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10" yWindow="810" windowWidth="9300" windowHeight="3240" tabRatio="840" firstSheet="9" activeTab="22"/>
  </bookViews>
  <sheets>
    <sheet name="Form Yanıtları 1" sheetId="1" r:id="rId1"/>
    <sheet name="F1" sheetId="3" r:id="rId2"/>
    <sheet name="F2" sheetId="4" r:id="rId3"/>
    <sheet name="F3-A" sheetId="5" r:id="rId4"/>
    <sheet name="F3-B" sheetId="6" r:id="rId5"/>
    <sheet name="F3-C" sheetId="7" r:id="rId6"/>
    <sheet name="F4-B" sheetId="8" r:id="rId7"/>
    <sheet name="F4-A" sheetId="9" r:id="rId8"/>
    <sheet name="F 5" sheetId="10" r:id="rId9"/>
    <sheet name="F6" sheetId="11" r:id="rId10"/>
    <sheet name="F 7" sheetId="12" r:id="rId11"/>
    <sheet name="F8" sheetId="13" r:id="rId12"/>
    <sheet name="F 9" sheetId="14" r:id="rId13"/>
    <sheet name="F11" sheetId="15" r:id="rId14"/>
    <sheet name="F 10" sheetId="16" r:id="rId15"/>
    <sheet name="F12" sheetId="17" r:id="rId16"/>
    <sheet name="F 13" sheetId="18" r:id="rId17"/>
    <sheet name="F 14" sheetId="19" r:id="rId18"/>
    <sheet name="F 15" sheetId="20" r:id="rId19"/>
    <sheet name="F16" sheetId="21" r:id="rId20"/>
    <sheet name="F17" sheetId="22" r:id="rId21"/>
    <sheet name="F18" sheetId="23" r:id="rId22"/>
    <sheet name="F19-A" sheetId="24" r:id="rId23"/>
    <sheet name="F19-B" sheetId="25" r:id="rId24"/>
    <sheet name="F20" sheetId="26" r:id="rId25"/>
    <sheet name="F21" sheetId="27" r:id="rId26"/>
    <sheet name="F22" sheetId="28" r:id="rId27"/>
    <sheet name="F23" sheetId="29" r:id="rId28"/>
    <sheet name="24" sheetId="30" r:id="rId29"/>
    <sheet name="25" sheetId="31" r:id="rId30"/>
    <sheet name="26" sheetId="32" r:id="rId31"/>
    <sheet name="F27" sheetId="33" r:id="rId32"/>
    <sheet name="F28" sheetId="34" r:id="rId33"/>
    <sheet name="F29" sheetId="35" r:id="rId34"/>
    <sheet name="F30" sheetId="36" r:id="rId35"/>
  </sheets>
  <definedNames>
    <definedName name="_GoBack" localSheetId="21">'F18'!$D$7</definedName>
    <definedName name="AdlandırılmışAralık1">'F 10'!$3:$7</definedName>
    <definedName name="Z_189F0B30_B600_4FFA_BABB_860DAF21D7D4_.wvu.PrintArea" localSheetId="17">'F 14'!$A$1:$J$184</definedName>
    <definedName name="Z_189F0B30_B600_4FFA_BABB_860DAF21D7D4_.wvu.PrintArea" localSheetId="18">'F 15'!$A$1:$G$1</definedName>
    <definedName name="Z_189F0B30_B600_4FFA_BABB_860DAF21D7D4_.wvu.PrintArea" localSheetId="3">'F3-A'!$A$1:$AJ$208</definedName>
    <definedName name="Z_72368F7F_8F1D_42C3_9488_EEE61960E8B4_.wvu.PrintArea" localSheetId="17">'F 14'!$A$1:$J$184</definedName>
    <definedName name="Z_72368F7F_8F1D_42C3_9488_EEE61960E8B4_.wvu.PrintArea" localSheetId="18">'F 15'!$A$1:$G$1</definedName>
    <definedName name="Z_72368F7F_8F1D_42C3_9488_EEE61960E8B4_.wvu.PrintArea" localSheetId="3">'F3-A'!$A$1:$AJ$208</definedName>
  </definedNames>
  <calcPr calcId="145621"/>
</workbook>
</file>

<file path=xl/calcChain.xml><?xml version="1.0" encoding="utf-8"?>
<calcChain xmlns="http://schemas.openxmlformats.org/spreadsheetml/2006/main">
  <c r="S13" i="34" l="1"/>
  <c r="T13" i="34"/>
  <c r="Z53" i="16"/>
  <c r="H14" i="27" l="1"/>
  <c r="G14" i="27"/>
  <c r="F14" i="27"/>
  <c r="H34" i="27"/>
  <c r="G34" i="27"/>
  <c r="F34" i="27"/>
  <c r="B17" i="27" l="1"/>
  <c r="C17" i="27"/>
  <c r="D17" i="27"/>
  <c r="E17" i="27"/>
  <c r="I26" i="27" l="1"/>
  <c r="I27" i="27"/>
  <c r="I28" i="27"/>
  <c r="I29" i="27"/>
  <c r="I30" i="27"/>
  <c r="I31" i="27"/>
  <c r="I32" i="27"/>
  <c r="I33" i="27"/>
  <c r="I34" i="27"/>
  <c r="I35" i="27"/>
  <c r="I36" i="27"/>
  <c r="I38" i="27"/>
  <c r="F31" i="27"/>
  <c r="F32" i="27"/>
  <c r="F33" i="27"/>
  <c r="F35" i="27"/>
  <c r="F36" i="27"/>
  <c r="F28" i="27"/>
  <c r="F29" i="27"/>
  <c r="F30" i="27"/>
  <c r="F26" i="27"/>
  <c r="F27" i="27"/>
  <c r="E37" i="27"/>
  <c r="D37" i="27"/>
  <c r="C37" i="27"/>
  <c r="B37" i="27"/>
  <c r="G38" i="27"/>
  <c r="G28" i="27"/>
  <c r="G29" i="27"/>
  <c r="G30" i="27"/>
  <c r="G31" i="27"/>
  <c r="G32" i="27"/>
  <c r="G33" i="27"/>
  <c r="G35" i="27"/>
  <c r="G36" i="27"/>
  <c r="G27" i="27"/>
  <c r="F37" i="27" l="1"/>
  <c r="G37" i="27"/>
  <c r="I37" i="27"/>
  <c r="C72" i="9" l="1"/>
  <c r="D72" i="9"/>
  <c r="E72" i="9"/>
  <c r="F72" i="9"/>
  <c r="G72" i="9"/>
  <c r="H72" i="9"/>
  <c r="I72" i="9"/>
  <c r="J72" i="9"/>
  <c r="K72" i="9"/>
  <c r="L72" i="9"/>
  <c r="M72" i="9"/>
  <c r="N72" i="9"/>
  <c r="O72" i="9"/>
  <c r="P72" i="9"/>
  <c r="Q72" i="9"/>
  <c r="R72" i="9"/>
  <c r="S72" i="9"/>
  <c r="T72" i="9"/>
  <c r="U72" i="9"/>
  <c r="V72" i="9"/>
  <c r="W72" i="9"/>
  <c r="X72" i="9"/>
  <c r="Y72" i="9"/>
  <c r="Z72" i="9"/>
  <c r="AA72" i="9"/>
  <c r="AB72" i="9"/>
  <c r="AC72" i="9"/>
  <c r="AD72" i="9"/>
  <c r="B72" i="9"/>
  <c r="C51" i="9"/>
  <c r="D51" i="9"/>
  <c r="E51" i="9"/>
  <c r="F51" i="9"/>
  <c r="G51" i="9"/>
  <c r="H51" i="9"/>
  <c r="I51" i="9"/>
  <c r="J51" i="9"/>
  <c r="K51" i="9"/>
  <c r="L51" i="9"/>
  <c r="M51" i="9"/>
  <c r="N51" i="9"/>
  <c r="O51" i="9"/>
  <c r="P51" i="9"/>
  <c r="Q51" i="9"/>
  <c r="R51" i="9"/>
  <c r="S51" i="9"/>
  <c r="T51" i="9"/>
  <c r="U51" i="9"/>
  <c r="V51" i="9"/>
  <c r="W51" i="9"/>
  <c r="X51" i="9"/>
  <c r="Y51" i="9"/>
  <c r="Z51" i="9"/>
  <c r="AA51" i="9"/>
  <c r="AB51" i="9"/>
  <c r="AC51" i="9"/>
  <c r="AD51" i="9"/>
  <c r="B51" i="9"/>
  <c r="B70" i="9" s="1"/>
  <c r="C69" i="9"/>
  <c r="D69" i="9"/>
  <c r="E69" i="9"/>
  <c r="F69" i="9"/>
  <c r="G69" i="9"/>
  <c r="H69" i="9"/>
  <c r="I69" i="9"/>
  <c r="J69" i="9"/>
  <c r="K69" i="9"/>
  <c r="L69" i="9"/>
  <c r="M69" i="9"/>
  <c r="N69" i="9"/>
  <c r="O69" i="9"/>
  <c r="P69" i="9"/>
  <c r="Q69" i="9"/>
  <c r="R69" i="9"/>
  <c r="S69" i="9"/>
  <c r="T69" i="9"/>
  <c r="U69" i="9"/>
  <c r="V69" i="9"/>
  <c r="W69" i="9"/>
  <c r="X69" i="9"/>
  <c r="Y69" i="9"/>
  <c r="Z69" i="9"/>
  <c r="AA69" i="9"/>
  <c r="AB69" i="9"/>
  <c r="AC69" i="9"/>
  <c r="AD69" i="9"/>
  <c r="B69" i="9"/>
  <c r="I146" i="9"/>
  <c r="J146" i="9"/>
  <c r="Q146" i="9"/>
  <c r="R146" i="9"/>
  <c r="Y146" i="9"/>
  <c r="Z146" i="9"/>
  <c r="B145" i="9"/>
  <c r="C144" i="9"/>
  <c r="C146" i="9" s="1"/>
  <c r="D144" i="9"/>
  <c r="D146" i="9" s="1"/>
  <c r="E144" i="9"/>
  <c r="E146" i="9" s="1"/>
  <c r="F144" i="9"/>
  <c r="F146" i="9" s="1"/>
  <c r="G144" i="9"/>
  <c r="G146" i="9" s="1"/>
  <c r="H144" i="9"/>
  <c r="H146" i="9" s="1"/>
  <c r="I144" i="9"/>
  <c r="J144" i="9"/>
  <c r="K144" i="9"/>
  <c r="K146" i="9" s="1"/>
  <c r="L144" i="9"/>
  <c r="L146" i="9" s="1"/>
  <c r="M144" i="9"/>
  <c r="M146" i="9" s="1"/>
  <c r="N144" i="9"/>
  <c r="N146" i="9" s="1"/>
  <c r="O144" i="9"/>
  <c r="O146" i="9" s="1"/>
  <c r="P144" i="9"/>
  <c r="P146" i="9" s="1"/>
  <c r="Q144" i="9"/>
  <c r="R144" i="9"/>
  <c r="S144" i="9"/>
  <c r="S146" i="9" s="1"/>
  <c r="T144" i="9"/>
  <c r="T146" i="9" s="1"/>
  <c r="U144" i="9"/>
  <c r="U146" i="9" s="1"/>
  <c r="V144" i="9"/>
  <c r="V146" i="9" s="1"/>
  <c r="W144" i="9"/>
  <c r="W146" i="9" s="1"/>
  <c r="X144" i="9"/>
  <c r="X146" i="9" s="1"/>
  <c r="Y144" i="9"/>
  <c r="Z144" i="9"/>
  <c r="AA144" i="9"/>
  <c r="AA146" i="9" s="1"/>
  <c r="AB144" i="9"/>
  <c r="AB146" i="9" s="1"/>
  <c r="AC144" i="9"/>
  <c r="AC146" i="9" s="1"/>
  <c r="AD144" i="9"/>
  <c r="AD146" i="9" s="1"/>
  <c r="B144" i="9"/>
  <c r="B146" i="9" s="1"/>
  <c r="C143" i="9"/>
  <c r="D143" i="9"/>
  <c r="E143" i="9"/>
  <c r="F143" i="9"/>
  <c r="G143" i="9"/>
  <c r="H143" i="9"/>
  <c r="I143" i="9"/>
  <c r="J143" i="9"/>
  <c r="K143" i="9"/>
  <c r="L143" i="9"/>
  <c r="M143" i="9"/>
  <c r="N143" i="9"/>
  <c r="O143" i="9"/>
  <c r="P143" i="9"/>
  <c r="Q143" i="9"/>
  <c r="R143" i="9"/>
  <c r="S143" i="9"/>
  <c r="T143" i="9"/>
  <c r="U143" i="9"/>
  <c r="V143" i="9"/>
  <c r="W143" i="9"/>
  <c r="X143" i="9"/>
  <c r="Y143" i="9"/>
  <c r="Z143" i="9"/>
  <c r="AA143" i="9"/>
  <c r="AB143" i="9"/>
  <c r="AC143" i="9"/>
  <c r="AD143" i="9"/>
  <c r="B143" i="9"/>
  <c r="C342" i="7"/>
  <c r="D342" i="7"/>
  <c r="E342" i="7"/>
  <c r="F342" i="7"/>
  <c r="G342" i="7"/>
  <c r="H342" i="7"/>
  <c r="I342" i="7"/>
  <c r="J342" i="7"/>
  <c r="K342" i="7"/>
  <c r="L342" i="7"/>
  <c r="M342" i="7"/>
  <c r="N342" i="7"/>
  <c r="O342" i="7"/>
  <c r="P342" i="7"/>
  <c r="Q342" i="7"/>
  <c r="R342" i="7"/>
  <c r="S342" i="7"/>
  <c r="T342" i="7"/>
  <c r="U342" i="7"/>
  <c r="V342" i="7"/>
  <c r="W342" i="7"/>
  <c r="X342" i="7"/>
  <c r="Y342" i="7"/>
  <c r="Z342" i="7"/>
  <c r="AA342" i="7"/>
  <c r="AB342" i="7"/>
  <c r="AC342" i="7"/>
  <c r="AD342" i="7"/>
  <c r="AE342" i="7"/>
  <c r="AF342" i="7"/>
  <c r="AG342" i="7"/>
  <c r="AH342" i="7"/>
  <c r="AI342" i="7"/>
  <c r="AJ342" i="7"/>
  <c r="AK342" i="7"/>
  <c r="AL342" i="7"/>
  <c r="AM342" i="7"/>
  <c r="AN342" i="7"/>
  <c r="AO342" i="7"/>
  <c r="AP342" i="7"/>
  <c r="B342" i="7"/>
  <c r="C341" i="7"/>
  <c r="D341" i="7"/>
  <c r="E341" i="7"/>
  <c r="F341" i="7"/>
  <c r="G341" i="7"/>
  <c r="H341" i="7"/>
  <c r="I341" i="7"/>
  <c r="J341" i="7"/>
  <c r="K341" i="7"/>
  <c r="L341" i="7"/>
  <c r="M341" i="7"/>
  <c r="N341" i="7"/>
  <c r="O341" i="7"/>
  <c r="P341" i="7"/>
  <c r="Q341" i="7"/>
  <c r="R341" i="7"/>
  <c r="S341" i="7"/>
  <c r="T341" i="7"/>
  <c r="U341" i="7"/>
  <c r="V341" i="7"/>
  <c r="W341" i="7"/>
  <c r="X341" i="7"/>
  <c r="Y341" i="7"/>
  <c r="Z341" i="7"/>
  <c r="AA341" i="7"/>
  <c r="AB341" i="7"/>
  <c r="AC341" i="7"/>
  <c r="AD341" i="7"/>
  <c r="AE341" i="7"/>
  <c r="AF341" i="7"/>
  <c r="AG341" i="7"/>
  <c r="AH341" i="7"/>
  <c r="AI341" i="7"/>
  <c r="AJ341" i="7"/>
  <c r="AK341" i="7"/>
  <c r="AL341" i="7"/>
  <c r="AM341" i="7"/>
  <c r="AN341" i="7"/>
  <c r="AO341" i="7"/>
  <c r="AP341" i="7"/>
  <c r="B341" i="7"/>
  <c r="B35" i="32" l="1"/>
  <c r="C35" i="32"/>
  <c r="D34" i="32" l="1"/>
  <c r="D33" i="32"/>
  <c r="D32" i="32"/>
  <c r="D31" i="32"/>
  <c r="D30" i="32"/>
  <c r="D29" i="32"/>
  <c r="J125" i="30"/>
  <c r="I125" i="30"/>
  <c r="H125" i="30"/>
  <c r="G125" i="30"/>
  <c r="F125" i="30"/>
  <c r="E125" i="30"/>
  <c r="D125" i="30"/>
  <c r="C125" i="30"/>
  <c r="B125" i="30"/>
  <c r="K124" i="30"/>
  <c r="K123" i="30"/>
  <c r="K122" i="30"/>
  <c r="K121" i="30"/>
  <c r="K120" i="30"/>
  <c r="K119" i="30"/>
  <c r="K118" i="30"/>
  <c r="K117" i="30"/>
  <c r="K116" i="30"/>
  <c r="K115" i="30"/>
  <c r="K114" i="30"/>
  <c r="K113" i="30"/>
  <c r="K112" i="30"/>
  <c r="K111" i="30"/>
  <c r="H230" i="17"/>
  <c r="G230" i="17"/>
  <c r="F230" i="17"/>
  <c r="D230" i="17"/>
  <c r="C230" i="17"/>
  <c r="B230" i="17"/>
  <c r="L229" i="17"/>
  <c r="J229" i="17"/>
  <c r="I229" i="17"/>
  <c r="E229" i="17"/>
  <c r="K229" i="17" s="1"/>
  <c r="L228" i="17"/>
  <c r="J228" i="17"/>
  <c r="I228" i="17"/>
  <c r="E228" i="17"/>
  <c r="K228" i="17" s="1"/>
  <c r="L227" i="17"/>
  <c r="J227" i="17"/>
  <c r="I227" i="17"/>
  <c r="E227" i="17"/>
  <c r="K227" i="17" s="1"/>
  <c r="L226" i="17"/>
  <c r="J226" i="17"/>
  <c r="I226" i="17"/>
  <c r="E226" i="17"/>
  <c r="K226" i="17" s="1"/>
  <c r="L225" i="17"/>
  <c r="J225" i="17"/>
  <c r="I225" i="17"/>
  <c r="E225" i="17"/>
  <c r="K225" i="17" s="1"/>
  <c r="L224" i="17"/>
  <c r="J224" i="17"/>
  <c r="I224" i="17"/>
  <c r="E224" i="17"/>
  <c r="K224" i="17" s="1"/>
  <c r="L223" i="17"/>
  <c r="J223" i="17"/>
  <c r="I223" i="17"/>
  <c r="E223" i="17"/>
  <c r="K223" i="17" s="1"/>
  <c r="L222" i="17"/>
  <c r="J222" i="17"/>
  <c r="I222" i="17"/>
  <c r="E222" i="17"/>
  <c r="K222" i="17" s="1"/>
  <c r="L221" i="17"/>
  <c r="J221" i="17"/>
  <c r="I221" i="17"/>
  <c r="E221" i="17"/>
  <c r="K221" i="17" s="1"/>
  <c r="L220" i="17"/>
  <c r="J220" i="17"/>
  <c r="I220" i="17"/>
  <c r="E220" i="17"/>
  <c r="K220" i="17" s="1"/>
  <c r="L219" i="17"/>
  <c r="J219" i="17"/>
  <c r="I219" i="17"/>
  <c r="E219" i="17"/>
  <c r="K219" i="17" s="1"/>
  <c r="L218" i="17"/>
  <c r="J218" i="17"/>
  <c r="I218" i="17"/>
  <c r="E218" i="17"/>
  <c r="K218" i="17" s="1"/>
  <c r="L217" i="17"/>
  <c r="J217" i="17"/>
  <c r="I217" i="17"/>
  <c r="E217" i="17"/>
  <c r="K217" i="17" s="1"/>
  <c r="H211" i="17"/>
  <c r="G211" i="17"/>
  <c r="F211" i="17"/>
  <c r="D211" i="17"/>
  <c r="C211" i="17"/>
  <c r="B211" i="17"/>
  <c r="L210" i="17"/>
  <c r="J210" i="17"/>
  <c r="I210" i="17"/>
  <c r="E210" i="17"/>
  <c r="K210" i="17" s="1"/>
  <c r="L209" i="17"/>
  <c r="J209" i="17"/>
  <c r="I209" i="17"/>
  <c r="E209" i="17"/>
  <c r="K209" i="17" s="1"/>
  <c r="L208" i="17"/>
  <c r="J208" i="17"/>
  <c r="I208" i="17"/>
  <c r="E208" i="17"/>
  <c r="K208" i="17" s="1"/>
  <c r="L207" i="17"/>
  <c r="J207" i="17"/>
  <c r="I207" i="17"/>
  <c r="E207" i="17"/>
  <c r="K207" i="17" s="1"/>
  <c r="L206" i="17"/>
  <c r="J206" i="17"/>
  <c r="I206" i="17"/>
  <c r="E206" i="17"/>
  <c r="K206" i="17" s="1"/>
  <c r="L205" i="17"/>
  <c r="J205" i="17"/>
  <c r="I205" i="17"/>
  <c r="E205" i="17"/>
  <c r="K205" i="17" s="1"/>
  <c r="L204" i="17"/>
  <c r="J204" i="17"/>
  <c r="I204" i="17"/>
  <c r="E204" i="17"/>
  <c r="K204" i="17" s="1"/>
  <c r="L203" i="17"/>
  <c r="J203" i="17"/>
  <c r="I203" i="17"/>
  <c r="E203" i="17"/>
  <c r="K203" i="17" s="1"/>
  <c r="L202" i="17"/>
  <c r="J202" i="17"/>
  <c r="I202" i="17"/>
  <c r="E202" i="17"/>
  <c r="K202" i="17" s="1"/>
  <c r="L201" i="17"/>
  <c r="K201" i="17"/>
  <c r="J201" i="17"/>
  <c r="I201" i="17"/>
  <c r="E201" i="17"/>
  <c r="L200" i="17"/>
  <c r="J200" i="17"/>
  <c r="I200" i="17"/>
  <c r="E200" i="17"/>
  <c r="K200" i="17" s="1"/>
  <c r="L199" i="17"/>
  <c r="J199" i="17"/>
  <c r="I199" i="17"/>
  <c r="E199" i="17"/>
  <c r="K199" i="17" s="1"/>
  <c r="L198" i="17"/>
  <c r="J198" i="17"/>
  <c r="I198" i="17"/>
  <c r="E198" i="17"/>
  <c r="K198" i="17" s="1"/>
  <c r="M93" i="16"/>
  <c r="K93" i="16"/>
  <c r="G93" i="16"/>
  <c r="E93" i="16"/>
  <c r="P85" i="16"/>
  <c r="Q85" i="16"/>
  <c r="S85" i="16"/>
  <c r="T85" i="16" s="1"/>
  <c r="U85" i="16"/>
  <c r="V85" i="16" s="1"/>
  <c r="W85" i="16"/>
  <c r="X85" i="16" s="1"/>
  <c r="P86" i="16"/>
  <c r="Q86" i="16"/>
  <c r="S86" i="16"/>
  <c r="T86" i="16" s="1"/>
  <c r="U86" i="16"/>
  <c r="V86" i="16" s="1"/>
  <c r="W86" i="16"/>
  <c r="X86" i="16" s="1"/>
  <c r="P87" i="16"/>
  <c r="Q87" i="16"/>
  <c r="S87" i="16"/>
  <c r="T87" i="16" s="1"/>
  <c r="U87" i="16"/>
  <c r="V87" i="16" s="1"/>
  <c r="W87" i="16"/>
  <c r="X87" i="16" s="1"/>
  <c r="P88" i="16"/>
  <c r="Q88" i="16"/>
  <c r="S88" i="16"/>
  <c r="T88" i="16" s="1"/>
  <c r="U88" i="16"/>
  <c r="V88" i="16" s="1"/>
  <c r="W88" i="16"/>
  <c r="X88" i="16" s="1"/>
  <c r="N85" i="16"/>
  <c r="N86" i="16"/>
  <c r="N87" i="16"/>
  <c r="N88" i="16"/>
  <c r="L85" i="16"/>
  <c r="R85" i="16" s="1"/>
  <c r="L86" i="16"/>
  <c r="R86" i="16" s="1"/>
  <c r="L87" i="16"/>
  <c r="L88" i="16"/>
  <c r="R88" i="16" s="1"/>
  <c r="H85" i="16"/>
  <c r="I85" i="16"/>
  <c r="H86" i="16"/>
  <c r="I86" i="16"/>
  <c r="H87" i="16"/>
  <c r="I87" i="16"/>
  <c r="H88" i="16"/>
  <c r="I88" i="16"/>
  <c r="F85" i="16"/>
  <c r="F86" i="16"/>
  <c r="F87" i="16"/>
  <c r="F88" i="16"/>
  <c r="D85" i="16"/>
  <c r="J85" i="16" s="1"/>
  <c r="D86" i="16"/>
  <c r="D87" i="16"/>
  <c r="D88" i="16"/>
  <c r="G112" i="12"/>
  <c r="F112" i="12"/>
  <c r="F113" i="12" s="1"/>
  <c r="E112" i="12"/>
  <c r="D112" i="12"/>
  <c r="D113" i="12" s="1"/>
  <c r="C112" i="12"/>
  <c r="B112" i="12"/>
  <c r="B113" i="12" s="1"/>
  <c r="I111" i="12"/>
  <c r="H111" i="12"/>
  <c r="I110" i="12"/>
  <c r="H110" i="12"/>
  <c r="I109" i="12"/>
  <c r="H109" i="12"/>
  <c r="I108" i="12"/>
  <c r="H108" i="12"/>
  <c r="I107" i="12"/>
  <c r="H107" i="12"/>
  <c r="I106" i="12"/>
  <c r="H106" i="12"/>
  <c r="I105" i="12"/>
  <c r="H105" i="12"/>
  <c r="I104" i="12"/>
  <c r="H104" i="12"/>
  <c r="I103" i="12"/>
  <c r="H103" i="12"/>
  <c r="I102" i="12"/>
  <c r="I112" i="12" s="1"/>
  <c r="H102" i="12"/>
  <c r="H113" i="12" s="1"/>
  <c r="D202" i="11"/>
  <c r="E225" i="11"/>
  <c r="C225" i="11"/>
  <c r="B225" i="11"/>
  <c r="D225" i="11" s="1"/>
  <c r="D224" i="11"/>
  <c r="D223" i="11"/>
  <c r="D222" i="11"/>
  <c r="D221" i="11"/>
  <c r="D220" i="11"/>
  <c r="D219" i="11"/>
  <c r="D218" i="11"/>
  <c r="D217" i="11"/>
  <c r="D216" i="11"/>
  <c r="D215" i="11"/>
  <c r="D214" i="11"/>
  <c r="D213" i="11"/>
  <c r="D212" i="11"/>
  <c r="E209" i="11"/>
  <c r="C209" i="11"/>
  <c r="D209" i="11" s="1"/>
  <c r="B209" i="11"/>
  <c r="D208" i="11"/>
  <c r="D207" i="11"/>
  <c r="D206" i="11"/>
  <c r="D205" i="11"/>
  <c r="D204" i="11"/>
  <c r="D203" i="11"/>
  <c r="E196" i="11"/>
  <c r="C196" i="11"/>
  <c r="B196" i="11"/>
  <c r="D195" i="11"/>
  <c r="D194" i="11"/>
  <c r="D193" i="11"/>
  <c r="D192" i="11"/>
  <c r="D191" i="11"/>
  <c r="D190" i="11"/>
  <c r="D189" i="11"/>
  <c r="D188" i="11"/>
  <c r="D187" i="11"/>
  <c r="D186" i="11"/>
  <c r="D185" i="11"/>
  <c r="D184" i="11"/>
  <c r="D183" i="11"/>
  <c r="E180" i="11"/>
  <c r="C180" i="11"/>
  <c r="B180" i="11"/>
  <c r="D180" i="11" s="1"/>
  <c r="D179" i="11"/>
  <c r="D178" i="11"/>
  <c r="D177" i="11"/>
  <c r="D176" i="11"/>
  <c r="D175" i="11"/>
  <c r="D174" i="11"/>
  <c r="P63" i="10"/>
  <c r="O63" i="10"/>
  <c r="N63" i="10"/>
  <c r="Q63" i="10" s="1"/>
  <c r="L63" i="10"/>
  <c r="K63" i="10"/>
  <c r="J63" i="10"/>
  <c r="H63" i="10"/>
  <c r="G63" i="10"/>
  <c r="F63" i="10"/>
  <c r="I63" i="10" s="1"/>
  <c r="D63" i="10"/>
  <c r="T63" i="10" s="1"/>
  <c r="C63" i="10"/>
  <c r="S63" i="10" s="1"/>
  <c r="B63" i="10"/>
  <c r="E63" i="10" s="1"/>
  <c r="T62" i="10"/>
  <c r="S62" i="10"/>
  <c r="R62" i="10"/>
  <c r="Q62" i="10"/>
  <c r="M62" i="10"/>
  <c r="I62" i="10"/>
  <c r="E62" i="10"/>
  <c r="U62" i="10" s="1"/>
  <c r="T61" i="10"/>
  <c r="S61" i="10"/>
  <c r="R61" i="10"/>
  <c r="Q61" i="10"/>
  <c r="M61" i="10"/>
  <c r="I61" i="10"/>
  <c r="E61" i="10"/>
  <c r="U61" i="10" s="1"/>
  <c r="T60" i="10"/>
  <c r="S60" i="10"/>
  <c r="R60" i="10"/>
  <c r="Q60" i="10"/>
  <c r="M60" i="10"/>
  <c r="I60" i="10"/>
  <c r="E60" i="10"/>
  <c r="U60" i="10" s="1"/>
  <c r="T59" i="10"/>
  <c r="S59" i="10"/>
  <c r="R59" i="10"/>
  <c r="Q59" i="10"/>
  <c r="M59" i="10"/>
  <c r="I59" i="10"/>
  <c r="E59" i="10"/>
  <c r="U59" i="10" s="1"/>
  <c r="T58" i="10"/>
  <c r="S58" i="10"/>
  <c r="R58" i="10"/>
  <c r="Q58" i="10"/>
  <c r="M58" i="10"/>
  <c r="I58" i="10"/>
  <c r="E58" i="10"/>
  <c r="U58" i="10" s="1"/>
  <c r="T57" i="10"/>
  <c r="S57" i="10"/>
  <c r="R57" i="10"/>
  <c r="Q57" i="10"/>
  <c r="M57" i="10"/>
  <c r="I57" i="10"/>
  <c r="E57" i="10"/>
  <c r="U57" i="10" s="1"/>
  <c r="T56" i="10"/>
  <c r="S56" i="10"/>
  <c r="R56" i="10"/>
  <c r="Q56" i="10"/>
  <c r="M56" i="10"/>
  <c r="I56" i="10"/>
  <c r="E56" i="10"/>
  <c r="U56" i="10" s="1"/>
  <c r="T55" i="10"/>
  <c r="S55" i="10"/>
  <c r="R55" i="10"/>
  <c r="Q55" i="10"/>
  <c r="M55" i="10"/>
  <c r="I55" i="10"/>
  <c r="E55" i="10"/>
  <c r="U55" i="10" s="1"/>
  <c r="T54" i="10"/>
  <c r="S54" i="10"/>
  <c r="R54" i="10"/>
  <c r="Q54" i="10"/>
  <c r="M54" i="10"/>
  <c r="I54" i="10"/>
  <c r="E54" i="10"/>
  <c r="U54" i="10" s="1"/>
  <c r="T53" i="10"/>
  <c r="S53" i="10"/>
  <c r="R53" i="10"/>
  <c r="Q53" i="10"/>
  <c r="M53" i="10"/>
  <c r="I53" i="10"/>
  <c r="E53" i="10"/>
  <c r="U53" i="10" s="1"/>
  <c r="T52" i="10"/>
  <c r="S52" i="10"/>
  <c r="R52" i="10"/>
  <c r="Q52" i="10"/>
  <c r="M52" i="10"/>
  <c r="I52" i="10"/>
  <c r="E52" i="10"/>
  <c r="U52" i="10" s="1"/>
  <c r="T51" i="10"/>
  <c r="S51" i="10"/>
  <c r="R51" i="10"/>
  <c r="Q51" i="10"/>
  <c r="M51" i="10"/>
  <c r="I51" i="10"/>
  <c r="E51" i="10"/>
  <c r="U51" i="10" s="1"/>
  <c r="T50" i="10"/>
  <c r="S50" i="10"/>
  <c r="R50" i="10"/>
  <c r="Q50" i="10"/>
  <c r="M50" i="10"/>
  <c r="M63" i="10" s="1"/>
  <c r="I50" i="10"/>
  <c r="E50" i="10"/>
  <c r="U50" i="10" s="1"/>
  <c r="P45" i="10"/>
  <c r="O45" i="10"/>
  <c r="N45" i="10"/>
  <c r="Q45" i="10" s="1"/>
  <c r="L45" i="10"/>
  <c r="K45" i="10"/>
  <c r="J45" i="10"/>
  <c r="H45" i="10"/>
  <c r="G45" i="10"/>
  <c r="F45" i="10"/>
  <c r="I45" i="10" s="1"/>
  <c r="D45" i="10"/>
  <c r="T45" i="10" s="1"/>
  <c r="C45" i="10"/>
  <c r="S45" i="10" s="1"/>
  <c r="B45" i="10"/>
  <c r="E45" i="10" s="1"/>
  <c r="T44" i="10"/>
  <c r="S44" i="10"/>
  <c r="R44" i="10"/>
  <c r="M44" i="10"/>
  <c r="E44" i="10"/>
  <c r="U44" i="10" s="1"/>
  <c r="T43" i="10"/>
  <c r="S43" i="10"/>
  <c r="R43" i="10"/>
  <c r="Q43" i="10"/>
  <c r="M43" i="10"/>
  <c r="I43" i="10"/>
  <c r="E43" i="10"/>
  <c r="U43" i="10" s="1"/>
  <c r="T42" i="10"/>
  <c r="S42" i="10"/>
  <c r="R42" i="10"/>
  <c r="Q42" i="10"/>
  <c r="M42" i="10"/>
  <c r="I42" i="10"/>
  <c r="E42" i="10"/>
  <c r="U42" i="10" s="1"/>
  <c r="T41" i="10"/>
  <c r="S41" i="10"/>
  <c r="R41" i="10"/>
  <c r="Q41" i="10"/>
  <c r="M41" i="10"/>
  <c r="I41" i="10"/>
  <c r="E41" i="10"/>
  <c r="U41" i="10" s="1"/>
  <c r="T40" i="10"/>
  <c r="S40" i="10"/>
  <c r="R40" i="10"/>
  <c r="Q40" i="10"/>
  <c r="M40" i="10"/>
  <c r="I40" i="10"/>
  <c r="E40" i="10"/>
  <c r="U40" i="10" s="1"/>
  <c r="T39" i="10"/>
  <c r="S39" i="10"/>
  <c r="R39" i="10"/>
  <c r="Q39" i="10"/>
  <c r="M39" i="10"/>
  <c r="I39" i="10"/>
  <c r="E39" i="10"/>
  <c r="U39" i="10" s="1"/>
  <c r="T38" i="10"/>
  <c r="S38" i="10"/>
  <c r="R38" i="10"/>
  <c r="Q38" i="10"/>
  <c r="M38" i="10"/>
  <c r="I38" i="10"/>
  <c r="E38" i="10"/>
  <c r="U38" i="10" s="1"/>
  <c r="T37" i="10"/>
  <c r="S37" i="10"/>
  <c r="R37" i="10"/>
  <c r="Q37" i="10"/>
  <c r="M37" i="10"/>
  <c r="I37" i="10"/>
  <c r="E37" i="10"/>
  <c r="U37" i="10" s="1"/>
  <c r="T36" i="10"/>
  <c r="S36" i="10"/>
  <c r="R36" i="10"/>
  <c r="Q36" i="10"/>
  <c r="M36" i="10"/>
  <c r="I36" i="10"/>
  <c r="E36" i="10"/>
  <c r="U36" i="10" s="1"/>
  <c r="T35" i="10"/>
  <c r="S35" i="10"/>
  <c r="R35" i="10"/>
  <c r="Q35" i="10"/>
  <c r="M35" i="10"/>
  <c r="I35" i="10"/>
  <c r="E35" i="10"/>
  <c r="U35" i="10" s="1"/>
  <c r="T34" i="10"/>
  <c r="S34" i="10"/>
  <c r="R34" i="10"/>
  <c r="Q34" i="10"/>
  <c r="M34" i="10"/>
  <c r="I34" i="10"/>
  <c r="E34" i="10"/>
  <c r="U34" i="10" s="1"/>
  <c r="T33" i="10"/>
  <c r="S33" i="10"/>
  <c r="R33" i="10"/>
  <c r="Q33" i="10"/>
  <c r="M33" i="10"/>
  <c r="I33" i="10"/>
  <c r="E33" i="10"/>
  <c r="U33" i="10" s="1"/>
  <c r="T32" i="10"/>
  <c r="S32" i="10"/>
  <c r="R32" i="10"/>
  <c r="Q32" i="10"/>
  <c r="M32" i="10"/>
  <c r="I32" i="10"/>
  <c r="E32" i="10"/>
  <c r="U32" i="10" s="1"/>
  <c r="T31" i="10"/>
  <c r="S31" i="10"/>
  <c r="R31" i="10"/>
  <c r="Q31" i="10"/>
  <c r="M31" i="10"/>
  <c r="M45" i="10" s="1"/>
  <c r="I31" i="10"/>
  <c r="E31" i="10"/>
  <c r="U31" i="10" s="1"/>
  <c r="AN340" i="7"/>
  <c r="AM340" i="7"/>
  <c r="AL340" i="7"/>
  <c r="AK340" i="7"/>
  <c r="AJ340" i="7"/>
  <c r="AI340" i="7"/>
  <c r="AH340" i="7"/>
  <c r="AG340" i="7"/>
  <c r="AF340" i="7"/>
  <c r="AD340" i="7"/>
  <c r="AC340" i="7"/>
  <c r="AB340" i="7"/>
  <c r="AA340" i="7"/>
  <c r="Z340" i="7"/>
  <c r="Y340" i="7"/>
  <c r="X340" i="7"/>
  <c r="W340" i="7"/>
  <c r="V340" i="7"/>
  <c r="T340" i="7"/>
  <c r="S340" i="7"/>
  <c r="R340" i="7"/>
  <c r="Q340" i="7"/>
  <c r="P340" i="7"/>
  <c r="O340" i="7"/>
  <c r="N340" i="7"/>
  <c r="M340" i="7"/>
  <c r="L340" i="7"/>
  <c r="J340" i="7"/>
  <c r="I340" i="7"/>
  <c r="H340" i="7"/>
  <c r="G340" i="7"/>
  <c r="F340" i="7"/>
  <c r="E340" i="7"/>
  <c r="D340" i="7"/>
  <c r="C340" i="7"/>
  <c r="K340" i="7" s="1"/>
  <c r="B340" i="7"/>
  <c r="AO339" i="7"/>
  <c r="AE339" i="7"/>
  <c r="U339" i="7"/>
  <c r="K339" i="7"/>
  <c r="AO338" i="7"/>
  <c r="AE338" i="7"/>
  <c r="U338" i="7"/>
  <c r="K338" i="7"/>
  <c r="AO337" i="7"/>
  <c r="AE337" i="7"/>
  <c r="U337" i="7"/>
  <c r="K337" i="7"/>
  <c r="AO336" i="7"/>
  <c r="AE336" i="7"/>
  <c r="U336" i="7"/>
  <c r="K336" i="7"/>
  <c r="AO335" i="7"/>
  <c r="AE335" i="7"/>
  <c r="U335" i="7"/>
  <c r="K335" i="7"/>
  <c r="AO334" i="7"/>
  <c r="AE334" i="7"/>
  <c r="U334" i="7"/>
  <c r="K334" i="7"/>
  <c r="AO333" i="7"/>
  <c r="AE333" i="7"/>
  <c r="U333" i="7"/>
  <c r="K333" i="7"/>
  <c r="AO332" i="7"/>
  <c r="AE332" i="7"/>
  <c r="U332" i="7"/>
  <c r="K332" i="7"/>
  <c r="AO331" i="7"/>
  <c r="AE331" i="7"/>
  <c r="U331" i="7"/>
  <c r="K331" i="7"/>
  <c r="AO330" i="7"/>
  <c r="AE330" i="7"/>
  <c r="U330" i="7"/>
  <c r="K330" i="7"/>
  <c r="AO329" i="7"/>
  <c r="AE329" i="7"/>
  <c r="U329" i="7"/>
  <c r="K329" i="7"/>
  <c r="AO328" i="7"/>
  <c r="AE328" i="7"/>
  <c r="U328" i="7"/>
  <c r="K328" i="7"/>
  <c r="AO327" i="7"/>
  <c r="AE327" i="7"/>
  <c r="U327" i="7"/>
  <c r="K327" i="7"/>
  <c r="AO326" i="7"/>
  <c r="AE326" i="7"/>
  <c r="U326" i="7"/>
  <c r="K326" i="7"/>
  <c r="AD236" i="6"/>
  <c r="AC236" i="6"/>
  <c r="AB236" i="6"/>
  <c r="AA236" i="6"/>
  <c r="Z236" i="6"/>
  <c r="Y236" i="6"/>
  <c r="X236" i="6"/>
  <c r="W236" i="6"/>
  <c r="V236" i="6"/>
  <c r="T236" i="6"/>
  <c r="S236" i="6"/>
  <c r="R236" i="6"/>
  <c r="Q236" i="6"/>
  <c r="P236" i="6"/>
  <c r="O236" i="6"/>
  <c r="N236" i="6"/>
  <c r="M236" i="6"/>
  <c r="L236" i="6"/>
  <c r="J236" i="6"/>
  <c r="I236" i="6"/>
  <c r="H236" i="6"/>
  <c r="G236" i="6"/>
  <c r="F236" i="6"/>
  <c r="E236" i="6"/>
  <c r="D236" i="6"/>
  <c r="C236" i="6"/>
  <c r="B236" i="6"/>
  <c r="AE235" i="6"/>
  <c r="U235" i="6"/>
  <c r="K235" i="6"/>
  <c r="AE234" i="6"/>
  <c r="U234" i="6"/>
  <c r="K234" i="6"/>
  <c r="AE233" i="6"/>
  <c r="U233" i="6"/>
  <c r="K233" i="6"/>
  <c r="AE232" i="6"/>
  <c r="U232" i="6"/>
  <c r="K232" i="6"/>
  <c r="AE231" i="6"/>
  <c r="U231" i="6"/>
  <c r="K231" i="6"/>
  <c r="AE230" i="6"/>
  <c r="U230" i="6"/>
  <c r="K230" i="6"/>
  <c r="AE229" i="6"/>
  <c r="U229" i="6"/>
  <c r="K229" i="6"/>
  <c r="AE228" i="6"/>
  <c r="U228" i="6"/>
  <c r="K228" i="6"/>
  <c r="AE227" i="6"/>
  <c r="U227" i="6"/>
  <c r="K227" i="6"/>
  <c r="AE226" i="6"/>
  <c r="U226" i="6"/>
  <c r="K226" i="6"/>
  <c r="AE225" i="6"/>
  <c r="U225" i="6"/>
  <c r="K225" i="6"/>
  <c r="AE224" i="6"/>
  <c r="U224" i="6"/>
  <c r="K224" i="6"/>
  <c r="AE223" i="6"/>
  <c r="U223" i="6"/>
  <c r="K223" i="6"/>
  <c r="AE222" i="6"/>
  <c r="U222" i="6"/>
  <c r="K222" i="6"/>
  <c r="K125" i="30" l="1"/>
  <c r="E94" i="16"/>
  <c r="J87" i="16"/>
  <c r="I211" i="17"/>
  <c r="L230" i="17"/>
  <c r="I230" i="17"/>
  <c r="L211" i="17"/>
  <c r="AP329" i="7"/>
  <c r="AP331" i="7"/>
  <c r="AP335" i="7"/>
  <c r="AP337" i="7"/>
  <c r="AP326" i="7"/>
  <c r="AP330" i="7"/>
  <c r="AP332" i="7"/>
  <c r="AP334" i="7"/>
  <c r="AP336" i="7"/>
  <c r="AP338" i="7"/>
  <c r="AE340" i="7"/>
  <c r="AP327" i="7"/>
  <c r="AP333" i="7"/>
  <c r="AP339" i="7"/>
  <c r="U340" i="7"/>
  <c r="AP328" i="7"/>
  <c r="AO340" i="7"/>
  <c r="AF224" i="6"/>
  <c r="AF228" i="6"/>
  <c r="AF232" i="6"/>
  <c r="U236" i="6"/>
  <c r="AF222" i="6"/>
  <c r="AF226" i="6"/>
  <c r="AF230" i="6"/>
  <c r="AF234" i="6"/>
  <c r="D35" i="32"/>
  <c r="E211" i="17"/>
  <c r="K211" i="17" s="1"/>
  <c r="E230" i="17"/>
  <c r="K230" i="17" s="1"/>
  <c r="J211" i="17"/>
  <c r="J230" i="17"/>
  <c r="J88" i="16"/>
  <c r="J86" i="16"/>
  <c r="R87" i="16"/>
  <c r="H112" i="12"/>
  <c r="U63" i="10"/>
  <c r="U45" i="10"/>
  <c r="R45" i="10"/>
  <c r="R63" i="10"/>
  <c r="AP340" i="7"/>
  <c r="AF223" i="6"/>
  <c r="AF225" i="6"/>
  <c r="AF227" i="6"/>
  <c r="AF229" i="6"/>
  <c r="AF231" i="6"/>
  <c r="AF233" i="6"/>
  <c r="AF235" i="6"/>
  <c r="K236" i="6"/>
  <c r="AE236" i="6"/>
  <c r="O99" i="30"/>
  <c r="O98" i="30"/>
  <c r="J97" i="30"/>
  <c r="I97" i="30"/>
  <c r="H97" i="30"/>
  <c r="G97" i="30"/>
  <c r="F97" i="30"/>
  <c r="E97" i="30"/>
  <c r="D97" i="30"/>
  <c r="C97" i="30"/>
  <c r="B97" i="30"/>
  <c r="J85" i="30"/>
  <c r="I85" i="30"/>
  <c r="H85" i="30"/>
  <c r="G85" i="30"/>
  <c r="F85" i="30"/>
  <c r="E85" i="30"/>
  <c r="D85" i="30"/>
  <c r="C85" i="30"/>
  <c r="B85" i="30"/>
  <c r="O84" i="30"/>
  <c r="O83" i="30"/>
  <c r="O82" i="30"/>
  <c r="O81" i="30"/>
  <c r="O80" i="30"/>
  <c r="O79" i="30"/>
  <c r="O78" i="30"/>
  <c r="E39" i="27"/>
  <c r="D39" i="27"/>
  <c r="C39" i="27"/>
  <c r="B39" i="27"/>
  <c r="B40" i="27" s="1"/>
  <c r="H38" i="27"/>
  <c r="F38" i="27"/>
  <c r="C40" i="27"/>
  <c r="H36" i="27"/>
  <c r="H32" i="27"/>
  <c r="H30" i="27"/>
  <c r="H28" i="27"/>
  <c r="H26" i="27"/>
  <c r="G26" i="27"/>
  <c r="I25" i="27"/>
  <c r="H25" i="27"/>
  <c r="G25" i="27"/>
  <c r="F25" i="27"/>
  <c r="E19" i="27"/>
  <c r="D19" i="27"/>
  <c r="D20" i="27" s="1"/>
  <c r="C19" i="27"/>
  <c r="C20" i="27" s="1"/>
  <c r="B19" i="27"/>
  <c r="B20" i="27" s="1"/>
  <c r="I18" i="27"/>
  <c r="H18" i="27"/>
  <c r="G18" i="27"/>
  <c r="F18" i="27"/>
  <c r="I16" i="27"/>
  <c r="H16" i="27"/>
  <c r="G16" i="27"/>
  <c r="F16" i="27"/>
  <c r="I14" i="27"/>
  <c r="I12" i="27"/>
  <c r="H12" i="27"/>
  <c r="G12" i="27"/>
  <c r="F12" i="27"/>
  <c r="I10" i="27"/>
  <c r="H10" i="27"/>
  <c r="G10" i="27"/>
  <c r="F10" i="27"/>
  <c r="I8" i="27"/>
  <c r="H8" i="27"/>
  <c r="G8" i="27"/>
  <c r="F8" i="27"/>
  <c r="I6" i="27"/>
  <c r="H6" i="27"/>
  <c r="G6" i="27"/>
  <c r="F6" i="27"/>
  <c r="I5" i="27"/>
  <c r="H5" i="27"/>
  <c r="G5" i="27"/>
  <c r="F5" i="27"/>
  <c r="C118" i="26"/>
  <c r="C117" i="26"/>
  <c r="B117" i="26"/>
  <c r="D116" i="26"/>
  <c r="D115" i="26"/>
  <c r="D114" i="26"/>
  <c r="D113" i="26"/>
  <c r="D112" i="26"/>
  <c r="D111" i="26"/>
  <c r="D110" i="26"/>
  <c r="D109" i="26"/>
  <c r="C106" i="26"/>
  <c r="B106" i="26"/>
  <c r="D105" i="26"/>
  <c r="D104" i="26"/>
  <c r="D103" i="26"/>
  <c r="D102" i="26"/>
  <c r="D101" i="26"/>
  <c r="B98" i="26"/>
  <c r="D97" i="26"/>
  <c r="D96" i="26"/>
  <c r="D95" i="26"/>
  <c r="D94" i="26"/>
  <c r="D93" i="26"/>
  <c r="D92" i="26"/>
  <c r="D91" i="26"/>
  <c r="C88" i="26"/>
  <c r="B88" i="26"/>
  <c r="D87" i="26"/>
  <c r="D86" i="26"/>
  <c r="D85" i="26"/>
  <c r="D84" i="26"/>
  <c r="D83" i="26"/>
  <c r="D77" i="26"/>
  <c r="C68" i="26"/>
  <c r="B68" i="26"/>
  <c r="D67" i="26"/>
  <c r="D66" i="26"/>
  <c r="C57" i="26"/>
  <c r="B57" i="26"/>
  <c r="D56" i="26"/>
  <c r="D57" i="26" s="1"/>
  <c r="D53" i="26"/>
  <c r="C53" i="26"/>
  <c r="B53" i="26"/>
  <c r="C35" i="26"/>
  <c r="B35" i="26"/>
  <c r="D33" i="26"/>
  <c r="D32" i="26"/>
  <c r="D31" i="26"/>
  <c r="C21" i="26"/>
  <c r="B21" i="26"/>
  <c r="D21" i="26" s="1"/>
  <c r="D20" i="26"/>
  <c r="D19" i="26"/>
  <c r="D18" i="26"/>
  <c r="F187" i="20"/>
  <c r="E187" i="20"/>
  <c r="F186" i="20"/>
  <c r="E186" i="20"/>
  <c r="G186" i="20" s="1"/>
  <c r="C186" i="20"/>
  <c r="C187" i="20" s="1"/>
  <c r="B186" i="20"/>
  <c r="B187" i="20" s="1"/>
  <c r="G185" i="20"/>
  <c r="H185" i="20" s="1"/>
  <c r="D185" i="20"/>
  <c r="G184" i="20"/>
  <c r="D184" i="20"/>
  <c r="G183" i="20"/>
  <c r="D183" i="20"/>
  <c r="H183" i="20" s="1"/>
  <c r="H182" i="20"/>
  <c r="G182" i="20"/>
  <c r="D182" i="20"/>
  <c r="G181" i="20"/>
  <c r="H181" i="20" s="1"/>
  <c r="D181" i="20"/>
  <c r="G180" i="20"/>
  <c r="H180" i="20" s="1"/>
  <c r="D180" i="20"/>
  <c r="G179" i="20"/>
  <c r="D179" i="20"/>
  <c r="E170" i="20"/>
  <c r="G169" i="20"/>
  <c r="F169" i="20"/>
  <c r="E169" i="20"/>
  <c r="C169" i="20"/>
  <c r="B169" i="20"/>
  <c r="B170" i="20" s="1"/>
  <c r="G168" i="20"/>
  <c r="H168" i="20" s="1"/>
  <c r="D168" i="20"/>
  <c r="G167" i="20"/>
  <c r="D167" i="20"/>
  <c r="H167" i="20" s="1"/>
  <c r="H166" i="20"/>
  <c r="G166" i="20"/>
  <c r="D166" i="20"/>
  <c r="G165" i="20"/>
  <c r="H165" i="20" s="1"/>
  <c r="D165" i="20"/>
  <c r="G164" i="20"/>
  <c r="D164" i="20"/>
  <c r="G163" i="20"/>
  <c r="D163" i="20"/>
  <c r="H163" i="20" s="1"/>
  <c r="H162" i="20"/>
  <c r="G162" i="20"/>
  <c r="D162" i="20"/>
  <c r="G161" i="20"/>
  <c r="H161" i="20" s="1"/>
  <c r="F161" i="20"/>
  <c r="E161" i="20"/>
  <c r="C161" i="20"/>
  <c r="D161" i="20" s="1"/>
  <c r="B161" i="20"/>
  <c r="G160" i="20"/>
  <c r="H160" i="20" s="1"/>
  <c r="H159" i="20"/>
  <c r="G159" i="20"/>
  <c r="G158" i="20"/>
  <c r="H158" i="20" s="1"/>
  <c r="H157" i="20"/>
  <c r="G157" i="20"/>
  <c r="H156" i="20"/>
  <c r="G155" i="20"/>
  <c r="H155" i="20" s="1"/>
  <c r="H154" i="20"/>
  <c r="G154" i="20"/>
  <c r="G153" i="20"/>
  <c r="H153" i="20" s="1"/>
  <c r="H152" i="20"/>
  <c r="G152" i="20"/>
  <c r="G151" i="20"/>
  <c r="H151" i="20" s="1"/>
  <c r="H150" i="20"/>
  <c r="F145" i="20"/>
  <c r="G145" i="20" s="1"/>
  <c r="H145" i="20" s="1"/>
  <c r="D145" i="20"/>
  <c r="C145" i="20"/>
  <c r="B145" i="20"/>
  <c r="H144" i="20"/>
  <c r="G144" i="20"/>
  <c r="D144" i="20"/>
  <c r="G143" i="20"/>
  <c r="H143" i="20" s="1"/>
  <c r="D143" i="20"/>
  <c r="F137" i="20"/>
  <c r="E137" i="20"/>
  <c r="D137" i="20"/>
  <c r="C137" i="20"/>
  <c r="B137" i="20"/>
  <c r="H136" i="20"/>
  <c r="G136" i="20"/>
  <c r="D136" i="20"/>
  <c r="G135" i="20"/>
  <c r="F135" i="20"/>
  <c r="E135" i="20"/>
  <c r="C135" i="20"/>
  <c r="D135" i="20" s="1"/>
  <c r="B135" i="20"/>
  <c r="G134" i="20"/>
  <c r="H134" i="20" s="1"/>
  <c r="H133" i="20"/>
  <c r="G133" i="20"/>
  <c r="G132" i="20"/>
  <c r="H132" i="20" s="1"/>
  <c r="H131" i="20"/>
  <c r="G131" i="20"/>
  <c r="F130" i="20"/>
  <c r="G130" i="20" s="1"/>
  <c r="E130" i="20"/>
  <c r="C130" i="20"/>
  <c r="D130" i="20" s="1"/>
  <c r="B130" i="20"/>
  <c r="B142" i="20" s="1"/>
  <c r="H129" i="20"/>
  <c r="G129" i="20"/>
  <c r="D129" i="20"/>
  <c r="H128" i="20"/>
  <c r="G128" i="20"/>
  <c r="D128" i="20"/>
  <c r="G127" i="20"/>
  <c r="H127" i="20" s="1"/>
  <c r="D127" i="20"/>
  <c r="G113" i="20"/>
  <c r="H113" i="20" s="1"/>
  <c r="D113" i="20"/>
  <c r="H112" i="20"/>
  <c r="G112" i="20"/>
  <c r="D112" i="20"/>
  <c r="H111" i="20"/>
  <c r="G111" i="20"/>
  <c r="D111" i="20"/>
  <c r="G110" i="20"/>
  <c r="H110" i="20" s="1"/>
  <c r="D110" i="20"/>
  <c r="F109" i="20"/>
  <c r="E109" i="20"/>
  <c r="C109" i="20"/>
  <c r="D109" i="20" s="1"/>
  <c r="B109" i="20"/>
  <c r="E94" i="20"/>
  <c r="E93" i="20"/>
  <c r="G92" i="20"/>
  <c r="F92" i="20"/>
  <c r="F93" i="20" s="1"/>
  <c r="E92" i="20"/>
  <c r="C92" i="20"/>
  <c r="B92" i="20"/>
  <c r="B93" i="20" s="1"/>
  <c r="G91" i="20"/>
  <c r="D91" i="20"/>
  <c r="H90" i="20"/>
  <c r="G90" i="20"/>
  <c r="D90" i="20"/>
  <c r="H89" i="20"/>
  <c r="G89" i="20"/>
  <c r="D89" i="20"/>
  <c r="G88" i="20"/>
  <c r="H88" i="20" s="1"/>
  <c r="D88" i="20"/>
  <c r="G87" i="20"/>
  <c r="D87" i="20"/>
  <c r="H86" i="20"/>
  <c r="G86" i="20"/>
  <c r="D86" i="20"/>
  <c r="H85" i="20"/>
  <c r="G85" i="20"/>
  <c r="D85" i="20"/>
  <c r="G83" i="20"/>
  <c r="D83" i="20"/>
  <c r="H83" i="20" s="1"/>
  <c r="G82" i="20"/>
  <c r="D82" i="20"/>
  <c r="H82" i="20" s="1"/>
  <c r="H81" i="20"/>
  <c r="G81" i="20"/>
  <c r="D81" i="20"/>
  <c r="H80" i="20"/>
  <c r="G80" i="20"/>
  <c r="D80" i="20"/>
  <c r="G79" i="20"/>
  <c r="D79" i="20"/>
  <c r="H79" i="20" s="1"/>
  <c r="G78" i="20"/>
  <c r="D78" i="20"/>
  <c r="H78" i="20" s="1"/>
  <c r="H77" i="20"/>
  <c r="G77" i="20"/>
  <c r="D77" i="20"/>
  <c r="G75" i="20"/>
  <c r="F75" i="20"/>
  <c r="F76" i="20" s="1"/>
  <c r="G76" i="20" s="1"/>
  <c r="E75" i="20"/>
  <c r="C75" i="20"/>
  <c r="B75" i="20"/>
  <c r="G74" i="20"/>
  <c r="D74" i="20"/>
  <c r="H73" i="20"/>
  <c r="G73" i="20"/>
  <c r="D73" i="20"/>
  <c r="H72" i="20"/>
  <c r="G72" i="20"/>
  <c r="D72" i="20"/>
  <c r="G71" i="20"/>
  <c r="H71" i="20" s="1"/>
  <c r="D71" i="20"/>
  <c r="G70" i="20"/>
  <c r="D70" i="20"/>
  <c r="H69" i="20"/>
  <c r="G69" i="20"/>
  <c r="D69" i="20"/>
  <c r="H68" i="20"/>
  <c r="G68" i="20"/>
  <c r="D68" i="20"/>
  <c r="G67" i="20"/>
  <c r="F67" i="20"/>
  <c r="E67" i="20"/>
  <c r="C67" i="20"/>
  <c r="D67" i="20" s="1"/>
  <c r="B67" i="20"/>
  <c r="G66" i="20"/>
  <c r="H66" i="20" s="1"/>
  <c r="H65" i="20"/>
  <c r="G65" i="20"/>
  <c r="G64" i="20"/>
  <c r="H64" i="20" s="1"/>
  <c r="H63" i="20"/>
  <c r="G63" i="20"/>
  <c r="H62" i="20"/>
  <c r="G61" i="20"/>
  <c r="H61" i="20" s="1"/>
  <c r="H60" i="20"/>
  <c r="G60" i="20"/>
  <c r="G59" i="20"/>
  <c r="H59" i="20" s="1"/>
  <c r="H58" i="20"/>
  <c r="G58" i="20"/>
  <c r="G57" i="20"/>
  <c r="H57" i="20" s="1"/>
  <c r="H56" i="20"/>
  <c r="F51" i="20"/>
  <c r="G51" i="20" s="1"/>
  <c r="E51" i="20"/>
  <c r="E76" i="20" s="1"/>
  <c r="C51" i="20"/>
  <c r="B51" i="20"/>
  <c r="H50" i="20"/>
  <c r="G50" i="20"/>
  <c r="D50" i="20"/>
  <c r="H49" i="20"/>
  <c r="G49" i="20"/>
  <c r="D49" i="20"/>
  <c r="C48" i="20"/>
  <c r="D48" i="20" s="1"/>
  <c r="F43" i="20"/>
  <c r="G43" i="20" s="1"/>
  <c r="E43" i="20"/>
  <c r="B43" i="20"/>
  <c r="D43" i="20" s="1"/>
  <c r="H42" i="20"/>
  <c r="G42" i="20"/>
  <c r="D42" i="20"/>
  <c r="G41" i="20"/>
  <c r="H41" i="20" s="1"/>
  <c r="F41" i="20"/>
  <c r="E41" i="20"/>
  <c r="C41" i="20"/>
  <c r="D41" i="20" s="1"/>
  <c r="B41" i="20"/>
  <c r="G40" i="20"/>
  <c r="H40" i="20" s="1"/>
  <c r="D40" i="20"/>
  <c r="H39" i="20"/>
  <c r="G39" i="20"/>
  <c r="D39" i="20"/>
  <c r="H38" i="20"/>
  <c r="G38" i="20"/>
  <c r="D38" i="20"/>
  <c r="G37" i="20"/>
  <c r="H37" i="20" s="1"/>
  <c r="D37" i="20"/>
  <c r="F36" i="20"/>
  <c r="E36" i="20"/>
  <c r="C36" i="20"/>
  <c r="D36" i="20" s="1"/>
  <c r="B36" i="20"/>
  <c r="B48" i="20" s="1"/>
  <c r="H35" i="20"/>
  <c r="G35" i="20"/>
  <c r="D35" i="20"/>
  <c r="H34" i="20"/>
  <c r="G34" i="20"/>
  <c r="G33" i="20"/>
  <c r="D33" i="20"/>
  <c r="H19" i="20"/>
  <c r="G19" i="20"/>
  <c r="G18" i="20"/>
  <c r="H18" i="20" s="1"/>
  <c r="D18" i="20"/>
  <c r="G17" i="20"/>
  <c r="H17" i="20" s="1"/>
  <c r="D17" i="20"/>
  <c r="H16" i="20"/>
  <c r="G16" i="20"/>
  <c r="D16" i="20"/>
  <c r="G15" i="20"/>
  <c r="F15" i="20"/>
  <c r="E15" i="20"/>
  <c r="E48" i="20" s="1"/>
  <c r="D15" i="20"/>
  <c r="H15" i="20" s="1"/>
  <c r="C15" i="20"/>
  <c r="B15" i="20"/>
  <c r="I69" i="18"/>
  <c r="H69" i="18"/>
  <c r="I68" i="18"/>
  <c r="H68" i="18"/>
  <c r="I67" i="18"/>
  <c r="H67" i="18"/>
  <c r="I66" i="18"/>
  <c r="H66" i="18"/>
  <c r="I65" i="18"/>
  <c r="H65" i="18"/>
  <c r="I64" i="18"/>
  <c r="H64" i="18"/>
  <c r="I63" i="18"/>
  <c r="H63" i="18"/>
  <c r="G62" i="18"/>
  <c r="F62" i="18"/>
  <c r="E62" i="18"/>
  <c r="D62" i="18"/>
  <c r="C62" i="18"/>
  <c r="I62" i="18" s="1"/>
  <c r="B62" i="18"/>
  <c r="H62" i="18" s="1"/>
  <c r="I57" i="18"/>
  <c r="H57" i="18"/>
  <c r="G56" i="18"/>
  <c r="F56" i="18"/>
  <c r="E56" i="18"/>
  <c r="D56" i="18"/>
  <c r="C56" i="18"/>
  <c r="I56" i="18" s="1"/>
  <c r="B56" i="18"/>
  <c r="I51" i="18"/>
  <c r="H51" i="18"/>
  <c r="I50" i="18"/>
  <c r="H50" i="18"/>
  <c r="G49" i="18"/>
  <c r="G70" i="18" s="1"/>
  <c r="F49" i="18"/>
  <c r="E49" i="18"/>
  <c r="E70" i="18" s="1"/>
  <c r="D49" i="18"/>
  <c r="H49" i="18" s="1"/>
  <c r="C49" i="18"/>
  <c r="B49" i="18"/>
  <c r="I44" i="18"/>
  <c r="H44" i="18"/>
  <c r="G43" i="18"/>
  <c r="F43" i="18"/>
  <c r="E43" i="18"/>
  <c r="D43" i="18"/>
  <c r="C43" i="18"/>
  <c r="I43" i="18" s="1"/>
  <c r="B43" i="18"/>
  <c r="H43" i="18" s="1"/>
  <c r="G38" i="18"/>
  <c r="F38" i="18"/>
  <c r="E38" i="18"/>
  <c r="D38" i="18"/>
  <c r="C38" i="18"/>
  <c r="I38" i="18" s="1"/>
  <c r="B38" i="18"/>
  <c r="I33" i="18"/>
  <c r="H33" i="18"/>
  <c r="I32" i="18"/>
  <c r="H32" i="18"/>
  <c r="G31" i="18"/>
  <c r="F31" i="18"/>
  <c r="E31" i="18"/>
  <c r="D31" i="18"/>
  <c r="C31" i="18"/>
  <c r="B31" i="18"/>
  <c r="H31" i="18" s="1"/>
  <c r="I20" i="18"/>
  <c r="G17" i="18"/>
  <c r="F17" i="18"/>
  <c r="E17" i="18"/>
  <c r="D17" i="18"/>
  <c r="C17" i="18"/>
  <c r="B17" i="18"/>
  <c r="G5" i="18"/>
  <c r="G48" i="18" s="1"/>
  <c r="G71" i="18" s="1"/>
  <c r="F5" i="18"/>
  <c r="E5" i="18"/>
  <c r="D5" i="18"/>
  <c r="C5" i="18"/>
  <c r="I5" i="18" s="1"/>
  <c r="B5" i="18"/>
  <c r="H190" i="17"/>
  <c r="G190" i="17"/>
  <c r="F190" i="17"/>
  <c r="D190" i="17"/>
  <c r="C190" i="17"/>
  <c r="B190" i="17"/>
  <c r="L189" i="17"/>
  <c r="J189" i="17"/>
  <c r="I189" i="17"/>
  <c r="E189" i="17"/>
  <c r="K189" i="17" s="1"/>
  <c r="L188" i="17"/>
  <c r="J188" i="17"/>
  <c r="I188" i="17"/>
  <c r="E188" i="17"/>
  <c r="K188" i="17" s="1"/>
  <c r="L187" i="17"/>
  <c r="J187" i="17"/>
  <c r="I187" i="17"/>
  <c r="E187" i="17"/>
  <c r="K187" i="17" s="1"/>
  <c r="L186" i="17"/>
  <c r="J186" i="17"/>
  <c r="I186" i="17"/>
  <c r="E186" i="17"/>
  <c r="K186" i="17" s="1"/>
  <c r="L185" i="17"/>
  <c r="J185" i="17"/>
  <c r="I185" i="17"/>
  <c r="E185" i="17"/>
  <c r="K185" i="17" s="1"/>
  <c r="L184" i="17"/>
  <c r="J184" i="17"/>
  <c r="I184" i="17"/>
  <c r="E184" i="17"/>
  <c r="K184" i="17" s="1"/>
  <c r="L183" i="17"/>
  <c r="L190" i="17" s="1"/>
  <c r="J183" i="17"/>
  <c r="I183" i="17"/>
  <c r="I190" i="17" s="1"/>
  <c r="E183" i="17"/>
  <c r="K183" i="17" s="1"/>
  <c r="H177" i="17"/>
  <c r="G177" i="17"/>
  <c r="F177" i="17"/>
  <c r="D177" i="17"/>
  <c r="C177" i="17"/>
  <c r="B177" i="17"/>
  <c r="L176" i="17"/>
  <c r="J176" i="17"/>
  <c r="I176" i="17"/>
  <c r="E176" i="17"/>
  <c r="K176" i="17" s="1"/>
  <c r="L175" i="17"/>
  <c r="J175" i="17"/>
  <c r="I175" i="17"/>
  <c r="E175" i="17"/>
  <c r="K175" i="17" s="1"/>
  <c r="L174" i="17"/>
  <c r="J174" i="17"/>
  <c r="I174" i="17"/>
  <c r="E174" i="17"/>
  <c r="K174" i="17" s="1"/>
  <c r="L173" i="17"/>
  <c r="J173" i="17"/>
  <c r="I173" i="17"/>
  <c r="E173" i="17"/>
  <c r="K173" i="17" s="1"/>
  <c r="L172" i="17"/>
  <c r="J172" i="17"/>
  <c r="I172" i="17"/>
  <c r="E172" i="17"/>
  <c r="K172" i="17" s="1"/>
  <c r="L171" i="17"/>
  <c r="J171" i="17"/>
  <c r="I171" i="17"/>
  <c r="E171" i="17"/>
  <c r="K171" i="17" s="1"/>
  <c r="L170" i="17"/>
  <c r="J170" i="17"/>
  <c r="I170" i="17"/>
  <c r="E170" i="17"/>
  <c r="K170" i="17" s="1"/>
  <c r="L158" i="17"/>
  <c r="J158" i="17"/>
  <c r="E158" i="17"/>
  <c r="K158" i="17" s="1"/>
  <c r="L157" i="17"/>
  <c r="K157" i="17"/>
  <c r="J157" i="17"/>
  <c r="I157" i="17"/>
  <c r="L156" i="17"/>
  <c r="J156" i="17"/>
  <c r="I156" i="17"/>
  <c r="E156" i="17"/>
  <c r="K156" i="17" s="1"/>
  <c r="L155" i="17"/>
  <c r="K155" i="17"/>
  <c r="J155" i="17"/>
  <c r="L154" i="17"/>
  <c r="J154" i="17"/>
  <c r="I154" i="17"/>
  <c r="E154" i="17"/>
  <c r="K154" i="17" s="1"/>
  <c r="L153" i="17"/>
  <c r="J153" i="17"/>
  <c r="I153" i="17"/>
  <c r="E153" i="17"/>
  <c r="K153" i="17" s="1"/>
  <c r="L152" i="17"/>
  <c r="J152" i="17"/>
  <c r="I152" i="17"/>
  <c r="E152" i="17"/>
  <c r="K152" i="17" s="1"/>
  <c r="H151" i="17"/>
  <c r="G151" i="17"/>
  <c r="F151" i="17"/>
  <c r="D151" i="17"/>
  <c r="C151" i="17"/>
  <c r="B151" i="17"/>
  <c r="L150" i="17"/>
  <c r="I150" i="17"/>
  <c r="E150" i="17"/>
  <c r="K150" i="17" s="1"/>
  <c r="L149" i="17"/>
  <c r="I149" i="17"/>
  <c r="E149" i="17"/>
  <c r="K149" i="17" s="1"/>
  <c r="L148" i="17"/>
  <c r="I148" i="17"/>
  <c r="E148" i="17"/>
  <c r="K148" i="17" s="1"/>
  <c r="L147" i="17"/>
  <c r="I147" i="17"/>
  <c r="E147" i="17"/>
  <c r="K147" i="17" s="1"/>
  <c r="B146" i="17"/>
  <c r="I145" i="17"/>
  <c r="E145" i="17"/>
  <c r="K145" i="17" s="1"/>
  <c r="L144" i="17"/>
  <c r="I144" i="17"/>
  <c r="E144" i="17"/>
  <c r="K144" i="17" s="1"/>
  <c r="L143" i="17"/>
  <c r="I143" i="17"/>
  <c r="E143" i="17"/>
  <c r="K143" i="17" s="1"/>
  <c r="L142" i="17"/>
  <c r="I142" i="17"/>
  <c r="E142" i="17"/>
  <c r="K142" i="17" s="1"/>
  <c r="L141" i="17"/>
  <c r="I141" i="17"/>
  <c r="E141" i="17"/>
  <c r="K141" i="17" s="1"/>
  <c r="B140" i="17"/>
  <c r="H139" i="17"/>
  <c r="G139" i="17"/>
  <c r="F139" i="17"/>
  <c r="C139" i="17"/>
  <c r="L134" i="17"/>
  <c r="J134" i="17"/>
  <c r="I134" i="17"/>
  <c r="E134" i="17"/>
  <c r="K134" i="17" s="1"/>
  <c r="L133" i="17"/>
  <c r="J133" i="17"/>
  <c r="I133" i="17"/>
  <c r="E133" i="17"/>
  <c r="K133" i="17" s="1"/>
  <c r="H132" i="17"/>
  <c r="G132" i="17"/>
  <c r="F132" i="17"/>
  <c r="L132" i="17" s="1"/>
  <c r="D132" i="17"/>
  <c r="C132" i="17"/>
  <c r="L126" i="17"/>
  <c r="J126" i="17"/>
  <c r="I126" i="17"/>
  <c r="E126" i="17"/>
  <c r="K126" i="17" s="1"/>
  <c r="L125" i="17"/>
  <c r="J125" i="17"/>
  <c r="H125" i="17"/>
  <c r="G125" i="17"/>
  <c r="D125" i="17"/>
  <c r="E125" i="17" s="1"/>
  <c r="K125" i="17" s="1"/>
  <c r="L124" i="17"/>
  <c r="K124" i="17"/>
  <c r="J124" i="17"/>
  <c r="L123" i="17"/>
  <c r="K123" i="17"/>
  <c r="J123" i="17"/>
  <c r="L122" i="17"/>
  <c r="K122" i="17"/>
  <c r="J122" i="17"/>
  <c r="L121" i="17"/>
  <c r="K121" i="17"/>
  <c r="J121" i="17"/>
  <c r="H120" i="17"/>
  <c r="G120" i="17"/>
  <c r="F120" i="17"/>
  <c r="C120" i="17"/>
  <c r="E120" i="17" s="1"/>
  <c r="B120" i="17"/>
  <c r="J120" i="17" s="1"/>
  <c r="L119" i="17"/>
  <c r="J119" i="17"/>
  <c r="I119" i="17"/>
  <c r="E119" i="17"/>
  <c r="K119" i="17" s="1"/>
  <c r="L118" i="17"/>
  <c r="J118" i="17"/>
  <c r="I118" i="17"/>
  <c r="E118" i="17"/>
  <c r="K118" i="17" s="1"/>
  <c r="L117" i="17"/>
  <c r="J117" i="17"/>
  <c r="I117" i="17"/>
  <c r="E117" i="17"/>
  <c r="K117" i="17" s="1"/>
  <c r="L116" i="17"/>
  <c r="J116" i="17"/>
  <c r="I116" i="17"/>
  <c r="E116" i="17"/>
  <c r="K116" i="17" s="1"/>
  <c r="L112" i="17"/>
  <c r="J112" i="17"/>
  <c r="I112" i="17"/>
  <c r="E112" i="17"/>
  <c r="K112" i="17" s="1"/>
  <c r="L111" i="17"/>
  <c r="J111" i="17"/>
  <c r="I111" i="17"/>
  <c r="E111" i="17"/>
  <c r="K111" i="17" s="1"/>
  <c r="L110" i="17"/>
  <c r="J110" i="17"/>
  <c r="I110" i="17"/>
  <c r="E110" i="17"/>
  <c r="K110" i="17" s="1"/>
  <c r="L109" i="17"/>
  <c r="J109" i="17"/>
  <c r="I109" i="17"/>
  <c r="E109" i="17"/>
  <c r="K109" i="17" s="1"/>
  <c r="H108" i="17"/>
  <c r="G108" i="17"/>
  <c r="F108" i="17"/>
  <c r="D108" i="17"/>
  <c r="C108" i="17"/>
  <c r="B108" i="17"/>
  <c r="L102" i="17"/>
  <c r="J102" i="17"/>
  <c r="I102" i="17"/>
  <c r="E102" i="17"/>
  <c r="K102" i="17" s="1"/>
  <c r="L101" i="17"/>
  <c r="J101" i="17"/>
  <c r="I101" i="17"/>
  <c r="E101" i="17"/>
  <c r="K101" i="17" s="1"/>
  <c r="L100" i="17"/>
  <c r="J100" i="17"/>
  <c r="I100" i="17"/>
  <c r="E100" i="17"/>
  <c r="K100" i="17" s="1"/>
  <c r="H99" i="17"/>
  <c r="G99" i="17"/>
  <c r="F99" i="17"/>
  <c r="D99" i="17"/>
  <c r="C99" i="17"/>
  <c r="B99" i="17"/>
  <c r="I98" i="17"/>
  <c r="E98" i="17"/>
  <c r="I97" i="17"/>
  <c r="E97" i="17"/>
  <c r="I96" i="17"/>
  <c r="E96" i="17"/>
  <c r="I95" i="17"/>
  <c r="E95" i="17"/>
  <c r="I94" i="17"/>
  <c r="E94" i="17"/>
  <c r="I93" i="17"/>
  <c r="E93" i="17"/>
  <c r="I92" i="17"/>
  <c r="E92" i="17"/>
  <c r="I91" i="17"/>
  <c r="E91" i="17"/>
  <c r="I90" i="17"/>
  <c r="E90" i="17"/>
  <c r="I89" i="17"/>
  <c r="E89" i="17"/>
  <c r="I88" i="17"/>
  <c r="E88" i="17"/>
  <c r="H87" i="17"/>
  <c r="G87" i="17"/>
  <c r="F87" i="17"/>
  <c r="D87" i="17"/>
  <c r="C87" i="17"/>
  <c r="B87" i="17"/>
  <c r="L76" i="17"/>
  <c r="J76" i="17"/>
  <c r="I76" i="17"/>
  <c r="E76" i="17"/>
  <c r="K76" i="17" s="1"/>
  <c r="L75" i="17"/>
  <c r="J75" i="17"/>
  <c r="I75" i="17"/>
  <c r="E75" i="17"/>
  <c r="K75" i="17" s="1"/>
  <c r="L74" i="17"/>
  <c r="J74" i="17"/>
  <c r="I74" i="17"/>
  <c r="E74" i="17"/>
  <c r="K74" i="17" s="1"/>
  <c r="L73" i="17"/>
  <c r="J73" i="17"/>
  <c r="I73" i="17"/>
  <c r="E73" i="17"/>
  <c r="K73" i="17" s="1"/>
  <c r="L72" i="17"/>
  <c r="J72" i="17"/>
  <c r="I72" i="17"/>
  <c r="E72" i="17"/>
  <c r="K72" i="17" s="1"/>
  <c r="L71" i="17"/>
  <c r="J71" i="17"/>
  <c r="I71" i="17"/>
  <c r="E71" i="17"/>
  <c r="K71" i="17" s="1"/>
  <c r="L70" i="17"/>
  <c r="J70" i="17"/>
  <c r="I70" i="17"/>
  <c r="E70" i="17"/>
  <c r="K70" i="17" s="1"/>
  <c r="H69" i="17"/>
  <c r="G69" i="17"/>
  <c r="F69" i="17"/>
  <c r="D69" i="17"/>
  <c r="C69" i="17"/>
  <c r="B69" i="17"/>
  <c r="L68" i="17"/>
  <c r="I68" i="17"/>
  <c r="E68" i="17"/>
  <c r="K68" i="17" s="1"/>
  <c r="L67" i="17"/>
  <c r="I67" i="17"/>
  <c r="E67" i="17"/>
  <c r="K67" i="17" s="1"/>
  <c r="L66" i="17"/>
  <c r="I66" i="17"/>
  <c r="E66" i="17"/>
  <c r="K66" i="17" s="1"/>
  <c r="L65" i="17"/>
  <c r="I65" i="17"/>
  <c r="E65" i="17"/>
  <c r="K65" i="17" s="1"/>
  <c r="I64" i="17"/>
  <c r="E64" i="17"/>
  <c r="I63" i="17"/>
  <c r="E63" i="17"/>
  <c r="K63" i="17" s="1"/>
  <c r="L62" i="17"/>
  <c r="I62" i="17"/>
  <c r="E62" i="17"/>
  <c r="K62" i="17" s="1"/>
  <c r="L61" i="17"/>
  <c r="I61" i="17"/>
  <c r="E61" i="17"/>
  <c r="K61" i="17" s="1"/>
  <c r="L60" i="17"/>
  <c r="I60" i="17"/>
  <c r="E60" i="17"/>
  <c r="K60" i="17" s="1"/>
  <c r="L59" i="17"/>
  <c r="I59" i="17"/>
  <c r="E59" i="17"/>
  <c r="K59" i="17" s="1"/>
  <c r="B58" i="17"/>
  <c r="L53" i="17"/>
  <c r="J53" i="17"/>
  <c r="I53" i="17"/>
  <c r="E53" i="17"/>
  <c r="K53" i="17" s="1"/>
  <c r="L52" i="17"/>
  <c r="J52" i="17"/>
  <c r="I52" i="17"/>
  <c r="E52" i="17"/>
  <c r="K52" i="17" s="1"/>
  <c r="H51" i="17"/>
  <c r="G51" i="17"/>
  <c r="F51" i="17"/>
  <c r="L51" i="17" s="1"/>
  <c r="D51" i="17"/>
  <c r="C51" i="17"/>
  <c r="L45" i="17"/>
  <c r="J45" i="17"/>
  <c r="I45" i="17"/>
  <c r="E45" i="17"/>
  <c r="K45" i="17" s="1"/>
  <c r="H44" i="17"/>
  <c r="G44" i="17"/>
  <c r="F44" i="17"/>
  <c r="D44" i="17"/>
  <c r="C44" i="17"/>
  <c r="J44" i="17" s="1"/>
  <c r="L43" i="17"/>
  <c r="K43" i="17"/>
  <c r="J43" i="17"/>
  <c r="L42" i="17"/>
  <c r="K42" i="17"/>
  <c r="J42" i="17"/>
  <c r="L41" i="17"/>
  <c r="K41" i="17"/>
  <c r="J41" i="17"/>
  <c r="L40" i="17"/>
  <c r="K40" i="17"/>
  <c r="J40" i="17"/>
  <c r="H39" i="17"/>
  <c r="G39" i="17"/>
  <c r="E39" i="17"/>
  <c r="C39" i="17"/>
  <c r="B39" i="17"/>
  <c r="L39" i="17" s="1"/>
  <c r="L38" i="17"/>
  <c r="J38" i="17"/>
  <c r="I38" i="17"/>
  <c r="E38" i="17"/>
  <c r="K38" i="17" s="1"/>
  <c r="L37" i="17"/>
  <c r="J37" i="17"/>
  <c r="I37" i="17"/>
  <c r="E37" i="17"/>
  <c r="K37" i="17" s="1"/>
  <c r="L36" i="17"/>
  <c r="J36" i="17"/>
  <c r="I36" i="17"/>
  <c r="E36" i="17"/>
  <c r="K36" i="17" s="1"/>
  <c r="L35" i="17"/>
  <c r="J35" i="17"/>
  <c r="I35" i="17"/>
  <c r="E35" i="17"/>
  <c r="K35" i="17" s="1"/>
  <c r="L31" i="17"/>
  <c r="J31" i="17"/>
  <c r="I31" i="17"/>
  <c r="E31" i="17"/>
  <c r="K31" i="17" s="1"/>
  <c r="L30" i="17"/>
  <c r="J30" i="17"/>
  <c r="I30" i="17"/>
  <c r="E30" i="17"/>
  <c r="K30" i="17" s="1"/>
  <c r="L29" i="17"/>
  <c r="J29" i="17"/>
  <c r="I29" i="17"/>
  <c r="E29" i="17"/>
  <c r="K29" i="17" s="1"/>
  <c r="L28" i="17"/>
  <c r="J28" i="17"/>
  <c r="I28" i="17"/>
  <c r="E28" i="17"/>
  <c r="K28" i="17" s="1"/>
  <c r="H27" i="17"/>
  <c r="G27" i="17"/>
  <c r="F27" i="17"/>
  <c r="D27" i="17"/>
  <c r="C27" i="17"/>
  <c r="B27" i="17"/>
  <c r="L21" i="17"/>
  <c r="J21" i="17"/>
  <c r="I21" i="17"/>
  <c r="E21" i="17"/>
  <c r="K21" i="17" s="1"/>
  <c r="L20" i="17"/>
  <c r="J20" i="17"/>
  <c r="I20" i="17"/>
  <c r="E20" i="17"/>
  <c r="K20" i="17" s="1"/>
  <c r="L19" i="17"/>
  <c r="J19" i="17"/>
  <c r="I19" i="17"/>
  <c r="E19" i="17"/>
  <c r="K19" i="17" s="1"/>
  <c r="H18" i="17"/>
  <c r="G18" i="17"/>
  <c r="F18" i="17"/>
  <c r="D18" i="17"/>
  <c r="C18" i="17"/>
  <c r="B18" i="17"/>
  <c r="I17" i="17"/>
  <c r="E17" i="17"/>
  <c r="I16" i="17"/>
  <c r="E16" i="17"/>
  <c r="I15" i="17"/>
  <c r="E15" i="17"/>
  <c r="I14" i="17"/>
  <c r="E14" i="17"/>
  <c r="I13" i="17"/>
  <c r="E13" i="17"/>
  <c r="I12" i="17"/>
  <c r="E12" i="17"/>
  <c r="I11" i="17"/>
  <c r="E11" i="17"/>
  <c r="I10" i="17"/>
  <c r="E10" i="17"/>
  <c r="I9" i="17"/>
  <c r="E9" i="17"/>
  <c r="I8" i="17"/>
  <c r="E8" i="17"/>
  <c r="I7" i="17"/>
  <c r="E7" i="17"/>
  <c r="H6" i="17"/>
  <c r="G6" i="17"/>
  <c r="F6" i="17"/>
  <c r="D6" i="17"/>
  <c r="C6" i="17"/>
  <c r="B6" i="17"/>
  <c r="O188" i="16"/>
  <c r="M188" i="16"/>
  <c r="K188" i="16"/>
  <c r="G188" i="16"/>
  <c r="E188" i="16"/>
  <c r="C188" i="16"/>
  <c r="B188" i="16"/>
  <c r="W187" i="16"/>
  <c r="X187" i="16" s="1"/>
  <c r="U187" i="16"/>
  <c r="V187" i="16" s="1"/>
  <c r="S187" i="16"/>
  <c r="T187" i="16" s="1"/>
  <c r="Q187" i="16"/>
  <c r="P187" i="16"/>
  <c r="N187" i="16"/>
  <c r="L187" i="16"/>
  <c r="R187" i="16" s="1"/>
  <c r="H187" i="16"/>
  <c r="I187" i="16" s="1"/>
  <c r="D187" i="16"/>
  <c r="W186" i="16"/>
  <c r="X186" i="16" s="1"/>
  <c r="U186" i="16"/>
  <c r="V186" i="16" s="1"/>
  <c r="S186" i="16"/>
  <c r="T186" i="16" s="1"/>
  <c r="Q186" i="16"/>
  <c r="P186" i="16"/>
  <c r="N186" i="16"/>
  <c r="L186" i="16"/>
  <c r="H186" i="16"/>
  <c r="I186" i="16" s="1"/>
  <c r="F186" i="16"/>
  <c r="D186" i="16"/>
  <c r="W185" i="16"/>
  <c r="X185" i="16" s="1"/>
  <c r="U185" i="16"/>
  <c r="V185" i="16" s="1"/>
  <c r="S185" i="16"/>
  <c r="T185" i="16" s="1"/>
  <c r="Q185" i="16"/>
  <c r="P185" i="16"/>
  <c r="N185" i="16"/>
  <c r="L185" i="16"/>
  <c r="H185" i="16"/>
  <c r="I185" i="16" s="1"/>
  <c r="F185" i="16"/>
  <c r="D185" i="16"/>
  <c r="W184" i="16"/>
  <c r="X184" i="16" s="1"/>
  <c r="U184" i="16"/>
  <c r="V184" i="16" s="1"/>
  <c r="S184" i="16"/>
  <c r="T184" i="16" s="1"/>
  <c r="Q184" i="16"/>
  <c r="P184" i="16"/>
  <c r="N184" i="16"/>
  <c r="L184" i="16"/>
  <c r="H184" i="16"/>
  <c r="I184" i="16" s="1"/>
  <c r="F184" i="16"/>
  <c r="D184" i="16"/>
  <c r="W183" i="16"/>
  <c r="X183" i="16" s="1"/>
  <c r="U183" i="16"/>
  <c r="V183" i="16" s="1"/>
  <c r="S183" i="16"/>
  <c r="T183" i="16" s="1"/>
  <c r="Q183" i="16"/>
  <c r="P183" i="16"/>
  <c r="N183" i="16"/>
  <c r="L183" i="16"/>
  <c r="H183" i="16"/>
  <c r="I183" i="16" s="1"/>
  <c r="F183" i="16"/>
  <c r="D183" i="16"/>
  <c r="W182" i="16"/>
  <c r="X182" i="16" s="1"/>
  <c r="U182" i="16"/>
  <c r="V182" i="16" s="1"/>
  <c r="S182" i="16"/>
  <c r="T182" i="16" s="1"/>
  <c r="Q182" i="16"/>
  <c r="P182" i="16"/>
  <c r="N182" i="16"/>
  <c r="L182" i="16"/>
  <c r="H182" i="16"/>
  <c r="I182" i="16" s="1"/>
  <c r="F182" i="16"/>
  <c r="D182" i="16"/>
  <c r="W181" i="16"/>
  <c r="X181" i="16" s="1"/>
  <c r="U181" i="16"/>
  <c r="V181" i="16" s="1"/>
  <c r="S181" i="16"/>
  <c r="T181" i="16" s="1"/>
  <c r="Q181" i="16"/>
  <c r="P181" i="16"/>
  <c r="N181" i="16"/>
  <c r="L181" i="16"/>
  <c r="H181" i="16"/>
  <c r="I181" i="16" s="1"/>
  <c r="F181" i="16"/>
  <c r="D181" i="16"/>
  <c r="W180" i="16"/>
  <c r="X180" i="16" s="1"/>
  <c r="U180" i="16"/>
  <c r="V180" i="16" s="1"/>
  <c r="S180" i="16"/>
  <c r="T180" i="16" s="1"/>
  <c r="Q180" i="16"/>
  <c r="P180" i="16"/>
  <c r="N180" i="16"/>
  <c r="L180" i="16"/>
  <c r="H180" i="16"/>
  <c r="I180" i="16" s="1"/>
  <c r="F180" i="16"/>
  <c r="D180" i="16"/>
  <c r="W179" i="16"/>
  <c r="X179" i="16" s="1"/>
  <c r="U179" i="16"/>
  <c r="V179" i="16" s="1"/>
  <c r="S179" i="16"/>
  <c r="T179" i="16" s="1"/>
  <c r="Q179" i="16"/>
  <c r="P179" i="16"/>
  <c r="N179" i="16"/>
  <c r="L179" i="16"/>
  <c r="H179" i="16"/>
  <c r="I179" i="16" s="1"/>
  <c r="F179" i="16"/>
  <c r="D179" i="16"/>
  <c r="W178" i="16"/>
  <c r="X178" i="16" s="1"/>
  <c r="U178" i="16"/>
  <c r="V178" i="16" s="1"/>
  <c r="S178" i="16"/>
  <c r="T178" i="16" s="1"/>
  <c r="Q178" i="16"/>
  <c r="P178" i="16"/>
  <c r="N178" i="16"/>
  <c r="L178" i="16"/>
  <c r="H178" i="16"/>
  <c r="I178" i="16" s="1"/>
  <c r="F178" i="16"/>
  <c r="D178" i="16"/>
  <c r="W177" i="16"/>
  <c r="X177" i="16" s="1"/>
  <c r="U177" i="16"/>
  <c r="V177" i="16" s="1"/>
  <c r="S177" i="16"/>
  <c r="T177" i="16" s="1"/>
  <c r="Q177" i="16"/>
  <c r="P177" i="16"/>
  <c r="N177" i="16"/>
  <c r="L177" i="16"/>
  <c r="H177" i="16"/>
  <c r="I177" i="16" s="1"/>
  <c r="F177" i="16"/>
  <c r="D177" i="16"/>
  <c r="W176" i="16"/>
  <c r="X176" i="16" s="1"/>
  <c r="U176" i="16"/>
  <c r="V176" i="16" s="1"/>
  <c r="S176" i="16"/>
  <c r="T176" i="16" s="1"/>
  <c r="Q176" i="16"/>
  <c r="P176" i="16"/>
  <c r="N176" i="16"/>
  <c r="L176" i="16"/>
  <c r="H176" i="16"/>
  <c r="I176" i="16" s="1"/>
  <c r="F176" i="16"/>
  <c r="D176" i="16"/>
  <c r="W175" i="16"/>
  <c r="X175" i="16" s="1"/>
  <c r="U175" i="16"/>
  <c r="V175" i="16" s="1"/>
  <c r="S175" i="16"/>
  <c r="T175" i="16" s="1"/>
  <c r="Q175" i="16"/>
  <c r="P175" i="16"/>
  <c r="N175" i="16"/>
  <c r="L175" i="16"/>
  <c r="H175" i="16"/>
  <c r="I175" i="16" s="1"/>
  <c r="F175" i="16"/>
  <c r="D175" i="16"/>
  <c r="O174" i="16"/>
  <c r="M174" i="16"/>
  <c r="K174" i="16"/>
  <c r="G174" i="16"/>
  <c r="G189" i="16" s="1"/>
  <c r="E174" i="16"/>
  <c r="C174" i="16"/>
  <c r="I174" i="16" s="1"/>
  <c r="B174" i="16"/>
  <c r="W173" i="16"/>
  <c r="X173" i="16" s="1"/>
  <c r="U173" i="16"/>
  <c r="V173" i="16" s="1"/>
  <c r="S173" i="16"/>
  <c r="T173" i="16" s="1"/>
  <c r="Q173" i="16"/>
  <c r="P173" i="16"/>
  <c r="N173" i="16"/>
  <c r="L173" i="16"/>
  <c r="R173" i="16" s="1"/>
  <c r="I173" i="16"/>
  <c r="H173" i="16"/>
  <c r="F173" i="16"/>
  <c r="D173" i="16"/>
  <c r="J173" i="16" s="1"/>
  <c r="W172" i="16"/>
  <c r="X172" i="16" s="1"/>
  <c r="V172" i="16"/>
  <c r="U172" i="16"/>
  <c r="S172" i="16"/>
  <c r="T172" i="16" s="1"/>
  <c r="Q172" i="16"/>
  <c r="P172" i="16"/>
  <c r="N172" i="16"/>
  <c r="L172" i="16"/>
  <c r="R172" i="16" s="1"/>
  <c r="I172" i="16"/>
  <c r="H172" i="16"/>
  <c r="F172" i="16"/>
  <c r="D172" i="16"/>
  <c r="J172" i="16" s="1"/>
  <c r="W171" i="16"/>
  <c r="X171" i="16" s="1"/>
  <c r="V171" i="16"/>
  <c r="U171" i="16"/>
  <c r="S171" i="16"/>
  <c r="T171" i="16" s="1"/>
  <c r="Q171" i="16"/>
  <c r="P171" i="16"/>
  <c r="N171" i="16"/>
  <c r="L171" i="16"/>
  <c r="I171" i="16"/>
  <c r="H171" i="16"/>
  <c r="F171" i="16"/>
  <c r="D171" i="16"/>
  <c r="W170" i="16"/>
  <c r="X170" i="16" s="1"/>
  <c r="V170" i="16"/>
  <c r="U170" i="16"/>
  <c r="S170" i="16"/>
  <c r="T170" i="16" s="1"/>
  <c r="Q170" i="16"/>
  <c r="P170" i="16"/>
  <c r="N170" i="16"/>
  <c r="L170" i="16"/>
  <c r="R170" i="16" s="1"/>
  <c r="I170" i="16"/>
  <c r="H170" i="16"/>
  <c r="F170" i="16"/>
  <c r="D170" i="16"/>
  <c r="J170" i="16" s="1"/>
  <c r="W169" i="16"/>
  <c r="X169" i="16" s="1"/>
  <c r="V169" i="16"/>
  <c r="U169" i="16"/>
  <c r="S169" i="16"/>
  <c r="T169" i="16" s="1"/>
  <c r="Q169" i="16"/>
  <c r="P169" i="16"/>
  <c r="N169" i="16"/>
  <c r="L169" i="16"/>
  <c r="I169" i="16"/>
  <c r="H169" i="16"/>
  <c r="F169" i="16"/>
  <c r="D169" i="16"/>
  <c r="W168" i="16"/>
  <c r="X168" i="16" s="1"/>
  <c r="V168" i="16"/>
  <c r="U168" i="16"/>
  <c r="S168" i="16"/>
  <c r="T168" i="16" s="1"/>
  <c r="Q168" i="16"/>
  <c r="P168" i="16"/>
  <c r="N168" i="16"/>
  <c r="L168" i="16"/>
  <c r="R168" i="16" s="1"/>
  <c r="I168" i="16"/>
  <c r="H168" i="16"/>
  <c r="F168" i="16"/>
  <c r="D168" i="16"/>
  <c r="J168" i="16" s="1"/>
  <c r="W167" i="16"/>
  <c r="X167" i="16" s="1"/>
  <c r="V167" i="16"/>
  <c r="U167" i="16"/>
  <c r="S167" i="16"/>
  <c r="T167" i="16" s="1"/>
  <c r="Q167" i="16"/>
  <c r="P167" i="16"/>
  <c r="N167" i="16"/>
  <c r="L167" i="16"/>
  <c r="R167" i="16" s="1"/>
  <c r="I167" i="16"/>
  <c r="H167" i="16"/>
  <c r="F167" i="16"/>
  <c r="D167" i="16"/>
  <c r="J167" i="16" s="1"/>
  <c r="O165" i="16"/>
  <c r="M165" i="16"/>
  <c r="Q165" i="16" s="1"/>
  <c r="K165" i="16"/>
  <c r="G165" i="16"/>
  <c r="E165" i="16"/>
  <c r="C165" i="16"/>
  <c r="B165" i="16"/>
  <c r="W164" i="16"/>
  <c r="X164" i="16" s="1"/>
  <c r="U164" i="16"/>
  <c r="V164" i="16" s="1"/>
  <c r="S164" i="16"/>
  <c r="T164" i="16" s="1"/>
  <c r="Q164" i="16"/>
  <c r="P164" i="16"/>
  <c r="N164" i="16"/>
  <c r="L164" i="16"/>
  <c r="I164" i="16"/>
  <c r="H164" i="16"/>
  <c r="F164" i="16"/>
  <c r="D164" i="16"/>
  <c r="W163" i="16"/>
  <c r="X163" i="16" s="1"/>
  <c r="U163" i="16"/>
  <c r="V163" i="16" s="1"/>
  <c r="S163" i="16"/>
  <c r="T163" i="16" s="1"/>
  <c r="Q163" i="16"/>
  <c r="P163" i="16"/>
  <c r="N163" i="16"/>
  <c r="L163" i="16"/>
  <c r="I163" i="16"/>
  <c r="H163" i="16"/>
  <c r="F163" i="16"/>
  <c r="D163" i="16"/>
  <c r="X162" i="16"/>
  <c r="W162" i="16"/>
  <c r="U162" i="16"/>
  <c r="V162" i="16" s="1"/>
  <c r="S162" i="16"/>
  <c r="T162" i="16" s="1"/>
  <c r="Q162" i="16"/>
  <c r="P162" i="16"/>
  <c r="N162" i="16"/>
  <c r="L162" i="16"/>
  <c r="I162" i="16"/>
  <c r="H162" i="16"/>
  <c r="F162" i="16"/>
  <c r="D162" i="16"/>
  <c r="W161" i="16"/>
  <c r="X161" i="16" s="1"/>
  <c r="U161" i="16"/>
  <c r="V161" i="16" s="1"/>
  <c r="S161" i="16"/>
  <c r="T161" i="16" s="1"/>
  <c r="Q161" i="16"/>
  <c r="P161" i="16"/>
  <c r="N161" i="16"/>
  <c r="L161" i="16"/>
  <c r="I161" i="16"/>
  <c r="H161" i="16"/>
  <c r="F161" i="16"/>
  <c r="D161" i="16"/>
  <c r="J161" i="16" s="1"/>
  <c r="W160" i="16"/>
  <c r="X160" i="16" s="1"/>
  <c r="U160" i="16"/>
  <c r="V160" i="16" s="1"/>
  <c r="S160" i="16"/>
  <c r="T160" i="16" s="1"/>
  <c r="Q160" i="16"/>
  <c r="P160" i="16"/>
  <c r="N160" i="16"/>
  <c r="L160" i="16"/>
  <c r="I160" i="16"/>
  <c r="H160" i="16"/>
  <c r="F160" i="16"/>
  <c r="D160" i="16"/>
  <c r="W159" i="16"/>
  <c r="X159" i="16" s="1"/>
  <c r="U159" i="16"/>
  <c r="V159" i="16" s="1"/>
  <c r="S159" i="16"/>
  <c r="T159" i="16" s="1"/>
  <c r="Q159" i="16"/>
  <c r="P159" i="16"/>
  <c r="N159" i="16"/>
  <c r="L159" i="16"/>
  <c r="I159" i="16"/>
  <c r="H159" i="16"/>
  <c r="F159" i="16"/>
  <c r="D159" i="16"/>
  <c r="W158" i="16"/>
  <c r="X158" i="16" s="1"/>
  <c r="U158" i="16"/>
  <c r="V158" i="16" s="1"/>
  <c r="S158" i="16"/>
  <c r="T158" i="16" s="1"/>
  <c r="Q158" i="16"/>
  <c r="P158" i="16"/>
  <c r="N158" i="16"/>
  <c r="L158" i="16"/>
  <c r="I158" i="16"/>
  <c r="H158" i="16"/>
  <c r="F158" i="16"/>
  <c r="D158" i="16"/>
  <c r="O157" i="16"/>
  <c r="M157" i="16"/>
  <c r="K157" i="16"/>
  <c r="G157" i="16"/>
  <c r="E157" i="16"/>
  <c r="C157" i="16"/>
  <c r="B157" i="16"/>
  <c r="L157" i="16" s="1"/>
  <c r="W156" i="16"/>
  <c r="X156" i="16" s="1"/>
  <c r="U156" i="16"/>
  <c r="V156" i="16" s="1"/>
  <c r="S156" i="16"/>
  <c r="T156" i="16" s="1"/>
  <c r="Q156" i="16"/>
  <c r="P156" i="16"/>
  <c r="N156" i="16"/>
  <c r="L156" i="16"/>
  <c r="I156" i="16"/>
  <c r="H156" i="16"/>
  <c r="F156" i="16"/>
  <c r="D156" i="16"/>
  <c r="W155" i="16"/>
  <c r="X155" i="16" s="1"/>
  <c r="U155" i="16"/>
  <c r="V155" i="16" s="1"/>
  <c r="S155" i="16"/>
  <c r="T155" i="16" s="1"/>
  <c r="Q155" i="16"/>
  <c r="P155" i="16"/>
  <c r="N155" i="16"/>
  <c r="L155" i="16"/>
  <c r="I155" i="16"/>
  <c r="H155" i="16"/>
  <c r="F155" i="16"/>
  <c r="D155" i="16"/>
  <c r="W154" i="16"/>
  <c r="X154" i="16" s="1"/>
  <c r="U154" i="16"/>
  <c r="V154" i="16" s="1"/>
  <c r="S154" i="16"/>
  <c r="T154" i="16" s="1"/>
  <c r="Q154" i="16"/>
  <c r="P154" i="16"/>
  <c r="N154" i="16"/>
  <c r="L154" i="16"/>
  <c r="I154" i="16"/>
  <c r="H154" i="16"/>
  <c r="F154" i="16"/>
  <c r="D154" i="16"/>
  <c r="W153" i="16"/>
  <c r="X153" i="16" s="1"/>
  <c r="U153" i="16"/>
  <c r="V153" i="16" s="1"/>
  <c r="S153" i="16"/>
  <c r="T153" i="16" s="1"/>
  <c r="Q153" i="16"/>
  <c r="P153" i="16"/>
  <c r="N153" i="16"/>
  <c r="L153" i="16"/>
  <c r="I153" i="16"/>
  <c r="H153" i="16"/>
  <c r="F153" i="16"/>
  <c r="D153" i="16"/>
  <c r="J153" i="16" s="1"/>
  <c r="L152" i="16"/>
  <c r="K152" i="16"/>
  <c r="C152" i="16"/>
  <c r="B152" i="16"/>
  <c r="O148" i="16"/>
  <c r="M148" i="16"/>
  <c r="K148" i="16"/>
  <c r="G148" i="16"/>
  <c r="E148" i="16"/>
  <c r="C148" i="16"/>
  <c r="B148" i="16"/>
  <c r="W147" i="16"/>
  <c r="X147" i="16" s="1"/>
  <c r="U147" i="16"/>
  <c r="V147" i="16" s="1"/>
  <c r="S147" i="16"/>
  <c r="T147" i="16" s="1"/>
  <c r="Q147" i="16"/>
  <c r="P147" i="16"/>
  <c r="N147" i="16"/>
  <c r="L147" i="16"/>
  <c r="I147" i="16"/>
  <c r="H147" i="16"/>
  <c r="F147" i="16"/>
  <c r="D147" i="16"/>
  <c r="W146" i="16"/>
  <c r="X146" i="16" s="1"/>
  <c r="U146" i="16"/>
  <c r="V146" i="16" s="1"/>
  <c r="S146" i="16"/>
  <c r="T146" i="16" s="1"/>
  <c r="Q146" i="16"/>
  <c r="P146" i="16"/>
  <c r="N146" i="16"/>
  <c r="L146" i="16"/>
  <c r="I146" i="16"/>
  <c r="H146" i="16"/>
  <c r="F146" i="16"/>
  <c r="D146" i="16"/>
  <c r="O141" i="16"/>
  <c r="P141" i="16" s="1"/>
  <c r="M141" i="16"/>
  <c r="N141" i="16" s="1"/>
  <c r="K141" i="16"/>
  <c r="G141" i="16"/>
  <c r="H141" i="16" s="1"/>
  <c r="E141" i="16"/>
  <c r="C141" i="16"/>
  <c r="D141" i="16" s="1"/>
  <c r="W140" i="16"/>
  <c r="X140" i="16" s="1"/>
  <c r="U140" i="16"/>
  <c r="V140" i="16" s="1"/>
  <c r="S140" i="16"/>
  <c r="T140" i="16" s="1"/>
  <c r="Q140" i="16"/>
  <c r="P140" i="16"/>
  <c r="N140" i="16"/>
  <c r="L140" i="16"/>
  <c r="I140" i="16"/>
  <c r="H140" i="16"/>
  <c r="F140" i="16"/>
  <c r="D140" i="16"/>
  <c r="O139" i="16"/>
  <c r="M139" i="16"/>
  <c r="K139" i="16"/>
  <c r="G139" i="16"/>
  <c r="E139" i="16"/>
  <c r="C139" i="16"/>
  <c r="B139" i="16"/>
  <c r="W134" i="16"/>
  <c r="X134" i="16" s="1"/>
  <c r="S134" i="16"/>
  <c r="T134" i="16" s="1"/>
  <c r="P134" i="16"/>
  <c r="M134" i="16"/>
  <c r="L134" i="16"/>
  <c r="I134" i="16"/>
  <c r="H134" i="16"/>
  <c r="F134" i="16"/>
  <c r="D134" i="16"/>
  <c r="W133" i="16"/>
  <c r="X133" i="16" s="1"/>
  <c r="U133" i="16"/>
  <c r="V133" i="16" s="1"/>
  <c r="S133" i="16"/>
  <c r="T133" i="16" s="1"/>
  <c r="Q133" i="16"/>
  <c r="P133" i="16"/>
  <c r="N133" i="16"/>
  <c r="L133" i="16"/>
  <c r="I133" i="16"/>
  <c r="H133" i="16"/>
  <c r="F133" i="16"/>
  <c r="D133" i="16"/>
  <c r="W132" i="16"/>
  <c r="X132" i="16" s="1"/>
  <c r="U132" i="16"/>
  <c r="V132" i="16" s="1"/>
  <c r="S132" i="16"/>
  <c r="T132" i="16" s="1"/>
  <c r="Q132" i="16"/>
  <c r="P132" i="16"/>
  <c r="N132" i="16"/>
  <c r="L132" i="16"/>
  <c r="I132" i="16"/>
  <c r="H132" i="16"/>
  <c r="F132" i="16"/>
  <c r="D132" i="16"/>
  <c r="W131" i="16"/>
  <c r="X131" i="16" s="1"/>
  <c r="U131" i="16"/>
  <c r="V131" i="16" s="1"/>
  <c r="S131" i="16"/>
  <c r="T131" i="16" s="1"/>
  <c r="Q131" i="16"/>
  <c r="P131" i="16"/>
  <c r="N131" i="16"/>
  <c r="L131" i="16"/>
  <c r="I131" i="16"/>
  <c r="H131" i="16"/>
  <c r="F131" i="16"/>
  <c r="D131" i="16"/>
  <c r="O127" i="16"/>
  <c r="M127" i="16"/>
  <c r="K127" i="16"/>
  <c r="G127" i="16"/>
  <c r="E127" i="16"/>
  <c r="C127" i="16"/>
  <c r="B127" i="16"/>
  <c r="W126" i="16"/>
  <c r="X126" i="16" s="1"/>
  <c r="U126" i="16"/>
  <c r="V126" i="16" s="1"/>
  <c r="S126" i="16"/>
  <c r="T126" i="16" s="1"/>
  <c r="Q126" i="16"/>
  <c r="P126" i="16"/>
  <c r="N126" i="16"/>
  <c r="L126" i="16"/>
  <c r="I126" i="16"/>
  <c r="H126" i="16"/>
  <c r="F126" i="16"/>
  <c r="D126" i="16"/>
  <c r="W125" i="16"/>
  <c r="X125" i="16" s="1"/>
  <c r="U125" i="16"/>
  <c r="V125" i="16" s="1"/>
  <c r="S125" i="16"/>
  <c r="T125" i="16" s="1"/>
  <c r="Q125" i="16"/>
  <c r="P125" i="16"/>
  <c r="N125" i="16"/>
  <c r="L125" i="16"/>
  <c r="I125" i="16"/>
  <c r="H125" i="16"/>
  <c r="F125" i="16"/>
  <c r="D125" i="16"/>
  <c r="W124" i="16"/>
  <c r="X124" i="16" s="1"/>
  <c r="U124" i="16"/>
  <c r="V124" i="16" s="1"/>
  <c r="S124" i="16"/>
  <c r="T124" i="16" s="1"/>
  <c r="Q124" i="16"/>
  <c r="P124" i="16"/>
  <c r="N124" i="16"/>
  <c r="L124" i="16"/>
  <c r="I124" i="16"/>
  <c r="H124" i="16"/>
  <c r="F124" i="16"/>
  <c r="D124" i="16"/>
  <c r="W123" i="16"/>
  <c r="X123" i="16" s="1"/>
  <c r="U123" i="16"/>
  <c r="V123" i="16" s="1"/>
  <c r="S123" i="16"/>
  <c r="T123" i="16" s="1"/>
  <c r="Q123" i="16"/>
  <c r="P123" i="16"/>
  <c r="N123" i="16"/>
  <c r="L123" i="16"/>
  <c r="I123" i="16"/>
  <c r="H123" i="16"/>
  <c r="F123" i="16"/>
  <c r="D123" i="16"/>
  <c r="O117" i="16"/>
  <c r="M117" i="16"/>
  <c r="K117" i="16"/>
  <c r="G117" i="16"/>
  <c r="E117" i="16"/>
  <c r="F117" i="16" s="1"/>
  <c r="C117" i="16"/>
  <c r="B117" i="16"/>
  <c r="W116" i="16"/>
  <c r="X116" i="16" s="1"/>
  <c r="U116" i="16"/>
  <c r="V116" i="16" s="1"/>
  <c r="S116" i="16"/>
  <c r="T116" i="16" s="1"/>
  <c r="Q116" i="16"/>
  <c r="P116" i="16"/>
  <c r="N116" i="16"/>
  <c r="L116" i="16"/>
  <c r="I116" i="16"/>
  <c r="H116" i="16"/>
  <c r="F116" i="16"/>
  <c r="D116" i="16"/>
  <c r="W115" i="16"/>
  <c r="X115" i="16" s="1"/>
  <c r="U115" i="16"/>
  <c r="V115" i="16" s="1"/>
  <c r="S115" i="16"/>
  <c r="T115" i="16" s="1"/>
  <c r="Q115" i="16"/>
  <c r="P115" i="16"/>
  <c r="N115" i="16"/>
  <c r="L115" i="16"/>
  <c r="I115" i="16"/>
  <c r="H115" i="16"/>
  <c r="F115" i="16"/>
  <c r="D115" i="16"/>
  <c r="W114" i="16"/>
  <c r="X114" i="16" s="1"/>
  <c r="U114" i="16"/>
  <c r="V114" i="16" s="1"/>
  <c r="S114" i="16"/>
  <c r="T114" i="16" s="1"/>
  <c r="Q114" i="16"/>
  <c r="P114" i="16"/>
  <c r="N114" i="16"/>
  <c r="L114" i="16"/>
  <c r="I114" i="16"/>
  <c r="H114" i="16"/>
  <c r="F114" i="16"/>
  <c r="D114" i="16"/>
  <c r="O113" i="16"/>
  <c r="M113" i="16"/>
  <c r="K113" i="16"/>
  <c r="G113" i="16"/>
  <c r="E113" i="16"/>
  <c r="C113" i="16"/>
  <c r="B113" i="16"/>
  <c r="L113" i="16" s="1"/>
  <c r="O93" i="16"/>
  <c r="Q93" i="16" s="1"/>
  <c r="C93" i="16"/>
  <c r="B93" i="16"/>
  <c r="W92" i="16"/>
  <c r="X92" i="16" s="1"/>
  <c r="U92" i="16"/>
  <c r="V92" i="16" s="1"/>
  <c r="S92" i="16"/>
  <c r="T92" i="16" s="1"/>
  <c r="Q92" i="16"/>
  <c r="P92" i="16"/>
  <c r="N92" i="16"/>
  <c r="L92" i="16"/>
  <c r="I92" i="16"/>
  <c r="H92" i="16"/>
  <c r="F92" i="16"/>
  <c r="D92" i="16"/>
  <c r="W91" i="16"/>
  <c r="X91" i="16" s="1"/>
  <c r="U91" i="16"/>
  <c r="V91" i="16" s="1"/>
  <c r="S91" i="16"/>
  <c r="T91" i="16" s="1"/>
  <c r="Q91" i="16"/>
  <c r="P91" i="16"/>
  <c r="N91" i="16"/>
  <c r="L91" i="16"/>
  <c r="I91" i="16"/>
  <c r="H91" i="16"/>
  <c r="F91" i="16"/>
  <c r="D91" i="16"/>
  <c r="W90" i="16"/>
  <c r="X90" i="16" s="1"/>
  <c r="U90" i="16"/>
  <c r="V90" i="16" s="1"/>
  <c r="S90" i="16"/>
  <c r="T90" i="16" s="1"/>
  <c r="Q90" i="16"/>
  <c r="P90" i="16"/>
  <c r="N90" i="16"/>
  <c r="L90" i="16"/>
  <c r="I90" i="16"/>
  <c r="H90" i="16"/>
  <c r="F90" i="16"/>
  <c r="D90" i="16"/>
  <c r="W89" i="16"/>
  <c r="X89" i="16" s="1"/>
  <c r="U89" i="16"/>
  <c r="V89" i="16" s="1"/>
  <c r="S89" i="16"/>
  <c r="T89" i="16" s="1"/>
  <c r="Q89" i="16"/>
  <c r="P89" i="16"/>
  <c r="N89" i="16"/>
  <c r="L89" i="16"/>
  <c r="I89" i="16"/>
  <c r="H89" i="16"/>
  <c r="F89" i="16"/>
  <c r="D89" i="16"/>
  <c r="W84" i="16"/>
  <c r="X84" i="16" s="1"/>
  <c r="U84" i="16"/>
  <c r="V84" i="16" s="1"/>
  <c r="S84" i="16"/>
  <c r="T84" i="16" s="1"/>
  <c r="Q84" i="16"/>
  <c r="P84" i="16"/>
  <c r="N84" i="16"/>
  <c r="L84" i="16"/>
  <c r="I84" i="16"/>
  <c r="H84" i="16"/>
  <c r="F84" i="16"/>
  <c r="D84" i="16"/>
  <c r="W83" i="16"/>
  <c r="X83" i="16" s="1"/>
  <c r="U83" i="16"/>
  <c r="V83" i="16" s="1"/>
  <c r="S83" i="16"/>
  <c r="T83" i="16" s="1"/>
  <c r="Q83" i="16"/>
  <c r="P83" i="16"/>
  <c r="N83" i="16"/>
  <c r="L83" i="16"/>
  <c r="I83" i="16"/>
  <c r="H83" i="16"/>
  <c r="F83" i="16"/>
  <c r="D83" i="16"/>
  <c r="W82" i="16"/>
  <c r="X82" i="16" s="1"/>
  <c r="U82" i="16"/>
  <c r="V82" i="16" s="1"/>
  <c r="S82" i="16"/>
  <c r="T82" i="16" s="1"/>
  <c r="Q82" i="16"/>
  <c r="P82" i="16"/>
  <c r="N82" i="16"/>
  <c r="L82" i="16"/>
  <c r="I82" i="16"/>
  <c r="H82" i="16"/>
  <c r="F82" i="16"/>
  <c r="D82" i="16"/>
  <c r="W81" i="16"/>
  <c r="X81" i="16" s="1"/>
  <c r="U81" i="16"/>
  <c r="V81" i="16" s="1"/>
  <c r="S81" i="16"/>
  <c r="T81" i="16" s="1"/>
  <c r="Q81" i="16"/>
  <c r="P81" i="16"/>
  <c r="N81" i="16"/>
  <c r="L81" i="16"/>
  <c r="I81" i="16"/>
  <c r="H81" i="16"/>
  <c r="F81" i="16"/>
  <c r="D81" i="16"/>
  <c r="W80" i="16"/>
  <c r="X80" i="16" s="1"/>
  <c r="U80" i="16"/>
  <c r="V80" i="16" s="1"/>
  <c r="S80" i="16"/>
  <c r="T80" i="16" s="1"/>
  <c r="Q80" i="16"/>
  <c r="P80" i="16"/>
  <c r="N80" i="16"/>
  <c r="L80" i="16"/>
  <c r="I80" i="16"/>
  <c r="H80" i="16"/>
  <c r="F80" i="16"/>
  <c r="D80" i="16"/>
  <c r="O79" i="16"/>
  <c r="M79" i="16"/>
  <c r="K79" i="16"/>
  <c r="G79" i="16"/>
  <c r="G94" i="16" s="1"/>
  <c r="E79" i="16"/>
  <c r="C79" i="16"/>
  <c r="B79" i="16"/>
  <c r="W78" i="16"/>
  <c r="X78" i="16" s="1"/>
  <c r="U78" i="16"/>
  <c r="V78" i="16" s="1"/>
  <c r="S78" i="16"/>
  <c r="T78" i="16" s="1"/>
  <c r="Q78" i="16"/>
  <c r="P78" i="16"/>
  <c r="N78" i="16"/>
  <c r="L78" i="16"/>
  <c r="I78" i="16"/>
  <c r="H78" i="16"/>
  <c r="F78" i="16"/>
  <c r="D78" i="16"/>
  <c r="W77" i="16"/>
  <c r="X77" i="16" s="1"/>
  <c r="U77" i="16"/>
  <c r="V77" i="16" s="1"/>
  <c r="S77" i="16"/>
  <c r="T77" i="16" s="1"/>
  <c r="Q77" i="16"/>
  <c r="P77" i="16"/>
  <c r="N77" i="16"/>
  <c r="L77" i="16"/>
  <c r="I77" i="16"/>
  <c r="H77" i="16"/>
  <c r="F77" i="16"/>
  <c r="D77" i="16"/>
  <c r="W76" i="16"/>
  <c r="X76" i="16" s="1"/>
  <c r="U76" i="16"/>
  <c r="V76" i="16" s="1"/>
  <c r="S76" i="16"/>
  <c r="T76" i="16" s="1"/>
  <c r="Q76" i="16"/>
  <c r="P76" i="16"/>
  <c r="N76" i="16"/>
  <c r="L76" i="16"/>
  <c r="I76" i="16"/>
  <c r="H76" i="16"/>
  <c r="F76" i="16"/>
  <c r="D76" i="16"/>
  <c r="W75" i="16"/>
  <c r="X75" i="16" s="1"/>
  <c r="U75" i="16"/>
  <c r="V75" i="16" s="1"/>
  <c r="S75" i="16"/>
  <c r="T75" i="16" s="1"/>
  <c r="Q75" i="16"/>
  <c r="P75" i="16"/>
  <c r="N75" i="16"/>
  <c r="L75" i="16"/>
  <c r="I75" i="16"/>
  <c r="H75" i="16"/>
  <c r="F75" i="16"/>
  <c r="D75" i="16"/>
  <c r="W74" i="16"/>
  <c r="X74" i="16" s="1"/>
  <c r="U74" i="16"/>
  <c r="V74" i="16" s="1"/>
  <c r="S74" i="16"/>
  <c r="T74" i="16" s="1"/>
  <c r="Q74" i="16"/>
  <c r="P74" i="16"/>
  <c r="N74" i="16"/>
  <c r="L74" i="16"/>
  <c r="I74" i="16"/>
  <c r="H74" i="16"/>
  <c r="F74" i="16"/>
  <c r="D74" i="16"/>
  <c r="W73" i="16"/>
  <c r="X73" i="16" s="1"/>
  <c r="U73" i="16"/>
  <c r="V73" i="16" s="1"/>
  <c r="S73" i="16"/>
  <c r="T73" i="16" s="1"/>
  <c r="Q73" i="16"/>
  <c r="P73" i="16"/>
  <c r="N73" i="16"/>
  <c r="L73" i="16"/>
  <c r="I73" i="16"/>
  <c r="H73" i="16"/>
  <c r="F73" i="16"/>
  <c r="D73" i="16"/>
  <c r="W72" i="16"/>
  <c r="X72" i="16" s="1"/>
  <c r="U72" i="16"/>
  <c r="V72" i="16" s="1"/>
  <c r="S72" i="16"/>
  <c r="T72" i="16" s="1"/>
  <c r="Q72" i="16"/>
  <c r="P72" i="16"/>
  <c r="N72" i="16"/>
  <c r="L72" i="16"/>
  <c r="I72" i="16"/>
  <c r="H72" i="16"/>
  <c r="F72" i="16"/>
  <c r="D72" i="16"/>
  <c r="O70" i="16"/>
  <c r="M70" i="16"/>
  <c r="K70" i="16"/>
  <c r="G70" i="16"/>
  <c r="E70" i="16"/>
  <c r="C70" i="16"/>
  <c r="B70" i="16"/>
  <c r="W69" i="16"/>
  <c r="X69" i="16" s="1"/>
  <c r="U69" i="16"/>
  <c r="V69" i="16" s="1"/>
  <c r="S69" i="16"/>
  <c r="T69" i="16" s="1"/>
  <c r="Q69" i="16"/>
  <c r="P69" i="16"/>
  <c r="N69" i="16"/>
  <c r="L69" i="16"/>
  <c r="I69" i="16"/>
  <c r="H69" i="16"/>
  <c r="F69" i="16"/>
  <c r="D69" i="16"/>
  <c r="W68" i="16"/>
  <c r="X68" i="16" s="1"/>
  <c r="U68" i="16"/>
  <c r="V68" i="16" s="1"/>
  <c r="S68" i="16"/>
  <c r="T68" i="16" s="1"/>
  <c r="Q68" i="16"/>
  <c r="P68" i="16"/>
  <c r="N68" i="16"/>
  <c r="L68" i="16"/>
  <c r="I68" i="16"/>
  <c r="H68" i="16"/>
  <c r="F68" i="16"/>
  <c r="D68" i="16"/>
  <c r="W67" i="16"/>
  <c r="X67" i="16" s="1"/>
  <c r="U67" i="16"/>
  <c r="V67" i="16" s="1"/>
  <c r="S67" i="16"/>
  <c r="T67" i="16" s="1"/>
  <c r="Q67" i="16"/>
  <c r="P67" i="16"/>
  <c r="N67" i="16"/>
  <c r="L67" i="16"/>
  <c r="I67" i="16"/>
  <c r="H67" i="16"/>
  <c r="F67" i="16"/>
  <c r="D67" i="16"/>
  <c r="W66" i="16"/>
  <c r="X66" i="16" s="1"/>
  <c r="U66" i="16"/>
  <c r="V66" i="16" s="1"/>
  <c r="S66" i="16"/>
  <c r="T66" i="16" s="1"/>
  <c r="Q66" i="16"/>
  <c r="P66" i="16"/>
  <c r="N66" i="16"/>
  <c r="L66" i="16"/>
  <c r="I66" i="16"/>
  <c r="H66" i="16"/>
  <c r="F66" i="16"/>
  <c r="D66" i="16"/>
  <c r="W65" i="16"/>
  <c r="X65" i="16" s="1"/>
  <c r="U65" i="16"/>
  <c r="V65" i="16" s="1"/>
  <c r="S65" i="16"/>
  <c r="T65" i="16" s="1"/>
  <c r="Q65" i="16"/>
  <c r="P65" i="16"/>
  <c r="N65" i="16"/>
  <c r="L65" i="16"/>
  <c r="I65" i="16"/>
  <c r="H65" i="16"/>
  <c r="F65" i="16"/>
  <c r="D65" i="16"/>
  <c r="W64" i="16"/>
  <c r="X64" i="16" s="1"/>
  <c r="U64" i="16"/>
  <c r="V64" i="16" s="1"/>
  <c r="S64" i="16"/>
  <c r="T64" i="16" s="1"/>
  <c r="Q64" i="16"/>
  <c r="P64" i="16"/>
  <c r="N64" i="16"/>
  <c r="L64" i="16"/>
  <c r="I64" i="16"/>
  <c r="H64" i="16"/>
  <c r="F64" i="16"/>
  <c r="D64" i="16"/>
  <c r="W63" i="16"/>
  <c r="X63" i="16" s="1"/>
  <c r="U63" i="16"/>
  <c r="V63" i="16" s="1"/>
  <c r="S63" i="16"/>
  <c r="T63" i="16" s="1"/>
  <c r="Q63" i="16"/>
  <c r="P63" i="16"/>
  <c r="N63" i="16"/>
  <c r="L63" i="16"/>
  <c r="I63" i="16"/>
  <c r="H63" i="16"/>
  <c r="F63" i="16"/>
  <c r="D63" i="16"/>
  <c r="O62" i="16"/>
  <c r="M62" i="16"/>
  <c r="K62" i="16"/>
  <c r="G62" i="16"/>
  <c r="W62" i="16" s="1"/>
  <c r="E62" i="16"/>
  <c r="C62" i="16"/>
  <c r="B62" i="16"/>
  <c r="W61" i="16"/>
  <c r="X61" i="16" s="1"/>
  <c r="U61" i="16"/>
  <c r="V61" i="16" s="1"/>
  <c r="S61" i="16"/>
  <c r="T61" i="16" s="1"/>
  <c r="Q61" i="16"/>
  <c r="P61" i="16"/>
  <c r="N61" i="16"/>
  <c r="L61" i="16"/>
  <c r="R61" i="16" s="1"/>
  <c r="I61" i="16"/>
  <c r="H61" i="16"/>
  <c r="F61" i="16"/>
  <c r="D61" i="16"/>
  <c r="J61" i="16" s="1"/>
  <c r="W60" i="16"/>
  <c r="X60" i="16" s="1"/>
  <c r="V60" i="16"/>
  <c r="U60" i="16"/>
  <c r="S60" i="16"/>
  <c r="T60" i="16" s="1"/>
  <c r="Q60" i="16"/>
  <c r="P60" i="16"/>
  <c r="N60" i="16"/>
  <c r="L60" i="16"/>
  <c r="R60" i="16" s="1"/>
  <c r="I60" i="16"/>
  <c r="H60" i="16"/>
  <c r="F60" i="16"/>
  <c r="D60" i="16"/>
  <c r="W59" i="16"/>
  <c r="X59" i="16" s="1"/>
  <c r="U59" i="16"/>
  <c r="V59" i="16" s="1"/>
  <c r="S59" i="16"/>
  <c r="T59" i="16" s="1"/>
  <c r="Q59" i="16"/>
  <c r="P59" i="16"/>
  <c r="N59" i="16"/>
  <c r="L59" i="16"/>
  <c r="I59" i="16"/>
  <c r="H59" i="16"/>
  <c r="F59" i="16"/>
  <c r="D59" i="16"/>
  <c r="W58" i="16"/>
  <c r="X58" i="16" s="1"/>
  <c r="U58" i="16"/>
  <c r="V58" i="16" s="1"/>
  <c r="S58" i="16"/>
  <c r="T58" i="16" s="1"/>
  <c r="Q58" i="16"/>
  <c r="P58" i="16"/>
  <c r="N58" i="16"/>
  <c r="L58" i="16"/>
  <c r="I58" i="16"/>
  <c r="H58" i="16"/>
  <c r="F58" i="16"/>
  <c r="D58" i="16"/>
  <c r="O53" i="16"/>
  <c r="O71" i="16" s="1"/>
  <c r="M53" i="16"/>
  <c r="K53" i="16"/>
  <c r="G53" i="16"/>
  <c r="E53" i="16"/>
  <c r="C53" i="16"/>
  <c r="B53" i="16"/>
  <c r="W52" i="16"/>
  <c r="X52" i="16" s="1"/>
  <c r="U52" i="16"/>
  <c r="V52" i="16" s="1"/>
  <c r="S52" i="16"/>
  <c r="T52" i="16" s="1"/>
  <c r="Q52" i="16"/>
  <c r="P52" i="16"/>
  <c r="N52" i="16"/>
  <c r="L52" i="16"/>
  <c r="I52" i="16"/>
  <c r="H52" i="16"/>
  <c r="F52" i="16"/>
  <c r="D52" i="16"/>
  <c r="W51" i="16"/>
  <c r="X51" i="16" s="1"/>
  <c r="U51" i="16"/>
  <c r="V51" i="16" s="1"/>
  <c r="S51" i="16"/>
  <c r="T51" i="16" s="1"/>
  <c r="Q51" i="16"/>
  <c r="P51" i="16"/>
  <c r="N51" i="16"/>
  <c r="L51" i="16"/>
  <c r="I51" i="16"/>
  <c r="H51" i="16"/>
  <c r="F51" i="16"/>
  <c r="D51" i="16"/>
  <c r="O46" i="16"/>
  <c r="M46" i="16"/>
  <c r="K46" i="16"/>
  <c r="G46" i="16"/>
  <c r="E46" i="16"/>
  <c r="C46" i="16"/>
  <c r="B46" i="16"/>
  <c r="W45" i="16"/>
  <c r="X45" i="16" s="1"/>
  <c r="U45" i="16"/>
  <c r="V45" i="16" s="1"/>
  <c r="S45" i="16"/>
  <c r="T45" i="16" s="1"/>
  <c r="Q45" i="16"/>
  <c r="P45" i="16"/>
  <c r="N45" i="16"/>
  <c r="L45" i="16"/>
  <c r="I45" i="16"/>
  <c r="H45" i="16"/>
  <c r="F45" i="16"/>
  <c r="D45" i="16"/>
  <c r="O44" i="16"/>
  <c r="M44" i="16"/>
  <c r="K44" i="16"/>
  <c r="G44" i="16"/>
  <c r="E44" i="16"/>
  <c r="C44" i="16"/>
  <c r="B44" i="16"/>
  <c r="W39" i="16"/>
  <c r="X39" i="16" s="1"/>
  <c r="S39" i="16"/>
  <c r="T39" i="16" s="1"/>
  <c r="P39" i="16"/>
  <c r="M39" i="16"/>
  <c r="L39" i="16"/>
  <c r="I39" i="16"/>
  <c r="H39" i="16"/>
  <c r="F39" i="16"/>
  <c r="D39" i="16"/>
  <c r="W38" i="16"/>
  <c r="X38" i="16" s="1"/>
  <c r="U38" i="16"/>
  <c r="V38" i="16" s="1"/>
  <c r="S38" i="16"/>
  <c r="T38" i="16" s="1"/>
  <c r="Q38" i="16"/>
  <c r="P38" i="16"/>
  <c r="N38" i="16"/>
  <c r="L38" i="16"/>
  <c r="I38" i="16"/>
  <c r="H38" i="16"/>
  <c r="F38" i="16"/>
  <c r="D38" i="16"/>
  <c r="W37" i="16"/>
  <c r="X37" i="16" s="1"/>
  <c r="U37" i="16"/>
  <c r="V37" i="16" s="1"/>
  <c r="S37" i="16"/>
  <c r="T37" i="16" s="1"/>
  <c r="Q37" i="16"/>
  <c r="P37" i="16"/>
  <c r="N37" i="16"/>
  <c r="L37" i="16"/>
  <c r="I37" i="16"/>
  <c r="H37" i="16"/>
  <c r="F37" i="16"/>
  <c r="D37" i="16"/>
  <c r="W36" i="16"/>
  <c r="X36" i="16" s="1"/>
  <c r="U36" i="16"/>
  <c r="V36" i="16" s="1"/>
  <c r="S36" i="16"/>
  <c r="T36" i="16" s="1"/>
  <c r="Q36" i="16"/>
  <c r="P36" i="16"/>
  <c r="N36" i="16"/>
  <c r="L36" i="16"/>
  <c r="I36" i="16"/>
  <c r="H36" i="16"/>
  <c r="F36" i="16"/>
  <c r="D36" i="16"/>
  <c r="O32" i="16"/>
  <c r="M32" i="16"/>
  <c r="K32" i="16"/>
  <c r="G32" i="16"/>
  <c r="E32" i="16"/>
  <c r="C32" i="16"/>
  <c r="B32" i="16"/>
  <c r="L32" i="16" s="1"/>
  <c r="W31" i="16"/>
  <c r="X31" i="16" s="1"/>
  <c r="U31" i="16"/>
  <c r="V31" i="16" s="1"/>
  <c r="S31" i="16"/>
  <c r="T31" i="16" s="1"/>
  <c r="Q31" i="16"/>
  <c r="P31" i="16"/>
  <c r="N31" i="16"/>
  <c r="L31" i="16"/>
  <c r="I31" i="16"/>
  <c r="H31" i="16"/>
  <c r="F31" i="16"/>
  <c r="D31" i="16"/>
  <c r="W30" i="16"/>
  <c r="X30" i="16" s="1"/>
  <c r="U30" i="16"/>
  <c r="V30" i="16" s="1"/>
  <c r="S30" i="16"/>
  <c r="T30" i="16" s="1"/>
  <c r="Q30" i="16"/>
  <c r="P30" i="16"/>
  <c r="L30" i="16"/>
  <c r="I30" i="16"/>
  <c r="H30" i="16"/>
  <c r="F30" i="16"/>
  <c r="D30" i="16"/>
  <c r="W29" i="16"/>
  <c r="X29" i="16" s="1"/>
  <c r="U29" i="16"/>
  <c r="V29" i="16" s="1"/>
  <c r="S29" i="16"/>
  <c r="T29" i="16" s="1"/>
  <c r="Q29" i="16"/>
  <c r="P29" i="16"/>
  <c r="N29" i="16"/>
  <c r="L29" i="16"/>
  <c r="I29" i="16"/>
  <c r="H29" i="16"/>
  <c r="F29" i="16"/>
  <c r="D29" i="16"/>
  <c r="W28" i="16"/>
  <c r="X28" i="16" s="1"/>
  <c r="U28" i="16"/>
  <c r="V28" i="16" s="1"/>
  <c r="S28" i="16"/>
  <c r="T28" i="16" s="1"/>
  <c r="Q28" i="16"/>
  <c r="P28" i="16"/>
  <c r="N28" i="16"/>
  <c r="L28" i="16"/>
  <c r="I28" i="16"/>
  <c r="H28" i="16"/>
  <c r="F28" i="16"/>
  <c r="D28" i="16"/>
  <c r="W22" i="16"/>
  <c r="X22" i="16" s="1"/>
  <c r="U22" i="16"/>
  <c r="V22" i="16" s="1"/>
  <c r="S22" i="16"/>
  <c r="T22" i="16" s="1"/>
  <c r="Q22" i="16"/>
  <c r="P22" i="16"/>
  <c r="N22" i="16"/>
  <c r="L22" i="16"/>
  <c r="I22" i="16"/>
  <c r="H22" i="16"/>
  <c r="F22" i="16"/>
  <c r="D22" i="16"/>
  <c r="W21" i="16"/>
  <c r="X21" i="16" s="1"/>
  <c r="U21" i="16"/>
  <c r="V21" i="16" s="1"/>
  <c r="S21" i="16"/>
  <c r="T21" i="16" s="1"/>
  <c r="Q21" i="16"/>
  <c r="P21" i="16"/>
  <c r="N21" i="16"/>
  <c r="L21" i="16"/>
  <c r="I21" i="16"/>
  <c r="H21" i="16"/>
  <c r="F21" i="16"/>
  <c r="D21" i="16"/>
  <c r="W20" i="16"/>
  <c r="X20" i="16" s="1"/>
  <c r="U20" i="16"/>
  <c r="V20" i="16" s="1"/>
  <c r="S20" i="16"/>
  <c r="T20" i="16" s="1"/>
  <c r="Q20" i="16"/>
  <c r="P20" i="16"/>
  <c r="N20" i="16"/>
  <c r="L20" i="16"/>
  <c r="I20" i="16"/>
  <c r="H20" i="16"/>
  <c r="F20" i="16"/>
  <c r="D20" i="16"/>
  <c r="W19" i="16"/>
  <c r="X19" i="16" s="1"/>
  <c r="U19" i="16"/>
  <c r="V19" i="16" s="1"/>
  <c r="S19" i="16"/>
  <c r="T19" i="16" s="1"/>
  <c r="Q19" i="16"/>
  <c r="P19" i="16"/>
  <c r="N19" i="16"/>
  <c r="L19" i="16"/>
  <c r="I19" i="16"/>
  <c r="H19" i="16"/>
  <c r="F19" i="16"/>
  <c r="D19" i="16"/>
  <c r="O18" i="16"/>
  <c r="M18" i="16"/>
  <c r="K18" i="16"/>
  <c r="G18" i="16"/>
  <c r="E18" i="16"/>
  <c r="C18" i="16"/>
  <c r="B18" i="16"/>
  <c r="G1294" i="14"/>
  <c r="G1236" i="14"/>
  <c r="G1226" i="14"/>
  <c r="G1225" i="14"/>
  <c r="G1217" i="14"/>
  <c r="G1203" i="14"/>
  <c r="G1202" i="14"/>
  <c r="G1195" i="14"/>
  <c r="G1193" i="14"/>
  <c r="G1163" i="14"/>
  <c r="G1153" i="14"/>
  <c r="I96" i="12"/>
  <c r="G96" i="12"/>
  <c r="F96" i="12"/>
  <c r="F97" i="12" s="1"/>
  <c r="E96" i="12"/>
  <c r="D96" i="12"/>
  <c r="C96" i="12"/>
  <c r="B96" i="12"/>
  <c r="B97" i="12" s="1"/>
  <c r="I95" i="12"/>
  <c r="H95" i="12"/>
  <c r="I94" i="12"/>
  <c r="H94" i="12"/>
  <c r="I93" i="12"/>
  <c r="H93" i="12"/>
  <c r="I92" i="12"/>
  <c r="H92" i="12"/>
  <c r="I91" i="12"/>
  <c r="H91" i="12"/>
  <c r="I90" i="12"/>
  <c r="H90" i="12"/>
  <c r="I89" i="12"/>
  <c r="H89" i="12"/>
  <c r="H96" i="12" s="1"/>
  <c r="D84" i="12"/>
  <c r="G83" i="12"/>
  <c r="F84" i="12" s="1"/>
  <c r="F83" i="12"/>
  <c r="E83" i="12"/>
  <c r="D83" i="12"/>
  <c r="C83" i="12"/>
  <c r="B83" i="12"/>
  <c r="I82" i="12"/>
  <c r="H82" i="12"/>
  <c r="I81" i="12"/>
  <c r="H81" i="12"/>
  <c r="I80" i="12"/>
  <c r="H80" i="12"/>
  <c r="I79" i="12"/>
  <c r="H79" i="12"/>
  <c r="I77" i="12"/>
  <c r="I83" i="12" s="1"/>
  <c r="H77" i="12"/>
  <c r="H83" i="12" s="1"/>
  <c r="E167" i="11"/>
  <c r="E166" i="11"/>
  <c r="C166" i="11"/>
  <c r="B166" i="11"/>
  <c r="D166" i="11" s="1"/>
  <c r="D165" i="11"/>
  <c r="D164" i="11"/>
  <c r="D163" i="11"/>
  <c r="D162" i="11"/>
  <c r="D161" i="11"/>
  <c r="D160" i="11"/>
  <c r="D159" i="11"/>
  <c r="D158" i="11"/>
  <c r="D157" i="11"/>
  <c r="D156" i="11"/>
  <c r="D155" i="11"/>
  <c r="D154" i="11"/>
  <c r="D153" i="11"/>
  <c r="D152" i="11"/>
  <c r="E149" i="11"/>
  <c r="C149" i="11"/>
  <c r="B149" i="11"/>
  <c r="B167" i="11" s="1"/>
  <c r="D148" i="11"/>
  <c r="D147" i="11"/>
  <c r="D146" i="11"/>
  <c r="D145" i="11"/>
  <c r="D144" i="11"/>
  <c r="D143" i="11"/>
  <c r="D142" i="11"/>
  <c r="B136" i="11"/>
  <c r="E135" i="11"/>
  <c r="C135" i="11"/>
  <c r="D135" i="11" s="1"/>
  <c r="B135" i="11"/>
  <c r="D134" i="11"/>
  <c r="D133" i="11"/>
  <c r="D132" i="11"/>
  <c r="D131" i="11"/>
  <c r="D130" i="11"/>
  <c r="D129" i="11"/>
  <c r="D128" i="11"/>
  <c r="D127" i="11"/>
  <c r="D126" i="11"/>
  <c r="E123" i="11"/>
  <c r="E136" i="11" s="1"/>
  <c r="C123" i="11"/>
  <c r="B123" i="11"/>
  <c r="D122" i="11"/>
  <c r="D121" i="11"/>
  <c r="D120" i="11"/>
  <c r="D119" i="11"/>
  <c r="D118" i="11"/>
  <c r="D117" i="11"/>
  <c r="D116" i="11"/>
  <c r="E107" i="11"/>
  <c r="D107" i="11"/>
  <c r="D106" i="11"/>
  <c r="D105" i="11"/>
  <c r="D104" i="11"/>
  <c r="D103" i="11"/>
  <c r="D102" i="11"/>
  <c r="D101" i="11"/>
  <c r="D100" i="11"/>
  <c r="E97" i="11"/>
  <c r="E108" i="11" s="1"/>
  <c r="C97" i="11"/>
  <c r="D97" i="11" s="1"/>
  <c r="D96" i="11"/>
  <c r="D95" i="11"/>
  <c r="D94" i="11"/>
  <c r="D87" i="11"/>
  <c r="D86" i="11"/>
  <c r="D85" i="11"/>
  <c r="D84" i="11"/>
  <c r="D83" i="11"/>
  <c r="D82" i="11"/>
  <c r="D81" i="11"/>
  <c r="D80" i="11"/>
  <c r="D79" i="11"/>
  <c r="D76" i="11"/>
  <c r="D75" i="11"/>
  <c r="D74" i="11"/>
  <c r="D73" i="11"/>
  <c r="O24" i="10"/>
  <c r="L24" i="10"/>
  <c r="K24" i="10"/>
  <c r="J24" i="10"/>
  <c r="T23" i="10"/>
  <c r="S23" i="10"/>
  <c r="R23" i="10"/>
  <c r="U23" i="10" s="1"/>
  <c r="Q23" i="10"/>
  <c r="M23" i="10"/>
  <c r="I23" i="10"/>
  <c r="E23" i="10"/>
  <c r="T22" i="10"/>
  <c r="S22" i="10"/>
  <c r="R22" i="10"/>
  <c r="U22" i="10" s="1"/>
  <c r="Q22" i="10"/>
  <c r="M22" i="10"/>
  <c r="I22" i="10"/>
  <c r="E22" i="10"/>
  <c r="T21" i="10"/>
  <c r="S21" i="10"/>
  <c r="R21" i="10"/>
  <c r="Q21" i="10"/>
  <c r="M21" i="10"/>
  <c r="I21" i="10"/>
  <c r="E21" i="10"/>
  <c r="T20" i="10"/>
  <c r="S20" i="10"/>
  <c r="R20" i="10"/>
  <c r="Q20" i="10"/>
  <c r="M20" i="10"/>
  <c r="I20" i="10"/>
  <c r="E20" i="10"/>
  <c r="T19" i="10"/>
  <c r="S19" i="10"/>
  <c r="R19" i="10"/>
  <c r="U19" i="10" s="1"/>
  <c r="Q19" i="10"/>
  <c r="M19" i="10"/>
  <c r="I19" i="10"/>
  <c r="E19" i="10"/>
  <c r="T18" i="10"/>
  <c r="S18" i="10"/>
  <c r="R18" i="10"/>
  <c r="U18" i="10" s="1"/>
  <c r="Q18" i="10"/>
  <c r="M18" i="10"/>
  <c r="I18" i="10"/>
  <c r="E18" i="10"/>
  <c r="T17" i="10"/>
  <c r="S17" i="10"/>
  <c r="S24" i="10" s="1"/>
  <c r="R17" i="10"/>
  <c r="R24" i="10" s="1"/>
  <c r="Q17" i="10"/>
  <c r="Q24" i="10" s="1"/>
  <c r="M17" i="10"/>
  <c r="I17" i="10"/>
  <c r="I24" i="10" s="1"/>
  <c r="E17" i="10"/>
  <c r="E24" i="10" s="1"/>
  <c r="P12" i="10"/>
  <c r="O12" i="10"/>
  <c r="N12" i="10"/>
  <c r="L12" i="10"/>
  <c r="K12" i="10"/>
  <c r="J12" i="10"/>
  <c r="T11" i="10"/>
  <c r="S11" i="10"/>
  <c r="R11" i="10"/>
  <c r="U11" i="10" s="1"/>
  <c r="Q11" i="10"/>
  <c r="M11" i="10"/>
  <c r="I11" i="10"/>
  <c r="E11" i="10"/>
  <c r="T10" i="10"/>
  <c r="S10" i="10"/>
  <c r="R10" i="10"/>
  <c r="U10" i="10" s="1"/>
  <c r="Q10" i="10"/>
  <c r="M10" i="10"/>
  <c r="I10" i="10"/>
  <c r="E10" i="10"/>
  <c r="T9" i="10"/>
  <c r="S9" i="10"/>
  <c r="R9" i="10"/>
  <c r="U9" i="10" s="1"/>
  <c r="Q9" i="10"/>
  <c r="M9" i="10"/>
  <c r="I9" i="10"/>
  <c r="E9" i="10"/>
  <c r="T8" i="10"/>
  <c r="S8" i="10"/>
  <c r="R8" i="10"/>
  <c r="U8" i="10" s="1"/>
  <c r="Q8" i="10"/>
  <c r="M8" i="10"/>
  <c r="I8" i="10"/>
  <c r="E8" i="10"/>
  <c r="T7" i="10"/>
  <c r="S7" i="10"/>
  <c r="R7" i="10"/>
  <c r="Q7" i="10"/>
  <c r="M7" i="10"/>
  <c r="I7" i="10"/>
  <c r="E7" i="10"/>
  <c r="T6" i="10"/>
  <c r="S6" i="10"/>
  <c r="R6" i="10"/>
  <c r="U6" i="10" s="1"/>
  <c r="Q6" i="10"/>
  <c r="M6" i="10"/>
  <c r="I6" i="10"/>
  <c r="E6" i="10"/>
  <c r="T5" i="10"/>
  <c r="T12" i="10" s="1"/>
  <c r="S5" i="10"/>
  <c r="S12" i="10" s="1"/>
  <c r="R5" i="10"/>
  <c r="Q5" i="10"/>
  <c r="Q12" i="10" s="1"/>
  <c r="M5" i="10"/>
  <c r="M12" i="10" s="1"/>
  <c r="I5" i="10"/>
  <c r="I12" i="10" s="1"/>
  <c r="E5" i="10"/>
  <c r="P167" i="8"/>
  <c r="AN235" i="7"/>
  <c r="AM235" i="7"/>
  <c r="AL235" i="7"/>
  <c r="AK235" i="7"/>
  <c r="AJ235" i="7"/>
  <c r="AI235" i="7"/>
  <c r="AH235" i="7"/>
  <c r="AG235" i="7"/>
  <c r="AF235" i="7"/>
  <c r="AD235" i="7"/>
  <c r="AC235" i="7"/>
  <c r="AB235" i="7"/>
  <c r="AA235" i="7"/>
  <c r="Z235" i="7"/>
  <c r="Y235" i="7"/>
  <c r="X235" i="7"/>
  <c r="W235" i="7"/>
  <c r="V235" i="7"/>
  <c r="T235" i="7"/>
  <c r="S235" i="7"/>
  <c r="R235" i="7"/>
  <c r="Q235" i="7"/>
  <c r="P235" i="7"/>
  <c r="O235" i="7"/>
  <c r="N235" i="7"/>
  <c r="M235" i="7"/>
  <c r="L235" i="7"/>
  <c r="J235" i="7"/>
  <c r="I235" i="7"/>
  <c r="H235" i="7"/>
  <c r="G235" i="7"/>
  <c r="F235" i="7"/>
  <c r="E235" i="7"/>
  <c r="D235" i="7"/>
  <c r="C235" i="7"/>
  <c r="K235" i="7" s="1"/>
  <c r="B235" i="7"/>
  <c r="AO234" i="7"/>
  <c r="AE234" i="7"/>
  <c r="U234" i="7"/>
  <c r="K234" i="7"/>
  <c r="AO233" i="7"/>
  <c r="AE233" i="7"/>
  <c r="U233" i="7"/>
  <c r="K233" i="7"/>
  <c r="AO232" i="7"/>
  <c r="AE232" i="7"/>
  <c r="U232" i="7"/>
  <c r="K232" i="7"/>
  <c r="AO231" i="7"/>
  <c r="AE231" i="7"/>
  <c r="U231" i="7"/>
  <c r="K231" i="7"/>
  <c r="AO230" i="7"/>
  <c r="AE230" i="7"/>
  <c r="U230" i="7"/>
  <c r="K230" i="7"/>
  <c r="AO229" i="7"/>
  <c r="AE229" i="7"/>
  <c r="U229" i="7"/>
  <c r="K229" i="7"/>
  <c r="AO228" i="7"/>
  <c r="AE228" i="7"/>
  <c r="U228" i="7"/>
  <c r="K228" i="7"/>
  <c r="AO227" i="7"/>
  <c r="AE227" i="7"/>
  <c r="U227" i="7"/>
  <c r="K227" i="7"/>
  <c r="AO226" i="7"/>
  <c r="AE226" i="7"/>
  <c r="U226" i="7"/>
  <c r="K226" i="7"/>
  <c r="AO225" i="7"/>
  <c r="AE225" i="7"/>
  <c r="U225" i="7"/>
  <c r="K225" i="7"/>
  <c r="AO224" i="7"/>
  <c r="AE224" i="7"/>
  <c r="U224" i="7"/>
  <c r="K224" i="7"/>
  <c r="AO223" i="7"/>
  <c r="AE223" i="7"/>
  <c r="U223" i="7"/>
  <c r="K223" i="7"/>
  <c r="AO222" i="7"/>
  <c r="AE222" i="7"/>
  <c r="U222" i="7"/>
  <c r="K222" i="7"/>
  <c r="AO221" i="7"/>
  <c r="AE221" i="7"/>
  <c r="U221" i="7"/>
  <c r="K221" i="7"/>
  <c r="AO198" i="7"/>
  <c r="AE198" i="7"/>
  <c r="U198" i="7"/>
  <c r="K198" i="7"/>
  <c r="AO197" i="7"/>
  <c r="AE197" i="7"/>
  <c r="U197" i="7"/>
  <c r="K197" i="7"/>
  <c r="AO196" i="7"/>
  <c r="AE196" i="7"/>
  <c r="U196" i="7"/>
  <c r="K196" i="7"/>
  <c r="AO195" i="7"/>
  <c r="AE195" i="7"/>
  <c r="U195" i="7"/>
  <c r="K195" i="7"/>
  <c r="AO194" i="7"/>
  <c r="AE194" i="7"/>
  <c r="U194" i="7"/>
  <c r="K194" i="7"/>
  <c r="AO193" i="7"/>
  <c r="AE193" i="7"/>
  <c r="U193" i="7"/>
  <c r="K193" i="7"/>
  <c r="AO192" i="7"/>
  <c r="AE192" i="7"/>
  <c r="U192" i="7"/>
  <c r="K192" i="7"/>
  <c r="AO191" i="7"/>
  <c r="AE191" i="7"/>
  <c r="U191" i="7"/>
  <c r="K191" i="7"/>
  <c r="AO190" i="7"/>
  <c r="AE190" i="7"/>
  <c r="U190" i="7"/>
  <c r="K190" i="7"/>
  <c r="AO189" i="7"/>
  <c r="AE189" i="7"/>
  <c r="U189" i="7"/>
  <c r="K189" i="7"/>
  <c r="AP185" i="7"/>
  <c r="AP184" i="7"/>
  <c r="AP183" i="7"/>
  <c r="AP186" i="7" s="1"/>
  <c r="K163" i="7"/>
  <c r="C163" i="7"/>
  <c r="AI119" i="7"/>
  <c r="S119" i="7"/>
  <c r="AH118" i="7"/>
  <c r="AH119" i="7" s="1"/>
  <c r="Z118" i="7"/>
  <c r="Z119" i="7" s="1"/>
  <c r="T118" i="7"/>
  <c r="T119" i="7" s="1"/>
  <c r="L118" i="7"/>
  <c r="L119" i="7" s="1"/>
  <c r="AN117" i="7"/>
  <c r="AN118" i="7" s="1"/>
  <c r="AN119" i="7" s="1"/>
  <c r="AM117" i="7"/>
  <c r="AM118" i="7" s="1"/>
  <c r="AM119" i="7" s="1"/>
  <c r="AL117" i="7"/>
  <c r="AL118" i="7" s="1"/>
  <c r="AL119" i="7" s="1"/>
  <c r="AK117" i="7"/>
  <c r="AK118" i="7" s="1"/>
  <c r="AK119" i="7" s="1"/>
  <c r="AJ117" i="7"/>
  <c r="AJ118" i="7" s="1"/>
  <c r="AJ119" i="7" s="1"/>
  <c r="AI117" i="7"/>
  <c r="AI118" i="7" s="1"/>
  <c r="AH117" i="7"/>
  <c r="AG117" i="7"/>
  <c r="AG118" i="7" s="1"/>
  <c r="AG119" i="7" s="1"/>
  <c r="AF117" i="7"/>
  <c r="AF118" i="7" s="1"/>
  <c r="AF119" i="7" s="1"/>
  <c r="AD117" i="7"/>
  <c r="AD118" i="7" s="1"/>
  <c r="AD119" i="7" s="1"/>
  <c r="AC117" i="7"/>
  <c r="AC118" i="7" s="1"/>
  <c r="AC119" i="7" s="1"/>
  <c r="AB117" i="7"/>
  <c r="AB118" i="7" s="1"/>
  <c r="AB119" i="7" s="1"/>
  <c r="AA117" i="7"/>
  <c r="AA118" i="7" s="1"/>
  <c r="AA119" i="7" s="1"/>
  <c r="Z117" i="7"/>
  <c r="Y117" i="7"/>
  <c r="Y118" i="7" s="1"/>
  <c r="Y119" i="7" s="1"/>
  <c r="X117" i="7"/>
  <c r="X118" i="7" s="1"/>
  <c r="X119" i="7" s="1"/>
  <c r="W117" i="7"/>
  <c r="W118" i="7" s="1"/>
  <c r="W119" i="7" s="1"/>
  <c r="V117" i="7"/>
  <c r="V118" i="7" s="1"/>
  <c r="V119" i="7" s="1"/>
  <c r="T117" i="7"/>
  <c r="S117" i="7"/>
  <c r="S118" i="7" s="1"/>
  <c r="R117" i="7"/>
  <c r="R118" i="7" s="1"/>
  <c r="R119" i="7" s="1"/>
  <c r="Q117" i="7"/>
  <c r="Q118" i="7" s="1"/>
  <c r="Q119" i="7" s="1"/>
  <c r="P117" i="7"/>
  <c r="P118" i="7" s="1"/>
  <c r="P119" i="7" s="1"/>
  <c r="O117" i="7"/>
  <c r="O118" i="7" s="1"/>
  <c r="O119" i="7" s="1"/>
  <c r="N117" i="7"/>
  <c r="N118" i="7" s="1"/>
  <c r="N119" i="7" s="1"/>
  <c r="M117" i="7"/>
  <c r="M118" i="7" s="1"/>
  <c r="M119" i="7" s="1"/>
  <c r="L117" i="7"/>
  <c r="J117" i="7"/>
  <c r="J118" i="7" s="1"/>
  <c r="J119" i="7" s="1"/>
  <c r="I117" i="7"/>
  <c r="I118" i="7" s="1"/>
  <c r="I119" i="7" s="1"/>
  <c r="H117" i="7"/>
  <c r="H118" i="7" s="1"/>
  <c r="H119" i="7" s="1"/>
  <c r="G117" i="7"/>
  <c r="G118" i="7" s="1"/>
  <c r="G119" i="7" s="1"/>
  <c r="F117" i="7"/>
  <c r="F118" i="7" s="1"/>
  <c r="F119" i="7" s="1"/>
  <c r="E117" i="7"/>
  <c r="E118" i="7" s="1"/>
  <c r="E119" i="7" s="1"/>
  <c r="D117" i="7"/>
  <c r="D118" i="7" s="1"/>
  <c r="D119" i="7" s="1"/>
  <c r="C117" i="7"/>
  <c r="C118" i="7" s="1"/>
  <c r="C119" i="7" s="1"/>
  <c r="B117" i="7"/>
  <c r="B118" i="7" s="1"/>
  <c r="B119" i="7" s="1"/>
  <c r="AO116" i="7"/>
  <c r="AE116" i="7"/>
  <c r="U116" i="7"/>
  <c r="K116" i="7"/>
  <c r="AO115" i="7"/>
  <c r="AE115" i="7"/>
  <c r="U115" i="7"/>
  <c r="K115" i="7"/>
  <c r="AO114" i="7"/>
  <c r="AE114" i="7"/>
  <c r="U114" i="7"/>
  <c r="K114" i="7"/>
  <c r="AO113" i="7"/>
  <c r="AP113" i="7" s="1"/>
  <c r="AE113" i="7"/>
  <c r="U113" i="7"/>
  <c r="K113" i="7"/>
  <c r="AO112" i="7"/>
  <c r="AE112" i="7"/>
  <c r="U112" i="7"/>
  <c r="K112" i="7"/>
  <c r="AO111" i="7"/>
  <c r="AE111" i="7"/>
  <c r="U111" i="7"/>
  <c r="K111" i="7"/>
  <c r="AO110" i="7"/>
  <c r="AE110" i="7"/>
  <c r="U110" i="7"/>
  <c r="K110" i="7"/>
  <c r="AO109" i="7"/>
  <c r="AP109" i="7" s="1"/>
  <c r="AE109" i="7"/>
  <c r="U109" i="7"/>
  <c r="K109" i="7"/>
  <c r="AO108" i="7"/>
  <c r="AE108" i="7"/>
  <c r="U108" i="7"/>
  <c r="K108" i="7"/>
  <c r="AO107" i="7"/>
  <c r="AE107" i="7"/>
  <c r="U107" i="7"/>
  <c r="K107" i="7"/>
  <c r="AO106" i="7"/>
  <c r="AE106" i="7"/>
  <c r="U106" i="7"/>
  <c r="K106" i="7"/>
  <c r="AO105" i="7"/>
  <c r="AE105" i="7"/>
  <c r="U105" i="7"/>
  <c r="K105" i="7"/>
  <c r="AO104" i="7"/>
  <c r="AE104" i="7"/>
  <c r="U104" i="7"/>
  <c r="K104" i="7"/>
  <c r="AO103" i="7"/>
  <c r="AE103" i="7"/>
  <c r="U103" i="7"/>
  <c r="K103" i="7"/>
  <c r="AO77" i="7"/>
  <c r="AE77" i="7"/>
  <c r="U77" i="7"/>
  <c r="K77" i="7"/>
  <c r="AE75" i="7"/>
  <c r="U75" i="7"/>
  <c r="K75" i="7"/>
  <c r="AE74" i="7"/>
  <c r="U74" i="7"/>
  <c r="K74" i="7"/>
  <c r="AE73" i="7"/>
  <c r="U73" i="7"/>
  <c r="K73" i="7"/>
  <c r="AE72" i="7"/>
  <c r="U72" i="7"/>
  <c r="K72" i="7"/>
  <c r="AO71" i="7"/>
  <c r="AE71" i="7"/>
  <c r="U71" i="7"/>
  <c r="K71" i="7"/>
  <c r="AP71" i="7" s="1"/>
  <c r="U69" i="7"/>
  <c r="C68" i="7"/>
  <c r="AE67" i="7"/>
  <c r="K67" i="7"/>
  <c r="AP67" i="7" s="1"/>
  <c r="AE66" i="7"/>
  <c r="K66" i="7"/>
  <c r="K65" i="7"/>
  <c r="K45" i="7"/>
  <c r="AP45" i="7" s="1"/>
  <c r="C45" i="7"/>
  <c r="AD221" i="6"/>
  <c r="AD237" i="6" s="1"/>
  <c r="AD238" i="6" s="1"/>
  <c r="AC221" i="6"/>
  <c r="AC237" i="6" s="1"/>
  <c r="AC238" i="6" s="1"/>
  <c r="AB221" i="6"/>
  <c r="AB237" i="6" s="1"/>
  <c r="AB238" i="6" s="1"/>
  <c r="AA221" i="6"/>
  <c r="AA237" i="6" s="1"/>
  <c r="AA238" i="6" s="1"/>
  <c r="Z221" i="6"/>
  <c r="Z237" i="6" s="1"/>
  <c r="Z238" i="6" s="1"/>
  <c r="Y221" i="6"/>
  <c r="Y237" i="6" s="1"/>
  <c r="Y238" i="6" s="1"/>
  <c r="X221" i="6"/>
  <c r="X237" i="6" s="1"/>
  <c r="X238" i="6" s="1"/>
  <c r="W221" i="6"/>
  <c r="W237" i="6" s="1"/>
  <c r="W238" i="6" s="1"/>
  <c r="V221" i="6"/>
  <c r="V237" i="6" s="1"/>
  <c r="V238" i="6" s="1"/>
  <c r="T221" i="6"/>
  <c r="T237" i="6" s="1"/>
  <c r="T238" i="6" s="1"/>
  <c r="S221" i="6"/>
  <c r="S237" i="6" s="1"/>
  <c r="S238" i="6" s="1"/>
  <c r="R221" i="6"/>
  <c r="R237" i="6" s="1"/>
  <c r="R238" i="6" s="1"/>
  <c r="Q221" i="6"/>
  <c r="Q237" i="6" s="1"/>
  <c r="Q238" i="6" s="1"/>
  <c r="P221" i="6"/>
  <c r="P237" i="6" s="1"/>
  <c r="P238" i="6" s="1"/>
  <c r="O221" i="6"/>
  <c r="O237" i="6" s="1"/>
  <c r="O238" i="6" s="1"/>
  <c r="N221" i="6"/>
  <c r="N237" i="6" s="1"/>
  <c r="N238" i="6" s="1"/>
  <c r="M221" i="6"/>
  <c r="M237" i="6" s="1"/>
  <c r="M238" i="6" s="1"/>
  <c r="L221" i="6"/>
  <c r="L237" i="6" s="1"/>
  <c r="L238" i="6" s="1"/>
  <c r="J221" i="6"/>
  <c r="J237" i="6" s="1"/>
  <c r="J238" i="6" s="1"/>
  <c r="I221" i="6"/>
  <c r="I237" i="6" s="1"/>
  <c r="I238" i="6" s="1"/>
  <c r="H221" i="6"/>
  <c r="H237" i="6" s="1"/>
  <c r="H238" i="6" s="1"/>
  <c r="G221" i="6"/>
  <c r="G237" i="6" s="1"/>
  <c r="G238" i="6" s="1"/>
  <c r="F221" i="6"/>
  <c r="F237" i="6" s="1"/>
  <c r="F238" i="6" s="1"/>
  <c r="E221" i="6"/>
  <c r="E237" i="6" s="1"/>
  <c r="E238" i="6" s="1"/>
  <c r="D221" i="6"/>
  <c r="D237" i="6" s="1"/>
  <c r="D238" i="6" s="1"/>
  <c r="C221" i="6"/>
  <c r="C237" i="6" s="1"/>
  <c r="C238" i="6" s="1"/>
  <c r="B221" i="6"/>
  <c r="B237" i="6" s="1"/>
  <c r="B238" i="6" s="1"/>
  <c r="AE220" i="6"/>
  <c r="U220" i="6"/>
  <c r="K220" i="6"/>
  <c r="AE219" i="6"/>
  <c r="U219" i="6"/>
  <c r="K219" i="6"/>
  <c r="AE218" i="6"/>
  <c r="U218" i="6"/>
  <c r="K218" i="6"/>
  <c r="AE217" i="6"/>
  <c r="U217" i="6"/>
  <c r="K217" i="6"/>
  <c r="AE216" i="6"/>
  <c r="U216" i="6"/>
  <c r="K216" i="6"/>
  <c r="AE215" i="6"/>
  <c r="U215" i="6"/>
  <c r="K215" i="6"/>
  <c r="AE214" i="6"/>
  <c r="U214" i="6"/>
  <c r="K214" i="6"/>
  <c r="AE186" i="6"/>
  <c r="U186" i="6"/>
  <c r="AE185" i="6"/>
  <c r="U185" i="6"/>
  <c r="AE184" i="6"/>
  <c r="U184" i="6"/>
  <c r="U164" i="6"/>
  <c r="K164" i="6"/>
  <c r="AF137" i="6"/>
  <c r="AE137" i="6"/>
  <c r="AD137" i="6"/>
  <c r="AC137" i="6"/>
  <c r="AB137" i="6"/>
  <c r="AA137" i="6"/>
  <c r="Z137" i="6"/>
  <c r="Y137" i="6"/>
  <c r="X137" i="6"/>
  <c r="W137" i="6"/>
  <c r="V137" i="6"/>
  <c r="U137" i="6"/>
  <c r="T137" i="6"/>
  <c r="S137" i="6"/>
  <c r="R137" i="6"/>
  <c r="Q137" i="6"/>
  <c r="P137" i="6"/>
  <c r="O137" i="6"/>
  <c r="N137" i="6"/>
  <c r="M137" i="6"/>
  <c r="L137" i="6"/>
  <c r="K137" i="6"/>
  <c r="J137" i="6"/>
  <c r="I137" i="6"/>
  <c r="H137" i="6"/>
  <c r="G137" i="6"/>
  <c r="F137" i="6"/>
  <c r="E137" i="6"/>
  <c r="D137" i="6"/>
  <c r="C137" i="6"/>
  <c r="B137" i="6"/>
  <c r="AD102" i="6"/>
  <c r="AD118" i="6" s="1"/>
  <c r="AC102" i="6"/>
  <c r="AC118" i="6" s="1"/>
  <c r="AB102" i="6"/>
  <c r="AB118" i="6" s="1"/>
  <c r="AA102" i="6"/>
  <c r="AA118" i="6" s="1"/>
  <c r="Z102" i="6"/>
  <c r="Z118" i="6" s="1"/>
  <c r="Y102" i="6"/>
  <c r="Y118" i="6" s="1"/>
  <c r="X102" i="6"/>
  <c r="X118" i="6" s="1"/>
  <c r="W102" i="6"/>
  <c r="W118" i="6" s="1"/>
  <c r="V102" i="6"/>
  <c r="V118" i="6" s="1"/>
  <c r="T102" i="6"/>
  <c r="T118" i="6" s="1"/>
  <c r="S102" i="6"/>
  <c r="S118" i="6" s="1"/>
  <c r="R102" i="6"/>
  <c r="R118" i="6" s="1"/>
  <c r="Q102" i="6"/>
  <c r="Q118" i="6" s="1"/>
  <c r="P102" i="6"/>
  <c r="P118" i="6" s="1"/>
  <c r="O102" i="6"/>
  <c r="O118" i="6" s="1"/>
  <c r="N102" i="6"/>
  <c r="N118" i="6" s="1"/>
  <c r="M102" i="6"/>
  <c r="M118" i="6" s="1"/>
  <c r="L102" i="6"/>
  <c r="L118" i="6" s="1"/>
  <c r="J102" i="6"/>
  <c r="J118" i="6" s="1"/>
  <c r="I102" i="6"/>
  <c r="I118" i="6" s="1"/>
  <c r="H102" i="6"/>
  <c r="H118" i="6" s="1"/>
  <c r="G102" i="6"/>
  <c r="G118" i="6" s="1"/>
  <c r="F102" i="6"/>
  <c r="F118" i="6" s="1"/>
  <c r="E102" i="6"/>
  <c r="E118" i="6" s="1"/>
  <c r="D102" i="6"/>
  <c r="D118" i="6" s="1"/>
  <c r="C102" i="6"/>
  <c r="C118" i="6" s="1"/>
  <c r="B102" i="6"/>
  <c r="B118" i="6" s="1"/>
  <c r="AE101" i="6"/>
  <c r="U101" i="6"/>
  <c r="K101" i="6"/>
  <c r="AE100" i="6"/>
  <c r="U100" i="6"/>
  <c r="K100" i="6"/>
  <c r="AE99" i="6"/>
  <c r="U99" i="6"/>
  <c r="K99" i="6"/>
  <c r="AE98" i="6"/>
  <c r="U98" i="6"/>
  <c r="K98" i="6"/>
  <c r="AE97" i="6"/>
  <c r="U97" i="6"/>
  <c r="K97" i="6"/>
  <c r="AE96" i="6"/>
  <c r="U96" i="6"/>
  <c r="K96" i="6"/>
  <c r="AE95" i="6"/>
  <c r="U95" i="6"/>
  <c r="K95" i="6"/>
  <c r="AF81" i="6"/>
  <c r="AE81" i="6"/>
  <c r="AD81" i="6"/>
  <c r="AC81" i="6"/>
  <c r="AB81" i="6"/>
  <c r="AA81" i="6"/>
  <c r="Z81" i="6"/>
  <c r="Y81" i="6"/>
  <c r="X81" i="6"/>
  <c r="W81" i="6"/>
  <c r="V81" i="6"/>
  <c r="U81" i="6"/>
  <c r="T81" i="6"/>
  <c r="S81" i="6"/>
  <c r="R81" i="6"/>
  <c r="Q81" i="6"/>
  <c r="P81" i="6"/>
  <c r="O81" i="6"/>
  <c r="N81" i="6"/>
  <c r="M81" i="6"/>
  <c r="L81" i="6"/>
  <c r="K81" i="6"/>
  <c r="J81" i="6"/>
  <c r="I81" i="6"/>
  <c r="H81" i="6"/>
  <c r="G81" i="6"/>
  <c r="F81" i="6"/>
  <c r="E81" i="6"/>
  <c r="D81" i="6"/>
  <c r="C81" i="6"/>
  <c r="B81" i="6"/>
  <c r="AF68" i="6"/>
  <c r="AE68" i="6"/>
  <c r="AD68" i="6"/>
  <c r="AC68" i="6"/>
  <c r="AB68" i="6"/>
  <c r="AA68" i="6"/>
  <c r="Z68" i="6"/>
  <c r="Y68" i="6"/>
  <c r="X68" i="6"/>
  <c r="W68" i="6"/>
  <c r="V68" i="6"/>
  <c r="U68" i="6"/>
  <c r="T68" i="6"/>
  <c r="S68" i="6"/>
  <c r="R68" i="6"/>
  <c r="Q68" i="6"/>
  <c r="P68" i="6"/>
  <c r="O68" i="6"/>
  <c r="N68" i="6"/>
  <c r="M68" i="6"/>
  <c r="L68" i="6"/>
  <c r="K68" i="6"/>
  <c r="J68" i="6"/>
  <c r="I68" i="6"/>
  <c r="H68" i="6"/>
  <c r="G68" i="6"/>
  <c r="F68" i="6"/>
  <c r="E68" i="6"/>
  <c r="D68" i="6"/>
  <c r="C68" i="6"/>
  <c r="B68" i="6"/>
  <c r="AF63" i="6"/>
  <c r="AE63" i="6"/>
  <c r="AD63" i="6"/>
  <c r="AC63" i="6"/>
  <c r="AB63" i="6"/>
  <c r="AA63" i="6"/>
  <c r="Z63" i="6"/>
  <c r="Y63" i="6"/>
  <c r="X63" i="6"/>
  <c r="W63" i="6"/>
  <c r="V63" i="6"/>
  <c r="U63" i="6"/>
  <c r="T63" i="6"/>
  <c r="S63" i="6"/>
  <c r="R63" i="6"/>
  <c r="Q63" i="6"/>
  <c r="P63" i="6"/>
  <c r="O63" i="6"/>
  <c r="N63" i="6"/>
  <c r="M63" i="6"/>
  <c r="L63" i="6"/>
  <c r="K63" i="6"/>
  <c r="J63" i="6"/>
  <c r="I63" i="6"/>
  <c r="H63" i="6"/>
  <c r="G63" i="6"/>
  <c r="F63" i="6"/>
  <c r="E63" i="6"/>
  <c r="D63" i="6"/>
  <c r="C63" i="6"/>
  <c r="B63" i="6"/>
  <c r="AF53" i="6"/>
  <c r="AD53" i="6"/>
  <c r="AC53" i="6"/>
  <c r="AB53" i="6"/>
  <c r="AA53" i="6"/>
  <c r="Z53" i="6"/>
  <c r="Y53" i="6"/>
  <c r="X53" i="6"/>
  <c r="W53" i="6"/>
  <c r="T53" i="6"/>
  <c r="S53" i="6"/>
  <c r="R53" i="6"/>
  <c r="Q53" i="6"/>
  <c r="P53" i="6"/>
  <c r="O53" i="6"/>
  <c r="N53" i="6"/>
  <c r="M53" i="6"/>
  <c r="L53" i="6"/>
  <c r="J53" i="6"/>
  <c r="I53" i="6"/>
  <c r="H53" i="6"/>
  <c r="G53" i="6"/>
  <c r="F53" i="6"/>
  <c r="E53" i="6"/>
  <c r="D53" i="6"/>
  <c r="AF45" i="6"/>
  <c r="U45" i="6"/>
  <c r="K45" i="6"/>
  <c r="AF35" i="6"/>
  <c r="AE35" i="6"/>
  <c r="AD35" i="6"/>
  <c r="AC35" i="6"/>
  <c r="AB35" i="6"/>
  <c r="AA35" i="6"/>
  <c r="Z35" i="6"/>
  <c r="Y35" i="6"/>
  <c r="X35" i="6"/>
  <c r="W35" i="6"/>
  <c r="V35" i="6"/>
  <c r="U35" i="6"/>
  <c r="T35" i="6"/>
  <c r="S35" i="6"/>
  <c r="R35" i="6"/>
  <c r="Q35" i="6"/>
  <c r="P35" i="6"/>
  <c r="O35" i="6"/>
  <c r="N35" i="6"/>
  <c r="M35" i="6"/>
  <c r="L35" i="6"/>
  <c r="K35" i="6"/>
  <c r="J35" i="6"/>
  <c r="I35" i="6"/>
  <c r="H35" i="6"/>
  <c r="G35" i="6"/>
  <c r="F35" i="6"/>
  <c r="E35" i="6"/>
  <c r="D35" i="6"/>
  <c r="C35" i="6"/>
  <c r="B35" i="6"/>
  <c r="AE29" i="6"/>
  <c r="AD29" i="6"/>
  <c r="AC29" i="6"/>
  <c r="AB29" i="6"/>
  <c r="AA29" i="6"/>
  <c r="Z29" i="6"/>
  <c r="Y29" i="6"/>
  <c r="X29" i="6"/>
  <c r="W29" i="6"/>
  <c r="V29" i="6"/>
  <c r="T29" i="6"/>
  <c r="S29" i="6"/>
  <c r="R29" i="6"/>
  <c r="Q29" i="6"/>
  <c r="P29" i="6"/>
  <c r="O29" i="6"/>
  <c r="N29" i="6"/>
  <c r="M29" i="6"/>
  <c r="L29" i="6"/>
  <c r="K29" i="6"/>
  <c r="J29" i="6"/>
  <c r="I29" i="6"/>
  <c r="H29" i="6"/>
  <c r="G29" i="6"/>
  <c r="F29" i="6"/>
  <c r="E29" i="6"/>
  <c r="D29" i="6"/>
  <c r="C29" i="6"/>
  <c r="B29" i="6"/>
  <c r="AF23" i="6"/>
  <c r="AE23" i="6"/>
  <c r="AD23" i="6"/>
  <c r="AC23" i="6"/>
  <c r="AB23" i="6"/>
  <c r="AA23" i="6"/>
  <c r="Z23" i="6"/>
  <c r="Y23" i="6"/>
  <c r="X23" i="6"/>
  <c r="W23" i="6"/>
  <c r="V23" i="6"/>
  <c r="U23" i="6"/>
  <c r="T23" i="6"/>
  <c r="S23" i="6"/>
  <c r="R23" i="6"/>
  <c r="Q23" i="6"/>
  <c r="P23" i="6"/>
  <c r="O23" i="6"/>
  <c r="N23" i="6"/>
  <c r="M23" i="6"/>
  <c r="L23" i="6"/>
  <c r="K23" i="6"/>
  <c r="J23" i="6"/>
  <c r="I23" i="6"/>
  <c r="H23" i="6"/>
  <c r="G23" i="6"/>
  <c r="F23" i="6"/>
  <c r="E23" i="6"/>
  <c r="D23" i="6"/>
  <c r="C23" i="6"/>
  <c r="B23" i="6"/>
  <c r="AF18" i="6"/>
  <c r="AE18" i="6"/>
  <c r="AD18" i="6"/>
  <c r="AC18" i="6"/>
  <c r="AB18" i="6"/>
  <c r="AA18" i="6"/>
  <c r="Z18" i="6"/>
  <c r="Y18" i="6"/>
  <c r="X18" i="6"/>
  <c r="W18" i="6"/>
  <c r="V18" i="6"/>
  <c r="U18" i="6"/>
  <c r="T18" i="6"/>
  <c r="S18" i="6"/>
  <c r="R18" i="6"/>
  <c r="Q18" i="6"/>
  <c r="P18" i="6"/>
  <c r="O18" i="6"/>
  <c r="N18" i="6"/>
  <c r="M18" i="6"/>
  <c r="L18" i="6"/>
  <c r="K18" i="6"/>
  <c r="J18" i="6"/>
  <c r="I18" i="6"/>
  <c r="H18" i="6"/>
  <c r="G18" i="6"/>
  <c r="F18" i="6"/>
  <c r="E18" i="6"/>
  <c r="D18" i="6"/>
  <c r="C18" i="6"/>
  <c r="B18" i="6"/>
  <c r="AI215" i="5"/>
  <c r="AB215" i="5"/>
  <c r="U215" i="5"/>
  <c r="K215" i="5"/>
  <c r="AI214" i="5"/>
  <c r="AB214" i="5"/>
  <c r="U214" i="5"/>
  <c r="K214" i="5"/>
  <c r="AI213" i="5"/>
  <c r="AB213" i="5"/>
  <c r="U213" i="5"/>
  <c r="K213" i="5"/>
  <c r="AI212" i="5"/>
  <c r="AB212" i="5"/>
  <c r="U212" i="5"/>
  <c r="K212" i="5"/>
  <c r="AI211" i="5"/>
  <c r="AB211" i="5"/>
  <c r="U211" i="5"/>
  <c r="K211" i="5"/>
  <c r="AI210" i="5"/>
  <c r="AB210" i="5"/>
  <c r="U210" i="5"/>
  <c r="K210" i="5"/>
  <c r="AI209" i="5"/>
  <c r="AB209" i="5"/>
  <c r="U209" i="5"/>
  <c r="K209" i="5"/>
  <c r="AI208" i="5"/>
  <c r="AB208" i="5"/>
  <c r="U208" i="5"/>
  <c r="K208" i="5"/>
  <c r="AI207" i="5"/>
  <c r="AB207" i="5"/>
  <c r="U207" i="5"/>
  <c r="K207" i="5"/>
  <c r="AI206" i="5"/>
  <c r="AB206" i="5"/>
  <c r="U206" i="5"/>
  <c r="K206" i="5"/>
  <c r="AI205" i="5"/>
  <c r="AB205" i="5"/>
  <c r="U205" i="5"/>
  <c r="K205" i="5"/>
  <c r="AI204" i="5"/>
  <c r="AB204" i="5"/>
  <c r="U204" i="5"/>
  <c r="K204" i="5"/>
  <c r="AI203" i="5"/>
  <c r="AB203" i="5"/>
  <c r="U203" i="5"/>
  <c r="K203" i="5"/>
  <c r="AI202" i="5"/>
  <c r="AB202" i="5"/>
  <c r="U202" i="5"/>
  <c r="K202" i="5"/>
  <c r="AH201" i="5"/>
  <c r="AH216" i="5" s="1"/>
  <c r="AG201" i="5"/>
  <c r="AG216" i="5" s="1"/>
  <c r="AF201" i="5"/>
  <c r="AF216" i="5" s="1"/>
  <c r="AE201" i="5"/>
  <c r="AE216" i="5" s="1"/>
  <c r="AD201" i="5"/>
  <c r="AD216" i="5" s="1"/>
  <c r="AC201" i="5"/>
  <c r="AA201" i="5"/>
  <c r="AA216" i="5" s="1"/>
  <c r="Z201" i="5"/>
  <c r="Y201" i="5"/>
  <c r="X201" i="5"/>
  <c r="W201" i="5"/>
  <c r="W216" i="5" s="1"/>
  <c r="V201" i="5"/>
  <c r="T201" i="5"/>
  <c r="S201" i="5"/>
  <c r="R201" i="5"/>
  <c r="Q201" i="5"/>
  <c r="P201" i="5"/>
  <c r="O201" i="5"/>
  <c r="N201" i="5"/>
  <c r="M201" i="5"/>
  <c r="L201" i="5"/>
  <c r="J201" i="5"/>
  <c r="I201" i="5"/>
  <c r="I216" i="5" s="1"/>
  <c r="H201" i="5"/>
  <c r="G201" i="5"/>
  <c r="F201" i="5"/>
  <c r="E201" i="5"/>
  <c r="E216" i="5" s="1"/>
  <c r="D201" i="5"/>
  <c r="C201" i="5"/>
  <c r="B201" i="5"/>
  <c r="AI200" i="5"/>
  <c r="AB200" i="5"/>
  <c r="U200" i="5"/>
  <c r="K200" i="5"/>
  <c r="AI199" i="5"/>
  <c r="AB199" i="5"/>
  <c r="U199" i="5"/>
  <c r="K199" i="5"/>
  <c r="AI198" i="5"/>
  <c r="AB198" i="5"/>
  <c r="U198" i="5"/>
  <c r="K198" i="5"/>
  <c r="AB197" i="5"/>
  <c r="AJ197" i="5" s="1"/>
  <c r="U197" i="5"/>
  <c r="K197" i="5"/>
  <c r="AB196" i="5"/>
  <c r="U196" i="5"/>
  <c r="K196" i="5"/>
  <c r="AB195" i="5"/>
  <c r="U195" i="5"/>
  <c r="K195" i="5"/>
  <c r="AB194" i="5"/>
  <c r="AJ194" i="5" s="1"/>
  <c r="U194" i="5"/>
  <c r="K194" i="5"/>
  <c r="AB193" i="5"/>
  <c r="AJ193" i="5" s="1"/>
  <c r="U193" i="5"/>
  <c r="K193" i="5"/>
  <c r="AB192" i="5"/>
  <c r="U192" i="5"/>
  <c r="U191" i="5"/>
  <c r="K191" i="5"/>
  <c r="AJ191" i="5" s="1"/>
  <c r="AA190" i="5"/>
  <c r="Z190" i="5"/>
  <c r="Z216" i="5" s="1"/>
  <c r="Y190" i="5"/>
  <c r="X190" i="5"/>
  <c r="W190" i="5"/>
  <c r="V190" i="5"/>
  <c r="T190" i="5"/>
  <c r="S190" i="5"/>
  <c r="R190" i="5"/>
  <c r="Q190" i="5"/>
  <c r="P190" i="5"/>
  <c r="O190" i="5"/>
  <c r="N190" i="5"/>
  <c r="M190" i="5"/>
  <c r="L190" i="5"/>
  <c r="J190" i="5"/>
  <c r="I190" i="5"/>
  <c r="H190" i="5"/>
  <c r="G190" i="5"/>
  <c r="F190" i="5"/>
  <c r="D190" i="5"/>
  <c r="C190" i="5"/>
  <c r="B190" i="5"/>
  <c r="AH189" i="5"/>
  <c r="AG189" i="5"/>
  <c r="AF189" i="5"/>
  <c r="AE189" i="5"/>
  <c r="AD189" i="5"/>
  <c r="AC189" i="5"/>
  <c r="AA189" i="5"/>
  <c r="Z189" i="5"/>
  <c r="Y189" i="5"/>
  <c r="X189" i="5"/>
  <c r="W189" i="5"/>
  <c r="V189" i="5"/>
  <c r="T189" i="5"/>
  <c r="S189" i="5"/>
  <c r="R189" i="5"/>
  <c r="Q189" i="5"/>
  <c r="P189" i="5"/>
  <c r="O189" i="5"/>
  <c r="N189" i="5"/>
  <c r="M189" i="5"/>
  <c r="L189" i="5"/>
  <c r="J189" i="5"/>
  <c r="I189" i="5"/>
  <c r="H189" i="5"/>
  <c r="G189" i="5"/>
  <c r="F189" i="5"/>
  <c r="E189" i="5"/>
  <c r="D189" i="5"/>
  <c r="C189" i="5"/>
  <c r="B189" i="5"/>
  <c r="AI188" i="5"/>
  <c r="AJ188" i="5" s="1"/>
  <c r="AB188" i="5"/>
  <c r="U188" i="5"/>
  <c r="K188" i="5"/>
  <c r="AI187" i="5"/>
  <c r="AB187" i="5"/>
  <c r="U187" i="5"/>
  <c r="K187" i="5"/>
  <c r="AI186" i="5"/>
  <c r="AJ186" i="5" s="1"/>
  <c r="AB186" i="5"/>
  <c r="U186" i="5"/>
  <c r="K186" i="5"/>
  <c r="AI185" i="5"/>
  <c r="AB185" i="5"/>
  <c r="U185" i="5"/>
  <c r="K185" i="5"/>
  <c r="AI184" i="5"/>
  <c r="AJ184" i="5" s="1"/>
  <c r="AB184" i="5"/>
  <c r="U184" i="5"/>
  <c r="K184" i="5"/>
  <c r="AI183" i="5"/>
  <c r="AB183" i="5"/>
  <c r="U183" i="5"/>
  <c r="K183" i="5"/>
  <c r="AI182" i="5"/>
  <c r="AB182" i="5"/>
  <c r="U182" i="5"/>
  <c r="K182" i="5"/>
  <c r="AH181" i="5"/>
  <c r="AG181" i="5"/>
  <c r="AF181" i="5"/>
  <c r="AE181" i="5"/>
  <c r="AD181" i="5"/>
  <c r="AC181" i="5"/>
  <c r="AA181" i="5"/>
  <c r="Z181" i="5"/>
  <c r="Y181" i="5"/>
  <c r="X181" i="5"/>
  <c r="W181" i="5"/>
  <c r="V181" i="5"/>
  <c r="T181" i="5"/>
  <c r="S181" i="5"/>
  <c r="R181" i="5"/>
  <c r="Q181" i="5"/>
  <c r="P181" i="5"/>
  <c r="O181" i="5"/>
  <c r="N181" i="5"/>
  <c r="M181" i="5"/>
  <c r="L181" i="5"/>
  <c r="J181" i="5"/>
  <c r="I181" i="5"/>
  <c r="H181" i="5"/>
  <c r="G181" i="5"/>
  <c r="F181" i="5"/>
  <c r="E181" i="5"/>
  <c r="D181" i="5"/>
  <c r="C181" i="5"/>
  <c r="B181" i="5"/>
  <c r="AI178" i="5"/>
  <c r="AB178" i="5"/>
  <c r="U178" i="5"/>
  <c r="K178" i="5"/>
  <c r="AI177" i="5"/>
  <c r="AJ177" i="5" s="1"/>
  <c r="AB177" i="5"/>
  <c r="U177" i="5"/>
  <c r="K177" i="5"/>
  <c r="AI176" i="5"/>
  <c r="AB176" i="5"/>
  <c r="U176" i="5"/>
  <c r="K176" i="5"/>
  <c r="AJ176" i="5" s="1"/>
  <c r="AI175" i="5"/>
  <c r="AB175" i="5"/>
  <c r="U175" i="5"/>
  <c r="K175" i="5"/>
  <c r="AI174" i="5"/>
  <c r="AB174" i="5"/>
  <c r="U174" i="5"/>
  <c r="K174" i="5"/>
  <c r="AI173" i="5"/>
  <c r="AB173" i="5"/>
  <c r="U173" i="5"/>
  <c r="K173" i="5"/>
  <c r="AI172" i="5"/>
  <c r="AB172" i="5"/>
  <c r="U172" i="5"/>
  <c r="K172" i="5"/>
  <c r="AI171" i="5"/>
  <c r="AJ171" i="5" s="1"/>
  <c r="AB171" i="5"/>
  <c r="U171" i="5"/>
  <c r="K171" i="5"/>
  <c r="AI170" i="5"/>
  <c r="AB170" i="5"/>
  <c r="U170" i="5"/>
  <c r="K170" i="5"/>
  <c r="AI169" i="5"/>
  <c r="AB169" i="5"/>
  <c r="U169" i="5"/>
  <c r="K169" i="5"/>
  <c r="AI168" i="5"/>
  <c r="AB168" i="5"/>
  <c r="U168" i="5"/>
  <c r="AJ168" i="5" s="1"/>
  <c r="K168" i="5"/>
  <c r="AH167" i="5"/>
  <c r="AG167" i="5"/>
  <c r="AF167" i="5"/>
  <c r="AF179" i="5" s="1"/>
  <c r="AE167" i="5"/>
  <c r="AE179" i="5" s="1"/>
  <c r="AD167" i="5"/>
  <c r="AC167" i="5"/>
  <c r="AA167" i="5"/>
  <c r="Z167" i="5"/>
  <c r="Y167" i="5"/>
  <c r="X167" i="5"/>
  <c r="W167" i="5"/>
  <c r="V167" i="5"/>
  <c r="T167" i="5"/>
  <c r="T179" i="5" s="1"/>
  <c r="S167" i="5"/>
  <c r="R167" i="5"/>
  <c r="R179" i="5" s="1"/>
  <c r="Q167" i="5"/>
  <c r="P167" i="5"/>
  <c r="O167" i="5"/>
  <c r="N167" i="5"/>
  <c r="N179" i="5" s="1"/>
  <c r="M167" i="5"/>
  <c r="L167" i="5"/>
  <c r="J167" i="5"/>
  <c r="J179" i="5" s="1"/>
  <c r="I167" i="5"/>
  <c r="H167" i="5"/>
  <c r="G167" i="5"/>
  <c r="F167" i="5"/>
  <c r="E167" i="5"/>
  <c r="D167" i="5"/>
  <c r="D179" i="5" s="1"/>
  <c r="C167" i="5"/>
  <c r="B167" i="5"/>
  <c r="B179" i="5" s="1"/>
  <c r="AI166" i="5"/>
  <c r="AB166" i="5"/>
  <c r="U166" i="5"/>
  <c r="K166" i="5"/>
  <c r="AI165" i="5"/>
  <c r="AB165" i="5"/>
  <c r="U165" i="5"/>
  <c r="K165" i="5"/>
  <c r="AI164" i="5"/>
  <c r="AB164" i="5"/>
  <c r="U164" i="5"/>
  <c r="K164" i="5"/>
  <c r="AH163" i="5"/>
  <c r="AG163" i="5"/>
  <c r="AF163" i="5"/>
  <c r="AE163" i="5"/>
  <c r="AD163" i="5"/>
  <c r="AI163" i="5" s="1"/>
  <c r="AC163" i="5"/>
  <c r="AA163" i="5"/>
  <c r="Z163" i="5"/>
  <c r="Y163" i="5"/>
  <c r="X163" i="5"/>
  <c r="W163" i="5"/>
  <c r="V163" i="5"/>
  <c r="T163" i="5"/>
  <c r="S163" i="5"/>
  <c r="R163" i="5"/>
  <c r="Q163" i="5"/>
  <c r="P163" i="5"/>
  <c r="O163" i="5"/>
  <c r="N163" i="5"/>
  <c r="M163" i="5"/>
  <c r="L163" i="5"/>
  <c r="U163" i="5" s="1"/>
  <c r="J163" i="5"/>
  <c r="I163" i="5"/>
  <c r="H163" i="5"/>
  <c r="G163" i="5"/>
  <c r="G179" i="5" s="1"/>
  <c r="F163" i="5"/>
  <c r="E163" i="5"/>
  <c r="D163" i="5"/>
  <c r="C163" i="5"/>
  <c r="C179" i="5" s="1"/>
  <c r="B163" i="5"/>
  <c r="AI162" i="5"/>
  <c r="AB162" i="5"/>
  <c r="U162" i="5"/>
  <c r="K162" i="5"/>
  <c r="AI161" i="5"/>
  <c r="AB161" i="5"/>
  <c r="AJ161" i="5" s="1"/>
  <c r="U161" i="5"/>
  <c r="K161" i="5"/>
  <c r="AH160" i="5"/>
  <c r="AG160" i="5"/>
  <c r="AF160" i="5"/>
  <c r="AE160" i="5"/>
  <c r="AD160" i="5"/>
  <c r="AC160" i="5"/>
  <c r="AI160" i="5" s="1"/>
  <c r="AA160" i="5"/>
  <c r="Z160" i="5"/>
  <c r="Y160" i="5"/>
  <c r="X160" i="5"/>
  <c r="AB160" i="5" s="1"/>
  <c r="W160" i="5"/>
  <c r="V160" i="5"/>
  <c r="T160" i="5"/>
  <c r="S160" i="5"/>
  <c r="R160" i="5"/>
  <c r="Q160" i="5"/>
  <c r="P160" i="5"/>
  <c r="O160" i="5"/>
  <c r="O179" i="5" s="1"/>
  <c r="N160" i="5"/>
  <c r="M160" i="5"/>
  <c r="L160" i="5"/>
  <c r="J160" i="5"/>
  <c r="I160" i="5"/>
  <c r="H160" i="5"/>
  <c r="G160" i="5"/>
  <c r="F160" i="5"/>
  <c r="E160" i="5"/>
  <c r="D160" i="5"/>
  <c r="C160" i="5"/>
  <c r="B160" i="5"/>
  <c r="U154" i="5"/>
  <c r="K154" i="5"/>
  <c r="AH153" i="5"/>
  <c r="AG153" i="5"/>
  <c r="AF153" i="5"/>
  <c r="AE153" i="5"/>
  <c r="AD153" i="5"/>
  <c r="AC153" i="5"/>
  <c r="AA153" i="5"/>
  <c r="Z153" i="5"/>
  <c r="Y153" i="5"/>
  <c r="X153" i="5"/>
  <c r="V153" i="5"/>
  <c r="T153" i="5"/>
  <c r="S153" i="5"/>
  <c r="R153" i="5"/>
  <c r="Q153" i="5"/>
  <c r="P153" i="5"/>
  <c r="O153" i="5"/>
  <c r="O159" i="5" s="1"/>
  <c r="N153" i="5"/>
  <c r="L153" i="5"/>
  <c r="J153" i="5"/>
  <c r="G153" i="5"/>
  <c r="G159" i="5" s="1"/>
  <c r="F153" i="5"/>
  <c r="D153" i="5"/>
  <c r="C153" i="5"/>
  <c r="AJ148" i="5"/>
  <c r="AI148" i="5"/>
  <c r="K148" i="5"/>
  <c r="F148" i="5"/>
  <c r="C148" i="5"/>
  <c r="C159" i="5" s="1"/>
  <c r="AI140" i="5"/>
  <c r="AB140" i="5"/>
  <c r="U140" i="5"/>
  <c r="K140" i="5"/>
  <c r="AI139" i="5"/>
  <c r="AB139" i="5"/>
  <c r="U139" i="5"/>
  <c r="K139" i="5"/>
  <c r="AJ139" i="5" s="1"/>
  <c r="AI138" i="5"/>
  <c r="AB138" i="5"/>
  <c r="U138" i="5"/>
  <c r="K138" i="5"/>
  <c r="AI137" i="5"/>
  <c r="AB137" i="5"/>
  <c r="U137" i="5"/>
  <c r="K137" i="5"/>
  <c r="AH136" i="5"/>
  <c r="AG136" i="5"/>
  <c r="AF136" i="5"/>
  <c r="AE136" i="5"/>
  <c r="AI136" i="5" s="1"/>
  <c r="AD136" i="5"/>
  <c r="AC136" i="5"/>
  <c r="AA136" i="5"/>
  <c r="Z136" i="5"/>
  <c r="Y136" i="5"/>
  <c r="X136" i="5"/>
  <c r="W136" i="5"/>
  <c r="V136" i="5"/>
  <c r="AB136" i="5" s="1"/>
  <c r="T136" i="5"/>
  <c r="S136" i="5"/>
  <c r="R136" i="5"/>
  <c r="Q136" i="5"/>
  <c r="P136" i="5"/>
  <c r="O136" i="5"/>
  <c r="N136" i="5"/>
  <c r="M136" i="5"/>
  <c r="L136" i="5"/>
  <c r="J136" i="5"/>
  <c r="I136" i="5"/>
  <c r="H136" i="5"/>
  <c r="G136" i="5"/>
  <c r="F136" i="5"/>
  <c r="E136" i="5"/>
  <c r="D136" i="5"/>
  <c r="C136" i="5"/>
  <c r="B136" i="5"/>
  <c r="AB135" i="5"/>
  <c r="U135" i="5"/>
  <c r="K135" i="5"/>
  <c r="AB134" i="5"/>
  <c r="U134" i="5"/>
  <c r="K134" i="5"/>
  <c r="AJ134" i="5" s="1"/>
  <c r="AB133" i="5"/>
  <c r="U133" i="5"/>
  <c r="K133" i="5"/>
  <c r="AB132" i="5"/>
  <c r="U132" i="5"/>
  <c r="K132" i="5"/>
  <c r="AH131" i="5"/>
  <c r="AG131" i="5"/>
  <c r="AF131" i="5"/>
  <c r="AE131" i="5"/>
  <c r="AD131" i="5"/>
  <c r="AC131" i="5"/>
  <c r="AA131" i="5"/>
  <c r="Z131" i="5"/>
  <c r="Y131" i="5"/>
  <c r="X131" i="5"/>
  <c r="AB131" i="5" s="1"/>
  <c r="W131" i="5"/>
  <c r="V131" i="5"/>
  <c r="T131" i="5"/>
  <c r="S131" i="5"/>
  <c r="R131" i="5"/>
  <c r="Q131" i="5"/>
  <c r="P131" i="5"/>
  <c r="O131" i="5"/>
  <c r="N131" i="5"/>
  <c r="M131" i="5"/>
  <c r="L131" i="5"/>
  <c r="J131" i="5"/>
  <c r="I131" i="5"/>
  <c r="H131" i="5"/>
  <c r="G131" i="5"/>
  <c r="F131" i="5"/>
  <c r="E131" i="5"/>
  <c r="D131" i="5"/>
  <c r="C131" i="5"/>
  <c r="B131" i="5"/>
  <c r="AI130" i="5"/>
  <c r="AB130" i="5"/>
  <c r="U130" i="5"/>
  <c r="K130" i="5"/>
  <c r="AI129" i="5"/>
  <c r="AB129" i="5"/>
  <c r="U129" i="5"/>
  <c r="K129" i="5"/>
  <c r="AJ129" i="5" s="1"/>
  <c r="AI128" i="5"/>
  <c r="AB128" i="5"/>
  <c r="U128" i="5"/>
  <c r="K128" i="5"/>
  <c r="AH127" i="5"/>
  <c r="AG127" i="5"/>
  <c r="AF127" i="5"/>
  <c r="AE127" i="5"/>
  <c r="AD127" i="5"/>
  <c r="AC127" i="5"/>
  <c r="AA127" i="5"/>
  <c r="Z127" i="5"/>
  <c r="Y127" i="5"/>
  <c r="X127" i="5"/>
  <c r="W127" i="5"/>
  <c r="V127" i="5"/>
  <c r="T127" i="5"/>
  <c r="S127" i="5"/>
  <c r="R127" i="5"/>
  <c r="Q127" i="5"/>
  <c r="P127" i="5"/>
  <c r="O127" i="5"/>
  <c r="N127" i="5"/>
  <c r="M127" i="5"/>
  <c r="U127" i="5" s="1"/>
  <c r="L127" i="5"/>
  <c r="J127" i="5"/>
  <c r="I127" i="5"/>
  <c r="H127" i="5"/>
  <c r="G127" i="5"/>
  <c r="F127" i="5"/>
  <c r="E127" i="5"/>
  <c r="D127" i="5"/>
  <c r="C127" i="5"/>
  <c r="B127" i="5"/>
  <c r="AH115" i="5"/>
  <c r="AG115" i="5"/>
  <c r="AF115" i="5"/>
  <c r="AE115" i="5"/>
  <c r="AD115" i="5"/>
  <c r="AC115" i="5"/>
  <c r="AA115" i="5"/>
  <c r="Z115" i="5"/>
  <c r="Y115" i="5"/>
  <c r="X115" i="5"/>
  <c r="W115" i="5"/>
  <c r="V115" i="5"/>
  <c r="T115" i="5"/>
  <c r="S115" i="5"/>
  <c r="R115" i="5"/>
  <c r="Q115" i="5"/>
  <c r="P115" i="5"/>
  <c r="O115" i="5"/>
  <c r="N115" i="5"/>
  <c r="M115" i="5"/>
  <c r="L115" i="5"/>
  <c r="J115" i="5"/>
  <c r="I115" i="5"/>
  <c r="H115" i="5"/>
  <c r="G115" i="5"/>
  <c r="F115" i="5"/>
  <c r="E115" i="5"/>
  <c r="D115" i="5"/>
  <c r="C115" i="5"/>
  <c r="B115" i="5"/>
  <c r="AI114" i="5"/>
  <c r="AB114" i="5"/>
  <c r="U114" i="5"/>
  <c r="K114" i="5"/>
  <c r="AJ114" i="5" s="1"/>
  <c r="AI113" i="5"/>
  <c r="AB113" i="5"/>
  <c r="U113" i="5"/>
  <c r="K113" i="5"/>
  <c r="AI112" i="5"/>
  <c r="AB112" i="5"/>
  <c r="U112" i="5"/>
  <c r="K112" i="5"/>
  <c r="AI110" i="5"/>
  <c r="AB110" i="5"/>
  <c r="U110" i="5"/>
  <c r="K110" i="5"/>
  <c r="AE108" i="5"/>
  <c r="AI107" i="5"/>
  <c r="AB107" i="5"/>
  <c r="U107" i="5"/>
  <c r="K107" i="5"/>
  <c r="AI106" i="5"/>
  <c r="AB106" i="5"/>
  <c r="U106" i="5"/>
  <c r="K106" i="5"/>
  <c r="AI105" i="5"/>
  <c r="AB105" i="5"/>
  <c r="U105" i="5"/>
  <c r="K105" i="5"/>
  <c r="AI104" i="5"/>
  <c r="AB104" i="5"/>
  <c r="U104" i="5"/>
  <c r="K104" i="5"/>
  <c r="AI103" i="5"/>
  <c r="AB103" i="5"/>
  <c r="U103" i="5"/>
  <c r="K103" i="5"/>
  <c r="AI102" i="5"/>
  <c r="AB102" i="5"/>
  <c r="U102" i="5"/>
  <c r="K102" i="5"/>
  <c r="AI101" i="5"/>
  <c r="AB101" i="5"/>
  <c r="U101" i="5"/>
  <c r="K101" i="5"/>
  <c r="AI100" i="5"/>
  <c r="AB100" i="5"/>
  <c r="U100" i="5"/>
  <c r="K100" i="5"/>
  <c r="AI99" i="5"/>
  <c r="AB99" i="5"/>
  <c r="U99" i="5"/>
  <c r="K99" i="5"/>
  <c r="AI98" i="5"/>
  <c r="AB98" i="5"/>
  <c r="U98" i="5"/>
  <c r="K98" i="5"/>
  <c r="AI97" i="5"/>
  <c r="AB97" i="5"/>
  <c r="U97" i="5"/>
  <c r="K97" i="5"/>
  <c r="AI96" i="5"/>
  <c r="AB96" i="5"/>
  <c r="U96" i="5"/>
  <c r="K96" i="5"/>
  <c r="AI95" i="5"/>
  <c r="AB95" i="5"/>
  <c r="U95" i="5"/>
  <c r="K95" i="5"/>
  <c r="AH94" i="5"/>
  <c r="AH108" i="5" s="1"/>
  <c r="AG94" i="5"/>
  <c r="AG108" i="5" s="1"/>
  <c r="AF94" i="5"/>
  <c r="AF108" i="5" s="1"/>
  <c r="AE94" i="5"/>
  <c r="AD94" i="5"/>
  <c r="AD108" i="5" s="1"/>
  <c r="AC94" i="5"/>
  <c r="AC108" i="5" s="1"/>
  <c r="AA94" i="5"/>
  <c r="AA108" i="5" s="1"/>
  <c r="Z94" i="5"/>
  <c r="Z108" i="5" s="1"/>
  <c r="Y94" i="5"/>
  <c r="Y108" i="5" s="1"/>
  <c r="X94" i="5"/>
  <c r="W94" i="5"/>
  <c r="W108" i="5" s="1"/>
  <c r="V94" i="5"/>
  <c r="V108" i="5" s="1"/>
  <c r="T94" i="5"/>
  <c r="T108" i="5" s="1"/>
  <c r="S94" i="5"/>
  <c r="S108" i="5" s="1"/>
  <c r="R94" i="5"/>
  <c r="R108" i="5" s="1"/>
  <c r="Q94" i="5"/>
  <c r="Q108" i="5" s="1"/>
  <c r="P94" i="5"/>
  <c r="P108" i="5" s="1"/>
  <c r="O94" i="5"/>
  <c r="O108" i="5" s="1"/>
  <c r="N94" i="5"/>
  <c r="N108" i="5" s="1"/>
  <c r="M94" i="5"/>
  <c r="M108" i="5" s="1"/>
  <c r="L94" i="5"/>
  <c r="J94" i="5"/>
  <c r="J108" i="5" s="1"/>
  <c r="I94" i="5"/>
  <c r="I108" i="5" s="1"/>
  <c r="H94" i="5"/>
  <c r="H108" i="5" s="1"/>
  <c r="G94" i="5"/>
  <c r="G108" i="5" s="1"/>
  <c r="F94" i="5"/>
  <c r="F108" i="5" s="1"/>
  <c r="E94" i="5"/>
  <c r="E108" i="5" s="1"/>
  <c r="D94" i="5"/>
  <c r="D108" i="5" s="1"/>
  <c r="C94" i="5"/>
  <c r="B94" i="5"/>
  <c r="B108" i="5" s="1"/>
  <c r="AI93" i="5"/>
  <c r="AB93" i="5"/>
  <c r="U93" i="5"/>
  <c r="K93" i="5"/>
  <c r="AI92" i="5"/>
  <c r="AB92" i="5"/>
  <c r="U92" i="5"/>
  <c r="K92" i="5"/>
  <c r="AI91" i="5"/>
  <c r="AB91" i="5"/>
  <c r="U91" i="5"/>
  <c r="K91" i="5"/>
  <c r="AI90" i="5"/>
  <c r="AB90" i="5"/>
  <c r="U90" i="5"/>
  <c r="AJ90" i="5" s="1"/>
  <c r="K90" i="5"/>
  <c r="AB89" i="5"/>
  <c r="AJ89" i="5" s="1"/>
  <c r="K89" i="5"/>
  <c r="AJ88" i="5"/>
  <c r="AB88" i="5"/>
  <c r="K88" i="5"/>
  <c r="AB87" i="5"/>
  <c r="K87" i="5"/>
  <c r="AB86" i="5"/>
  <c r="K86" i="5"/>
  <c r="AJ86" i="5" s="1"/>
  <c r="AB85" i="5"/>
  <c r="K85" i="5"/>
  <c r="K84" i="5"/>
  <c r="AB83" i="5"/>
  <c r="AJ83" i="5" s="1"/>
  <c r="K83" i="5"/>
  <c r="AJ82" i="5"/>
  <c r="AH81" i="5"/>
  <c r="AG81" i="5"/>
  <c r="AF81" i="5"/>
  <c r="AE81" i="5"/>
  <c r="AD81" i="5"/>
  <c r="AC81" i="5"/>
  <c r="AA81" i="5"/>
  <c r="Z81" i="5"/>
  <c r="Y81" i="5"/>
  <c r="X81" i="5"/>
  <c r="W81" i="5"/>
  <c r="V81" i="5"/>
  <c r="T81" i="5"/>
  <c r="S81" i="5"/>
  <c r="R81" i="5"/>
  <c r="Q81" i="5"/>
  <c r="P81" i="5"/>
  <c r="O81" i="5"/>
  <c r="N81" i="5"/>
  <c r="M81" i="5"/>
  <c r="U81" i="5" s="1"/>
  <c r="L81" i="5"/>
  <c r="J81" i="5"/>
  <c r="I81" i="5"/>
  <c r="H81" i="5"/>
  <c r="G81" i="5"/>
  <c r="F81" i="5"/>
  <c r="E81" i="5"/>
  <c r="D81" i="5"/>
  <c r="C81" i="5"/>
  <c r="B81" i="5"/>
  <c r="AI80" i="5"/>
  <c r="AJ80" i="5" s="1"/>
  <c r="AB80" i="5"/>
  <c r="U80" i="5"/>
  <c r="K80" i="5"/>
  <c r="AI79" i="5"/>
  <c r="AJ79" i="5" s="1"/>
  <c r="AB79" i="5"/>
  <c r="U79" i="5"/>
  <c r="K79" i="5"/>
  <c r="AI78" i="5"/>
  <c r="AB78" i="5"/>
  <c r="U78" i="5"/>
  <c r="K78" i="5"/>
  <c r="AI77" i="5"/>
  <c r="AB77" i="5"/>
  <c r="U77" i="5"/>
  <c r="K77" i="5"/>
  <c r="AI76" i="5"/>
  <c r="AB76" i="5"/>
  <c r="U76" i="5"/>
  <c r="K76" i="5"/>
  <c r="AI75" i="5"/>
  <c r="AJ75" i="5" s="1"/>
  <c r="AB75" i="5"/>
  <c r="U75" i="5"/>
  <c r="K75" i="5"/>
  <c r="AI74" i="5"/>
  <c r="AB74" i="5"/>
  <c r="U74" i="5"/>
  <c r="K74" i="5"/>
  <c r="AI73" i="5"/>
  <c r="AB73" i="5"/>
  <c r="U73" i="5"/>
  <c r="K73" i="5"/>
  <c r="AI72" i="5"/>
  <c r="AB72" i="5"/>
  <c r="U72" i="5"/>
  <c r="K72" i="5"/>
  <c r="V71" i="5"/>
  <c r="F71" i="5"/>
  <c r="AI70" i="5"/>
  <c r="AB70" i="5"/>
  <c r="U70" i="5"/>
  <c r="AJ70" i="5" s="1"/>
  <c r="K70" i="5"/>
  <c r="AI69" i="5"/>
  <c r="AB69" i="5"/>
  <c r="U69" i="5"/>
  <c r="K69" i="5"/>
  <c r="AI68" i="5"/>
  <c r="AB68" i="5"/>
  <c r="U68" i="5"/>
  <c r="K68" i="5"/>
  <c r="AI67" i="5"/>
  <c r="AB67" i="5"/>
  <c r="U67" i="5"/>
  <c r="K67" i="5"/>
  <c r="AI66" i="5"/>
  <c r="AB66" i="5"/>
  <c r="U66" i="5"/>
  <c r="K66" i="5"/>
  <c r="AI65" i="5"/>
  <c r="AB65" i="5"/>
  <c r="U65" i="5"/>
  <c r="K65" i="5"/>
  <c r="AI64" i="5"/>
  <c r="AB64" i="5"/>
  <c r="U64" i="5"/>
  <c r="K64" i="5"/>
  <c r="AI63" i="5"/>
  <c r="AB63" i="5"/>
  <c r="U63" i="5"/>
  <c r="AJ63" i="5" s="1"/>
  <c r="K63" i="5"/>
  <c r="AI62" i="5"/>
  <c r="AB62" i="5"/>
  <c r="U62" i="5"/>
  <c r="K62" i="5"/>
  <c r="AI61" i="5"/>
  <c r="AB61" i="5"/>
  <c r="U61" i="5"/>
  <c r="K61" i="5"/>
  <c r="AI60" i="5"/>
  <c r="AB60" i="5"/>
  <c r="U60" i="5"/>
  <c r="K60" i="5"/>
  <c r="AH59" i="5"/>
  <c r="AG59" i="5"/>
  <c r="AF59" i="5"/>
  <c r="AE59" i="5"/>
  <c r="AD59" i="5"/>
  <c r="AC59" i="5"/>
  <c r="AA59" i="5"/>
  <c r="AA71" i="5" s="1"/>
  <c r="Z59" i="5"/>
  <c r="Z71" i="5" s="1"/>
  <c r="Y59" i="5"/>
  <c r="X59" i="5"/>
  <c r="W59" i="5"/>
  <c r="W71" i="5" s="1"/>
  <c r="V59" i="5"/>
  <c r="T59" i="5"/>
  <c r="S59" i="5"/>
  <c r="R59" i="5"/>
  <c r="R71" i="5" s="1"/>
  <c r="Q59" i="5"/>
  <c r="P59" i="5"/>
  <c r="O59" i="5"/>
  <c r="N59" i="5"/>
  <c r="M59" i="5"/>
  <c r="M71" i="5" s="1"/>
  <c r="L59" i="5"/>
  <c r="J59" i="5"/>
  <c r="I59" i="5"/>
  <c r="H59" i="5"/>
  <c r="G59" i="5"/>
  <c r="G71" i="5" s="1"/>
  <c r="F59" i="5"/>
  <c r="E59" i="5"/>
  <c r="D59" i="5"/>
  <c r="C59" i="5"/>
  <c r="B59" i="5"/>
  <c r="AI58" i="5"/>
  <c r="AB58" i="5"/>
  <c r="U58" i="5"/>
  <c r="K58" i="5"/>
  <c r="AI57" i="5"/>
  <c r="AB57" i="5"/>
  <c r="U57" i="5"/>
  <c r="K57" i="5"/>
  <c r="AI56" i="5"/>
  <c r="AB56" i="5"/>
  <c r="U56" i="5"/>
  <c r="K56" i="5"/>
  <c r="AH55" i="5"/>
  <c r="AH71" i="5" s="1"/>
  <c r="AG55" i="5"/>
  <c r="AF55" i="5"/>
  <c r="AE55" i="5"/>
  <c r="AD55" i="5"/>
  <c r="AD71" i="5" s="1"/>
  <c r="AC55" i="5"/>
  <c r="AA55" i="5"/>
  <c r="Z55" i="5"/>
  <c r="Y55" i="5"/>
  <c r="X55" i="5"/>
  <c r="W55" i="5"/>
  <c r="V55" i="5"/>
  <c r="T55" i="5"/>
  <c r="S55" i="5"/>
  <c r="R55" i="5"/>
  <c r="Q55" i="5"/>
  <c r="P55" i="5"/>
  <c r="O55" i="5"/>
  <c r="N55" i="5"/>
  <c r="M55" i="5"/>
  <c r="L55" i="5"/>
  <c r="J55" i="5"/>
  <c r="I55" i="5"/>
  <c r="H55" i="5"/>
  <c r="G55" i="5"/>
  <c r="F55" i="5"/>
  <c r="E55" i="5"/>
  <c r="D55" i="5"/>
  <c r="C55" i="5"/>
  <c r="K55" i="5" s="1"/>
  <c r="B55" i="5"/>
  <c r="B71" i="5" s="1"/>
  <c r="AI54" i="5"/>
  <c r="AB54" i="5"/>
  <c r="U54" i="5"/>
  <c r="K54" i="5"/>
  <c r="AI53" i="5"/>
  <c r="AB53" i="5"/>
  <c r="U53" i="5"/>
  <c r="K53" i="5"/>
  <c r="AH52" i="5"/>
  <c r="AG52" i="5"/>
  <c r="AF52" i="5"/>
  <c r="AE52" i="5"/>
  <c r="AD52" i="5"/>
  <c r="AC52" i="5"/>
  <c r="AA52" i="5"/>
  <c r="Z52" i="5"/>
  <c r="Y52" i="5"/>
  <c r="X52" i="5"/>
  <c r="W52" i="5"/>
  <c r="V52" i="5"/>
  <c r="T52" i="5"/>
  <c r="S52" i="5"/>
  <c r="R52" i="5"/>
  <c r="Q52" i="5"/>
  <c r="P52" i="5"/>
  <c r="O52" i="5"/>
  <c r="N52" i="5"/>
  <c r="M52" i="5"/>
  <c r="L52" i="5"/>
  <c r="J52" i="5"/>
  <c r="I52" i="5"/>
  <c r="H52" i="5"/>
  <c r="G52" i="5"/>
  <c r="F52" i="5"/>
  <c r="E52" i="5"/>
  <c r="D52" i="5"/>
  <c r="C52" i="5"/>
  <c r="B52" i="5"/>
  <c r="K46" i="5"/>
  <c r="AJ46" i="5" s="1"/>
  <c r="AI45" i="5"/>
  <c r="AB45" i="5"/>
  <c r="U45" i="5"/>
  <c r="K45" i="5"/>
  <c r="AJ40" i="5"/>
  <c r="AI40" i="5"/>
  <c r="K40" i="5"/>
  <c r="F40" i="5"/>
  <c r="C40" i="5"/>
  <c r="AB32" i="5"/>
  <c r="U32" i="5"/>
  <c r="K32" i="5"/>
  <c r="AB30" i="5"/>
  <c r="U30" i="5"/>
  <c r="K30" i="5"/>
  <c r="AB29" i="5"/>
  <c r="U29" i="5"/>
  <c r="K29" i="5"/>
  <c r="AI28" i="5"/>
  <c r="AB28" i="5"/>
  <c r="U28" i="5"/>
  <c r="K28" i="5"/>
  <c r="AB27" i="5"/>
  <c r="U27" i="5"/>
  <c r="K27" i="5"/>
  <c r="AB26" i="5"/>
  <c r="U26" i="5"/>
  <c r="K26" i="5"/>
  <c r="AB25" i="5"/>
  <c r="AJ25" i="5" s="1"/>
  <c r="U25" i="5"/>
  <c r="K25" i="5"/>
  <c r="AB24" i="5"/>
  <c r="U24" i="5"/>
  <c r="K24" i="5"/>
  <c r="U23" i="5"/>
  <c r="I23" i="5"/>
  <c r="H23" i="5"/>
  <c r="G23" i="5"/>
  <c r="G51" i="5" s="1"/>
  <c r="F23" i="5"/>
  <c r="E23" i="5"/>
  <c r="E51" i="5" s="1"/>
  <c r="D23" i="5"/>
  <c r="C23" i="5"/>
  <c r="B23" i="5"/>
  <c r="AI22" i="5"/>
  <c r="AB22" i="5"/>
  <c r="U22" i="5"/>
  <c r="K22" i="5"/>
  <c r="AI21" i="5"/>
  <c r="AB21" i="5"/>
  <c r="U21" i="5"/>
  <c r="K21" i="5"/>
  <c r="AI20" i="5"/>
  <c r="AB20" i="5"/>
  <c r="U20" i="5"/>
  <c r="K20" i="5"/>
  <c r="AH19" i="5"/>
  <c r="AH51" i="5" s="1"/>
  <c r="AG19" i="5"/>
  <c r="AF19" i="5"/>
  <c r="AE19" i="5"/>
  <c r="AD19" i="5"/>
  <c r="AD51" i="5" s="1"/>
  <c r="AC19" i="5"/>
  <c r="AA19" i="5"/>
  <c r="Z19" i="5"/>
  <c r="Y19" i="5"/>
  <c r="X19" i="5"/>
  <c r="W19" i="5"/>
  <c r="V19" i="5"/>
  <c r="T19" i="5"/>
  <c r="S19" i="5"/>
  <c r="R19" i="5"/>
  <c r="R51" i="5" s="1"/>
  <c r="Q19" i="5"/>
  <c r="P19" i="5"/>
  <c r="O19" i="5"/>
  <c r="N19" i="5"/>
  <c r="M19" i="5"/>
  <c r="L19" i="5"/>
  <c r="J19" i="5"/>
  <c r="I19" i="5"/>
  <c r="H19" i="5"/>
  <c r="G19" i="5"/>
  <c r="F19" i="5"/>
  <c r="E19" i="5"/>
  <c r="D19" i="5"/>
  <c r="C19" i="5"/>
  <c r="B19" i="5"/>
  <c r="AI18" i="5"/>
  <c r="AJ18" i="5" s="1"/>
  <c r="AI17" i="5"/>
  <c r="AJ17" i="5" s="1"/>
  <c r="AI16" i="5"/>
  <c r="AJ16" i="5" s="1"/>
  <c r="AJ15" i="5"/>
  <c r="AI15" i="5"/>
  <c r="AI14" i="5"/>
  <c r="AJ14" i="5" s="1"/>
  <c r="AJ13" i="5"/>
  <c r="AI13" i="5"/>
  <c r="AI12" i="5"/>
  <c r="AJ12" i="5" s="1"/>
  <c r="AI11" i="5"/>
  <c r="AJ11" i="5" s="1"/>
  <c r="AI10" i="5"/>
  <c r="AJ10" i="5" s="1"/>
  <c r="AJ9" i="5"/>
  <c r="AI9" i="5"/>
  <c r="AI8" i="5"/>
  <c r="AH7" i="5"/>
  <c r="AG7" i="5"/>
  <c r="AG51" i="5" s="1"/>
  <c r="AF7" i="5"/>
  <c r="AE7" i="5"/>
  <c r="AD7" i="5"/>
  <c r="AC7" i="5"/>
  <c r="AC51" i="5" s="1"/>
  <c r="AB7" i="5"/>
  <c r="AA7" i="5"/>
  <c r="Z7" i="5"/>
  <c r="Y7" i="5"/>
  <c r="X7" i="5"/>
  <c r="W7" i="5"/>
  <c r="V7" i="5"/>
  <c r="U7" i="5"/>
  <c r="T7" i="5"/>
  <c r="S7" i="5"/>
  <c r="R7" i="5"/>
  <c r="Q7" i="5"/>
  <c r="Q51" i="5" s="1"/>
  <c r="P7" i="5"/>
  <c r="O7" i="5"/>
  <c r="O51" i="5" s="1"/>
  <c r="N7" i="5"/>
  <c r="M7" i="5"/>
  <c r="M51" i="5" s="1"/>
  <c r="L7" i="5"/>
  <c r="K7" i="5"/>
  <c r="J7" i="5"/>
  <c r="I7" i="5"/>
  <c r="H7" i="5"/>
  <c r="G7" i="5"/>
  <c r="F7" i="5"/>
  <c r="E7" i="5"/>
  <c r="D7" i="5"/>
  <c r="C7" i="5"/>
  <c r="B7" i="5"/>
  <c r="O85" i="30" l="1"/>
  <c r="O97" i="30"/>
  <c r="D117" i="26"/>
  <c r="D35" i="26"/>
  <c r="D68" i="26"/>
  <c r="D106" i="26"/>
  <c r="H5" i="18"/>
  <c r="H17" i="18"/>
  <c r="D48" i="18"/>
  <c r="D71" i="18" s="1"/>
  <c r="I17" i="18"/>
  <c r="H38" i="18"/>
  <c r="B70" i="18"/>
  <c r="H70" i="18" s="1"/>
  <c r="F70" i="18"/>
  <c r="D70" i="18"/>
  <c r="E48" i="18"/>
  <c r="E71" i="18" s="1"/>
  <c r="D77" i="17"/>
  <c r="C159" i="17"/>
  <c r="E159" i="17" s="1"/>
  <c r="B139" i="17"/>
  <c r="L139" i="17" s="1"/>
  <c r="L6" i="17"/>
  <c r="J69" i="17"/>
  <c r="I99" i="17"/>
  <c r="I27" i="17"/>
  <c r="I87" i="17"/>
  <c r="J27" i="17"/>
  <c r="G159" i="17"/>
  <c r="P46" i="16"/>
  <c r="R58" i="16"/>
  <c r="F53" i="16"/>
  <c r="N70" i="16"/>
  <c r="F79" i="16"/>
  <c r="Q79" i="16"/>
  <c r="W117" i="16"/>
  <c r="X117" i="16" s="1"/>
  <c r="J134" i="16"/>
  <c r="R156" i="16"/>
  <c r="U174" i="16"/>
  <c r="J147" i="16"/>
  <c r="R147" i="16"/>
  <c r="R155" i="16"/>
  <c r="B50" i="16"/>
  <c r="Q113" i="16"/>
  <c r="H127" i="16"/>
  <c r="J131" i="16"/>
  <c r="R131" i="16"/>
  <c r="J132" i="16"/>
  <c r="R132" i="16"/>
  <c r="S139" i="16"/>
  <c r="T139" i="16" s="1"/>
  <c r="AF96" i="6"/>
  <c r="AF100" i="6"/>
  <c r="AF185" i="6"/>
  <c r="AF236" i="6"/>
  <c r="I19" i="27"/>
  <c r="I39" i="27"/>
  <c r="G40" i="27"/>
  <c r="H19" i="27"/>
  <c r="H39" i="27"/>
  <c r="E20" i="27"/>
  <c r="I20" i="27" s="1"/>
  <c r="E40" i="27"/>
  <c r="I40" i="27" s="1"/>
  <c r="G39" i="27"/>
  <c r="H17" i="27"/>
  <c r="H20" i="27"/>
  <c r="G19" i="27"/>
  <c r="D40" i="27"/>
  <c r="F40" i="27" s="1"/>
  <c r="F39" i="27"/>
  <c r="H179" i="20"/>
  <c r="G187" i="20"/>
  <c r="D186" i="20"/>
  <c r="H186" i="20"/>
  <c r="I146" i="17"/>
  <c r="D50" i="17"/>
  <c r="D78" i="17" s="1"/>
  <c r="C77" i="17"/>
  <c r="H77" i="17"/>
  <c r="G131" i="17"/>
  <c r="I108" i="17"/>
  <c r="F159" i="17"/>
  <c r="H50" i="17"/>
  <c r="H78" i="17" s="1"/>
  <c r="G77" i="17"/>
  <c r="I125" i="17"/>
  <c r="D159" i="17"/>
  <c r="E140" i="17"/>
  <c r="F50" i="17"/>
  <c r="E27" i="17"/>
  <c r="K27" i="17" s="1"/>
  <c r="I39" i="17"/>
  <c r="I69" i="17"/>
  <c r="C131" i="17"/>
  <c r="H131" i="17"/>
  <c r="L108" i="17"/>
  <c r="I177" i="17"/>
  <c r="I140" i="17"/>
  <c r="I139" i="17" s="1"/>
  <c r="AP104" i="7"/>
  <c r="AP108" i="7"/>
  <c r="AP112" i="7"/>
  <c r="AP116" i="7"/>
  <c r="AP222" i="7"/>
  <c r="AP226" i="7"/>
  <c r="AP230" i="7"/>
  <c r="AP75" i="7"/>
  <c r="AP103" i="7"/>
  <c r="AP111" i="7"/>
  <c r="AP115" i="7"/>
  <c r="AP221" i="7"/>
  <c r="AP225" i="7"/>
  <c r="AP227" i="7"/>
  <c r="AP229" i="7"/>
  <c r="AP231" i="7"/>
  <c r="AP233" i="7"/>
  <c r="AE235" i="7"/>
  <c r="AE187" i="7"/>
  <c r="AP234" i="7"/>
  <c r="AP66" i="7"/>
  <c r="AE69" i="7"/>
  <c r="AP74" i="7"/>
  <c r="AP189" i="7"/>
  <c r="K187" i="7"/>
  <c r="AP194" i="7"/>
  <c r="AP195" i="7"/>
  <c r="AP198" i="7"/>
  <c r="AP224" i="7"/>
  <c r="AP228" i="7"/>
  <c r="AP232" i="7"/>
  <c r="AO235" i="7"/>
  <c r="AP235" i="7" s="1"/>
  <c r="K221" i="6"/>
  <c r="K237" i="6" s="1"/>
  <c r="K238" i="6" s="1"/>
  <c r="AF215" i="6"/>
  <c r="AF219" i="6"/>
  <c r="D82" i="6"/>
  <c r="H82" i="6"/>
  <c r="L82" i="6"/>
  <c r="P82" i="6"/>
  <c r="T82" i="6"/>
  <c r="X82" i="6"/>
  <c r="AB82" i="6"/>
  <c r="AF82" i="6"/>
  <c r="U102" i="6"/>
  <c r="U118" i="6" s="1"/>
  <c r="AF98" i="6"/>
  <c r="AF186" i="6"/>
  <c r="AE221" i="6"/>
  <c r="AE237" i="6" s="1"/>
  <c r="AE238" i="6" s="1"/>
  <c r="AF217" i="6"/>
  <c r="AF220" i="6"/>
  <c r="E82" i="6"/>
  <c r="I82" i="6"/>
  <c r="M82" i="6"/>
  <c r="Q82" i="6"/>
  <c r="U82" i="6"/>
  <c r="Y82" i="6"/>
  <c r="AC82" i="6"/>
  <c r="S159" i="5"/>
  <c r="V51" i="5"/>
  <c r="Z51" i="5"/>
  <c r="AE51" i="5"/>
  <c r="K23" i="5"/>
  <c r="AJ23" i="5" s="1"/>
  <c r="J71" i="5"/>
  <c r="AB52" i="5"/>
  <c r="U55" i="5"/>
  <c r="AJ58" i="5"/>
  <c r="O71" i="5"/>
  <c r="S71" i="5"/>
  <c r="S109" i="5" s="1"/>
  <c r="AI59" i="5"/>
  <c r="AG71" i="5"/>
  <c r="AJ62" i="5"/>
  <c r="AJ68" i="5"/>
  <c r="AJ74" i="5"/>
  <c r="AJ78" i="5"/>
  <c r="AJ85" i="5"/>
  <c r="AJ87" i="5"/>
  <c r="AI94" i="5"/>
  <c r="AJ96" i="5"/>
  <c r="AJ101" i="5"/>
  <c r="AJ106" i="5"/>
  <c r="AJ113" i="5"/>
  <c r="AJ128" i="5"/>
  <c r="T159" i="5"/>
  <c r="AJ133" i="5"/>
  <c r="AJ138" i="5"/>
  <c r="F159" i="5"/>
  <c r="K160" i="5"/>
  <c r="AB163" i="5"/>
  <c r="AJ163" i="5" s="1"/>
  <c r="AJ166" i="5"/>
  <c r="F179" i="5"/>
  <c r="AJ175" i="5"/>
  <c r="AB181" i="5"/>
  <c r="AJ183" i="5"/>
  <c r="AJ187" i="5"/>
  <c r="AB189" i="5"/>
  <c r="N216" i="5"/>
  <c r="R216" i="5"/>
  <c r="AJ192" i="5"/>
  <c r="AJ196" i="5"/>
  <c r="AJ200" i="5"/>
  <c r="B216" i="5"/>
  <c r="O216" i="5"/>
  <c r="S216" i="5"/>
  <c r="X216" i="5"/>
  <c r="Z159" i="5"/>
  <c r="Y51" i="5"/>
  <c r="N51" i="5"/>
  <c r="W51" i="5"/>
  <c r="AA51" i="5"/>
  <c r="AJ22" i="5"/>
  <c r="AJ26" i="5"/>
  <c r="U52" i="5"/>
  <c r="AJ53" i="5"/>
  <c r="N71" i="5"/>
  <c r="AJ57" i="5"/>
  <c r="K59" i="5"/>
  <c r="AJ61" i="5"/>
  <c r="AJ65" i="5"/>
  <c r="AJ67" i="5"/>
  <c r="AJ73" i="5"/>
  <c r="AJ77" i="5"/>
  <c r="AI81" i="5"/>
  <c r="AJ92" i="5"/>
  <c r="AA109" i="5"/>
  <c r="AJ110" i="5"/>
  <c r="AB115" i="5"/>
  <c r="AI127" i="5"/>
  <c r="D159" i="5"/>
  <c r="H159" i="5"/>
  <c r="AJ132" i="5"/>
  <c r="B159" i="5"/>
  <c r="K159" i="5" s="1"/>
  <c r="J159" i="5"/>
  <c r="AJ137" i="5"/>
  <c r="K153" i="5"/>
  <c r="AA159" i="5"/>
  <c r="AF159" i="5"/>
  <c r="AF180" i="5" s="1"/>
  <c r="AF217" i="5" s="1"/>
  <c r="U160" i="5"/>
  <c r="AJ160" i="5" s="1"/>
  <c r="AJ162" i="5"/>
  <c r="AA179" i="5"/>
  <c r="AA180" i="5" s="1"/>
  <c r="AJ165" i="5"/>
  <c r="L179" i="5"/>
  <c r="P179" i="5"/>
  <c r="AD179" i="5"/>
  <c r="AH179" i="5"/>
  <c r="AJ170" i="5"/>
  <c r="AJ173" i="5"/>
  <c r="U189" i="5"/>
  <c r="AI189" i="5"/>
  <c r="AJ195" i="5"/>
  <c r="C216" i="5"/>
  <c r="G216" i="5"/>
  <c r="G217" i="5" s="1"/>
  <c r="L216" i="5"/>
  <c r="P216" i="5"/>
  <c r="T216" i="5"/>
  <c r="Y216" i="5"/>
  <c r="AJ215" i="5"/>
  <c r="K19" i="5"/>
  <c r="J51" i="5"/>
  <c r="S51" i="5"/>
  <c r="AJ21" i="5"/>
  <c r="C51" i="5"/>
  <c r="AJ45" i="5"/>
  <c r="AI52" i="5"/>
  <c r="AJ52" i="5" s="1"/>
  <c r="AJ54" i="5"/>
  <c r="AI55" i="5"/>
  <c r="AJ56" i="5"/>
  <c r="U59" i="5"/>
  <c r="AE71" i="5"/>
  <c r="AJ60" i="5"/>
  <c r="AJ64" i="5"/>
  <c r="AJ66" i="5"/>
  <c r="AJ72" i="5"/>
  <c r="AJ76" i="5"/>
  <c r="AJ91" i="5"/>
  <c r="F109" i="5"/>
  <c r="O109" i="5"/>
  <c r="AI108" i="5"/>
  <c r="K127" i="5"/>
  <c r="AJ130" i="5"/>
  <c r="W159" i="5"/>
  <c r="AJ135" i="5"/>
  <c r="AJ140" i="5"/>
  <c r="X159" i="5"/>
  <c r="W179" i="5"/>
  <c r="S179" i="5"/>
  <c r="X179" i="5"/>
  <c r="X180" i="5" s="1"/>
  <c r="H179" i="5"/>
  <c r="AB167" i="5"/>
  <c r="Z179" i="5"/>
  <c r="AJ169" i="5"/>
  <c r="AJ172" i="5"/>
  <c r="K181" i="5"/>
  <c r="AJ185" i="5"/>
  <c r="AJ198" i="5"/>
  <c r="D216" i="5"/>
  <c r="H216" i="5"/>
  <c r="M216" i="5"/>
  <c r="Q216" i="5"/>
  <c r="E146" i="17"/>
  <c r="E139" i="17" s="1"/>
  <c r="J151" i="17"/>
  <c r="L27" i="17"/>
  <c r="E44" i="17"/>
  <c r="K44" i="17" s="1"/>
  <c r="E58" i="17"/>
  <c r="K58" i="17" s="1"/>
  <c r="E87" i="17"/>
  <c r="K87" i="17" s="1"/>
  <c r="E18" i="17"/>
  <c r="K18" i="17" s="1"/>
  <c r="E69" i="17"/>
  <c r="E99" i="17"/>
  <c r="K99" i="17" s="1"/>
  <c r="L151" i="17"/>
  <c r="K151" i="17"/>
  <c r="J187" i="16"/>
  <c r="J179" i="16"/>
  <c r="R154" i="16"/>
  <c r="R31" i="16"/>
  <c r="I44" i="16"/>
  <c r="H44" i="16"/>
  <c r="D46" i="16"/>
  <c r="J46" i="16" s="1"/>
  <c r="Q53" i="16"/>
  <c r="H62" i="16"/>
  <c r="J133" i="16"/>
  <c r="R153" i="16"/>
  <c r="J146" i="16"/>
  <c r="R146" i="16"/>
  <c r="J158" i="16"/>
  <c r="U44" i="16"/>
  <c r="V44" i="16" s="1"/>
  <c r="U127" i="16"/>
  <c r="V127" i="16" s="1"/>
  <c r="R133" i="16"/>
  <c r="R51" i="16"/>
  <c r="R59" i="16"/>
  <c r="J64" i="16"/>
  <c r="R64" i="16"/>
  <c r="J66" i="16"/>
  <c r="J68" i="16"/>
  <c r="R68" i="16"/>
  <c r="J77" i="16"/>
  <c r="R77" i="16"/>
  <c r="R83" i="16"/>
  <c r="R89" i="16"/>
  <c r="J83" i="16"/>
  <c r="D93" i="16"/>
  <c r="W18" i="16"/>
  <c r="X18" i="16" s="1"/>
  <c r="R30" i="16"/>
  <c r="P62" i="16"/>
  <c r="R66" i="16"/>
  <c r="J73" i="16"/>
  <c r="R73" i="16"/>
  <c r="J74" i="16"/>
  <c r="R74" i="16"/>
  <c r="R84" i="16"/>
  <c r="P113" i="16"/>
  <c r="U139" i="16"/>
  <c r="V139" i="16" s="1"/>
  <c r="C166" i="16"/>
  <c r="D166" i="16" s="1"/>
  <c r="J166" i="16" s="1"/>
  <c r="R178" i="16"/>
  <c r="R179" i="16"/>
  <c r="R180" i="16"/>
  <c r="J63" i="16"/>
  <c r="J65" i="16"/>
  <c r="J67" i="16"/>
  <c r="J69" i="16"/>
  <c r="P79" i="16"/>
  <c r="O94" i="16"/>
  <c r="J115" i="16"/>
  <c r="R115" i="16"/>
  <c r="S141" i="16"/>
  <c r="T141" i="16" s="1"/>
  <c r="F148" i="16"/>
  <c r="W157" i="16"/>
  <c r="X157" i="16" s="1"/>
  <c r="J162" i="16"/>
  <c r="C189" i="16"/>
  <c r="S189" i="16" s="1"/>
  <c r="F32" i="16"/>
  <c r="H32" i="16"/>
  <c r="P32" i="16"/>
  <c r="W44" i="16"/>
  <c r="X44" i="16" s="1"/>
  <c r="S46" i="16"/>
  <c r="T46" i="16" s="1"/>
  <c r="Q46" i="16"/>
  <c r="L46" i="16"/>
  <c r="I18" i="16"/>
  <c r="J20" i="16"/>
  <c r="R20" i="16"/>
  <c r="J21" i="16"/>
  <c r="J28" i="16"/>
  <c r="R28" i="16"/>
  <c r="J29" i="16"/>
  <c r="R29" i="16"/>
  <c r="J30" i="16"/>
  <c r="J36" i="16"/>
  <c r="J37" i="16"/>
  <c r="J38" i="16"/>
  <c r="J39" i="16"/>
  <c r="F44" i="16"/>
  <c r="N44" i="16"/>
  <c r="P44" i="16"/>
  <c r="J45" i="16"/>
  <c r="R45" i="16"/>
  <c r="H46" i="16"/>
  <c r="W46" i="16"/>
  <c r="X46" i="16" s="1"/>
  <c r="J52" i="16"/>
  <c r="R52" i="16"/>
  <c r="H53" i="16"/>
  <c r="L53" i="16"/>
  <c r="X62" i="16"/>
  <c r="F70" i="16"/>
  <c r="S70" i="16"/>
  <c r="T70" i="16" s="1"/>
  <c r="W70" i="16"/>
  <c r="X70" i="16" s="1"/>
  <c r="J72" i="16"/>
  <c r="R72" i="16"/>
  <c r="J75" i="16"/>
  <c r="R75" i="16"/>
  <c r="J76" i="16"/>
  <c r="R76" i="16"/>
  <c r="J78" i="16"/>
  <c r="R78" i="16"/>
  <c r="L79" i="16"/>
  <c r="R80" i="16"/>
  <c r="R81" i="16"/>
  <c r="J90" i="16"/>
  <c r="R90" i="16"/>
  <c r="J91" i="16"/>
  <c r="R91" i="16"/>
  <c r="S117" i="16"/>
  <c r="T117" i="16" s="1"/>
  <c r="U148" i="16"/>
  <c r="V148" i="16" s="1"/>
  <c r="D157" i="16"/>
  <c r="Q157" i="16"/>
  <c r="E166" i="16"/>
  <c r="S165" i="16"/>
  <c r="T165" i="16" s="1"/>
  <c r="N165" i="16"/>
  <c r="J175" i="16"/>
  <c r="R175" i="16"/>
  <c r="R176" i="16"/>
  <c r="R181" i="16"/>
  <c r="R182" i="16"/>
  <c r="J183" i="16"/>
  <c r="R183" i="16"/>
  <c r="R184" i="16"/>
  <c r="J185" i="16"/>
  <c r="J186" i="16"/>
  <c r="R186" i="16"/>
  <c r="U188" i="16"/>
  <c r="U53" i="16"/>
  <c r="V53" i="16" s="1"/>
  <c r="P53" i="16"/>
  <c r="F62" i="16"/>
  <c r="M71" i="16"/>
  <c r="Q70" i="16"/>
  <c r="B71" i="16"/>
  <c r="N71" i="16" s="1"/>
  <c r="J82" i="16"/>
  <c r="R82" i="16"/>
  <c r="M94" i="16"/>
  <c r="J114" i="16"/>
  <c r="R114" i="16"/>
  <c r="J116" i="16"/>
  <c r="R116" i="16"/>
  <c r="I117" i="16"/>
  <c r="U117" i="16"/>
  <c r="V117" i="16" s="1"/>
  <c r="R123" i="16"/>
  <c r="J124" i="16"/>
  <c r="R124" i="16"/>
  <c r="J125" i="16"/>
  <c r="R125" i="16"/>
  <c r="J126" i="16"/>
  <c r="R126" i="16"/>
  <c r="N127" i="16"/>
  <c r="P127" i="16"/>
  <c r="N139" i="16"/>
  <c r="P139" i="16"/>
  <c r="R140" i="16"/>
  <c r="L141" i="16"/>
  <c r="R141" i="16" s="1"/>
  <c r="W141" i="16"/>
  <c r="X141" i="16" s="1"/>
  <c r="Q141" i="16"/>
  <c r="I148" i="16"/>
  <c r="F157" i="16"/>
  <c r="S157" i="16"/>
  <c r="T157" i="16" s="1"/>
  <c r="N157" i="16"/>
  <c r="P157" i="16"/>
  <c r="J159" i="16"/>
  <c r="J163" i="16"/>
  <c r="W165" i="16"/>
  <c r="W188" i="16"/>
  <c r="X188" i="16" s="1"/>
  <c r="F93" i="16"/>
  <c r="E12" i="10"/>
  <c r="U7" i="10"/>
  <c r="AP105" i="7"/>
  <c r="AP107" i="7"/>
  <c r="AP106" i="7"/>
  <c r="AP110" i="7"/>
  <c r="AP114" i="7"/>
  <c r="P59" i="6"/>
  <c r="AB59" i="6"/>
  <c r="X59" i="6"/>
  <c r="AF59" i="6"/>
  <c r="D59" i="6"/>
  <c r="H59" i="6"/>
  <c r="U59" i="6"/>
  <c r="E59" i="6"/>
  <c r="I59" i="6"/>
  <c r="L59" i="6"/>
  <c r="T59" i="6"/>
  <c r="AF184" i="6"/>
  <c r="AF216" i="6"/>
  <c r="AF218" i="6"/>
  <c r="M59" i="6"/>
  <c r="M83" i="6" s="1"/>
  <c r="M119" i="6" s="1"/>
  <c r="Q59" i="6"/>
  <c r="Q83" i="6" s="1"/>
  <c r="Q119" i="6" s="1"/>
  <c r="B82" i="6"/>
  <c r="F82" i="6"/>
  <c r="J82" i="6"/>
  <c r="N82" i="6"/>
  <c r="R82" i="6"/>
  <c r="V82" i="6"/>
  <c r="Z82" i="6"/>
  <c r="AD82" i="6"/>
  <c r="AE102" i="6"/>
  <c r="AE118" i="6" s="1"/>
  <c r="AF97" i="6"/>
  <c r="AF99" i="6"/>
  <c r="AF101" i="6"/>
  <c r="AJ202" i="5"/>
  <c r="AJ206" i="5"/>
  <c r="AJ210" i="5"/>
  <c r="AJ214" i="5"/>
  <c r="AJ207" i="5"/>
  <c r="AJ209" i="5"/>
  <c r="AJ211" i="5"/>
  <c r="AJ204" i="5"/>
  <c r="F216" i="5"/>
  <c r="J216" i="5"/>
  <c r="AJ203" i="5"/>
  <c r="AJ205" i="5"/>
  <c r="AJ208" i="5"/>
  <c r="AJ212" i="5"/>
  <c r="AB94" i="5"/>
  <c r="AJ98" i="5"/>
  <c r="AJ104" i="5"/>
  <c r="AJ95" i="5"/>
  <c r="AJ97" i="5"/>
  <c r="AJ100" i="5"/>
  <c r="AJ102" i="5"/>
  <c r="AJ105" i="5"/>
  <c r="AJ107" i="5"/>
  <c r="G180" i="5"/>
  <c r="AJ8" i="5"/>
  <c r="AI7" i="5"/>
  <c r="AJ7" i="5" s="1"/>
  <c r="B51" i="5"/>
  <c r="K52" i="5"/>
  <c r="Q71" i="5"/>
  <c r="Q109" i="5" s="1"/>
  <c r="Y71" i="5"/>
  <c r="Y109" i="5" s="1"/>
  <c r="AC71" i="5"/>
  <c r="AC109" i="5" s="1"/>
  <c r="K94" i="5"/>
  <c r="G109" i="5"/>
  <c r="U94" i="5"/>
  <c r="L108" i="5"/>
  <c r="AH109" i="5"/>
  <c r="V109" i="5"/>
  <c r="AE109" i="5"/>
  <c r="M109" i="5"/>
  <c r="U115" i="5"/>
  <c r="AJ127" i="5"/>
  <c r="K131" i="5"/>
  <c r="AJ131" i="5" s="1"/>
  <c r="L159" i="5"/>
  <c r="U131" i="5"/>
  <c r="P159" i="5"/>
  <c r="P180" i="5" s="1"/>
  <c r="P217" i="5" s="1"/>
  <c r="F180" i="5"/>
  <c r="B109" i="5"/>
  <c r="AI19" i="5"/>
  <c r="I51" i="5"/>
  <c r="E71" i="5"/>
  <c r="I71" i="5"/>
  <c r="K81" i="5"/>
  <c r="V159" i="5"/>
  <c r="L180" i="5"/>
  <c r="L217" i="5" s="1"/>
  <c r="D180" i="5"/>
  <c r="E109" i="5"/>
  <c r="AG109" i="5"/>
  <c r="C180" i="5"/>
  <c r="F51" i="5"/>
  <c r="I109" i="5"/>
  <c r="N109" i="5"/>
  <c r="R109" i="5"/>
  <c r="W109" i="5"/>
  <c r="AD159" i="5"/>
  <c r="AD180" i="5" s="1"/>
  <c r="AD217" i="5" s="1"/>
  <c r="AH159" i="5"/>
  <c r="AH180" i="5" s="1"/>
  <c r="AH217" i="5" s="1"/>
  <c r="N159" i="5"/>
  <c r="N180" i="5" s="1"/>
  <c r="N217" i="5" s="1"/>
  <c r="R159" i="5"/>
  <c r="R180" i="5" s="1"/>
  <c r="R217" i="5" s="1"/>
  <c r="W180" i="5"/>
  <c r="W217" i="5" s="1"/>
  <c r="S180" i="5"/>
  <c r="S217" i="5" s="1"/>
  <c r="H180" i="5"/>
  <c r="H217" i="5" s="1"/>
  <c r="Z180" i="5"/>
  <c r="Z217" i="5" s="1"/>
  <c r="AB153" i="5"/>
  <c r="AE159" i="5"/>
  <c r="E179" i="5"/>
  <c r="J180" i="5"/>
  <c r="J217" i="5" s="1"/>
  <c r="AE180" i="5"/>
  <c r="U117" i="7"/>
  <c r="U118" i="7" s="1"/>
  <c r="U119" i="7" s="1"/>
  <c r="AP190" i="7"/>
  <c r="C136" i="11"/>
  <c r="D136" i="11" s="1"/>
  <c r="D123" i="11"/>
  <c r="N32" i="16"/>
  <c r="U32" i="16"/>
  <c r="V32" i="16" s="1"/>
  <c r="Q32" i="16"/>
  <c r="X51" i="5"/>
  <c r="AB19" i="5"/>
  <c r="AF51" i="5"/>
  <c r="AI51" i="5" s="1"/>
  <c r="AJ20" i="5"/>
  <c r="AB55" i="5"/>
  <c r="AJ55" i="5" s="1"/>
  <c r="C71" i="5"/>
  <c r="AB81" i="5"/>
  <c r="AJ93" i="5"/>
  <c r="AJ103" i="5"/>
  <c r="K115" i="5"/>
  <c r="K136" i="5"/>
  <c r="Y159" i="5"/>
  <c r="AC159" i="5"/>
  <c r="AG159" i="5"/>
  <c r="AJ154" i="5"/>
  <c r="K167" i="5"/>
  <c r="AJ178" i="5"/>
  <c r="V179" i="5"/>
  <c r="AI181" i="5"/>
  <c r="K189" i="5"/>
  <c r="K190" i="5"/>
  <c r="U190" i="5"/>
  <c r="C217" i="5"/>
  <c r="AI201" i="5"/>
  <c r="AC216" i="5"/>
  <c r="AJ213" i="5"/>
  <c r="N59" i="6"/>
  <c r="R59" i="6"/>
  <c r="AF95" i="6"/>
  <c r="K102" i="6"/>
  <c r="K118" i="6" s="1"/>
  <c r="K68" i="7"/>
  <c r="AP68" i="7" s="1"/>
  <c r="AP73" i="7"/>
  <c r="U187" i="7"/>
  <c r="AP191" i="7"/>
  <c r="AP192" i="7"/>
  <c r="AP193" i="7"/>
  <c r="U235" i="7"/>
  <c r="U21" i="10"/>
  <c r="B84" i="12"/>
  <c r="I179" i="5"/>
  <c r="T180" i="5"/>
  <c r="T217" i="5"/>
  <c r="L51" i="5"/>
  <c r="U19" i="5"/>
  <c r="P51" i="5"/>
  <c r="T51" i="5"/>
  <c r="D51" i="5"/>
  <c r="H51" i="5"/>
  <c r="AJ27" i="5"/>
  <c r="AJ69" i="5"/>
  <c r="AJ99" i="5"/>
  <c r="C108" i="5"/>
  <c r="K108" i="5" s="1"/>
  <c r="X108" i="5"/>
  <c r="AD109" i="5"/>
  <c r="AJ112" i="5"/>
  <c r="AB127" i="5"/>
  <c r="K163" i="5"/>
  <c r="AJ164" i="5"/>
  <c r="AJ174" i="5"/>
  <c r="U181" i="5"/>
  <c r="AJ182" i="5"/>
  <c r="V216" i="5"/>
  <c r="AB190" i="5"/>
  <c r="AJ199" i="5"/>
  <c r="U201" i="5"/>
  <c r="B59" i="6"/>
  <c r="V59" i="6"/>
  <c r="F59" i="6"/>
  <c r="J59" i="6"/>
  <c r="O59" i="6"/>
  <c r="S59" i="6"/>
  <c r="Y59" i="6"/>
  <c r="AC59" i="6"/>
  <c r="AC83" i="6" s="1"/>
  <c r="AC119" i="6" s="1"/>
  <c r="C82" i="6"/>
  <c r="G82" i="6"/>
  <c r="K82" i="6"/>
  <c r="O82" i="6"/>
  <c r="S82" i="6"/>
  <c r="W82" i="6"/>
  <c r="AA82" i="6"/>
  <c r="AE82" i="6"/>
  <c r="AP72" i="7"/>
  <c r="AP69" i="7" s="1"/>
  <c r="AP77" i="7"/>
  <c r="AP196" i="7"/>
  <c r="AP197" i="7"/>
  <c r="AP223" i="7"/>
  <c r="U20" i="10"/>
  <c r="D18" i="16"/>
  <c r="C50" i="16"/>
  <c r="S32" i="16"/>
  <c r="T32" i="16" s="1"/>
  <c r="I32" i="16"/>
  <c r="D32" i="16"/>
  <c r="I79" i="16"/>
  <c r="C94" i="16"/>
  <c r="S79" i="16"/>
  <c r="T79" i="16" s="1"/>
  <c r="D79" i="16"/>
  <c r="O180" i="5"/>
  <c r="O217" i="5" s="1"/>
  <c r="D217" i="5"/>
  <c r="D71" i="5"/>
  <c r="D109" i="5" s="1"/>
  <c r="H71" i="5"/>
  <c r="H109" i="5" s="1"/>
  <c r="L71" i="5"/>
  <c r="P71" i="5"/>
  <c r="P109" i="5" s="1"/>
  <c r="T71" i="5"/>
  <c r="T109" i="5" s="1"/>
  <c r="X71" i="5"/>
  <c r="AB71" i="5" s="1"/>
  <c r="AB59" i="5"/>
  <c r="AJ59" i="5" s="1"/>
  <c r="AF71" i="5"/>
  <c r="AF109" i="5" s="1"/>
  <c r="J109" i="5"/>
  <c r="Z109" i="5"/>
  <c r="AI115" i="5"/>
  <c r="E159" i="5"/>
  <c r="I159" i="5"/>
  <c r="M159" i="5"/>
  <c r="U136" i="5"/>
  <c r="AJ136" i="5" s="1"/>
  <c r="U153" i="5"/>
  <c r="Q159" i="5"/>
  <c r="M179" i="5"/>
  <c r="Q179" i="5"/>
  <c r="Q180" i="5" s="1"/>
  <c r="U167" i="5"/>
  <c r="Y179" i="5"/>
  <c r="AC179" i="5"/>
  <c r="AI167" i="5"/>
  <c r="AJ167" i="5" s="1"/>
  <c r="AG179" i="5"/>
  <c r="AE217" i="5"/>
  <c r="C59" i="6"/>
  <c r="K59" i="6"/>
  <c r="W59" i="6"/>
  <c r="AA59" i="6"/>
  <c r="AE59" i="6"/>
  <c r="G59" i="6"/>
  <c r="Z59" i="6"/>
  <c r="AD59" i="6"/>
  <c r="U221" i="6"/>
  <c r="U237" i="6" s="1"/>
  <c r="U238" i="6" s="1"/>
  <c r="AF214" i="6"/>
  <c r="AO117" i="7"/>
  <c r="AO187" i="7"/>
  <c r="U5" i="10"/>
  <c r="U12" i="10" s="1"/>
  <c r="R12" i="10"/>
  <c r="M24" i="10"/>
  <c r="C167" i="11"/>
  <c r="D167" i="11" s="1"/>
  <c r="D149" i="11"/>
  <c r="H84" i="12"/>
  <c r="J19" i="16"/>
  <c r="J22" i="16"/>
  <c r="R22" i="16"/>
  <c r="S44" i="16"/>
  <c r="T44" i="16" s="1"/>
  <c r="Q44" i="16"/>
  <c r="L44" i="16"/>
  <c r="F46" i="16"/>
  <c r="I46" i="16"/>
  <c r="K69" i="7"/>
  <c r="U17" i="10"/>
  <c r="C108" i="11"/>
  <c r="D108" i="11" s="1"/>
  <c r="L18" i="16"/>
  <c r="K50" i="16"/>
  <c r="Q18" i="16"/>
  <c r="W32" i="16"/>
  <c r="X32" i="16" s="1"/>
  <c r="O50" i="16"/>
  <c r="G71" i="16"/>
  <c r="L93" i="16"/>
  <c r="S93" i="16"/>
  <c r="T93" i="16" s="1"/>
  <c r="K94" i="16"/>
  <c r="G145" i="16"/>
  <c r="H113" i="16"/>
  <c r="F141" i="16"/>
  <c r="I141" i="16"/>
  <c r="N174" i="16"/>
  <c r="H174" i="16"/>
  <c r="D174" i="16"/>
  <c r="F174" i="16"/>
  <c r="K201" i="5"/>
  <c r="K216" i="5" s="1"/>
  <c r="K117" i="7"/>
  <c r="K118" i="7" s="1"/>
  <c r="K119" i="7" s="1"/>
  <c r="AE117" i="7"/>
  <c r="AE118" i="7" s="1"/>
  <c r="AE119" i="7" s="1"/>
  <c r="F18" i="16"/>
  <c r="M50" i="16"/>
  <c r="U18" i="16"/>
  <c r="V18" i="16" s="1"/>
  <c r="R21" i="16"/>
  <c r="J31" i="16"/>
  <c r="U39" i="16"/>
  <c r="V39" i="16" s="1"/>
  <c r="Q39" i="16"/>
  <c r="N39" i="16"/>
  <c r="R39" i="16" s="1"/>
  <c r="U46" i="16"/>
  <c r="V46" i="16" s="1"/>
  <c r="N46" i="16"/>
  <c r="I62" i="16"/>
  <c r="D62" i="16"/>
  <c r="Q62" i="16"/>
  <c r="S62" i="16"/>
  <c r="T62" i="16" s="1"/>
  <c r="W79" i="16"/>
  <c r="X79" i="16" s="1"/>
  <c r="H79" i="16"/>
  <c r="I127" i="16"/>
  <c r="D127" i="16"/>
  <c r="S127" i="16"/>
  <c r="T127" i="16" s="1"/>
  <c r="H139" i="16"/>
  <c r="W139" i="16"/>
  <c r="X139" i="16" s="1"/>
  <c r="AB201" i="5"/>
  <c r="AB216" i="5" s="1"/>
  <c r="AP65" i="7"/>
  <c r="D97" i="12"/>
  <c r="H18" i="16"/>
  <c r="G50" i="16"/>
  <c r="H50" i="16" s="1"/>
  <c r="N18" i="16"/>
  <c r="S18" i="16"/>
  <c r="T18" i="16" s="1"/>
  <c r="R19" i="16"/>
  <c r="E50" i="16"/>
  <c r="F50" i="16" s="1"/>
  <c r="J51" i="16"/>
  <c r="I53" i="16"/>
  <c r="S53" i="16"/>
  <c r="T53" i="16" s="1"/>
  <c r="C71" i="16"/>
  <c r="D53" i="16"/>
  <c r="N62" i="16"/>
  <c r="U62" i="16"/>
  <c r="V62" i="16" s="1"/>
  <c r="R92" i="16"/>
  <c r="W148" i="16"/>
  <c r="X148" i="16" s="1"/>
  <c r="P148" i="16"/>
  <c r="P165" i="16"/>
  <c r="L165" i="16"/>
  <c r="H165" i="16"/>
  <c r="D165" i="16"/>
  <c r="B166" i="16"/>
  <c r="F166" i="16" s="1"/>
  <c r="X165" i="16"/>
  <c r="F165" i="16"/>
  <c r="P18" i="16"/>
  <c r="R36" i="16"/>
  <c r="R38" i="16"/>
  <c r="W53" i="16"/>
  <c r="X53" i="16" s="1"/>
  <c r="J60" i="16"/>
  <c r="D70" i="16"/>
  <c r="H70" i="16"/>
  <c r="L70" i="16"/>
  <c r="P70" i="16"/>
  <c r="U70" i="16"/>
  <c r="V70" i="16" s="1"/>
  <c r="H93" i="16"/>
  <c r="J93" i="16" s="1"/>
  <c r="U94" i="16"/>
  <c r="W93" i="16"/>
  <c r="X93" i="16" s="1"/>
  <c r="C145" i="16"/>
  <c r="M145" i="16"/>
  <c r="N113" i="16"/>
  <c r="R113" i="16" s="1"/>
  <c r="U113" i="16"/>
  <c r="V113" i="16" s="1"/>
  <c r="U134" i="16"/>
  <c r="V134" i="16" s="1"/>
  <c r="Q134" i="16"/>
  <c r="N134" i="16"/>
  <c r="R134" i="16" s="1"/>
  <c r="Q139" i="16"/>
  <c r="L139" i="16"/>
  <c r="R139" i="16" s="1"/>
  <c r="N148" i="16"/>
  <c r="H148" i="16"/>
  <c r="D148" i="16"/>
  <c r="G166" i="16"/>
  <c r="H166" i="16" s="1"/>
  <c r="H157" i="16"/>
  <c r="J157" i="16" s="1"/>
  <c r="O166" i="16"/>
  <c r="Q174" i="16"/>
  <c r="S174" i="16"/>
  <c r="T174" i="16" s="1"/>
  <c r="K189" i="16"/>
  <c r="L174" i="16"/>
  <c r="B189" i="16"/>
  <c r="H189" i="16" s="1"/>
  <c r="P188" i="16"/>
  <c r="L188" i="16"/>
  <c r="H188" i="16"/>
  <c r="I188" i="16" s="1"/>
  <c r="D188" i="16"/>
  <c r="F188" i="16"/>
  <c r="B188" i="20"/>
  <c r="N53" i="16"/>
  <c r="J59" i="16"/>
  <c r="R63" i="16"/>
  <c r="R65" i="16"/>
  <c r="R67" i="16"/>
  <c r="R69" i="16"/>
  <c r="I70" i="16"/>
  <c r="E71" i="16"/>
  <c r="F71" i="16" s="1"/>
  <c r="N79" i="16"/>
  <c r="J81" i="16"/>
  <c r="J89" i="16"/>
  <c r="I93" i="16"/>
  <c r="N93" i="16"/>
  <c r="B94" i="16"/>
  <c r="F94" i="16" s="1"/>
  <c r="D113" i="16"/>
  <c r="I113" i="16"/>
  <c r="W113" i="16"/>
  <c r="X113" i="16" s="1"/>
  <c r="I139" i="16"/>
  <c r="D139" i="16"/>
  <c r="J140" i="16"/>
  <c r="U141" i="16"/>
  <c r="V141" i="16" s="1"/>
  <c r="Q148" i="16"/>
  <c r="S148" i="16"/>
  <c r="T148" i="16" s="1"/>
  <c r="L148" i="16"/>
  <c r="R148" i="16" s="1"/>
  <c r="K166" i="16"/>
  <c r="J169" i="16"/>
  <c r="R169" i="16"/>
  <c r="V174" i="16"/>
  <c r="V188" i="16"/>
  <c r="L99" i="17"/>
  <c r="J99" i="17"/>
  <c r="R37" i="16"/>
  <c r="D44" i="16"/>
  <c r="J58" i="16"/>
  <c r="L62" i="16"/>
  <c r="K71" i="16"/>
  <c r="J80" i="16"/>
  <c r="J84" i="16"/>
  <c r="J92" i="16"/>
  <c r="P93" i="16"/>
  <c r="U93" i="16"/>
  <c r="V93" i="16" s="1"/>
  <c r="E145" i="16"/>
  <c r="F113" i="16"/>
  <c r="S113" i="16"/>
  <c r="T113" i="16" s="1"/>
  <c r="K145" i="16"/>
  <c r="P117" i="16"/>
  <c r="L117" i="16"/>
  <c r="H117" i="16"/>
  <c r="D117" i="16"/>
  <c r="N117" i="16"/>
  <c r="J123" i="16"/>
  <c r="Q127" i="16"/>
  <c r="L127" i="16"/>
  <c r="W127" i="16"/>
  <c r="X127" i="16" s="1"/>
  <c r="J141" i="16"/>
  <c r="B145" i="16"/>
  <c r="J160" i="16"/>
  <c r="J164" i="16"/>
  <c r="J171" i="16"/>
  <c r="R171" i="16"/>
  <c r="O189" i="16"/>
  <c r="W174" i="16"/>
  <c r="X174" i="16" s="1"/>
  <c r="P174" i="16"/>
  <c r="R177" i="16"/>
  <c r="N188" i="16"/>
  <c r="L87" i="17"/>
  <c r="B131" i="17"/>
  <c r="J87" i="17"/>
  <c r="U79" i="16"/>
  <c r="V79" i="16" s="1"/>
  <c r="O145" i="16"/>
  <c r="J156" i="16"/>
  <c r="R159" i="16"/>
  <c r="R161" i="16"/>
  <c r="R163" i="16"/>
  <c r="M166" i="16"/>
  <c r="J178" i="16"/>
  <c r="J182" i="16"/>
  <c r="R185" i="16"/>
  <c r="I6" i="17"/>
  <c r="K39" i="17"/>
  <c r="J39" i="17"/>
  <c r="I44" i="17"/>
  <c r="L44" i="17"/>
  <c r="B50" i="17"/>
  <c r="B77" i="17"/>
  <c r="L69" i="17"/>
  <c r="K69" i="17"/>
  <c r="E108" i="17"/>
  <c r="K108" i="17" s="1"/>
  <c r="K120" i="17"/>
  <c r="H159" i="17"/>
  <c r="K140" i="17"/>
  <c r="J190" i="17"/>
  <c r="E190" i="17"/>
  <c r="H56" i="18"/>
  <c r="G109" i="20"/>
  <c r="H109" i="20" s="1"/>
  <c r="F142" i="20"/>
  <c r="G142" i="20" s="1"/>
  <c r="H142" i="20" s="1"/>
  <c r="J155" i="16"/>
  <c r="I157" i="16"/>
  <c r="U165" i="16"/>
  <c r="V165" i="16" s="1"/>
  <c r="J177" i="16"/>
  <c r="J181" i="16"/>
  <c r="G50" i="17"/>
  <c r="G78" i="17" s="1"/>
  <c r="I18" i="17"/>
  <c r="F77" i="17"/>
  <c r="I58" i="17"/>
  <c r="L177" i="17"/>
  <c r="C70" i="18"/>
  <c r="I70" i="18" s="1"/>
  <c r="I49" i="18"/>
  <c r="Q117" i="16"/>
  <c r="F127" i="16"/>
  <c r="F139" i="16"/>
  <c r="J154" i="16"/>
  <c r="U157" i="16"/>
  <c r="V157" i="16" s="1"/>
  <c r="R158" i="16"/>
  <c r="R160" i="16"/>
  <c r="R162" i="16"/>
  <c r="R164" i="16"/>
  <c r="I165" i="16"/>
  <c r="J176" i="16"/>
  <c r="J180" i="16"/>
  <c r="J184" i="16"/>
  <c r="C50" i="17"/>
  <c r="J18" i="17"/>
  <c r="I120" i="17"/>
  <c r="L120" i="17"/>
  <c r="F131" i="17"/>
  <c r="K177" i="17"/>
  <c r="K190" i="17"/>
  <c r="B94" i="20"/>
  <c r="H92" i="20"/>
  <c r="F170" i="20"/>
  <c r="B118" i="26"/>
  <c r="G20" i="27"/>
  <c r="F20" i="27"/>
  <c r="E6" i="17"/>
  <c r="K6" i="17" s="1"/>
  <c r="L18" i="17"/>
  <c r="E51" i="17"/>
  <c r="K51" i="17" s="1"/>
  <c r="I51" i="17"/>
  <c r="E132" i="17"/>
  <c r="K132" i="17" s="1"/>
  <c r="I132" i="17"/>
  <c r="B159" i="17"/>
  <c r="J177" i="17"/>
  <c r="E177" i="17"/>
  <c r="B48" i="18"/>
  <c r="F48" i="18"/>
  <c r="F71" i="18" s="1"/>
  <c r="H33" i="20"/>
  <c r="D51" i="20"/>
  <c r="H74" i="20"/>
  <c r="H87" i="20"/>
  <c r="C93" i="20"/>
  <c r="D92" i="20"/>
  <c r="H135" i="20"/>
  <c r="G137" i="20"/>
  <c r="H137" i="20" s="1"/>
  <c r="H184" i="20"/>
  <c r="D187" i="20"/>
  <c r="D88" i="26"/>
  <c r="E189" i="16"/>
  <c r="I189" i="16" s="1"/>
  <c r="M189" i="16"/>
  <c r="J6" i="17"/>
  <c r="J51" i="17"/>
  <c r="J108" i="17"/>
  <c r="D131" i="17"/>
  <c r="D160" i="17" s="1"/>
  <c r="J132" i="17"/>
  <c r="I31" i="18"/>
  <c r="F48" i="20"/>
  <c r="G48" i="20" s="1"/>
  <c r="H48" i="20" s="1"/>
  <c r="G36" i="20"/>
  <c r="H36" i="20" s="1"/>
  <c r="B76" i="20"/>
  <c r="H130" i="20"/>
  <c r="C170" i="20"/>
  <c r="D170" i="20" s="1"/>
  <c r="D169" i="20"/>
  <c r="H169" i="20" s="1"/>
  <c r="C48" i="18"/>
  <c r="H43" i="20"/>
  <c r="H51" i="20"/>
  <c r="H67" i="20"/>
  <c r="H70" i="20"/>
  <c r="C76" i="20"/>
  <c r="D76" i="20" s="1"/>
  <c r="H76" i="20" s="1"/>
  <c r="D75" i="20"/>
  <c r="H75" i="20" s="1"/>
  <c r="H91" i="20"/>
  <c r="G93" i="20"/>
  <c r="E142" i="20"/>
  <c r="H164" i="20"/>
  <c r="E188" i="20"/>
  <c r="H40" i="27"/>
  <c r="C142" i="20"/>
  <c r="D142" i="20" s="1"/>
  <c r="I17" i="27"/>
  <c r="F17" i="27"/>
  <c r="F19" i="27"/>
  <c r="H37" i="27"/>
  <c r="G17" i="27"/>
  <c r="D118" i="26" l="1"/>
  <c r="E77" i="17"/>
  <c r="C160" i="17"/>
  <c r="E160" i="17" s="1"/>
  <c r="G160" i="17"/>
  <c r="I159" i="17"/>
  <c r="I166" i="16"/>
  <c r="R127" i="16"/>
  <c r="R157" i="16"/>
  <c r="P71" i="16"/>
  <c r="R44" i="16"/>
  <c r="R79" i="16"/>
  <c r="J53" i="16"/>
  <c r="J174" i="16"/>
  <c r="C83" i="6"/>
  <c r="U83" i="6"/>
  <c r="X83" i="6"/>
  <c r="X119" i="6" s="1"/>
  <c r="L83" i="6"/>
  <c r="L119" i="6" s="1"/>
  <c r="AB83" i="6"/>
  <c r="AB119" i="6" s="1"/>
  <c r="I83" i="6"/>
  <c r="I119" i="6" s="1"/>
  <c r="H187" i="20"/>
  <c r="I77" i="17"/>
  <c r="I50" i="17"/>
  <c r="AP187" i="7"/>
  <c r="AF187" i="6"/>
  <c r="Y83" i="6"/>
  <c r="Y119" i="6" s="1"/>
  <c r="F83" i="6"/>
  <c r="F119" i="6" s="1"/>
  <c r="V83" i="6"/>
  <c r="V119" i="6" s="1"/>
  <c r="R83" i="6"/>
  <c r="R119" i="6" s="1"/>
  <c r="AE83" i="6"/>
  <c r="AE119" i="6" s="1"/>
  <c r="B83" i="6"/>
  <c r="B119" i="6" s="1"/>
  <c r="H83" i="6"/>
  <c r="H119" i="6" s="1"/>
  <c r="AD83" i="6"/>
  <c r="AD119" i="6" s="1"/>
  <c r="Z83" i="6"/>
  <c r="Z119" i="6" s="1"/>
  <c r="N83" i="6"/>
  <c r="N119" i="6" s="1"/>
  <c r="E83" i="6"/>
  <c r="E119" i="6" s="1"/>
  <c r="AF83" i="6"/>
  <c r="K83" i="6"/>
  <c r="K119" i="6" s="1"/>
  <c r="T83" i="6"/>
  <c r="T119" i="6" s="1"/>
  <c r="AF221" i="6"/>
  <c r="AF237" i="6" s="1"/>
  <c r="AF238" i="6" s="1"/>
  <c r="C119" i="6"/>
  <c r="AA83" i="6"/>
  <c r="AA119" i="6" s="1"/>
  <c r="U119" i="6"/>
  <c r="J83" i="6"/>
  <c r="J119" i="6" s="1"/>
  <c r="AF102" i="6"/>
  <c r="AF118" i="6" s="1"/>
  <c r="D83" i="6"/>
  <c r="D119" i="6" s="1"/>
  <c r="P83" i="6"/>
  <c r="P119" i="6" s="1"/>
  <c r="X217" i="5"/>
  <c r="AB51" i="5"/>
  <c r="AJ51" i="5" s="1"/>
  <c r="AA217" i="5"/>
  <c r="K71" i="5"/>
  <c r="X109" i="5"/>
  <c r="AJ189" i="5"/>
  <c r="AJ115" i="5"/>
  <c r="B180" i="5"/>
  <c r="B217" i="5" s="1"/>
  <c r="AJ181" i="5"/>
  <c r="AJ81" i="5"/>
  <c r="AJ153" i="5"/>
  <c r="F78" i="17"/>
  <c r="I78" i="17" s="1"/>
  <c r="H160" i="17"/>
  <c r="J117" i="16"/>
  <c r="R117" i="16"/>
  <c r="J188" i="16"/>
  <c r="J148" i="16"/>
  <c r="J165" i="16"/>
  <c r="R165" i="16"/>
  <c r="R32" i="16"/>
  <c r="R62" i="16"/>
  <c r="J44" i="16"/>
  <c r="R53" i="16"/>
  <c r="J62" i="16"/>
  <c r="R46" i="16"/>
  <c r="J32" i="16"/>
  <c r="N94" i="16"/>
  <c r="H94" i="16"/>
  <c r="F145" i="16"/>
  <c r="R174" i="16"/>
  <c r="U71" i="16"/>
  <c r="V71" i="16" s="1"/>
  <c r="V94" i="16"/>
  <c r="S83" i="6"/>
  <c r="S119" i="6" s="1"/>
  <c r="O83" i="6"/>
  <c r="O119" i="6" s="1"/>
  <c r="F217" i="5"/>
  <c r="AJ94" i="5"/>
  <c r="N189" i="16"/>
  <c r="U189" i="16"/>
  <c r="V189" i="16" s="1"/>
  <c r="Q189" i="16"/>
  <c r="L159" i="17"/>
  <c r="K159" i="17"/>
  <c r="J159" i="17"/>
  <c r="L50" i="17"/>
  <c r="B78" i="17"/>
  <c r="J50" i="17"/>
  <c r="L71" i="16"/>
  <c r="R71" i="16" s="1"/>
  <c r="Q71" i="16"/>
  <c r="S71" i="16"/>
  <c r="T71" i="16" s="1"/>
  <c r="D71" i="16"/>
  <c r="I71" i="16"/>
  <c r="H71" i="16"/>
  <c r="W71" i="16"/>
  <c r="X71" i="16" s="1"/>
  <c r="U179" i="5"/>
  <c r="B71" i="18"/>
  <c r="H71" i="18" s="1"/>
  <c r="H48" i="18"/>
  <c r="P189" i="16"/>
  <c r="W189" i="16"/>
  <c r="X189" i="16" s="1"/>
  <c r="T189" i="16"/>
  <c r="J139" i="16"/>
  <c r="D189" i="16"/>
  <c r="P166" i="16"/>
  <c r="W166" i="16"/>
  <c r="X166" i="16" s="1"/>
  <c r="R70" i="16"/>
  <c r="R93" i="16"/>
  <c r="U24" i="10"/>
  <c r="U71" i="5"/>
  <c r="I94" i="16"/>
  <c r="D94" i="16"/>
  <c r="J94" i="16" s="1"/>
  <c r="I180" i="5"/>
  <c r="I217" i="5" s="1"/>
  <c r="E50" i="17"/>
  <c r="K50" i="17" s="1"/>
  <c r="C78" i="17"/>
  <c r="E78" i="17" s="1"/>
  <c r="U166" i="16"/>
  <c r="V166" i="16" s="1"/>
  <c r="N166" i="16"/>
  <c r="L131" i="17"/>
  <c r="J131" i="17"/>
  <c r="B160" i="17"/>
  <c r="Q145" i="16"/>
  <c r="L145" i="16"/>
  <c r="S145" i="16"/>
  <c r="T145" i="16" s="1"/>
  <c r="L166" i="16"/>
  <c r="S166" i="16"/>
  <c r="T166" i="16" s="1"/>
  <c r="Q166" i="16"/>
  <c r="R188" i="16"/>
  <c r="Q188" i="16"/>
  <c r="L189" i="16"/>
  <c r="R189" i="16" s="1"/>
  <c r="S188" i="16"/>
  <c r="T188" i="16" s="1"/>
  <c r="U145" i="16"/>
  <c r="V145" i="16" s="1"/>
  <c r="N145" i="16"/>
  <c r="J127" i="16"/>
  <c r="N50" i="16"/>
  <c r="U50" i="16"/>
  <c r="V50" i="16" s="1"/>
  <c r="H145" i="16"/>
  <c r="P50" i="16"/>
  <c r="W50" i="16"/>
  <c r="X50" i="16" s="1"/>
  <c r="L50" i="16"/>
  <c r="S50" i="16"/>
  <c r="T50" i="16" s="1"/>
  <c r="Q50" i="16"/>
  <c r="W83" i="6"/>
  <c r="W119" i="6" s="1"/>
  <c r="Y180" i="5"/>
  <c r="Y217" i="5" s="1"/>
  <c r="D50" i="16"/>
  <c r="J50" i="16" s="1"/>
  <c r="I50" i="16"/>
  <c r="AJ190" i="5"/>
  <c r="C109" i="5"/>
  <c r="K109" i="5" s="1"/>
  <c r="P94" i="16"/>
  <c r="AI216" i="5"/>
  <c r="AJ201" i="5"/>
  <c r="AI159" i="5"/>
  <c r="E180" i="5"/>
  <c r="E217" i="5" s="1"/>
  <c r="Q217" i="5"/>
  <c r="AJ19" i="5"/>
  <c r="AB109" i="5"/>
  <c r="U108" i="5"/>
  <c r="L109" i="5"/>
  <c r="U109" i="5" s="1"/>
  <c r="AI71" i="5"/>
  <c r="AJ71" i="5" s="1"/>
  <c r="K51" i="5"/>
  <c r="C71" i="18"/>
  <c r="I71" i="18" s="1"/>
  <c r="I48" i="18"/>
  <c r="C188" i="20"/>
  <c r="D188" i="20" s="1"/>
  <c r="I131" i="17"/>
  <c r="F160" i="17"/>
  <c r="I160" i="17" s="1"/>
  <c r="E131" i="17"/>
  <c r="K131" i="17" s="1"/>
  <c r="F189" i="16"/>
  <c r="J113" i="16"/>
  <c r="AO118" i="7"/>
  <c r="AO119" i="7" s="1"/>
  <c r="AP117" i="7"/>
  <c r="AP118" i="7" s="1"/>
  <c r="AP119" i="7" s="1"/>
  <c r="AC180" i="5"/>
  <c r="AC217" i="5" s="1"/>
  <c r="AI179" i="5"/>
  <c r="M180" i="5"/>
  <c r="U180" i="5" s="1"/>
  <c r="V180" i="5"/>
  <c r="AB179" i="5"/>
  <c r="AI109" i="5"/>
  <c r="AB108" i="5"/>
  <c r="AJ108" i="5" s="1"/>
  <c r="F94" i="20"/>
  <c r="G94" i="20" s="1"/>
  <c r="H94" i="20" s="1"/>
  <c r="C94" i="20"/>
  <c r="D94" i="20" s="1"/>
  <c r="D93" i="20"/>
  <c r="H93" i="20" s="1"/>
  <c r="G170" i="20"/>
  <c r="H170" i="20" s="1"/>
  <c r="F188" i="20"/>
  <c r="G188" i="20" s="1"/>
  <c r="K77" i="17"/>
  <c r="J77" i="17"/>
  <c r="L77" i="17"/>
  <c r="P145" i="16"/>
  <c r="W145" i="16"/>
  <c r="X145" i="16" s="1"/>
  <c r="I145" i="16"/>
  <c r="D145" i="16"/>
  <c r="J145" i="16" s="1"/>
  <c r="J70" i="16"/>
  <c r="Q94" i="16"/>
  <c r="S94" i="16"/>
  <c r="T94" i="16" s="1"/>
  <c r="L94" i="16"/>
  <c r="R18" i="16"/>
  <c r="G83" i="6"/>
  <c r="G119" i="6" s="1"/>
  <c r="AG217" i="5"/>
  <c r="AG180" i="5"/>
  <c r="J79" i="16"/>
  <c r="J18" i="16"/>
  <c r="U216" i="5"/>
  <c r="U51" i="5"/>
  <c r="W94" i="16"/>
  <c r="X94" i="16" s="1"/>
  <c r="M217" i="5"/>
  <c r="AB159" i="5"/>
  <c r="K179" i="5"/>
  <c r="U159" i="5"/>
  <c r="R166" i="16" l="1"/>
  <c r="AF119" i="6"/>
  <c r="H188" i="20"/>
  <c r="AB180" i="5"/>
  <c r="AB217" i="5" s="1"/>
  <c r="AJ159" i="5"/>
  <c r="K217" i="5"/>
  <c r="L160" i="17"/>
  <c r="K160" i="17"/>
  <c r="J160" i="17"/>
  <c r="L78" i="17"/>
  <c r="K78" i="17"/>
  <c r="J78" i="17"/>
  <c r="AJ109" i="5"/>
  <c r="AJ179" i="5"/>
  <c r="AJ216" i="5"/>
  <c r="K180" i="5"/>
  <c r="R145" i="16"/>
  <c r="J71" i="16"/>
  <c r="U217" i="5"/>
  <c r="V217" i="5"/>
  <c r="R94" i="16"/>
  <c r="AI180" i="5"/>
  <c r="R50" i="16"/>
  <c r="J189" i="16"/>
  <c r="AJ180" i="5" l="1"/>
  <c r="AI217" i="5"/>
  <c r="AJ217" i="5" s="1"/>
</calcChain>
</file>

<file path=xl/comments1.xml><?xml version="1.0" encoding="utf-8"?>
<comments xmlns="http://schemas.openxmlformats.org/spreadsheetml/2006/main">
  <authors>
    <author>Жибек</author>
  </authors>
  <commentList>
    <comment ref="B1565" authorId="0">
      <text>
        <r>
          <rPr>
            <b/>
            <sz val="9"/>
            <color indexed="81"/>
            <rFont val="Tahoma"/>
            <family val="2"/>
            <charset val="204"/>
          </rPr>
          <t>Жибек:</t>
        </r>
        <r>
          <rPr>
            <sz val="9"/>
            <color indexed="81"/>
            <rFont val="Tahoma"/>
            <family val="2"/>
            <charset val="204"/>
          </rPr>
          <t xml:space="preserve">
</t>
        </r>
      </text>
    </comment>
  </commentList>
</comments>
</file>

<file path=xl/comments2.xml><?xml version="1.0" encoding="utf-8"?>
<comments xmlns="http://schemas.openxmlformats.org/spreadsheetml/2006/main">
  <authors>
    <author/>
  </authors>
  <commentList>
    <comment ref="A2748" authorId="0">
      <text>
        <r>
          <rPr>
            <sz val="10"/>
            <color rgb="FF000000"/>
            <rFont val="Arial"/>
            <family val="2"/>
            <charset val="162"/>
          </rPr>
          <t xml:space="preserve">ktmu:
</t>
        </r>
      </text>
    </comment>
  </commentList>
</comments>
</file>

<file path=xl/sharedStrings.xml><?xml version="1.0" encoding="utf-8"?>
<sst xmlns="http://schemas.openxmlformats.org/spreadsheetml/2006/main" count="68655" uniqueCount="12056">
  <si>
    <t>Zaman damgası</t>
  </si>
  <si>
    <t>Başlıksız Soru</t>
  </si>
  <si>
    <t>FORM-1 ÜNİVERSİTE MÜTEVELLİ HEYETİ</t>
  </si>
  <si>
    <t>Adı Soyadı</t>
  </si>
  <si>
    <t>Görevi</t>
  </si>
  <si>
    <t>Atandığı</t>
  </si>
  <si>
    <t>Tarih</t>
  </si>
  <si>
    <t>Süre (yıl)</t>
  </si>
  <si>
    <t>T.C. Milli Eğitim Bakanlığı Müsteşarı
Yusuf TEKİN</t>
  </si>
  <si>
    <t>Başkan</t>
  </si>
  <si>
    <t>YÖK Kurulu Üyesi
Prof. Dr. Mehmet ŞİŞMAN</t>
  </si>
  <si>
    <t>Üye</t>
  </si>
  <si>
    <t>YÖK Kurulu Üyesi
Prof. Dr. Yavuz ATAR</t>
  </si>
  <si>
    <t>Adnan ERTÜK
T.C. Maliye Bakanlığı Gelirler İdaresi Başkanı</t>
  </si>
  <si>
    <t>Kırgız Cumhuriyeti Eğitim ve Bilim Bakanı
Gulmira KUDAYBERDİYEVA</t>
  </si>
  <si>
    <t>FORM-2 2017-2018 ÖĞRETİM YILINDA ÜNİVERSİTEDE GÖREVLİ ÖĞRETİM ELEMANLARININ FAK/YO/MYO/ENS VE BÖL/PROG İTİBARİYLE LİSTESİ (Bir Okt. sadece bir Böl./Prog.'da gösterilebilecektir)</t>
  </si>
  <si>
    <t>FAKÜLTE</t>
  </si>
  <si>
    <t>EDEBİYAT FAKÜLTESİ</t>
  </si>
  <si>
    <t>BÖLÜM</t>
  </si>
  <si>
    <t>Batı Dilleri Bölümü (İngiliz Dili ve Edebiyatı Programı)</t>
  </si>
  <si>
    <t>Ünvanı</t>
  </si>
  <si>
    <t>Uzmanlık Alanı</t>
  </si>
  <si>
    <t>Görevli Olduğu Yarıyıl(lar)</t>
  </si>
  <si>
    <t>Çalışma Statüsü</t>
  </si>
  <si>
    <t>Uyruğu</t>
  </si>
  <si>
    <t>Prof.Dr.</t>
  </si>
  <si>
    <t>Çolpon NAYMANOVA</t>
  </si>
  <si>
    <t>İngiliz Dili ve Edebiyatı</t>
  </si>
  <si>
    <t>Güz-Bahar</t>
  </si>
  <si>
    <t>TZ</t>
  </si>
  <si>
    <t>KC</t>
  </si>
  <si>
    <t>Öğr.Gör.Dr.</t>
  </si>
  <si>
    <t>Çolpon BEKBALAYEVA</t>
  </si>
  <si>
    <t>Kanıkey KALİYEVA</t>
  </si>
  <si>
    <t>Cıldız ÇIMANOVA</t>
  </si>
  <si>
    <t>Doç.Dr.</t>
  </si>
  <si>
    <t>Orunkan ABDİKAYIMOVA</t>
  </si>
  <si>
    <t>DSÜ</t>
  </si>
  <si>
    <t>Çınara ABDRAYEVA</t>
  </si>
  <si>
    <t>Güz</t>
  </si>
  <si>
    <t>YZ</t>
  </si>
  <si>
    <t>Gulina AYDIRALİYEVA</t>
  </si>
  <si>
    <t>Öğr.Gör.</t>
  </si>
  <si>
    <t>Acar DÜYŞEMBİYEVA</t>
  </si>
  <si>
    <t>Doğu Dilleri Bölümü (Çin Dili ve Edebiyatı Programı)</t>
  </si>
  <si>
    <t>Dongyan WANG</t>
  </si>
  <si>
    <t>Çin Dili ve Edebiyatı</t>
  </si>
  <si>
    <t>ÇHC</t>
  </si>
  <si>
    <t>Okt.</t>
  </si>
  <si>
    <t>Liqun SUN</t>
  </si>
  <si>
    <t>Yuanyuan LIU</t>
  </si>
  <si>
    <t>Rayile TURSUN</t>
  </si>
  <si>
    <t>Kanatbek ABDUJAPAR UULU</t>
  </si>
  <si>
    <t>Aycamal AKIYKATOVA</t>
  </si>
  <si>
    <t>Baktıgül NARINBAYEVA</t>
  </si>
  <si>
    <t>Araş. Gör</t>
  </si>
  <si>
    <t>Şirin KURMANGAZİYEVA</t>
  </si>
  <si>
    <t>Doğu Dilleri Bölümü (Rus Dili ve Edebiyatı Programı)</t>
  </si>
  <si>
    <t>Osmonakun İBRAİMOV</t>
  </si>
  <si>
    <t>Rus Dili ve Edebiyatı</t>
  </si>
  <si>
    <t>Zamira DERBİŞEVA</t>
  </si>
  <si>
    <t>Yelena COLAMANOVA</t>
  </si>
  <si>
    <t>Alla NAROZYA</t>
  </si>
  <si>
    <t>Sagınbübü ALAYEVA</t>
  </si>
  <si>
    <t>Baktıgül DÜŞEBEKOVA</t>
  </si>
  <si>
    <t>Eğitim Bilimleri Bölümü (Psikolojik Danışmanlık ve Rehberlik Programı)</t>
  </si>
  <si>
    <t>Akmatali ALİMBEKOV</t>
  </si>
  <si>
    <t>Eğitim Bilimleri</t>
  </si>
  <si>
    <t>Nadir ÇELİKÖZ</t>
  </si>
  <si>
    <t>TC</t>
  </si>
  <si>
    <t>Rüştü YEŞİL</t>
  </si>
  <si>
    <t>Hasan YILMAZ</t>
  </si>
  <si>
    <t>Psikolojik Danışma ve Rehberlik</t>
  </si>
  <si>
    <t>Selahattin AVŞAROĞLU</t>
  </si>
  <si>
    <t>Kadian BOOBEKOVA</t>
  </si>
  <si>
    <t>Nurbübü ASİPOVA</t>
  </si>
  <si>
    <t>YZ/DSÜ</t>
  </si>
  <si>
    <t>Nazarkul İŞEKEYEV</t>
  </si>
  <si>
    <t>Mamatali MURZAYEV</t>
  </si>
  <si>
    <t>Psikoloji</t>
  </si>
  <si>
    <t>Doç. Dr.</t>
  </si>
  <si>
    <t>Tuuganbay KONURBAYEV</t>
  </si>
  <si>
    <t>Aygül ÇALDANBAYEVA</t>
  </si>
  <si>
    <t>Kanışay KOCOGELDİYEVA</t>
  </si>
  <si>
    <t>Zamira DJAPAROVA</t>
  </si>
  <si>
    <t>Cıldız MAMIROVA</t>
  </si>
  <si>
    <t>Felsefe Bölümü</t>
  </si>
  <si>
    <t>Camgırbek BÖKÖŞOV</t>
  </si>
  <si>
    <t>Felsefe</t>
  </si>
  <si>
    <t>Cıldız URMANBETOVA</t>
  </si>
  <si>
    <t>Vefa TAŞDELEN</t>
  </si>
  <si>
    <t>Kişimcan EŞENKULOVA</t>
  </si>
  <si>
    <t>Abdiraşit BABATAYEV</t>
  </si>
  <si>
    <t>Nur SARALAYEV</t>
  </si>
  <si>
    <t>Maametayıp CUMAGULOV</t>
  </si>
  <si>
    <t>Askar BEKBOYEV</t>
  </si>
  <si>
    <t>Öğr. Gör.Dr.</t>
  </si>
  <si>
    <t>Savetbek ABDRASULOV</t>
  </si>
  <si>
    <t>Mütercim Tercümanlık Bölümü (Kırgızca-Türkiye Türkçesi Programı)</t>
  </si>
  <si>
    <t>Ceyhun VEDAT UYGUR</t>
  </si>
  <si>
    <t>Türk Dili ve Lehçeleri</t>
  </si>
  <si>
    <t>Kaliya KULALİYEVA</t>
  </si>
  <si>
    <t>Kırgız Dili ve Edebiyatı</t>
  </si>
  <si>
    <t>Cıldız ALİMOVA</t>
  </si>
  <si>
    <t>Dr.</t>
  </si>
  <si>
    <t>Döölötbek EŞKENOV</t>
  </si>
  <si>
    <t>Mütercim-Tercümanlık</t>
  </si>
  <si>
    <t>Muhittin GÜMÜŞ</t>
  </si>
  <si>
    <t>Türk Dili ve Edebiyatı</t>
  </si>
  <si>
    <t>Rahat ASKAROVA</t>
  </si>
  <si>
    <t>Türkoloji</t>
  </si>
  <si>
    <t>Egemberdi KUBATOV</t>
  </si>
  <si>
    <t>Mütercim Tercümanlık Bölümü (Kırgızca-İngilizce Programı)</t>
  </si>
  <si>
    <t>Saltanat MAMBAYEVA</t>
  </si>
  <si>
    <t>Gülnura CUMALİYEVA</t>
  </si>
  <si>
    <t>Aida KASİYEVA</t>
  </si>
  <si>
    <t>Nurgül KARIBEKOVA</t>
  </si>
  <si>
    <t>Meerim KİNALİYEVA</t>
  </si>
  <si>
    <t>İngiliz Dili</t>
  </si>
  <si>
    <t>FORM-3A 2017-2018 ÖĞRETİM YILINDA FAK/YO/MYO/ENS VE BÖL/PROG İTİBARİYLE, ÖĞRETİM ELEMANLARININ SAYISAL DAĞILIMI (Güz ve Bahar Yarıyılları İçin Ayrı Ayrı)</t>
  </si>
  <si>
    <t>Mütercim Tercümanlık Bölümü (Rusça-Türkiye Türkçesi Programı)</t>
  </si>
  <si>
    <t>Çolpon SIDIKOVA</t>
  </si>
  <si>
    <t>Gülsanam ABDUVALİYEVA</t>
  </si>
  <si>
    <t>Leyla BABATÜRK</t>
  </si>
  <si>
    <t>Sosyoloji Bölümü</t>
  </si>
  <si>
    <t>FEN FAKÜLTESİ</t>
  </si>
  <si>
    <t>GÜZEL SANATLAR FAKÜLTESİ</t>
  </si>
  <si>
    <t>İKTİSADİ VE İDARİ BİLİMLER FAKÜLTESİ</t>
  </si>
  <si>
    <t>İLAHİYAT FAKÜLTESİ</t>
  </si>
  <si>
    <t>Mustafa ORÇAN</t>
  </si>
  <si>
    <t>Sosyoloji</t>
  </si>
  <si>
    <t>İLETİŞİM FAKÜLTESİ</t>
  </si>
  <si>
    <t>Yrd.Doç.Dr.</t>
  </si>
  <si>
    <t>MÜHENDİSLİK FAKÜLTESİ</t>
  </si>
  <si>
    <t>Harun CEYLAN</t>
  </si>
  <si>
    <t>VETERİNER FAKÜLTESİ</t>
  </si>
  <si>
    <t>Baktıbek İSAKOV</t>
  </si>
  <si>
    <t>Sosyal Antropoloji</t>
  </si>
  <si>
    <t>ZİRAAT FAKÜLTESİ</t>
  </si>
  <si>
    <t>Kuseyin İSAEV</t>
  </si>
  <si>
    <t>BEDEN EĞİTİMİ VE SPOR YÜKSEKOKULU</t>
  </si>
  <si>
    <t>TURİZM VE OTELCİLİK YÜKSEKOKULU</t>
  </si>
  <si>
    <t>YABANCI DİLLER YÜKSEKOKULU</t>
  </si>
  <si>
    <t>MESLEK YÜKSEKOKULU</t>
  </si>
  <si>
    <t>Samarbek SIRGABAYEV</t>
  </si>
  <si>
    <t>SOSYAL BİLİMLER ENSTİTÜSÜ</t>
  </si>
  <si>
    <t>Caynagül ASANGULOVA</t>
  </si>
  <si>
    <t>Güz/Bahar</t>
  </si>
  <si>
    <t>FEN BİLİMLERİ ENSTİTÜSÜ</t>
  </si>
  <si>
    <t>Kubatbek KOKOMBAYEV</t>
  </si>
  <si>
    <t>ÖĞRENCİ İŞLERİ DAİRESİ BAŞKANLIĞI</t>
  </si>
  <si>
    <t>Bahar</t>
  </si>
  <si>
    <t>STRATEJİ GELİŞTİRME DAİRESİ BAŞKANLIĞI</t>
  </si>
  <si>
    <t>PERSONEL DAİRESİ BAŞKANLIĞI</t>
  </si>
  <si>
    <t>Abdikaim CUSUBALİYEV</t>
  </si>
  <si>
    <t>BİLGİ İŞLEM DAİRESİ BAŞKANLIĞI</t>
  </si>
  <si>
    <t>Ali ÜNAL</t>
  </si>
  <si>
    <t>Nurgul SULAYMANOVA</t>
  </si>
  <si>
    <t>Tarih Bölümü</t>
  </si>
  <si>
    <t>Fahri UNAN</t>
  </si>
  <si>
    <t>Osmanlı Tarihi</t>
  </si>
  <si>
    <t>Anvarbek MOKEEV</t>
  </si>
  <si>
    <t>Ortaçağ KırgızistanTarihi</t>
  </si>
  <si>
    <t>Kubat TABALDİEV</t>
  </si>
  <si>
    <t>Orta Asya Arkeolojisi</t>
  </si>
  <si>
    <t>Ceenbek ALIMBAYEV</t>
  </si>
  <si>
    <t>Orta Asya Bibliografyası</t>
  </si>
  <si>
    <t>Muratbek KOCOBEKOV</t>
  </si>
  <si>
    <t>İlk ve Ortaçağ Kırgızistan Tarihi</t>
  </si>
  <si>
    <t>Roza ABDIKULOVA</t>
  </si>
  <si>
    <t>Yakınçağ Türk Tarihi</t>
  </si>
  <si>
    <t>Yunus Emre GÜRBÜZ</t>
  </si>
  <si>
    <t>Zuhra ALTIMIŞOVA</t>
  </si>
  <si>
    <t>Yakınçağ Kırgızistan Tarihi</t>
  </si>
  <si>
    <t>Cengiz BUYAR</t>
  </si>
  <si>
    <t>Alpaslan AŞIK</t>
  </si>
  <si>
    <t>Genel Türk Tarihi</t>
  </si>
  <si>
    <t>Prof. Dr.</t>
  </si>
  <si>
    <t>Ablabek ASANKANOV</t>
  </si>
  <si>
    <t>Etnografi</t>
  </si>
  <si>
    <t>Amantur CAPAROV</t>
  </si>
  <si>
    <t>Malahat MAMEDOVA</t>
  </si>
  <si>
    <t>Farsça</t>
  </si>
  <si>
    <t>Arş.Gör.Dr</t>
  </si>
  <si>
    <t>Kayrat BELEK</t>
  </si>
  <si>
    <t>Ortaçağ Türk Tarihi</t>
  </si>
  <si>
    <t>Türkoloji Bölümü</t>
  </si>
  <si>
    <t>Layli ÜKÜBAEVA</t>
  </si>
  <si>
    <t>Kırgız Edebiyatı</t>
  </si>
  <si>
    <t>Mehmet AYDIN</t>
  </si>
  <si>
    <t>Türk Dili</t>
  </si>
  <si>
    <t>Orhan KEMAL TAVUKÇU</t>
  </si>
  <si>
    <t>Türk Edebiyati</t>
  </si>
  <si>
    <t>Taalay ABDİEV</t>
  </si>
  <si>
    <t>Kırgız Dili</t>
  </si>
  <si>
    <t xml:space="preserve"> Biriminize ayrılan satırlar yetmiyorsa size ayrılan en son satır numarasına sağ tıklayarak satır ekleyebilirsiniz. Diğer birimlere ait satırları silmeyiniz</t>
  </si>
  <si>
    <t>Burul SAGINBAEVA</t>
  </si>
  <si>
    <t>Nurdin USEEV</t>
  </si>
  <si>
    <t>Eski Türkçe</t>
  </si>
  <si>
    <t>Halit AŞLAR</t>
  </si>
  <si>
    <t>Yeni Türk Edebiyatı</t>
  </si>
  <si>
    <t>Mirzat RAKIMBEK UULU</t>
  </si>
  <si>
    <t>Türk Lehçeleri</t>
  </si>
  <si>
    <t>Negizbek ŞABDANALİYEV</t>
  </si>
  <si>
    <t>Çınara CILKIÇİEVA</t>
  </si>
  <si>
    <t>Kırgız Halk Edebiyatı</t>
  </si>
  <si>
    <t>Arş.Gör. Dr.</t>
  </si>
  <si>
    <t>Zarina CALBİYEVA</t>
  </si>
  <si>
    <t>Akad. Uzm. Dr.</t>
  </si>
  <si>
    <t>Safa KIRVELİ</t>
  </si>
  <si>
    <t>Edebiyat</t>
  </si>
  <si>
    <t>GÜZ DÖNEMİ</t>
  </si>
  <si>
    <t>Abdıldacan AKMATALİYEV</t>
  </si>
  <si>
    <t>FORM-3B 2017-2018 ÖĞRETİM YILINDA FAK/YO/MYO/ENSTİTÜLERDE PROGRAM BAZINDA ÖĞRETİM ÜYELERİNİN AKADEMİK ÜNVANLARINA GÖRE DAĞILIMI</t>
  </si>
  <si>
    <t>Esentur KILIÇEV</t>
  </si>
  <si>
    <t>FAK,YO,MYO, Bölüm ve Programları</t>
  </si>
  <si>
    <t>TAM ZAMANLI</t>
  </si>
  <si>
    <t>Biyoloji Bölümü</t>
  </si>
  <si>
    <t>(1) Toplam</t>
  </si>
  <si>
    <t>YARI ZAMANLI</t>
  </si>
  <si>
    <t>(2) Toplam</t>
  </si>
  <si>
    <t>DSÜ DİĞER ÜNİV.</t>
  </si>
  <si>
    <t>(3) Toplam</t>
  </si>
  <si>
    <t>DSÜ DİĞER KAYNAK*</t>
  </si>
  <si>
    <t>(4) Toplam</t>
  </si>
  <si>
    <t>TOPLAM ÖĞR. ELEMANI (1)+(2)+(3)+(4)</t>
  </si>
  <si>
    <t>Gülbübü KURMANBEKOVA</t>
  </si>
  <si>
    <t>Biyoloji</t>
  </si>
  <si>
    <t>Birim</t>
  </si>
  <si>
    <t>Profesör</t>
  </si>
  <si>
    <t>Kadırbay ÇEKİROV</t>
  </si>
  <si>
    <t>Nurbek ALDAYAROV</t>
  </si>
  <si>
    <t>Doçent</t>
  </si>
  <si>
    <t>Veteriner</t>
  </si>
  <si>
    <t>Nazgül İMANBERDİEVA</t>
  </si>
  <si>
    <t>Yardımcı Doçent</t>
  </si>
  <si>
    <t>Genel Toplam</t>
  </si>
  <si>
    <t>İbrahim İlker ÖZYİĞİT</t>
  </si>
  <si>
    <t>TR</t>
  </si>
  <si>
    <t>İlhan DOĞAN</t>
  </si>
  <si>
    <t>Uzm.</t>
  </si>
  <si>
    <t>Nurcamal ÖMÜRZAKOVA</t>
  </si>
  <si>
    <t>Elmira TABALDİEVA</t>
  </si>
  <si>
    <t>HS</t>
  </si>
  <si>
    <t>Salkın BEYŞENALİYEVA</t>
  </si>
  <si>
    <t>Toplam</t>
  </si>
  <si>
    <t>Gülnara ŞARŞENALİEVA</t>
  </si>
  <si>
    <t>Nazgül CUMABAYEVA</t>
  </si>
  <si>
    <t>Bircan USUBALİEV</t>
  </si>
  <si>
    <t>DSÜ/YZ</t>
  </si>
  <si>
    <t>Öğr. Üyesi</t>
  </si>
  <si>
    <t>Matematik Bölümü</t>
  </si>
  <si>
    <t>Ö. Gör. + Okt. + Uz.</t>
  </si>
  <si>
    <t>Arş. Gör.**</t>
  </si>
  <si>
    <t>Diğ.</t>
  </si>
  <si>
    <t>Anarkül URDALETOVA</t>
  </si>
  <si>
    <t>Matematik</t>
  </si>
  <si>
    <t>Arş. Gör.</t>
  </si>
  <si>
    <t>Avıt ASANOV</t>
  </si>
  <si>
    <t>Edebiyat Fakültesi</t>
  </si>
  <si>
    <t>Tamara KARAŞEVA</t>
  </si>
  <si>
    <t>Fizik</t>
  </si>
  <si>
    <t>Elmira ABDILDAEVA</t>
  </si>
  <si>
    <t>Azat AKMATBEKOVA</t>
  </si>
  <si>
    <t>Kalıskan MATANOVA</t>
  </si>
  <si>
    <t>Baktıbay ABLABEKOV</t>
  </si>
  <si>
    <t>Ö. Gör.+ Okut.</t>
  </si>
  <si>
    <t>Tumar KASIMOVA</t>
  </si>
  <si>
    <t>Samandar İSKANDAROV</t>
  </si>
  <si>
    <t>Gülay KENENBAEVA</t>
  </si>
  <si>
    <t>Asan BAYZAKOV</t>
  </si>
  <si>
    <t>Askarbek SAADABAEV</t>
  </si>
  <si>
    <t>Baktıbek URMANBETOV</t>
  </si>
  <si>
    <t>Mirbek TOKTOSUNOV</t>
  </si>
  <si>
    <t>Farizat ŞARŞEMBİEVA</t>
  </si>
  <si>
    <t>Asılbek  ÇEKEEV</t>
  </si>
  <si>
    <t>Uygulamalı Matematik ve Enformatik Bölümü</t>
  </si>
  <si>
    <t>Asan ÖMÜRALİEV</t>
  </si>
  <si>
    <t>Uygulamalı Matematik ve Enformatik</t>
  </si>
  <si>
    <t>Fahreddin ABDULLAYEV</t>
  </si>
  <si>
    <t>Dağıstan ŞİMŞEK</t>
  </si>
  <si>
    <t>Meerim İMAŞ KIZI</t>
  </si>
  <si>
    <t>Nazgül ADANBAEVA</t>
  </si>
  <si>
    <t>Mütercim-Tercümanlık Bölümü (Kırgızca-Türkiye Türkçesi Programı)</t>
  </si>
  <si>
    <t>Ella ABILAYEVA</t>
  </si>
  <si>
    <t>Gülşat MUHAMETCANOVA</t>
  </si>
  <si>
    <t>Bilgisayar Mühendisi</t>
  </si>
  <si>
    <t>Mayrambek TEMİROV</t>
  </si>
  <si>
    <t>Anara TEMİROVA</t>
  </si>
  <si>
    <t>Kazak SULAYMANOV</t>
  </si>
  <si>
    <t xml:space="preserve">Dr. </t>
  </si>
  <si>
    <t>Mahabat AMANALİEVA</t>
  </si>
  <si>
    <t>Mütercim-Tercümanlık Bölümü (Kırgızca-İngilizce Programı)</t>
  </si>
  <si>
    <t>Mütercim-Tercümanlık Bölümü (Rusça-Türkiye Türkçesi Programı)</t>
  </si>
  <si>
    <t>Grafik Bölümü</t>
  </si>
  <si>
    <t>Süyünbek Murzahmetov</t>
  </si>
  <si>
    <t>Resim</t>
  </si>
  <si>
    <t>Aytbübü Badahşanova</t>
  </si>
  <si>
    <t>Grafik</t>
  </si>
  <si>
    <t>Ümit Dikmen</t>
  </si>
  <si>
    <t>Grafik Tasarım</t>
  </si>
  <si>
    <t>Fakülte Toplamı</t>
  </si>
  <si>
    <t>Ayçürök Karazakova</t>
  </si>
  <si>
    <t>Öğr. Gör.</t>
  </si>
  <si>
    <t>Gülnara Musabay</t>
  </si>
  <si>
    <t xml:space="preserve">Öğr. Gör. </t>
  </si>
  <si>
    <t>Fen Fakültesi</t>
  </si>
  <si>
    <t>Zarina Nazarbek kızı</t>
  </si>
  <si>
    <t>Parizat İbraimova</t>
  </si>
  <si>
    <t>Timirlan Ahmataliev</t>
  </si>
  <si>
    <t>Arş.Gör.</t>
  </si>
  <si>
    <t>Adilet Canapilov</t>
  </si>
  <si>
    <t>Resim Bölümü</t>
  </si>
  <si>
    <t>Fatih Başbuğ</t>
  </si>
  <si>
    <t>Prof.</t>
  </si>
  <si>
    <t>Yuristanbek Şıgayev</t>
  </si>
  <si>
    <t>Farizat Şarşembieva</t>
  </si>
  <si>
    <t>Güzel Sanatlar Fakültesi</t>
  </si>
  <si>
    <t>Temirbek Musakeev</t>
  </si>
  <si>
    <t>Bekir Kabakcı</t>
  </si>
  <si>
    <t>Asangul Baygaziyev</t>
  </si>
  <si>
    <t>Sadık Murzahanov</t>
  </si>
  <si>
    <t>Aynura Çandıbaeva</t>
  </si>
  <si>
    <t>Perizat Korgoldoeva</t>
  </si>
  <si>
    <t>Burul Mambetova</t>
  </si>
  <si>
    <t>El Sanatları</t>
  </si>
  <si>
    <t>Müzik Bölümü</t>
  </si>
  <si>
    <t>Roza AMANOVA</t>
  </si>
  <si>
    <t>Ses Eğitimi, Kırgız Vokal Sanatı</t>
  </si>
  <si>
    <t>Doç.</t>
  </si>
  <si>
    <t>Anarbek İBRAYEV</t>
  </si>
  <si>
    <t>Popüler Vokal Müziği, Vokal Sanatı</t>
  </si>
  <si>
    <t>Rafael Sarlıkov</t>
  </si>
  <si>
    <t>Sahne Sanatları Bölümü</t>
  </si>
  <si>
    <t>Timur SALAMATOV</t>
  </si>
  <si>
    <t>Müzik Teorisi, Müzik Tarihi</t>
  </si>
  <si>
    <t>Öğr.Gör</t>
  </si>
  <si>
    <t>Kerimkul ORUZBAYEV</t>
  </si>
  <si>
    <t>Ses Eğitimi, Vokal Sanatı</t>
  </si>
  <si>
    <t>Sebahattin SİVRİKAYA</t>
  </si>
  <si>
    <t>Türk Halk Müziği ve Oyunları</t>
  </si>
  <si>
    <t>Gökhan USAL</t>
  </si>
  <si>
    <t>Türk Müziki Sanatı, Kanun Eğitimi</t>
  </si>
  <si>
    <t>Rısbek CUMAKUNOV</t>
  </si>
  <si>
    <t>Orkestra Şefi</t>
  </si>
  <si>
    <t>Karagul TİLENÇİYEV</t>
  </si>
  <si>
    <t>Koromeyster, Koro Eğitimi</t>
  </si>
  <si>
    <t>Elvira NASIRANBEKOVA</t>
  </si>
  <si>
    <t>Komuz Eğitimi, Orkestra Şefi</t>
  </si>
  <si>
    <t>Necip YILGIN</t>
  </si>
  <si>
    <t>Türk Müziki Sanatı, Saz, Kaval Eğitimi</t>
  </si>
  <si>
    <t>Baktıbek IBIKEYEV</t>
  </si>
  <si>
    <t>İktisadi ve İdari Bilimler Fakültesi</t>
  </si>
  <si>
    <t>Tamara AGEYEVA</t>
  </si>
  <si>
    <t>Piyano Eğitimi</t>
  </si>
  <si>
    <t>Gülnara MAMIRBAYEVA</t>
  </si>
  <si>
    <t>Konzertmeyster, Piyano Eğitimi</t>
  </si>
  <si>
    <t>Nurcan TOKTOBEKOVA</t>
  </si>
  <si>
    <t>Finans ve Bankacılık Bölümü</t>
  </si>
  <si>
    <t>Aybarçın DOBULBEKOVA</t>
  </si>
  <si>
    <t>Nurlan ASANKANOV</t>
  </si>
  <si>
    <t>Gitar Eğitimi</t>
  </si>
  <si>
    <t>İktisat Bölümü</t>
  </si>
  <si>
    <t>Uulcan Cumabekova</t>
  </si>
  <si>
    <t>İskender SARTBAYEV</t>
  </si>
  <si>
    <t>İşletme Bölümü</t>
  </si>
  <si>
    <t>Tiyatro Yönetmeciliği</t>
  </si>
  <si>
    <t>Ayşa SARALAYEVA</t>
  </si>
  <si>
    <t>Uluslararası İlişkiler Bölümü</t>
  </si>
  <si>
    <t>Fatih ERENLER</t>
  </si>
  <si>
    <t>Stalbek BAKTIGULOV</t>
  </si>
  <si>
    <t>Konzertmeyster, Kompozitör</t>
  </si>
  <si>
    <t>Aygül ARZİYEVA</t>
  </si>
  <si>
    <t>İşletme ve İktisat Ana Dalı</t>
  </si>
  <si>
    <t>Maratbek ŞARAFİDİNOV</t>
  </si>
  <si>
    <t>İlahiyat Fakültesi</t>
  </si>
  <si>
    <t>Sahne Grafiği, Ressam</t>
  </si>
  <si>
    <t>Din Bilimleri Bölümü</t>
  </si>
  <si>
    <t>Gülmira TINALİYEVA</t>
  </si>
  <si>
    <t>Tiyatro ve Sinema Oyunculuğu</t>
  </si>
  <si>
    <t>Gökçen TONGUT</t>
  </si>
  <si>
    <t>Taalaykül TAŞMAMBETOVA</t>
  </si>
  <si>
    <t>Amanbek CAPAROV</t>
  </si>
  <si>
    <t>Dram Tiyatro Yönetmeciliği</t>
  </si>
  <si>
    <t>Kaliça SEYDALİYEVA</t>
  </si>
  <si>
    <t>İslam Bilimleri Bölümü</t>
  </si>
  <si>
    <t>Marat KOZUKEYEV</t>
  </si>
  <si>
    <t>Ulanbek ÖMÜRALİYEV</t>
  </si>
  <si>
    <t>Cumakül CUMALİYEVA</t>
  </si>
  <si>
    <t>Şamil DIYKANBAYEV</t>
  </si>
  <si>
    <t>Coldoşbek AMANKULOV</t>
  </si>
  <si>
    <t>Akimbek TEKESOV</t>
  </si>
  <si>
    <t>Stalbek CUNUŞALİYEV</t>
  </si>
  <si>
    <t>Canış KULMAMBETOV</t>
  </si>
  <si>
    <t>Tiyatro Sanat Tarihi</t>
  </si>
  <si>
    <t>Talant BEKEŞEV</t>
  </si>
  <si>
    <t>Kareograf, Ritim ve Dans</t>
  </si>
  <si>
    <t>Bolotbek TİLEBALDİYEV</t>
  </si>
  <si>
    <t>Estrada Artisti</t>
  </si>
  <si>
    <t>Kayrat İMANALİYEV</t>
  </si>
  <si>
    <t>İletişim Fakültesi</t>
  </si>
  <si>
    <t>Gazetecilik Bölümü</t>
  </si>
  <si>
    <t>Halkla İlş. Rek. Bölümü</t>
  </si>
  <si>
    <t>Radyo TV ve Sinema Bölümü</t>
  </si>
  <si>
    <t>Mühendislik Fakültesi</t>
  </si>
  <si>
    <t>Bilgisayar Müh. Bölümü</t>
  </si>
  <si>
    <t>Görevli Olduğu Yarıyıl (lar)</t>
  </si>
  <si>
    <t>Çevre Müh. Bölümü</t>
  </si>
  <si>
    <t>Gıda Müh. Bölümü</t>
  </si>
  <si>
    <t>Mustafa KÖYLÜ</t>
  </si>
  <si>
    <t>Din Eğitimi</t>
  </si>
  <si>
    <t>Kimya Müh. Bölümü</t>
  </si>
  <si>
    <t>Osman EYÜPOĞLU</t>
  </si>
  <si>
    <t>Din Sosyolojisi</t>
  </si>
  <si>
    <t>Mehmet KORKMAZ</t>
  </si>
  <si>
    <t>Okutman</t>
  </si>
  <si>
    <t>Abdulbasit KRAİJ</t>
  </si>
  <si>
    <t>Arap Dili</t>
  </si>
  <si>
    <t>Veteriner Fakültesi</t>
  </si>
  <si>
    <t>Suriye</t>
  </si>
  <si>
    <t>Öğr. Gör. Dr.</t>
  </si>
  <si>
    <t>Bakıt MURZARAİMOV</t>
  </si>
  <si>
    <t>Dinler Tarihi</t>
  </si>
  <si>
    <t>Araştırma Görevlisi</t>
  </si>
  <si>
    <t>Cazgül COLALİYEVA</t>
  </si>
  <si>
    <t>Altınay KURMANBEKOVA</t>
  </si>
  <si>
    <t>Kuranı Kerim</t>
  </si>
  <si>
    <t>Veteriner Bölümü</t>
  </si>
  <si>
    <t>Bilgisayar Mühendisliği Bölümü</t>
  </si>
  <si>
    <t>Mustafa M. ÇAKMAKLIOĞLU</t>
  </si>
  <si>
    <t>Tasavvuf</t>
  </si>
  <si>
    <t>Mehmet DEMİRCİ</t>
  </si>
  <si>
    <t>Tefsir</t>
  </si>
  <si>
    <t>Muhittin DÜZENLİ</t>
  </si>
  <si>
    <t>Hadis</t>
  </si>
  <si>
    <t>Yusuf GÖKALP</t>
  </si>
  <si>
    <t>Kelam</t>
  </si>
  <si>
    <t>Çevre Mühendisliği Bölümü</t>
  </si>
  <si>
    <t>Yrd.Doç. Dr.</t>
  </si>
  <si>
    <t>Ali YÜKSEK</t>
  </si>
  <si>
    <t>Fıkıh</t>
  </si>
  <si>
    <t>Gıda Mühendisliği Bölümü</t>
  </si>
  <si>
    <t>Ziraat Fakültesi</t>
  </si>
  <si>
    <t>Farhat YUSUPOV</t>
  </si>
  <si>
    <t>Bahçe ve Tarla Bitkileri Bölümü</t>
  </si>
  <si>
    <t>Kimya Mühendisliği Bölümü</t>
  </si>
  <si>
    <t>Sabir MURATALİYEV</t>
  </si>
  <si>
    <t>Daniyar MURADİLOV</t>
  </si>
  <si>
    <t>Mirgül BEKMURZAYEVA</t>
  </si>
  <si>
    <t>DSÜ-YZ</t>
  </si>
  <si>
    <t>Aytmamat KARIYEV</t>
  </si>
  <si>
    <t>Şohimardan ORUNBEKOV</t>
  </si>
  <si>
    <t>İslam Bilimleri</t>
  </si>
  <si>
    <t>Ulanbek KALMURZA UULU</t>
  </si>
  <si>
    <t>İKTİSADİ ve İDARİ BİLİMLER FAKÜLTESİ</t>
  </si>
  <si>
    <t>Adı-Soyadı</t>
  </si>
  <si>
    <t>Cusup PİRİMBAYEV</t>
  </si>
  <si>
    <t>İktisat Politikası, Muhasebe</t>
  </si>
  <si>
    <t>Hakan ÇETİNTAŞ</t>
  </si>
  <si>
    <t>İktisat Teorisi</t>
  </si>
  <si>
    <t>Akmatbek İSMANOV</t>
  </si>
  <si>
    <t>Cumabek CAİLOV</t>
  </si>
  <si>
    <t>Tarım Ekonomisi</t>
  </si>
  <si>
    <t>Metin BAYRAK</t>
  </si>
  <si>
    <t>Maliye Teorisi</t>
  </si>
  <si>
    <t>Damira CAPAROVA</t>
  </si>
  <si>
    <t>Batırbek DUULATOV</t>
  </si>
  <si>
    <t>Matematik, İstatistik</t>
  </si>
  <si>
    <t>Asılcan KEŞİKBAYEV</t>
  </si>
  <si>
    <t>İktisadi Düşünceler Tarihi</t>
  </si>
  <si>
    <t>Mariya KOÇKORBAYEVA</t>
  </si>
  <si>
    <t>Aynura TURDALİEVA</t>
  </si>
  <si>
    <t>İktisadi Sistemler, Kalkınma Ekonomisi</t>
  </si>
  <si>
    <t>Bitki Koruma Bölümü</t>
  </si>
  <si>
    <t>Raziyahan ABDİYEVA</t>
  </si>
  <si>
    <t>Vergi, Vergi Hukuku</t>
  </si>
  <si>
    <t>Zootekni Bölümü</t>
  </si>
  <si>
    <t>Cunus GANİYEV</t>
  </si>
  <si>
    <t>Uluslararası İktisat</t>
  </si>
  <si>
    <t>Damira BAYGONUŞEVA</t>
  </si>
  <si>
    <t>Zamira OSKONBAEVA</t>
  </si>
  <si>
    <t>Kalıbek ÇOROYEV</t>
  </si>
  <si>
    <t>Ekonometri</t>
  </si>
  <si>
    <t>YZ-DSÜ</t>
  </si>
  <si>
    <t>Avşin RAVANOĞU</t>
  </si>
  <si>
    <t>Araş.Gör.Dr.</t>
  </si>
  <si>
    <t>Burulça SULAYMANOVA</t>
  </si>
  <si>
    <t>Büyüme Ekonomisi</t>
  </si>
  <si>
    <t>FAKÜLTELER TOP.</t>
  </si>
  <si>
    <t>Adem GÖLEÇ</t>
  </si>
  <si>
    <t>Sayısal Yöntemler</t>
  </si>
  <si>
    <t>Hasan GÜL</t>
  </si>
  <si>
    <t>Muhasebe/Finans</t>
  </si>
  <si>
    <t>Mederbek OROLBAYEV</t>
  </si>
  <si>
    <t>Hukuk</t>
  </si>
  <si>
    <t>Seyil NAJİMUDİNOVA</t>
  </si>
  <si>
    <t>Yönetim ve Organizasyon</t>
  </si>
  <si>
    <t>Azamat MAKSÜDÜNOV</t>
  </si>
  <si>
    <t>Pazarlama</t>
  </si>
  <si>
    <t>Bilal SOLAK</t>
  </si>
  <si>
    <t>Emin YÜREKLİ</t>
  </si>
  <si>
    <t>Muratalı ABDILDAYEV</t>
  </si>
  <si>
    <t>İşletme</t>
  </si>
  <si>
    <t>Adilya YAMALTDİNOVA</t>
  </si>
  <si>
    <t>Araş.Gör.</t>
  </si>
  <si>
    <t>Beden Eğitimi ve Spor Y.O.</t>
  </si>
  <si>
    <t>Antrenörlük Eğitimi Bölümü</t>
  </si>
  <si>
    <t>Metin AKSOY</t>
  </si>
  <si>
    <t>Beden Eğitimi ve Spor Öğretmenliği Bölümü</t>
  </si>
  <si>
    <t>Uluslararası İlişkiler</t>
  </si>
  <si>
    <t>Yüksekokul Toplamı</t>
  </si>
  <si>
    <t>Mustafa BIYKLI</t>
  </si>
  <si>
    <t>Tarih/Uluslararası İlişkiler</t>
  </si>
  <si>
    <t>Nurlan AYTMURZAYEV</t>
  </si>
  <si>
    <t>Diplomasi</t>
  </si>
  <si>
    <t>Zakir ÇOTAEV</t>
  </si>
  <si>
    <t>Uluslararası İlişkiler/Siyaset Bilimi</t>
  </si>
  <si>
    <t>Turizm ve Otelcilik Y.O.</t>
  </si>
  <si>
    <t>Seyahat İşlet. ve Turizm Rehberliği Bölümü</t>
  </si>
  <si>
    <t>Murat Bürkan SERBEST</t>
  </si>
  <si>
    <t>Kamu Hukuku</t>
  </si>
  <si>
    <t>Cüneyt ÖZŞAHİN (Uzaktan Eğitim)</t>
  </si>
  <si>
    <t>Turzim ve Otel İşletmeciliği Bölümü</t>
  </si>
  <si>
    <t>Gökhan BOZBAŞ (Uzaktan Eğitim)</t>
  </si>
  <si>
    <t>Gastronomi ve Mutfak Sanatları Bölümü</t>
  </si>
  <si>
    <t>Altınbek COLDOŞOV</t>
  </si>
  <si>
    <t>Siyaset Bilimi</t>
  </si>
  <si>
    <t>Asel DÖÖLÖTKELDİYEVA</t>
  </si>
  <si>
    <t>Barçınay KİMSANOVA</t>
  </si>
  <si>
    <t>Ahmet ULUTAŞ (Uzaktan Eğitim)</t>
  </si>
  <si>
    <t>Uluslararası Hukuk</t>
  </si>
  <si>
    <t>Michael BARANİCK</t>
  </si>
  <si>
    <t>Uluslararası Güvenlik</t>
  </si>
  <si>
    <t>DG</t>
  </si>
  <si>
    <t>Ediliya ABDIKADIROVA</t>
  </si>
  <si>
    <t>Ömer Faruk KARAMAN</t>
  </si>
  <si>
    <t>Yabancı Diller Y.O.</t>
  </si>
  <si>
    <t>Dil Hazırlık Bölümü</t>
  </si>
  <si>
    <t>Türkçe Hazırlık Koordinatörlüğü</t>
  </si>
  <si>
    <t>Celaleddin SERİNKAN</t>
  </si>
  <si>
    <t>Kırgızca Hazırlık Koordinatörlüğü</t>
  </si>
  <si>
    <t>Fuat SEKMEN</t>
  </si>
  <si>
    <t>Rusça Hazırlık Koordinatörlüğü</t>
  </si>
  <si>
    <t>Turusbek ASANOV</t>
  </si>
  <si>
    <t>Vergi ve Vergi Uygulamaları</t>
  </si>
  <si>
    <t>Kamalbek KARIMŞAKOV</t>
  </si>
  <si>
    <t>İngilizce Hazırlık Koordinatörlüğü</t>
  </si>
  <si>
    <t>Hasan DEMİR</t>
  </si>
  <si>
    <t>Muhasebe</t>
  </si>
  <si>
    <t>Mahmut ERDOĞAN</t>
  </si>
  <si>
    <t>Finans</t>
  </si>
  <si>
    <t>Çince Hazırlık Koordinatörlüğü</t>
  </si>
  <si>
    <t>Kadırbek SULTAKEEV</t>
  </si>
  <si>
    <t>Mikrofinans</t>
  </si>
  <si>
    <t>Görevli-İzinli</t>
  </si>
  <si>
    <t>Yabancı Diller Bölümü</t>
  </si>
  <si>
    <t>Dastan ASEİNOV</t>
  </si>
  <si>
    <t>İngilizce Koordinatörlüğü</t>
  </si>
  <si>
    <t>Süyorkul ABDIBALI TEGİN</t>
  </si>
  <si>
    <t>Para ve Banka</t>
  </si>
  <si>
    <t>Beden Eğ.Spor Y.O.</t>
  </si>
  <si>
    <t>Rusça Koordinatörlüğü</t>
  </si>
  <si>
    <t>Kırgızca Koordinatörlüğü</t>
  </si>
  <si>
    <t>Almanca Koordinatörlüğü</t>
  </si>
  <si>
    <t>Gazetecilik</t>
  </si>
  <si>
    <t>YO'LAR TOPLAMI</t>
  </si>
  <si>
    <t>Hamza ÇAKIR</t>
  </si>
  <si>
    <t>Turizm Otelcilik Y.O.</t>
  </si>
  <si>
    <t>Çolponbay KARINOV</t>
  </si>
  <si>
    <t>Abdıganı HALİLOV</t>
  </si>
  <si>
    <t>Erdoğan AKMAN</t>
  </si>
  <si>
    <t>LİSANS PROG. TOP.</t>
  </si>
  <si>
    <t>Gökçe YOĞURTÇU</t>
  </si>
  <si>
    <t>İletişim Sosyolojisi</t>
  </si>
  <si>
    <t>Bakıt ORUNBEKOV</t>
  </si>
  <si>
    <t>Gülzada STANALİYEVA</t>
  </si>
  <si>
    <t>Bakıt DIYKANOV</t>
  </si>
  <si>
    <t>Ravşan ABDULAYEV</t>
  </si>
  <si>
    <t>Topçuğül NARMAMATOVA</t>
  </si>
  <si>
    <t>Venera NARİNOVA</t>
  </si>
  <si>
    <t>Halkla İlişkiler ve Reklamcılık</t>
  </si>
  <si>
    <t>Meslek Y.O.</t>
  </si>
  <si>
    <t>Aslı YURDİGÜL</t>
  </si>
  <si>
    <t>Radyo-TV ve Sinema</t>
  </si>
  <si>
    <t>Begayım MAKSUTOVA</t>
  </si>
  <si>
    <t>Büro Yönetimi ve Yönetici Asistanlığı Programı</t>
  </si>
  <si>
    <t>Uğur ÜNAL</t>
  </si>
  <si>
    <t>Halkla İlişkiler</t>
  </si>
  <si>
    <t>Kanışay MUKTAROVA</t>
  </si>
  <si>
    <t>Çocuk Gelişimi Programı</t>
  </si>
  <si>
    <t>Niyazi AYHAN</t>
  </si>
  <si>
    <t>Kanıbek ÖMÜRBEKOV</t>
  </si>
  <si>
    <t>İnşaat Programı</t>
  </si>
  <si>
    <t>Aynura NİYAZALİYEVA</t>
  </si>
  <si>
    <t>Muhasebe Programı</t>
  </si>
  <si>
    <t>Hakkı İŞCAN</t>
  </si>
  <si>
    <t>Meerim ARTIŞEVA</t>
  </si>
  <si>
    <t>Otomotiv Programı</t>
  </si>
  <si>
    <t>Radyo Televizyon ve Sinema</t>
  </si>
  <si>
    <t>Pazarlama Programı</t>
  </si>
  <si>
    <t>Manasbek MUSAYEV</t>
  </si>
  <si>
    <t>Sanat</t>
  </si>
  <si>
    <t>Turizm ve Otelcilik Programı</t>
  </si>
  <si>
    <t>Yusuf YURDİGÜL</t>
  </si>
  <si>
    <t>MYO Toplamı</t>
  </si>
  <si>
    <t>Moldoseyit MAMBETAKUNOV</t>
  </si>
  <si>
    <t>Abdı SATAROV</t>
  </si>
  <si>
    <t>ÖNLİSANS PROG.TOP.</t>
  </si>
  <si>
    <t>Artıkpay SÜYÜNDUKOV</t>
  </si>
  <si>
    <t>Sinema, Televizyon</t>
  </si>
  <si>
    <t>Stambulbek MAMBETALİYEV</t>
  </si>
  <si>
    <t>Fen Bilimleri ENSTİTÜSÜ</t>
  </si>
  <si>
    <t>Öğr.Gör. Dr.</t>
  </si>
  <si>
    <t>Aynura KABATAY KIZI</t>
  </si>
  <si>
    <t>Bilgisayar Müh. A.B.D.</t>
  </si>
  <si>
    <t>Bekbolot AYDARALİYEV</t>
  </si>
  <si>
    <t>DSÜ / YZ</t>
  </si>
  <si>
    <t>Çınara KAPAROVA</t>
  </si>
  <si>
    <t>Fahri TARHAN</t>
  </si>
  <si>
    <t>Regina CAMANKULOVA</t>
  </si>
  <si>
    <t>Camila ABDIMALİKOVA</t>
  </si>
  <si>
    <t>Biyoloji A.B.D.</t>
  </si>
  <si>
    <t>Bitki Koruma A.B.D.</t>
  </si>
  <si>
    <t>Çevre Müh. A.B.D.</t>
  </si>
  <si>
    <t>Gıda Müh. A.B.D.</t>
  </si>
  <si>
    <t>Kimya Müh. A.B.D.</t>
  </si>
  <si>
    <t>Ulan BRİMKULOV</t>
  </si>
  <si>
    <t>Matematik A.B.D.</t>
  </si>
  <si>
    <t>Güz - Bahar</t>
  </si>
  <si>
    <t>Rayımbek SULTANOV</t>
  </si>
  <si>
    <t>Uygulamalı Matematik</t>
  </si>
  <si>
    <t>Bakıt ŞARŞENBAEV</t>
  </si>
  <si>
    <t>Yazılım Mühendisliği Programlama</t>
  </si>
  <si>
    <t>Zamirgül KAZAKBAEVA</t>
  </si>
  <si>
    <t>Fizik- Matematik</t>
  </si>
  <si>
    <t>Yar.Doç.Dr.</t>
  </si>
  <si>
    <t>Rita İSMAİLOVA</t>
  </si>
  <si>
    <t>Kriptoloji</t>
  </si>
  <si>
    <t>Enstitü Toplamı</t>
  </si>
  <si>
    <t>Çınara CUMABAEVA</t>
  </si>
  <si>
    <t>Biyoloji ABD</t>
  </si>
  <si>
    <t>Kasım BARIKTABASOV</t>
  </si>
  <si>
    <t>Aybek ADANBAEV</t>
  </si>
  <si>
    <t>M. Kenan DöÖNMEZ</t>
  </si>
  <si>
    <t>M. Selim ELMALI</t>
  </si>
  <si>
    <t>Elektrik-elektronik</t>
  </si>
  <si>
    <t>Sosyal Bilimler ENSTİTÜSÜ</t>
  </si>
  <si>
    <t>Aycarkın SAİT KIZI</t>
  </si>
  <si>
    <t>Mehmet KARADENİZ</t>
  </si>
  <si>
    <t>Laborant</t>
  </si>
  <si>
    <t>Tilek MAYTIKOV</t>
  </si>
  <si>
    <t>Zarlık MAYMEKOV</t>
  </si>
  <si>
    <t>Kimya, Kimya Mühendisliği</t>
  </si>
  <si>
    <t>Kanat KOCOBAEV</t>
  </si>
  <si>
    <t>Hidroloji</t>
  </si>
  <si>
    <t>Eğitim Bilimleri A.B.D.</t>
  </si>
  <si>
    <t>Kayratbek MOLDOŞEV</t>
  </si>
  <si>
    <t>Ekoloji</t>
  </si>
  <si>
    <t>Kubatbek BAKANOV</t>
  </si>
  <si>
    <t>Çevre Mühendisliği</t>
  </si>
  <si>
    <t>Cumakadır KARAMOLDOEV</t>
  </si>
  <si>
    <t>Kubanıç KOYÇUMANOV</t>
  </si>
  <si>
    <t>Mühendislik</t>
  </si>
  <si>
    <t>Bolotkan RAYAPOV</t>
  </si>
  <si>
    <t>Nurzat TOTUBAEVA</t>
  </si>
  <si>
    <t>Canıl İSKAKOVA</t>
  </si>
  <si>
    <t>Enstitü ABD</t>
  </si>
  <si>
    <t>Gıda Mühendisliği</t>
  </si>
  <si>
    <t>İktisat A.B.D.</t>
  </si>
  <si>
    <t>İletişim Bilimleri A.B.D.</t>
  </si>
  <si>
    <t>Nurzat ŞAYKİYEVA</t>
  </si>
  <si>
    <t>Kimya ve biyoloji</t>
  </si>
  <si>
    <t>Almaz İSAEV</t>
  </si>
  <si>
    <t>İşletme A.B.D.</t>
  </si>
  <si>
    <t>Cıldız Öskönbayeva</t>
  </si>
  <si>
    <t>Kimya</t>
  </si>
  <si>
    <t>Maliye A.B.D.</t>
  </si>
  <si>
    <t>Tarih A.B.D.</t>
  </si>
  <si>
    <t>Türkoloji A.B.D.</t>
  </si>
  <si>
    <t>Coşkan ILICALI</t>
  </si>
  <si>
    <t>Gıda Mühendisi</t>
  </si>
  <si>
    <t>Asılbek KULMIRZAEV</t>
  </si>
  <si>
    <t>Eğitim Yönetimi ve Denetimi</t>
  </si>
  <si>
    <t>Anarseyit DEYDİYEV</t>
  </si>
  <si>
    <t>Gıda Teknologu</t>
  </si>
  <si>
    <t>Camilya SMANALİEVA</t>
  </si>
  <si>
    <t>Aydaykan KASIMAKUNOVA</t>
  </si>
  <si>
    <t>Mütercim ve Tercümanlık</t>
  </si>
  <si>
    <t>Cıldızay ÖZBEKOVA</t>
  </si>
  <si>
    <t>Aygul USUBALIEVA</t>
  </si>
  <si>
    <t>Arş.Gör.Dr.</t>
  </si>
  <si>
    <t>Aybek BÖDÖŞOV</t>
  </si>
  <si>
    <t>Ruslan ADİL AKAY TEGİN</t>
  </si>
  <si>
    <t>Turizm ve Otel İşletmeciliği</t>
  </si>
  <si>
    <t>Selahattin GÜLTEKIN</t>
  </si>
  <si>
    <t>Kimya Mühendisliği</t>
  </si>
  <si>
    <t>Ali Osman SOLAK</t>
  </si>
  <si>
    <t>Analitik Kimya</t>
  </si>
  <si>
    <t>Osman TUTKUN</t>
  </si>
  <si>
    <t>Bakıt BORKOEV</t>
  </si>
  <si>
    <t>Kimya Teknolojisi</t>
  </si>
  <si>
    <t>Gülümkan SARTOVA</t>
  </si>
  <si>
    <t>Genel Kimya</t>
  </si>
  <si>
    <t>Kalipa SALİYEVA</t>
  </si>
  <si>
    <t>Doç. Dr. Emil Omurzak</t>
  </si>
  <si>
    <t>Endüstri Mühendisliği</t>
  </si>
  <si>
    <t>Ayçürçk MACİTOVA</t>
  </si>
  <si>
    <t>Alimcan KALBEKOV</t>
  </si>
  <si>
    <t>Kimya Mühendisi</t>
  </si>
  <si>
    <t>Kulaş Tusupbekova</t>
  </si>
  <si>
    <t>Teknik Çizim</t>
  </si>
  <si>
    <t>Dr. Isak Dcumayev</t>
  </si>
  <si>
    <t>Anipa Usupkojoeva</t>
  </si>
  <si>
    <t>Biomühendisliği</t>
  </si>
  <si>
    <t>LİSANS ÜSTÜ TOPLAMI</t>
  </si>
  <si>
    <t>GENEL TOPLAM</t>
  </si>
  <si>
    <t>Nezir DUMANLI</t>
  </si>
  <si>
    <t>parazitoloji</t>
  </si>
  <si>
    <t>Askarbek TÜLÖBAEV</t>
  </si>
  <si>
    <t>BAHAR DÖNEMİ</t>
  </si>
  <si>
    <t>Fizyoloji</t>
  </si>
  <si>
    <t>Ruslan SALIKOV</t>
  </si>
  <si>
    <t>Farmakoloji</t>
  </si>
  <si>
    <t>Hasan GÜZELBEKTEŞ</t>
  </si>
  <si>
    <t>İç Hastalıklar</t>
  </si>
  <si>
    <t>Ümit GÜRBÜZ</t>
  </si>
  <si>
    <t>Gıda hijyeni ve tekholojisi</t>
  </si>
  <si>
    <t>ENSTİTÜLER TOPLAMI</t>
  </si>
  <si>
    <t>Murat KİBAR</t>
  </si>
  <si>
    <t>Cerahi</t>
  </si>
  <si>
    <t>Murat KARAHAN</t>
  </si>
  <si>
    <t>Viroloji</t>
  </si>
  <si>
    <t>Yrd. Doc. Dr.</t>
  </si>
  <si>
    <t>Bilginer TUNA</t>
  </si>
  <si>
    <t>Doğum-Jinekoloji</t>
  </si>
  <si>
    <t>Metin BAYRAKTAR</t>
  </si>
  <si>
    <t>Zootekni</t>
  </si>
  <si>
    <t xml:space="preserve">Yrd. Doç. Dr. </t>
  </si>
  <si>
    <t>Şamil SEFERGİL</t>
  </si>
  <si>
    <t>Anatomi</t>
  </si>
  <si>
    <t xml:space="preserve">Ögr. Gör. </t>
  </si>
  <si>
    <t>Nariste KADIRALİEVA</t>
  </si>
  <si>
    <t>Histoloji</t>
  </si>
  <si>
    <t>Fatih R. İstanbullugil</t>
  </si>
  <si>
    <t>ÜNİVERSİTE TOPLAMI</t>
  </si>
  <si>
    <t>İhsan KISADERE</t>
  </si>
  <si>
    <t>Zarima CUMAKANOVA</t>
  </si>
  <si>
    <t>Potoloji</t>
  </si>
  <si>
    <t>Begimay AJIBAEVA</t>
  </si>
  <si>
    <t>Ayday CUNUŞEVA</t>
  </si>
  <si>
    <t>* Diğer kaynak: Emekli olma, serbest çalışma, üniversiteden başka kurum veya kuruluşta çalışma.</t>
  </si>
  <si>
    <t>Mustafa PAKSOY</t>
  </si>
  <si>
    <t>Sebze Yetiştirme ve Islahı</t>
  </si>
  <si>
    <t>Mürüvvet ILGIN</t>
  </si>
  <si>
    <t>Meyve Yetiştirme ve Islahı</t>
  </si>
  <si>
    <t>Selahattin ÇINAR</t>
  </si>
  <si>
    <t>Tarla Bitkileri</t>
  </si>
  <si>
    <t>Taalaybek OSMONKANOV</t>
  </si>
  <si>
    <t>Tarım Mekanizasyonu</t>
  </si>
  <si>
    <t>Bakıt ASKARALİYEV</t>
  </si>
  <si>
    <t>Sulama Teknikleri</t>
  </si>
  <si>
    <t>Kubanıçbek TURGUNBAYEV</t>
  </si>
  <si>
    <t>Meyve Yetiştiriciliği</t>
  </si>
  <si>
    <t>Kızayım ERGEŞOVA</t>
  </si>
  <si>
    <t>Sebze Yetiştiriciliği</t>
  </si>
  <si>
    <t>Medet AKMATOV</t>
  </si>
  <si>
    <t>Bitki Fizyolojisi</t>
  </si>
  <si>
    <t>Venera İSAYEVA</t>
  </si>
  <si>
    <t>Araş. Gör.</t>
  </si>
  <si>
    <t>Hasan CAN</t>
  </si>
  <si>
    <t>Bahçe Bitkileri</t>
  </si>
  <si>
    <t>Tinatin Döölötkeldiyeva</t>
  </si>
  <si>
    <t>Toprak Mikrobiyolojisi/ Bitki Koruma</t>
  </si>
  <si>
    <t>Hüseyn GÖÇMEN</t>
  </si>
  <si>
    <t>Bitki Koruma Nematoloji</t>
  </si>
  <si>
    <t>Yusuf YANAR</t>
  </si>
  <si>
    <t>Fitopatoloji</t>
  </si>
  <si>
    <t>Rolf Otto KUHENBUCH</t>
  </si>
  <si>
    <t>Toprak ve Bitki Teşhisi</t>
  </si>
  <si>
    <t>Almanya</t>
  </si>
  <si>
    <t>İlker KEPENEKCİ</t>
  </si>
  <si>
    <t>Nematoloji</t>
  </si>
  <si>
    <t>Abdıkerim ABDULLAYEV</t>
  </si>
  <si>
    <t>Yabancı otlar / Agronomi</t>
  </si>
  <si>
    <t>Mahabat KONURBAYEVA</t>
  </si>
  <si>
    <t>Toprak Mikrobiyolojisi_x0004_Bitki Koruma</t>
  </si>
  <si>
    <t>Saykal BOBUŞEVA</t>
  </si>
  <si>
    <t>Bitki Fitopatolojisi Bitki Koruma</t>
  </si>
  <si>
    <t>Cakşılık DÜYŞENALİYEV</t>
  </si>
  <si>
    <t>Ziraat Entomolojisi,</t>
  </si>
  <si>
    <t>Akılbek KASIMOV</t>
  </si>
  <si>
    <t>Tarımsal Üretimde Girişimcilik</t>
  </si>
  <si>
    <t>Mıskalay GANİBAYEVA</t>
  </si>
  <si>
    <t>Botanik</t>
  </si>
  <si>
    <t>Tair ESENALİ UULU</t>
  </si>
  <si>
    <t>Entomoloji</t>
  </si>
  <si>
    <t>Nurlan MAMATOV</t>
  </si>
  <si>
    <t>Küçükbaşlarda Üreme</t>
  </si>
  <si>
    <t>YÜKSEKOKUL</t>
  </si>
  <si>
    <t>Mehmet TÜRKMEN</t>
  </si>
  <si>
    <t>Beden Eğitimi ve Spor Öğretmenliği</t>
  </si>
  <si>
    <t>Bilal DEMİRHAN</t>
  </si>
  <si>
    <t>Beden Eğitimi ve Spor Öğretmenliği, Antrenman Bilgisi, Güreş</t>
  </si>
  <si>
    <t>Aytbübü TURDUBEKOVA</t>
  </si>
  <si>
    <t>Kimya, Biyoloji (Fizyoloji)</t>
  </si>
  <si>
    <t>Gulnura DCUMABAYEVA</t>
  </si>
  <si>
    <t>Finans ve kredi</t>
  </si>
  <si>
    <t>Tahmira SABRALİYEVA</t>
  </si>
  <si>
    <t>Biyoloji (Fizyoloji)</t>
  </si>
  <si>
    <t>Azamat TİLLABAYEV</t>
  </si>
  <si>
    <t>Beden Eğitimi Antrenörlüğü/ Öğretmenliği</t>
  </si>
  <si>
    <t>Bakıt ASANALİYEV</t>
  </si>
  <si>
    <t>Beden Eğitimi Öğretmenliği/ Antrenörlüğü, Halter</t>
  </si>
  <si>
    <t>Dayır DCAMANGULOV</t>
  </si>
  <si>
    <t>Beden Eğitimi Antrenörlüğü/ Öğretmenliği, Güreş</t>
  </si>
  <si>
    <t>İssa MAMBETOV</t>
  </si>
  <si>
    <t>Rahat DUYŞENOV</t>
  </si>
  <si>
    <t>Beden Eğitimi Öğretmenliği</t>
  </si>
  <si>
    <t>Ulan KASIMALİYEV</t>
  </si>
  <si>
    <t>Rısbübü NASIPBAYEVA</t>
  </si>
  <si>
    <t>Pedagoji ve Psikoloji</t>
  </si>
  <si>
    <t>Abakir MAMITOV</t>
  </si>
  <si>
    <t>Beden Eğitimi, Spor Antrenmanı, Fizik Tedavi Teorisi ve Yöntemi</t>
  </si>
  <si>
    <t>Kanat CANUZAKOV</t>
  </si>
  <si>
    <t>Spor Antrenman Teorisi ve Fizik Tedavi</t>
  </si>
  <si>
    <t>Dciparkul ABDIRAHMANOVA</t>
  </si>
  <si>
    <t>Beden Eğitimi Öğretmenliği, Spor Yöneticiliği, Fizyoloji</t>
  </si>
  <si>
    <t>Toktobek İMANALİYEV</t>
  </si>
  <si>
    <t>Burulkan OMIRZAKOVA</t>
  </si>
  <si>
    <t>Anarkan KASMALİYEVA</t>
  </si>
  <si>
    <t>Pedagoji/ Beden Eğitimi Öğretmenliği</t>
  </si>
  <si>
    <t>Marat SEİTKAZİEV</t>
  </si>
  <si>
    <t>Beden Eğitimi Öğretmenliği, Antrenörlüğü, Voleybol</t>
  </si>
  <si>
    <t>Baktıgul OMURKULOVA</t>
  </si>
  <si>
    <t>Tıp (Enfeksiyon hastalıkları)</t>
  </si>
  <si>
    <t>Arina KAZAKBAYEVA</t>
  </si>
  <si>
    <t>Tıp</t>
  </si>
  <si>
    <t>Aydar AKMATOV</t>
  </si>
  <si>
    <t>Atilla ÇAKAR</t>
  </si>
  <si>
    <t>Almas ABDIRAKMANOV</t>
  </si>
  <si>
    <t>Beden Eğitimi Öğretmenliği, Antrenörlüğü, Basketbol</t>
  </si>
  <si>
    <t>Refika GERİ</t>
  </si>
  <si>
    <t>Beden Eğitimi Öğretmenliği, Basketbol</t>
  </si>
  <si>
    <t>Mukambek İLİPOV</t>
  </si>
  <si>
    <t>Mars AKEROV</t>
  </si>
  <si>
    <t>Beden Eğitimi Öğretmenliği, Antrenörlüğü, Judo</t>
  </si>
  <si>
    <t>Akim NURSEYİTOV</t>
  </si>
  <si>
    <t>Şamşar ALİMCANOV</t>
  </si>
  <si>
    <t>Sıymık ARSTANBEKOV</t>
  </si>
  <si>
    <t>Emilbek EGEMBERDİYEV</t>
  </si>
  <si>
    <t>Elvira KARAYEVA</t>
  </si>
  <si>
    <t>Sahne Sanatları</t>
  </si>
  <si>
    <t>Saadatbek SAPARBEK</t>
  </si>
  <si>
    <t>Tıp (Rehabilitasyon ve Fizyoterapi)</t>
  </si>
  <si>
    <t>Argen TOKTOSUNOV</t>
  </si>
  <si>
    <t>Antrenörlük Eğitimi</t>
  </si>
  <si>
    <t>Seyahat İşletmeciliği ve Turizm Rehberliği Bölümü</t>
  </si>
  <si>
    <t>Yrd. Doç. Dr.</t>
  </si>
  <si>
    <t>Bakıt TURDUMAMBETOV</t>
  </si>
  <si>
    <t>Ekonomi</t>
  </si>
  <si>
    <t>Tolga GÖK</t>
  </si>
  <si>
    <t>Turizm İşletmeciliği</t>
  </si>
  <si>
    <t>Anipa SULAYMANKULOVA</t>
  </si>
  <si>
    <t>Almanca</t>
  </si>
  <si>
    <t>Ulanbek ALİMOV</t>
  </si>
  <si>
    <t>Halkbilimci</t>
  </si>
  <si>
    <t xml:space="preserve">Doç. Dr. </t>
  </si>
  <si>
    <t>Kurmanbek NARINBEK UULU</t>
  </si>
  <si>
    <t>Coğrafya Bilimleri</t>
  </si>
  <si>
    <t>Okut.</t>
  </si>
  <si>
    <t>Elbek Kalbekov</t>
  </si>
  <si>
    <t>Seyahat İşletmeciliği</t>
  </si>
  <si>
    <t>Turizm ve Otel İşletmeciliği Bölümü</t>
  </si>
  <si>
    <t>Barış ERDEM</t>
  </si>
  <si>
    <t>Yrd.Doç.Dr</t>
  </si>
  <si>
    <t>Erkan AKGÖZ</t>
  </si>
  <si>
    <t>Turizm İşletmeciliği ve Otelcilik</t>
  </si>
  <si>
    <t>Aynura HASANOVA</t>
  </si>
  <si>
    <t xml:space="preserve">Güz </t>
  </si>
  <si>
    <t>Kımbat ASANOVA</t>
  </si>
  <si>
    <t>Narıngül MARGAZİYEVA</t>
  </si>
  <si>
    <t>İbrahim GÜNDOĞDU</t>
  </si>
  <si>
    <t>Turizm ve Otel  İşletmeciliği</t>
  </si>
  <si>
    <t>Nurudin KIDIRALİEV</t>
  </si>
  <si>
    <t>Mehmet ULUTAŞ</t>
  </si>
  <si>
    <t>Cemal İNCE</t>
  </si>
  <si>
    <t>Sapargül TURDUBEKOVA</t>
  </si>
  <si>
    <t>Yiyecek İçecek</t>
  </si>
  <si>
    <t>Nadira TURGANBAEVA</t>
  </si>
  <si>
    <t>Dinara İSAKOVA</t>
  </si>
  <si>
    <t>Güz (doğum izninde) - Bahar</t>
  </si>
  <si>
    <t>Gülmira SAMATOVA</t>
  </si>
  <si>
    <t>YABANCI DİLLER YÜKSEK OKULU</t>
  </si>
  <si>
    <t xml:space="preserve">Dil Hazırlık Bölümü (Türkçe Hazırlık Koordinatörlüğü) </t>
  </si>
  <si>
    <t xml:space="preserve">Kadir YOĞURTÇU </t>
  </si>
  <si>
    <t>Türkçe Dilbilgisi</t>
  </si>
  <si>
    <t>Levent DOYURAN</t>
  </si>
  <si>
    <t>Akif Şinasi BAŞTABAK</t>
  </si>
  <si>
    <t>Ethem BİLEN</t>
  </si>
  <si>
    <t>Derya YELİS</t>
  </si>
  <si>
    <t>TZ.</t>
  </si>
  <si>
    <t>Kerim TUZCU (YDB Başkanı)</t>
  </si>
  <si>
    <t>Işın Bilge Kağan SELÇUK</t>
  </si>
  <si>
    <t>Zafer ALTUN</t>
  </si>
  <si>
    <t>Semih BABATÜRK</t>
  </si>
  <si>
    <t>Fatih ÇELİK (Türkçe Hazırlık Koordinatörü)</t>
  </si>
  <si>
    <t>Zehra ÖZTÜRK (DHB Başkanı)</t>
  </si>
  <si>
    <t>Burhanettin ÇAKICI (MGB Koordinatörü)</t>
  </si>
  <si>
    <t>Oğuz KILINÇ</t>
  </si>
  <si>
    <t>İsmail ŞEN</t>
  </si>
  <si>
    <t>Fatih SERÇE</t>
  </si>
  <si>
    <t>Rıfat NERGİZ</t>
  </si>
  <si>
    <t>Recep YÜRÜMEZ</t>
  </si>
  <si>
    <t>Özkan ÇELİK</t>
  </si>
  <si>
    <t>Arif DURAN</t>
  </si>
  <si>
    <t>Gökcan ÖKÜZCÜ</t>
  </si>
  <si>
    <t>Aynur GÜNGÜL</t>
  </si>
  <si>
    <t>Ebru KARAKAYA NERGİZ</t>
  </si>
  <si>
    <t>Alpaslan Kürşat ORUÇ</t>
  </si>
  <si>
    <t>Dilek YILMAZ</t>
  </si>
  <si>
    <t>Kenan YILDIRIM</t>
  </si>
  <si>
    <t>Adil AKTAŞ (KTMÜ Yurt Müdürü)</t>
  </si>
  <si>
    <t>Seçkin UYSAL</t>
  </si>
  <si>
    <t>Hüseyin SATICIOĞLU</t>
  </si>
  <si>
    <t>Bilal BAĞLAN</t>
  </si>
  <si>
    <t>Ahmet TAŞ</t>
  </si>
  <si>
    <t>Fatih BAŞKAPAN</t>
  </si>
  <si>
    <t>Abdulkadir KARA</t>
  </si>
  <si>
    <t>Döndü Süveyda YAMAN TAŞ</t>
  </si>
  <si>
    <t>Doğan GÜRPINAR</t>
  </si>
  <si>
    <t>Mehmet SALDIRAN</t>
  </si>
  <si>
    <t>Bayram BİLİR</t>
  </si>
  <si>
    <t>Ahmet Buğra İNALÖZ</t>
  </si>
  <si>
    <t>Murat BAYIR</t>
  </si>
  <si>
    <t>Elif YANIK</t>
  </si>
  <si>
    <t>Murat ATAR</t>
  </si>
  <si>
    <t>Sibel BARÇIN</t>
  </si>
  <si>
    <t>Mehmet Akif SÜMER</t>
  </si>
  <si>
    <t>Güler KAÇAR</t>
  </si>
  <si>
    <t>Arzu KIYAT</t>
  </si>
  <si>
    <t>Erkan ÇAKICI</t>
  </si>
  <si>
    <t>Ayşe ADIGÜZEL</t>
  </si>
  <si>
    <t>Faruk GÜN</t>
  </si>
  <si>
    <t>Dil Hazırlık Bölümü (Kırgızca Hazırlık Koordinatörlüğü)</t>
  </si>
  <si>
    <t>Zamira MACİTOVA</t>
  </si>
  <si>
    <t>Kırgızca Dilbilgisi</t>
  </si>
  <si>
    <t>Toyçubay ÜSÖNALİYEV (Koordinatör)</t>
  </si>
  <si>
    <t>Gülzada NARMAMATOVA</t>
  </si>
  <si>
    <t>Gülzat NURDİN KIZI</t>
  </si>
  <si>
    <t>Anara YÜRÜMEZ</t>
  </si>
  <si>
    <t>Turdubek MAMIRBAYEV</t>
  </si>
  <si>
    <t>Aynura BEYŞEEVA</t>
  </si>
  <si>
    <t>Kıyal TOKTONALİYEVA</t>
  </si>
  <si>
    <t>Venera TURATBEK KIZI</t>
  </si>
  <si>
    <t>Nazgül MURZAKMATOVA</t>
  </si>
  <si>
    <t>Askatbek MAMADİYEV</t>
  </si>
  <si>
    <t>Niyazbek TÖLÖBEKOV</t>
  </si>
  <si>
    <t>Dil Hazırlık Bölümü (İngilizce Hazırlık Koordinatörlüğü)</t>
  </si>
  <si>
    <t>İrfan ARIK (İngilizce ve Çince Koordinatörü)</t>
  </si>
  <si>
    <t>Dilbilim</t>
  </si>
  <si>
    <t>Bübüsara ÜKÜBAYEVA</t>
  </si>
  <si>
    <t>Saliya VAYSHANOVA</t>
  </si>
  <si>
    <t>Aycan BAKALOVA</t>
  </si>
  <si>
    <t>Çolpon CANGANDİEVA</t>
  </si>
  <si>
    <t>Bermet SAADAKOVA</t>
  </si>
  <si>
    <t>Zarina CAYLOBAYEVA</t>
  </si>
  <si>
    <t>Svetlana CEENBEKOVA</t>
  </si>
  <si>
    <t>Aygül ELEBAYEVA</t>
  </si>
  <si>
    <t>Dil Hazırlık Bölümü (Rusça Hazırlık Koordinatörlüğü)</t>
  </si>
  <si>
    <t>Ayzada SAKELOVA</t>
  </si>
  <si>
    <t>Marianna MALDIBAYEVA</t>
  </si>
  <si>
    <t>Olga PRYADKİNA</t>
  </si>
  <si>
    <t>Dil Hazırlık Bölümü (Çince Hazırlık Koordinatörlüğü)</t>
  </si>
  <si>
    <t>Jiao Jia</t>
  </si>
  <si>
    <t>Çin Dili</t>
  </si>
  <si>
    <t>Anlaşmalı</t>
  </si>
  <si>
    <t>ÇİN</t>
  </si>
  <si>
    <t>Yawei Liu</t>
  </si>
  <si>
    <t>Yabancı Diller Bölümü (İngilizce Koordinatürlüğü ve Almanca Koordinatörlüğü)</t>
  </si>
  <si>
    <t>Aida ASILBEKOVA</t>
  </si>
  <si>
    <t>Anarhan BEKTUROVA</t>
  </si>
  <si>
    <t>Tolkun MUSAYEVA</t>
  </si>
  <si>
    <t>Mevlüt ETLİK (Koordinatör)</t>
  </si>
  <si>
    <t>Rahat ALİŞOVA</t>
  </si>
  <si>
    <t>Meerim MENDEŞEVA</t>
  </si>
  <si>
    <t>Gulnara BAYGOBILOVA</t>
  </si>
  <si>
    <t>Aygul BAKİROVA</t>
  </si>
  <si>
    <t>Gulnara APSAMATOVA</t>
  </si>
  <si>
    <t>Aynura AHMATOVA</t>
  </si>
  <si>
    <t>Altınay TOKTOMATOVA</t>
  </si>
  <si>
    <t>Aysuluu KARAZAKOVA</t>
  </si>
  <si>
    <t>Baktıgül SULAYMANOVA</t>
  </si>
  <si>
    <t>Çınara CUMAŞALİYEVA</t>
  </si>
  <si>
    <t>Gülzada BEKSULTANOVA</t>
  </si>
  <si>
    <t>Yabancı Diller Bölümü (Rusça Koordinatörlüğü)</t>
  </si>
  <si>
    <t>Mukadas SABİROVA (Koordinatör)</t>
  </si>
  <si>
    <t>Natalya SANTO</t>
  </si>
  <si>
    <t>Anara BAYIZBEKOVA</t>
  </si>
  <si>
    <t>Svetlana PARMANASOVA</t>
  </si>
  <si>
    <t>Natalya YANKIN</t>
  </si>
  <si>
    <t>Zamira ABDRAKMANOVA</t>
  </si>
  <si>
    <t>Süyümkan AKMATALİYEVA</t>
  </si>
  <si>
    <t>Güz-DSÜ: Bahar-YZ</t>
  </si>
  <si>
    <t>Yabancı Diller Bölümü (Kırgızca Koordinatörlüğü)</t>
  </si>
  <si>
    <t xml:space="preserve">Elmira TÖLÖKOVA </t>
  </si>
  <si>
    <t>Kırgızca Dil Bilgisi</t>
  </si>
  <si>
    <t>Mira İBRAEVA</t>
  </si>
  <si>
    <t>Camila BOKOYEVA</t>
  </si>
  <si>
    <t>Rayhan TAŞTEMİROVA</t>
  </si>
  <si>
    <t>Saatkan NARKULOVA</t>
  </si>
  <si>
    <t>Altınbek İSMAİLOV (Koordinatör)</t>
  </si>
  <si>
    <t>Bakıt DCUNUSALİYEV</t>
  </si>
  <si>
    <t>Medet ASKAROV</t>
  </si>
  <si>
    <t>Gülbara ŞUKUROVA</t>
  </si>
  <si>
    <t>Burul ESTEBESOVA</t>
  </si>
  <si>
    <t>Büro Yönetimi ve Yönetici Asistanlığı Programı ve Yönetici Asistanlığı Programı</t>
  </si>
  <si>
    <t>Mahmut VURAL</t>
  </si>
  <si>
    <t>Raşi YILMAZ</t>
  </si>
  <si>
    <t>Emil GAMİDOV</t>
  </si>
  <si>
    <t>Aynur İSABEKOVA</t>
  </si>
  <si>
    <t>Serdar ARSLAN</t>
  </si>
  <si>
    <t>İdari Personel</t>
  </si>
  <si>
    <t>Toktobübü ORUSBAEVA</t>
  </si>
  <si>
    <t>Çocuk Gelişimi</t>
  </si>
  <si>
    <t>Gülzada ABDIRALİEVA</t>
  </si>
  <si>
    <t>Aygül KAMALOVA</t>
  </si>
  <si>
    <t>Gülnara MAMBETALİEVA</t>
  </si>
  <si>
    <t>Saadat MOLDOBAEVA</t>
  </si>
  <si>
    <t>Mühendislik - Tıp</t>
  </si>
  <si>
    <t>Kadanbay BAKTIGULOV</t>
  </si>
  <si>
    <t>İnşaat Muhendisi</t>
  </si>
  <si>
    <t>Cakşılık KOCOBAYEV</t>
  </si>
  <si>
    <t>Yard. Doç. Dr.</t>
  </si>
  <si>
    <t>Tahir GÖNEN</t>
  </si>
  <si>
    <t>Gulmira ACIGULOVA</t>
  </si>
  <si>
    <t>Marat İSAKOV</t>
  </si>
  <si>
    <t>Özer RAVANOĞLU</t>
  </si>
  <si>
    <t>Bolot AZATBEKOVA</t>
  </si>
  <si>
    <t>Elvira NOGOYBAEVA</t>
  </si>
  <si>
    <t>İktisat-Muhasebe</t>
  </si>
  <si>
    <t>Çolpon İSMAİLOVA</t>
  </si>
  <si>
    <t>İktisat</t>
  </si>
  <si>
    <t>Gülmira ÖMÜRKULOVA</t>
  </si>
  <si>
    <t>Baktıgül SATIBALDİYEVA</t>
  </si>
  <si>
    <t>Ruhidin ASANOV</t>
  </si>
  <si>
    <t>İktisat-Matematik</t>
  </si>
  <si>
    <t>Nazira MAMATOVA</t>
  </si>
  <si>
    <t>Kökül URMANBETOVA</t>
  </si>
  <si>
    <t>Nasiykat ALİYEVA</t>
  </si>
  <si>
    <t>Serhat ATMACA</t>
  </si>
  <si>
    <t>Ziya ARPALI</t>
  </si>
  <si>
    <t>Hüseyin ÖĞÜT</t>
  </si>
  <si>
    <t>Otomotiv</t>
  </si>
  <si>
    <t>Ulukbek DAVLYATOV</t>
  </si>
  <si>
    <t>M. Rüştü ÇİFTCİ</t>
  </si>
  <si>
    <t>Ulukbek KALNAZAROVA</t>
  </si>
  <si>
    <t>Gülnara KARADENİZ</t>
  </si>
  <si>
    <t>Mühendislik - Bilgisayar</t>
  </si>
  <si>
    <t>Şarip ALMANBETOV</t>
  </si>
  <si>
    <t>Ubeydulla ŞENER</t>
  </si>
  <si>
    <t>Murat AVCI</t>
  </si>
  <si>
    <t>Turizm ve Otel İşletmeciliği Programı</t>
  </si>
  <si>
    <t>Muharrem KAYA</t>
  </si>
  <si>
    <t>Turizm</t>
  </si>
  <si>
    <t>Madina ÖZTÜRK</t>
  </si>
  <si>
    <t>İngilizce hocası</t>
  </si>
  <si>
    <t>Nazira BAYSALOVA</t>
  </si>
  <si>
    <t>Kıyal TURGANBEKOVA</t>
  </si>
  <si>
    <t>ENSTİTÜ</t>
  </si>
  <si>
    <t>Anabilim Dalı</t>
  </si>
  <si>
    <t>Bitki Koruma Anabilim Dalı</t>
  </si>
  <si>
    <t>Tinatin DÖÖLÖTKELDİYEVA</t>
  </si>
  <si>
    <t>Biyoloji, Mikrobiyoloji</t>
  </si>
  <si>
    <t>Rolf KUCHENBUH</t>
  </si>
  <si>
    <t>Bitki Besleme</t>
  </si>
  <si>
    <t>DĞ</t>
  </si>
  <si>
    <t>Huseyin GÖÇMEN</t>
  </si>
  <si>
    <t>Bitki Koruma, Entomoloji</t>
  </si>
  <si>
    <t>Bitki Koruma, Fitipoloji</t>
  </si>
  <si>
    <t>Mametayıp CUMAGULOV</t>
  </si>
  <si>
    <t>Fesefe</t>
  </si>
  <si>
    <t>Hikmet Murat SİPAHİOĞLU</t>
  </si>
  <si>
    <t>Çolpon ÖMÜRGAZİYEVA</t>
  </si>
  <si>
    <t>Mikribiyoloji</t>
  </si>
  <si>
    <t>Mıskal GANİBAYEVA</t>
  </si>
  <si>
    <t>Bilgisayar Mühendisliği Anabilim Dalı</t>
  </si>
  <si>
    <t>FORM-3C
 2017-2018 ÖĞRETİM YILINDA FAK/YO/MYO/ENSTİTÜLERDE PROGRAM BAZINDA ÖĞRETİM ÜYESİ DIŞINDAKİ ÖĞRETİM ELEMANLARININ
 AKADEMİK ÜNVANLARINA GÖRE DAĞILIMI</t>
  </si>
  <si>
    <t>Bilgisayar Mühendisliği</t>
  </si>
  <si>
    <t>Bakıt ŞARŞEMBAYEV</t>
  </si>
  <si>
    <t>Yazılım Mühendisliği</t>
  </si>
  <si>
    <t>Zamirgül KAZAKBAYEVA</t>
  </si>
  <si>
    <t>Çınara CUMABAYEVA</t>
  </si>
  <si>
    <t>Çevre Mühendisliği Anabilim Dalı</t>
  </si>
  <si>
    <t>Öğretim Görevlisi</t>
  </si>
  <si>
    <t>Kanatbek KOCOBAYEV</t>
  </si>
  <si>
    <t>Jeoloji Mühendisliği</t>
  </si>
  <si>
    <t>Temel İşlemler ve Termodinamik</t>
  </si>
  <si>
    <t>Uzman</t>
  </si>
  <si>
    <t>Gülay KENENBAYEVA</t>
  </si>
  <si>
    <t>Cumakadır KARAMOLDOYEV</t>
  </si>
  <si>
    <t>Coğrafya</t>
  </si>
  <si>
    <t>Kubanıçbek KOYÇUMANOV</t>
  </si>
  <si>
    <t>Emil ÖMÜRZAK UULU</t>
  </si>
  <si>
    <t>Endustri Bilimleri</t>
  </si>
  <si>
    <t>Nurzat TOTUBAYEVA</t>
  </si>
  <si>
    <t>Barbara DAAR</t>
  </si>
  <si>
    <t>Gıda Mühendisliği Anabilim Dalı</t>
  </si>
  <si>
    <t>Ümüt GÜRBÜZ</t>
  </si>
  <si>
    <t>Gıda Hijyeni ve Teknolojisi</t>
  </si>
  <si>
    <t>Nuridin KIDIRALİYEV</t>
  </si>
  <si>
    <t>Camilya SMANALİYEVA</t>
  </si>
  <si>
    <t>Kimya Mühendisliği Anabilim Dalı</t>
  </si>
  <si>
    <t>Selahattin GÜLTEKİN</t>
  </si>
  <si>
    <t>Reaksyon Mühendisliği</t>
  </si>
  <si>
    <t>Elektro Analitik Kimyası</t>
  </si>
  <si>
    <t>Külümkan SARTOVA</t>
  </si>
  <si>
    <t>Bakıt BORKOYEV</t>
  </si>
  <si>
    <t>Kimyasal Teknolojileri</t>
  </si>
  <si>
    <t>Anipa USUPKOJOYEVA</t>
  </si>
  <si>
    <t>Gıda Üretimi Cihazları</t>
  </si>
  <si>
    <t>Matematik Anabilim Dalı</t>
  </si>
  <si>
    <t>Asan ÖMÜRALİYEV</t>
  </si>
  <si>
    <t>Fahrettin ABDULLAYEV</t>
  </si>
  <si>
    <t>Askarbek SAADABAYEV</t>
  </si>
  <si>
    <t>Asılbek ÇEKEEV</t>
  </si>
  <si>
    <t>Gülşat MUHAMEDJANOVA</t>
  </si>
  <si>
    <t>İlker ÖZYİĞİT</t>
  </si>
  <si>
    <t>Salkın BEYŞENALİEVA</t>
  </si>
  <si>
    <t>Nazgül İMANBERDİYEVA</t>
  </si>
  <si>
    <t xml:space="preserve">Doç.Dr. </t>
  </si>
  <si>
    <t>Bircan USUBALİYEV</t>
  </si>
  <si>
    <t>Sosyal Psikoloji</t>
  </si>
  <si>
    <t>Hakan DÜNDAR</t>
  </si>
  <si>
    <t>Cankoroz KANİMETOV</t>
  </si>
  <si>
    <t>Genel Eğitim</t>
  </si>
  <si>
    <t>Nazarkul İSAKEEV</t>
  </si>
  <si>
    <t>Kadiyan BOOBEKOVA</t>
  </si>
  <si>
    <t>Iktisadi ve Idari Bilimler Fakültesi</t>
  </si>
  <si>
    <t>İKTİSAT</t>
  </si>
  <si>
    <t>Galip Altınay</t>
  </si>
  <si>
    <t>Uzaktan Eğitim</t>
  </si>
  <si>
    <t>Külcan Kulukeeva</t>
  </si>
  <si>
    <t>Turar KOYÇUYEV</t>
  </si>
  <si>
    <t>Seit Ali Avcu</t>
  </si>
  <si>
    <t>Uluşlararası İlişkiler</t>
  </si>
  <si>
    <t>Ebru ÇAĞLAYAN AKAY</t>
  </si>
  <si>
    <t>İletişim Bilimleri</t>
  </si>
  <si>
    <t>Doç .Dr.</t>
  </si>
  <si>
    <t>Ercan OKTAY</t>
  </si>
  <si>
    <t>Yönetim Bilimleri</t>
  </si>
  <si>
    <t>Prof .Dr</t>
  </si>
  <si>
    <t>Murat Sadullah ÇEBİ</t>
  </si>
  <si>
    <t>Temel Gazetecilik, Göstergebilim</t>
  </si>
  <si>
    <t>Mehmet KÜÇÜKKURT</t>
  </si>
  <si>
    <t>Cenk DEMİRKIRAN</t>
  </si>
  <si>
    <t>RTS</t>
  </si>
  <si>
    <t>Celalettin SERİNKAN</t>
  </si>
  <si>
    <t>Doç .Dr</t>
  </si>
  <si>
    <t>Nurcan CUMAGAZİYEVA</t>
  </si>
  <si>
    <t>Gazeteci</t>
  </si>
  <si>
    <t>Çetin Murat HAZAR</t>
  </si>
  <si>
    <t>Feyyaz YILDIZ</t>
  </si>
  <si>
    <t>Muhasebe, Finans</t>
  </si>
  <si>
    <t>Nevzat TETİK</t>
  </si>
  <si>
    <t>Şenol ÇAVUŞ</t>
  </si>
  <si>
    <t>Maliye</t>
  </si>
  <si>
    <t>Çınara Cumabaeva</t>
  </si>
  <si>
    <t>Vergi ve Bütçe politikası</t>
  </si>
  <si>
    <t>Rahat ALIŞEVA</t>
  </si>
  <si>
    <t>Rayhan KURMANBEKOVA</t>
  </si>
  <si>
    <t>Kimya Bölümü</t>
  </si>
  <si>
    <t>Orta Asya Orta Çağ Tarihi</t>
  </si>
  <si>
    <t>Orta Asya Hıstorigrafisi</t>
  </si>
  <si>
    <t>Yusuf DOĞAN</t>
  </si>
  <si>
    <t>Arap Dili Belagati</t>
  </si>
  <si>
    <t>Ortaçağ Kırgız Etno Siyasi Tarihi</t>
  </si>
  <si>
    <t>Mukaddas SABİROVA</t>
  </si>
  <si>
    <t>Rus Dili</t>
  </si>
  <si>
    <t>Döölötbek SAPARALİYEV</t>
  </si>
  <si>
    <t>Osman YORULMAZ</t>
  </si>
  <si>
    <t>Sosyoloji ve Tarih</t>
  </si>
  <si>
    <t>Olcobay KARATAYEV</t>
  </si>
  <si>
    <t>Kırgızların Etnokültürel ve Siyasi Tarihi</t>
  </si>
  <si>
    <t>Ergin AYAN</t>
  </si>
  <si>
    <t>Ortaçağ Tarihi</t>
  </si>
  <si>
    <t>Kubatbek TABALDİYEV</t>
  </si>
  <si>
    <t>Kırgızistan Arkeolojisi</t>
  </si>
  <si>
    <t>Abdıldacan AKMATALİEV</t>
  </si>
  <si>
    <t>Kadıralı KONKOBAYEV</t>
  </si>
  <si>
    <t>Gülden Sağol YÜKSEKKAYA</t>
  </si>
  <si>
    <t>Orta Türkçe</t>
  </si>
  <si>
    <t>Öğt. Gör. Dr.</t>
  </si>
  <si>
    <t>Çağdaş Türk Lehçeleri</t>
  </si>
  <si>
    <t>Venera AKMATOVA</t>
  </si>
  <si>
    <t>Çağdaş Türk Edebiyatları</t>
  </si>
  <si>
    <t>Halk Edebiyatı</t>
  </si>
  <si>
    <t>Burul SAGINBAYEVA</t>
  </si>
  <si>
    <t>Layli ÜKÜBAYEVA</t>
  </si>
  <si>
    <t>Taalaybek ABDİEV</t>
  </si>
  <si>
    <t>Ekrem ARIKOĞLU</t>
  </si>
  <si>
    <t>Tarihi/Çağdaş Türk Lehçeleri</t>
  </si>
  <si>
    <t>ULUSLARRARSI İLİŞKİLER</t>
  </si>
  <si>
    <t>Seyit Ali AVCU</t>
  </si>
  <si>
    <t>Zakir ÇOTAYEV</t>
  </si>
  <si>
    <t>Yaşar SARI</t>
  </si>
  <si>
    <t>Charles F. CARLSON</t>
  </si>
  <si>
    <t>Dilbilimi</t>
  </si>
  <si>
    <t>ABD</t>
  </si>
  <si>
    <t>Orozbek MOLDALİYEV</t>
  </si>
  <si>
    <t>Asan ORMUŞEV</t>
  </si>
  <si>
    <t>Aygül AYSAN</t>
  </si>
  <si>
    <t>EĞİTİM YÖNETİMİ VE DENETİMİ</t>
  </si>
  <si>
    <t>Ahmet AYPAY</t>
  </si>
  <si>
    <t>Cangoroz KANİMETOV</t>
  </si>
  <si>
    <t>Tuuganbay Konurbaev</t>
  </si>
  <si>
    <t>MÜTERCİM TERCÜMANLIK</t>
  </si>
  <si>
    <t>Rus Dilbilimi</t>
  </si>
  <si>
    <t>Saltanat MAMBAEVA</t>
  </si>
  <si>
    <t>FELSEFE</t>
  </si>
  <si>
    <t>Nurzak ASANBEKOV</t>
  </si>
  <si>
    <t>Askar BEKBOEV</t>
  </si>
  <si>
    <t>Rahmi KARAKUŞ</t>
  </si>
  <si>
    <t>Mariam EDİLOVA</t>
  </si>
  <si>
    <t>Çolpon SAADANBEKOVA</t>
  </si>
  <si>
    <t>İSLAM BİLİMLERİ</t>
  </si>
  <si>
    <t>Suat CEBECİ</t>
  </si>
  <si>
    <t>Hakan COŞAR</t>
  </si>
  <si>
    <t>İslam Felsefesi</t>
  </si>
  <si>
    <t>TURİZM VE OTEL İŞLETMECİLİĞİİ</t>
  </si>
  <si>
    <t>Cüneyt TOKMAK</t>
  </si>
  <si>
    <t>Doç.Dr. </t>
  </si>
  <si>
    <t>Yrd.Doç.Dr. </t>
  </si>
  <si>
    <t>Fazıl ŞENOL</t>
  </si>
  <si>
    <t>Bakıt TURDUMAMETOV</t>
  </si>
  <si>
    <t>Öğr.
 Gör. </t>
  </si>
  <si>
    <t>Begaim BİRİKOVA</t>
  </si>
  <si>
    <t>Bahar </t>
  </si>
  <si>
    <t>Bilgehan GÜLCAN</t>
  </si>
  <si>
    <t>Öğr.Gör. </t>
  </si>
  <si>
    <t>Yiyecek İçecek İşletmeciliği Bölümü</t>
  </si>
  <si>
    <t> </t>
  </si>
  <si>
    <t>Kadir YOĞURTÇU (YDYO Müdür Yardımcısı)</t>
  </si>
  <si>
    <t>Kemal GÖZ</t>
  </si>
  <si>
    <t>Kerim TUZCU (MDB Başkanı)</t>
  </si>
  <si>
    <t>Erhan TAŞBAŞ</t>
  </si>
  <si>
    <t>Fatih ÇELİK</t>
  </si>
  <si>
    <t>Belgin ÖZEK (Türkçe Hazırlık Koordinatörü)</t>
  </si>
  <si>
    <t>Güz (11.01-29.08.2016 tarihleri arasında ücretsiz izinli)</t>
  </si>
  <si>
    <t>Osman ÇİĞDEM</t>
  </si>
  <si>
    <t>Sabri DOĞAN</t>
  </si>
  <si>
    <t>Mustafa Said ARSLAN</t>
  </si>
  <si>
    <t>Adil AKTAŞ</t>
  </si>
  <si>
    <t>Döne ARSLAN</t>
  </si>
  <si>
    <t>İrfan TURAN</t>
  </si>
  <si>
    <t>Pelin ÜNLÜLER ARABACI</t>
  </si>
  <si>
    <t>Fevzi KARA</t>
  </si>
  <si>
    <t>Selda SERİN</t>
  </si>
  <si>
    <t>Döndü Süveyda YAMAN</t>
  </si>
  <si>
    <t>Recep KARDEŞ</t>
  </si>
  <si>
    <t>Güz-(01 mart 2016 tarihinde işten ayrıldı)</t>
  </si>
  <si>
    <t>Altınbek İSMAİLOV</t>
  </si>
  <si>
    <t>Aymira MARAT KIZI</t>
  </si>
  <si>
    <t>Petek TUNCAY</t>
  </si>
  <si>
    <t>Zulfiya MAHMUTOVA</t>
  </si>
  <si>
    <t>Mukadas SABİROVA (Koordinatör V.)</t>
  </si>
  <si>
    <t>İrfan ARIK (Koordinatör V.)</t>
  </si>
  <si>
    <t xml:space="preserve">Güz-Bahar </t>
  </si>
  <si>
    <t>Zhou Yu</t>
  </si>
  <si>
    <t>LİSANSÜSTÜ TOPLAMI</t>
  </si>
  <si>
    <t>Kerim TUZCU (Bölüm Başkanı)</t>
  </si>
  <si>
    <t>Türkçe Dil Bilgisi</t>
  </si>
  <si>
    <t>Baktıbek KELDİBEKOV</t>
  </si>
  <si>
    <t>Yabancı Diller Bölümü (Rusça  Koordinatörlüğü)</t>
  </si>
  <si>
    <t>Yabancı Diller Bölümü (Kırgızca  Koordinatörlüğü)</t>
  </si>
  <si>
    <t>Elmira TÖLÖKOVA (Koordinatör)</t>
  </si>
  <si>
    <t>FEN BİLİMLER ENSTİTÜSÜ</t>
  </si>
  <si>
    <t>Mehmey TEKEREK</t>
  </si>
  <si>
    <t>Bakıt İARİEMBAYEV</t>
  </si>
  <si>
    <t xml:space="preserve">Öğr. Gör. Dr. </t>
  </si>
  <si>
    <t>Asılbek KULMIRZAYEV</t>
  </si>
  <si>
    <t>Zafer GÖNÜLALAN</t>
  </si>
  <si>
    <t>Jamilya SMANALİYEVA</t>
  </si>
  <si>
    <t>hakan TEMUR</t>
  </si>
  <si>
    <t>Muratalı CAMANBAYEV</t>
  </si>
  <si>
    <t>Zamir İMANALİYEV</t>
  </si>
  <si>
    <t>B. USUBALİYEVA</t>
  </si>
  <si>
    <t>Matemetik Bölümü</t>
  </si>
  <si>
    <t>Eğitim yönetimi</t>
  </si>
  <si>
    <t>Yücel ÖKSÜZ</t>
  </si>
  <si>
    <t>Murat GÖKALP</t>
  </si>
  <si>
    <t>Mamatalı MURZAEV</t>
  </si>
  <si>
    <t>Gülnaz ADILBEK KIZI</t>
  </si>
  <si>
    <t xml:space="preserve">Pedogoji </t>
  </si>
  <si>
    <t xml:space="preserve">Öğr.Gör. Dr. </t>
  </si>
  <si>
    <t>Rahat SULAYMANOVA</t>
  </si>
  <si>
    <t>Akmabek İSMANOV</t>
  </si>
  <si>
    <t>Radyo TV ve Sinema</t>
  </si>
  <si>
    <t>Doç.Dr</t>
  </si>
  <si>
    <t>Seyil NACİMUDİNOVA</t>
  </si>
  <si>
    <t>Nuraydın TOPÇU</t>
  </si>
  <si>
    <t>Damira BEKTENOVA</t>
  </si>
  <si>
    <t>Kalıbek ÇOROEV</t>
  </si>
  <si>
    <t>İstatistik</t>
  </si>
  <si>
    <t xml:space="preserve">Ergin AYAN </t>
  </si>
  <si>
    <t>Hakan TAŞ</t>
  </si>
  <si>
    <t xml:space="preserve">Öğr.Gör.Dr. </t>
  </si>
  <si>
    <t>Murat BÜRKAN SERBEST</t>
  </si>
  <si>
    <t>Mustafa BIYIKLI</t>
  </si>
  <si>
    <t>Güner ÖZKAN</t>
  </si>
  <si>
    <t>Elena COLOMANOVA</t>
  </si>
  <si>
    <t>Dang ÇUN</t>
  </si>
  <si>
    <t>Çin Dilbilimi</t>
  </si>
  <si>
    <t xml:space="preserve">Yrd.Doç.Dr. </t>
  </si>
  <si>
    <t>Nazarkul İŞAKEEV</t>
  </si>
  <si>
    <t>Kadıyan BOOBEKOVA</t>
  </si>
  <si>
    <t>Aida KASİEVA</t>
  </si>
  <si>
    <t>kc</t>
  </si>
  <si>
    <t xml:space="preserve">Prof.Dr. </t>
  </si>
  <si>
    <t>Kaliya KULALŞEVA</t>
  </si>
  <si>
    <t>Kırgız Dilbilimi</t>
  </si>
  <si>
    <t>İngiliz Dilbilimi</t>
  </si>
  <si>
    <t>Saltanat   MAMBAEVA</t>
  </si>
  <si>
    <t>Gülzat AALİYEVA</t>
  </si>
  <si>
    <t>Maken CUMAGULOV</t>
  </si>
  <si>
    <t>Abdırşit BABATAEV</t>
  </si>
  <si>
    <t>Mehmet ERDEM</t>
  </si>
  <si>
    <t>İslam Hukuku</t>
  </si>
  <si>
    <t>Hüseyin ÇELİK</t>
  </si>
  <si>
    <t>Tavsir</t>
  </si>
  <si>
    <t>Din Tarihi</t>
  </si>
  <si>
    <t xml:space="preserve">Yrd.  Doç. Dr. </t>
  </si>
  <si>
    <t xml:space="preserve">Muhittin DÜZENLİ </t>
  </si>
  <si>
    <t>Mustafa M. ÇAKMAKLIOĞLI</t>
  </si>
  <si>
    <t>Tasavuf</t>
  </si>
  <si>
    <t>FORM 4-B 2017-2018 EĞİTİM-ÖĞRETİM YILI KC VE TC UYRUKLULAR DIŞINDA ÖĞRENCİLERİN DAĞILIMI</t>
  </si>
  <si>
    <t>GÜZ DÖNEMİ (01.11.2017)</t>
  </si>
  <si>
    <t>YÜKSEK ÖĞRETİM PROGRAMLARI</t>
  </si>
  <si>
    <t>Afganistan</t>
  </si>
  <si>
    <t>Azerbaycan</t>
  </si>
  <si>
    <t>Çin</t>
  </si>
  <si>
    <t>Gürcistan</t>
  </si>
  <si>
    <t>İran</t>
  </si>
  <si>
    <t>Kazakistan</t>
  </si>
  <si>
    <t>Kosova</t>
  </si>
  <si>
    <t>Moğolistan</t>
  </si>
  <si>
    <t>Özbekistan</t>
  </si>
  <si>
    <t>Rusya</t>
  </si>
  <si>
    <t>Tacikistan</t>
  </si>
  <si>
    <t>Türkmenistan</t>
  </si>
  <si>
    <t>Ukrayna</t>
  </si>
  <si>
    <t>TOPLAM</t>
  </si>
  <si>
    <t>BATI DİLLERİ BÖLÜMÜ (İngiliz Dili ve Edebiyatı)</t>
  </si>
  <si>
    <t>DOĞU DİLLERİ BÖLÜMÜ (Çin Dili ve Edebiyatı)</t>
  </si>
  <si>
    <t>DOĞU DİLLERİ BÖLÜMÜ (Rus Dili ve Edebiyatı)</t>
  </si>
  <si>
    <t>FELSEFE BÖLÜMÜ</t>
  </si>
  <si>
    <t>MÜT-TERCÜMANLIK BÖLÜMÜ (KRG-TTR)</t>
  </si>
  <si>
    <t>MÜT-TERCÜMANLIK BÖLÜMÜ (KRG-İNG)</t>
  </si>
  <si>
    <t>MÜT-TERCÜMANLIK BÖLÜMÜ (TTR-İNG)</t>
  </si>
  <si>
    <t>MÜT-TERCÜMANLIK BÖLÜMÜ (TTR-RUS)</t>
  </si>
  <si>
    <t>REHBERLİK VE PSİKOLOJİK DANIŞMANLIK</t>
  </si>
  <si>
    <t>SOSYOLOJİ BÖLÜMÜ</t>
  </si>
  <si>
    <t>TARİH BÖLÜMÜ</t>
  </si>
  <si>
    <t>TÜRKOLOJİ BÖLÜMÜ</t>
  </si>
  <si>
    <t>BİYOLOJİ BÖLÜMÜ</t>
  </si>
  <si>
    <t>UYGULAMALI MATEMATİK VE ENFORMATİK BÖLÜMÜ</t>
  </si>
  <si>
    <t>MATEMATİK</t>
  </si>
  <si>
    <t>GRAFİK BÖLÜMÜ</t>
  </si>
  <si>
    <t>RESİM BÖLÜMÜ</t>
  </si>
  <si>
    <t>MÜZİK BÖLÜMÜ</t>
  </si>
  <si>
    <t>SAHNE SANATLARI BÖLÜMÜ</t>
  </si>
  <si>
    <t>FİNANS VE BANKACILIK BÖLÜMÜ</t>
  </si>
  <si>
    <t>İKTİSAT BÖLÜMÜ</t>
  </si>
  <si>
    <t>İŞLETME BÖLÜMÜ</t>
  </si>
  <si>
    <t>MALİYE BÖLÜMÜ</t>
  </si>
  <si>
    <t>ULUSLARARASI İLİŞKİLER BÖLÜMÜ</t>
  </si>
  <si>
    <t>DİN BİLİMLERİ BÖLÜMÜ</t>
  </si>
  <si>
    <t>İSLAM BİLİMLERİ BÖLÜMÜ</t>
  </si>
  <si>
    <t>GAZETECİLİK BÖLÜMÜ</t>
  </si>
  <si>
    <t>HALKLA İLİŞKİLER VE REKLAMCILIK BÖLÜMÜ</t>
  </si>
  <si>
    <t>RADYO-TV VE SİNEMA BÖLÜMÜ</t>
  </si>
  <si>
    <t>BİLGİSAYAR MÜHENDİSLİĞİ BÖLÜMÜ</t>
  </si>
  <si>
    <t>ÇEVRE MÜHENDİSLİĞİ BÖLÜMÜ</t>
  </si>
  <si>
    <t>GIDA MÜHENDİSLİĞİ BÖLÜMÜ</t>
  </si>
  <si>
    <t>KİMYA MÜHENDİSLİĞİ BÖLÜMÜ</t>
  </si>
  <si>
    <t>TEMEL BİLİMLER BÖLÜMÜ</t>
  </si>
  <si>
    <t>BAHÇE VE TARLA BİTKİLERİ BÖLÜMÜ</t>
  </si>
  <si>
    <t>BİTKİ KORUMA BÖLÜMÜ</t>
  </si>
  <si>
    <t>ZOOTEKNİ BÖLÜMÜ</t>
  </si>
  <si>
    <t>ANTRENÖRLÜK EĞİTİMİ VE SPOR YÖNETİCİLİĞİ BÖLÜMÜ</t>
  </si>
  <si>
    <t>BEDEN EĞİTİMİ ÖĞRETMENLİĞİ BÖLÜMÜ</t>
  </si>
  <si>
    <t>SEYAHAT İŞLETMECİLİĞİ ve TURİZM REHBERLİĞİ BÖLÜMÜ</t>
  </si>
  <si>
    <t>TURİZM VE OTEL İŞLETMECİLİĞİ BÖLÜMÜ</t>
  </si>
  <si>
    <t>GASTRONOMİ VE MUTFAK SANATLARI BÖLÜMÜ</t>
  </si>
  <si>
    <t>DİL HAZIRLIK BÖLÜMÜ</t>
  </si>
  <si>
    <t>BÜRO YÖNETİMİ PROGRAMI</t>
  </si>
  <si>
    <t>ÇOCUK GELİŞİMİ PROGRAMI</t>
  </si>
  <si>
    <t>İNŞAAT PROGRAMI</t>
  </si>
  <si>
    <t>OTOMOTİV PROGRAMI</t>
  </si>
  <si>
    <t>MUHASEBE PROGRAMI</t>
  </si>
  <si>
    <t>PAZARLAMA PROGRAMI</t>
  </si>
  <si>
    <t>TURİZM VE OTELCİLİK PROGRAMI</t>
  </si>
  <si>
    <t>BAHAR DÖNEMİ(01.04.2018)</t>
  </si>
  <si>
    <t>LİSANSÜSTÜ PROGRAMLARI</t>
  </si>
  <si>
    <t>Kore</t>
  </si>
  <si>
    <t>ULUSLARARASI  İLİŞKİLER</t>
  </si>
  <si>
    <t>İLETİŞİM BİLİMLERİ</t>
  </si>
  <si>
    <t>İŞLETME</t>
  </si>
  <si>
    <t>TARİH</t>
  </si>
  <si>
    <t>TÜRKOLOJİ</t>
  </si>
  <si>
    <t>BİLGİSAYAR MÜHENDİSLİĞİ</t>
  </si>
  <si>
    <t>ÇEVRE MÜHENDİSLİĞİ</t>
  </si>
  <si>
    <t>GIDA MÜHENDİSLİĞİ</t>
  </si>
  <si>
    <t>KİMYA MÜHENDİSLİĞİ</t>
  </si>
  <si>
    <t>BİYOLOJİ</t>
  </si>
  <si>
    <t>BİTKİ KORUMA</t>
  </si>
  <si>
    <t>FORM-4A ÖNLİSANS, LİSANS ÖĞRENCİLERİN FAK/YO/BÖL/PROG'LARI İTİBARİYLE DAĞILIMI</t>
  </si>
  <si>
    <t>Not: Bu verileri F12 de kullanılacak</t>
  </si>
  <si>
    <t>HAZIRLIK</t>
  </si>
  <si>
    <t>1. SINIF</t>
  </si>
  <si>
    <t>2. SINIF</t>
  </si>
  <si>
    <t>3. SINIF</t>
  </si>
  <si>
    <t>4. SINIF</t>
  </si>
  <si>
    <t>5. SINIF</t>
  </si>
  <si>
    <t>TÜM SINIFLAR</t>
  </si>
  <si>
    <t>Yandal / Çiftdal</t>
  </si>
  <si>
    <t>DİĞ</t>
  </si>
  <si>
    <t>TOP</t>
  </si>
  <si>
    <t>MATEMATİK BÖLÜMÜ</t>
  </si>
  <si>
    <t>FORM 5
LİSANÜSTÜ ÖĞRENCİLERİN PROGRAMLARA GÖRE DAĞILIMI
(2017-2018 Öğr. Yılı Güz ve Bahar Yarıyılı)</t>
  </si>
  <si>
    <t>FEN BİLİMLER ENSTİTÜSÜ / PROGRAM ADI</t>
  </si>
  <si>
    <t>TEZSİZ YÜK LİS</t>
  </si>
  <si>
    <t>YÜKSEK LİSANS</t>
  </si>
  <si>
    <t>DOKTORA</t>
  </si>
  <si>
    <t>Biyoloji Anabilim Dalı</t>
  </si>
  <si>
    <t>FORM-6
 2017-2018 ÖĞRETİM YILINDA FAKÜLTE, YÜKSEKOKUL
 BÖL/PROG'LARINA KESİN KAYIT YAPTIRAN ÖĞRENCİLERİN SAYILARI</t>
  </si>
  <si>
    <t>* .. Özel Öğrenci hariç</t>
  </si>
  <si>
    <t>VETERİNER BÖLÜMÜ</t>
  </si>
  <si>
    <t>BÖLÜM/PROGRAMLAR</t>
  </si>
  <si>
    <t>Kontenjan 
 (1)</t>
  </si>
  <si>
    <t>Yerleşen 
 (2)</t>
  </si>
  <si>
    <t>Doluluk Oranı (2/1)</t>
  </si>
  <si>
    <t>FAKÜLTELER TOPLAMI</t>
  </si>
  <si>
    <t>92.91%</t>
  </si>
  <si>
    <t>88.00%</t>
  </si>
  <si>
    <t>80.00%</t>
  </si>
  <si>
    <t>DİL EĞİTİM BÖLÜMÜ</t>
  </si>
  <si>
    <t>DOĞU DİLLERİ (RUS DİLİ VE EDEBİYATI)</t>
  </si>
  <si>
    <t>96.00%</t>
  </si>
  <si>
    <t>BATI DİLLERİ (İNGİLİZ DİLİ VE EDEBİYATI)</t>
  </si>
  <si>
    <t>116.22%</t>
  </si>
  <si>
    <t>DOĞU DİLLERİ (ÇİN DİLİ VE EDEBİYATI)</t>
  </si>
  <si>
    <t>92.00%</t>
  </si>
  <si>
    <t>SOSYOLOJİ</t>
  </si>
  <si>
    <t>65.00%</t>
  </si>
  <si>
    <t>PSİKOLOJİK DANIŞMANLIK VE REHBERLİK</t>
  </si>
  <si>
    <t>MÜTERCİM-TERCÜMANLIK (KIRGIZCA-TÜRKÇE)</t>
  </si>
  <si>
    <t>BÜRO YÖNETİMİ VE YÖNETİCİ ASİSTANLIĞI PROGRAMI</t>
  </si>
  <si>
    <t>107.14%</t>
  </si>
  <si>
    <t>MÜTERCİM-TERCÜMANLIK (KIRGIZCA-İNGİLİZCE)</t>
  </si>
  <si>
    <t>MÜTERCİM-TERCÜMANLIK (TÜRKÇE-RUSÇA)</t>
  </si>
  <si>
    <t>111.11%</t>
  </si>
  <si>
    <t>92.63%</t>
  </si>
  <si>
    <t>UYGULAMALI MATEMATİK VE ENFORMATİK</t>
  </si>
  <si>
    <t>100.00%</t>
  </si>
  <si>
    <t>90.63%</t>
  </si>
  <si>
    <t>85.71%</t>
  </si>
  <si>
    <t>83.20%</t>
  </si>
  <si>
    <t>RESİM</t>
  </si>
  <si>
    <t>83.33%</t>
  </si>
  <si>
    <t>GRAFİK</t>
  </si>
  <si>
    <t>SAHNE SANATLARI</t>
  </si>
  <si>
    <t>90.00%</t>
  </si>
  <si>
    <t>MÜZİK</t>
  </si>
  <si>
    <t>77.14%</t>
  </si>
  <si>
    <t>107.89%</t>
  </si>
  <si>
    <t>ULUSLARARASI İLİŞKİLER</t>
  </si>
  <si>
    <t>128.95%</t>
  </si>
  <si>
    <t>YÜKSEK OKULLAR TOPLAMI</t>
  </si>
  <si>
    <t>FİNANS VE BANKACILIK</t>
  </si>
  <si>
    <t>92.94%</t>
  </si>
  <si>
    <t>LİSANS PROG. TOPLAMI</t>
  </si>
  <si>
    <t>DİN BİLİMLERİ</t>
  </si>
  <si>
    <t>87.50%</t>
  </si>
  <si>
    <t>97.78%</t>
  </si>
  <si>
    <t>ÖNLİSANS PROG. TOPLAMI</t>
  </si>
  <si>
    <t>95.86%</t>
  </si>
  <si>
    <t>GAZETECİLİK</t>
  </si>
  <si>
    <t>93.33%</t>
  </si>
  <si>
    <t>HALKLA İLİŞKİLER VE REKLAMCILIK</t>
  </si>
  <si>
    <t>102.22%</t>
  </si>
  <si>
    <t>RADYO-TV VE SİNEMA</t>
  </si>
  <si>
    <t>92.73%</t>
  </si>
  <si>
    <t>90.78%</t>
  </si>
  <si>
    <t>98.04%</t>
  </si>
  <si>
    <t>89.29%</t>
  </si>
  <si>
    <t>91.18%</t>
  </si>
  <si>
    <t>78.57%</t>
  </si>
  <si>
    <t>BAHAR DÖNEMİ (01.04.2018)</t>
  </si>
  <si>
    <t>VETERİNER</t>
  </si>
  <si>
    <t>102.90%</t>
  </si>
  <si>
    <t>92.22%</t>
  </si>
  <si>
    <t>BAHÇE VE TARLA BİTKİLERİ</t>
  </si>
  <si>
    <t>91.11%</t>
  </si>
  <si>
    <t>BEDEN EĞİTİMİ VE SROP YÜKSEKOKULU</t>
  </si>
  <si>
    <t>93.85%</t>
  </si>
  <si>
    <t>BEDEN EĞİTİMİ VE SPOR ÖĞRETMENLİĞİ</t>
  </si>
  <si>
    <t>96.88%</t>
  </si>
  <si>
    <t>ANTRENÖRLÜK EĞİTİMİ</t>
  </si>
  <si>
    <t>90.91%</t>
  </si>
  <si>
    <t>116.10%</t>
  </si>
  <si>
    <t>TURİZM VE OTEL İŞLETMECİLİĞİ</t>
  </si>
  <si>
    <t>125.00%</t>
  </si>
  <si>
    <t>SEYAHAT İŞLETMECİLİĞİ ve TURİZM REHBERLİĞİ</t>
  </si>
  <si>
    <t>118.60%</t>
  </si>
  <si>
    <t>GASTRONOMİ VE MUTFAK SANATLARI</t>
  </si>
  <si>
    <t>102.86%</t>
  </si>
  <si>
    <t>DİL EĞİTİMİ</t>
  </si>
  <si>
    <t>96.19%</t>
  </si>
  <si>
    <t>BÜRO YÖNETİMİ VE YÖNETİCİ ASİSTANLIĞI</t>
  </si>
  <si>
    <t>95.56%</t>
  </si>
  <si>
    <t>MUHASEBE</t>
  </si>
  <si>
    <t>İNŞAAT</t>
  </si>
  <si>
    <t>OTOMOTİV</t>
  </si>
  <si>
    <t>ÇOCUK GELİŞİMİ</t>
  </si>
  <si>
    <t>PAZARLAMA</t>
  </si>
  <si>
    <t>TURİZM VE OTELCİLİK</t>
  </si>
  <si>
    <t>96.58%</t>
  </si>
  <si>
    <t>GÜZ</t>
  </si>
  <si>
    <t>PROGRAM / ABD</t>
  </si>
  <si>
    <t>Kontenjan
(1)</t>
  </si>
  <si>
    <t>Yerleşen
(2)</t>
  </si>
  <si>
    <t>Doluluk Oranı %
(2/1)</t>
  </si>
  <si>
    <t>Özel Öğrenci Statüsünde Yerleşen
(3)</t>
  </si>
  <si>
    <t>DOKTORA TOPLAMI</t>
  </si>
  <si>
    <t>Bitki Koruma</t>
  </si>
  <si>
    <t>YÜKSEK LİSANS TOPLAMI</t>
  </si>
  <si>
    <t>BAHAR</t>
  </si>
  <si>
    <t>Bioloji</t>
  </si>
  <si>
    <t>SOSYAL BİLİMLERİ ENSTİTÜSÜ</t>
  </si>
  <si>
    <t>DOKTORA  TOPLAMI</t>
  </si>
  <si>
    <t>* ... Özel Öğrenci hariç</t>
  </si>
  <si>
    <t>SOSYAL BİLİMLER ENSTİTÜSÜ / PROGRAM ADI</t>
  </si>
  <si>
    <t>Eğitim-Y.Den</t>
  </si>
  <si>
    <t>Eğitim Bilimleri Anabilim Dalı</t>
  </si>
  <si>
    <t>Mütercim Tercümanlık</t>
  </si>
  <si>
    <t>İktisat Anabilim Dalı</t>
  </si>
  <si>
    <t>İletişim Bilimleri Ana Bilim Dalı</t>
  </si>
  <si>
    <t>İşletme Anabilim Dalı</t>
  </si>
  <si>
    <t>Maliye Anabilim Dalı</t>
  </si>
  <si>
    <t>Tarih Anabilim Dalı</t>
  </si>
  <si>
    <t>Türkoloji Anabilim Dalı</t>
  </si>
  <si>
    <t>Islam Bilimleri Anabilim Dalı</t>
  </si>
  <si>
    <t>Uluslararası İlişkiler Anabilim Dalı</t>
  </si>
  <si>
    <t>Felsefe Anabilim Dalı</t>
  </si>
  <si>
    <t>Mütercim-Tercümanlık Anabilim Dalı</t>
  </si>
  <si>
    <t>Turizm ve Otel İşletmeciliği Anabilim Dalı</t>
  </si>
  <si>
    <t>Eğitim Bilimleri Ana Bilim Dalı</t>
  </si>
  <si>
    <t>İletişim Bilimleri Anabilim Dalı</t>
  </si>
  <si>
    <t>FORM-7
2017-2018 ÖĞRETİM YILI GÜZ VE BAHAR YARIYILLARINDA ENSTİTÜ, FAKÜLTE, YÜKSEKOKUL VE BÖL/PROG'LARINDAN MEZUN OLAN ÖĞRENCİLERİN SAYISI</t>
  </si>
  <si>
    <t>Mezun Sayısı</t>
  </si>
  <si>
    <t>Çiftdal / YanDal</t>
  </si>
  <si>
    <t>Batı Dilleri Bölümü (İngiliz Dili ve Edebiyatı)</t>
  </si>
  <si>
    <t>Doğu Dilleri Bölümü (Çin Dili ve Edebiyatı)</t>
  </si>
  <si>
    <t>Doğu Dilleri Bölümü (Rus Dili ve Edebiyatı)</t>
  </si>
  <si>
    <t>Eğitim Bilimleri Bölümü (Rehberlik ve Psikolojik Danışmanlık)</t>
  </si>
  <si>
    <t>Mütercim-Tercümanlık (Kırgızca-Türkçe)</t>
  </si>
  <si>
    <t>Mütercim-Tercümanlık (Kırgızca-İngilizce)</t>
  </si>
  <si>
    <t>Mütercim-Tercümanlık (Türkçe-Rusça)</t>
  </si>
  <si>
    <t>FORM-8
2017-2018 ÖĞRETİM YILINDA YAPILAN KÜLTÜREL, SANATSAL VE SPORTİF ETKİNLİKLER</t>
  </si>
  <si>
    <t>Halkla İlişkiler ve Reklamcılık Bölümü</t>
  </si>
  <si>
    <t>Radyo-TV ve Sinema Bölümü</t>
  </si>
  <si>
    <t>Sıra No</t>
  </si>
  <si>
    <t>Etkinlik Türü</t>
  </si>
  <si>
    <t>Tanım (eğitim-gezi-gösteri-söyleşi-sergi-müsabaka v.b)</t>
  </si>
  <si>
    <t>Düzenleyen Birim</t>
  </si>
  <si>
    <t>Katılan Öğrenci Sayısı</t>
  </si>
  <si>
    <t>FAKÜLTELER GENEL TOPLAMI</t>
  </si>
  <si>
    <t>Dil Eğitimi Bölümü</t>
  </si>
  <si>
    <t>YÜKSEKOKULLAR TOPLAMI</t>
  </si>
  <si>
    <t>"Hoş Geldin I.Sınıf!"</t>
  </si>
  <si>
    <t>YÜKSEKOKULLAR GENEL TOPLAMI</t>
  </si>
  <si>
    <t>tanıtım-konser</t>
  </si>
  <si>
    <t>*Eğitim Bilimleri Bölümü Lisans programı olmadığından lisans düzeyinde öğrencisi yoktur.</t>
  </si>
  <si>
    <t>Mütercim-Tercümanlık Bölümü</t>
  </si>
  <si>
    <t>"Genç Tercümanlar Çocuklara Sunuyor"</t>
  </si>
  <si>
    <t>eğitim-gösteri</t>
  </si>
  <si>
    <t>Yüksek Lisans</t>
  </si>
  <si>
    <t>Doktora</t>
  </si>
  <si>
    <t>Çiftdal/Yandal</t>
  </si>
  <si>
    <t>"Kirgizca-Türkçe Sözlük" Tanıtım Programı</t>
  </si>
  <si>
    <t>eğitim-tanıtım</t>
  </si>
  <si>
    <t>"Kermes"</t>
  </si>
  <si>
    <t>yardım</t>
  </si>
  <si>
    <t>"Tilmeçter Taymaşı"</t>
  </si>
  <si>
    <t>eğitim-müsabaka</t>
  </si>
  <si>
    <t>"Şiir Gecesi"</t>
  </si>
  <si>
    <t>"Tilmeçter Taymaşı"/Final</t>
  </si>
  <si>
    <t>"Güle Güle, IV. Sınıf!"</t>
  </si>
  <si>
    <t>gösteri-konser</t>
  </si>
  <si>
    <t>Çin Hiyeroglif yazısı</t>
  </si>
  <si>
    <t>Yarışma</t>
  </si>
  <si>
    <t>Doğu Diller Bölümü (Çin Dili ve Edebiyatı)</t>
  </si>
  <si>
    <t>Şiir Okuma</t>
  </si>
  <si>
    <t>Kimya Mühenidisliği Ana Bilim Dalı</t>
  </si>
  <si>
    <t>Çin Yeni Yılı</t>
  </si>
  <si>
    <t>gösteri, konse</t>
  </si>
  <si>
    <t>26.02.2018 -02.03.2018</t>
  </si>
  <si>
    <t>Çin Kültür Haftası</t>
  </si>
  <si>
    <t>Sergi, gösteri, konser</t>
  </si>
  <si>
    <t>Cengiz Aytmatov Dünyası</t>
  </si>
  <si>
    <t>Öğrenci konferansı</t>
  </si>
  <si>
    <t>Doğu Diller Bölümü</t>
  </si>
  <si>
    <t>Kaşka Suu gezisi</t>
  </si>
  <si>
    <t>Gezi</t>
  </si>
  <si>
    <t>Akbar Rıskulov'un Şiir Gecesi</t>
  </si>
  <si>
    <t>Panel</t>
  </si>
  <si>
    <t>Türkoloji bölümü</t>
  </si>
  <si>
    <t>Adep-ahlak ve medeniyet yılına ilişkin Sultan RAYEV ile buluşma.</t>
  </si>
  <si>
    <t>Gençler tiyatrosunun gösterisi</t>
  </si>
  <si>
    <t>Dilimiz Kimliğimiz</t>
  </si>
  <si>
    <t>Yazıtlara Gezi (Koçkor ve Isık Göl) Yard.Doç.Dr. Nurdin USEEV</t>
  </si>
  <si>
    <t>Seminer</t>
  </si>
  <si>
    <t>Biz Bilen ve Bilmeyen Yönleriyle C.Aytmotov'' C.Aytmatov'un 90 yıl dönümüne ilişkin (III.Faaliyet)</t>
  </si>
  <si>
    <t>Biz Bilen ve Bilmeyen Yönleriyle C.Aytmotov'' C.Aytmatov'un 90 yıl dönümüne ilişkin (IV.Faaliyet)</t>
  </si>
  <si>
    <t>RhD Onola Derbişeva-Makgidi (Yeni Zelanda) tarafından düzenlenen semıneri</t>
  </si>
  <si>
    <t>İktisat  Anabilim Dalı</t>
  </si>
  <si>
    <t>İletişim Bilimleri  Anabilim Dalı</t>
  </si>
  <si>
    <t>İşletme  Anabilim Dalı</t>
  </si>
  <si>
    <t>Staja katılan IV. Sınıf öğrencileri tarafindan düzenlenen Tanıtım Programı</t>
  </si>
  <si>
    <t>Tanıtım</t>
  </si>
  <si>
    <t>Maliye  Anabilim Dalı</t>
  </si>
  <si>
    <t>Tarih  Anabilim Dalı</t>
  </si>
  <si>
    <t>FORM-9
 BÖL/PROG İTİBARİYLE FAKÜLTE, YÜKSEKOKUL, ENSTİTÜ, ÖNLİSANS,-LİSANS VE LİSANSÜSTÜ PROGRAMLAR VE 2017-2018 ÖĞRETİM YILINDA-BU PROGRAMLARDA
 GÖREVLENDİRİLEN ÖĞRETİM ELEMANLARI</t>
  </si>
  <si>
    <t>Gençlik Forumuna katılan (Soçi) II.Sınıf öğrencileri tarafindan düzenlenen Tanıtım Programı</t>
  </si>
  <si>
    <t>Türkoloji  Anabilim Dalı</t>
  </si>
  <si>
    <t>"Cengiz Aytmatov Dünyası" adlı düzenlenen Öğrenci Bilimsel Konferans</t>
  </si>
  <si>
    <t>Öğrenci Konferansı</t>
  </si>
  <si>
    <t>BATI DİLLERİ BÖLÜMÜ  (İngiliz Dili ve Edebiyatı Programı)</t>
  </si>
  <si>
    <t>YARIYIL</t>
  </si>
  <si>
    <t>"Büyük Rus Yazarı Ivan TURGENEV" adlı düzenlenen etkinliği</t>
  </si>
  <si>
    <t>Sanatsal etkinliği</t>
  </si>
  <si>
    <t>DERSİN</t>
  </si>
  <si>
    <t>GÖREVLENDİRİLEN ÖĞRETİM ELEMANIN</t>
  </si>
  <si>
    <t>KODU</t>
  </si>
  <si>
    <t>ADI</t>
  </si>
  <si>
    <t>KREDİ SAATİ</t>
  </si>
  <si>
    <t>DURUMU</t>
  </si>
  <si>
    <t>Kaşka Suu Gezisi</t>
  </si>
  <si>
    <t>OKUTAN BİRİM
(B/DB)</t>
  </si>
  <si>
    <t>ADI/SOYADI</t>
  </si>
  <si>
    <t>Cengiz Aytmatovun doğumunun 90 yıldönümüyle ilgili anma programı</t>
  </si>
  <si>
    <t>Anma Program</t>
  </si>
  <si>
    <t>Batı Diller Bölüm öğretim elemanları ve öğrenciler</t>
  </si>
  <si>
    <t>Америка драматургу, Нобель сыйлыгынын лауреаты Ю́джин Гладстон О’Ни́лдин (Eugene Gladstone O’Neill) (1888 – 1953) чыгармачылыгына арналган театрлашкан кече</t>
  </si>
  <si>
    <t>Gösteri</t>
  </si>
  <si>
    <t>Америка жазуучусу, Нобель сыйлыгынын лауреаты Тони Моррисондун (Toni Morrison) (18 февраль, 1931) чыгармачылыгына арналган кече</t>
  </si>
  <si>
    <t>Англис жазуучусу Джон Рональд Руэл Толкин (John Ronald Reuel Tolkien), (1892 – 1973) 125 жылдыгына арналган кече (фильм)</t>
  </si>
  <si>
    <t>Англис акыны, сүрөтчүсү, визуалдык поэзиянын негиздөөчүлөрүнүн бири Уилльям Блейктин (William Blake), (1757 – 1827) 260 жылдык юбилейине жана чыгармачылыгына арналган кече жана визуалдык ырлардын көргөзмөсү</t>
  </si>
  <si>
    <t>Gösteri-Sergi</t>
  </si>
  <si>
    <t>Вирджи́ния Вулф (Adeline Virginia Woolf) (1882 – 1941) 135 жылдыгына арналган адабий кече жана фильм көрсөтүү</t>
  </si>
  <si>
    <t>Джордж Гордон Байрондун (George Gordon Byron, 6th Baron Byron (1788 – 1824) 230 жылдыгына жана чыгармачылыгына арналган адабий-музыкалык кече жана Madrigals фольклордук ырларын аткаруу конкурсу</t>
  </si>
  <si>
    <t>Чынгыз Айтматовдун 90 жылдыгына арналган англис тилине которулган китептери боюнча презентация</t>
  </si>
  <si>
    <t>Sunum</t>
  </si>
  <si>
    <t>Tiyatro ziyareti</t>
  </si>
  <si>
    <t>Kırgızistan Ulusal Dram Tiyatrosu, Sosyoloji Bölümü</t>
  </si>
  <si>
    <t>ÜNVANI</t>
  </si>
  <si>
    <t>UZMANLIK ALANI**</t>
  </si>
  <si>
    <t>ÇALIŞMA STATÜSÜ: TZ/YZ/DSÜ</t>
  </si>
  <si>
    <t>Cengiz Aytmatovun ölümünün 10 yıldmnümü münasebetiyle “Ata Beyit” anıt kompleksini ziyaret edilmiştir.</t>
  </si>
  <si>
    <t>KTMÜ Edebiyat Fakültesi</t>
  </si>
  <si>
    <t>Öğretim Üyeleri 2</t>
  </si>
  <si>
    <t>Sosyoloji Bölümü 1-4 sınıf öğrencileriyle Piknik</t>
  </si>
  <si>
    <t>09.03-10.04.2018</t>
  </si>
  <si>
    <t>Üniversiade 2018 öğrenci sportif yarışması (3.sınıf öğrencisi Halil Ay-Güreş)</t>
  </si>
  <si>
    <t>KTMÜ</t>
  </si>
  <si>
    <t>Basketbol (Kış olimpiyatları</t>
  </si>
  <si>
    <t>Doğa Gezisi</t>
  </si>
  <si>
    <t>KC,Politeknik Üniversitesi,Çağdaş Fen Bilimleri Kavramları Dersi ile ilgili gezi</t>
  </si>
  <si>
    <t>Eğitim amaçlı gezi</t>
  </si>
  <si>
    <t>Edebiyat Fakültesi, Felsefe Bölümü</t>
  </si>
  <si>
    <t>İDE-121</t>
  </si>
  <si>
    <t>KC, Bilimler Akademisi,Çağdaş Fen Bilimleri Kavramları Dersi ile ilgili gezi</t>
  </si>
  <si>
    <t>Ekim İhtilali ve Kırgızistan’da Sovyet Hakimiyeti</t>
  </si>
  <si>
    <t>İngiliz Dilinin Sesbilgisi</t>
  </si>
  <si>
    <t>Kaybolan Kırgız Hafızası: Atabeyit (Anma Töreni)</t>
  </si>
  <si>
    <t>10 Kasım Atatürk’ü Anma Töreni</t>
  </si>
  <si>
    <t>“Akıl Yarışması” (Edebiyat Fakültesi öğrencileri arasında yarışma)</t>
  </si>
  <si>
    <t>Tarih I. sınıflara “Hoş Geldin” Programı (Düzenleyiciler Tarih II. sınıf öğrencileri)</t>
  </si>
  <si>
    <t>Z</t>
  </si>
  <si>
    <t>B</t>
  </si>
  <si>
    <t>İDE-123</t>
  </si>
  <si>
    <t>İngilizce Sözlü Anlatım Becerileri</t>
  </si>
  <si>
    <t>İDE-125.01</t>
  </si>
  <si>
    <t>Temel Dil Uygulaması I</t>
  </si>
  <si>
    <t>İDE-125.02</t>
  </si>
  <si>
    <t>İDE-127</t>
  </si>
  <si>
    <t>Edebiyata Giriş</t>
  </si>
  <si>
    <t>İDE-129</t>
  </si>
  <si>
    <t>İkinci Yabancı Dil I(Almanca)</t>
  </si>
  <si>
    <t>Оrunkan ABDİKAİMOVA</t>
  </si>
  <si>
    <t>İDE-131</t>
  </si>
  <si>
    <t>Klasik Dil</t>
  </si>
  <si>
    <t>Çınara ABDIRAYEVA</t>
  </si>
  <si>
    <t>KGZ/RSÇ-101</t>
  </si>
  <si>
    <t>Kırgızca I/Rusça I</t>
  </si>
  <si>
    <t>DB</t>
  </si>
  <si>
    <t>Elmira TÖLÖKOVA/ Svetlana PARMANASOVA</t>
  </si>
  <si>
    <t>Kırgız/Rus Dili ve Edebiyatı</t>
  </si>
  <si>
    <t>ÇEV-151</t>
  </si>
  <si>
    <t>Fen Bilimleri</t>
  </si>
  <si>
    <t>MAT-115</t>
  </si>
  <si>
    <t>BES-105</t>
  </si>
  <si>
    <t>Beden Eğitimi ve Spor I</t>
  </si>
  <si>
    <t>Azamat TİLLEBAYEV</t>
  </si>
  <si>
    <t>Beden Eğitimi</t>
  </si>
  <si>
    <t>FORM-11
FAKÜLTE/YÜKSEKOKUL/ENSTİTÜLERİN BÖL/PROG 'LARINDA AÇILAN YAZ OKULU DERSLERİ
(2017-2018) ÖĞRETİM YILI</t>
  </si>
  <si>
    <t>Fakültemiz üst ve hazırlık sınıfları öğrencileriyle beş yıldır yapılmakta olan tanışma ve kaynaşma amacıyla  "Hoş geldin Hazırlık" toplantısı 2017-2018 Eğitim-Öğretim yılı için yapılmıştır.</t>
  </si>
  <si>
    <t>İDE-122</t>
  </si>
  <si>
    <t>Edebiyat Uygulaması I</t>
  </si>
  <si>
    <t>Yaz Okulu Eğitim-Öğretimi verilmemiştir.</t>
  </si>
  <si>
    <t>İDE-124.01</t>
  </si>
  <si>
    <t>İngilizce Sözlü Anlatım Becerileri II</t>
  </si>
  <si>
    <t>İDE-124.02</t>
  </si>
  <si>
    <t>İDE-126.01</t>
  </si>
  <si>
    <t>Temel Dil Uygulaması II</t>
  </si>
  <si>
    <t>İDE-126.02</t>
  </si>
  <si>
    <t>İDE-128</t>
  </si>
  <si>
    <t>Dünya Edebiyatı Tarihi I</t>
  </si>
  <si>
    <t>İDE-130</t>
  </si>
  <si>
    <t>İkinci Yabancı Dil II</t>
  </si>
  <si>
    <t>YÖD-102</t>
  </si>
  <si>
    <t>Antik Edebiyat (Yarıyıl Ödevi)</t>
  </si>
  <si>
    <t>KGZ/RSÇ-102</t>
  </si>
  <si>
    <t>Kırgızca II/Rusça II</t>
  </si>
  <si>
    <t>Elmira TÖLÖKOVA /Mukadas SABİROVA</t>
  </si>
  <si>
    <t>Tanıtım Programı</t>
  </si>
  <si>
    <t>FEN-102</t>
  </si>
  <si>
    <t>Fen Fakültesi Bölümleri</t>
  </si>
  <si>
    <t>Çağdaş Pozitif Bilimlarin Kavramları</t>
  </si>
  <si>
    <t>BİL-110</t>
  </si>
  <si>
    <t>Enformatik</t>
  </si>
  <si>
    <t>BES-106</t>
  </si>
  <si>
    <t>Beden Eğitim ve Spor II</t>
  </si>
  <si>
    <t>İDE-221</t>
  </si>
  <si>
    <t>Dil Bilime Giriş</t>
  </si>
  <si>
    <t>Aygül BAKİROVA</t>
  </si>
  <si>
    <t>Yabancı Diller Yüksekokulu</t>
  </si>
  <si>
    <t>İDE-223</t>
  </si>
  <si>
    <t>İngilizce Sözlü Anlatım Becerileri III</t>
  </si>
  <si>
    <t>İDE-225</t>
  </si>
  <si>
    <t>Dünya Edebiyatı Tarihi II</t>
  </si>
  <si>
    <t>İDE-227</t>
  </si>
  <si>
    <t>Edebyat Uygulaması II</t>
  </si>
  <si>
    <t>İDE-229</t>
  </si>
  <si>
    <t>Amerikan Tarihi ve Kültürü</t>
  </si>
  <si>
    <t>UDL-201</t>
  </si>
  <si>
    <t>Uygulamalı İkinci Yabancı Dil I (Almanca)</t>
  </si>
  <si>
    <t>020.</t>
  </si>
  <si>
    <t>FLS-251</t>
  </si>
  <si>
    <t>Abdraşit BABATAYEV</t>
  </si>
  <si>
    <t>TAR-251</t>
  </si>
  <si>
    <t>Ata Meken Tarihi I (Kırgızistan Tarihi)</t>
  </si>
  <si>
    <t>Kayart BELEK</t>
  </si>
  <si>
    <t>Hazırlık sınıfı öğrencilerini yönlendirmek amacıyla Matematik ve Uygulamalı Matematik ve Enformatik Bölüm Başkanları ve Öğretim elemanları tarafından Yabancı Diller Yüksek Okulu Hazırlık sınıfı öğrencileri ile ayrı ayrı toplantı yapıldı.</t>
  </si>
  <si>
    <t>EĞT-201</t>
  </si>
  <si>
    <t>Toplantı</t>
  </si>
  <si>
    <t>Matematik ve Uygulamalı Matematik ve Enformatik Bölümü</t>
  </si>
  <si>
    <t>Mamatali MIRZAYEV</t>
  </si>
  <si>
    <t>TUR-209</t>
  </si>
  <si>
    <t>Filolojide Yeni Enformatik Teknolojiler</t>
  </si>
  <si>
    <t>Hazırlık sınıfı öğrencilerini yönlendirmek amacıyla Biyoloji Bölüm Başkanı ve Öğretim elemanları tarafından Yabancı Diller Yüksek Okulu Hazırlık sınıfı öğrencileri ile ayrı ayrı toplantı yapıldı.</t>
  </si>
  <si>
    <t>Fen Fakültesi Biyoloji Bölümü</t>
  </si>
  <si>
    <t>2017-2018</t>
  </si>
  <si>
    <t>2017-2018 Eğitim Öğretim yılı Bahar döneminden itibaren Fakültemiz Hazırlık sınıfı öğrencileri için mesleki giriş dersleri yapılmaya başlamıştır.</t>
  </si>
  <si>
    <t>Mesleki giriş dersleri</t>
  </si>
  <si>
    <t>68 no'lu lisede 'Matematik - bilimlerin dili' adlı seminer ve Bölüm tanıtımı yapılmıştır.</t>
  </si>
  <si>
    <t xml:space="preserve">Seminer </t>
  </si>
  <si>
    <t>Fen Fakültesi Matematik Bölümü</t>
  </si>
  <si>
    <t>YӦD-202</t>
  </si>
  <si>
    <t>Yarıyıl Odevi II</t>
  </si>
  <si>
    <t>İDE -222</t>
  </si>
  <si>
    <t>Temel Dil I (Morfoloji)</t>
  </si>
  <si>
    <t xml:space="preserve">Biyoloji ve Matematik. Biyolojik Sistemleri Matematiksel Modelleme' </t>
  </si>
  <si>
    <t>İDE -224</t>
  </si>
  <si>
    <t>İngilizce Sözlü Anlatım Becerileri IV</t>
  </si>
  <si>
    <t>İDE -226</t>
  </si>
  <si>
    <t>İngilizce Şiir</t>
  </si>
  <si>
    <t>İDE -228</t>
  </si>
  <si>
    <t>Çeviri Teorisi ve Uygulaması I</t>
  </si>
  <si>
    <t>İDE -230</t>
  </si>
  <si>
    <t>İngiltere Tarihi ve Kültürü</t>
  </si>
  <si>
    <t>UDL-202</t>
  </si>
  <si>
    <t>Uygulamalı İkinci Yabancı Dili II</t>
  </si>
  <si>
    <t>TUR-226</t>
  </si>
  <si>
    <t>Manasşinaslık</t>
  </si>
  <si>
    <t>Çinar CILKIÇİYEVA</t>
  </si>
  <si>
    <t>TAR-252</t>
  </si>
  <si>
    <t>Ata Meken Tarihi II (Türkiye Cumhüriyeti Tarihi)</t>
  </si>
  <si>
    <t>EĞT-202</t>
  </si>
  <si>
    <t>«Kırgız halkının geleneksel bilgileri»</t>
  </si>
  <si>
    <t>Pedagoji</t>
  </si>
  <si>
    <t>Aygül ŞALDANBAYEVA</t>
  </si>
  <si>
    <t>EDF- 202</t>
  </si>
  <si>
    <t>Dünya ve Türk Uygarlıkları</t>
  </si>
  <si>
    <t>«Stewart essay and environmental laboratories» Prof.Dr. Oktyabrin Sadırov</t>
  </si>
  <si>
    <t>İDE -321</t>
  </si>
  <si>
    <t>Temel Dil Tarihi</t>
  </si>
  <si>
    <t>İDE -323</t>
  </si>
  <si>
    <t>İngiliz Tiyatrosu I</t>
  </si>
  <si>
    <t>İDE -325</t>
  </si>
  <si>
    <t>İngiliz Romanı I</t>
  </si>
  <si>
    <t>İDE -327</t>
  </si>
  <si>
    <t>Temel Dil II (Anlambilim)</t>
  </si>
  <si>
    <t>İDE-329</t>
  </si>
  <si>
    <t>Çeviri teorisi ve Uygulaması II</t>
  </si>
  <si>
    <t>İDE-339</t>
  </si>
  <si>
    <t>Ekonomi, Siyaset ve Hkukuk Metinleri Çevirisi I</t>
  </si>
  <si>
    <t>BİSD</t>
  </si>
  <si>
    <t>Mevlüt ETLİK</t>
  </si>
  <si>
    <t>İDE-341</t>
  </si>
  <si>
    <t>Sinemada Edebiyat</t>
  </si>
  <si>
    <t>İDE-359</t>
  </si>
  <si>
    <t>İngilizce Okuma I</t>
  </si>
  <si>
    <t>STJ-302</t>
  </si>
  <si>
    <t>Staj I</t>
  </si>
  <si>
    <t>İDE -322</t>
  </si>
  <si>
    <t>Temel Dil III (Cümle Bilgisi)</t>
  </si>
  <si>
    <t>İDE -324</t>
  </si>
  <si>
    <t>İngiliz Tiyatrosu II</t>
  </si>
  <si>
    <t>İDE -326</t>
  </si>
  <si>
    <t>İngiliz Romanı II</t>
  </si>
  <si>
    <t>İDE -328</t>
  </si>
  <si>
    <t>Temel Dil IV (Söylem Çözümlemesi)</t>
  </si>
  <si>
    <t>İDE-330</t>
  </si>
  <si>
    <t>Edebiyat ve Dil Öğretimi</t>
  </si>
  <si>
    <t>YÖD-302</t>
  </si>
  <si>
    <t>Yarıyıl Odevi III</t>
  </si>
  <si>
    <t>İDE-340</t>
  </si>
  <si>
    <t>Ekonomi, Siyaset ve Hukuk Metinleri Çevirisi II</t>
  </si>
  <si>
    <t>İDE-360</t>
  </si>
  <si>
    <t>İngilizce Okuma Iı</t>
  </si>
  <si>
    <t>İDE-358</t>
  </si>
  <si>
    <t>Kadın Edebiyatı İncelemeleri</t>
  </si>
  <si>
    <t>Avrasya Tarım ve Doğa Bilimleri Kongresi etkinliği gala yemeği konseri</t>
  </si>
  <si>
    <t>STJ-401</t>
  </si>
  <si>
    <t>Staj II</t>
  </si>
  <si>
    <t>İDE-403</t>
  </si>
  <si>
    <t>İngiliz Kısa Öyküleri I</t>
  </si>
  <si>
    <t>İDE-421</t>
  </si>
  <si>
    <t>Konser</t>
  </si>
  <si>
    <t>Kültürlerarası İletişim</t>
  </si>
  <si>
    <t>İDE-423</t>
  </si>
  <si>
    <t>Temel Dil V (İngilizce İş Yazışmaları)</t>
  </si>
  <si>
    <t>İDE-425</t>
  </si>
  <si>
    <t>Çeviri Teorisi ve Uygulaması III</t>
  </si>
  <si>
    <t>İDE-443</t>
  </si>
  <si>
    <t>TOEFL Hazırlık Kursıu I</t>
  </si>
  <si>
    <t>İDE-451</t>
  </si>
  <si>
    <t>BTZ-451.01</t>
  </si>
  <si>
    <t>Bitirme Tez I</t>
  </si>
  <si>
    <t>BTZ-451.02</t>
  </si>
  <si>
    <t>BTZ-451.03</t>
  </si>
  <si>
    <t>BTZ-451.04</t>
  </si>
  <si>
    <t>2017-2018 Eğitim Öğretim yılı açılışı</t>
  </si>
  <si>
    <t>Konser- Gösteri</t>
  </si>
  <si>
    <t>Müzik Bölümü, Halk Oyunları toplulukları</t>
  </si>
  <si>
    <t>STJ-402</t>
  </si>
  <si>
    <t>5 Ekim 2017,</t>
  </si>
  <si>
    <t>İDE-422</t>
  </si>
  <si>
    <t>Uluslararası Avrasya Ekonomileri Konferansı Etkinlikleri</t>
  </si>
  <si>
    <t>Edebiyat Kuram ve Eleştirisi</t>
  </si>
  <si>
    <t>İDE-424</t>
  </si>
  <si>
    <t>Genel Dilbilim</t>
  </si>
  <si>
    <t>İDE-426</t>
  </si>
  <si>
    <t>Temel Dil VI</t>
  </si>
  <si>
    <t>İDE-444</t>
  </si>
  <si>
    <t>T.C. Devleti Cumhuriyet Bayramı Konseri</t>
  </si>
  <si>
    <t>DOĞU DİLLERİ BÖLÜMÜ (Çin Dili ve Edebiyatı Programı)</t>
  </si>
  <si>
    <t>Kazakistan- Türkiye H. Ahmet Yesevi Üniversitesinde“ Çile-Ahmet Yesevi” oyununun sergilenmesi</t>
  </si>
  <si>
    <t>Tiyatro Oyunu / Gösteri</t>
  </si>
  <si>
    <t>Türkiye Gazeteciler Federasyonu 54. Başkanlar Konseyi Toplantısı ve ve gala yemeği konseri</t>
  </si>
  <si>
    <t>Müzik Bölümü- SKS</t>
  </si>
  <si>
    <t>Kasım 2017, 3 Yeni Gelen Akdemisyenler Tanışma Etkinliği</t>
  </si>
  <si>
    <t>Ulu Onder Mustafa Kemal Atatürk ‘ü Anma Programı,</t>
  </si>
  <si>
    <t>Konseri</t>
  </si>
  <si>
    <t>Doğumunun 85. yılı nedeniyle (KTMÜ) Kurucu Rektör Prof. Dr. Karıbek Moldobayev’i anma programı</t>
  </si>
  <si>
    <t>Konser/ Gösteri/</t>
  </si>
  <si>
    <t>Müzik ve Sahne Sanatları Bölümü</t>
  </si>
  <si>
    <t>Kırgızca- Türkçe Sözlük Tanıtımı Etkinliği</t>
  </si>
  <si>
    <t>OKUTAN BİRİM
  (B/DB)</t>
  </si>
  <si>
    <t>ÇDE-101</t>
  </si>
  <si>
    <t>Kırgız Şair Gülsayra Momunova’nın 80. doğum günü etkinliği, “Vatanımda Aşk” dinletisi</t>
  </si>
  <si>
    <t>Konser- Şiir dinletisi</t>
  </si>
  <si>
    <t>FORM-10
2017-2018 ÖĞRETİM YILINDA LİSANS VE LİSANSÜSTÜ PROGRAMLARDA OKUTULAN DERSLERİN PAYLAŞIMI</t>
  </si>
  <si>
    <t>Uygulamalı Çince I</t>
  </si>
  <si>
    <t>ÇDE-103</t>
  </si>
  <si>
    <t>Dilbilimine Giriş</t>
  </si>
  <si>
    <t>ÇDE-107</t>
  </si>
  <si>
    <t>Edebiyat Bilimine Giriş</t>
  </si>
  <si>
    <t>ÇDE-109</t>
  </si>
  <si>
    <t>Dinleme-Konuşma I</t>
  </si>
  <si>
    <t>ÇDE-111</t>
  </si>
  <si>
    <t>Klasik Dil (Latince)</t>
  </si>
  <si>
    <t>KGZ / RSÇ-101</t>
  </si>
  <si>
    <t>Kırgızca I / Rusça I</t>
  </si>
  <si>
    <t>Baktıbek DJUNUSALİYEV/Natalya YANKIN</t>
  </si>
  <si>
    <t>ING- 101</t>
  </si>
  <si>
    <t>İngilizce I</t>
  </si>
  <si>
    <t>Gülnara APSAMATOVA</t>
  </si>
  <si>
    <t>Manascı Sagımbay Orozbekov ’un Manas Destanın Türkçeye Çevirilmiş Kitabının Sunumu ve Üniversitemiz Kültür Merkezinin Açılışı</t>
  </si>
  <si>
    <t>Mütevelli Heyet için konser</t>
  </si>
  <si>
    <t>Müziği Konseri</t>
  </si>
  <si>
    <t>Yeni Yıl Konseri</t>
  </si>
  <si>
    <t>TÜRKÜNİB , Gala Yemeği Konseri</t>
  </si>
  <si>
    <t>Konser/ Gösteri</t>
  </si>
  <si>
    <t>GSF Müzik Bölümü ve SKS</t>
  </si>
  <si>
    <t>“Çağdaş Küresel Dünya ve Cengiz Aytmatov’un Edebi-Kültürel Mirası” konulu panel, Doğumunu 90. Yılında Cengiz Aytmatov Etkinlikleri</t>
  </si>
  <si>
    <t>Konferans/ Panel/ Konser/ Tiyatro Gösterisi</t>
  </si>
  <si>
    <t>Müzik Bölümü ve Sahne Sanatları Bölümü</t>
  </si>
  <si>
    <t>Türkü Gecesi Konseri</t>
  </si>
  <si>
    <t>Fakülte, Yüksekokul ve Enstitü</t>
  </si>
  <si>
    <t>ÇDE-102</t>
  </si>
  <si>
    <t>Çin dilinin Sesbilimi</t>
  </si>
  <si>
    <t>Toplam Kredi (A)</t>
  </si>
  <si>
    <t>ÇDE-104</t>
  </si>
  <si>
    <t>Edebi Metin İncelemesi I</t>
  </si>
  <si>
    <t>ÇDE-106</t>
  </si>
  <si>
    <t>Uygulamalı Çince II</t>
  </si>
  <si>
    <t>ÇDE 108</t>
  </si>
  <si>
    <t>Dinleme-Konuşma II</t>
  </si>
  <si>
    <t>ÇDE-112</t>
  </si>
  <si>
    <t>Uluslararası Çin Dili Değerlendirme Uygulamaları I</t>
  </si>
  <si>
    <t>Dünya Kadınlar Günü Etkinlikleri</t>
  </si>
  <si>
    <t>Railye TURSUN</t>
  </si>
  <si>
    <t>Yarıyıl Ödevi I</t>
  </si>
  <si>
    <t>16-17 Mart 2018</t>
  </si>
  <si>
    <t>Çanakkale Ruhu Konseri, Çanakkale Zaferinin 103. Yılı Etkinlikleri</t>
  </si>
  <si>
    <t>Müzik ve Sahne Sanatları Bölümü/ Tiyatro Klubü</t>
  </si>
  <si>
    <t>Kırgızca II / Rusça II</t>
  </si>
  <si>
    <t>Rayhan TAŞTEMİROVA/Ayzada SAKELOVA</t>
  </si>
  <si>
    <t>Nevruz Bayramı Etkinlikleri</t>
  </si>
  <si>
    <t>ING-102</t>
  </si>
  <si>
    <t>Müzik ve Sahne Sanatları Bölümleri-SKS/ Öğrenci Konseyi/ Uluslararası İlişkiler</t>
  </si>
  <si>
    <t>İngilizce II</t>
  </si>
  <si>
    <t>250-300</t>
  </si>
  <si>
    <t>Pozitif Bilimlerin Kavramları</t>
  </si>
  <si>
    <t>Azerbaycan’ lı yazar, mütefekkir Mir Calal Paşayev’in 100. Yıl etkinliği, Bişkek Opera Bale Konser Salonu</t>
  </si>
  <si>
    <t>Beden Eğitimi ve Spor II</t>
  </si>
  <si>
    <t>“ Lacrimosa”, Klasik Müzik Konseri, Kültür Merkezi Salonu</t>
  </si>
  <si>
    <t>Prof. Dr. Mehmet Başbuğ’un Anısına Karma Resim Sergisi</t>
  </si>
  <si>
    <t>Sergi</t>
  </si>
  <si>
    <t>TÜRKÜNİB, Göç, Yoksulluk ve Kimlik Konuları Üzerine Sempozyumu, Helal Gida Çalıştayı Gala Yemeği Konseri</t>
  </si>
  <si>
    <t>2 Sınıflar konseri, Kasım Tınıstanov Konferans Salonu</t>
  </si>
  <si>
    <t>ÇDE-201</t>
  </si>
  <si>
    <t>Çin dilinin Leksikolojisi</t>
  </si>
  <si>
    <t>9. Mayıs Zafer Günü Etkinliği</t>
  </si>
  <si>
    <t>ÇDE-203</t>
  </si>
  <si>
    <t>Edebi Metin İncelemesi II</t>
  </si>
  <si>
    <t>Yaz Kayrıkları ( Müzik Bölümü 2-3 Sınıflar ) Geleneksel Konseri</t>
  </si>
  <si>
    <t>ÇDE-205</t>
  </si>
  <si>
    <t>Uygulamalı Çince III</t>
  </si>
  <si>
    <t>10-12. Mayıs. 2018</t>
  </si>
  <si>
    <t>ÇDE-211</t>
  </si>
  <si>
    <t>9. Uluslararası Girişimcilik Kongresi Gala Yemeği Konseri</t>
  </si>
  <si>
    <t>Uluslararası Çin Dili Değerlendirme Uygulamaları II</t>
  </si>
  <si>
    <t>Gösteri/ Konser</t>
  </si>
  <si>
    <t>Müzik ve Sahne Sanatları Bölümleri</t>
  </si>
  <si>
    <t>T. C 19 Mayıs Gençlik ve Spor Bayramı etkinliği</t>
  </si>
  <si>
    <t>Müzik Bölümü/ SKS</t>
  </si>
  <si>
    <t>Uygulamalı İngilizce I</t>
  </si>
  <si>
    <t>“ Lacrimosa”, Klasik Müzik Konseri, Flarmoniya küçük salon</t>
  </si>
  <si>
    <t>UDL-203/205</t>
  </si>
  <si>
    <t>Uygulamalı Kırgızca/ Rusça I</t>
  </si>
  <si>
    <t>/Marianna MALDIBAYEVA</t>
  </si>
  <si>
    <t>Mezuniyet Töreni konseri</t>
  </si>
  <si>
    <t>Filolojide Bilgisayar Teknolojileri</t>
  </si>
  <si>
    <t>TUR-211</t>
  </si>
  <si>
    <t>Dil Felsefesi</t>
  </si>
  <si>
    <t>Nurdin USEYEV</t>
  </si>
  <si>
    <t>Yard.Doç.Dr.</t>
  </si>
  <si>
    <t>Ata Meken Tarihi I (Kırgızistan tarihi)</t>
  </si>
  <si>
    <t>1.</t>
  </si>
  <si>
    <t>ÇDE-202</t>
  </si>
  <si>
    <t>Klasik Çin Edebiyat I</t>
  </si>
  <si>
    <t>ÇDE-204</t>
  </si>
  <si>
    <t>Uygulamalı Çince IV</t>
  </si>
  <si>
    <t>ÇDE -206</t>
  </si>
  <si>
    <t>Karşılaştırmalı dilbilim</t>
  </si>
  <si>
    <t>ÇDE-208</t>
  </si>
  <si>
    <t>Resmi Çince</t>
  </si>
  <si>
    <t>ÇDE-216</t>
  </si>
  <si>
    <t>Çin Dili Seviye Tespit Sınavı III</t>
  </si>
  <si>
    <t>YÖD-202</t>
  </si>
  <si>
    <t>Yarıyıl Ödevi II</t>
  </si>
  <si>
    <t>EDF-202</t>
  </si>
  <si>
    <t>Dünya ve Türk Uygarlığı</t>
  </si>
  <si>
    <t>Uygulamalı İngilizce II</t>
  </si>
  <si>
    <t>EGT–202</t>
  </si>
  <si>
    <t>UDL-204/206</t>
  </si>
  <si>
    <t>Uygulamalı Kırgızca II/ Rusça II</t>
  </si>
  <si>
    <t xml:space="preserve">Hoş Geldin Hazırlık ve I. Sınıf!' adlı etkinlik </t>
  </si>
  <si>
    <t>Manasşınaslık</t>
  </si>
  <si>
    <t>Ata Meken Tarihi II(Türkiye Cumhuriyeti tarihi)</t>
  </si>
  <si>
    <t>ÇDE-301</t>
  </si>
  <si>
    <t>Konfüçyanizm tarihi</t>
  </si>
  <si>
    <t>Öğretim Üyelerinin Payı</t>
  </si>
  <si>
    <t>ÇDE-303</t>
  </si>
  <si>
    <t>Çağdaş Çince I</t>
  </si>
  <si>
    <t>ÇDE- 305</t>
  </si>
  <si>
    <t>Klasik Çin Edebiyatı II</t>
  </si>
  <si>
    <t>ÇDE-307</t>
  </si>
  <si>
    <t>Edebi Metin İncelemesi III</t>
  </si>
  <si>
    <t>ÇDE-309</t>
  </si>
  <si>
    <t>Ülke Tanıtım (Çin Coğrafyası)</t>
  </si>
  <si>
    <t>ÇDE-311</t>
  </si>
  <si>
    <t>Kompozisyon I</t>
  </si>
  <si>
    <t>ÇDE-319</t>
  </si>
  <si>
    <t>Li Bo Eserlerini İnceleme</t>
  </si>
  <si>
    <t>FLS-205</t>
  </si>
  <si>
    <t>Siyaset Felsefesi</t>
  </si>
  <si>
    <t>BDSD</t>
  </si>
  <si>
    <t>Diğer Öğretim Elemanlarının Payı</t>
  </si>
  <si>
    <t>Öğretimde TZ, YZ  ve DSÜ</t>
  </si>
  <si>
    <t>EĞT-304</t>
  </si>
  <si>
    <t>Alan Öğretim Yöntemleri</t>
  </si>
  <si>
    <t>Tam Zamanlı</t>
  </si>
  <si>
    <t>Gösteri/Konser</t>
  </si>
  <si>
    <t>Yarı Zamanlı</t>
  </si>
  <si>
    <t>İİBF öğrencileri</t>
  </si>
  <si>
    <t>ÇDE-302</t>
  </si>
  <si>
    <t>Çeviri Kuramı ve Uygulaması</t>
  </si>
  <si>
    <t>ÇDE-304</t>
  </si>
  <si>
    <t>Çağdaş Çince II</t>
  </si>
  <si>
    <t>ÇDE-306</t>
  </si>
  <si>
    <t>Çince Konuşma Kültürü ve Üslup Kuralları</t>
  </si>
  <si>
    <t>ÇDE-308</t>
  </si>
  <si>
    <t>Klasik Çin Edebiyat III</t>
  </si>
  <si>
    <t>ÇDE-310</t>
  </si>
  <si>
    <t>Edebi Metin İncelemeleri IV</t>
  </si>
  <si>
    <t>Dongyan Wang</t>
  </si>
  <si>
    <t>ÇDE-312</t>
  </si>
  <si>
    <t>Çince Öğretim Yöntemleri</t>
  </si>
  <si>
    <t>ÇDE-320</t>
  </si>
  <si>
    <t>Kompozison II</t>
  </si>
  <si>
    <t>2.</t>
  </si>
  <si>
    <t>Yarıyıl Ödevi III</t>
  </si>
  <si>
    <t>Staj Danışmanı</t>
  </si>
  <si>
    <t>Kredi</t>
  </si>
  <si>
    <t>‘Yaşar Un’ Fabrikasına yapılan Teknik Gezi</t>
  </si>
  <si>
    <t>ÇDE-401</t>
  </si>
  <si>
    <t>Çağdaş Çin Edebiyatı I</t>
  </si>
  <si>
    <t>ÇDE-403</t>
  </si>
  <si>
    <t>Çağdaş Çince III</t>
  </si>
  <si>
    <t>ÇDE-405</t>
  </si>
  <si>
    <t>Doğu Edebiyatı Tarihi</t>
  </si>
  <si>
    <t>ÇDE-407</t>
  </si>
  <si>
    <t>Ülke Tanıtım (Çin Ekonomisi)</t>
  </si>
  <si>
    <t>ÇDE-413</t>
  </si>
  <si>
    <t>Uluslararası Çin Dili Değerlendirme Uygulamaları VI</t>
  </si>
  <si>
    <t>ÇDE-415</t>
  </si>
  <si>
    <t>Kompozisyon III</t>
  </si>
  <si>
    <t>%</t>
  </si>
  <si>
    <t>ÇDE-451</t>
  </si>
  <si>
    <t>Bitirme Tezi I</t>
  </si>
  <si>
    <t>Tez Danışmanı</t>
  </si>
  <si>
    <t>ÇDE-402</t>
  </si>
  <si>
    <t>Genel Dilbilimi</t>
  </si>
  <si>
    <t>2/A</t>
  </si>
  <si>
    <t>ÇDE-404</t>
  </si>
  <si>
    <t>3/A</t>
  </si>
  <si>
    <t>Edebiyat Kuramları</t>
  </si>
  <si>
    <t>4/A</t>
  </si>
  <si>
    <t>C</t>
  </si>
  <si>
    <t>5/A</t>
  </si>
  <si>
    <t>ÇDE-406</t>
  </si>
  <si>
    <t>6/A</t>
  </si>
  <si>
    <t>Tipolojik Dilbilimi</t>
  </si>
  <si>
    <t>7/A</t>
  </si>
  <si>
    <t>D</t>
  </si>
  <si>
    <t>E</t>
  </si>
  <si>
    <t>2+5                             (F)</t>
  </si>
  <si>
    <t>F/A</t>
  </si>
  <si>
    <t>3+6                             (G)</t>
  </si>
  <si>
    <t>G/A</t>
  </si>
  <si>
    <t>4+7                             (H)</t>
  </si>
  <si>
    <t>ÇDE-408</t>
  </si>
  <si>
    <t>H/A</t>
  </si>
  <si>
    <t>Çağdaş Çin Edebiyatı II</t>
  </si>
  <si>
    <t>ÇDE-416</t>
  </si>
  <si>
    <t>Çağdaş Çince IV</t>
  </si>
  <si>
    <t>ÇDE-414</t>
  </si>
  <si>
    <t>Kırgızca/Türkçe-Çince metin çevirisi</t>
  </si>
  <si>
    <t>Staj III</t>
  </si>
  <si>
    <t>BTZ-452</t>
  </si>
  <si>
    <t>Bitirme Tezi II</t>
  </si>
  <si>
    <t>DOĞU DİLLERİ BÖLÜMÜ (Rus Dili ve Edebiyatı Programı)</t>
  </si>
  <si>
    <t>Eğitim/Teknik Gezi</t>
  </si>
  <si>
    <t>3.</t>
  </si>
  <si>
    <t>Ala-Arça Doğa Gezisi</t>
  </si>
  <si>
    <t>Kırgızca I / Rusca I</t>
  </si>
  <si>
    <t>Bakitbek CUNUSALIYEV / Natalya SANTO</t>
  </si>
  <si>
    <t>ING-101</t>
  </si>
  <si>
    <t>Rahat ALİŞEVA</t>
  </si>
  <si>
    <t>Mukan İLİPOV</t>
  </si>
  <si>
    <t>RDE-101</t>
  </si>
  <si>
    <t>Uygulamalı Rus Dili Grameri I</t>
  </si>
  <si>
    <t>Yelena COLAMANOVA/Sagınbübü ALAYEVA</t>
  </si>
  <si>
    <t>RDE-103</t>
  </si>
  <si>
    <t>Dilbilime Giriş</t>
  </si>
  <si>
    <t>RDE-105</t>
  </si>
  <si>
    <t>Filolojik Metin İncelemeleri I</t>
  </si>
  <si>
    <t>RDE-107</t>
  </si>
  <si>
    <t>Rus Halk Edebiyatı</t>
  </si>
  <si>
    <t>RDE-111</t>
  </si>
  <si>
    <t>Rus Edebiyatına Giriş</t>
  </si>
  <si>
    <t>RDE-113</t>
  </si>
  <si>
    <t>Klassik Dil</t>
  </si>
  <si>
    <t>RDE-115</t>
  </si>
  <si>
    <t>Dünya Edebiyatına Giriş</t>
  </si>
  <si>
    <t>4.</t>
  </si>
  <si>
    <t>Bakitbek CUNUSALIYEV / Ayzada SAKELOVA</t>
  </si>
  <si>
    <t>Selim ELMALI</t>
  </si>
  <si>
    <t>RDE-102</t>
  </si>
  <si>
    <t>Çağdaş Rus Dili (Sesbilgisi)</t>
  </si>
  <si>
    <t>RDE-104</t>
  </si>
  <si>
    <t>Uygulamalı Rus Dili Grameri II</t>
  </si>
  <si>
    <t>Mezun öğrenciler ile Yemek Programı</t>
  </si>
  <si>
    <t>RDE-106</t>
  </si>
  <si>
    <t>Filolojik Metin İncelemeleri II</t>
  </si>
  <si>
    <t>RDE-108</t>
  </si>
  <si>
    <t>Antik Edebiyat</t>
  </si>
  <si>
    <t>RDE-110</t>
  </si>
  <si>
    <t>Eski Rus Edebiyatı</t>
  </si>
  <si>
    <t>Yemek</t>
  </si>
  <si>
    <t>5.</t>
  </si>
  <si>
    <t>İİBF Personel İftar Yemeği</t>
  </si>
  <si>
    <t>İİBF öğretim elemanları</t>
  </si>
  <si>
    <t>6.</t>
  </si>
  <si>
    <t>Uygulamalı Kırgızca I / Uygulamalı Rusça I</t>
  </si>
  <si>
    <t xml:space="preserve">Spor Yarışmalarına katılan ve Birinciliği kazanan Öğrenciler ile İftar Yemeği  </t>
  </si>
  <si>
    <t>Kutlama Programı</t>
  </si>
  <si>
    <t>İİBF Dekanlığı ve öğrencileri</t>
  </si>
  <si>
    <t>Bakitbek CUNUSALIYEV / Svetlana PARMANASOVA</t>
  </si>
  <si>
    <t>Ata-Meken Tarihi I (Kırgızistan Tarihi)</t>
  </si>
  <si>
    <t>Filolojide Enformatik Teknolojileri</t>
  </si>
  <si>
    <t>Mırzabek KAMÇIBEK UULU</t>
  </si>
  <si>
    <t>RDE-201</t>
  </si>
  <si>
    <t>Çağdaş Rus Dili (Leksikoloji)</t>
  </si>
  <si>
    <t>RDE-203</t>
  </si>
  <si>
    <t>Rusça-Türkçe Metin Çevirileri I</t>
  </si>
  <si>
    <t>RDE-205</t>
  </si>
  <si>
    <t>Filolojik Metin İncelemeleri III</t>
  </si>
  <si>
    <t>RDE-207</t>
  </si>
  <si>
    <t>Uygulamalı Rus Dili Grameri III</t>
  </si>
  <si>
    <t>Anara BEKTUROVA</t>
  </si>
  <si>
    <t>Uygulamalı Kırgızca II / Uygulamalı Rusça II</t>
  </si>
  <si>
    <t>Ata-Meken Tarihi II (T.C.)</t>
  </si>
  <si>
    <t>Çınar CILKIÇİYEVA</t>
  </si>
  <si>
    <t>RDE-202</t>
  </si>
  <si>
    <t>Çağdaş Rus Dili (Morfoloji)</t>
  </si>
  <si>
    <t>RDE-204</t>
  </si>
  <si>
    <t>XIX. Yüzyıl Rus Edebiyatı I</t>
  </si>
  <si>
    <t>RDE-206</t>
  </si>
  <si>
    <t>Rusça-Türkçe Metin Çevirileri II</t>
  </si>
  <si>
    <t>RDE-208</t>
  </si>
  <si>
    <t>Uygulamalı Rus Dili Grameri IV</t>
  </si>
  <si>
    <t>RDE-210</t>
  </si>
  <si>
    <t>Filolojik Metin İncelemeleri IV</t>
  </si>
  <si>
    <t>KURBAN BAYRAMIN KUTLANMASI</t>
  </si>
  <si>
    <t>Kültürel etkinlik</t>
  </si>
  <si>
    <t>RDE-301</t>
  </si>
  <si>
    <t>Çağdaş Rus Dili (Cümlebilgisi)</t>
  </si>
  <si>
    <t>RDE-303</t>
  </si>
  <si>
    <t>XIX. Yüzyıl Rus Edebiyatı II</t>
  </si>
  <si>
    <t>RDE-305</t>
  </si>
  <si>
    <t>Rus ve Türk Dillerinin Karşılaştırmalı Grameri</t>
  </si>
  <si>
    <t>RDE-307</t>
  </si>
  <si>
    <t>Batı Edebiyatı Tarihi</t>
  </si>
  <si>
    <t>RDE-309</t>
  </si>
  <si>
    <t>Türkçe-Rusça Metin Çevirileri I</t>
  </si>
  <si>
    <t>RDE-311</t>
  </si>
  <si>
    <t>Dil ve Kültür İlişkileri</t>
  </si>
  <si>
    <t>RDE-315</t>
  </si>
  <si>
    <t>Rus Yazı Dilinin Geliştirilmesi</t>
  </si>
  <si>
    <t>RDE-319</t>
  </si>
  <si>
    <t>Rus Dilini Öğretme Yöntemi</t>
  </si>
  <si>
    <t>RDE-323</t>
  </si>
  <si>
    <t>Rus Türetmesi</t>
  </si>
  <si>
    <t>AŞURE GÜNÜ</t>
  </si>
  <si>
    <t>ÖĞRENCİ BAŞARISINI ETKİLEYEN FAKTÖRLER</t>
  </si>
  <si>
    <t>26-27 Ekim 2017</t>
  </si>
  <si>
    <t>AHLAK VE DEĞERLER SEMPOZYUMU</t>
  </si>
  <si>
    <t>RDE-302</t>
  </si>
  <si>
    <t>Sempozyum</t>
  </si>
  <si>
    <t>EDEBİYATIMIZDA HZ. PEYGAMBERİMİZ SEVGİSİ</t>
  </si>
  <si>
    <t>İNSANIN ANLAM ARAYIŞI VE KURAN</t>
  </si>
  <si>
    <t>RDE-306</t>
  </si>
  <si>
    <t>Rus Dili Tarihi</t>
  </si>
  <si>
    <t>RDE-308</t>
  </si>
  <si>
    <t>Rusça Konuşma Kültürü ve Üslup Kuralları</t>
  </si>
  <si>
    <t>RDE-314</t>
  </si>
  <si>
    <t>Türkçe-Rusça Metin Çevirileri II</t>
  </si>
  <si>
    <t>RDE-312</t>
  </si>
  <si>
    <t>XIX. Yüzyıl Rus Edebiyatı III</t>
  </si>
  <si>
    <t>MEVLİT KANDILI</t>
  </si>
  <si>
    <t>RDE-316</t>
  </si>
  <si>
    <t>Gümüş Devri Rus Şiiri</t>
  </si>
  <si>
    <t>MEVLANA’YI ANMA PROGRAMI</t>
  </si>
  <si>
    <t>RDE-320</t>
  </si>
  <si>
    <t>Rus Konseptolojisi</t>
  </si>
  <si>
    <t>RDE-401</t>
  </si>
  <si>
    <t>XX. Yüzyıl Rus Edebiyatı I</t>
  </si>
  <si>
    <t>RDE-403</t>
  </si>
  <si>
    <t>Retorik ve Güzel Okuma Usulleri</t>
  </si>
  <si>
    <t>RDE-405</t>
  </si>
  <si>
    <t>Doğu Edebiyati Tarihi</t>
  </si>
  <si>
    <t>BTZ-451</t>
  </si>
  <si>
    <t>İSLAM HUKUKU AÇISINDAN HELAL GIDA VE GDO’LU ÜRÜNLER</t>
  </si>
  <si>
    <t>RDE-409</t>
  </si>
  <si>
    <t>A.S. Puşkin Düzyazısı</t>
  </si>
  <si>
    <t>RDE-411</t>
  </si>
  <si>
    <t>A.P. Çekhov-Anlatıcı’nın ustalığı</t>
  </si>
  <si>
    <t>RTS-350</t>
  </si>
  <si>
    <t>Edebiyat ve Sinema</t>
  </si>
  <si>
    <t>Artık SUYUNDUKOV</t>
  </si>
  <si>
    <t>İletişim</t>
  </si>
  <si>
    <t>RDE-402</t>
  </si>
  <si>
    <t>RDE-404</t>
  </si>
  <si>
    <t>Tipolojik Dilbilim</t>
  </si>
  <si>
    <t>RDE-406</t>
  </si>
  <si>
    <t>RDE-408</t>
  </si>
  <si>
    <t>XX.Yüzyıl Rus Edebiyatı II</t>
  </si>
  <si>
    <t>RDE-416</t>
  </si>
  <si>
    <t>Yeni Rus Edebiyatı</t>
  </si>
  <si>
    <t>RDE-420</t>
  </si>
  <si>
    <t>Rus Dilinde Türkcülük (BISD)</t>
  </si>
  <si>
    <t>EĞİTİM BİLİMLERİ BÖLÜMÜ (Psikolojik Danışmanlık ve Rehberlik Programı)</t>
  </si>
  <si>
    <t>REGAIP KANDILI</t>
  </si>
  <si>
    <t>KURAN OKUMA YARIŞMASI ( Kızlar arasında)</t>
  </si>
  <si>
    <t>ELMALILI HAMDİ YAZIR VE TEFSİR METODU</t>
  </si>
  <si>
    <t>PDR-101</t>
  </si>
  <si>
    <t>Gelişimsel Anatomi, Fizyoloji ve Hijyen</t>
  </si>
  <si>
    <t>MIRAÇ KANDİLİ</t>
  </si>
  <si>
    <t>ÖĞRENMEYİ NASIL ÖĞRENEBİLİRİM?</t>
  </si>
  <si>
    <t>PDR-103</t>
  </si>
  <si>
    <t>Genel Psikoloji</t>
  </si>
  <si>
    <t>BERAT KANDİLİ</t>
  </si>
  <si>
    <t>PDR-105</t>
  </si>
  <si>
    <t>Öğretmenlik Mesleğine Giriş</t>
  </si>
  <si>
    <t>PİKNİK</t>
  </si>
  <si>
    <t>PDR-107</t>
  </si>
  <si>
    <t>Kırgızca-I / Rusça-I</t>
  </si>
  <si>
    <t>KADIR GECESI</t>
  </si>
  <si>
    <t>Saatkan NURKULOVA/Natalya SANTO</t>
  </si>
  <si>
    <t>İngilizce-I</t>
  </si>
  <si>
    <t>SOS-161</t>
  </si>
  <si>
    <t>Beden Eğitimi ve Spor</t>
  </si>
  <si>
    <t>PDR-102</t>
  </si>
  <si>
    <t>Eğitim Felsefesi</t>
  </si>
  <si>
    <t>PDR-104</t>
  </si>
  <si>
    <t>Eğitim Bilimine Giriş</t>
  </si>
  <si>
    <t>Akmatalı ALİMBEKOV</t>
  </si>
  <si>
    <t>PDR-106</t>
  </si>
  <si>
    <t>PDR-108</t>
  </si>
  <si>
    <t>Gelişim Psikolojisi I</t>
  </si>
  <si>
    <t>Psikolojik</t>
  </si>
  <si>
    <t>PDR-110</t>
  </si>
  <si>
    <t>İnsan İlişkileri ve İletişim</t>
  </si>
  <si>
    <t>Rehberlik ve Psikolojik Danışma</t>
  </si>
  <si>
    <t>Kırgızca-II / Rusça-II</t>
  </si>
  <si>
    <t>Saatkan NURKULOVA/Ayzada SAKELOVA</t>
  </si>
  <si>
    <t>İngilizce-II</t>
  </si>
  <si>
    <t>Çağdaş Pozitif Bilimlerin Kavramları</t>
  </si>
  <si>
    <t>Yarıyıl Ödevi</t>
  </si>
  <si>
    <t>RAMAZAN BAYRAMI</t>
  </si>
  <si>
    <t>PDR-201</t>
  </si>
  <si>
    <t>Eğitimde Bilgisayar Teknolojileri</t>
  </si>
  <si>
    <t>Rita İSAMAİLOVA</t>
  </si>
  <si>
    <t>PDR - 203</t>
  </si>
  <si>
    <t>Eğitim Ekonomisi</t>
  </si>
  <si>
    <t>Asılcan KEŞIKBAYEV</t>
  </si>
  <si>
    <t>PDR - 205</t>
  </si>
  <si>
    <t>Yeni Eğitim Teknolojileri</t>
  </si>
  <si>
    <t>PDR - 207</t>
  </si>
  <si>
    <t>Öğretim İlke ve Yöntemleri</t>
  </si>
  <si>
    <t>PDR - 209</t>
  </si>
  <si>
    <t>Eğitim Tarihi</t>
  </si>
  <si>
    <t>PDR-211</t>
  </si>
  <si>
    <t>Davranış Bozuklukları</t>
  </si>
  <si>
    <t>Kadin BOOBEKOVA</t>
  </si>
  <si>
    <t>PDR-213</t>
  </si>
  <si>
    <t>Öğrenme Psikolojisi</t>
  </si>
  <si>
    <t>Ata Meken Tarihi-I (Kırgızistan Tarihi)</t>
  </si>
  <si>
    <t>Uygulamalı İngilizce-I</t>
  </si>
  <si>
    <t>Meerim MENDEŞOVA</t>
  </si>
  <si>
    <t>Uygulamalı Kırgızca-I/Rusça-I</t>
  </si>
  <si>
    <t>Bakıtbek DCUNUSALİYEV/Natalya YANKİNO</t>
  </si>
  <si>
    <t>Ata Meken Tarihi-II (Türkiye Cumhuriyeti Tarihi)</t>
  </si>
  <si>
    <t>Uygulamalı İngilizce-II</t>
  </si>
  <si>
    <t>Uygulamalı Kırgızca-II/Rusça-II</t>
  </si>
  <si>
    <t>Bakıtbek DCUNUSALİYEV/Natalya SANTO</t>
  </si>
  <si>
    <t>Abidraşit BABATAYEV</t>
  </si>
  <si>
    <t>PDR-202</t>
  </si>
  <si>
    <t>Gelişim Psikolojisi-II</t>
  </si>
  <si>
    <t>PDR-204</t>
  </si>
  <si>
    <t>Rehberlik ve Psikolojik Danışma-I</t>
  </si>
  <si>
    <t>PDR-206</t>
  </si>
  <si>
    <t>Meslek Etiği ve Yasal Konular</t>
  </si>
  <si>
    <t>PDR-208</t>
  </si>
  <si>
    <t>Rehberlikte Program Geliştirme</t>
  </si>
  <si>
    <t>PDR-216</t>
  </si>
  <si>
    <t>Psikolojik Danışma Kuramları</t>
  </si>
  <si>
    <t>PDR-301</t>
  </si>
  <si>
    <t>Grupla Psikolojik Danışma</t>
  </si>
  <si>
    <t>PDR-303</t>
  </si>
  <si>
    <t>Kaynaştırma Eğitimi</t>
  </si>
  <si>
    <t>Öğr. Gör</t>
  </si>
  <si>
    <t>PDR-305</t>
  </si>
  <si>
    <t>Mesleki Rehberlik ve Danışma</t>
  </si>
  <si>
    <t>PDR-307</t>
  </si>
  <si>
    <t>Rehberlik ve Psikolojik Danışma-II</t>
  </si>
  <si>
    <t>PDR-309</t>
  </si>
  <si>
    <t>Özel Eğitim</t>
  </si>
  <si>
    <t>PDR-313</t>
  </si>
  <si>
    <t>Birey Tanıma Teknikleri</t>
  </si>
  <si>
    <t>PDR-319</t>
  </si>
  <si>
    <t>Yaşam Dönemleri ve Uyum Problemleri</t>
  </si>
  <si>
    <t>PDR-321</t>
  </si>
  <si>
    <t>Grup Rehberliği</t>
  </si>
  <si>
    <t>PDR-302</t>
  </si>
  <si>
    <t>Psikolojik Testler</t>
  </si>
  <si>
    <t>PDR-304</t>
  </si>
  <si>
    <t>Ölçve ve Değerlendirme</t>
  </si>
  <si>
    <t>PDR-306</t>
  </si>
  <si>
    <t>Öğrenme Güçlükleri</t>
  </si>
  <si>
    <t>PDR-318</t>
  </si>
  <si>
    <t>Kaynak Tarama ve Rapor Yazma</t>
  </si>
  <si>
    <t>Staj</t>
  </si>
  <si>
    <t>0 00</t>
  </si>
  <si>
    <t>STJ-304</t>
  </si>
  <si>
    <t>PDR-320</t>
  </si>
  <si>
    <t>Bireyle Psikolojik Danışma Uygulaması</t>
  </si>
  <si>
    <t>PDR-401</t>
  </si>
  <si>
    <t>Araştırma Yöntemleri</t>
  </si>
  <si>
    <t>PDR-403</t>
  </si>
  <si>
    <t>Teze Hazırlık</t>
  </si>
  <si>
    <t>0 21</t>
  </si>
  <si>
    <t>Bitirme Tezi-I</t>
  </si>
  <si>
    <t>YÖD-401</t>
  </si>
  <si>
    <t>0 20</t>
  </si>
  <si>
    <t>PDR-411</t>
  </si>
  <si>
    <t>Özel Eğitimde Rehberlik ve Psikolojik Danışmanlık</t>
  </si>
  <si>
    <t>PDR-413</t>
  </si>
  <si>
    <t>Kriz Yönetimi</t>
  </si>
  <si>
    <t>PDR-415</t>
  </si>
  <si>
    <t>Kısa Süreli Psikolojik Danışma</t>
  </si>
  <si>
    <t>PDR-402</t>
  </si>
  <si>
    <t>Kırgızistan-Türkiye Manas Üniversitesi’nde (KTMÜ) 2017-2018 Eğitim-Öğretim Yılı Açılış Töreni gerçekleştirildi.</t>
  </si>
  <si>
    <t>Bitirme Tezi-II</t>
  </si>
  <si>
    <t>Fakültemiz Radyo-TV ve Sinema Bölümü Akademik Üzman Fahri TARHAN'ın "Manasın Ülkesi Kırgızistan" adlı resim sergisi.</t>
  </si>
  <si>
    <t>PDR-404</t>
  </si>
  <si>
    <t>Ergenlik Psikolojisi</t>
  </si>
  <si>
    <t>PDR-410</t>
  </si>
  <si>
    <t>Bireysel Danışma</t>
  </si>
  <si>
    <t>PDR-412</t>
  </si>
  <si>
    <t>Aile Danışmanlığı</t>
  </si>
  <si>
    <t>PDR-416</t>
  </si>
  <si>
    <t>İnsan Kaynakları</t>
  </si>
  <si>
    <t>Geleneksel Türk Dünyası Yemekleri Kermesi</t>
  </si>
  <si>
    <t>Öğrencilerin onkoloji hastalarını desteklemek için hazırladıkları kermes</t>
  </si>
  <si>
    <t>İletişim Fakültesi - Halkla İlişkiler ve Reklamcılık</t>
  </si>
  <si>
    <t>FLS-101</t>
  </si>
  <si>
    <t>Yunan Felsefesi I</t>
  </si>
  <si>
    <t>FLS-103</t>
  </si>
  <si>
    <t>Eski Doğu Felsefesi</t>
  </si>
  <si>
    <t>FLS-105</t>
  </si>
  <si>
    <t>Mitoloji</t>
  </si>
  <si>
    <t>FLS-107</t>
  </si>
  <si>
    <t>Felsefeye Giriş</t>
  </si>
  <si>
    <t>FLS-109</t>
  </si>
  <si>
    <t>Bilim Tarihi</t>
  </si>
  <si>
    <t>Saatkan NARKULOVA/Natalya YANKIN</t>
  </si>
  <si>
    <t>İNG-101</t>
  </si>
  <si>
    <t>ÇEV-150</t>
  </si>
  <si>
    <t>Matematik ve Enformatik I (Matematik)</t>
  </si>
  <si>
    <t>Hoş Geldin Hazırlık Pogramı</t>
  </si>
  <si>
    <t>Yeni gelen öğretim elemanları ile öğrencilermizin tanışma toplantısı</t>
  </si>
  <si>
    <t>30-31 Ekim 2017</t>
  </si>
  <si>
    <t>Türk Dünyası Belgesel Film Festivali, Kırgızistan Seçkileri, Kutlama Töreni</t>
  </si>
  <si>
    <t>Türk Dünyası Belgesel Film Festivali Bişkek Gösterimleri Yapıldı</t>
  </si>
  <si>
    <t>FLS-102</t>
  </si>
  <si>
    <t>Eski Yunan Felsefesi II</t>
  </si>
  <si>
    <t>FLS-104</t>
  </si>
  <si>
    <t>Varlık Felsefesi</t>
  </si>
  <si>
    <t>FLS-106</t>
  </si>
  <si>
    <t>Çağdaş Fen Bilimleri Kavramları</t>
  </si>
  <si>
    <t>FLS-108</t>
  </si>
  <si>
    <t>Klasik Mantık</t>
  </si>
  <si>
    <t>FLS-110</t>
  </si>
  <si>
    <t>Hukuka Giriş</t>
  </si>
  <si>
    <t>Gazetecilikte Haber Editörlüğü” NTV Genel Editörü Sakı SADIKOV</t>
  </si>
  <si>
    <t>Varlık Felsefesi (Yarıyıl Ödevi)</t>
  </si>
  <si>
    <t>NTV Kanalına eğitici gezi</t>
  </si>
  <si>
    <t>Eylül 2017-Ocak 2018</t>
  </si>
  <si>
    <t>Saatkan NARKULOVA/Natalya SANTO</t>
  </si>
  <si>
    <t>Her ay T. Abdımomunov Kırgız Milli Dram Tiyatrosuna gezi düzenlendi.</t>
  </si>
  <si>
    <t>İNG-102</t>
  </si>
  <si>
    <t>Matematik ve Enformatik (Bilgisayar)</t>
  </si>
  <si>
    <t>Bakit ASANALİYEV</t>
  </si>
  <si>
    <t>Öğr. Gör. Dr. Gülzada Stanaliyeva'nın koordinatörlüğünde öğrencilere yönelik "İLF-101 Yazılı ve Sözlü Anlatım" dersi kapsamında kültürel gezi gerçekleştirildi.</t>
  </si>
  <si>
    <t>FLS-201</t>
  </si>
  <si>
    <t>Ortaçağ Avrupa Felsefesi</t>
  </si>
  <si>
    <t>FLS-203</t>
  </si>
  <si>
    <t>FLS-207</t>
  </si>
  <si>
    <t>Modern Mantık</t>
  </si>
  <si>
    <t>FLS-209</t>
  </si>
  <si>
    <t>Felsefenin Temel Kavramları</t>
  </si>
  <si>
    <t>FLS-215</t>
  </si>
  <si>
    <t>Tarih Felsefesi</t>
  </si>
  <si>
    <t>İngiliz Dili Edebiyatı</t>
  </si>
  <si>
    <t>Uygulamalı Kırgızca I/ Uygulamalı Rusça I</t>
  </si>
  <si>
    <t>Mira İBRAYEVA/Anara BAYIZBEKOVA</t>
  </si>
  <si>
    <t>EGT-201</t>
  </si>
  <si>
    <t>FLS-202</t>
  </si>
  <si>
    <t>Rönesans ve 17. Yüzyıl Felsefesi</t>
  </si>
  <si>
    <t>FLS-204</t>
  </si>
  <si>
    <t>Bilgi Felsefesi</t>
  </si>
  <si>
    <t>FLS-206</t>
  </si>
  <si>
    <t>Din Felsefesi</t>
  </si>
  <si>
    <t>FLS-208</t>
  </si>
  <si>
    <t>Mantık Problemleri</t>
  </si>
  <si>
    <t>Temel Fotoğrafçılık Dönem Sonu Ödevlerinden oluşan karma fotoğraf sergisi</t>
  </si>
  <si>
    <t>sergi</t>
  </si>
  <si>
    <t>Radyo-Televizyon ve Sinema</t>
  </si>
  <si>
    <t>FLS-220</t>
  </si>
  <si>
    <t>Mesleki Ahlak</t>
  </si>
  <si>
    <t>Manas'ın Ülkesi: Kırgızistan adlı kişisel fotoğraf sergisi</t>
  </si>
  <si>
    <t>Uygulamalı Kırgızca II/ Uygulamalı Rusça II</t>
  </si>
  <si>
    <t>Ata Meken Tarihi II (Türkiye Cumhuriyeti Tarihi)</t>
  </si>
  <si>
    <t>"Fuziriha" adlı Japon filmi /Engeli ve Özürlü insanlar hk.</t>
  </si>
  <si>
    <t>EGT-202</t>
  </si>
  <si>
    <t>KTMU ve Egemenlik Birikmersi ortaklaşa filmin kırgızca alt yazsı ve seslendirmesi yapılan.</t>
  </si>
  <si>
    <t>FLS-301</t>
  </si>
  <si>
    <t>Aydınlanma Felsefesi</t>
  </si>
  <si>
    <t>FLS-303</t>
  </si>
  <si>
    <t>Genel Türk Felsefesi</t>
  </si>
  <si>
    <t>FLS-305</t>
  </si>
  <si>
    <t>Kırgız Düşünce Tarihi-I</t>
  </si>
  <si>
    <t>14 Şubat 2018’de ünlü Kırgız film yönetmeni Aktan Arım Kubat’ın ‘Kentavr’ adlı filminin galası</t>
  </si>
  <si>
    <t>FLS-307</t>
  </si>
  <si>
    <t>Toplum Felsefesi</t>
  </si>
  <si>
    <t>FLS-309</t>
  </si>
  <si>
    <t>Ahlak Felsefesi</t>
  </si>
  <si>
    <t>FLS-311</t>
  </si>
  <si>
    <t>Kültür Felsefesi</t>
  </si>
  <si>
    <t>FLS-313</t>
  </si>
  <si>
    <t>Felsefe Tarihi Metodolojisi</t>
  </si>
  <si>
    <t>FLS-321</t>
  </si>
  <si>
    <t>Felsefi Antropoloji</t>
  </si>
  <si>
    <t>film gösterimi</t>
  </si>
  <si>
    <t>Bişkek huzur evi sakinleri için hazırlanan gece</t>
  </si>
  <si>
    <t>Bir tatlı huzur adı altında düzenlenen etkinlikte Bişkek huzurevi sakinleri üniversitede ağırlanmıştır.</t>
  </si>
  <si>
    <t>17 Nisan 2018’de ünlü Kırgızistan’lı film yönetmeni Bolot ŞAMŞİYEV'in 'Beyaz Gemi' filminin gösterimi.</t>
  </si>
  <si>
    <t>KTMÜ’nün Bişkek 45nolu ilköğretim okulunda tanıtım faaliyetleri gerçekleştirildi</t>
  </si>
  <si>
    <t>Araş. Gör. Venera Narinova tarafından KTMÜ'nün tanıtım gezisi düzenlendi</t>
  </si>
  <si>
    <t>Öğr. Gör. Dr. Bakıt Orunbekov tarafından KTMÜ'nün tanıtım gezisi düzenlendi</t>
  </si>
  <si>
    <t>FLS-302</t>
  </si>
  <si>
    <t>Klasik Alman Felsefesi</t>
  </si>
  <si>
    <t>FLS-304</t>
  </si>
  <si>
    <t>Kırgız Düşünce Tarihi-II</t>
  </si>
  <si>
    <t>FLS-306</t>
  </si>
  <si>
    <t>Varoluşçuluk</t>
  </si>
  <si>
    <t>FLS-308</t>
  </si>
  <si>
    <t>FLS-310</t>
  </si>
  <si>
    <t>Sosyal Bilimlerde Araştırma Yöntemleri</t>
  </si>
  <si>
    <t>Manas'ta güller ve Geleneksel Kırgız At oyunları fotoğraf sergisi</t>
  </si>
  <si>
    <t>FLS-312</t>
  </si>
  <si>
    <t>Seminer-I</t>
  </si>
  <si>
    <t>FLS-318</t>
  </si>
  <si>
    <t>Rus Felsefesi</t>
  </si>
  <si>
    <t>Radyo TV Gazeteciliği</t>
  </si>
  <si>
    <t>FLS-401</t>
  </si>
  <si>
    <t>Çağdaş Felsefe</t>
  </si>
  <si>
    <t>FLS-403</t>
  </si>
  <si>
    <t>Çağdaş Türk Felsefesi</t>
  </si>
  <si>
    <t>FLS-405</t>
  </si>
  <si>
    <t>Değer Felsefesi</t>
  </si>
  <si>
    <t>FLS-407</t>
  </si>
  <si>
    <t>Seminer-II</t>
  </si>
  <si>
    <t>Tez Danışmanları</t>
  </si>
  <si>
    <t>FLS-411</t>
  </si>
  <si>
    <t>Çağdaş Din Felsefesi</t>
  </si>
  <si>
    <t>FLS-413</t>
  </si>
  <si>
    <t>Ekoloji Felsefesi</t>
  </si>
  <si>
    <t>FLS-419</t>
  </si>
  <si>
    <t>Hermenotik</t>
  </si>
  <si>
    <t>HİR-405</t>
  </si>
  <si>
    <t>İkna Edici İletişim ve Retorik</t>
  </si>
  <si>
    <t>FLS-402</t>
  </si>
  <si>
    <t>Bilim Felsefesi</t>
  </si>
  <si>
    <t>FLS-404</t>
  </si>
  <si>
    <t>Estetik</t>
  </si>
  <si>
    <t>FLS-410</t>
  </si>
  <si>
    <t>Meta-Felsefe</t>
  </si>
  <si>
    <t>FLS-414</t>
  </si>
  <si>
    <t>Modernizm ve Post-Modernizm</t>
  </si>
  <si>
    <t>RTS-420</t>
  </si>
  <si>
    <t>Türk Sinema Tarihi</t>
  </si>
  <si>
    <t>RTS-422</t>
  </si>
  <si>
    <t>Kırgız Sinema Tarihi</t>
  </si>
  <si>
    <t>MÜTERCİM-TERCÜMANLIK BÖLÜMÜ (Kırgızca-Türkiye Türkçesi Programı)</t>
  </si>
  <si>
    <t>ATA fabrikası</t>
  </si>
  <si>
    <t>Teknik Gezi</t>
  </si>
  <si>
    <t>OKUTAN BİRİM
 (B/DB)</t>
  </si>
  <si>
    <t>CEV-151</t>
  </si>
  <si>
    <t>Yaşar Un fabrikası</t>
  </si>
  <si>
    <t>KGZ-101/RSC-101</t>
  </si>
  <si>
    <t>Kırgız Dili I / Rus Dili I</t>
  </si>
  <si>
    <t>YDL-101</t>
  </si>
  <si>
    <t>Yabancı Dil I</t>
  </si>
  <si>
    <t>01.06.-09.06</t>
  </si>
  <si>
    <t>TKT -141</t>
  </si>
  <si>
    <t>Ceyhun Vedat UYGUR</t>
  </si>
  <si>
    <t>Кыргыз Республикасынын Өзгөчө Кырдаалдар Министрлиги астындагы Гидрометеорология Агенттиги (2 күн)
 Кыргыз Республикасынын Өкмөтүнө караштуу Курчап Турган Чөйрөнү Коргоо жана Токой Чарбасы боюнча Мамлекеттик Агенттик (2 күн)
 Кыргыз Республикасынын Өкмөтүнө караштуу Экологиялык жана Техникалык Коопсуздук боюнча Мамлекеттик Инспекция
 Кыргыз Республикасынын Өкмөтүнө караштуу Геология жана Минералдык Ресурстар боюнча Мамлекеттик Агенттик
 Бишкек шаарынын Мэриясынын Санитардык-Экологиялык Инспекциясы
 Тоо кеӊ иштетүү жана тоо кеӊ технологиясы институтунун геологиялык музейи
 Улуттук Илимдер Академиясынын Ботаникалык Бакчасы</t>
  </si>
  <si>
    <t>TKT-143</t>
  </si>
  <si>
    <t>Uygulamalı Türkiye Türkçesi I</t>
  </si>
  <si>
    <t>TKT -145</t>
  </si>
  <si>
    <t>Çeviri Bilimine Giriş</t>
  </si>
  <si>
    <t>TKT -147</t>
  </si>
  <si>
    <t>Dil Bilimine Giriş</t>
  </si>
  <si>
    <t>TKT -149</t>
  </si>
  <si>
    <t>Türkiye Türkçesi I</t>
  </si>
  <si>
    <t>01.06.-20.06</t>
  </si>
  <si>
    <t>Нарын аймактык курчап турган чөйрөнү коргоо башкармалыгы
 Мамлекеттик Экологиялык техникалык инспекция
 Айлана чөйрөнү коргоо боюнча мамлекеттик агенттик
 Сары-Челек мамлекеттик биосфералык коругу
 Илеалатау ГНПП’сы
 Байтик гидрометеорология станциясы
 Алекс Стюарт лабораториясы
 Ат башы токой чарбасы
 Гареев атындагы ботаниалык бакча
 Тюпский мехлесхоз</t>
  </si>
  <si>
    <t>BIL-110</t>
  </si>
  <si>
    <t>Bilgisayar</t>
  </si>
  <si>
    <t>Aybek ADANBAYEV</t>
  </si>
  <si>
    <t>Bilgisyar Mühendisliği</t>
  </si>
  <si>
    <t>Almas ABDRAHMANOV</t>
  </si>
  <si>
    <t>KGZ-102/RSC-102</t>
  </si>
  <si>
    <t>Kırgız Dili II / Rus Dili II</t>
  </si>
  <si>
    <t>Elmira TÖLÖKOVA</t>
  </si>
  <si>
    <t>YDL-102</t>
  </si>
  <si>
    <t>Yabancı Dil II</t>
  </si>
  <si>
    <t>TKT -142</t>
  </si>
  <si>
    <t>Uygulamalı Türkiye Türkçesi II / Uygulamalı Rusça II</t>
  </si>
  <si>
    <t>Muhittin Gümüş</t>
  </si>
  <si>
    <t>Türkçe Dilbilimi</t>
  </si>
  <si>
    <t>TKT -144</t>
  </si>
  <si>
    <t>Yazılı Çeviri Uygulamaları I (Özet Çıkarma ve Açıklama)</t>
  </si>
  <si>
    <t>TKT -146</t>
  </si>
  <si>
    <t>Türkiye Türkçesi II / Rusça II (Şekil Bilgisi)</t>
  </si>
  <si>
    <t>TKT -148</t>
  </si>
  <si>
    <t>Dil Biliminde Yeni Teknolojiler</t>
  </si>
  <si>
    <t>TKT -150</t>
  </si>
  <si>
    <t>Uygulamalı Kırgızca / Uygulamalı Rusça</t>
  </si>
  <si>
    <t>YOD-102</t>
  </si>
  <si>
    <t>•Kırgızistan Cumhuriyeti İçişleri Bakanlığı Kinoloji Merkezinin modernizasyonu ve görevli personelin hizmet içi eğitimi konusunda KTMÜ Veteriner Fakültesine ve TİKA’ya başvuruda bulunmaları üzerine; Kinoloji Merkezi Yrd. Doç. Dr. Bilginer TUNA ve Yrd. Doç. Dr. Şamil SEFERGİL tarafında ön incelemelerde bulunmak üzere ziyaret edilmiştir.</t>
  </si>
  <si>
    <t>Abdiraşit BABATEYEV</t>
  </si>
  <si>
    <t>Tarıh</t>
  </si>
  <si>
    <t>TKT-221</t>
  </si>
  <si>
    <t>Klasik Diller (Latince)</t>
  </si>
  <si>
    <t>Karşılaştırmalı Dilbilim</t>
  </si>
  <si>
    <t>kurumlar arası işbirliği</t>
  </si>
  <si>
    <t>TKT-223</t>
  </si>
  <si>
    <t>Dil Öğretim Yöntemleri</t>
  </si>
  <si>
    <t>TKT-225</t>
  </si>
  <si>
    <t>TKT-227</t>
  </si>
  <si>
    <t>Kırgızca Dil Bilgisi II: (Kelime Bilgisi)</t>
  </si>
  <si>
    <t xml:space="preserve">Veteriner Fakültesi </t>
  </si>
  <si>
    <t>TKT-229</t>
  </si>
  <si>
    <t>Türkçe Dil Bilgisi II: (Kelime Bilgisi)</t>
  </si>
  <si>
    <t>TKT-231</t>
  </si>
  <si>
    <t>Kırgızcanın Uygulamalı Grameri I</t>
  </si>
  <si>
    <t>TKT-233</t>
  </si>
  <si>
    <t>Türkçenin Uygulamalı Grameri I</t>
  </si>
  <si>
    <t>TKT-235</t>
  </si>
  <si>
    <t>Sözlü Çeviri Teorileri ve Uygulamaları I</t>
  </si>
  <si>
    <t>11. nısan 2018</t>
  </si>
  <si>
    <t>•Yine bu çerçevede TİKA koordinatörü Ali MUSLU ile birlikte ikinci bir ziyaret gerçekleştiren fakültemiz personeli ilgili kuruma temel klinik ihtiyaçları ve demirbaş önerilerini içeren bir liste sunmuştur.</t>
  </si>
  <si>
    <t>Yrd. Doç.Dr.</t>
  </si>
  <si>
    <t>Çınara CILKIÇİYEVA</t>
  </si>
  <si>
    <t>TKT-222</t>
  </si>
  <si>
    <t>Kırgızcanın Uygulamalı Grameri II</t>
  </si>
  <si>
    <t>TKT-224</t>
  </si>
  <si>
    <t>Türkçenin Uygulamalı Grameri II</t>
  </si>
  <si>
    <t>TKT-226</t>
  </si>
  <si>
    <t>Görsel ve İşitsel Araçlardan Çeviri</t>
  </si>
  <si>
    <t>TKT-228</t>
  </si>
  <si>
    <t>Kültürlerarası İletişim Esasları</t>
  </si>
  <si>
    <t>Kadir YOĞURTÇU</t>
  </si>
  <si>
    <t>TKT-230</t>
  </si>
  <si>
    <t>Sözlü Çeviri Teorileri ve Uygulamaları II</t>
  </si>
  <si>
    <t>•Kurumun modernizasyonu projesinin TİKA tarafından onaylanması durumunda Fakültemiz danışmanlık hizmetlerini sunacaktır.</t>
  </si>
  <si>
    <t>STJ-202</t>
  </si>
  <si>
    <t>Kırgızistan’ın çeşitli bölgelerinde çalışan 18 güvenlik güçleri görevlisine «Köpeklerde Acil Müdahale» teorik / uygulama eğitimi verildi.</t>
  </si>
  <si>
    <t>TKT-321</t>
  </si>
  <si>
    <t>Kırgızca Dil Bilgisi III: (Ses ve Şekil Bilgisi)</t>
  </si>
  <si>
    <t>TKT-323</t>
  </si>
  <si>
    <t>Türkçe Dil Bilgisi III: (Ses ve Şekil Bilgisi)</t>
  </si>
  <si>
    <t>TKT-325</t>
  </si>
  <si>
    <t>TKT-327</t>
  </si>
  <si>
    <t>Kırgızcanın Uygulamalı Grameri III</t>
  </si>
  <si>
    <t>TKT-329</t>
  </si>
  <si>
    <t>Türkçenin Uygulamalı Grameri III</t>
  </si>
  <si>
    <t>TKT-331</t>
  </si>
  <si>
    <t>Metin İncelemeleri I (Filolojik ve Çeviri Amaçlı)</t>
  </si>
  <si>
    <t>TKT-333</t>
  </si>
  <si>
    <t>Anında Çeviri Teorisi ve Uygulamaları I (Ön Şart: TKT-235 Sözlü Çeviri Teorileri ve Uygulamaları I, TKT-230 Sözlü Çeviri Teorileri ve Uygulamaları II)</t>
  </si>
  <si>
    <t>TKT-335</t>
  </si>
  <si>
    <t>Üslup Bilgisi ve Söz Sanatları (Krg./Trk.)</t>
  </si>
  <si>
    <t>YÖD-301</t>
  </si>
  <si>
    <t>TKT-339</t>
  </si>
  <si>
    <t>Edebi Metin Çevirileri</t>
  </si>
  <si>
    <t xml:space="preserve">Yeni öğrencilerimize hoşgeldiniz programı </t>
  </si>
  <si>
    <t>TKT-322</t>
  </si>
  <si>
    <t>Kırgızca Anlam Bilgisi</t>
  </si>
  <si>
    <t>TKT-324</t>
  </si>
  <si>
    <t>Türkçe Anlam Bilgisi</t>
  </si>
  <si>
    <t>TKT-326</t>
  </si>
  <si>
    <t>TKT-328</t>
  </si>
  <si>
    <t>Çeviri Yöntemleri ve Uygulamaları I</t>
  </si>
  <si>
    <t>TKT-330</t>
  </si>
  <si>
    <t>Anında Çeviri Teorisi ve Uygulamaları II</t>
  </si>
  <si>
    <t>TKT-332</t>
  </si>
  <si>
    <t>Metin İncelemeleri II (Filolojik ve Çeviri Amaçlı)</t>
  </si>
  <si>
    <t>TKT-336</t>
  </si>
  <si>
    <t>Ülke Tanıtımı</t>
  </si>
  <si>
    <t>Yarıyıl Ödevi IV</t>
  </si>
  <si>
    <t xml:space="preserve">Kültürel </t>
  </si>
  <si>
    <t>TKT-421</t>
  </si>
  <si>
    <t>Çağdaş Türk Edebiyatı</t>
  </si>
  <si>
    <t>TKT-423</t>
  </si>
  <si>
    <t>TKT-425</t>
  </si>
  <si>
    <t>Çeviri Yöntemleri ve Uygulamaları II</t>
  </si>
  <si>
    <t>TKT-427</t>
  </si>
  <si>
    <t>Anında Çeviri Teorisi ve Uygulamaları III</t>
  </si>
  <si>
    <t>TKT-429</t>
  </si>
  <si>
    <t>Metin İncelemeleri III (Filolojik ve Çeviri Amaçlı)</t>
  </si>
  <si>
    <t>Filoloji, Edebiyat</t>
  </si>
  <si>
    <t>TKT-437</t>
  </si>
  <si>
    <t>Tıbbi Metinler Çevirisi</t>
  </si>
  <si>
    <t>TKT-422</t>
  </si>
  <si>
    <t>Çağdaş Kırgız Edebiyatı</t>
  </si>
  <si>
    <t>TKT-424</t>
  </si>
  <si>
    <t>Çeviri Yöntemleri ve Uygulamaları III</t>
  </si>
  <si>
    <t>TKT-426</t>
  </si>
  <si>
    <t>Anında Çeviri Teorisi ve Uygulamaları IV</t>
  </si>
  <si>
    <t>TKT-428</t>
  </si>
  <si>
    <t>Çeviri Eleştirisi ve Redaksiyon</t>
  </si>
  <si>
    <t>TKT-432</t>
  </si>
  <si>
    <t>Türk Halk Bilimi</t>
  </si>
  <si>
    <t>STR-440</t>
  </si>
  <si>
    <t>MÜTERCİM-TERCÜMANLIK BÖLÜMÜ (TÜRKİYE TÜRKÇESİ - RUSÇA PROGRAMI)</t>
  </si>
  <si>
    <t>Tüm sınıflardan katılan öğrencilerle birlikte “Tarla Günü” programı düzenlenmiştir. Etkinlikte meyve bahçesi ve bağ alanlarında toprağın iyileştirilmesi ve gübreleme çalışmaları, kışa hazırlık çalışmaları öğrenciler ile birlikte uygulamalı olarak yapıldı. Bu kapsamda Üniversitenin imkânları hazırlık sınıfı, 1. ve 2. Sınıf öğrencilerine tanıtılmış olurken 3. ve 4. Sınıf öğrencilerinin mesleki anlamda kendilerini geliştirebilmeleri için fırsatlar sunulmuş oldu.</t>
  </si>
  <si>
    <t>Eğitim ve kültürel</t>
  </si>
  <si>
    <t>Yeni yıl kutlama programı “Tarım Yılı”</t>
  </si>
  <si>
    <t>Kültürel</t>
  </si>
  <si>
    <t>“Agro Trening” debat şeklinde gerçekleşti</t>
  </si>
  <si>
    <t>TTR -141</t>
  </si>
  <si>
    <t>TTR-143</t>
  </si>
  <si>
    <t>Uygulamalı Türkiye Türkçesi I / Uygulamalı Rusça I</t>
  </si>
  <si>
    <t>TTR -145</t>
  </si>
  <si>
    <t>TTR -147</t>
  </si>
  <si>
    <t>TTR -149</t>
  </si>
  <si>
    <t>Türkiye Türkçesi I / Rusça I (Ses Bilgisi)</t>
  </si>
  <si>
    <t>16-17 Eylül 2017</t>
  </si>
  <si>
    <t>Futbol Turnuvası</t>
  </si>
  <si>
    <t>Müsabaka</t>
  </si>
  <si>
    <t>K.C. Dış İşleri Bakanlığı (Devlet Diploması İşleri Birimi) ile birlikte Rektörlük, Beden Eğitimi ve Spor Yüksekokulu</t>
  </si>
  <si>
    <t>Kimsesiz çocuklara yönelik ‘Futbol Turnuvası'</t>
  </si>
  <si>
    <t>K.C. Futbol Federasyonu, K.C. Sokak Futbolu Federasyonu, Beden Eğitimi ve Spor Yüksekokulu</t>
  </si>
  <si>
    <t>07-14 Ekim 2017</t>
  </si>
  <si>
    <t>Üniversitemiz hazırlık sınıfı öğrencileri arası turnuvası’ düzenlenmiştir.</t>
  </si>
  <si>
    <t>Beden Eğitimi ve Spor Yüksekokulu</t>
  </si>
  <si>
    <t>TRT-142</t>
  </si>
  <si>
    <t>TRT -144</t>
  </si>
  <si>
    <t>TRT -146</t>
  </si>
  <si>
    <t>‘Hoş geldiniz I. Sınıf ve Ant İçme’ töreni</t>
  </si>
  <si>
    <t>Tören</t>
  </si>
  <si>
    <t>TRT -148</t>
  </si>
  <si>
    <t>TRT -150</t>
  </si>
  <si>
    <t>20 Kasım 2017-19 Mayıs 2018</t>
  </si>
  <si>
    <t>‘KTMÜ öğrencileri arası VIII. Spor Oyunları Turnuvası’ (Streetbol, Voleybol, Masa Tenisi, Satranç, Toguz Korgool, Judo, Atletizm ve Futbol)</t>
  </si>
  <si>
    <t>Kırgız Güreş Turnuvası</t>
  </si>
  <si>
    <t>K.C. Güreş Federasyonu (Beden Eğitimi ve Spor Yüksekokulu katılımcı)</t>
  </si>
  <si>
    <t>Masa Tenisi Turnuvası</t>
  </si>
  <si>
    <t>Bişkek Sosyal Bilimler Üniversitesi (Beden Eğitimi ve Spor Yüksekokulu katılımcı)</t>
  </si>
  <si>
    <t>TRT-221</t>
  </si>
  <si>
    <t>TRT-223</t>
  </si>
  <si>
    <t>Toguz Korgool Asya Şampiyonası (Rusya)</t>
  </si>
  <si>
    <t>Toguz Korgool Uluslararası Federasyonu (Beden Eğitimi ve Spor Yüksekokulu katılımcı)</t>
  </si>
  <si>
    <t>TRT-225</t>
  </si>
  <si>
    <t>12 Ocak - 30 Nisan 2018</t>
  </si>
  <si>
    <t>IX. Kış Sağlıklı Yaşam turnuvası (akademik ve idari birimler/ 6 branşta)</t>
  </si>
  <si>
    <t>TRT-227</t>
  </si>
  <si>
    <t>10-11 Şubat 2018</t>
  </si>
  <si>
    <t>Rusça Dil Bilgisi II: (Kelime Bilgisi)</t>
  </si>
  <si>
    <t>Taekwondo Festivali</t>
  </si>
  <si>
    <t>Kırgızistan Cumhuriyeti Taekwondo Federasyonu ve Beden Eğitimi ve Spor Yüksekokulu</t>
  </si>
  <si>
    <t>9-11 Mart 2018</t>
  </si>
  <si>
    <t>TRT-229</t>
  </si>
  <si>
    <t>Universiade Spor Müsabakaları Grekoromen Güreşi</t>
  </si>
  <si>
    <t>KC Sağlık Caştık Kitle spor Merkezi (Beden Eğitimi ve Spor Yüksekokulu katılımcı)</t>
  </si>
  <si>
    <t>TRT-231</t>
  </si>
  <si>
    <t>10-15 Mart 2018</t>
  </si>
  <si>
    <t>Universiade Spor Müsabakaları Voleybol Bayan</t>
  </si>
  <si>
    <t>Rusçanın Uygulamalı Grameri I</t>
  </si>
  <si>
    <t>10-12 Mart 2018</t>
  </si>
  <si>
    <t>TRT-233</t>
  </si>
  <si>
    <t>Universiade Spor Müsabakaları Serbest Güreş Bay</t>
  </si>
  <si>
    <t>TRT-235</t>
  </si>
  <si>
    <t>11-13 Mart 2018</t>
  </si>
  <si>
    <t>Universiade Spor Müsabakaları Serbest Güreş Bayan</t>
  </si>
  <si>
    <t>12-14 Mart 2018</t>
  </si>
  <si>
    <t>Universiade Spor Müsabakaları Sambo</t>
  </si>
  <si>
    <t>12-15 Mart 2018</t>
  </si>
  <si>
    <t>Universiade Spor Müsabakaları Halter</t>
  </si>
  <si>
    <t>13-15 Mart 2018</t>
  </si>
  <si>
    <t>Universiade Spor Müsabakaları Masa Tenisi Bayan</t>
  </si>
  <si>
    <t>14-19 Mart 2018</t>
  </si>
  <si>
    <t>Universiade Spor Müsabakaları Satranç Bayan</t>
  </si>
  <si>
    <t>Universiade Spor Müsabakaları Satranç Bay</t>
  </si>
  <si>
    <t>Universiade Spor Müsabakaları Toguz Korgool Bay</t>
  </si>
  <si>
    <t>15-17 Mart 2018</t>
  </si>
  <si>
    <t>Universiade Spor Müsabakaları Masa Tenisi Bay</t>
  </si>
  <si>
    <t>15-20 Mart 2018</t>
  </si>
  <si>
    <t>Universiade Spor Müsabakaları Basketbol Bayan</t>
  </si>
  <si>
    <t>16-18 Mart 2018</t>
  </si>
  <si>
    <t>Universiade Spor Müsabakaları Judo Bayan</t>
  </si>
  <si>
    <t>TRT-222</t>
  </si>
  <si>
    <t>Rusçanın Uygulamalı Grameri II</t>
  </si>
  <si>
    <t>17-19 Mart 2018</t>
  </si>
  <si>
    <t>Universiade Spor Müsabakaları Judo Bay</t>
  </si>
  <si>
    <t>TRT-224</t>
  </si>
  <si>
    <t>TRT-226</t>
  </si>
  <si>
    <t>TRT-228</t>
  </si>
  <si>
    <t>TRT-230</t>
  </si>
  <si>
    <t>TRT-321</t>
  </si>
  <si>
    <t>Rusça Dil Bilgisi III: (Cümle Bilgisi)</t>
  </si>
  <si>
    <t>TRT-323</t>
  </si>
  <si>
    <t>Türkçe Dil Bilgisi III (Ses ve Şekil Bilgisi)</t>
  </si>
  <si>
    <t>TRT-325</t>
  </si>
  <si>
    <t>TRT-327</t>
  </si>
  <si>
    <t>Rusçanın Uygulamalı Grameri III</t>
  </si>
  <si>
    <t>TRT-329</t>
  </si>
  <si>
    <t>TRT-331</t>
  </si>
  <si>
    <t>TRT-333</t>
  </si>
  <si>
    <t>Anında Çeviri Teorisi ve Uygulamaları I (Ön Şart: TRT-235 Sözlü Çeviri Teorileri ve Uygulamaları I, TRT-230 Sözlü Çeviri Teorileri ve Uygulamaları II)</t>
  </si>
  <si>
    <t>TRT-335</t>
  </si>
  <si>
    <t>Üslup Bilgisi ve Söz Sanatları (Rus./Trk.)</t>
  </si>
  <si>
    <t>TRT-339</t>
  </si>
  <si>
    <t>Nevruz Bayramı Etkinlikleri - Spor Yarışmaları</t>
  </si>
  <si>
    <t>TRT-322</t>
  </si>
  <si>
    <t>Rusça Anlam Bilgisi</t>
  </si>
  <si>
    <t>TRT-324</t>
  </si>
  <si>
    <t>Spor Yarışma</t>
  </si>
  <si>
    <t>Rektörlük-Beden Eğitimi ve Spor Yüksekokulu</t>
  </si>
  <si>
    <t>TRT-326</t>
  </si>
  <si>
    <t>26-28 Mart 2018</t>
  </si>
  <si>
    <t>Universiade Spor Müsabakaları Kırgız Güreşi</t>
  </si>
  <si>
    <t>TRT-328</t>
  </si>
  <si>
    <t>TRT-330</t>
  </si>
  <si>
    <t>2-7 Nisan 2018</t>
  </si>
  <si>
    <t>TRT-332</t>
  </si>
  <si>
    <t>TRT-334</t>
  </si>
  <si>
    <t>Belgesel Çevirisi</t>
  </si>
  <si>
    <t>Universiade Spor Müsabakaları Boks</t>
  </si>
  <si>
    <t>5-10 Nisan 2018</t>
  </si>
  <si>
    <t>Türk Keneşine üye ülkelerin üniversiteleri arasında I. Üniversite Spor Oyunları (Bakü/ Azerbaycan)</t>
  </si>
  <si>
    <t>Türk Keneşi (Üniversitemiz öğrencileri katılımcı)</t>
  </si>
  <si>
    <t>TRT-421</t>
  </si>
  <si>
    <t>13-18 Nisan 2018</t>
  </si>
  <si>
    <t>Universiade Spor Müsabakaları Ordo</t>
  </si>
  <si>
    <t>TRT-423</t>
  </si>
  <si>
    <t>13-15 Nisan 2018</t>
  </si>
  <si>
    <t>Universiade Spor Müsabakaları Atletizm Bayan</t>
  </si>
  <si>
    <t>TRT-425</t>
  </si>
  <si>
    <t>16-21 Nisan 2018</t>
  </si>
  <si>
    <t>Universiade Spor Müsabakaları Basketbol Bay</t>
  </si>
  <si>
    <t>TRT-427</t>
  </si>
  <si>
    <t>TRT-429</t>
  </si>
  <si>
    <t>TRT-437</t>
  </si>
  <si>
    <t>FAK. TOP. ve ORTALAMASI</t>
  </si>
  <si>
    <t>“Mini Futbol” Turnuvası</t>
  </si>
  <si>
    <t>Türkmenistan Elçiliği ile birlikte Rektörlük, Beden Eğitimi ve Spor Yüksekokulu</t>
  </si>
  <si>
    <t>5-6 Mayıs 2018</t>
  </si>
  <si>
    <t>Atletizm Festivali</t>
  </si>
  <si>
    <t>Kırgızistan Cumhuriyeti Atletizm Federasyonu (Beden Eğitimi ve Spor Yüksekokulu katılımcı)</t>
  </si>
  <si>
    <t>6-8 Nisan 2018</t>
  </si>
  <si>
    <t>Jiu- Jitsu Asya Şampiyonası</t>
  </si>
  <si>
    <t>Kırgızistan Cumhuriyeti Jiu- Jitsu Federasyonu (Beden Eğitimi ve Spor Yüksekokulu katılımcı)</t>
  </si>
  <si>
    <t>22-23 Haziran 2018</t>
  </si>
  <si>
    <t>Kazakistan Elçiliği ile birlikte Rektörlük, Beden Eğitimi ve Spor Yüksekokulu</t>
  </si>
  <si>
    <t>TRT-422</t>
  </si>
  <si>
    <t>Çağdaş Rus Edebiyatı</t>
  </si>
  <si>
    <t>TRT-424</t>
  </si>
  <si>
    <t>TRT-426</t>
  </si>
  <si>
    <t>TRT-428</t>
  </si>
  <si>
    <t>TRT-432</t>
  </si>
  <si>
    <t>Aşure Günü</t>
  </si>
  <si>
    <t>sosyal etkinlik</t>
  </si>
  <si>
    <t>Turizm ve Otelcilik Yüksekokulu ile İlahiyat Fakültesi ve Üniversitemiz Kantin ve Kafeteryalar İşletmeleri</t>
  </si>
  <si>
    <t>MÜTERCİM-TERCÜMANLIK BÖLÜMÜ (KIRGIZCA-İNGİLİZCE PROGRAMI)</t>
  </si>
  <si>
    <t>Orion Hotel Satış ve Pazarlama Müdürü Altınay Asanova</t>
  </si>
  <si>
    <t>seminer</t>
  </si>
  <si>
    <t>Turizm ve Otelcilik Yüksekokulu</t>
  </si>
  <si>
    <t>Trekking Union adlı seyahat acentesinin müdürü Marat Danilov</t>
  </si>
  <si>
    <t>Global Understandıng Projesi Sertifika Töreni</t>
  </si>
  <si>
    <t>tören</t>
  </si>
  <si>
    <t xml:space="preserve">Staj toplantısı </t>
  </si>
  <si>
    <t>eğitim, motivasyon</t>
  </si>
  <si>
    <t>Hyatt Regency Hotel Bişkek Genel Müdürü Tufan Kobanbay</t>
  </si>
  <si>
    <t>Turizme Hoşgeldiniz Günü</t>
  </si>
  <si>
    <t>tanıtım</t>
  </si>
  <si>
    <t>Hyatt Regency Hotel Bişkek Aşçıbaşısı Mert Duran</t>
  </si>
  <si>
    <t>Kırgızistan Tur Operatörleri Birliği (KATO) Müdürü Nurbek Saparov</t>
  </si>
  <si>
    <t>Hyatt Regency Hotel Bişkek Bar Şefi Cumali Uluu Imanbek</t>
  </si>
  <si>
    <t>master class</t>
  </si>
  <si>
    <t>Salkın-Tor, Vavilon ve Imperial restoranların sahip ve yöneticisi Murat Arıstanbekov</t>
  </si>
  <si>
    <t>26-27 Aralık 2017</t>
  </si>
  <si>
    <t>Yüksekokulumuz Kimsesiz Çocuklar Yurdunu Ve Yaşlılar Evini Ziyaret</t>
  </si>
  <si>
    <t xml:space="preserve">topluma hizmet </t>
  </si>
  <si>
    <t>22-29 Aralık 2017</t>
  </si>
  <si>
    <t>Ulusal Aşçılık Kampı</t>
  </si>
  <si>
    <t>«Geniy Tentek» isimli pazarlama üzerine yazılan kitabın yazarı Tolobek Nurdinov</t>
  </si>
  <si>
    <t>Bişkek’te faaliyet gösteren 10 Nol'lu  Lise öğrencilerine Üniversite hakkında bilgilendirme</t>
  </si>
  <si>
    <t>Seyahat İşletmeciliği ve Turizm Rehberliği öğrencilerin Çunkurçak gezisi</t>
  </si>
  <si>
    <t>eğitim gezisi</t>
  </si>
  <si>
    <t>23-28 Şubat 2018</t>
  </si>
  <si>
    <t>Seyahat İşletmeciliği ve Turizm Rehberliği öğrencilerin Kırgızistan Güney (Oş, Celalabad, Toktogul, Sary Çelek vb) tarafına  gezi</t>
  </si>
  <si>
    <t>Kırgızistan Doğu Üniversitesi Nevruz Bayramı</t>
  </si>
  <si>
    <t>Uluslararası Topluma Hizmet Projesi Sertifika Töreni</t>
  </si>
  <si>
    <t>17-19 Nisan 2018</t>
  </si>
  <si>
    <t>Food Expo 2018</t>
  </si>
  <si>
    <t>Alman Dili ve Edebiyatı</t>
  </si>
  <si>
    <t>TKI -141</t>
  </si>
  <si>
    <t>TKI-143</t>
  </si>
  <si>
    <t>HACCP Uzaktan Eğitimi</t>
  </si>
  <si>
    <t>TKI -145</t>
  </si>
  <si>
    <t>eğitim</t>
  </si>
  <si>
    <t>Seyahat İşletmeciliği ve Turizm Rehberliği</t>
  </si>
  <si>
    <t>TKI -147</t>
  </si>
  <si>
    <t>TKI -149</t>
  </si>
  <si>
    <t>İngilizce I (Ses Bilgisi)</t>
  </si>
  <si>
    <t>0.67</t>
  </si>
  <si>
    <t>TKI -142</t>
  </si>
  <si>
    <t>TKI -144</t>
  </si>
  <si>
    <t>TKI -146</t>
  </si>
  <si>
    <t>İngilizce II (Şekil Bilgisi)</t>
  </si>
  <si>
    <t>TKI -148</t>
  </si>
  <si>
    <t>TKI -150</t>
  </si>
  <si>
    <t>0.00</t>
  </si>
  <si>
    <t>0.06</t>
  </si>
  <si>
    <t>FİL-251</t>
  </si>
  <si>
    <t>TKİ-221</t>
  </si>
  <si>
    <t>TKİ-223</t>
  </si>
  <si>
    <t>0.73</t>
  </si>
  <si>
    <t>0.80</t>
  </si>
  <si>
    <t>1.47</t>
  </si>
  <si>
    <t>TKİ-225</t>
  </si>
  <si>
    <t>TKİ-227</t>
  </si>
  <si>
    <t>0.30</t>
  </si>
  <si>
    <t>TKİ-229</t>
  </si>
  <si>
    <t>0.79</t>
  </si>
  <si>
    <t>İngilizce Dil Bilgisi II: (Kelime Bilgisi)</t>
  </si>
  <si>
    <t>0.09</t>
  </si>
  <si>
    <t>0.88</t>
  </si>
  <si>
    <t>TKİ-231</t>
  </si>
  <si>
    <t>TKİ-233</t>
  </si>
  <si>
    <t>İngilizcenin Uygulamalı Grameri I</t>
  </si>
  <si>
    <t>TKİ-235</t>
  </si>
  <si>
    <t>Yaşlılar Evine Ziyaret</t>
  </si>
  <si>
    <t>Gezi-Ziyaret</t>
  </si>
  <si>
    <t>TKİ-222</t>
  </si>
  <si>
    <t>TKİ-224</t>
  </si>
  <si>
    <t>İngilizcenin Uygulamalı Grameri II</t>
  </si>
  <si>
    <t>0.07</t>
  </si>
  <si>
    <t>TKİ-226</t>
  </si>
  <si>
    <t>1.18</t>
  </si>
  <si>
    <t>TKİ-228</t>
  </si>
  <si>
    <t>TKİ-230</t>
  </si>
  <si>
    <t>Sosyal Faaliyetler Komisyonu</t>
  </si>
  <si>
    <t>Bilgi Yarışmaları</t>
  </si>
  <si>
    <t>Yarışama Komisyonu</t>
  </si>
  <si>
    <t>Kültür ve Sanat Faaliyetleri</t>
  </si>
  <si>
    <t>Sergi-Eğitim</t>
  </si>
  <si>
    <t>Duvar Gazetesi Komisyonu</t>
  </si>
  <si>
    <t>TKİ-321</t>
  </si>
  <si>
    <t>Spor Müsabakaları</t>
  </si>
  <si>
    <t>Spor</t>
  </si>
  <si>
    <t>0.31</t>
  </si>
  <si>
    <t>TKİ-323</t>
  </si>
  <si>
    <t>İngilizce Dil Bilgisi III: (Cümle Bilgisi)</t>
  </si>
  <si>
    <t>TKİ-325</t>
  </si>
  <si>
    <t>TKİ-327</t>
  </si>
  <si>
    <t>TKİ-329</t>
  </si>
  <si>
    <t>İngilizcenin Uygulamalı Grameri III</t>
  </si>
  <si>
    <t>TKİ-331</t>
  </si>
  <si>
    <t>TKİ-333</t>
  </si>
  <si>
    <t>Anında Çeviri Teorisi ve Uygulamaları I (Ön Şart: TKİ-235 Sözlü Çeviri Teorileri ve Uygulamaları I, TKİ-230 Sözlü Çeviri Teorileri ve Uygulamaları II)</t>
  </si>
  <si>
    <t>TKİ-335</t>
  </si>
  <si>
    <t>Üslup Bilgisi ve Söz Sanatları (Krg./İng.)</t>
  </si>
  <si>
    <t>0.02</t>
  </si>
  <si>
    <t>0.33</t>
  </si>
  <si>
    <t>0.91</t>
  </si>
  <si>
    <t>0.05</t>
  </si>
  <si>
    <t>0.96</t>
  </si>
  <si>
    <t>1.22</t>
  </si>
  <si>
    <t>TKİ-337</t>
  </si>
  <si>
    <t>Not Alma Teknikleri</t>
  </si>
  <si>
    <t>Yabancı Diller Bölümü-İngilizce Koordinatörlüğü</t>
  </si>
  <si>
    <t>Spor Komisyonu</t>
  </si>
  <si>
    <t>TKİ-322</t>
  </si>
  <si>
    <t>TKİ-324</t>
  </si>
  <si>
    <t>İngilizce Anlam Bilgisi</t>
  </si>
  <si>
    <t>TKİ-326</t>
  </si>
  <si>
    <t>TKİ-328</t>
  </si>
  <si>
    <t>TKİ-330</t>
  </si>
  <si>
    <t>TKİ-332</t>
  </si>
  <si>
    <t>Metin İncelemeleri II (Filolojik ve Çeviri Amaçlı) (Z/S)</t>
  </si>
  <si>
    <t>TKİ-336</t>
  </si>
  <si>
    <t>Piknik</t>
  </si>
  <si>
    <t>Danışman Öğretmenler</t>
  </si>
  <si>
    <t>TKİ-421</t>
  </si>
  <si>
    <t>Çağdaş İngiliz Edebiyatı</t>
  </si>
  <si>
    <t>TKİ-423</t>
  </si>
  <si>
    <t>TKİ-425</t>
  </si>
  <si>
    <t>TKİ-427</t>
  </si>
  <si>
    <t>Öğretmenler Günü Kültür ve Sanat Faaliyetleri</t>
  </si>
  <si>
    <t>TKİ-429</t>
  </si>
  <si>
    <t>12-15.12.2017</t>
  </si>
  <si>
    <t>Kırgız Devlet Milli Kütüphanesi</t>
  </si>
  <si>
    <t>TKİ-451</t>
  </si>
  <si>
    <t>TKİ-437</t>
  </si>
  <si>
    <t>TKİ-422</t>
  </si>
  <si>
    <t>TKİ-424</t>
  </si>
  <si>
    <t>Kırgızistan Gençler Tiyatro Oyunu</t>
  </si>
  <si>
    <t>Program</t>
  </si>
  <si>
    <t>TKİ-426</t>
  </si>
  <si>
    <t>TKİ-428</t>
  </si>
  <si>
    <t>Voleybol</t>
  </si>
  <si>
    <t>C. AYTMATOV, A. OSMONOV'u Anma Edebi Günü</t>
  </si>
  <si>
    <t>Anma Günü</t>
  </si>
  <si>
    <t>TKİ-436</t>
  </si>
  <si>
    <t>Toplum ve Kültür</t>
  </si>
  <si>
    <t>Biz bir Aileyiz</t>
  </si>
  <si>
    <t>Kültür Faaliyeti</t>
  </si>
  <si>
    <t>Yabancı Diller Bölümü-Rusça Koordinatörlüğü</t>
  </si>
  <si>
    <t>SOS-101</t>
  </si>
  <si>
    <t>Genel Sosyoloji I</t>
  </si>
  <si>
    <t>"Spelling Bee"adlı telaffuz yarışması</t>
  </si>
  <si>
    <t>Sınıflar arası yarışma</t>
  </si>
  <si>
    <t>SOS-103</t>
  </si>
  <si>
    <t>Sosyolojiye Giriş</t>
  </si>
  <si>
    <t>Kusein İSAYEV</t>
  </si>
  <si>
    <t>Drama Club (Öğrencilerin İngilizce dil kullanım becerilerini geliştirmeleri için oyun/piyes hazırlamaları)</t>
  </si>
  <si>
    <t>SOS-105</t>
  </si>
  <si>
    <t>Aynı seviye grubu sınıflar arasında İngilizce bilgi yarışması yapılması</t>
  </si>
  <si>
    <t>Camilya BOKOYEVA /Ayzada SAKELOVA</t>
  </si>
  <si>
    <t>Öğr.Gör.Dr</t>
  </si>
  <si>
    <t>ÇEV- 151</t>
  </si>
  <si>
    <t>MAT- 115</t>
  </si>
  <si>
    <t>Yüksekokulumuz Otomotiv Programı Koordinatörü Öğr.Gör. M. Rüştü ÇİFTÇİ tarafından  Eko Alyans Osso Servisi'ne teknik gezi düzenlendi.</t>
  </si>
  <si>
    <t>Eğitim Gezi</t>
  </si>
  <si>
    <t>IKT- 101</t>
  </si>
  <si>
    <t>Afşin RAVANOĞLU</t>
  </si>
  <si>
    <t>Yabancı Diller Bölümü-Kırgızca Koordinatörlüğü</t>
  </si>
  <si>
    <t>SOS-102</t>
  </si>
  <si>
    <t>Genel Sosyoloji II</t>
  </si>
  <si>
    <t>SOS-104</t>
  </si>
  <si>
    <t>İnsan Sosyolojisi</t>
  </si>
  <si>
    <t>SOS-106</t>
  </si>
  <si>
    <t>Sosyolojide İstatistik Kullanım Yöntemi I</t>
  </si>
  <si>
    <t>SOS-108</t>
  </si>
  <si>
    <t>Sosyoloji Tarihi I</t>
  </si>
  <si>
    <t>Altınbek İSMAİLOV / Mariyana MALDIBAYEVA</t>
  </si>
  <si>
    <t>BIL -110</t>
  </si>
  <si>
    <t>Memet KARADENİZ</t>
  </si>
  <si>
    <t>1. sınıf öğrencilerimiz Öğr.Gör. Gülnara Karadeniz ve Dr. Gülmira ACIGULOVA koordinatörlüğünde Yüksekokulumuzun 2017-2018 Akademik açılışı ile 1. Sınıflara hoş geldiniz kutlaması düzenlendi.</t>
  </si>
  <si>
    <t>Kutlama ve konser</t>
  </si>
  <si>
    <t>Meslek Yüksekokulu</t>
  </si>
  <si>
    <t>Aygül USUBALİYEVA</t>
  </si>
  <si>
    <t>Yüksekokulumuz Turizm ve Otel İşletmeciliği Programı Koordinatörü Öğr.Gör. Muharrem KAYA tarafından AK KEME oteline teknik gezi düzenlendi.</t>
  </si>
  <si>
    <t>SOS-201</t>
  </si>
  <si>
    <t>Türkiye Diyanet Vakfı tarafından yapılan Kırgızistan ve Orta Asya'nın en büyük camisinin inşaatına teknik gezi düzenlendi. Öğretim Görevlisi Özer Ravanoğlu ve Doç.Dr. Tahir GÖNEN tarafından koordine edilen gezi, yaklaşık 10.000 kişilik caminin projesi hakkında Mimar İrfan CANAYAKIN'ın bilgilendirmesiyle başladı.</t>
  </si>
  <si>
    <t>Genel Sosyoloji III</t>
  </si>
  <si>
    <t>Kuseyin İSAYEV</t>
  </si>
  <si>
    <t>SOS-203</t>
  </si>
  <si>
    <t>Sosyolojide İstatistik Kullanım Yöntemi II</t>
  </si>
  <si>
    <t>Elmira ABDILBAYEVA</t>
  </si>
  <si>
    <t xml:space="preserve">1C Katto firması tarafından organize edilen ve Rusya'dan gelen eğitimcilerin sunduğu 1C Muhasebe programı seminerine Dr. Mahmut VURAL'ın koordinatörlüğünde Büro Yönetimi ve Muhasebe Programı öğrencilerimiz katıldı.
</t>
  </si>
  <si>
    <t>SOS-205</t>
  </si>
  <si>
    <t>Sosyoloji Tarihi II</t>
  </si>
  <si>
    <t>SOS-207</t>
  </si>
  <si>
    <t>Aile Sosyolojisi</t>
  </si>
  <si>
    <t xml:space="preserve">Yüksekokulumuz Pazarlama Programı 1. sınıf öğrencilerimiz satış teknikleri ve vitrin düzenleme yöntemlerini detaylı olarak öğrenme amacıyla  Öğr.Gör. Gülnara KARADENİZ koordinatörlüğünde Yimpaş Marketine teknik gezi gerçekleştirdiler.
</t>
  </si>
  <si>
    <t>SOS-209</t>
  </si>
  <si>
    <t>Mantık</t>
  </si>
  <si>
    <t>BD</t>
  </si>
  <si>
    <t>SOS-211</t>
  </si>
  <si>
    <t>Sosyologlar İçin Bilgisayar Programları</t>
  </si>
  <si>
    <t>Yüksekokulumuz Turizm ve Otel İşletmeciliği Programı Koordinatörü Öğr.Gör. Muharrem KAYA tarafından Tur Operatörlüğü ve Seyahat Acenteciliği dersi bünyesinde Turizm ve Otel Işletmeciliği 2. sınıf ögrencileriyle birlikte Kyrgyz Concept Agency firmasına teknik gezi düzenlendi.</t>
  </si>
  <si>
    <t>EGT- 201</t>
  </si>
  <si>
    <t>Yüksekokulumuz Turizm ve Otel İşletmeciliği Programı DSÜ'lü Öğr.Gör. Madina ÖZTÜRK koordinatörlüğünde, Turizm ve Otel Işletmeciliği programı 2. sınıf öğrencileri ile birlikte Orion Hotel Bishkek Hotel’e teknik gezi düzenledi.</t>
  </si>
  <si>
    <t>Turizm ve Otel İşletmeciliği  Programı</t>
  </si>
  <si>
    <t>TAR- 251</t>
  </si>
  <si>
    <t>Araş.Gör.DR.</t>
  </si>
  <si>
    <t>Yüksekokulumuz Çocuk Gelişimi Koordinatörü Öğr.Gör. Gülnara KARADENİZ tarafından 184. BUÇUR Anaokulu'na teknik gezisi düzenlendi.</t>
  </si>
  <si>
    <t>Mira İBRAYEVA/Ayzada SAKELOVA</t>
  </si>
  <si>
    <t>Yüksekokulumuz Ders Saati Ücretli Öğretim Görevlisi Gülnara MAMBETALİYEVA tarafından Çocuk Gelişimi öğrencilerine yönelik  "Bala-kıyalı" adlı çocuk kreşine teknik gezi düzenlendi.</t>
  </si>
  <si>
    <t>Yabancı Diller Bölümü-Almanca Koordinatörlüğü</t>
  </si>
  <si>
    <t>“Mimari Maket Dizaynı ve El Yapımı Çocuk Oyuncakları” sergisi düzenlendi.</t>
  </si>
  <si>
    <t>Kulturel</t>
  </si>
  <si>
    <t>Turizm Programı Öğr. Gör. Muharrem KAYA tarafından 1. Sınıf öğrencilerine yönelik "Yiyecek İçecek Servisi" ve "Otellerde Önbüro Organizasyonu" dersleri kapsamında Üniversitemiz Turizm ve Otelcilik Yüksekokulu’na teknik gezi düzenlendi.</t>
  </si>
  <si>
    <t>Staj I (Eğitim-Üretim Uygulaması)</t>
  </si>
  <si>
    <t>Fen Bilimleri Enstitüsü</t>
  </si>
  <si>
    <t>SOS-202</t>
  </si>
  <si>
    <t>Yönetim ve Kurum Sosyolojisi I (İktisat Sosyolojisi)</t>
  </si>
  <si>
    <t>Çğr.Gör.Dr.</t>
  </si>
  <si>
    <t>SOS-204</t>
  </si>
  <si>
    <t>Sosyolojik Araştırmanın Metodolojisi ve Yöntemi I</t>
  </si>
  <si>
    <t>SOS-206</t>
  </si>
  <si>
    <t>Siyaset Sosyolojisi</t>
  </si>
  <si>
    <t>SOS-208</t>
  </si>
  <si>
    <t>Flesefe</t>
  </si>
  <si>
    <t>TAR- 252</t>
  </si>
  <si>
    <t>EGT- 202</t>
  </si>
  <si>
    <t>AygülÇALDANBAYEVA</t>
  </si>
  <si>
    <t>Mira İBRAYEVA /Ayzada SAKELOVA</t>
  </si>
  <si>
    <t>SOS-303</t>
  </si>
  <si>
    <t>Syolojik Araştırmanın Metodolojisi ve Yöntemi II (Nicel Yöntemler)</t>
  </si>
  <si>
    <t>Lisansüstü Öğrencilerin ııı. Mezuniyet Töreni</t>
  </si>
  <si>
    <t>Kutlama Töreni</t>
  </si>
  <si>
    <t>Enstitüler</t>
  </si>
  <si>
    <t>SOS-305</t>
  </si>
  <si>
    <t>Halkla İlişkiler (PR)</t>
  </si>
  <si>
    <t>Araş.Gör.(Dr.)</t>
  </si>
  <si>
    <t>SOS-307</t>
  </si>
  <si>
    <t>Yönetim ve Kurum Sosyolojisi II (Çalışma ve S.İ)</t>
  </si>
  <si>
    <t>SOS-333</t>
  </si>
  <si>
    <t>Gençler Sosyolojisi</t>
  </si>
  <si>
    <t>SOS-341</t>
  </si>
  <si>
    <t>Olumsuz Davranışlar Sosyolojisi</t>
  </si>
  <si>
    <t>Staj II (Üretım Uygulaması)</t>
  </si>
  <si>
    <t>SOS-302</t>
  </si>
  <si>
    <t>Yönetim ve Kurum Sosyolojisi III (Sosyal Çevrede İşletme)</t>
  </si>
  <si>
    <t>SOS-304</t>
  </si>
  <si>
    <t>Sosyolojik Araştırmanın Metodolojisi ve Yöntemi III (Nitel Yöntemler)</t>
  </si>
  <si>
    <t>SOS-306</t>
  </si>
  <si>
    <t>Sosyolojik Bilgi Ölçümü ve Analizi</t>
  </si>
  <si>
    <t>SOS-338</t>
  </si>
  <si>
    <t>Kırgızistanda Sosyal Tabakalaşma</t>
  </si>
  <si>
    <t>SOS-342</t>
  </si>
  <si>
    <t>SOS-401</t>
  </si>
  <si>
    <t>Sosyoloji Öğreti Metodu</t>
  </si>
  <si>
    <t>SOS-403</t>
  </si>
  <si>
    <t>Karşılaştırmalı Sosyoloji</t>
  </si>
  <si>
    <t>SOS-405</t>
  </si>
  <si>
    <t>Sosyal Tahmin ve Modelleştirme</t>
  </si>
  <si>
    <t>SOS-407</t>
  </si>
  <si>
    <t>Küreselleşme Sosyolojisi</t>
  </si>
  <si>
    <t>SOS-441</t>
  </si>
  <si>
    <t>Köy (Kır) Sosyolojisi</t>
  </si>
  <si>
    <t>SOS-435</t>
  </si>
  <si>
    <t>Sağlık Sosyolojisi</t>
  </si>
  <si>
    <t>MYO</t>
  </si>
  <si>
    <t>Staj III (Ön Yeterlilik Uygulaması)</t>
  </si>
  <si>
    <t>SOS-402</t>
  </si>
  <si>
    <t>Çatışma Sosyolojisi</t>
  </si>
  <si>
    <t>SOS-404</t>
  </si>
  <si>
    <t>Etnososyoloji</t>
  </si>
  <si>
    <t>Bitirme tezi ıı</t>
  </si>
  <si>
    <t>SOS-434</t>
  </si>
  <si>
    <t>Göç Sosyolojisi</t>
  </si>
  <si>
    <t>SOS-456</t>
  </si>
  <si>
    <t>Yaşlılık Sosyolojisi</t>
  </si>
  <si>
    <t>SOS-440</t>
  </si>
  <si>
    <t>Sosyal Değişim ve Teknolojiler</t>
  </si>
  <si>
    <t>YO'LAR TOP. ve ORTALAMASI</t>
  </si>
  <si>
    <t>TAR-103</t>
  </si>
  <si>
    <t>Eskiçağ Avrasya Türk Tarihi I</t>
  </si>
  <si>
    <t>TAR-109</t>
  </si>
  <si>
    <t>Tarih Öncesi Toplumlar</t>
  </si>
  <si>
    <t>TAR-117</t>
  </si>
  <si>
    <t>Eskiçağ Asya Tarihi</t>
  </si>
  <si>
    <t>TAR-119</t>
  </si>
  <si>
    <t>Eskiçağ Kırgızistan Tarihi</t>
  </si>
  <si>
    <t>Anvarbek MOKEYEV</t>
  </si>
  <si>
    <t>Kırgızca I /Rusça I</t>
  </si>
  <si>
    <t>ÇEV-151 ÇEV-152</t>
  </si>
  <si>
    <t>Marat ÜMETALİYEV</t>
  </si>
  <si>
    <t>STJ-102</t>
  </si>
  <si>
    <t>Staj I (Arkeoloji)</t>
  </si>
  <si>
    <t>TAR-104</t>
  </si>
  <si>
    <t>Eskiçağ Avrasya Türk Tarihi II</t>
  </si>
  <si>
    <t>TAR-112</t>
  </si>
  <si>
    <t>Eskiçağ Avrupa Tarihi</t>
  </si>
  <si>
    <t>TAR-116</t>
  </si>
  <si>
    <t>Arkeoloji</t>
  </si>
  <si>
    <t>TAR-122</t>
  </si>
  <si>
    <t>Ortaçağ Kırgızistan Tarihi</t>
  </si>
  <si>
    <t>Ortaçağ Türk-İslamTarihi</t>
  </si>
  <si>
    <t>Kırgızca II /Rusça II</t>
  </si>
  <si>
    <t>BİL-110 BİL-111</t>
  </si>
  <si>
    <t>Uygulamalı Kırgızca I/Uygulamalı Rusça I</t>
  </si>
  <si>
    <t>Ders Sorumlusu</t>
  </si>
  <si>
    <t>İngiliz ve Rus Dili Edebiyatı</t>
  </si>
  <si>
    <t>TAR-201</t>
  </si>
  <si>
    <t>Osmanlıcaya Giriş</t>
  </si>
  <si>
    <t>TAR-205</t>
  </si>
  <si>
    <t>İslam Tarihi</t>
  </si>
  <si>
    <t>TAR-207</t>
  </si>
  <si>
    <t>Doğu Avrupa Tarihi</t>
  </si>
  <si>
    <t>TAR-209</t>
  </si>
  <si>
    <t>Ortacağ Asya Tarihi</t>
  </si>
  <si>
    <t>TAR-211</t>
  </si>
  <si>
    <t>Tarihi Cografya</t>
  </si>
  <si>
    <t>TAR-213</t>
  </si>
  <si>
    <t>Osmanlı İlim-Eğitim Tarihi</t>
  </si>
  <si>
    <t>TAR-215</t>
  </si>
  <si>
    <t>Orta Asya Arkeolojisi I</t>
  </si>
  <si>
    <t>Kubatbek TBALDİYEV</t>
  </si>
  <si>
    <t>TAR-217</t>
  </si>
  <si>
    <t>Etnografi Temelleri</t>
  </si>
  <si>
    <t>Uygulamalı Kırgızca II/Uygulamalı Rusça II</t>
  </si>
  <si>
    <t>Dünya ve Türk Devletleri</t>
  </si>
  <si>
    <t>TAR-202</t>
  </si>
  <si>
    <t>Klasik Osmanlıca</t>
  </si>
  <si>
    <t>TAR-206</t>
  </si>
  <si>
    <t>İlk Müslüman Türk Devletleri</t>
  </si>
  <si>
    <t>TAR-208</t>
  </si>
  <si>
    <t>Eskiçağ Türk Kültür Tarihi</t>
  </si>
  <si>
    <t>TAR-210</t>
  </si>
  <si>
    <t>Anadolu Baylikleri ve Osmanlılar</t>
  </si>
  <si>
    <t>TAR-214</t>
  </si>
  <si>
    <t>Ortaçağ Avrupa Tarihi</t>
  </si>
  <si>
    <t>Staj II (Etnografik)</t>
  </si>
  <si>
    <t>TAR-301</t>
  </si>
  <si>
    <t>Yeniçağ Kırgızistan Tarihi</t>
  </si>
  <si>
    <t>TAR-303</t>
  </si>
  <si>
    <t>Yeniçağ Osmanlı Tarihi</t>
  </si>
  <si>
    <t>TAR-305</t>
  </si>
  <si>
    <t>Selçuklu Tarihi</t>
  </si>
  <si>
    <t>TAR-307</t>
  </si>
  <si>
    <t>TAR-311</t>
  </si>
  <si>
    <t>İslam Medeniyeti Tarihi</t>
  </si>
  <si>
    <t>TAR-327</t>
  </si>
  <si>
    <t>Türkistan'da Nümizmatik</t>
  </si>
  <si>
    <t>TAR-331</t>
  </si>
  <si>
    <t>Yeniçağ Asya ve Afrika Devletleri Tarihi I</t>
  </si>
  <si>
    <t>TAR-335</t>
  </si>
  <si>
    <t>Tarih Araştırmalarında Metot I</t>
  </si>
  <si>
    <t>TAR-333</t>
  </si>
  <si>
    <t>Sosyal Tarihin Çağdaş Yöntemleri</t>
  </si>
  <si>
    <t>TAR-302</t>
  </si>
  <si>
    <t>Yakınçağ KırgızistanTarihi</t>
  </si>
  <si>
    <t>TAR-304</t>
  </si>
  <si>
    <t>Osmanlı Kültür Tarihi</t>
  </si>
  <si>
    <t>TAR-308</t>
  </si>
  <si>
    <t>Seminer II</t>
  </si>
  <si>
    <t>TAR-310</t>
  </si>
  <si>
    <t>Selçuklu Medeniyeti Tarihi</t>
  </si>
  <si>
    <t>TAR-320</t>
  </si>
  <si>
    <t>Batılılaşma Dönemi Fikir Hareketleri</t>
  </si>
  <si>
    <t>TAR-332</t>
  </si>
  <si>
    <t>Yakınçağ Asya ve Afrika Devletleri Tarihi</t>
  </si>
  <si>
    <t>TAR-336</t>
  </si>
  <si>
    <t>Tarih Araştırmalarında Metot II</t>
  </si>
  <si>
    <t>Staj (Arşiv ve Müze)</t>
  </si>
  <si>
    <t>TAR-405</t>
  </si>
  <si>
    <t>Yeniçağ Avrupa ve Amerika Tarihi</t>
  </si>
  <si>
    <t>TAR-407</t>
  </si>
  <si>
    <t>Yakınçağ Osmanlı Tarihi</t>
  </si>
  <si>
    <t>TAR-417</t>
  </si>
  <si>
    <t>Türkiye Cumhuriyeti Tarihi</t>
  </si>
  <si>
    <t>TAR-451</t>
  </si>
  <si>
    <t>TAR-406</t>
  </si>
  <si>
    <t>Orta Asya Türk Cumhuriyetleri</t>
  </si>
  <si>
    <t>TAR-408</t>
  </si>
  <si>
    <t>Yakınçağ Avrupa ve Amerika Tarihi</t>
  </si>
  <si>
    <t>TAR-418</t>
  </si>
  <si>
    <t>Çağdaş Türk Toplulukları Tarihi</t>
  </si>
  <si>
    <t>TAR-454</t>
  </si>
  <si>
    <t>Kırgızistan Tarihi Kaynakları</t>
  </si>
  <si>
    <t>STR-446</t>
  </si>
  <si>
    <t>DES-400</t>
  </si>
  <si>
    <t>Genel Uzmanlık Devlet Sınavı</t>
  </si>
  <si>
    <t>DES-404</t>
  </si>
  <si>
    <t>Bitirme Tezi Savunma Sınavı</t>
  </si>
  <si>
    <t>TUR-101</t>
  </si>
  <si>
    <t>Temel Dil (Sesbilgisi I)</t>
  </si>
  <si>
    <t>TUR-103</t>
  </si>
  <si>
    <t>TUR-105</t>
  </si>
  <si>
    <t>Edebiyat Uygulaması I (Halk Edebiyatına Giriş)</t>
  </si>
  <si>
    <t>TUR-107</t>
  </si>
  <si>
    <t>Kırgızca I/Rusça</t>
  </si>
  <si>
    <t>Elmira TÖLÖKOVA / Natalya SANTO</t>
  </si>
  <si>
    <t>Kırgız Dili ve Edebiyatı/Rus Dili ve Edebiyatı</t>
  </si>
  <si>
    <t>Kayrat MOLDOŞEV</t>
  </si>
  <si>
    <t>Aynura DIYKANOVA</t>
  </si>
  <si>
    <t>TUR-102</t>
  </si>
  <si>
    <t>Temel Dil (Sesbilgisi II)</t>
  </si>
  <si>
    <t>TUR-104</t>
  </si>
  <si>
    <t>Temel Dil Tarihi (Türk Dili Tarihi)</t>
  </si>
  <si>
    <t>TUR-106</t>
  </si>
  <si>
    <t>Halk Edebiyatı I</t>
  </si>
  <si>
    <t>Türk Edebiyatı</t>
  </si>
  <si>
    <t>TUR-108</t>
  </si>
  <si>
    <t>KGZ-102</t>
  </si>
  <si>
    <t>Altınbek İSMAİLOV / Natalya SANTO</t>
  </si>
  <si>
    <t>Ögr. Gör. Dr.</t>
  </si>
  <si>
    <t>Kırgız ve Rus Dili Edebiyatı</t>
  </si>
  <si>
    <t>Aynura ÇALDANBAYEVA</t>
  </si>
  <si>
    <t>TUR-201</t>
  </si>
  <si>
    <t>Temel Dil (Osmanlı Türkçesi I)</t>
  </si>
  <si>
    <t>TUR-203</t>
  </si>
  <si>
    <t>Dünya Edebiyat Tarihi I</t>
  </si>
  <si>
    <t>Orhan Kemâl TAVUKÇU</t>
  </si>
  <si>
    <t>Eski Edebiyatı</t>
  </si>
  <si>
    <t>TUR-205</t>
  </si>
  <si>
    <t>Türk Halk Destanlar I</t>
  </si>
  <si>
    <t>TUR-207</t>
  </si>
  <si>
    <t>Temel Dil (Leksikoloji I)</t>
  </si>
  <si>
    <t>Taalaybek ABDİYEV</t>
  </si>
  <si>
    <t>Filolojide Enformatik Teknolojiler</t>
  </si>
  <si>
    <t>TUR-202</t>
  </si>
  <si>
    <t>Temel Dil (Osmanlı Türkçesi II)</t>
  </si>
  <si>
    <t>TUR-204</t>
  </si>
  <si>
    <t>TUR-206</t>
  </si>
  <si>
    <t>Türk Halk Destanlar II</t>
  </si>
  <si>
    <t>TUR-208</t>
  </si>
  <si>
    <t>Temel Dil (Leksikoloji II)</t>
  </si>
  <si>
    <t>TUR-210</t>
  </si>
  <si>
    <t>Edebiyat Uygulaması II (Klasik Edebiyatına Giriş)</t>
  </si>
  <si>
    <t>TUR-212</t>
  </si>
  <si>
    <t>Edebiyat Sosiyolojisi</t>
  </si>
  <si>
    <t>TUR-301</t>
  </si>
  <si>
    <t>TUR-303</t>
  </si>
  <si>
    <t>Dünya Edebiyat Tarihi III</t>
  </si>
  <si>
    <t>TUR-305</t>
  </si>
  <si>
    <t>Temel Dil (Şekilbilgisi I)</t>
  </si>
  <si>
    <t>TUR-307</t>
  </si>
  <si>
    <t>Yeni Türk Edebiyatı I</t>
  </si>
  <si>
    <t>TUR-309</t>
  </si>
  <si>
    <t>Temel Dil Uygulaması I (Yazılı ve Sözlü Anlatım)</t>
  </si>
  <si>
    <t>TUR-319</t>
  </si>
  <si>
    <t>Dünya Edebiyatı</t>
  </si>
  <si>
    <t>TUR-321</t>
  </si>
  <si>
    <t>Aşık Edebiyatı</t>
  </si>
  <si>
    <t>TUR-302</t>
  </si>
  <si>
    <t>TUR-304</t>
  </si>
  <si>
    <t>Klasik Türk Edebiyatı</t>
  </si>
  <si>
    <t>TUR-306</t>
  </si>
  <si>
    <t>Temel Dil (Şekilbilgisi II)</t>
  </si>
  <si>
    <t>TUR-308</t>
  </si>
  <si>
    <t>Edebiyat Uygulaması III (Çağdaş Kırgız Edebiyatına Giriş)</t>
  </si>
  <si>
    <t>TUR-320</t>
  </si>
  <si>
    <t>Eski Uygurca</t>
  </si>
  <si>
    <t>TUR-318</t>
  </si>
  <si>
    <t>Eski Anadolu Türkçesi</t>
  </si>
  <si>
    <t>Nazarkul İŞEKEEV</t>
  </si>
  <si>
    <t>TUR-401</t>
  </si>
  <si>
    <t>Çağdaş Türk Lehçeleri I</t>
  </si>
  <si>
    <t>TUR-403</t>
  </si>
  <si>
    <t>Çağdaş Kırgız Edebiyatı I</t>
  </si>
  <si>
    <t>TUR-405</t>
  </si>
  <si>
    <t>Temel Dil (Sözdizimi I)</t>
  </si>
  <si>
    <t>TUR-407</t>
  </si>
  <si>
    <t>Çağatayca</t>
  </si>
  <si>
    <t>TUR-423</t>
  </si>
  <si>
    <t>Yeni Türk Edebiyatı III</t>
  </si>
  <si>
    <t>TUR-402</t>
  </si>
  <si>
    <t>TUR-404</t>
  </si>
  <si>
    <t>Temel Dil (Sözdizimi II)</t>
  </si>
  <si>
    <t>TUR-406</t>
  </si>
  <si>
    <t>Temel Dil Uygulaması II (Türk. Türk.- Kırg.Türk. Metin Aktarma)</t>
  </si>
  <si>
    <t>TUR-408</t>
  </si>
  <si>
    <t>Temel Dil Uygulaması III Kırgız. Türk.- Türk. Türk. Metin Aktarma</t>
  </si>
  <si>
    <t>TUR-416</t>
  </si>
  <si>
    <t>Diyalektoloji II</t>
  </si>
  <si>
    <t>BIO-101</t>
  </si>
  <si>
    <t>Biyoloji Tarihi ve Metodolojisi</t>
  </si>
  <si>
    <t>2 0 2</t>
  </si>
  <si>
    <t>Kadırbay Çekirov</t>
  </si>
  <si>
    <t>Doç. Dr</t>
  </si>
  <si>
    <t>Genetik</t>
  </si>
  <si>
    <t>BIO-103</t>
  </si>
  <si>
    <t>Genel Botanik</t>
  </si>
  <si>
    <t>2 2 3</t>
  </si>
  <si>
    <t>Nazgul İmanberdieva</t>
  </si>
  <si>
    <t>BIO-105</t>
  </si>
  <si>
    <t>Genel Zooloji</t>
  </si>
  <si>
    <t>Gülnara Şarşenalieva</t>
  </si>
  <si>
    <t>Zoolog</t>
  </si>
  <si>
    <t>BIO-107</t>
  </si>
  <si>
    <t>Nesli Azalan Hayvanlar ve Bitkiler</t>
  </si>
  <si>
    <t>1 0 1</t>
  </si>
  <si>
    <t>BIO-109</t>
  </si>
  <si>
    <t>Ekolojinin Temel İlkeleri</t>
  </si>
  <si>
    <t>İbrahim İlker Özyiğit</t>
  </si>
  <si>
    <t>Bioteknolog</t>
  </si>
  <si>
    <t>FEN-111</t>
  </si>
  <si>
    <t>Fizik I</t>
  </si>
  <si>
    <t>Meerim İmaş kızı</t>
  </si>
  <si>
    <t>Yar.Doç.Dr</t>
  </si>
  <si>
    <t>UME-141</t>
  </si>
  <si>
    <t>3 2 4</t>
  </si>
  <si>
    <t>Anara Temirova</t>
  </si>
  <si>
    <t xml:space="preserve"> Uyg. Matematik ve Enfor.</t>
  </si>
  <si>
    <t>KGZ-101</t>
  </si>
  <si>
    <t>Mira İbraeva</t>
  </si>
  <si>
    <t>Okt</t>
  </si>
  <si>
    <t>Kırgızca</t>
  </si>
  <si>
    <t>Mevlüt Etlik</t>
  </si>
  <si>
    <t>İngilizce</t>
  </si>
  <si>
    <t>BES -105</t>
  </si>
  <si>
    <t>0 2 0</t>
  </si>
  <si>
    <t>Bakıt Asanaliev</t>
  </si>
  <si>
    <t>BIO-102</t>
  </si>
  <si>
    <t>Sitoloji</t>
  </si>
  <si>
    <t>Nurbek Aldayarov</t>
  </si>
  <si>
    <t>BIO-104</t>
  </si>
  <si>
    <t>Kırgızistan’ın Florası ve Faunası</t>
  </si>
  <si>
    <t>Nazgül İmanberdieva</t>
  </si>
  <si>
    <t>BIO-106</t>
  </si>
  <si>
    <t>Çevre Koruma</t>
  </si>
  <si>
    <t>MAT-114</t>
  </si>
  <si>
    <t>Matematik II</t>
  </si>
  <si>
    <t>Asılbek Çekeev</t>
  </si>
  <si>
    <t>Prof.Dr</t>
  </si>
  <si>
    <t>Sosyal Bilimler Enstitüsü</t>
  </si>
  <si>
    <t>KMÜ-114</t>
  </si>
  <si>
    <t>Kalipa Salieva</t>
  </si>
  <si>
    <t>FEN-112</t>
  </si>
  <si>
    <t>Fizik II</t>
  </si>
  <si>
    <t>Kırgızca II</t>
  </si>
  <si>
    <t>BES -106</t>
  </si>
  <si>
    <t>Mars Akerov</t>
  </si>
  <si>
    <t>0 0 0</t>
  </si>
  <si>
    <t>BIO–201</t>
  </si>
  <si>
    <t>BIO–203</t>
  </si>
  <si>
    <t>Tohumsuz Bitkiler Sistematiği</t>
  </si>
  <si>
    <t>BIO–205</t>
  </si>
  <si>
    <t>Omurgasızlar</t>
  </si>
  <si>
    <t>BIO–207</t>
  </si>
  <si>
    <t>Biyoistatistik</t>
  </si>
  <si>
    <t>1 2 3</t>
  </si>
  <si>
    <t>KMÜ–213</t>
  </si>
  <si>
    <t>Organik Kimya</t>
  </si>
  <si>
    <t>2 1 3</t>
  </si>
  <si>
    <t>ENS. TOP. ve ORTALAMASI</t>
  </si>
  <si>
    <t>Külümkan Sartova</t>
  </si>
  <si>
    <t>KMÜ–215</t>
  </si>
  <si>
    <t>Ali Osman Solak</t>
  </si>
  <si>
    <t>MAT–215</t>
  </si>
  <si>
    <t>TAR–251</t>
  </si>
  <si>
    <t>Ata Meken Tarihi I</t>
  </si>
  <si>
    <t>2 0 0</t>
  </si>
  <si>
    <t>Zuhra Altımışova</t>
  </si>
  <si>
    <t>FIL–291</t>
  </si>
  <si>
    <t>Kişimcan Eşenkulova</t>
  </si>
  <si>
    <t>Sosyolog</t>
  </si>
  <si>
    <t>BIO-202</t>
  </si>
  <si>
    <t>Tohumlu Bitkiler Sistematiği</t>
  </si>
  <si>
    <t>Nazgül Imanberdieva</t>
  </si>
  <si>
    <t>BIO-204</t>
  </si>
  <si>
    <t>BIO–206</t>
  </si>
  <si>
    <t>Omurgalılar</t>
  </si>
  <si>
    <t>BIO-208</t>
  </si>
  <si>
    <t>Karşılaştırmalı Hayvan Anatomisi</t>
  </si>
  <si>
    <t>BIO-210</t>
  </si>
  <si>
    <t>Parazitoloji</t>
  </si>
  <si>
    <t>Tuuganbay Konurbayev</t>
  </si>
  <si>
    <t>Ata Mekan Tarihi</t>
  </si>
  <si>
    <t>Emre Gürbüz</t>
  </si>
  <si>
    <t>TUR- 226</t>
  </si>
  <si>
    <t>Manasşınasılık</t>
  </si>
  <si>
    <t xml:space="preserve">Çınar Cılkıçieva </t>
  </si>
  <si>
    <t>Ödev I (Botanik, Bitki Sistematiği)</t>
  </si>
  <si>
    <t>YÖD-204</t>
  </si>
  <si>
    <t>Ödev II (Zooloji, Hayvan Sistematiği)</t>
  </si>
  <si>
    <t>BİO-301</t>
  </si>
  <si>
    <t>Genetik I</t>
  </si>
  <si>
    <t>BİO-303</t>
  </si>
  <si>
    <t>Biyokimya I</t>
  </si>
  <si>
    <t>Gülbübü Kurmanbekova</t>
  </si>
  <si>
    <t>Biyokimya</t>
  </si>
  <si>
    <t>BİO-305</t>
  </si>
  <si>
    <t>İnsan Fizyolojisi</t>
  </si>
  <si>
    <t>Salkın Beyşenalieva</t>
  </si>
  <si>
    <t>BİO-307</t>
  </si>
  <si>
    <t>Biyofizik</t>
  </si>
  <si>
    <t>Tamara Karaşeva</t>
  </si>
  <si>
    <t>BİO-309</t>
  </si>
  <si>
    <t>Bitki Embriyolojisi ve Gelişimi</t>
  </si>
  <si>
    <t>İlhan Doğan</t>
  </si>
  <si>
    <t>Yard. Doç. Dr</t>
  </si>
  <si>
    <t>BİO-311</t>
  </si>
  <si>
    <t>Hayvan Üreme ve Gelişme Biyolojisi</t>
  </si>
  <si>
    <t>BİO-300</t>
  </si>
  <si>
    <t>BİO-302</t>
  </si>
  <si>
    <t>Genetik II</t>
  </si>
  <si>
    <t>Öğretimde TZ, YZ ve DSÜ</t>
  </si>
  <si>
    <t>BİO-304</t>
  </si>
  <si>
    <t>Biyokimya II</t>
  </si>
  <si>
    <t>Salkın Beyşenaliyeva</t>
  </si>
  <si>
    <t>BİO-318</t>
  </si>
  <si>
    <t>Hayvan Ekolojisi</t>
  </si>
  <si>
    <t>3 0 3</t>
  </si>
  <si>
    <t>BISD</t>
  </si>
  <si>
    <t>BİO-308</t>
  </si>
  <si>
    <t>Evrim Teorisi</t>
  </si>
  <si>
    <t>1 0 0</t>
  </si>
  <si>
    <t>BİO-314</t>
  </si>
  <si>
    <t>Genel Mikrobiyoloji ve Viroloji</t>
  </si>
  <si>
    <t>BİO-312</t>
  </si>
  <si>
    <t>Etoloji</t>
  </si>
  <si>
    <t>Bircan Usubaliev</t>
  </si>
  <si>
    <t>Biyoteknoloji</t>
  </si>
  <si>
    <t>BİO-306</t>
  </si>
  <si>
    <t>BİO-310</t>
  </si>
  <si>
    <t>İş Güvenliği ve Sağlığı</t>
  </si>
  <si>
    <t>BİO-401</t>
  </si>
  <si>
    <t>Moleküler Biyoloji (Eski program dersi)</t>
  </si>
  <si>
    <t>BİO-403</t>
  </si>
  <si>
    <t>Imminoloji</t>
  </si>
  <si>
    <t>BİO-405</t>
  </si>
  <si>
    <t>Biyolojide Öğretim Yöntemleri</t>
  </si>
  <si>
    <t>BIO-407</t>
  </si>
  <si>
    <t>Sitogenetik</t>
  </si>
  <si>
    <t>BIO-409</t>
  </si>
  <si>
    <t>Biocoğrafya</t>
  </si>
  <si>
    <t>BİO-451</t>
  </si>
  <si>
    <t>1 4 3</t>
  </si>
  <si>
    <t>BİO-415</t>
  </si>
  <si>
    <t>Global Çevre Problemleri (Eski program)</t>
  </si>
  <si>
    <t>S</t>
  </si>
  <si>
    <t>Nazgül Cumabayeva</t>
  </si>
  <si>
    <t>BİO-421</t>
  </si>
  <si>
    <t>Etnobotanik</t>
  </si>
  <si>
    <t>BİO-417</t>
  </si>
  <si>
    <t>Çevre Problemleri</t>
  </si>
  <si>
    <t>BİO-419</t>
  </si>
  <si>
    <t>Staj IV</t>
  </si>
  <si>
    <t>BİO-402</t>
  </si>
  <si>
    <t>Biyolojide Bilimsel Araştırma Yöntemleri</t>
  </si>
  <si>
    <t>BİO-404</t>
  </si>
  <si>
    <t xml:space="preserve">Moleküler Biyoloji </t>
  </si>
  <si>
    <t xml:space="preserve">2 0 2 </t>
  </si>
  <si>
    <t>BIO-406</t>
  </si>
  <si>
    <t>Gen Mühendisliği</t>
  </si>
  <si>
    <t>Bircan Usubaliyev</t>
  </si>
  <si>
    <t>Dr</t>
  </si>
  <si>
    <t>BİO-408</t>
  </si>
  <si>
    <t>Genel Biyoteknoloji</t>
  </si>
  <si>
    <t>BİO-410</t>
  </si>
  <si>
    <t>Insan Ekolojisi</t>
  </si>
  <si>
    <t>BİO-416</t>
  </si>
  <si>
    <t>Beslenme ve problemleri</t>
  </si>
  <si>
    <t xml:space="preserve">3 0 3 </t>
  </si>
  <si>
    <t>BİO-412</t>
  </si>
  <si>
    <t>Enzimoloji</t>
  </si>
  <si>
    <t>BIO-424</t>
  </si>
  <si>
    <t>Bitki sosyolojisi</t>
  </si>
  <si>
    <t>BİO-452</t>
  </si>
  <si>
    <t>Bitirme Tezi II (2 öğrenci)</t>
  </si>
  <si>
    <t>MAT-131</t>
  </si>
  <si>
    <t>Matematik Analizi I</t>
  </si>
  <si>
    <t>Elmira Abdıldaeva</t>
  </si>
  <si>
    <t>MAT-133</t>
  </si>
  <si>
    <t>Analitik Geometri I</t>
  </si>
  <si>
    <t>Kalıskan Matanova</t>
  </si>
  <si>
    <t>MAT-135</t>
  </si>
  <si>
    <t>Lineer Cebir I</t>
  </si>
  <si>
    <t>1 2 2</t>
  </si>
  <si>
    <t>Avıt Asanov</t>
  </si>
  <si>
    <t>MAT-137</t>
  </si>
  <si>
    <t>Matematik Lojik</t>
  </si>
  <si>
    <t>Enformatik I</t>
  </si>
  <si>
    <t>Mahabat Amanalieva</t>
  </si>
  <si>
    <t>UME-151</t>
  </si>
  <si>
    <t>Algoritmalar ve Programlama I</t>
  </si>
  <si>
    <t>Asan Ömüraliev</t>
  </si>
  <si>
    <t>Gülnara Apsamatova</t>
  </si>
  <si>
    <t>KGZ-101/</t>
  </si>
  <si>
    <t>Kırgızca I</t>
  </si>
  <si>
    <t>Camila Bokoeva</t>
  </si>
  <si>
    <t>MAT-132</t>
  </si>
  <si>
    <t>Matematik Analizi II</t>
  </si>
  <si>
    <t>MAT-140</t>
  </si>
  <si>
    <t>Analitik Geometri II</t>
  </si>
  <si>
    <t>MAT-136</t>
  </si>
  <si>
    <t>Lineer Cebir II</t>
  </si>
  <si>
    <t>MAT-134</t>
  </si>
  <si>
    <t>Diskret Matematik</t>
  </si>
  <si>
    <t>FEN-110</t>
  </si>
  <si>
    <t>Genel Fizik</t>
  </si>
  <si>
    <t>UME-152</t>
  </si>
  <si>
    <t>Algoritmalar ve Programlama II</t>
  </si>
  <si>
    <t>Aida Asılbekova</t>
  </si>
  <si>
    <t>MAT-231</t>
  </si>
  <si>
    <t>Matematik Analizi III</t>
  </si>
  <si>
    <t>MAT-233</t>
  </si>
  <si>
    <t>Diferansiyel Denklemler I</t>
  </si>
  <si>
    <t>Anarkül Urdaletova</t>
  </si>
  <si>
    <t>MAT-235</t>
  </si>
  <si>
    <t>Olasılık</t>
  </si>
  <si>
    <t>MAT-237</t>
  </si>
  <si>
    <t>Cebir I</t>
  </si>
  <si>
    <t>MAT-239</t>
  </si>
  <si>
    <t>Differansiyel Geometri I</t>
  </si>
  <si>
    <t>MAT-241</t>
  </si>
  <si>
    <t>Teorik Mekanik</t>
  </si>
  <si>
    <t>Ata Meken Tarihi I(K.C.)</t>
  </si>
  <si>
    <t>MAT-232</t>
  </si>
  <si>
    <t>Matematik Analizi IV</t>
  </si>
  <si>
    <t>Mirbek Toktosunov</t>
  </si>
  <si>
    <t>MAT-234</t>
  </si>
  <si>
    <t>Diferansiyel Denklemler II</t>
  </si>
  <si>
    <t>MAT-236</t>
  </si>
  <si>
    <t>Matematik İstatistik</t>
  </si>
  <si>
    <t>Elmira Abdıldayeva</t>
  </si>
  <si>
    <t>MAT-238</t>
  </si>
  <si>
    <t>Matematik Öğretim Yöntemleri</t>
  </si>
  <si>
    <t>Asan Bayzakov</t>
  </si>
  <si>
    <t>MAT-240</t>
  </si>
  <si>
    <t>İktisatta Matematik Yöntemler</t>
  </si>
  <si>
    <t>Manasşinanslık</t>
  </si>
  <si>
    <t>Çınar Cılkıçieva</t>
  </si>
  <si>
    <t>Ata Meken Tarihi II (T.C.)</t>
  </si>
  <si>
    <t>Yunus Emre Gürbüz</t>
  </si>
  <si>
    <t>MAT-331</t>
  </si>
  <si>
    <t>Kısmi Diferansiyel Denklemler I</t>
  </si>
  <si>
    <t>MAT-333</t>
  </si>
  <si>
    <t>Fonksiyonel Analiz I</t>
  </si>
  <si>
    <t>Askerbek Saadabayev</t>
  </si>
  <si>
    <t>MAT-335</t>
  </si>
  <si>
    <t>Kompleks Değişkenli Fonksiyonlar Teorisi I</t>
  </si>
  <si>
    <t>Fahreddin Abdullayev</t>
  </si>
  <si>
    <t>UME-335</t>
  </si>
  <si>
    <t>Sayısal Analiz I</t>
  </si>
  <si>
    <t>EGT-303</t>
  </si>
  <si>
    <t>Rahat Sulaymanova</t>
  </si>
  <si>
    <t>Eğitim</t>
  </si>
  <si>
    <t>MAT-337</t>
  </si>
  <si>
    <t>İntegral Denklemler</t>
  </si>
  <si>
    <t>MAT-341</t>
  </si>
  <si>
    <t>Cebir II</t>
  </si>
  <si>
    <t>MAT-332</t>
  </si>
  <si>
    <t>Kısmi Türevli Diferansiyel Denklemler II</t>
  </si>
  <si>
    <t>MAT-334</t>
  </si>
  <si>
    <t>Fonksiyonel Analiz II</t>
  </si>
  <si>
    <t>Askerbek Saadabyev</t>
  </si>
  <si>
    <t>MAT-336</t>
  </si>
  <si>
    <t>Kompleks Degişkenli Fonksiyonlar Teorisi II</t>
  </si>
  <si>
    <t>MAT-338</t>
  </si>
  <si>
    <t>Stokastik Süreçler Teorisi</t>
  </si>
  <si>
    <t>Baktıbek Urmanbetov</t>
  </si>
  <si>
    <t>MAT-340</t>
  </si>
  <si>
    <t>Topoloji I</t>
  </si>
  <si>
    <t>UME-336</t>
  </si>
  <si>
    <t>Sayısal Analiz II</t>
  </si>
  <si>
    <t>BIO-310</t>
  </si>
  <si>
    <t>MAT-413</t>
  </si>
  <si>
    <t>Diferansiyel Denklemlerin Sayısal Çözümleri</t>
  </si>
  <si>
    <t>MAT-403</t>
  </si>
  <si>
    <t>Varyasyon Hesabı ve Optimizasyon Yöntemleri</t>
  </si>
  <si>
    <t>MAT-405</t>
  </si>
  <si>
    <t>Oyunlar Teorisi ve Yöneylem Araştırması</t>
  </si>
  <si>
    <t>Gülay Kenenbaeva</t>
  </si>
  <si>
    <t>MAT-401</t>
  </si>
  <si>
    <t>Araştırma ve Uygulama Yöntemleri</t>
  </si>
  <si>
    <t>0 4 0</t>
  </si>
  <si>
    <t xml:space="preserve">Tumar Kasımova </t>
  </si>
  <si>
    <t>MAT-407</t>
  </si>
  <si>
    <t>Matematiksel Modelleme</t>
  </si>
  <si>
    <t>MAT-418</t>
  </si>
  <si>
    <t>Topoloji 2</t>
  </si>
  <si>
    <t>MAT-402</t>
  </si>
  <si>
    <t>Kısmi Türevli Diferansiyel Denklemlerin Sayısal Çözümleri</t>
  </si>
  <si>
    <t>MAT-404</t>
  </si>
  <si>
    <t>Diferansiyel Denklemler İçin Ters Problemler</t>
  </si>
  <si>
    <t>MAT-410</t>
  </si>
  <si>
    <t>Optimal Süreçlerin Matematiksel Teorisi</t>
  </si>
  <si>
    <t>Bitirme Tezi</t>
  </si>
  <si>
    <t>STJ-404</t>
  </si>
  <si>
    <t>Staj-II</t>
  </si>
  <si>
    <t>UYGULAMALI MATEMATİK VE ENFORMATİK  BÖLÜMÜ</t>
  </si>
  <si>
    <t>Dağıstan Şimşek</t>
  </si>
  <si>
    <t>UME-129</t>
  </si>
  <si>
    <t>Geometri ve Lineer Cebir I</t>
  </si>
  <si>
    <t>Kazak Sulaymanov</t>
  </si>
  <si>
    <t>UME-131</t>
  </si>
  <si>
    <t>Programlama I</t>
  </si>
  <si>
    <t>UME-133</t>
  </si>
  <si>
    <t>Mayrambek Temirov</t>
  </si>
  <si>
    <t>UME-135</t>
  </si>
  <si>
    <t>UME-137</t>
  </si>
  <si>
    <t>Bilgisayar Grafiği</t>
  </si>
  <si>
    <t>Çolpon Bekbalaeva</t>
  </si>
  <si>
    <t>Okut</t>
  </si>
  <si>
    <t>Elmira Tölökova</t>
  </si>
  <si>
    <t>Dayır Camangulov</t>
  </si>
  <si>
    <t>UME-130</t>
  </si>
  <si>
    <t>Geometri ve Lineer Cebir II</t>
  </si>
  <si>
    <t>UME-132</t>
  </si>
  <si>
    <t>Programlama II</t>
  </si>
  <si>
    <t>Asan Omuraliev</t>
  </si>
  <si>
    <t>UME-134</t>
  </si>
  <si>
    <t>Enformatik II</t>
  </si>
  <si>
    <t>UME-136</t>
  </si>
  <si>
    <t>Bilgisayar Sistem ve Ağlarının Mimarisi</t>
  </si>
  <si>
    <t>Sagınbek Orunbaev</t>
  </si>
  <si>
    <t>EKN-116</t>
  </si>
  <si>
    <t>Iktisat</t>
  </si>
  <si>
    <t>Zamira Öskönbaeva</t>
  </si>
  <si>
    <t>Çolpon Bekboloeva</t>
  </si>
  <si>
    <t>Kırgızça II</t>
  </si>
  <si>
    <t>Atilla Çakar</t>
  </si>
  <si>
    <t>UME-235</t>
  </si>
  <si>
    <t>Geometri ve Lineer Cebir III</t>
  </si>
  <si>
    <t>UME-237</t>
  </si>
  <si>
    <t>Algoritmalar ve Veri Yapıları</t>
  </si>
  <si>
    <t>UME-239</t>
  </si>
  <si>
    <t>Finansal Matematik</t>
  </si>
  <si>
    <t>UME-241</t>
  </si>
  <si>
    <t>Mesleki İngilizce I</t>
  </si>
  <si>
    <t>ISL-215</t>
  </si>
  <si>
    <t>Seyil Najımudinova</t>
  </si>
  <si>
    <t>Ata Meken Tarihi I (K.C)</t>
  </si>
  <si>
    <t>UME-232</t>
  </si>
  <si>
    <t>İşletim Sistemleri</t>
  </si>
  <si>
    <t>UME-234</t>
  </si>
  <si>
    <t>Olasılık Teorisi ve Matematiksel İstatistik</t>
  </si>
  <si>
    <t>2 4 4</t>
  </si>
  <si>
    <t>UME-236</t>
  </si>
  <si>
    <t>Finansal Bilgi Teknolojileri</t>
  </si>
  <si>
    <t>Ata Meken Tarihi II (T.C)</t>
  </si>
  <si>
    <t>UME-238</t>
  </si>
  <si>
    <t>Mesleki İngilizce II</t>
  </si>
  <si>
    <t>Kismi Türevli Diferansiyel Denklemler I</t>
  </si>
  <si>
    <t>UME-333</t>
  </si>
  <si>
    <t>Programala Dilleri ve Teknikleri I</t>
  </si>
  <si>
    <t>Gülşat Muhametjanova</t>
  </si>
  <si>
    <t>UME-339</t>
  </si>
  <si>
    <t xml:space="preserve">Fonksiyonel Analiz </t>
  </si>
  <si>
    <t xml:space="preserve">Askerbek Saadabaev </t>
  </si>
  <si>
    <t>Asan Ömüraliyev</t>
  </si>
  <si>
    <t>UME-337</t>
  </si>
  <si>
    <t>Kompleks Değişkenli Fonksiyonlar Teorisi</t>
  </si>
  <si>
    <t>UME-343</t>
  </si>
  <si>
    <t>Web uygulamalarının işleme teknolojisi</t>
  </si>
  <si>
    <t>UME-345</t>
  </si>
  <si>
    <t>Uygulamalı İstatistik ve veri analizi yöntemleri</t>
  </si>
  <si>
    <t>UME-341</t>
  </si>
  <si>
    <t xml:space="preserve">Istemci Sunucu Uygulamarı Geliştirmek </t>
  </si>
  <si>
    <t>Kismi Türevli Diferansiyel Denklemler II</t>
  </si>
  <si>
    <t>UME-334</t>
  </si>
  <si>
    <t>Sistem ve Uygulama Yazılımı</t>
  </si>
  <si>
    <t>UME-338</t>
  </si>
  <si>
    <t>Programlama Dilleri ve Teknikleri II</t>
  </si>
  <si>
    <t>UME-340</t>
  </si>
  <si>
    <t>Veri Tabanı ve Yönetimi</t>
  </si>
  <si>
    <t>İş Güvenliği ve Sağliği</t>
  </si>
  <si>
    <t>UME-413</t>
  </si>
  <si>
    <t>İktisatta Matematiksel Yöntemler</t>
  </si>
  <si>
    <t>UME-401</t>
  </si>
  <si>
    <t>UME-405</t>
  </si>
  <si>
    <t>Veri Değişimi için diller ve yöntemler</t>
  </si>
  <si>
    <t>UME-403</t>
  </si>
  <si>
    <t>Optimizasyon Metodu</t>
  </si>
  <si>
    <t>UME-406</t>
  </si>
  <si>
    <t>Algaritmaların Pazarlaması ve analizi</t>
  </si>
  <si>
    <t>UME-404</t>
  </si>
  <si>
    <t>Bilgi sistemlerinin yönetimi</t>
  </si>
  <si>
    <t>Gülşat Muhamedjanova</t>
  </si>
  <si>
    <t xml:space="preserve">UME-410 </t>
  </si>
  <si>
    <t>UME-416</t>
  </si>
  <si>
    <t>Kısmı Türevli Diferansiyel Denklemlerin sayısal çözümleri</t>
  </si>
  <si>
    <t>UME-409</t>
  </si>
  <si>
    <t>Java ve Uygulamaları</t>
  </si>
  <si>
    <t>UME-402</t>
  </si>
  <si>
    <t>Bilgisayar animasyonuna giriş</t>
  </si>
  <si>
    <t xml:space="preserve">Bitirme Tezi </t>
  </si>
  <si>
    <t>Kırgız Dılı I</t>
  </si>
  <si>
    <t>202</t>
  </si>
  <si>
    <t>Mira İbrayeva</t>
  </si>
  <si>
    <t>Meerim Mendeşova</t>
  </si>
  <si>
    <t>Şamşar Alimcanov</t>
  </si>
  <si>
    <t>GRF-103</t>
  </si>
  <si>
    <t>Desen I</t>
  </si>
  <si>
    <t>223</t>
  </si>
  <si>
    <t>GRF-105</t>
  </si>
  <si>
    <t>Teknik Resim ve Perspektif</t>
  </si>
  <si>
    <t>122</t>
  </si>
  <si>
    <t>GRF-107</t>
  </si>
  <si>
    <t>Dünya Sanat Tarihi I</t>
  </si>
  <si>
    <t>Gulnara Musabay</t>
  </si>
  <si>
    <t>GRF-109</t>
  </si>
  <si>
    <t>Farizat Şarşenbieva</t>
  </si>
  <si>
    <t>Matimatik</t>
  </si>
  <si>
    <t>GRF-111</t>
  </si>
  <si>
    <t>Temel Sanat Eğitimi I</t>
  </si>
  <si>
    <t>244</t>
  </si>
  <si>
    <t>Kırgız Dili II</t>
  </si>
  <si>
    <t>Bakıt Asanaliyev</t>
  </si>
  <si>
    <t>Beden Eğitim</t>
  </si>
  <si>
    <t>Pozitif Bilimleri Kavramları</t>
  </si>
  <si>
    <t>200</t>
  </si>
  <si>
    <t>Gulbübü Kurmanbekova</t>
  </si>
  <si>
    <t>ÇEV-152</t>
  </si>
  <si>
    <t>Kubat Kemelov</t>
  </si>
  <si>
    <t>Kenan Dönmez</t>
  </si>
  <si>
    <t>GRF-104</t>
  </si>
  <si>
    <t>Desen II</t>
  </si>
  <si>
    <t>GRF-106</t>
  </si>
  <si>
    <t>Dünya Sanat Tarihi II</t>
  </si>
  <si>
    <t>GRF-108</t>
  </si>
  <si>
    <t>Tipografi</t>
  </si>
  <si>
    <t>GRF-112</t>
  </si>
  <si>
    <t>Temel Sanat Eğitimi II</t>
  </si>
  <si>
    <t>FORM-12
2017-2018 ÖĞRETİM YILINDA BÖL./PROG., FAKÜLTE, YÜKSEKOKUL VE ÜNİVERSİTEDE ÖĞRETİM ÜYESİ VE ÖĞRETİM ELEMANI BAŞINA DÜŞEN ORTALAMA ÖĞRENCİ SAYILARI
(Araştırma Görevlisi Hariç)</t>
  </si>
  <si>
    <t>Ata-Meken Tarihi I</t>
  </si>
  <si>
    <t>Kayrat Belek</t>
  </si>
  <si>
    <t>Filolog</t>
  </si>
  <si>
    <t>GRF-201</t>
  </si>
  <si>
    <t>Grafik Tasarımı I</t>
  </si>
  <si>
    <t>Ümit DİKMEN</t>
  </si>
  <si>
    <t>GRF-207</t>
  </si>
  <si>
    <t>Dünya oluşumu</t>
  </si>
  <si>
    <t>GRF-209</t>
  </si>
  <si>
    <t>GRF-221</t>
  </si>
  <si>
    <t>Temel Fotograf Teknikleri</t>
  </si>
  <si>
    <t>GRF-223</t>
  </si>
  <si>
    <t>Kaligrafi</t>
  </si>
  <si>
    <t>GRF-225</t>
  </si>
  <si>
    <t>Grafik İllüstrasyon I</t>
  </si>
  <si>
    <t>Zamira Caparova</t>
  </si>
  <si>
    <t>Ata-Meken Tarihi II</t>
  </si>
  <si>
    <t>Cengiz Buyar</t>
  </si>
  <si>
    <t>Tarihçi</t>
  </si>
  <si>
    <t>Çınar Cılkıçiyeva</t>
  </si>
  <si>
    <t>(1) 
TOPLAM ÖĞRENCİ SAYISI</t>
  </si>
  <si>
    <t>Abdraşit Babatayev</t>
  </si>
  <si>
    <t>GRF-202</t>
  </si>
  <si>
    <t>Grafik Tasarımı II</t>
  </si>
  <si>
    <t>GRF-210</t>
  </si>
  <si>
    <t>Reklam Grafiği I</t>
  </si>
  <si>
    <t>DERS VEREN ÖĞR.ELM.'IN UNVAN VE ÇALIŞMA STATÜSÜNE GÖRE SAYISAL DAĞILIMLARI</t>
  </si>
  <si>
    <t>GRF-212</t>
  </si>
  <si>
    <t>Kırgız Sanat Tarihi</t>
  </si>
  <si>
    <t>Yuristanbek Şıgaev</t>
  </si>
  <si>
    <t>Prof</t>
  </si>
  <si>
    <t>GRF-224</t>
  </si>
  <si>
    <t>Grafik Üretim Teknikleri</t>
  </si>
  <si>
    <t>GRF-226</t>
  </si>
  <si>
    <t>Grafik İllüstrasyon</t>
  </si>
  <si>
    <t>ÖĞRENCİ SAYISI / ÖĞRETİM ELEMANI</t>
  </si>
  <si>
    <t>303</t>
  </si>
  <si>
    <t>Nazarkul İşekeev</t>
  </si>
  <si>
    <t>UNVAN</t>
  </si>
  <si>
    <t>GRF-307</t>
  </si>
  <si>
    <t>Bilgisayar Destekli Grafik Tasarımı I</t>
  </si>
  <si>
    <t>ÇALIŞMA STATÜSÜ</t>
  </si>
  <si>
    <t>GRF-313</t>
  </si>
  <si>
    <t>Ambalaj Tasarımı I</t>
  </si>
  <si>
    <t>GRF-315</t>
  </si>
  <si>
    <t>GRF-317</t>
  </si>
  <si>
    <t>Türk Sanat Tarihi</t>
  </si>
  <si>
    <t>(2)
ÖĞR. ÜYESİ</t>
  </si>
  <si>
    <t>DİĞER ÖĞR. ELM.</t>
  </si>
  <si>
    <t>(3)
TOPLAM</t>
  </si>
  <si>
    <t>GRF-327</t>
  </si>
  <si>
    <t>Grafik Animasyon</t>
  </si>
  <si>
    <t>RES-327</t>
  </si>
  <si>
    <t>Baskı Teknikleri</t>
  </si>
  <si>
    <t>(4)
TZ</t>
  </si>
  <si>
    <t>(5)            
YZ</t>
  </si>
  <si>
    <t>(6)
DSÜ</t>
  </si>
  <si>
    <t>(7)
TOP
(4+5+6)</t>
  </si>
  <si>
    <t>ÖÜ   
 (1/2)</t>
  </si>
  <si>
    <t>ÖE     
(1/3)</t>
  </si>
  <si>
    <t>TZ     
(1/4)</t>
  </si>
  <si>
    <t>GRF-332</t>
  </si>
  <si>
    <t>Bilgisayar Destekli Grafik Tasarımı II</t>
  </si>
  <si>
    <t>GRF-334</t>
  </si>
  <si>
    <t>Kompozisyon II</t>
  </si>
  <si>
    <t>Suyunbek Murzahmetov</t>
  </si>
  <si>
    <t>GRF-336</t>
  </si>
  <si>
    <t>Ambalaj TasarımıII</t>
  </si>
  <si>
    <t>GRF-338</t>
  </si>
  <si>
    <t>Görsel İletişim ve Reklam Analizi</t>
  </si>
  <si>
    <t>GRF-340</t>
  </si>
  <si>
    <t>Multimedya ve Animasyon I</t>
  </si>
  <si>
    <t>Kanıbek Ömurbekov</t>
  </si>
  <si>
    <t>GRF-344</t>
  </si>
  <si>
    <t>Özgün Baskı</t>
  </si>
  <si>
    <t>Asangul BAYGAZİEV</t>
  </si>
  <si>
    <t>GRF-407</t>
  </si>
  <si>
    <t>Web Tasarımı I</t>
  </si>
  <si>
    <t>GRF-409</t>
  </si>
  <si>
    <t>Reklam Fotoğrafcılığı</t>
  </si>
  <si>
    <t>GRF-411</t>
  </si>
  <si>
    <t>Materyal Çalışma I</t>
  </si>
  <si>
    <t>GRF-413</t>
  </si>
  <si>
    <t>Multimedya ve Animasyon II</t>
  </si>
  <si>
    <t>Kanıbek Ömürbekov</t>
  </si>
  <si>
    <t>GRF-415</t>
  </si>
  <si>
    <t>Reklam ve metin Yazarlığı</t>
  </si>
  <si>
    <t>0.27</t>
  </si>
  <si>
    <t>0.10</t>
  </si>
  <si>
    <t>0.37</t>
  </si>
  <si>
    <t>#SAYI/0!</t>
  </si>
  <si>
    <t>0.95</t>
  </si>
  <si>
    <t>1.68</t>
  </si>
  <si>
    <t>0.17</t>
  </si>
  <si>
    <t>0.2</t>
  </si>
  <si>
    <t>0.03</t>
  </si>
  <si>
    <t>0.23</t>
  </si>
  <si>
    <t>0.92</t>
  </si>
  <si>
    <t>1.19</t>
  </si>
  <si>
    <t>0.29</t>
  </si>
  <si>
    <t>1.72</t>
  </si>
  <si>
    <t>1.89</t>
  </si>
  <si>
    <t>GRF-427</t>
  </si>
  <si>
    <t>Bilimsel Araştırma Yöntemleri</t>
  </si>
  <si>
    <t>0.42</t>
  </si>
  <si>
    <t>EĞT-401</t>
  </si>
  <si>
    <t>Öğretmenlik Uyguluması</t>
  </si>
  <si>
    <t>143</t>
  </si>
  <si>
    <t>Nurbübü Asipova</t>
  </si>
  <si>
    <t>GRF-408</t>
  </si>
  <si>
    <t>Web Tasarımı II</t>
  </si>
  <si>
    <t>0.13</t>
  </si>
  <si>
    <t>GRF-410</t>
  </si>
  <si>
    <t>Ödev</t>
  </si>
  <si>
    <t>GRF-412</t>
  </si>
  <si>
    <t>Materyal Çalışma II</t>
  </si>
  <si>
    <t>GRF-414</t>
  </si>
  <si>
    <t>İllüstrasyon</t>
  </si>
  <si>
    <t>0.89</t>
  </si>
  <si>
    <t>1.58</t>
  </si>
  <si>
    <t>GRF-422</t>
  </si>
  <si>
    <t>Tasarım Hukuku</t>
  </si>
  <si>
    <t>Mederbek Orolbayev</t>
  </si>
  <si>
    <t>Hukukçu</t>
  </si>
  <si>
    <t>RES-430</t>
  </si>
  <si>
    <t>Portfolyo</t>
  </si>
  <si>
    <t>KGZ/101</t>
  </si>
  <si>
    <t>Kırgız Dili I</t>
  </si>
  <si>
    <t>Aynura Ahmatova</t>
  </si>
  <si>
    <t>RES-101</t>
  </si>
  <si>
    <t>RES-103</t>
  </si>
  <si>
    <t>RES-105</t>
  </si>
  <si>
    <t>RES-107</t>
  </si>
  <si>
    <t>Dünya Sanat tarihi</t>
  </si>
  <si>
    <t>RES-109</t>
  </si>
  <si>
    <t>Plastik Anatomi</t>
  </si>
  <si>
    <t>RES-111</t>
  </si>
  <si>
    <t>Mukambek İlipov</t>
  </si>
  <si>
    <t>RES-102</t>
  </si>
  <si>
    <t>RES-104</t>
  </si>
  <si>
    <t>RES-108</t>
  </si>
  <si>
    <t>Müzik Bölümü*</t>
  </si>
  <si>
    <t>Sahne Sanatları Bölümü*</t>
  </si>
  <si>
    <t>Fililog</t>
  </si>
  <si>
    <t>RES-201</t>
  </si>
  <si>
    <t>Resim I</t>
  </si>
  <si>
    <t>RES-203</t>
  </si>
  <si>
    <t>Desen III</t>
  </si>
  <si>
    <t>Asangul Baygaziev</t>
  </si>
  <si>
    <t>RES-211</t>
  </si>
  <si>
    <t>RES-213</t>
  </si>
  <si>
    <t>Dünya Oluşumu</t>
  </si>
  <si>
    <t>RES-221</t>
  </si>
  <si>
    <t>Modelaj</t>
  </si>
  <si>
    <t>RES-223</t>
  </si>
  <si>
    <t>Sanatsal Tasarım</t>
  </si>
  <si>
    <t>Burul Mamabetova</t>
  </si>
  <si>
    <t>Ata-Meken Tarihi II (Türkiye Cumhuriyeti)</t>
  </si>
  <si>
    <t>Osman Yorulmaz</t>
  </si>
  <si>
    <t>Camgırbek Bokoşev</t>
  </si>
  <si>
    <t>Abdraşit Babataev</t>
  </si>
  <si>
    <t>RES-202</t>
  </si>
  <si>
    <t>Resim II</t>
  </si>
  <si>
    <t>RES-204</t>
  </si>
  <si>
    <t>Desen IV</t>
  </si>
  <si>
    <t>RES-212</t>
  </si>
  <si>
    <t>Yüristanbek Şıgaev</t>
  </si>
  <si>
    <t>RES-214</t>
  </si>
  <si>
    <t>RES-222</t>
  </si>
  <si>
    <t>Müzecilik</t>
  </si>
  <si>
    <t>Abdullah Karaçağ</t>
  </si>
  <si>
    <t>RES-301</t>
  </si>
  <si>
    <t>Resim III</t>
  </si>
  <si>
    <t>RES-307</t>
  </si>
  <si>
    <t>RES-309</t>
  </si>
  <si>
    <t>Sanat Traihi</t>
  </si>
  <si>
    <t>RES-311</t>
  </si>
  <si>
    <t>Sanat Kavramları</t>
  </si>
  <si>
    <t>Mehmet BAŞBUĞ</t>
  </si>
  <si>
    <t>RES-325</t>
  </si>
  <si>
    <t>Sahne Dekorasyonu</t>
  </si>
  <si>
    <t>RES-329</t>
  </si>
  <si>
    <t>Animasyon</t>
  </si>
  <si>
    <t>Kanıbek Omurbekov</t>
  </si>
  <si>
    <t>GRF-325</t>
  </si>
  <si>
    <t>Reklam Grafiği</t>
  </si>
  <si>
    <t>RES-302</t>
  </si>
  <si>
    <t>Resim IV</t>
  </si>
  <si>
    <t>RES-308</t>
  </si>
  <si>
    <t>RES-310</t>
  </si>
  <si>
    <t>Sanat Eserleri Analizi</t>
  </si>
  <si>
    <t>RES-326</t>
  </si>
  <si>
    <t>Sergi Sunum Teknikleri</t>
  </si>
  <si>
    <t>RES-328</t>
  </si>
  <si>
    <t>Mitoloji ve İkonografi</t>
  </si>
  <si>
    <t>GRF-342</t>
  </si>
  <si>
    <t>Geleneksel Türk Sanatları</t>
  </si>
  <si>
    <t>Perizat Korgoldoyeva</t>
  </si>
  <si>
    <t>RES-401</t>
  </si>
  <si>
    <t>Resim V</t>
  </si>
  <si>
    <t>RES-407</t>
  </si>
  <si>
    <t>Kompozisyon IV</t>
  </si>
  <si>
    <t>RES-409</t>
  </si>
  <si>
    <t>RES-425</t>
  </si>
  <si>
    <t>Sebahattin Sivrikaya</t>
  </si>
  <si>
    <t>Öğretmenlik Uygulaması</t>
  </si>
  <si>
    <t>GRF-429</t>
  </si>
  <si>
    <t>Duvar Resmi</t>
  </si>
  <si>
    <t>RES-408</t>
  </si>
  <si>
    <t>Kompozisyon V</t>
  </si>
  <si>
    <t>RES-410</t>
  </si>
  <si>
    <t>RES-412</t>
  </si>
  <si>
    <t>RES-428</t>
  </si>
  <si>
    <t>Fotoğraf Teknikleri</t>
  </si>
  <si>
    <t>GRF-424</t>
  </si>
  <si>
    <t>Tekstil Tasarım</t>
  </si>
  <si>
    <t>Müzik</t>
  </si>
  <si>
    <t>OKUTAN
  BİRİM
  (B/DB)</t>
  </si>
  <si>
    <t>KRG-101</t>
  </si>
  <si>
    <t>Atilla ÇOKAR</t>
  </si>
  <si>
    <t>BİL-111</t>
  </si>
  <si>
    <t>MÜZ-101</t>
  </si>
  <si>
    <t>Genel Forte Piyano</t>
  </si>
  <si>
    <t>Gülnara Mamırbayeva</t>
  </si>
  <si>
    <t>Tamara Ageeva</t>
  </si>
  <si>
    <t>MÜZ-103</t>
  </si>
  <si>
    <t>Müzik Teorisi I</t>
  </si>
  <si>
    <t>Koromeyster, Müzik Teorisi, Koro</t>
  </si>
  <si>
    <t>MÜZ-105</t>
  </si>
  <si>
    <t>Vokal Ansambl I*</t>
  </si>
  <si>
    <t>Vokal Sanatı, Vokal Ansambl</t>
  </si>
  <si>
    <t>MÜZ-107</t>
  </si>
  <si>
    <t>Ses Eğitimi I*</t>
  </si>
  <si>
    <t>Kırgız Vokal Sanatı, Ses Eğitimi</t>
  </si>
  <si>
    <t>Anarbek İbrayev</t>
  </si>
  <si>
    <t>Vokal Sanatı, Ses Eğitimi</t>
  </si>
  <si>
    <t>MÜZ-109</t>
  </si>
  <si>
    <t>Solfej I</t>
  </si>
  <si>
    <t>Türk Müziki Sanatı</t>
  </si>
  <si>
    <t>MÜZ-111</t>
  </si>
  <si>
    <t>Kırgız Müzik Kültür Tarihi I</t>
  </si>
  <si>
    <t>Müzik Tarihi, Müzik Teorisi</t>
  </si>
  <si>
    <t>MÜZ-113</t>
  </si>
  <si>
    <t>Sahne Konuşması</t>
  </si>
  <si>
    <t>Cumagul Cumalieva</t>
  </si>
  <si>
    <t>KRG-102</t>
  </si>
  <si>
    <t>Aygul Usubaliyeva</t>
  </si>
  <si>
    <t>Fen Bilimler</t>
  </si>
  <si>
    <t>MÜZ-102</t>
  </si>
  <si>
    <t>Genel Fortepiyano II</t>
  </si>
  <si>
    <t>0 2 1</t>
  </si>
  <si>
    <t>MÜZ-104</t>
  </si>
  <si>
    <t>Müzik Teorisi II</t>
  </si>
  <si>
    <t>MÜZ-106</t>
  </si>
  <si>
    <t>Vokal Ansambl II *</t>
  </si>
  <si>
    <t>MÜZ-108</t>
  </si>
  <si>
    <t>Ses Eğitimi II*</t>
  </si>
  <si>
    <t>Ayşa Saralayeva</t>
  </si>
  <si>
    <t>Vokal Sanatı, Konsertmeyster</t>
  </si>
  <si>
    <t>MÜZ-110</t>
  </si>
  <si>
    <t>Solfej II</t>
  </si>
  <si>
    <t>MÜZ-112</t>
  </si>
  <si>
    <t>Kırgız Müzik Kültür Tarihi II</t>
  </si>
  <si>
    <t>MÜZ-114</t>
  </si>
  <si>
    <t>Bekcan Temirov</t>
  </si>
  <si>
    <t>Ata-Meken Tarihi (Kırgızistan Tarihi) I</t>
  </si>
  <si>
    <t>Cıldız Urmanbetova</t>
  </si>
  <si>
    <t>MÜZ-201</t>
  </si>
  <si>
    <t>Genel Fortepiyano III</t>
  </si>
  <si>
    <t>MÜZ-203</t>
  </si>
  <si>
    <t>Sahne Hareketi</t>
  </si>
  <si>
    <t>MÜZ-205</t>
  </si>
  <si>
    <t>Vokal Ansambl III*</t>
  </si>
  <si>
    <t>MÜZ-207</t>
  </si>
  <si>
    <t>Vokal Müzik Sanatı I*</t>
  </si>
  <si>
    <t>Roza Amanova</t>
  </si>
  <si>
    <t>MÜZ-209</t>
  </si>
  <si>
    <t>Solfej III</t>
  </si>
  <si>
    <t>MÜZ-211</t>
  </si>
  <si>
    <t>Dünya Müzik Tarihi I</t>
  </si>
  <si>
    <t>MÜZ-213</t>
  </si>
  <si>
    <t>Müzik Teorisi III</t>
  </si>
  <si>
    <t>MÜZ-217</t>
  </si>
  <si>
    <t>Oyunculuk Sanatı I</t>
  </si>
  <si>
    <t>MÜZ-219</t>
  </si>
  <si>
    <t>Bireysel Çalgı Eğitimi I</t>
  </si>
  <si>
    <t>Komuz Eğitimi</t>
  </si>
  <si>
    <t>Necip Yılgın</t>
  </si>
  <si>
    <t>Bağlama Eğitimi</t>
  </si>
  <si>
    <t>Ata-Meken Tarihi (Türkiye Cumhuriyeti) II</t>
  </si>
  <si>
    <t>MÜZ-202</t>
  </si>
  <si>
    <t>Genel Fortepiyano IV</t>
  </si>
  <si>
    <t>MÜZ-204</t>
  </si>
  <si>
    <t>Koro I*</t>
  </si>
  <si>
    <t>MÜZ-206</t>
  </si>
  <si>
    <t>Vokal Ansambl IV*</t>
  </si>
  <si>
    <t>MÜZ-208</t>
  </si>
  <si>
    <t>Vokal Müzik Sanatı II*</t>
  </si>
  <si>
    <t>Vokal Sanatı</t>
  </si>
  <si>
    <t>MÜZ-212</t>
  </si>
  <si>
    <t>Dünya Müzik Tarihi II</t>
  </si>
  <si>
    <t>MÜZ-214</t>
  </si>
  <si>
    <t>Müzik Teorisi IV</t>
  </si>
  <si>
    <t>MÜZ-220</t>
  </si>
  <si>
    <t>Bireysel Çalgı Eğitimi II</t>
  </si>
  <si>
    <t>Nurlan Asankanov</t>
  </si>
  <si>
    <t>Gitar</t>
  </si>
  <si>
    <t>MÜZ-218</t>
  </si>
  <si>
    <t>Oyunculuk Sanatı</t>
  </si>
  <si>
    <t>MÜZ-222</t>
  </si>
  <si>
    <t>Solfej ve Dikte Uygulamaları</t>
  </si>
  <si>
    <t>MÜZ-301</t>
  </si>
  <si>
    <t>Genel Forte Piyano V</t>
  </si>
  <si>
    <t>MÜZ-303</t>
  </si>
  <si>
    <t>Koro II*</t>
  </si>
  <si>
    <t>MÜZ-305</t>
  </si>
  <si>
    <t>Vokal Ansambli V*</t>
  </si>
  <si>
    <t>Türk Müziği Sanatı</t>
  </si>
  <si>
    <t>MÜZ-307</t>
  </si>
  <si>
    <t>Vokal Müzik Sanatı III*</t>
  </si>
  <si>
    <t>MÜZ-309</t>
  </si>
  <si>
    <t>Armoni I</t>
  </si>
  <si>
    <t>Türk Müsiki Sanatı</t>
  </si>
  <si>
    <t>MÜZ-311</t>
  </si>
  <si>
    <t>Doğaçlama I</t>
  </si>
  <si>
    <t>MÜZ-313</t>
  </si>
  <si>
    <t>Dans I</t>
  </si>
  <si>
    <t>MÜZ-315</t>
  </si>
  <si>
    <t>Eşlikli Şarkı Söyleme II</t>
  </si>
  <si>
    <t>Vokal Ansambli, Vokal Sanatı</t>
  </si>
  <si>
    <t>MÜZ-319</t>
  </si>
  <si>
    <t>Bireysel Çalgı Eğitimi III</t>
  </si>
  <si>
    <t>* Uzaktan eğitim</t>
  </si>
  <si>
    <t>MÜZ-317</t>
  </si>
  <si>
    <t>Bilgisayar Destekli Nota Yazma Programı</t>
  </si>
  <si>
    <t>MÜZ-302</t>
  </si>
  <si>
    <t>0 42</t>
  </si>
  <si>
    <t>MÜZ-306</t>
  </si>
  <si>
    <t>Vokal Ansambli VI*</t>
  </si>
  <si>
    <t>MÜZ-308</t>
  </si>
  <si>
    <t>55.8</t>
  </si>
  <si>
    <t>Vokal Müzik Sanatı IV*</t>
  </si>
  <si>
    <t>Nurcan Toktobekova</t>
  </si>
  <si>
    <t>49.6</t>
  </si>
  <si>
    <t>26.29</t>
  </si>
  <si>
    <t>MÜZ-310</t>
  </si>
  <si>
    <t>Armoni II</t>
  </si>
  <si>
    <t>57.5</t>
  </si>
  <si>
    <t>MÜZ-312</t>
  </si>
  <si>
    <t>Doğaçlama II</t>
  </si>
  <si>
    <t>Gulnara Mamırbayeva</t>
  </si>
  <si>
    <t>MÜZ-316</t>
  </si>
  <si>
    <t>Eşlikli Şarkı Söyleme III*</t>
  </si>
  <si>
    <t>MÜZ-320</t>
  </si>
  <si>
    <t>Bireysel Çalgı Eğitimi IV</t>
  </si>
  <si>
    <t>50.6</t>
  </si>
  <si>
    <t>Dil Hazırlık Bölümü**</t>
  </si>
  <si>
    <t>MÜZ-322</t>
  </si>
  <si>
    <t>Türk Halk Müziği Repertuarı</t>
  </si>
  <si>
    <t>MÜZ-401</t>
  </si>
  <si>
    <t>Sanat Tarihi</t>
  </si>
  <si>
    <t>MÜZ-405</t>
  </si>
  <si>
    <t>Vokal Ansambl VII</t>
  </si>
  <si>
    <t>MÜZ-407</t>
  </si>
  <si>
    <t>Vokal Müzik Sanatı V</t>
  </si>
  <si>
    <t>MÜZ-409</t>
  </si>
  <si>
    <t>Konser Uygulamaları</t>
  </si>
  <si>
    <t>Kerimkul Oruzbayev</t>
  </si>
  <si>
    <t>MÜZ-411</t>
  </si>
  <si>
    <t>Müzik İşletmeciliği ve İktisadi I</t>
  </si>
  <si>
    <t>Karagul Tilençiev</t>
  </si>
  <si>
    <t>MÜZ-413</t>
  </si>
  <si>
    <t>Popülar Caz Müzik Tarihi</t>
  </si>
  <si>
    <t>MÜZ-419</t>
  </si>
  <si>
    <t>Çocuk Şarkıları</t>
  </si>
  <si>
    <t>Yabancı Diller Bölümü***</t>
  </si>
  <si>
    <t>MÜZ-421</t>
  </si>
  <si>
    <t>Bilgisayar Destekli Müzik Programlama ve Aranje I</t>
  </si>
  <si>
    <t>TİY-415</t>
  </si>
  <si>
    <t>Oyun Yazma Tekniği</t>
  </si>
  <si>
    <t>Gökçen Tongut</t>
  </si>
  <si>
    <t>MÜZ-406</t>
  </si>
  <si>
    <t>Vokal Ansambl VIII</t>
  </si>
  <si>
    <t>Gökhan Usal</t>
  </si>
  <si>
    <t>Türk Müzik Sanatı</t>
  </si>
  <si>
    <t>MÜZ-408</t>
  </si>
  <si>
    <t>Vokal Müzik Sanatı VI</t>
  </si>
  <si>
    <t>MÜZ-412</t>
  </si>
  <si>
    <t>Müzik İşletmeciliği ve İktisadi II</t>
  </si>
  <si>
    <t>MÜZ-414</t>
  </si>
  <si>
    <t>Çağdaş Müzik</t>
  </si>
  <si>
    <t>Rısbek Cumakunov</t>
  </si>
  <si>
    <t>MÜZ-420</t>
  </si>
  <si>
    <t>Türk Müziği Repertuarı</t>
  </si>
  <si>
    <t>MÜZ-422</t>
  </si>
  <si>
    <t>Bilgisayar Destekli Müzik Programlama ve Aranje II</t>
  </si>
  <si>
    <t>Rahat Alişova</t>
  </si>
  <si>
    <t>* Müzik Bölümünde Hazırlık sınıfı öğrencilerine ders verildiğinden öğrenci sayısı farklı alınmıştır.</t>
  </si>
  <si>
    <t>TİY-101</t>
  </si>
  <si>
    <t>Oyunculuk Sanatı I*</t>
  </si>
  <si>
    <t>Marat Kozukeev</t>
  </si>
  <si>
    <t>TİY-103</t>
  </si>
  <si>
    <t>Sahne Konuşması I*</t>
  </si>
  <si>
    <t>Gulmira Tınalieva</t>
  </si>
  <si>
    <t>Tiyatro Sanatı</t>
  </si>
  <si>
    <t>TİY-105</t>
  </si>
  <si>
    <t>Sahne Hareketi I</t>
  </si>
  <si>
    <t>TİY-107</t>
  </si>
  <si>
    <t>Temel Ses ve Nefes Eğitimi I*</t>
  </si>
  <si>
    <t>TİY-109</t>
  </si>
  <si>
    <t>Pandomim I</t>
  </si>
  <si>
    <t>TİY-111</t>
  </si>
  <si>
    <t>Tiyatro Tarihi I (Dünya Tiyatro Tarihi)</t>
  </si>
  <si>
    <t>Canış KULMANBETOV</t>
  </si>
  <si>
    <t>** Dil Hazırlık bölümünde öğretim gören öğrenciler bölüm özelliğine göre (İngiliz Dili ve Edebiyatı, Rus Dili ve Edebiyatı, Çin Dili ve Edebiyatı, Mütercim-Tercümanlık, Uluslararası İlişkiler) birden fazla dil dersi almakta ve öğrenci sayısı Form 4A'dan farklı görünmektedir.</t>
  </si>
  <si>
    <t>*** Yabancı Diller bölümünde öğretim gören öğrenciler üniversitenin bütün bölümlerinin servis derslerini alan öğrencilerin toplamıdır.</t>
  </si>
  <si>
    <t>TİY-102</t>
  </si>
  <si>
    <t>Oyunculuk Sanatı II*</t>
  </si>
  <si>
    <t>Coldoşbek Amankulov</t>
  </si>
  <si>
    <t>TİY-104</t>
  </si>
  <si>
    <t>Sahne Konuşması II*</t>
  </si>
  <si>
    <t>TİY-106</t>
  </si>
  <si>
    <t>Sahne Hareketi II*</t>
  </si>
  <si>
    <t>TİY-108</t>
  </si>
  <si>
    <t>Temel Ses ve Nefes Eğitimi II*</t>
  </si>
  <si>
    <t>TİY-110</t>
  </si>
  <si>
    <t>Pandomim II</t>
  </si>
  <si>
    <t>TİY-112</t>
  </si>
  <si>
    <t>Tiyatro Tarihi II (Kırgız Tiyatro Tarihi)</t>
  </si>
  <si>
    <t>TİY-201</t>
  </si>
  <si>
    <t>Oyunculuk Sanatı III*</t>
  </si>
  <si>
    <t>Şamil Dıykanbayev</t>
  </si>
  <si>
    <t>TİY-203</t>
  </si>
  <si>
    <t>Sahne Konuşması III*</t>
  </si>
  <si>
    <t>Taalaykul Taşmanbetova</t>
  </si>
  <si>
    <t>TİY-205</t>
  </si>
  <si>
    <t>TİY-207</t>
  </si>
  <si>
    <t>Sahne Dövüşü ve Akrobası</t>
  </si>
  <si>
    <t>TİY-211</t>
  </si>
  <si>
    <t>Tiyatro Tarihi III (Türk Tiyatro Tarihi)</t>
  </si>
  <si>
    <t>TİY-215</t>
  </si>
  <si>
    <t>Vokal Sanatı I*</t>
  </si>
  <si>
    <t>TİY-219</t>
  </si>
  <si>
    <t>Kostüm Tarihi</t>
  </si>
  <si>
    <t>Ressam, Sahne Grafiği</t>
  </si>
  <si>
    <t>TİY-202</t>
  </si>
  <si>
    <t>Oyunculuk Sanatı IV*</t>
  </si>
  <si>
    <t>TİY-204</t>
  </si>
  <si>
    <t>Sahne Konuşması IV*</t>
  </si>
  <si>
    <t>TİY-208.01</t>
  </si>
  <si>
    <t>Ritim ve Dans I</t>
  </si>
  <si>
    <t>Koreograf, Ritim ve Dans</t>
  </si>
  <si>
    <t>TİY-210</t>
  </si>
  <si>
    <t>TİY-216</t>
  </si>
  <si>
    <t>Vokal Sanatı II*</t>
  </si>
  <si>
    <t>TİY-222</t>
  </si>
  <si>
    <t>Makyaj</t>
  </si>
  <si>
    <t>Gulnar SURANÇİYEVA</t>
  </si>
  <si>
    <t>Makyaj ve Dekor</t>
  </si>
  <si>
    <t>TİY-218</t>
  </si>
  <si>
    <t>Tiyatro Estetiği</t>
  </si>
  <si>
    <t>TİY-301</t>
  </si>
  <si>
    <t>Oyunculuk Sanatı V*</t>
  </si>
  <si>
    <t>TİY-303</t>
  </si>
  <si>
    <t>Artistik Söz I*</t>
  </si>
  <si>
    <t>Cumakül Cumalieva</t>
  </si>
  <si>
    <t>TİY-305</t>
  </si>
  <si>
    <t>Türk Dünyası Edebiyatı</t>
  </si>
  <si>
    <t>TİY-307</t>
  </si>
  <si>
    <t>Ritm ve Dans II</t>
  </si>
  <si>
    <t>TİY-309</t>
  </si>
  <si>
    <t>Dramaturji ve Oyun Analizi I</t>
  </si>
  <si>
    <t>Canış Kulmanbetov</t>
  </si>
  <si>
    <t>TİY-311</t>
  </si>
  <si>
    <t>Kamera Oyunculuğu</t>
  </si>
  <si>
    <t>Moldoseyit Mambetakunov</t>
  </si>
  <si>
    <t>Sinema Rejisörlüğü</t>
  </si>
  <si>
    <t>TİY-315</t>
  </si>
  <si>
    <t>Müzikal Oyunculuğu</t>
  </si>
  <si>
    <t>TİY-325</t>
  </si>
  <si>
    <t>Plastik Akrobası</t>
  </si>
  <si>
    <t>Bireysel Çalgı Eğitimi</t>
  </si>
  <si>
    <t>TİY-302</t>
  </si>
  <si>
    <t>Oyunculuk Sanatı VI*</t>
  </si>
  <si>
    <t>TİY-304</t>
  </si>
  <si>
    <t>Artistik Söz II*</t>
  </si>
  <si>
    <t>Cumakul Cumaliyeva</t>
  </si>
  <si>
    <t>TİY-306</t>
  </si>
  <si>
    <t>Ritim ve Dans, Koreograf</t>
  </si>
  <si>
    <t>TİY-308</t>
  </si>
  <si>
    <t>0 4 2</t>
  </si>
  <si>
    <t>TİY-310</t>
  </si>
  <si>
    <t>Dramaturji ve Oyun Analizi II</t>
  </si>
  <si>
    <t>TİY-312</t>
  </si>
  <si>
    <t>Maratbek Şarafidinov</t>
  </si>
  <si>
    <t>TİY-326</t>
  </si>
  <si>
    <t>Tiyatro Müziği</t>
  </si>
  <si>
    <t>TİY-328</t>
  </si>
  <si>
    <t>Temel Sinema Rejisörliği</t>
  </si>
  <si>
    <t>TİY-401</t>
  </si>
  <si>
    <t>Oyunculuk Sanatı VII</t>
  </si>
  <si>
    <t>TİY-403</t>
  </si>
  <si>
    <t>Artistik Söz III*</t>
  </si>
  <si>
    <t>Kaliça Seydalieva</t>
  </si>
  <si>
    <t>TİY-405</t>
  </si>
  <si>
    <t>TİY-407</t>
  </si>
  <si>
    <t>Tiyatro İşletmeciliği ve İktisadi I</t>
  </si>
  <si>
    <t>İktisadi ve İşletmeciliği</t>
  </si>
  <si>
    <t>Taalaykül Taşmanbetova</t>
  </si>
  <si>
    <t>TİY-409</t>
  </si>
  <si>
    <t>Sahne Tasarım Tekniği II</t>
  </si>
  <si>
    <t>TİY-411</t>
  </si>
  <si>
    <t>Küçük Dram Formları</t>
  </si>
  <si>
    <t>TİY-402</t>
  </si>
  <si>
    <t>Oyunculuk Sanatı VIII</t>
  </si>
  <si>
    <t>Akimbek Tekeşov</t>
  </si>
  <si>
    <t>TİY-404</t>
  </si>
  <si>
    <t>Artistik Söz IV*</t>
  </si>
  <si>
    <t>TİY-408</t>
  </si>
  <si>
    <t>Tiyatro İşletmeciliği ve İktisadi II</t>
  </si>
  <si>
    <t>Talaykül Taşmambetova</t>
  </si>
  <si>
    <t>TİY-414</t>
  </si>
  <si>
    <t>Yoğun Alanlarda Sunuculuk Yeteneği</t>
  </si>
  <si>
    <t>TİY-410</t>
  </si>
  <si>
    <t>Küçük Form Rejisörlüğü</t>
  </si>
  <si>
    <t>Kayrat İmanaliyev</t>
  </si>
  <si>
    <t>TİY-416</t>
  </si>
  <si>
    <t>İKTİSADİ İDARİ BİLİMLER  FAKÜLTESİ</t>
  </si>
  <si>
    <t>44.7</t>
  </si>
  <si>
    <t>38.3</t>
  </si>
  <si>
    <t>EKN-101</t>
  </si>
  <si>
    <t>55.3</t>
  </si>
  <si>
    <t>33.2</t>
  </si>
  <si>
    <t>35.25</t>
  </si>
  <si>
    <t>İktisada Giriş I</t>
  </si>
  <si>
    <t>Aynura TURDALİYEVA</t>
  </si>
  <si>
    <t>İŞL-109</t>
  </si>
  <si>
    <t>İşletmeye Giriş</t>
  </si>
  <si>
    <t>İŞL-105</t>
  </si>
  <si>
    <t>İŞL-115</t>
  </si>
  <si>
    <t>İşletme ve İktisat Matematiği I</t>
  </si>
  <si>
    <t>RUS-101</t>
  </si>
  <si>
    <t>Rusça I</t>
  </si>
  <si>
    <t>Rus Dili Öğretmenliği</t>
  </si>
  <si>
    <t>Kırgız Dili Öğretmenliği</t>
  </si>
  <si>
    <t>Çolpon BEKBALAYEVA, Rahat ALİŞEVA</t>
  </si>
  <si>
    <t>İngiliz Dili Öğretmenliği</t>
  </si>
  <si>
    <t>Kasım BARKTABASOV</t>
  </si>
  <si>
    <t>Bilişim Sistemleri</t>
  </si>
  <si>
    <t>Dayır CAMANGULOV</t>
  </si>
  <si>
    <t>EKN-109</t>
  </si>
  <si>
    <t>İktisat Tarihi</t>
  </si>
  <si>
    <t>EKN-102</t>
  </si>
  <si>
    <t>İktisada Giriş-II</t>
  </si>
  <si>
    <t>İŞL-118</t>
  </si>
  <si>
    <t>İŞL-116</t>
  </si>
  <si>
    <t>İşletme ve İktisat Matematiği II</t>
  </si>
  <si>
    <t>Mevlüt ETLİK, Altınay TOKTOMATOVA, Meerim MENDEŞEVA</t>
  </si>
  <si>
    <t>ÇEV -152</t>
  </si>
  <si>
    <t>Kubat KEMELOV</t>
  </si>
  <si>
    <t>Ceografi</t>
  </si>
  <si>
    <t>RUS-102</t>
  </si>
  <si>
    <t>Rusça II</t>
  </si>
  <si>
    <t>Anara BAYIZBEKOVA, Ayzada SAKELOVA</t>
  </si>
  <si>
    <t>İŞL-104</t>
  </si>
  <si>
    <t>Davranış Bilimleri</t>
  </si>
  <si>
    <t>G.Afşin RAVANOĞLU</t>
  </si>
  <si>
    <t>EKN-110</t>
  </si>
  <si>
    <t>Kırgız Vergi Sistemi</t>
  </si>
  <si>
    <t>Raziya ABDİYEVA</t>
  </si>
  <si>
    <t>Mali Hukuk</t>
  </si>
  <si>
    <t>Yarıyıl Ödevi (İktisada Giriş)</t>
  </si>
  <si>
    <t>EKN-201</t>
  </si>
  <si>
    <t>Mikro İktisat I</t>
  </si>
  <si>
    <t>Zamira ÖSKÖNBAYEVA</t>
  </si>
  <si>
    <t>EKN-205</t>
  </si>
  <si>
    <t>Makro İktisat I</t>
  </si>
  <si>
    <t>İŞL-201</t>
  </si>
  <si>
    <t>Genel Muhasebe I</t>
  </si>
  <si>
    <t>Yrd Doç.Dr.</t>
  </si>
  <si>
    <t>EKN-211</t>
  </si>
  <si>
    <t>İşletme ve İktisat İstatistiği I</t>
  </si>
  <si>
    <t>Baatırbek DUULATOV</t>
  </si>
  <si>
    <t>İstatistik ve Matematik</t>
  </si>
  <si>
    <t>ULS-217</t>
  </si>
  <si>
    <t>Uluslararası İlişkilere Giriş</t>
  </si>
  <si>
    <t>MYD-201</t>
  </si>
  <si>
    <t>Mesleki İngilizce I/ Rusça I</t>
  </si>
  <si>
    <t>Ata-Meken Tarihi I (K.C.)</t>
  </si>
  <si>
    <t>Zuhra ALTIMIŞEVA</t>
  </si>
  <si>
    <t>EKN-202</t>
  </si>
  <si>
    <t>Mikro İktisat II</t>
  </si>
  <si>
    <t>EKN-206</t>
  </si>
  <si>
    <t>Makro İktisat II</t>
  </si>
  <si>
    <t>İŞL-202</t>
  </si>
  <si>
    <t>Genel Muhasebe II</t>
  </si>
  <si>
    <t>EKN-212</t>
  </si>
  <si>
    <t>İşletme ve İktisat İstatistiği II</t>
  </si>
  <si>
    <t>Ata-Meken Tarihi I (T.C.)</t>
  </si>
  <si>
    <t>Filoloji</t>
  </si>
  <si>
    <t>MYD-202</t>
  </si>
  <si>
    <t>Mesleki İngilizce II/Rusça II</t>
  </si>
  <si>
    <t>Meerim MENDEŞEVA, Altınay TOKTOMATOVA</t>
  </si>
  <si>
    <t>İngiliz/Rus Dili Öğretmenliği</t>
  </si>
  <si>
    <t>Yarıyıl Ödevi (Mikro İktisat)</t>
  </si>
  <si>
    <t>EKN-343</t>
  </si>
  <si>
    <t>Süyörkul ABDIVALITEGİN</t>
  </si>
  <si>
    <t>Bankacılık</t>
  </si>
  <si>
    <t>EKN-301</t>
  </si>
  <si>
    <t>Ekonometri I</t>
  </si>
  <si>
    <t>EKN-339</t>
  </si>
  <si>
    <t>Uluslararası İktisat I</t>
  </si>
  <si>
    <t>EKN-335</t>
  </si>
  <si>
    <t>Bölge ve Kent Ekonomisi</t>
  </si>
  <si>
    <t>Prof Dr.</t>
  </si>
  <si>
    <t>EKN-305</t>
  </si>
  <si>
    <t>İktisadi Sistemler</t>
  </si>
  <si>
    <t>EKN-333</t>
  </si>
  <si>
    <t>Sağlık Ekonomisi</t>
  </si>
  <si>
    <t>EKN-329</t>
  </si>
  <si>
    <t>Doğal Kaynaklar Ekonomisi</t>
  </si>
  <si>
    <t>EKN-302</t>
  </si>
  <si>
    <t>Ekonometri II</t>
  </si>
  <si>
    <t>EKN-340</t>
  </si>
  <si>
    <t>Uluslararası İktisat II</t>
  </si>
  <si>
    <t>EKN-344</t>
  </si>
  <si>
    <t>EKN-310</t>
  </si>
  <si>
    <t>Demografi</t>
  </si>
  <si>
    <t>EKN-332</t>
  </si>
  <si>
    <t>Yönetim Ekonomisi</t>
  </si>
  <si>
    <t>EKN-350</t>
  </si>
  <si>
    <t>Kalkınma-Büyüme</t>
  </si>
  <si>
    <t>EKN-312</t>
  </si>
  <si>
    <t>Tarım Ekonomisi ve Politikası</t>
  </si>
  <si>
    <t>Yarıyıl Ödevi (Uluslararası İktisat)</t>
  </si>
  <si>
    <t>EKN-403</t>
  </si>
  <si>
    <t>Kırgızistan Ekonomisi</t>
  </si>
  <si>
    <t>EKN-401</t>
  </si>
  <si>
    <t>İktisat Politikası</t>
  </si>
  <si>
    <t>EKN-409</t>
  </si>
  <si>
    <t>Vergiler ve Vergilendirme</t>
  </si>
  <si>
    <t>EKN-461</t>
  </si>
  <si>
    <t>Ekonomik Öngörü</t>
  </si>
  <si>
    <t>EKN-405</t>
  </si>
  <si>
    <t>İktisadi Entegrasyon ve Küreselleşme</t>
  </si>
  <si>
    <t>EKN-411</t>
  </si>
  <si>
    <t>Turizm Ekonomisi</t>
  </si>
  <si>
    <t>G.Afşin RAVAOĞLU</t>
  </si>
  <si>
    <t>Bitki Koruma ABD</t>
  </si>
  <si>
    <t>Bilgisayar Mühendisliği ABD</t>
  </si>
  <si>
    <t>EKN-404</t>
  </si>
  <si>
    <t>Türkiye Ekonomisi</t>
  </si>
  <si>
    <t>Maliye Politikası</t>
  </si>
  <si>
    <t>EKN-402</t>
  </si>
  <si>
    <t>Dünya Ekonomisi</t>
  </si>
  <si>
    <t>Damira BAYGONUŞOVA</t>
  </si>
  <si>
    <t>EKN-412</t>
  </si>
  <si>
    <t>Kamu Ekonomisi</t>
  </si>
  <si>
    <t>Çevre Mühendisliği ABD</t>
  </si>
  <si>
    <t>İKT-418</t>
  </si>
  <si>
    <t>Orta Asya Ekonomisi</t>
  </si>
  <si>
    <t>Gıda Mühendisliği ABD</t>
  </si>
  <si>
    <t>Kimya Mühendisliği ABD</t>
  </si>
  <si>
    <t>İKT-460</t>
  </si>
  <si>
    <t>Zaman Serisi</t>
  </si>
  <si>
    <t>İKT-452</t>
  </si>
  <si>
    <t>Matematik ABD</t>
  </si>
  <si>
    <t>İŞL-107</t>
  </si>
  <si>
    <t>İŞL-101</t>
  </si>
  <si>
    <t>İşletmeye Giriş I</t>
  </si>
  <si>
    <t>İktisada Giriş</t>
  </si>
  <si>
    <t>Matematik/Fizik</t>
  </si>
  <si>
    <t>Marat SEYİTKAZİEV</t>
  </si>
  <si>
    <t>İŞL-102</t>
  </si>
  <si>
    <t>İşletmeye Giriş-II</t>
  </si>
  <si>
    <t xml:space="preserve">BAHAR DÖNEMİ </t>
  </si>
  <si>
    <t>İŞL-108</t>
  </si>
  <si>
    <t>Bölüm Öğretim Üyeleri</t>
  </si>
  <si>
    <t>İŞL-207</t>
  </si>
  <si>
    <t>Ticaret Hukuku I</t>
  </si>
  <si>
    <t>İŞL-215</t>
  </si>
  <si>
    <t>Yönetim Kararları</t>
  </si>
  <si>
    <t>İŞL-225</t>
  </si>
  <si>
    <t>Envanter ve Bilanço</t>
  </si>
  <si>
    <t>EKN-207</t>
  </si>
  <si>
    <t>Mikro İktisat</t>
  </si>
  <si>
    <t>İŞL-229</t>
  </si>
  <si>
    <t>İŞL-208</t>
  </si>
  <si>
    <t>Ticaret Hukuku II</t>
  </si>
  <si>
    <t>İŞL-214</t>
  </si>
  <si>
    <t>Bilgisayarlı Muhasebe</t>
  </si>
  <si>
    <t>EKN-210</t>
  </si>
  <si>
    <t>Makro İktisat</t>
  </si>
  <si>
    <t>Ata-Meken Tarihi II (T.C)</t>
  </si>
  <si>
    <t>* Uzaktan Eğitim</t>
  </si>
  <si>
    <t>Bölümdeki tüm hocalar</t>
  </si>
  <si>
    <t>İŞL-216</t>
  </si>
  <si>
    <t>Şirketler Muhasebesi</t>
  </si>
  <si>
    <t>İŞL-301</t>
  </si>
  <si>
    <t>Finans ve Kredi</t>
  </si>
  <si>
    <t>İŞL-305</t>
  </si>
  <si>
    <t>Yöneylem Araştırması</t>
  </si>
  <si>
    <t>İŞL-307</t>
  </si>
  <si>
    <t>Maliyet Muhasebesi</t>
  </si>
  <si>
    <t>İŞL-329</t>
  </si>
  <si>
    <t>İŞL-331</t>
  </si>
  <si>
    <t>İŞL-321</t>
  </si>
  <si>
    <t>Kamu Maliyesi</t>
  </si>
  <si>
    <t>İŞL-339</t>
  </si>
  <si>
    <t>Örgüt Tasarımı</t>
  </si>
  <si>
    <t>İŞL-302</t>
  </si>
  <si>
    <t>İnsan Kaynakları Yönetimi</t>
  </si>
  <si>
    <t>İŞL-322</t>
  </si>
  <si>
    <t>Finansal Yönetim</t>
  </si>
  <si>
    <t>İŞL-332</t>
  </si>
  <si>
    <t>Pazarlama Yönetimi</t>
  </si>
  <si>
    <t>İŞL-346</t>
  </si>
  <si>
    <t>Yönetim Muhasebesi</t>
  </si>
  <si>
    <t>İŞL-340</t>
  </si>
  <si>
    <t>Toplam Kalite Yönetimi</t>
  </si>
  <si>
    <t>İŞL-342</t>
  </si>
  <si>
    <t>İş ve Sosyal Güvenlik Hukuku</t>
  </si>
  <si>
    <t>İŞL-421</t>
  </si>
  <si>
    <t>Stratejik Yönetim</t>
  </si>
  <si>
    <t>İŞL-431</t>
  </si>
  <si>
    <t>Girişimcilik</t>
  </si>
  <si>
    <t>İŞL-441</t>
  </si>
  <si>
    <t>Üretim Yönetimi</t>
  </si>
  <si>
    <t>İŞL-415</t>
  </si>
  <si>
    <t>Pazarlama Araştırması</t>
  </si>
  <si>
    <t>İŞL-435</t>
  </si>
  <si>
    <t>Muhasebe Denetimi</t>
  </si>
  <si>
    <t>İŞL-445</t>
  </si>
  <si>
    <t>Kariyer Yönetimi</t>
  </si>
  <si>
    <t>İŞL-451</t>
  </si>
  <si>
    <t>İŞL-412</t>
  </si>
  <si>
    <t>İnovasyon Yönetimi</t>
  </si>
  <si>
    <t>İŞL-450</t>
  </si>
  <si>
    <t>Örgütsel Davranış</t>
  </si>
  <si>
    <t>Yönetin ve Organizasyon</t>
  </si>
  <si>
    <t>İŞL 422</t>
  </si>
  <si>
    <t>Stratejık Yönetim Uygulamaları</t>
  </si>
  <si>
    <t>Yönetim ve Organziasyon</t>
  </si>
  <si>
    <t>İŞL-452</t>
  </si>
  <si>
    <t>İŞL-440</t>
  </si>
  <si>
    <t>Sayısal Karar Verme Teknikleri</t>
  </si>
  <si>
    <t>FORM-13
LİSANS PROGRAMLARINDA DERS SAYISI VE KREDİ SAATİ
(Hazırlık Sınıfı Hariç)</t>
  </si>
  <si>
    <t>İŞL-444</t>
  </si>
  <si>
    <t>Hizmet Pazarlaması</t>
  </si>
  <si>
    <t>AKADEMİK BİRİMLER</t>
  </si>
  <si>
    <t>Camilya BOKOYEVA</t>
  </si>
  <si>
    <t>DERS SAYISI VE KREDİ SAATİ</t>
  </si>
  <si>
    <t>RSÇ-101</t>
  </si>
  <si>
    <t>BIL-111</t>
  </si>
  <si>
    <t>PROG. VERDİĞİ DERSLER</t>
  </si>
  <si>
    <t>PROG. DIŞINDAN ALINAN DERSLER</t>
  </si>
  <si>
    <t>ZORUNLU DERSLER</t>
  </si>
  <si>
    <t>ULS-113</t>
  </si>
  <si>
    <t>Siyasi Tarih I</t>
  </si>
  <si>
    <t>DERS SAYISI</t>
  </si>
  <si>
    <t>KREDİ</t>
  </si>
  <si>
    <t>ULS-115</t>
  </si>
  <si>
    <t>Siyaset Bilimine Giriş</t>
  </si>
  <si>
    <t>Edebiyat  Fakültesi</t>
  </si>
  <si>
    <t>ULS-117</t>
  </si>
  <si>
    <t>EKN-117</t>
  </si>
  <si>
    <t>ULS-118</t>
  </si>
  <si>
    <t>Siyasi Tarih II</t>
  </si>
  <si>
    <t>ULS-126</t>
  </si>
  <si>
    <t>Sosyal Bilimler İçin Matematik</t>
  </si>
  <si>
    <t>Farizat ŞARŞEMBİYEVA</t>
  </si>
  <si>
    <t>ULS-120</t>
  </si>
  <si>
    <t>Bakıtbek İSAKOV</t>
  </si>
  <si>
    <t>ULS-122</t>
  </si>
  <si>
    <t>Anayasa Hukuku</t>
  </si>
  <si>
    <t>ULS-124</t>
  </si>
  <si>
    <t>Uluslararası İlişkilerin Temel Kavramları</t>
  </si>
  <si>
    <t>Eğitim Bilimleri Bölümü</t>
  </si>
  <si>
    <t>Ata Meken Tarihi I (KC )</t>
  </si>
  <si>
    <t>ULS-215</t>
  </si>
  <si>
    <t>ULS-225</t>
  </si>
  <si>
    <t>İkinci Yabancı Dil (Rusça) I</t>
  </si>
  <si>
    <t>Natalya YANKİN</t>
  </si>
  <si>
    <t>ULS-227.01</t>
  </si>
  <si>
    <t>Alaniçi Yabancı Dil (Çince) I</t>
  </si>
  <si>
    <t>Kanatbek ABDUCAPAR UULU</t>
  </si>
  <si>
    <t>ULS-227.02</t>
  </si>
  <si>
    <t>ULS-221</t>
  </si>
  <si>
    <t>Gökhan BOZBAŞ</t>
  </si>
  <si>
    <t>ULS-223</t>
  </si>
  <si>
    <t>Dünya Politikası</t>
  </si>
  <si>
    <t>Çağdaş Siyasi Teoriler</t>
  </si>
  <si>
    <t>ULS-219</t>
  </si>
  <si>
    <t>ULS-214</t>
  </si>
  <si>
    <t>EKN-220</t>
  </si>
  <si>
    <t>Sosyal Bilimler İçin İstatistik</t>
  </si>
  <si>
    <t>Baatırbek DUULYATOV</t>
  </si>
  <si>
    <t>ULS-218</t>
  </si>
  <si>
    <t>Uluslararası Kuruluşlar (Siyasal ve Ekonomik)</t>
  </si>
  <si>
    <t>ULS-216</t>
  </si>
  <si>
    <t>Uluslararası Çevre Politikaları (Ekoloji)</t>
  </si>
  <si>
    <t>ULS-220</t>
  </si>
  <si>
    <t>Bölümiçi Yabancı Dil (Rusça) II*</t>
  </si>
  <si>
    <t>Ata-Meken Tarihi (TC)</t>
  </si>
  <si>
    <t>Akmatali ALIMBEKOV</t>
  </si>
  <si>
    <t>ULS-222</t>
  </si>
  <si>
    <t>Bölümiçi Yabancı Dil (Çince) II*</t>
  </si>
  <si>
    <t>ULS-339</t>
  </si>
  <si>
    <t>Mesleki İngilizce III</t>
  </si>
  <si>
    <t>ULS-341</t>
  </si>
  <si>
    <t>İkinci Yabancı Dil (Rusça) III*</t>
  </si>
  <si>
    <t>ULS-343</t>
  </si>
  <si>
    <t>İkinci Yabancı Dil (Çince) III*</t>
  </si>
  <si>
    <t>Dang CHUN/ Liu HUANHUAN</t>
  </si>
  <si>
    <t>Prof.Dr./Okt.</t>
  </si>
  <si>
    <t>ULS-335</t>
  </si>
  <si>
    <t>Uluslararası Özel Hukuk</t>
  </si>
  <si>
    <t>ULS-337</t>
  </si>
  <si>
    <t>Uluslararası İlişkiler Teorileri</t>
  </si>
  <si>
    <t>M. Cüneyt ÖZŞAHİN</t>
  </si>
  <si>
    <t>ULS-349</t>
  </si>
  <si>
    <t>Uluslararası Güncel Sorunlar ve Analizi</t>
  </si>
  <si>
    <t>ULS-367</t>
  </si>
  <si>
    <t>Diplomasi Tarihi</t>
  </si>
  <si>
    <t>Taih/Uluslararası İlişkiler</t>
  </si>
  <si>
    <t>ULS-375</t>
  </si>
  <si>
    <t>Karşılaştırmalı Siyaset</t>
  </si>
  <si>
    <t>ULS-340</t>
  </si>
  <si>
    <t>Mesleki İngilizce IV</t>
  </si>
  <si>
    <t>ULS-376</t>
  </si>
  <si>
    <t>Barış Çalışmaları</t>
  </si>
  <si>
    <t>ULS-336</t>
  </si>
  <si>
    <t>Dış Politika Analizine Giriş</t>
  </si>
  <si>
    <t>ULS-338</t>
  </si>
  <si>
    <t>Küreselleşme Sürecinde Kırgızistan</t>
  </si>
  <si>
    <t>ULS-342</t>
  </si>
  <si>
    <t>İkinci Yabancı Dil (Rusça) IV*</t>
  </si>
  <si>
    <t>ULS-344</t>
  </si>
  <si>
    <t>İkinci Yabancı Dil (Çince) V*</t>
  </si>
  <si>
    <t>ULS-368</t>
  </si>
  <si>
    <t>Uluslararası Hukukun Uygulama Kuralları</t>
  </si>
  <si>
    <t>Ahmet ULUTAŞ</t>
  </si>
  <si>
    <t>ULS-362</t>
  </si>
  <si>
    <t>Karşılaştırmalı Siyasal Sistemler</t>
  </si>
  <si>
    <t>ULS-380</t>
  </si>
  <si>
    <t>Din ve Siyaset</t>
  </si>
  <si>
    <t>ULS-451</t>
  </si>
  <si>
    <t>Radyo-Tv ve Sinema Bölümü</t>
  </si>
  <si>
    <t>ULS-427</t>
  </si>
  <si>
    <t>Türkiye Dış Politikası</t>
  </si>
  <si>
    <t>ULS-431</t>
  </si>
  <si>
    <t>ULS-429</t>
  </si>
  <si>
    <t>ULS-439</t>
  </si>
  <si>
    <t>Küreselleşme sorunlarının incelenmesi</t>
  </si>
  <si>
    <t>tz</t>
  </si>
  <si>
    <t>Orta Doğu'da Siyaset ve Toplum</t>
  </si>
  <si>
    <t>ULS-422</t>
  </si>
  <si>
    <t>Kırgızistan Dış Politikası</t>
  </si>
  <si>
    <t>ULS-444</t>
  </si>
  <si>
    <t>Orta Asya'da Bölgesel Örgütler</t>
  </si>
  <si>
    <t>ULS-452</t>
  </si>
  <si>
    <t>ULS-442</t>
  </si>
  <si>
    <t>Uluslararası Diplomasi Uygulamaları</t>
  </si>
  <si>
    <t>ULS-450</t>
  </si>
  <si>
    <t>Uluslararası Eleştirel Teoriler</t>
  </si>
  <si>
    <t>ULS-424</t>
  </si>
  <si>
    <t>Diplomatik Yazışma ve Protokol Kuralları</t>
  </si>
  <si>
    <t>ULS-430</t>
  </si>
  <si>
    <t>Uluslararası Ticaret</t>
  </si>
  <si>
    <t>Mira İBRAYEVA</t>
  </si>
  <si>
    <t>Beden Eğitim ve Spor</t>
  </si>
  <si>
    <t>Iktisada Giriş I</t>
  </si>
  <si>
    <t>Mederbek OROLBAEV</t>
  </si>
  <si>
    <t>İktisada Giriş II</t>
  </si>
  <si>
    <t>İŞL-152</t>
  </si>
  <si>
    <t>İŞL-112</t>
  </si>
  <si>
    <t>Ticaret Hukuku</t>
  </si>
  <si>
    <t>FİN-201</t>
  </si>
  <si>
    <t>Süyorkul ABDIBALITEGİN</t>
  </si>
  <si>
    <t>FIN-203</t>
  </si>
  <si>
    <t>Mesleki İngilizce</t>
  </si>
  <si>
    <t>MYD-203</t>
  </si>
  <si>
    <t>Mesleki Rusça</t>
  </si>
  <si>
    <t>Mukadas SABİROVA</t>
  </si>
  <si>
    <t>Abduraşid BABATAYEV</t>
  </si>
  <si>
    <t>FİN-202</t>
  </si>
  <si>
    <t>Finansa Giriş</t>
  </si>
  <si>
    <t>İŞL-226</t>
  </si>
  <si>
    <t>Emin Yürekli</t>
  </si>
  <si>
    <t>Manasşinasılık</t>
  </si>
  <si>
    <t>MYD-204</t>
  </si>
  <si>
    <t>Mesleki Rusça II</t>
  </si>
  <si>
    <t>FİN-301</t>
  </si>
  <si>
    <t>Finansal Ekonometri I</t>
  </si>
  <si>
    <t>İŞL-349</t>
  </si>
  <si>
    <t>Maliyet Yönetimi</t>
  </si>
  <si>
    <t>İŞL-351</t>
  </si>
  <si>
    <t>İşletme Finansmanı</t>
  </si>
  <si>
    <t>EKN-351</t>
  </si>
  <si>
    <t>FİN-303</t>
  </si>
  <si>
    <t>Finansal İktisat</t>
  </si>
  <si>
    <t>İŞL-353</t>
  </si>
  <si>
    <t>FİN-321</t>
  </si>
  <si>
    <t>İŞL-335</t>
  </si>
  <si>
    <t>FİN-302</t>
  </si>
  <si>
    <t>FİN-304</t>
  </si>
  <si>
    <t>Mali Tablolar Analizi</t>
  </si>
  <si>
    <t>FİN-306</t>
  </si>
  <si>
    <t>Banka Muhasebesi</t>
  </si>
  <si>
    <t>Muhasebe, Finansman</t>
  </si>
  <si>
    <t>FİN-316</t>
  </si>
  <si>
    <t>Finansal Ekonometri II</t>
  </si>
  <si>
    <t>İŞL-350</t>
  </si>
  <si>
    <t>FİN-308</t>
  </si>
  <si>
    <t>Kalkınma – Büyüme</t>
  </si>
  <si>
    <t>FİN-401</t>
  </si>
  <si>
    <t>Yatırım Analizi ve Portföy Yönetimi</t>
  </si>
  <si>
    <t>FİN-403</t>
  </si>
  <si>
    <t>Aktif ve Pasif Yönetimi</t>
  </si>
  <si>
    <t>EKN-437</t>
  </si>
  <si>
    <t>FİN-405</t>
  </si>
  <si>
    <t>Uluslararası Finans</t>
  </si>
  <si>
    <t>FİN-417</t>
  </si>
  <si>
    <t>Zaman Serileri Analizi</t>
  </si>
  <si>
    <t>FİN-411</t>
  </si>
  <si>
    <t>Borç Yönetimi ve Kredi Analizi</t>
  </si>
  <si>
    <t>FİN-415</t>
  </si>
  <si>
    <t>Vergi Hukuku</t>
  </si>
  <si>
    <t>Mamut ERDOĞAN</t>
  </si>
  <si>
    <t>FİN-402</t>
  </si>
  <si>
    <t>Denetim</t>
  </si>
  <si>
    <t>FİN-404</t>
  </si>
  <si>
    <t>Vergi Sistemi</t>
  </si>
  <si>
    <t>FİN-416</t>
  </si>
  <si>
    <t>Yerel Yönetimler Maliyesi</t>
  </si>
  <si>
    <t>FİN-418</t>
  </si>
  <si>
    <t>Sigortacılık ve Risk Yönetimi</t>
  </si>
  <si>
    <t>FİN-410</t>
  </si>
  <si>
    <t>Finansal Modelleme</t>
  </si>
  <si>
    <t>İLH-103</t>
  </si>
  <si>
    <t>Matematik ve Enformatik</t>
  </si>
  <si>
    <t>İLH -111</t>
  </si>
  <si>
    <t>Arap Dili I</t>
  </si>
  <si>
    <t>DİB-111</t>
  </si>
  <si>
    <t>İslam Öncesi Kırgız İnançları</t>
  </si>
  <si>
    <t>DİB-113</t>
  </si>
  <si>
    <t>Temel Dini Bilgiler I</t>
  </si>
  <si>
    <t>Aytmamat KARİYEV</t>
  </si>
  <si>
    <t>DİB-115</t>
  </si>
  <si>
    <t>Kur’an Bilgisi I</t>
  </si>
  <si>
    <t>Sabır MURATALİYEV</t>
  </si>
  <si>
    <t>DİB-117</t>
  </si>
  <si>
    <t>Meslek Bilgisi (Din Kültürü)</t>
  </si>
  <si>
    <t>İSB-111</t>
  </si>
  <si>
    <t>Türkçe Dini Metinler</t>
  </si>
  <si>
    <t>RSÇ-102</t>
  </si>
  <si>
    <t>İLH-102</t>
  </si>
  <si>
    <t>Arap Dili II</t>
  </si>
  <si>
    <t>DİB-114</t>
  </si>
  <si>
    <t>Temel Dini Bilgiler II</t>
  </si>
  <si>
    <t>DİB-116</t>
  </si>
  <si>
    <t>Kur’an Bilgisi II</t>
  </si>
  <si>
    <t>DİB-118</t>
  </si>
  <si>
    <t>Meslek Bilgisi (Din Öğretimi)</t>
  </si>
  <si>
    <t>İSB-118</t>
  </si>
  <si>
    <t>İlk Dönem İslam Tarihi</t>
  </si>
  <si>
    <t>EĞT-102</t>
  </si>
  <si>
    <t>Ata Meken Tarihi I (KC)</t>
  </si>
  <si>
    <t>İLH-201</t>
  </si>
  <si>
    <t>Arap Dili III</t>
  </si>
  <si>
    <t>DİB-203</t>
  </si>
  <si>
    <t>Kur’an Bilgisi III</t>
  </si>
  <si>
    <t>DİB-205</t>
  </si>
  <si>
    <t>Dinler Tarihine Giriş</t>
  </si>
  <si>
    <t>DİB-207</t>
  </si>
  <si>
    <t>Peygamberler Tarihi</t>
  </si>
  <si>
    <t>Yusf GÖKALP</t>
  </si>
  <si>
    <t>DİB-209</t>
  </si>
  <si>
    <t>Türk Cumhuriyetlerinde Din ve Kültür</t>
  </si>
  <si>
    <t>PDR-205</t>
  </si>
  <si>
    <t>DİB-211</t>
  </si>
  <si>
    <t>Hz. Muhammed ve Öğretileri</t>
  </si>
  <si>
    <t>DİB-221</t>
  </si>
  <si>
    <t>Sosyal Problemler ve Din</t>
  </si>
  <si>
    <t>DİB-223</t>
  </si>
  <si>
    <t>Güzel Kuran Okuma I</t>
  </si>
  <si>
    <t>Ata Meken Tarihi II (TC)</t>
  </si>
  <si>
    <t>İLH-202</t>
  </si>
  <si>
    <t>Arap Dili IV</t>
  </si>
  <si>
    <t>FLS-252</t>
  </si>
  <si>
    <t>DİB-202</t>
  </si>
  <si>
    <t>Din Antropolojisi</t>
  </si>
  <si>
    <t>DİB-204</t>
  </si>
  <si>
    <t>Kur’an Tefsiri</t>
  </si>
  <si>
    <t>DİB-206</t>
  </si>
  <si>
    <t>DİB-220</t>
  </si>
  <si>
    <t>DİB-222</t>
  </si>
  <si>
    <t>Hadis Usulü Ve Tarihi</t>
  </si>
  <si>
    <t>Staj I (Sınıf Yönetimi)</t>
  </si>
  <si>
    <t>FORM-14
ÖĞRETİM ELEMANLARININ 2017-2018 ÖĞRETİM YILI  
GÜZ VE BAHAR YARIYILLARINDA HAFTALIK DERS YÜKLERİ</t>
  </si>
  <si>
    <t>İLH -301</t>
  </si>
  <si>
    <t>Arap Dili V</t>
  </si>
  <si>
    <t>ADI SOYADI</t>
  </si>
  <si>
    <t>HAFTALIK DERS YÜKÜ (SAAT)</t>
  </si>
  <si>
    <t>TOPLAM YÜK</t>
  </si>
  <si>
    <t>Diğer Öğr. Elm.</t>
  </si>
  <si>
    <t>Kendi Biriminde</t>
  </si>
  <si>
    <t>Üniversitenin Diğer Birimlerinde</t>
  </si>
  <si>
    <t>Diğer Üniv.lerde</t>
  </si>
  <si>
    <t>DİB-301</t>
  </si>
  <si>
    <t>DİB-303</t>
  </si>
  <si>
    <t>Din Psikolojisi</t>
  </si>
  <si>
    <t>DİB-307</t>
  </si>
  <si>
    <t>Kelam İlmi</t>
  </si>
  <si>
    <t>x</t>
  </si>
  <si>
    <t>DİB-309</t>
  </si>
  <si>
    <t>Din Fenomolojisi</t>
  </si>
  <si>
    <t>EĞT-303</t>
  </si>
  <si>
    <t>Eğitim Psikolojisi</t>
  </si>
  <si>
    <t>DİB-311</t>
  </si>
  <si>
    <t>Kanikey KALİYEVA</t>
  </si>
  <si>
    <t>Dini Aşırılık ve Terörizm</t>
  </si>
  <si>
    <t>DİB-313</t>
  </si>
  <si>
    <t>Ahlak ve Değerler</t>
  </si>
  <si>
    <t>DİB-325</t>
  </si>
  <si>
    <t>Tefsir Metinleri II</t>
  </si>
  <si>
    <t>İSB-319</t>
  </si>
  <si>
    <t>Kuran Semantiği</t>
  </si>
  <si>
    <t>FORM-15
2017-2018 ÖĞRETİM YILINDA TAM ZAMANLI ÇALIŞAN ÖĞRETİM ELEMANLARININ HAFTALIK ORTALAMA DERS YÜKLERİ</t>
  </si>
  <si>
    <t>Lıqun SUN</t>
  </si>
  <si>
    <t>(A)
ÖÜ Sayısı</t>
  </si>
  <si>
    <t>(B)
ÖÜ Ders Yükü</t>
  </si>
  <si>
    <t>(C) Oran
(B)/(A)</t>
  </si>
  <si>
    <t>(D)
Diğer ÖE Sayısı</t>
  </si>
  <si>
    <t>(E)
Diğer ÖE Ders Yükü</t>
  </si>
  <si>
    <t>(F) Oran
(E)/(D)</t>
  </si>
  <si>
    <t>TOPLAM
(F+C)/2</t>
  </si>
  <si>
    <t>İLH-302</t>
  </si>
  <si>
    <t>Arap Dili VI</t>
  </si>
  <si>
    <t>İSB-302</t>
  </si>
  <si>
    <t>DİB-302</t>
  </si>
  <si>
    <t>DİB-304</t>
  </si>
  <si>
    <t>DİB-308</t>
  </si>
  <si>
    <t>İslam Mezhepleri</t>
  </si>
  <si>
    <t>DİB-310</t>
  </si>
  <si>
    <t>Doğu Dinleri</t>
  </si>
  <si>
    <t>Ölçme ve Değerlendirme</t>
  </si>
  <si>
    <t>Staj II (Okul Deneyimi)</t>
  </si>
  <si>
    <t>DİB-324</t>
  </si>
  <si>
    <t>İSB-332</t>
  </si>
  <si>
    <t>Tasavvuf Metinleri</t>
  </si>
  <si>
    <t>DİB-318</t>
  </si>
  <si>
    <t>Dini Müsiki</t>
  </si>
  <si>
    <t>Ssebahattin sivrikaya</t>
  </si>
  <si>
    <t>Mametayip CUMAGULOV</t>
  </si>
  <si>
    <t>İSB-401</t>
  </si>
  <si>
    <t>Tasavvuf Tarihi ve Felsefesi</t>
  </si>
  <si>
    <t>Gülnur CUMALIYEVA</t>
  </si>
  <si>
    <t>İLH-401</t>
  </si>
  <si>
    <t>Arap Dili VII</t>
  </si>
  <si>
    <t>DİB-403</t>
  </si>
  <si>
    <t>Ahlak Eğitimi Metotları</t>
  </si>
  <si>
    <t>İSB-405</t>
  </si>
  <si>
    <t>Dini Danışma ve Rehberlik</t>
  </si>
  <si>
    <t>Danışmanlar</t>
  </si>
  <si>
    <t>DİB-405</t>
  </si>
  <si>
    <t>Özel Öğretim Yöntemleri</t>
  </si>
  <si>
    <t>DİB-417</t>
  </si>
  <si>
    <t>Kırgızistanda Dini Hayat</t>
  </si>
  <si>
    <t>DIB-411</t>
  </si>
  <si>
    <t>İslam Ahlakı</t>
  </si>
  <si>
    <t>İSB-441</t>
  </si>
  <si>
    <t>Hadis Metinleri</t>
  </si>
  <si>
    <t>DİB-402</t>
  </si>
  <si>
    <t>Kültürlerarası Din Öğretimi</t>
  </si>
  <si>
    <t>DİB-404</t>
  </si>
  <si>
    <t>Din Dili ve Dini İletişim</t>
  </si>
  <si>
    <t>DİB-406</t>
  </si>
  <si>
    <t>Din Öğretimi Yöntemleri</t>
  </si>
  <si>
    <t>Staj III (Öğretim Uygulaması)</t>
  </si>
  <si>
    <t>DİB-410</t>
  </si>
  <si>
    <t>Din ve Modernizem</t>
  </si>
  <si>
    <t>DİB-418</t>
  </si>
  <si>
    <t>Devlet ve Din</t>
  </si>
  <si>
    <t>İSB-430</t>
  </si>
  <si>
    <t>Fıkıh Metinleri</t>
  </si>
  <si>
    <t>Abdildacan AKMATALİYEV</t>
  </si>
  <si>
    <t>-</t>
  </si>
  <si>
    <t>Bakıtbek DJUNUSALİYEV</t>
  </si>
  <si>
    <t>Atılla ÇAKAR</t>
  </si>
  <si>
    <t>Kılıskan MATANOVA</t>
  </si>
  <si>
    <t>İLH-101</t>
  </si>
  <si>
    <t>İSB-113</t>
  </si>
  <si>
    <t>Meslek Bilgisi (İslam İnanç Esasları)</t>
  </si>
  <si>
    <t>İSB-115</t>
  </si>
  <si>
    <t>Kur’an Okuma ve Tecvit I</t>
  </si>
  <si>
    <t>Aygül ÇALDABAYEVA</t>
  </si>
  <si>
    <t>1 ak. uzaman (ders yükü yok) dahil edilemiştir.</t>
  </si>
  <si>
    <t>İSB-114</t>
  </si>
  <si>
    <t>Meslek Bilgisi (İslam İbadet Esasları)</t>
  </si>
  <si>
    <t>İSB-116</t>
  </si>
  <si>
    <t>Kur’an Okuma ve Tecvit II</t>
  </si>
  <si>
    <t>İSB-120</t>
  </si>
  <si>
    <t>Hadis Tarihi ve Usulü</t>
  </si>
  <si>
    <t>İSB-203</t>
  </si>
  <si>
    <t>Kur’an Okuma ve Tecvit III</t>
  </si>
  <si>
    <t>İSB-205</t>
  </si>
  <si>
    <t>Hadis I</t>
  </si>
  <si>
    <t>İSB-207</t>
  </si>
  <si>
    <t>Tefsir Tarihi ve Usulü</t>
  </si>
  <si>
    <t>İSB-209</t>
  </si>
  <si>
    <t>İslam Hukukuna Giriş</t>
  </si>
  <si>
    <t>İSB-211</t>
  </si>
  <si>
    <t>İSB-204</t>
  </si>
  <si>
    <t>Kur’an Okuma ve Tecvit IV</t>
  </si>
  <si>
    <t>FEN  FAKÜLTESİ</t>
  </si>
  <si>
    <t>İSB-206</t>
  </si>
  <si>
    <t>Hadis II</t>
  </si>
  <si>
    <t>İSB-208</t>
  </si>
  <si>
    <t>Tefsir I</t>
  </si>
  <si>
    <t>İSB-210</t>
  </si>
  <si>
    <t>İslam Hukuk Usulü</t>
  </si>
  <si>
    <t>Staj I (Din Görevl. Mesleği)</t>
  </si>
  <si>
    <t>İSB-303</t>
  </si>
  <si>
    <t>Avıt  ASANOV</t>
  </si>
  <si>
    <t>Kur’an Okuma ve Tecvit V</t>
  </si>
  <si>
    <t>Asan  ÖMÜRALİEV</t>
  </si>
  <si>
    <t>Meerim  İMAŞ KIZI</t>
  </si>
  <si>
    <t>İSB-305</t>
  </si>
  <si>
    <t>İslam Hukuku I</t>
  </si>
  <si>
    <t>İSB-307</t>
  </si>
  <si>
    <t>Dinler Tarihi I</t>
  </si>
  <si>
    <t>İSB-309</t>
  </si>
  <si>
    <t>Sistematik Kelam I</t>
  </si>
  <si>
    <t>İSB-311</t>
  </si>
  <si>
    <t>Tefsir II</t>
  </si>
  <si>
    <t>İSB-321</t>
  </si>
  <si>
    <t>İSB-333</t>
  </si>
  <si>
    <t>Değerler ve Eğitim</t>
  </si>
  <si>
    <t>Askerbek SAADABAEV</t>
  </si>
  <si>
    <t>İSB-304</t>
  </si>
  <si>
    <t>Kur’an Okuma ve Tecvit VI</t>
  </si>
  <si>
    <t>İSB-306</t>
  </si>
  <si>
    <t>İslam Hukuku II</t>
  </si>
  <si>
    <t>İSB-308</t>
  </si>
  <si>
    <t>Dinler Tarihi II</t>
  </si>
  <si>
    <t>İSB-310</t>
  </si>
  <si>
    <t>Sistematik Kelam II</t>
  </si>
  <si>
    <t>Staj II ( Mesleki Uygulama)</t>
  </si>
  <si>
    <t>İSB-330</t>
  </si>
  <si>
    <t>Kuran'da Fıkhı Kavramlar</t>
  </si>
  <si>
    <t xml:space="preserve">Prof. Dr. </t>
  </si>
  <si>
    <t>İSB-403</t>
  </si>
  <si>
    <t>Kur’an Okuma ve Tecvit VII</t>
  </si>
  <si>
    <t>İSB-429</t>
  </si>
  <si>
    <t>Günümüz Fıkıh Problemleri</t>
  </si>
  <si>
    <t>İSB-413</t>
  </si>
  <si>
    <t>Kuran'a Öağdaş Yaklaşımlar</t>
  </si>
  <si>
    <t>Nazgül CUMABAEVA</t>
  </si>
  <si>
    <t>BEDEN EĞİTİMİ VE SPOR Y.O.</t>
  </si>
  <si>
    <t>İSB-402</t>
  </si>
  <si>
    <t>Çağdaş İslam Akımları</t>
  </si>
  <si>
    <t>İSB-404</t>
  </si>
  <si>
    <t>İslam Kurumlar Tarihi</t>
  </si>
  <si>
    <t>İSB-406</t>
  </si>
  <si>
    <t>Din ve Ahlak Öğretim Yöntemleri</t>
  </si>
  <si>
    <t>İSB-408</t>
  </si>
  <si>
    <t>Dini Hitabet</t>
  </si>
  <si>
    <t>İSB-436</t>
  </si>
  <si>
    <t>Günümüz Tefsir Problemleri</t>
  </si>
  <si>
    <t>TURİZM VE OTELCİLİK Y.O.</t>
  </si>
  <si>
    <t>Sagınbek ORUNBAEV</t>
  </si>
  <si>
    <t>Prof. Dr</t>
  </si>
  <si>
    <t xml:space="preserve">Bekcan TEMİROV </t>
  </si>
  <si>
    <t xml:space="preserve">Bircan USUBALİEV </t>
  </si>
  <si>
    <t>GÜZEL SANATLAR FAÜLTESİ</t>
  </si>
  <si>
    <t>YABANCI DİLLER Y.O.</t>
  </si>
  <si>
    <t>Süyünbek MURZAHMETOV</t>
  </si>
  <si>
    <t>Aytbübü BADAHŞANOVA</t>
  </si>
  <si>
    <t>Bekir KABAKCI</t>
  </si>
  <si>
    <t>Temirbek MUSAKEEV</t>
  </si>
  <si>
    <t>Sebahattin SİVRİKAYA*</t>
  </si>
  <si>
    <t>Rısbek CUMAKUNOV*</t>
  </si>
  <si>
    <t>Gökhan USAL*</t>
  </si>
  <si>
    <t>İNG-101.01</t>
  </si>
  <si>
    <t>Necip YILGIN*</t>
  </si>
  <si>
    <t>Rafael SARLIKOV</t>
  </si>
  <si>
    <t>İNG-101.02</t>
  </si>
  <si>
    <t>Rusça</t>
  </si>
  <si>
    <t>GZT-101</t>
  </si>
  <si>
    <t>Temel Gazetecilik</t>
  </si>
  <si>
    <t>GZT-103</t>
  </si>
  <si>
    <t>Basın Tarihi</t>
  </si>
  <si>
    <t>İLF-103</t>
  </si>
  <si>
    <t>İLF-101</t>
  </si>
  <si>
    <t>Yazılı Sözlü Anlatım</t>
  </si>
  <si>
    <t>İLF-105</t>
  </si>
  <si>
    <t>İletişim Bilimine Giriş</t>
  </si>
  <si>
    <t>İLF-107</t>
  </si>
  <si>
    <t>Ayçürök KARAZAKOVA</t>
  </si>
  <si>
    <t>Dilci</t>
  </si>
  <si>
    <t>Uulcan CUMABEKOVA</t>
  </si>
  <si>
    <t>Sadık MURZAHANOV</t>
  </si>
  <si>
    <t>Mehmet KARADENIZ</t>
  </si>
  <si>
    <t>GZT-102</t>
  </si>
  <si>
    <t>Aynura ÇANDIBAEVA</t>
  </si>
  <si>
    <t>Kişilerarası İletişim</t>
  </si>
  <si>
    <t>Bakıtbek ORUNBEKOV</t>
  </si>
  <si>
    <t>ING-102.01</t>
  </si>
  <si>
    <t>Perizat KORGOLDOEVA</t>
  </si>
  <si>
    <t>ING-102.02</t>
  </si>
  <si>
    <t>İLF-102</t>
  </si>
  <si>
    <t>Ekonomiye Giriş</t>
  </si>
  <si>
    <t>Ekonomi Bilimi</t>
  </si>
  <si>
    <t>Parizat İBRAİMOVA</t>
  </si>
  <si>
    <t>İLF-104</t>
  </si>
  <si>
    <t>İletişim Tarihi</t>
  </si>
  <si>
    <t>İLF-106</t>
  </si>
  <si>
    <t>Burul MAMBETOVA</t>
  </si>
  <si>
    <t>İLF-108</t>
  </si>
  <si>
    <t>Gökçe YOGURTÇU</t>
  </si>
  <si>
    <t>Zarina NAZARBEK kızı</t>
  </si>
  <si>
    <t>İLF-110</t>
  </si>
  <si>
    <t>Temel Fotoğrafçılık</t>
  </si>
  <si>
    <t>Manasbek MUSAEV</t>
  </si>
  <si>
    <t>Timirlan AHMATİALİEV</t>
  </si>
  <si>
    <t>Gulnara MUSABAY</t>
  </si>
  <si>
    <t>Dayır CANANGULOV</t>
  </si>
  <si>
    <t>Kişilerarası İletişim (Yaryıl Ödevi)</t>
  </si>
  <si>
    <t>Ata-Meken Tarihi I (KC)</t>
  </si>
  <si>
    <t>Kayrat BELEKOV</t>
  </si>
  <si>
    <t>HİL-215</t>
  </si>
  <si>
    <t>Samabek SIRGABAYEV</t>
  </si>
  <si>
    <t>Sosloji</t>
  </si>
  <si>
    <t>İLF-205</t>
  </si>
  <si>
    <t>Eokoloji</t>
  </si>
  <si>
    <t>Jeografi</t>
  </si>
  <si>
    <t>Mesleki Rusça I</t>
  </si>
  <si>
    <t>Maryana MALDIBAYEVA</t>
  </si>
  <si>
    <t>GZT-201</t>
  </si>
  <si>
    <t>Haber Yapım ve Yayın Teknikleri</t>
  </si>
  <si>
    <t>GZT-203</t>
  </si>
  <si>
    <t>Basın Fotoğrafçılığı</t>
  </si>
  <si>
    <t>GZT-205</t>
  </si>
  <si>
    <t>Sayfa Tasarımı</t>
  </si>
  <si>
    <t>Bakıtbek DIYKANOVA</t>
  </si>
  <si>
    <t>GZT-211</t>
  </si>
  <si>
    <t>Araştırmacı Gazetecilik</t>
  </si>
  <si>
    <t>İLF-201</t>
  </si>
  <si>
    <t>İletişim Kuramları I</t>
  </si>
  <si>
    <t>İLF-203</t>
  </si>
  <si>
    <t>Nicel Araştırma Yöntemleri</t>
  </si>
  <si>
    <t>Dünya ve Türk Uygrlıkları</t>
  </si>
  <si>
    <t>Abdraşit BABATAEV</t>
  </si>
  <si>
    <t>GZT-202</t>
  </si>
  <si>
    <t>Gazete Yazı Türleri</t>
  </si>
  <si>
    <t>GZT-204</t>
  </si>
  <si>
    <t>Medya, Kültür ve İletişim</t>
  </si>
  <si>
    <t>GZT-206</t>
  </si>
  <si>
    <t>6.00</t>
  </si>
  <si>
    <t>Haber Yapım ve Yayın Teknikleri II</t>
  </si>
  <si>
    <t>4.55</t>
  </si>
  <si>
    <t>GZT-208</t>
  </si>
  <si>
    <t>İLF-202</t>
  </si>
  <si>
    <t>İletişim Felsefesi</t>
  </si>
  <si>
    <t>Felsefeci</t>
  </si>
  <si>
    <t>İLF-204</t>
  </si>
  <si>
    <t>İletişim Kuramları II</t>
  </si>
  <si>
    <t>İLF-206</t>
  </si>
  <si>
    <t>MYD-202.01</t>
  </si>
  <si>
    <t>Mesleki İnglizce II</t>
  </si>
  <si>
    <t>Çolpon BEKBALAEVA</t>
  </si>
  <si>
    <t>MYD-202.02</t>
  </si>
  <si>
    <t>Ata-Meken Tarihi II ( Türkiye Cumhuriyeti Tarihi)</t>
  </si>
  <si>
    <t>Akimbek TEKEŞOV</t>
  </si>
  <si>
    <t>Çınar CILKIÇIEVA</t>
  </si>
  <si>
    <t>Haber Yapım ve Yayın Teknikleri II (Yarıyıl Ödevi)</t>
  </si>
  <si>
    <t>Yuristanbek ŞIGAYEV</t>
  </si>
  <si>
    <t>GZT-303</t>
  </si>
  <si>
    <t>Haber Analizi</t>
  </si>
  <si>
    <t>GZT-301</t>
  </si>
  <si>
    <t>Medya Ekonomisi ve İşletmeciliği</t>
  </si>
  <si>
    <t>Kubanıçbek TAABALDİYEV</t>
  </si>
  <si>
    <t>GZT-327</t>
  </si>
  <si>
    <t>GZT-313</t>
  </si>
  <si>
    <t>Siyasal İletişim</t>
  </si>
  <si>
    <t>GZT-307</t>
  </si>
  <si>
    <t>İnternet Gazeteciliği</t>
  </si>
  <si>
    <t>GZT-351</t>
  </si>
  <si>
    <t>TV Haber Editörlüğü</t>
  </si>
  <si>
    <t>Radyo-TV</t>
  </si>
  <si>
    <t>GZT-353</t>
  </si>
  <si>
    <t>Medya ve Terör</t>
  </si>
  <si>
    <t>GZT-355</t>
  </si>
  <si>
    <t>Kamu Özgürlükleri</t>
  </si>
  <si>
    <t>GZT-311</t>
  </si>
  <si>
    <t>Kültürlearası İletişim</t>
  </si>
  <si>
    <t>İKTİSADİ VE İDARİ BİLİMLER FAKÜLTESİ</t>
  </si>
  <si>
    <t>GZT-302</t>
  </si>
  <si>
    <t>Gazete Tasarımı ve Üretimi</t>
  </si>
  <si>
    <t>Bakıt DIYKONOV</t>
  </si>
  <si>
    <t>GZT-304</t>
  </si>
  <si>
    <t>Yeni İletişim Teknolojileri</t>
  </si>
  <si>
    <t>GZT-310</t>
  </si>
  <si>
    <t>Meslek Seminerleri</t>
  </si>
  <si>
    <t>0 3 0</t>
  </si>
  <si>
    <t>GZT-306</t>
  </si>
  <si>
    <t>Siyasal Düşünceler Tarihi</t>
  </si>
  <si>
    <t>GZT-308</t>
  </si>
  <si>
    <t>Uluslararası İletişim ve Haber Ajansları</t>
  </si>
  <si>
    <t>İLF-308</t>
  </si>
  <si>
    <t>İletişim ve Etik</t>
  </si>
  <si>
    <t>GZT-332</t>
  </si>
  <si>
    <t>İnsan Hakları, Demokrasi ve Medya</t>
  </si>
  <si>
    <t>ADI-SOYADI</t>
  </si>
  <si>
    <t>GZT-334</t>
  </si>
  <si>
    <t>GZT-340</t>
  </si>
  <si>
    <t>Medya Okuryazarlığı</t>
  </si>
  <si>
    <t>GZT-312</t>
  </si>
  <si>
    <t>STAJ</t>
  </si>
  <si>
    <t>STAJ II</t>
  </si>
  <si>
    <t>Gazete Tasarımı ve Üretimi (Yarıyıl Ödevi)</t>
  </si>
  <si>
    <t>GZT-336</t>
  </si>
  <si>
    <t>Kamuoyu ve Medya</t>
  </si>
  <si>
    <t>TOPLAM  YÜK</t>
  </si>
  <si>
    <t>Diğer  Öğr. Elm.</t>
  </si>
  <si>
    <t>Kendi  Biriminde</t>
  </si>
  <si>
    <t>Üniversitenin  Diğer Birimlerinde</t>
  </si>
  <si>
    <t>Diğer  Üniv.lerde</t>
  </si>
  <si>
    <t>İLF-401</t>
  </si>
  <si>
    <t>İletişim Hukuku</t>
  </si>
  <si>
    <t>GZT-405</t>
  </si>
  <si>
    <t>Sosyal Medya ve Vatandaş Gazeteciliği</t>
  </si>
  <si>
    <t>GZT-451.01</t>
  </si>
  <si>
    <t>GZT-451.03</t>
  </si>
  <si>
    <t>GZT-451.05</t>
  </si>
  <si>
    <t>Radyo-TV Sinema</t>
  </si>
  <si>
    <t>BTZ-451.05</t>
  </si>
  <si>
    <t>GZT-429</t>
  </si>
  <si>
    <t>Medya ve Sivil Toplum</t>
  </si>
  <si>
    <t>GZT-423</t>
  </si>
  <si>
    <t>Kırgızistan ve Türkyenin Yapısal Analizleri</t>
  </si>
  <si>
    <t>GZT-425</t>
  </si>
  <si>
    <t>Medya Ekonomi Politiği</t>
  </si>
  <si>
    <t>ASLI YURDİGÜL</t>
  </si>
  <si>
    <t>GZT-427</t>
  </si>
  <si>
    <t>Kamu Diplomasisi ve Gazetecilik</t>
  </si>
  <si>
    <t>GZT-402</t>
  </si>
  <si>
    <t>Dergi Yayıncılığı</t>
  </si>
  <si>
    <t>GZT-452.01</t>
  </si>
  <si>
    <t>GZT-452.03</t>
  </si>
  <si>
    <t>GZT-452.05</t>
  </si>
  <si>
    <t>BTZ-452.01</t>
  </si>
  <si>
    <t>BTZ-452.02</t>
  </si>
  <si>
    <t>BTZ-452.03</t>
  </si>
  <si>
    <t>BTZ-452.04</t>
  </si>
  <si>
    <t>BTZ-452.05</t>
  </si>
  <si>
    <t>GZT-422</t>
  </si>
  <si>
    <t>Uzman Gazetecilik</t>
  </si>
  <si>
    <t>GZT-424</t>
  </si>
  <si>
    <t>Uluslararası Gazetecilik</t>
  </si>
  <si>
    <t>GZT-414</t>
  </si>
  <si>
    <t>Uluslararası Güncel Olaylar</t>
  </si>
  <si>
    <t>HAMZA ÇAKIR</t>
  </si>
  <si>
    <t>GZT-426</t>
  </si>
  <si>
    <t>Politika Muhabirliği</t>
  </si>
  <si>
    <t>Svetlana PARMANOSOVA</t>
  </si>
  <si>
    <t>Beden Eğitimi I</t>
  </si>
  <si>
    <t>Galip Afşin RAVANOĞLU</t>
  </si>
  <si>
    <t>HİR-101</t>
  </si>
  <si>
    <t>Halkla İlişkilerde Temel Kavramlar</t>
  </si>
  <si>
    <t>RAYHAN TAŞTEMİROVA</t>
  </si>
  <si>
    <t>İNG-102.01</t>
  </si>
  <si>
    <t>İNG-102.02</t>
  </si>
  <si>
    <t>KGZ-102.01</t>
  </si>
  <si>
    <t>KGZ-102.02</t>
  </si>
  <si>
    <t>RSÇ- 102</t>
  </si>
  <si>
    <t>Mariyana MALDIBAYEVA</t>
  </si>
  <si>
    <t>Marat SEYİTKAZİYEV</t>
  </si>
  <si>
    <t>Yazınsal Türler (Dönem Ödevi)</t>
  </si>
  <si>
    <t>Kadır YOĞURTÇU</t>
  </si>
  <si>
    <t>Sosyaloji</t>
  </si>
  <si>
    <t>HİR-102</t>
  </si>
  <si>
    <t>Yazınsal Türler</t>
  </si>
  <si>
    <t>Asel DÖÖLÖTKELDİYEVA (doğum izinli)</t>
  </si>
  <si>
    <t>MYD-201.01</t>
  </si>
  <si>
    <t>MYD-201.02</t>
  </si>
  <si>
    <t>ÇolponBEKBALAYEVA</t>
  </si>
  <si>
    <t>HİR-201</t>
  </si>
  <si>
    <t>Grafik I</t>
  </si>
  <si>
    <t>HİR-203</t>
  </si>
  <si>
    <t>Kadırbek SULTAKEEV (görevli-izinli)</t>
  </si>
  <si>
    <t>Örgütsel ve Kişilerarası İletişim</t>
  </si>
  <si>
    <t>HİR-205</t>
  </si>
  <si>
    <t>Reklamcılığa Giriş</t>
  </si>
  <si>
    <t>Abdraşit BABTAYEV</t>
  </si>
  <si>
    <t>ANARA BAYIZBEKOVA</t>
  </si>
  <si>
    <t>Mansşinasılık</t>
  </si>
  <si>
    <t>Halkbilimi</t>
  </si>
  <si>
    <t>Ata-Meken Tarihi II (TC)</t>
  </si>
  <si>
    <t>Nitel Araştırma Yöntemleri</t>
  </si>
  <si>
    <t>HİR-202.01</t>
  </si>
  <si>
    <t>Grafik II</t>
  </si>
  <si>
    <t>HİR-202.02</t>
  </si>
  <si>
    <t>Grafik (Yarıyıl Ödevi)</t>
  </si>
  <si>
    <t>HİR-204</t>
  </si>
  <si>
    <t>Etkili Yazılı ve Sözlü Anlatım Teknikleri</t>
  </si>
  <si>
    <t>HİR-206</t>
  </si>
  <si>
    <t>Halkala İlişkiler</t>
  </si>
  <si>
    <t>HİR-301</t>
  </si>
  <si>
    <t>Halkla İlişkilerde Örnek Olay İncelemeleri ve Kampanya Planlama I</t>
  </si>
  <si>
    <t>HİR-303</t>
  </si>
  <si>
    <t>Halkla İlişkilerde Model ve Yaklaşımlar</t>
  </si>
  <si>
    <t>HİR-305</t>
  </si>
  <si>
    <t>Pazarlama İletişimi</t>
  </si>
  <si>
    <t>Begimay MAKSUTOVA</t>
  </si>
  <si>
    <t>Halkla İlişkiler Teorileri</t>
  </si>
  <si>
    <t>HİR-307</t>
  </si>
  <si>
    <t>GZT -329</t>
  </si>
  <si>
    <t>HİR-309</t>
  </si>
  <si>
    <t>Reklam Fotoğrafçılığı</t>
  </si>
  <si>
    <t>HİR-311</t>
  </si>
  <si>
    <t>Radyo TV Reklamcılığı</t>
  </si>
  <si>
    <t>HİR-313</t>
  </si>
  <si>
    <t>Etkinlik ve Protokol Yönetimi</t>
  </si>
  <si>
    <t>HİR-317</t>
  </si>
  <si>
    <t>Reklamcılıkta Yaratıcılık</t>
  </si>
  <si>
    <t>HİL-343</t>
  </si>
  <si>
    <t>Halkla İlişkiler ve Reklamcılıkta Kampanya Planlama</t>
  </si>
  <si>
    <t>HİL-345</t>
  </si>
  <si>
    <t>HİL-347</t>
  </si>
  <si>
    <t>HİL-349</t>
  </si>
  <si>
    <t>Animasyon I</t>
  </si>
  <si>
    <t>HİR-302</t>
  </si>
  <si>
    <t>Meslek Seminerler</t>
  </si>
  <si>
    <t>HİR-304</t>
  </si>
  <si>
    <t>Halkla İlişkilerde Örnek Olay İncelemeleri ve Kampanya Planlama II</t>
  </si>
  <si>
    <t>HİR-306</t>
  </si>
  <si>
    <t>Halkla İlişkiler ve Reklam Metin Yazarlığı</t>
  </si>
  <si>
    <t>HİR-308</t>
  </si>
  <si>
    <t>Tüketici Davranışları</t>
  </si>
  <si>
    <t>Michael BARANICK</t>
  </si>
  <si>
    <t>HİR-310</t>
  </si>
  <si>
    <t>Reklam İncelemeleri</t>
  </si>
  <si>
    <t>HİL-332</t>
  </si>
  <si>
    <t>Reklam Tasarım Temelleri</t>
  </si>
  <si>
    <t>HİL-344</t>
  </si>
  <si>
    <t>Animasyon II</t>
  </si>
  <si>
    <t>HİR-314</t>
  </si>
  <si>
    <t>İmaj Yönetimi</t>
  </si>
  <si>
    <t>HİR-318</t>
  </si>
  <si>
    <t>İleri Animasyon</t>
  </si>
  <si>
    <t>HİR-316</t>
  </si>
  <si>
    <t>Kurumsal Kimlik ve Marka Yönetimi</t>
  </si>
  <si>
    <t>HİL-352</t>
  </si>
  <si>
    <t>Halkla İlişkiler ve Reklamcılıkta Kampanya Planlama II</t>
  </si>
  <si>
    <t>HİR-312</t>
  </si>
  <si>
    <t>Sunuş Teknikleri</t>
  </si>
  <si>
    <t>HİR-401</t>
  </si>
  <si>
    <t>Kamuoyu ve Pazar Araştırmaları</t>
  </si>
  <si>
    <t>HİR-413</t>
  </si>
  <si>
    <t>Uluslararası Halkla İlişkiler</t>
  </si>
  <si>
    <t>HİR-411</t>
  </si>
  <si>
    <t>İnternet Reklamcılığı</t>
  </si>
  <si>
    <t>Bakıtbek DIYKANOV</t>
  </si>
  <si>
    <t>HİR-407</t>
  </si>
  <si>
    <t>İçerik Analizi</t>
  </si>
  <si>
    <t>HİL-428</t>
  </si>
  <si>
    <t>HİL-430</t>
  </si>
  <si>
    <t>HİR-402</t>
  </si>
  <si>
    <t>Halkla İlişkiler ve Yeni Medya</t>
  </si>
  <si>
    <t>HİR- 406</t>
  </si>
  <si>
    <t>Medya Planlaması</t>
  </si>
  <si>
    <t>HİR-410</t>
  </si>
  <si>
    <t>Siyasal İletişim Kampanyaları</t>
  </si>
  <si>
    <t>HİR-414</t>
  </si>
  <si>
    <t>Reklam Estetiği</t>
  </si>
  <si>
    <t>HİR-416</t>
  </si>
  <si>
    <t>Halkla İlikiler</t>
  </si>
  <si>
    <t>RADYO TELEVİZİYON VE SİNEMA BÖLÜMÜ</t>
  </si>
  <si>
    <t>Aynura AKMATOVA</t>
  </si>
  <si>
    <t>Almaz ABDURAHMANOV</t>
  </si>
  <si>
    <t>Yazılı ve Sözlü Anlatım</t>
  </si>
  <si>
    <t>RTS-101</t>
  </si>
  <si>
    <t>Temel Radyo ve TV Gazeteciliği</t>
  </si>
  <si>
    <t>RTS-103.01</t>
  </si>
  <si>
    <t>Video Yapımı</t>
  </si>
  <si>
    <t>Radyo, Televizyon ve Sinema</t>
  </si>
  <si>
    <t>RTS-103.02</t>
  </si>
  <si>
    <t>RTS-105</t>
  </si>
  <si>
    <t>Sinema Tekniğine Giriş</t>
  </si>
  <si>
    <t>RTS-107</t>
  </si>
  <si>
    <t>Radyo Televizyon Metin Yazarlığı</t>
  </si>
  <si>
    <t>25.00</t>
  </si>
  <si>
    <t>27.50</t>
  </si>
  <si>
    <t>52.50</t>
  </si>
  <si>
    <t>15.00</t>
  </si>
  <si>
    <t>29.00</t>
  </si>
  <si>
    <t>44.00</t>
  </si>
  <si>
    <t>Beden Eğitimi II</t>
  </si>
  <si>
    <t>5.00</t>
  </si>
  <si>
    <t>26.75</t>
  </si>
  <si>
    <t>31.75</t>
  </si>
  <si>
    <t>İletşim Tarihi</t>
  </si>
  <si>
    <t>İletişim Sosyalojisi</t>
  </si>
  <si>
    <t>RTS-104</t>
  </si>
  <si>
    <t>Görsel Okur Yazarlık</t>
  </si>
  <si>
    <t>Görsel Okur Yazarlık (Yarıyıl Ödevi)</t>
  </si>
  <si>
    <t>35.00</t>
  </si>
  <si>
    <t>3 0 2</t>
  </si>
  <si>
    <t>Ekolog</t>
  </si>
  <si>
    <t>RTS-201</t>
  </si>
  <si>
    <t>Kurgu Teknikleri</t>
  </si>
  <si>
    <t>RTS-205</t>
  </si>
  <si>
    <t>Radyo Program Yapımı</t>
  </si>
  <si>
    <t>RTS-207</t>
  </si>
  <si>
    <t>Sinema Tarihi</t>
  </si>
  <si>
    <t>RTS-203</t>
  </si>
  <si>
    <t>Grafik Animayon I</t>
  </si>
  <si>
    <t>Abdıraşit BABATAYEV</t>
  </si>
  <si>
    <t>Ata Meken Tarihi I (TC)</t>
  </si>
  <si>
    <t>RTS-204.01</t>
  </si>
  <si>
    <t>Grafik Animasyon II</t>
  </si>
  <si>
    <t>RTS-204.02</t>
  </si>
  <si>
    <t>Grafik Animasyon (Yarıyıl Ödevi)</t>
  </si>
  <si>
    <t>RTS-202</t>
  </si>
  <si>
    <t>Kurgu Sanatı I</t>
  </si>
  <si>
    <t>RTS-206.01</t>
  </si>
  <si>
    <t>Kameramanlık Sanatı</t>
  </si>
  <si>
    <t>RTS-206.02</t>
  </si>
  <si>
    <t>RTS-301</t>
  </si>
  <si>
    <t>Radyo-Televizyon Yönetmenliği I</t>
  </si>
  <si>
    <t>Doç</t>
  </si>
  <si>
    <t>Radyo-TV Gazeteciliği</t>
  </si>
  <si>
    <t>RTS-303</t>
  </si>
  <si>
    <t>Sinema Yönetmenliği</t>
  </si>
  <si>
    <t>RTS-305</t>
  </si>
  <si>
    <t>Film Kuramları</t>
  </si>
  <si>
    <t>RTS-307</t>
  </si>
  <si>
    <t>Senayo I</t>
  </si>
  <si>
    <t>RTS-309</t>
  </si>
  <si>
    <t>TV ve Sinemada Grafik Tasarımı</t>
  </si>
  <si>
    <t>RTS-313</t>
  </si>
  <si>
    <t>Konuşma Eğitimi</t>
  </si>
  <si>
    <t>0.63</t>
  </si>
  <si>
    <t>RTS-323</t>
  </si>
  <si>
    <t>Ses Yönetmenliği</t>
  </si>
  <si>
    <t>RTS-333</t>
  </si>
  <si>
    <t>Radyo Televizyon Yönetmeliği I</t>
  </si>
  <si>
    <t>İLF-305</t>
  </si>
  <si>
    <t>Göstergebilim Kuramları</t>
  </si>
  <si>
    <t>RTS-315</t>
  </si>
  <si>
    <t>Reportaj Teknikleri</t>
  </si>
  <si>
    <t>RTS-319</t>
  </si>
  <si>
    <t>Işık Teknikleri</t>
  </si>
  <si>
    <t>#DIV/0!</t>
  </si>
  <si>
    <t>RTS-329</t>
  </si>
  <si>
    <t>Kurgu Sanatı II</t>
  </si>
  <si>
    <t>RTS-321</t>
  </si>
  <si>
    <t>Anayasa Haklar ve Özgürlükler</t>
  </si>
  <si>
    <t>RTS-308</t>
  </si>
  <si>
    <t>RTS-302.01</t>
  </si>
  <si>
    <t>Radyo-Televizyon Yönetmenliği II</t>
  </si>
  <si>
    <t>RTS-302.02</t>
  </si>
  <si>
    <t>RTS-348</t>
  </si>
  <si>
    <t>Radyo-Televizyon Yönetmenliği II (Yarıyıl Ödevi)</t>
  </si>
  <si>
    <t>RTS-304</t>
  </si>
  <si>
    <t>Radyo ve TV Yayıncılığı</t>
  </si>
  <si>
    <t>RTS-306.01</t>
  </si>
  <si>
    <t>Belgesel Film Yapımı</t>
  </si>
  <si>
    <t>RTS-306.02</t>
  </si>
  <si>
    <t>RTS-314</t>
  </si>
  <si>
    <t>Reklam Film Yapımı</t>
  </si>
  <si>
    <t>RTS-316</t>
  </si>
  <si>
    <t>Külturel Çalışmalar</t>
  </si>
  <si>
    <t>RTS-322</t>
  </si>
  <si>
    <t>Senaryo II</t>
  </si>
  <si>
    <t>RTS-356</t>
  </si>
  <si>
    <t>Sinema Dramaturjisi</t>
  </si>
  <si>
    <t>Metin Çözümleme</t>
  </si>
  <si>
    <t>RTS-336</t>
  </si>
  <si>
    <t>RTS-338</t>
  </si>
  <si>
    <t>RTS-334</t>
  </si>
  <si>
    <t>Televizyonda Yönetmenlik Sanatı</t>
  </si>
  <si>
    <t>RTS-360</t>
  </si>
  <si>
    <t>RTS-358</t>
  </si>
  <si>
    <t>Yapımcılık (Producer)</t>
  </si>
  <si>
    <t>Artıkpay SÜYÜNDÜKOV</t>
  </si>
  <si>
    <t>RTS-362</t>
  </si>
  <si>
    <t>Sinema Yönetmeliği II</t>
  </si>
  <si>
    <t>GZT-401</t>
  </si>
  <si>
    <t>RTS-401</t>
  </si>
  <si>
    <t>Film Yapım ve Yönetimi</t>
  </si>
  <si>
    <t>RTS-411</t>
  </si>
  <si>
    <t>Video Yapım ve Uygulamaları</t>
  </si>
  <si>
    <t>RTS-451.01</t>
  </si>
  <si>
    <t>RTS-451.02</t>
  </si>
  <si>
    <t>Yusuf YUDİGÜL</t>
  </si>
  <si>
    <t>RTS-451.05</t>
  </si>
  <si>
    <t>RTS-451.08</t>
  </si>
  <si>
    <t>BTZ-451.06</t>
  </si>
  <si>
    <t>BTZ-451.07</t>
  </si>
  <si>
    <t>RTS-413</t>
  </si>
  <si>
    <t>Edebiyat Akımları</t>
  </si>
  <si>
    <t>RTS-409</t>
  </si>
  <si>
    <t>Radyoda Televizyon Sunuculuğu</t>
  </si>
  <si>
    <t>RTS-452.01</t>
  </si>
  <si>
    <t>RTS-452.02</t>
  </si>
  <si>
    <t>RTS-452.05</t>
  </si>
  <si>
    <t>RTS-452.08</t>
  </si>
  <si>
    <t>19.00</t>
  </si>
  <si>
    <t>6.33</t>
  </si>
  <si>
    <t>5.54</t>
  </si>
  <si>
    <t>BTZ-452.06</t>
  </si>
  <si>
    <t>BTZ-452.07</t>
  </si>
  <si>
    <t>GZT-410</t>
  </si>
  <si>
    <t>GZT-412</t>
  </si>
  <si>
    <t>Uluslararası Gezetecilik</t>
  </si>
  <si>
    <t>RTS-402</t>
  </si>
  <si>
    <t>Film Eleştireleri ve Analiz</t>
  </si>
  <si>
    <t>RTS-412</t>
  </si>
  <si>
    <t>Çoçuk ve İleitşim</t>
  </si>
  <si>
    <t>RTS-416</t>
  </si>
  <si>
    <t>Görüntü Estetiği</t>
  </si>
  <si>
    <t>*      Okutan Birim / Dersi açan birim, B: Bölüm dersi, DB: Diğer bölümlerce açılan.</t>
  </si>
  <si>
    <t>**     Doçentlik sınavlarında kullanılan anabilim adı.</t>
  </si>
  <si>
    <t>***    TZ: Tam zamanlı, YZ: Yarı Zamanlı, DSÜ: Ders Saati Ücretli. (DSÜ'lü ise, geldiği kurum veya kuruluşun adı, serbest çalıştığı veya emekli olduğu belirtilecektir.)</t>
  </si>
  <si>
    <t>Regina CAMANKUOVA</t>
  </si>
  <si>
    <t>DB/YDYO</t>
  </si>
  <si>
    <t>Anarkan BEKTUROVA</t>
  </si>
  <si>
    <t>Ögr.Gör.Dr</t>
  </si>
  <si>
    <t>Rusça-I</t>
  </si>
  <si>
    <t>Kırgızca-I</t>
  </si>
  <si>
    <t>Saatkan Narkulova</t>
  </si>
  <si>
    <t>Kırgız ve Edebiyatı</t>
  </si>
  <si>
    <t>DB/BESB</t>
  </si>
  <si>
    <t>MAT-111</t>
  </si>
  <si>
    <t>Matematik I</t>
  </si>
  <si>
    <t>DB/FF</t>
  </si>
  <si>
    <t>Samandar İskandarov</t>
  </si>
  <si>
    <t>Pr. Dr.</t>
  </si>
  <si>
    <t>FİZ-111</t>
  </si>
  <si>
    <t>Genel Fizik I</t>
  </si>
  <si>
    <t>324</t>
  </si>
  <si>
    <t>BIL-101</t>
  </si>
  <si>
    <t>Bilgisayar Mühendisliğine Giriş</t>
  </si>
  <si>
    <t>Yazılım Mühendisliği. Programlama</t>
  </si>
  <si>
    <t>YÖD-101</t>
  </si>
  <si>
    <t>020</t>
  </si>
  <si>
    <t>EKN-105</t>
  </si>
  <si>
    <t>Genel Ekonomi</t>
  </si>
  <si>
    <t>DB/İİBF</t>
  </si>
  <si>
    <t>Zamira Öskönbayeva</t>
  </si>
  <si>
    <t>Yar.Doç. Dr.</t>
  </si>
  <si>
    <t>BIL-103</t>
  </si>
  <si>
    <t>Bilişim Teknolojileri-I</t>
  </si>
  <si>
    <t>MÜHENDİSLİK  FAKÜLTESİ</t>
  </si>
  <si>
    <t>M. Kenan DÖNMEZ</t>
  </si>
  <si>
    <t>DB/Çev</t>
  </si>
  <si>
    <t>Çevre Mühendisi</t>
  </si>
  <si>
    <t>Rusça-II</t>
  </si>
  <si>
    <t>Marianna Maldıbaeva</t>
  </si>
  <si>
    <t>Kırgızca-II</t>
  </si>
  <si>
    <t>MAT-112</t>
  </si>
  <si>
    <t>FİZ-112</t>
  </si>
  <si>
    <t>Genel Fizik II</t>
  </si>
  <si>
    <t>BIL-104</t>
  </si>
  <si>
    <t>Bilişim Teknolojileri-II</t>
  </si>
  <si>
    <t>BIL-102</t>
  </si>
  <si>
    <t>BIL-172</t>
  </si>
  <si>
    <t>Bilgisayar Grafiğinde Dizayn</t>
  </si>
  <si>
    <t>Fizik-Matematik</t>
  </si>
  <si>
    <t>BIL-174</t>
  </si>
  <si>
    <t>WEB Teknolojilerine Giriş</t>
  </si>
  <si>
    <t>Kasım Barıktabasov</t>
  </si>
  <si>
    <t>BIL-176</t>
  </si>
  <si>
    <t>Programlama Teknolojisi I</t>
  </si>
  <si>
    <t>BIL-201</t>
  </si>
  <si>
    <t>Programlama Dilleri I</t>
  </si>
  <si>
    <t>Bakit Sharsenbayev</t>
  </si>
  <si>
    <t>BIL-203</t>
  </si>
  <si>
    <t>Yapısal Programlama</t>
  </si>
  <si>
    <t>BIL-205</t>
  </si>
  <si>
    <t>Nesne Yönelimli Programlama I</t>
  </si>
  <si>
    <t>BIL-207</t>
  </si>
  <si>
    <t>Bilgisayar Grafikleri I</t>
  </si>
  <si>
    <t>Fizik - Matematik</t>
  </si>
  <si>
    <t>MAT-211</t>
  </si>
  <si>
    <t>Matematik III</t>
  </si>
  <si>
    <t>DB/EF</t>
  </si>
  <si>
    <t>Abdıraşit BABATAEV</t>
  </si>
  <si>
    <t>Ata-Meken Tarihi I (Kırgızistan tarihi)</t>
  </si>
  <si>
    <t>YÖD-201</t>
  </si>
  <si>
    <t>BIL-271</t>
  </si>
  <si>
    <t>Bilgisayar Ağ Temelleri</t>
  </si>
  <si>
    <t>Aycarkın Sait kızı</t>
  </si>
  <si>
    <t>BIL-273</t>
  </si>
  <si>
    <t>Programlama Teknolojisi II</t>
  </si>
  <si>
    <t>BIL-275</t>
  </si>
  <si>
    <t>Ayrık Bilişim Yapıları</t>
  </si>
  <si>
    <t>Rita İsmailova</t>
  </si>
  <si>
    <t>BIL-202</t>
  </si>
  <si>
    <t>Programlama Dilleri II</t>
  </si>
  <si>
    <t>BIL-204</t>
  </si>
  <si>
    <t>Elektrik Devreleri</t>
  </si>
  <si>
    <t>Mehmet Karadeniz</t>
  </si>
  <si>
    <t>Elektrik-Elektronık</t>
  </si>
  <si>
    <t>BIL-206</t>
  </si>
  <si>
    <t>Nesne Yönelimli Programlama II</t>
  </si>
  <si>
    <t>BIL-208</t>
  </si>
  <si>
    <t>Bilgisayar Grafikleri II</t>
  </si>
  <si>
    <t>BIL-210</t>
  </si>
  <si>
    <t>Olasılık İstatistik</t>
  </si>
  <si>
    <t>Ata-Meken Tarihi II (Türkiye Cumhurieti tarihi)</t>
  </si>
  <si>
    <t>Ulanbek Alimov</t>
  </si>
  <si>
    <t>Aycarkın Saitkızı</t>
  </si>
  <si>
    <t>BIL-301</t>
  </si>
  <si>
    <t>Programlama Dilleri III</t>
  </si>
  <si>
    <t>BIL-303</t>
  </si>
  <si>
    <t>Yazılım Mühendisliği I</t>
  </si>
  <si>
    <t>Çınara Cumabayeva</t>
  </si>
  <si>
    <t>BIL-305</t>
  </si>
  <si>
    <t>Veritabanı Yönetim Sistemleri I</t>
  </si>
  <si>
    <t>BIL-307</t>
  </si>
  <si>
    <t>Mantıksal Tasarım</t>
  </si>
  <si>
    <t>Selim Elmali</t>
  </si>
  <si>
    <t>BIL-309</t>
  </si>
  <si>
    <t>Veri İletişimi ve Bilgisayar Ağları</t>
  </si>
  <si>
    <t>BIL-311</t>
  </si>
  <si>
    <t>Yapay Zeka ve Uzman Sistemler</t>
  </si>
  <si>
    <t>Rayimbek Sultanov</t>
  </si>
  <si>
    <t>BIL-371</t>
  </si>
  <si>
    <t>Web Yazılımları Tasarımı</t>
  </si>
  <si>
    <t>BIL-373</t>
  </si>
  <si>
    <t>Genel Amaçli Modelleme Sistemi</t>
  </si>
  <si>
    <t>BIL-377</t>
  </si>
  <si>
    <t>Sayısal Elektronik</t>
  </si>
  <si>
    <t>BIL-379</t>
  </si>
  <si>
    <t>Sayısal Sinyal İşleme</t>
  </si>
  <si>
    <t>BIL-302</t>
  </si>
  <si>
    <t>İşletim Sistemlerine Giriş</t>
  </si>
  <si>
    <t>BIL-304</t>
  </si>
  <si>
    <t>Yazılım Mühendisliği II</t>
  </si>
  <si>
    <t>BIL-306</t>
  </si>
  <si>
    <t>Bilgi ve Bilgisayar Güvenliği</t>
  </si>
  <si>
    <t>BIL-308</t>
  </si>
  <si>
    <t>Veritabanı Yönetim Sistemleri II</t>
  </si>
  <si>
    <t>BIL-310</t>
  </si>
  <si>
    <t>BIL-372</t>
  </si>
  <si>
    <t>Veri Madenciliği</t>
  </si>
  <si>
    <t>BIL-374</t>
  </si>
  <si>
    <t>FreeBSD Ortamında Yapılan İşlemler</t>
  </si>
  <si>
    <t>BIL-376</t>
  </si>
  <si>
    <t>Mantıksal Programlama</t>
  </si>
  <si>
    <t>BIL-378</t>
  </si>
  <si>
    <t>Java ile Nesneye Dayalı Programlama</t>
  </si>
  <si>
    <t>BIL-380</t>
  </si>
  <si>
    <t>Yönlendirici ve Yönlendirme Temelleri</t>
  </si>
  <si>
    <t>BIL-384</t>
  </si>
  <si>
    <t>Üç Boyutlu Grafik ve Animasyon</t>
  </si>
  <si>
    <t>BIL-386</t>
  </si>
  <si>
    <t>Sayısal Tasarım</t>
  </si>
  <si>
    <t>BIL-388</t>
  </si>
  <si>
    <t>Numerik Optimizasyon</t>
  </si>
  <si>
    <t>BIL-390</t>
  </si>
  <si>
    <t>Gömülü Sistem Geliştirmeye Giriş</t>
  </si>
  <si>
    <t>BIL-392</t>
  </si>
  <si>
    <t>Bilgisayar Ağ Güvenliği</t>
  </si>
  <si>
    <t>BIL-401</t>
  </si>
  <si>
    <t>Bilgisayar Mimarisi</t>
  </si>
  <si>
    <t>ADI  SOYADI</t>
  </si>
  <si>
    <t>BIL-407</t>
  </si>
  <si>
    <t>MÜHENDİSLİK EKONOMİSİ</t>
  </si>
  <si>
    <t>BIL-405</t>
  </si>
  <si>
    <t>Sistem Programlama</t>
  </si>
  <si>
    <t>BIL-471</t>
  </si>
  <si>
    <t>NÜMERİK ANALIZ I (SAD)</t>
  </si>
  <si>
    <t>BIL-473</t>
  </si>
  <si>
    <t>Optimizer Ağ Mühendisliği Araçları</t>
  </si>
  <si>
    <t>BIL-475</t>
  </si>
  <si>
    <t>Multimedya teknolojılerı</t>
  </si>
  <si>
    <t>BIL-477</t>
  </si>
  <si>
    <t>Bilgisayar Yapısı</t>
  </si>
  <si>
    <t>M. Selim Elmalı</t>
  </si>
  <si>
    <t>BIL-479</t>
  </si>
  <si>
    <t>ÇAPRAZ PLATFORMLAR İÇİN PROGRAMLAMA</t>
  </si>
  <si>
    <t>Bakıt ŞARŞENBEYAV</t>
  </si>
  <si>
    <t>BIL-483</t>
  </si>
  <si>
    <t>Bilgi Yönetimi</t>
  </si>
  <si>
    <t>BIL-451</t>
  </si>
  <si>
    <t>Yar. Doç. Dr.</t>
  </si>
  <si>
    <t>Selım ELMALI</t>
  </si>
  <si>
    <t>Kenan DÖNMEZ</t>
  </si>
  <si>
    <t>Bakıt ŞARŞENBAYEV</t>
  </si>
  <si>
    <t>Aycarkin Saıtkızı</t>
  </si>
  <si>
    <t>Kanat KOCOBAYEV</t>
  </si>
  <si>
    <t>Jumakadyr KARAMOLDOYEV</t>
  </si>
  <si>
    <t>Bolothan RAYAPOV</t>
  </si>
  <si>
    <t>Almaz ISAEV</t>
  </si>
  <si>
    <t>BIL-402</t>
  </si>
  <si>
    <t>Cıldız ÖSKONBAYEVA</t>
  </si>
  <si>
    <t>Canarbek İZAKOV</t>
  </si>
  <si>
    <t>YAZILIM TASARIMI VE MİMARİSİ</t>
  </si>
  <si>
    <t>BIL-444</t>
  </si>
  <si>
    <t>Bilgisayar Mühendisliği tasarımı II</t>
  </si>
  <si>
    <t>BIL-452</t>
  </si>
  <si>
    <t>Selehattin GÜLTEKİN</t>
  </si>
  <si>
    <t>Emil OMURZAK UULU</t>
  </si>
  <si>
    <t>Ayçurök MACİTOVA</t>
  </si>
  <si>
    <t>Kulaş TUSUPBEKOVA</t>
  </si>
  <si>
    <t>BIL-472</t>
  </si>
  <si>
    <t>Bilgisayar Ağ İyileştirme Yöntemleri</t>
  </si>
  <si>
    <t>BIL-474</t>
  </si>
  <si>
    <t>Mikroişlemciler ve Alt Düzey Diller</t>
  </si>
  <si>
    <t>BIL-476</t>
  </si>
  <si>
    <t>YAPAY SİNİR AĞLARI</t>
  </si>
  <si>
    <t>BIL-480</t>
  </si>
  <si>
    <t>NÜMERİK ANALIZ II</t>
  </si>
  <si>
    <t>BIL-482</t>
  </si>
  <si>
    <t>Sayisal Karar Verme</t>
  </si>
  <si>
    <t>DB/Fen Bil</t>
  </si>
  <si>
    <t>DB/Fen Fak.</t>
  </si>
  <si>
    <t>KMÜ-111</t>
  </si>
  <si>
    <t>Kimya I</t>
  </si>
  <si>
    <t>DB/Kimya</t>
  </si>
  <si>
    <t>ÇEV-101</t>
  </si>
  <si>
    <t>Genel Ekoloji I</t>
  </si>
  <si>
    <t>Çoğrafi</t>
  </si>
  <si>
    <t>ÇEV-103</t>
  </si>
  <si>
    <t>MÜH-101</t>
  </si>
  <si>
    <t>Mühendis</t>
  </si>
  <si>
    <t>DB/Bilg.Müh.</t>
  </si>
  <si>
    <t>MDYO</t>
  </si>
  <si>
    <t>Mukadas Sabirova</t>
  </si>
  <si>
    <t>Gulnara Apsamatova</t>
  </si>
  <si>
    <t>BESB</t>
  </si>
  <si>
    <t>KMÜ-112</t>
  </si>
  <si>
    <t>Kimya II</t>
  </si>
  <si>
    <t>ÇEV-102</t>
  </si>
  <si>
    <t>Genel Ekoloji II</t>
  </si>
  <si>
    <t>ÇEV-104</t>
  </si>
  <si>
    <t>Organizma ve Çevre</t>
  </si>
  <si>
    <t>Cumakadyr KARAMOLDOYEV</t>
  </si>
  <si>
    <t>Dr. Barbara DARR</t>
  </si>
  <si>
    <t>FEF</t>
  </si>
  <si>
    <t>Abdraşit BAPATAYEV</t>
  </si>
  <si>
    <t>Mesleki İngilizce-I</t>
  </si>
  <si>
    <t>Ata Meken Tarihi II</t>
  </si>
  <si>
    <t>DB/ FEF</t>
  </si>
  <si>
    <t>Döölötbek SAPARALİEV</t>
  </si>
  <si>
    <t>ÇEV-203</t>
  </si>
  <si>
    <t>Hidrosfer Bilimi</t>
  </si>
  <si>
    <t>ÇEV-201</t>
  </si>
  <si>
    <t>Litosfer Bilimi</t>
  </si>
  <si>
    <t>Kanat Kocobayev</t>
  </si>
  <si>
    <t>DB/FEB</t>
  </si>
  <si>
    <t>Mamatali Murzaev</t>
  </si>
  <si>
    <t>MÜH-203</t>
  </si>
  <si>
    <t>Elektrik Teknikleri</t>
  </si>
  <si>
    <t>ÇEV-205</t>
  </si>
  <si>
    <t>Toplum Ekolojisi ve Nüfüs Coğrafyası</t>
  </si>
  <si>
    <t>ÇEV-207</t>
  </si>
  <si>
    <t>Radyoekoloji</t>
  </si>
  <si>
    <t>MÜH-201</t>
  </si>
  <si>
    <t>Statik-Mukavemet</t>
  </si>
  <si>
    <t>Kubanıçbek Koyçumanov</t>
  </si>
  <si>
    <t>Abdraşit BABATEV</t>
  </si>
  <si>
    <t>Mesleki İngilizce-II</t>
  </si>
  <si>
    <t>ÇEV-204</t>
  </si>
  <si>
    <t>Anipa USUPKOJOEVA</t>
  </si>
  <si>
    <t>Temel İşlemler I</t>
  </si>
  <si>
    <t>Atmoosfer Bilimi</t>
  </si>
  <si>
    <t>Bolotkan Rayapov</t>
  </si>
  <si>
    <t>Atmosfer Bilimi</t>
  </si>
  <si>
    <t>ÇEV-206</t>
  </si>
  <si>
    <t>Görsel Peyzaj ve Kırgızistanın Kültürel Görsel Peyzajları</t>
  </si>
  <si>
    <t>ÇEV-208</t>
  </si>
  <si>
    <t>Çevre Hukuku</t>
  </si>
  <si>
    <t>DB/Fen Edeb</t>
  </si>
  <si>
    <t>ÇEV-301</t>
  </si>
  <si>
    <t>Çevre Jeokimyası</t>
  </si>
  <si>
    <t>ÇEV-303</t>
  </si>
  <si>
    <t>Ekolojik Haritalama</t>
  </si>
  <si>
    <t>Cumakadır Karamoldoyev</t>
  </si>
  <si>
    <t>ÇEV-305</t>
  </si>
  <si>
    <t>Jeoekoloji</t>
  </si>
  <si>
    <t>ÇEV-307</t>
  </si>
  <si>
    <t>Temel İşlemler II</t>
  </si>
  <si>
    <t>ÇEV-309</t>
  </si>
  <si>
    <t>İnsan Ekolojisi</t>
  </si>
  <si>
    <t>ÇEV-311</t>
  </si>
  <si>
    <t>Dünya Özel Koruma Alanları</t>
  </si>
  <si>
    <t>ÇEV-313</t>
  </si>
  <si>
    <t>Çevre Mikrobiyolojisi</t>
  </si>
  <si>
    <t>MÜH-301</t>
  </si>
  <si>
    <t>Bilgisayar Destekli Çizim</t>
  </si>
  <si>
    <t>CEV-304</t>
  </si>
  <si>
    <t>Temel Islemler III</t>
  </si>
  <si>
    <t>ÇEV-302</t>
  </si>
  <si>
    <t>Toprak Ekolojisi</t>
  </si>
  <si>
    <t>Yarıyıl Ödev</t>
  </si>
  <si>
    <t>YÖD-304</t>
  </si>
  <si>
    <t>ÇEV-306</t>
  </si>
  <si>
    <t>Çevre Jeofiziği</t>
  </si>
  <si>
    <t>ÇEV-308</t>
  </si>
  <si>
    <t>Doğa Kullanım Temelleri</t>
  </si>
  <si>
    <t>ÇEV-310</t>
  </si>
  <si>
    <t>Çevre Kimyası</t>
  </si>
  <si>
    <t>ÇEV-312</t>
  </si>
  <si>
    <t>Su Getirme ve Kanalizasyon</t>
  </si>
  <si>
    <t>Kubatbek Bakanov</t>
  </si>
  <si>
    <t>ÇEV-314</t>
  </si>
  <si>
    <t>Çevresel Etki Değerlendirme</t>
  </si>
  <si>
    <t>3 0 0</t>
  </si>
  <si>
    <t>ÇEV-401</t>
  </si>
  <si>
    <t>Çevre İzleme ve Kontrol Yöntemleri I</t>
  </si>
  <si>
    <t>ÇEV-403</t>
  </si>
  <si>
    <t>Çevre Biliminde Araştırma Yöntemleri</t>
  </si>
  <si>
    <t>ÇEV-405</t>
  </si>
  <si>
    <t>Yapay Sistemler ve Çevresel Risk Yönetimi</t>
  </si>
  <si>
    <t>ÇEV-407</t>
  </si>
  <si>
    <t>Çevre Hizmetleri Organizasyonu</t>
  </si>
  <si>
    <t>CEV-411</t>
  </si>
  <si>
    <t>Mühendislik Ekonomisi</t>
  </si>
  <si>
    <t>CEV-415</t>
  </si>
  <si>
    <t>İçme Suyu Mühendisliği</t>
  </si>
  <si>
    <t>ÇEV-409</t>
  </si>
  <si>
    <t>Katı Atıklar</t>
  </si>
  <si>
    <t>Bitirme Tezi – I</t>
  </si>
  <si>
    <t>Araş.Gör.Dr</t>
  </si>
  <si>
    <t>ÇEV-402</t>
  </si>
  <si>
    <t>ÇEV-408</t>
  </si>
  <si>
    <t>Arıtma Tesislerin Tasarımı</t>
  </si>
  <si>
    <t>ÇEV-404</t>
  </si>
  <si>
    <t>Sanayide Çevre Mühendisliği</t>
  </si>
  <si>
    <t>ÇEV-412</t>
  </si>
  <si>
    <t>Atıksu Mühendisliği</t>
  </si>
  <si>
    <t>ÇEV-406</t>
  </si>
  <si>
    <t>İş güvenliği ve sağlığı</t>
  </si>
  <si>
    <t>ÇEV-452</t>
  </si>
  <si>
    <t>Bitirme Tezi – II</t>
  </si>
  <si>
    <t>DB/Bilgis</t>
  </si>
  <si>
    <t>DB/Çevre</t>
  </si>
  <si>
    <t>Kulyaş Tusupbekova</t>
  </si>
  <si>
    <t>Aygul Usubalieva</t>
  </si>
  <si>
    <t>Gıda Teknolojisi</t>
  </si>
  <si>
    <t>Rahat Alişeva</t>
  </si>
  <si>
    <t>Araş.Gör. Dr</t>
  </si>
  <si>
    <t>MYD-101</t>
  </si>
  <si>
    <t>GID-101</t>
  </si>
  <si>
    <t>Gıda Mühendisliğine Giriş</t>
  </si>
  <si>
    <t>Anarseyit Deydiyev</t>
  </si>
  <si>
    <t>Rusça - I</t>
  </si>
  <si>
    <t>Svetlana Parmanasova</t>
  </si>
  <si>
    <t>Aynura Akmatova</t>
  </si>
  <si>
    <t>MYD-102</t>
  </si>
  <si>
    <t>Kimya II (Organik Kimya)</t>
  </si>
  <si>
    <t>BİL-124</t>
  </si>
  <si>
    <t>Pragramlamaya Giriş</t>
  </si>
  <si>
    <t>MÜH-102</t>
  </si>
  <si>
    <t>Camila SMANALİYEVA</t>
  </si>
  <si>
    <t>Gıda Müh</t>
  </si>
  <si>
    <t>Rusça - II</t>
  </si>
  <si>
    <t>Roza Abdıgulova</t>
  </si>
  <si>
    <t>Abdraşit Bapatayev</t>
  </si>
  <si>
    <t>Diferansiyel Denklemler</t>
  </si>
  <si>
    <t>MÜH-205</t>
  </si>
  <si>
    <t>Uygulamali Mekanik</t>
  </si>
  <si>
    <t>Kubanıç Koyçumanov</t>
  </si>
  <si>
    <t>Mürürvvet ILGIN</t>
  </si>
  <si>
    <t>MYD-201 (203)</t>
  </si>
  <si>
    <t>Altınay Toktomatova</t>
  </si>
  <si>
    <t>GID-201</t>
  </si>
  <si>
    <t>Kütle ve Enerji Denklikleri</t>
  </si>
  <si>
    <t>Selahattin Gültekin</t>
  </si>
  <si>
    <t>KMÜ-211</t>
  </si>
  <si>
    <t>Fizikokimya</t>
  </si>
  <si>
    <t>Kalipa Saliyeva</t>
  </si>
  <si>
    <t>FEN-201</t>
  </si>
  <si>
    <t>Uygylamalı Termodinamik</t>
  </si>
  <si>
    <t>DB/ Fen Bil</t>
  </si>
  <si>
    <t>Teorik Fiziği</t>
  </si>
  <si>
    <t>MYD-202 (204)</t>
  </si>
  <si>
    <t>Rolf Otto KUCHENBUH</t>
  </si>
  <si>
    <t>GID-232</t>
  </si>
  <si>
    <t>GID-222</t>
  </si>
  <si>
    <t>Gida Muhendisligi Temel Islemler I</t>
  </si>
  <si>
    <t>Coşkan Ilıcalı</t>
  </si>
  <si>
    <t>Seleahattin ÇINAR</t>
  </si>
  <si>
    <t>KMÜ-212</t>
  </si>
  <si>
    <t>GID-204</t>
  </si>
  <si>
    <t>Kubanıçbek TURGANBAYEV</t>
  </si>
  <si>
    <t>Genel Mikrobiyoloji</t>
  </si>
  <si>
    <t>Vet</t>
  </si>
  <si>
    <t>Ümüt Gürbüz</t>
  </si>
  <si>
    <t>Çınara Cılkıçieva</t>
  </si>
  <si>
    <t>Anara Bayızbekova</t>
  </si>
  <si>
    <t>GID-311</t>
  </si>
  <si>
    <t>Gıda Kimyası</t>
  </si>
  <si>
    <t>Aydaykan Kasımakunova</t>
  </si>
  <si>
    <t>GID-323</t>
  </si>
  <si>
    <t>Gida Muhendisligi Temel Islemler II</t>
  </si>
  <si>
    <t>Osman Tutkun</t>
  </si>
  <si>
    <t>GID-327</t>
  </si>
  <si>
    <t>Gıda Mikrobiolojisi</t>
  </si>
  <si>
    <t>GID-321</t>
  </si>
  <si>
    <t>Uygulamali Kinetik</t>
  </si>
  <si>
    <t>GID-333</t>
  </si>
  <si>
    <t>Kolloid Kimyası</t>
  </si>
  <si>
    <t>GID-315</t>
  </si>
  <si>
    <t>Gida Maddelerin Fiziksel Ozellikleri</t>
  </si>
  <si>
    <t>Camilya Smanaliyeva</t>
  </si>
  <si>
    <t>GID-329</t>
  </si>
  <si>
    <t>Beslenme Fiziolojisi</t>
  </si>
  <si>
    <t>GID-331</t>
  </si>
  <si>
    <t>Gıda Katkı Maddeleri ve Toksikoloji</t>
  </si>
  <si>
    <t>GID-343</t>
  </si>
  <si>
    <t>Gıda Hijyeni ve Sanitasyonu</t>
  </si>
  <si>
    <t>GID-324</t>
  </si>
  <si>
    <t>Gida Muhendisligi Temel Islemler III</t>
  </si>
  <si>
    <t>GID-312</t>
  </si>
  <si>
    <t>Gida Analizleri</t>
  </si>
  <si>
    <t>GID-316</t>
  </si>
  <si>
    <t>Proses Kontrol</t>
  </si>
  <si>
    <t>GID-318</t>
  </si>
  <si>
    <t>Gıda Teknolojisi I</t>
  </si>
  <si>
    <t>GID-326</t>
  </si>
  <si>
    <t>Gıda Biyoteknolojisi</t>
  </si>
  <si>
    <t>Cıldızay Özbekova</t>
  </si>
  <si>
    <t>GID-413</t>
  </si>
  <si>
    <t>Gıda Teknolojisi II</t>
  </si>
  <si>
    <t>GID-431</t>
  </si>
  <si>
    <t>Gıda Teknolojisi Laboratuarı</t>
  </si>
  <si>
    <t>GID-425</t>
  </si>
  <si>
    <t>GID-447</t>
  </si>
  <si>
    <t>Gıda Güvenliği</t>
  </si>
  <si>
    <t>GID-449</t>
  </si>
  <si>
    <t>Gıda Kalite Sağlama</t>
  </si>
  <si>
    <t>GID-485</t>
  </si>
  <si>
    <t>Gıda Mühendisliği Özel Konular: Teknoloji</t>
  </si>
  <si>
    <t>GID-433</t>
  </si>
  <si>
    <t>Membran Ayırma Teknolojisi</t>
  </si>
  <si>
    <t>GID-451</t>
  </si>
  <si>
    <t>GID-422</t>
  </si>
  <si>
    <t>Gıda Muhendisligi Tasarimi</t>
  </si>
  <si>
    <t>GIG-472</t>
  </si>
  <si>
    <t>Aygül Usubalieva</t>
  </si>
  <si>
    <t>GID-320</t>
  </si>
  <si>
    <t>Gıda Ürün Donanımları</t>
  </si>
  <si>
    <t>GID-446</t>
  </si>
  <si>
    <t>Duyusal Analizler</t>
  </si>
  <si>
    <t>GID-486</t>
  </si>
  <si>
    <t>Gıda Mühendisliği Özel Konular Gıda İşlem</t>
  </si>
  <si>
    <t>GID-448</t>
  </si>
  <si>
    <t>Gıda Ambalaj Materliyaller ve Metotları</t>
  </si>
  <si>
    <t>GID-452</t>
  </si>
  <si>
    <t>İngilizce - I</t>
  </si>
  <si>
    <t>Gülnara BAYGOBILOVA</t>
  </si>
  <si>
    <t>Mesleki İngilizce - I</t>
  </si>
  <si>
    <t>Aydar Akmatov</t>
  </si>
  <si>
    <t>MBL-101</t>
  </si>
  <si>
    <t>KMU-101</t>
  </si>
  <si>
    <t>Kimya Muhendisligine Giris</t>
  </si>
  <si>
    <t>Marat SEİTKAZİYEV</t>
  </si>
  <si>
    <t>Selehattın Gültekin</t>
  </si>
  <si>
    <t>Kırgızca - I</t>
  </si>
  <si>
    <t>DB / MDYO</t>
  </si>
  <si>
    <t>KMÜ-113</t>
  </si>
  <si>
    <t>İngilizce - II</t>
  </si>
  <si>
    <t>Mesleki İngilizce - II</t>
  </si>
  <si>
    <t>Kırgızca - II</t>
  </si>
  <si>
    <t>Teknik Çizim II</t>
  </si>
  <si>
    <t>Mehmet Selim ELMALI</t>
  </si>
  <si>
    <t>Roza Abdıkulova</t>
  </si>
  <si>
    <t>KMÜ-203</t>
  </si>
  <si>
    <t>KMÜ-205</t>
  </si>
  <si>
    <t>Uygulamalı Mekanik</t>
  </si>
  <si>
    <t>Emil OMURZAK uulu</t>
  </si>
  <si>
    <t>Endüstri mühendisliği</t>
  </si>
  <si>
    <t>KMU-201</t>
  </si>
  <si>
    <t>MBL-203</t>
  </si>
  <si>
    <t>Elektrik Teknikleri ve Elektronik</t>
  </si>
  <si>
    <t>Elektrik ve elektronik</t>
  </si>
  <si>
    <t>KMÜ-214</t>
  </si>
  <si>
    <t>Yeni Malzemeler</t>
  </si>
  <si>
    <t>Bakıt Borkoyev</t>
  </si>
  <si>
    <t>KMÜ-204</t>
  </si>
  <si>
    <t>Termodinamik</t>
  </si>
  <si>
    <t>İKT-208</t>
  </si>
  <si>
    <t>DB/IIBF</t>
  </si>
  <si>
    <t>Cunus Ganiev</t>
  </si>
  <si>
    <t>KİM-214</t>
  </si>
  <si>
    <t>Organik Kimya II</t>
  </si>
  <si>
    <t>z</t>
  </si>
  <si>
    <t>KMU-206</t>
  </si>
  <si>
    <t>Kimya Mühendisliği Temel Islemler I</t>
  </si>
  <si>
    <t>KMÜ-317</t>
  </si>
  <si>
    <t>KMÜ-303</t>
  </si>
  <si>
    <t>Kimyasal Reaksiyon Mühendisliği</t>
  </si>
  <si>
    <t>KMÜ-307</t>
  </si>
  <si>
    <t>Malzeme Bilimi ve Mühendisliği</t>
  </si>
  <si>
    <t>KMÜ-319</t>
  </si>
  <si>
    <t>Mühendislik Termodinamiği I</t>
  </si>
  <si>
    <t>KMÜ-309</t>
  </si>
  <si>
    <t>Kimya Mühendisliği Laboratuvarı I</t>
  </si>
  <si>
    <t>KMU-301</t>
  </si>
  <si>
    <t>Kimya Mühendisliği Temel Islemler II</t>
  </si>
  <si>
    <t>KMU-321</t>
  </si>
  <si>
    <t>Biyometeriyeller</t>
  </si>
  <si>
    <t>s</t>
  </si>
  <si>
    <t>Baktıgul OMIRKULOVA</t>
  </si>
  <si>
    <t>KMU-323</t>
  </si>
  <si>
    <t>Nanoteknolojiye Giriş</t>
  </si>
  <si>
    <t>KMU-325</t>
  </si>
  <si>
    <t>Metrologji, Standart. ve Sertif.</t>
  </si>
  <si>
    <t>DB/Gıda</t>
  </si>
  <si>
    <t>Aygül Usubalıyeva</t>
  </si>
  <si>
    <t>KMU-302</t>
  </si>
  <si>
    <t>Kimya Mühendisliği Temel Islemler III</t>
  </si>
  <si>
    <t>KMÜ-320</t>
  </si>
  <si>
    <t>KMÜ-326</t>
  </si>
  <si>
    <t>Kimyasal Teknolojiler</t>
  </si>
  <si>
    <t>4 0 4</t>
  </si>
  <si>
    <t>KMÜ-332</t>
  </si>
  <si>
    <t>Biokimya Mühendisliğinin Temelleri</t>
  </si>
  <si>
    <t>Anipa Usupkocoeva</t>
  </si>
  <si>
    <t>Biomühendis</t>
  </si>
  <si>
    <t>KMÜ-324</t>
  </si>
  <si>
    <t>Mühendislik Termodinamiği II</t>
  </si>
  <si>
    <t>KMÜ-310</t>
  </si>
  <si>
    <t>Reaktör Tasarımı</t>
  </si>
  <si>
    <t>Selahattın Gültekin</t>
  </si>
  <si>
    <t>KMÜ-312</t>
  </si>
  <si>
    <t>Uygulamalı Termodinamik</t>
  </si>
  <si>
    <t>KMU-336</t>
  </si>
  <si>
    <t>Mekanik Ayırma İşlemleri</t>
  </si>
  <si>
    <t>KMU-332</t>
  </si>
  <si>
    <t>KMU-334</t>
  </si>
  <si>
    <t>Mühendislik Reoloji</t>
  </si>
  <si>
    <t>KMU-421</t>
  </si>
  <si>
    <t>Kimya Muhendisligi Tasarimi</t>
  </si>
  <si>
    <t>Yarı Yıl Ödevi IV</t>
  </si>
  <si>
    <t>KMÜ-405</t>
  </si>
  <si>
    <t>Kimya Mühendisliği Laboratuvarı II</t>
  </si>
  <si>
    <t>KMÜ-431</t>
  </si>
  <si>
    <t>Nanoteknoloji</t>
  </si>
  <si>
    <t>KMU-427</t>
  </si>
  <si>
    <t>Seramik Teknolojisi</t>
  </si>
  <si>
    <t>KMU-429</t>
  </si>
  <si>
    <t>Enerji Teknolojisi</t>
  </si>
  <si>
    <t>KMU-451</t>
  </si>
  <si>
    <t>KMU-422</t>
  </si>
  <si>
    <t>KMU-432</t>
  </si>
  <si>
    <t>Kimya Müh. Laboratuvarı III</t>
  </si>
  <si>
    <t>Nurudin KIDIRALİYEV</t>
  </si>
  <si>
    <t>KMU-446</t>
  </si>
  <si>
    <t>İşçi Sağlığı ve Güvenliği</t>
  </si>
  <si>
    <t>KMÜ-402</t>
  </si>
  <si>
    <t>KMÜ-407</t>
  </si>
  <si>
    <t>Enstrumental Analiz</t>
  </si>
  <si>
    <t>Isak Dcumayev</t>
  </si>
  <si>
    <t>KMU-480</t>
  </si>
  <si>
    <t>Kimya Müh. Özel Konular</t>
  </si>
  <si>
    <t>KMU-426</t>
  </si>
  <si>
    <t>Kimya Mühendisliği Matematiği</t>
  </si>
  <si>
    <t>Mehmet Ulutaş</t>
  </si>
  <si>
    <t>KMU-452</t>
  </si>
  <si>
    <t>doğum izninde</t>
  </si>
  <si>
    <t>Kurmanbek Narınbek Uulu</t>
  </si>
  <si>
    <t>Aynura Hasanova</t>
  </si>
  <si>
    <t>GÖREVLENDİRİLEN  ÖĞRETİM ELEMANIN</t>
  </si>
  <si>
    <t>KREDİ  SAATİ</t>
  </si>
  <si>
    <t>OKUTAN
  BİRİM
    (B/DB)</t>
  </si>
  <si>
    <t>Elbek KALBEKOV</t>
  </si>
  <si>
    <t>ÇALIŞMA  STATÜSÜ: TZ/YZ/DSÜ</t>
  </si>
  <si>
    <t>VET-101</t>
  </si>
  <si>
    <t>Anatomi I</t>
  </si>
  <si>
    <t xml:space="preserve">Anatomi </t>
  </si>
  <si>
    <t>VET-103</t>
  </si>
  <si>
    <t>Biyoloji ve Ekoloji</t>
  </si>
  <si>
    <t>Ögr. Gör</t>
  </si>
  <si>
    <t>VET-105</t>
  </si>
  <si>
    <t>VET-107</t>
  </si>
  <si>
    <t>VET-109</t>
  </si>
  <si>
    <t>Tıbbi Latince</t>
  </si>
  <si>
    <t>VET-111</t>
  </si>
  <si>
    <t xml:space="preserve">Mikrobiyoloji </t>
  </si>
  <si>
    <t>VET-113</t>
  </si>
  <si>
    <t>101</t>
  </si>
  <si>
    <t>Metin BAYRAKAR</t>
  </si>
  <si>
    <t>VET-115</t>
  </si>
  <si>
    <t>Veteriner Hekimlik Tarihi, Mesleki Etik, Deontoloji</t>
  </si>
  <si>
    <t>X</t>
  </si>
  <si>
    <t>Doğum iznine ayrıldı</t>
  </si>
  <si>
    <t>Aynur AHMATOVA</t>
  </si>
  <si>
    <t>Tolkun MUSAEVA</t>
  </si>
  <si>
    <t>KGZ-RSÇ 101</t>
  </si>
  <si>
    <t>Camila BOKOEVA</t>
  </si>
  <si>
    <t>Yulya NİKULŞİNA</t>
  </si>
  <si>
    <t>VET-102</t>
  </si>
  <si>
    <t>Anatomi II</t>
  </si>
  <si>
    <t>VET-122</t>
  </si>
  <si>
    <t>Histoloji I</t>
  </si>
  <si>
    <t xml:space="preserve">Histoloji </t>
  </si>
  <si>
    <t>VET-124</t>
  </si>
  <si>
    <t>VET-126</t>
  </si>
  <si>
    <t>Fizyoloji I</t>
  </si>
  <si>
    <t xml:space="preserve">Fizyoloji </t>
  </si>
  <si>
    <t>VET-128</t>
  </si>
  <si>
    <t>Farmokoloji</t>
  </si>
  <si>
    <t>VET-130</t>
  </si>
  <si>
    <t>Matematik ve İnformatik</t>
  </si>
  <si>
    <t>KGZ-RSÇ 102</t>
  </si>
  <si>
    <t>VET-221</t>
  </si>
  <si>
    <t>Histoloji II</t>
  </si>
  <si>
    <t xml:space="preserve">Biyokimya </t>
  </si>
  <si>
    <t>VET-223</t>
  </si>
  <si>
    <t>Fizyoloji II</t>
  </si>
  <si>
    <t>VET-225</t>
  </si>
  <si>
    <t>VET-227</t>
  </si>
  <si>
    <t>Mikrobiyoloji I</t>
  </si>
  <si>
    <t>VET-229</t>
  </si>
  <si>
    <t>İmmünoloji-Seroloji</t>
  </si>
  <si>
    <t>VET-231</t>
  </si>
  <si>
    <t>Hayvan Davranışları</t>
  </si>
  <si>
    <t>Ata Meken Tarihi I (К.C.)</t>
  </si>
  <si>
    <t>Kişimcan EŞENKOCOEVA</t>
  </si>
  <si>
    <t>VET-222</t>
  </si>
  <si>
    <t>Topografik Anatomi</t>
  </si>
  <si>
    <t>VET-224</t>
  </si>
  <si>
    <t>Mikrobiyoloji II</t>
  </si>
  <si>
    <t>VET-226</t>
  </si>
  <si>
    <t>Farmakoloji I</t>
  </si>
  <si>
    <t>VET-228</t>
  </si>
  <si>
    <t>Genel Parazitoloji</t>
  </si>
  <si>
    <t>VET-230</t>
  </si>
  <si>
    <t>Veteriner Ekoloji</t>
  </si>
  <si>
    <t>VET-232</t>
  </si>
  <si>
    <t>Hayvan Refahı</t>
  </si>
  <si>
    <t>VET-234</t>
  </si>
  <si>
    <t>Etnoveterinerlik</t>
  </si>
  <si>
    <t>Parazitplpji</t>
  </si>
  <si>
    <t>Manasşinasçılık</t>
  </si>
  <si>
    <t>Çınara CILKIÇIEVA</t>
  </si>
  <si>
    <t>Ata Meken Tarihi II (Т.C.)</t>
  </si>
  <si>
    <t>Burhanettin ÇAKICI</t>
  </si>
  <si>
    <t>Raşit BABATAEV</t>
  </si>
  <si>
    <t>VET-321</t>
  </si>
  <si>
    <t>Embriyoloji</t>
  </si>
  <si>
    <t>VET-323</t>
  </si>
  <si>
    <t>Epidemiyoloji</t>
  </si>
  <si>
    <t xml:space="preserve">B  </t>
  </si>
  <si>
    <t>VET-325</t>
  </si>
  <si>
    <t>Viroloji I</t>
  </si>
  <si>
    <t>VET-327</t>
  </si>
  <si>
    <t>VET-329</t>
  </si>
  <si>
    <t>Hayvancılık İşletme Ekonomisi</t>
  </si>
  <si>
    <t>VET-331</t>
  </si>
  <si>
    <t>Helmintoloji</t>
  </si>
  <si>
    <t>VET-333</t>
  </si>
  <si>
    <t>Zootekni I</t>
  </si>
  <si>
    <t>VET-335</t>
  </si>
  <si>
    <t>Yem Hijyeni ve Teknolojisi</t>
  </si>
  <si>
    <t>VET-337</t>
  </si>
  <si>
    <t>Farmakoloji II</t>
  </si>
  <si>
    <t>VET-332</t>
  </si>
  <si>
    <t>Viroloji II</t>
  </si>
  <si>
    <t>VET-334</t>
  </si>
  <si>
    <t>Genel Patoloji</t>
  </si>
  <si>
    <t>Histoloj</t>
  </si>
  <si>
    <t>VET-336</t>
  </si>
  <si>
    <t>Protozooloji</t>
  </si>
  <si>
    <t>VET-338</t>
  </si>
  <si>
    <t>Hayvan Besleme ve Beslenme Hastalıkları</t>
  </si>
  <si>
    <t>VET-340</t>
  </si>
  <si>
    <t>Zootekni II</t>
  </si>
  <si>
    <t>VET-342</t>
  </si>
  <si>
    <t>Hayvan Islahı</t>
  </si>
  <si>
    <t>VET-344</t>
  </si>
  <si>
    <t>Dış Hastalıklara Giriş</t>
  </si>
  <si>
    <t>Cerrah</t>
  </si>
  <si>
    <t>VET-346</t>
  </si>
  <si>
    <t>İç Hastalıklara Giriş</t>
  </si>
  <si>
    <t>Dahiliye</t>
  </si>
  <si>
    <t>VET-348</t>
  </si>
  <si>
    <t>Klinik I</t>
  </si>
  <si>
    <t>Bilginer Tuna</t>
  </si>
  <si>
    <t>Jinekoloji</t>
  </si>
  <si>
    <t>VET-431</t>
  </si>
  <si>
    <t>Özel Patoloji I</t>
  </si>
  <si>
    <t>VET-433</t>
  </si>
  <si>
    <t>Gıda Hijyeni ve Kontrolü</t>
  </si>
  <si>
    <t xml:space="preserve">Prof. Dr </t>
  </si>
  <si>
    <t>Gıda Hijyeni ve  Teknolojisi</t>
  </si>
  <si>
    <t>VET-435</t>
  </si>
  <si>
    <t>Veteriner Hekimlikte Halk Sağlığı</t>
  </si>
  <si>
    <t>VET-437</t>
  </si>
  <si>
    <t>İç Hastalıkları I</t>
  </si>
  <si>
    <t>VET-439</t>
  </si>
  <si>
    <t>Cerrahi I</t>
  </si>
  <si>
    <t>VET-441</t>
  </si>
  <si>
    <t>Doğum Bilgisi ve Jinekoloji I</t>
  </si>
  <si>
    <t>VET-443</t>
  </si>
  <si>
    <t>Radyoloji</t>
  </si>
  <si>
    <t>VET-445</t>
  </si>
  <si>
    <t>Anesteziyoloji-Reanimasyon</t>
  </si>
  <si>
    <t>VET-447</t>
  </si>
  <si>
    <t>Toksikoloji</t>
  </si>
  <si>
    <t>VET-449</t>
  </si>
  <si>
    <t>Klinik II</t>
  </si>
  <si>
    <t>0 84</t>
  </si>
  <si>
    <t>Memet SALDIRAN</t>
  </si>
  <si>
    <t>VET-432</t>
  </si>
  <si>
    <t>Özel Patoloji II</t>
  </si>
  <si>
    <t>VET-434</t>
  </si>
  <si>
    <t>Et Hijyeni, Muayenesi ve Teknolojisi</t>
  </si>
  <si>
    <t>VET-436</t>
  </si>
  <si>
    <t>Süt Hijyeni ve Teknolojisi</t>
  </si>
  <si>
    <t>VET-438</t>
  </si>
  <si>
    <t>Kanatlı Hayvan Hastalıkları</t>
  </si>
  <si>
    <t>Mikrobioloji</t>
  </si>
  <si>
    <t>VET-440</t>
  </si>
  <si>
    <t>İç Hastalıkları II</t>
  </si>
  <si>
    <t>Sibel BARCIN</t>
  </si>
  <si>
    <t>VET-442</t>
  </si>
  <si>
    <t>Сerrah II</t>
  </si>
  <si>
    <t>VET-444</t>
  </si>
  <si>
    <t>Doğum Bilgisi ve Jinekoloji II</t>
  </si>
  <si>
    <t>Yrd. Doç. Dr</t>
  </si>
  <si>
    <t>VET-446</t>
  </si>
  <si>
    <t>Klinik III</t>
  </si>
  <si>
    <t>Aynura BEYŞEYEVA</t>
  </si>
  <si>
    <t xml:space="preserve">FORM-16
LABORATUVAR VE ATÖLYELERİN DONANIMI </t>
  </si>
  <si>
    <t>VET-531</t>
  </si>
  <si>
    <t>İç Hastalıkları III</t>
  </si>
  <si>
    <t>Sadece biriminize ait satırlar yetmiyorsa size ayrılan en son satır numarasına sağ tıklayarak satır ekleyebilirsiniz. Diğer birimlere ait satırları silmeyiniz</t>
  </si>
  <si>
    <t>VET-533</t>
  </si>
  <si>
    <t>Meme Sağlığı ve Hastalıkları</t>
  </si>
  <si>
    <t>Jinikoloji</t>
  </si>
  <si>
    <t>VET-535</t>
  </si>
  <si>
    <t>Dölerme ve Sun’i Tohumlama</t>
  </si>
  <si>
    <t>VET-537</t>
  </si>
  <si>
    <t>Travmatoloji ve Ortopedik Cerrahi</t>
  </si>
  <si>
    <t>VET-539</t>
  </si>
  <si>
    <t>Nekropsi ve Demostrasyon</t>
  </si>
  <si>
    <t>VET-541</t>
  </si>
  <si>
    <t>Ayak Hastalıkları</t>
  </si>
  <si>
    <t>VET-543</t>
  </si>
  <si>
    <t>Operasyon Bilgisi</t>
  </si>
  <si>
    <t>VET-545</t>
  </si>
  <si>
    <t>Göz Hastalıkları</t>
  </si>
  <si>
    <t>VET-547</t>
  </si>
  <si>
    <t>Veteriner Hekimlik Mevzuatı ve Adli Tıp</t>
  </si>
  <si>
    <t>VET-549</t>
  </si>
  <si>
    <t>Klinik IV</t>
  </si>
  <si>
    <t>STJ-501</t>
  </si>
  <si>
    <t>Mesleki Staj (Yaz Stajı)</t>
  </si>
  <si>
    <t>VET 523</t>
  </si>
  <si>
    <t>Arı ve Hastalıkları</t>
  </si>
  <si>
    <t>VET 525</t>
  </si>
  <si>
    <t>Ayak Hastalıkları ve Nal Teknolojisi</t>
  </si>
  <si>
    <t>VET 502</t>
  </si>
  <si>
    <t>İntörn</t>
  </si>
  <si>
    <t>Hasan GÜZELBEKTEŞ; Askarbek TÜLÖBAEV; Ruslan SALIKOV; Nezir DUMANLI; Metin BAYRAKTAR; Murat KIBAR; Ümit GÜRBÜZ; Murat KARAHAN; Bilginer TUNA; Şamil SEFERGİL; Nariste KADIRALİEVA</t>
  </si>
  <si>
    <t>İç hastalıkları</t>
  </si>
  <si>
    <t>İrfan ARIK (Koordinatör, Çince Haz.K.V)</t>
  </si>
  <si>
    <t>Laboratuvar/Atölye No:</t>
  </si>
  <si>
    <t>Lab./Atölye Adı:</t>
  </si>
  <si>
    <t>Konfyüçüs sınıfı</t>
  </si>
  <si>
    <t>Lab./Atölye Amacı</t>
  </si>
  <si>
    <t>Çince dersleri uygulamalarını gerçekleştirmek.</t>
  </si>
  <si>
    <t>Lab./Atölye Türü (Araş,Destek,Eğitim)</t>
  </si>
  <si>
    <t>Eğitim Amaçlı</t>
  </si>
  <si>
    <t>Lab. Alanı ve Kapasitesi (Kişi)</t>
  </si>
  <si>
    <t>30 Öğrenci</t>
  </si>
  <si>
    <t>Mevcut Donanım İçin Harcanan Tutar (TL ve $)</t>
  </si>
  <si>
    <t>Bakıtbek CUNUSALİEV</t>
  </si>
  <si>
    <t>En Uygun Donanım için Yapılması/Alınması Planlanan Alet,Ekipman,Teçhizat ve Tutarı</t>
  </si>
  <si>
    <t>Mütercim-Tercümanlık Simültane Çeviri Laboratuvarı</t>
  </si>
  <si>
    <t>Derslerin uygulamalarını gerçekleştirmek.</t>
  </si>
  <si>
    <t>20 Öğrenci</t>
  </si>
  <si>
    <t>BİI-111</t>
  </si>
  <si>
    <t>KİM-111</t>
  </si>
  <si>
    <t>ZİR-101</t>
  </si>
  <si>
    <t>Tarımsal Ekoloji</t>
  </si>
  <si>
    <t>BB</t>
  </si>
  <si>
    <t>BTB-101</t>
  </si>
  <si>
    <t>Bitkisel Üretime Giriş</t>
  </si>
  <si>
    <t>Sebze Yetiştiriciliği ve Islahı</t>
  </si>
  <si>
    <t>Rehberlik ve Psikolojik Danışmanlık Laboratuvarı</t>
  </si>
  <si>
    <t>Grupla Psikolojik Danışma uygulaması</t>
  </si>
  <si>
    <t>110.7 ve 25 Öğrenci</t>
  </si>
  <si>
    <t>Mevcut bilgi teknoloji donanımı ders esnasında gerekli ihtiyaçları karşılamaktadır.</t>
  </si>
  <si>
    <t>Bireysel Danışmanlık Laboratuvarı</t>
  </si>
  <si>
    <t>İngіlіzce II</t>
  </si>
  <si>
    <t>Bireysel Psikolojik Danışma uygulaması</t>
  </si>
  <si>
    <t>Eğitim ve araştırma</t>
  </si>
  <si>
    <t>80.4m² ve 30 öğrenci</t>
  </si>
  <si>
    <t>Genel Fіzіk</t>
  </si>
  <si>
    <t>ZİR-104</t>
  </si>
  <si>
    <t>Tarımsal Meteoroloji</t>
  </si>
  <si>
    <t>ZİR-106</t>
  </si>
  <si>
    <t>Fizik Laboratuvarı</t>
  </si>
  <si>
    <t>Toprak Bilimi</t>
  </si>
  <si>
    <t>ZİR-108</t>
  </si>
  <si>
    <t>Genel Fizik dersleri uygulamalarını gerçekleştirmek.</t>
  </si>
  <si>
    <t>Jeoloji ve Mineroloji</t>
  </si>
  <si>
    <t>Bitki Yetiştiriciliği</t>
  </si>
  <si>
    <t>ZİR-110</t>
  </si>
  <si>
    <t>İKT-102</t>
  </si>
  <si>
    <t>110.7ve 30 Öğrenci</t>
  </si>
  <si>
    <t>35 889 ABD Doları</t>
  </si>
  <si>
    <t>Vernieli kompas (10 adet), Mikrometre (10 adet), Fotogate (5 adet), Smart Timer (5 adet), Eğik Atış (1 adet), Merkezcil Küvvet (1 adet), Küvvet Masası (5 adet), Resonans Tütüğü (1 adet), Termal Genleşme (1 adet), Termal iletkenlik örneği, Transistor (40 adet)</t>
  </si>
  <si>
    <t>Bilgisayar Laboratuvarı</t>
  </si>
  <si>
    <t>Bilgisayar Dersleri Uygulamaları</t>
  </si>
  <si>
    <t>80.4m² ve  20 kişilik</t>
  </si>
  <si>
    <t>Süyümkan AKMATALİEVA</t>
  </si>
  <si>
    <t>Biyoloji (Biyokimya) Laboratuarı</t>
  </si>
  <si>
    <t>Cumabek CAYLOV</t>
  </si>
  <si>
    <t>Biyokimya dersleri uygulamalarını gerçekleştirme.</t>
  </si>
  <si>
    <t>Eğitim, Araştırma ve Uygulama amacıyla kurulmuştur.</t>
  </si>
  <si>
    <t>82.00 m² ve  20 kişilik</t>
  </si>
  <si>
    <t>80 000 ABD Dolar</t>
  </si>
  <si>
    <t>Genel Morfoloji Laboratuarı Cihaz ve Aletleri</t>
  </si>
  <si>
    <t>Tahmini 400 000 ABD Doları</t>
  </si>
  <si>
    <t>Morfoloji ve Histoloji Laboratuvarı</t>
  </si>
  <si>
    <t>Morfoloji ve Histoloji Dersleri Uygulama Laboratuvarı</t>
  </si>
  <si>
    <t>87.8  m² ve  20 kişilik</t>
  </si>
  <si>
    <t>150 000 ABD Dolar</t>
  </si>
  <si>
    <t>Askar MEDETOV</t>
  </si>
  <si>
    <t>Gülbara ŞÜKÜROVA</t>
  </si>
  <si>
    <t>Abdraşid BABATAYEV</t>
  </si>
  <si>
    <t>BTB-201</t>
  </si>
  <si>
    <t>Bіtkі Fіzyolojіsі ve Biyokimyası</t>
  </si>
  <si>
    <t>Aygül TURSUNOVA</t>
  </si>
  <si>
    <t>Burul ELEBESOVA</t>
  </si>
  <si>
    <t>BKO-201</t>
  </si>
  <si>
    <t>Mіkrobіyoloji</t>
  </si>
  <si>
    <t>Mikrobiyoloji</t>
  </si>
  <si>
    <t>ZİR-203</t>
  </si>
  <si>
    <t>Tarla Tarımı</t>
  </si>
  <si>
    <t>Bölüm İçi / Dışı Seçmeli Dersler</t>
  </si>
  <si>
    <t>GFD-101</t>
  </si>
  <si>
    <t>Prof. Dr. Mehmet Başbuğ Resim Atölyesi</t>
  </si>
  <si>
    <t>BKO-212</t>
  </si>
  <si>
    <t>Fitopataloji</t>
  </si>
  <si>
    <t>BKO-214</t>
  </si>
  <si>
    <t>Cakşılık DUYŞENALİYEV</t>
  </si>
  <si>
    <t>Ziraat Entomolojisi</t>
  </si>
  <si>
    <t>ZİR-202</t>
  </si>
  <si>
    <t>Bitki Islahı</t>
  </si>
  <si>
    <t>Bitki Islahı ve Genetiği</t>
  </si>
  <si>
    <t>Resim çalışmaları (modelden canlı çalışma, natürmort v.b.) incelenerek, uygulamalar gerçekleştirmek.</t>
  </si>
  <si>
    <t>317,3 m2; 50 kişi</t>
  </si>
  <si>
    <t>BTB-301</t>
  </si>
  <si>
    <t>Kuban TURGUNBAYEV</t>
  </si>
  <si>
    <t>BTB-303</t>
  </si>
  <si>
    <t>Prof..Dr.</t>
  </si>
  <si>
    <t>BTB-305</t>
  </si>
  <si>
    <t>Tarımsal Sulama Teknikleri</t>
  </si>
  <si>
    <t>BTB-307</t>
  </si>
  <si>
    <t>Bağcılık</t>
  </si>
  <si>
    <t>Meyve Yetiştiriciliği ve Islahı</t>
  </si>
  <si>
    <t>ZOO-311</t>
  </si>
  <si>
    <t>Hayvan Yetiştirme ve Besleme</t>
  </si>
  <si>
    <t>BTB-300</t>
  </si>
  <si>
    <t>BTB-302</t>
  </si>
  <si>
    <t>BKO-318</t>
  </si>
  <si>
    <t>Bitki Hastalıkları</t>
  </si>
  <si>
    <t>BKO-320</t>
  </si>
  <si>
    <t>Bitki Zararlıları</t>
  </si>
  <si>
    <t>Ziraat Entomolojisi, Bitki Zararlıları ve Mücadele</t>
  </si>
  <si>
    <t>ZİR-300</t>
  </si>
  <si>
    <t>Dr. Nurlan MAMATOV</t>
  </si>
  <si>
    <t>ZİR-302</t>
  </si>
  <si>
    <t>Organik Tarım</t>
  </si>
  <si>
    <t>BTB-401</t>
  </si>
  <si>
    <t>Çayır Mera ve Yem Bitkileri</t>
  </si>
  <si>
    <t>BTB-403</t>
  </si>
  <si>
    <t>Tahıllar ve Yemeklik Baklagiller</t>
  </si>
  <si>
    <t>ZİR-401</t>
  </si>
  <si>
    <t>Bitki Biyoteknolojisi</t>
  </si>
  <si>
    <t>ABD Doları</t>
  </si>
  <si>
    <t>Mevcut durum yeterlidir</t>
  </si>
  <si>
    <t>GFD-214</t>
  </si>
  <si>
    <t>Grafik Atölyesi</t>
  </si>
  <si>
    <t>Tasarlanan grafik çalışmalarının uygulamasını gerçekleştirmek ve sergilemek.</t>
  </si>
  <si>
    <t>29,29 m2; 15 kişi</t>
  </si>
  <si>
    <t>Bölüm İçi/Dışı Seçmeli Dersler</t>
  </si>
  <si>
    <t>GFD-213</t>
  </si>
  <si>
    <t>Geleneksel el sanatları atölyesi</t>
  </si>
  <si>
    <t>Geleneksel el çalışmalarının uygulamasını gerçekleştirmek ve sergilemek</t>
  </si>
  <si>
    <t>Eğitim-Öğretim</t>
  </si>
  <si>
    <t>29,34 m2; 15 kişi</t>
  </si>
  <si>
    <t>BTB-402</t>
  </si>
  <si>
    <t>Tohumculuk</t>
  </si>
  <si>
    <t>GFD-209</t>
  </si>
  <si>
    <t>Temel Sanat Eğitimi Atölyesi</t>
  </si>
  <si>
    <t>Sanata giriş, renk bilgisi, karakalem çalışmalarının uygulanması</t>
  </si>
  <si>
    <t>54,75 m2; 25 kişi</t>
  </si>
  <si>
    <t>GFD-215</t>
  </si>
  <si>
    <t>Bilgisayar Laboratuarı</t>
  </si>
  <si>
    <t>Bilgisayar deskekli grafik dersleri uygulamalarını gerçekleştirmek.</t>
  </si>
  <si>
    <t>Eğitim- Öğretim</t>
  </si>
  <si>
    <t>29,29 m2; 10 kişi</t>
  </si>
  <si>
    <t>BTB-404</t>
  </si>
  <si>
    <t>Endüstri Bitkileri</t>
  </si>
  <si>
    <t>BTB-406</t>
  </si>
  <si>
    <t>Seracılık</t>
  </si>
  <si>
    <t>DES-402</t>
  </si>
  <si>
    <t>10 adet komple takım Hunt-Key bilgisayarları. = 506 090 TL</t>
  </si>
  <si>
    <t>Kırgızistan Tarihi Devlet Sınavı</t>
  </si>
  <si>
    <t>STJ-410</t>
  </si>
  <si>
    <t>Sahne Laboratuvarı İİBF-204A</t>
  </si>
  <si>
    <t>Tiyatro Oyunlarının eğitimi, uygulanması, sahnelenmesi</t>
  </si>
  <si>
    <t>Oyunculuk derslerinin uygulamalarını gerçekleştirilmek üzere.</t>
  </si>
  <si>
    <t>Gökcan ÇELİK</t>
  </si>
  <si>
    <t>143.10 M2 ve 100 Öğrenci</t>
  </si>
  <si>
    <t>Sahne dekorasyonu, aydınlatma aletleri. = 250 500 TL</t>
  </si>
  <si>
    <t>326 nolu Bilgisayar Sınıfı</t>
  </si>
  <si>
    <t>Bilgisayar uygulamalı dersler/ kursların yürütülmesi için.</t>
  </si>
  <si>
    <t>Bakıtbek CUNUSALIEV</t>
  </si>
  <si>
    <t>Eğitim amaçlı</t>
  </si>
  <si>
    <t>84,36 m2  25 kişilik</t>
  </si>
  <si>
    <t>13.500 ABD Dolar</t>
  </si>
  <si>
    <t>A-201</t>
  </si>
  <si>
    <t>Akıllı Sınıf Laboratuvarı (Prof. Dr. Kasım KARAHAN Amfisi)</t>
  </si>
  <si>
    <t>Üniversitemizin uluslararası işbirliklerini geliştirebilmesi ve ihtiyaç duyulan kaliteli öğretim üyesi ihtiyacını diğer üniversite öğretim elemanlarından karşılamak amacıyla, karşılıklı tele-konferans yapımına uygun olarak yüksek kalitede video görüntüleme kapasitesine sahip kameralar ile dokunmatik akıllı tahta kullanılarak etkinlikleri gerçekleştirmek amaçlanmaktadır.</t>
  </si>
  <si>
    <t>Uzaktan Eğitim, Tele-Konferans Uygulamaları amacıyla kurulmuştur.</t>
  </si>
  <si>
    <t>Arzu KİYAT</t>
  </si>
  <si>
    <t>143.10 m² ve  105 kişilik</t>
  </si>
  <si>
    <t>29 000 ABD Dolar</t>
  </si>
  <si>
    <t>Lab./Atölye Adı</t>
  </si>
  <si>
    <t>Video Montaj Laboratuvarı</t>
  </si>
  <si>
    <t>Almaz ABDRAHMANOV</t>
  </si>
  <si>
    <t>Üniversitemiz tüm etkinliklerinde çekilmiş görüntülerin bilgisarara aktarılması, montaj yapılması, Fakültemiz bölüm programında yer alan derslerin uygulamalarının yapılması ve son sınıf öğrencilerinin Bitirme Tezi filmlerinin montajının yapılması amacıyla kurulmuştur.</t>
  </si>
  <si>
    <t>Lab./Atölye Türü (Araş., Destek, Eğitim)</t>
  </si>
  <si>
    <t>BİO-111</t>
  </si>
  <si>
    <t>Mıskalay GANŞBAYEVA</t>
  </si>
  <si>
    <t>Mevcut Donanım için Harcanan Tutar  (TL ve $)</t>
  </si>
  <si>
    <t>5500 ABD Doları</t>
  </si>
  <si>
    <t>En Uygun Donanım için Yapılması/Alınması Planlanan Alet, Ekipman, Teçhizat ve Tutarı</t>
  </si>
  <si>
    <t>Kurgu bilgisayarları ve video recorderler</t>
  </si>
  <si>
    <t>Tahmini tutar 20.000 ABD Doları</t>
  </si>
  <si>
    <t>Laboratuvar No:</t>
  </si>
  <si>
    <t>Grafik Tasarım Laboratuvarı</t>
  </si>
  <si>
    <t>İletişim Fakültesi Öğrencilerinin teorik bilgilerini pratiğe dönüştürmelerine imkan sağlamak amacıyla kurulmuştur.</t>
  </si>
  <si>
    <t>Öğrencilerin ödev ve bitirme tezlerinin yapılması</t>
  </si>
  <si>
    <t>79.15 m² ve 20 kişilik</t>
  </si>
  <si>
    <t>Mevcut 17 bilgisayarın tutarı 3400$ .</t>
  </si>
  <si>
    <t>Yeni donanıma ihtiyaç duyulmamaktadır.</t>
  </si>
  <si>
    <t>C-204</t>
  </si>
  <si>
    <t>Animasyon Laboratuvarı</t>
  </si>
  <si>
    <t>Öğrencilerin grafik tasarım ve 3 Boyutlu Modelleme sürecine başlama aşamasında, öncelikle "Grafik Çizim Tablet"leri ile 2 Boyutlu taslark çizimler ve oluşturulacakları 3 Boyutlu Modellerin storyboard"larını hazırlamalarına, el becerilerini geliştirmelerine, 3 Boyutlu Animasyon Programları aracılığı ile Model ve Karakterleri tasarlama becerisi kazanmalarına imkan sağlayarak öğrencilerimizin iş hayatına en iyi şekilde hazırlanmalarını temin etmek amacıyla kurulmuştur.</t>
  </si>
  <si>
    <t>Eğitime Destek ve Uygulama</t>
  </si>
  <si>
    <t>102.18 m² ve 30 kişilik</t>
  </si>
  <si>
    <t>32.560$.</t>
  </si>
  <si>
    <t>Render Farm Ünitesi, EK Grafik ve Animasyon Tasarım Bilgisayarları, Grafik Çizim Tabletleri, Motion Capture, Profesyonel Video Kamera ve Ekipmanıları, Portatif Ses Kayıt Takımı, Eğitim Sürecinde Kullanılacak Lisanslı Programlar</t>
  </si>
  <si>
    <t>Tahmini tutar 45 000 ABD Doları</t>
  </si>
  <si>
    <t>KGZ/RSÇ -102</t>
  </si>
  <si>
    <t>Merkez Araştırma Laboratuvarı</t>
  </si>
  <si>
    <t>Üniversitemiz öğrencilerinin araştırma yapmalarına imkan sağlamak, kamu ve özel kurumlara analizler yaparak topluma hizmet etmek amacıyla kurulmuştur.</t>
  </si>
  <si>
    <t>Araştırma Laboratuvarı</t>
  </si>
  <si>
    <t>18 m² , 3 kişi</t>
  </si>
  <si>
    <t>Mevcut Donanım için Harcanan Tutar (TL ve $)</t>
  </si>
  <si>
    <t>150 000 $</t>
  </si>
  <si>
    <t>Taşıyıcı helyum gazı ve analiz için kimyasallar</t>
  </si>
  <si>
    <t>BKO-102</t>
  </si>
  <si>
    <t>Bitki Koruma Temellerine Giriş</t>
  </si>
  <si>
    <t>Yıllık tahmini tutar 7000 ABD Doları</t>
  </si>
  <si>
    <t>BКО-104</t>
  </si>
  <si>
    <t>Bitki Genetiği</t>
  </si>
  <si>
    <t>Gıda Maddeleri ve Hammaddeleri Analizi laboratuvarı</t>
  </si>
  <si>
    <t>Bu laboratuvar, Kırgızistan'daki tüm gıda ve ham maddelerin analizini yapmak suretiyle hem öğrencilerin eğitimine katkı sağlamak hem de topluma hizmet etmek amacıyla kurulmuştur.</t>
  </si>
  <si>
    <t>Laboratuar araştırma ve eğitim amaçlıdır.</t>
  </si>
  <si>
    <t>63,5 m², 24 kişi</t>
  </si>
  <si>
    <t>100 000 $</t>
  </si>
  <si>
    <t>Gıda maddelerinin analizi için, bazı kimyasal maddelerin alınması ve sürekli olarak bulundurulması gereken yeni distilatör</t>
  </si>
  <si>
    <t>Tahmini tutar 5000 ABD Doları</t>
  </si>
  <si>
    <t>Mikrobiyoloji Laboratuvarı</t>
  </si>
  <si>
    <t>Bu laboratuar gıdalarda bozulma yapan patojen ve sanitor-ündikatör mikroorganizmalarının kontrol analizi, gıdaların sağlık ve kalite kontrolü imkanları ile donatılmıştır. Böylece gıda güvenliği ve toplum sağlığı ile ilgili araştırmalar yapmak amacıyla kurulmuştur.</t>
  </si>
  <si>
    <t>67 m² , 16 kişi</t>
  </si>
  <si>
    <t>84 000 $</t>
  </si>
  <si>
    <t>Gıda maddelerinin analizinde kullanılacak kimyasalların alınması</t>
  </si>
  <si>
    <t>Yıllık tahmini tutar 4000-5000 ABD Doları</t>
  </si>
  <si>
    <t>Gıda Teknolojisi Laboratuvarı</t>
  </si>
  <si>
    <t>Kondüksiyonla ısı transferi, borulu ısı değiştirici, Gazlarda ve sıvılarda difüzyon katsayının bulunması, akışkan özellikleri, basınç ölçümleri ve statik basınç etkisi, boyut küçültme ve boyut dağılımı, pastörizasyon, filtrasyon , kurutma, katı-sıvı ekstraksiyonu deneylerini yapmak amacıyla kurulmuştur.</t>
  </si>
  <si>
    <t>73 m² , 24 kişi</t>
  </si>
  <si>
    <t>70 000 $</t>
  </si>
  <si>
    <t>Analiz için gerekli olan gıda maddelerin alınması</t>
  </si>
  <si>
    <t>Tahmini tutar 500 ABD Doları</t>
  </si>
  <si>
    <t>(05 Ocak 2018 tarinihden doğum iznine ayrıldı)</t>
  </si>
  <si>
    <t>Çevre Analizleri ve Genel Kimya Laboratuarı</t>
  </si>
  <si>
    <t>Havada bulunan gazları (CO, CO2, SO2, NOx, CxHy) ve katı maddeleri (kurum, toz), suyun bulanıklılığını, radyoaktiflik derecesini tayin etmek suretiyle hem öğrencilerin eğitimine hem de toplum sağlığına katkıda bulunmak amacıyla kurulmuştur.</t>
  </si>
  <si>
    <t>68 m² , 25 kişi</t>
  </si>
  <si>
    <t>45 000 ABD Doları</t>
  </si>
  <si>
    <t>ВТВ-203</t>
  </si>
  <si>
    <t>Analizler için temin edilmesi gerekli olan malzemeler</t>
  </si>
  <si>
    <t>Toprak Mikrobiyolojisi Bitki Koruma</t>
  </si>
  <si>
    <t>Tahmini tutarı yıllık 3500 ABD Doları</t>
  </si>
  <si>
    <t>ZİR-205</t>
  </si>
  <si>
    <t>Tarımsal Mekanizasyon</t>
  </si>
  <si>
    <t>Mekanizasyon</t>
  </si>
  <si>
    <t>İnternet ve Programlama Laboratuvarı</t>
  </si>
  <si>
    <t>Laboratuar, öğrencilere Internet erişimi sağlamakta, C/C++/Java/Delphi/VisualBasic dillerinde pratik programlama imkanı sağlamak amacıyla kurulmuştur.</t>
  </si>
  <si>
    <t>75 m² , 25 kişi</t>
  </si>
  <si>
    <t>45 000 $</t>
  </si>
  <si>
    <t>Laboratuvarda bulunan bilişim teknolojilerinin yenilenmesi</t>
  </si>
  <si>
    <t>Yıllık tahmini tutar 1500 ABD Doları</t>
  </si>
  <si>
    <t>Bölüm İçi/Dışı Seçmeli Ders</t>
  </si>
  <si>
    <t>Bioistatistik Laboratuvarı/ Биостатистика лабораториясы</t>
  </si>
  <si>
    <t>Bioistatistik Laboratuvarı dersleri için</t>
  </si>
  <si>
    <t>101 nolu oda,  20 kişi</t>
  </si>
  <si>
    <t>Farmakoloji Laboratuvarı/ Фармакология лабораториясы</t>
  </si>
  <si>
    <t>Farmakoloji Laboratuvarı ders uygulamaları için</t>
  </si>
  <si>
    <t>BKO-202</t>
  </si>
  <si>
    <t>Bitki Fitopatolojisi, Bitki Koruma</t>
  </si>
  <si>
    <t>BKO-204</t>
  </si>
  <si>
    <t>BKO -206</t>
  </si>
  <si>
    <t>Bitki Bağışıklığı</t>
  </si>
  <si>
    <t>40.5 m² , 10 kişi</t>
  </si>
  <si>
    <t>Toprak Mikrobiyolojisi</t>
  </si>
  <si>
    <t>ZİR-206</t>
  </si>
  <si>
    <t>10 000 $</t>
  </si>
  <si>
    <t>Rolf Otto KUCHENBUCH</t>
  </si>
  <si>
    <t>Radyoekoloji laboratuvarı</t>
  </si>
  <si>
    <t>Hava, su ve topraktaki radyoaktiflik derecesini tayını, havadaki bulunan gazları (CO, CO2 , SO2, NOx, CxHy) ve katı maddeleri (kurum, toz), suyun bulanıklılığını, pH, tuzluluğu, suudaki oksijen sayısı ve gürültü kirliliği derecesinin tayın gibi analizler yapılır.</t>
  </si>
  <si>
    <t>Ruhudi ASANOV</t>
  </si>
  <si>
    <t>Eğitim ve Araştırma</t>
  </si>
  <si>
    <t>40 м2, 15</t>
  </si>
  <si>
    <t>Bilimsel Araştırma Laboratuvarı</t>
  </si>
  <si>
    <t>Bilimsel araştırma çalışmaların gerçekleştirilmesi</t>
  </si>
  <si>
    <t>Muharem KAYA</t>
  </si>
  <si>
    <t>Araştırma</t>
  </si>
  <si>
    <t>Gülzada ABDRALİYEVA</t>
  </si>
  <si>
    <t>50 m2, 20 öğrenci alabilir</t>
  </si>
  <si>
    <t>BKO -301</t>
  </si>
  <si>
    <t>Yabancı Otlar ve Mücadelesi</t>
  </si>
  <si>
    <t>Mıskal GANIBAYEVA</t>
  </si>
  <si>
    <t>BKO-303</t>
  </si>
  <si>
    <t>Tarla Bitkileri Hastalık ve Zararlıkları</t>
  </si>
  <si>
    <t>ZİR -301</t>
  </si>
  <si>
    <t>Araştırma ve Deneme Metotları</t>
  </si>
  <si>
    <t>Raşit YILMAZ</t>
  </si>
  <si>
    <t>Bölüm Dışı Seçmeli Ders</t>
  </si>
  <si>
    <t>Bölüm İçi Seçmeli Ders</t>
  </si>
  <si>
    <t>BKO-302</t>
  </si>
  <si>
    <t>Sebze Hastalıkları</t>
  </si>
  <si>
    <t>Prof. Dr. Yusuf YANAR</t>
  </si>
  <si>
    <t>Fitopatoloj</t>
  </si>
  <si>
    <t>BKO-304</t>
  </si>
  <si>
    <t>Sebze Zararlıları</t>
  </si>
  <si>
    <t>Prof. Dr. Hüseyin GÖÇMEN</t>
  </si>
  <si>
    <t>Lab/Atölye Adı:</t>
  </si>
  <si>
    <t>BKO-306</t>
  </si>
  <si>
    <t>Meyve Hastalık ve Zararlıları</t>
  </si>
  <si>
    <t>BKO-308</t>
  </si>
  <si>
    <t>Depolanmış Ürün Zararlıları</t>
  </si>
  <si>
    <t>BKO-310</t>
  </si>
  <si>
    <t>Bitkilerin Biyolojik Yöntemle Korunması</t>
  </si>
  <si>
    <t>Lab/Atölye Amacı</t>
  </si>
  <si>
    <t>Uygulama laboratuarı</t>
  </si>
  <si>
    <t>Lab/Atölye Türü (Araş,Destek,Eğitim)</t>
  </si>
  <si>
    <t>Prof. Dr. Tinatin DÖÖLÖTKELDİYEVA</t>
  </si>
  <si>
    <t>Temel Bilimlere ait ders uygulamaları yapılmaktadır. Fakültemiz öğrencilerinin teorik derslerde  öğrendiklerini uygulama  dersleriyle pekiştirilmesi sağlanmakta ve araştırmalar için  ön hazırlık yapılmaktadır.</t>
  </si>
  <si>
    <t>Lab.Alanı ve Kapasitesi (Kişi)</t>
  </si>
  <si>
    <t>Eğitim Amaçlı, 10 kişi</t>
  </si>
  <si>
    <t>BKO-401</t>
  </si>
  <si>
    <t>Gülnara MAMBETALİYEVA</t>
  </si>
  <si>
    <t>Bitki Korumanın Entegrasyon Yöntemleri</t>
  </si>
  <si>
    <t>Öğr.Gör. Dr. Mahabat KONURBAYEVA</t>
  </si>
  <si>
    <t>Mevcut Donanım İçin Harcanan Tutar (YTL ve $)</t>
  </si>
  <si>
    <t>Bolot AZATBEKOV</t>
  </si>
  <si>
    <t>Ubeydullah ŞENER</t>
  </si>
  <si>
    <t>Ulukbek KALNAZAROV</t>
  </si>
  <si>
    <t>BKO-403</t>
  </si>
  <si>
    <t>Bitki Korumanın Kimyasal Yöntemleri</t>
  </si>
  <si>
    <t>Öğr.Gör. Dr. Saykal BOBUŞEVA</t>
  </si>
  <si>
    <t>ZİR-403</t>
  </si>
  <si>
    <t>BKO-402</t>
  </si>
  <si>
    <t>Bitki Koruma Biyoteknolojisi</t>
  </si>
  <si>
    <t>Toprak Mikrobiyolojisi, Bitki Koruma</t>
  </si>
  <si>
    <t>BKO-404</t>
  </si>
  <si>
    <t>Bitki Karantinası</t>
  </si>
  <si>
    <t>Biyokimya Laboratuvarı / Биокимя лабораториясы</t>
  </si>
  <si>
    <t>BKO-412</t>
  </si>
  <si>
    <t>Nematolojinin Temelleri</t>
  </si>
  <si>
    <t>3 kişi</t>
  </si>
  <si>
    <t>BKO-452</t>
  </si>
  <si>
    <t>Hayvan Besleme ve Besleme hastalıkları Laboratuvarı/Айбандарды Тоюттандыруу жана Ага байланыштуу оорулар лабораториясы</t>
  </si>
  <si>
    <t>ANTRENÖRLÜK EĞİTİMİ BÖLÜMÜ</t>
  </si>
  <si>
    <t>Zootekni Laboratuvarı/ Зоотехния лабораториясы</t>
  </si>
  <si>
    <t>Öğrenci Uygulama Laboratuvarı-1/ Окуучулардын практикалык лабораториясы-1</t>
  </si>
  <si>
    <t>Öğrenci Uygulama Laboratuvarı-2/ Окуучулардын практикалык лабораториясы-2</t>
  </si>
  <si>
    <t>Kırgızca Dil Bilimi</t>
  </si>
  <si>
    <t>Gıda Hiyijeni ve Teknolojisi Laboratuvarı/ Азык-Түлүк Гигенасы жана Технологиясы лабораториясы</t>
  </si>
  <si>
    <t>BSY-107</t>
  </si>
  <si>
    <t>Beden Eğitimi ve Sporun Fen Bilimleri</t>
  </si>
  <si>
    <t>Tahmira SABRALİEVA</t>
  </si>
  <si>
    <t>BSY-109</t>
  </si>
  <si>
    <t>Arina KAZAKBAEVA</t>
  </si>
  <si>
    <t>BSA-103</t>
  </si>
  <si>
    <t>Spor Bilimine Giriş</t>
  </si>
  <si>
    <t>BSA-105</t>
  </si>
  <si>
    <t>Eğitsel Oyunlar</t>
  </si>
  <si>
    <t>Patoloji Laboratuvarı/ Патология лабораториясы</t>
  </si>
  <si>
    <t>BSA-107</t>
  </si>
  <si>
    <t>Antrenörlük Eğitimi ve İlkeleri</t>
  </si>
  <si>
    <t>BSY-111</t>
  </si>
  <si>
    <t>Genel Cimnastik</t>
  </si>
  <si>
    <t>BSY-113</t>
  </si>
  <si>
    <t>FORM-17
 2017-2018 ÖĞRETİM YILINDA DESTEKLENEN ARAŞTIRMA PROJELERİ</t>
  </si>
  <si>
    <t>Genetik Laboratuvarı/Генетика лабораториясы</t>
  </si>
  <si>
    <t xml:space="preserve">Spor Uygulaması I </t>
  </si>
  <si>
    <t>Azamat TİLLABAEV</t>
  </si>
  <si>
    <t>Parazitoloji Labaratuvarı/ Паразтология лабораториясы</t>
  </si>
  <si>
    <t>Mikrobiyoloji Laboratuvarı/ Микробиология лабораториясы</t>
  </si>
  <si>
    <t>Viroloji Laboratuvarı/ Вирусология лабораториясы</t>
  </si>
  <si>
    <t>BSY-108</t>
  </si>
  <si>
    <t>Biyokimya ve Spor Biyokimyası</t>
  </si>
  <si>
    <t>Kimya, Biyoloji, Fizyoloji</t>
  </si>
  <si>
    <t>BSA-108</t>
  </si>
  <si>
    <t>BSY-120</t>
  </si>
  <si>
    <t>Anatomi Laboratuvarı/ Анатомия лабораториясы</t>
  </si>
  <si>
    <t>Bekcan TEMİROV</t>
  </si>
  <si>
    <t>BSY-124</t>
  </si>
  <si>
    <t>BSY-104</t>
  </si>
  <si>
    <t>Atletizm I</t>
  </si>
  <si>
    <t>No</t>
  </si>
  <si>
    <t>Proje Türü
(Araştırma-Eğitim-Danışmanlık-Seminer-Workshop-Diğerleri</t>
  </si>
  <si>
    <t>Proje Adı</t>
  </si>
  <si>
    <t>Fakülte/Birim</t>
  </si>
  <si>
    <t>Destekleyen Kurum</t>
  </si>
  <si>
    <t>Proje Tutarı
(TL ve $)</t>
  </si>
  <si>
    <t>BSY-126</t>
  </si>
  <si>
    <t>Spor İşletmeciliği</t>
  </si>
  <si>
    <t>Histoloji Laboratuvarı Гистология лабораториясы</t>
  </si>
  <si>
    <t>BSA-110</t>
  </si>
  <si>
    <t>Spor Uygulaması II</t>
  </si>
  <si>
    <t>0 8 0</t>
  </si>
  <si>
    <t>Türkiye Türkçesindeki Atasözlerin Kırgız Türkçesine Aktarılması ve Bağlam Dizini Projesi, BAP projesi, Manas Üniversitesi BAP Projesi, Bişkek 2018 yılından itibaren (Prof. Dr. Ceyhun Vedat UYGUR)</t>
  </si>
  <si>
    <t>Klinik Teşhis laboratuvarı/ Клиникалык аныктоо лабораториясы</t>
  </si>
  <si>
    <t>Edebiyat Fakültesi/Mütercim-Tercümanlık Bölümü</t>
  </si>
  <si>
    <t>Bilgisayar Laboratuvarı/ Компютер лабораториясы</t>
  </si>
  <si>
    <t>Ata Meken Tarihi I (K.C.)</t>
  </si>
  <si>
    <t>BSY-203</t>
  </si>
  <si>
    <t>Atletizm II</t>
  </si>
  <si>
    <t>BSY-221</t>
  </si>
  <si>
    <t>BSA-211</t>
  </si>
  <si>
    <t>Genel Fizyoloji</t>
  </si>
  <si>
    <t>BSA-209</t>
  </si>
  <si>
    <t>BSA-225</t>
  </si>
  <si>
    <t>Ortak Değerler Sözlüğü, Manas Üniversitesi BAP Projesi, Araştırmacı. Tamamlanma Tarihi 2018. (Prof. Dr. Ceyhun Vedat UYGUR)</t>
  </si>
  <si>
    <t>Sporda Müsabaka Analizi ve Yöntemleri</t>
  </si>
  <si>
    <t>BSA-213</t>
  </si>
  <si>
    <t>Beden Eğitimi Teorisi</t>
  </si>
  <si>
    <t>BSA-215</t>
  </si>
  <si>
    <t>Spor Sosyolojisi</t>
  </si>
  <si>
    <t>BSY-223</t>
  </si>
  <si>
    <t xml:space="preserve">Spor Uygulaması III </t>
  </si>
  <si>
    <t>ZİRAAT FAKÜLTESİ BİTKİ KORUMA BÖLÜMÜ</t>
  </si>
  <si>
    <t>Çınar ÇILKIÇIEVA</t>
  </si>
  <si>
    <t>BSY-206</t>
  </si>
  <si>
    <t>Basketbol</t>
  </si>
  <si>
    <t>B-blok 101</t>
  </si>
  <si>
    <t>BSA-208</t>
  </si>
  <si>
    <t>Spor Fizyolojisi</t>
  </si>
  <si>
    <t>BSA-210</t>
  </si>
  <si>
    <t>Spor Teorisi</t>
  </si>
  <si>
    <t>Anarkan KASMALİEVA</t>
  </si>
  <si>
    <t>BSA-212</t>
  </si>
  <si>
    <t>Sağlık Bilgisi ve İlk Yardım</t>
  </si>
  <si>
    <t>BSA-214</t>
  </si>
  <si>
    <t>BSA-216</t>
  </si>
  <si>
    <t>Engellilerde Beden Eğitimi</t>
  </si>
  <si>
    <t>BSA-218</t>
  </si>
  <si>
    <t>Hentbol</t>
  </si>
  <si>
    <t>BSA-349</t>
  </si>
  <si>
    <t>Yaşam Boyu Spor</t>
  </si>
  <si>
    <t>BSA-351</t>
  </si>
  <si>
    <t>Sporda İstatistik</t>
  </si>
  <si>
    <t>BSA-353</t>
  </si>
  <si>
    <t>Spor Psikolojisi</t>
  </si>
  <si>
    <t>BSA-355</t>
  </si>
  <si>
    <t>Spor Masajı</t>
  </si>
  <si>
    <t>BSA-357</t>
  </si>
  <si>
    <t>Antrenman Bilgisi</t>
  </si>
  <si>
    <t>BSA-361</t>
  </si>
  <si>
    <t>Türk Dünyası Ortak Metinleri Antolojisi, Manas Üniversitesi BAP Projesi, Araştırmacı. Tamamlanma Tarihi 2018. (Prof. Dr. Ceyhun Vedat UYGUR)</t>
  </si>
  <si>
    <t>Antrenman Yönetimi</t>
  </si>
  <si>
    <t>BSA-363</t>
  </si>
  <si>
    <t>Beden Eğitimi ve Spor Tarihi</t>
  </si>
  <si>
    <t>BSA-313</t>
  </si>
  <si>
    <t>Spor ve Milli Güreş</t>
  </si>
  <si>
    <t>BSA-325</t>
  </si>
  <si>
    <t>Toguz Korgool</t>
  </si>
  <si>
    <t>BSA-337</t>
  </si>
  <si>
    <t>Masa Tenisi</t>
  </si>
  <si>
    <t>STJ-301</t>
  </si>
  <si>
    <t xml:space="preserve">Staj II </t>
  </si>
  <si>
    <t>Entomoloji Laboratuarı</t>
  </si>
  <si>
    <t>Entomoloji Laboratuarı zararlıların tüm fazlarını teşhis ederek belirlemek, toprak ve bitki örneklerinin analizlerini yapmak</t>
  </si>
  <si>
    <t>BSY-308</t>
  </si>
  <si>
    <t>Spor Kazalarında Korunma ve Rehablitasyon</t>
  </si>
  <si>
    <t>56.46 m² ve 15 kişilik</t>
  </si>
  <si>
    <t>BSY-320</t>
  </si>
  <si>
    <t>Yüzme</t>
  </si>
  <si>
    <t>Beden Eğitimi Öğretmenliği, Futbol</t>
  </si>
  <si>
    <t>BSY-322</t>
  </si>
  <si>
    <t>Sporda Beceri Öğrenimi</t>
  </si>
  <si>
    <t>BSA-318</t>
  </si>
  <si>
    <t>Fiziksel Uygunluk</t>
  </si>
  <si>
    <t>BSA-320</t>
  </si>
  <si>
    <t>Biyomekanik</t>
  </si>
  <si>
    <t>Spor Yöneticiliği, Fizyoloji</t>
  </si>
  <si>
    <t>BSA-322</t>
  </si>
  <si>
    <t>Psikomotor Gelişimi</t>
  </si>
  <si>
    <t>Чынгыз Айтматовдун чыгармалары түрк адабий сынында</t>
  </si>
  <si>
    <t>BSA-324</t>
  </si>
  <si>
    <t>Futbol</t>
  </si>
  <si>
    <t>Rahat DÜYŞENOV</t>
  </si>
  <si>
    <t>BSA-326</t>
  </si>
  <si>
    <t>Okul Deneyimi</t>
  </si>
  <si>
    <t>BSA-328</t>
  </si>
  <si>
    <t>Bodybuilding</t>
  </si>
  <si>
    <t>Kırgızistan'da Dil Planlaması Uygulamaları ve Dil Politikaları</t>
  </si>
  <si>
    <t>BSA-431</t>
  </si>
  <si>
    <t>Spor Ekonomisi</t>
  </si>
  <si>
    <t>BSY-409</t>
  </si>
  <si>
    <t>Uzmanlık I/ Futbol</t>
  </si>
  <si>
    <t>BSA-429</t>
  </si>
  <si>
    <t>Kondisyon Antrenmanı ve Yöntemleri</t>
  </si>
  <si>
    <t>Yıllık tahmini tutar</t>
  </si>
  <si>
    <t>BSA-423.01</t>
  </si>
  <si>
    <t>BSA-423.02</t>
  </si>
  <si>
    <t>Edebiyat Fakültesi Türkoloji Bölümü</t>
  </si>
  <si>
    <t>Kırgızistan-Türkiye Manas Üniversitesi- Milli Dil Komisyonu</t>
  </si>
  <si>
    <t>BSA-425</t>
  </si>
  <si>
    <t>4706 Dolar</t>
  </si>
  <si>
    <t>Antropometri</t>
  </si>
  <si>
    <t>BSA-427</t>
  </si>
  <si>
    <t>Sporda Yetenek Seçimi ve İlkeleri</t>
  </si>
  <si>
    <t>Kırgızların ve Türkiye Türklerinin Değerlerini Yansıtan Temel Kavramlar Sözlüğü</t>
  </si>
  <si>
    <t>Edebiyat Fakültesi Türkoloji Bölümü KTMÜ Bab</t>
  </si>
  <si>
    <t>KTMÜ BAP Komisyonu</t>
  </si>
  <si>
    <t>900 Dolar</t>
  </si>
  <si>
    <t>B-blok 102</t>
  </si>
  <si>
    <t>Moleküler Biyoloji ve Biyoteknoloji Laboratuarı</t>
  </si>
  <si>
    <t>Türk Dünyası Ortak Metinleri Projesi</t>
  </si>
  <si>
    <t>Bitki hastalıklarıyla ilgili moleküler çalışmaların yürütülmesi</t>
  </si>
  <si>
    <t>Türkiye Türklerinin ve Kırgız Halkının Değerlerini Yansıtan Temel Kavramları Projesi. – Prof. Dr. Zamira DERBİŞEVA.</t>
  </si>
  <si>
    <t>BSÖ-309</t>
  </si>
  <si>
    <t>Oğretimde Planlama ve Değerlendirme</t>
  </si>
  <si>
    <t>37.65 m² ve 10 kişilik</t>
  </si>
  <si>
    <t>KTMÜ, TUAM</t>
  </si>
  <si>
    <t>BSA-406</t>
  </si>
  <si>
    <t>Antrenörlük Uygulaması II</t>
  </si>
  <si>
    <t>BSY-414</t>
  </si>
  <si>
    <t>Uzmanlık II/ Voleybol</t>
  </si>
  <si>
    <t>BSA-430</t>
  </si>
  <si>
    <t>Ritim ve Dans</t>
  </si>
  <si>
    <t>BSA-432</t>
  </si>
  <si>
    <t>Sporcu Beslenmesi</t>
  </si>
  <si>
    <t>Danışmanlık</t>
  </si>
  <si>
    <t>‘K-T Manas Üniversitesinde Psikolojik Danışma ve Rehberlik Hizmetleri’ isimli projesi. – Öğr. Gör. Dr. Alla NAROZYA.</t>
  </si>
  <si>
    <t>Tercüme</t>
  </si>
  <si>
    <t>Улуттук суу ресурстарын башкаруу долбоору. - Öğr. Gör. Sagınbübü ALAYEVA</t>
  </si>
  <si>
    <t>Дүйнөлүк Банк, Суу чарба мелиорация департаменти</t>
  </si>
  <si>
    <t>Kamuda Çalışan Eğitimcilerin Yoksulluk Düzeyinin Ölçülmesi: Bişkek Örneği”</t>
  </si>
  <si>
    <t>B-blok 103</t>
  </si>
  <si>
    <t>1960$</t>
  </si>
  <si>
    <t>Fitopatoloji Laboratuarı</t>
  </si>
  <si>
    <t>Bilimsel Araştırma Projesi</t>
  </si>
  <si>
    <t>Zaman, İnsanlar, Olaylar Adlı Sözlü Tarih Projesi</t>
  </si>
  <si>
    <t>6000 USD</t>
  </si>
  <si>
    <t>Fitopatoloji Laboratuarı fitopatogen bakterileri, mikroskopik mantarları, ve başka zararlı organizmaları teşhis ederek belirlemek, karantina materyallari, bitki örneklerinin analizlerini yapmak</t>
  </si>
  <si>
    <t>Universite Gençlerinin Yaşlilara Yönelik Tutumlari: Bişkek Örneği</t>
  </si>
  <si>
    <t>1300 USD</t>
  </si>
  <si>
    <t>67.6m² ve 20 kişilik</t>
  </si>
  <si>
    <t>Политическая социализация граждан в условиях формирования парламентаризма в КР -Cıldız Urmanbetova</t>
  </si>
  <si>
    <t>KC. Eğitim Bakanlığı</t>
  </si>
  <si>
    <t>Central Asia Case Study: Violent Extremism and Gender, 2018-Kişimcan Eşenkulova</t>
  </si>
  <si>
    <t>USAID-MSI</t>
  </si>
  <si>
    <t>BSY-454</t>
  </si>
  <si>
    <t>Tedavi için Beden Eğitimi</t>
  </si>
  <si>
    <t>Türk Uygarlığı' Kitap Hazırlama</t>
  </si>
  <si>
    <t>BEDEN EĞİTİMİ VE SPOR ÖĞRETMENLİĞİ BÖLÜMÜ</t>
  </si>
  <si>
    <t>B-blok 104, 105</t>
  </si>
  <si>
    <t>Türk ÜygarlığıAraştırma Merkezi</t>
  </si>
  <si>
    <t>Bitki Kliniği Laboratuarı</t>
  </si>
  <si>
    <t>Üreticilerden gelen hastlıklı bitki materyallarinin değerlendirilmesi, patojen izolasyonu, tanısı ve tedavi yöntemlerin belirlenmesşne yönelik çalıimaların yapılması</t>
  </si>
  <si>
    <t>79.2 m² ve 20 kişilik</t>
  </si>
  <si>
    <t>İslam Felsefesi' Kitap Çevirisi-Abdiraşit Babatayev</t>
  </si>
  <si>
    <t>Din Felsefesi' Telif ve Çeviri-Abdiraşit Babatayev</t>
  </si>
  <si>
    <t>«Мониторинг концепции укрепления единства народа и межэтнических отношений в Кыргызской Республике» -Cıldız Urmanbetova</t>
  </si>
  <si>
    <t>OBSE ve KC. Cumhurbaşkanlığı Bürosu (ОБСЕ жана КР Президентинин аппараты)</t>
  </si>
  <si>
    <t>G-blok 11</t>
  </si>
  <si>
    <t>Nematoloji Laboratuarı</t>
  </si>
  <si>
    <t>Topraklardan nematode izolasyonu tanılaması ve mücadele yöntemlarin belirlenmesi</t>
  </si>
  <si>
    <t>BSÖ-111</t>
  </si>
  <si>
    <t>Beden Eğitimi Bilimine Giriş</t>
  </si>
  <si>
    <t>«Чыгыш-Батыш» маданиятынын диалогундагы философиянын теориялык-методологиялык, социалдык-аксиологиялык мааниси» -Cıldız Urmanbetova, Kişimcan Eşenkulova</t>
  </si>
  <si>
    <t>KC.Milli Bilimler Akademisi</t>
  </si>
  <si>
    <t>BSÖ-113</t>
  </si>
  <si>
    <t>2018.TUAM.01</t>
  </si>
  <si>
    <t>45.2m² ve 20 kişilik</t>
  </si>
  <si>
    <t>"Kırgız Etno-Kültür Eserlerinin Araştırılması ve Korunması"</t>
  </si>
  <si>
    <t>BSÖ-115</t>
  </si>
  <si>
    <t>Teskey Alatoo arkeloji araştırma projesi çerçevesinde kazılar yapıldı (Prof.Dr.Kubatbek Tabaldiev yöneticiliğinde)</t>
  </si>
  <si>
    <t>G-blok 103</t>
  </si>
  <si>
    <t>Herboloji Laboratuarı</t>
  </si>
  <si>
    <t>Yabancı otların teşhislerinin yapılması ve mücadelerlerine yönelik çalışmaların yürütülmesi</t>
  </si>
  <si>
    <t>44 m² ve 15 kişilik</t>
  </si>
  <si>
    <t>Koçkor Arkeoloji Araştırmaları projesi</t>
  </si>
  <si>
    <t>ZİRAAT FAKÜLTESİ BAHÇE VE TARLA BİTKİLERİ BÖLÜMÜ</t>
  </si>
  <si>
    <t>BSÖ-112</t>
  </si>
  <si>
    <t>B-blok 109, 110, 111</t>
  </si>
  <si>
    <t>BSÖ-114</t>
  </si>
  <si>
    <t>Biyoteknoloji Laboratuarı</t>
  </si>
  <si>
    <t>Bitkilerde çeşit geliştirme, ıslah ve kalite konusunda araştırma ve inceleme yapmak</t>
  </si>
  <si>
    <t>109.7m² VE 20 kişilik</t>
  </si>
  <si>
    <t>Araş. Gör. Dr.</t>
  </si>
  <si>
    <t>BSÖ-205</t>
  </si>
  <si>
    <t>BSÖ-207</t>
  </si>
  <si>
    <t>BSÖ-209</t>
  </si>
  <si>
    <t>B-blok 112</t>
  </si>
  <si>
    <t>BSÖ-223</t>
  </si>
  <si>
    <t>Bahçe Bitkileri Laboratuarı</t>
  </si>
  <si>
    <t>Bahçe bitkilerde çeşit geliştirme, ıslah ve kalite konusunda araştırma ve inceleme yapmak</t>
  </si>
  <si>
    <t>56 m² ve 15 kişilik</t>
  </si>
  <si>
    <t>BSÖ-211</t>
  </si>
  <si>
    <t>Beden Eğitimi Öğretmenliği (Badminton, Basketbol)</t>
  </si>
  <si>
    <t>B-blok 113</t>
  </si>
  <si>
    <t>Tarla Bitkileri Laboratuarı</t>
  </si>
  <si>
    <t>Tarla bitkilerde çeşit geliştirme, ıslah ve kalite konusunda araştırma ve inceleme yapmak</t>
  </si>
  <si>
    <t>Kırgız Ballarının Bileşimi Üzerine Araştırma </t>
  </si>
  <si>
    <t xml:space="preserve">Biyoloji </t>
  </si>
  <si>
    <t>KTMÜ ve Ankara Üniversitesi</t>
  </si>
  <si>
    <t>13.348 USD</t>
  </si>
  <si>
    <t>Kırgızistan'da muhtemel ağır metal kirliliğinin tespitinde biyomonitör organizma olarak kullanılabilirlikleri</t>
  </si>
  <si>
    <t>Kırgızistan-Türkiye Manas Üniversitesi. Marmara Üniversitesi ve Bahçeşehir Üniversitesi</t>
  </si>
  <si>
    <t>12,733.15 USD</t>
  </si>
  <si>
    <t>Kirgisiztan Doğal Ceviz Populasyonu İçerisinden Üstün Özellikli Tiplerin Seçilmesi Ve Bunlarin Meyve Özelliklerinin Belirlenmesi</t>
  </si>
  <si>
    <t>B-blok 114</t>
  </si>
  <si>
    <t>KTMÜ, KC
  Milli Bilimler Akademisi, Yıldız Teknik Üniversitesi, Uludağ Üniversitesi,
  BahçeşehirÜniversitesi, Marmara Üniversitesi ve KC hükumeti Çevre ve Ormancılık
  Devlet Ajansı</t>
  </si>
  <si>
    <t>6.630 USD</t>
  </si>
  <si>
    <t>Toprak ve Bitki Besleme Laboratuarı</t>
  </si>
  <si>
    <t>Кыргызстандын экологиялык жагымсыз региондорунда жашаган кемирүүчүлөрдүн цитогенетикалык өзгөчөлүктөрү</t>
  </si>
  <si>
    <t xml:space="preserve">КР Билим берүү жана илим министрлиги </t>
  </si>
  <si>
    <t>350 000 som (5000 USD)</t>
  </si>
  <si>
    <t>Toprak ve Bitki analizlerinin yapılması</t>
  </si>
  <si>
    <t>Esnek Koni Metrik Uzaylara Giriş</t>
  </si>
  <si>
    <t xml:space="preserve">Uygulamalı Matematik ve
  Enformtaik </t>
  </si>
  <si>
    <t>Kırgızistan-Türkiye Manas Üniversitesi. Sakarya Üniversitesi ve Bilecik Şeyh Edebali Üniversitesi</t>
  </si>
  <si>
    <t>3450 USD</t>
  </si>
  <si>
    <t>Cebirsel Polinomların Tüm Kompleks Düzlemde Davranışları</t>
  </si>
  <si>
    <t>Kırgızistan-Türkiye Manas Üniversitesi. Mersin Üniversitesi.</t>
  </si>
  <si>
    <t>2500 USD</t>
  </si>
  <si>
    <t>Bilinen Sıfır Yerleriyle Faber Polinomları ve Faber Kümeleri</t>
  </si>
  <si>
    <t>Kırgızistan-Türkiye Manas Üniversitesi. Ukrayna Ulusal Bilimler Akademisi.</t>
  </si>
  <si>
    <t>2400 USD</t>
  </si>
  <si>
    <t>Holomorf Fonksiyonların Yaklaşım Teorisinde Ekstremal Problemler’’</t>
  </si>
  <si>
    <t>G-blok 12</t>
  </si>
  <si>
    <t>Yem Bitkileri Laboratuarı</t>
  </si>
  <si>
    <t>Yem bitkilerde çeşit geliştirme, ıslah ve kalite konusunda araştırma ve inceleme yapmak</t>
  </si>
  <si>
    <t>45 m² ve 20 kişilik</t>
  </si>
  <si>
    <t>G-blok 114</t>
  </si>
  <si>
    <t>3350 USD</t>
  </si>
  <si>
    <t>Tohum Teknolojisi Laboratuarı G-blok 114</t>
  </si>
  <si>
    <t>Tohumlareın tasnif edilmesi ve depolanması</t>
  </si>
  <si>
    <t>S^p Uzaylarında Çok Değişkenli Fonksiyonların Yaklaşımları için Düz ve Ters Teoremler</t>
  </si>
  <si>
    <t>42.9 m² ve 20 kişilik</t>
  </si>
  <si>
    <t>4110 USD</t>
  </si>
  <si>
    <t>BSÖ-202</t>
  </si>
  <si>
    <t>BSÖ-204</t>
  </si>
  <si>
    <t>BSÖ-206</t>
  </si>
  <si>
    <t>Кыргыз Ала-Тоо кыркаларын байырлаган жапайы ача туяктуулардын эпидемологиялык абалына морфологиялык баа берүү</t>
  </si>
  <si>
    <t>351 800 som</t>
  </si>
  <si>
    <t>BSÖ-208</t>
  </si>
  <si>
    <t>‘’ Isık Gölü - Ton bölgesindeki Kacı Say Köyünde bulunan eski sovyet uranyum depolama tesisinin sebep olduğu çevresel kirliliğinin boyutlarının belirlenmesinde Ephedra (Ephedra sinica) ve Meyan (Glycyrrhiza sp.) bitki türlerinin biyomonitör organizma olarak kullanılması ‘’</t>
  </si>
  <si>
    <t>12,996 USD</t>
  </si>
  <si>
    <t>BSÖ-210</t>
  </si>
  <si>
    <t>BSÖ-222</t>
  </si>
  <si>
    <t>Proje Türü
(Araştırma-Eğitim-Danışmanlık-Seminer-Workshop-Diğerleri)</t>
  </si>
  <si>
    <t>Arkeolojik-Epigrafik Yüzey Aaraştırmaları Projesi</t>
  </si>
  <si>
    <t>Edebiyat Fakültesi - Güzel Sanatlar Fakültesi</t>
  </si>
  <si>
    <t>Rektörlük- TİKA</t>
  </si>
  <si>
    <t>BSÖ-307</t>
  </si>
  <si>
    <t>Öğretimde Planlama ve Değerlendirme</t>
  </si>
  <si>
    <t>BSÖ-311</t>
  </si>
  <si>
    <t>BSÖ-313</t>
  </si>
  <si>
    <t>Laboratuar / Atölye No:</t>
  </si>
  <si>
    <t>BSÖ-315</t>
  </si>
  <si>
    <t>Lab./ Atölye Adı</t>
  </si>
  <si>
    <t>Öğrencilerin Yiyecek Üretim, Kitlesel Yiyecek üretimi derslerinde aldıkları bilgi ve becerilerini geliştirmek, halka açık eğitim faaliyetlerini düzenleyerek topluma hizmet etmek.</t>
  </si>
  <si>
    <t>BSÖ-319</t>
  </si>
  <si>
    <t>Lab./ Atölye Türü (Araş., Destek, Eğitim)</t>
  </si>
  <si>
    <t>Uygulama</t>
  </si>
  <si>
    <t>BSÖ-323</t>
  </si>
  <si>
    <t>Sınıf Yönetimi</t>
  </si>
  <si>
    <t>BSÖ-321</t>
  </si>
  <si>
    <t>BSÖ-325</t>
  </si>
  <si>
    <t>Koçkor Arkeolojik Araştırmalar Projesi</t>
  </si>
  <si>
    <t>Önbüro Laboratuarı</t>
  </si>
  <si>
    <t>Öğrencilerin Önbüro, Odalar Bölümü Otomasyonu ve Biletleme derslerinde aldıkları bilgi ve becerilerini geliştirmek, halka açık eğitim faaliyetlerini düzenleyerek topluma hizmet etmek.</t>
  </si>
  <si>
    <t>Eğitim Laboratuarı</t>
  </si>
  <si>
    <t>38 m² 15 kişilik maksimum</t>
  </si>
  <si>
    <t>Spor Kazalarında Korunma ve Rehebilitasyon</t>
  </si>
  <si>
    <t>BSÖ-308</t>
  </si>
  <si>
    <t>BSÖ-310</t>
  </si>
  <si>
    <t>BSÖ-312</t>
  </si>
  <si>
    <t>Öğretmenlik Uygulaması I</t>
  </si>
  <si>
    <t>BSÖ-314</t>
  </si>
  <si>
    <t>BSÖ-316</t>
  </si>
  <si>
    <t>BSÖ-318</t>
  </si>
  <si>
    <t>BSÖ-330</t>
  </si>
  <si>
    <t>7230 $</t>
  </si>
  <si>
    <t xml:space="preserve">
 Araştırma Projesi</t>
  </si>
  <si>
    <t>BSÖ-411</t>
  </si>
  <si>
    <t>BSY-413</t>
  </si>
  <si>
    <t>Uzmanlık I/ Voleybol</t>
  </si>
  <si>
    <t>BSÖ-413</t>
  </si>
  <si>
    <t>Öğretim Teknolojileri ve Materyal Geliştirme</t>
  </si>
  <si>
    <t>BSÖ-415.01</t>
  </si>
  <si>
    <t>Öğretmenlik Uygulaması II</t>
  </si>
  <si>
    <t>BSÖ-415.02</t>
  </si>
  <si>
    <t>BSÖ-417</t>
  </si>
  <si>
    <t>BSÖ-419</t>
  </si>
  <si>
    <t>Bar Atölyesi</t>
  </si>
  <si>
    <t>"Kırgızistan’da Türkiye Bursları Öğrenci Seçimi: Diğer Ülkelerin Tecrübelerinden Yararlanma"</t>
  </si>
  <si>
    <t>Seyit Ali AVCU,
Seyil NAJİMUDİNOVA,
Ayzat NARMAMBETOVA</t>
  </si>
  <si>
    <t>Öğrencilerin Bar Hizmetleri ve Şarapçılık derslerinin uygulamalarında kullanılmak üzere</t>
  </si>
  <si>
    <t>Araştırma Projesi</t>
  </si>
  <si>
    <t>Kırgız Öğrencilerin Uluslararası Öğrenci Hareketliliğine Katılma Eğilimleri ve Eğitim Destinasyonu Olarak Türkiye Cumhuriyeti’nin İmajı</t>
  </si>
  <si>
    <t>35,75  m²  6 kişilik</t>
  </si>
  <si>
    <t>İşletme Bölümü/ Azamat MAKSÜDÜNOV, Hasan GÜL</t>
  </si>
  <si>
    <t>7046 $</t>
  </si>
  <si>
    <t>BTZ-451.08</t>
  </si>
  <si>
    <t>KTMÜ/ BAP</t>
  </si>
  <si>
    <t>BSÖ-404</t>
  </si>
  <si>
    <t>1.385 $</t>
  </si>
  <si>
    <t>Tören Uygulamaları</t>
  </si>
  <si>
    <t>BSÖ-406</t>
  </si>
  <si>
    <t>Rehberlik ve Psikolojik Danışmanlık</t>
  </si>
  <si>
    <t>Kırgızistan’da Demokrasinin Kurumsallaşma Süreci: 2010’dan Günümüze Siyasal Gelişmeler</t>
  </si>
  <si>
    <t>Servis Atölyesi</t>
  </si>
  <si>
    <t>Uluslararası İlişkiler Bölümü/ Altınbek COLDOŞOV</t>
  </si>
  <si>
    <t>Öğrencilerin Yiyecek İçecek Servisi, Yiyecek ve İçecek Kültürü ve Bar Hizmetleri derslerinde aldıkları bilgi ve becerilerini geliştirmek, halka açık eğitim faaliyetlerini düzenleyerek topluma hizmet etmek.</t>
  </si>
  <si>
    <t>KTMÜ/ T.C. İstanbul Üniversitesi</t>
  </si>
  <si>
    <t>550 $</t>
  </si>
  <si>
    <t>Bağımsızlıklarının 25. Yılında Türk Dili Konuşan Ülkeler Arasında Ortak Kuruluşlar: İlişkiler ve İşbirlikleri</t>
  </si>
  <si>
    <t>Uluslararası İlişkiler Bölümü/ Mustafa BIYIKLI</t>
  </si>
  <si>
    <t>Kırgızistan’da Meslek Yüksek Okullarının Reformu</t>
  </si>
  <si>
    <t>Finans ve Bankacılık Bölümü/
Fuat SEKMEN</t>
  </si>
  <si>
    <t>155.000 som</t>
  </si>
  <si>
    <t>Proje</t>
  </si>
  <si>
    <t>“Education-job mismatch and labor outcome of youth in Kyrgyzstan”.</t>
  </si>
  <si>
    <t>İİBF/ Iktisat Bölümü</t>
  </si>
  <si>
    <t>K.C. Eğitim Bakanlığı</t>
  </si>
  <si>
    <t>1.700 $</t>
  </si>
  <si>
    <t>7.</t>
  </si>
  <si>
    <t>Kırgızistan’daki Medreselerin Durumu</t>
  </si>
  <si>
    <t>44,42 m²  15 kişilik</t>
  </si>
  <si>
    <t>ULS/ Altınbek COLDOŞOV, Asel DÖÖLÖTKELDİEVA</t>
  </si>
  <si>
    <t>K.C. Din İşleri Komisyonu</t>
  </si>
  <si>
    <t>6008 $</t>
  </si>
  <si>
    <t>BSY-408</t>
  </si>
  <si>
    <t>BSÖ-408</t>
  </si>
  <si>
    <t>Kayak</t>
  </si>
  <si>
    <t>BSÖ-410</t>
  </si>
  <si>
    <t>BSY-412</t>
  </si>
  <si>
    <t>Uzmanlık II/ Basketbol</t>
  </si>
  <si>
    <t>Yiyecek Üretim Atölyesi A / Sosyal Tesisler</t>
  </si>
  <si>
    <t>25,43 m²</t>
  </si>
  <si>
    <t>12865 $</t>
  </si>
  <si>
    <t>“İlahiyat Fakültelerinde Okutulan Temel Ders Kitaplarının Yazımı ve Kırgızca'ya Çevirisi”</t>
  </si>
  <si>
    <t>KTMÜ- TİKA - TDV</t>
  </si>
  <si>
    <t>45.885 USD</t>
  </si>
  <si>
    <t>Araitırma Projesi</t>
  </si>
  <si>
    <t>Kırgızistan'daki Dini Görevlilierinin Mesleki Yeterlikleri ve Sorunları</t>
  </si>
  <si>
    <t>4.400 USD</t>
  </si>
  <si>
    <t>Yiyecek Üretim Atölyesi B / Sosyal Tesisler</t>
  </si>
  <si>
    <t>53,90 m²</t>
  </si>
  <si>
    <t>BSÖ-415</t>
  </si>
  <si>
    <t>SEYAHAT İŞLETMECİLİĞİ  VE  TURİZM REHBERLİĞİ</t>
  </si>
  <si>
    <t>MYO-129</t>
  </si>
  <si>
    <t>Teknik Çizim Atölyesi</t>
  </si>
  <si>
    <t>Teknik Resim ve Mimari Tasarım Detay Çizim Uygulamaları</t>
  </si>
  <si>
    <t>Uluslararası Araştırma</t>
  </si>
  <si>
    <t>Türk Dünyasında Ortak Vatandaşlık Eğitimi</t>
  </si>
  <si>
    <t>STR - 101</t>
  </si>
  <si>
    <t>KTMÜ Türk Dünyası
 Uygulama ve Araştırma Merkezi</t>
  </si>
  <si>
    <t>Genel Turizm</t>
  </si>
  <si>
    <t>KTMÜ Rektörü Prof. Dr. Sebahattin Balcı (Venera Narinova)</t>
  </si>
  <si>
    <t>Eğitim ve Destek</t>
  </si>
  <si>
    <t>72 metre kare ve 25 kişilik</t>
  </si>
  <si>
    <t>Gerçekleştirilebilecek deney ve işlemler (maddeler halinde)</t>
  </si>
  <si>
    <t>İlgili Teknik resim kuralları ve tasarım geometri kuralları ile kesit, görünüş, plan çizmeyi bilir. Temel mimari tasarım kurallarını kullanarak bir ya da iki katlı bir mimari projesini ve detaylarını çizebilir.</t>
  </si>
  <si>
    <t>13 240 $</t>
  </si>
  <si>
    <t>Projeksiyon cihazının alımı. 300$</t>
  </si>
  <si>
    <t>MYO-135</t>
  </si>
  <si>
    <t>Ulusal Belgesel Film</t>
  </si>
  <si>
    <t>Bilgisayar Laboratuarı-CAD Laboratuvarı</t>
  </si>
  <si>
    <t>Cusup Abdrahmanov ile ilgili "Lider" Filmi</t>
  </si>
  <si>
    <t>Kırgızfilm Stüdyosu</t>
  </si>
  <si>
    <t>Yönetmen E. Abdocaparov ve Bakıt Orunbekov</t>
  </si>
  <si>
    <t>A. Salımbekov Vakfı</t>
  </si>
  <si>
    <t>Öğrencilere bilgisayar bilgilerini ve kullanım becerilerini geliştirmek, ofiste kullanılan çeşitli programları ve son çıkan tasarım ve muhasebe programlarını kullanmak amacı ile kurulmuştur.</t>
  </si>
  <si>
    <t>Ulusal Proje</t>
  </si>
  <si>
    <t>"Kayran el taygak köçüüdö"</t>
  </si>
  <si>
    <t>Kırgızistan Milli Bilimler Akademisi</t>
  </si>
  <si>
    <t>Prof. Dr. A. Akmataliyev</t>
  </si>
  <si>
    <t>Kırgız Cumhuriyeti</t>
  </si>
  <si>
    <t>BAP Projesi</t>
  </si>
  <si>
    <t>Kırgızistan-Türkiye Manas Üniversitesi’nin Kırgızistan Basınında Yansıması'</t>
  </si>
  <si>
    <t>KTMÜ Projesi</t>
  </si>
  <si>
    <t>Prof. Dr. Hamza Çakır</t>
  </si>
  <si>
    <t>Yrd. Doç. Dr. Uğur Ünal</t>
  </si>
  <si>
    <t>Türk Dünyasında Ortak Vatandaşlık'</t>
  </si>
  <si>
    <t>KTMÜ projesi</t>
  </si>
  <si>
    <t>KTMÜ Film Projesi</t>
  </si>
  <si>
    <t>Miras Belgesel Filmi Projesi</t>
  </si>
  <si>
    <t>Prof. Dr. Hamza Çakır (Yönetmen)</t>
  </si>
  <si>
    <t>72 metre kare ve 22 kişilik</t>
  </si>
  <si>
    <t>Bilgisayar Destekli Tasarım (CAD) 2 boyutlu proje proje ve detay çizebilir. 3 boyutlu detay ve 3 boyutlu bina çizebilir. Detay, kesit ve rendering yapabilir.</t>
  </si>
  <si>
    <t>Doç. Dr. Yusuf Yurdigül (Görüntü Yönetmeni)</t>
  </si>
  <si>
    <t>26 500 $</t>
  </si>
  <si>
    <t>Yok Olmaya Yüz Tutan Meslekler</t>
  </si>
  <si>
    <t>Mevcut bilgisayarlar yenilenerek sayının 30'a çıkartılması. 12.000$</t>
  </si>
  <si>
    <t>MYO-136</t>
  </si>
  <si>
    <t>STR - 113</t>
  </si>
  <si>
    <t>Uluslararası Film Festivali Projesi</t>
  </si>
  <si>
    <t>Uluslararası Türk Dünyası Belgesel Film Festivali Kırgızistan</t>
  </si>
  <si>
    <t>Türk Dünyası Gazeteciler Federasyonu Projesi</t>
  </si>
  <si>
    <t>Uluslararası Türk Dünyası Gazeteciler Federasyonu Başkanı Menderes Demir (Prof. Dr. Hamza Çakır-Düzenleme Kurulu Üyesi)</t>
  </si>
  <si>
    <t>Türk Dünyası Gazeteciler Federasyonu</t>
  </si>
  <si>
    <t>20 kişilik sınıfın kapasitesini artırmak gerekir.</t>
  </si>
  <si>
    <t>Uluslararası Türk Dünyası Gazeteciler Federasyonu Başkanı Menderes Demir (Prof. Dr. Yusuf Yurdigül-Düzenleme Kurulu Üyesi)</t>
  </si>
  <si>
    <t>Dünya Turizm Cografyası</t>
  </si>
  <si>
    <t>Belgesel</t>
  </si>
  <si>
    <t>MYO-131</t>
  </si>
  <si>
    <t>Modern Büro Laboratuarı</t>
  </si>
  <si>
    <t>Büro Yönetimi ve Yönetici Asistanlığı Programı Öğrencilerin Mesleki Pratik Uygulamaları gercekleştirmek.</t>
  </si>
  <si>
    <t>54 metre kare ve 25 kişilik</t>
  </si>
  <si>
    <t>Bilgisayar uygulamaları, toplantı yönetimi, sunumlar, masaüstü ve interaktif diğer işlemler.</t>
  </si>
  <si>
    <t>TRO-103</t>
  </si>
  <si>
    <t>Genel İşletme</t>
  </si>
  <si>
    <t>4000 $</t>
  </si>
  <si>
    <t>Turizm ve Seyahat İşletmeciliği</t>
  </si>
  <si>
    <t>MAT - 119</t>
  </si>
  <si>
    <t>Kȃgir Atölyesi</t>
  </si>
  <si>
    <t>İnşaat Programı mesleki pratik uygulamaları gerçekleştirmek. Duvar yapma, harç hazırlama, kaba ve ince sıva, alçıpan duvar, tavan yapımı, duvar kağıdı ve boya yapma, demir bükme ve fayans işleri.</t>
  </si>
  <si>
    <t>186 metre kare ve 30 kişilik</t>
  </si>
  <si>
    <t>BİL - 111</t>
  </si>
  <si>
    <t>Kum elemesi, çeşitli harçlar yapmalı, sıva, ince sıva, cila sıva, uygulamaları, Tuğla duvar örgüleri. Seramik kaplama (yerde, duvarda). Alçıpan duvar kaplama. Alçıpan tavan kaplamaları yapma.</t>
  </si>
  <si>
    <t>2000$</t>
  </si>
  <si>
    <t>İNG - 101</t>
  </si>
  <si>
    <t>Öğrenciler için 20 adet çeşitli numaralarda çizme alınması. 300 $</t>
  </si>
  <si>
    <t>MYO-143</t>
  </si>
  <si>
    <t>Beton Laboratuvarı</t>
  </si>
  <si>
    <t>Agrega, Taze beton ve sertleşmiş beton deneylerini yapmak</t>
  </si>
  <si>
    <t>80 metre kare ve 30 kişilik</t>
  </si>
  <si>
    <t>Agrega, Granübuetri deneyi, Aşınma Deneyi, Metilen mavisi. Agrega Deneyleri: Agregadan nümune alma, Agrega tane büyüklüğü dağılımı, agregaların tane şekli sınıfı, Agregaların tane şekli tayini - Yassılık indeksi, Agrega parçalanma direncinin tayini, için Los Angeles Metodu. Tane uygunluğu ve su emme oraının tayini, ince tanelerin tayini - metilen mavisi deneyi.  Taze Beton Deneyleri: Taze betondan nümune alma metotları, basına dayanımı için deney nümunelerinin yapımı ve bakımı, taez beton kıvam deneyi - çökme henisi metodu, taze beton kıvam deneyi - Vebe Metodu, taze betonun kıvam tayini - Sıkıştırma faktörü metodu, taze beton kıvamı - yayılma tablası, beton priz süresi tayini. Sertleşmiş beton deneyleri: Beton basına deney nümunelerinin hazırlanması, kür metotları, betonun basına dayanımı tayini, betonda geçirgenlik tayini, beton yüzey sentliği yoluyla yaklaşık basına dayanımı (Schmidt Beton test ile tahribatsız deney).  Çimento deneyleri: çimentonun priz süresi ve genleşmesi, dayanım tayini deneyleri, çimentoda hava geçirgenlik (Blain Metodu) tayini.</t>
  </si>
  <si>
    <t>KGZ - 101</t>
  </si>
  <si>
    <t>RSÇ - 101</t>
  </si>
  <si>
    <t>44000$</t>
  </si>
  <si>
    <t>Cam mezur, Plastik mezur (250, 500, 1000 ml.) 200$</t>
  </si>
  <si>
    <t>MYO-145</t>
  </si>
  <si>
    <t>Ahşap Atölyesi</t>
  </si>
  <si>
    <t>Kalıpçılık işleri, çatı detayları ve basit geçmeler.</t>
  </si>
  <si>
    <t>BES - 106</t>
  </si>
  <si>
    <t>80 metre kare - 30 kişilik</t>
  </si>
  <si>
    <t>Kiriş, döşeme kalıbı, örnek detayların yapımı, örnek basit iksa yapımı, ahşap oturma çatı makası detayı ve basit ahşap geçmeler.</t>
  </si>
  <si>
    <t>12000$</t>
  </si>
  <si>
    <t>Yeni model çift bıçaklı planya ve ince uçlu hızar. 7.000$</t>
  </si>
  <si>
    <t>STR - 104</t>
  </si>
  <si>
    <t>Seyahat Acentacılığı</t>
  </si>
  <si>
    <t>MYO-132</t>
  </si>
  <si>
    <t>STR - 106</t>
  </si>
  <si>
    <t>Dağ Turizmi</t>
  </si>
  <si>
    <t>Otomotiv Laboratuvarı</t>
  </si>
  <si>
    <t>STR - 110</t>
  </si>
  <si>
    <t>Motor kesitleri üzerinde içten yanmalı motorların çalışma prensipleri gösterilmekte, içten yanmalı motora ait güç belirleme ve yakıt sarfiyatı deneyleri yapılmaktadır. Frenlerin çalışma mekanizmaları, Gaz emisyonlarının ölçümü yapılmaktadır. Otomotivlerin yürüyen aksamları incelenmektedir.</t>
  </si>
  <si>
    <t>Yönetici, Behçet Mahir Belgeseli</t>
  </si>
  <si>
    <t>Laboratuarda Oto elektrik-elektronik, Benzin-Dizel-Enjeksiyon, Motor ve Taşıt test, Alternatif enerji, taşıt güvenlik laboratuarları, Pnömatik, Hidrolik ve PLC eğitimi, Metal ve metal dışı kaynak üniteleri</t>
  </si>
  <si>
    <t>23.780 $</t>
  </si>
  <si>
    <t>Doç.Dr.Yusuf YURDİGÜL</t>
  </si>
  <si>
    <t>Arıza Tespit Cıhazı, Ön düzen ölçüm cıhazı, Otomotiv elektronik ve elektrik eğitim seti, Garaj krikosu, Şanzuman krikosu, Lastik sökme tabancası, Janttan lastiği ayıran makinesi. Ölçüm aletleri: Kumpas Seti , Mikrometre (iç ve dış) Seti, Mastar, Hidrometre. Eğitim amaçlı kaynak makinesi.</t>
  </si>
  <si>
    <t>T.C.Kültür Bakanlığı:</t>
  </si>
  <si>
    <t>BAP projesi</t>
  </si>
  <si>
    <t>BİRİM</t>
  </si>
  <si>
    <t>Issık-Göl Arkeolojik Etnografik Yüzey Araştırmaları</t>
  </si>
  <si>
    <t>Doç.Dr.Yusuf YURDİGÜL, Araştırmacı</t>
  </si>
  <si>
    <t>İnternet  Laboratuvarı</t>
  </si>
  <si>
    <t>Oyun filmi</t>
  </si>
  <si>
    <t>Üniversitemiz öğrencilerine internet hizmeti sağlama, Mühendislik Fakültesinin Bilgisayar Mühendisliği Bölümünün uygulamalı derslerinde uygulama laboratuvarı olarak kullanımının sağlanması amaçlanmaktadır.</t>
  </si>
  <si>
    <t>Şambala'</t>
  </si>
  <si>
    <t>21 kişilik</t>
  </si>
  <si>
    <t>9700$  (21*450$ lab bilgisayarı + 250$ projeksyon)</t>
  </si>
  <si>
    <t>Öğr.Gör.Artıkpay Süyündukov</t>
  </si>
  <si>
    <t>KC, Kültür Bakanlığı, Kırgızfilm studyosu</t>
  </si>
  <si>
    <t>İhtiyaç yok</t>
  </si>
  <si>
    <t>Mühendislik Fakültesinin Bilgisayar Mühendisliği Bölümünün uygulamalı derslerinde uygulama laboratuvarı olarak kullanımının sağlanması amaçlanmaktadır.</t>
  </si>
  <si>
    <t>78.727 Som</t>
  </si>
  <si>
    <t>9700$ (21*450$ lab bilgisayarı + 250$ projeksyon)</t>
  </si>
  <si>
    <t>KÜTÜPHANE VE DOKÜMANTASYON DAİRESİ BAŞKANLIĞI</t>
  </si>
  <si>
    <t>Bilgisayar Salonu</t>
  </si>
  <si>
    <t>"Modern bilgi teknolojileri (mobil, bulut, vs.), Kırgız Cumhuriyeti'nin eğitim kurumlarında kullanıma hazır yazılım ve elektronik araçlar incelenmesi".</t>
  </si>
  <si>
    <t>Mühendislik Fakültesi, Bilgisayar Mühendisliği Bölümü</t>
  </si>
  <si>
    <t>KC Eğitim ve Bilim Bakanlığı</t>
  </si>
  <si>
    <t>Prof.Dr. Aziz SANCAR Kütüphanesi</t>
  </si>
  <si>
    <t>200000som</t>
  </si>
  <si>
    <t>Elektrik transformatörlerdeki poliklorlanmış bifenilleri toprak alkali metallerin oksitleri yardımıyla dönüştürüm ve yok etme bilimsel üsleri oluşturma</t>
  </si>
  <si>
    <t>Eğitim ve Araştırma amaçlı kullanılabilir.  Üniversitemiz öğrencilerine bilgisayar hizmeti sağlamaktadır.</t>
  </si>
  <si>
    <t>4500 $</t>
  </si>
  <si>
    <t>Destek</t>
  </si>
  <si>
    <t>Yağlı paçavra atıkların rekultivasyonu</t>
  </si>
  <si>
    <t>Kumtor</t>
  </si>
  <si>
    <t>3000 $</t>
  </si>
  <si>
    <t>12 kişilik</t>
  </si>
  <si>
    <t>Kırgızistan’ın Chui bölgesinin dağlı ve yüksek dağlı yaylalarında üretilen kısrak sütünün ve kımızın özelliklerinin incelenmesi</t>
  </si>
  <si>
    <t>Mühendislik/ Gıda Mühendisliği</t>
  </si>
  <si>
    <t>50000 som</t>
  </si>
  <si>
    <t>«Biyolojik aktif nanoboyutlu bakırın ve gümüşün sentezi»</t>
  </si>
  <si>
    <t>Mühendislik Fakültesi, Kimya Mühendisliği Bölümü</t>
  </si>
  <si>
    <t>600 000 som</t>
  </si>
  <si>
    <t>SAĞLIK, KÜLTÜREL ve SPOR DAİRESİ BAŞKANLIĞI</t>
  </si>
  <si>
    <t>A blok Öğrenci Evi Bilgisayar Salonu</t>
  </si>
  <si>
    <t>Eğitim ve Araştırma amaçlı kullanılabilir.  Üniversitemizde yurtta kalan öğrencilere bilgisayar hizmeti sağlamaktadır.</t>
  </si>
  <si>
    <t>«Kırgızistan’daki Bitkisel Hammadde Atıklarının Kapsamlı Geri Kazanımı»</t>
  </si>
  <si>
    <t>30 kişilik</t>
  </si>
  <si>
    <t>400000 Som</t>
  </si>
  <si>
    <t>Audıo-Video Materyalleri Sıkıştırma Yolu İle Basit Platform Üzerinde Uzaktan Eğitim Sistemini Oluşturma</t>
  </si>
  <si>
    <t>BAP KTMÜ</t>
  </si>
  <si>
    <t>$4932</t>
  </si>
  <si>
    <t>“Yabani Bitkilerin Biyolojik Aktif Maddelerinin Kullanımı ile Kırgızistan'daki Ceviz Ormanlarının Sürdürülebilir Kalkınma Yönetimi ve Yeni Değerlerin Yaratımı”</t>
  </si>
  <si>
    <t>Almanya Eğitim ve Bilim Bakanlığı</t>
  </si>
  <si>
    <t>46 215 Euro</t>
  </si>
  <si>
    <t>« Kırgızistan Doğal Ceviz Popülasyonu İçerisinden Üstün Özellikli Tiplerin Seçilmesi ve Bunların Meyve Özelliklerinin Belirlenmesi »</t>
  </si>
  <si>
    <t>6 630 $</t>
  </si>
  <si>
    <t>Hazırlık Sınıfı Okuma Salonu (Merkez Bina)</t>
  </si>
  <si>
    <t>Özel İlgi Turizmi</t>
  </si>
  <si>
    <t>TRO - 106</t>
  </si>
  <si>
    <t>« Kırgız Ballarının Bileşimi Üzerine Araştırma »</t>
  </si>
  <si>
    <t>13.348 $</t>
  </si>
  <si>
    <t>Avşin RAVANOĞLU</t>
  </si>
  <si>
    <t>15 kişilik</t>
  </si>
  <si>
    <t>STR - 108</t>
  </si>
  <si>
    <t>Sektörü Geliştirme Programı: Eğitim Sistemini Sağlamlaştırma «Ders Eğitim Standartların Hazırlayıcı»</t>
  </si>
  <si>
    <t>Asya Kalkınma Bankası (AKB)</t>
  </si>
  <si>
    <t>Application of electronic nose to meat and honey quality control</t>
  </si>
  <si>
    <t>Mühendislik Fakültesi, Gıda Mühendisliği Bölümü</t>
  </si>
  <si>
    <t>Rhine-Waal Üniversitesi ve Almanya Federal 
 Eğitim ve Araştırma Bakanlığı</t>
  </si>
  <si>
    <t>ING - 102</t>
  </si>
  <si>
    <t xml:space="preserve">Kırgızistan-Türkiye E-Devlet Uygulamaları ve Belge Yönetim Sistemlerinin Karşılaştırmalı Çalışması        
</t>
  </si>
  <si>
    <t xml:space="preserve"> Ankara Yıldırım Beyazıt Üniversitesi (AYBÜ)  Kırgızistan-Türkiye Manas Üniversitesi (KTMÜ)</t>
  </si>
  <si>
    <t>Zarina CAYLOOBAYEVA</t>
  </si>
  <si>
    <t>KGZ - 102</t>
  </si>
  <si>
    <t>Camilya BOKOEVA</t>
  </si>
  <si>
    <t>RUS - 102</t>
  </si>
  <si>
    <t>ÇEV - 152</t>
  </si>
  <si>
    <t>Gülmira Şarşenaliyeva</t>
  </si>
  <si>
    <t>YÖD - 102</t>
  </si>
  <si>
    <t>TRO - 213</t>
  </si>
  <si>
    <t>Genel Muhasebe</t>
  </si>
  <si>
    <t>TRO - 215</t>
  </si>
  <si>
    <t>İNG - 203</t>
  </si>
  <si>
    <t>İngilizce III</t>
  </si>
  <si>
    <t>İYD - 201</t>
  </si>
  <si>
    <t>Almanca I</t>
  </si>
  <si>
    <t>Gülnara BEKSULTANOVA</t>
  </si>
  <si>
    <t>TAR - 251</t>
  </si>
  <si>
    <t>FLS - 251</t>
  </si>
  <si>
    <t xml:space="preserve">STR-233 </t>
  </si>
  <si>
    <t>Uluslararası Turizm Hareketleri</t>
  </si>
  <si>
    <t>STR - 202</t>
  </si>
  <si>
    <t>Biletleme</t>
  </si>
  <si>
    <t>Aykerim BEKBOEVA</t>
  </si>
  <si>
    <t>Bankacıık</t>
  </si>
  <si>
    <t>STR-210</t>
  </si>
  <si>
    <t>Kırgızistan Turizm Coğrafyası</t>
  </si>
  <si>
    <t>TRO - 2012</t>
  </si>
  <si>
    <t>ING - 204</t>
  </si>
  <si>
    <t>İngilizce IV</t>
  </si>
  <si>
    <t>İYD - 202-01</t>
  </si>
  <si>
    <t>İkinci Yabancı Dil II (Almanca)</t>
  </si>
  <si>
    <t>İYD - 202-02</t>
  </si>
  <si>
    <t>İkinci Yabancı Dil II (Rusça)</t>
  </si>
  <si>
    <t>EDF - 202</t>
  </si>
  <si>
    <t>TAR - 252</t>
  </si>
  <si>
    <t>Ata - Meken Tarihi II (TC)</t>
  </si>
  <si>
    <t>Ör. Gör.</t>
  </si>
  <si>
    <t>TUR - 226</t>
  </si>
  <si>
    <t>Manasşinasilik</t>
  </si>
  <si>
    <t>Çınar CILKIÇİEVA</t>
  </si>
  <si>
    <t>YÖD - 202</t>
  </si>
  <si>
    <t>STR-311</t>
  </si>
  <si>
    <t>STR-313</t>
  </si>
  <si>
    <t>Turizm Pazarlaması</t>
  </si>
  <si>
    <t>Narıngül MARGAZİEVA</t>
  </si>
  <si>
    <t xml:space="preserve">Öğr. Gör.  </t>
  </si>
  <si>
    <t>STR-315</t>
  </si>
  <si>
    <t>Tur Operatörlüğü</t>
  </si>
  <si>
    <t>STR-317</t>
  </si>
  <si>
    <t>Kırgızistan Flora ve Faunası</t>
  </si>
  <si>
    <t>İYD - 303 - 01</t>
  </si>
  <si>
    <t>Almanca III</t>
  </si>
  <si>
    <t>İNG - 305</t>
  </si>
  <si>
    <t>STR-339</t>
  </si>
  <si>
    <t>Kırgız Folklorü (BİSD)</t>
  </si>
  <si>
    <t>STR-337</t>
  </si>
  <si>
    <t>Sanat Tarihi (BDSD)</t>
  </si>
  <si>
    <t>Öğr. Gör.  Dr.</t>
  </si>
  <si>
    <t>Yİİ - 331</t>
  </si>
  <si>
    <t>Kitlesel Yiyecek Üretimi (BİSD)</t>
  </si>
  <si>
    <t>Yiyecek İçecek Üretimi</t>
  </si>
  <si>
    <t>Yİİ-335</t>
  </si>
  <si>
    <t>Orta Asya Mutfakları (BİSD)</t>
  </si>
  <si>
    <t>Süt Gıda Mühendisliği</t>
  </si>
  <si>
    <t>TRO-335</t>
  </si>
  <si>
    <t>Turizm İşletmelerinde Satış Yönetimi (BİSD)</t>
  </si>
  <si>
    <t>STR - 312</t>
  </si>
  <si>
    <t>TRO - 314</t>
  </si>
  <si>
    <t>STR - 316</t>
  </si>
  <si>
    <t>Turizm Rehberliği</t>
  </si>
  <si>
    <t>İYD - 304</t>
  </si>
  <si>
    <t>Almanca IV</t>
  </si>
  <si>
    <t>Baktigül SULAYMANOVA</t>
  </si>
  <si>
    <t>Rusça IV</t>
  </si>
  <si>
    <t>YÖD - 302</t>
  </si>
  <si>
    <t>STR - 342</t>
  </si>
  <si>
    <t>Sürdürülebilir Turizm (BİSD)</t>
  </si>
  <si>
    <t>STR - 344</t>
  </si>
  <si>
    <t>Turizm ve Çevre (BİSD)</t>
  </si>
  <si>
    <t>Yİİ - 336</t>
  </si>
  <si>
    <t>Batı Mutfağı (BDSD)</t>
  </si>
  <si>
    <t>Yİİ - 342</t>
  </si>
  <si>
    <t>Doğu Mutfağı (BDSD)</t>
  </si>
  <si>
    <t>Et Gıda Mühendisliği</t>
  </si>
  <si>
    <t>TRO - 334</t>
  </si>
  <si>
    <t>Ağırlama Endüstrisinde Fiziksel Tasrım ve Dekorasyon (BDSD)</t>
  </si>
  <si>
    <t>Yİİ-338</t>
  </si>
  <si>
    <t>Gastronomik Tasarım (BDSD)</t>
  </si>
  <si>
    <t>Yİİ-340</t>
  </si>
  <si>
    <t>Etkinlik Yönetimi (BDSD)</t>
  </si>
  <si>
    <t>BTZ - 451</t>
  </si>
  <si>
    <t xml:space="preserve">Araştırma </t>
  </si>
  <si>
    <t xml:space="preserve">Et ve Et Ürünlerinden Elde Edilen Staphylococcus Aureus İzolatlarinda Enterotoksin Genlerinin Multipleks Polimeraz Zincir Reaksiyonu (mPCR) ile Araştirilmasi ve Virulens Genlerinin Moleküler Tiplendirilmesi </t>
  </si>
  <si>
    <t>Anipa SULAİMANKULOVA</t>
  </si>
  <si>
    <t>CÜBAP-Yürütücü /Tamamlandı-2018</t>
  </si>
  <si>
    <t>STR - 453</t>
  </si>
  <si>
    <t>Ekoturizm</t>
  </si>
  <si>
    <t>TRO - 413</t>
  </si>
  <si>
    <t>Аraştırma</t>
  </si>
  <si>
    <t>İYD - 405</t>
  </si>
  <si>
    <t>İkinci Yabancı Dil V (Almanca V)</t>
  </si>
  <si>
    <t>STR - 441</t>
  </si>
  <si>
    <t>Yöresel El Sanatları (BİSD)</t>
  </si>
  <si>
    <t>STR - 411 - 01</t>
  </si>
  <si>
    <t>Mesleki Almanca I</t>
  </si>
  <si>
    <t xml:space="preserve">Viral Hemorajik Septisemi Virüs Spesifik Hızlı İmmunokromatografik Test Kiti Geliştirilmesi </t>
  </si>
  <si>
    <t>STR - 411 - 02</t>
  </si>
  <si>
    <t>TAGEM/Tamamlandı-2018</t>
  </si>
  <si>
    <t xml:space="preserve">Shiga toksijenik (STEC) E. coli Teşhisi için Real Time PCR Kiti Geliştirilmesi </t>
  </si>
  <si>
    <t>TÜBİTAK/Tamamlandı-2018</t>
  </si>
  <si>
    <t>KURUT ÜRETİM TEKNOLOJİSİ VE KALİTE NİTELİKLERİNİN BELİRLENMESİ /FBE.05</t>
  </si>
  <si>
    <t>KTMU-BAP=2017</t>
  </si>
  <si>
    <t xml:space="preserve">At sürüsünün yayladaki davranışların araştırma  </t>
  </si>
  <si>
    <t>STR - 452</t>
  </si>
  <si>
    <t>BAP</t>
  </si>
  <si>
    <t>Аraştırma/Изилдөө</t>
  </si>
  <si>
    <t xml:space="preserve">•«Мониторинг особо опасных зоонозных болезней на охраняемых территориях Кыргызстана». </t>
  </si>
  <si>
    <t>Институт биотехнологии НАН КР. МНТЦ №KR-2267. 01.02.2017 – 01.03.2020-жж.</t>
  </si>
  <si>
    <t>STR-410</t>
  </si>
  <si>
    <t>Tur Planlaması ve Yönetimi</t>
  </si>
  <si>
    <t>STR - 412-01</t>
  </si>
  <si>
    <t>Mesleki İkinci Yabancı Dil II (Almanca II)</t>
  </si>
  <si>
    <t>STR - 412-02</t>
  </si>
  <si>
    <t>Mesleki İkinci Yabancı Dil II (Rusça II)</t>
  </si>
  <si>
    <t xml:space="preserve">«Салттуу ветеринардык билимдерди жайыт малчылыгында колдонуу боюнча практикалык сунуштарды иштеп чыгуу». </t>
  </si>
  <si>
    <t>№ 0007402. КР Билим берүү жана илим министирлигинин Илим департаменти. 01.01.2018 – 31.12.2018-жж</t>
  </si>
  <si>
    <t>STR-444</t>
  </si>
  <si>
    <t>Müzecilik(BİSD)</t>
  </si>
  <si>
    <t>STR - 440</t>
  </si>
  <si>
    <t>Dinler Tarihi (BİSD)</t>
  </si>
  <si>
    <t xml:space="preserve"> “At Sürülerinin Yayla Ortamındaki Davranışlarının Araştırılması (I. Etap)”. </t>
  </si>
  <si>
    <t>KTMÜ-BAP - №2018.FBE.04 –Kırgızistan-Türkiye Manas Üniversitesi ve “Muras Başatı” Sosyal Vakıfının ortak bilimsel araştıra projesi. 15.02.2018-15.02.2019.</t>
  </si>
  <si>
    <t>TRO - 103</t>
  </si>
  <si>
    <t xml:space="preserve">•KURUT ÜRETİM TEKNOLOJİSİ VE KALİTE NİTELİKLERİNİN BELİRLENMESİ. </t>
  </si>
  <si>
    <t>TRO - 111</t>
  </si>
  <si>
    <t>Otellerde Önbüro Organizasyonu</t>
  </si>
  <si>
    <t>No: KTMÜ-BAP-2017.FBE.05</t>
  </si>
  <si>
    <t>Gülnara BAYGABILOVA</t>
  </si>
  <si>
    <t>Bakıt CUNUSALİYEV</t>
  </si>
  <si>
    <t>FORM-18
2017-2018 ÖĞRETİM YILINDA İLK BASKISI YAPILAN KİTAPLAR</t>
  </si>
  <si>
    <t>BES - 105</t>
  </si>
  <si>
    <t>TRO - 104</t>
  </si>
  <si>
    <t>Kat Hizmetleri</t>
  </si>
  <si>
    <t>TRO - 108</t>
  </si>
  <si>
    <t>Konaklama İşletmelerinde Odalar Bölümü Otomayaonu</t>
  </si>
  <si>
    <t>Yİİ - 110</t>
  </si>
  <si>
    <t>Yiyecek İçecek Genel Kültürü</t>
  </si>
  <si>
    <t>Konserve Gıda Mühendisliği</t>
  </si>
  <si>
    <t>İNG - 102</t>
  </si>
  <si>
    <t>Zeki SEVEROĞLU</t>
  </si>
  <si>
    <t>Azamat TİLLEBAEV</t>
  </si>
  <si>
    <t>İYD -201</t>
  </si>
  <si>
    <t>Surveillance and Pathogen Characterization of Bacterial Canker of Stone Fruits Using Biochemical and Molecular Methods and its Bio-management</t>
  </si>
  <si>
    <t>BKO</t>
  </si>
  <si>
    <t>UNDP or Perez-Guerrero Trust Fund Pakistan, Iran,Kyrgyzstan</t>
  </si>
  <si>
    <t>10.500 $</t>
  </si>
  <si>
    <t>Bio control international research project</t>
  </si>
  <si>
    <t>BMBF grant Germany</t>
  </si>
  <si>
    <t>Kubatbek TABALDİEV</t>
  </si>
  <si>
    <t>TRO - 219</t>
  </si>
  <si>
    <t>Animasyon ve Rekreasyon Yönetimi (BISD)</t>
  </si>
  <si>
    <t>Kimbat ASANOVA</t>
  </si>
  <si>
    <t>Yİİ-215</t>
  </si>
  <si>
    <t>Bar ve İçecek Hizmetleri (BDSD)</t>
  </si>
  <si>
    <t>Yİİ-217</t>
  </si>
  <si>
    <t>Şarap Kültürü (BDSD)</t>
  </si>
  <si>
    <t>STR - 233</t>
  </si>
  <si>
    <t>Uluslararası Turizm Hareketleri (BDSD)</t>
  </si>
  <si>
    <t>32000 $</t>
  </si>
  <si>
    <t>Seralarda organic sebze üretimi için endüstrüel yeni biyolojik gübre formülü geliştirme</t>
  </si>
  <si>
    <t>Kırgız Cumhuriyeti Milli Eğitim ve Bilim Bakanlığı</t>
  </si>
  <si>
    <t>5000 $</t>
  </si>
  <si>
    <t>Synthesis of biologically active metal nanodispersed systems and study of their properties</t>
  </si>
  <si>
    <t>2000 $</t>
  </si>
  <si>
    <t>Insect pathogenic bacteria, bacterial entomotoxins and bacteriophages: regional microbial biodiversity for more ecosystem-friendly and sustainable plant protection in Central Asia”.</t>
  </si>
  <si>
    <t>German Federal Ministry of Education and Research" (BMBF)”.
 grant 01DK17004</t>
  </si>
  <si>
    <t>3000$</t>
  </si>
  <si>
    <t>Sıra</t>
  </si>
  <si>
    <t>ISBN</t>
  </si>
  <si>
    <t>Çüy Bölgesinde Domates Güvesi Tuta absoluta’nın biyolojisi, dağılımı, mücadele tekniklerinin belirlenmesi’’</t>
  </si>
  <si>
    <t>STR - 237</t>
  </si>
  <si>
    <t>Mitoloji (BDSD)</t>
  </si>
  <si>
    <t>Yazarı</t>
  </si>
  <si>
    <t>Kitabın Adı</t>
  </si>
  <si>
    <t>TRO - 212</t>
  </si>
  <si>
    <t>978-975-08-1278-1</t>
  </si>
  <si>
    <t>UYGUR, C.V.</t>
  </si>
  <si>
    <t>Kıvamî- Fetihname, Metin-Çeviri, Kâzım Taşkent Klasik Yapıtlar Dizisi, Yapı Kredi Yayınları, İstanbul, 2007, 627 sayfa ) , 2007 (Birinci Baskı). 2018 (İkinci Baskı)</t>
  </si>
  <si>
    <t>TRO - 214</t>
  </si>
  <si>
    <t>Misafir İlişkileri Yönetimi</t>
  </si>
  <si>
    <t>978-9967-31-579-8, 978-9967-31-580-8</t>
  </si>
  <si>
    <t>Ekrem ARIKOĞLU, Cıldız ALİMOVA, Rahat ASKAROVA, Bilge Kagan SELÇUK</t>
  </si>
  <si>
    <t>Kırgızca-Türkçe Sözlük. I-II. Cilt , Bişkek: KTMU Yayınları, 2017</t>
  </si>
  <si>
    <t xml:space="preserve"> Narıngül MARGAZİEVA</t>
  </si>
  <si>
    <t>978-99-9038-3-8</t>
  </si>
  <si>
    <t>Çeviren: Kaliya KULALİYEVA, Cıldız ALİMOVA, Rahat ASKAROVA vd.</t>
  </si>
  <si>
    <t>STR - 220</t>
  </si>
  <si>
    <t>Cengiz Aytmatov ve Türk Edebiyatında Edebî Tenkit, Bişkek: KTMU Yayınları, 2017</t>
  </si>
  <si>
    <t>Turizm Coğrafyası</t>
  </si>
  <si>
    <t>İNG-203</t>
  </si>
  <si>
    <t>ISBN-978-9967-32-139-9</t>
  </si>
  <si>
    <t>Б.Сагынбаева, З. Дербишева</t>
  </si>
  <si>
    <t>İYD - 202</t>
  </si>
  <si>
    <t>Almanca II</t>
  </si>
  <si>
    <t>1000 $</t>
  </si>
  <si>
    <t>Rostin” biofertilizer sanayi formül yaratılması</t>
  </si>
  <si>
    <t>Kırgızpatent Yenilik Fonu</t>
  </si>
  <si>
    <t>30000 $</t>
  </si>
  <si>
    <t>Kırgızistan’da Cucurbit yetiştiriciliğini etkileyen önemli virüs ve fitoplazma hastalıklarının moleküler (RT-PCR ve Nested-PCR) yöntemler ile araştırılması</t>
  </si>
  <si>
    <t>Кыргыз тилинин функционалдык грамматикасы.</t>
  </si>
  <si>
    <t>978-605-149-932-1</t>
  </si>
  <si>
    <t>ORHAN KEMAL TAVUKÇU</t>
  </si>
  <si>
    <t>Yunus Emre Kitabı (2017)</t>
  </si>
  <si>
    <t>ISBN 978-605-149-932-1</t>
  </si>
  <si>
    <t>Yİİ-307</t>
  </si>
  <si>
    <t>Turizm İşletmelerinde Maliyet Analizi</t>
  </si>
  <si>
    <t xml:space="preserve"> Alımbübü RISBAEVA</t>
  </si>
  <si>
    <t>Seralarda organik sebze üretimi için endüstriyel yeni biyolojik gübre formülü gelişimiş 2017-2018</t>
  </si>
  <si>
    <t>7320 $</t>
  </si>
  <si>
    <t>Yunus Emre Kitabı, Bölüm adı:(Yunus Emre Mektebi: Kurucu Nesil) (2017)</t>
  </si>
  <si>
    <t>ISBN 978-9967-15-655-5</t>
  </si>
  <si>
    <t>Prof. Dr. Layli ÜKÜBAYEVA</t>
  </si>
  <si>
    <t>Чингиз Айтматов: Эстетика и Национальная Основа</t>
  </si>
  <si>
    <t>ISBN 978-975-456-143-2</t>
  </si>
  <si>
    <t>Prof. Dr. Mehmet AYDIN</t>
  </si>
  <si>
    <t>Popüler Yayınlar ve Ağız Sözlükçülüğü (Kitapta Bölüm)</t>
  </si>
  <si>
    <t>Bişkek ve Çüy Bölgesi 8-10 Yaş Çocukların Sportif Yetenek Taraması</t>
  </si>
  <si>
    <t>ISBN 978-605-940-851-1</t>
  </si>
  <si>
    <t>Beden Eğitimi ve Spor Yüksekokulu/ Antrenörlük Eğitimi Bölümü</t>
  </si>
  <si>
    <t>Türkiye Cumhuriyeti Türk İşbirliği ve Koordinasyon Ajansı Başkanlığı (TİKA) / Bişkek-KIRGIZİSTAN 
Kırgızistan Cumhuriyeti Eğitim ve Bilim Bakanlığı-/Bişkek-KIRGIZİSTAN 
Kırgızistan Cumhuriyeti Gençlik ve Beden Eğitimi Spor Bakanlığı-/Bişkek-KIRGIZİSTAN
Kırgızistan Cumhuriyeti Beden Eğitimi ve Spor Akademisi/Bişkek – KIRGIZİSTAN 
Türkiye Cumhuriyeti Ondokuz Mayıs Üniversitesi / Konya- TÜRKİYE
Türkiye Cumhuriyeti Selçuk Üniversitesi / Konya- TÜRKİYE 
Türkiye Cumhuriyeti Gazi Üniversitesi / Ankara - TÜRKİYE 
Türkiye Cumhuriyeti Bartın Üniversitesi /Bartın -TÜRKİYE 
Türkiye Cumhuriyeti Atatürk Üniversitesi /Erzurum –TÜRKİYE
Türkiye Cumhuriyeti Sütçü İmam Üniversitesi /K.Maraş -TÜRKİYE 
Herkes İçin Spor Federasyonu / Ankara - TÜRKİYE</t>
  </si>
  <si>
    <t>KTMÜ: 6090 USD
 Dış kaynak: 22000 USD
 Toplam: 28090 USD</t>
  </si>
  <si>
    <t>TURİZM OTELCİLİK YÜKSEKOKULU</t>
  </si>
  <si>
    <t>Kırgızistan’da Faaliyet Gösteren Konaklama İşletmelerinin Niteliklerinin Araştırılması Ve Standart Sınıflandırma Kriterlerinin Belirlenmesi</t>
  </si>
  <si>
    <t>TRO-311</t>
  </si>
  <si>
    <t>Yİİ-313</t>
  </si>
  <si>
    <t>Yiyecek İçecek Hizmetleri Yönetimi</t>
  </si>
  <si>
    <t>Yİİ-331</t>
  </si>
  <si>
    <t>Kitlesel Yiyecek Üretimi (BDSD)</t>
  </si>
  <si>
    <t>Orta Asya Mutfakları (BDSD)</t>
  </si>
  <si>
    <t>Orta Asya Kültürü (BDSD)</t>
  </si>
  <si>
    <t>İngilizce V</t>
  </si>
  <si>
    <t>İYD-303</t>
  </si>
  <si>
    <t>TRO - 312</t>
  </si>
  <si>
    <t>TRO-312</t>
  </si>
  <si>
    <t>Yİİ - 316</t>
  </si>
  <si>
    <t>Yiyecek İçecek Otomasyonu</t>
  </si>
  <si>
    <t>İkinci Yabancı Dil IV</t>
  </si>
  <si>
    <t>Tolkun MİNUİ</t>
  </si>
  <si>
    <t>İinci Yabancı Dil IV</t>
  </si>
  <si>
    <t>Ağırlama Endüstrisinde Fiziksel Tasrım ve Dekorasyon (BİSD)</t>
  </si>
  <si>
    <t>Sürdürülebilir Turizm (BDSD)</t>
  </si>
  <si>
    <t>Turizm ve Çevre (BDSD)</t>
  </si>
  <si>
    <t>Batı Mutfağı (BİSD)</t>
  </si>
  <si>
    <t>Doğu Mutfağı (BİSD)</t>
  </si>
  <si>
    <t>KTMÜ,  TİKA ve  Kırgızistan Kültür, Enformasyon ve Turizm Bakanlığı</t>
  </si>
  <si>
    <t>5050$</t>
  </si>
  <si>
    <t>Kirgizistan Gastronomi Turizmi Haritasının Hazırlanması ve Tur Rotalarının Belirlenmesi</t>
  </si>
  <si>
    <t>KTMÜ ve Kırgızistan Aşçılar Birliği</t>
  </si>
  <si>
    <t>1170$</t>
  </si>
  <si>
    <t>Yrd. Doç. Dr. Halit AŞLAR</t>
  </si>
  <si>
    <t>Türk Dünyası Çağdaş Edebiyatları (Kitapta Bölüm)</t>
  </si>
  <si>
    <t>Kitap Çalışması</t>
  </si>
  <si>
    <t>«Кыргыз тилин жаңычыл окутуу 3» Ders Kitabı</t>
  </si>
  <si>
    <t>ISBN 978-9967-32-139-9</t>
  </si>
  <si>
    <t>Zamira DERBİŞEVA, Burul SAGINBAYEVA</t>
  </si>
  <si>
    <t>Ögr. Gör.</t>
  </si>
  <si>
    <t>Seil NACİMUDİNOVA</t>
  </si>
  <si>
    <t>Кыргыз тилинин функционалдык грамматикасы. - Бишкек: Нео Принт, 2017. - 128 с.</t>
  </si>
  <si>
    <t>TRO - 453</t>
  </si>
  <si>
    <t>Uluslararası Otel İşletmeciliği</t>
  </si>
  <si>
    <t>ISBN 978-5-9765-2921-2 (ФЛИНТА); ISBN 978-5-02-039312-7 (Наука)</t>
  </si>
  <si>
    <t>TRO - 437</t>
  </si>
  <si>
    <t>Çınar KAPAROVA</t>
  </si>
  <si>
    <t>Язык и этнос (Yazık ı etnos). - Москва, изд-во “Наука- Флинта”, 2017.</t>
  </si>
  <si>
    <t>ISBN 978-9967-02-617-9</t>
  </si>
  <si>
    <t>YDYO</t>
  </si>
  <si>
    <t>Elena COLAMANOVA</t>
  </si>
  <si>
    <t>Sovremennıy Russkiy Yazık: Uchebnoye posobiye (dlya turetskıh studentov) (Современный русский язык: Учебное пособие (для турецких студентов)). - Bişkek, 2017.</t>
  </si>
  <si>
    <t>ISBN 978-601-7793-75-3</t>
  </si>
  <si>
    <t>Айтматов. Последний писатель империи (жизнь и творчество). - Астана: "Fылым" баспасы, 2018. - 336 с.</t>
  </si>
  <si>
    <t>ISBN 978-5-235-04123-3</t>
  </si>
  <si>
    <t>Чингиз Айтматов. - М.: Молодая гвардия, 2018. - 221 с.: ил. - (Жизнь замечательных людей: сер. биогр.; вып. 1739).</t>
  </si>
  <si>
    <t>ISBN 978-9967-9063-27</t>
  </si>
  <si>
    <t>STR - 411-01</t>
  </si>
  <si>
    <t>Русистика. Лекции по лингвистическим дисциплинам. Учебное пособие (для турецких студентов). - Бишкек, 2018. - 235 с.</t>
  </si>
  <si>
    <t>ISBN 978-9967-477-58-2</t>
  </si>
  <si>
    <t>Prof. Dr. Akmatali ALİMBEKOV</t>
  </si>
  <si>
    <t>«Грамматикалык Көнүгүүлөр» Ders Kitabı</t>
  </si>
  <si>
    <t>Түрк дүйнөсүнүн ойчулдарынын мурастарындагы педагогикалык идеялар</t>
  </si>
  <si>
    <t>ISBN: 9789751633781</t>
  </si>
  <si>
    <t>Abdulla Rasulov (2017). Özbek Türkçesinden Aktaran: Ali Ünal</t>
  </si>
  <si>
    <t>STR - 411-02</t>
  </si>
  <si>
    <t>Türkistan ve İdil-Ural Halkları Arasındaki İlişkiler 1917-1924</t>
  </si>
  <si>
    <t>"Kırgızca-Türkçe Sözlük"</t>
  </si>
  <si>
    <t>“Altın Köprü Türkçe Öğretim Ders Kitabı B1</t>
  </si>
  <si>
    <t>ISBN: 978-9967-9074-0-9. UDK 316</t>
  </si>
  <si>
    <t>BTZ - 452</t>
  </si>
  <si>
    <t>Hayati Beşirli (2018). Çevirinin Editörü: Ali Ünal</t>
  </si>
  <si>
    <t>Sotsiologiya Koomduk İlim Katarı (Toplum Bilimi Olarak Sosyoloji)</t>
  </si>
  <si>
    <t>Baktibek Isakov (2018) Kitabı düzenleyen ve editör</t>
  </si>
  <si>
    <t>Örnöktüü Ömürlör (Isık Köl oblusu) (Örnek Hayatlar Isık Göl Bölgesi)</t>
  </si>
  <si>
    <t xml:space="preserve"> Gülmira SAMATOVA</t>
  </si>
  <si>
    <t>ISBN: 978-605-83277-2-6</t>
  </si>
  <si>
    <t xml:space="preserve"> Dinara İSAKOVA</t>
  </si>
  <si>
    <t>TRO - 402</t>
  </si>
  <si>
    <t>Turizm Politikası ve Planlaması</t>
  </si>
  <si>
    <t>TRO-438</t>
  </si>
  <si>
    <t>Turizm Sosyolojisi</t>
  </si>
  <si>
    <t>Harun Ceylan vd. (2017)</t>
  </si>
  <si>
    <t>TRO-442</t>
  </si>
  <si>
    <t>Protokol Hizmetleri Yönetimi</t>
  </si>
  <si>
    <t>STR - 412</t>
  </si>
  <si>
    <t>Yerel Yönetimler İçin Sosyolojik Master Plan Hazırlama Rehberi</t>
  </si>
  <si>
    <t>ISBN: 978-9967-28-095-3</t>
  </si>
  <si>
    <t>Araş.Gör.Ali Ünal</t>
  </si>
  <si>
    <t>BUYAR Cengiz (editör),</t>
  </si>
  <si>
    <t>B90 Kırgızistan: Tarih-Toplum-Ekonomi-Siyaset,</t>
  </si>
  <si>
    <t>ISBN: 978-605-9148-76-4</t>
  </si>
  <si>
    <t>Ayida Kubatova  “Kırgızistan’da Ceditçilik Hareketi 1900-1916” (Çeviri Kitap).</t>
  </si>
  <si>
    <t>ISBN: 978-605-9556-46-0</t>
  </si>
  <si>
    <t>Kaygıdan Umuda Varoluşun Renkleri. Ankara: Hece Yayınları.</t>
  </si>
  <si>
    <t>ISBN 978-9967-28-095-3</t>
  </si>
  <si>
    <t>Editör ve Yazar: Cengiz BUYAR</t>
  </si>
  <si>
    <t>Kırgızistan: Tarih-Toplum-Ekonomi-Siyaset, Bişkek 2017.</t>
  </si>
  <si>
    <t>“Altın Köprü Türkçe Öğretim Ders Kitabı A1</t>
  </si>
  <si>
    <t>“Altın Köprü Türkçe Öğretim Ders Kitabı B1 Alıştırma Kitabı</t>
  </si>
  <si>
    <t>“Altın Köprü Türkçe Öğretim Ders Kitabı A1 Alıştırma Kitabı</t>
  </si>
  <si>
    <t>Bişkek Bölgesinde Özel Otomotiv Sahiplerinin Servis Bakım Alışkanlıklarının Belirlenmesi</t>
  </si>
  <si>
    <t>KTMU</t>
  </si>
  <si>
    <t>1.100 $</t>
  </si>
  <si>
    <t>Ömrünü Tamamlamış Araç Lastiklerinin Granüle Olarak Parke Taşlarında Kullanılmasının Araştırılması Ve Ekonomiye Etkisi
(Doç.Dr. Tahir GÖNEN, Prof.Dr. Hüseyin ÖĞÜT ve Doç.Dr. Bülent BAYRAKTAR)</t>
  </si>
  <si>
    <t>3.250 $</t>
  </si>
  <si>
    <t>Kırgızistan Tarihi (Başlangıcından 1991 Yılına Kadar), Kırgızistan: Tarih-Toplum-Ekonomi-Siyaset, Bişkek 2017. Kitapta Bölüm</t>
  </si>
  <si>
    <t>ISBN 978-9967-9038-8-3</t>
  </si>
  <si>
    <t>Çeviri: Fahri Unan-Dayan Kamalı</t>
  </si>
  <si>
    <t>Müntehabü't-Tevarih (Tarihlerden Seçmeler), Bişkek 2017</t>
  </si>
  <si>
    <t>ISBN 978-9967-31-584-6</t>
  </si>
  <si>
    <t>Editör: Fahri Unan-Cengiz BUYAR</t>
  </si>
  <si>
    <t>Türk Tarihinden Seçme Şahsiyetler, Bişkek 2017</t>
  </si>
  <si>
    <t>ISBN 978-605-180-653-2</t>
  </si>
  <si>
    <t>İlk Türk-İslam Şehirlerinden Biri Olarak Balasagun, Türk Tarihine Dair Yazılar, Ankara 2017. Kitapta Bölüm</t>
  </si>
  <si>
    <t>Mesleki Almanca II</t>
  </si>
  <si>
    <t>ISBN 978-9967-04-751-8</t>
  </si>
  <si>
    <t>Doç.Dr. Gülbübü KURMANBEKOVA, Doç. Dr. Gülnara ŞARŞENALİEVA</t>
  </si>
  <si>
    <t>Genetik (Kırgızca)</t>
  </si>
  <si>
    <t xml:space="preserve"> Kımbat ASANOVA</t>
  </si>
  <si>
    <t>ISBN 978-9967-469-56-3</t>
  </si>
  <si>
    <t>Doç.Dr. Nazgül İMANBERDİYEVA</t>
  </si>
  <si>
    <t>“Кыргыз элинин салттуу билимдеринин негиздери” (Хрестоматия).  Изд-во: Мax Print, 2017. 38 б. т.</t>
  </si>
  <si>
    <t>ISBN 978-620-2-02451-8</t>
  </si>
  <si>
    <t>Yİİ - 111</t>
  </si>
  <si>
    <t>Prof. Dr. Asan ÖMÜRALİYEV</t>
  </si>
  <si>
    <t>Beslenme ve Sanitasyon</t>
  </si>
  <si>
    <t>Асимптотика решения сингулярно возмущенных параболических задач. Almanya 2017</t>
  </si>
  <si>
    <t>ISBN 978-9967-18-340-7</t>
  </si>
  <si>
    <t>Prof. Dr. Avıt ASANOV, H. C. BEDELOVA</t>
  </si>
  <si>
    <t>Интегральные уравнения Вольтерра-Стильтьеса третьего рода. Ош-2017</t>
  </si>
  <si>
    <t>BİLL - 111</t>
  </si>
  <si>
    <t>ISBN 978-9967-28-096-0</t>
  </si>
  <si>
    <t>Prof.Dr. Anarkül URDALETOVA, S. K. KIDIRALİEVA</t>
  </si>
  <si>
    <t xml:space="preserve">Живая математика 7 класс. Bişkek-2017 </t>
  </si>
  <si>
    <t>ISBN 978-9967-28-097-7</t>
  </si>
  <si>
    <t xml:space="preserve">Живая математика 6 класс. Bişkek-2017 </t>
  </si>
  <si>
    <t>ISBN 978-9967-459-39-7</t>
  </si>
  <si>
    <t>Prof.Dr. Anarkül URDALETOVA, S. K. KIDIRALİEVA, T.K. KAMÇIBEKOV</t>
  </si>
  <si>
    <t>Основы Финансовых и Инвестиционных Расчетов. Бишкек-2017</t>
  </si>
  <si>
    <t xml:space="preserve"> Saatkan NARKULOVA</t>
  </si>
  <si>
    <t>Öğr. Gör. Gülmira Tınalıyeva</t>
  </si>
  <si>
    <t>Yİİ - 114</t>
  </si>
  <si>
    <t>‘Sahne Konuşması’ Metodik kitap</t>
  </si>
  <si>
    <t>Temel Yiyecek İçecek Servisi</t>
  </si>
  <si>
    <t>Öğr. Gör. Karagul Tilençiyev</t>
  </si>
  <si>
    <t>Yİİ - 116</t>
  </si>
  <si>
    <t>Temel Mutfak Uygulamaları</t>
  </si>
  <si>
    <t xml:space="preserve"> Nadira TURGANBAEVA</t>
  </si>
  <si>
    <t>Опералык хорлор</t>
  </si>
  <si>
    <t xml:space="preserve"> Nazgül CUMABAEVA</t>
  </si>
  <si>
    <t>Raykan TAŞTEMİROVA</t>
  </si>
  <si>
    <t>ISBN 978-9967-9074-4-7</t>
  </si>
  <si>
    <t>Yİİ - 211</t>
  </si>
  <si>
    <t>İleri Yiyecek İçecek Servisi</t>
  </si>
  <si>
    <t>Yİİ - 213</t>
  </si>
  <si>
    <t>İleri Mutfak Uygulamaları</t>
  </si>
  <si>
    <t>Yİİ - 203</t>
  </si>
  <si>
    <t>Hasan GÜL, Adem GÖLEÇ, Azamat MAKSÜDÜNOV,
Seyil NAJİMUDİNOVA, Emin YÜREKLİ,
Adilya YAMALTDİNOVA, Muratali ABDILDAEV</t>
  </si>
  <si>
    <t>Dünya İş Yapma İndekslerinde Kırgızistan, Türkiye ve Diğer Türki Cumhuriyetlerinin Yeri (2006-2016).</t>
  </si>
  <si>
    <t xml:space="preserve"> Barış ERDEM</t>
  </si>
  <si>
    <t>ISBN 978-605-344-592-0</t>
  </si>
  <si>
    <t>Yönetim Muhasebesi Uygulamaları ve Bu Uygulamaların Farkındalığı Üzerine Borsa İstanbul’da Bir Araştırma.</t>
  </si>
  <si>
    <t>Yİİ - 215</t>
  </si>
  <si>
    <t>ISBN 978-605-9594-42-4</t>
  </si>
  <si>
    <t>Bar ve İçecek Hizmetleri (BİSD)</t>
  </si>
  <si>
    <t>Kenan ÖZDEN, Azamat MAKSÜDÜNOV</t>
  </si>
  <si>
    <t>Yİİ - 217</t>
  </si>
  <si>
    <t>Şarap Kültürü (BİSD)</t>
  </si>
  <si>
    <t>ISBN 978-9967-9038-7-6</t>
  </si>
  <si>
    <t>Damira CAPAROVA, Raziya ABDİEVA, Damira BAYGONUŞOVA, G.Afşın RAVANOĞLU, Burulça SULAYMANOVA</t>
  </si>
  <si>
    <t>Yİİ-216</t>
  </si>
  <si>
    <t>Temel Pastacılık ve Ekmekçilik</t>
  </si>
  <si>
    <t>Кыргызстан Экономикасынын Өнүгүүсү, 1991-2015.</t>
  </si>
  <si>
    <t>Raziya ABDİEVA, Damira BAYGONUŞOVA, Cunus GANİEV</t>
  </si>
  <si>
    <t>Kırgızistan: Tarih-Toplum-Ekonomi-Siyaset.
Kitap Bölümü.</t>
  </si>
  <si>
    <t>ISBN 978-605-320-902-7</t>
  </si>
  <si>
    <t>Alman Vakıfları ve Dış Politika: Tarihi, Etkisi ve Gücü.</t>
  </si>
  <si>
    <t>Okut. Dr.</t>
  </si>
  <si>
    <t>Kırgızistan: Tarih-Toplum-Ekonomi-Siyaset. Kitap Bölümü.</t>
  </si>
  <si>
    <t>8.</t>
  </si>
  <si>
    <t>9.</t>
  </si>
  <si>
    <t>ISBN 978-9967-9038-6-9</t>
  </si>
  <si>
    <t>Celaleddin SERİNKAN, Kamalbek KARIMŞAKOV,
Mahmut ERDOĞAN, Hasan DEMİR, Kadırbek SULTAKEEV, Dastan ASEİNOV.</t>
  </si>
  <si>
    <t xml:space="preserve"> Kayrat BELEK</t>
  </si>
  <si>
    <t xml:space="preserve"> Çınar CILKIÇİEVA</t>
  </si>
  <si>
    <t>Misafir İlişkileri Yönetimi (BDSD)</t>
  </si>
  <si>
    <t>Kırgızistan’da Bankacılık Sektör Analizi.</t>
  </si>
  <si>
    <t>10.</t>
  </si>
  <si>
    <t>Yİİ - 307</t>
  </si>
  <si>
    <t>Alımbübü RISBAEVA</t>
  </si>
  <si>
    <t>Yİİ - 311</t>
  </si>
  <si>
    <t>Para Teorisi ve Politikası: Kavram, Kuram ve Modeller (2017)</t>
  </si>
  <si>
    <t>11.</t>
  </si>
  <si>
    <t>Hasan VERGİL, Fuat SEKMEN</t>
  </si>
  <si>
    <t>Handbook of Reserach on Sociopolitical Factors Impacting Economic Growth in Islamic Nations, 2017</t>
  </si>
  <si>
    <t xml:space="preserve"> Sapargül TURDUBEKOVA</t>
  </si>
  <si>
    <t xml:space="preserve"> Ulanbek ALİMOV</t>
  </si>
  <si>
    <t>Yİİ - 312</t>
  </si>
  <si>
    <t>978-996-712-707-4</t>
  </si>
  <si>
    <t>Yiyecek içecek Otomasyonu</t>
  </si>
  <si>
    <t>А.Акматалиев, М.Көлбаева</t>
  </si>
  <si>
    <t>"Улуттук идея – адабиятта" kitabında "Улуттук-боштондук көтөрүлүш эгемендик мезгилиндеги прозада" bölümü -G. Stanaliyeva</t>
  </si>
  <si>
    <t>978-996-715-689-0</t>
  </si>
  <si>
    <t>Турар</t>
  </si>
  <si>
    <t>"Кылымдар унуткус кыргын"kitabında "Улуу Үркүндүн баяны бүтпөйт" bölümü-G. Stanaliyeva</t>
  </si>
  <si>
    <t>"Кылымдар унуткус кыргын" kitabında "Узак жолдугу тарыхий чындык" bölümü-G. Stanaliyeva</t>
  </si>
  <si>
    <t>Yİİ - 415</t>
  </si>
  <si>
    <t>Yiyecek İçecek İşletmelerinde Kalite Yönetimi</t>
  </si>
  <si>
    <t>Yİİ - 417</t>
  </si>
  <si>
    <t>Menü Planlaması ve Yönetimi</t>
  </si>
  <si>
    <t>Editör Cengiz Buyar</t>
  </si>
  <si>
    <t>Yİİ - 439</t>
  </si>
  <si>
    <t>Metroloji, Standartlaştırma ve Belgelendirme</t>
  </si>
  <si>
    <t>Kırgızistan (Tarih, Siyaset, Eğitim ve Medya) kitabında "Kırgızistan'da Medya ve Tarihsel Yönetimsel Gelişimi" bölümü-Topçugül Narmamatova</t>
  </si>
  <si>
    <t>Gerald SİEGLER</t>
  </si>
  <si>
    <t>Yöresel El Sanatları</t>
  </si>
  <si>
    <t>Hal Edebiyatı</t>
  </si>
  <si>
    <t>STR - 411</t>
  </si>
  <si>
    <t>476-605-296-656-3</t>
  </si>
  <si>
    <t>Öğr. Gör. Dr. Niyazi Ayhan</t>
  </si>
  <si>
    <t>Simgesel Yapılarda Hegemonya ve İdeolojinin İnşası, Cinius Sosyal Yayınlar, İstanbul.</t>
  </si>
  <si>
    <t>İLAHİYAT  FAKÜLTESİ</t>
  </si>
  <si>
    <t>978-605-9519-60-1</t>
  </si>
  <si>
    <t>Mustafa KÖYLÜ ve Şakir Gözütok. ( Editörlük)</t>
  </si>
  <si>
    <t>Yİİ - 414</t>
  </si>
  <si>
    <t>Yİİ - 436</t>
  </si>
  <si>
    <t>Pastacılık (BİSD)</t>
  </si>
  <si>
    <t>Yİİ - 438</t>
  </si>
  <si>
    <t>Yemek Stilistiği ve Fotografçılık</t>
  </si>
  <si>
    <t>Ana Hatlarıyla İslam Eğitim Tarihi,(kitab içinde bölüm/ler) Ensar Neşriyat Yayınları, İstanbul,2017.</t>
  </si>
  <si>
    <t>Turizm Sosyolojisi (BDSD)</t>
  </si>
  <si>
    <t>Protokol Hizmetleri Yönetimi (BDSD)</t>
  </si>
  <si>
    <t>Müzecilik (BDSD)</t>
  </si>
  <si>
    <t>STR - 434</t>
  </si>
  <si>
    <t>Dinler Tarihi (BDSD)</t>
  </si>
  <si>
    <t>DİL HAZIRLIK BÖLÜMÜ (TÜRKÇE HAZIRLIK KOORDİNATÖRLÜĞÜ)</t>
  </si>
  <si>
    <t>978-605-320-721-4</t>
  </si>
  <si>
    <t>Mustafa KÖYLÜ ve Cemil ORUÇ</t>
  </si>
  <si>
    <t>Çocukluk Dönemi Din Eğitimi. Nobel Yayınları, Ankara, 2017.</t>
  </si>
  <si>
    <t>978-9967-9112-2-2</t>
  </si>
  <si>
    <t>Mustafa KÖYLÜ, Ayşe İNAN KILIÇ ( Editörlük)</t>
  </si>
  <si>
    <t>Адеп-Ахлак жана Баалуулуктарды Окутуу. KTMÜ Yayınları, Bişkek, 2018.</t>
  </si>
  <si>
    <t>978-9967-9074-9-2</t>
  </si>
  <si>
    <t>Mustafa KÖYLÜ , Sayfulla BAZARKULOV ( Editörlük)</t>
  </si>
  <si>
    <t>Дин Педагогикасы .(kitab içinde bölüm/ler). KTMÜ Yayınları, Megamedia, Bişkek, 2018.</t>
  </si>
  <si>
    <t>TTR - 100</t>
  </si>
  <si>
    <t>978-9967-9123-2-8</t>
  </si>
  <si>
    <t>Mustafa KÖYLÜ( Editörlük)</t>
  </si>
  <si>
    <t>Маданияттар Аралык Диний Билим Берүү. KTMÜ Yayınları, Bişkek, 2018.</t>
  </si>
  <si>
    <t>Türkiye Türkçesi</t>
  </si>
  <si>
    <t>978-9967-9112-0-8</t>
  </si>
  <si>
    <t>Osman EYÜPOĞLU ( Editörlük)</t>
  </si>
  <si>
    <t>Дин Социологиясы, KTMÜ Yayınları, Megamedia, Bişkek, 2018.</t>
  </si>
  <si>
    <t>978-9967-9084-2-0</t>
  </si>
  <si>
    <t>Din Sosyolojisi , İz Basma , Bişkek, 2017.</t>
  </si>
  <si>
    <t>978-9967-9084-1-3</t>
  </si>
  <si>
    <t>Muhammet Mustafa ÇAKMAKLIOĞLU</t>
  </si>
  <si>
    <t>Tasavvufa Giriş. İz Basma, Bişkek 2017.</t>
  </si>
  <si>
    <t>978-9967-9074-8-5</t>
  </si>
  <si>
    <t>Тасаввуф илимине киришүү.KTMÜ Yayınları,Megamedia, Bişkek, 2018.</t>
  </si>
  <si>
    <t>978-9967-9112-8-4</t>
  </si>
  <si>
    <t>Muhittin DÜZENLİ, Ferhat GÖKÇE</t>
  </si>
  <si>
    <t>Хадис Усулу. KTMÜ Yayınları, Megamedia,Bişkek, 2018.</t>
  </si>
  <si>
    <t>978-605-82283-7-5</t>
  </si>
  <si>
    <t>Mehmet KORKMAZ*</t>
  </si>
  <si>
    <t>Hitabet ve Mesleki Uygulama (Planlamadan Değerlendirmeye/Teoriden Pratiğe) (kitab içinde bölüm/ler), Ed. S. Akyürek, Bilay Bilimsel Araştırma Yayınları, Ankara, 2018</t>
  </si>
  <si>
    <t>978-9967-9123-3-5</t>
  </si>
  <si>
    <t>Mehmet KORKMAZ, Suleyman Akyurek</t>
  </si>
  <si>
    <t>Дин Сабагын Окутуунун Методдору. KTMÜ Yayınları, Megamedia, Bişkek, 2018.</t>
  </si>
  <si>
    <t>978-9967-9084-8-2</t>
  </si>
  <si>
    <t>İslam Hukukuna Göre Helal Gıda ve GDO’lu Ürünler (Genetiği Değiştirilmiş Organizmalar) ,İz Basma, Bişkek, 2018.</t>
  </si>
  <si>
    <t>978-9967-15-646-3</t>
  </si>
  <si>
    <t>Ислам Агымдары Тарыхы, Турар басмасы, Бишкек,2017</t>
  </si>
  <si>
    <t>978-9967-9112-1-5</t>
  </si>
  <si>
    <t>Фархат Юсупов,Сабыр Мураталив,Шохимардан Орунбеков.</t>
  </si>
  <si>
    <t>Диний Риторика,KTMÜ Yayınları, Bişkek, 2018.</t>
  </si>
  <si>
    <t>978-9967-9123-0-4</t>
  </si>
  <si>
    <t>Mehmet ERDEM, Saffet KOSE</t>
  </si>
  <si>
    <t>Ислам Укугуна Киришуу . KTMÜ Yayınları, Megamedia, Bişkek, 2018.</t>
  </si>
  <si>
    <t>978-9967-9112-9-1</t>
  </si>
  <si>
    <t>Кураны Карим Китебинин Тарыхы . KTMÜ Yayınları, Megamedia, Bişkek, 2018.</t>
  </si>
  <si>
    <t>Дейдиев А.У., Барелко И.Б.</t>
  </si>
  <si>
    <t>Тамак-аш химиясы / Пищевая химия</t>
  </si>
  <si>
    <t>978-9967-31-579-2</t>
  </si>
  <si>
    <t>Doç.Dr. B.Şarşembayev, Prof.Dr. E.Arıkoğlu, C.Alimova, R.Askarova, Dr. B.Selçuk</t>
  </si>
  <si>
    <t>Kırgızca-Türkçe Sözlük I (Bişkek, 2017,1020s)</t>
  </si>
  <si>
    <t>978-9967-31-580-8</t>
  </si>
  <si>
    <t>Kırgızca-Türkçe Sözlük II (Bişkek, 2017,1216s)</t>
  </si>
  <si>
    <t>9967-9038-2-1</t>
  </si>
  <si>
    <t>Prof. Dr. Selahattin GÜLTEKİN</t>
  </si>
  <si>
    <t>MATLAB ile Kimya Mühendisliğinde Matematiksel Modelleme</t>
  </si>
  <si>
    <t>TUR- 405</t>
  </si>
  <si>
    <t>Doç. Dr. Kulumkan SARTOVA</t>
  </si>
  <si>
    <t>Yüksek Okullar için ders kitabı ‘Organik kimya – Laboratuvar çalışmaları</t>
  </si>
  <si>
    <t>Söz Dizimi</t>
  </si>
  <si>
    <t>Şekil Bilgisi</t>
  </si>
  <si>
    <t>TUR- 305</t>
  </si>
  <si>
    <t>TKT-TRK 323</t>
  </si>
  <si>
    <t>Yazarı (*)</t>
  </si>
  <si>
    <t>ISBN:978-605-65413-2-2</t>
  </si>
  <si>
    <t>İnal Ş, Akmaz A, Garip M.</t>
  </si>
  <si>
    <t>Zootekni I- Süt Sığırcılığı, Sığır Besicilği, At Yetiştirme Atlas Akademi (2 Bölüm  Sığır Besiciliği)</t>
  </si>
  <si>
    <t>Zootekni I- Süt Sığırcılığı, Sığır Besicilği, At Yetiştirme Atlas Akademi (3 Bölüm At Besiciliği)</t>
  </si>
  <si>
    <t>Prof.T.Döölötkeldiyeva</t>
  </si>
  <si>
    <t>“Biyoloji” ders kitabı (9-10 sınıf okul ogrencileri için)</t>
  </si>
  <si>
    <t>Türkçe Dilbilgisi III</t>
  </si>
  <si>
    <t>TRT 223</t>
  </si>
  <si>
    <t>Biyolojik mucadele ders kitabı</t>
  </si>
  <si>
    <t>Dr. A.ABDULLAEV</t>
  </si>
  <si>
    <t>‘‘Örtüaltında sebze yetiştiriciliği’’ Kırgız Tarım üniversitesi öğretim üyeleri ile beraber yayınlanmıştır.</t>
  </si>
  <si>
    <t>İSBN 978-9967-9044-5-7</t>
  </si>
  <si>
    <t>TTR-100</t>
  </si>
  <si>
    <t>Öğr.Gör. Arina KAZAKBAYEVA, Doç.Dr. Toktobek İMANALİYEV</t>
  </si>
  <si>
    <t>Masaj Esasları ve Fizik Tedavi, Bişkek, 2017</t>
  </si>
  <si>
    <t>İSBN 978-9967-476-16-5</t>
  </si>
  <si>
    <t>Prof.Dr. Kanat CANUZAKOV, Doç.Dr. Aytbübü TURDUBEKOVA, Dr. Begimcan DYUŞEEVA, Öğr.Gör. Nurayım BAATIROVA</t>
  </si>
  <si>
    <t>Spor Biyokimyası, Bişkek, 2018</t>
  </si>
  <si>
    <t>Dair Asanov Kırgız Milli Askeri Lisesi</t>
  </si>
  <si>
    <t>Şefika Günyel, Canılsınzat Turganbayeva, Sapargül Turdubekova, Ulanbek Alimov, Nadira Turganbaeva, Gülmira Samatova ve Dinara Isakova</t>
  </si>
  <si>
    <t>Kırgızistan ve Türkiye Mutfak Kültürü: Seçme Tarifler</t>
  </si>
  <si>
    <t>Yrd.Doç.Dr. Mehmet Ulutaş</t>
  </si>
  <si>
    <t>Postmodern Örgüt Yapıları (İşletmelere Modern Ötesi Bir Bakış)</t>
  </si>
  <si>
    <t>Б. С. Тамабаева, А. С. Султанкулова, Н. А. Кыдыралиев</t>
  </si>
  <si>
    <t>Чийки заттардын жана даяр тамак-азыктардын касиеттерин изилдөө жолдору</t>
  </si>
  <si>
    <t>Akgöz, E., Erdem, B., Gök, T., İnce, C., Alimov, U., Turganbaeva, N. &amp; Asanova, K.</t>
  </si>
  <si>
    <t>Kırgızistan’da Konaklama İşletmelerinin Sınıflandırılması ile İlgili Bir Model Önerisi.</t>
  </si>
  <si>
    <t>978-9967-31-478-8</t>
  </si>
  <si>
    <t>Komisyon</t>
  </si>
  <si>
    <t>Altın Köprü Türkçe Öğretimi Ders Kitabı A1</t>
  </si>
  <si>
    <t>978-9967-31-479-5</t>
  </si>
  <si>
    <t>Altın Köprü Türkçe Öğretimi Ders Kitabı A2</t>
  </si>
  <si>
    <t>978-9967-9074-3-0</t>
  </si>
  <si>
    <t>Altın Köprü Türkçe Öğretimi Ders Kitabı B1</t>
  </si>
  <si>
    <t>Zehra ÖZTÜRK</t>
  </si>
  <si>
    <t>Altın Köprü Türkçe Öğretimi Alıştırma Kitabı</t>
  </si>
  <si>
    <t>978-9967-31-470-2</t>
  </si>
  <si>
    <t>«Алтын көпүрө» Ders Kitabı А1.</t>
  </si>
  <si>
    <t>978-9967-31-471-9</t>
  </si>
  <si>
    <t>«Алтын көпүрө» Ders Kitabı А2.</t>
  </si>
  <si>
    <t>978-9967-31-472-6</t>
  </si>
  <si>
    <t>«Алтын көпүрө» Ders Kitabı В1.</t>
  </si>
  <si>
    <t>«Алтын көпүрө» Ders Kitabı В2</t>
  </si>
  <si>
    <t>978-9967-31-474-6</t>
  </si>
  <si>
    <t>Dr. Döölötbek EŞKENOV, Dr. Aymira MARAT KIZI</t>
  </si>
  <si>
    <t>«Алтын көпүрө» Alıştırma Kitabı А1.</t>
  </si>
  <si>
    <t>978-9967-31-475-7</t>
  </si>
  <si>
    <t>«Алтын көпүрө» Alıştırma Kitabı А2.</t>
  </si>
  <si>
    <t>978-9967-31-476-4</t>
  </si>
  <si>
    <t>«Алтын көпүрө» Alıştırma Kitabı В1.</t>
  </si>
  <si>
    <t>DİL HAZIRLIK BÖLÜMÜ (KIRGIZCA HAZIRLIK KOORDİNATÖRLÜĞÜ)</t>
  </si>
  <si>
    <t>KRG-100</t>
  </si>
  <si>
    <t>Gülzada NARMAMATOVA (10.10.17-29.01.2018 doğum izinli)</t>
  </si>
  <si>
    <t>DİL HAZIRLIK BÖLÜMÜ (İNGİLİZCE HAZIRLIK KOORDİNATÖRLÜĞÜ)</t>
  </si>
  <si>
    <t>İNG-100</t>
  </si>
  <si>
    <t>Bermet SAADAKOVA (01.11.17-20.02.2018 doğum izinli)</t>
  </si>
  <si>
    <t>Zarina CAYLOBAYEVA (23.05.17-11.09.2017 doğum izinli)</t>
  </si>
  <si>
    <t>DİL HAZIRLIK BÖLÜMÜ (RUSÇA HAZIRLIK KOORDİNATÖRLÜĞÜ)</t>
  </si>
  <si>
    <t>RUS-100</t>
  </si>
  <si>
    <t>Rusça Kursu</t>
  </si>
  <si>
    <t>DİL HAZIRLIK BÖLÜMÜ (ÇİNCE HAZIRLIK KOORDİNATÖRLÜĞÜ)</t>
  </si>
  <si>
    <t>ÇİN-100</t>
  </si>
  <si>
    <t>Çince</t>
  </si>
  <si>
    <t>TKT-TRK 329</t>
  </si>
  <si>
    <t>Türkçe Uygulamalı Grm. III</t>
  </si>
  <si>
    <t>BTZ 451.04</t>
  </si>
  <si>
    <t>TTR - 101</t>
  </si>
  <si>
    <t>TTR - 102</t>
  </si>
  <si>
    <t>B/DB</t>
  </si>
  <si>
    <t>YABANCI DİLLER BÖLÜMÜ</t>
  </si>
  <si>
    <t>YABANCI DİLLER BÖLÜMÜ (RUSÇA  KOORDİNATÖRLÜĞÜ)</t>
  </si>
  <si>
    <t>TRT-125</t>
  </si>
  <si>
    <t>Rusça Dil Bilgisi I (Ses ve Şekil Bilgisi I)</t>
  </si>
  <si>
    <t>Rusça Dil Bilgisi III (Cümle Bilgisi)</t>
  </si>
  <si>
    <t>TRT-145</t>
  </si>
  <si>
    <t>Bitirme Tezi (3 öğreci)</t>
  </si>
  <si>
    <t>RSÇ-103</t>
  </si>
  <si>
    <t>FORM-19A
2017-2018 ÖĞRETİM YILINDA YAPILAN ULUSAL BİLİMSEL TOPLANTILAR VE BUNLARIN SAYISAL DAĞILIMI (KONGRE-SEMPOZYUM-SEMİNER-FORUM-WORKSHOP V.B.)</t>
  </si>
  <si>
    <t>Natalaya SANTO</t>
  </si>
  <si>
    <t>Toplantı Sıra No</t>
  </si>
  <si>
    <t>Rusça III</t>
  </si>
  <si>
    <t>Toplantının Adı</t>
  </si>
  <si>
    <t>Tarih ve Yer</t>
  </si>
  <si>
    <t>28.02.2018 K.Tınıstanov konferans salonu</t>
  </si>
  <si>
    <t>Amaç ve Kapsam</t>
  </si>
  <si>
    <t>Katılımcıların Sayısı</t>
  </si>
  <si>
    <t>Düzenleyen ve Sponsor</t>
  </si>
  <si>
    <t>Kırgızistan-Türkiye Manas Üniversitesi(Doğu Diller Bölümü), Konfüçyüs Enstitüsü</t>
  </si>
  <si>
    <t>Dil bayramına ilişkin ''Çift Bayram''</t>
  </si>
  <si>
    <t>21.Eylül ''K.Tınıstanov'' konferans salonu</t>
  </si>
  <si>
    <t>'Kırgızca Türkçe/Türkçe-Kırgızca Sözlüğünün'' Tanıtım Proğramı</t>
  </si>
  <si>
    <t>FORM-19B
2017-2018 ÖĞRETİM YILINDA YAPILAN ULUSLARARASI BİLİMSEL TOPLANTILAR VE BUNLARIN SAYISAL DAĞILIMI (KONGRE-SEMPOZYUM-SEMİNER-FORUM-WORKSHOP VB.)</t>
  </si>
  <si>
    <t>28. Eylül ''K.Tınıstanov'' konferans salonu</t>
  </si>
  <si>
    <t>17 Ekim ''K.Tınıstanov'' konferans salonu</t>
  </si>
  <si>
    <t>Adep-ahlak ve medeniyet yılına ilişkin Sultan RAYEV ile buluşma.''Gençler tiyatrosunun gösterisi''</t>
  </si>
  <si>
    <t>Öğrenciler arası “Акыл-таймаш” bilim yarışması. Tarih Bölümü öğrencileri tarafından düzenlendi</t>
  </si>
  <si>
    <t>30 Ekim ''K.Tınıstanov'' konferans salonu</t>
  </si>
  <si>
    <t>UDL-205</t>
  </si>
  <si>
    <t>28.Aralık ''K.Tınıstanov'' konferans salonu</t>
  </si>
  <si>
    <t>İYD - 303</t>
  </si>
  <si>
    <t>İYD-201.02</t>
  </si>
  <si>
    <t>İkinci Yabancı Dil I(Rusça)</t>
  </si>
  <si>
    <t>Yİİ-411 TRO-411 STR-411</t>
  </si>
  <si>
    <t>Ekim İhtilali ve Kırgızistan’da Sovyet Hakimiyetinin Tesisi</t>
  </si>
  <si>
    <t>RSÇ-003</t>
  </si>
  <si>
    <t>Tarih Bölümü 2017 Yılı Kazı Çalışmaları</t>
  </si>
  <si>
    <t>1898 Andican İsyanı’nın 120. Yıldönümü Semineri</t>
  </si>
  <si>
    <t>YABANCI DİLLER BÖLÜMÜ (KIRGIZCA  KOORDİNATÖRLÜĞÜ)</t>
  </si>
  <si>
    <t>Öğretim ve Terbiyede Güncel Sorunlar</t>
  </si>
  <si>
    <t>19 Ocak 2018 ve Cumhuriyet Eğitimcilerin Hizmetiçi Eğitimi Enstitüsü (Şirokaya sokağı, 17, Bişkek)</t>
  </si>
  <si>
    <t>Cumhuriyet Eğitimcilerin Hizmetiçi Eğitimi Enstitüsüne köy okullarından gelen öğretmenlerlere Seminer</t>
  </si>
  <si>
    <t>150-200</t>
  </si>
  <si>
    <t>Prof. Dr. Akmatali Alımbekov ve Kırgız Devlet İ. Arabaev Üniversitesi</t>
  </si>
  <si>
    <t>PDR MATERYAL TASARIM SERGİSİ</t>
  </si>
  <si>
    <t>20 Aralik 2018 ve KTMÜ</t>
  </si>
  <si>
    <t>Ders Programın Hazırlama Sergi</t>
  </si>
  <si>
    <t>Prof. Dr. Nadir ÇELİKÖZ</t>
  </si>
  <si>
    <t xml:space="preserve"> Matematiksel Analiz, Diferansiyel Denklemler ve Uygulamaları (MADEA-8) Uluslararası Konferans</t>
  </si>
  <si>
    <t xml:space="preserve">17-23 Haziran 2018 İsık Göl Avrora Oteli </t>
  </si>
  <si>
    <t>PFEР ve MYO MATERYAL TASARIM SERGİSİ</t>
  </si>
  <si>
    <t>Uluslararası Konferans</t>
  </si>
  <si>
    <t>14 MAYIS 2018 KTMÜ</t>
  </si>
  <si>
    <t>100-150</t>
  </si>
  <si>
    <t>15 Şubat 2018, KTMÜ Cengiz Aytmatov Kampüsü İİBF K.Tınıstanov Konferans Salonu</t>
  </si>
  <si>
    <t>Çağdaş küresel dünya ve Cengiz Aytmatov’un edebi-kültürel mirası” konulu panel, Doğumunun 90. Yılında Cengiz Aytmatov etkinlikleri</t>
  </si>
  <si>
    <t>KGZ-003</t>
  </si>
  <si>
    <t>Imagery in Ann Beattie’s Snow</t>
  </si>
  <si>
    <t>24.01.2018, IIBF 228</t>
  </si>
  <si>
    <t>YABANCI DİLLER VE MESLEKİ KARİYERİ" ÜNİVERSİTESİ'nden (Kazakistan) “İşbirliği Protokolü” çerçevesinde gelen öğrenciler için seminer yapılmıştır.</t>
  </si>
  <si>
    <t>Batı Dilleri Bölümü, Prof. Dr. Cholpon Naymanova</t>
  </si>
  <si>
    <t>Uluslararası Avrasya Ekonomileri' Konferansı</t>
  </si>
  <si>
    <t>24.01.2018,IIBF 228</t>
  </si>
  <si>
    <t>YABANCI DİLLER VE MESLEKİ KARİYERİ" ÜNİVERSİTESİ'nden (Kazakistan) “işbirliği Protokolü” çerçevesinde gelen öğrenciler için seminer yapılmıştır.</t>
  </si>
  <si>
    <t>5-7 Ekim 2017, Cengiz AYTMATOV Kampüsü, İİBF Binası, Bişkek/ KIRGIZİSTAN.</t>
  </si>
  <si>
    <t>Bölgenin mevcut ve gelecekteki ekonomik konularını tartışmak üzere bu alanda çalışma yapan araştırmacı ve karar vericileri bir araya getirmeyi hedeflemektedir. Küreselleşme çerçevesinde ekonomik entegrasyon, bölgesel işbirliği, uluslarası ticaret, sürdürülebilir büyüme ve kalkınma, geçiş ekonomileri, finans, enerji, doğal kaynaklar ve çevre toplantı konuları arasında yer almaktadır.</t>
  </si>
  <si>
    <t>Batı Dilleri Bölümü, Dr. Zhyldyz Chymanova</t>
  </si>
  <si>
    <t>KTMÜ-İİBF-İktisat Bölümü ve TİKA, T.C. Beykent Üniversitesi, TCMB.</t>
  </si>
  <si>
    <t>Use of Literary Approaches in Literary Text Interpretation</t>
  </si>
  <si>
    <t>25.01.2018, IIBF 228</t>
  </si>
  <si>
    <t>UDL-203</t>
  </si>
  <si>
    <t>Batı Dilleri Bölümü,Dr. Kanykey Kalieva</t>
  </si>
  <si>
    <t>9ncu Uluslararası Girişimcilik Kongresi. ICE 2018.</t>
  </si>
  <si>
    <t>Making a Good Presentation</t>
  </si>
  <si>
    <t>10-12 Mayıs 2018, Cengiz AYTMATOV Kampüsü, İİBF Binası, Bişkek/ KIRGIZİSTAN.</t>
  </si>
  <si>
    <t>25.01.2018,IIBF 228</t>
  </si>
  <si>
    <t>Kongre</t>
  </si>
  <si>
    <t>KTMÜ-İİBF-İşletme Bölümü, T.C. Manisa Celal Bayar Üniversitesi, T.C. Balıkesir Üniversitesi.</t>
  </si>
  <si>
    <t>Dr. Cholpon Bekbalaeva</t>
  </si>
  <si>
    <t>Göç, Yoksulluk ve Kimlik' konulu Uluslararası Orta Asya Sempozyumu</t>
  </si>
  <si>
    <t>“Topluluk Önünde Konuşma”</t>
  </si>
  <si>
    <t>ABD İllinois Devlet Üniversitesi öğretim üyesi Prof. Dr. Joseph ZOMPETTİ Üniversiteyi ziyaret ederek seminer vermiştir.</t>
  </si>
  <si>
    <t>Batı Diller Bölümü ve Mütercüm Tercümanlık Bölümü</t>
  </si>
  <si>
    <t>KGZ-103</t>
  </si>
  <si>
    <t>Kırgızca III</t>
  </si>
  <si>
    <t>“АДАБИЯТ ЖАНА МЕН” öğrenci yarışma serisi: 
 а) “Классикалык чыгарма менин жашоомдо” эссе, викторина жана рецензия жазуу конкурстарын студенттер арасында өткөрүү
 б) Классикалык адабиятты таанытуу максатында ыйман, адеп жана маданиятка үндөгөн чыгармалар жөнүндө маалымат камтыган китептин арасына салынуучу тасма / чөп кат даярдоо жана бет ачарын өткөрүү.</t>
  </si>
  <si>
    <t>Ekim 2017, İİBF 228</t>
  </si>
  <si>
    <t>17-20 Nisan 2018, Cengiz AYTMATOV Kampüsü, İİBF Binası, Bişkek/ KIRGIZİSTAN.</t>
  </si>
  <si>
    <t>KTMÜ-İİBF-Uluslararası İlişkiler Bölümü.</t>
  </si>
  <si>
    <t>18-20 Haziran 2018, Taşkent/ ÖZBEKİSTAN.</t>
  </si>
  <si>
    <t>KTMÜ-İİBF-İktisat Bölümü ve TİKA, T.C. Beykent Üniversitesi, TCMB, Özbekistan Devlet Üniversitesi</t>
  </si>
  <si>
    <t>Batı Dilleri Bölümü öğretim üyeleri ve öğrenciler</t>
  </si>
  <si>
    <t>“Логика кайда?” аттуу ай сайын өтүүчү адабий интеллектуалдык брейн ринг (Brain Ring)</t>
  </si>
  <si>
    <t>Bölüm yüksek lisans öğrencileri ve öğretim elemanları</t>
  </si>
  <si>
    <t>Rusya'lı animasyon yönetmeni Dmitriy GELLER ile Masterclassı ve animasyn film gösterimleri</t>
  </si>
  <si>
    <t>Aralık 2017, Sinema Salonu</t>
  </si>
  <si>
    <t>Batı Diller Bölümü</t>
  </si>
  <si>
    <t>Animasyon filmlerini hazırlamak üzerinde bilgi vermek</t>
  </si>
  <si>
    <t>Radyo-Televizyon ve Sinema Bölümü (Öğ.Gör.Stambulbek Mambetaliyev)</t>
  </si>
  <si>
    <t>ABD İllinois Devlet Üniversitesi öğretim üyesi Prof. Dr. Joseph ZOMPETTİ, Kırgızistan-Türkiye Manas Üniversitesini ziyaret ederek “Topluluk Önünde Konuşma” konulu bir seminer vermiştir. Seminere Batı Dilleri ve Mütercim-Tercümanlık Bölümü öğretim elemanları ve öğrencileri katılmıştır.</t>
  </si>
  <si>
    <t>Cengiz Aytmatov’un doğumunun 90. yıldönümüyle ilgili “Cengiz Aytmatov Dünyası” adlı panel programı yapılmıştır.</t>
  </si>
  <si>
    <t>“Avrasya Tarım ve Doğa Bilimleri Kongresi'</t>
  </si>
  <si>
    <t>20-23 Eylül 2017 KTMÜ</t>
  </si>
  <si>
    <t>Tarım ve doğa bilimlerinde çalışan bilim insanlarını bir araya getirerek tarım sektörünün ve teknolojinin tüm yönlerini kapsayacak şekilde en son gelişmeler ve uygulamalar hakkında bilgi alışverişinde bulunmak ve yeni teknolojiler hakkında tartışmalar başlatmak amacında</t>
  </si>
  <si>
    <t>Hoş Geldin I.Sınıf</t>
  </si>
  <si>
    <t>Eylül, 2017 Sosyoloji Bölümü</t>
  </si>
  <si>
    <t>KTMÜ, Selçuk Üniversitesi, Erbakan Üniversitesi,</t>
  </si>
  <si>
    <t>‘Seracılık Çalıştayı’</t>
  </si>
  <si>
    <t>Geleneksel I. Sınıf öğrencileri karşılama öğrenci programı</t>
  </si>
  <si>
    <t>Sosyoloji Bölümü öğrencileri</t>
  </si>
  <si>
    <t>Dünya Sosyologlar Günü Programı</t>
  </si>
  <si>
    <t>16.11.2017, KTMÜ İletişim Fakültesi Cinema Salonu</t>
  </si>
  <si>
    <t>29-31 Mart 2018 KTMÜ</t>
  </si>
  <si>
    <t>Kırgızistan örtüaltı tarımının geliştirilmesi amacıyla</t>
  </si>
  <si>
    <t>KTMÜ, Selçuk Üniversitesi</t>
  </si>
  <si>
    <t>Sosyoloji Bölümü öğretim elemanları ve öğrenciler</t>
  </si>
  <si>
    <t>“Yaşam Boyu Spor ve Egzersiz” konulu seminer</t>
  </si>
  <si>
    <t>29 Kasım 2016, Kapalı Spor Salonu - A1 Toplantı odası</t>
  </si>
  <si>
    <t>“I. Sosyoloji Öğrenci Paneli”</t>
  </si>
  <si>
    <t>Yaşam Boyu Spor ve Egzersiz hakkında bilgi vermek</t>
  </si>
  <si>
    <t>25.12.2017, Kırgızistan-Türkiye Manas Üniversitesi C. Aytmatov Kampüsü İİBF 229</t>
  </si>
  <si>
    <t>T.C. Herkes İçin Spor Federasyonu Prof.Dr. Erdal ZORBA ve KTMÜ-BESYO</t>
  </si>
  <si>
    <t>Egzersiz Fizyolojisi' konulu seminer</t>
  </si>
  <si>
    <t>30 Kasım 2016, Kapalı Spor Salonu - A1 Toplantı odası</t>
  </si>
  <si>
    <t>Sosyoloji Bölümü öğretim elemanları ve Yüksek Lisans öğrencileri</t>
  </si>
  <si>
    <t>Egzersiz Fizyolojisi konusunda geniş bilgi vermek</t>
  </si>
  <si>
    <t>T.C. Gazi Üniversitesi Prof.Dr. Mehmet GÜNAY ve KTMÜ-BESYO</t>
  </si>
  <si>
    <t>“Sportif Performans Ölçümü” konulu seminer</t>
  </si>
  <si>
    <t>II. Sosyoloji Öğrenci Paneli</t>
  </si>
  <si>
    <t>27.02.2018, Kırgızistan-Türkiye Manas Üniversitesi C. Aytmatov Kampüsü İİBF 229</t>
  </si>
  <si>
    <t>“Sportif Performans Ölçümü” konusunda geniş bilgi vermek ve paylaşmak</t>
  </si>
  <si>
    <t>T.C. Selçuk Üniversitesi Prof.Dr.Mehmet KILIÇ ve KTMÜ-BESYO</t>
  </si>
  <si>
    <t>Paydaşlar Toplantısı</t>
  </si>
  <si>
    <t>20.12.2017, Kırgızistan-Türkiye Manas Üniversitesi C. Aytmatov Kampüsü İİBF 228 Seminer Salonu</t>
  </si>
  <si>
    <t>Sosyoloji Bölümü ve Sosyoloji Anabilim Dalı ayrıca sosyoloji mezunların niteliğini geliştirme paydaşlar toplantısı kapsamında yuvarlak masa programı düzenlenmiştir.</t>
  </si>
  <si>
    <t>Sosyoloji Bölümü öğretim elemanları veöğrencileri</t>
  </si>
  <si>
    <t>Refah Devleti Modelleri ve Toplumsal Gelişme</t>
  </si>
  <si>
    <t>Sosyoloji Bölümü Yrd.Doç.Dr.Harun CEYLAN</t>
  </si>
  <si>
    <t>İMAN, EDEP VE KÜLTÜR’ YILI MÜNASEBETİYLE «İNSAN VE DEĞERLER» ADLI YUVARLAK MASA</t>
  </si>
  <si>
    <t>15.12.2017, Cengiz Aytmatov Kampüsü K.Tınıstanov Konferans Salonu</t>
  </si>
  <si>
    <t>Sosyoloji ve Felsefe Bölümleri</t>
  </si>
  <si>
    <t>Kırgızistan’da Demografik Dönüşüm ve Aile Yapısı</t>
  </si>
  <si>
    <t>Sosyoloji Bölümü Araş.Gör. Dr. Ali ÜNAL</t>
  </si>
  <si>
    <t>Мейкиндик жана социология (теориялык анализ)</t>
  </si>
  <si>
    <t>Sosyoloji Bölümü Yrd.Doç.Dr. Baktıbek İSAKOV</t>
  </si>
  <si>
    <t>Karyer Günleri münasebetiyle Sosyoloji Bölümü mezunlarıyla Bölüm öğrencileri buluşturma</t>
  </si>
  <si>
    <t>Mayıs, 2018 Sosyoloji Bölümü</t>
  </si>
  <si>
    <t>Sosyoloji Bölümü öğretim elemanları</t>
  </si>
  <si>
    <t>«İman, Edep ve Kültür Yıl»ı münasebetiyle düzenlenmekte olan «İnsan ve Değerler» adlı yuvarlak masa toplantısı</t>
  </si>
  <si>
    <t>12 Aralık 2017. Cengiz Aytmatov Kampüsü, K.Tınıstanov Konferans Salonu</t>
  </si>
  <si>
    <t>İman, Edep ve Kültür Yılı' münasebetiyle ilgili faaliyet düzenleme</t>
  </si>
  <si>
    <t>Mevlâna Celaleddin Rûmî’nin Doğumunun 810. Yılı Münasebetiyle Yuvarlak Masa Toplantısı</t>
  </si>
  <si>
    <t>19 Aralık 2017. Cengiz Aytmatov Kampüsü, Edebiyat Fakültesi ve İİBF Binası, No. 228</t>
  </si>
  <si>
    <t>Mevlâna Celaleddin Rûmî’nin Doğumunun 810. Yıldönümü'nü Kutlama</t>
  </si>
  <si>
    <t>Felsefe ve Ben' Üniversiteler Arası Felsefe Bölümü Öğrenci Yarışması</t>
  </si>
  <si>
    <t>7 Mayıs 2018. Cengiz Aytmatov Kampüsü, İletişim Fakültesi, Sinema Salonu</t>
  </si>
  <si>
    <t>Felsefe Bölümü Öğrenciler Arasında Yarışma</t>
  </si>
  <si>
    <t>Felsefe Bölümü, Sponsor: Dastan NASIROV-2013 KTMU, Edebiyat Fakültesi Felsefe Bölümü Mezunu</t>
  </si>
  <si>
    <t xml:space="preserve">Fakültemiz üst ve hazırlık sınıfları öğrencileriyle beş yıldır yapılmakta olan tanışma ve kaynaşma amacıyla  "Hoş geldin Hazırlık" toplantısı 2017-2018 Eğitim-Öğretim yılı için yapılmıştır. </t>
  </si>
  <si>
    <t>16.11.2017 Kasım Tınıstanov Konferans salonu</t>
  </si>
  <si>
    <t>Kırgızistan-Türkiye Manas Üniversitesi Rektörlüğü’nün desteğiyle Fen Fakültesi tarafından düzenlenen “Manas Üniversitesinde Biyoteknoloji Araştırma ve Uygulama Çalışmaları Semineri” 08 Kasım 2017 saat 16:00da_x000B_Rektörlük Konferans Salonunda yapıldı.</t>
  </si>
  <si>
    <t>08.11.2017 Park Oteli konferans salonu</t>
  </si>
  <si>
    <t xml:space="preserve"> Yuvarlak masa</t>
  </si>
  <si>
    <t>"On connectedness and path-connectedness of solutions sets to symmetric vector equilibrium problems"</t>
  </si>
  <si>
    <t>14.06.2018 MFB-211 toplantı odası</t>
  </si>
  <si>
    <t xml:space="preserve">Üniversitemize İran’ın Razi Üniversitesi’nden misafir olarak gelen Öğretim Üyesi Prof. Dr. Ali FARAJZADEH </t>
  </si>
  <si>
    <t xml:space="preserve">Prof. Dr. Viktor SAVCHUK'un "On Lebesque inequality in the Smirnov space E1"adlı semineri </t>
  </si>
  <si>
    <t>YABANCI DİLLER BÖLÜMÜ (İNGİLİZCE KOORDİNATÖRLÜĞÜ)</t>
  </si>
  <si>
    <t>08.05.2018 MFB-211 toplantı odası</t>
  </si>
  <si>
    <t>Üniversitemize Polonya’dan Bialystok Üniversitesi’nden misafir olarak gelen Öğretim Üyesi Prof. Dr. Agnieşka Malinovskaya</t>
  </si>
  <si>
    <t xml:space="preserve"> "Direct and inverse approximation theorems of several variables in the space Sp" adlı semineri </t>
  </si>
  <si>
    <t>03.05.2018 Perşembe günü 14:30 da fakültemiz toplantı salonunda yapılacaktır.</t>
  </si>
  <si>
    <t>Ukrayna Bilimler Akademisi Öğr. Üyesi Prof. Dr. Andrey Shydlich</t>
  </si>
  <si>
    <t>28-30 Ekim 2017, KTMÜ Cengiz Aytmatov Kampüsü İİBF-204a Sahne Laboratuvarı</t>
  </si>
  <si>
    <t>“Ahmet Yesevi” Oyunu,</t>
  </si>
  <si>
    <t>Sahne Sanatları Bölümü Öğr. Gör. Gökçen Tongut</t>
  </si>
  <si>
    <t>31 ekim 2017, KTMÜ Cengiz Aytmatov Kampüsü Güzel Sanatlar Fakültesi GFD-309</t>
  </si>
  <si>
    <t>“Kanun Enstrümanın Dünya Müziğindeki Kullanışı”</t>
  </si>
  <si>
    <t>Müzik Bölümü Öğr. Gör. Gökhan Usal</t>
  </si>
  <si>
    <t>09 Kasım 2017, KTMÜ Cengiz Aytmatov Kampüsü İİBF-204a Sahne Laboratuvarı</t>
  </si>
  <si>
    <t>C.Aytamatov’un ve M. Şolohov’un eserlerinden sahne konuşması</t>
  </si>
  <si>
    <t>Ögr. Gör. Dr. Anarhan BEKTUROVA Doğum iznine ayrıldı</t>
  </si>
  <si>
    <t>Sahne Sanatları Bölümü Öğr. Gör. kaliça Seydalieva</t>
  </si>
  <si>
    <t>15 Kasım 2017, KTMÜ Cengiz Aytmatov Kampüsü Güzel Sanatlar Fakültesi GFD-209</t>
  </si>
  <si>
    <t>“Rus İllustrasyonu-İvan BİLİBİN”</t>
  </si>
  <si>
    <t>Grafik Bölümü Öğr. Gör. Aytbübü Badahşanova</t>
  </si>
  <si>
    <t>16 Kasım 2017, KTMÜ Cengiz Aytmatov Kampüsü Güzel Sanatlar Fakültesi GFD-309</t>
  </si>
  <si>
    <t>“Türk halk müziğinde karma usuller”</t>
  </si>
  <si>
    <t>Müzik Bölümü Öğr. Gör. Necip Yılgın</t>
  </si>
  <si>
    <t>30 Kasım 2017, KTMÜ Cengiz Aytmatov Kampüsü İİBF-204a Sahne Laboratuvarı</t>
  </si>
  <si>
    <t>“G. Momunova’nın 80. Yıldönümü vesilesiyle “Yüreğimde Ata-Yurt” seminer ve şiir gecesi”,</t>
  </si>
  <si>
    <t>Sahne Sanatları Bölümü Öğr. Gör. Taalaykul Taşmanbetova</t>
  </si>
  <si>
    <t>04 Aralık 2017, KTMÜ Cengiz Aytmatov Kampüsü Güzel Sanatlar Fakültesi GFD-209</t>
  </si>
  <si>
    <t>Fotoğrafta kompozisyon ve yön</t>
  </si>
  <si>
    <t>Resim Bölümü Öğr. Gör. Bekir Kabarcı</t>
  </si>
  <si>
    <t>11 Aralık 2017, KTMÜ Cengiz Aytmatov Kampüsü Güzel Sanatlar Fakültesi GFD-209</t>
  </si>
  <si>
    <t>İlet işim yönüyle toplumda reklamın Yeri</t>
  </si>
  <si>
    <t>Grafik Bölümü Öğr. Gör. Ayçürök Karazakova</t>
  </si>
  <si>
    <t>15 Aralık 2017, KTMÜ Cengiz Aytmatov Kampüsü Güzel Sanatlar Fakültesi GFD-209</t>
  </si>
  <si>
    <t>1990y. kadar Kırgız grafiği</t>
  </si>
  <si>
    <t>TKİ</t>
  </si>
  <si>
    <t>Grafik Bölümü Öğr. Gör. Süyünbek Murzahmetov</t>
  </si>
  <si>
    <t>20 Aralık 2017, KTMÜ Cengiz Aytmatov Kampüsü Güzel Sanatlar Fakültesi GFD-209</t>
  </si>
  <si>
    <t>“Tıpografi”,</t>
  </si>
  <si>
    <t>Grafik Bölümü Öğr. Gör. Ümit Dikmen</t>
  </si>
  <si>
    <t>Dil Öğr.Yeni Teknikler</t>
  </si>
  <si>
    <t>21 Aralık 2017, KTMÜ Cengiz Aytmatov Kampüsü Güzel Sanatlar Fakültesi GFD-309</t>
  </si>
  <si>
    <t>“Оpera» türünün Kırgız müziğindeki yeri</t>
  </si>
  <si>
    <t>Müzik Bölümü Öğr. Gör. Karagul Tilençiyev</t>
  </si>
  <si>
    <t>ING - 101</t>
  </si>
  <si>
    <t>FORM-20
ÖĞRETİM ELEMANLARININ 2017-2018 ÖĞRETİM YILINDAKİ KATILDIKLARI BİLİMSEL TOPLANTILAR</t>
  </si>
  <si>
    <t>12-Şubat 2018, KTMÜ Cengiz Aytmatov Kampüsü Güzel Sanatlar Fakültesi GFD-209</t>
  </si>
  <si>
    <t>Kırgız sanatında kompozisyon çeşitleri</t>
  </si>
  <si>
    <t>12-Şubat 2018, KTMÜ Cengiz Aytmatov Kampüsü Güzel Sanatlar Fakültesi GFD-309</t>
  </si>
  <si>
    <t>Avrupa müziğinde «piyano» enstrümanın rolü</t>
  </si>
  <si>
    <t>ING - 203</t>
  </si>
  <si>
    <t>Müzik Bölümü Öğr. Gör. Ayşa Saralayeva</t>
  </si>
  <si>
    <t>TRO - 311</t>
  </si>
  <si>
    <t>Fakülte/Bölümler</t>
  </si>
  <si>
    <t>Ulusal</t>
  </si>
  <si>
    <t>Uluslararası</t>
  </si>
  <si>
    <t>15 Mart 2018 , KTMÜ Cengiz Aytmatov Kampüsü Güzel Sanatlar Fakültesi GFD-309</t>
  </si>
  <si>
    <t>“Yazılı müzik kültürünün ustası S. KİYİZBAYEVA”,</t>
  </si>
  <si>
    <t>Müzik Bölümü Öğr. Gör. Kerimkıl Oruzbayev</t>
  </si>
  <si>
    <t>19 Mart 2018, KTMÜ Cengiz Aytmatov Kampüsü İİBF-204a Sahne Laboratuvarı</t>
  </si>
  <si>
    <t>“Söz ustalığı. Alıştırmalar”,</t>
  </si>
  <si>
    <t>Sahne Sanatları Öğr. Gör. Taalaykul Taşmanbetova</t>
  </si>
  <si>
    <t>30-Mart 2018, KTMÜ Cengiz Aytmatov Kampüsü Güzel Sanatlar Fakültesi GFD-209</t>
  </si>
  <si>
    <t>“Grafik sanatında ekslibirs”</t>
  </si>
  <si>
    <t>Grrafik Bölümü Öğr. Gör. Ayçürök Karazakova</t>
  </si>
  <si>
    <t>30-Mart 2018, KTMÜ Cengiz Aytmatov Kampüsü İİBF-204a Sahne Laboratuvarı</t>
  </si>
  <si>
    <t>Sahne sanatları alanında oyunculuk sanatı</t>
  </si>
  <si>
    <t>Sahne Sanatları Bölümü Coldoşbek Amankulov</t>
  </si>
  <si>
    <t>5 Nisan 2018, KTMÜ Cengiz Aytmatov Kampüsü Güzel Sanatlar Fakültesi GFD-309</t>
  </si>
  <si>
    <t>Kırgızistandaki müzik eğitimi sisteminin düzenlenmesi</t>
  </si>
  <si>
    <t>UDL 201</t>
  </si>
  <si>
    <t>MYD 201</t>
  </si>
  <si>
    <t>Müzik Bölümü Öğr. Gör. Timur Salamatov</t>
  </si>
  <si>
    <t>10.Nisan 2018, KTMÜ Cengiz Aytmatov Kampüsü Güzel Sanatlar Fakültesi GFD-309</t>
  </si>
  <si>
    <t>Türk Dünyasında Köroğlu ezgileri ve türküleri</t>
  </si>
  <si>
    <t>Müzik Bölümü Öğr. Gör. Sebahattin Sivrikaya</t>
  </si>
  <si>
    <t>17 Nisan 2018, KTMÜ Cengiz Aytmatov Kampüsü İİBF-204a Sahne Laboratuvarı</t>
  </si>
  <si>
    <t>Kırgız tiyatrolarında ekonomik durum</t>
  </si>
  <si>
    <t>Sahne Sanatları Bölümü Öğr. Gör. Aygül Arziyeva</t>
  </si>
  <si>
    <t>23 Nisan 2018, KTMÜ Cengiz Aytmatov Kampüsü Güzel Sanatlar Fakültesi GFD-309</t>
  </si>
  <si>
    <t>Kırgız geleneksel sanatındaki müzik eserleri</t>
  </si>
  <si>
    <t>Müzik Bölümü Prof. Dr. Roza Amanova</t>
  </si>
  <si>
    <t>25 Nisan 2018 , KTMÜ Cengiz Aytmatov Kampüsü Güzel Sanatlar Fakültesi GFD-209</t>
  </si>
  <si>
    <t>Arap alfabesiyle güzel yazı sanatı</t>
  </si>
  <si>
    <t>03Mayıs 2018, KTMÜ Cengiz Aytmatov Kampüsü Güzel Sanatlar Fakültesi GFD-309</t>
  </si>
  <si>
    <t>“Komuz eserlerinin türleri («Botoy», «Şıngırıma», «Tolgoo» vb.)”</t>
  </si>
  <si>
    <t>Müzik Bölümü Öğr. Gör. Elvira Nasıranbekova</t>
  </si>
  <si>
    <t>07 Mayıs 2018, KTMÜ Cengiz Aytmatov Kampüsü İİBF-204a Sahne Laboratuvarı</t>
  </si>
  <si>
    <t>Klasik şarkıların söyleme sanatının özellikleri</t>
  </si>
  <si>
    <t>Sahne Sanatları Bölümü Öğr. Gör. Stalbek Cunuşaliyev</t>
  </si>
  <si>
    <t>11 Mayıs 2018, KTMÜ Cengiz Aytmatov Kampüsü Güzel Sanatlar Fakültesi GFD-209</t>
  </si>
  <si>
    <t>2000 yılından itibaren Kırgız grafiği</t>
  </si>
  <si>
    <t>18 Mayıs 2018, KTMÜ Cengiz Aytmatov Kampüsü Güzel Sanatlar Fakültesi GFD-209</t>
  </si>
  <si>
    <t>3D Model projesi</t>
  </si>
  <si>
    <t>İDE 421</t>
  </si>
  <si>
    <t>“Avrasya Ekonomik Birliği Koşullarında Kırgız Cumhuriyeti’nin Sosyo-Ekonomik Gelişimi” konulu Öğrenci Konferansı</t>
  </si>
  <si>
    <t>İKT-506</t>
  </si>
  <si>
    <t>Mesleki Yabancı Dil (İngilizce)</t>
  </si>
  <si>
    <t>25 Nisan 2018, KTMÜ, C.Aytmatov Kampüsü (Cal), Kasım Tınıstanov'un Konferans Salonu</t>
  </si>
  <si>
    <t>Konferans</t>
  </si>
  <si>
    <t>KTMÜ-İİBF-İktisat Bölümü.</t>
  </si>
  <si>
    <t>İşletme Sermayesi ve Karlılık İlişkisi: Endustriyеl Bulgular' konulu Seminer</t>
  </si>
  <si>
    <t>15 Şubat 2018, KTMÜ, C.Aytmatov Kampüsü (Cal), İİBF Binası, A-201 no'lu Akıllı Sınıf.</t>
  </si>
  <si>
    <t>KTMÜ-İİBF-Finans ve Bankacılık Bölümü-Yrd.Doç.Dr. Mahmut ERDOĞAN.</t>
  </si>
  <si>
    <t>Geçmişten Günümüze Ahilik' konulu Seminer</t>
  </si>
  <si>
    <t>30 Ocak 2018, KTMÜ, C.Aytmatov Kampüsü (Cal), İİBF Binası, A-201 no'lu Akıllı Sınıf.</t>
  </si>
  <si>
    <t>KTMÜ-İİBF-Finans ve Bankacılık Bölümü-Prof.Dr. Celaleddin SERİNKAN.</t>
  </si>
  <si>
    <t>Gelişmekte Olan Ülkelerde İçeriye Göç ve İşgücü Piyasasına Etkisi: Kırgızistan Örneği' konulu Seminer</t>
  </si>
  <si>
    <t>26 Nisan 2018, KTMÜ, C.Aytmatov Kampüsü (Cal), İİBF Binası, A-201 no'lu Akıllı Sınıf.</t>
  </si>
  <si>
    <t>KTMÜ-İİBF-Finans ve Bankacılık Bölümü-Yrd.Doç.Dr. Kamalbek KARIMŞAKOV.</t>
  </si>
  <si>
    <t>İktisadi Büyüme ve Etik' konulu Seminer</t>
  </si>
  <si>
    <t>10 Mayıs 2018, KTMÜ, C. Aytmatov Kampüsü (Cal), İİBF Binası, A-201 no'lu Akıllı Sınıf.</t>
  </si>
  <si>
    <t>KTMÜ-İİBF-Finans ve Bankacılık Bölümü-Prof.Dr. Fuat SEKMEN.</t>
  </si>
  <si>
    <t>Döviz Kurundaki Dalgalanma ve Beklentiler' konulu Seminer</t>
  </si>
  <si>
    <t>3 Mayıs 2018, KTMÜ, C. Aytmatov Kampüsü (Cal), İİBF Binası, A-201 no'lu Akıllı Sınıf.</t>
  </si>
  <si>
    <t>TOPLAM:</t>
  </si>
  <si>
    <t>Muhasebenin Sosyal Sorumluluğu ve Günümüzde Karşılaşılan Sorunlar' konulu Seminer</t>
  </si>
  <si>
    <t>17 Mayıs 2018, KTMÜ, C. Aytmatov Kampüsü (Cal), İİBF Binası, A-201 no'lu Akıllı Sınıf.</t>
  </si>
  <si>
    <t>KTMÜ-İİBF-Finans ve Bankacılık Bölümü-Yrd.Doç.Dr. Hasan DEMİR.</t>
  </si>
  <si>
    <t>Kırgızistan’da Devlet Borcunun Yönetimi' konulu Seminer</t>
  </si>
  <si>
    <t>24 Mayıs 2018, KTMÜ, C. Aytmatov Kampüsü (Cal), İİBF Binası, A-201 no'lu Akıllı Sınıf.</t>
  </si>
  <si>
    <t>KTMÜ-İİBF-Finans ve Bankacılık Bölümü-Doç.Dr. Turusbek ASANOV.</t>
  </si>
  <si>
    <t>Kırgızistan Bankacılık Sektöründeki Son Gelişmeler' konulu Seminer</t>
  </si>
  <si>
    <t>1 Haziran 2018, KTMÜ, C.Aytmatov Kampüsü (Cal), İİBF Binası, A-201 no'lu Akıllı Sınıf.</t>
  </si>
  <si>
    <t>KTMÜ-İİBF-Finans ve Bankacılık Bölümü-Araş.Gör.Dr. Dastan ASEİNOV.</t>
  </si>
  <si>
    <t>Kırgızistan Ekonomisi’ konulu Seminer</t>
  </si>
  <si>
    <t>6 Mart 2018, KTMÜ, C. Aytmatov Kampüsü (Cal), İİBF Binası, A-201 no'lu Akıllı Sınıf.</t>
  </si>
  <si>
    <t>KTMÜ-İİBF-Finans ve Bankacılık Bölümü/ Kırgızistan Dünya Bankası temsilcileri.</t>
  </si>
  <si>
    <t>Kırgızistan Anayasasına Genel Bakış' konulu Seminer</t>
  </si>
  <si>
    <t>Mayıs 2018, KTMÜ, C. Aytmatov Kampüsü (Cal), İİBF Binası, 228 no'lu Toplantı Salonu.</t>
  </si>
  <si>
    <t>Kırgızistan'da yapılan anayasa referandumu ile ilgili Seminer</t>
  </si>
  <si>
    <t xml:space="preserve">KTMÜ-İİBF-Uluslararası İlişkiler Bölümü/ K.C. Anayasa Makhemesi. </t>
  </si>
  <si>
    <t>Birleşmiş Milletler Örgütü Hukuk Mekanizmaları' konulu Seminer</t>
  </si>
  <si>
    <t>Birleşmiş Milletler Örgütü ve Hukuk Mekanizmaları Semineri</t>
  </si>
  <si>
    <t>KTMÜ-İİBF-Uluslararası İlişkiler Bölümü/ Birleşmiş Milletler Örgütü Türkiye daimi temsilciğili Hukuk Müşaviri Ahmet ULUTAŞ.</t>
  </si>
  <si>
    <t>Milliyetçilik Kuramlarındaki Temel Konular' konulu Seminer</t>
  </si>
  <si>
    <t>28 Aralık 2017, KTMÜ, C.Aytmatov Kampüsü (Cal), İİBF Binası, A-201 no'lu Akıllı Sınıf.</t>
  </si>
  <si>
    <t>KTMÜ-İİBF-Uluslararası İlişkiler Bölümü-Öğr.Gör.Dr. Altınbek COLDOŞOV.</t>
  </si>
  <si>
    <t>Türk Dış Politikasında Güncel Gelişmeler' konulu Seminer</t>
  </si>
  <si>
    <t>01 Mart 2018, KTMÜ, C. Aytmatov Kampüsü (Cal), İİBF Binası, A-201 no'lu Akıllı Sınıf.</t>
  </si>
  <si>
    <t>KTMÜ-İİBF-Uluslararası İlişkiler Bölümü-Doç.Dr. Metin AKSOY.</t>
  </si>
  <si>
    <t>Klasik Avrasyacılık ve NeoAvrasyacılık' konulu Seminer</t>
  </si>
  <si>
    <t>29 Mart 2018, KTMÜ, C. Aytmatov Kampüsü (Cal), İİBF Binası, A-201 no'lu Akıllı Sınıf.</t>
  </si>
  <si>
    <t>KTMÜ-İİBF-Uluslararası İlişkiler Bölümü-Yrd.Doç.Dr. Murat Bürkan SERBEST.</t>
  </si>
  <si>
    <t>Kırgızistan'ın Siyasi Sisteminde Seçimler' konulu Seminer</t>
  </si>
  <si>
    <t>5 Nisan 2018, KTMÜ, C. Aytmatov Kampüsü (Cal), İİBF Binası, A-201 no'lu Akıllı Sınıf.</t>
  </si>
  <si>
    <t>KTMÜ-İİBF-Uluslararası İlişkiler Bölümü-Öğr.Gör.Dr. Asel DÖÖLÖTKELDİYEVA.</t>
  </si>
  <si>
    <t>TRO-506</t>
  </si>
  <si>
    <t>Mesleki Yabancı Dil</t>
  </si>
  <si>
    <t>Uluslararası Siyasi Ahlak ve Değerler' konulu Seminer</t>
  </si>
  <si>
    <t>7 Mayıs 2018, KTMÜ, C. Aytmatov Kampüsü (Cal), İİBF Binası, A-201 no'lu Akıllı Sınıf.</t>
  </si>
  <si>
    <t>İYD-201</t>
  </si>
  <si>
    <t>İkinci Yabancı Dil I</t>
  </si>
  <si>
    <t>KTMÜ-İİBF-Uluslararası İlişkiler Bölümü-Doç.Dr. Mustafa BIYIKLI.</t>
  </si>
  <si>
    <t xml:space="preserve">Ücret ve Tıbbi Bakımın Kalitesini İyileştirmenin Yolu Olarak Tıbbi Hizmet Ödemelerinin Yasallaştırılması' konulu Seminer </t>
  </si>
  <si>
    <t>Almanca Dili</t>
  </si>
  <si>
    <t>19 Nisan 2018, KTMÜ, C. Aytmatov Kampüsü (Cal), İİBF Binası, A-201 no'lu Akıllı Sınıf.</t>
  </si>
  <si>
    <t>KTMÜ-İİBF-İktisat Bölümü-Doç.Dr. Damira CAPAROVA.</t>
  </si>
  <si>
    <t>Devlet Borçlarının İktisadi Etkileri' konulu Seminer</t>
  </si>
  <si>
    <t>KTMÜ-İİBF-İktisat Bölümü-Doç.Dr. Metin BAYRAK.</t>
  </si>
  <si>
    <t>İkinci Yabancı Dil III</t>
  </si>
  <si>
    <t>Vergi Bilinci' konulu Seminer</t>
  </si>
  <si>
    <t>14 Mart 2018, KTMÜ, C.Aytmatov Kampüsü (Cal), İİBF Binası, A-201 no'lu Akıllı Sınıf.</t>
  </si>
  <si>
    <t>TRO-411</t>
  </si>
  <si>
    <t>Yİİ-411</t>
  </si>
  <si>
    <t>Çınara CUMAŞALİEVA</t>
  </si>
  <si>
    <t>Kurs</t>
  </si>
  <si>
    <t>8 saat</t>
  </si>
  <si>
    <t xml:space="preserve">YABANCI DİLLER BÖLÜMÜ </t>
  </si>
  <si>
    <t>KTMÜ-İİBF-İktisat Bölümü-Yrd.Doç.Dr. Raziya ABDİYEVA.</t>
  </si>
  <si>
    <t>MODERN DİLLER BÖLÜMÜ (RUSÇA KOORDİNATÖRLÜĞÜ)</t>
  </si>
  <si>
    <t>‘Kırgızistan Koşullarında Genç Girişimciliğinin Mevcut Durumu ve Perspektifleri’ konulu Seminer</t>
  </si>
  <si>
    <t>16 Kasım 2017, KTMÜ, C. Aytmatov Kampüsü (Cal), İİBF Binası, A-201 no'lu Akıllı Sınıf.</t>
  </si>
  <si>
    <t>KTMÜ-İİBF-İşletme Bölümü/ 'Lavistan Ltd' ve “Caşıl Çarba” seracılık işletmesinin kurucusu ve CEO'su Tilek TOKTOGAZİYEV.</t>
  </si>
  <si>
    <t>‘Girişimcilikte Başarı Sırları' konulu Seminer</t>
  </si>
  <si>
    <t>Kasım 2017, KTMÜ, C. Aytmatov Kampüsü (Cal), İİBF Binası, A-201 no'lu Akıllı Sınıf.</t>
  </si>
  <si>
    <t>KTMÜ-İİBF-İşletme Bölümü/ 'Global İntellect Service' ortağı Talgat ÇINALİYEV.</t>
  </si>
  <si>
    <t>‘Kırgızistan'da Profesyonel Yöneticiliğin Yetkinlikleri Geliştirilmesi ve Girişimciler için Fırsatlar' konulu Seminer</t>
  </si>
  <si>
    <t>20 Nisan 2018, K.C. Ekonomi Bakanlığı Binası.</t>
  </si>
  <si>
    <t>KTMÜ-İİBF-İşletme Bölümü/ K.C. Ekonomi Bakanlığı ve Almanya Bişkek Büyükelçiliği.</t>
  </si>
  <si>
    <t>‘Ülkelerin Muhasebe Sistemini Oluşturan Faktörler' konulu Seminer</t>
  </si>
  <si>
    <t>15 Mayıs 2018, KTMÜ, C. Aytmatov Kampüsü (Cal), İİBF Binası, 325 no'lu derslik.</t>
  </si>
  <si>
    <t>KTMÜ-İİBF-İşletme Bölümü/ Erasmus + Değişim Programı kapsamında T.C. Çukurova Üniversitesinden gelen Prof.Dr. Turgut ÇÜRÜK.</t>
  </si>
  <si>
    <t>Yönetim Muhasebesindeki Değişim ve Değişimi Etkileyen Faktörler' konulu Seminer</t>
  </si>
  <si>
    <t>21 Aralık 2017, KTMÜ, C. Aytmatov Kampüsü (Cal), İİBF Binası, A-201 no'lu Akıllı Sınıf.</t>
  </si>
  <si>
    <t>TRT-126</t>
  </si>
  <si>
    <t>Çeviri bilimibe giriş</t>
  </si>
  <si>
    <t>KTMÜ-İİBF-İşletme Bölümü-Yrd.Doç.Dr. Emin YÜREKLİ.</t>
  </si>
  <si>
    <t>Siyasi Pazarlama Aracı Olarak İnternet ve Sosyal Medya' konulu Seminer</t>
  </si>
  <si>
    <t>25 Ocak 2018, KTMÜ, C. Aytmatov Kampüsü (Cal), İİBF Binası, A-201 no'lu Akıllı Sınıf.</t>
  </si>
  <si>
    <t>KTMÜ-İİBF-İşletme Bölümü-Yrd.Doç.Dr. Azamat MAKSÜDÜNOV.</t>
  </si>
  <si>
    <t>Metin incelemeleri II</t>
  </si>
  <si>
    <t>Sosyal Medyada Özgeçmişlerin Önemi ve Uygulamalar' konulu Seminer</t>
  </si>
  <si>
    <t>13 Şubat 2018, KTMÜ, C.Aytmatov Kampüsü (Cal), İİBF Binası, A-201 no'lu Akıllı Sınıf.</t>
  </si>
  <si>
    <t>Bitirme Tezi (2 öğreci)</t>
  </si>
  <si>
    <t xml:space="preserve">KTMÜ-İİBF-İşletme Bölümü-Yrd.Doç.Dr. Seyil NAJİMUDİNOVA. </t>
  </si>
  <si>
    <t>Bağımsız Denetimde Kalite' konulu Seminer</t>
  </si>
  <si>
    <t>22 Şubat 2018, KTMÜ, C. Aytmatov Kampüsü (Cal), İİBF Binası, A-201 no'lu Akıllı Sınıf.</t>
  </si>
  <si>
    <t>KTMÜ-İİBF-İşletme Bölümü-Yrd.Doç.Dr. Bilal SOLAK.</t>
  </si>
  <si>
    <t>Veri Madenciliği ve Uygulamaları' konulu Seminer</t>
  </si>
  <si>
    <t>Yüksekokul/Bölümler</t>
  </si>
  <si>
    <t>12 Nisan 2018, KTMÜ, C.Aytmatov Kampüsü (Cal), İİBF Binası, A-201 no'lu Akıllı Sınıf.</t>
  </si>
  <si>
    <t>KTMÜ-İİBF-İşletme Bölümü-Araş.Gör.Dr. Muratalı ABDILDAEV.</t>
  </si>
  <si>
    <t>Maliyet Sistemlerinde Maliyet Anahtarı Seçimi' konulu Seminer</t>
  </si>
  <si>
    <t>Natalya YANKIN Doğum iznine ayrıldı</t>
  </si>
  <si>
    <t>26 Nisan 2018, KTMÜ, C. Aytmatov Kampüsü (Cal), İİBF Binası, A-201 no'lu Akıllı Sınıf.</t>
  </si>
  <si>
    <t>KTMÜ-İİBF-İşletme Bölümü-Araş.Gör. Fatih ERENLER.</t>
  </si>
  <si>
    <t>Kırgızistan’da Bankacılık Sektörü' konulu Seminer</t>
  </si>
  <si>
    <t>22 Mart 2018, KTMÜ, C.Aytmatov Kampüsü (Cal), İİBF Binası, A-201 no'lu Akıllı Sınıf.</t>
  </si>
  <si>
    <t>KTMÜ-İİBF-İşletme Bölümü-Araş.Gör.Dr. Adilya YAMALTDİNOVA.</t>
  </si>
  <si>
    <t>Otantik Liderlik, Örgütsel Vatandaşlık Davranışı ve Örgütsel Destek Algısı İlişkisi' konulu Seminer</t>
  </si>
  <si>
    <t>15 Mart 2018, KTMÜ, C. Aytmatov Kampüsü (Cal), İİBF Binası, A-201 no'lu Akıllı Sınıf.</t>
  </si>
  <si>
    <t>KTMÜ-İİBF-İşletme Bölümü-Araş.Gör.Dr. Dastan ASEİNOV.</t>
  </si>
  <si>
    <t>"Ahlak ve Değerler" Sempozyumu</t>
  </si>
  <si>
    <t>UDL-206</t>
  </si>
  <si>
    <t>Sempozyumun amacı ahlâk ve değerler eğitimi konusunda yeni yaklaşımlar ve karşılaşılan sorunların bilim insanları tarafından akademik bir ortamda tartışılarak farklı fikir, tespit ve önerilerin ortaya konulmasıdır.</t>
  </si>
  <si>
    <t>Kırgızistan Türkiye Manas Üniversitesi İlahiyat Fakültesi</t>
  </si>
  <si>
    <t>Kubanıçbek Coldoşov-Gazetecilikte Editörlük Semineri</t>
  </si>
  <si>
    <t>Nov-17</t>
  </si>
  <si>
    <t>Öğrencilere yönelik gazete editörlüğüne ilişkin sektör uzmanından bilgileri vermek</t>
  </si>
  <si>
    <t>RSÇ - 102</t>
  </si>
  <si>
    <t>Radyo-Televizyon ve Sinema Bölümü (Öğr. Gör. Abdı SATAROV)</t>
  </si>
  <si>
    <t>2</t>
  </si>
  <si>
    <t>İYD-202.02</t>
  </si>
  <si>
    <t>İnternet Gazeteciliği: Kırgızistan’daki Gelişimi ve Günümüz Durumu</t>
  </si>
  <si>
    <t>TRT-150</t>
  </si>
  <si>
    <t>Uygulamalı Rusça II</t>
  </si>
  <si>
    <t>Uygulamalı Rusça</t>
  </si>
  <si>
    <t>RSÇ-004</t>
  </si>
  <si>
    <t>28.11.2017 İletişim Fakültesi A-202</t>
  </si>
  <si>
    <t>Öğrencilere yönelik Kırgızistan'daki internet gazeteciliğine ilişkin genel durum saptaması semineri</t>
  </si>
  <si>
    <t>3</t>
  </si>
  <si>
    <t>Metinde Semantik ve Şiirsel Söylem Prof. Dr. Beyşebay Usubaliyev</t>
  </si>
  <si>
    <t>Tarih/Yer</t>
  </si>
  <si>
    <t>30 Kasım 2017 İletişim Fakültesi, A-203</t>
  </si>
  <si>
    <t>Amaç/Kapsam</t>
  </si>
  <si>
    <t>Gazetecilik Bölümü Öğrencilerine Seminer</t>
  </si>
  <si>
    <t>YABANCI DİLLER BÖLÜMÜ (KIRGIZCA KOORDİNATÖRLÜĞÜ)</t>
  </si>
  <si>
    <t>Enstitü/Anabilim Dalı</t>
  </si>
  <si>
    <t>Düzenleyen-Sponsor</t>
  </si>
  <si>
    <t>Gazetecilik Bölümü (Öğr. Gör. Dr. Gülzada Stanaliyeva)</t>
  </si>
  <si>
    <t>Gazetecilikte Meslek Hukukunun Özellikleri</t>
  </si>
  <si>
    <t>03.12.2017 İletişim Fakültesi, A-203</t>
  </si>
  <si>
    <t>Öğrencilere yönelik mesleğe ilişkin hukuki bilgiler vermek</t>
  </si>
  <si>
    <t>Sosyal Bilimleri Enstitüsü</t>
  </si>
  <si>
    <t>Gazetecilik Bölümü Doç. Dr. Çolponbay Karınov</t>
  </si>
  <si>
    <t>Bitirme Tezi Hazırlama konulu seminer</t>
  </si>
  <si>
    <t>Sosyoloji Anabilim Dalı</t>
  </si>
  <si>
    <t>05.12.2017 İletişim Fakültesi, A-202</t>
  </si>
  <si>
    <t>Gazetecilik son sınıfı öğrencilerine bitirme tezinin hazırlanması aşaması ile ilgili bilgiler vermek</t>
  </si>
  <si>
    <t>UDL-204</t>
  </si>
  <si>
    <t>Gazetecilik Bölümü (Yrd. Doç. Dr. Gökçe Yoğurtçu, Yrd. Doç. Dr. Erdoğan Akman)</t>
  </si>
  <si>
    <t>BBC Radyosundan Elenora Sagındık Kızı tarafından Araştırmacı Gazetecilik semineri</t>
  </si>
  <si>
    <t>12.12.2017 İletişim Fakültesi, C-106</t>
  </si>
  <si>
    <t>Öğrencilere yönelik Araştırmacı Gazetecilik ile ilgili bilgiler vermek</t>
  </si>
  <si>
    <t>Gazetecilik Bölümü (Öğr. Gör. Dr. Bakıt Orunbekov)</t>
  </si>
  <si>
    <t>7</t>
  </si>
  <si>
    <t>Yeni Medya Gazeteciliğinde Etik Sorunlar</t>
  </si>
  <si>
    <t>19 Aralık 2017, A-202</t>
  </si>
  <si>
    <t>Öğrencilere yönelik yeni bilgileri vermek</t>
  </si>
  <si>
    <t>KGZ-004</t>
  </si>
  <si>
    <t>Gazetecilik Bölümü (Yrd. Doç. Dr. Erdoğan Akman)</t>
  </si>
  <si>
    <t>8</t>
  </si>
  <si>
    <t>Kırgızistan’da Araştırmacı Gazetecilik: Gelişimi ve Günümüzdeki Durumu</t>
  </si>
  <si>
    <t>19 Aralık 2017 İletişim Fakültesi, A-202</t>
  </si>
  <si>
    <t>Öğrencilere yönelik Araştırmacı Gazetecilikle ilgili bilgiler vermek</t>
  </si>
  <si>
    <t>Gazetecilik Bölümü (Doç. Dr. Abdıgani Halilov)</t>
  </si>
  <si>
    <t>9</t>
  </si>
  <si>
    <t>Medyada Savaş ve Terör Haberciliği</t>
  </si>
  <si>
    <t>09.02.2018 İletişim Fakültesi Sinema Salonu</t>
  </si>
  <si>
    <t>Öğrencilere savaş ve terör haberciliğine ilişkin bilgiler vermek</t>
  </si>
  <si>
    <t>Gazetecilik Bölümü (Yrd. Doç. Dr. Gökçe Yoğurtçu)</t>
  </si>
  <si>
    <t>10</t>
  </si>
  <si>
    <t>Gazetecilik 4. Sınıf öğrencilerine yönelik (İş görüşmesi ve Çalışma Hayatı) Konulu seminer</t>
  </si>
  <si>
    <t>Nisan son haftası-İletişim Fakültesi</t>
  </si>
  <si>
    <t>Sektörden Uzmanların Katılımı ile gerçekleşen öğrencilere yönelik iş bulma semineri</t>
  </si>
  <si>
    <t>11</t>
  </si>
  <si>
    <t>Tez yazım kuralları</t>
  </si>
  <si>
    <t>27.10.2017/A202</t>
  </si>
  <si>
    <t>Öğrencilerin tez yazım konusunda bilgilendirilmesi</t>
  </si>
  <si>
    <t>38</t>
  </si>
  <si>
    <t>Doç. Dr. Aslı Yurdigül, Yrd. Doç. Uğur Ünal</t>
  </si>
  <si>
    <t>12</t>
  </si>
  <si>
    <t>Fotoğrafçı-ressam Alimcan Corobayev ile ‘Reklam fotoğrafçılığında portre’ konulu workshop</t>
  </si>
  <si>
    <t>30 Kasım 17/ Sinema Salonu</t>
  </si>
  <si>
    <t>Alanında uzman kişiler tarafından uygulamalı olarak öğrencilerin eğitilmesi</t>
  </si>
  <si>
    <t>100</t>
  </si>
  <si>
    <t>Halkla İlişkiler ve Reklamcılık (Öğr. Gör. Kanıbek Ömürbekov)</t>
  </si>
  <si>
    <t>13</t>
  </si>
  <si>
    <t>Günümüzde Ülkelerin Stratejik İletişim Yönetimi Olarak Kamu Diplomasisi Faaliyetleri</t>
  </si>
  <si>
    <t>30 Kasım 2017/216</t>
  </si>
  <si>
    <t>Öğrencilerin alanla ilgili bilgilendirilmesi</t>
  </si>
  <si>
    <t>Halkla İlişkiler ve Reklamcılık (Yrd. Doç. Uğur Ünal)</t>
  </si>
  <si>
    <t>14</t>
  </si>
  <si>
    <t>‘Gazprom Kırgızistan şirketi Basın ve Halkla İlişkiler Birimi’</t>
  </si>
  <si>
    <t>5 Aralık 2017/ A202</t>
  </si>
  <si>
    <t>Öğrencilerin dış paydaşların deneyimlerinden yararlanması</t>
  </si>
  <si>
    <t>Arş. Gör. Dr. Meerim Atışeva</t>
  </si>
  <si>
    <t>15</t>
  </si>
  <si>
    <t>Sağlık sektöründe halkla ilişkliler faaliyetleri</t>
  </si>
  <si>
    <t>07.12.2017/A202</t>
  </si>
  <si>
    <t>Halkla ilişkiler faaliyetlerinin sağlık sektöründe nasıl işlediği konusunda öğrencilerin bilgilendirilmesi</t>
  </si>
  <si>
    <t>60</t>
  </si>
  <si>
    <t>Freelancer fotografçı Ermek Ceniş Uulu ile ‘Reklamda ticari ve yaratıcı fotoğrafçılığın özellikleri’ konulu workshop</t>
  </si>
  <si>
    <t>26 Nisan 2018/ Animasyon stüdyosu</t>
  </si>
  <si>
    <t>50</t>
  </si>
  <si>
    <t>Megacom Şirketinde Halkla İlişkiler Ve Reklamcılık</t>
  </si>
  <si>
    <t>21 aralık 2017/ Megacom ofisi</t>
  </si>
  <si>
    <t>26</t>
  </si>
  <si>
    <t>18</t>
  </si>
  <si>
    <t>Lalafo Şirketi Halkla İlişkiler: Reklam Ve Pazarlama Faaliyetleri</t>
  </si>
  <si>
    <t>20.02.2018/Sinema salonu</t>
  </si>
  <si>
    <t>Öğrencilerin dış paydaşların deneyimleriden yararlanması</t>
  </si>
  <si>
    <t>19</t>
  </si>
  <si>
    <t>Kırgızistan’da Telif Haklarının Korunması Ve Telif Hakları Hakkında Yasal Düzenlemeler</t>
  </si>
  <si>
    <t>13.03.2018/Sinema salonu</t>
  </si>
  <si>
    <t>Telif haklarının korunması konusunda öğrencilerin bilinçlendirilmesi</t>
  </si>
  <si>
    <t>Doç.Dr. Aslı Yurdigül ve Arş. Gör. Meerim Artışeva</t>
  </si>
  <si>
    <t>Namba Media” Şirketi</t>
  </si>
  <si>
    <t>10 Nisan 2018/ Sinema salonu</t>
  </si>
  <si>
    <t>Reklamcılıkta ve Halkla İlişkilerde Yeni Eğilimler Bilimsel Öğrenci Konferansı</t>
  </si>
  <si>
    <t>29-30 Kasım 2017 / Kırgız-Rus Slavyan Üniversitesi</t>
  </si>
  <si>
    <t>Kırgızistan’da halkla ilişkiler ve reklamcılık bölümlerinde eğitim gören öğrencileri bir araya getirmek.</t>
  </si>
  <si>
    <t>Kırgızistan'lı ünlü senaryo yazarı Mar BAYCİYEV ile master klas.</t>
  </si>
  <si>
    <t>Ekim 2017, İletişim Fakültesi, Sinema salonu</t>
  </si>
  <si>
    <t>Senaryo yazma işi hakkında öğrencilere bilgi edindirmek</t>
  </si>
  <si>
    <t>Radyo-Televizyon ve Sinema Bölümü, Doç.Moldseyit Mambetakunov</t>
  </si>
  <si>
    <t>«Burulkan NURAKOVA ile Söyleşi»</t>
  </si>
  <si>
    <t>Kasım 2017, İletişim binası</t>
  </si>
  <si>
    <t>Öğrencilere uygulama hakkında bilgi vermek.</t>
  </si>
  <si>
    <t>RTS, Öğr. Gör. Çınara KAPAROVA</t>
  </si>
  <si>
    <t>Felsefe ve Sinema' knulu Prof.Dr.Camgırbek BÖKÖŞEV ile master klas.</t>
  </si>
  <si>
    <t>Öğrencilere Sinema ile Felsefenin ilişkisini anlatmak. Sinemadaki felsefi soruları anlatmak.</t>
  </si>
  <si>
    <t>FORM-21
2017-2018 ÖĞRETİM YILINDAKİ TAM ZAMANLI ÖĞRETİM ELEMANLARININ ORTALAMA YAYIN SAYILARI</t>
  </si>
  <si>
    <t>Radyo-Televizyon ve Sinema Bölümü (Öğr. Gör. Artıkpay SÜYÜNDÜKOV, Öğ.Gör.Stambulbek Mambetaliyev)</t>
  </si>
  <si>
    <t>«TV Günü» NTS Kanalı Genel Müdürü Caynak ÜSÖN UULU ve Kaygul Programı Redaktörü Aziyat CEKŞEEV ile master klas.</t>
  </si>
  <si>
    <t>Aralık 2017, İletişim</t>
  </si>
  <si>
    <t>Televizyonculuk çalışmalarından bilgi vermek.</t>
  </si>
  <si>
    <t>Radyo-Televizyon ve Sinema Bölümü (Öğr. Gör. Dr. Aynura KABATAY KIZI)</t>
  </si>
  <si>
    <t>ÖĞRETİM ÜYESİ</t>
  </si>
  <si>
    <t>Kırgızistan Türkiye “Мanas” üniversitesinin iletişim fakültesinde Millet Vekili ve Gazeteci Aida KASIMALİEVA ile seminer</t>
  </si>
  <si>
    <t>(1)
ÖĞR. ÜYESİ SAYISI</t>
  </si>
  <si>
    <t>Habercilik, sunuculuk, gazetecilik vb. Hakkında öğrencilere bilgi vermek.</t>
  </si>
  <si>
    <t>(2)
ULUSAL YAYIN SAYISI</t>
  </si>
  <si>
    <t>(3)
ULUSLARARASI YAYIN SAYISI</t>
  </si>
  <si>
    <t>A* (* SCI-Expanded, SSCI, AHCI veya alan indeksleri kapsamındaki dergilerde öğretim üyesi veya elemanın BAŞLICA YAZAR olmak koşuluyla yayımladığı özgün makaleler sayısı)</t>
  </si>
  <si>
    <t>Ünlü Kırgız film yönetmeni Aktan Arım Kubat ile master klas.</t>
  </si>
  <si>
    <t>(4)
YAYIN SAYISI (2+3)</t>
  </si>
  <si>
    <t>14 Şubat 2018 - Sinema Salonu</t>
  </si>
  <si>
    <t>ORTALAMA YAYINLAR</t>
  </si>
  <si>
    <t>Öğrencilere Aktan Arım Kubatı tanıştırarak, onunla soru-cevap gerçekleştirmek. Öğrencilere film çekimi hakkında yeni bilgiler,fikirler edindirmek.</t>
  </si>
  <si>
    <t>Radyo-Televizyon ve Sinema Bölümü (Öğr. Gör. Artıkpay SÜYÜNDÜKOV)</t>
  </si>
  <si>
    <t>Kırgız Cumhuriyetinin ünlü görüntü kurgucusu Rakıya Şarşenova ile seminer</t>
  </si>
  <si>
    <t>19 Şubat 2018 - Sinema Salonu</t>
  </si>
  <si>
    <t>Kurgu işi, ana kurallar ve teknikler hakkında öğrencilere bilgi vermek.</t>
  </si>
  <si>
    <t>A*/1</t>
  </si>
  <si>
    <t>Radyo-Televiyon ve Sinema Bölümü (Doç.Moldoseyit MAMBETAKUNOV)</t>
  </si>
  <si>
    <t>«Belgesel Filmin Dili» adlı seminer</t>
  </si>
  <si>
    <t>22 Şubat 2018 - İlef-Anfi-203</t>
  </si>
  <si>
    <t>Belgesel Sinemda kullanılan sinemadili hakkında öğrencilere bilgi vermek.</t>
  </si>
  <si>
    <t>Radyo-Televiyon ve Sinema Bölümü (Doç. Dr. Yusuf YURDİGÜL ve Öğr. Gör. Dr. Regina CAMANKULOVA)</t>
  </si>
  <si>
    <t>(2/1)</t>
  </si>
  <si>
    <t>(3/1)</t>
  </si>
  <si>
    <t>STV TV kanalının genel müdürü Kalıybek Taytekeev, STV TV kanalının baş editörü Aziza Nurlanova, STV TV kanalının editör-muhabiri Canıbay Asınbekov ile master klas</t>
  </si>
  <si>
    <t>Nisan 2018, İlef A-203</t>
  </si>
  <si>
    <t>Radyo-Televiyon ve Sinema Bölümü (Öğr.Gör.Abdı Satarov)</t>
  </si>
  <si>
    <t>KTRK kanalının ‘Oy ordo’ programnın sunucusu Almaz Kasmaliev ile master klas</t>
  </si>
  <si>
    <t>Nisan 2018, İletişim binası</t>
  </si>
  <si>
    <t>TV sunuculugu hakkında bilgi vermek</t>
  </si>
  <si>
    <t>Radyo-Televiyon ve Sinema Bölümü (Öğr.Gör.Çınara KAPAROVA)</t>
  </si>
  <si>
    <t>MYD 202</t>
  </si>
  <si>
    <t>«Sunuculuk Teknikleri» adlı seminer</t>
  </si>
  <si>
    <t>Sunuculuk işine ilgili ana teknik, kuralları öğretmek.</t>
  </si>
  <si>
    <t>Çevre Mühendisliği Bölümü Seminerleri</t>
  </si>
  <si>
    <t>KTMÜ / 30.10.2017</t>
  </si>
  <si>
    <t>‘BişkekTeploEnergo’ şirketin ekonomik faaliyeti ve hava koruma önlemleri</t>
  </si>
  <si>
    <t>Prof. Dr. Zarlık Maymekov</t>
  </si>
  <si>
    <t>KTMÜ / 13.11.17</t>
  </si>
  <si>
    <t>Mor’un Dayanıklık Teorisi</t>
  </si>
  <si>
    <t>Doç. Dr. Kubanıçbek Koyçumanov</t>
  </si>
  <si>
    <t>KTMÜ / 27.11.17</t>
  </si>
  <si>
    <t>Kırgız Cumhuriyeti’nin kuzey bölgesindeki katı atık sorunları ve mümkün olan çözme yolları.</t>
  </si>
  <si>
    <t>Prof. Dr. Kanatbek Kocobaev</t>
  </si>
  <si>
    <t>KTMÜ / 04.12.17</t>
  </si>
  <si>
    <t>Sürdürebilir kalkınmanın araçları. Uluslararası tecrübe.</t>
  </si>
  <si>
    <t>Dr. Nurzat Totubayeva</t>
  </si>
  <si>
    <t>KTMÜ / 18.12.17</t>
  </si>
  <si>
    <t>Madencilik işletmelerinde çevresel izlemenin yapılması</t>
  </si>
  <si>
    <t>Dr. Bolothan Rayapov</t>
  </si>
  <si>
    <t>KTMÜ / 08.01.18</t>
  </si>
  <si>
    <t>Hidrosfer bilimi dersinde dağlık nehirlerinin kırgızca adlarının temelinde sınıflandırılması</t>
  </si>
  <si>
    <t>Doç. Dr.Cumakadır Karamoldoev</t>
  </si>
  <si>
    <t>UDL 202</t>
  </si>
  <si>
    <t>KTMÜ / 05.03.18</t>
  </si>
  <si>
    <t>Bozo için kullanılan maltın α-amilaz aktivitesini belirleme için reolojik ve kolorimetrik yöntemlerin karşılaştırılması</t>
  </si>
  <si>
    <t>Dr. Canıl İskakova</t>
  </si>
  <si>
    <t>KTMÜ / 22.01.18</t>
  </si>
  <si>
    <t>Coğrafyanın gelişmesinin çağdaş eğilimi</t>
  </si>
  <si>
    <t>Doç. Dr. Kayrat Moldoşev</t>
  </si>
  <si>
    <t>KTMÜ / 05.02.18</t>
  </si>
  <si>
    <t>Endüstriyel atıksuların arıtımında fiziksel-kimyasal yöntemler</t>
  </si>
  <si>
    <t>Doç. Dr. Kubat Bakanov</t>
  </si>
  <si>
    <t>KTMÜ / 19.02.18</t>
  </si>
  <si>
    <t>Endüstriyel güvenlik.</t>
  </si>
  <si>
    <t>Akadem Uzman Almaz İsayev</t>
  </si>
  <si>
    <t>İngilizceII</t>
  </si>
  <si>
    <t>KTMÜ / 19.03.18</t>
  </si>
  <si>
    <t>Havadan oksijenin su ile emilmesi ve farklı sıcaklıklarda çözeltideki gaz konsatrasyon dağılımının çevresel değerlendirilmesi</t>
  </si>
  <si>
    <t>İDE 424</t>
  </si>
  <si>
    <t>Akadem Uzman Nurzat Şaykiyeva</t>
  </si>
  <si>
    <t>KTMÜ / 02.04.18</t>
  </si>
  <si>
    <t>Su içinde katyon ve anyon konsantrasyonlarının dağılımında klorür iyonunun etkisi</t>
  </si>
  <si>
    <t>Araştırma Görevlisi Canarbek Izakov</t>
  </si>
  <si>
    <t>İngilizce Dili</t>
  </si>
  <si>
    <t>KTMÜ / 16.04.18</t>
  </si>
  <si>
    <t>Su-yakit emülsiyonlarindaki bulunan su miktarinin benz(a)pireninin gaz fazinda oluşumuna ve konsantrasyonun azaltilmasina etkisi</t>
  </si>
  <si>
    <t>Araştırma Görevlisi Kubat Kemelov</t>
  </si>
  <si>
    <t>İNG 102</t>
  </si>
  <si>
    <t>KTMÜ / 07.05.18</t>
  </si>
  <si>
    <t>Yakıt-su emülsiyonundaki suyun gaz fazında kurumun oluşum ve azaltma süreçleri üzerine etkisi</t>
  </si>
  <si>
    <t>Memur Mirlan Moldobaev</t>
  </si>
  <si>
    <t>Topraktaki organik maddeyi tayin etme metotları</t>
  </si>
  <si>
    <t>Laborant Cıldız Öskönbayeva</t>
  </si>
  <si>
    <t>Ögr.gör. Dr. Aydaykan KASIMAKUNOVA</t>
  </si>
  <si>
    <t>0.66</t>
  </si>
  <si>
    <t>Turizm ve Otelcilik Y.O</t>
  </si>
  <si>
    <t>Gıda Mühendisliği Bölümü Seminerleri</t>
  </si>
  <si>
    <t>TKİ230</t>
  </si>
  <si>
    <t>Sözlü Çeviri teorileri II</t>
  </si>
  <si>
    <t>TKİ 328</t>
  </si>
  <si>
    <t>Çeviri YöntemleriI</t>
  </si>
  <si>
    <t>TKİ 336</t>
  </si>
  <si>
    <t>LİSANS TOPLAMI</t>
  </si>
  <si>
    <t>“Gıda teknolojilerinde yeni işlemler”</t>
  </si>
  <si>
    <t>STR-312</t>
  </si>
  <si>
    <t>Mesleki İngilizce 312</t>
  </si>
  <si>
    <t>Anarseyit DEYDIEV</t>
  </si>
  <si>
    <t>ING-204</t>
  </si>
  <si>
    <t>«Yabani bitkilerin biyolojik aktif maddelerinin kullanımı ile Kırgızistandaki ceviz ormanlarının sürdürülebilir kalkınma yönetimi»</t>
  </si>
  <si>
    <t>Camila SMANALİEVA</t>
  </si>
  <si>
    <t>Yİİ-312</t>
  </si>
  <si>
    <t>«Gümrük Birliğinde Gıda güvenliği gereksinimleri (TD GB 021/2011)»</t>
  </si>
  <si>
    <t>ÖNLİSANS TOPLAMI</t>
  </si>
  <si>
    <t>İYD-304</t>
  </si>
  <si>
    <t>«GDO ve gıda ürünleri»</t>
  </si>
  <si>
    <t>TRO-412</t>
  </si>
  <si>
    <t>İYD-202</t>
  </si>
  <si>
    <t>«Продовольственная безопасность Кыргызстана»</t>
  </si>
  <si>
    <t>* SCI-Expanded, SSCI, AHCI veya alan indeksleri kapsamındaki dergilerde öğretim üyesi veya elemanın BAŞLICA YAZAR olmak koşuluyla yayımladığı özgün makaleler sayısı</t>
  </si>
  <si>
    <t>Cıldızay Ö ZBEKOVA</t>
  </si>
  <si>
    <t>DİĞER ÖĞRETİM ELEMANLARI</t>
  </si>
  <si>
    <t>«Kırgızistan’da yetiştirilen beyaz fasulye tahıllarını pişirme özellikleri»</t>
  </si>
  <si>
    <t>(1)
ÖĞR. ELEMAN SAYISI</t>
  </si>
  <si>
    <t>Aybek BÖDOŞOV</t>
  </si>
  <si>
    <t>A*</t>
  </si>
  <si>
    <t>“Moleküler mutfak”</t>
  </si>
  <si>
    <t>Ruslan Adil Akay TEGİN</t>
  </si>
  <si>
    <t>Kimya Mühendisliği Bölümü Seminerleri</t>
  </si>
  <si>
    <t>KTMÜ / 11.10.17</t>
  </si>
  <si>
    <t>Yayınla Ya Da Yok Ol. Bilimsel Makalelerin Sunulmasında Yazar ve Editör Deneyimleri</t>
  </si>
  <si>
    <t>Prof. Dr. Richard Palmer Swansea Univ.</t>
  </si>
  <si>
    <t>Boyutları Kontrol Eden Nanoyapılar ve Onların Elektronik Yapıları</t>
  </si>
  <si>
    <t>KRG-103</t>
  </si>
  <si>
    <t>RUS-103</t>
  </si>
  <si>
    <t>İNG-103</t>
  </si>
  <si>
    <t>Beden Eğitimi Ve Spor</t>
  </si>
  <si>
    <t>BRY-131</t>
  </si>
  <si>
    <t>Zno Nanomalzemelerinin Özelliklerinin Sentezi ve Kontrolü</t>
  </si>
  <si>
    <t>Yrd. Doç. Dr. Emil Omurzak uulu</t>
  </si>
  <si>
    <t>İktisat, Matematik</t>
  </si>
  <si>
    <t>BRY-133</t>
  </si>
  <si>
    <t>Serdar Arslan</t>
  </si>
  <si>
    <t>BRY-135</t>
  </si>
  <si>
    <t>KTMÜ / 14.11.17</t>
  </si>
  <si>
    <t>BRY-137</t>
  </si>
  <si>
    <t>Teknoloji Kullanımı</t>
  </si>
  <si>
    <t>Mühendislik-İşletme</t>
  </si>
  <si>
    <t>Ambalaj Materyallerinden Kaynaklanan Gıda Kirlenmeleri</t>
  </si>
  <si>
    <t>MHS-131</t>
  </si>
  <si>
    <t>2 0 1</t>
  </si>
  <si>
    <t>Öğr. Gör. Dr. Ayçürök Macitova</t>
  </si>
  <si>
    <t>KTMÜ /05.12.17</t>
  </si>
  <si>
    <t>Matematiğin Mühendislik Eğitimindeki Önemi</t>
  </si>
  <si>
    <t>MHS-152</t>
  </si>
  <si>
    <t>Temel Muhasebe</t>
  </si>
  <si>
    <t>Nasikat ALİYEVA</t>
  </si>
  <si>
    <t>Prof. Dr. Selehattin Gültekin</t>
  </si>
  <si>
    <t>BRY-140</t>
  </si>
  <si>
    <t>Dosyalama ve Arşivleme</t>
  </si>
  <si>
    <t>BRY-142</t>
  </si>
  <si>
    <t>Mesleki Yazışmalar</t>
  </si>
  <si>
    <t>BRY-146</t>
  </si>
  <si>
    <t>Yönetici Asistanlığı</t>
  </si>
  <si>
    <t>BRY-148</t>
  </si>
  <si>
    <t>BRY-150</t>
  </si>
  <si>
    <t>Bilgi ve İletişim Teknolojisi</t>
  </si>
  <si>
    <t>BRY-152</t>
  </si>
  <si>
    <t>Aynura İSABEKOVA</t>
  </si>
  <si>
    <t>KTMÜ / 29.03.18</t>
  </si>
  <si>
    <t>BRY-102</t>
  </si>
  <si>
    <t>Kırgızistan’daki Ham Maddelerden Elde Edilen Teknik Seramiğin Özellikleri</t>
  </si>
  <si>
    <t>Doç. Dr. Bakıt Borkoev</t>
  </si>
  <si>
    <t>BRY-251</t>
  </si>
  <si>
    <t>Protokol ve Sosyal Davranış Kuralları</t>
  </si>
  <si>
    <t>BRY-253</t>
  </si>
  <si>
    <t>Büro Yönetimi</t>
  </si>
  <si>
    <t>BRY-255</t>
  </si>
  <si>
    <t>KTMÜ /01.03.18</t>
  </si>
  <si>
    <t>Toplantı Yönetimi</t>
  </si>
  <si>
    <t>BRY-257</t>
  </si>
  <si>
    <t>Mesleki Bilgisayar I (Büro Programları)</t>
  </si>
  <si>
    <t>Karışmayan Sıvıların Buharlarının Yoğurtturulması Arasında Yerel Isı ve Kütle Transfer Hızlarının İncelenmesi</t>
  </si>
  <si>
    <t>BRY-261</t>
  </si>
  <si>
    <t>Sektör Uygulamaları I</t>
  </si>
  <si>
    <t>0 6 3</t>
  </si>
  <si>
    <t>BRY-263</t>
  </si>
  <si>
    <t>Yönetim Organizasyon</t>
  </si>
  <si>
    <t>Prof. Dr. Osman Tutkun</t>
  </si>
  <si>
    <t>BRY-265</t>
  </si>
  <si>
    <t>İngilizce Hocası</t>
  </si>
  <si>
    <t>KTMÜ /5.04.18</t>
  </si>
  <si>
    <t>Bitki Atıklarının Adsorbsiyon Özelliklerinin İncelenmesi</t>
  </si>
  <si>
    <t>BRY-252</t>
  </si>
  <si>
    <t>Kamu ve Özel Kesim Yapısı ve İlişkileri</t>
  </si>
  <si>
    <t>BRY-254</t>
  </si>
  <si>
    <t>Mesleki Bilgisayar II (Muhasebe Yazılımları)</t>
  </si>
  <si>
    <t>Doç. Dr. Kalıypa Salieva</t>
  </si>
  <si>
    <t>BRY-256</t>
  </si>
  <si>
    <t>Sektör Yugulamaları II</t>
  </si>
  <si>
    <t>BRY-258</t>
  </si>
  <si>
    <t>Bürolarda Zaman Yönetimi</t>
  </si>
  <si>
    <t>BRY-262</t>
  </si>
  <si>
    <t>BRY-266</t>
  </si>
  <si>
    <t>KTMÜ /19.04.18</t>
  </si>
  <si>
    <t>Kırgızistan’ın Bitki Atıklarının Karmaşık Prosesleri</t>
  </si>
  <si>
    <t>DES-202</t>
  </si>
  <si>
    <t>Kırgızistan Tarihi Devlet Sınası</t>
  </si>
  <si>
    <t>DES-200</t>
  </si>
  <si>
    <t>Doç. Dr. Külümkan Sartova</t>
  </si>
  <si>
    <t>KTMÜ /24.05.18</t>
  </si>
  <si>
    <t>Nanoparçacık Etiketli Biyosensör Geliştirilmesi</t>
  </si>
  <si>
    <t>Prof. Dr. Ali Osman Solak</t>
  </si>
  <si>
    <t>Bilgisayar Mühendisliği Bölümü Seminerleri</t>
  </si>
  <si>
    <t>KTMÜ /12.10.17</t>
  </si>
  <si>
    <t>Programlamanın Mevcut Durumu ve Imkanları. “SunRise” Şirketi</t>
  </si>
  <si>
    <t>Çubak Temirov</t>
  </si>
  <si>
    <t>KTMÜ /26.10.17</t>
  </si>
  <si>
    <t>ÇKG-121</t>
  </si>
  <si>
    <t>Temel Tasarım</t>
  </si>
  <si>
    <t>Medyada Pazarlama</t>
  </si>
  <si>
    <t>ÇKG-123</t>
  </si>
  <si>
    <t>Çocuk ve Oyun</t>
  </si>
  <si>
    <t>Gülzat ABDIRALİYEVA</t>
  </si>
  <si>
    <t>ÇKG-125</t>
  </si>
  <si>
    <t>Aile Eğitimi</t>
  </si>
  <si>
    <t>Ak Möör Yan</t>
  </si>
  <si>
    <t>ÇKG-127</t>
  </si>
  <si>
    <t>Genel Pedagoji, Okul Öncesi Pedagoji I</t>
  </si>
  <si>
    <t>KTMÜ /21.12.17</t>
  </si>
  <si>
    <t>Rasgele Süreçlerin Karakteristiklerini Tahmin Eden Problemlerde Ayrık Markov Yaklaşımının Kesinliği</t>
  </si>
  <si>
    <t>ÇKG-122</t>
  </si>
  <si>
    <t>Gelişim ve Öğrenme</t>
  </si>
  <si>
    <t>ÇKG-124</t>
  </si>
  <si>
    <t>Çocuk ve Drama</t>
  </si>
  <si>
    <t>Prof. Dr. Ulan Brimkulov, Dr. Çinara Cumabayeva, Öğr. Gör. Kasım Barıktabasov</t>
  </si>
  <si>
    <t>Gülzat ABDRALİEVA</t>
  </si>
  <si>
    <t>ÇG-126</t>
  </si>
  <si>
    <t>Müzik Öğretim Metodları</t>
  </si>
  <si>
    <t>ÇG-128</t>
  </si>
  <si>
    <t>Sanat ve Yaratıcılık</t>
  </si>
  <si>
    <t>ÇG-130</t>
  </si>
  <si>
    <t>Çocuk Sağlığı ve Hastalıkları</t>
  </si>
  <si>
    <t>Mühendislik-Tıp</t>
  </si>
  <si>
    <t>ÇKG-132</t>
  </si>
  <si>
    <t>Genel Pedagoji, Okul Öncesi Pedagoji II</t>
  </si>
  <si>
    <t>YAYIN BAŞLIĞI</t>
  </si>
  <si>
    <t>Toktobübü ORUSBAYEVA</t>
  </si>
  <si>
    <t>YAZAR/ YAZARLAR</t>
  </si>
  <si>
    <t>ÇKG-134</t>
  </si>
  <si>
    <t>Eğitimde Araç-Gereç Geliştirme</t>
  </si>
  <si>
    <t>KTMÜ /11.01.18</t>
  </si>
  <si>
    <t>YAYIN ORTAMI:</t>
  </si>
  <si>
    <t>ÇKG-136</t>
  </si>
  <si>
    <t>Çocuk Beslemesi</t>
  </si>
  <si>
    <t>Eğitimde Bilişim Teknolojileri: Öğrenim Değerlendirme Araçları</t>
  </si>
  <si>
    <t>YAYIN YILI</t>
  </si>
  <si>
    <t>YAYIN TÜRÜ</t>
  </si>
  <si>
    <t>YAYIN NİTELİĞİ:</t>
  </si>
  <si>
    <t>ÇKG-231</t>
  </si>
  <si>
    <t>Çocuk Psikolojisi ve Ruh Sağlığı</t>
  </si>
  <si>
    <t>KTMÜ /09.01.18</t>
  </si>
  <si>
    <t>ÇKG-233</t>
  </si>
  <si>
    <t>Özel Eğitim I</t>
  </si>
  <si>
    <t>ÇKG-235</t>
  </si>
  <si>
    <t>Bilim ve Teknoloji</t>
  </si>
  <si>
    <t>Bilgi İşlem Merkezi Yönetimi ve Organizasyonu</t>
  </si>
  <si>
    <t>ÇKG-237</t>
  </si>
  <si>
    <t>Öğrenme ve Öğretme Teknikleri</t>
  </si>
  <si>
    <t>ÇKG-239</t>
  </si>
  <si>
    <t>Öğr. Gör. M. Kenan Dönmez</t>
  </si>
  <si>
    <t>ÇKG-241</t>
  </si>
  <si>
    <t>Okul Öncesi Eğitim Kurumlarında Uygulama I</t>
  </si>
  <si>
    <t>Makale</t>
  </si>
  <si>
    <t>Gülanar KARADENİZ</t>
  </si>
  <si>
    <t>ÇKG-243</t>
  </si>
  <si>
    <t>Çocukla İletişim</t>
  </si>
  <si>
    <t>SSCI</t>
  </si>
  <si>
    <t>ÇKG-245</t>
  </si>
  <si>
    <t>KTMÜ /08.02.18</t>
  </si>
  <si>
    <t>ÇKG-230</t>
  </si>
  <si>
    <t>Çocuk Edebiyatı ve Mediya</t>
  </si>
  <si>
    <t>ÇKG-232</t>
  </si>
  <si>
    <t>USB bağlantısının gelişimi</t>
  </si>
  <si>
    <t>Çocuk Hakları ve Koruma</t>
  </si>
  <si>
    <t>ÇKG-234</t>
  </si>
  <si>
    <t>Okul Öncesi Eğitim Kurumlarında İlk Yardım</t>
  </si>
  <si>
    <t>ÇKG-236</t>
  </si>
  <si>
    <t>Okul Öncesi Eğitim Kurumlarında Uygulama II</t>
  </si>
  <si>
    <t>ÇKG-238</t>
  </si>
  <si>
    <t>Özel Eğitim II</t>
  </si>
  <si>
    <t>Öğr. Gör. M. Selim Elmalı</t>
  </si>
  <si>
    <t>ÇKG-250</t>
  </si>
  <si>
    <t>Çocuk Gelişiminde Güncel Konular</t>
  </si>
  <si>
    <t>KTMÜ / 06.04.18</t>
  </si>
  <si>
    <t>Kırgızistandaki Sayısal Televizyon Yayıncılığının Gelişimi</t>
  </si>
  <si>
    <t>Öğr. Gör. Aybek Adanbayev</t>
  </si>
  <si>
    <t>KTMÜ /11.05.18</t>
  </si>
  <si>
    <t>Tuş Vuruşu Dinamiğine Hızlı Genel Bakış.</t>
  </si>
  <si>
    <t>Singularly Perturbed System of Parabolic Equations in the Critical Case</t>
  </si>
  <si>
    <t>Yrd. Doç. Dr. Rita İsmailova</t>
  </si>
  <si>
    <t>A. S. Omuraliev and S. Kulmanbetova.</t>
  </si>
  <si>
    <t>İNŞ-131</t>
  </si>
  <si>
    <t>İNŞ-133</t>
  </si>
  <si>
    <t>Teknik Resim I</t>
  </si>
  <si>
    <t>İnşaat Mühendisi</t>
  </si>
  <si>
    <t>Journal of Mathematical Sciences, Vol. 230, No. 5, May, 2018, pp.728-731</t>
  </si>
  <si>
    <t>İNŞ-135</t>
  </si>
  <si>
    <t>Temel Elektrik ve Elektronik</t>
  </si>
  <si>
    <t>İNŞ-137</t>
  </si>
  <si>
    <t>Metroloji, Kalite Standardizasiyon ve Belgelendirme</t>
  </si>
  <si>
    <t>İNŞ-139</t>
  </si>
  <si>
    <t>Yapı Malzemeleri</t>
  </si>
  <si>
    <t>İNŞ-141</t>
  </si>
  <si>
    <t>Yapı Tesisatları</t>
  </si>
  <si>
    <t>İNŞ-136</t>
  </si>
  <si>
    <t>Temel Mekanik</t>
  </si>
  <si>
    <t>makale</t>
  </si>
  <si>
    <t>İNŞ-138</t>
  </si>
  <si>
    <t>Bina Üretim Teknolojisi Organizasyonu</t>
  </si>
  <si>
    <t>İNŞ-140</t>
  </si>
  <si>
    <t>Bilgisayar Destekli Çizim I</t>
  </si>
  <si>
    <t>İNŞ-142</t>
  </si>
  <si>
    <t>Su Temini ve İletimi</t>
  </si>
  <si>
    <t>İNŞ-144</t>
  </si>
  <si>
    <t>Teknik Resim II</t>
  </si>
  <si>
    <t>İNŞ-146</t>
  </si>
  <si>
    <t>İNŞ-148</t>
  </si>
  <si>
    <t>Yapı Makineleri</t>
  </si>
  <si>
    <t>İNŞ-150</t>
  </si>
  <si>
    <t>Arazi Ölçmeleri</t>
  </si>
  <si>
    <t>İNŞ-152</t>
  </si>
  <si>
    <t>Arazi Uygulamaları</t>
  </si>
  <si>
    <t>Helal ve Güvenilir Gıda Çalıştayı</t>
  </si>
  <si>
    <t>Satj</t>
  </si>
  <si>
    <t>Scopus</t>
  </si>
  <si>
    <t>İNŞ-251</t>
  </si>
  <si>
    <t>İnşaat Maket Dizaynı</t>
  </si>
  <si>
    <t>İNŞ-253</t>
  </si>
  <si>
    <t>Zemin Mekaniği I</t>
  </si>
  <si>
    <t>Cakşılık KOCOBAEV</t>
  </si>
  <si>
    <t>İNŞ-255</t>
  </si>
  <si>
    <t>Yapı Metraj ve Maliyeti</t>
  </si>
  <si>
    <t>İNŞ-257</t>
  </si>
  <si>
    <t>Otomotiv Mühendisi</t>
  </si>
  <si>
    <t>İNŞ-259</t>
  </si>
  <si>
    <t>Topluma Hizmet</t>
  </si>
  <si>
    <t>Çelik Yapılar</t>
  </si>
  <si>
    <t>İNŞ-261</t>
  </si>
  <si>
    <t>Sektör Uygulamaları</t>
  </si>
  <si>
    <t>İNŞ-263</t>
  </si>
  <si>
    <t>Karayol İnşaatı</t>
  </si>
  <si>
    <t>Asymptotics of singular two-dimensional parabolic problem.</t>
  </si>
  <si>
    <t>İNŞ-269</t>
  </si>
  <si>
    <t>Yapı Statiği</t>
  </si>
  <si>
    <t>Omuraliev A. and Abylaeva E.</t>
  </si>
  <si>
    <t>Conference MADEA-8, Mathematical Analysis, Differential Equations &amp; Applications. ,</t>
  </si>
  <si>
    <t>İNŞ-260</t>
  </si>
  <si>
    <t>İnşaat Maliyet Hesaplama</t>
  </si>
  <si>
    <t>İNŞ-262</t>
  </si>
  <si>
    <t>Zemin Mekaniği II</t>
  </si>
  <si>
    <t>bildiri</t>
  </si>
  <si>
    <t>İNŞ-264</t>
  </si>
  <si>
    <t>Atık Sular</t>
  </si>
  <si>
    <t>Uluslararası Kongre</t>
  </si>
  <si>
    <t>İNŞ-266</t>
  </si>
  <si>
    <t>Yapıların Teknik Bakımı ve Onarımı</t>
  </si>
  <si>
    <t>İNŞ-268</t>
  </si>
  <si>
    <t>Singularly perturbed parabolic problem with oscillating initial condition.</t>
  </si>
  <si>
    <t>İNŞ-270</t>
  </si>
  <si>
    <t>Bilgisayar Destekli Tasarım</t>
  </si>
  <si>
    <t>İNŞ-280</t>
  </si>
  <si>
    <t>İnşaata Güncek Konular</t>
  </si>
  <si>
    <t>Asymptotic solution of the nonstationary Schodinger equation.</t>
  </si>
  <si>
    <t>Omuraliev A. and Esengul kyzy P.</t>
  </si>
  <si>
    <t>MUHASEBE ASİSTANLIĞI PROGRAMI</t>
  </si>
  <si>
    <t>Об одном примере для сингулярно возмущенной параболической системы в критическом случае</t>
  </si>
  <si>
    <t>Омуралиев А.С.,Кулманбетова C.</t>
  </si>
  <si>
    <t>Tarih  ve Yer</t>
  </si>
  <si>
    <t>KTMÜ  Kasım TINISTANOV Konferans Salonu; 19-20 Nisan 2018</t>
  </si>
  <si>
    <t>70 kişi</t>
  </si>
  <si>
    <t>Наука, новые технологии и инновации Кыргызстана.</t>
  </si>
  <si>
    <t>2017, № 9</t>
  </si>
  <si>
    <t>Avukat</t>
  </si>
  <si>
    <t>MHS-133</t>
  </si>
  <si>
    <t>Temel Muhasebe I</t>
  </si>
  <si>
    <t>Elvira NOGOİBAYEVA</t>
  </si>
  <si>
    <t>MHS-140</t>
  </si>
  <si>
    <t>Finans Matematik</t>
  </si>
  <si>
    <t>MHS-142</t>
  </si>
  <si>
    <t>Mikroekonomiye Giriş</t>
  </si>
  <si>
    <t>MHS-144</t>
  </si>
  <si>
    <t>Temel Muhasebe II</t>
  </si>
  <si>
    <t>3 1 4</t>
  </si>
  <si>
    <t>Hayvancılık ve Zoonoz Parazitler</t>
  </si>
  <si>
    <t>MHS-146</t>
  </si>
  <si>
    <t>Finans, Para ve Kredi</t>
  </si>
  <si>
    <t>MHS-148</t>
  </si>
  <si>
    <t>Bilgisayarlı Muhasebe I</t>
  </si>
  <si>
    <t>MHS-150</t>
  </si>
  <si>
    <t>Vergi ve Vergilendirme</t>
  </si>
  <si>
    <t>Singularly Perturbed Parabolic Problems with Multidimensional Boundary Layers</t>
  </si>
  <si>
    <t>A. S. Omuraliev and M. Imash kyzy</t>
  </si>
  <si>
    <t>Differential Equations</t>
  </si>
  <si>
    <t>SCI</t>
  </si>
  <si>
    <t>MHS-251</t>
  </si>
  <si>
    <t>Temel İstatistik</t>
  </si>
  <si>
    <t>Solutions Of The Rational Difference Equations X(n+1)=x(n (2k 1)) /1 X(n-k)</t>
  </si>
  <si>
    <t>MHS-253</t>
  </si>
  <si>
    <t>Makroekonomiye Giriş</t>
  </si>
  <si>
    <t>MHS-255</t>
  </si>
  <si>
    <t>Maliyet Muhasebesi I</t>
  </si>
  <si>
    <t>MHS-257</t>
  </si>
  <si>
    <t>Bilgisayarlı Muhasebe II</t>
  </si>
  <si>
    <t>«Madaniyat-Dil-Tarih» TV</t>
  </si>
  <si>
    <t>MHS-259</t>
  </si>
  <si>
    <t>Gen. Sekreter</t>
  </si>
  <si>
    <t>Prof. Dr. Nazir DUMANLI, Prof. Dr. Ruslan SALIKOV ve Öğr. Gör. Nariste KADIRALİYEVA</t>
  </si>
  <si>
    <t>MHS-261</t>
  </si>
  <si>
    <t>Dağıstan Şimşek, Burak Oğul</t>
  </si>
  <si>
    <t>PAZ-211</t>
  </si>
  <si>
    <t>Kalite Yöntem Sistemleri</t>
  </si>
  <si>
    <t>Yönetim ve Örganizasyon</t>
  </si>
  <si>
    <t>Manas Journal of Engineering, Volume 5 (Issue 3) Pages 57-68.</t>
  </si>
  <si>
    <t>MHS-250</t>
  </si>
  <si>
    <t>Maliyet Muhasebesi II</t>
  </si>
  <si>
    <t>MHS-252</t>
  </si>
  <si>
    <t>Muhasebede Denetimi</t>
  </si>
  <si>
    <t>1 1 2</t>
  </si>
  <si>
    <t>MHS-254</t>
  </si>
  <si>
    <t>Uluslararası Mali Raporlama Standartları</t>
  </si>
  <si>
    <t>MHS-256</t>
  </si>
  <si>
    <t>Sektör Uygulamaları II</t>
  </si>
  <si>
    <t>MHS-262</t>
  </si>
  <si>
    <t>Alan Muhasebesi</t>
  </si>
  <si>
    <t>Çolpon İSMALOVA</t>
  </si>
  <si>
    <t>MHS-264</t>
  </si>
  <si>
    <t>Alan indeksi</t>
  </si>
  <si>
    <t>An Introduction To Soft Cone Metric Spaces And Some Fixed Point Theorems</t>
  </si>
  <si>
    <t>‘Kuraklığa dayanıklı buğday çeşitlerinin elde edilmesinde Biyoteknolojik yöntemlerin kullanımı’</t>
  </si>
  <si>
    <t>OTO-131</t>
  </si>
  <si>
    <t>Ölçme Tekniği</t>
  </si>
  <si>
    <t>Teknik Resim</t>
  </si>
  <si>
    <t>OTO-133</t>
  </si>
  <si>
    <t>Otomobil I</t>
  </si>
  <si>
    <t>OTO-135</t>
  </si>
  <si>
    <t>23.Kasım 2017 KTMÜ Ziraat Fakültesi Binası 204 anfi</t>
  </si>
  <si>
    <t>D. Şimşek, I. Altıntaş, S. Ersoy, F. Abdullayev, M. İmaş Kızı, K. Taşköprü, D. Kesik, E. Abılayeva, B. Oğul, N. Çemşitov</t>
  </si>
  <si>
    <t>Öğrencilere geniş bilgileri vermek.</t>
  </si>
  <si>
    <t>Manas Journal of Engineering, Volume 5 (Issue 3) Pages 69-89</t>
  </si>
  <si>
    <t>OTO-130</t>
  </si>
  <si>
    <t>Malzeme Teknolojisi</t>
  </si>
  <si>
    <t>OTO-132</t>
  </si>
  <si>
    <t>OTO-134</t>
  </si>
  <si>
    <t>Otomobil II</t>
  </si>
  <si>
    <t>OTO-136</t>
  </si>
  <si>
    <t>Otomotiv Teknik Servis I</t>
  </si>
  <si>
    <t>OTO-138</t>
  </si>
  <si>
    <t>Otomotiv Elektrik ve Elektroniği</t>
  </si>
  <si>
    <t>OTO-140</t>
  </si>
  <si>
    <t>Otomotivde Kullanılan Yağlar ve Yakıtlar</t>
  </si>
  <si>
    <t>OTO-142</t>
  </si>
  <si>
    <t>Alet ve Cihazların Kullanım Uygulaması</t>
  </si>
  <si>
    <t>OTO-144</t>
  </si>
  <si>
    <t>Kaynak Uygulaması</t>
  </si>
  <si>
    <t>0 1 1</t>
  </si>
  <si>
    <t>Topology of soft cone metric spaces</t>
  </si>
  <si>
    <t>Dr. Venera İSAEVA,</t>
  </si>
  <si>
    <t>OTO-251</t>
  </si>
  <si>
    <t>Trafik Kuralları ve Yol Güvenliği</t>
  </si>
  <si>
    <t>Ismet Altintas, Dagistan Simsek, and Kemal Taskopru</t>
  </si>
  <si>
    <t>OTO-253</t>
  </si>
  <si>
    <t>Taşıtlar Mekaniği</t>
  </si>
  <si>
    <t>OTO-255</t>
  </si>
  <si>
    <t>Otomotiv Teknik Servis II</t>
  </si>
  <si>
    <t>‘Hastalıkların Biyolojik Mücadelesi’</t>
  </si>
  <si>
    <t>OTO-257</t>
  </si>
  <si>
    <t>Motor Test ve Ayarları</t>
  </si>
  <si>
    <t>OTO-259</t>
  </si>
  <si>
    <t>Büji Ateşlemeli Motorların Yakıt ve Ateşleme Sistemleri</t>
  </si>
  <si>
    <t>2 1 2</t>
  </si>
  <si>
    <t>OTO-261</t>
  </si>
  <si>
    <t>Montaj ve Demontaj Uygulamaları</t>
  </si>
  <si>
    <t>AIP Conference Proceedings 1880, 030006;
 doi.org/10.1063/1.5000605</t>
  </si>
  <si>
    <t>OTO-265</t>
  </si>
  <si>
    <t>Isıtma ve Soğutma Sistemleri</t>
  </si>
  <si>
    <t>OTO-267</t>
  </si>
  <si>
    <t>30 Kasım 2017 KTMÜ Ziraat Fakültesi Binası 204 anfi</t>
  </si>
  <si>
    <t>OTO-260</t>
  </si>
  <si>
    <t>Hidrolik ve Pnömatik Sistemler</t>
  </si>
  <si>
    <t>0 2 2</t>
  </si>
  <si>
    <t>Öğrencilere hastlıkların biyolojik mücadelesi ile ilgili geniş bilgileri vermek</t>
  </si>
  <si>
    <t>OTO-262</t>
  </si>
  <si>
    <t>Bakım Onarım</t>
  </si>
  <si>
    <t>OTO-264</t>
  </si>
  <si>
    <t>Dizel Motorlar ve Yakıt Enjeksiyon Sistemleri</t>
  </si>
  <si>
    <t>OTO-266</t>
  </si>
  <si>
    <t>Makine Elemanları</t>
  </si>
  <si>
    <t>Prof. Dr. Yusuf YANAR,</t>
  </si>
  <si>
    <t xml:space="preserve">Uluslararası </t>
  </si>
  <si>
    <t>OTO-268</t>
  </si>
  <si>
    <t>OTO-270</t>
  </si>
  <si>
    <t>Alternatif Motorlar ve Yakıt Sistemleri</t>
  </si>
  <si>
    <t>‘Bitki sistematiğinin özellikleri’</t>
  </si>
  <si>
    <t>OTO-274</t>
  </si>
  <si>
    <t>Zaman Yönetimi</t>
  </si>
  <si>
    <t>7 Aralık, 2017 KTMÜ Ziraat Fakültesi Binası 204 anfi</t>
  </si>
  <si>
    <t>SCI-Expanded</t>
  </si>
  <si>
    <t>Öğrencilere bitki sistematiğinin özelliklerini ile ilgili geniş bilgileri vermek</t>
  </si>
  <si>
    <t>Solutions of the Rational Difference Equations xn+1=((xn-11 /(1+xn--2xn--5xn-8)</t>
  </si>
  <si>
    <t>D. Şimşek, B. Oğul, F. G. Abdullayev</t>
  </si>
  <si>
    <t>Dr. Mıskal GANIBAYEVA,</t>
  </si>
  <si>
    <t>AIP Conference Proceedings 1880, 040003 (2017); doi.org/10.1063/1.5000619</t>
  </si>
  <si>
    <t>‘Türkiye’de Çayır Meraların durumu ve kullanımı’</t>
  </si>
  <si>
    <t>14.12.2017 KTMÜ Ziraat Fakültesi Binası 204 anfi</t>
  </si>
  <si>
    <t>Türkiye’de Çayır Meraların durumu ve kullanımı hakkında bilgi vermek</t>
  </si>
  <si>
    <t>Solutions of the Maximum Difference Equation</t>
  </si>
  <si>
    <t>Doç.Dr. Selahattin ÇINAR,</t>
  </si>
  <si>
    <t>Nurtilek Camsitov, Dağıstan Şimşek</t>
  </si>
  <si>
    <t>Kırgızistan’da su kaynaklarının yönetimi’</t>
  </si>
  <si>
    <t>Manas Journal of Engineering, Volume 6 (Issue 1) Pages 14-25.</t>
  </si>
  <si>
    <t>MHS-135</t>
  </si>
  <si>
    <t>21.12.2017 KTMÜ Ziraat Fakültesi Binası 204 anfi</t>
  </si>
  <si>
    <t>Organizasyonun Mali Politikası</t>
  </si>
  <si>
    <t>Öğrencileri bilgilendirmek</t>
  </si>
  <si>
    <t>PAZ-101</t>
  </si>
  <si>
    <t>Polynomial inequalities in regions with interior zero angles in the Bergman space</t>
  </si>
  <si>
    <t>Pazarlama İlkeleri</t>
  </si>
  <si>
    <t>Doç. Dr. Bakıt ASKERALIEV.</t>
  </si>
  <si>
    <t>Dünyada ve Türkiye’de Organik Tarım’</t>
  </si>
  <si>
    <t>F.G.Abdullayev, D. Sımsek, N. Saypıdınova, Z.</t>
  </si>
  <si>
    <t>8.02.2018 KTMÜ Ziraat Fakültesi Binası 204 anfi</t>
  </si>
  <si>
    <t>Organik tarımın önemini öğrencilere anlatmak</t>
  </si>
  <si>
    <t>Advance in Analysis, 3 (2), 100-112</t>
  </si>
  <si>
    <t>Prof. Dr. Mustafa PAKSOY</t>
  </si>
  <si>
    <t>PAZ-102</t>
  </si>
  <si>
    <t>Pazarlama Mevzuatı</t>
  </si>
  <si>
    <t>PAZ-104</t>
  </si>
  <si>
    <t>Pazarlama İletişimi Teknikleri</t>
  </si>
  <si>
    <t>PAZ-106</t>
  </si>
  <si>
    <t>«Almanya’da Ziraat Topraklarını Araştırma’</t>
  </si>
  <si>
    <t>PAZ-108</t>
  </si>
  <si>
    <t>PAZ-110</t>
  </si>
  <si>
    <t>Hedef Pazarların Bölünmesi ve Konumlandırılması</t>
  </si>
  <si>
    <t>15.02.2018 KTMÜ Ziraat Fakültesi Binası 204 anfi</t>
  </si>
  <si>
    <t>Almanya'da Ziraat toprakları ile ilgili bigilerin verilmesi</t>
  </si>
  <si>
    <t>Prof.Dr. Rolf Otto KUHENBUH</t>
  </si>
  <si>
    <t>‘Zararlılarla Biyoteknik Mücadele’</t>
  </si>
  <si>
    <t>PAZ-201</t>
  </si>
  <si>
    <t>22 Şubat, 2018 KTMÜ Ziraat Fakültesi Binası 204 anfi</t>
  </si>
  <si>
    <t>On the recursive sequence x(n+1) = x(n-(k+1) / 1+x(n)x(n-1)...x(n-k)</t>
  </si>
  <si>
    <t>Satış ve Marka Yönetimi</t>
  </si>
  <si>
    <t>PAZ-203</t>
  </si>
  <si>
    <t>Elektronik Pazarlama</t>
  </si>
  <si>
    <t>PAZ-205</t>
  </si>
  <si>
    <t>İhracat Teknikleri</t>
  </si>
  <si>
    <t>PAZ-207</t>
  </si>
  <si>
    <t>Müşteri İlişkileri Yönetimi</t>
  </si>
  <si>
    <t>Prof. Dr. Hüseyin GÖÇMEN.</t>
  </si>
  <si>
    <t>PAZ-209</t>
  </si>
  <si>
    <t>PAZ-217</t>
  </si>
  <si>
    <t>PAZ-215</t>
  </si>
  <si>
    <t>Pazarlama Mesleki İngilizce I</t>
  </si>
  <si>
    <t>Dağıstan Simsek, Fahreddin G. Abdullayev</t>
  </si>
  <si>
    <t>‘Ziraatta gereksiz pestisitlerin saklama durumu’</t>
  </si>
  <si>
    <t>PAZ-202</t>
  </si>
  <si>
    <t>Küresel Pazarlama</t>
  </si>
  <si>
    <t>PAZ-204</t>
  </si>
  <si>
    <t>Journal of Mathematical Sciences, Vol. 234, No. 1</t>
  </si>
  <si>
    <t>PAZ-206</t>
  </si>
  <si>
    <t>PAZ-210</t>
  </si>
  <si>
    <t>Tedarik Zinciri Yönetimi</t>
  </si>
  <si>
    <t>Alan indeksi
 Springer</t>
  </si>
  <si>
    <t>PAZ-208</t>
  </si>
  <si>
    <t>Satış Gücü Eğitimi</t>
  </si>
  <si>
    <t>PAZ-222</t>
  </si>
  <si>
    <t>TURİZM VE OTEL İŞLETMECİLİĞİ PROGRAMI</t>
  </si>
  <si>
    <t>Dr. Mahabat KONURBAYEVA</t>
  </si>
  <si>
    <t>S. Balcı, M. Imash kyzy, F. Abdullayev</t>
  </si>
  <si>
    <t>‘Türkiye Meyveciliğinin Genel Durumu’</t>
  </si>
  <si>
    <t>15 Mart, 2018 KTMÜ Ziraat Fakültesi Binası 204 anfi</t>
  </si>
  <si>
    <t>Ukrainian Mathematical Journal Volume 70, №3, p. 318-336.</t>
  </si>
  <si>
    <t>Prof. Dr. Mürüvvet ILGIN,</t>
  </si>
  <si>
    <t>‘Kırgızistan’da Çiftçilerin Durumu’</t>
  </si>
  <si>
    <t>22.03.2018 KTMÜ Ziraat Fakültesi Binası 204 anfi</t>
  </si>
  <si>
    <t>SCI Expanded</t>
  </si>
  <si>
    <t>Dr. Abdıkerim ABDULLAYEV</t>
  </si>
  <si>
    <t>TUO-111</t>
  </si>
  <si>
    <t>‘Sentetik Hexaploid Buğdayların Üretilmeleri ve Faydaları’</t>
  </si>
  <si>
    <t>Application of the Faber polynomials in proving combinatorial identities</t>
  </si>
  <si>
    <t>TUO-122</t>
  </si>
  <si>
    <t>5 Nisan 2018 KTMÜ Ziraat Fakültesi Binası 204 anfi</t>
  </si>
  <si>
    <t>TUO-124</t>
  </si>
  <si>
    <t>Misafir İlişkileri</t>
  </si>
  <si>
    <t>TUO-126</t>
  </si>
  <si>
    <t>Turizm Bilgi Teknolojisi</t>
  </si>
  <si>
    <t>Abdullayev F. G., Imash kyzy M., Savchuk V. V.</t>
  </si>
  <si>
    <t>TUO-128</t>
  </si>
  <si>
    <t>Teknoloji Satış ve Ürün Tanıtımı</t>
  </si>
  <si>
    <t>Araş.Gör. Hasan CAN</t>
  </si>
  <si>
    <t>TUO-130</t>
  </si>
  <si>
    <t>Yiyecek ve İçecek Servisi</t>
  </si>
  <si>
    <t>TUO-132</t>
  </si>
  <si>
    <t>‘Kırgızistan’da Topoz ve At Yetiştiriciliği’</t>
  </si>
  <si>
    <t>TUO-134</t>
  </si>
  <si>
    <t>Kırgızistanda Turizm Potansiyeli</t>
  </si>
  <si>
    <t>Kıyal TURGANBEOVA</t>
  </si>
  <si>
    <t>12.04.2018 KTMÜ Ziraat Fakültesi Binası 204 anfi</t>
  </si>
  <si>
    <t>TUO-136</t>
  </si>
  <si>
    <t>Singularly perturbed parabolic problem with multidimensional boundary layers.</t>
  </si>
  <si>
    <t>Teknoloji ve Turistik Destek Organizasiyonu</t>
  </si>
  <si>
    <t>Asan S. Omuraliev, Meerim Imash kyzy.</t>
  </si>
  <si>
    <t>Differential Equation, V.53, Issue 12, p.1664 – 1678.</t>
  </si>
  <si>
    <t>TUO-138</t>
  </si>
  <si>
    <t>Otellerde Önbüro Organizasiyonu</t>
  </si>
  <si>
    <t>Bernstein- Walsh type inequalities in unbounded regions with piecewise asymptotically conformal curve in the weighted Lebesgue space.</t>
  </si>
  <si>
    <t>Meerim Imash kyzy, Gulnare A. Abdullayev, Fahreddin G. Abdullayev.</t>
  </si>
  <si>
    <t>‘Entomofag mantarlar ve onların biyoteknolojik potansiyelleri’</t>
  </si>
  <si>
    <t>19-апрель, 2018 KTMÜ Ziraat Fakültesi Binası 204 anfi</t>
  </si>
  <si>
    <t>MHS-246</t>
  </si>
  <si>
    <t>Ukrains’kiĭ Matematychnyĭ Visnyk, Vol. 14, No. 4, pp. 515–531 October–December,</t>
  </si>
  <si>
    <t>TUO-225</t>
  </si>
  <si>
    <t>Turn Operatörlüğü ve Seyahat Acenteliği</t>
  </si>
  <si>
    <t>TUO-227</t>
  </si>
  <si>
    <t>Yiyecek Üretimi</t>
  </si>
  <si>
    <t>Prof. Dr. T.DÖÖLÖTKELDİYEVA</t>
  </si>
  <si>
    <t>TUO-229</t>
  </si>
  <si>
    <t>TUO-231</t>
  </si>
  <si>
    <t>Bar Hizmetleri</t>
  </si>
  <si>
    <t>Alan Indexli</t>
  </si>
  <si>
    <t>‘AG VE CU’un nano parçalarının antibakteryel özelliklerinin fitopatojenlere göre denemesi’</t>
  </si>
  <si>
    <t>TUO-233</t>
  </si>
  <si>
    <t>Cингулярно возмущенная параболическая задача с многомерными пограничными слоями.</t>
  </si>
  <si>
    <t>29.03.2018 KTMÜ Ziraat Fakültesi Binası 204 anfi</t>
  </si>
  <si>
    <t>TUO-237</t>
  </si>
  <si>
    <t>Наука и новые технологии. № 4,
 Бишкек, 2017.</t>
  </si>
  <si>
    <t>TUO-243</t>
  </si>
  <si>
    <t>Ulusal Hakemli Dergi</t>
  </si>
  <si>
    <t>On Lebesgue inequality in the Smirnov space E1.</t>
  </si>
  <si>
    <t>Abdullayev, F.G., Imashkyzy M., Savchuk V.V.</t>
  </si>
  <si>
    <t>Dr. Saykal BOBUŞEVA</t>
  </si>
  <si>
    <t>Menü Planlama</t>
  </si>
  <si>
    <t>“Жep титирөөдө  коопсуздук эрежелериi” (Seminer)</t>
  </si>
  <si>
    <t>05.12.2017, Beden Eğitimi ve Spor Yüksekokulu Toplantı odası</t>
  </si>
  <si>
    <t>“Deprem sırasında alınacak önlemler” hakkında bilgi verme, paylaşma, soru-cevap</t>
  </si>
  <si>
    <t>BESYO Beden Eğitimi ve Spor Öğretmenliği Bölümü Öğr. Gör. Arina KAZAKBAEVA</t>
  </si>
  <si>
    <t>Abstracts of the International Conference: Mathematical Analysis, Differential Equations &amp; Applications (MADEA-8). Issyk-Kul, Kyrgyz Republic, 2018, p.16.</t>
  </si>
  <si>
    <t>Öğretmenlik Uygulaması esasları (Seminer)</t>
  </si>
  <si>
    <t>Abstract</t>
  </si>
  <si>
    <t>19.12.2017, Beden Eğitimi ve Spor Yüksekokulu Toplantı odası</t>
  </si>
  <si>
    <t xml:space="preserve">Öğretmenlik Uygulaması esasları </t>
  </si>
  <si>
    <t>BESYO Beden Eğitimi ve Spor Öğretmenliği Bölümü Öğr.Gör. Aydar AKMATOV</t>
  </si>
  <si>
    <t>Bilimsel Araştırma faaliyetlerini organize etme ve onun özellikleri (Seminer)</t>
  </si>
  <si>
    <t>TUO-218</t>
  </si>
  <si>
    <t>Turizmde İşletme Yönetimi</t>
  </si>
  <si>
    <t>09.01.2018, Beden Eğitimi ve Spor Yüksekokulu Toplantı odası</t>
  </si>
  <si>
    <t>TUO-220</t>
  </si>
  <si>
    <t>Bilimsel Araştırma faaliyetlerini organize etme ve onun özellikleri konusunda bilgi vermek</t>
  </si>
  <si>
    <t>TUO-222</t>
  </si>
  <si>
    <t>Otelcilik Otomasyon Sistemleri</t>
  </si>
  <si>
    <t>TUO-224</t>
  </si>
  <si>
    <t>TUO-228</t>
  </si>
  <si>
    <t>TUO-230</t>
  </si>
  <si>
    <t>BESYO Beden Eğitimi ve Spor Öğretmenliği Bölümü Prof.Dr. Kanat CANUZAKOV</t>
  </si>
  <si>
    <t>Halter branşında turnuvaları organize etme ve düzenleme (Seminer)</t>
  </si>
  <si>
    <t>23.01.2018, Beden Eğitimi ve Spor Yüksekokulu Toplantı odası</t>
  </si>
  <si>
    <t>Konu hakkında bilgi verme ve soru-cevap</t>
  </si>
  <si>
    <t>BESYO Antrenörlük Eğitimi Bölümü Okt. Bakıt ASANALİYEV</t>
  </si>
  <si>
    <t>FEN BİLİMLERİ ESNTİTÜSÜ</t>
  </si>
  <si>
    <t>Beden Eğitiminde fiziksel özelliklerin modern sınıflandırılması (Seminer)</t>
  </si>
  <si>
    <t>ANABİLİM-DALI</t>
  </si>
  <si>
    <t>30.01.2018, Beden Eğitimi ve Spor Yüksekokulu Toplantı odası</t>
  </si>
  <si>
    <t>Bilgi verme, paylaşma</t>
  </si>
  <si>
    <t>BESYO Beden Eğitimi ve Spor Öğretmenliği Bölümü Okt. Almas ABDIRAKMANOV</t>
  </si>
  <si>
    <t>Türk Sporları ve Geleneksel Oyunların Tarihsel Sorunları  (Seminer)</t>
  </si>
  <si>
    <t>13.02.2018, Beden Eğitimi ve Spor Yüksekokulu Toplantı odası</t>
  </si>
  <si>
    <t>Türk Sporları ve Geleneksel Oyunların Tarihsel Sorunları hakkında bilgi vermek</t>
  </si>
  <si>
    <t>BESYO Antrenörlük Eğitimi Bölümü Doç.Dr. Mehmet TÜRKMEN</t>
  </si>
  <si>
    <t>BİL-621</t>
  </si>
  <si>
    <t>Veritabanı Yönetim Sistemleri</t>
  </si>
  <si>
    <t>Sağlıklı yaşam ve egzersiz (Seminer)</t>
  </si>
  <si>
    <t>20.02.2018, Beden Eğitimi ve Spor Yüksekokulu Toplantı odası</t>
  </si>
  <si>
    <t>Bakıt Şarşembaev</t>
  </si>
  <si>
    <t>BESYO Beden Eğitimi ve Spor Öğretmenliği Bölümü Okt. Atilla ÇAKAR</t>
  </si>
  <si>
    <t>Kas gelişimi (Seminer)</t>
  </si>
  <si>
    <t>BİL-627</t>
  </si>
  <si>
    <t>E-Devlet</t>
  </si>
  <si>
    <t>Ulan Brimkulov</t>
  </si>
  <si>
    <t>27.02.2018, Beden Eğitimi ve Spor Yüksekokulu Toplantı odası</t>
  </si>
  <si>
    <t>Otomatik Kontrol ve Telematik</t>
  </si>
  <si>
    <t>BİL-628</t>
  </si>
  <si>
    <t>Bilgisayar Lingüistiği</t>
  </si>
  <si>
    <t>Konu ile ilgili bilgi verme, paylaşma</t>
  </si>
  <si>
    <t>BİL-626</t>
  </si>
  <si>
    <t>Hesaplamalı Vizyon</t>
  </si>
  <si>
    <t>Rayımbek Sultanov</t>
  </si>
  <si>
    <t>BİL-515</t>
  </si>
  <si>
    <t>Modelleme</t>
  </si>
  <si>
    <t>BESYO Antrenörlük Eğitimi Bölümü Öğr.Gör.Dr. Tahmira SABRALİYEVA</t>
  </si>
  <si>
    <t>BİL-542</t>
  </si>
  <si>
    <t>Bilgisayar Güvenliği</t>
  </si>
  <si>
    <t>BİL-513</t>
  </si>
  <si>
    <t>Bilişim Teorisine Giriş</t>
  </si>
  <si>
    <t>Sporda Enerji Sistemleri (Seminer)</t>
  </si>
  <si>
    <t>SBE-500</t>
  </si>
  <si>
    <t>13.03.2018, Beden Eğitimi ve Spor Yüksekokulu Toplantı odası</t>
  </si>
  <si>
    <t>Mametayıp Cumagulov</t>
  </si>
  <si>
    <t>FBE-500</t>
  </si>
  <si>
    <t>BİL-514</t>
  </si>
  <si>
    <t>Yazılım Mühendisliği Metodolojisi</t>
  </si>
  <si>
    <t>Bilgi Sistemleri</t>
  </si>
  <si>
    <t>BİL-530</t>
  </si>
  <si>
    <t>Yüksek Lisans Tezi</t>
  </si>
  <si>
    <t>0 1 0</t>
  </si>
  <si>
    <t xml:space="preserve">BESYO Antrenörlük Eğitimi Bölümü Doç.Dr. Bilal DEMİRHAN </t>
  </si>
  <si>
    <t>BİL-500</t>
  </si>
  <si>
    <t>Araştırma Stajı</t>
  </si>
  <si>
    <t>Beden Eğitimi derslerinde öğrencilere kapsamlı eğitim verilmesi (Seminer)</t>
  </si>
  <si>
    <t>27.03.2018, Beden Eğitimi ve Spor Yüksekokulu Toplantı odası</t>
  </si>
  <si>
    <t>BİL-531</t>
  </si>
  <si>
    <t>Programlama Dilleri</t>
  </si>
  <si>
    <t>BİL-533</t>
  </si>
  <si>
    <t>Algoritma Tasarımı ve Analizi</t>
  </si>
  <si>
    <t>BİL-537</t>
  </si>
  <si>
    <t>Veri Tabanı Yönetim Sistemleri</t>
  </si>
  <si>
    <t>BİL-541</t>
  </si>
  <si>
    <t>BESYO Beden Eğitimi ve Spor Öğretmenliği Bölümü Öğr.Gör.Dr. Anarkan KASMALİYEVA</t>
  </si>
  <si>
    <t>Zamirgül Kazakbayeva</t>
  </si>
  <si>
    <t>BİL-543</t>
  </si>
  <si>
    <t>Veri Ambarı ve Veri Madenciliği</t>
  </si>
  <si>
    <t>BİL-512</t>
  </si>
  <si>
    <t>Sporda ölçme ve gözetim  (Seminer)</t>
  </si>
  <si>
    <t>BİL-600</t>
  </si>
  <si>
    <t>Doktora Tezi</t>
  </si>
  <si>
    <t>10.04.2018, Beden Eğitimi ve Spor Yüksekokulu Toplantı odası</t>
  </si>
  <si>
    <t>BİL-691</t>
  </si>
  <si>
    <t xml:space="preserve">0 0 0 </t>
  </si>
  <si>
    <t>BESYO Beden Eğitimi ve Spor Öğretmenliği Bölümü Doç.Dr. Dciparkul ABDIRAHMANOVA</t>
  </si>
  <si>
    <t>Aşık oyunları (Seminer)</t>
  </si>
  <si>
    <t>24.04.2018, Beden Eğitimi ve Spor Yüksekokulu Toplantı odası</t>
  </si>
  <si>
    <t>BİL-532</t>
  </si>
  <si>
    <t>Hesaplama Teorisi</t>
  </si>
  <si>
    <t>Aşık oyunları hakkında bilgi verilmesi, soru-cevap</t>
  </si>
  <si>
    <t>BİL-536</t>
  </si>
  <si>
    <t>BİL-544</t>
  </si>
  <si>
    <t>Elektronik Yönetim</t>
  </si>
  <si>
    <t>Araştırma Staj</t>
  </si>
  <si>
    <t>BESYO Antrenörlük Eğitimi Bölümü Okt. Dayır DCAMANGULOV</t>
  </si>
  <si>
    <t>BİL-692</t>
  </si>
  <si>
    <t>Üniversitede tüm bölümlere verilmekte olan ortak derslerin organize edilmesi (Seminer)</t>
  </si>
  <si>
    <t>22.05.2018, Beden Eğitimi ve Spor Yüksekokulu Toplantı odası</t>
  </si>
  <si>
    <t>BİL-622</t>
  </si>
  <si>
    <t>BİL-624</t>
  </si>
  <si>
    <t>Simülasyon Modelleme ve Analizi</t>
  </si>
  <si>
    <t>Hesaplama Vizyon</t>
  </si>
  <si>
    <t>BESYO Antrenörlük Eğitimi Bölümü Öğr.Gör. Azamat TİLLABAYEV</t>
  </si>
  <si>
    <t>Klasik ve plaj voleybolların farkları (Seminer)</t>
  </si>
  <si>
    <t>12.06.2018, Beden Eğitimi ve Spor Yüksekokulu Toplantı odası</t>
  </si>
  <si>
    <t>BESYO Beden Eğitimi ve Spor Öğretmenliği Bölümü Öğr.Gör.Dr. Marat SEİTKAZİYEV</t>
  </si>
  <si>
    <t>Turizm Alanında Yeni Proje Geliştirme ve Kırgızistan’ın Mevcut Potansiyeli. Hostel 312 Müdürü Coldoş Asanov</t>
  </si>
  <si>
    <t>04.10.2017, KTMÜ Merkez Bina toplantı salonu</t>
  </si>
  <si>
    <t xml:space="preserve">Yüksekokul/Turizm ve Otel İşletmeciliği Bölümü </t>
  </si>
  <si>
    <t>Kırgızistan'da İç Turizm: Trekking Faaliyetleri Üzerine Bir Değerlendirme. Trekking Union of Kyrgyzstan Seyahat Acentesi Müdürü Marat Danilov</t>
  </si>
  <si>
    <t>18.10.2017, KTMÜ Merkez Bina toplantı salonu</t>
  </si>
  <si>
    <t>Eğitim amaçlı seminer</t>
  </si>
  <si>
    <t>Yüksekokul/Seyahat İşletmeciliği ve Turizm Rehberliği Bölümü</t>
  </si>
  <si>
    <t>"Otel Yöneticiliği Mesleğinde Bilinmesi Gerekenler". Hyatt Regency Hotel Bişkek / Genel Müdür Tufan Kobanbay</t>
  </si>
  <si>
    <t>08.11.2017, KTMÜ Merkez Bina toplantı salonu</t>
  </si>
  <si>
    <t>"Yiyecek İçecek İşletmelerinde Kariyer Beklentileri". Hyatt Regency Hotel / Executive Chef Mert Duran</t>
  </si>
  <si>
    <t>22 Kasım 2017, KTMÜ Merkez Bina toplantı salonu</t>
  </si>
  <si>
    <t>Eğitim semineri</t>
  </si>
  <si>
    <t>Yüksekokul/Gastronomi ve Mutfak Sanatları Bölümü</t>
  </si>
  <si>
    <t>"KATO’nun Faaliyetleri ve Kırgızistan'da Turizmin Gelişme Potansiyeli". Kırgızistan Tur Operatörleri Birliği (KATO) Müdürü Nurbek Saparov</t>
  </si>
  <si>
    <t>29 Kasım 2017, KTMÜ Merkez Bina toplantı salonu</t>
  </si>
  <si>
    <t>"Kırgızistan Turizminde Son Trendler ve Gelişmeler". Kırgızistan Kültür, Enformasyon ve Turizm Bakanlığı Turizm Departmanı Müdür Yardımcısı Çubak Omorov</t>
  </si>
  <si>
    <t>13 Aralık 2017, KTMÜ Merkez Bina toplantı salonu</t>
  </si>
  <si>
    <t>Yüksekokul</t>
  </si>
  <si>
    <t>"Otel İşletmelerinde Pazarlama Faaliyetleri". ORİON Hotel-Satış ve Pazarlama Müdürü Altınay Asanova</t>
  </si>
  <si>
    <t>7 Şubat 2018, KTMÜ Merkez Bina toplantı salonu</t>
  </si>
  <si>
    <t>"Restorant Girişimciliğinde Bilinmesi Gerekenler". Kırgızistan Aşçılar Birliği Yöneticisi Regina Smanova</t>
  </si>
  <si>
    <t>21 Şubat 2018,  KTMÜ Merkez Bina toplantı salonu</t>
  </si>
  <si>
    <t>Uluslararası kongrelerde sözlü olarak sunulan ve özeti yayınlanan bildiriler</t>
  </si>
  <si>
    <t>"Kırgızistan'da Profesyonel Turist Rehberlerinin Sorunları". Profesyonel Turist Rehberi Ulan Ermekov</t>
  </si>
  <si>
    <t>28 Şubat 2018,  KTMÜ Merkez Bina toplantı salonu</t>
  </si>
  <si>
    <t>On the relationship between moduli of smoothness and K-functionals of functions in SP.</t>
  </si>
  <si>
    <t>Abdullayev, F.G., Imashkyzy M., Shydlich A.L.</t>
  </si>
  <si>
    <t>"Kırgızistan’da Hostel İşletmeciliğinin Mevcut Durumu ve Gelişme Potansiyeli". Apple Hostel temsilcisi Aygül Kubatbekova</t>
  </si>
  <si>
    <t>Abstracts of the International Conference: Mathematical Analysis, Differential Equations &amp; Applications (MADEA-8). Issyk-Kul, Kyrgyz Republic, 2018, p.17.</t>
  </si>
  <si>
    <t>7 Mart 2017,  KTMÜ Merkez Bina toplantı salonu</t>
  </si>
  <si>
    <t>FBE-503</t>
  </si>
  <si>
    <t>Mühendislik Matematiği</t>
  </si>
  <si>
    <t>"Lüks Restoran İşletmelerinde Yönetim Süreci". Zolden Cafe  Yöneticisi Baktıgul Cunuşev</t>
  </si>
  <si>
    <t>Calculations of the tensors in general theory of relativity with the help of mathematical package.</t>
  </si>
  <si>
    <t>Imashkyzy M.</t>
  </si>
  <si>
    <t>14 Mart 2018,  KTMÜ Merkez Bina toplantı salonu</t>
  </si>
  <si>
    <t>Abstracts of the International Conference: Mathematical Analysis, Differential Equations &amp; Applications (MADEA-8). Issyk-Kul, Kyrgyz Republic, 2018, p.67.</t>
  </si>
  <si>
    <t>Solutıon of the rational difference equatıons</t>
  </si>
  <si>
    <t>Şimşek D., Esengul kyzy P., Imashkyzy M.</t>
  </si>
  <si>
    <t>Abstracts of the International Conference: Mathematical Analysis, Differential Equations &amp; Applications (MADEA-8). Issyk-Kul, Kyrgyz Republic, 2018, p.118.</t>
  </si>
  <si>
    <t xml:space="preserve">"Helal ve Güvenilir Gıda" </t>
  </si>
  <si>
    <t>FBE-502</t>
  </si>
  <si>
    <t>Matematiksel Programlamaya Giriş</t>
  </si>
  <si>
    <t>EĞT-570</t>
  </si>
  <si>
    <t>Yüksek Öğretim Kurumlarında Eğitim ve Psikoloji</t>
  </si>
  <si>
    <t>19-20 Nisan 2018, KTMÜ K.Tınıstanov konferans salonu</t>
  </si>
  <si>
    <t>Aygül Çaldanbayeva</t>
  </si>
  <si>
    <t>On the “interference” of contour and weight function for orthogonal polynomials along a contour.</t>
  </si>
  <si>
    <t>D.Şimşek, M.Imashkyzy, B.Oğul, F.G. Abdullayev.</t>
  </si>
  <si>
    <t>FBE-513</t>
  </si>
  <si>
    <t>Taşınım Olayları</t>
  </si>
  <si>
    <t>Çalıştay</t>
  </si>
  <si>
    <t>ÇEV-505</t>
  </si>
  <si>
    <t>Emil Ömürzak Uulu</t>
  </si>
  <si>
    <t>ÇEV-530</t>
  </si>
  <si>
    <t>TİKA, Turizm ve Otelcilik Yüksekokulu, Veteriner Fakültesi, İlahiyat Fakültesi</t>
  </si>
  <si>
    <t>Kanatbek Kocobayev</t>
  </si>
  <si>
    <t>Int. Math. Conf. “ Theory of
 Approximation of Functions and its Applications”, in honor of 75th anniversary of Corr. Member of NAS of Ukraine, Prof. A. Stepanets (1942 - 2007) May, 28 - June 3, 2017, Slovyansk, UKRAINE, p.38.</t>
  </si>
  <si>
    <t>Zarlık Maymekov</t>
  </si>
  <si>
    <t>ÇEV-500</t>
  </si>
  <si>
    <t>Ulusal kongrelerde sözlü olarak sunulan ve özeti yayınlanan bildiriler</t>
  </si>
  <si>
    <t>ÇEV-511</t>
  </si>
  <si>
    <t>Pedagojik Staj</t>
  </si>
  <si>
    <t>On the orthogonal polynomials Along a Contour with Singular Weight Function.</t>
  </si>
  <si>
    <t>F.G. Abdullayev, M.Imashkyzy, D.Şimşek.</t>
  </si>
  <si>
    <t>Матер. Международной научной конференции, посвященной 70-летию академика Академии наук Республики Таджикистан Илолова М. 14-15 марта, 2018, Душанбе, Таджикистан, p.12.</t>
  </si>
  <si>
    <t>On the orthogonal polynomials along a  Contour.</t>
  </si>
  <si>
    <t>Imashkyzy M., Abdullayev  G.A.</t>
  </si>
  <si>
    <t>ÇEV-536</t>
  </si>
  <si>
    <t>Su ve Toprak Kirliğinin Arıtılması</t>
  </si>
  <si>
    <t>Матер. Международной конференции, посвященной 80-летнему юбилею  академика Акифа Гаджиева 6-7 декабря, 2017, Баку, Азербайджан, p.99.</t>
  </si>
  <si>
    <t>Nurzat Totubayeva</t>
  </si>
  <si>
    <t>Ö. Gör. Dr.</t>
  </si>
  <si>
    <t>ÇEV-520</t>
  </si>
  <si>
    <t>Çevre Koruma Alanında Uluslararası Kurumlar</t>
  </si>
  <si>
    <t>Coğrafya Öğretmeni</t>
  </si>
  <si>
    <t>ÇEV-537</t>
  </si>
  <si>
    <t>Çevresel Jeolojik Bilgi Sistemleri</t>
  </si>
  <si>
    <t>Direct and inverse approximation theorems in the spaces Sp,</t>
  </si>
  <si>
    <t>F.G. Abdullayev, G. A. Abdullayev A. L. Shydlich).</t>
  </si>
  <si>
    <t>Kanatbek Kocobaev</t>
  </si>
  <si>
    <t>ÇEV-518</t>
  </si>
  <si>
    <t>Ekoloji ve Doğal Kaynakların Kullanımında Çağdaş Sorunlar</t>
  </si>
  <si>
    <t>Int. Math. Conf. “Mathematical Analysis, Defferential Equations and Applications (MADEA-8)”, 17-23 June 2018, Issyk-Kul, Kyrgyz Repub., p. 16</t>
  </si>
  <si>
    <t>Barbara Daar</t>
  </si>
  <si>
    <t>ÇEV-516</t>
  </si>
  <si>
    <t>Ekosistemin Dayanaklı Gelişimi</t>
  </si>
  <si>
    <t>ÇEV-512</t>
  </si>
  <si>
    <t>Canıl İskakova</t>
  </si>
  <si>
    <t>ÇEV-514</t>
  </si>
  <si>
    <t>Ekoloji ve Doğal Kaynakları Kullanımında Bilişim Teknolojiler ve İstatistik Yöntemler</t>
  </si>
  <si>
    <t>ÇEV-531</t>
  </si>
  <si>
    <t>Faber polynomialswith common zero are associated with the Lambert functionW, ,</t>
  </si>
  <si>
    <t>Abdullayev F.G., Savchuk V.V., Abdullayev G. A., Şimşek D.</t>
  </si>
  <si>
    <t>Int. Math. Conf. “Mathematical Analysis, Defferential Equations and Applications (MADEA-8)”, 17-23 June 2018, Issyk-Kul, Kyrgyz Repub., p.</t>
  </si>
  <si>
    <t>Pedagojik Stajı</t>
  </si>
  <si>
    <t>Türkçe Öğretiminde İlk Haftalar</t>
  </si>
  <si>
    <t>17 Ocak 2018, 11.00-15.00 KTMÜ Merkez Bina Toplantı Salonu</t>
  </si>
  <si>
    <t>On the Polynomial Inequalitiesin the Complex Plane,</t>
  </si>
  <si>
    <t>Abdullayev F.G., Tashbaeva Z., Saypidinova N.</t>
  </si>
  <si>
    <t>Ebru Karakaya NERGİZ, Türkçe Hazırlık Koordinatörlüğü</t>
  </si>
  <si>
    <t>Int. Math. Conf. “Mathematical Analysis, Defferential Equations and Applications (MADEA-8)”, 17-23 June 2018, Issyk-Kul, Kyrgyz Repub., p.20</t>
  </si>
  <si>
    <t>On the growth of modulus of algebraic polynomials inBergman space,</t>
  </si>
  <si>
    <t>Abdullayev F.G., Gün C.D.</t>
  </si>
  <si>
    <t>GMÜ-560</t>
  </si>
  <si>
    <t>Yeni Ambalaj Teknolojileri</t>
  </si>
  <si>
    <t>Int. Math. Conf. “Mathematical Analysis, Defferential Equations and Applications (MADEA-8)”, 17-23 June 2018, Issyk-Kul, Kyrgyz Repub., p. 63</t>
  </si>
  <si>
    <t>Latin Temelli Yeni Kazak Türkçesi Alfabesi Üzerine</t>
  </si>
  <si>
    <t>18 Ocak 2018, 11.00-15.00 KTMÜ Merkez Bina Toplantı Salonu</t>
  </si>
  <si>
    <t>KYM-513</t>
  </si>
  <si>
    <t>Arif DURAN, Türkçe Hazırlık Koordinatörlüğü</t>
  </si>
  <si>
    <t>KYM-505</t>
  </si>
  <si>
    <t>GMÜ-500</t>
  </si>
  <si>
    <t>GMÜ-511</t>
  </si>
  <si>
    <t>Yabancılara Türkçe Öğretiminde Temel Sorunlar; Türkçe Öğretenlerin Nitelikleri Sorunu</t>
  </si>
  <si>
    <t>Anarseit Deydiev</t>
  </si>
  <si>
    <t>GMÜ-530</t>
  </si>
  <si>
    <t>Yüksek Lisans Tesi</t>
  </si>
  <si>
    <t>18.06.2018, 10:00 – 10:45 KTMÜ Merkez Bina Toplantı Salonu</t>
  </si>
  <si>
    <t>Approximation properties of the extremal polynomialsin regions with simultaneously exterior and interior cusps</t>
  </si>
  <si>
    <t>Abdullayev F.G., Özkartepe P.</t>
  </si>
  <si>
    <t>, Int. Math. Conf. “Mathematical Analysis, Defferential Equations and Applications (MADEA-8)”, 17-23 June 2018, Issyk-Kul, Kyrgyz Repub., p. 99.</t>
  </si>
  <si>
    <t>GMÜ-512</t>
  </si>
  <si>
    <t>1 2 0</t>
  </si>
  <si>
    <t>Öğr. Gör. Muhittin GÜMÜŞ</t>
  </si>
  <si>
    <t>On the Orthogonal Polynomials along a Contour,</t>
  </si>
  <si>
    <t>GMÜ-600</t>
  </si>
  <si>
    <t>F.G. Abdullayev, G.Abdullayev, D.Şimşek.</t>
  </si>
  <si>
    <t>VI Congress of Turkic World Mathematical Society (TWMS 2017), 2-5 October 2017 , p.148, Astana-Kazakstan.</t>
  </si>
  <si>
    <t>Yabancılara Türkçe Öğretiminde İlk Ders</t>
  </si>
  <si>
    <t>18.06.2018, 11:00 – 11:45 KTMÜ Merkez Bina Toplantı Salonu</t>
  </si>
  <si>
    <t>Polynomial Inequalities on the whole complex Plane.</t>
  </si>
  <si>
    <t>Ebru NERGİZ Türkçe Hazırlık Koordinatörlüğü</t>
  </si>
  <si>
    <t>F.G. Abdullayev, M.Imashkyzy.</t>
  </si>
  <si>
    <t>A1 ve A2 Seviyelerinde Dil Yapılarının Anlatımı</t>
  </si>
  <si>
    <t>19.06.2018, 10:00 – 10:45 KTMÜ Merkez Bina Toplantı Salonu</t>
  </si>
  <si>
    <t>GMÜ-514</t>
  </si>
  <si>
    <t>Abstracts of VI Congress of the Turkic World Mathematical Society, Astana, 2017, p. 149.</t>
  </si>
  <si>
    <t>İleri Gıda Teknolojisi</t>
  </si>
  <si>
    <t>GMÜ-516</t>
  </si>
  <si>
    <t>Mikrobiyoloji ve Beslenme Epidemiyolojisi</t>
  </si>
  <si>
    <t>Ümit Gürbüz</t>
  </si>
  <si>
    <t>Gıda Hijyen ve Teknolojisi</t>
  </si>
  <si>
    <t>GMÜ-518</t>
  </si>
  <si>
    <t>İleri Gıda Analizleri</t>
  </si>
  <si>
    <t>GMÜ-520</t>
  </si>
  <si>
    <t>Gıda Hammade ve Ürünlerin Kalite Kontrolünde Bilgi Teknolojisi</t>
  </si>
  <si>
    <t>GMÜ-532</t>
  </si>
  <si>
    <t>Beslenme Fizyolojisi</t>
  </si>
  <si>
    <t>Nuridin Kıdıraliyev</t>
  </si>
  <si>
    <t>GMÜ-554</t>
  </si>
  <si>
    <t>Anlatma Becerilerinin Geliştirilmesi</t>
  </si>
  <si>
    <t>Mühendislikte Reolojik Yöntemleri</t>
  </si>
  <si>
    <t>GMÜ-515</t>
  </si>
  <si>
    <t>Gıda Katkı Maddeleri Kontaminantlar ve Toksikoloji</t>
  </si>
  <si>
    <t>19.06.2018, 11:00 – 11:45 KTMÜ Merkez Bina Toplantı Salonu</t>
  </si>
  <si>
    <t>GMÜ-522</t>
  </si>
  <si>
    <t>İleri Gıda Mikrobiyolojisi</t>
  </si>
  <si>
    <t>Uniform Convergence of the Extremal Polynomials in Regions with Simultaneously Cusps.</t>
  </si>
  <si>
    <t>F.G. Abdullayev, G. Abdullayev, P. Özkartepe.</t>
  </si>
  <si>
    <t>GMÜ-670</t>
  </si>
  <si>
    <t>Gıda Mühendisliğinde Özel Konular</t>
  </si>
  <si>
    <t>Int. Math. Conf. “Modern Problems in Mathematics and Applications”, 14-15 March 2018,p. 13, Dushanbe, Tacikstan</t>
  </si>
  <si>
    <t>Exact estımates for norms of Faber polynomıaı,s and for norm of Faber operatör,</t>
  </si>
  <si>
    <t>F.G. Abdullayev, V.Savchuk, T.Tunc</t>
  </si>
  <si>
    <t>Int. Math. Conf. “Modern Problems in Mathematics and Applications”, 14-15 March 2018, p. 14, Dushanbe, Tacikstan</t>
  </si>
  <si>
    <t>Yabancılara Türkçe Öğretiminde Yazılı Anlatım Uygulamaları ve Değerlendirilmesi</t>
  </si>
  <si>
    <t>20.06.2018, 10:00 – 10:45 KTMÜ Merkez Bina Toplantı Salonu</t>
  </si>
  <si>
    <t>Uniform and pointwise estimates for algebraic polynomials in regions with asymptotically conformal curve,</t>
  </si>
  <si>
    <t>Dr. Fatih ÇELİK</t>
  </si>
  <si>
    <t>Yabancılara Türkçe Öğretiminde Oyunlar</t>
  </si>
  <si>
    <t>Abdullayev F.G., T.Tunç</t>
  </si>
  <si>
    <t>20.06.2018, 11:00 – 11:45 KTMÜ Merkez Bina Toplantı Salonu</t>
  </si>
  <si>
    <t>Int. Conf. “Modern problems of mathematics and mechanics ” devoted to the 80-th anniv. of acad. AkifGadjiev, 6-8 December, 2017, pp.219 -220, Baku, Azerbaijan.</t>
  </si>
  <si>
    <t xml:space="preserve">Transport Phenomena </t>
  </si>
  <si>
    <t>KYM-512</t>
  </si>
  <si>
    <t>Ebru NERGİZ</t>
  </si>
  <si>
    <t>KYM-516</t>
  </si>
  <si>
    <t>İleri Kimyasal Reaksyon Mühendisliği</t>
  </si>
  <si>
    <t>Gardner’in Sekiz Zekâ Alanı ve Şarkıların Türkçe Öğretimindeki Rolü</t>
  </si>
  <si>
    <t>Extremal polynomials and their approximation properties in complex plane,</t>
  </si>
  <si>
    <t>Abdullayev F.G., Abdullayev G. A.</t>
  </si>
  <si>
    <t>5th Int. Conf. On Rec. Adv. İn Pure and Appl. Math. (ICRAPAM-2018), 23-27 Jule 2018, Trabzon, Turkey,</t>
  </si>
  <si>
    <t>21.06.2018, 10:00 – 10:45 KTMÜ Merkez Bina Toplantı Salonu</t>
  </si>
  <si>
    <t>KYM-530</t>
  </si>
  <si>
    <t>KYM-500</t>
  </si>
  <si>
    <t>On the Some Polynomıal Inequalıtıes on Whole Complex Plane, Uzbekistan.</t>
  </si>
  <si>
    <t>Yabancılara Türkçe Öğretiminde Yaratıcı Drama Tekniklerinden Faydalanma</t>
  </si>
  <si>
    <t>21.06.2018, 11:00 – 11:45 KTMÜ Merkez Bina Toplantı Salonu</t>
  </si>
  <si>
    <t>VI International Conference "Modern Problems of Applied Mathematics and Information Technologies- Al-Khorezmiy 2018", September 13-15, 2018, Tashkent,</t>
  </si>
  <si>
    <t>DETERMINANTS OF INTENTION TO USE GOVERNMENT WEB SITES IN KYRGYZ REPUBLIC</t>
  </si>
  <si>
    <t>KYM-531</t>
  </si>
  <si>
    <t>İleri Kimya Mühendisliği Termodinamiği</t>
  </si>
  <si>
    <t>KYM-533</t>
  </si>
  <si>
    <t>İleri Biyopreses Mühendisliği</t>
  </si>
  <si>
    <t>Rita Ismailova, Gulshat Muhametjanova</t>
  </si>
  <si>
    <t>KYM-536</t>
  </si>
  <si>
    <t>Yeni Maddelerin İleri Teknolojisi</t>
  </si>
  <si>
    <t>Yabancılara Türkçe Öğreniminde Kazanımlar ve Yeterlilikler</t>
  </si>
  <si>
    <t>Bakıt Borkoev</t>
  </si>
  <si>
    <t>KYM-537</t>
  </si>
  <si>
    <t>Kromotografik Analiz Yöntemleri</t>
  </si>
  <si>
    <t>22.06.2018, 10:00 – 10:45 KTMÜ Merkez Bina Toplantı Salonu</t>
  </si>
  <si>
    <t>KYM-540</t>
  </si>
  <si>
    <t>İleri Biyoproses Mühendisliği</t>
  </si>
  <si>
    <t>Ayçürök Macitova</t>
  </si>
  <si>
    <t>KYM-541</t>
  </si>
  <si>
    <t>İleri Ayırma İşlemleri</t>
  </si>
  <si>
    <t>International Journal of eBusiness and eGovernment Studies (IJEBEG)</t>
  </si>
  <si>
    <t>Uluslararası Dergi Makalesi</t>
  </si>
  <si>
    <t>Öğr. Gör. Dr. Kadir YOĞURTÇU</t>
  </si>
  <si>
    <t>Application of the principles of developmental learning in the organization of independent work of university students</t>
  </si>
  <si>
    <t>Yabancılara Türkçe Öğretiminde Okuma Anlama ve Dinleme Anlama Sınavlarının Hazırlanması</t>
  </si>
  <si>
    <t>22.06.2018, 11:00 – 11:45 KTMÜ Merkez Bina Toplantı Salonu</t>
  </si>
  <si>
    <t>Nazgül Adanbaeva, Tamara Karasheva</t>
  </si>
  <si>
    <t>MAT-505</t>
  </si>
  <si>
    <t>Tumar Kasımova</t>
  </si>
  <si>
    <t>MAT-513</t>
  </si>
  <si>
    <t>Fen Bilimlerinde Matematiksel Modelleme</t>
  </si>
  <si>
    <t>MAT-516</t>
  </si>
  <si>
    <t>MAT-514</t>
  </si>
  <si>
    <t>Fonksyonel Analiz ve Uygulamaları</t>
  </si>
  <si>
    <t>Yabancılara Türkçe Öğretiminde Sözlü Anlatım Sınavının Uygulanması ve Değerlendirilmesi</t>
  </si>
  <si>
    <t>Askarbek Saadabayev</t>
  </si>
  <si>
    <t>MAT-530</t>
  </si>
  <si>
    <t>Abstracts of the International Conference: Mathematical Analysis, Differential Equations &amp; Applications (MADEA-8). Issyk-Kul, Kyrgyz Republic, 2018, p.22.</t>
  </si>
  <si>
    <t>Fahretdin Abdullayev</t>
  </si>
  <si>
    <t>22.06.2018, 14:30 – 15:15 KTMÜ Merkez Bina Toplantı Salonu</t>
  </si>
  <si>
    <t>MAT-500</t>
  </si>
  <si>
    <t>MAT-511</t>
  </si>
  <si>
    <t>Kırgızca Yabancı Dil Olarak Öğretilmesi, Altın Köprü Kitabının Örnekleri</t>
  </si>
  <si>
    <t>09-10.01.2018, K. TINISTANOV Konferans Salonu</t>
  </si>
  <si>
    <t>MAT-600</t>
  </si>
  <si>
    <t>MAT-691</t>
  </si>
  <si>
    <t>Seminer I</t>
  </si>
  <si>
    <t>MAT-630</t>
  </si>
  <si>
    <t>Kısmi Diferensyel Denklemlerin Nümerik Çözümleri</t>
  </si>
  <si>
    <t>MAT-626</t>
  </si>
  <si>
    <t>Kısmi Diferensyel Denklemler</t>
  </si>
  <si>
    <t>Innovative Techniques of Teaching</t>
  </si>
  <si>
    <t>MAT-639</t>
  </si>
  <si>
    <t>Fark Denklemleri</t>
  </si>
  <si>
    <t>18.01.2018 419 nolu sınıf</t>
  </si>
  <si>
    <t>Hizmetiçi Eğitim Semineri</t>
  </si>
  <si>
    <t>MAT-515</t>
  </si>
  <si>
    <t>The use of Ulmus Minor as Biomonitor Organism for Screening of Heavy Metal
 Pollution in Bishkek, Kyrgyzstan</t>
  </si>
  <si>
    <t>Zeki Severoglu, Ilhan Dogan, Kadyrbay Chekirov, Goksel Demir, Ibrahim Ertugrul Yalcin, Gulbubu Kurmanbekova</t>
  </si>
  <si>
    <t>MAT-531</t>
  </si>
  <si>
    <t>Matriz Analizi</t>
  </si>
  <si>
    <t>Book of Abstracts, The Eurasian Agriculture and Natural Sciences Congress, Kyrgyzstan September 20-23, P.105</t>
  </si>
  <si>
    <t>MAT-532</t>
  </si>
  <si>
    <t>Stabilite Olmayan Problemler</t>
  </si>
  <si>
    <t>Özet</t>
  </si>
  <si>
    <t>MAT-539</t>
  </si>
  <si>
    <t>Topolojik Uzaylar ve Sürekli Dönüşümler</t>
  </si>
  <si>
    <t>Teaching English</t>
  </si>
  <si>
    <t>MAT-512</t>
  </si>
  <si>
    <t>15.01.2018 419 nolu sınıf</t>
  </si>
  <si>
    <t>Biomonitoring of heavy metals in Bishkek, Kyrgyzstan using Populus alba</t>
  </si>
  <si>
    <t>MAT-542</t>
  </si>
  <si>
    <t>Cauchy İntegrali</t>
  </si>
  <si>
    <t>Fahrettin Abdullayev</t>
  </si>
  <si>
    <t>Book of Abstracts, The Eurasian Agriculture and Natural Sciences Congress, Kyrgyzstan September 20-23, P.109</t>
  </si>
  <si>
    <t>Определение белка в составе риса, культивируемого и используемого в Кыргызстане</t>
  </si>
  <si>
    <t>Б.У. Кыдыралиева, Г.Т. Курманбекова,</t>
  </si>
  <si>
    <t>Using Songs in the Classroom</t>
  </si>
  <si>
    <t>Инновации в науке: научный журнал. – № 1(62). – Новосибирск., Изд. АНС «СибАК»</t>
  </si>
  <si>
    <t>26.06.2018 419 nolu sınıf</t>
  </si>
  <si>
    <t>MAT-632</t>
  </si>
  <si>
    <t>Lineer Olmayan Denklemler</t>
  </si>
  <si>
    <t>MAT-692</t>
  </si>
  <si>
    <t>Нитраттардын организмге тийгизген таасири</t>
  </si>
  <si>
    <t>Курманбекова Г.Т., Бейшеналиева С.Т., Таалайбекова А.Т.</t>
  </si>
  <si>
    <t>Известия ВУЗов Кыргызстана №5. C. 86-87</t>
  </si>
  <si>
    <t>Топоздордун сокур ичегисинин морфологиясы</t>
  </si>
  <si>
    <t>28.06.2018 419 nolu sınıf</t>
  </si>
  <si>
    <t xml:space="preserve">Х. Аманбекова, 
Г. Бараталиева, Г.Курманбекова 
Н. Алдаяров
</t>
  </si>
  <si>
    <t xml:space="preserve">Вестник Ошского Государственного университета (6), С.208 </t>
  </si>
  <si>
    <t>ulusal</t>
  </si>
  <si>
    <t>Влияние экзаменационного стресса на состояние систему гемостаза</t>
  </si>
  <si>
    <t xml:space="preserve">С.Т. Бейшеналиева, Г.Т. Курманбекова,
Г.А. Шаршеналиева,
Н.Т. Омурзакова
</t>
  </si>
  <si>
    <t>Вестник Ошского Государственного университета (6), 286-289 с.</t>
  </si>
  <si>
    <t>BİO-505</t>
  </si>
  <si>
    <t>Сравнительная гистологическая характеристика печени у яков и коров</t>
  </si>
  <si>
    <t>Э.К. Табылдиева, Н.С. Алдаяров, Г.Т. Курманбекова, Н.Т. Омурзакова</t>
  </si>
  <si>
    <t>1-международный конгресс инженерных и естественных наук. Книга абстрактов. Турция, Анталия 7-10 декабря</t>
  </si>
  <si>
    <t>BİO-543</t>
  </si>
  <si>
    <t>Çağdaş Genetik Problemleri</t>
  </si>
  <si>
    <t>Gülnara Şarşenaliyeva</t>
  </si>
  <si>
    <t>BİO-513</t>
  </si>
  <si>
    <t>Biyolojide Bilgisayar Teknolojileri</t>
  </si>
  <si>
    <t>BİO-520</t>
  </si>
  <si>
    <t>Bitkilerin ve Hayvanların Biyoteknolojisi</t>
  </si>
  <si>
    <t>Сравнительная микроморфология поджелудочной железы у коров (bos taurus) и яков (bos grunniens)</t>
  </si>
  <si>
    <t>İlker Özyiğit</t>
  </si>
  <si>
    <t>BİO-514</t>
  </si>
  <si>
    <t>İleri Morfoloji</t>
  </si>
  <si>
    <t>BİO-516</t>
  </si>
  <si>
    <t>Evrimsel Genetik</t>
  </si>
  <si>
    <t>BİO-518</t>
  </si>
  <si>
    <t>Bitkilerin ve Hayvanların Biyokimyası</t>
  </si>
  <si>
    <t xml:space="preserve">Активность тканевых ферментов у коров (Bos taurus) и яков (Bos grunniens), содержащихся в разных экологических условиях 	</t>
  </si>
  <si>
    <t>BİO-531</t>
  </si>
  <si>
    <t>Biyokimyasal Araştırma Yöntemleri</t>
  </si>
  <si>
    <t xml:space="preserve">Омурзакова Н.Т., Курманбекова Г.Т., Бейшеналиева С.Т., 
Табылдиева Э.К. Кыдыралиева Б.У.
</t>
  </si>
  <si>
    <t>Вестн. Том. гос. ун-та. Биология. № 42. Россия, Томск DOI: 10.17223/19988591/42/11</t>
  </si>
  <si>
    <t>BİO-540</t>
  </si>
  <si>
    <t>Hayvanların ve Bitkilerin Hücresel ve Genetiksel Mühendisliği</t>
  </si>
  <si>
    <t>BİO-515</t>
  </si>
  <si>
    <t>Deneysel Biyoloji</t>
  </si>
  <si>
    <t>BİO-530</t>
  </si>
  <si>
    <t>BİO-512</t>
  </si>
  <si>
    <t>BİO-500</t>
  </si>
  <si>
    <t>Улуттар аралык журнал</t>
  </si>
  <si>
    <t>BİO-511</t>
  </si>
  <si>
    <t>Ecology-Cytogenesis originality of some mammal of Kemin region (Kyrgyzstan)</t>
  </si>
  <si>
    <t>Sharshenalieva G.A., Kurmanbekova G.T., Chekirov K., Beishenalieva S.T.</t>
  </si>
  <si>
    <t xml:space="preserve">European Journal of Natural History
№ 3, С. 17. Russia, Moscow
</t>
  </si>
  <si>
    <t>Культурные свойства патогенных и условно-патогенных микроорганизмов пищевых продуктов</t>
  </si>
  <si>
    <t>Бейшеналиева С.Т, Курманбекова Г.Т.</t>
  </si>
  <si>
    <t>Наука, новые технлогии и инновации Кыргызстана №2, С.116</t>
  </si>
  <si>
    <t>Топоздордун (Bos Grinniens) он эки эли ичегисинин морфологиясы</t>
  </si>
  <si>
    <t>BİO-564</t>
  </si>
  <si>
    <t>Таалайбек кызы Ү., Шарипова Ж., Чекиров К.Б., Алдаяров Н.С.</t>
  </si>
  <si>
    <t xml:space="preserve">Bitkilerin İntroduksiyon Temelleri </t>
  </si>
  <si>
    <t>Nazgül İmanberdiyeva</t>
  </si>
  <si>
    <t>Вестник Ошского государственного университета, №6, 2017 С.221-225.</t>
  </si>
  <si>
    <t>BİO-598</t>
  </si>
  <si>
    <t>Uygulamalı Fizyoloji</t>
  </si>
  <si>
    <t>Кыргыз-Түрк “Манас” университетиндеги докторантуранын (PHD) программасы</t>
  </si>
  <si>
    <t>Кожобеков М.Ч., Чекиров К.Б.</t>
  </si>
  <si>
    <t>Наука, новые технологии и инновации Кыргызстана №2, 2017, С.179-182.</t>
  </si>
  <si>
    <t>ANABİLİM DALI</t>
  </si>
  <si>
    <t>PROGRAM</t>
  </si>
  <si>
    <t>Айлана чөйрөнүн генотоксикалуулугун аныктоодо микроядролук тест ыкмасынын колдонулушу: дүйнөдөгү жана Кыргызстандагы абал.</t>
  </si>
  <si>
    <t>Качыбекова А., Чекиров К.Б.</t>
  </si>
  <si>
    <t>Наука, новые технологии и инновации Кыргызстана, №10, 2017, С. 54-58.</t>
  </si>
  <si>
    <t>Investigation of Reproduction and Selection Potential of Holstein Breeding Cattle in Kyrgyzstan</t>
  </si>
  <si>
    <t>Mamatov N., Karabaev A., Chekirov K.</t>
  </si>
  <si>
    <t>EĞT-514</t>
  </si>
  <si>
    <t>Türk ve Kırgız Düşünürlerinde Eğitim ve Kültür</t>
  </si>
  <si>
    <t>EĞT-515</t>
  </si>
  <si>
    <t>EUROPEAN JOURNAL OF NATURAL HISTORY № 4, 2017. Р.3-6.</t>
  </si>
  <si>
    <t>EĞT-517</t>
  </si>
  <si>
    <t>Eğitim Felsefesi ve Tarihi</t>
  </si>
  <si>
    <t>EĞT-518</t>
  </si>
  <si>
    <t>Eğitim Hukuksal Temelleri</t>
  </si>
  <si>
    <t>EĞT-531</t>
  </si>
  <si>
    <t>Mamatali MURZAEV</t>
  </si>
  <si>
    <t>EĞT-532</t>
  </si>
  <si>
    <t>EĞT-534</t>
  </si>
  <si>
    <t>EĞT-511*</t>
  </si>
  <si>
    <t>Candida albicans suşlarının Moleküler Yöntemler Kullanılarak Tanımlanması</t>
  </si>
  <si>
    <t>Fahriye Küçükaslan, Hasibe Cıngıllı Vural, Zeki Severoğlu, Kadırbay Çekirov, Neşet Kaan Karahan.</t>
  </si>
  <si>
    <t>Manas J Agr Vet Life Sci., 2017, 7 (2), 20-34</t>
  </si>
  <si>
    <t>Кариологические особенности некоторых грызунов в экологически неблагоприятных условиях Кыргызстана</t>
  </si>
  <si>
    <t>Курманбекова Г.Т., Шаршеналиева Г.А., Чекиров К.Б., Бейшеналиева С.Т, Тотубаева Н.К.</t>
  </si>
  <si>
    <t>07 Aralık 2017  Meslek Yüksekokulu MYO-118 Anfi</t>
  </si>
  <si>
    <t>Наука, новые технологии и инновации Кыргызстана, №10, 2017, С. 47-50.</t>
  </si>
  <si>
    <t>Sunucu olarak seminere katılan Şoro şirketinin Pazarlama Müdürü Elyer SADIKAHUNOV, şirketin başarı hikayesini, uyguladığı pazarlama stratejilerini ve kendi tecrübesini anlattı.</t>
  </si>
  <si>
    <t>Цитогенетическое изучение мутантных форм пшеницы сорта Лютесценс 42</t>
  </si>
  <si>
    <t>Pazarlama Programı Öğr. Gör. Gülnara KARADENİZ</t>
  </si>
  <si>
    <t>EĞT-500*</t>
  </si>
  <si>
    <t>Araştırma Staji</t>
  </si>
  <si>
    <t>Чекиров К.Б., Джунусова М.К.</t>
  </si>
  <si>
    <t>16 Nisan 2018  Meslek Yüksekokulu MYO-134</t>
  </si>
  <si>
    <t>Dikey Geçiş hakkında seminer verildi</t>
  </si>
  <si>
    <t>EĞT-530*</t>
  </si>
  <si>
    <t>Otomotiv Programı Öğretim Görevlisi M. Rüştü ÇİFTÇİ tarafından tüm öğrencilerimize</t>
  </si>
  <si>
    <t>25 Nisan 2018 tarihinde  Meslek Yüksekokulu MYO-118 Anfi</t>
  </si>
  <si>
    <t>Вестник Ошского государственного университета, №6, 2017 С.121-123.</t>
  </si>
  <si>
    <t>“Sankt-Peterburg Şehrindeki Dairesel Karayolu”</t>
  </si>
  <si>
    <t>İnşaat Programı Öğretim Görevlisi Dr. Gülmira ACIGULOVA</t>
  </si>
  <si>
    <t>25 Nisan 2018 Meslek Yüksekokulu MYO-118 Anfi</t>
  </si>
  <si>
    <t>The application Of Mathematical Methods in improving The Quality Of The Lint Of Kyrgyz Breed On The Example Of Joint-Stock Company “Mis”</t>
  </si>
  <si>
    <t>“Pazarlama araştırması”</t>
  </si>
  <si>
    <t>Nurlan Mamatov, Aibek Karabaev, Kadyrbai Chekirov</t>
  </si>
  <si>
    <t>The Eurasian Agriculture and Naturel Kongress, Kyrgyzstan. Book of Full-Text, 2017. P/248-253/</t>
  </si>
  <si>
    <t>Pazarlama Programı Öğretim Görevlisi Gulnara KARADENİZ</t>
  </si>
  <si>
    <t>The use of Ulmus minor as biomonitor organism for screening of heavy metal pollution in Bishkek, Kyrgyzstan</t>
  </si>
  <si>
    <t xml:space="preserve">Z. Severoglu, 
I. Dogan,  
K. Cekirov,  
I. E. Yalcin, 
G. Demir, 
G. Kurmanbekova
</t>
  </si>
  <si>
    <t>Avrasya Tarım ve Doğa Bilimleri Kongresi, 20-23 Eylül, 2017, Bişkek , Kırgızistan</t>
  </si>
  <si>
    <t>Biomoniroring of heavy metals in Bishkek, Kyrgyzstan using Populus alba, Kyrgyzstan</t>
  </si>
  <si>
    <t>Z. Severoglu,
 I. Dogan,
 K. Cekirov,
 I. E. Yalcin,
 G. Demir,
 G. Kurmanbekova</t>
  </si>
  <si>
    <t>Evaluation of the Heavy Metal Pollution in Bishkek-Kyrgyzstan Using Mentha longifolia As Biomonitor Organism</t>
  </si>
  <si>
    <t>T. Abdikaimova, I. Dogan, K. Çekirov, I. I. Ozyigit, Z. Severoglu, B. Ucar, F. Tabanli, N. K. Karahan, B. Yalcin</t>
  </si>
  <si>
    <t>International Symposium Ecology, Kastamonu, Turkey, June 19-23, 2018 (Oral Presentation)</t>
  </si>
  <si>
    <t>Biomonitoring of heavy metal status in Bishkek-Kyrgyzstan using Salix fragilis</t>
  </si>
  <si>
    <t>T. Abdikaimova, I. Dogan, K. Çekirov, I. I. Ozyigit, Z. Severoglu, A. Hocaoglu Ozyigit, G. Lokumcu, C. Tetik, I. E. Yalcin</t>
  </si>
  <si>
    <t>EĞT-513</t>
  </si>
  <si>
    <t>EĞT-516</t>
  </si>
  <si>
    <t>Eğitimde Çağdaş Yaklaşımlar</t>
  </si>
  <si>
    <t xml:space="preserve">Eğitim Ekonomisi ve Yönetimi </t>
  </si>
  <si>
    <t>Evaluation of the Magnitude of the Environmental Pollution Caused by the Former Soviet Uranium Facility Located at the Kaci Say Village I the Isik-Ton Region in Kyrgyzstan Using Perovskia abrotanoides Kar. as Biomonitor Organism</t>
  </si>
  <si>
    <t xml:space="preserve">I. Dogan, 
B. Kidiraliyeva, 
I. I. Ozyigit, 
K. Cekirov, 
N. Saykieva, T. Varol, E. Osma, 
Z. Severoglu, 
A. O. Solak
</t>
  </si>
  <si>
    <t>Eğitim Sosyolojisi</t>
  </si>
  <si>
    <t>Редкие уникальные растительные сообщества природных экосистем Ат-Башинской долины Внутреннего Тянь-Шаня Кыргызстана.</t>
  </si>
  <si>
    <t>N. Imanberdieva</t>
  </si>
  <si>
    <t>Аграрный вестник Верхневолжья. № 1 (18),
 Vestnik-igsha@mail.ru</t>
  </si>
  <si>
    <t>РИНЦ
 (http://www.elibrary.ru).</t>
  </si>
  <si>
    <t>Эндемы и редкие виды флоры Ат-Башинской долины Внутреннего Тянь-Шаня Кыргызстана.</t>
  </si>
  <si>
    <t>Вестник Алтайского государственного аграрного университета (Bulletin
 of Altai State Agricultural university).
 №4 (150)</t>
  </si>
  <si>
    <t>Lisansüstü Öğrencileri Seminer Haftası</t>
  </si>
  <si>
    <t>Güz dönemi, KTMÜ Fen Fakültesi Binası Seminer odası</t>
  </si>
  <si>
    <t>Yüksek Lisans ve Doktora öğrencileri Seminerleri</t>
  </si>
  <si>
    <t>20-30</t>
  </si>
  <si>
    <t>Düzenleyen</t>
  </si>
  <si>
    <t>KTMÜ FBE</t>
  </si>
  <si>
    <t>Bahar dönemi, KTMÜ Fen Fakültesi Binası Seminer odası</t>
  </si>
  <si>
    <t>15-20</t>
  </si>
  <si>
    <t>Сорные растения пастбищ Ат-Башинской долины Внутреннего Тянь-Шаня Кыргызстана.</t>
  </si>
  <si>
    <t>Наука вчера, сегодня, завтра: сб. ст. по матер. XLIII междунар. науч.-практ. конф. № 2(36). – Новосибирск: СибАК. www.sibac.info</t>
  </si>
  <si>
    <t xml:space="preserve">РИНЦ
(http://www.elibrary.ru)
</t>
  </si>
  <si>
    <t>Особенности флоры ущелья Сары-Тал  Ат-Башинской долины Внутреннего Тянь-Шаня.</t>
  </si>
  <si>
    <t>Вестник Ошского государственного университета. №6. www.oshsu.kg.</t>
  </si>
  <si>
    <t>Хвойные леса Ат-Башинской долины Внутреннего Тянь-Шаня Кыргызстана.
 (Coniferous forests of Аt-Bashy valley
 оf the Inner Tien-Shan in Kyrgyzstan).</t>
  </si>
  <si>
    <t>Вестник Алтайского государственного аграрного университета (Bulletin
 of Altai State Agricultural university).
 № 2 (160).</t>
  </si>
  <si>
    <t>AGRIS
 РИНЦ
 (http://www.elibrary.ru).</t>
  </si>
  <si>
    <t>Морфологическая характеристика печени яков</t>
  </si>
  <si>
    <t>Омурзакова Н.Т.</t>
  </si>
  <si>
    <t>Fresen Environ Bull, 27(2)</t>
  </si>
  <si>
    <t>Alan Semineri</t>
  </si>
  <si>
    <t>TED-006</t>
  </si>
  <si>
    <t xml:space="preserve">Some heavy metals and mineral nutrients of narrow endemic  Cirsium byzantinum Steud., from Istanbul, Turkey: Plant-soil interactions, </t>
  </si>
  <si>
    <t>I. I. Ozyigit, B. Eskin, M. E. Uras, U. Sen, B. E. Erdogan, G. Kurmanbekova, Z. Severoglu, I. E. Yalcin,</t>
  </si>
  <si>
    <t>Full text</t>
  </si>
  <si>
    <t>Science Citation Index</t>
  </si>
  <si>
    <t>Heavy metal and mineral nutrient status of widely used medicinal plants’ leaves in Turkey and their health implications</t>
  </si>
  <si>
    <t>I. I. Ozyigit, B. Yalcin, S. Turan, I. A. Saracoglu, S. Karadeniz, I. E. Yalcin, G. Demir</t>
  </si>
  <si>
    <t>Biol Trace Elem Res, 182(2)</t>
  </si>
  <si>
    <t>Aluminum Stress Induced Physiological and Genotoxic Alterations in Bryophyllum daigremontianum Raym.-Hamet &amp; H. Perrier</t>
  </si>
  <si>
    <t>I. I. Ozyigit, E. A. Cakir, A. Kaval, F. Vardar</t>
  </si>
  <si>
    <t>International Symposium Ecology, Kastamonu, Turkey</t>
  </si>
  <si>
    <t>June 19-23, 2018</t>
  </si>
  <si>
    <t>İKT-515</t>
  </si>
  <si>
    <t>Mikro İktisadi Analiz</t>
  </si>
  <si>
    <t>Al and Cd Accumulation in Kalanchoe Clones and Their Impact on Plant Mineral Nutrition</t>
  </si>
  <si>
    <t>H. Yazicioglu, I. I. Ozyigit, B. Yalcin, A. Hocaoglu Ozyigit, G. Lokumcu,</t>
  </si>
  <si>
    <t>İKT-512*</t>
  </si>
  <si>
    <t>İKT-513</t>
  </si>
  <si>
    <t>İKT-517</t>
  </si>
  <si>
    <t>Ekonometrik Yöntemler</t>
  </si>
  <si>
    <t>İKT-570*</t>
  </si>
  <si>
    <t>Mesleki Yabancı Dil(İngilizce)</t>
  </si>
  <si>
    <t>İKT-532</t>
  </si>
  <si>
    <t>Büyüme ve Kalkınma Teorisi</t>
  </si>
  <si>
    <t>İKT-541</t>
  </si>
  <si>
    <t>İktisat Tarihi ve Ekonomik Düşünce Okulları</t>
  </si>
  <si>
    <t>Investigation of Phylogenetic Relationship in Some Trifolium Species from Istanbul/Turkey by Using cpDNA Regions</t>
  </si>
  <si>
    <t>M. N. Bozkurt, B. Cekic, S. Ayhan, B. Ucar, I. E. Yalcin, M. Keskin, M. E. Uras, I. I. Ozyigit</t>
  </si>
  <si>
    <t>FORM-22
 2017-2018 YILLARI GELİR VE GİDERLER</t>
  </si>
  <si>
    <t>Molecular Fingerprinting of Some Isoetes members using ITS and trnL–trnF sequences; a case study from Istanbul/Turkey</t>
  </si>
  <si>
    <t>E. Altin, N. I. Oktar, H. Metin, B. Ucar, I. E. Yalcin, M. E. Uras, I. I. Ozyigit,</t>
  </si>
  <si>
    <t>SBE-500*</t>
  </si>
  <si>
    <t>İKT-514</t>
  </si>
  <si>
    <t>Makro İktisadi Analiz</t>
  </si>
  <si>
    <t>Fatty Acid Composition of Some Walnut (Juglans regia L.) Genotypes from Kyrgyzstan</t>
  </si>
  <si>
    <t>S. Yucel, U. Erturk, K. Saliyeva, I. I. Ozyigit, A. O. Solak</t>
  </si>
  <si>
    <t>İKT-558</t>
  </si>
  <si>
    <t>The Eurasian Agriculture and Natural Sciences Congress, Kyrgyzstan, Bishkek</t>
  </si>
  <si>
    <t>Uygulamalı Ekonometri</t>
  </si>
  <si>
    <t>İKT-551</t>
  </si>
  <si>
    <t>September 20-23, 2017</t>
  </si>
  <si>
    <t>İKT-557</t>
  </si>
  <si>
    <t>YILLAR</t>
  </si>
  <si>
    <t>Cusup PİRİMBAYEV*2</t>
  </si>
  <si>
    <t>KURLAR</t>
  </si>
  <si>
    <t>GELİRLER</t>
  </si>
  <si>
    <t>1 $ = TL</t>
  </si>
  <si>
    <t>1 $ = Som</t>
  </si>
  <si>
    <t>T.C. Hük. Alınan</t>
  </si>
  <si>
    <t>K.C. Hük. Alınan</t>
  </si>
  <si>
    <t>Üniversitenin Gelirleri</t>
  </si>
  <si>
    <t>Toplam Gelirler</t>
  </si>
  <si>
    <t>Assesment of Mineral Nutrient and Heavy Metal Concentrations in Macropipus depurator Shells and Muscle Tissues Collected from The Sea of Marmara in 2016 Summer Season</t>
  </si>
  <si>
    <t>A. Hocaoglu, I. I. Ozyigit, B. Yalcin, E. G. Atasoy, N. K. Karahan, C. Tetik, A. Tatlidil,</t>
  </si>
  <si>
    <t>The Eurasian Agriculture and Natural Sciences Congress, Kyrgyzstan, Bishkek,</t>
  </si>
  <si>
    <t>TL</t>
  </si>
  <si>
    <t>Determination of Mineral Nutrient and Heavy Metal Accumulations in Parapenaeus longirostris Samples Collected from The Sea of Marmara (Turkey) in 2016 Summer Period</t>
  </si>
  <si>
    <t>A. Hocaoglu, I. I. Ozyigit, B. Yalcin, E. G. Atasoy, B. Ucar, G. Lokumcu, T. Durmus,</t>
  </si>
  <si>
    <t>Som</t>
  </si>
  <si>
    <t>Assessment of Mineral Nutrient and Heavy Metal Concentrations in Brissus unicolor and Spatangus purpureus from The Sea of Marmara in 2016 Summer Period</t>
  </si>
  <si>
    <t>E. G. Atasoy, I. I. Ozyigit, B. Yalcin, A. Hocaoglu, N. K. Karahan, F. Tabanli, A. Tatlidil,</t>
  </si>
  <si>
    <t>Heavy Metal and Mineral Nutrient Status of Some Serranus hepatus Tissues (Muscle, Gill and Liver) from The Sea of Marmara in 2016 Summer Period</t>
  </si>
  <si>
    <t>E. G. Atasoy, I. I. Ozyigit, B. Yalcin, A. Hocaoglu, B. Ucar, E. Balci, T. Durmus</t>
  </si>
  <si>
    <t>The Effects of Some Heavy Metals Mixture (Cd, Cu, Ni and Pb) on Physiology and Genotoxicity of Aquatic Plant Myriophyllum spicatum L.,</t>
  </si>
  <si>
    <t>F. Tabanli, I. I. Ozyigit, B. Ucar, E. Balci, M. E. Uras</t>
  </si>
  <si>
    <t>Investigation of Ascochyta Blight Resistance in Inbred Chickpea (Cicer arietinum L.) Lines of Turkey by Using Molecular Markers (STMS, RAPD and ISSR)</t>
  </si>
  <si>
    <t>F. Tabanli, I. I. Ozyigit, I. Dogan, M. E. Genc, D. Mart, C. Can, O. Yorgancilar, E. Atmaca, A. Yorgancilar</t>
  </si>
  <si>
    <t>The Eurasian Agriculture and Natural Sciences Congress, Kyrgyzstan Bishkek,</t>
  </si>
  <si>
    <t>Investigation of Accumulation Capacity and Consequential Mineral Nutrient Status of Heavy Metal (CdCl2) Treated Ludwigia glandulosa Walter in Aquatic Tanks,</t>
  </si>
  <si>
    <t>I. I. Ozyigit, M. E. Uras, U. Sen, Z. Z. Gokce, A. Hocaoglu, G. M. Aygun,</t>
  </si>
  <si>
    <t>Eğitimde Planlama ve Değerlendirme</t>
  </si>
  <si>
    <t>İKT-617</t>
  </si>
  <si>
    <t>Mikro İktisatta Seçme Konular</t>
  </si>
  <si>
    <t xml:space="preserve"> 3 0 3</t>
  </si>
  <si>
    <t>İKT-660</t>
  </si>
  <si>
    <t>İKT-609</t>
  </si>
  <si>
    <t>İKT-619</t>
  </si>
  <si>
    <t>Makro İktisatta Seçme Konular</t>
  </si>
  <si>
    <t>İKT-690</t>
  </si>
  <si>
    <t>Seminer*</t>
  </si>
  <si>
    <t>İKT-711</t>
  </si>
  <si>
    <t>Ekonomik Modelleme ve Tahmin</t>
  </si>
  <si>
    <t>İKT-622</t>
  </si>
  <si>
    <t>Kırgızistan Ekonomisinde Seçme Konular</t>
  </si>
  <si>
    <t>Assessment of Genetic Diversity and Phylogenetic Relationships in Some Poppy (Papaver somniferum L.) Varieties Cultivated in Turkey</t>
  </si>
  <si>
    <t>İKT-606</t>
  </si>
  <si>
    <t>Para Teorisi</t>
  </si>
  <si>
    <t>U. Sen, E. Filiz, I. I. Ozyigit, M. E. Uras,</t>
  </si>
  <si>
    <t>Damira CAPAROVA*1</t>
  </si>
  <si>
    <t>Floristic and Ecological Characteristics of Biotopes in Bayrampasa District (Istanbul), Turkey</t>
  </si>
  <si>
    <t>A. Sen, U. Sen, I. I. Ozyigit, C. Yarci,</t>
  </si>
  <si>
    <t>Evaluation of Phylogenetic Relationships of Turkish Sweet Corn (Zea mays var. saccharata Sturt.) Varieties by Using trnl-F Sequences,</t>
  </si>
  <si>
    <t>I. I. Ozyigit, E. Filiz, M. E. Uras, N. Ozturk, A. Yilmaz,</t>
  </si>
  <si>
    <t>The Effects of Cadmium on Mineral Nutrient Uptake and Accumulation of Aquatic Plant Alternanthera reineckii Griseb.</t>
  </si>
  <si>
    <t>A. Yilmaz, I. I. Ozyigit, G. M. Aygun, O. Yildirimer, B. Ucar, E. Balci, F. Tabanli</t>
  </si>
  <si>
    <t>GİDERLER</t>
  </si>
  <si>
    <t>Investigation of Heavy Metal Level and Mineral Nutrient Status of Kyrgyzstan Natural Walnut Populations: Plant and Soil Interactions</t>
  </si>
  <si>
    <t>I. I. Ozyigit, M. E. Uras, i. E. Yalcin, Z. Severoglu, G. Demir, B. Borkoyev, K. Saliyeva, S. Yucel, U. Erturk, A. O. Solak,</t>
  </si>
  <si>
    <t>Prof .Dr.</t>
  </si>
  <si>
    <t>İLS-522</t>
  </si>
  <si>
    <t>Bilimin Günsel Sorunları ve Gazeteçilik</t>
  </si>
  <si>
    <t>T.C. Bütçesinden Harcananlar</t>
  </si>
  <si>
    <t xml:space="preserve">A class of   linear and nonlinear Fredholm Integral Equations of the third kind </t>
  </si>
  <si>
    <t>Avıt Asanov, Kalyskan Matanova, Ruhidin Asanov</t>
  </si>
  <si>
    <t>İLS-513</t>
  </si>
  <si>
    <t>Bilimsel Araştırma Yöntemleri (İletişim Araştırma Yöntemleri)</t>
  </si>
  <si>
    <t>K.C. Bütçesinden Harcananlar</t>
  </si>
  <si>
    <t>Kuwait Journal of Science,</t>
  </si>
  <si>
    <t>İLS-514</t>
  </si>
  <si>
    <t>Toplam Giderler</t>
  </si>
  <si>
    <t>Gazeteçilikte ve Bilimsel Araştırmada Bilgi Teknolojileri</t>
  </si>
  <si>
    <t>2017,Vol.4 No 1, pp.17-28.</t>
  </si>
  <si>
    <t>İLS-506</t>
  </si>
  <si>
    <t>Meslek Yabancı Dil (İngilizce)</t>
  </si>
  <si>
    <t>İLS-533</t>
  </si>
  <si>
    <t>Yeni Medya</t>
  </si>
  <si>
    <t>Solutions to Systems of Linear Fredholm Integral Equations of the Third kind with Multipoint Singularities</t>
  </si>
  <si>
    <t>İLS-535</t>
  </si>
  <si>
    <t xml:space="preserve">Bütünleşik Pazarlama İletişimi </t>
  </si>
  <si>
    <t>İLS-537</t>
  </si>
  <si>
    <t>Reklam ve Görsel İletişim</t>
  </si>
  <si>
    <t>Avıt Asanov, Imanaliev M.I., Asanov R.A.</t>
  </si>
  <si>
    <t>Doklady Mathematics</t>
  </si>
  <si>
    <t>95(3) 2017, 235-239.</t>
  </si>
  <si>
    <t>Об одном классе смешанных задач для уравнения теплопроводности с обратным временем</t>
  </si>
  <si>
    <t>İLS-532</t>
  </si>
  <si>
    <t>Абыт Асанов, Уралиев А.А.</t>
  </si>
  <si>
    <t>Наука новые технологии и инновации Кыргызстана</t>
  </si>
  <si>
    <t>İLS-516</t>
  </si>
  <si>
    <t>İLS-517</t>
  </si>
  <si>
    <t>Kırgızistan- Türkiye Manas Üniversitesi Türkiye Cumhuriyeti 2017 Yılı Bütçe harcamalarının Cari Hizmet Maliyeti 19.068.846,23 $ ABD Doları olarak gerçekleşmiştir.</t>
  </si>
  <si>
    <t>2017. — №5. — С. 73-77.</t>
  </si>
  <si>
    <t>İLS-518</t>
  </si>
  <si>
    <t>Çağdaş Medya Sistemleri ve Medya Ekonomisi</t>
  </si>
  <si>
    <t>İLS-519</t>
  </si>
  <si>
    <t>İletişim Etiği</t>
  </si>
  <si>
    <t>İLS-520</t>
  </si>
  <si>
    <t>Modern Medya Metni</t>
  </si>
  <si>
    <t>İLS-521</t>
  </si>
  <si>
    <t>Genel öğrenci sayısına göre öğrenci başına maliyeti: 19.068.846,23/5.454 = 3.496,30 $ ’dır.</t>
  </si>
  <si>
    <t>İLS-515</t>
  </si>
  <si>
    <t>İLS-512</t>
  </si>
  <si>
    <t>İLS-538</t>
  </si>
  <si>
    <t>Tüketim Kültürü ve Tüketici Davranışları</t>
  </si>
  <si>
    <t>* Öğrenci sayısına Yüksek Lisans ve Doktora öğrencileri (Bahar dönemi referans alınmıştır) dahildir.</t>
  </si>
  <si>
    <t>The formula for solving a class of Riccati equation</t>
  </si>
  <si>
    <t>* 2018 üniversite gelir ve giderleri 30.09.2018 tarihi itibariyle verilmiştir.</t>
  </si>
  <si>
    <t>Асанов А., Абдылдаева Э. Ф., Матанова К. Б</t>
  </si>
  <si>
    <t>Молодой ученый</t>
  </si>
  <si>
    <t>2017. — №2. - С. 1-8.</t>
  </si>
  <si>
    <t>REGULARIZATION AND UNIQUENESS OF SOLUTIONS OF SYSTEMS OF VOLTERRA LINEAR INTEGRAL EQUATIUNS OF THE FIRST KIND IN THE AXIS</t>
  </si>
  <si>
    <t>Avıt Asanov, А.Kambarova</t>
  </si>
  <si>
    <t>MADEA-8</t>
  </si>
  <si>
    <t>özet</t>
  </si>
  <si>
    <t>Uluslararası kongre</t>
  </si>
  <si>
    <t>SBE-550</t>
  </si>
  <si>
    <t>ABOUT UNIQUENESS OF SOLUTIONS OF FREDHOLM LINEAR INTEGRAL EQUATIUNS OF THE FIRST KIND IN THE AXIS</t>
  </si>
  <si>
    <t>EĞT-700</t>
  </si>
  <si>
    <t>Avıt Asanov,  Jypar Orozmamatova</t>
  </si>
  <si>
    <t>İLS-603</t>
  </si>
  <si>
    <t>A CLASS OF VOLTERRA NONCLASSICAL LINEAR INTEGRAL EQUATIUNS OF THE FIRST KIND</t>
  </si>
  <si>
    <t>Avıt Asanov,  Turdumamat Bekeşov</t>
  </si>
  <si>
    <t>İLS-615</t>
  </si>
  <si>
    <t>Belgesel Sinemada Yeni Yaklaşımlar</t>
  </si>
  <si>
    <t>İLS-660</t>
  </si>
  <si>
    <t>İleri İletişim Araştırmaları</t>
  </si>
  <si>
    <t>On a class of Systems of Linear and Nonlinear Fredholm Integral Equations of the Third kind with Multipoint Singularities</t>
  </si>
  <si>
    <t xml:space="preserve">54(3) 2018, 381-391.  </t>
  </si>
  <si>
    <t>Об использовании межпредметных связей профессиональной направленности на практических занятиях по физике на ветеринарном факультете.</t>
  </si>
  <si>
    <t>Международная научно-практическая конференция “Современные проблемы химии и химической технологии. Актуальные вопросы естествознания и гуманитарных наук”24-ноябрь 2017, Ош, Вестник Ошского государственного университета. Специальный выпуск, 2017, с.238-240.</t>
  </si>
  <si>
    <t>Bildiri</t>
  </si>
  <si>
    <t>Билим берүүнүн жаңы парадигмасы</t>
  </si>
  <si>
    <t>“Заманбап педагогикалык билим берүүнүн жана илимдин теориялык жана методологиялык көйгөйлөрү” Эл аралык илимий-практикалык конференция, 20-21-апрель, Бишкек, 2018, Вестник КГУ им. И.Арабаева, №2, 2018, с.67-70</t>
  </si>
  <si>
    <t>İLS-602</t>
  </si>
  <si>
    <t>Ulusal kongre</t>
  </si>
  <si>
    <t>İLS-604</t>
  </si>
  <si>
    <t>The study of oscillatory processes in the course of physics and theoretical mechanics.</t>
  </si>
  <si>
    <t>İLS-690</t>
  </si>
  <si>
    <t>Mathematical Analysis, Differential Equations and their Applications" (MADEA-8)International Conferance Abstracts, June 17-23 2018, p.72</t>
  </si>
  <si>
    <t>On solvability of optimization problem for elastic oscillations with multipoint sources
 of control</t>
  </si>
  <si>
    <t>Akylbek Kerimbekov, Elmira Abdyldaeva, Urumkan Duishenalieva, and Erkeaim Seidakmat Kyzy</t>
  </si>
  <si>
    <t>AIP Conference Proceedıngs</t>
  </si>
  <si>
    <t>SCOPUS</t>
  </si>
  <si>
    <t>Приближенное решение неоднородной краевой задачи управляемого колебательного процесса, описываемого фредгольмовым интегро-дифференциальным уравнением</t>
  </si>
  <si>
    <t>Абдылдаева Э., Керимбеков A.</t>
  </si>
  <si>
    <t>Вестник Кыргызско-Славянского университета</t>
  </si>
  <si>
    <t>17(12), 2017.</t>
  </si>
  <si>
    <t>(RSCI),
 eLIBRARY.RU</t>
  </si>
  <si>
    <t>О факторизации пространства управлений в задаче оптимизации колебательных процессов</t>
  </si>
  <si>
    <t>А.Керимбеков, Э.Абдылдаева,
 С.Б.Доулбекова</t>
  </si>
  <si>
    <t>Материалы конференции
 Душанбе</t>
  </si>
  <si>
    <t>FBE-501</t>
  </si>
  <si>
    <t>İŞL-513</t>
  </si>
  <si>
    <t>İŞL-515</t>
  </si>
  <si>
    <t xml:space="preserve"> Yönetim Muhasebesi</t>
  </si>
  <si>
    <t>İŞL-533</t>
  </si>
  <si>
    <t>Peculiarities of constructing an optimal vector distributed control with nonlinear optimization of oscillation processes</t>
  </si>
  <si>
    <t>Elmira Abdyldaeva,
 Akylbek Kerimbekov,
 Zarina Kaabaeva</t>
  </si>
  <si>
    <t>“Тестирование как форма организации самостоятельной работы студентов по физике".</t>
  </si>
  <si>
    <t>Azat Akmatbekova</t>
  </si>
  <si>
    <t>Вестник Челябинского государственного педагогического университета №4, с. 9-12.</t>
  </si>
  <si>
    <t>İŞL-512</t>
  </si>
  <si>
    <t>Uluslararası Hakemli Dergi</t>
  </si>
  <si>
    <t>İŞL-514</t>
  </si>
  <si>
    <t>Örgüt Teorisi</t>
  </si>
  <si>
    <t>Внедрение современных электронных средств в практику обучения физике</t>
  </si>
  <si>
    <t>İŞL-516</t>
  </si>
  <si>
    <t>İŞL-518</t>
  </si>
  <si>
    <t>Известия Волгоградского государственного педагогического университета  № 7(120), с. 47-51.</t>
  </si>
  <si>
    <t>Роль электронных учебно-методических пособий в процессе организации самостоятельной работы студентов по физике</t>
  </si>
  <si>
    <t>Вестник Московского государственного областного университета Серия ПЕДАГОГИКА № 3, с. 62-68.</t>
  </si>
  <si>
    <t>Оптимизация самостоятельной работы студентов по физике для студентов инженерных специальностей</t>
  </si>
  <si>
    <t>Наука, новые технологии и инновации Кыргызстана №7,с. 90-92. Бишкек.  2017.</t>
  </si>
  <si>
    <t>Оптимизация самостоятельной работы студентов по физике</t>
  </si>
  <si>
    <t>Actual problems of control theory, topology and operator equations. INTERNATIONAL SCIENTIFIC CONFERENCE 19-22 June 2017, Kyrgyz Russian Slavic University: Bishkek, Kyrgyzstan.</t>
  </si>
  <si>
    <t>ORGANIZATION MODEL OF INDEPENDENT WORK OF STUDENTS ON PHYSICS IN TECHNICAL HIGHER EDUCATION</t>
  </si>
  <si>
    <t>The VI Congress of the Turkic World Mathematical Society 1, October 2-5, 2017 Astana.</t>
  </si>
  <si>
    <t>İŞL-619</t>
  </si>
  <si>
    <t>Finans Teorisi</t>
  </si>
  <si>
    <t>The use of information technology during
 performing independent work on Physics.</t>
  </si>
  <si>
    <t>Akmatbekova A., Muhametjanova G.</t>
  </si>
  <si>
    <t>Abstracts of the International Conference: Mathematical Analysis, Differential Equations &amp; Applications (MADEA-8). Issyk-Kul, Kyrgyz Republic, 2018, p.25.</t>
  </si>
  <si>
    <t>Direct integration of systems of linear differential and difference equations</t>
  </si>
  <si>
    <t>Syrgak Kydyraliev, Anarkul Urdaletova</t>
  </si>
  <si>
    <t>İŞL-627</t>
  </si>
  <si>
    <t>İleri Üretim Yönetimi ve Stratejileri</t>
  </si>
  <si>
    <t>Abstracts of the International Conference: Mathematical Analysis, Differential Equations &amp; Applications (MADEA-8). Issyk-Kul, Kyrgyz Republic, 2018, p.80.</t>
  </si>
  <si>
    <t>Differential properties of solutions of one class
 Of non-uniformly parabolic quasilinear equations</t>
  </si>
  <si>
    <t>Anarkul Urdaletova</t>
  </si>
  <si>
    <t>Mathematical Analysis, Differential Equations &amp; Applications (MADEA-8). Issyk-Kul, Kyrgyz Republic, 2018, p.129.</t>
  </si>
  <si>
    <t>Thoghts about teaching”Mathematics for everyon”</t>
  </si>
  <si>
    <t>Urdaletova A.B,
 Kydyraliev S.K.</t>
  </si>
  <si>
    <t>Abstracts of the International Central Asia Symposium. 2018, Bishkek</t>
  </si>
  <si>
    <t>Факторы, влияющие на намерения выбора студентами предпринимательской карьеры</t>
  </si>
  <si>
    <t>Анаркуль Урдалетова, Женгиз Йылмаз, Тунжер Оздиль</t>
  </si>
  <si>
    <t>MANAS Sosyal Araştırmalar Dergisi</t>
  </si>
  <si>
    <t>2017,
 Cilt:6,Sayı: 5. 195-202 sayfa</t>
  </si>
  <si>
    <t>Uluslararası Hakemli Dergi
 KTU MANAS</t>
  </si>
  <si>
    <t>TAR-513</t>
  </si>
  <si>
    <t>Remittances and labor supply of the left-behind youth: Evidence from Kyrgyzstan</t>
  </si>
  <si>
    <t>Orta Asya Türk Tarihinin Kaynakları</t>
  </si>
  <si>
    <t>Mesleki Yabancı Dil (Farsça)</t>
  </si>
  <si>
    <t>K. Karymshakov, B.Sulaimanova, R.Abdieva</t>
  </si>
  <si>
    <t>Asian and Pacific Migration Journal, 2017</t>
  </si>
  <si>
    <t>TAR-549</t>
  </si>
  <si>
    <t>Türkistan İstiklâl Hareketleri</t>
  </si>
  <si>
    <t>TAR-551</t>
  </si>
  <si>
    <t>Sömürgecilik Tarihi</t>
  </si>
  <si>
    <t>Relationship between Government Expenditure and Economic Growth in Transition Countries: Case of Kyrgyzstan and Tajikistan</t>
  </si>
  <si>
    <t>TAR-512</t>
  </si>
  <si>
    <t>Abdieva R., Baigonushova D., Ganiev C.</t>
  </si>
  <si>
    <t>TAR-515</t>
  </si>
  <si>
    <t>Selçuklu ve Osmanlı Tarihinin Kaynakları</t>
  </si>
  <si>
    <t>TAR-516</t>
  </si>
  <si>
    <t>Çağdaş Tarih Araştırmalarında Disiplinlerarası Yaklaşımlar</t>
  </si>
  <si>
    <t>TAR-517</t>
  </si>
  <si>
    <t>Kırgızistan Tarihinin Tarihçiliği</t>
  </si>
  <si>
    <t>Bilig AUTUMN 2017/ NUMBER 83. s.241-258.</t>
  </si>
  <si>
    <t>TAR-519</t>
  </si>
  <si>
    <t>Tarih Araştırmalarının Güncel Meseleleri</t>
  </si>
  <si>
    <t>TAR-546</t>
  </si>
  <si>
    <t>Hanlıklar Dönemi Tarihi</t>
  </si>
  <si>
    <t>TAR-550</t>
  </si>
  <si>
    <t>Kırgızistan’da Dış Açık Sorunu</t>
  </si>
  <si>
    <t>Ganiyev C., Baygonuşova D.</t>
  </si>
  <si>
    <t>Reforma Dergisi 1 (77) 2018, ss. 19-27</t>
  </si>
  <si>
    <t>Alan İndeksli (РИНЦ)</t>
  </si>
  <si>
    <t>Relationship between CO2 Emissions and Fossil Fuel Usage in Energy Production in Turkey: A Scenario Analysis</t>
  </si>
  <si>
    <t>Çetintaş H., Bicil M., Türköz K.</t>
  </si>
  <si>
    <t>The Emprical Economics Letters, 17 (3) №1(69)</t>
  </si>
  <si>
    <t>Alan İndeksli</t>
  </si>
  <si>
    <t>Iklim Degisikligi ile Mücadelede Karbon Piyasalarının Rolü</t>
  </si>
  <si>
    <t>FORM-23
 2017-2018 ÖĞRETİM YILI İDARİ PERSONELİN BİRİMLERE GÖRE DAĞILIMI *</t>
  </si>
  <si>
    <t>Hakan Çetintaş, Türköz Kumru</t>
  </si>
  <si>
    <t xml:space="preserve">Balıkesir Üniversitesi Sosyal Bilimler Enstitüsü Dergisi, 20(37), 147-169. </t>
  </si>
  <si>
    <t>Расходование государственных финансов в организациях здравоохранения КР.</t>
  </si>
  <si>
    <t>Damira Caparova</t>
  </si>
  <si>
    <t>Reforma 2017 №3(75) Июль- сентябрь</t>
  </si>
  <si>
    <t>Практика бюджетного финансирования в Кыргызской Республике</t>
  </si>
  <si>
    <t>Перспективные направления развития современной науки. Москва, март 2018, Евразийское научное объединение Часть 3.</t>
  </si>
  <si>
    <t>İDARİ BİRİM</t>
  </si>
  <si>
    <t>Внебюджетное финансирование здравоохранения в КР</t>
  </si>
  <si>
    <t>TAR-622</t>
  </si>
  <si>
    <t>UYRUĞU</t>
  </si>
  <si>
    <t>TAR-606</t>
  </si>
  <si>
    <t>TAR-612</t>
  </si>
  <si>
    <t>Kırgızistan’da Enflasyon, Para Arzı ve Bütçe Açığı Arasındaki İlişki</t>
  </si>
  <si>
    <t>Cunus Ganiyev</t>
  </si>
  <si>
    <t>Reforma Dergisi 3(75), Москва</t>
  </si>
  <si>
    <t>Alan Endeksli (РИНЦ)</t>
  </si>
  <si>
    <t>Crowding-out (or -in) effect in transition
 economies: Kyrgyzstan case</t>
  </si>
  <si>
    <t>International Journal of Development Issues 17(1), Cilt:5, Sayı: 1. ss. 64-85.</t>
  </si>
  <si>
    <t>(Scopus) Alan İndeksli</t>
  </si>
  <si>
    <t>Cunus Ganiyev, Damira Baygonuşova</t>
  </si>
  <si>
    <t>REKTÖRLÜK VE MERKEZ TEŞKİLATI</t>
  </si>
  <si>
    <t>Reforma Dergisi 1(77).</t>
  </si>
  <si>
    <t>Kırgızistan’ın Gıda Güvenliğini Sağlama Stratejisi</t>
  </si>
  <si>
    <t>Cumabek Cailov, Cusup Pirimbayev</t>
  </si>
  <si>
    <t>T.C. Cumhuriyet Üniversitesi İİBF Dergisi, 2(18), 2017</t>
  </si>
  <si>
    <t>Openness-Growth Nexus: Evidence from Transition Countries</t>
  </si>
  <si>
    <t>ANKARA İRTİBAT BÜROSU</t>
  </si>
  <si>
    <t>Reforma 4(76) 2017</t>
  </si>
  <si>
    <t>Tourism-Poverty Relationship in Developing Countries: A Panel Causality Analysis1</t>
  </si>
  <si>
    <t>DESTEK HİZMETLERİ DAİRESİ BAŞKANLIĞI</t>
  </si>
  <si>
    <t>The Empirical Economics Letters, 16(8): 2017</t>
  </si>
  <si>
    <t>KÜTÜPHANE VE DOK. DAİRESİ BAŞKANLIĞI</t>
  </si>
  <si>
    <t>TUR-513</t>
  </si>
  <si>
    <t>SKS DAİRESİ BAŞKANLIĞI</t>
  </si>
  <si>
    <t>TUR-506</t>
  </si>
  <si>
    <t>YAPI İŞLERİ DAİRESİ BAŞKANLIĞI</t>
  </si>
  <si>
    <t>TUR-517</t>
  </si>
  <si>
    <t>Empirical Analysis of the Linder Hypothesis: A Random-Effects Tobit Model</t>
  </si>
  <si>
    <t>TUR-537</t>
  </si>
  <si>
    <t>The Empirical Economics Letters, 17(1): 2018</t>
  </si>
  <si>
    <t>TUR–555</t>
  </si>
  <si>
    <t>Çağdaş Türk Dünyası Edebiyatları-I</t>
  </si>
  <si>
    <t>Öğretim Birimlerindeki (Fakülte, Enstitü, Yüksekokul) idari personel olan Yöneticileri ve Daire Başkanlarının uyruk ve isimleri ayrıca tek tek belirtilecek.</t>
  </si>
  <si>
    <t>Mikro Finans Uygulamasının Yoksulluk Üzerindeki Etkisi: Kırgızistan Örneği</t>
  </si>
  <si>
    <t>Sultakeev K., Bayrak M.</t>
  </si>
  <si>
    <t>Manas Sosyal Araştırmalar Dergisi.</t>
  </si>
  <si>
    <t>Faiz Haddi ve Para Arzının Döviz Kuru Üzerine Etkisi: Kazakistan Örneği</t>
  </si>
  <si>
    <t xml:space="preserve">Sekmen F., Ravanoğlu G.A.  </t>
  </si>
  <si>
    <t>Manas Sosyal Araştırmalar Dergisi</t>
  </si>
  <si>
    <t>BİRİMİ</t>
  </si>
  <si>
    <t>Çevresel Kuznets Eğrisi Hipotezinin Kırgızistan Ekonomisinde Geçerliliği; ARDL Sınırlar Testi Yaklaşımı</t>
  </si>
  <si>
    <t>Ravanoğlu G.A, Bostan A., Yılmaz A.</t>
  </si>
  <si>
    <t>Fehmi YILMAZ</t>
  </si>
  <si>
    <t>Abdusalam GULAMOV</t>
  </si>
  <si>
    <t>TUR-512</t>
  </si>
  <si>
    <t>Çınara TABALDİYEVA</t>
  </si>
  <si>
    <t>TUR-514</t>
  </si>
  <si>
    <t>Modern Beşeri Bilim Sisteminde Filoloji</t>
  </si>
  <si>
    <t>Ayday İBRAYEVA</t>
  </si>
  <si>
    <t>TUR-516</t>
  </si>
  <si>
    <t>Edebiyat Teorisi</t>
  </si>
  <si>
    <t>Bankacılık Sektöründe Tükenmişlik Sendromu: Kırgızistan Örneği.</t>
  </si>
  <si>
    <t>Asel MUHANOVA</t>
  </si>
  <si>
    <t>TUR-518</t>
  </si>
  <si>
    <t>Rufiya HİSAMUTDİNOVA</t>
  </si>
  <si>
    <t>Dilbilim Teorisi</t>
  </si>
  <si>
    <t>TUR-520</t>
  </si>
  <si>
    <t>Sözlü İletişim Teorisi</t>
  </si>
  <si>
    <t>Ömürzak İSAYEV</t>
  </si>
  <si>
    <t>Celaleddin SERİNKAN, İbadathan ARAPOVA</t>
  </si>
  <si>
    <t>Altınay KUTUBAYEVA</t>
  </si>
  <si>
    <t>Soltobay ZARİPBEKOV</t>
  </si>
  <si>
    <t>Salıbay BAYSALBAYEV</t>
  </si>
  <si>
    <t>İktisadi İdari ve Siyasal Araştırmalar Dergisi, Yıl:2018, 3(5):1-11, e-ISSN 2564-7466</t>
  </si>
  <si>
    <t>BEDEN EĞITIMI VE SPOR YÜKSEK OKULU</t>
  </si>
  <si>
    <t>Tolgonay MAMBETALİYEVA</t>
  </si>
  <si>
    <t>Asel KAPAROVA</t>
  </si>
  <si>
    <t>Nazgül İRİYARI</t>
  </si>
  <si>
    <t>Samat URMANBETOV</t>
  </si>
  <si>
    <t>FEN BILIMLERİ ENSTİTÜSÜ</t>
  </si>
  <si>
    <t>Bakıt RAHİMOV</t>
  </si>
  <si>
    <t>SOSYAL BILIMLER ENSTİTÜSÜ</t>
  </si>
  <si>
    <t>Ashat CAYLOOBAYEV</t>
  </si>
  <si>
    <t>Azizbek USUBALİYEV</t>
  </si>
  <si>
    <t>Salih ŞENOZAN</t>
  </si>
  <si>
    <t>Occupational Burnout at the American University
 Of Central Asia in Kyrgyzstan.</t>
  </si>
  <si>
    <t>Anara MOMUNALIEVA Celaleddin SERİNKAN</t>
  </si>
  <si>
    <t>MANAS Journal of Social Studies 2018, Vol.: 7 No: 2. ISSN: 1624-7215</t>
  </si>
  <si>
    <t>Maksatbek INAKBEKOV</t>
  </si>
  <si>
    <t>Günhan KAYHAN</t>
  </si>
  <si>
    <t>Vehbi BAŞKAPAN</t>
  </si>
  <si>
    <t>İç Girişimcilik ve Yenilik İlişkisi: Banka Çalışanları Üzerinde Bir Araştırma.</t>
  </si>
  <si>
    <t>Feriştah GÜNER, Celaleddin SERİNKAN</t>
  </si>
  <si>
    <t>Saodat MOLDOBAYEVA</t>
  </si>
  <si>
    <t>Mehmet Akif Ersoy Üniversitesi Sosyal Bilimler Enstitüsü Dergisi, Cilt.9 Sayı.22 2017 - Aralık (s.482-499). ISSN 1309-1387.</t>
  </si>
  <si>
    <t>C. Tuğçe DÖNMEZ</t>
  </si>
  <si>
    <t>Sezai ÜNNER</t>
  </si>
  <si>
    <t>Effect of Exchange Rate Policy on GDP and GDP Components: The Kyrgyz Case.</t>
  </si>
  <si>
    <t>Sekmen, F., Madmarov, N</t>
  </si>
  <si>
    <t>Theoretical and Applied Economics, Vol. XXV, No: 1(614), 137-166.</t>
  </si>
  <si>
    <t>Factors of education-job mismatch among youth in Kyrgyz Republic.</t>
  </si>
  <si>
    <t>Kamalbek Karımşakov</t>
  </si>
  <si>
    <t>Ayrıca Üniversitemiz faaliyetlerinin sürdürülmesinde gerekli görülen konularda kişilerden hizmet almak suretiyle Aylık Hizmet Sözleşmeli Personel de görevlendirilmektedir. Aylık hizmet alımı ile görevlendirilen personel bilgileri aşağıdaki tabloda gösterilmiştir.</t>
  </si>
  <si>
    <t>Actual Problems of Economics and Law, 2018, 12 (1), pp. 65–76 (in Russ.)</t>
  </si>
  <si>
    <t>Turizm İşletmelerinin Finansal Performanslarını Etkileyen Firmaya Özgü, Sektörel ve Makroekonomik Belirleyiciler.</t>
  </si>
  <si>
    <t>Mahmut Erdoğan</t>
  </si>
  <si>
    <t>Mustafa Kemal Üniversitesi Sosyal Bilimler Enstitüsü Dergisi, 15(41), 101-127.
 ISSN 1304-429X</t>
  </si>
  <si>
    <t>İndeks Copernicus</t>
  </si>
  <si>
    <t>Borsa İstanbul’a Kayıtlı Turizm Şirketlerinin 2011-2015 Dönemi Finansal Performanslarının TOPSİS ile Analizi.</t>
  </si>
  <si>
    <t>Mahmut Erdoğan, Adilya Yamaltdinova</t>
  </si>
  <si>
    <t>Optimum Ekonomi ve Yönetim Bilimleri Dergisi, 5(1), 1 e-ISSN 2148-42289-36</t>
  </si>
  <si>
    <t>Eski Türk Edebiyatı</t>
  </si>
  <si>
    <t>REKTÖRLÜK</t>
  </si>
  <si>
    <t>Ebsco, Doaj</t>
  </si>
  <si>
    <t>Vergi Bilinci Üzerine Ampirik Bir Araştırma: Kırgızistan-Türkiye Manas Üniversitesi Örneği.</t>
  </si>
  <si>
    <t>Celaletdin Serinkan, Mahmut Erdoğan</t>
  </si>
  <si>
    <t>MANAS Journal of Social Studies, 1624-7215</t>
  </si>
  <si>
    <t>Kırgızistan’da Katma Değer Vergisinin Özellikleri ve Reform Olanakları.</t>
  </si>
  <si>
    <t>Dastan Aseinov</t>
  </si>
  <si>
    <t>Manas Sosyal Araştırmalar Dergisi, 6(3).</t>
  </si>
  <si>
    <t>Bazi Geçiş Ekonomisi Ülkelerinde Uygulanan Mikrofinans Sistemi Etkinliğinin Faiz Oranlarına Tesiri.</t>
  </si>
  <si>
    <t>Kadırbek Sultakeev, Metin Bayrak, Dastan Aseinov</t>
  </si>
  <si>
    <t>Manas Sosyal Araştırmalar Dergisi, 6(3), 2017</t>
  </si>
  <si>
    <t>MESLEK Y.O.</t>
  </si>
  <si>
    <t>GENEL SEKRETERLİK</t>
  </si>
  <si>
    <t>Kırgızistan Bankacılık Sektöründe Maliyet Etkinliği ve Kredi Kalitesi.</t>
  </si>
  <si>
    <t>Reforma, 3(75), 2017</t>
  </si>
  <si>
    <t>TUR-604</t>
  </si>
  <si>
    <t>Türk Dilinin Sözlükleri</t>
  </si>
  <si>
    <t>Doktora Semineri</t>
  </si>
  <si>
    <t>Guido Walcher’in Raporuna Göre (1930) Altın-Para Birimi Sistemi: Etkileri ve Çözüm Önerileri.</t>
  </si>
  <si>
    <t>Doç. Dr.  Mustafa Bıyıklı</t>
  </si>
  <si>
    <t>* Tablodaki veriler, Nisan 2018 tarihi itibariyle geçerli olan bilgiler esas alınarak düzenlenmiştir.</t>
  </si>
  <si>
    <t>Yüzüncü Yıl Üniversitesi Sosyal Bilimler Enstitüsü Dergisi</t>
  </si>
  <si>
    <t>ULS-506.01</t>
  </si>
  <si>
    <t>ULS-515</t>
  </si>
  <si>
    <t>ULS-516</t>
  </si>
  <si>
    <t>Ermeni Meselesi ve Hocalı Katliamı Üzerine Kaynaklar ve Bibliyografya</t>
  </si>
  <si>
    <t>Türk Dünyası Araştırmaları Dergisi</t>
  </si>
  <si>
    <t>Bilim Felsefesi (Uluslararası İlişkilerde Araştırma Yöntemleri)</t>
  </si>
  <si>
    <t>Tarihsel Süreçte Rus Avrasyacılığı: Klasik Avrasyacılıktan Neo-Avrasyacılığa</t>
  </si>
  <si>
    <t>Yrd.Doç.Dr.  M. Bürkan Serbest</t>
  </si>
  <si>
    <t>Süveyş Kanalı’nın Ulusallaştırılması Sorunu ve Süveyş Bunalımı</t>
  </si>
  <si>
    <t>Yrd.Doç.Dr. M. Bürkan Serbest</t>
  </si>
  <si>
    <t>ULS-517</t>
  </si>
  <si>
    <t>“Uncertainty Perpetuated? The Pitfalls of a Weakly İnstitutionalized Party System in Kyrgyzstan”</t>
  </si>
  <si>
    <t>Dr. Asel Doolotkeldieva</t>
  </si>
  <si>
    <t>ULS-518</t>
  </si>
  <si>
    <t>Central Asian Affairs</t>
  </si>
  <si>
    <t>ULS-519</t>
  </si>
  <si>
    <t>ULS-520</t>
  </si>
  <si>
    <t>Kontrol Odağı Ve Girişimcilik Eğilimi İlişkisi: Ktmü Öğrencileri Üzerine Bir Araştırma.</t>
  </si>
  <si>
    <t>Doç. Dr. Hasan GÜL, Aysuluu BEYŞENOVA</t>
  </si>
  <si>
    <t>MANAS Sosyal Araştırmalar Dergisi 2018 Cilt: 7 Sayı: 2</t>
  </si>
  <si>
    <t>Muhasebe Eğitimi ve 6102 Sayılı Türk Ticaret Kanunun Muhasebe Uygulamalarına Etkisini Belirlemeye Yönelik Bir Alan Araştırması</t>
  </si>
  <si>
    <t>Emin YUREKLİ, Bilal SOLAK</t>
  </si>
  <si>
    <t>Evaluation of the Factors Affecting the Purchasing Decisions of Accounting Package Programs</t>
  </si>
  <si>
    <t>Emin YÜREKLİ, Selçuk Burak HAŞILOĞLU</t>
  </si>
  <si>
    <t>Journal of Internet Applications and Management - 2017</t>
  </si>
  <si>
    <t>Muhasebe Yetkinliği Özelinde Meslek Mensupları İle Mükellefler Arasında Yaşanan Sorunlar ve Çözüm Önerileri: Denizli İli Örneği</t>
  </si>
  <si>
    <t>Emin YÜREKLİ, Serkan ÖZDEMİR</t>
  </si>
  <si>
    <t xml:space="preserve">Social Sciences Studies Journal </t>
  </si>
  <si>
    <t>Muhasebe Eğitimi ve Endüstri 4.0 İlişkisi</t>
  </si>
  <si>
    <t>Emin YÜREKLİ, Abdulkadir ŞAHİNER</t>
  </si>
  <si>
    <t>The Journal of Academic Social Science</t>
  </si>
  <si>
    <t>Mükelleflerin (İşletmelerin) Muhasebe Meslek Mensuplarından Aldıkları Hizmetler ve Beklentilerinin İncelenmesi: Denizli İli Örneği</t>
  </si>
  <si>
    <t>Bilal SOLAK, Emin YÜREKLİ ve Ahmet Fethi DURMUŞ</t>
  </si>
  <si>
    <t>International Journal of Academic Value Studies</t>
  </si>
  <si>
    <t>Muhasebe Meslek Mensuplarının Entegre Raporlamaya Ilıskın Farkındalık düzeylerının Belırlenmesıne Yönelık Bır Alan Arastırması</t>
  </si>
  <si>
    <t>2017, Muhasebe Bilim Dünyası Dergisi, 1302-258X</t>
  </si>
  <si>
    <t>Maliye Bakanlığı E-Dönüşüm Sürecinin Muhasebe Meslek Mensupları Açısından Değerlendirilmesine İlişkin Bir Alan Araştırması</t>
  </si>
  <si>
    <t>2017, Muhasebe ve Finansman Dergisi, 2146-3042</t>
  </si>
  <si>
    <t>The Advices of Accountants and the Precautions Taken in State Accounting During the Economic Crisis in the XVII Century Ottoman Empire</t>
  </si>
  <si>
    <t>Muhasebe ve Finans Tarihi Arastırmaları Dergisi,2017- 2146-4928</t>
  </si>
  <si>
    <t>MTR-518</t>
  </si>
  <si>
    <t>Bilimsel İletişim Dili</t>
  </si>
  <si>
    <t>MTR-519</t>
  </si>
  <si>
    <t>MTR-520</t>
  </si>
  <si>
    <t>Nicel Dil Bilimi ve Yeni Bilişim Teknolojileri</t>
  </si>
  <si>
    <t>Kırgızistan’da Üniversite Öğrencilerinin Girişimcilik Eğilimleri Üzerinde Yapılan Araştırmaların Değerlendirilmesi: 2003-2017 Yılları Arası Bibliyometrik Bir Analiz</t>
  </si>
  <si>
    <t>MTR-540</t>
  </si>
  <si>
    <t>Çeviri ve Kültürler Arası İletişim</t>
  </si>
  <si>
    <t>MANAS Sosyal Araştırmalar Dergisi, 2017 Cilt: 6 Sayı: 4
 ss. 503-513</t>
  </si>
  <si>
    <t>MTR-546</t>
  </si>
  <si>
    <t>Karşılaştırmalı Üslup Bilgisi</t>
  </si>
  <si>
    <t>Content Analyses On Mıssıon Statements Of The Mobile Network Operators in Kyrgyzstan</t>
  </si>
  <si>
    <t>Dokuz Eylül Üniversitesi, Sosyal Bilimler Enstitüsü Dergisi Cilt: 20, Sayı: 1.</t>
  </si>
  <si>
    <t>Жусуп Баласагындын “Куттуу Билим” Чыгармасына Ылайык Кадрлар Менен Иштөө Сунуштары</t>
  </si>
  <si>
    <t>Вестник АГУПКР, 2018, №24, стр.322-328</t>
  </si>
  <si>
    <t>Use Of Social Media During The 2017 Presidential Election In Kyrgyz Republic: An Example Of The Facebook</t>
  </si>
  <si>
    <t>MANAS Journal of Social Studies 7 (1), 381-402</t>
  </si>
  <si>
    <t>FLS-514</t>
  </si>
  <si>
    <t>Felsefî Antropoloji</t>
  </si>
  <si>
    <t>FLS-516</t>
  </si>
  <si>
    <t>Çağdaş Toplum Felsefesi</t>
  </si>
  <si>
    <t>FLS-518</t>
  </si>
  <si>
    <t>Çağdaş Batı Felsefesi</t>
  </si>
  <si>
    <t xml:space="preserve"> Askar BEKBOEV</t>
  </si>
  <si>
    <t>FLS-520</t>
  </si>
  <si>
    <t>FLS-522</t>
  </si>
  <si>
    <t>Meta- Felsefe</t>
  </si>
  <si>
    <t>“Batı Ülkelerinde Din Eğitimi: Genel Bir Bakış.”</t>
  </si>
  <si>
    <t>FLS-524</t>
  </si>
  <si>
    <t>Epistemolojinin Kökeni ve Metodolojisi</t>
  </si>
  <si>
    <t>FLS-562</t>
  </si>
  <si>
    <t>MANAS Sosyal Araştırmalar Dergisi, Yıl: 2017, Cilt: 6, Sayı: 4</t>
  </si>
  <si>
    <t>İSB-512</t>
  </si>
  <si>
    <t>İSB-518</t>
  </si>
  <si>
    <t>Ulakbim ve Uluslararası İndexler</t>
  </si>
  <si>
    <t xml:space="preserve">Prof.  Dr. </t>
  </si>
  <si>
    <t>İSB-520</t>
  </si>
  <si>
    <t xml:space="preserve">Doç.  Dr. </t>
  </si>
  <si>
    <t>İSB-522</t>
  </si>
  <si>
    <t>İSB-540</t>
  </si>
  <si>
    <t>“Kırgız Atasözleri Işığında Aile Kurumu”</t>
  </si>
  <si>
    <t>Mustafa KÖYLÜ ve Mirgül BEKMURZAYEVA</t>
  </si>
  <si>
    <t>MANAS Sosyal Araştırmalar Dergisi, Yıl: 2018, Cilt: 7, Sayı: 1.</t>
  </si>
  <si>
    <t>Türkiye ve Batı Ülkelerinde Yüksek Din Öğretimi: Niteliksel Bir Karşılaştırma.”</t>
  </si>
  <si>
    <t>MANAS Sosyal Araştırmalar Dergisi, Yıl: 2018, Cilt: 7, Sayı: 3</t>
  </si>
  <si>
    <t>“İşlevsellik Açısından Ahlak-Din İlişkisi”</t>
  </si>
  <si>
    <t>MANAS Sosyal Araştırmalar Dergisi, Yıl: 2018, Cilt: 7, Sayı: 4</t>
  </si>
  <si>
    <t>"Din Dersi Öğretmenlerinin Bir Öğretim Materyali Olarak Filmleri Kullanma Durumu”</t>
  </si>
  <si>
    <t>Bilimname, XXXIII, 2017/1, (ss.35-66)</t>
  </si>
  <si>
    <t>ESCİ index</t>
  </si>
  <si>
    <t>“İmam Hatip Meslek Dersleri Öğretmenlerinin Materyal Geliştirme Durumları”</t>
  </si>
  <si>
    <t>TRO-513</t>
  </si>
  <si>
    <t>Bilimname XXXV, 2018/1, (ss.175-216)</t>
  </si>
  <si>
    <t>TRO-515</t>
  </si>
  <si>
    <t>TRO-517</t>
  </si>
  <si>
    <t>Otelcilik Hukuku</t>
  </si>
  <si>
    <t>“Taşköprülü-zâde’ye Göre Öğretmenlik ve Öğrencilik Ahlakı”</t>
  </si>
  <si>
    <t>TRO-531</t>
  </si>
  <si>
    <t>TRO-543</t>
  </si>
  <si>
    <t>Sürdürülebilir Turizm</t>
  </si>
  <si>
    <t>“Абу Мансур Аль- Матуридинин Ахли Китеп Боюнча Көз Карашы”</t>
  </si>
  <si>
    <t>Manas Sosyal Araştırmalar Dergisi, 2017 Cilt: 6 Sayı: 4</t>
  </si>
  <si>
    <t>Din Öğretimi Temelleri: Kırgızistan Örneği</t>
  </si>
  <si>
    <t>Cazül COLALİYEVA</t>
  </si>
  <si>
    <t>“Tecrübi Bilgiden Sezgisel Bilgiye Rivâyetlerin Sıhhatini Belirlemede Sezgisel (İlham) Gücün İmkanı”</t>
  </si>
  <si>
    <t>MANAS Sosyal Araştırmalar Dergisi, Yıl: 2017 cilt: 6, sayı: 4</t>
  </si>
  <si>
    <t>“Zayıf Hadisin Epistemik Değeri”</t>
  </si>
  <si>
    <t>MANAS Sosyal Araştırmalar Dergisi, Yıl: 2017 cilt: 7, sayı: 1</t>
  </si>
  <si>
    <t>İLS-543</t>
  </si>
  <si>
    <t>“Dâvud el-Kayserî’ye Göre Sufi Epistemolojisinin Temel Bir Kavramı Olarak Keşf ve Türleri”</t>
  </si>
  <si>
    <t>M. Mustafa ÇAKMAKLIOĞLU</t>
  </si>
  <si>
    <t>“Tefsir İlminin Mahiyeti”</t>
  </si>
  <si>
    <t>Erdoğan AKMAN*2</t>
  </si>
  <si>
    <t>Tefsir Araştırmaları Dergisi,Nisan / 2017, Cilt: 1, Sayı: 1, ss. 21-46</t>
  </si>
  <si>
    <t>Namaz İbadetinin Tarihi Süreci.</t>
  </si>
  <si>
    <t>MANAS Sosyal Araştırmalar Dergisi, 2018,7(2), ss.111-125.</t>
  </si>
  <si>
    <t>According to The Islamic Law Termination of Pregnancy And The Principles Of Gurra.</t>
  </si>
  <si>
    <t>MANAS Sosyal Araştırmalar Dergisi, 7(1), 169-185.</t>
  </si>
  <si>
    <t>Maturidî’nin Yetiştiği Dönem, Hayatı, İlmî Hayatı, Hocaları, Talebeleri ve Eserleri</t>
  </si>
  <si>
    <t>Farhat Yusupov</t>
  </si>
  <si>
    <t>İ. Arabayeva Üniversitesi “Vestnik” dergisi. Bişkek 1 (2) 2017</t>
  </si>
  <si>
    <t>İLS-616</t>
  </si>
  <si>
    <t>Hadis Usulünde Hasen Kavramı ve Tirmizî’ye Kadar Hasen Kavramını Kullanan Muhaddisler</t>
  </si>
  <si>
    <t>Sabır Murataliev</t>
  </si>
  <si>
    <t>«Бадруддин аз-Заркашийдин Куран илиминдеги орду».</t>
  </si>
  <si>
    <t>И.Арабаев атындагы Кыргыз мамлекеттик университетинин илимий журналы, № ISBN 1654-5611. Бишкек – 2017.</t>
  </si>
  <si>
    <t>“Ыйык Куранды орус тилине которгон эң алгачкы мусулман аял: Иман Валерия Порохова”</t>
  </si>
  <si>
    <t>Uluslararası Türk Lehçe Araştırmaları Dergisi (TÜRKLAD) 1. Cilt 2. Sayı, 2017, 120-127. S., Türkiye</t>
  </si>
  <si>
    <t>Sosyal Medya ve Kaybedilen Mahremiyet</t>
  </si>
  <si>
    <t>Hamza Çakır</t>
  </si>
  <si>
    <t>FBE-501*</t>
  </si>
  <si>
    <t>KTMÜ Ahlak ve Değerler Sempozyumu</t>
  </si>
  <si>
    <t>İŞL-541</t>
  </si>
  <si>
    <t xml:space="preserve">Muhasebe  </t>
  </si>
  <si>
    <t>Seyil NAJİMUDİNOVA*1</t>
  </si>
  <si>
    <t>ABD Başkanlık Seçimlerinin Rus Basınına Yansıması: “Rassiyskaya” Gazetesi Örneği</t>
  </si>
  <si>
    <t>Hamza Çakır, Banu Erdoğan Çakar</t>
  </si>
  <si>
    <t>III.Uluslararası Sosyal Bilimler Kongresi Ahmet Yesevi Üniversitesi</t>
  </si>
  <si>
    <t>Kırgızistan-Türkiye Manas Üniversitesi Öğrencilerinin Sosyal Medya Kullanım Alışkanlıkları</t>
  </si>
  <si>
    <t>II. Uluslararası Sınırsız Eğitim ve Araştırma Sempozyumu</t>
  </si>
  <si>
    <t>Kırgızistan Resmi Haber Ajansı ‘KABAR’ da Türkiye’nin Temsili</t>
  </si>
  <si>
    <t>Hamza Çakır, A. Önem</t>
  </si>
  <si>
    <t>Journal of History School, June 2018, Sayı: XXXIV</t>
  </si>
  <si>
    <t>Uluslararası Makale</t>
  </si>
  <si>
    <t>Gazete Haberlerinde Okur Temsilcisinin Rolü Üzerine Karşılaştırılmalı Bir İnceleme</t>
  </si>
  <si>
    <t>5. MANAS Sosyal Araştırmalar Dergisi 2017 Cilt: 6 Sayı: 1</t>
  </si>
  <si>
    <t>ISSN</t>
  </si>
  <si>
    <t>Kırgızistan'da Kiril Alfabesine Geçiş Süreci ve Gazetelere Yansıması,</t>
  </si>
  <si>
    <t>Erdoğan Akman</t>
  </si>
  <si>
    <t>Yatırım Projeleri Yönetimi</t>
  </si>
  <si>
    <t>Selçuk Ün. Sos. Bil. Ens. Der. (38): 287-297</t>
  </si>
  <si>
    <t>İŞL-540</t>
  </si>
  <si>
    <t>Transformatıon Of Secrecy And Prıvacy: Socıal Medıa Behavıor Of Turkısh And Kyrgyz Students / Gizlilik ve Mahremiyetin Dönüşümü: Türk Ve Kırgız Öğrencilerin Sosyal Medya Davranışları</t>
  </si>
  <si>
    <t>Selçuk Üniversitesi Türkiyat Araştırmaları Dergisi, 2018-01-3,</t>
  </si>
  <si>
    <t>Kırgızistan’da Yoksulluk ve Yoksulluğun Medyada Yer Alış Biçimi</t>
  </si>
  <si>
    <t>Uluslararası Orta Asya Sempozyumu</t>
  </si>
  <si>
    <t>A Survey Research on The Internet Use Behavior and Habits of University Students: In The Case Of Ktmü</t>
  </si>
  <si>
    <t>Erdoğan Akman, Zeki Okyay, İrfan Akpınar</t>
  </si>
  <si>
    <t>1. Internatıonal Technologıcal Scıences And Desıgn Symposıum
 Özet Kitabı s. 305</t>
  </si>
  <si>
    <t>“The Media coverage of disabled: Case of Turkey and Kyrgyzstan</t>
  </si>
  <si>
    <t>Gökçe Yoğurtçu</t>
  </si>
  <si>
    <t>"World CommunicationAssociation (WCA)2017 Biennial Conference, ‘World Conflicts and Disasters: Communication, Culture and Resolution’</t>
  </si>
  <si>
    <t>Sinemaya Gitme Motivasyonları ve Film İzleme Tutumları: Kırgızistan’ın Başkenti Bişkek’te Yaşayan İzler Kitle Üzerine Bir Araştırma</t>
  </si>
  <si>
    <t>Kadir Yoğurtçu, Gökçe Yoğurtçu</t>
  </si>
  <si>
    <t>Manas Sosyal Araştırmalar Dergisi
 Cilt: 6, Sayı:4, ss. 587-604</t>
  </si>
  <si>
    <t>Anarkül URDALETOVA*1</t>
  </si>
  <si>
    <t>“Kırgızistan’daki Engelli Bireylerin Toplumsal Alanda Karşılaştıkları Sorunlar ve Engelliliğin Medyada Temsili”</t>
  </si>
  <si>
    <t>Gökçe Yoğurtçu Asel Mokonova</t>
  </si>
  <si>
    <t>IJOPEC Publication Limited, London. ss.127-141</t>
  </si>
  <si>
    <t>Политические партии Кыргызстана в условиях транзитного общества</t>
  </si>
  <si>
    <t>Bakıt Orunbekov</t>
  </si>
  <si>
    <t>актуальная наука №1 (6)</t>
  </si>
  <si>
    <t>RİNTS</t>
  </si>
  <si>
    <t>Батмакан Аалиеванын советтик Кыргызстанды куруудагы саясий ишмердүүлүгү</t>
  </si>
  <si>
    <t>İŞL-646</t>
  </si>
  <si>
    <t>Наука, новые технологии и иновации Кыргызстана
 №1</t>
  </si>
  <si>
    <t>A multi-national validity analysis of the Self-Perceived Communication Competence Scale</t>
  </si>
  <si>
    <t>Communication Research Reports</t>
  </si>
  <si>
    <t>Кыргызстандагы жаңы президент тандоонун он сапаты</t>
  </si>
  <si>
    <t>БГУ жарчысы</t>
  </si>
  <si>
    <t>улутчул публицист</t>
  </si>
  <si>
    <t>Bakıt Orunbekov, Kuseyn İsayev</t>
  </si>
  <si>
    <t>Mudaris</t>
  </si>
  <si>
    <t>1916-жылдагы улуттук-боштондук көтөрүлүштүн Кыргызстандагы чет элдик масс-медиада чагылдырылышы</t>
  </si>
  <si>
    <t>Gülzada Stanaliyeva</t>
  </si>
  <si>
    <t>Бүткүл дүйнөлүк коммуникаторлор ассоциациясынын Кыргызстандагы Борбор Азиядагы Америка университетинде өткөн 34 «Дүйнөлүк конфликттер жана аларды чечүү жолдору: коммуникация, маданият жана резолюция» аттуу симпозиуму</t>
  </si>
  <si>
    <t>Мигранттардын ырларында «жол» концепти: Н.Гургубаеванын «Алыстагы ак жарык» китебинин негизинде</t>
  </si>
  <si>
    <t>Эл аралык Орто Азия симпозиуму</t>
  </si>
  <si>
    <t>Turusbek ASANOV*1</t>
  </si>
  <si>
    <t>Кыргыз гезиттеринде колдонулган саясий манипуляциялык ыкмалар.</t>
  </si>
  <si>
    <t>Gülzada Stanaliyeva, Canara Kadenova</t>
  </si>
  <si>
    <t>Материалы II Международной научно-практической интернет конференции «Наука и образование XXI веке</t>
  </si>
  <si>
    <t>Отражение Всемирных игр кочевников в англоязычных СМИ</t>
  </si>
  <si>
    <t>Gülzada Stanaliyeva, M. Baktıbekova</t>
  </si>
  <si>
    <t>Түркиядагы жана Кыргызстандагы маалымат агенттигинде сүрөт колдонуунун салыштыруу анализи: «Кабар» агенттиги жана «Анадолу» агенттигинин мисалында.</t>
  </si>
  <si>
    <t>Gülzada Stanaliyeva, A. Urmatbekova</t>
  </si>
  <si>
    <t>C. Aytmatov’un ‘Samanyolu’ eserinde peyzajın oynadığı rol</t>
  </si>
  <si>
    <t>Gençleri Eğitmede C. Aytmatov’un Eserlerinin Rolü Forumu</t>
  </si>
  <si>
    <t>"Изденүү\ табылга\ эскерүү" Ч. Айтматовдун повестттериндеги трагедиялуулук</t>
  </si>
  <si>
    <t>Ала тоо журналы</t>
  </si>
  <si>
    <t>"Улуттук-боштондук көтөрүлүш эгемендик мезгилиндеги прозада" bölümü</t>
  </si>
  <si>
    <t>Kitapta Bölüm Yazarlığı</t>
  </si>
  <si>
    <t>"Улуу Үркүндүн баяны бүтпөйт" bölümü</t>
  </si>
  <si>
    <t>"Кылымдар унуткус кыргын"kitabında "Улуу Үркүндүн баяны бүтпөйт" bölümü G. Stanaliyeva</t>
  </si>
  <si>
    <t>"Кылымдар унуткус кыргын"kitabında "Узак жолдугу тарыхий чындык"bölümü G. Stanaliyeva</t>
  </si>
  <si>
    <t>Uluslararası Haber Akışı Bağlamında Kırgızistan'da Haber Ajanıları ve Haber Kaynakları</t>
  </si>
  <si>
    <t>Topçugül Narmamatova</t>
  </si>
  <si>
    <t>Ulakbilge Sosyal Araştırmalar Dergisi Cilt:5 (9)</t>
  </si>
  <si>
    <t>Göç Meselesinin Kırgız Gazetelerdeinde Sunumu</t>
  </si>
  <si>
    <t>Göç-, Yoksulluk ve Kimlik konulu Uluslar arası Orta Asya Sempozyumu</t>
  </si>
  <si>
    <t>"Kırgızistan'da Medya ve Tarihsel Yönetimsel Gelişimi" bölümü</t>
  </si>
  <si>
    <t>Sovyet Belgesel Sinemasında Medya Metinleri Üzerinden İdeolojik İnşa: "Köyümün Askerleri" Belgesel Filmi Örneğinde</t>
  </si>
  <si>
    <t>Niyazi Ayhan, Regina Camankulova, Venera Narınova</t>
  </si>
  <si>
    <t>MANAS Sosyal Bilimler Dergisi, Cilt: 6, Sayi: 4</t>
  </si>
  <si>
    <t>Girişimcilik Stratejisi Olarak Sosyal Medya: İnstagram Örneği</t>
  </si>
  <si>
    <t>Yurdigül Aslı, Artışeva Meerim</t>
  </si>
  <si>
    <t>Girişimcilikte Dijital Dönüşüm: Fırsatlar ve Politikalar’ .10-12 Mayıs. KTMÜ. Bişkek</t>
  </si>
  <si>
    <t>Cengiz Aytmatov Eseri Cemile’nin Sinema Uyarlaması (Tengri, Le Bleu Du Ciel/Mavi Cennet Filminin Sinemasal Dramaturgi Açısından Çözümlenmesi)</t>
  </si>
  <si>
    <t>Yurdigül Aslı</t>
  </si>
  <si>
    <t>1. Uluslararası Kültürel Bilişim, İletişim Ve Medya Çalışmaları Konferansı, 3-4 Mayıs, Aydın</t>
  </si>
  <si>
    <t>Medyada Yoksulluğun Sunumu”, Uluslararası Orta Asya Sempozyumu</t>
  </si>
  <si>
    <t>Yurdigül Aslı, Erkan T.</t>
  </si>
  <si>
    <t>17-20 Nisan, Kırgızistan-Türkiye Manas Üniversitesi, Bişkek (Tam Metin Bildiri).</t>
  </si>
  <si>
    <t>Sovyet Rus Basınında Türkiye Cumhuriyeti’nin İlanı: Pravda Ve İzvestiya Gazeteleri Örneği</t>
  </si>
  <si>
    <t>Yurdigül Aslı, Erdoğan Çakar Banu</t>
  </si>
  <si>
    <t>XVIII. Türk Tarih Kurumu Kongresi, 1-5 Ekim, Ankara.</t>
  </si>
  <si>
    <t>TAR-505</t>
  </si>
  <si>
    <t>Orta Asya Çağ Tarihi</t>
  </si>
  <si>
    <t>Kamu Diplomasisi Açısından Kırgızistan’da Türkiye Algı Araştırması</t>
  </si>
  <si>
    <t>Ünal Uğur</t>
  </si>
  <si>
    <t>TAR 514</t>
  </si>
  <si>
    <t>Orta Asya Historigrafisi</t>
  </si>
  <si>
    <t>Intermedia International e-Journal,Vol. 4, İstanbul/Türkiye</t>
  </si>
  <si>
    <t>TAR 537</t>
  </si>
  <si>
    <t>Türkistan Rusya İlişkileri</t>
  </si>
  <si>
    <t>Country Marketing Framework: Public Diplomacy and Turkey Analysis</t>
  </si>
  <si>
    <t>Journal of Current Researches on Social Sciences, Vol.7, İstanbul/Türkiye.</t>
  </si>
  <si>
    <t>International Strategies Framework Education of Diplomacy in Turkey (A Study on the Mevlana Change Program)</t>
  </si>
  <si>
    <t>Fahri UNAN*1</t>
  </si>
  <si>
    <t>Journal of Current Researches on Social Sciences, Vol.8, İstanbul/Türkiye.</t>
  </si>
  <si>
    <t>Development Perspectives of Turkish-Speaking Contries Cooperation Council According to Human Development Indices</t>
  </si>
  <si>
    <t>Iğdır Üniversitesi Sosyal Bilimler Dergisi, Vol. 15</t>
  </si>
  <si>
    <t>Interrogations of Right(s) and Freedom(s) in the Theory of Justice, (Chapter I, s. 1-14)</t>
  </si>
  <si>
    <t>SRA Academic Publishing</t>
  </si>
  <si>
    <t>Kitap bölüm yazarlığı</t>
  </si>
  <si>
    <t>“Tarih-Toplum-Ekonomi-Siyaset”, (7.Bölüm, s. 503-531)</t>
  </si>
  <si>
    <t>BYR Publishing House, Bişkek.</t>
  </si>
  <si>
    <t>Kırgızistan “Tarih-Toplum-Ekonomi-Siyaset”, (8.Bölüm, s. 557-579)</t>
  </si>
  <si>
    <t>Conceptual Infrastructure Study On Public Diplomacy From Difference – Based Cultural Politics (A Pluralism From Risk Society), (Chapter VI, s. 145-167)</t>
  </si>
  <si>
    <t>SRA Academic Publishing, Turkey</t>
  </si>
  <si>
    <t>Rus Medyasında 15 Temmuz Darbe Kalkışmasının Yansımaları: Tass Haber Ajansı Örneğinde</t>
  </si>
  <si>
    <t>27 Mayıs 1960'dan 15 Temmuz 2016'ya Darbeler, Geçmişten Günümüze Darbe Olgusu Ve Millet Egemenliği Kültürü Uluslararası Sempozyumu, ADÜ-Aydın</t>
  </si>
  <si>
    <t>Kırgızistan Medyası Üzerinden 15 Temmuz Darbe Kalkışmasının Dış Basında Haberleştirilmesi</t>
  </si>
  <si>
    <t>27 Mayıs 1960'dan 15 Temmuz 2016'ya Darbeler, Geçmişten Günümüze Darbe Olgusu Ve Millet Egemenliği Kültürü Uluslararası Sempozyumu, ADÜ-Aydın.</t>
  </si>
  <si>
    <t>İnsani Kalkınma Endekslerine Göre Türk Keneşi Ülkelerinin Gelişim Perspektifi</t>
  </si>
  <si>
    <t>Uluslararası Orta Asya Sempozyumu, KT Manas Üniversitesi, Bişkek Kırgızistan.</t>
  </si>
  <si>
    <t>Eğitim Diplomasisinin Girişimciliğe Etkileri Üzerine Bir Araştırma (Türkiye’de eğitim almış Kırgızistan vatandaşlarının girişimcilik potansiyellerinin ölçümlenmesi)</t>
  </si>
  <si>
    <t>9. Uluslararasi Girişimcilik Kongresi, KT Manas Üniversitesi, Bişkek-Kırgızistan.</t>
  </si>
  <si>
    <t>Avrupa Yeterlilikler Çerçevesi Referans Seviyeleri Üzerinden İletişim Eğitimi : Kırgızistan Örneği</t>
  </si>
  <si>
    <t>Oriyantalizm Tarihi</t>
  </si>
  <si>
    <t>Karşılaştırmalı Tarih Araştırmaları</t>
  </si>
  <si>
    <t>MJSS, Manas Journal of Social Studies, Volume 6, Issue 1, pp 143-163</t>
  </si>
  <si>
    <t>TAR-604</t>
  </si>
  <si>
    <t>Türk Mitolojisi</t>
  </si>
  <si>
    <t>Sovyet Belgesel Sinemasında Medya Metinleri Üzerinden İdeolojik İnşa: “Köyümün Askerleri” Belgesel Filmi Örneğinde</t>
  </si>
  <si>
    <t>Camankulova, Regina. Ayhan, Niyazi. Narınova Venera</t>
  </si>
  <si>
    <t>MJSS, Manas Journal of Social Studies, Volume 6, Issue 4, pp 617-625</t>
  </si>
  <si>
    <t>Mehmet Başbuğ’un Eserlerinde Orta Asya Anlatısı: Göstergebilimsel Bir Analiz</t>
  </si>
  <si>
    <t>Ayhan Niyazi</t>
  </si>
  <si>
    <t>İdi Mehmet Başbuğ Özel Sayısı,cilt 6,sayı 40, ss 3524- 3537</t>
  </si>
  <si>
    <t>Simgesel Bir İletişim Aracı Olarak Manas Destanının Anıtlaştırılması (Bişkek Manas Anıtları Analizi)</t>
  </si>
  <si>
    <t>Yurdigül, Yusuf. Ayhan, Niyazi</t>
  </si>
  <si>
    <t>Atatürk Üniversitesi, Sosyal Bilimler Dergisi</t>
  </si>
  <si>
    <t>Belgesel Sinemada Kültürel Kimliklerin Sunum Biçimi: Keçenin Teri ve Kıyal Belgesel Filmlerinin Karşılaştırmalı Çözümlemesi</t>
  </si>
  <si>
    <t>Yurdigül, Yusuf. Camankulova, Regina. Ayhan, Niyazi</t>
  </si>
  <si>
    <t>Çınara  CUMABAYEVA</t>
  </si>
  <si>
    <t>Belgesel Filmde Zamanın Ruhu Belgesel Filmde Değişen Anlam Ve Anlatım içinde ss 49-77, Detay Yayıncılık, Ankara.</t>
  </si>
  <si>
    <t>Yüksek Okullarda Öğretim Teori ve Yöntemleri</t>
  </si>
  <si>
    <t>TUR-533</t>
  </si>
  <si>
    <t>Göktürkçe</t>
  </si>
  <si>
    <t>Simgesel Yapılarda Hegemonya ve İdeolojinin İnşası</t>
  </si>
  <si>
    <t>Çağatayca I</t>
  </si>
  <si>
    <t>Cinius Sosyal Yayınlar, İstanbul</t>
  </si>
  <si>
    <t>Kitap yazarlığı</t>
  </si>
  <si>
    <t>Türk Şiiri ve İncelemesi I</t>
  </si>
  <si>
    <t>Medya ve İdeoloji Ekseninde Sovyet Dönemi Kadın Kahraman Sunumu: “Urkuya” Filmi Örneğinde</t>
  </si>
  <si>
    <t>Sosyal, Beşeri veİdari Bilimlerde Akademik Araştırmalar - II ss 172-190, Gece Kitaplığı, Ankara</t>
  </si>
  <si>
    <t>Tanıtım Filmlerinde Bişkek Şehir İmajı</t>
  </si>
  <si>
    <t>3. Uluslararası Türk Dünyası Turizm Sempozyumu’, Bildiriler Kitabı: ss 627-638</t>
  </si>
  <si>
    <t>TUR-538</t>
  </si>
  <si>
    <t>Kosova Genç Nüfusunda Vatan Algısı Üzerine Bir Araştırma</t>
  </si>
  <si>
    <t>Yurdigül, Yusuf. Ayhan, Niyazi. Kala, Coşkun</t>
  </si>
  <si>
    <t>Uluslararası Sosyalbilimler Kongresi Türkistan Forumu 3, Ahmet Yesevi Üniversitesi, Bildiriler Kitabı: ss 194-213 Türkistan, Kazakistan</t>
  </si>
  <si>
    <t>Türkiye-Rusya İlişkileri Bağlamında Yeni Medya (Türkrus Web Sitesi Çözümlemesi)</t>
  </si>
  <si>
    <t>VII. Uluslararası Karadeniz Sempozyumu “Türk Rus İlişkileri” Bildiriler Kitabı, ss 664- 676</t>
  </si>
  <si>
    <t>Investigation of Russian Internet Newspapers from The Age-Friendly Web Site Criteria</t>
  </si>
  <si>
    <t>Ayhan, Niyazi</t>
  </si>
  <si>
    <t>1. Internatıonal Technologıcal Scıences And Desıgn Symposıum Giresun/Turkey, Abstract Book, pp 303</t>
  </si>
  <si>
    <t>Kültürel Kimliklerin Medyaya Yansımaları: El Ukpasın Filmi Örneğinde</t>
  </si>
  <si>
    <t>Jamankulova, Regina. Ayhan, Niyazi</t>
  </si>
  <si>
    <t>Uluslararası Orta Asya Sempozyumu Bişkek, Özet Kitabı ss 96-97</t>
  </si>
  <si>
    <t>TUR-601</t>
  </si>
  <si>
    <t>Türk Lehçelerinin Karşılaştırmalı Grameri</t>
  </si>
  <si>
    <t>TUR-603</t>
  </si>
  <si>
    <t>Türkoloji Tarihi</t>
  </si>
  <si>
    <t>TUR-605</t>
  </si>
  <si>
    <t>İletişimsel Perspektifte Bir Sovyet Kentinin İdeolojik Söylemi: Frunze Örneğinde</t>
  </si>
  <si>
    <t>III. Kentfor Yerel Kalkınma Ve Siyasal-Toplumsal Dönüşüm Bağlamında Kent Ve Çevre Yönetimi Forumu, Bildiri Özetleri Kitapçığı ss 38</t>
  </si>
  <si>
    <t>Kırgızistan Örneğinde Medyanın Gündem Kurma Etkisi</t>
  </si>
  <si>
    <t>Hazar, Çetin Murat. Muktarova, Kanışay</t>
  </si>
  <si>
    <t>Türkiye İletişim Araştırmaları Dergisi’, Sayı: 29</t>
  </si>
  <si>
    <t>Media Meme As Political Public Relations Tool of Neonomads, Nomadism, Mobilities and Media Conference</t>
  </si>
  <si>
    <t>Muktarova, Kanyshai</t>
  </si>
  <si>
    <t>AUCA, Bişkek, Kyrgyzstan</t>
  </si>
  <si>
    <t>Kırgızistan’da Halkla İlişkiler Mesleğinin Gelişmesinde Yükseköğretim Kurumlarının Rolü</t>
  </si>
  <si>
    <t>Artışeva, Meerim</t>
  </si>
  <si>
    <t>Manas Sosyal Araştırmalar Dergisi, Cilt: 6 Sayı: 4</t>
  </si>
  <si>
    <t>ABD Başkanlık Seçiminin Rus Resmi Gazetesi ‘Rossiyskaya Gazeta’ sinde Temsili</t>
  </si>
  <si>
    <t>Çakır, Hamza. Erdoğan Çakar, Banu</t>
  </si>
  <si>
    <t>Uluslararası Sosyal Bilimler Kongresi Türkistan Forumu 3, Ahmet Yesevi Üniversitesi, Bildiriler Kitabı ss 641-658 Türkistan, Kazakistan.</t>
  </si>
  <si>
    <t>Early Period Historical Process of İran Cinema</t>
  </si>
  <si>
    <t>Manas Üniversitesi, Sosyal Bilimler Dergisi</t>
  </si>
  <si>
    <t>TUR-690</t>
  </si>
  <si>
    <t>TUR-642</t>
  </si>
  <si>
    <t>Mesleki Mahremiyet Sorunu Bağlamında Youtube Reklamları</t>
  </si>
  <si>
    <t>Arel Üniversitesi İletişim Çalışmaları Dergisi</t>
  </si>
  <si>
    <t>Sosyal Medyada vayorizm ve Teşhirciliğin Mahrem Alanı tehdidi: İnstagram ve Periscope Örneği</t>
  </si>
  <si>
    <t>Sosyoloji Divanı</t>
  </si>
  <si>
    <t>«Чыңгыз Айтматов – кыргыз киносунун доору”,</t>
  </si>
  <si>
    <t>Öğr.Gör.Abdı Satarov</t>
  </si>
  <si>
    <t>И.Арабаев атындагы Кыргыз мамлекеттик университетинин жарчысы илимий журналы</t>
  </si>
  <si>
    <t>'Sovyet Belgesel Sinemasında Medya Metinleri Üzerinden İdeolojik İnşa: 'Köyümün Askerleri' Belgesel Filmi Örneğinde</t>
  </si>
  <si>
    <t>Regina CAMANKULOVA, N. AYHAN, V.NARINOVA</t>
  </si>
  <si>
    <t>Meslek Yabancı Dil I (ingilizce)</t>
  </si>
  <si>
    <t>ULS-513**</t>
  </si>
  <si>
    <t>Altınbek COLDOŞEV</t>
  </si>
  <si>
    <t>ULS-514</t>
  </si>
  <si>
    <t>Uluslararası Ekonomi Politik</t>
  </si>
  <si>
    <t xml:space="preserve">Uluslararası ilişkiler. </t>
  </si>
  <si>
    <t>Uluslararası İlişkilerde Günsel Sorunlar</t>
  </si>
  <si>
    <t>Hadoop framework implementation and performance analysis on a cloud</t>
  </si>
  <si>
    <t>Goksu Zekiye OZEN, Mehmet TEKEREK, Rayimbek SULTANOV.</t>
  </si>
  <si>
    <t>ULS-510</t>
  </si>
  <si>
    <t>Turkish Journal of Electrical Engineering &amp; Computer Sciences. Turk J Elec Eng &amp; Comp Sci (2017) 25: 705 -716</t>
  </si>
  <si>
    <t>ULS-554</t>
  </si>
  <si>
    <t>Comparative Analysis Of Integer Factorization Algorithms Using Cpu And Gpu</t>
  </si>
  <si>
    <t>Ismailova, R., Sultanov, R., Kimsanova, G.</t>
  </si>
  <si>
    <t>MANAS Journal of Engineering. (MJEN), 5 (1), (2017) pp: 53-63</t>
  </si>
  <si>
    <t>Си тилинде массивдер менен иштѳѳ. Лаборатордук иштерди аткаруу боюнча усулдук көрсөтмөлөр.</t>
  </si>
  <si>
    <t>Doç.Dr. Bakıt ŞARŞEMBAYEV</t>
  </si>
  <si>
    <t>Бишкек</t>
  </si>
  <si>
    <t>Kitap</t>
  </si>
  <si>
    <t>Кыргызча-Түркчѳ сѳздүк I</t>
  </si>
  <si>
    <t>Yüksek Öğretimde Eğitim ve Psikoloji</t>
  </si>
  <si>
    <t>Innovative technologies in educational process of teaching computer graphics.</t>
  </si>
  <si>
    <t>Kazakbaeva Z. Sydykbekov K.</t>
  </si>
  <si>
    <t>TOJET, Special Issue for INTE 2017(Berlin), p.183-186, ISSN:2146-7242</t>
  </si>
  <si>
    <t>(2017) CASE study of using ICT on life security education</t>
  </si>
  <si>
    <t>Asipova N, Kazakbaeva Z.</t>
  </si>
  <si>
    <t>MANAS Journal of Engineering.Volume 5 (Issue 2) Pages 72-76</t>
  </si>
  <si>
    <t>Website accessibility and quality in use: A comparative study of government websites in Kyrgyzstan, Azerbaijan, Kazakhstan and Turkey.</t>
  </si>
  <si>
    <t>R. Ismailova, Y.Inal.</t>
  </si>
  <si>
    <t>Universal Access in the Information Society, 16(4), pp 987–996, DOI: 10.1007/s10209-016-0490-z.</t>
  </si>
  <si>
    <t>Universities of the Kyrgyz Republic on the Web: accessibility and usability.</t>
  </si>
  <si>
    <t>R. Ismailova, G.Kimsanova.</t>
  </si>
  <si>
    <t>Universal Access in the Information Society, 16(4), pp 1017–1025, DOI 10.1007/s10209-016-0481-0.</t>
  </si>
  <si>
    <t>Website Accessibility, Usability and Security: a Survey of Government Websites in Kyrgyz Republic.</t>
  </si>
  <si>
    <t>R. Ismailova.</t>
  </si>
  <si>
    <t>Universal Access in the Information Society, 16(2), pp 257-264, DOI: 10.1007/s10209-015-0446-8.</t>
  </si>
  <si>
    <t>A Central Asian View of E-Government Services Adoption: Citizens' Trust and Intention to Use E-Services.</t>
  </si>
  <si>
    <t>Ismailova, R., Muhametjanova, G., &amp; Kurambayev, B.</t>
  </si>
  <si>
    <t>In Innovative Perspectives on Public Administration in the Digital Age (pp. 212-226). IGI Global.</t>
  </si>
  <si>
    <t>Use of Open-Ended Questions in Measurement and Evaluation Methods in Distance Education.</t>
  </si>
  <si>
    <t>Benli, I., Ismailova, R.</t>
  </si>
  <si>
    <t>International Technology and Education Journal, 2(1), pp 1-8</t>
  </si>
  <si>
    <t>Çinara CUMABAYEVA</t>
  </si>
  <si>
    <t>MTR-513</t>
  </si>
  <si>
    <t>Bİlimsel Araştırma Yöntemleri</t>
  </si>
  <si>
    <t>MTR-514</t>
  </si>
  <si>
    <t>Çeviri Bilimi</t>
  </si>
  <si>
    <t>Comparison Of The Security Mechanisms Of Document Management Systems</t>
  </si>
  <si>
    <t>MTR-515</t>
  </si>
  <si>
    <t>Tashtanova, M., Ismailova, R.</t>
  </si>
  <si>
    <t xml:space="preserve">Ayıda KASİYEVA </t>
  </si>
  <si>
    <t>İngilizce Dilbilimi</t>
  </si>
  <si>
    <t>MANAS Journal of Engineering (MJEN), 6 (1), pp: 75-83</t>
  </si>
  <si>
    <t>MTR-516</t>
  </si>
  <si>
    <t>Yüksek Öğretim Kurumlarında Eğitim Yöntemleri</t>
  </si>
  <si>
    <t xml:space="preserve">Çolpon SIDIKOVA
  </t>
  </si>
  <si>
    <t>Rus Dili vve Edebiyati</t>
  </si>
  <si>
    <t>MTR-517</t>
  </si>
  <si>
    <t>Dilbilimde Çağdaş Eğitimler</t>
  </si>
  <si>
    <t>MTR-544</t>
  </si>
  <si>
    <t>Karşılaştırmalı Dil Bilim Tarihi</t>
  </si>
  <si>
    <t>Development Of Scientific Content Management, Evaluation And Publication Software</t>
  </si>
  <si>
    <t>Bolushbek, A., Ismailova, R.</t>
  </si>
  <si>
    <t>MANAS Journal of Engineering (MJEN), 6 (1), pp: 84-95</t>
  </si>
  <si>
    <t>Learning management system implementation: a case study in the Kyrgyz Republic. Interactive Learning Environments</t>
  </si>
  <si>
    <t>Zh. Nurakun Kyzy, R.Ismailova &amp; H.Dündar</t>
  </si>
  <si>
    <t>doi: 10.1080/10494820.2018.1427115.</t>
  </si>
  <si>
    <t>MTR-512*</t>
  </si>
  <si>
    <t>Accessibility Evaluation of Top University Websites: A comparative study of Kyrgyzstan, Azerbaijan, Kazakhstan and Turkey.</t>
  </si>
  <si>
    <t>R. Ismailova., Y. Inal</t>
  </si>
  <si>
    <t>Universal Access in the Information Society. 17(2), pp 437-445, doi:10.1007/s10209-017-0541-0.</t>
  </si>
  <si>
    <t>Çolpon SIDIKOVA*1</t>
  </si>
  <si>
    <t>Evaluation of Distance Education Applications in the Kyrgyz Republic Universities</t>
  </si>
  <si>
    <t>Zh. Nurakun Kyzy, Ch. Begimkulov, R. Ismailova, H. Dündar</t>
  </si>
  <si>
    <t>International Online Journal of Educational Sciences, 9 (3), 653 - 662</t>
  </si>
  <si>
    <t>Использование социальных сетей, цифровых образовательных ресурсов и гаджетов в процессе обучения ( на примере Кыргызстана) // Использование цифровых средств обучения и робототехники в общем и профессиональном образовании: опыт, проблемы, перспективы</t>
  </si>
  <si>
    <t>У.Н. Бримкулов,Ч.Н. Жумабаева, К.К.Барыктабасов.</t>
  </si>
  <si>
    <t>Сборник научных статей III Международной научно-практической конференции, Барнаул, 2-3 ноября 2017 г. – Барнаул: изд-во Алт.ун-та, 2017 - 220 с. - С. 32-37</t>
  </si>
  <si>
    <t>Accuracy of discrete Markov approximation in the problems of estimation of random processes characteristics</t>
  </si>
  <si>
    <t>Ulan Brimkulov, Chinara Jumabaeva ; Kasym Baryktabasov</t>
  </si>
  <si>
    <t>https://ieeexplore.ieee.org/document/8324225/</t>
  </si>
  <si>
    <t>Information Technologies in Education: The Learning Assessment Tools</t>
  </si>
  <si>
    <t>Ulan Brimkulov, Kasym Baryktabasov, Chinara Jumabaeva</t>
  </si>
  <si>
    <t>MANAS Journal of Engineering MJEN Volume 5 (Issue 2) (2017) Pages 27-33</t>
  </si>
  <si>
    <t>FLS-513</t>
  </si>
  <si>
    <t>FLS-515</t>
  </si>
  <si>
    <t>Bilim Felsefesi ve Metodolojisi</t>
  </si>
  <si>
    <t>E-Government Development in the Central Asian States: Best Practices, Challenges and Lessons Learned (book chapter)</t>
  </si>
  <si>
    <t>Ulan Brimkulov,
 Kasym Baryktabasov</t>
  </si>
  <si>
    <t>FLS-517</t>
  </si>
  <si>
    <t>Book: “International E-Government Development” Alcaide Muñoz L., Rodríguez Bolívar M. (eds) pp. 121-154
 publisher: Palgrave Macmillan, Cham
 DOI https://doi.org/10.1007/978-3-319-63284-1_6
 Print ISBN: 978-3-319-63283-4
 Online ISBN: 978-3-319-63284-1</t>
  </si>
  <si>
    <t>Yüksek Öğretim Kurumlarında Felsefe Öğretiminin Yöntemleri</t>
  </si>
  <si>
    <t>FLS-519</t>
  </si>
  <si>
    <t>Argümantasyon Teorisi ve Uygulaması</t>
  </si>
  <si>
    <t>Опыт внедрения наземного цифрового телевизионного вещания.</t>
  </si>
  <si>
    <t>Аданбаев А.М.</t>
  </si>
  <si>
    <t>Государственное регулирование при создании радиосетей наземного цифрового телевизионного вещания // Universum: Технические науки : электрон. научн. журн. 2017. № 2(35) . URL: http://7universum.com/ru/tech/archive/item/4290</t>
  </si>
  <si>
    <t>Упрощенный расчет зоны обслуживания сети цифрового наземного телевизионного вещания в условиях рельефа Кыргызской Республики</t>
  </si>
  <si>
    <t>Наука, новые технологии и инновации Кыргызстана, №1, 2017, С. 26-29.</t>
  </si>
  <si>
    <t>Особенности стандарта наземного цифрового телевизионного вещания DVB-T2</t>
  </si>
  <si>
    <t>Известия вузов Кыргызстана, №1, 2017 С. 22-25.</t>
  </si>
  <si>
    <t>A Kalman Filter based transient state estimation method applicable to whole or specific region of power systems having known and unknown loads</t>
  </si>
  <si>
    <t>Karadeniz. M., Aydemi. M.T</t>
  </si>
  <si>
    <t>FLS-512*</t>
  </si>
  <si>
    <t>2017 4th International Conference on Electrical and Electronic Engineering (ICEEE), 2017, Pg: 91 - 94, DOI: 10.1109/ICEEE2.2017.7935799</t>
  </si>
  <si>
    <t>Physical and Chemical Modeling of Toxic Electrical Insulating Liquids Decomposition and Reduction of Chlorine-Containing Substances Concentration in the Gas-Phase.</t>
  </si>
  <si>
    <t>Zarlık Maymekov, Damira Sambayeva, Janarbek Izakov, Mirlan Moldobayev, Kubat Kemelov</t>
  </si>
  <si>
    <t>Congress Book of Abstracts of Eurasian Agriculture and Natural Sciences</t>
  </si>
  <si>
    <t>Alan Endeksli</t>
  </si>
  <si>
    <t>Quatitative Determination of Very Toxic Heavy Metals Mercury and Arsenic in the Waters of the Naryn River.</t>
  </si>
  <si>
    <t>Kanatbek Kojobaev, Baktyyar Asanov, Suymonkul Ismatillaev</t>
  </si>
  <si>
    <t>Influence of Waste of Ak-Tyuz Mining and Environmental Plant on Soil Microflora.</t>
  </si>
  <si>
    <t>N. Totubaeva, K. Kojobaev, R. Abdykadyrova, Z. Tokpaeva, T. Turatova, E. Sadiruulu</t>
  </si>
  <si>
    <t>Congress Book of Abstracts of Eurasian Agriculture and Natural Sciences- p.74</t>
  </si>
  <si>
    <t>Enformatik ( Bilim ve Eğitimde Bilgi Teknolojisi)</t>
  </si>
  <si>
    <t>Comparison of rheological and colorimetric measurements to determine alpha-amylase activity for malt used for beverage Bozo.</t>
  </si>
  <si>
    <t>J. Iskakova, J. Smanalieva, A. Kulmyrzaev, P. Fischer, F-J Mether.</t>
  </si>
  <si>
    <t>International Journal of Food Properties, USA</t>
  </si>
  <si>
    <t>Meslek Yabancı Dil( Arapça)</t>
  </si>
  <si>
    <t>İSB-513</t>
  </si>
  <si>
    <t>İSB-515</t>
  </si>
  <si>
    <t>Dinler Tarihi ve Metodolojisi</t>
  </si>
  <si>
    <t>Bakıt  MURZARAİMOV</t>
  </si>
  <si>
    <t>Greening the Industrial Zone of the Bishkek MAC in the context of Sustainable Development.</t>
  </si>
  <si>
    <t>Nurzat Totubaeva, Guljan Taalaybekova, U Raimov.</t>
  </si>
  <si>
    <t>İSB-517</t>
  </si>
  <si>
    <t>Tefsir İliminin Temel Meseleleri</t>
  </si>
  <si>
    <t>İSB-535</t>
  </si>
  <si>
    <t>İslam Hukukunun Genel Prensipleri</t>
  </si>
  <si>
    <t>Деструкция отработанного совтола в электротрансформаторах на основе использования смеси оксида магния-воды-кислорода при высоких температурах</t>
  </si>
  <si>
    <t>Самбаева Д.А. Маймеков З.К., Изаков Ж.Б., Кемелов К.А., Молдобаев М.Б.</t>
  </si>
  <si>
    <t>Журнал «Инженер», Бишкек</t>
  </si>
  <si>
    <t>Деструкция отработанных электроизоляционных жидкостей трансформаторов в среде: оксид магния-вода –кислород.</t>
  </si>
  <si>
    <t>Hadis İlminin Temel Meseleleri</t>
  </si>
  <si>
    <t>Маймеков З.К., Самбаева Д.А., Маймеков У.З., Изаков Ж.Б., Кемелов К.А., Молдобаев М.Б.</t>
  </si>
  <si>
    <t>Günümüz Tefsir Çalışmaları</t>
  </si>
  <si>
    <t>Проблемы региональной экологии. Москва</t>
  </si>
  <si>
    <t>РИНЦ</t>
  </si>
  <si>
    <t>Производственно-хозяйственная деятельность коммунального предприятия «Бишкектеплоэнерго» и отдельные воздухоохранные мероприятия в котлоагрегатах средней и малой мощности типа КЕ-4-14</t>
  </si>
  <si>
    <t>Маймеков З.К.,Самбаева Д.А.,Кемелов К.А.,Молдобаев М.Б.</t>
  </si>
  <si>
    <t>KIRGIZİSTAN-TÜRKİYE MANAS ÜNİVERSİTESİ
İLİŞİĞİ KESİLEN ÖĞRENCİLER
(2017-2018 EĞİTİM-ÖĞRETİM YILI)</t>
  </si>
  <si>
    <t>Публицист, нагыз-мударис-аалым, профессор</t>
  </si>
  <si>
    <t>Маймеков З.К.</t>
  </si>
  <si>
    <t>Мударист-Бишкек</t>
  </si>
  <si>
    <t>Устойчивое развитие и экологическая ситуация - как парадигма взаимодействий в образовательных и научных процессах</t>
  </si>
  <si>
    <t>Маймеков З.К., Самбаева Д.А.</t>
  </si>
  <si>
    <t>Вестник Ошского государственного университета</t>
  </si>
  <si>
    <t>Геоэкологическая оценка трансформации качества жизни населения в низовьях реки Сырдарьи в условиях антропогенной деятельности.,.-№3.-С.98-109.</t>
  </si>
  <si>
    <t>Мустафаев Ж.С., Козыкеева А.Т., Маймеков З.К., Самбаева Д.А., Абдывалиева К.С.</t>
  </si>
  <si>
    <t>Международный технико-экономический журнал. Россия</t>
  </si>
  <si>
    <t>Физико-химические и термодинамические параметры системы: SiO2 - AL2O3 - Fe2O3 - CaO - MgO - SO3 - K2O - H2O - H2SO4 и применение активированной глины при очистке промышленных стоков</t>
  </si>
  <si>
    <t>Баканов К.Т., Маймеков З.К, Солтонкулова А.Б.</t>
  </si>
  <si>
    <t>Известия Вузов Кыргызстана” – Бишкек</t>
  </si>
  <si>
    <t>Развитие туризма в Кыргызской Республике. Краткий обзор.</t>
  </si>
  <si>
    <t>Комиссаров В.А., Кожобаев К.А., Дудашвили С.Д.</t>
  </si>
  <si>
    <t>Краткий обзор.//Туризм Кыргызстана. КР., Бишкек</t>
  </si>
  <si>
    <t>Kendi İsteği İle</t>
  </si>
  <si>
    <t>Dikey/Yatay Geçiş</t>
  </si>
  <si>
    <t>Kayıt Yenilememe</t>
  </si>
  <si>
    <t>Состояние и пути решения проблем радиоактивных отходов севера Кыргызской Республики.</t>
  </si>
  <si>
    <t>Кожобаев К.А., Аманов К.А., Рыскулов У.Д., Молдогазиева Г.Т., Касиев А.К.</t>
  </si>
  <si>
    <t>Мат. Межд. конф. "СЕРГЕЕВСКИЕ ЧТЕНИЯ". Геоэкологическая безопасность разработки месторождений полезных ископаемых. Выпуск 19. Москва.</t>
  </si>
  <si>
    <t>Başarısızlık</t>
  </si>
  <si>
    <t>Başarısızlık (HAZIRLIK)</t>
  </si>
  <si>
    <t>Devamsızlık (F1)</t>
  </si>
  <si>
    <t>Devamsızlık (HAZIRLIK)</t>
  </si>
  <si>
    <t>Disiplin Cezası</t>
  </si>
  <si>
    <t>Diğer</t>
  </si>
  <si>
    <t>Değişim programı</t>
  </si>
  <si>
    <t>Уравнение Риккати и метод Алмаз бея</t>
  </si>
  <si>
    <t>Исаев А.Д.</t>
  </si>
  <si>
    <t>Известия ВУЗов Кыргызстана</t>
  </si>
  <si>
    <t>Mevlana</t>
  </si>
  <si>
    <t>Farabi</t>
  </si>
  <si>
    <t>Erasmus</t>
  </si>
  <si>
    <t>Нелинейное дифференциальное уравнение</t>
  </si>
  <si>
    <t>Наука, новые технологии и инновации</t>
  </si>
  <si>
    <t>Физико-химическое моделирование гетерогенной сложной системы: почва-вода-нитрат натрия и экологическая оценка концентрационного распределения компонентов и частиц в суспензионном растворе</t>
  </si>
  <si>
    <t>Маймеков З.К., Абдыкадырова Р.Э., Самбаева Д.А., Исаев А.Д., Изаков Ж.Б., Маймеков Т.З.</t>
  </si>
  <si>
    <t>Наука и Новые технологии, Бишкек</t>
  </si>
  <si>
    <t>SBE-501</t>
  </si>
  <si>
    <t>Микробиологическое разнообразие почвы полигона опасных отходов рудника Кумтор</t>
  </si>
  <si>
    <t>Н.Тотубаева, Ж.Токпаева</t>
  </si>
  <si>
    <t>TRO-514</t>
  </si>
  <si>
    <t>Наука и Новые технологии</t>
  </si>
  <si>
    <t>Otel İşletmelerinde  Finansal Analiz</t>
  </si>
  <si>
    <t>Mütercim-TERCÜMANLIK BÖLÜMÜ (KRG-TTR)</t>
  </si>
  <si>
    <t>TRO-516</t>
  </si>
  <si>
    <t>Otel İşletmelerinde  İnsan Kaynakları Yönetimi</t>
  </si>
  <si>
    <t>Mütercim-TERCÜMANLIK BÖLÜMÜ (KRG-İNG)</t>
  </si>
  <si>
    <t>TRO-518</t>
  </si>
  <si>
    <t>Turizm İşletmelerinde Pazarlama Stratejileri</t>
  </si>
  <si>
    <t>A. Planting of Greenery in Industrial Cities (on example of Bishkek city)</t>
  </si>
  <si>
    <t>Totubaeva N. E., Talaibekova G. T., Tokpaeva J. , Kojobaev K.</t>
  </si>
  <si>
    <t>TRO-512</t>
  </si>
  <si>
    <t>International Green Capital Congress, 8-11 Mayıs 2018 - Konya</t>
  </si>
  <si>
    <t>Mütercim-TERCÜMANLIK BÖLÜMÜ (TTR-İNG)</t>
  </si>
  <si>
    <t>Turizm İşletmelerinde Stratejik Yönetim</t>
  </si>
  <si>
    <t>Mütercim-TERCÜMANLIK BÖLÜMÜ (TTR-RUS)</t>
  </si>
  <si>
    <t>TRO-538</t>
  </si>
  <si>
    <t>Definition of the Essential Elements – Chrome and Molybdenum in the Waters of the River Naryn</t>
  </si>
  <si>
    <t>Orta Asya Turizmi</t>
  </si>
  <si>
    <t>Kojobaev K.A., Otorova S.T., Asanov B.D., Totubaeva N.E.</t>
  </si>
  <si>
    <t>PSİKOLOJİK DANIŞMANLIK VE REHBERLİK BÖLÜMÜ</t>
  </si>
  <si>
    <t>Устойчивое развитие и питьевые воды (на примере Кыргызской Республики)</t>
  </si>
  <si>
    <t>Кожобаев К.А., Тотубаева Н.Э., Молдогазиева Г.К., Оторова С.Т., Калыков И.</t>
  </si>
  <si>
    <t>Международная научно-практическая конференция «Вода для устойчивого развития Центральной Азии» 23-24 марта 2018 г. г. Душанбе, Таджикистан</t>
  </si>
  <si>
    <t>Изучение системы вода-кислород с целью оценки степени ее загрязненности и концентрационного распределения катионов и анионов в растворе</t>
  </si>
  <si>
    <t>ИзаковЖ.Б., МаймековУ.З., Шайкиева Н.,СамбаеваД.А., Маймеков З.К.</t>
  </si>
  <si>
    <t>Проблемы региональной экологии, Москва</t>
  </si>
  <si>
    <t>On the Temporal Stability of Analyte Recognition with an E-Nose Based on a Metal Oxide Sensor Array in Practical Applications.</t>
  </si>
  <si>
    <t>Ilia Kiselev, Victor Sysoev, Igor Kaikov, Ilona Koronczi, Ruslan Adil Akai Tegin, Jamila Smanalieva, Martin Sommer, Coskan Ilicali, Michael Hauptmannl</t>
  </si>
  <si>
    <t>Sensors</t>
  </si>
  <si>
    <t>Разработка новой рецептуры фруктово-овощных пюре с медом и рисом для детского питания</t>
  </si>
  <si>
    <t>Жумашова Ы.Ж., Сманалиева Ж.Н.</t>
  </si>
  <si>
    <t>Вестник Воронежского гос университета</t>
  </si>
  <si>
    <t>(РИНЦ)</t>
  </si>
  <si>
    <t>Hydrothermal processing and cooking of white varieties of bean grains growing in Kyrgyzstan</t>
  </si>
  <si>
    <t>Bodoshov A.</t>
  </si>
  <si>
    <t>Bulletin of Science and Education</t>
  </si>
  <si>
    <t>Кыргыз улуттук ичимдиги бозону өндүрүүдө уюткусун изилдөө</t>
  </si>
  <si>
    <t>Сейитканова Ж., Искакова Ж., Дейдиев А.</t>
  </si>
  <si>
    <t>Наука, новые технологии и инновации Кыргызстана</t>
  </si>
  <si>
    <t>Исследование витамина С и бета-каротина в овощах выращеных в парниковых условиях Чуйской области. Наука, новые технологии и инновации Кыргызстана Б.: №4, -2018.</t>
  </si>
  <si>
    <t>Усубалиева А., Мажитова А.,Озбекова Ж. Э., Алымкулова Н. Б.</t>
  </si>
  <si>
    <t xml:space="preserve">RESİM BÖLÜMÜ  </t>
  </si>
  <si>
    <t>Определение физико-химических показателей и общего количества полифенолов темно-красной дикорастущей алычи (Prunus divaricata), Наука, новые технологии и инновации Кыргызстана №2, 2018.</t>
  </si>
  <si>
    <t>Султанова Б., Искакова Ж., Сманалиева Ж.</t>
  </si>
  <si>
    <t>Development of HACCP Plan for flour production line . MANAS Journal of Engineering, Volume 5 (Issue 3) (2017)</t>
  </si>
  <si>
    <t>Ece Semercioğlu, Aidaikan Kasymakunova, Ruslan Adil Akai Tegin.</t>
  </si>
  <si>
    <t>MJEN</t>
  </si>
  <si>
    <t>Содержание витамина С в джеме из черной смородины выращенной в Иссык-Кульской области</t>
  </si>
  <si>
    <t>Свечникова Е.М., Усубалиева А.М.</t>
  </si>
  <si>
    <t>Определение продолжительности варки местных сортов фасоли методом пенетрации</t>
  </si>
  <si>
    <t>Бодошов А. У</t>
  </si>
  <si>
    <t>Известия вузов</t>
  </si>
  <si>
    <t>Heavy Metal Levels and Mineral Nutrient Status of Natural Walnut (Juglans regia L.) Populations in Kyrgyzstan: Nutritional Values of Kernels</t>
  </si>
  <si>
    <t>Ali Osman Solak, Kalipa Salieva, Bakıt Borkoev</t>
  </si>
  <si>
    <t>Biological Trace Element Research, IF: 2,388</t>
  </si>
  <si>
    <t>A novel highly sensitive carbon-based HMPD/GC sensor electrode: copper ionsanalysis in flour and water samples</t>
  </si>
  <si>
    <t>Desalination and Water Treatment, 112</t>
  </si>
  <si>
    <t>Characterization of Walnut Genotypes Selected from Kyrgyzstan’s Walnut-Fruit Forests</t>
  </si>
  <si>
    <t>The Eurasian Agriculture and Natural Sciences Congress, 20-23 SEPTEMBER 2017 Bishkek, KYRGYZSTAN BOOK OF ABSTRACTS s. 50</t>
  </si>
  <si>
    <t>The Eurasian Agriculture and Natural Sciences Congress, 20-23 SEPTEMBER 2017 Bishkek, KYRGYZSTAN BOOK OF ABSTRACTS s. 112</t>
  </si>
  <si>
    <t>Fatty Acid Composition of Some Walnut (Juglans regia L.) Genotypes from</t>
  </si>
  <si>
    <t>Sevil YÜCEL, Ümran ERTÜRK, Kalıypa SALIYEVA, Ibrahimilker ÖZYiĞiT, Ali Osman SOLAK</t>
  </si>
  <si>
    <t>The Eurasian Agriculture and Natural Science Congress</t>
  </si>
  <si>
    <t>Effect of surfactant materials to nanoparticles formation under pulsed plasma conditions and their antibacterial properties,</t>
  </si>
  <si>
    <t>E. Omurzaka, R.Adil Akai Tegin, A. Bekpolot Kyzy, A. Satyvaldiev, Z. Zhasnakunov, G. Umetova, Z. Kelgenbaeva, Z. Abdullaeva, T. Mashimo,</t>
  </si>
  <si>
    <t>Materials today: proceedings 5(7):15686-15695</t>
  </si>
  <si>
    <t>Web of Scıence</t>
  </si>
  <si>
    <t>Synthesis of Nanomaterials by the Pulsed Plasma in Liquid and their Bio-medical Applications</t>
  </si>
  <si>
    <t>E. Omurzak, Z. Abdullaeva, A. Satyvaldiev, Z. Zhasnakunov, Z. Kelgenbaeva, R. Adil Akai Tegin, D. Syrgakbekkyzy, T. Doolotkeldieva, S. Bobusheva, T. Mashimo</t>
  </si>
  <si>
    <t>IOP Conference Series: Materials Science and Engineering 302 012076</t>
  </si>
  <si>
    <t>Copper Nanoparticles: Synthesis and Biological Activity,</t>
  </si>
  <si>
    <t>E. Omurzak, T. D. Doolotkeldieva, S. T. Bobusheva, G. T. Orozmatova, Z. Kelgenbaeva,</t>
  </si>
  <si>
    <t>IOP Conference Series: Materials Science and Engineering 302, 012076</t>
  </si>
  <si>
    <t>Thermal and Optical Properties of In and In2O3 Nanoparticles Synthesized Using Pulsed Plasma in Water</t>
  </si>
  <si>
    <t>E. Omurzak, S. Sulaimankulova, T. Mashimo</t>
  </si>
  <si>
    <t>Physica status solidi (a) 215(11):1700910</t>
  </si>
  <si>
    <t>Synthesis of Biologically Active Silver and Copper Nanocomposites</t>
  </si>
  <si>
    <t>E. Omurzak, S. Bobusheva, Z. Kelgenbaeva, Z. Abdullaeva,</t>
  </si>
  <si>
    <t>Materials Research Express, 2018,</t>
  </si>
  <si>
    <t>Kimya mühendisliğinde lisans öğrencilerinin kimya derlerinde bilgisayar teknolojilerinin kullanılması</t>
  </si>
  <si>
    <t>K. Sartova</t>
  </si>
  <si>
    <t>2nd CAREN Regional Networking Conference</t>
  </si>
  <si>
    <t>Получение биодизеля на основе Шыралжына (Artemisia Dracunculus)</t>
  </si>
  <si>
    <t>Журнал “Наука, новые технологии и инновации Кыргызстана”</t>
  </si>
  <si>
    <t>Determination of amino acid composition of cow’s milk by liquid chromatography using precolumn derivatization</t>
  </si>
  <si>
    <t>Mazhitova A. T., Kulmyrzaev A. A.</t>
  </si>
  <si>
    <t>MANAS Journal of Engineering, Volume 5 (Issue 3)</t>
  </si>
  <si>
    <t>GASTRONOMI VE MUTFAK SANATLARI BÖLÜMÜ</t>
  </si>
  <si>
    <t>Исследование аскорбиновой кислоты (витамин С) и бета-каротина в овощах выращенных в парниковых условиях Чуйской области</t>
  </si>
  <si>
    <t xml:space="preserve"> Усубалиева А. М., Мажитова А. Т., Озбекова Ж. Э., Алымкулова Н. Б.</t>
  </si>
  <si>
    <t>DİL EĞİTİMİ BÖLÜMÜ</t>
  </si>
  <si>
    <t>Yeni bir mutfak akımı: Yaşayan mutfaklar (A new cuisine trend: Living cuisines).</t>
  </si>
  <si>
    <t>Erdem, B. &amp; Akyürek, S.</t>
  </si>
  <si>
    <t>Journal of Tourism and Gastronomy Studies. 5 (2), 103 – 126.</t>
  </si>
  <si>
    <t>Local opinions on trophy hunting in Kyrgyzstan.</t>
  </si>
  <si>
    <t>Nordbø. I., Turdumambetov, B. &amp; Gulcan, B.</t>
  </si>
  <si>
    <t>Journal of Sustainable Tourism, DOI: 10.1080/09669582.</t>
  </si>
  <si>
    <t>Манастаануу курсунун актуалдуулугу, илимий методикалык жактан аныкталышы жана мазмундук аныктамасы</t>
  </si>
  <si>
    <t>Toyçubay ÜSÖNALİYEV</t>
  </si>
  <si>
    <t>Bayandama Derneği, Bişkek</t>
  </si>
  <si>
    <t>Devlet Çalışma Kitabı</t>
  </si>
  <si>
    <t>Кыргыз жана түрк тилдериндеги «кара» сѳзүнүн семантикалык маанилери»</t>
  </si>
  <si>
    <t>Öğr. Gör. Zamira MACİTOVA</t>
  </si>
  <si>
    <t>Akademik ve Kültür Moğol-Kore Forumu. 7. Uluslararası Konferansı. 'Bilim ve Kültür Araştırma Uluslararası Doğu Asya Konferansı', Dergisi</t>
  </si>
  <si>
    <t>Uluslararası Konferansı</t>
  </si>
  <si>
    <t>Дискуссия сабактарынын тил уйрөтүүдөгү артыкчылыктары</t>
  </si>
  <si>
    <t>Kolektif Belleğin İnşası</t>
  </si>
  <si>
    <t>Öğr. Gör. Dr. Levent DOYURAN</t>
  </si>
  <si>
    <t>Cinius Yayınları</t>
  </si>
  <si>
    <t>Akademik Kitap</t>
  </si>
  <si>
    <t>Medyatik Bir Çalışma Alanı Olarak
 Eleştirel Söylem Çözümlemesi
 (Televizyon Dizileri Örneğinde)</t>
  </si>
  <si>
    <t>Erciyes İletişim Dergisi, Türkiye</t>
  </si>
  <si>
    <t>Uluslararası İndeksli</t>
  </si>
  <si>
    <t>TARİH İÇERİKLİ BELGESEL FİLMLERDE KOLEKTİF BELLEĞİN İNŞASI
 (II. ABDÜLHAMİD BELGESELLERİ ÖRNEĞİ)</t>
  </si>
  <si>
    <t>Ulakbilge, Türkiye</t>
  </si>
  <si>
    <t>TELEVİZYON VE SOSYAL MEDYA ÇERÇEVESİNDE MEDYA ARACILIĞIYLA
 KOLEKTİF BELLEĞİN İNŞASI</t>
  </si>
  <si>
    <t>Erciyes İletişim Dergisi</t>
  </si>
  <si>
    <t>Şamşar ALİCANOV</t>
  </si>
  <si>
    <t>Прагматический аспект речевого акта «пожелание» в русском и турецком языках</t>
  </si>
  <si>
    <t>Вестник БГУ Dergisi, Bişkek</t>
  </si>
  <si>
    <t>MESLEK YO</t>
  </si>
  <si>
    <t>Üniversite Öğrencilerinin Konut Seçiminde Etkili Olan Faktörler, II.International Congress on Cultural Heritage and Tourism (ICCHT-2018), 03-05 May 2018,  Taşkent, Özbekistan.</t>
  </si>
  <si>
    <t>Elektronik</t>
  </si>
  <si>
    <t>Öğrencilerin Otel İşletmelerindeki İş Etiğine Yönelik Algıları Internatıonal Conference On Eurasıan Economıes 2017 Bishkek - Kyrgyzstan
5-7 October 2017 Bişkek/Kırgızistan</t>
  </si>
  <si>
    <t>Muharrem KAYA
Dr. Azamat MAKSUDUNOV</t>
  </si>
  <si>
    <t xml:space="preserve">Elektronik 
Conference On Eurasıan Economıes 2017
</t>
  </si>
  <si>
    <t>Freezing-thawing and impact resistance of concretes containing waste
crumb rubbers</t>
  </si>
  <si>
    <t>Tahir Gonen</t>
  </si>
  <si>
    <t>Construction and Building Materials 177 (2018) 436–442</t>
  </si>
  <si>
    <t>The Effect of Curing Conditions on Permeation of Self-Compacting
Lightweight Concrete with Basaltic Pumice Aggregate</t>
  </si>
  <si>
    <t>Tahir Gonen- Salih Yazicioglu</t>
  </si>
  <si>
    <t>Arabian Journal for Science and Engineering
https://doi.org/10.1007/s13369-017-2990-4</t>
  </si>
  <si>
    <t>ATIK LASTİK POTANSİYELİNİN BELİRLEMESİ VE EKONOMİYE ETKİSİ (BİŞKEK ÖRNEĞİ)</t>
  </si>
  <si>
    <t>Doç.Dr.Bülent BAYRAKTAR &amp; Prof.Dr.Hüseyin
ÖĞÜT &amp; Doç.Dr.Tahir GÖNEN</t>
  </si>
  <si>
    <t>International Congress on
Vocational and Technical Sciences-II</t>
  </si>
  <si>
    <t>Tam Metin Bildiri</t>
  </si>
  <si>
    <t>MODEL HYDRAULIC STUDIES OF AN IMPROVED TURNING APPARATUS
FOR CHANNELS WITH RAPID FLOW</t>
  </si>
  <si>
    <t>O. V. Atamanova 
and G. S. Adzhygulova</t>
  </si>
  <si>
    <t xml:space="preserve">         Power Technology and Engineering
Vol. 51, No. 6, March, 2018</t>
  </si>
  <si>
    <t xml:space="preserve">
Vol. 51, No. 6, March, 2018</t>
  </si>
  <si>
    <t>DOI 10.1007/s10749-018-0890-8</t>
  </si>
  <si>
    <t>Особенности гидротехнических сооружений для управления бурными потоками</t>
  </si>
  <si>
    <t>Аджыгулова Г.С.</t>
  </si>
  <si>
    <t>Вестник КГУСТА</t>
  </si>
  <si>
    <t>№4 (58). 2017.</t>
  </si>
  <si>
    <t>Макала</t>
  </si>
  <si>
    <t>Strengths and Weaknesess of Hospitals: Bishkek Case,</t>
  </si>
  <si>
    <t>Gulnara KARADENİZ</t>
  </si>
  <si>
    <t>II.International Congress on Cultural Heritage and Tourism (ICCHT-2018), 03-05 May 2018,  Taşkent, Özbekistan.</t>
  </si>
  <si>
    <t>Congress</t>
  </si>
  <si>
    <t>Current Situation Analysis Of Ready-Made Clothing Sector İn Kyrgyzstan,</t>
  </si>
  <si>
    <t>Bülent BAYRAKTAR, Gulnara KARADENİZ</t>
  </si>
  <si>
    <t>Siyaset Bilimleri</t>
  </si>
  <si>
    <t>Sağlık Girişimlerinde Hizmet Algısı: Hastane Kavramına Dayalı Bir Analiz,</t>
  </si>
  <si>
    <t>Cemal SEZER, Gulnara KARADENİZ</t>
  </si>
  <si>
    <t>9th International Congress on Entrepreneurship (ICE 2018) Proceedings, 10-12 May 2018, Bishkek, Kyrgyzstan.</t>
  </si>
  <si>
    <t>Tam metin bildiri</t>
  </si>
  <si>
    <t>Gülzda STANALİYEVA</t>
  </si>
  <si>
    <t>Sağlik Hizmetlerinde Tedarik Zinciri Yönetimi Performans Göstergeleri: Genel Bir Bakiş,</t>
  </si>
  <si>
    <t>Gulnara KARADENİZ  Adem GÖLEÇ</t>
  </si>
  <si>
    <t>Temel Fotoğrafçılık (Yaryıl Ödevi)</t>
  </si>
  <si>
    <t>The Importance Of Geo-Thermal Resources In Health Tourism In Kyrgyzstan,</t>
  </si>
  <si>
    <t>DİL HAZILRIK BÖLÜMÜ</t>
  </si>
  <si>
    <t>Kişimcan EŞENGULOVA</t>
  </si>
  <si>
    <t>Uluslararası İletişim ve Haber Ajansları (Yarıyıl Ödevi)</t>
  </si>
  <si>
    <t>GZT-421</t>
  </si>
  <si>
    <t>Sözlü Tarih</t>
  </si>
  <si>
    <t>GZT-428</t>
  </si>
  <si>
    <t>Uluslararası Kurumlar ve Güncel Olaylar</t>
  </si>
  <si>
    <t>Altınbek İSMAİLOVA</t>
  </si>
  <si>
    <t>HİR-307.01</t>
  </si>
  <si>
    <t>HİR-307.02</t>
  </si>
  <si>
    <t>Edoğan AKMAN</t>
  </si>
  <si>
    <t>Halkla İlişkiler ve Reklam Metin Yazarlığı (Yarıyıl Ödevi)</t>
  </si>
  <si>
    <t>Uluslararası Reklamcılık</t>
  </si>
  <si>
    <t>RTS-103</t>
  </si>
  <si>
    <t>Gülnarar APSAMATOVA</t>
  </si>
  <si>
    <t>Aycarkın SAYIT KIZI</t>
  </si>
  <si>
    <t>Temel Fotoğrafçılık (Yarıyıl Ödevi)</t>
  </si>
  <si>
    <t>Aynura AHMANOVA</t>
  </si>
  <si>
    <t>RTS-201.01</t>
  </si>
  <si>
    <t>RTS-201.02</t>
  </si>
  <si>
    <t>RTS-203.01</t>
  </si>
  <si>
    <t>RTS-203.02</t>
  </si>
  <si>
    <t>RTS-301.01</t>
  </si>
  <si>
    <t>RTS-301.02</t>
  </si>
  <si>
    <t>Radyo Televizyon
 Yönetmenliği II</t>
  </si>
  <si>
    <t>Radyo Televizyon
 Yönetmenliği II (Yarıyıl Ödevi)</t>
  </si>
  <si>
    <t>RTS-306</t>
  </si>
  <si>
    <t>RTS-312</t>
  </si>
  <si>
    <t>RTS-324</t>
  </si>
  <si>
    <t>Tüketim Toplumu</t>
  </si>
  <si>
    <t>RTS-364</t>
  </si>
  <si>
    <t>Belgesel Fotoğraf</t>
  </si>
  <si>
    <t>RTS-407</t>
  </si>
  <si>
    <t>Radyoda Program Uygulama</t>
  </si>
  <si>
    <t>BTZ-452.08</t>
  </si>
  <si>
    <t>* Okutan Birim / Dersi açan birim, B: Bölüm dersi, DB: Diğer bölümlerce açılan.</t>
  </si>
  <si>
    <t>** Doçentlik sınavlarında kullanılan anabilim adı.</t>
  </si>
  <si>
    <t>*** TZ: Tam zamanlı, YZ: Yarı Zamanlı, DSÜ: Ders Saati Ücretli. (DSÜ'lü ise, geldiği kurum veya kuruluşun adı, serbest çalıştığı veya emekli olduğu belirtilecektir.)</t>
  </si>
  <si>
    <t>FORM- 25 2017-2018 Öğretim Yılı Disiplin Cezası Alan Öğrencilerin Listesi</t>
  </si>
  <si>
    <t>Öğrenci No</t>
  </si>
  <si>
    <t>Adı</t>
  </si>
  <si>
    <t>Soyadı</t>
  </si>
  <si>
    <t>Bölümü</t>
  </si>
  <si>
    <t>Dönem</t>
  </si>
  <si>
    <t>Ceza Türü</t>
  </si>
  <si>
    <t>Nedeni</t>
  </si>
  <si>
    <t>AYCAN</t>
  </si>
  <si>
    <t>KİİZBAEVA</t>
  </si>
  <si>
    <t>Doğu Dilleri (Rus Dili ve Edebiyatı)</t>
  </si>
  <si>
    <t>Uyarı</t>
  </si>
  <si>
    <t>Öğrencilik sıfatının gerektirdii onura ve olgunluğa yakışmayacak tutum ve davranışta bulunmak.</t>
  </si>
  <si>
    <t>AYNURA</t>
  </si>
  <si>
    <t>MEDERBEK KIZI</t>
  </si>
  <si>
    <t>Dönemik Uzaklaştırma</t>
  </si>
  <si>
    <t>Sınavlarda kopya yapmak veya yaptırmak veya bunlara teşebbüs etmek</t>
  </si>
  <si>
    <t>AYZİREK</t>
  </si>
  <si>
    <t>ŞERATOVA</t>
  </si>
  <si>
    <t>BAYIŞ</t>
  </si>
  <si>
    <t>TOHTAHUNOV</t>
  </si>
  <si>
    <t>Bahçe ve Tarla Bitkileri</t>
  </si>
  <si>
    <t>Kısa Uzaklaştırma</t>
  </si>
  <si>
    <t>ZARİNA</t>
  </si>
  <si>
    <t>AKPARALİEVA</t>
  </si>
  <si>
    <t>ASEMA</t>
  </si>
  <si>
    <t>ŞIYKIMANAROVA</t>
  </si>
  <si>
    <t>CANARA</t>
  </si>
  <si>
    <t>ERMEKOVA</t>
  </si>
  <si>
    <t>SALTANAT</t>
  </si>
  <si>
    <t>ERMEK KIZI</t>
  </si>
  <si>
    <t>MUHAMMED EMİN</t>
  </si>
  <si>
    <t>CİCİOĞLU</t>
  </si>
  <si>
    <t>BÜNYAMİN</t>
  </si>
  <si>
    <t>AKİZ</t>
  </si>
  <si>
    <t>Öğrencilik sıfatının gerektirdiği onura ve olgunluğa yakışmayacak tutum ve davranışta bulunmak.</t>
  </si>
  <si>
    <t>EMRE</t>
  </si>
  <si>
    <t>ÇAM</t>
  </si>
  <si>
    <t>Dil, ırk, renk, din ve mezhep açısından kutuplaşmalara yol açıcı faaliyetlerde bulunmak,</t>
  </si>
  <si>
    <t>ALİ</t>
  </si>
  <si>
    <t>SÜMER</t>
  </si>
  <si>
    <t>NASİRİDİN</t>
  </si>
  <si>
    <t>TAYLAKOV</t>
  </si>
  <si>
    <t>AYDİNA</t>
  </si>
  <si>
    <t>MAMATİSAEVA</t>
  </si>
  <si>
    <t>MAKBULE AYŞENUR</t>
  </si>
  <si>
    <t>ÖZCAN</t>
  </si>
  <si>
    <t>Kişilerle olan ilişkilerde, kaba ve saygısız davranmak, gürültü etmek, çevresini temiz tutmamak; Öğrencilik sıfatının gerektirdiği onura ve olgunluğa yakışmayacak tutum ve davranışta bulunmak.</t>
  </si>
  <si>
    <t>MAYRAM</t>
  </si>
  <si>
    <t>CIRGALOVA</t>
  </si>
  <si>
    <t>KANATBEK</t>
  </si>
  <si>
    <t>MOLDOBEKOV</t>
  </si>
  <si>
    <t>CİBEK</t>
  </si>
  <si>
    <t>MAMATOVA</t>
  </si>
  <si>
    <t>BEKSULTAN</t>
  </si>
  <si>
    <t>SULTANALİEV</t>
  </si>
  <si>
    <t>BEGİMAY</t>
  </si>
  <si>
    <t>ALIBAEVA</t>
  </si>
  <si>
    <t>Üniversite yetkilileri öğretim elemanları ve çalışanlarına karşı kaba ve saygısız tutum ve davranışlarda bulunmak,</t>
  </si>
  <si>
    <t>OĞUZ</t>
  </si>
  <si>
    <t>KARATAŞ</t>
  </si>
  <si>
    <t>ARZIBEK</t>
  </si>
  <si>
    <t>ULANBEK UULU</t>
  </si>
  <si>
    <t>DİLMUROD</t>
  </si>
  <si>
    <t>JEENBEKOV</t>
  </si>
  <si>
    <t>FARUH</t>
  </si>
  <si>
    <t>ABSALOMOV</t>
  </si>
  <si>
    <t>Dil Eğitimi</t>
  </si>
  <si>
    <t>Üniversite yetkilileri öğretim elemanları ve çalışanlarına karşı kaba ve saygısız tutum ve davranışlarda bulunmak; Kurum personeline ve öğrenci arkadaşlarına fiili tecavüzde bulunmak</t>
  </si>
  <si>
    <t>KUBAT</t>
  </si>
  <si>
    <t>KADIRALİEV</t>
  </si>
  <si>
    <t>ŞODMONBEK</t>
  </si>
  <si>
    <t>HAZRATOV</t>
  </si>
  <si>
    <t>Kişilerle olan ilişkilerde, kaba ve saygısız davranmak, gürültü etmek, çevresini temiz tutmamak; c) Üniversite idaresince yapılan düzenlemelere ve konulan kurallara uymamak; Öğrencilik sıfatının gerektirdiği onura ve olgunluğa yakışmayacak tutum ve davranışta bulunmak.</t>
  </si>
  <si>
    <t>ZEYNEP</t>
  </si>
  <si>
    <t>SAADABEKOVA</t>
  </si>
  <si>
    <t>DARİKA</t>
  </si>
  <si>
    <t>AVAZBEKOVA</t>
  </si>
  <si>
    <t>AYBEK</t>
  </si>
  <si>
    <t>AŞUROV</t>
  </si>
  <si>
    <t>Kınama</t>
  </si>
  <si>
    <t>Öğrencilik görevlerinde ve davranışlarında kusurlu sayıldığı</t>
  </si>
  <si>
    <t>FURKAN</t>
  </si>
  <si>
    <t>DURAKLI</t>
  </si>
  <si>
    <t>Üniversiteden çıkarma</t>
  </si>
  <si>
    <t>Türkiye Cumhuriyeti Devleti ile Kırgızistan Cumhuriyeti Devletinin temel niteliklerinden birini, birkaçını veya tamamını değiştirmeye veya ortadan kaldırmaya yönelik propaganda yapmak veya eylemlerde bulunmak veya bu kabil davranışları tahrik veya teşvik etmek veya yardımda bulunmak veya iki devletin manevi şahsiyetine ağır sözlü veya yazılı saldırıda bulunmak.</t>
  </si>
  <si>
    <t>AMAN</t>
  </si>
  <si>
    <t>COLDUBAY UULU</t>
  </si>
  <si>
    <t>Sahte lise diploması ile kayıt olmak</t>
  </si>
  <si>
    <t>ÖMER</t>
  </si>
  <si>
    <t>YENER</t>
  </si>
  <si>
    <t>BOLOTOVA</t>
  </si>
  <si>
    <t>Finans ve Bankacılık</t>
  </si>
  <si>
    <t>KTMÜ 2018 Ait Burs Bilgileri</t>
  </si>
  <si>
    <t>Ocak 2018 ayı için</t>
  </si>
  <si>
    <t>Burs Türleri</t>
  </si>
  <si>
    <t>Burs Miktarı (Som)</t>
  </si>
  <si>
    <t>Öğrenci Sayısı</t>
  </si>
  <si>
    <t>Toplam Burs Miktarı (Som)</t>
  </si>
  <si>
    <t>Toplam Burs Miktarı (ABD Doları)</t>
  </si>
  <si>
    <t>Giriş Kontenjanı Bursu (1. Kademe)</t>
  </si>
  <si>
    <t>Giriş Kontenjanı Bursu (2. Kademe)</t>
  </si>
  <si>
    <t>Akademik Başarı Bursu (1 Kademe)</t>
  </si>
  <si>
    <t>Akademik Başarı Bursu (2 Kademe)</t>
  </si>
  <si>
    <t>Destek Bursu</t>
  </si>
  <si>
    <t>Milli Sporcu Bursu</t>
  </si>
  <si>
    <t>K.С. Devlet Sınavı İle Gelenler (K.C. Ödüyor)</t>
  </si>
  <si>
    <t>1. Kademe</t>
  </si>
  <si>
    <t>2. Kademe</t>
  </si>
  <si>
    <t>3. Kademe</t>
  </si>
  <si>
    <t>Fen Bilimleri Enstitüsü Ocak 2018 ayı için Burs Bilgileri</t>
  </si>
  <si>
    <t>Giriş Kontenjanı Bursu (Yüksek Lisans Öğr.)</t>
  </si>
  <si>
    <t>Giriş Kontenjanı Bursu (Doktora Öğr.)</t>
  </si>
  <si>
    <t>Akademik Başarı Bursu (Yüksek Lisans Öğr.)</t>
  </si>
  <si>
    <t>Akademik Başarı Bursu (Doktora Öğr.)</t>
  </si>
  <si>
    <t>FORUM- 27 KIRGIZİSTAN-TÜRKİYE MANAS ÜNİVERSİTESİ
 AKADEMİK VE İDARİ PERSONELİN HİZMET SÜRELERİ (TAM ZAMANLI)*</t>
  </si>
  <si>
    <t>S. No</t>
  </si>
  <si>
    <t>Sicil No</t>
  </si>
  <si>
    <t>Unvanı</t>
  </si>
  <si>
    <t>Birimi/Bölümü</t>
  </si>
  <si>
    <t>Görevlendirme T.</t>
  </si>
  <si>
    <t>Hizmet Süresi</t>
  </si>
  <si>
    <t>20 Yıl, 5 Ay, 4 Gün</t>
  </si>
  <si>
    <t>Uzman (İdari)</t>
  </si>
  <si>
    <t>Elmira RISKULOVA</t>
  </si>
  <si>
    <t>Strateji Geliştirme Dai. Bşk.</t>
  </si>
  <si>
    <t>20 Yıl, 5 Ay, 1 Gün</t>
  </si>
  <si>
    <t>19 Yıl, 10 Ay, 23 Gün</t>
  </si>
  <si>
    <t>Bilgisayar İşletmeni</t>
  </si>
  <si>
    <t>İlyas MAGZUMOV</t>
  </si>
  <si>
    <t>Bilgi İşlem Dairesi Başkanlığı</t>
  </si>
  <si>
    <t>19 Yıl, 6 Ay, 6 Gün</t>
  </si>
  <si>
    <t>Gülnara BEKTEMİROVA</t>
  </si>
  <si>
    <t>Kütüphane ve Dok. Dairesi Bşk.</t>
  </si>
  <si>
    <t>19 Yıl, 5 Ay, 23 Gün</t>
  </si>
  <si>
    <t>19 Yıl, 5 Ay, 5 Gün</t>
  </si>
  <si>
    <t>Şef</t>
  </si>
  <si>
    <t>İgor BLOHMAN</t>
  </si>
  <si>
    <t>Rektörlük</t>
  </si>
  <si>
    <t>Müdür</t>
  </si>
  <si>
    <t>Erdoğan TEMEL</t>
  </si>
  <si>
    <t>Yapı İşleri Dairesi Bşk.</t>
  </si>
  <si>
    <t>19 Yıl, 5 Ay, 2 Gün</t>
  </si>
  <si>
    <t>Teknisyen</t>
  </si>
  <si>
    <t>Mustafa ÖZTÜRK</t>
  </si>
  <si>
    <t>Aşçı</t>
  </si>
  <si>
    <t>Gülnara MURADOVA</t>
  </si>
  <si>
    <t>Sağlık Kültür ve Spor Dai. Bşk.</t>
  </si>
  <si>
    <t>19 Yıl, 4 Ay, 20 Gün</t>
  </si>
  <si>
    <t>Güvenlik Görevlisi</t>
  </si>
  <si>
    <t>Coldoşbek İSAYEV</t>
  </si>
  <si>
    <t>Destek Hizmetleri Dairesi Bşk.</t>
  </si>
  <si>
    <t>Memur</t>
  </si>
  <si>
    <t>Çınara CANABİLOVA</t>
  </si>
  <si>
    <t>FORUM-28 AKADEMİK VE İDARİ PERSONELİN YAŞ, CİNSİYET SAYILARI VE ORANLARI (TAM ZAMANLI)*</t>
  </si>
  <si>
    <t>Larisa KİRİÇENKO</t>
  </si>
  <si>
    <t>Gapurcan RAHMATULLAEV</t>
  </si>
  <si>
    <t>19 Yıl, 4 Ay, 6 Gün</t>
  </si>
  <si>
    <t>Gülmira TOKTOGULOVA</t>
  </si>
  <si>
    <t>19 Yıl, 4 Ay, 4 Gün</t>
  </si>
  <si>
    <t>Aşçı Yardımcısı</t>
  </si>
  <si>
    <t>Hadiça KİBAROVA</t>
  </si>
  <si>
    <t>19 Yıl, 3 Ay, 23 Gün</t>
  </si>
  <si>
    <t>Yaş Aralığı</t>
  </si>
  <si>
    <t>T.C.</t>
  </si>
  <si>
    <t>Damira KASIMOVA</t>
  </si>
  <si>
    <t>Nadim KURMANALİYEV</t>
  </si>
  <si>
    <t>19 Yıl, 3 Ay, 15 Gün</t>
  </si>
  <si>
    <t>K.C.</t>
  </si>
  <si>
    <t>DİĞER</t>
  </si>
  <si>
    <t>Ermek KAZAKBAYEV</t>
  </si>
  <si>
    <t>19 Yıl, 3 Ay, 9 Gün</t>
  </si>
  <si>
    <t>Aida MOLDALİYEVA</t>
  </si>
  <si>
    <t>19 Yıl, 0 Ay, 5 Gün</t>
  </si>
  <si>
    <t>Akademik</t>
  </si>
  <si>
    <t>İdari</t>
  </si>
  <si>
    <t>Şoför</t>
  </si>
  <si>
    <t>Mirzabek ASILBEKOV</t>
  </si>
  <si>
    <t>18 Yıl, 9 Ay, 6 Gün</t>
  </si>
  <si>
    <t>Kadın</t>
  </si>
  <si>
    <t>Fakülte Sekreteri</t>
  </si>
  <si>
    <t>18 Yıl, 8 Ay, 21 Gün</t>
  </si>
  <si>
    <t>Erkek</t>
  </si>
  <si>
    <t>Kadın (%)</t>
  </si>
  <si>
    <t>Baktıgül MAMITOVA</t>
  </si>
  <si>
    <t>Erkek (%)</t>
  </si>
  <si>
    <t>18 Yıl, 7 Ay, 13 Gün</t>
  </si>
  <si>
    <t>Zayırbek CANABİLOV</t>
  </si>
  <si>
    <t>18 Yıl, 7 Ay, 12 Gün</t>
  </si>
  <si>
    <t>61 ve üzeri</t>
  </si>
  <si>
    <t>Aliya ŞAMSUTDİNOVA</t>
  </si>
  <si>
    <t>18 Yıl, 7 Ay, 7 Gün</t>
  </si>
  <si>
    <t>18 Yıl, 7 Ay, 5 Gün</t>
  </si>
  <si>
    <t>18 Yıl, 7 Ay, 3 Gün</t>
  </si>
  <si>
    <t>51-60</t>
  </si>
  <si>
    <t>Baktıbek TURUKMONOV</t>
  </si>
  <si>
    <t>41-50</t>
  </si>
  <si>
    <t>18 Yıl, 6 Ay, 31 Gün</t>
  </si>
  <si>
    <t>Sayrabü AKMATOVA</t>
  </si>
  <si>
    <t>36-40</t>
  </si>
  <si>
    <t>31-35</t>
  </si>
  <si>
    <t>23-30</t>
  </si>
  <si>
    <t>18 Yıl, 6 Ay, 27 Gün</t>
  </si>
  <si>
    <t>22 ve altı</t>
  </si>
  <si>
    <t>KIRGIZİSTAN-TÜRKİYE MANAS ÜNİVERSİTESİ
 2017-2018 EĞİTİM-ÖĞRETİM YILI 39'UNCU MADDE UYARINCA ÜNİVERSİTEMİZDE GÖREVLENDİRİLEN
 AKADEMİK PERSONEL LİSTESİ</t>
  </si>
  <si>
    <t>18 Yıl, 6 Ay, 20 Gün</t>
  </si>
  <si>
    <t>18 Yıl, 6 Ay, 17 Gün</t>
  </si>
  <si>
    <t>Unvanı ve Adı Soyadı</t>
  </si>
  <si>
    <t>Fakülte</t>
  </si>
  <si>
    <t>Görevli Olduğu Kurum</t>
  </si>
  <si>
    <t>18 Yıl, 6 Ay, 6 Gün</t>
  </si>
  <si>
    <t>Nazgül SOORONBAYEVA</t>
  </si>
  <si>
    <t>Genel Sekreterlik</t>
  </si>
  <si>
    <t>18 Yıl, 5 Ay, 16 Gün</t>
  </si>
  <si>
    <t>Yıldız Teknik Üniversitesi</t>
  </si>
  <si>
    <t>Doç. Dr. Rüştü Yeşil</t>
  </si>
  <si>
    <t>18 Yıl, 5 Ay, 15 Gün</t>
  </si>
  <si>
    <t>Ahi Evran Üniversitesi</t>
  </si>
  <si>
    <t>Doç. Dr. Selahattin Avşaroğlu</t>
  </si>
  <si>
    <t>Necmettin Erbakan Üniversitesi</t>
  </si>
  <si>
    <t>Doç. Dr. Hasan Yılmaz</t>
  </si>
  <si>
    <t>Prof. Dr. Vefa Taşdelen</t>
  </si>
  <si>
    <t>Gülayım BAYDALİYEVA</t>
  </si>
  <si>
    <t>Yüzüncü Yıl Üniversitesi</t>
  </si>
  <si>
    <t>Prof. Dr. Ceyhun Vedat Uyğur</t>
  </si>
  <si>
    <t>18 Yıl, 5 Ay, 12 Gün</t>
  </si>
  <si>
    <t>Pamukkale Üniversitesi</t>
  </si>
  <si>
    <t>Prof. Dr. Mustafa Orçan</t>
  </si>
  <si>
    <t>Yıldırım Beyazıt Üniversitesi</t>
  </si>
  <si>
    <t>Yrd. Doç. Dr. Harun Ceylan</t>
  </si>
  <si>
    <t>Yaş Dağılımı (% oran)</t>
  </si>
  <si>
    <t>Yalova Üniversitesi</t>
  </si>
  <si>
    <t>Yrd. Doç. Dr. Alpaslan Aşık</t>
  </si>
  <si>
    <t>Mimar Sinan G. Üniversitesi</t>
  </si>
  <si>
    <t>Prof. Dr. Mehmet Aydın</t>
  </si>
  <si>
    <t>Damira OSMONOVA</t>
  </si>
  <si>
    <t>18 Yıl, 5 Ay, 1 Gün</t>
  </si>
  <si>
    <t>Ondokuz Mayıs Üniversitesi</t>
  </si>
  <si>
    <t>Prof. Dr. Orhan Kemal Tavukçu</t>
  </si>
  <si>
    <t>Recep Tayyip Erdoğan Üniv.</t>
  </si>
  <si>
    <t>Uzman (Akademik)</t>
  </si>
  <si>
    <t>Prof. Dr. İbrahim İlker Özyiğit</t>
  </si>
  <si>
    <t>Nurzat ŞAYKİEVA</t>
  </si>
  <si>
    <t>18 Yıl, 4 Ay, 29 Gün</t>
  </si>
  <si>
    <t>Mühendis-Mimar</t>
  </si>
  <si>
    <t>İsabek TURGANBAYEV</t>
  </si>
  <si>
    <t>Marmara Üniversitesi</t>
  </si>
  <si>
    <t>18 Yıl, 4 Ay, 20 Gün</t>
  </si>
  <si>
    <t>İzmir Yüksek Teknoloji Enstitüsü</t>
  </si>
  <si>
    <t>Prof. Dr. Fahreddin Abdullayev</t>
  </si>
  <si>
    <t>Uyg. Mat. ve Enformatik</t>
  </si>
  <si>
    <t>Mersin Üniversitesi</t>
  </si>
  <si>
    <t>Doç. Dr. Dağıstan Şimşek</t>
  </si>
  <si>
    <t>Dinara UVAYDİLDAYEVA</t>
  </si>
  <si>
    <t>18 Yıl, 3 Ay, 19 Gün</t>
  </si>
  <si>
    <t>Selçuk Üniversitesi</t>
  </si>
  <si>
    <t>Doç. Dr. Fatih Başbuğ</t>
  </si>
  <si>
    <t>Dinara KALİYEVA</t>
  </si>
  <si>
    <t>Akdeniz Üniversitesi</t>
  </si>
  <si>
    <t>Prof. Dr. Hakan Çetintaş</t>
  </si>
  <si>
    <t>18 Yıl, 3 Ay, 15 Gün</t>
  </si>
  <si>
    <t>Nazgül NAMATOVA</t>
  </si>
  <si>
    <t>18 Yıl, 2 Ay, 13 Gün</t>
  </si>
  <si>
    <t>Balıkesir Üniversitesi</t>
  </si>
  <si>
    <t>Atatürk Üniversitesi</t>
  </si>
  <si>
    <t>Erciyes Üniversitesi</t>
  </si>
  <si>
    <t>Daire Başkanı</t>
  </si>
  <si>
    <t>Doç. Dr. Hasan Gül</t>
  </si>
  <si>
    <t>18 Yıl, 1 Ay, 20 Gün</t>
  </si>
  <si>
    <t>Yrd. Doç. Dr. Emin Yürekli</t>
  </si>
  <si>
    <t>Yrd. Doç. Dr. Bilal Solak</t>
  </si>
  <si>
    <t>Şırnak Üniversitesi</t>
  </si>
  <si>
    <t>Sakarya Üniversitesi</t>
  </si>
  <si>
    <t>Yrd. Doç. Dr. Mahmut Erdoğan</t>
  </si>
  <si>
    <t>Gümüşhane Üniversitesi</t>
  </si>
  <si>
    <t>Ekmek Pişirici</t>
  </si>
  <si>
    <t>Doç. Dr. Mustafa Bıyıklı</t>
  </si>
  <si>
    <t>İslam İLYASOV</t>
  </si>
  <si>
    <t>Dumlupınar Üniversitesi</t>
  </si>
  <si>
    <t>Doç. Dr. Metin Aksoy</t>
  </si>
  <si>
    <t>18 Yıl, 1 Ay, 18 Gün</t>
  </si>
  <si>
    <t>Prof. Dr. Mustafa Köylü</t>
  </si>
  <si>
    <t>Din Bilimleri</t>
  </si>
  <si>
    <t>Doç. Dr. Osman Eyüpoğlu</t>
  </si>
  <si>
    <t>Doç. Dr. Mehmet Korkmaz</t>
  </si>
  <si>
    <t>18 Yıl, 1 Ay, 12 Gün</t>
  </si>
  <si>
    <t>Prof. Dr. M. Mustafa Çakmaklıoğlu</t>
  </si>
  <si>
    <t>Ankara Üniversitesi</t>
  </si>
  <si>
    <t>Doç. Dr. Mehmet Demirci</t>
  </si>
  <si>
    <t>Doç. Dr. Yusuf Gökalp</t>
  </si>
  <si>
    <t>Çukurova Üniversitesi</t>
  </si>
  <si>
    <t>Yrd. Doç. Dr. Muhittin Düzenli</t>
  </si>
  <si>
    <t>Cusupcan PİRİMBAYEV</t>
  </si>
  <si>
    <t>İktisadi ve İdari Birimler Fak.</t>
  </si>
  <si>
    <t>Yrd. Doç. Dr. Ali Yüksek</t>
  </si>
  <si>
    <t>18 Yıl, 1 Ay, 4 Gün</t>
  </si>
  <si>
    <t>Cinsiyete Göre Dağılım (% oran)</t>
  </si>
  <si>
    <t>Doç. Dr. Yusuf Yurdigül</t>
  </si>
  <si>
    <t>Kıyal TOKTONALİEVA</t>
  </si>
  <si>
    <t>Doç. Dr. Aslı Yurdigül</t>
  </si>
  <si>
    <t>18 Yıl, 0 Ay, 27 Gün</t>
  </si>
  <si>
    <t>Prof. Dr. Hasan Güzelbekteş</t>
  </si>
  <si>
    <t>Prof. Dr. Ümit Gürbüz</t>
  </si>
  <si>
    <t>Ayida ASILBEKOVA</t>
  </si>
  <si>
    <t>Prof. Dr. Nazir Dumanlı</t>
  </si>
  <si>
    <t>18 Yıl, 0 Ay, 23 Gün</t>
  </si>
  <si>
    <t>Fırat Üniversitesi</t>
  </si>
  <si>
    <t>Prof. Dr. Metin Bayraktar</t>
  </si>
  <si>
    <t>Doç. Dr. Murat Karahan</t>
  </si>
  <si>
    <t>Cumhuriyet Üniversitesi</t>
  </si>
  <si>
    <t>Yrd. Doç. Dr. Bilginer Tuna</t>
  </si>
  <si>
    <t>Şayır NİYAZOVA</t>
  </si>
  <si>
    <t>Adnan Menderes Üniversitesi</t>
  </si>
  <si>
    <t>Personel Dairesi Bşk.</t>
  </si>
  <si>
    <t>Prof. Dr. Mustafa Paksoy</t>
  </si>
  <si>
    <t>18 Yıl, 0 Ay, 8 Gün</t>
  </si>
  <si>
    <t>Prof. Dr. Mürüvvet Ilgın</t>
  </si>
  <si>
    <t>Sütçü İmam Üniversitesi</t>
  </si>
  <si>
    <t>Doç. Dr. Selahattin Çınar</t>
  </si>
  <si>
    <t>Kilis 7 Aralık Üniversitesi</t>
  </si>
  <si>
    <t>Prof. Dr. Hüseyin Göçmen</t>
  </si>
  <si>
    <t>17 Yıl, 11 Ay, 18 Gün</t>
  </si>
  <si>
    <t>Gaziosmanpaşa Üniversitesi</t>
  </si>
  <si>
    <t>ORTALAMA</t>
  </si>
  <si>
    <t>Doç. Dr. Mehmet Türkmen</t>
  </si>
  <si>
    <t>Ömürzak İSAEV</t>
  </si>
  <si>
    <t>GENEL ORTALAMA</t>
  </si>
  <si>
    <t>Muş Alparslan Üniversitesi</t>
  </si>
  <si>
    <t>17 Yıl, 10 Ay, 27 Gün</t>
  </si>
  <si>
    <t>Yrd. Doç. Dr. Bilal Demirhan</t>
  </si>
  <si>
    <t>Doç. Dr. Barış Erdem</t>
  </si>
  <si>
    <t>Yrd. Doç. Dr. Erkan Akgöz</t>
  </si>
  <si>
    <t>Bakıtbek İSMAİLOV</t>
  </si>
  <si>
    <t>Yrd. Doç. Dr. Tolga Gök</t>
  </si>
  <si>
    <t>Seyehat İşletmeciliği</t>
  </si>
  <si>
    <t>17 Yıl, 10 Ay, 26 Gün</t>
  </si>
  <si>
    <t>Yrd. Doç. Dr. Mehmet Ulutaş</t>
  </si>
  <si>
    <t>Gastronomi ve Mutfak San.</t>
  </si>
  <si>
    <t>Yrd. Doç. Dr. Cemal İnce</t>
  </si>
  <si>
    <t>Prof. Dr. Hüseyin Öğüt</t>
  </si>
  <si>
    <t>Bölüm Sekreteri</t>
  </si>
  <si>
    <t>Aynura CARMATOVA</t>
  </si>
  <si>
    <t>Yrd. Doç. Dr. Tahir Gönen</t>
  </si>
  <si>
    <t>17 Yıl, 10 Ay, 18 Gün</t>
  </si>
  <si>
    <t>İnşaat</t>
  </si>
  <si>
    <t>Uşak Üniversitesi</t>
  </si>
  <si>
    <t>Adilbek SUBANBEKOV</t>
  </si>
  <si>
    <t>17 Yıl, 10 Ay, 12 Gün</t>
  </si>
  <si>
    <t>Konstantin GUSEV</t>
  </si>
  <si>
    <t>17 Yıl, 8 Ay, 18 Gün</t>
  </si>
  <si>
    <t>Nurgül ÇILABAYEVA</t>
  </si>
  <si>
    <t>17 Yıl, 7 Ay, 8 Gün</t>
  </si>
  <si>
    <t>Hizmetli</t>
  </si>
  <si>
    <t>Anara MAMITOVA</t>
  </si>
  <si>
    <t>Üniversite Sayısı</t>
  </si>
  <si>
    <t>Akin KIDIRTOKTOEVA</t>
  </si>
  <si>
    <t>Mira CAPAROVA</t>
  </si>
  <si>
    <t>Nurbek CUMABAYEV</t>
  </si>
  <si>
    <t>17 Yıl, 7 Ay, 1 Gün</t>
  </si>
  <si>
    <t>Mirbek BİRİMKULOV</t>
  </si>
  <si>
    <t>Yurt Müdür Yardımcısı</t>
  </si>
  <si>
    <t>Taalay OROZOBEKOV</t>
  </si>
  <si>
    <t>Gülzafira KARAYEVA</t>
  </si>
  <si>
    <t>17 Yıl, 6 Ay, 25 Gün</t>
  </si>
  <si>
    <t>Almazbek İSAEV</t>
  </si>
  <si>
    <t>17 Yıl, 6 Ay, 18 Gün</t>
  </si>
  <si>
    <t>Baktıgül KARATAYEVA</t>
  </si>
  <si>
    <t>Toktosun RAYIMBEKOV</t>
  </si>
  <si>
    <t>17 Yıl, 6 Ay, 9 Gün</t>
  </si>
  <si>
    <t>17 Yıl, 5 Ay, 18 Gün</t>
  </si>
  <si>
    <t>Kaliya KULALİEVA</t>
  </si>
  <si>
    <t>Turizim ve Otelcilik Y.O.</t>
  </si>
  <si>
    <t>Mikail ÇAHALOV</t>
  </si>
  <si>
    <t>17 Yıl, 2 Ay, 11 Gün</t>
  </si>
  <si>
    <t>Hamurkar</t>
  </si>
  <si>
    <t>Cannat ŞAHMURADOVA</t>
  </si>
  <si>
    <t>Kalima BEGALİYEVA</t>
  </si>
  <si>
    <t>Muratbek SARDARBEKOV</t>
  </si>
  <si>
    <t>Öğrenci İşleri Dairesi Bşk.</t>
  </si>
  <si>
    <t>Taşınır Kayıt ve Kont. Gör.</t>
  </si>
  <si>
    <t>Ulanbek SAADANBEKOV</t>
  </si>
  <si>
    <t>Nurlan ABIKE UULU</t>
  </si>
  <si>
    <t>17 Yıl, 2 Ay, 10 Gün</t>
  </si>
  <si>
    <t>Yüksekokul Sekreteri</t>
  </si>
  <si>
    <t>17 Yıl, 2 Ay, 9 Gün</t>
  </si>
  <si>
    <t>17 Yıl, 1 Ay, 18 Gün</t>
  </si>
  <si>
    <t>IT Yöneticisi</t>
  </si>
  <si>
    <t>Askar TAŞBULATOV</t>
  </si>
  <si>
    <t>17 Yıl, 0 Ay, 27 Gün</t>
  </si>
  <si>
    <t>17 Yıl, 0 Ay, 21 Gün</t>
  </si>
  <si>
    <t>Rektör Yardımcısı</t>
  </si>
  <si>
    <t>17 Yıl, 0 Ay, 3 Gün</t>
  </si>
  <si>
    <t>Diliya İBRAYEVA</t>
  </si>
  <si>
    <t>16 Yıl, 10 Ay, 29 Gün</t>
  </si>
  <si>
    <t>16 Yıl, 7 Ay, 18 Gün</t>
  </si>
  <si>
    <t>16 Yıl, 7 Ay, 4 Gün</t>
  </si>
  <si>
    <t>Mehmet Kenan DÖNMEZ</t>
  </si>
  <si>
    <t>16 Yıl, 6 Ay, 24 Gün</t>
  </si>
  <si>
    <t>16 Yıl, 6 Ay, 19 Gün</t>
  </si>
  <si>
    <t>16 Yıl, 6 Ay, 14 Gün</t>
  </si>
  <si>
    <t>16 Yıl, 6 Ay, 2 Gün</t>
  </si>
  <si>
    <t>Aynura SULAYMANOVA</t>
  </si>
  <si>
    <t>16 Yıl, 4 Ay, 26 Gün</t>
  </si>
  <si>
    <t>Hava ŞAHMURADOVA</t>
  </si>
  <si>
    <t>16 Yıl, 4 Ay, 14 Gün</t>
  </si>
  <si>
    <t>Muslim MURADOV</t>
  </si>
  <si>
    <t>16 Yıl, 4 Ay, 1 Gün</t>
  </si>
  <si>
    <t>16 Yıl, 3 Ay, 2 Gün</t>
  </si>
  <si>
    <t>16 Yıl, 1 Ay, 19 Gün</t>
  </si>
  <si>
    <t>Nazgül ADANBAYEVA</t>
  </si>
  <si>
    <t>16 Yıl, 1 Ay, 8 Gün</t>
  </si>
  <si>
    <t>A.İ.B. Müdürü</t>
  </si>
  <si>
    <t>Ankara İrtibat Bürosu</t>
  </si>
  <si>
    <t>16 Yıl, 0 Ay, 4 Gün</t>
  </si>
  <si>
    <t>Amanbek MAKEŞOV</t>
  </si>
  <si>
    <t>15 Yıl, 11 Ay, 4 Gün</t>
  </si>
  <si>
    <t>Aybek RISBEKOV</t>
  </si>
  <si>
    <t>15 Yıl, 11 Ay, 1 Gün</t>
  </si>
  <si>
    <t>Nuradin ŞARŞENALİYEV</t>
  </si>
  <si>
    <t>15 Yıl, 10 Ay, 10 Gün</t>
  </si>
  <si>
    <t>Mirlanbek TURDUBAYEV</t>
  </si>
  <si>
    <t>15 Yıl, 7 Ay, 19 Gün</t>
  </si>
  <si>
    <t>Nurlan İBRAİMOV</t>
  </si>
  <si>
    <t>Nazgül SADABAYEVA</t>
  </si>
  <si>
    <t>Webmaster</t>
  </si>
  <si>
    <t>Talant CANDRALİYEV</t>
  </si>
  <si>
    <t>15 Yıl, 7 Ay, 11 Gün</t>
  </si>
  <si>
    <t>Tinatin DÖÖLÖTKELDİEVA</t>
  </si>
  <si>
    <t>15 Yıl, 7 Ay, 9 Gün</t>
  </si>
  <si>
    <t>Toyçubay ÜSÖNALİEV</t>
  </si>
  <si>
    <t>Enstitü Sekreteri</t>
  </si>
  <si>
    <t>15 Yıl, 7 Ay, 8 Gün</t>
  </si>
  <si>
    <t>15 Yıl, 6 Ay, 23 Gün</t>
  </si>
  <si>
    <t>15 Yıl, 6 Ay, 11 Gün</t>
  </si>
  <si>
    <t>15 Yıl, 6 Ay, 7 Gün</t>
  </si>
  <si>
    <t>Bilgisayar Programcısı</t>
  </si>
  <si>
    <t>Zayra MUSAYEVA</t>
  </si>
  <si>
    <t>Cumagül NURAKUN KIZI</t>
  </si>
  <si>
    <t>15 Yıl, 6 Ay, 6 Gün</t>
  </si>
  <si>
    <t>Araştırma Merkezi Sekreteri</t>
  </si>
  <si>
    <t>Bermet BUSURMANOVA</t>
  </si>
  <si>
    <t>15 Yıl, 3 Ay, 28 Gün</t>
  </si>
  <si>
    <t>Svetlana RUDAKOVA</t>
  </si>
  <si>
    <t>15 Yıl, 3 Ay, 10 Gün</t>
  </si>
  <si>
    <t>Dinarkül MAMBETOVA</t>
  </si>
  <si>
    <t>15 Yıl, 3 Ay, 7 Gün</t>
  </si>
  <si>
    <t>Kalıbek TOKTOMURATOV</t>
  </si>
  <si>
    <t>15 Yıl, 2 Ay, 31 Gün</t>
  </si>
  <si>
    <t>Ernis SAGINBAYEV</t>
  </si>
  <si>
    <t>15 Yıl, 1 Ay, 28 Gün</t>
  </si>
  <si>
    <t>Çınara ASANKULOVA</t>
  </si>
  <si>
    <t>15 Yıl, 1 Ay, 24 Gün</t>
  </si>
  <si>
    <t>Altınay SERKEBAYEVA</t>
  </si>
  <si>
    <t>15 Yıl, 1 Ay, 20 Gün</t>
  </si>
  <si>
    <t>Nurdin OSMONOV</t>
  </si>
  <si>
    <t>15 Yıl, 1 Ay, 19 Gün</t>
  </si>
  <si>
    <t>Caynagül CANUZAKOVA</t>
  </si>
  <si>
    <t>Şuhrat DAULİATOV</t>
  </si>
  <si>
    <t>15 Yıl, 0 Ay, 5 Gün</t>
  </si>
  <si>
    <t>14 Yıl, 7 Ay, 19 Gün</t>
  </si>
  <si>
    <t>Rafilbek ÇIYBILOV</t>
  </si>
  <si>
    <t>Baktıgül ERMATOVA</t>
  </si>
  <si>
    <t>Gülmira İSMAİLOVA</t>
  </si>
  <si>
    <t>Zamirbek TAŞIKULOV</t>
  </si>
  <si>
    <t>A.İ.B. Memuru</t>
  </si>
  <si>
    <t>Dilek KARACA</t>
  </si>
  <si>
    <t>14 Yıl, 7 Ay, 18 Gün</t>
  </si>
  <si>
    <t>14 Yıl, 7 Ay, 5 Gün</t>
  </si>
  <si>
    <t>Klara KOYÇUKULOVA</t>
  </si>
  <si>
    <t>14 Yıl, 6 Ay, 31 Gün</t>
  </si>
  <si>
    <t>Veri Tabanı Yöneticisi</t>
  </si>
  <si>
    <t>Bakıt TURSUNOV</t>
  </si>
  <si>
    <t>14 Yıl, 6 Ay, 29 Gün</t>
  </si>
  <si>
    <t>Nadira TURGANBAYEVA</t>
  </si>
  <si>
    <t>Baktıgül ABDRAİMOVA</t>
  </si>
  <si>
    <t>14 Yıl, 6 Ay, 20 Gün</t>
  </si>
  <si>
    <t>Avtandil CANTAYEV</t>
  </si>
  <si>
    <t>Bakıtbek ARZIMATOV</t>
  </si>
  <si>
    <t>Nasiredin ÇARTIKOV</t>
  </si>
  <si>
    <t>14 Yıl, 6 Ay, 8 Gün</t>
  </si>
  <si>
    <t>Marsbek BUSURMANOV</t>
  </si>
  <si>
    <t>14 Yıl, 5 Ay, 24 Gün</t>
  </si>
  <si>
    <t>Azamat TOKBERGENOV</t>
  </si>
  <si>
    <t>14 Yıl, 5 Ay, 21 Gün</t>
  </si>
  <si>
    <t>Turdubübü İMANALİEVA</t>
  </si>
  <si>
    <t>14 Yıl, 5 Ay, 14 Gün</t>
  </si>
  <si>
    <t>14 Yıl, 4 Ay, 11 Gün</t>
  </si>
  <si>
    <t>14 Yıl, 3 Ay, 18 Gün</t>
  </si>
  <si>
    <t>Cıldızbek OSMONALİEV</t>
  </si>
  <si>
    <t>14 Yıl, 1 Ay, 8 Gün</t>
  </si>
  <si>
    <t>Mirzat RAKİMBEK UULU</t>
  </si>
  <si>
    <t>14 Yıl, 1 Ay, 4 Gün</t>
  </si>
  <si>
    <t>14 Yıl, 1 Ay, 2 Gün</t>
  </si>
  <si>
    <t>Mira KENCEBAYEVA</t>
  </si>
  <si>
    <t>14 Yıl, 0 Ay, 14 Gün</t>
  </si>
  <si>
    <t>Erkin SOLTOBAYEVA</t>
  </si>
  <si>
    <t>14 Yıl, 0 Ay, 7 Gün</t>
  </si>
  <si>
    <t>Hemşire</t>
  </si>
  <si>
    <t>Anara ASAKEYEVA</t>
  </si>
  <si>
    <t>13 Yıl, 10 Ay, 18 Gün</t>
  </si>
  <si>
    <t>A.İ.B. Şoförü</t>
  </si>
  <si>
    <t>Engin YILMAZ</t>
  </si>
  <si>
    <t>Spiker</t>
  </si>
  <si>
    <t>Aynagül MUKAMBETOVA</t>
  </si>
  <si>
    <t>13 Yıl, 10 Ay, 8 Gün</t>
  </si>
  <si>
    <t>Rektör Vekili</t>
  </si>
  <si>
    <t>13 Yıl, 7 Ay, 18 Gün</t>
  </si>
  <si>
    <t>13 Yıl, 7 Ay, 13 Gün</t>
  </si>
  <si>
    <t>Ceyda Tuğçe DÖNMEZ</t>
  </si>
  <si>
    <t>FORUM-30 KIRGIZİSTAN-TÜRKİYE MANAS ÜNİVERSİTESİ
 2018-2019 EĞİTİM-ÖĞRETİM YILI 39'UNCU MADDE UYARINCA GÖREVLENDİRİLEN
 AKADEMİK PERSONEL LİSTESİ</t>
  </si>
  <si>
    <t>13 Yıl, 7 Ay, 12 Gün</t>
  </si>
  <si>
    <t>Lutfiya MAHMUDOVA</t>
  </si>
  <si>
    <t>13 Yıl, 7 Ay, 10 Gün</t>
  </si>
  <si>
    <t>13 Yıl, 7 Ay, 9 Gün</t>
  </si>
  <si>
    <t>Parizat SADAMBAYEVA</t>
  </si>
  <si>
    <t>13 Yıl, 7 Ay, 1 Gün</t>
  </si>
  <si>
    <t>Prof. Dr. Rüştü Yeşil</t>
  </si>
  <si>
    <t>Mahabat TAŞTANOVA</t>
  </si>
  <si>
    <t>Prof. Dr. Kürşad Yılmaz</t>
  </si>
  <si>
    <t>Kerezbübü İLYAZOVA</t>
  </si>
  <si>
    <t>13 Yıl, 6 Ay, 26 Gün</t>
  </si>
  <si>
    <t>Stambulbek MAMBETALİEV</t>
  </si>
  <si>
    <t>Dr. Öğr. Üyesi Harun Ceylan</t>
  </si>
  <si>
    <t>13 Yıl, 6 Ay, 19 Gün</t>
  </si>
  <si>
    <t>Doç. Dr. Alpaslan Aşık</t>
  </si>
  <si>
    <t>Cıldızbek TURSUNBAYEV</t>
  </si>
  <si>
    <t>Dr. Öğr. Üyesi Özcan Özkarakoç</t>
  </si>
  <si>
    <t>13 Yıl, 6 Ay, 16 Gün</t>
  </si>
  <si>
    <t>Prof. Dr. Fatih Başbuğ</t>
  </si>
  <si>
    <t>Dr. Öğr. Üyesi Tezcan Abasız</t>
  </si>
  <si>
    <t>Bülent Ecevit Üniversitesi</t>
  </si>
  <si>
    <t>Doç. Dr. Kasım Baynal</t>
  </si>
  <si>
    <t>Kocaeli Üniversitesi</t>
  </si>
  <si>
    <t>Dr. Öğr. Üyesi Emin Yürekli</t>
  </si>
  <si>
    <t>Lyubov KOLESNİÇENKO</t>
  </si>
  <si>
    <t>Dr. Öğr. Üyesi Bilal Solak</t>
  </si>
  <si>
    <t>13 Yıl, 6 Ay, 2 Gün</t>
  </si>
  <si>
    <t>Dr. Öğr. Üyesi Ömer Lütfi Antalyalı</t>
  </si>
  <si>
    <t>Süleyman Demirel Üniversitesi</t>
  </si>
  <si>
    <t>Dr. Öğr. Üyesi Mahmut Erdoğan</t>
  </si>
  <si>
    <t>Prof. Dr. Metin Aksoy</t>
  </si>
  <si>
    <t>Dr. Öğr. Üyesi Süleyman Elik</t>
  </si>
  <si>
    <t>13 Yıl, 4 Ay, 20 Gün</t>
  </si>
  <si>
    <t>Medeniyet Üniversitesi</t>
  </si>
  <si>
    <t>13 Yıl, 3 Ay, 30 Gün</t>
  </si>
  <si>
    <t>Dr. Öğr. Üyesi Ali Yüksek</t>
  </si>
  <si>
    <t>Doç. Dr. Muhittin Düzenli</t>
  </si>
  <si>
    <t>Prof. Dr. Osman Eyüpoğlu</t>
  </si>
  <si>
    <t>Raziyahan ABDİEVA</t>
  </si>
  <si>
    <t>Dr. Öğr. Üyesi Türker Elitaş</t>
  </si>
  <si>
    <t>Halkla İlilkiler ve Reklamcılık</t>
  </si>
  <si>
    <t>Mustafa Kemal Üniversitesi</t>
  </si>
  <si>
    <t>Güzel DUYŞENKULOVA</t>
  </si>
  <si>
    <t>13 Yıl, 3 Ay, 29 Gün</t>
  </si>
  <si>
    <t>Prof. Dr. Nahit Aktaş</t>
  </si>
  <si>
    <t>Bülent NAMAL</t>
  </si>
  <si>
    <t>13 Yıl, 3 Ay, 16 Gün</t>
  </si>
  <si>
    <t>Van Yüzüncü Yıl Üniversitesi</t>
  </si>
  <si>
    <t>13 Yıl, 3 Ay, 15 Gün</t>
  </si>
  <si>
    <t>Zarina KURMANALİYEVA</t>
  </si>
  <si>
    <t>Prof. Dr. Murat Karahan</t>
  </si>
  <si>
    <t>Prof. Dr. İsmail Şen</t>
  </si>
  <si>
    <t>Prof. Dr. Abuzer Taş</t>
  </si>
  <si>
    <t>Dr. Öğr. Üyesi Bilginer Tuna</t>
  </si>
  <si>
    <t>Osman ŞAHMURADOV</t>
  </si>
  <si>
    <t>13 Yıl, 1 Ay, 15 Gün</t>
  </si>
  <si>
    <t>Kahramanmaraş S. İmam Üniv.</t>
  </si>
  <si>
    <t>Venera KASIMOVA</t>
  </si>
  <si>
    <t>13 Yıl, 0 Ay, 22 Gün</t>
  </si>
  <si>
    <t>Prof. Dr. Mehmet Türkmen</t>
  </si>
  <si>
    <t>Beden Eğitimi Yüksekokulu</t>
  </si>
  <si>
    <t>Doç. Dr. Bilal Demirhan</t>
  </si>
  <si>
    <t>Dr. Öğr. Üyesi Mehmet Ulutaş</t>
  </si>
  <si>
    <t>13 Yıl, 0 Ay, 18 Gün</t>
  </si>
  <si>
    <t>Gastronomi ve Muf. San.</t>
  </si>
  <si>
    <t>Dr. Öğr. Üyesi Erkan Akgöz</t>
  </si>
  <si>
    <t>Gastronomi ve Mut. San.</t>
  </si>
  <si>
    <t>Dr. Öğr. Üyesi Tolga Gök</t>
  </si>
  <si>
    <t>Dr. Öğr. Üyesi Cemal İnce</t>
  </si>
  <si>
    <t>Doç. Dr. Tahir Gönen</t>
  </si>
  <si>
    <t>12 Yıl, 9 Ay, 19 Gün</t>
  </si>
  <si>
    <t>Dr. Öğr. Üyesi / Yrd. Doç. Dr.</t>
  </si>
  <si>
    <t>Anarseyit DEYDİEV</t>
  </si>
  <si>
    <t>12 Yıl, 7 Ay, 18 Gün</t>
  </si>
  <si>
    <t>Gülsanam ABDUVALİEVA</t>
  </si>
  <si>
    <t>Nurzada ABIŞEVA</t>
  </si>
  <si>
    <t>Nurgül BALTABAYEVA</t>
  </si>
  <si>
    <t>Gülmira MAMBETALİYEVA</t>
  </si>
  <si>
    <t>Aymira MAMASALİYEVA</t>
  </si>
  <si>
    <t>12 Yıl, 7 Ay, 5 Gün</t>
  </si>
  <si>
    <t>12 Yıl, 7 Ay, 4 Gün</t>
  </si>
  <si>
    <t>12 Yıl, 7 Ay, 3 Gün</t>
  </si>
  <si>
    <t>Aida CAYLOOBAYEVA</t>
  </si>
  <si>
    <t>12 Yıl, 4 Ay, 13 Gün</t>
  </si>
  <si>
    <t>12 Yıl, 2 Ay, 20 Gün</t>
  </si>
  <si>
    <t>Azamat MAKSUDUNOV</t>
  </si>
  <si>
    <t>12 Yıl, 2 Ay, 9 Gün</t>
  </si>
  <si>
    <t>Kanıkey İSAKOVA</t>
  </si>
  <si>
    <t>12 Yıl, 0 Ay, 19 Gün</t>
  </si>
  <si>
    <t>Baktıbek ASILTAŞOV</t>
  </si>
  <si>
    <t>11 Yıl, 11 Ay, 20 Gün</t>
  </si>
  <si>
    <t>Talantbek TENTİMİŞOV</t>
  </si>
  <si>
    <t>Tahmina AZİZOVA</t>
  </si>
  <si>
    <t>11 Yıl, 11 Ay, 19 Gün</t>
  </si>
  <si>
    <t>11 Yıl, 11 Ay, 18 Gün</t>
  </si>
  <si>
    <t>11 Yıl, 11 Ay, 5 Gün</t>
  </si>
  <si>
    <t>11 Yıl, 11 Ay, 4 Gün</t>
  </si>
  <si>
    <t>Veznedar</t>
  </si>
  <si>
    <t>Mehmet Şükrü DÜNDAR</t>
  </si>
  <si>
    <t>Genel Sekreter</t>
  </si>
  <si>
    <t>11 Yıl, 9 Ay, 30 Gün</t>
  </si>
  <si>
    <t>11 Yıl, 8 Ay, 6 Gün</t>
  </si>
  <si>
    <t>11 Yıl, 7 Ay, 19 Gün</t>
  </si>
  <si>
    <t>11 Yıl, 7 Ay, 13 Gün</t>
  </si>
  <si>
    <t>11 Yıl, 7 Ay, 5 Gün</t>
  </si>
  <si>
    <t>Aida ERALİEVA</t>
  </si>
  <si>
    <t>11 Yıl, 6 Ay, 12 Gün</t>
  </si>
  <si>
    <t>Mütercim-Tercüman</t>
  </si>
  <si>
    <t>Kımbat MOKEEVA</t>
  </si>
  <si>
    <t>11 Yıl, 5 Ay, 21 Gün</t>
  </si>
  <si>
    <t>11 Yıl, 5 Ay, 7 Gün</t>
  </si>
  <si>
    <t>Cunus GANİEV</t>
  </si>
  <si>
    <t>11 Yıl, 3 Ay, 28 Gün</t>
  </si>
  <si>
    <t>Meerim UYÇUBEK KIZI</t>
  </si>
  <si>
    <t>11 Yıl, 3 Ay, 17 Gün</t>
  </si>
  <si>
    <t>Nazira NASIROVA</t>
  </si>
  <si>
    <t>11 Yıl, 3 Ay, 8 Gün</t>
  </si>
  <si>
    <t>Rahat KASENDEYEVA</t>
  </si>
  <si>
    <t>11 Yıl, 2 Ay, 4 Gün</t>
  </si>
  <si>
    <t>Azim CANBOLOT UULU</t>
  </si>
  <si>
    <t>11 Yıl, 1 Ay, 25 Gün</t>
  </si>
  <si>
    <t>Merlis BURCUYEV</t>
  </si>
  <si>
    <t>11 Yıl, 1 Ay, 17 Gün</t>
  </si>
  <si>
    <t>İsmail SARI</t>
  </si>
  <si>
    <t>11 Yıl, 0 Ay, 31 Gün</t>
  </si>
  <si>
    <t>11 Yıl, 0 Ay, 10 Gün</t>
  </si>
  <si>
    <t>Meerim OROZALİYEVA</t>
  </si>
  <si>
    <t>11 Yıl, 0 Ay, 4 Gün</t>
  </si>
  <si>
    <t>Tolkun CUMAKUNOVA</t>
  </si>
  <si>
    <t>10 Yıl, 10 Ay, 27 Gün</t>
  </si>
  <si>
    <t>10 Yıl, 8 Ay, 19 Gün</t>
  </si>
  <si>
    <t>Nazira KUBANIÇBEK</t>
  </si>
  <si>
    <t>10 Yıl, 8 Ay, 9 Gün</t>
  </si>
  <si>
    <t>Muhabir</t>
  </si>
  <si>
    <t>Şarizat İBRAYEVA</t>
  </si>
  <si>
    <t>10 Yıl, 8 Ay, 7 Gün</t>
  </si>
  <si>
    <t>10 Yıl, 7 Ay, 19 Gün</t>
  </si>
  <si>
    <t>Gülzat NİYASOVA</t>
  </si>
  <si>
    <t>Erkegül ŞAYIPOVA</t>
  </si>
  <si>
    <t>10 Yıl, 7 Ay, 15 Gün</t>
  </si>
  <si>
    <t>Rifat NERGİZ</t>
  </si>
  <si>
    <t>10 Yıl, 7 Ay, 10 Gün</t>
  </si>
  <si>
    <t>Dogdurbek KIYŞIKOV</t>
  </si>
  <si>
    <t>10 Yıl, 7 Ay, 7 Gün</t>
  </si>
  <si>
    <t>Gülzat KEREZBEK KIZI</t>
  </si>
  <si>
    <t>Yazılım Mühendisi</t>
  </si>
  <si>
    <t>Nasır BİYGAZİYEV</t>
  </si>
  <si>
    <t>10 Yıl, 7 Ay, 5 Gün</t>
  </si>
  <si>
    <t>Elvira NASIRAMBEKOVA</t>
  </si>
  <si>
    <t>10 Yıl, 7 Ay, 3 Gün</t>
  </si>
  <si>
    <t>Roila USMANOVA</t>
  </si>
  <si>
    <t>10 Yıl, 6 Ay, 31 Gün</t>
  </si>
  <si>
    <t>Çıngız USENBAYEV</t>
  </si>
  <si>
    <t>Sekreter</t>
  </si>
  <si>
    <t>Madina USENBAYEVA</t>
  </si>
  <si>
    <t>10 Yıl, 6 Ay, 27 Gün</t>
  </si>
  <si>
    <t>Vitaliy BERBENTSEV</t>
  </si>
  <si>
    <t>10 Yıl, 6 Ay, 25 Gün</t>
  </si>
  <si>
    <t>10 Yıl, 6 Ay, 23 Gün</t>
  </si>
  <si>
    <t>Gülzat ÇOLPONKULOVA</t>
  </si>
  <si>
    <t>10 Yıl, 6 Ay, 19 Gün</t>
  </si>
  <si>
    <t>Gülzat SADIROVA</t>
  </si>
  <si>
    <t>10 Yıl, 6 Ay, 17 Gün</t>
  </si>
  <si>
    <t>Aygerim EGENBERDİYEVA</t>
  </si>
  <si>
    <t>İndira AYTBAYEVA</t>
  </si>
  <si>
    <t>10 Yıl, 6 Ay, 13 Gün</t>
  </si>
  <si>
    <t>Mirzat ASILBEKOVA</t>
  </si>
  <si>
    <t>Saniya SALMANOVA</t>
  </si>
  <si>
    <t>Kınagül MADİYEVA</t>
  </si>
  <si>
    <t>10 Yıl, 5 Ay, 15 Gün</t>
  </si>
  <si>
    <t>Cebrail NERGİZ</t>
  </si>
  <si>
    <t>10 Yıl, 5 Ay, 4 Gün</t>
  </si>
  <si>
    <t>10 Yıl, 4 Ay, 27 Gün</t>
  </si>
  <si>
    <t>Web Tasarımcısı</t>
  </si>
  <si>
    <t>Altınbek ERMATOV</t>
  </si>
  <si>
    <t>10 Yıl, 4 Ay, 24 Gün</t>
  </si>
  <si>
    <t>Nazgül MOLDOBOLOTOVA</t>
  </si>
  <si>
    <t>10 Yıl, 4 Ay, 17 Gün</t>
  </si>
  <si>
    <t>10 Yıl, 3 Ay, 27 Gün</t>
  </si>
  <si>
    <t>Kameraman</t>
  </si>
  <si>
    <t>Marat ERGEŞOV</t>
  </si>
  <si>
    <t>Nargiza MAMATKULOVA</t>
  </si>
  <si>
    <t>Nurbek TAŞIKULOV</t>
  </si>
  <si>
    <t>10 Yıl, 2 Ay, 27 Gün</t>
  </si>
  <si>
    <t>Kıyal TURDAKUNOVA</t>
  </si>
  <si>
    <t>10 Yıl, 2 Ay, 15 Gün</t>
  </si>
  <si>
    <t>10 Yıl, 1 Ay, 14 Gün</t>
  </si>
  <si>
    <t>Aşçıbaşı</t>
  </si>
  <si>
    <t>Abuzer AKGÜN</t>
  </si>
  <si>
    <t>10 Yıl, 1 Ay, 13 Gün</t>
  </si>
  <si>
    <t>Aynura ŞERİMBAYEVA</t>
  </si>
  <si>
    <t>9 Yıl, 11 Ay, 26 Gün</t>
  </si>
  <si>
    <t>Ayganış KUBATBEKOVA</t>
  </si>
  <si>
    <t>Taalaybek KAZİYEV</t>
  </si>
  <si>
    <t>Damirbek İSMAİLOV</t>
  </si>
  <si>
    <t>9 Yıl, 10 Ay, 19 Gün</t>
  </si>
  <si>
    <t>Şerimbek AYDIRALİYEV</t>
  </si>
  <si>
    <t>9 Yıl, 10 Ay, 15 Gün</t>
  </si>
  <si>
    <t>9 Yıl, 10 Ay, 3 Gün</t>
  </si>
  <si>
    <t>9 Yıl, 9 Ay, 19 Gün</t>
  </si>
  <si>
    <t>Cıldız OSKONBAYEVA</t>
  </si>
  <si>
    <t>9 Yıl, 9 Ay, 6 Gün</t>
  </si>
  <si>
    <t>9 Yıl, 8 Ay, 18 Gün</t>
  </si>
  <si>
    <t>Ayçürök MACİTOVA</t>
  </si>
  <si>
    <t>9 Yıl, 8 Ay, 12 Gün</t>
  </si>
  <si>
    <t>9 Yıl, 8 Ay, 6 Gün</t>
  </si>
  <si>
    <t>Baktiyar USUPCANOV</t>
  </si>
  <si>
    <t>9 Yıl, 8 Ay, 3 Gün</t>
  </si>
  <si>
    <t>9 Yıl, 7 Ay, 29 Gün</t>
  </si>
  <si>
    <t>9 Yıl, 7 Ay, 25 Gün</t>
  </si>
  <si>
    <t>9 Yıl, 7 Ay, 18 Gün</t>
  </si>
  <si>
    <t>9 Yıl, 7 Ay, 11 Gün</t>
  </si>
  <si>
    <t>Mehmet ULAŞ</t>
  </si>
  <si>
    <t>Topçugül NARMAMATOVA</t>
  </si>
  <si>
    <t>9 Yıl, 7 Ay, 10 Gün</t>
  </si>
  <si>
    <t>Camgırbek BOKOŞOV</t>
  </si>
  <si>
    <t>9 Yıl, 7 Ay, 8 Gün</t>
  </si>
  <si>
    <t>Kalıypa SALİYEVA</t>
  </si>
  <si>
    <t>9 Yıl, 7 Ay, 7 Gün</t>
  </si>
  <si>
    <t>9 Yıl, 7 Ay, 4 Gün</t>
  </si>
  <si>
    <t>9 Yıl, 7 Ay, 1 Gün</t>
  </si>
  <si>
    <t>Askarbek TÜLÖBAYEV</t>
  </si>
  <si>
    <t>9 Yıl, 6 Ay, 28 Gün</t>
  </si>
  <si>
    <t>Aynur BEYŞEYEVA</t>
  </si>
  <si>
    <t>Elmira KUPSURALİYEVA</t>
  </si>
  <si>
    <t>9 Yıl, 6 Ay, 24 Gün</t>
  </si>
  <si>
    <t>Saykal BOBUŞOVA</t>
  </si>
  <si>
    <t>9 Yıl, 6 Ay, 21 Gün</t>
  </si>
  <si>
    <t>Mehmet KURT</t>
  </si>
  <si>
    <t>9 Yıl, 6 Ay, 20 Gün</t>
  </si>
  <si>
    <t>Azamat EKİŞOV</t>
  </si>
  <si>
    <t>9 Yıl, 6 Ay, 19 Gün</t>
  </si>
  <si>
    <t>9 Yıl, 6 Ay, 17 Gün</t>
  </si>
  <si>
    <t>Rehber-Danışman</t>
  </si>
  <si>
    <t>Altınay KARAÇALOVA</t>
  </si>
  <si>
    <t>9 Yıl, 6 Ay, 5 Gün</t>
  </si>
  <si>
    <t>9 Yıl, 6 Ay, 4 Gün</t>
  </si>
  <si>
    <t>Aybek BODOŞOV</t>
  </si>
  <si>
    <t>Nazima SULAYMANOVA</t>
  </si>
  <si>
    <t>Rahmanberdi EGENBERDİEV</t>
  </si>
  <si>
    <t>9 Yıl, 5 Ay, 29 Gün</t>
  </si>
  <si>
    <t>9 Yıl, 5 Ay, 16 Gün</t>
  </si>
  <si>
    <t>Ruslan ABDULLAYEV</t>
  </si>
  <si>
    <t>Muratbek COLDOŞOV</t>
  </si>
  <si>
    <t>9 Yıl, 5 Ay, 9 Gün</t>
  </si>
  <si>
    <t>Talantbek OMURALİYEV</t>
  </si>
  <si>
    <t>9 Yıl, 5 Ay, 6 Gün</t>
  </si>
  <si>
    <t>9 Yıl, 5 Ay, 5 Gün</t>
  </si>
  <si>
    <t>Mirlan İSMAİLBEKOV</t>
  </si>
  <si>
    <t>9 Yıl, 5 Ay, 4 Gün</t>
  </si>
  <si>
    <t>Cumali KUDAYBERDİYEV</t>
  </si>
  <si>
    <t>9 Yıl, 5 Ay, 1 Gün</t>
  </si>
  <si>
    <t>9 Yıl, 4 Ay, 31 Gün</t>
  </si>
  <si>
    <t>Dinara TURKMENOVA</t>
  </si>
  <si>
    <t>9 Yıl, 4 Ay, 15 Gün</t>
  </si>
  <si>
    <t>Mayrambek CUMAEV</t>
  </si>
  <si>
    <t>9 Yıl, 4 Ay, 4 Gün</t>
  </si>
  <si>
    <t>Şükrü ARPALI</t>
  </si>
  <si>
    <t>9 Yıl, 3 Ay, 20 Gün</t>
  </si>
  <si>
    <t>Cibek ESENAMANOVA</t>
  </si>
  <si>
    <t>9 Yıl, 3 Ay, 14 Gün</t>
  </si>
  <si>
    <t>Nargiza JANTİLEYEVA</t>
  </si>
  <si>
    <t>Turdugül AMANBAYEVA</t>
  </si>
  <si>
    <t>9 Yıl, 2 Ay, 31 Gün</t>
  </si>
  <si>
    <t>Asel AZAMAT KIZI</t>
  </si>
  <si>
    <t>Ayzat TALASBAYEVA</t>
  </si>
  <si>
    <t>9 Yıl, 2 Ay, 30 Gün</t>
  </si>
  <si>
    <t>9 Yıl, 2 Ay, 29 Gün</t>
  </si>
  <si>
    <t>Nursalim COLDOŞEV</t>
  </si>
  <si>
    <t>9 Yıl, 2 Ay, 10 Gün</t>
  </si>
  <si>
    <t>Irısgül ESENTUROVA</t>
  </si>
  <si>
    <t>9 Yıl, 1 Ay, 15 Gün</t>
  </si>
  <si>
    <t>Irıskül ŞAYIKOVA</t>
  </si>
  <si>
    <t>9 Yıl, 1 Ay, 13 Gün</t>
  </si>
  <si>
    <t>9 Yıl, 1 Ay, 9 Gün</t>
  </si>
  <si>
    <t>Maral KALMAMBETOVA</t>
  </si>
  <si>
    <t>Elmira ABDILDAYEVA</t>
  </si>
  <si>
    <t>9 Yıl, 0 Ay, 31 Gün</t>
  </si>
  <si>
    <t>Azamat BEDELBAYEV</t>
  </si>
  <si>
    <t>Talant SULAYMANOV</t>
  </si>
  <si>
    <t>9 Yıl, 0 Ay, 18 Gün</t>
  </si>
  <si>
    <t>Ayzada ESENGULOVA</t>
  </si>
  <si>
    <t>Coomart CUMAYEV</t>
  </si>
  <si>
    <t>9 Yıl, 0 Ay, 16 Gün</t>
  </si>
  <si>
    <t>Rektör Yrd. Sekreteri</t>
  </si>
  <si>
    <t>Nazgül ŞAYKİYEVA</t>
  </si>
  <si>
    <t>8 Yıl, 10 Ay, 25 Gün</t>
  </si>
  <si>
    <t>Sımbat ÇIMIRBEKOVA</t>
  </si>
  <si>
    <t>8 Yıl, 9 Ay, 31 Gün</t>
  </si>
  <si>
    <t>Mustafa AKARSU</t>
  </si>
  <si>
    <t>8 Yıl, 8 Ay, 27 Gün</t>
  </si>
  <si>
    <t>Nariste KADIRALİYEVA</t>
  </si>
  <si>
    <t>8 Yıl, 8 Ay, 23 Gün</t>
  </si>
  <si>
    <t>8 Yıl, 8 Ay, 19 Gün</t>
  </si>
  <si>
    <t>Damira KAYDALİYEVA</t>
  </si>
  <si>
    <t>8 Yıl, 8 Ay, 16 Gün</t>
  </si>
  <si>
    <t>Cazgül CAKAKOVA</t>
  </si>
  <si>
    <t>Nadira ABLASOVA</t>
  </si>
  <si>
    <t>8 Yıl, 8 Ay, 13 Gün</t>
  </si>
  <si>
    <t>8 Yıl, 8 Ay, 9 Gün</t>
  </si>
  <si>
    <t>8 Yıl, 8 Ay, 2 Gün</t>
  </si>
  <si>
    <t>Fatih Ramazan İSTANBULLUGİL</t>
  </si>
  <si>
    <t>8 Yıl, 7 Ay, 18 Gün</t>
  </si>
  <si>
    <t>Azize SEÇER</t>
  </si>
  <si>
    <t>Ölçme, Seçme ve Yerl. Mrk.</t>
  </si>
  <si>
    <t>8 Yıl, 7 Ay, 16 Gün</t>
  </si>
  <si>
    <t>8 Yıl, 7 Ay, 12 Gün</t>
  </si>
  <si>
    <t>Nargiza ABCAPAROVA</t>
  </si>
  <si>
    <t>8 Yıl, 7 Ay, 8 Gün</t>
  </si>
  <si>
    <t>8 Yıl, 7 Ay, 5 Gün</t>
  </si>
  <si>
    <t>8 Yıl, 7 Ay, 4 Gün</t>
  </si>
  <si>
    <t>Begimay MAMIKEYEVA</t>
  </si>
  <si>
    <t>8 Yıl, 7 Ay, 3 Gün</t>
  </si>
  <si>
    <t>Gülzada STANALIYEVA</t>
  </si>
  <si>
    <t>8 Yıl, 6 Ay, 27 Gün</t>
  </si>
  <si>
    <t>Saliya VAYSKANOVA</t>
  </si>
  <si>
    <t>Svetlana CEENBEKOBA</t>
  </si>
  <si>
    <t>8 Yıl, 6 Ay, 25 Gün</t>
  </si>
  <si>
    <t>Ebru KARAKAYA</t>
  </si>
  <si>
    <t>8 Yıl, 6 Ay, 22 Gün</t>
  </si>
  <si>
    <t>Tamara BEGİMKULOVA</t>
  </si>
  <si>
    <t>8 Yıl, 6 Ay, 18 Gün</t>
  </si>
  <si>
    <t>Külnura EŞİMBEKOVA</t>
  </si>
  <si>
    <t>8 Yıl, 6 Ay, 8 Gün</t>
  </si>
  <si>
    <t>Cıldızkan BEYŞENOVA</t>
  </si>
  <si>
    <t>8 Yıl, 6 Ay, 1 Gün</t>
  </si>
  <si>
    <t>Zeynep MAMITOVA</t>
  </si>
  <si>
    <t>8 Yıl, 5 Ay, 22 Gün</t>
  </si>
  <si>
    <t>8 Yıl, 5 Ay, 20 Gün</t>
  </si>
  <si>
    <t>8 Yıl, 5 Ay, 13 Gün</t>
  </si>
  <si>
    <t>Kılıçbek TURDAKUNOV</t>
  </si>
  <si>
    <t>8 Yıl, 4 Ay, 26 Gün</t>
  </si>
  <si>
    <t>Bektaş BULUT</t>
  </si>
  <si>
    <t>8 Yıl, 4 Ay, 20 Gün</t>
  </si>
  <si>
    <t>Abdıgapar ESTEBESOV</t>
  </si>
  <si>
    <t>8 Yıl, 3 Ay, 15 Gün</t>
  </si>
  <si>
    <t>Musaddık KUTLU</t>
  </si>
  <si>
    <t>8 Yıl, 3 Ay, 11 Gün</t>
  </si>
  <si>
    <t>8 Yıl, 3 Ay, 8 Gün</t>
  </si>
  <si>
    <t>Rıskül BALTABAYEVA</t>
  </si>
  <si>
    <t>8 Yıl, 2 Ay, 31 Gün</t>
  </si>
  <si>
    <t>Kurmankul TELTAYEV</t>
  </si>
  <si>
    <t>8 Yıl, 2 Ay, 29 Gün</t>
  </si>
  <si>
    <t>Rektör</t>
  </si>
  <si>
    <t>Sebahattin BALCI</t>
  </si>
  <si>
    <t>8 Yıl, 2 Ay, 18 Gün</t>
  </si>
  <si>
    <t>Mavlyuda HUDAYBERDİYEVA</t>
  </si>
  <si>
    <t>Dinara ASANKULOVA</t>
  </si>
  <si>
    <t>8 Yıl, 2 Ay, 17 Gün</t>
  </si>
  <si>
    <t>8 Yıl, 2 Ay, 11 Gün</t>
  </si>
  <si>
    <t>7 Yıl, 8 Ay, 18 Gün</t>
  </si>
  <si>
    <t>7 Yıl, 8 Ay, 9 Gün</t>
  </si>
  <si>
    <t>7 Yıl, 7 Ay, 19 Gün</t>
  </si>
  <si>
    <t>7 Yıl, 7 Ay, 14 Gün</t>
  </si>
  <si>
    <t>7 Yıl, 7 Ay, 13 Gün</t>
  </si>
  <si>
    <t>Aynura SAGINBAYEVA</t>
  </si>
  <si>
    <t>7 Yıl, 7 Ay, 3 Gün</t>
  </si>
  <si>
    <t>7 Yıl, 6 Ay, 31 Gün</t>
  </si>
  <si>
    <t>Sefa KIRVELİ</t>
  </si>
  <si>
    <t>7 Yıl, 6 Ay, 30 Gün</t>
  </si>
  <si>
    <t>7 Yıl, 6 Ay, 23 Gün</t>
  </si>
  <si>
    <t>7 Yıl, 4 Ay, 11 Gün</t>
  </si>
  <si>
    <t>Muratali ABDILDAYEV</t>
  </si>
  <si>
    <t>Nurgül SULEYMANOVA</t>
  </si>
  <si>
    <t>7 Yıl, 4 Ay, 1 Gün</t>
  </si>
  <si>
    <t>7 Yıl, 3 Ay, 3 Gün</t>
  </si>
  <si>
    <t>7 Yıl, 2 Ay, 6 Gün</t>
  </si>
  <si>
    <t>6 Yıl, 7 Ay, 19 Gün</t>
  </si>
  <si>
    <t>6 Yıl, 7 Ay, 8 Gün</t>
  </si>
  <si>
    <t>Ciparkül ABDIRAHMANOVA</t>
  </si>
  <si>
    <t>Karagul TİLENÇİEV</t>
  </si>
  <si>
    <t>6 Yıl, 6 Ay, 18 Gün</t>
  </si>
  <si>
    <t>6 Yıl, 6 Ay, 17 Gün</t>
  </si>
  <si>
    <t>Çolpon CANGANDİYEVA</t>
  </si>
  <si>
    <t>Bakıtbek MURZARAİMOV</t>
  </si>
  <si>
    <t>6 Yıl, 6 Ay, 15 Gün</t>
  </si>
  <si>
    <t>6 Yıl, 5 Ay, 19 Gün</t>
  </si>
  <si>
    <t>Kerim TUZCU</t>
  </si>
  <si>
    <t>Kadri AĞGÜN</t>
  </si>
  <si>
    <t>6 Yıl, 1 Ay, 18 Gün</t>
  </si>
  <si>
    <t>Eltuybas OSMONOV</t>
  </si>
  <si>
    <t>Şerefadin LOMANOV</t>
  </si>
  <si>
    <t>5 Yıl, 9 Ay, 19 Gün</t>
  </si>
  <si>
    <t>5 Yıl, 7 Ay, 9 Gün</t>
  </si>
  <si>
    <t>5 Yıl, 7 Ay, 3 Gün</t>
  </si>
  <si>
    <t>5 Yıl, 7 Ay, 1 Gün</t>
  </si>
  <si>
    <t>5 Yıl, 6 Ay, 26 Gün</t>
  </si>
  <si>
    <t>5 Yıl, 6 Ay, 25 Gün</t>
  </si>
  <si>
    <t>5 Yıl, 6 Ay, 19 Gün</t>
  </si>
  <si>
    <t>5 Yıl, 6 Ay, 15 Gün</t>
  </si>
  <si>
    <t>İrfan ARIK</t>
  </si>
  <si>
    <t>5 Yıl, 6 Ay, 4 Gün</t>
  </si>
  <si>
    <t>Tölögön UMETALİYEV</t>
  </si>
  <si>
    <t>5 Yıl, 5 Ay, 18 Gün</t>
  </si>
  <si>
    <t>5 Yıl, 4 Ay, 9 Gün</t>
  </si>
  <si>
    <t>Abdulbasit KRİDJ</t>
  </si>
  <si>
    <t>5 Yıl, 3 Ay, 22 Gün</t>
  </si>
  <si>
    <t>5 Yıl, 2 Ay, 20 Gün</t>
  </si>
  <si>
    <t>4 Yıl, 9 Ay, 15 Gün</t>
  </si>
  <si>
    <t>4 Yıl, 9 Ay, 12 Gün</t>
  </si>
  <si>
    <t>Mehmet Rüştü ÇİFTÇİ</t>
  </si>
  <si>
    <t>4 Yıl, 8 Ay, 26 Gün</t>
  </si>
  <si>
    <t>4 Yıl, 7 Ay, 18 Gün</t>
  </si>
  <si>
    <t>Kıyal SAADANBEK KIZI</t>
  </si>
  <si>
    <t>Mariya TOLÇKOVA</t>
  </si>
  <si>
    <t>Şamil BALCI</t>
  </si>
  <si>
    <t>Erdinç CEBECİ</t>
  </si>
  <si>
    <t>4 Yıl, 7 Ay, 10 Gün</t>
  </si>
  <si>
    <t>4 Yıl, 7 Ay, 2 Gün</t>
  </si>
  <si>
    <t>4 Yıl, 6 Ay, 30 Gün</t>
  </si>
  <si>
    <t>Mirlan MOLDOBAYEV</t>
  </si>
  <si>
    <t>Celaletdin SERİNKAN</t>
  </si>
  <si>
    <t>4 Yıl, 6 Ay, 23 Gün</t>
  </si>
  <si>
    <t>4 Yıl, 6 Ay, 20 Gün</t>
  </si>
  <si>
    <t>4 Yıl, 6 Ay, 13 Gün</t>
  </si>
  <si>
    <t>4 Yıl, 5 Ay, 15 Gün</t>
  </si>
  <si>
    <t>Camila URKUNÇİYEVA</t>
  </si>
  <si>
    <t>4 Yıl, 2 Ay, 16 Gün</t>
  </si>
  <si>
    <t>4 Yıl, 2 Ay, 1 Gün</t>
  </si>
  <si>
    <t>Rektör Vekili Sekreteri</t>
  </si>
  <si>
    <t>Kunduz KADIROVA</t>
  </si>
  <si>
    <t>3 Yıl, 11 Ay, 19 Gün</t>
  </si>
  <si>
    <t>3 Yıl, 10 Ay, 9 Gün</t>
  </si>
  <si>
    <t>3 Yıl, 10 Ay, 3 Gün</t>
  </si>
  <si>
    <t>3 Yıl, 10 Ay, 2 Gün</t>
  </si>
  <si>
    <t>3 Yıl, 9 Ay, 31 Gün</t>
  </si>
  <si>
    <t>Hakan GÜVEN</t>
  </si>
  <si>
    <t>3 Yıl, 9 Ay, 5 Gün</t>
  </si>
  <si>
    <t>Emrah DOĞDU</t>
  </si>
  <si>
    <t>3 Yıl, 7 Ay, 12 Gün</t>
  </si>
  <si>
    <t>Doktor</t>
  </si>
  <si>
    <t>Gulfiya GUBAYDULLINA</t>
  </si>
  <si>
    <t>3 Yıl, 7 Ay, 5 Gün</t>
  </si>
  <si>
    <t>3 Yıl, 6 Ay, 28 Gün</t>
  </si>
  <si>
    <t>Marat SEYTKAZİYEV</t>
  </si>
  <si>
    <t>3 Yıl, 6 Ay, 8 Gün</t>
  </si>
  <si>
    <t>3 Yıl, 6 Ay, 6 Gün</t>
  </si>
  <si>
    <t>Adilet CANAPİLOV</t>
  </si>
  <si>
    <t>3 Yıl, 5 Ay, 21 Gün</t>
  </si>
  <si>
    <t>3 Yıl, 5 Ay, 17 Gün</t>
  </si>
  <si>
    <t>Abdullah Alper ALTINKAYNAK</t>
  </si>
  <si>
    <t>3 Yıl, 4 Ay, 20 Gün</t>
  </si>
  <si>
    <t>Gülşat MUHAMEDCANOVA</t>
  </si>
  <si>
    <t>3 Yıl, 3 Ay, 20 Gün</t>
  </si>
  <si>
    <t>2 Yıl, 11 Ay, 1 Gün</t>
  </si>
  <si>
    <t>Zamirbek CAMGIRÇİYEV</t>
  </si>
  <si>
    <t>2 Yıl, 7 Ay, 19 Gün</t>
  </si>
  <si>
    <t>Maksat NURMAMBETOV</t>
  </si>
  <si>
    <t>Irıskeldi ESTEBESOV</t>
  </si>
  <si>
    <t>Gülcigit DUBANAYEV</t>
  </si>
  <si>
    <t>Rayhan ABDULLAEVA</t>
  </si>
  <si>
    <t>Mahabat KASIMALİEVA</t>
  </si>
  <si>
    <t>Zalkarbek ŞAMŞİDİNOV</t>
  </si>
  <si>
    <t>Nurzada ABDIKASIMOVA</t>
  </si>
  <si>
    <t>Burul TÖLÖMÜŞOVA</t>
  </si>
  <si>
    <t>Gülayım MOLOYEVA</t>
  </si>
  <si>
    <t>Dinara ALMATOVA</t>
  </si>
  <si>
    <t>Bakıtbek KAZİYEV</t>
  </si>
  <si>
    <t>Gülzina ÖMÜRALİYEVA</t>
  </si>
  <si>
    <t>Tinatin SULTANOVA</t>
  </si>
  <si>
    <t>Nurcan KOCOMKULOVA</t>
  </si>
  <si>
    <t>Sezim MAKSATBEKOVA</t>
  </si>
  <si>
    <t>Maksat MUSAYEV</t>
  </si>
  <si>
    <t>Memur (D)</t>
  </si>
  <si>
    <t>Coşkun KALA</t>
  </si>
  <si>
    <t>Elfesiya SENCER</t>
  </si>
  <si>
    <t>Radyo-Televizyon Müdürlüğü</t>
  </si>
  <si>
    <t>Adilet İDRİSOV</t>
  </si>
  <si>
    <t>Ruslan MİSLİMOV</t>
  </si>
  <si>
    <t>Kubanıçbek SIDIKOV</t>
  </si>
  <si>
    <t>Niyaz ESENALİYEV</t>
  </si>
  <si>
    <t>2 Yıl, 7 Ay, 13 Gün</t>
  </si>
  <si>
    <t>Muhammed Mustafa ÇAKMAKLIOĞLU</t>
  </si>
  <si>
    <t>2 Yıl, 7 Ay, 12 Gün</t>
  </si>
  <si>
    <t>2 Yıl, 7 Ay, 10 Gün</t>
  </si>
  <si>
    <t>2 Yıl, 7 Ay, 6 Gün</t>
  </si>
  <si>
    <t>Dr. Öğretim Üyesi</t>
  </si>
  <si>
    <t>2 Yıl, 6 Ay, 30 Gün</t>
  </si>
  <si>
    <t>2 Yıl, 6 Ay, 20 Gün</t>
  </si>
  <si>
    <t>2 Yıl, 6 Ay, 16 Gün</t>
  </si>
  <si>
    <t>2 Yıl, 6 Ay, 13 Gün</t>
  </si>
  <si>
    <t>Gülmira ACIGULOVA</t>
  </si>
  <si>
    <t>2 Yıl, 5 Ay, 30 Gün</t>
  </si>
  <si>
    <t>2 Yıl, 5 Ay, 25 Gün</t>
  </si>
  <si>
    <t>2 Yıl, 5 Ay, 24 Gün</t>
  </si>
  <si>
    <t>2 Yıl, 5 Ay, 21 Gün</t>
  </si>
  <si>
    <t>2 Yıl, 5 Ay, 18 Gün</t>
  </si>
  <si>
    <t>2 Yıl, 5 Ay, 14 Gün</t>
  </si>
  <si>
    <t>Salih KIRDEMİR</t>
  </si>
  <si>
    <t>2 Yıl, 3 Ay, 19 Gün</t>
  </si>
  <si>
    <t>2 Yıl, 2 Ay, 26 Gün</t>
  </si>
  <si>
    <t>Türker ERKAN</t>
  </si>
  <si>
    <t>2 Yıl, 1 Ay, 18 Gün</t>
  </si>
  <si>
    <t>1 Yıl, 7 Ay, 18 Gün</t>
  </si>
  <si>
    <t>1 Yıl, 7 Ay, 14 Gün</t>
  </si>
  <si>
    <t>1 Yıl, 7 Ay, 11 Gün</t>
  </si>
  <si>
    <t>1 Yıl, 7 Ay, 4 Gün</t>
  </si>
  <si>
    <t>Orhan Kemal TAVUKÇU</t>
  </si>
  <si>
    <t>1 Yıl, 6 Ay, 27 Gün</t>
  </si>
  <si>
    <t>1 Yıl, 6 Ay, 24 Gün</t>
  </si>
  <si>
    <t>1 Yıl, 6 Ay, 23 Gün</t>
  </si>
  <si>
    <t>1 Yıl, 6 Ay, 22 Gün</t>
  </si>
  <si>
    <t>1 Yıl, 6 Ay, 21 Gün</t>
  </si>
  <si>
    <t>1 Yıl, 6 Ay, 20 Gün</t>
  </si>
  <si>
    <t>Aybek NASİREDİN UULU</t>
  </si>
  <si>
    <t>1 Yıl, 6 Ay, 19 Gün</t>
  </si>
  <si>
    <t>Coomart SIDIKOV</t>
  </si>
  <si>
    <t>1 Yıl, 6 Ay, 17 Gün</t>
  </si>
  <si>
    <t>1 Yıl, 6 Ay, 15 Gün</t>
  </si>
  <si>
    <t>1 Yıl, 6 Ay, 7 Gün</t>
  </si>
  <si>
    <t>1 Yıl, 6 Ay, 1 Gün</t>
  </si>
  <si>
    <t>1 Yıl, 5 Ay, 29 Gün</t>
  </si>
  <si>
    <t>Bermet KIDIRALİYEVA</t>
  </si>
  <si>
    <t>1 Yıl, 5 Ay, 25 Gün</t>
  </si>
  <si>
    <t>Ayday CUNUŞOVA</t>
  </si>
  <si>
    <t>Begimay ACİBAYEVA</t>
  </si>
  <si>
    <t>1 Yıl, 5 Ay, 23 Gün</t>
  </si>
  <si>
    <t>1 Yıl, 5 Ay, 22 Gün</t>
  </si>
  <si>
    <t>Ceyhun Vedat UYĞUR</t>
  </si>
  <si>
    <t>1 Yıl, 5 Ay, 11 Gün</t>
  </si>
  <si>
    <t>1 Yıl, 4 Ay, 19 Gün</t>
  </si>
  <si>
    <t>Farhat DAULYATOV</t>
  </si>
  <si>
    <t>1 Yıl, 3 Ay, 16 Gün</t>
  </si>
  <si>
    <t>Bedir EROĞLU</t>
  </si>
  <si>
    <t>Rufina ŞAHMURADOVA</t>
  </si>
  <si>
    <t>Satıbaldı KÖÇÖRBAY UULU</t>
  </si>
  <si>
    <t>Ulan ABİROV</t>
  </si>
  <si>
    <t>Suyorkul BEYŞENBEKOV</t>
  </si>
  <si>
    <t>Azamat BEGALİYEV</t>
  </si>
  <si>
    <t>Mirlan ALİYEV</t>
  </si>
  <si>
    <t>Alibek MUHAMMEDOV</t>
  </si>
  <si>
    <t>Bakıtbek DCUNUSALİYEV</t>
  </si>
  <si>
    <t>1 Yıl, 3 Ay, 13 Gün</t>
  </si>
  <si>
    <t>1 Yıl, 2 Ay, 18 Gün</t>
  </si>
  <si>
    <t>1 Yıl, 1 Ay, 27 Gün</t>
  </si>
  <si>
    <t>1 Yıl, 1 Ay, 13 Gün</t>
  </si>
  <si>
    <t>Aida AMANGELDİ KIZI</t>
  </si>
  <si>
    <t>1 Yıl, 1 Ay, 4 Gün</t>
  </si>
  <si>
    <t>0 Yıl, 11 Ay, 18 Gün</t>
  </si>
  <si>
    <t>0 Yıl, 7 Ay, 8 Gün</t>
  </si>
  <si>
    <t>Jiao JİA</t>
  </si>
  <si>
    <t>Yuanyuan LİU</t>
  </si>
  <si>
    <t>0 Yıl, 7 Ay, 5 Gün</t>
  </si>
  <si>
    <t>Asel ASANBEKOVA</t>
  </si>
  <si>
    <t>0 Yıl, 7 Ay, 4 Gün</t>
  </si>
  <si>
    <t>Bermet MATKERİMOVA</t>
  </si>
  <si>
    <t>0 Yıl, 7 Ay, 1 Gün</t>
  </si>
  <si>
    <t>0 Yıl, 6 Ay, 28 Gün</t>
  </si>
  <si>
    <t>Yawei LİU</t>
  </si>
  <si>
    <t>0 Yıl, 6 Ay, 25 Gün</t>
  </si>
  <si>
    <t>Uzman (D)</t>
  </si>
  <si>
    <t>Dayan KAMALİ</t>
  </si>
  <si>
    <t>0 Yıl, 6 Ay, 24 Gün</t>
  </si>
  <si>
    <t>0 Yıl, 6 Ay, 23 Gün</t>
  </si>
  <si>
    <t>Hüseyin GÖÇMEN</t>
  </si>
  <si>
    <t>0 Yıl, 6 Ay, 21 Gün</t>
  </si>
  <si>
    <t>0 Yıl, 6 Ay, 18 Gün</t>
  </si>
  <si>
    <t>0 Yıl, 6 Ay, 17 Gün</t>
  </si>
  <si>
    <t>Nazir DUMANLI</t>
  </si>
  <si>
    <t>0 Yıl, 6 Ay, 16 Gün</t>
  </si>
  <si>
    <t>0 Yıl, 6 Ay, 15 Gün</t>
  </si>
  <si>
    <t>Munara BATIROVA</t>
  </si>
  <si>
    <t>0 Yıl, 6 Ay, 14 Gün</t>
  </si>
  <si>
    <t>0 Yıl, 6 Ay, 7 Gün</t>
  </si>
  <si>
    <t>Fatih FAYDALI</t>
  </si>
  <si>
    <t>0 Yıl, 5 Ay, 30 Gün</t>
  </si>
  <si>
    <t>0 Yıl, 5 Ay, 20 Gün</t>
  </si>
  <si>
    <t>0 Yıl, 5 Ay, 6 Gün</t>
  </si>
  <si>
    <t>0 Yıl, 4 Ay, 30 Gün</t>
  </si>
  <si>
    <t>Fatih BAŞBUĞ</t>
  </si>
  <si>
    <t>0 Yıl, 4 Ay, 23 Gün</t>
  </si>
  <si>
    <t>Mehmet SARGUT</t>
  </si>
  <si>
    <t>0 Yıl, 3 Ay, 17 Gün</t>
  </si>
  <si>
    <t>Zalina ADOBAŞEVA</t>
  </si>
  <si>
    <t>Acar KENEŞBEKOVA</t>
  </si>
  <si>
    <t>Asan DJANTALIYEV</t>
  </si>
  <si>
    <t>Timur TİMAYEV</t>
  </si>
  <si>
    <t>0 Yıl, 1 Ay, 5 Gün</t>
  </si>
  <si>
    <t>Alişer İBRAGİMOV</t>
  </si>
  <si>
    <t>0 Yıl, 1 Ay, 1 Gün</t>
  </si>
  <si>
    <t>Dayana ALIMBAYEVA</t>
  </si>
  <si>
    <t>0 Yıl, 0 Ay, 24 Gün</t>
  </si>
  <si>
    <t>0 Yıl, 0 Ay, 18 Gün</t>
  </si>
  <si>
    <t>0 Yıl, 0 Ay, 7 Gün</t>
  </si>
  <si>
    <t>0 Yıl, 0 Ay, 4 Gün</t>
  </si>
  <si>
    <t>Prof. Dr. Nadir Çeliköz *</t>
  </si>
  <si>
    <t>Yrd. Doç. Dr. İlhan Doğan *</t>
  </si>
  <si>
    <t>Doç. Dr. Metin Bayrak*</t>
  </si>
  <si>
    <t>Doç. Dr. Adem Göleç*</t>
  </si>
  <si>
    <t>Prof. Dr. Fuat Sekmen*</t>
  </si>
  <si>
    <t>Prof. Dr. Celalettin Serinkan*</t>
  </si>
  <si>
    <t>Yrd. Doç. Dr. Hasan Demir*</t>
  </si>
  <si>
    <t>Prof. Dr. Yusuf Yanar*</t>
  </si>
  <si>
    <t xml:space="preserve">* 2017-2018 eğitim öğretim yılında ayrılan öğretim elamanı </t>
  </si>
  <si>
    <t>EĞİTİM BİLİMLERİ - EĞİTİM BİLİMLERİ PROGRAMI</t>
  </si>
  <si>
    <t>Asılcan KEŞİKBAEV</t>
  </si>
  <si>
    <t>Aygül ÇALDANBAEVA</t>
  </si>
  <si>
    <t>İktisat Politikas. Muhasebe</t>
  </si>
  <si>
    <t>Mariya KOÇKORBAEVA</t>
  </si>
  <si>
    <t>Vergi. İktisat Teorisi</t>
  </si>
  <si>
    <t>Gazetecilik, Göstergebilim</t>
  </si>
  <si>
    <t>Radiyo ve Sinema</t>
  </si>
  <si>
    <t>Doç.Dr.- Prof. Dr</t>
  </si>
  <si>
    <t>Tarihi</t>
  </si>
  <si>
    <t>Fars Dili</t>
  </si>
  <si>
    <t xml:space="preserve">Bahar </t>
  </si>
  <si>
    <t>Çağdaş Kırgız Dili</t>
  </si>
  <si>
    <t>Mehmat AYDIN</t>
  </si>
  <si>
    <t>Kamu Hukuk</t>
  </si>
  <si>
    <t>Siyasiy Tarih</t>
  </si>
  <si>
    <t>Asel DÖÖLETKELDİEVA</t>
  </si>
  <si>
    <t>Dang YAN VANG</t>
  </si>
  <si>
    <t xml:space="preserve">Türkoloji </t>
  </si>
  <si>
    <t>Gülnura CUMALİEVA</t>
  </si>
  <si>
    <t>Ontoloji</t>
  </si>
  <si>
    <t>Sovetbek ABDIRASULOV</t>
  </si>
  <si>
    <t>Sosyal Felsefe</t>
  </si>
  <si>
    <t>Sistematik Felsefe</t>
  </si>
  <si>
    <t>Bilim Felsefe</t>
  </si>
  <si>
    <t xml:space="preserve">Kelam </t>
  </si>
  <si>
    <t>Tevsir</t>
  </si>
  <si>
    <t>Nuridin KIDIRALİEV</t>
  </si>
  <si>
    <t>Halk Bilimi</t>
  </si>
  <si>
    <t xml:space="preserve">Felsefe </t>
  </si>
  <si>
    <t xml:space="preserve">Matematik </t>
  </si>
  <si>
    <t xml:space="preserve">Tarih </t>
  </si>
  <si>
    <t>Samarbek SIRGABAEV</t>
  </si>
  <si>
    <t>Bilgisyara Programcısı</t>
  </si>
  <si>
    <t>İNGİLİZ DİLİ VE EDEBİYATI</t>
  </si>
  <si>
    <t>Orunkan ABDİKAİMOVA</t>
  </si>
  <si>
    <t>Eğitim Bilimleri A.B.D. - Eğitim Bilimleri Programı</t>
  </si>
  <si>
    <t>Uluslararası İlişkiler A.B.D.</t>
  </si>
  <si>
    <t>Mütercim ve Tercümanlık A.B.D.</t>
  </si>
  <si>
    <t>Felsefe A.B.D.</t>
  </si>
  <si>
    <t>İslam Bilimleri A.B.D.</t>
  </si>
  <si>
    <t>Turizm ve Otel İşletmeciliği A.B.D.</t>
  </si>
  <si>
    <t>Sosyoloji A.B.D.</t>
  </si>
  <si>
    <t>İngiliz Dili ve Edebiyatı A.B.D.</t>
  </si>
  <si>
    <t>Eğitim Bilimleri A.B.D. -Eğitim Bilimleri Programı</t>
  </si>
  <si>
    <t>Uluslararası İlişkiler  A.B.D.</t>
  </si>
  <si>
    <t>EĞİTİM BİLİMLERİ A.B.D. - EĞİTİM BİLİMLER PROGRAMI</t>
  </si>
  <si>
    <t>GÜZ DÖNEMİ (20.10.2017)</t>
  </si>
  <si>
    <t>GÜZ DÖNEMİ 20.10.2017</t>
  </si>
  <si>
    <t>Eğitim Bilimleri Anabilim Dalı (Eğitim Bilimler Prog.)</t>
  </si>
  <si>
    <t>Eğitim Bilimleri Anabilim Dalı (Eğitim Yönetim Prog.)</t>
  </si>
  <si>
    <t>İngiliz Dili ve Edebiyatı Anabilim Dalı</t>
  </si>
  <si>
    <t>Eğitim Bilimleri - Eğitim Bilimleri Programı</t>
  </si>
  <si>
    <t>Filoloji (İngiliz Dili ve Edebiyatı)</t>
  </si>
  <si>
    <t>96.77</t>
  </si>
  <si>
    <t xml:space="preserve">Eğitim Bilimleri </t>
  </si>
  <si>
    <t>Eğitim Bilimleri - Eğitim-Yönetim Programı</t>
  </si>
  <si>
    <t>Eğitim Bilimleri Anabilim Dalı-Eğitim Bilimleri Programı</t>
  </si>
  <si>
    <t xml:space="preserve"> İslam Bilimleri Anabilim Dalı</t>
  </si>
  <si>
    <t xml:space="preserve"> Felsefe Anabilim Dalı</t>
  </si>
  <si>
    <t>Mütercim Tercümanlık Anabilim Dalı</t>
  </si>
  <si>
    <t>EĞİTİM BİLİMLERİ-EĞİTİM BİLİMLERİ PROGRAMI</t>
  </si>
  <si>
    <t>Temel Fotoğrafçılık (Dönem Ödevi)</t>
  </si>
  <si>
    <t>EGT-512</t>
  </si>
  <si>
    <t>İKT-519</t>
  </si>
  <si>
    <t>Eğitim Ekonomisi ve Yönetimi</t>
  </si>
  <si>
    <t>2 2 2</t>
  </si>
  <si>
    <t>Rüştü YEŞİL*1</t>
  </si>
  <si>
    <t>Nadir ÇELİKÖZ*1</t>
  </si>
  <si>
    <t>Akmatalı ALIMBEKOV*2</t>
  </si>
  <si>
    <t>Selahattin AVŞAROĞLU*1</t>
  </si>
  <si>
    <t>Rehberlik ve psikolojik Danışmanlık</t>
  </si>
  <si>
    <t>Rüştü YEŞİL*2</t>
  </si>
  <si>
    <t>EĞT-512</t>
  </si>
  <si>
    <t>Bilimsel Araştırma  ve Yöntemleri</t>
  </si>
  <si>
    <t>EGT-519</t>
  </si>
  <si>
    <t xml:space="preserve">EĞT-538 </t>
  </si>
  <si>
    <t>EGT-537</t>
  </si>
  <si>
    <t>EGT-570</t>
  </si>
  <si>
    <t>EĞT-511</t>
  </si>
  <si>
    <t>EGT-530</t>
  </si>
  <si>
    <t>Yüsek Lisans Tezi</t>
  </si>
  <si>
    <t>Akmatalı ALIMBEKOV*4</t>
  </si>
  <si>
    <t>Hasan YILMAZ*1</t>
  </si>
  <si>
    <t>EĞT-615</t>
  </si>
  <si>
    <t xml:space="preserve">Doktora Tez </t>
  </si>
  <si>
    <t>Akmatali ALIMBEKOV*2</t>
  </si>
  <si>
    <t>EĞİTİM BİLİMLERİ-EĞİTİM YÖNETİMİ  PROGRAMI</t>
  </si>
  <si>
    <t>EYD-500</t>
  </si>
  <si>
    <t>Araştırma Stajı*</t>
  </si>
  <si>
    <t xml:space="preserve">Danışmanlar </t>
  </si>
  <si>
    <t>EYD-530</t>
  </si>
  <si>
    <t>Yüksek Lisans Tezi*</t>
  </si>
  <si>
    <t>Not. * 3 ÖĞRENCİ İÇİN YUKARIDA BELİRTİLEN DERSLER AÇILDI ANCAK ÖĞRENCİLER HİÇ KAYIT YAPTIRMADILAR VE KAYIT YAPTIRMADIKLARINDAN DOLAYI DANIŞMAN DEĞİŞİKLİĞİ DE YAPILMADI. DANIŞMANLARI DAHA ÖNCEKİ DÖNEM İŞTEN AYRILAN ÖĞRETİM ELMANLARI OLMASINDAN DOLAYI BURDA İSİMLERİ YER ALMADI.</t>
  </si>
  <si>
    <t>İktisat Politikası . Muhasebe</t>
  </si>
  <si>
    <t>Mriya KOÇKORBAEVA</t>
  </si>
  <si>
    <t>Vergi ve İktisat Teorisi</t>
  </si>
  <si>
    <t>İKT-530</t>
  </si>
  <si>
    <t>Hakan ÇETİNTAŞ*2</t>
  </si>
  <si>
    <t>Aynura TURDALİEVA* 2</t>
  </si>
  <si>
    <t>Raziyahan ABDİEVA*1</t>
  </si>
  <si>
    <t>İKT-512</t>
  </si>
  <si>
    <t>Sanayi Ekonomisi</t>
  </si>
  <si>
    <t>İKT-500</t>
  </si>
  <si>
    <t>Hakan ÇETİNTAŞ*1</t>
  </si>
  <si>
    <t>Damira BAYGONUŞOVA*1</t>
  </si>
  <si>
    <t>Cunus GANİYEV*1</t>
  </si>
  <si>
    <t>Zamira ÖSKÖNBAEVA*1</t>
  </si>
  <si>
    <t>Geçiş Ekonomileri</t>
  </si>
  <si>
    <t>TED-004</t>
  </si>
  <si>
    <t>Doktora Tez</t>
  </si>
  <si>
    <t>EGT-700</t>
  </si>
  <si>
    <t>TED-003</t>
  </si>
  <si>
    <t xml:space="preserve">Gazetecilik  </t>
  </si>
  <si>
    <t xml:space="preserve">Halkla İlişkiler ve Reklamcılık </t>
  </si>
  <si>
    <t>Abıgani HALİLOV</t>
  </si>
  <si>
    <t xml:space="preserve">Gazetecilik </t>
  </si>
  <si>
    <t>İletişim Politikalar</t>
  </si>
  <si>
    <t>İLS-500</t>
  </si>
  <si>
    <t>Araştırma stajı</t>
  </si>
  <si>
    <t>Aslı YURDİGÜL*3</t>
  </si>
  <si>
    <t>Gökçe YOĞURTÇU*2</t>
  </si>
  <si>
    <t>İLS-530</t>
  </si>
  <si>
    <t>Yusuf YURDİGÜL*3</t>
  </si>
  <si>
    <t xml:space="preserve">Rady-TV ve Sinema </t>
  </si>
  <si>
    <t>Uğur ÜNAL*2</t>
  </si>
  <si>
    <t>Hamza ÇAKIR*2</t>
  </si>
  <si>
    <t>Erdoğan AKMAN*4</t>
  </si>
  <si>
    <t>Gökçe YOĞURTÇU*4</t>
  </si>
  <si>
    <t xml:space="preserve">Klitle İletişimin Çağdaş Kuramları </t>
  </si>
  <si>
    <t>Sosyo Kültürel Fenomen/olgu Olarak Gazetecilik</t>
  </si>
  <si>
    <t>Abdıgani HALİLOV</t>
  </si>
  <si>
    <t>Güncel Sorunlar ve Medyada Gündem Belirleme</t>
  </si>
  <si>
    <t xml:space="preserve"> 0 3 0</t>
  </si>
  <si>
    <t>Kitle İletişim Araçlarının Dili ve Üslubu</t>
  </si>
  <si>
    <t xml:space="preserve"> Uğur ÜNAL</t>
  </si>
  <si>
    <t>Küreselleşme ve İletişim</t>
  </si>
  <si>
    <t xml:space="preserve">Gazetecilik bölümü </t>
  </si>
  <si>
    <t>Aslı YURDİGÜL*1</t>
  </si>
  <si>
    <t>Hamza ÇAKIR*1</t>
  </si>
  <si>
    <t>Yusuf YURDİGÜL*1</t>
  </si>
  <si>
    <t xml:space="preserve">İletişim, Kültür ve Kimlik </t>
  </si>
  <si>
    <t>Medya Ekonomi Politği</t>
  </si>
  <si>
    <t>Yusuf YURDİGÜL*4</t>
  </si>
  <si>
    <t>Hamza ÇAKIR*4</t>
  </si>
  <si>
    <t xml:space="preserve">İletişim Çalışmalarında Yeni Yaklaşımlar </t>
  </si>
  <si>
    <t xml:space="preserve">Uluslararası Medya İncelemeleri </t>
  </si>
  <si>
    <t>Gazatecilik</t>
  </si>
  <si>
    <t>İLS-611</t>
  </si>
  <si>
    <t xml:space="preserve">Hukuk ve Ekonomi Felsefesi </t>
  </si>
  <si>
    <t>Aslı YURDİGÜL*2</t>
  </si>
  <si>
    <t xml:space="preserve">Pazarlama </t>
  </si>
  <si>
    <t>İŞL-531</t>
  </si>
  <si>
    <t>Çağdaş Yönetim Uygulamaları</t>
  </si>
  <si>
    <t>İŞL-535</t>
  </si>
  <si>
    <t>İşletme Sermayesi  Yönetimi</t>
  </si>
  <si>
    <t>MaHmut ERDOĞAN</t>
  </si>
  <si>
    <t>İŞL-549</t>
  </si>
  <si>
    <t>Uluslararası Muhasebe Standartları</t>
  </si>
  <si>
    <t>İŞL-500</t>
  </si>
  <si>
    <t>Hasan GÜL*3</t>
  </si>
  <si>
    <t>İŞL-530</t>
  </si>
  <si>
    <t>Azamat MAKSÜDÜNOV*3</t>
  </si>
  <si>
    <t>Seyil NAJİMUDİNOVA*3</t>
  </si>
  <si>
    <t>Emin YÜREKLİ*2</t>
  </si>
  <si>
    <t>Adem GÖLEÇ*2</t>
  </si>
  <si>
    <t>Bilal SOLAK*2</t>
  </si>
  <si>
    <t xml:space="preserve">İleri İstatistik Yöntemleri ve Uygulamaları </t>
  </si>
  <si>
    <t xml:space="preserve">Maliyet Muhasebesi Uygulamaları </t>
  </si>
  <si>
    <t xml:space="preserve">Yüksek Lisans Tezi </t>
  </si>
  <si>
    <t>Hasan GÜL*2</t>
  </si>
  <si>
    <t>Azamat MAKSÜDÜNOV*4</t>
  </si>
  <si>
    <t>Emin YÜREKLİ*1</t>
  </si>
  <si>
    <t>Hasan GÜL*1</t>
  </si>
  <si>
    <t>Celalettin SERİNKAN*1</t>
  </si>
  <si>
    <t>Matematik ve Sayısal Yöntemler</t>
  </si>
  <si>
    <t>Adem GÖLEÇ*3</t>
  </si>
  <si>
    <t>İleri Yönetim Muhasebesi Uygulamaları</t>
  </si>
  <si>
    <t xml:space="preserve"> Yrd. Doç. Dr.</t>
  </si>
  <si>
    <t>TAR-530</t>
  </si>
  <si>
    <t>Anvarbek MOKEEV*2</t>
  </si>
  <si>
    <t>Roza ABDIKULOVA*1</t>
  </si>
  <si>
    <t xml:space="preserve">Genel Türk  Tarihi </t>
  </si>
  <si>
    <t>Alpaslan AŞIK*1</t>
  </si>
  <si>
    <t>Ceenbek ALIMBAYEV*2</t>
  </si>
  <si>
    <t>Yunus Emre GÜRBÜZ*1</t>
  </si>
  <si>
    <t>Zuhra ALTIMIŞEVA*1</t>
  </si>
  <si>
    <t>Cengiz Buyar*1</t>
  </si>
  <si>
    <t>Öğr.Gr. Dr.</t>
  </si>
  <si>
    <t>Kırgız Etno-Kültür Tarihi</t>
  </si>
  <si>
    <t xml:space="preserve">Osmanlı Kültür Tarihi </t>
  </si>
  <si>
    <t>Ortaçağ Kırgız Tarihi</t>
  </si>
  <si>
    <t>Kırgızistan Histoğrafisi</t>
  </si>
  <si>
    <t>Türk Dünyasında Modernleşme-Fikir Hareketleri</t>
  </si>
  <si>
    <t>2 0 3</t>
  </si>
  <si>
    <t>TAR-500</t>
  </si>
  <si>
    <t>Muratbek KOCOBEKOV*1</t>
  </si>
  <si>
    <t>Alpaslan AŞIK*3</t>
  </si>
  <si>
    <t>Ceenbek ALIMBAYEV*3</t>
  </si>
  <si>
    <t>Kubatbek TABALDIEV*1</t>
  </si>
  <si>
    <t xml:space="preserve">TAR-621 </t>
  </si>
  <si>
    <t>Doç. Dr. C.</t>
  </si>
  <si>
    <t xml:space="preserve">TAR-613 </t>
  </si>
  <si>
    <t>Kırgızistanda Arkeol. Çalışmalar I</t>
  </si>
  <si>
    <t>Kubatbek TABALDIEV</t>
  </si>
  <si>
    <t xml:space="preserve">TAR-615  </t>
  </si>
  <si>
    <t>Osmanlı Müesseseleri Tarihi  I</t>
  </si>
  <si>
    <t xml:space="preserve">TAR-617 </t>
  </si>
  <si>
    <t>Yunus E. GÜRBÜZ</t>
  </si>
  <si>
    <t xml:space="preserve">TAR-619  </t>
  </si>
  <si>
    <t xml:space="preserve">Ögr. Gr. Dr. </t>
  </si>
  <si>
    <t>Mametayıp  CUMAGULOV</t>
  </si>
  <si>
    <t>TED-001</t>
  </si>
  <si>
    <t>Fahri UNAN*3</t>
  </si>
  <si>
    <t xml:space="preserve">Ortaçağ Türk Tarihinin Kaynakları </t>
  </si>
  <si>
    <t>Fahri Unan</t>
  </si>
  <si>
    <t xml:space="preserve">Tarih Yazımı </t>
  </si>
  <si>
    <t>TAR-602</t>
  </si>
  <si>
    <t>TAR-614</t>
  </si>
  <si>
    <t>Kırgızşstanda Arkeolojik Çalışmalar II</t>
  </si>
  <si>
    <t>XVIII-XIX YY Merkezi Asya Devlet İlişkileri</t>
  </si>
  <si>
    <t xml:space="preserve">Eğitimde Planlama ve Değerlendirme </t>
  </si>
  <si>
    <t>Yunus Emre  GÜRBÜZ*2</t>
  </si>
  <si>
    <t>Mhmet AYDIN</t>
  </si>
  <si>
    <t>Çağdaş TKırgız  Edebiyatları</t>
  </si>
  <si>
    <t>TUR–561</t>
  </si>
  <si>
    <t>TUR-530</t>
  </si>
  <si>
    <t>Nurdin USEEV*4</t>
  </si>
  <si>
    <t>Orhan KEMAL TAVUKÇU*1</t>
  </si>
  <si>
    <t>Mhmet AYDIN*1</t>
  </si>
  <si>
    <t>Layli ÜKÜBAEVA*1</t>
  </si>
  <si>
    <t>Mirzat RAKIMBEK UULU*1</t>
  </si>
  <si>
    <t>Öğr Gör.Dr.</t>
  </si>
  <si>
    <t xml:space="preserve">Orta  Türkçe </t>
  </si>
  <si>
    <t>Burul SAGINBAEVA*1</t>
  </si>
  <si>
    <t>TUR-500</t>
  </si>
  <si>
    <t>Nurdin USEEV*2</t>
  </si>
  <si>
    <t>Maametayip CUMAGULOV</t>
  </si>
  <si>
    <t xml:space="preserve">YZ      </t>
  </si>
  <si>
    <t>Dilsel İletişim Teorisi</t>
  </si>
  <si>
    <t>Çagatayca II</t>
  </si>
  <si>
    <t>TUR-562</t>
  </si>
  <si>
    <t>Türk Edebiyatında Mesnevi</t>
  </si>
  <si>
    <t>Eski Edebiyat</t>
  </si>
  <si>
    <t>TUR- 572</t>
  </si>
  <si>
    <t>Klasik Türk Edebiyatında Mazmunlar</t>
  </si>
  <si>
    <t>TUR-540</t>
  </si>
  <si>
    <t>Eski Anadolu Türkçesi II</t>
  </si>
  <si>
    <t>Taalaybek ABDİYEV*1</t>
  </si>
  <si>
    <t>Layli ÜKÜBAEVA*3</t>
  </si>
  <si>
    <t>Burul SAGINBAEVA*2</t>
  </si>
  <si>
    <t>TUR-645</t>
  </si>
  <si>
    <t xml:space="preserve"> Kırgız Dili</t>
  </si>
  <si>
    <t>Türkçenin Köken Bilimi (etimoloji)</t>
  </si>
  <si>
    <t xml:space="preserve">Doç   Dr. </t>
  </si>
  <si>
    <t>Orhan Kemal TAVUKÇU*1</t>
  </si>
  <si>
    <t>Mehmet AYDIN*3</t>
  </si>
  <si>
    <t>Layli ÜKÜBAYEVA*2</t>
  </si>
  <si>
    <t>Burul SAGINBAYEVA*1</t>
  </si>
  <si>
    <t>Taalaybek ABDİYEV*3</t>
  </si>
  <si>
    <t>TUR-608</t>
  </si>
  <si>
    <t>Türk Dilinin Tarihi Morfolojisi</t>
  </si>
  <si>
    <t>Türk Dillerinde Cümle Bilgisinin Sorunları</t>
  </si>
  <si>
    <t>TUR-614</t>
  </si>
  <si>
    <t>Eski Kıpçak Türkçesi</t>
  </si>
  <si>
    <t>TED-002</t>
  </si>
  <si>
    <t>Burul SAGINBAYEVA*2</t>
  </si>
  <si>
    <t>Ortadoğuda Siyaset ve Toplum</t>
  </si>
  <si>
    <t xml:space="preserve">Siyasiy Tarih. Uluslararası İlişkiler </t>
  </si>
  <si>
    <t>Uluslararası ilişkiler.</t>
  </si>
  <si>
    <t xml:space="preserve">Ekonometri </t>
  </si>
  <si>
    <t>ULS-569</t>
  </si>
  <si>
    <t>Parlameter Sistem: Teori ve Dünyadan Örnekler</t>
  </si>
  <si>
    <t xml:space="preserve">Murat Bürkan SERBEST </t>
  </si>
  <si>
    <t>ULS-530</t>
  </si>
  <si>
    <t>Mustafa BIYIKLI*3</t>
  </si>
  <si>
    <t>Metin AKSOY*2</t>
  </si>
  <si>
    <t>Murat Bürkan SERBEST *1</t>
  </si>
  <si>
    <t>ULS-500</t>
  </si>
  <si>
    <t>DВ</t>
  </si>
  <si>
    <t>Orta Asya’da Entegrasyon Süreçleri</t>
  </si>
  <si>
    <t xml:space="preserve">Mesleki Yabancı Dil II (İngilizce) </t>
  </si>
  <si>
    <t>ULS-504</t>
  </si>
  <si>
    <t>İkinci Yabancı Dil (Çince)**</t>
  </si>
  <si>
    <t>Dong Yan WANG</t>
  </si>
  <si>
    <t>ULS-507</t>
  </si>
  <si>
    <t>İkinci Yabancı Dil (Rusça)**</t>
  </si>
  <si>
    <t>Karşılaştırmalı Dış Politika Analizi</t>
  </si>
  <si>
    <t>ULS-579</t>
  </si>
  <si>
    <t>Osmanlı Diplomasi Tarihi</t>
  </si>
  <si>
    <t>Siyasi Tarih/Uluslararası İlişkiler</t>
  </si>
  <si>
    <t>ULS-530*</t>
  </si>
  <si>
    <t>Mustafa BIYIKLI*2</t>
  </si>
  <si>
    <t>Metin AKSOY*3</t>
  </si>
  <si>
    <t>MTR-530</t>
  </si>
  <si>
    <t>Saltanat   MAMBAEVA*3</t>
  </si>
  <si>
    <t>Cıldız AALİMOVA*2</t>
  </si>
  <si>
    <t>Ayıda KASİYEVA *2</t>
  </si>
  <si>
    <t>Gülsanam ABDUVALİEVA*1</t>
  </si>
  <si>
    <t xml:space="preserve">Dil Felsefesi </t>
  </si>
  <si>
    <t xml:space="preserve">Çeviri Yöntemleri ve Uygulamaları </t>
  </si>
  <si>
    <t>Filoloji (İngiliz Dili)</t>
  </si>
  <si>
    <t>MTR-500</t>
  </si>
  <si>
    <t>Cıldız ALİMOVA*1</t>
  </si>
  <si>
    <t>MTR-530*</t>
  </si>
  <si>
    <t>Saltanat   MAMBAEVA*2</t>
  </si>
  <si>
    <t>Cıldız AALİMOVA*1</t>
  </si>
  <si>
    <t>Gülnura CUMALİEVA*1</t>
  </si>
  <si>
    <t xml:space="preserve">Enformatik </t>
  </si>
  <si>
    <t>FLS-543</t>
  </si>
  <si>
    <t>Kırgız Kültür Felsefesi</t>
  </si>
  <si>
    <t>Camgırbek BÖKÖŞEV</t>
  </si>
  <si>
    <t>Antoloji</t>
  </si>
  <si>
    <t>FLS-530</t>
  </si>
  <si>
    <t>Camgırbek BÖKÖŞEV*4</t>
  </si>
  <si>
    <t>Cıldız URMANBETOVA*3</t>
  </si>
  <si>
    <t>FLS-500</t>
  </si>
  <si>
    <t>Camgırbek BÖKÖŞEV*2</t>
  </si>
  <si>
    <t>Cıldız URMANBETOVA*1</t>
  </si>
  <si>
    <t>Tarih Felsefesinin Metodolojisi</t>
  </si>
  <si>
    <t>Nur SARALAEV</t>
  </si>
  <si>
    <t>FLS-546</t>
  </si>
  <si>
    <t>İnsan Felsefesi</t>
  </si>
  <si>
    <t>Abdiraşit BABATAEV</t>
  </si>
  <si>
    <t>İSB-503</t>
  </si>
  <si>
    <t>Mühittin DÜZENLİ</t>
  </si>
  <si>
    <t xml:space="preserve">İSB-518 </t>
  </si>
  <si>
    <t>Din Eğitimi Metodolojisi</t>
  </si>
  <si>
    <t>1 0 2</t>
  </si>
  <si>
    <t>İSB-530</t>
  </si>
  <si>
    <t>Mehmet DEMİRCİ*2</t>
  </si>
  <si>
    <t>Yusuf GÖKALP*5</t>
  </si>
  <si>
    <t>Mustafa ÇAKMAKLIOĞLU*4</t>
  </si>
  <si>
    <t>Mustafa KÖYLÜ*4</t>
  </si>
  <si>
    <t>Ali YÜKSEK*3</t>
  </si>
  <si>
    <t>Muhittin DÜZENLİ*1</t>
  </si>
  <si>
    <t xml:space="preserve">Dinler Tarihi </t>
  </si>
  <si>
    <t>Fıkıh  İlminin  Temel Meseleleri</t>
  </si>
  <si>
    <t>İSB-533</t>
  </si>
  <si>
    <t xml:space="preserve">İslam Tasavufu </t>
  </si>
  <si>
    <t>Mustafa ÇAKMAKLIOĞLU</t>
  </si>
  <si>
    <t>İSB-500</t>
  </si>
  <si>
    <t>Yusuf GÖKALP*1</t>
  </si>
  <si>
    <t>Ali YÜKSEK*1</t>
  </si>
  <si>
    <t>Mehmet DEMİRCİ*1</t>
  </si>
  <si>
    <t>Yusuf GÖKALP*3</t>
  </si>
  <si>
    <t>Osman EYÜPOĞLU*1</t>
  </si>
  <si>
    <t>Din  Sosyolojisi</t>
  </si>
  <si>
    <t>İSB-602</t>
  </si>
  <si>
    <t>Akademik Arapça (Okuma)</t>
  </si>
  <si>
    <t>İSB-604</t>
  </si>
  <si>
    <t xml:space="preserve">Kelam Ekolleri </t>
  </si>
  <si>
    <t>İSB-606</t>
  </si>
  <si>
    <t xml:space="preserve">Tasavvuf  Metodolojisi </t>
  </si>
  <si>
    <t>İSB-608</t>
  </si>
  <si>
    <t>İSB-610</t>
  </si>
  <si>
    <t xml:space="preserve">Karşılaştırmalı Tefsir Metinleri </t>
  </si>
  <si>
    <t>İSB-618</t>
  </si>
  <si>
    <t>Hadis Edebiyatından Faydalanma Usulleri</t>
  </si>
  <si>
    <t>Otel İşletmelerinde Yönetim ve Orgaizasyon</t>
  </si>
  <si>
    <t>Erkan AKGÇZ</t>
  </si>
  <si>
    <t>Baıkıt TURDUMAMBETOV</t>
  </si>
  <si>
    <t>Turizm Ontropolojisi</t>
  </si>
  <si>
    <t>TRO-500</t>
  </si>
  <si>
    <t>Tolga GÖK*1</t>
  </si>
  <si>
    <t>Nurudin KIDIRALİEV*1</t>
  </si>
  <si>
    <t>Barış ERDEM*3</t>
  </si>
  <si>
    <t>TRO-530</t>
  </si>
  <si>
    <t>Nurudin KIDIRALİEV*2</t>
  </si>
  <si>
    <t>Baıkıt TURDUMAMBETOV*2</t>
  </si>
  <si>
    <t>Ulanbek ALİMOV*1</t>
  </si>
  <si>
    <t>Cemal İNCE*1</t>
  </si>
  <si>
    <t>Erkan AKGÖZ*1</t>
  </si>
  <si>
    <t>Mehmet ULUTAŞ*1</t>
  </si>
  <si>
    <t>Tolga GÖK*2</t>
  </si>
  <si>
    <t xml:space="preserve">TRO – 535 </t>
  </si>
  <si>
    <t xml:space="preserve">Barış ERDEM                                               </t>
  </si>
  <si>
    <t>TRO - 546</t>
  </si>
  <si>
    <t xml:space="preserve">TRO - 516 </t>
  </si>
  <si>
    <t>Otel İşletmelerinde İnsan Kaynakları Yönetimi</t>
  </si>
  <si>
    <t>TRO - 514</t>
  </si>
  <si>
    <t>Otel İşletmelerinde Finansal Analiz</t>
  </si>
  <si>
    <t xml:space="preserve">TRO - 513 </t>
  </si>
  <si>
    <t>TRO - 512</t>
  </si>
  <si>
    <t>TRO - 500</t>
  </si>
  <si>
    <t>TRO - 530</t>
  </si>
  <si>
    <t xml:space="preserve">Yükseklisans Tezi </t>
  </si>
  <si>
    <t>Barış ERDEM*1</t>
  </si>
  <si>
    <t>Baıkıt TURDUMAMBETOV*1</t>
  </si>
  <si>
    <t>SOS-506</t>
  </si>
  <si>
    <t xml:space="preserve">Mesleki Yabancı Dil (İngilizce) </t>
  </si>
  <si>
    <t>İngiliz Dili Koordinatörlüğü</t>
  </si>
  <si>
    <t>SOS-513</t>
  </si>
  <si>
    <t>Bilimsel Araştırma Yöntemleri                                                    (Toplumu Araştırmanın Sosyolojik Yöntemleri) I</t>
  </si>
  <si>
    <t>SOS-515</t>
  </si>
  <si>
    <t>Sosyolojik Araştırmalarda  İstatistik Yöntemler ve Modelleme</t>
  </si>
  <si>
    <t>SOS-517</t>
  </si>
  <si>
    <t>Modern Sosyolojik Teoriler I</t>
  </si>
  <si>
    <t>SOS-531</t>
  </si>
  <si>
    <t xml:space="preserve">Göç Sosyolojisi </t>
  </si>
  <si>
    <t>SOS-522</t>
  </si>
  <si>
    <t>Toplumsal Araştırmanın Sosyolojik Yöntemleri (Sosyolojik Araştırmada Bilgisayar Programları (SPSS)) III</t>
  </si>
  <si>
    <t>SOS-533</t>
  </si>
  <si>
    <t xml:space="preserve">Klasik Sosyoloji Tarihi </t>
  </si>
  <si>
    <t>SOS-530</t>
  </si>
  <si>
    <t>Harun CEYLAN*2</t>
  </si>
  <si>
    <t>Mustafa ORÇAN*2</t>
  </si>
  <si>
    <t>SOS-500</t>
  </si>
  <si>
    <t>SOS-512</t>
  </si>
  <si>
    <t>SOS-516</t>
  </si>
  <si>
    <t>Modern Sosyolojik Teoriler II</t>
  </si>
  <si>
    <t>SOS-518</t>
  </si>
  <si>
    <t>Toplumsal Araştırmanın Sosyolojik Yöntemleri (Nicel ve Nitel Yöntemleri) II</t>
  </si>
  <si>
    <t xml:space="preserve">Öğr. Gör. Dr.  </t>
  </si>
  <si>
    <t>SOS-520</t>
  </si>
  <si>
    <t>Sosyal Süreçlerin Matematiksel Modellemesi</t>
  </si>
  <si>
    <t xml:space="preserve"> Samarbek SIRGABAYEV</t>
  </si>
  <si>
    <t>SOS-536</t>
  </si>
  <si>
    <t>Sosyal Değişme ve Uygarlık Dönüşümleri</t>
  </si>
  <si>
    <t>Harun CEYLAN*1</t>
  </si>
  <si>
    <t>Baktıbek İSAKOV*1</t>
  </si>
  <si>
    <t>Harun CEYLAN*3</t>
  </si>
  <si>
    <t>Mustafa ORÇAN*4</t>
  </si>
  <si>
    <t>Enformatik (Sosyal  Eğitim Vermede  Enformasyonel Teknolojiler)</t>
  </si>
  <si>
    <t>İDE-502</t>
  </si>
  <si>
    <t>Mesleki Yabancı Dil (Almanca)</t>
  </si>
  <si>
    <t>IDE-511</t>
  </si>
  <si>
    <t>IDE-513</t>
  </si>
  <si>
    <t>Bilimsel AraştırmaYöntemleri</t>
  </si>
  <si>
    <t>IDE -515</t>
  </si>
  <si>
    <t>IDE -535</t>
  </si>
  <si>
    <t>Metin Yorumlaması</t>
  </si>
  <si>
    <t>IDE -531</t>
  </si>
  <si>
    <t>XX. Yüzyılın İkinci Yarısında Amerikan Edebiyatı</t>
  </si>
  <si>
    <t>IDE-512</t>
  </si>
  <si>
    <t>Prof. Dr. Çolpon NAYMANOVA</t>
  </si>
  <si>
    <t xml:space="preserve">İngiliz Dili ve Edebiyatı </t>
  </si>
  <si>
    <t>IDE -516</t>
  </si>
  <si>
    <t xml:space="preserve">Modern Beşeri Bilim Sisteminde Filoloji </t>
  </si>
  <si>
    <t xml:space="preserve">Öğr.Gör. Dr.  </t>
  </si>
  <si>
    <t>IDE -518</t>
  </si>
  <si>
    <t>Edebiyat  Teorisi</t>
  </si>
  <si>
    <t>IDE -520</t>
  </si>
  <si>
    <t>IDE -522</t>
  </si>
  <si>
    <t>IDE -540</t>
  </si>
  <si>
    <t>Pratik ve Teorik Bilimsel Metin Çevirisi</t>
  </si>
  <si>
    <t>Öğr.Gör. Dr.  Cıldız ÇIMANOVA</t>
  </si>
  <si>
    <t>Aygül  ÇALDANBAYEVA</t>
  </si>
  <si>
    <t xml:space="preserve">FBE-501 </t>
  </si>
  <si>
    <t>Çınar CUMABAYEVA</t>
  </si>
  <si>
    <t>Bigisayar</t>
  </si>
  <si>
    <t>Kanıkey KALİYEVA*1</t>
  </si>
  <si>
    <t>Çolpon NAYMANOVA*2</t>
  </si>
  <si>
    <t>Cıldız ÇIMANOVA*1</t>
  </si>
  <si>
    <t>10-Kasım Atatürk'ü Anma Programı</t>
  </si>
  <si>
    <t>10-Kasım 2017</t>
  </si>
  <si>
    <t>Uluönder Mustafa Kemal Atatürk'ü anma programı</t>
  </si>
  <si>
    <t>350-400</t>
  </si>
  <si>
    <t>KTMÜ Sosyal Bilimler Enstitüsü</t>
  </si>
  <si>
    <t>Kendi İsteği İle*</t>
  </si>
  <si>
    <t>Başarısızlık      ( Bil/Dil HAZIRLIK)</t>
  </si>
  <si>
    <t>Eğitim Bilimleri Anabilim Dalı (Eğitim Bilimler Programı)</t>
  </si>
  <si>
    <t>Eğitim Bilimler Yönetim  Anabilim Dalı (Eğitim Yönetim Programı)</t>
  </si>
  <si>
    <t>Giriş Bursu Doktora</t>
  </si>
  <si>
    <t>Başarı Bursu Doktora</t>
  </si>
  <si>
    <t>Destek Bursu Doktora</t>
  </si>
  <si>
    <t>Giriş Bursu Yüksek Lisans</t>
  </si>
  <si>
    <t>Başarı Bursu Yüksek Lisans</t>
  </si>
  <si>
    <t>Destek Bursu Yüksek Lisans</t>
  </si>
  <si>
    <t>Sosyal Bilimler Enstitüsü KTMÜ Ocak 2018 Ayına Ait Burs Bilgileri</t>
  </si>
  <si>
    <t>Burs Miktarı ($)</t>
  </si>
  <si>
    <t>Toplam Burs Miktarı ($)</t>
  </si>
  <si>
    <t>Kırgız Cumhuriyeti Başbakanı
Muhammedkalıy ABILGAZİYEV</t>
  </si>
  <si>
    <t>Kırgız Cumhuriyeti Başbakan Yardımcısı
Altınay ÖMÜRBEKOVA</t>
  </si>
  <si>
    <t>Bişkek Büyük Şehir Belediye Başkanı
Aziz SURAKMATOV</t>
  </si>
  <si>
    <t>İşcan, Hakkı. Ayhan, Niyazi</t>
  </si>
  <si>
    <t xml:space="preserve">AGRIS 
РИНЦ
(http://www.elibrary.ru).
</t>
  </si>
  <si>
    <t>Differential Equations,Vol. 53, No. 12, pp. 1–15</t>
  </si>
  <si>
    <t>uzm+ arş.gör</t>
  </si>
  <si>
    <t>Lisans düzeyinde turizm eğitimi alan öğrencilerin uluslararası staj deneyimlerine ilişkin memnuniyet algıları: Kırgızistan-Türkiye Manas Üniversitesi örneği.</t>
  </si>
  <si>
    <t xml:space="preserve">Erdem, B. </t>
  </si>
  <si>
    <t>Journal of Tourism and Gastronomy Studies</t>
  </si>
  <si>
    <t>Kırgızistan’daki konaklama işletmelerine yönelik olarak “booking.com” internet sitesi üzerinden yapılan müşteri değerlendirmelerinin analizi.</t>
  </si>
  <si>
    <t>Erdem, B.</t>
  </si>
  <si>
    <t>İşgören İlişkilerinde Yaşanan Sorunların İnsan Kaynakları Yöneticilerinin Bakış Açısından Değerlendirilmesi</t>
  </si>
  <si>
    <t>Erkan Akgöz</t>
  </si>
  <si>
    <t>The Effect of Empowerment on Employees’ Turnover Intention: an Application on Industry of Konya</t>
  </si>
  <si>
    <t>Turkish Studies  International Periodical for the Languages Literature and History of Turkish or Turkic</t>
  </si>
  <si>
    <t>The Relationship Between Empowerment And Burnout: A Field Study on Konya Industrial Area</t>
  </si>
  <si>
    <t>Ömer Halisdemir Üniversitesi İktisadi ve İdari Bilimler Fakültesi Dergisi</t>
  </si>
  <si>
    <t>İşgörenlerin İş Güvensizliği Algısının İşten Ayrılma Eğilimlerine Etkisi</t>
  </si>
  <si>
    <t xml:space="preserve">Gastronomi Turizmi Kapsamında Yaşayan Kırgız Mutfağının Farkındalık Düzeyi: Üniversite Öğrencileri Örneği </t>
  </si>
  <si>
    <t>Cemal İnce</t>
  </si>
  <si>
    <t xml:space="preserve">İşe Yabancılaşma ve Kişi-Örgüt Uyumu Arasındaki İlişkide Kariyer Bağlılığının Rolü: Otel İşletmelerinde Bir Araştırma  </t>
  </si>
  <si>
    <t>Journal of Recreation and Tourism Research</t>
  </si>
  <si>
    <t>İşgören Motivasyonu Sağlamada Kullanılan Araçlar: Uludağ Kış Otellerinde Bir Araştırma.</t>
  </si>
  <si>
    <t>Uluslararası Türk Dünyası Turizm Araştırmaları Dergisi</t>
  </si>
  <si>
    <t>Kişilik Özellikleri Ve Meslek Seçimi İlişkisi: Turizm Öğrencileri Üzerine Bir Araştırma.</t>
  </si>
  <si>
    <t>Kesit Akademi</t>
  </si>
  <si>
    <t>Турист агымын көбөйтүүчү фактор катары туристтерди мотивациялоо.</t>
  </si>
  <si>
    <t>Bakıt Turdumambetov</t>
  </si>
  <si>
    <t>Реформа (Международный ежеквартальный научный экономический журнал)</t>
  </si>
  <si>
    <t xml:space="preserve">Turizmin Etkilerine Yerel Halkın Bakışı: Bişkek Örneği.  </t>
  </si>
  <si>
    <t>Tolga Gök</t>
  </si>
  <si>
    <t>Journal of Turkish Studies</t>
  </si>
  <si>
    <t>Воздействие национальных игр кыргызов на развитие физических свойств и потенциала здоровья в предшкольном и предпенсионном возрасте и пропаганда национальных игр через ANDROID приложение.</t>
  </si>
  <si>
    <t xml:space="preserve">Абдырахманова Д.О., Бекжанов А.Б., Абдырахманов Б.А. (2017) </t>
  </si>
  <si>
    <t>Наука и новые технологии №3, 2017 Респ.науч-теор. Журнал с.240-243.</t>
  </si>
  <si>
    <t>Национальные подвижные игры и показатели кардиореспираторной системы детей 5-6 лет в условиях среднегорья Кыргызстана. Национальные виды спорта и всемирные игры кочевников: Историческое наследие и будущее.</t>
  </si>
  <si>
    <t xml:space="preserve">Абдырахманова Д.О., Абдырахманов Б.А., Болжирова Э.Ш. </t>
  </si>
  <si>
    <t>Сб.мат.межд.науч.прак.конф. г.Чолпон Ата, 4-6 сентября 2017г. С. 243-248.</t>
  </si>
  <si>
    <t xml:space="preserve">Entrepreneurship Characteristics of University Stüdents Who Take  </t>
  </si>
  <si>
    <t>Dcanuzakov K.Ç., Geri S., Demirhan B., Tekeli S.C.</t>
  </si>
  <si>
    <t>“Physical Education and Sport Education, İnternational Journal of Humanities and Social Science Vol 7 (2) 2017. Türkiye</t>
  </si>
  <si>
    <t xml:space="preserve">Investigation of Regional Strength of Kırgız Greco-roman and Freestyle Natıonal Team Wrestlers,  </t>
  </si>
  <si>
    <t>Dcanuzakov K.Ç., Demirhan B.,. Sukrabuulu N, GERİ S.</t>
  </si>
  <si>
    <t xml:space="preserve">Niğde Üniversitesi Beden Eğitimi ve Spor Bilimleri Dergisi, Türkiye </t>
  </si>
  <si>
    <t>"Күрөштүн түрлөрү менен машыккан спортчулардын физикалык өнүгушү" . «Исследование  психоневротических особенностей спортсменов, занимающихся различными видами спорта»</t>
  </si>
  <si>
    <t>Тахмира Сабралиева</t>
  </si>
  <si>
    <t>«Вестник физической культуры и спорта». Журнал №3. 114-118С. Бишкек, 2017</t>
  </si>
  <si>
    <t>Спорчулардын тамактануусунун биохимиялык негиздери. Спорттун улуттук түрлөрү жана дүйнөлүк көчмөндөр оюндары:тарыхый мурасы жана келечеги»</t>
  </si>
  <si>
    <t>Сабралиева Т.М., Турдубекова Атыр</t>
  </si>
  <si>
    <t>Эл аралык илимий-практикалык конференциянын материалдарынын жыйнагы. 229-233 б. Чолпон-Ата 4-6 сентябрь 2017ж. KIRGIZİSTAN</t>
  </si>
  <si>
    <t>Факторы и условия психологической готовности спортсменов к соревнованиям.</t>
  </si>
  <si>
    <t>Касмалиева А.С., 2. Сейтказиев М., Акматов А., Оморов М</t>
  </si>
  <si>
    <t xml:space="preserve">“Наука и новые технологии, инновации Кыргызстана, № 6,  2017.       </t>
  </si>
  <si>
    <t xml:space="preserve"> «Ар кандай спортун түрү менен машыккан спорсмендердин психоневротикалык жөндөмдүүлүгүн изилдөө" </t>
  </si>
  <si>
    <t xml:space="preserve">«Дене тарбия жана спорт жарчысы» журналы № 3. 114-118 б. </t>
  </si>
  <si>
    <t xml:space="preserve">Специальная физическая подготовка юных баскетболистов 13-14 лет с учетом игрового амплуа. </t>
  </si>
  <si>
    <t xml:space="preserve">Касмалиева А.С., Тиллабаев А., Абдрахманов А., Носков Е.С.  </t>
  </si>
  <si>
    <t xml:space="preserve">Наука и новые технологии, инновации Кыргызстана, № 6,  2017.                                                                                                                                       </t>
  </si>
  <si>
    <t xml:space="preserve">Интегративный подход к формированию здоровья школьников и его оценке. </t>
  </si>
  <si>
    <t>Касмалиева А.С., Чоров М.Ж.</t>
  </si>
  <si>
    <t>Эл аралык конференциянын материалдары, И.Арабаев атындагы Кыргыз Мамлекеттик педагогикалык университети, Бишкек, октябрь, 2017.</t>
  </si>
  <si>
    <t>“Түрк элдеринин салттуу оюндарынын мектепте окуу тарбия процессинде колдонуу”.</t>
  </si>
  <si>
    <t xml:space="preserve">Касмалиева А.С., </t>
  </si>
  <si>
    <t xml:space="preserve">Эл аралык симпозиум “Традиционные игры спорт тюркских народов” 8-10 декабрь 2017г., </t>
  </si>
  <si>
    <t xml:space="preserve">Sporcunun kalp damar sisteminin özellıklerini araştırma. </t>
  </si>
  <si>
    <t>Beden Eğitimi ve Spor Haberi. №.1-2. Makale: (18) 89-96 s.</t>
  </si>
  <si>
    <t>Investigation of agility levels according to different sport branches.</t>
  </si>
  <si>
    <t xml:space="preserve">Demirhan Bilal, Botobaev Beksultan, Canuzakov Kanat, Geri Serdar </t>
  </si>
  <si>
    <t>Turkish Journal of Sport and Exercise, 19 (1 )1-6.</t>
  </si>
  <si>
    <t>Кыргыз күрөшү менен машыккан балбандардын физикалык өнүгүүсү жана иш жөндөмдүүлүктөрүнүн деңгээли</t>
  </si>
  <si>
    <t>Cабралиева Т.М., Джанузаков К.Ч., п.и.к., профессор</t>
  </si>
  <si>
    <t>To International Turkish Folks Tranditional Sport-Games Symposium which was held on 8-10 Desember 2017 Kahramanmaras/</t>
  </si>
  <si>
    <t xml:space="preserve">Кыргыздардын салттуу улуттук оюндары жана алардын 7-10 жаштагы балдардын кардиореспуратордук системасынын көрсөткүчтөрүнө тийгизген таасири. </t>
  </si>
  <si>
    <t>Абдырахманова Д.О., Абдырахманова К.Б., Асанкулова С.Д.</t>
  </si>
  <si>
    <t>Эл аралык Симпозиум. “Түрк элдеринин салттуу оюндары жана спорту” 8-10 декабрь, 2017 Кахраманмараш ш. Туркия</t>
  </si>
  <si>
    <t>18-20 жаштагы волейволчу кыздардын дене түзүлүшүнүн өнүгүүсүнүн өзгөчөлүктөрү</t>
  </si>
  <si>
    <t>Абдырахманова Д.О., Кадырова Э, Абдырахманова Б.А., Болжирова Э.Ш.</t>
  </si>
  <si>
    <t>Вестник  физической культуры и спорта, №1, 2018</t>
  </si>
  <si>
    <t>Этнические игры кыргызов и их влияние  на антропометрические показатели детей 5-6 лет в условиях среднегорья.</t>
  </si>
  <si>
    <t>Абдырахманова Д.О., Б.К. Тыналиева, Э.Ш. Болжирова3, Б.А. Абдырахманов</t>
  </si>
  <si>
    <t>Наука и спорт: современные тенденции. №2      (То м19), 2018 г. –С.32-38. Россия /www.scienceandsport.ru.  Импакт-фактор РИНЦ,  0,444</t>
  </si>
  <si>
    <t xml:space="preserve">Изменение антропометрических показателей в возрастном периоде 50-55 лет на основе использования этнических игр кыргызов в условиях среднегорья. «Педагогико-психологические и медико-биологические проблемы физической культуры и спорта» </t>
  </si>
  <si>
    <t xml:space="preserve">Абдырахманова Д.О., Тыналиева Б.К., Абдырахманов Б.А., Болжирова Э.Ш. </t>
  </si>
  <si>
    <t>(Российский журнал физического воспитания и спорта) Том 13, №2, 2018 –С.214-224.  Импакт-фактор РИНЦ,  0,604</t>
  </si>
  <si>
    <t xml:space="preserve">The analysis of scores of athletics competition held at the Different times of the day. Ovidius University Annals, Series Physical Education and Sport / SCIENCE, MOVEMENT AND HEALTH </t>
  </si>
  <si>
    <t>Abdurrahmanova Cipargul, Сanuzakov Кanat, Demirhan Bilal, Nigar Yaman,
Bolzhirova Emillia, Parpibaev Beksultan</t>
  </si>
  <si>
    <t xml:space="preserve">Vol. XVIII, ISSUE 2, 2018, Romania
The journal is indexed in: Ebsco, SPORTDiscus, INDEX COPERNICUS JOURNAL MASTER LIST,
DOAJ DIRECTORY OF OPEN ACCES JOURNALS, Caby, Gale Cengage Learning, Cabell’s Directories
</t>
  </si>
  <si>
    <t>Физические эффекты 12-ти недельного постоянного занятия Пилатесом на женщин с малоподвижным образом жизни.</t>
  </si>
  <si>
    <t xml:space="preserve">Демирхан Б., Арас Т. </t>
  </si>
  <si>
    <t>Вестник физической культуры и спорта №3, 2018 (22), 127-132</t>
  </si>
  <si>
    <t xml:space="preserve">Sports in the Axis of Turkish World Modernity. </t>
  </si>
  <si>
    <t xml:space="preserve">TÜRKMEN, M., AZİZBAEV, S., TAGAEV,M. </t>
  </si>
  <si>
    <t>Dene tarbiya jhana sport zharshysy vestnik fizicheskoy kultury i sporta.
No: 2 (18), pp: 49-53, ISSN 1694-6707. Science Index/RINC.
Bişkek/
KIRGIZİSTAN</t>
  </si>
  <si>
    <t xml:space="preserve">Исследование физической работоспособности юных волейболисток. </t>
  </si>
  <si>
    <t xml:space="preserve">Сейтказиев М.Т., Алжанов Э.З. </t>
  </si>
  <si>
    <t>Вестник КГАФКиС №1, 2018. Вестник КГАФКиС №1, 2018.</t>
  </si>
  <si>
    <r>
      <t>24.17 m</t>
    </r>
    <r>
      <rPr>
        <sz val="10"/>
        <color indexed="8"/>
        <rFont val="Arial"/>
        <family val="2"/>
      </rPr>
      <t>²</t>
    </r>
    <r>
      <rPr>
        <sz val="10"/>
        <rFont val="Arial"/>
        <family val="2"/>
      </rPr>
      <t xml:space="preserve"> ve  9 kişilik</t>
    </r>
  </si>
  <si>
    <t xml:space="preserve">Laboratuvar/Atölye No: </t>
  </si>
  <si>
    <t>C-101</t>
  </si>
  <si>
    <t>Fotoğraf Atöliyesi</t>
  </si>
  <si>
    <t>Fotoğraf süreci. Fotoğraf makinesi. Fotoğrafta kullanılan ışığa duyarlı malzemeler. Fotoğraf çekimi. Fotoğraf çekiminin temel kuralları. Foto kompozisyon. Fotoğraf çözümleri. Negatif süreci. Fotoğraf filmi. Fotoğraf kâğıtları.    Siyah beyaz fotoğrafların yazdırılması. Fotoğrafçılıkta renk. Renkli filmler. Portre, mimarlık, manzara, röportaj çekimlerinde doğal ışık ortamında renkli ve siyah‐beyaz film üzerine çekme tekniği. Yapay ışık ortamında çekim teknikleri.    Kromatik soruları. Dijital fotoğrafçılık. Dijital fotoğrafçılığın ve baskı görüntülerinin donanım ve tekniği. Fotoğrafın bir sanat olarak konumlanışı. Sanat ve kültürde fotoğrafın yeri. Fotoğrafçılığın görsel araçları: kamera açısı, açı, doğrusal perspektif, kompozisyon, plan. Fotoğrafçılığın türleri. Kullanım alanlarını öğretmek amacıyla kurulmuştur.</t>
  </si>
  <si>
    <t>81.5 m² ve 30 kişilik</t>
  </si>
  <si>
    <t>12.250$.</t>
  </si>
  <si>
    <t>Tahmini tutar 25 000 ABD Doları</t>
  </si>
  <si>
    <t>GÜZ ve BAHAR *</t>
  </si>
  <si>
    <t>*2017-2018 Eğitim-Öğretim Yılı Güz ve Bahar Yarıyıllarında Kayıt Sildiren Öğrenci Sayıları</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</si>
</sst>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3" formatCode="_-* #,##0.00\ _T_L_-;\-* #,##0.00\ _T_L_-;_-* &quot;-&quot;??\ _T_L_-;_-@_-"/>
    <numFmt numFmtId="164" formatCode="0;[Red]0"/>
    <numFmt numFmtId="165" formatCode="0.00;[Red]0.00"/>
    <numFmt numFmtId="166" formatCode="dd\.mm\.yyyy"/>
    <numFmt numFmtId="167" formatCode="d/m/yyyy"/>
    <numFmt numFmtId="168" formatCode="d\.m\.yyyy"/>
    <numFmt numFmtId="169" formatCode="d\.mmmm"/>
    <numFmt numFmtId="170" formatCode="d\ mmmm\ yyyy"/>
    <numFmt numFmtId="171" formatCode="dd\ mmmm\ yyyy"/>
    <numFmt numFmtId="172" formatCode="d\.mmm\.yy"/>
    <numFmt numFmtId="173" formatCode="dd\.mmm\.yy"/>
    <numFmt numFmtId="174" formatCode="d\,mmmm\ yyyy"/>
    <numFmt numFmtId="175" formatCode="mmmm\ yyyy"/>
    <numFmt numFmtId="176" formatCode="[$-41F]d\ mmmm\ yyyy"/>
    <numFmt numFmtId="177" formatCode="dd\.mmmm\.\ yyyy"/>
    <numFmt numFmtId="178" formatCode="dd\.mm"/>
    <numFmt numFmtId="179" formatCode="d\.m"/>
    <numFmt numFmtId="180" formatCode="d\ m\ yyyy"/>
    <numFmt numFmtId="181" formatCode="d\ m"/>
    <numFmt numFmtId="182" formatCode="0.0"/>
    <numFmt numFmtId="183" formatCode="#,##0.000"/>
    <numFmt numFmtId="184" formatCode="0.000"/>
    <numFmt numFmtId="185" formatCode="#,##0&quot;TL&quot;"/>
    <numFmt numFmtId="186" formatCode="dd\ mm"/>
    <numFmt numFmtId="187" formatCode="d\ mmmm"/>
    <numFmt numFmtId="188" formatCode="dd\.mmmm"/>
    <numFmt numFmtId="189" formatCode="mmmm\,\ yyyy"/>
    <numFmt numFmtId="190" formatCode="dd/mm/yyyy;@"/>
  </numFmts>
  <fonts count="106">
    <font>
      <sz val="10"/>
      <color rgb="FF000000"/>
      <name val="Arial"/>
    </font>
    <font>
      <b/>
      <sz val="10"/>
      <name val="Calibri"/>
      <family val="2"/>
      <charset val="162"/>
    </font>
    <font>
      <sz val="10"/>
      <name val="Arial"/>
      <family val="2"/>
      <charset val="162"/>
    </font>
    <font>
      <sz val="10"/>
      <name val="Arial"/>
      <family val="2"/>
      <charset val="162"/>
    </font>
    <font>
      <sz val="10"/>
      <name val="Calibri"/>
      <family val="2"/>
      <charset val="162"/>
    </font>
    <font>
      <sz val="11"/>
      <color rgb="FF000000"/>
      <name val="Calibri"/>
      <family val="2"/>
      <charset val="162"/>
    </font>
    <font>
      <sz val="10"/>
      <color rgb="FF000000"/>
      <name val="Arial"/>
      <family val="2"/>
      <charset val="162"/>
    </font>
    <font>
      <b/>
      <sz val="10"/>
      <color rgb="FF000000"/>
      <name val="Calibri"/>
      <family val="2"/>
      <charset val="162"/>
    </font>
    <font>
      <b/>
      <sz val="10"/>
      <color rgb="FF000000"/>
      <name val="Arial"/>
      <family val="2"/>
      <charset val="162"/>
    </font>
    <font>
      <sz val="10"/>
      <color rgb="FF000000"/>
      <name val="Arial"/>
      <family val="2"/>
      <charset val="162"/>
    </font>
    <font>
      <b/>
      <sz val="12"/>
      <name val="Arial"/>
      <family val="2"/>
      <charset val="162"/>
    </font>
    <font>
      <b/>
      <sz val="10"/>
      <name val="Arial"/>
      <family val="2"/>
      <charset val="162"/>
    </font>
    <font>
      <b/>
      <sz val="10"/>
      <color rgb="FF000000"/>
      <name val="Arial"/>
      <family val="2"/>
      <charset val="162"/>
    </font>
    <font>
      <sz val="10"/>
      <name val="Times New Roman"/>
      <family val="1"/>
      <charset val="162"/>
    </font>
    <font>
      <sz val="10"/>
      <color rgb="FF000000"/>
      <name val="Times New Roman"/>
      <family val="1"/>
      <charset val="162"/>
    </font>
    <font>
      <sz val="10"/>
      <color rgb="FFFF0000"/>
      <name val="Arial"/>
      <family val="2"/>
      <charset val="162"/>
    </font>
    <font>
      <sz val="10"/>
      <name val="Calibri"/>
      <family val="2"/>
      <charset val="162"/>
    </font>
    <font>
      <b/>
      <sz val="10"/>
      <name val="Calibri"/>
      <family val="2"/>
      <charset val="162"/>
    </font>
    <font>
      <b/>
      <sz val="10"/>
      <color rgb="FFFF0000"/>
      <name val="Arial"/>
      <family val="2"/>
      <charset val="162"/>
    </font>
    <font>
      <sz val="10"/>
      <color rgb="FF000000"/>
      <name val="Arimo"/>
    </font>
    <font>
      <b/>
      <sz val="10"/>
      <color rgb="FF000000"/>
      <name val="Times New Roman"/>
      <family val="1"/>
      <charset val="162"/>
    </font>
    <font>
      <sz val="9"/>
      <color rgb="FF000000"/>
      <name val="Arial"/>
      <family val="2"/>
      <charset val="162"/>
    </font>
    <font>
      <sz val="10"/>
      <color rgb="FFFF0000"/>
      <name val="Arial"/>
      <family val="2"/>
      <charset val="162"/>
    </font>
    <font>
      <sz val="10"/>
      <color rgb="FF000000"/>
      <name val="Times New Roman"/>
      <family val="1"/>
      <charset val="162"/>
    </font>
    <font>
      <sz val="9"/>
      <color rgb="FF000000"/>
      <name val="Calibri"/>
      <family val="2"/>
      <charset val="162"/>
    </font>
    <font>
      <sz val="10"/>
      <color rgb="FF000000"/>
      <name val="Calibri"/>
      <family val="2"/>
      <charset val="162"/>
    </font>
    <font>
      <sz val="10"/>
      <color rgb="FF000000"/>
      <name val="Arimo"/>
    </font>
    <font>
      <b/>
      <sz val="10"/>
      <name val="&quot;Times New Roman&quot;"/>
    </font>
    <font>
      <sz val="10"/>
      <name val="&quot;Times New Roman&quot;"/>
    </font>
    <font>
      <sz val="10"/>
      <color rgb="FF000000"/>
      <name val="Arial"/>
      <family val="2"/>
      <charset val="162"/>
    </font>
    <font>
      <sz val="10"/>
      <color rgb="FF000000"/>
      <name val="Roboto"/>
    </font>
    <font>
      <sz val="10"/>
      <color rgb="FF000000"/>
      <name val="Calibri"/>
      <family val="2"/>
      <charset val="162"/>
    </font>
    <font>
      <b/>
      <sz val="10"/>
      <color rgb="FF000000"/>
      <name val="Calibri"/>
      <family val="2"/>
      <charset val="162"/>
    </font>
    <font>
      <b/>
      <sz val="10"/>
      <name val="Arimo"/>
    </font>
    <font>
      <sz val="10"/>
      <name val="Arimo"/>
    </font>
    <font>
      <sz val="10"/>
      <color rgb="FFFFFFFF"/>
      <name val="Calibri"/>
      <family val="2"/>
      <charset val="162"/>
    </font>
    <font>
      <sz val="10"/>
      <name val="&quot;\0022Arial Tur\0022&quot;"/>
    </font>
    <font>
      <b/>
      <sz val="10"/>
      <color rgb="FFFFFFFF"/>
      <name val="Calibri"/>
      <family val="2"/>
      <charset val="162"/>
    </font>
    <font>
      <sz val="10"/>
      <color rgb="FFFFFFFF"/>
      <name val="Arimo"/>
    </font>
    <font>
      <sz val="8"/>
      <color rgb="FFFFFFFF"/>
      <name val="Calibri"/>
      <family val="2"/>
      <charset val="162"/>
    </font>
    <font>
      <sz val="10"/>
      <color rgb="FFFF0000"/>
      <name val="Arimo"/>
    </font>
    <font>
      <b/>
      <sz val="10"/>
      <color rgb="FFFF0000"/>
      <name val="Calibri"/>
      <family val="2"/>
      <charset val="162"/>
    </font>
    <font>
      <b/>
      <sz val="9"/>
      <color rgb="FF000000"/>
      <name val="Arial"/>
      <family val="2"/>
      <charset val="162"/>
    </font>
    <font>
      <sz val="10"/>
      <color rgb="FFFF0000"/>
      <name val="Calibri"/>
      <family val="2"/>
      <charset val="162"/>
    </font>
    <font>
      <sz val="9"/>
      <name val="Arial"/>
      <family val="2"/>
      <charset val="162"/>
    </font>
    <font>
      <sz val="10"/>
      <name val="Arial"/>
      <family val="2"/>
      <charset val="162"/>
    </font>
    <font>
      <sz val="9"/>
      <color rgb="FFFFFFFF"/>
      <name val="Calibri"/>
      <family val="2"/>
      <charset val="162"/>
    </font>
    <font>
      <sz val="11"/>
      <color rgb="FF000000"/>
      <name val="Arial"/>
      <family val="2"/>
      <charset val="162"/>
    </font>
    <font>
      <b/>
      <sz val="9"/>
      <name val="Calibri"/>
      <family val="2"/>
      <charset val="162"/>
    </font>
    <font>
      <sz val="10"/>
      <color rgb="FF000000"/>
      <name val="&quot;Times New Roman&quot;"/>
    </font>
    <font>
      <b/>
      <sz val="10"/>
      <color rgb="FF000000"/>
      <name val="&quot;Times New Roman&quot;"/>
    </font>
    <font>
      <b/>
      <sz val="10"/>
      <color rgb="FF000000"/>
      <name val="Arimo"/>
    </font>
    <font>
      <sz val="11"/>
      <color rgb="FF000000"/>
      <name val="Times New Roman"/>
      <family val="1"/>
      <charset val="162"/>
    </font>
    <font>
      <b/>
      <sz val="10"/>
      <name val="Times New Roman"/>
      <family val="1"/>
      <charset val="162"/>
    </font>
    <font>
      <sz val="10"/>
      <color rgb="FFFF0000"/>
      <name val="Arial"/>
      <family val="2"/>
      <charset val="162"/>
    </font>
    <font>
      <sz val="11"/>
      <name val="Calibri"/>
      <family val="2"/>
      <charset val="162"/>
    </font>
    <font>
      <sz val="11"/>
      <name val="&quot;Times New Roman&quot;"/>
    </font>
    <font>
      <sz val="12"/>
      <name val="&quot;Times New Roman&quot;"/>
    </font>
    <font>
      <sz val="8"/>
      <color rgb="FF000000"/>
      <name val="Calibri"/>
      <family val="2"/>
      <charset val="162"/>
    </font>
    <font>
      <b/>
      <sz val="8"/>
      <color rgb="FF000000"/>
      <name val="Calibri"/>
      <family val="2"/>
      <charset val="162"/>
    </font>
    <font>
      <i/>
      <sz val="10"/>
      <color rgb="FF000000"/>
      <name val="Arial"/>
      <family val="2"/>
      <charset val="162"/>
    </font>
    <font>
      <i/>
      <sz val="10"/>
      <color rgb="FF000000"/>
      <name val="Calibri"/>
      <family val="2"/>
      <charset val="162"/>
    </font>
    <font>
      <sz val="12"/>
      <color rgb="FF000000"/>
      <name val="Arial"/>
      <family val="2"/>
      <charset val="162"/>
    </font>
    <font>
      <sz val="10"/>
      <color rgb="FFFFFF00"/>
      <name val="Arial"/>
      <family val="2"/>
      <charset val="162"/>
    </font>
    <font>
      <sz val="9"/>
      <name val="Calibri"/>
      <family val="2"/>
      <charset val="162"/>
    </font>
    <font>
      <sz val="8"/>
      <color rgb="FF000000"/>
      <name val="Arial"/>
      <family val="2"/>
      <charset val="162"/>
    </font>
    <font>
      <sz val="10"/>
      <color theme="1"/>
      <name val="Arial"/>
      <family val="2"/>
      <charset val="204"/>
    </font>
    <font>
      <sz val="10"/>
      <color theme="1"/>
      <name val="Arial Tur"/>
    </font>
    <font>
      <b/>
      <sz val="9"/>
      <color indexed="81"/>
      <name val="Tahoma"/>
      <family val="2"/>
      <charset val="204"/>
    </font>
    <font>
      <sz val="9"/>
      <color indexed="81"/>
      <name val="Tahoma"/>
      <family val="2"/>
      <charset val="204"/>
    </font>
    <font>
      <b/>
      <sz val="10"/>
      <color theme="1"/>
      <name val="Arial"/>
      <family val="2"/>
      <charset val="204"/>
    </font>
    <font>
      <sz val="10"/>
      <color rgb="FF000000"/>
      <name val="Arial"/>
      <family val="2"/>
      <charset val="204"/>
    </font>
    <font>
      <sz val="10"/>
      <color indexed="8"/>
      <name val="Calibri"/>
      <family val="2"/>
      <charset val="204"/>
    </font>
    <font>
      <sz val="10"/>
      <color indexed="8"/>
      <name val="Arial"/>
      <family val="2"/>
      <charset val="204"/>
    </font>
    <font>
      <b/>
      <sz val="10"/>
      <color indexed="8"/>
      <name val="Calibri"/>
      <family val="2"/>
      <charset val="204"/>
    </font>
    <font>
      <b/>
      <sz val="10"/>
      <color indexed="8"/>
      <name val="Arial"/>
      <family val="2"/>
      <charset val="204"/>
    </font>
    <font>
      <b/>
      <sz val="10"/>
      <color rgb="FF000000"/>
      <name val="Arial"/>
      <family val="2"/>
      <charset val="204"/>
    </font>
    <font>
      <b/>
      <sz val="10"/>
      <color indexed="64"/>
      <name val="Calibri"/>
      <family val="2"/>
      <charset val="204"/>
    </font>
    <font>
      <sz val="10"/>
      <color indexed="64"/>
      <name val="Calibri"/>
      <family val="2"/>
      <charset val="204"/>
    </font>
    <font>
      <sz val="10"/>
      <color indexed="64"/>
      <name val="Arial"/>
      <family val="2"/>
      <charset val="204"/>
    </font>
    <font>
      <sz val="10"/>
      <color indexed="8"/>
      <name val="Calibri"/>
      <family val="2"/>
      <charset val="204"/>
      <scheme val="minor"/>
    </font>
    <font>
      <b/>
      <sz val="10"/>
      <name val="Calibri"/>
      <family val="2"/>
      <charset val="162"/>
    </font>
    <font>
      <sz val="10"/>
      <name val="Arial"/>
      <family val="2"/>
      <charset val="162"/>
    </font>
    <font>
      <b/>
      <sz val="10"/>
      <name val="Calibri"/>
      <family val="2"/>
      <charset val="204"/>
    </font>
    <font>
      <sz val="10"/>
      <name val="Calibri"/>
      <family val="2"/>
      <charset val="162"/>
    </font>
    <font>
      <sz val="10"/>
      <name val="Arial"/>
      <family val="2"/>
      <charset val="204"/>
    </font>
    <font>
      <b/>
      <sz val="10"/>
      <name val="Arial"/>
      <family val="2"/>
      <charset val="204"/>
    </font>
    <font>
      <sz val="10"/>
      <name val="Calibri"/>
      <family val="2"/>
      <charset val="204"/>
    </font>
    <font>
      <b/>
      <sz val="12"/>
      <name val="Calibri"/>
      <family val="2"/>
      <charset val="162"/>
    </font>
    <font>
      <b/>
      <sz val="11"/>
      <name val="Calibri"/>
      <family val="2"/>
      <charset val="162"/>
    </font>
    <font>
      <u/>
      <sz val="10"/>
      <name val="Arial"/>
      <family val="2"/>
      <charset val="162"/>
    </font>
    <font>
      <i/>
      <sz val="10"/>
      <name val="Arial"/>
      <family val="2"/>
      <charset val="162"/>
    </font>
    <font>
      <sz val="10"/>
      <color rgb="FF000000"/>
      <name val="Arial"/>
    </font>
    <font>
      <sz val="11"/>
      <color theme="1"/>
      <name val="Times New Roman"/>
      <family val="1"/>
      <charset val="204"/>
    </font>
    <font>
      <sz val="11"/>
      <color rgb="FF212121"/>
      <name val="Times New Roman"/>
      <family val="1"/>
      <charset val="204"/>
    </font>
    <font>
      <sz val="11"/>
      <color rgb="FF000000"/>
      <name val="Times New Roman"/>
      <family val="1"/>
      <charset val="204"/>
    </font>
    <font>
      <sz val="10"/>
      <name val="Times New Roman"/>
      <family val="1"/>
    </font>
    <font>
      <b/>
      <sz val="10"/>
      <name val="Arial"/>
      <family val="2"/>
    </font>
    <font>
      <sz val="10"/>
      <name val="Arial"/>
      <family val="2"/>
    </font>
    <font>
      <sz val="10"/>
      <color indexed="8"/>
      <name val="Arial"/>
      <family val="2"/>
    </font>
    <font>
      <sz val="9"/>
      <name val="Arial"/>
      <family val="2"/>
      <charset val="204"/>
    </font>
    <font>
      <b/>
      <u/>
      <sz val="10"/>
      <name val="Arial"/>
      <family val="2"/>
      <charset val="162"/>
    </font>
    <font>
      <sz val="10"/>
      <name val="&quot;Calibri&quot;"/>
    </font>
    <font>
      <b/>
      <u/>
      <sz val="10"/>
      <name val="&quot;Times New Roman&quot;"/>
    </font>
    <font>
      <b/>
      <sz val="10"/>
      <color indexed="8"/>
      <name val="Arial"/>
      <family val="2"/>
      <charset val="162"/>
    </font>
    <font>
      <sz val="10"/>
      <color indexed="8"/>
      <name val="Arial"/>
      <family val="2"/>
      <charset val="162"/>
    </font>
  </fonts>
  <fills count="53">
    <fill>
      <patternFill patternType="none"/>
    </fill>
    <fill>
      <patternFill patternType="gray125"/>
    </fill>
    <fill>
      <patternFill patternType="solid">
        <fgColor rgb="FFFFFF00"/>
        <bgColor rgb="FFFFFF00"/>
      </patternFill>
    </fill>
    <fill>
      <patternFill patternType="solid">
        <fgColor rgb="FFFABF8F"/>
        <bgColor rgb="FFFABF8F"/>
      </patternFill>
    </fill>
    <fill>
      <patternFill patternType="solid">
        <fgColor rgb="FFFFFFFF"/>
        <bgColor rgb="FFFFFFFF"/>
      </patternFill>
    </fill>
    <fill>
      <patternFill patternType="solid">
        <fgColor rgb="FF92D050"/>
        <bgColor rgb="FF92D050"/>
      </patternFill>
    </fill>
    <fill>
      <patternFill patternType="solid">
        <fgColor rgb="FFFFC000"/>
        <bgColor rgb="FFFFC000"/>
      </patternFill>
    </fill>
    <fill>
      <patternFill patternType="solid">
        <fgColor rgb="FFFCD5B4"/>
        <bgColor rgb="FFFCD5B4"/>
      </patternFill>
    </fill>
    <fill>
      <patternFill patternType="solid">
        <fgColor rgb="FFFF9900"/>
        <bgColor rgb="FFFF9900"/>
      </patternFill>
    </fill>
    <fill>
      <patternFill patternType="solid">
        <fgColor rgb="FFEFEFEF"/>
        <bgColor rgb="FFEFEFEF"/>
      </patternFill>
    </fill>
    <fill>
      <patternFill patternType="solid">
        <fgColor rgb="FFFAC090"/>
        <bgColor rgb="FFFAC090"/>
      </patternFill>
    </fill>
    <fill>
      <patternFill patternType="solid">
        <fgColor rgb="FFFF0000"/>
        <bgColor rgb="FFFF0000"/>
      </patternFill>
    </fill>
    <fill>
      <patternFill patternType="solid">
        <fgColor rgb="FF6AA84F"/>
        <bgColor rgb="FF6AA84F"/>
      </patternFill>
    </fill>
    <fill>
      <patternFill patternType="solid">
        <fgColor rgb="FF00FF00"/>
        <bgColor rgb="FF00FF00"/>
      </patternFill>
    </fill>
    <fill>
      <patternFill patternType="solid">
        <fgColor rgb="FFFDE9D9"/>
        <bgColor rgb="FFFDE9D9"/>
      </patternFill>
    </fill>
    <fill>
      <patternFill patternType="solid">
        <fgColor rgb="FF76923C"/>
        <bgColor rgb="FF76923C"/>
      </patternFill>
    </fill>
    <fill>
      <patternFill patternType="solid">
        <fgColor rgb="FF00B050"/>
        <bgColor rgb="FF00B050"/>
      </patternFill>
    </fill>
    <fill>
      <patternFill patternType="solid">
        <fgColor rgb="FFF4B084"/>
        <bgColor rgb="FFF4B084"/>
      </patternFill>
    </fill>
    <fill>
      <patternFill patternType="solid">
        <fgColor rgb="FFC2D69B"/>
        <bgColor rgb="FFC2D69B"/>
      </patternFill>
    </fill>
    <fill>
      <patternFill patternType="solid">
        <fgColor rgb="FF980000"/>
        <bgColor rgb="FF980000"/>
      </patternFill>
    </fill>
    <fill>
      <patternFill patternType="solid">
        <fgColor rgb="FF000000"/>
        <bgColor rgb="FF000000"/>
      </patternFill>
    </fill>
    <fill>
      <patternFill patternType="solid">
        <fgColor rgb="FFFBD4B4"/>
        <bgColor rgb="FFFBD4B4"/>
      </patternFill>
    </fill>
    <fill>
      <patternFill patternType="solid">
        <fgColor rgb="FFF3F3F3"/>
        <bgColor rgb="FFF3F3F3"/>
      </patternFill>
    </fill>
    <fill>
      <patternFill patternType="solid">
        <fgColor rgb="FFF9F9F9"/>
        <bgColor rgb="FFF9F9F9"/>
      </patternFill>
    </fill>
    <fill>
      <patternFill patternType="solid">
        <fgColor rgb="FFF9CB9C"/>
        <bgColor rgb="FFF9CB9C"/>
      </patternFill>
    </fill>
    <fill>
      <patternFill patternType="solid">
        <fgColor rgb="FFFFCC99"/>
        <bgColor rgb="FFFFCC99"/>
      </patternFill>
    </fill>
    <fill>
      <patternFill patternType="solid">
        <fgColor rgb="FFB8CCE4"/>
        <bgColor rgb="FFB8CCE4"/>
      </patternFill>
    </fill>
    <fill>
      <patternFill patternType="solid">
        <fgColor rgb="FFDBE5F1"/>
        <bgColor rgb="FFDBE5F1"/>
      </patternFill>
    </fill>
    <fill>
      <patternFill patternType="solid">
        <fgColor rgb="FFB7DEE8"/>
        <bgColor rgb="FFB7DEE8"/>
      </patternFill>
    </fill>
    <fill>
      <patternFill patternType="solid">
        <fgColor theme="0"/>
        <bgColor indexed="47"/>
      </patternFill>
    </fill>
    <fill>
      <patternFill patternType="solid">
        <fgColor indexed="9"/>
        <bgColor indexed="9"/>
      </patternFill>
    </fill>
    <fill>
      <patternFill patternType="solid">
        <fgColor indexed="65"/>
      </patternFill>
    </fill>
    <fill>
      <patternFill patternType="solid">
        <fgColor indexed="9"/>
        <bgColor indexed="52"/>
      </patternFill>
    </fill>
    <fill>
      <patternFill patternType="solid">
        <fgColor theme="0"/>
        <bgColor rgb="FFFAC090"/>
      </patternFill>
    </fill>
    <fill>
      <patternFill patternType="solid">
        <fgColor theme="9" tint="0.39997558519241921"/>
        <bgColor indexed="47"/>
      </patternFill>
    </fill>
    <fill>
      <patternFill patternType="solid">
        <fgColor theme="9" tint="0.39997558519241921"/>
        <bgColor indexed="64"/>
      </patternFill>
    </fill>
    <fill>
      <patternFill patternType="solid">
        <fgColor theme="9" tint="0.39997558519241921"/>
        <bgColor indexed="52"/>
      </patternFill>
    </fill>
    <fill>
      <patternFill patternType="solid">
        <fgColor indexed="47"/>
        <bgColor indexed="47"/>
      </patternFill>
    </fill>
    <fill>
      <patternFill patternType="solid">
        <fgColor theme="0"/>
        <bgColor rgb="FFFABF8F"/>
      </patternFill>
    </fill>
    <fill>
      <patternFill patternType="solid">
        <fgColor theme="9" tint="0.39997558519241921"/>
        <bgColor rgb="FFFFFFFF"/>
      </patternFill>
    </fill>
    <fill>
      <patternFill patternType="solid">
        <fgColor theme="9" tint="0.39997558519241921"/>
        <bgColor rgb="FFFABF8F"/>
      </patternFill>
    </fill>
    <fill>
      <patternFill patternType="solid">
        <fgColor theme="0"/>
        <bgColor indexed="64"/>
      </patternFill>
    </fill>
    <fill>
      <patternFill patternType="solid">
        <fgColor theme="0"/>
        <bgColor rgb="FFFFFF00"/>
      </patternFill>
    </fill>
    <fill>
      <patternFill patternType="solid">
        <fgColor theme="9" tint="0.39997558519241921"/>
        <bgColor rgb="FFFCD5B4"/>
      </patternFill>
    </fill>
    <fill>
      <patternFill patternType="solid">
        <fgColor theme="9" tint="0.39997558519241921"/>
        <bgColor rgb="FFFFFF00"/>
      </patternFill>
    </fill>
    <fill>
      <patternFill patternType="solid">
        <fgColor theme="9" tint="0.39997558519241921"/>
        <bgColor rgb="FFFFCC99"/>
      </patternFill>
    </fill>
    <fill>
      <patternFill patternType="solid">
        <fgColor theme="9" tint="0.39997558519241921"/>
        <bgColor rgb="FFFAC090"/>
      </patternFill>
    </fill>
    <fill>
      <patternFill patternType="solid">
        <fgColor theme="9" tint="0.59999389629810485"/>
        <bgColor indexed="64"/>
      </patternFill>
    </fill>
    <fill>
      <patternFill patternType="solid">
        <fgColor theme="0"/>
        <bgColor rgb="FFFFFFFF"/>
      </patternFill>
    </fill>
    <fill>
      <patternFill patternType="solid">
        <fgColor theme="9" tint="0.39997558519241921"/>
        <bgColor rgb="FFC2D69B"/>
      </patternFill>
    </fill>
    <fill>
      <patternFill patternType="solid">
        <fgColor theme="0"/>
        <bgColor rgb="FFFCD5B4"/>
      </patternFill>
    </fill>
    <fill>
      <patternFill patternType="solid">
        <fgColor rgb="FFFFC000"/>
        <bgColor indexed="64"/>
      </patternFill>
    </fill>
    <fill>
      <patternFill patternType="solid">
        <fgColor rgb="FFFFC000"/>
        <bgColor rgb="FFFABF8F"/>
      </patternFill>
    </fill>
  </fills>
  <borders count="106">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CCCCCC"/>
      </left>
      <right style="thin">
        <color rgb="FF000000"/>
      </right>
      <top style="thin">
        <color rgb="FF000000"/>
      </top>
      <bottom style="thin">
        <color rgb="FF000000"/>
      </bottom>
      <diagonal/>
    </border>
    <border>
      <left/>
      <right style="thin">
        <color rgb="FF000000"/>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style="thin">
        <color rgb="FFCCCCCC"/>
      </left>
      <right style="thin">
        <color rgb="FF000000"/>
      </right>
      <top/>
      <bottom style="thin">
        <color rgb="FF000000"/>
      </bottom>
      <diagonal/>
    </border>
    <border>
      <left style="thin">
        <color rgb="FF000000"/>
      </left>
      <right style="thin">
        <color rgb="FF000000"/>
      </right>
      <top style="thin">
        <color rgb="FFCCCCCC"/>
      </top>
      <bottom style="thin">
        <color rgb="FF000000"/>
      </bottom>
      <diagonal/>
    </border>
    <border>
      <left/>
      <right style="thin">
        <color rgb="FF000000"/>
      </right>
      <top/>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CCCCCC"/>
      </left>
      <right style="thin">
        <color rgb="FF000000"/>
      </right>
      <top/>
      <bottom style="thin">
        <color rgb="FF000000"/>
      </bottom>
      <diagonal/>
    </border>
    <border>
      <left style="thin">
        <color rgb="FF000000"/>
      </left>
      <right style="thin">
        <color rgb="FF000000"/>
      </right>
      <top style="thin">
        <color rgb="FFCCCCCC"/>
      </top>
      <bottom/>
      <diagonal/>
    </border>
    <border>
      <left style="thin">
        <color rgb="FFCCCCCC"/>
      </left>
      <right style="thin">
        <color rgb="FF000000"/>
      </right>
      <top style="thin">
        <color rgb="FFCCCCCC"/>
      </top>
      <bottom/>
      <diagonal/>
    </border>
    <border>
      <left style="thin">
        <color rgb="FFCCCCCC"/>
      </left>
      <right style="thin">
        <color rgb="FF000000"/>
      </right>
      <top/>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style="thin">
        <color rgb="FF000000"/>
      </top>
      <bottom/>
      <diagonal/>
    </border>
    <border>
      <left/>
      <right style="thin">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right style="thin">
        <color indexed="8"/>
      </right>
      <top style="thin">
        <color indexed="8"/>
      </top>
      <bottom style="thin">
        <color indexed="8"/>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style="thin">
        <color theme="1"/>
      </top>
      <bottom/>
      <diagonal/>
    </border>
    <border>
      <left/>
      <right style="thin">
        <color theme="1"/>
      </right>
      <top style="thin">
        <color theme="1"/>
      </top>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indexed="64"/>
      </left>
      <right/>
      <top/>
      <bottom/>
      <diagonal/>
    </border>
    <border>
      <left style="thin">
        <color theme="1"/>
      </left>
      <right/>
      <top/>
      <bottom style="thin">
        <color theme="1"/>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theme="1"/>
      </right>
      <top style="thin">
        <color theme="1"/>
      </top>
      <bottom/>
      <diagonal/>
    </border>
    <border>
      <left style="thin">
        <color theme="1"/>
      </left>
      <right style="thin">
        <color indexed="64"/>
      </right>
      <top style="thin">
        <color theme="1"/>
      </top>
      <bottom/>
      <diagonal/>
    </border>
    <border>
      <left style="thin">
        <color indexed="64"/>
      </left>
      <right style="thin">
        <color theme="1"/>
      </right>
      <top/>
      <bottom/>
      <diagonal/>
    </border>
    <border>
      <left style="thin">
        <color theme="1"/>
      </left>
      <right style="thin">
        <color theme="1"/>
      </right>
      <top/>
      <bottom/>
      <diagonal/>
    </border>
    <border>
      <left style="thin">
        <color theme="1"/>
      </left>
      <right style="thin">
        <color indexed="64"/>
      </right>
      <top/>
      <bottom/>
      <diagonal/>
    </border>
    <border>
      <left style="thin">
        <color indexed="64"/>
      </left>
      <right style="thin">
        <color theme="1"/>
      </right>
      <top/>
      <bottom style="thin">
        <color theme="1"/>
      </bottom>
      <diagonal/>
    </border>
    <border>
      <left style="thin">
        <color theme="1"/>
      </left>
      <right style="thin">
        <color indexed="64"/>
      </right>
      <top/>
      <bottom style="thin">
        <color theme="1"/>
      </bottom>
      <diagonal/>
    </border>
    <border>
      <left style="thin">
        <color theme="1"/>
      </left>
      <right/>
      <top/>
      <bottom/>
      <diagonal/>
    </border>
    <border>
      <left/>
      <right/>
      <top style="thin">
        <color theme="1"/>
      </top>
      <bottom/>
      <diagonal/>
    </border>
    <border>
      <left/>
      <right/>
      <top style="thin">
        <color theme="1"/>
      </top>
      <bottom style="thin">
        <color theme="1"/>
      </bottom>
      <diagonal/>
    </border>
    <border>
      <left style="thin">
        <color indexed="64"/>
      </left>
      <right style="thin">
        <color indexed="64"/>
      </right>
      <top style="thin">
        <color theme="1"/>
      </top>
      <bottom/>
      <diagonal/>
    </border>
    <border>
      <left/>
      <right style="thin">
        <color theme="1"/>
      </right>
      <top/>
      <bottom style="thin">
        <color theme="1"/>
      </bottom>
      <diagonal/>
    </border>
    <border>
      <left style="thin">
        <color indexed="64"/>
      </left>
      <right/>
      <top style="thin">
        <color theme="1"/>
      </top>
      <bottom/>
      <diagonal/>
    </border>
    <border>
      <left style="thin">
        <color indexed="8"/>
      </left>
      <right style="thin">
        <color indexed="8"/>
      </right>
      <top/>
      <bottom style="thin">
        <color indexed="8"/>
      </bottom>
      <diagonal/>
    </border>
    <border>
      <left/>
      <right/>
      <top/>
      <bottom style="thin">
        <color indexed="64"/>
      </bottom>
      <diagonal/>
    </border>
    <border>
      <left style="thin">
        <color indexed="8"/>
      </left>
      <right style="thin">
        <color indexed="8"/>
      </right>
      <top style="thin">
        <color indexed="8"/>
      </top>
      <bottom/>
      <diagonal/>
    </border>
    <border>
      <left style="thin">
        <color rgb="FF000000"/>
      </left>
      <right/>
      <top style="thin">
        <color indexed="64"/>
      </top>
      <bottom style="thin">
        <color indexed="64"/>
      </bottom>
      <diagonal/>
    </border>
  </borders>
  <cellStyleXfs count="5">
    <xf numFmtId="0" fontId="0" fillId="0" borderId="0"/>
    <xf numFmtId="0" fontId="66" fillId="0" borderId="56"/>
    <xf numFmtId="0" fontId="67" fillId="0" borderId="56"/>
    <xf numFmtId="0" fontId="66" fillId="0" borderId="56"/>
    <xf numFmtId="43" fontId="92" fillId="0" borderId="0" applyFont="0" applyFill="0" applyBorder="0" applyAlignment="0" applyProtection="0"/>
  </cellStyleXfs>
  <cellXfs count="2634">
    <xf numFmtId="0" fontId="0" fillId="0" borderId="0" xfId="0" applyFont="1" applyAlignment="1"/>
    <xf numFmtId="0" fontId="2" fillId="0" borderId="0" xfId="0" applyFont="1"/>
    <xf numFmtId="0" fontId="0" fillId="0" borderId="0" xfId="0" applyFont="1"/>
    <xf numFmtId="0" fontId="1" fillId="3" borderId="8" xfId="0" applyFont="1" applyFill="1" applyBorder="1" applyAlignment="1">
      <alignment horizontal="center" vertical="center" wrapText="1"/>
    </xf>
    <xf numFmtId="0" fontId="4" fillId="4" borderId="8" xfId="0" applyFont="1" applyFill="1" applyBorder="1" applyAlignment="1">
      <alignment vertical="center" wrapText="1"/>
    </xf>
    <xf numFmtId="0" fontId="6" fillId="0" borderId="0" xfId="0" applyFont="1"/>
    <xf numFmtId="0" fontId="0" fillId="3" borderId="8" xfId="0" applyFont="1" applyFill="1" applyBorder="1"/>
    <xf numFmtId="0" fontId="0" fillId="3" borderId="8" xfId="0" applyFont="1" applyFill="1" applyBorder="1" applyAlignment="1">
      <alignment horizontal="left"/>
    </xf>
    <xf numFmtId="0" fontId="9" fillId="4" borderId="8" xfId="0" applyFont="1" applyFill="1" applyBorder="1" applyAlignment="1">
      <alignment horizontal="left"/>
    </xf>
    <xf numFmtId="0" fontId="9" fillId="4" borderId="8" xfId="0" applyFont="1" applyFill="1" applyBorder="1" applyAlignment="1">
      <alignment horizontal="center"/>
    </xf>
    <xf numFmtId="0" fontId="9" fillId="3" borderId="8" xfId="0" applyFont="1" applyFill="1" applyBorder="1" applyAlignment="1">
      <alignment horizontal="left"/>
    </xf>
    <xf numFmtId="0" fontId="9" fillId="0" borderId="8" xfId="0" applyFont="1" applyBorder="1" applyAlignment="1">
      <alignment horizontal="left"/>
    </xf>
    <xf numFmtId="0" fontId="9" fillId="0" borderId="8" xfId="0" applyFont="1" applyBorder="1" applyAlignment="1">
      <alignment horizontal="center"/>
    </xf>
    <xf numFmtId="0" fontId="9" fillId="3" borderId="8" xfId="0" applyFont="1" applyFill="1" applyBorder="1" applyAlignment="1"/>
    <xf numFmtId="0" fontId="9" fillId="5" borderId="8" xfId="0" applyFont="1" applyFill="1" applyBorder="1" applyAlignment="1">
      <alignment horizontal="left"/>
    </xf>
    <xf numFmtId="0" fontId="11" fillId="0" borderId="0" xfId="0" applyFont="1"/>
    <xf numFmtId="0" fontId="8" fillId="0" borderId="0" xfId="0" applyFont="1"/>
    <xf numFmtId="0" fontId="0" fillId="0" borderId="0" xfId="0" applyFont="1" applyAlignment="1"/>
    <xf numFmtId="0" fontId="8" fillId="3" borderId="8" xfId="0" applyFont="1" applyFill="1" applyBorder="1" applyAlignment="1">
      <alignment horizontal="left"/>
    </xf>
    <xf numFmtId="0" fontId="0" fillId="0" borderId="8" xfId="0" applyFont="1" applyBorder="1"/>
    <xf numFmtId="0" fontId="0" fillId="3" borderId="8" xfId="0" applyFont="1" applyFill="1" applyBorder="1" applyAlignment="1">
      <alignment horizontal="center"/>
    </xf>
    <xf numFmtId="0" fontId="0" fillId="0" borderId="8" xfId="0" applyFont="1" applyBorder="1" applyAlignment="1">
      <alignment horizontal="left"/>
    </xf>
    <xf numFmtId="0" fontId="0" fillId="0" borderId="8" xfId="0" applyFont="1" applyBorder="1" applyAlignment="1">
      <alignment horizontal="center"/>
    </xf>
    <xf numFmtId="0" fontId="0" fillId="0" borderId="8" xfId="0" applyFont="1" applyBorder="1" applyAlignment="1"/>
    <xf numFmtId="0" fontId="0" fillId="0" borderId="8" xfId="0" applyFont="1" applyBorder="1" applyAlignment="1">
      <alignment horizontal="left"/>
    </xf>
    <xf numFmtId="0" fontId="0" fillId="0" borderId="8" xfId="0" applyFont="1" applyBorder="1" applyAlignment="1">
      <alignment horizontal="center"/>
    </xf>
    <xf numFmtId="0" fontId="8" fillId="3" borderId="8" xfId="0" applyFont="1" applyFill="1" applyBorder="1"/>
    <xf numFmtId="0" fontId="0" fillId="0" borderId="5" xfId="0" applyFont="1" applyBorder="1" applyAlignment="1">
      <alignment horizontal="center"/>
    </xf>
    <xf numFmtId="0" fontId="0" fillId="0" borderId="8" xfId="0" applyFont="1" applyBorder="1" applyAlignment="1">
      <alignment horizontal="left"/>
    </xf>
    <xf numFmtId="0" fontId="0" fillId="0" borderId="8" xfId="0" applyFont="1" applyBorder="1" applyAlignment="1"/>
    <xf numFmtId="0" fontId="0" fillId="0" borderId="8" xfId="0" applyFont="1" applyBorder="1" applyAlignment="1">
      <alignment horizontal="right"/>
    </xf>
    <xf numFmtId="0" fontId="0" fillId="0" borderId="8" xfId="0" applyFont="1" applyBorder="1" applyAlignment="1">
      <alignment horizontal="right"/>
    </xf>
    <xf numFmtId="0" fontId="9" fillId="0" borderId="8" xfId="0" applyFont="1" applyBorder="1" applyAlignment="1">
      <alignment horizontal="left"/>
    </xf>
    <xf numFmtId="0" fontId="9" fillId="0" borderId="6" xfId="0" applyFont="1" applyBorder="1" applyAlignment="1">
      <alignment horizontal="left"/>
    </xf>
    <xf numFmtId="0" fontId="9" fillId="0" borderId="8" xfId="0" applyFont="1" applyBorder="1" applyAlignment="1">
      <alignment horizontal="center"/>
    </xf>
    <xf numFmtId="0" fontId="0" fillId="4" borderId="8" xfId="0" applyFont="1" applyFill="1" applyBorder="1"/>
    <xf numFmtId="0" fontId="0" fillId="4" borderId="8" xfId="0" applyFont="1" applyFill="1" applyBorder="1" applyAlignment="1">
      <alignment horizontal="left"/>
    </xf>
    <xf numFmtId="0" fontId="0" fillId="4" borderId="8" xfId="0" applyFont="1" applyFill="1" applyBorder="1" applyAlignment="1">
      <alignment horizontal="center"/>
    </xf>
    <xf numFmtId="0" fontId="0" fillId="3" borderId="8" xfId="0" applyFont="1" applyFill="1" applyBorder="1" applyAlignment="1">
      <alignment horizontal="right"/>
    </xf>
    <xf numFmtId="0" fontId="2" fillId="3" borderId="8" xfId="0" applyFont="1" applyFill="1" applyBorder="1"/>
    <xf numFmtId="0" fontId="9" fillId="4" borderId="8" xfId="0" applyFont="1" applyFill="1" applyBorder="1" applyAlignment="1">
      <alignment horizontal="left"/>
    </xf>
    <xf numFmtId="0" fontId="2" fillId="0" borderId="8" xfId="0" applyFont="1" applyBorder="1"/>
    <xf numFmtId="0" fontId="9" fillId="4" borderId="8" xfId="0" applyFont="1" applyFill="1" applyBorder="1" applyAlignment="1">
      <alignment horizontal="center"/>
    </xf>
    <xf numFmtId="0" fontId="9" fillId="0" borderId="7" xfId="0" applyFont="1" applyBorder="1" applyAlignment="1"/>
    <xf numFmtId="0" fontId="9" fillId="0" borderId="0" xfId="0" applyFont="1" applyAlignment="1"/>
    <xf numFmtId="0" fontId="9" fillId="4" borderId="7" xfId="0" applyFont="1" applyFill="1" applyBorder="1" applyAlignment="1">
      <alignment horizontal="left"/>
    </xf>
    <xf numFmtId="0" fontId="0" fillId="0" borderId="8" xfId="0" applyFont="1" applyBorder="1" applyAlignment="1"/>
    <xf numFmtId="0" fontId="9" fillId="4" borderId="16" xfId="0" applyFont="1" applyFill="1" applyBorder="1" applyAlignment="1">
      <alignment horizontal="center"/>
    </xf>
    <xf numFmtId="0" fontId="0" fillId="3" borderId="8" xfId="0" applyFont="1" applyFill="1" applyBorder="1" applyAlignment="1"/>
    <xf numFmtId="0" fontId="9" fillId="0" borderId="10" xfId="0" applyFont="1" applyBorder="1" applyAlignment="1">
      <alignment horizontal="left"/>
    </xf>
    <xf numFmtId="0" fontId="8" fillId="3" borderId="8" xfId="0" applyFont="1" applyFill="1" applyBorder="1" applyAlignment="1"/>
    <xf numFmtId="0" fontId="0" fillId="0" borderId="8" xfId="0" applyFont="1" applyBorder="1" applyAlignment="1">
      <alignment horizontal="right"/>
    </xf>
    <xf numFmtId="0" fontId="0" fillId="0" borderId="8" xfId="0" applyFont="1" applyBorder="1" applyAlignment="1"/>
    <xf numFmtId="0" fontId="0" fillId="0" borderId="8" xfId="0" applyFont="1" applyBorder="1" applyAlignment="1">
      <alignment horizontal="right"/>
    </xf>
    <xf numFmtId="0" fontId="0" fillId="0" borderId="4" xfId="0" applyFont="1" applyBorder="1" applyAlignment="1">
      <alignment horizontal="left"/>
    </xf>
    <xf numFmtId="0" fontId="0" fillId="0" borderId="8" xfId="0" applyFont="1" applyBorder="1" applyAlignment="1">
      <alignment horizontal="right"/>
    </xf>
    <xf numFmtId="0" fontId="0" fillId="0" borderId="4" xfId="0" applyFont="1" applyBorder="1"/>
    <xf numFmtId="0" fontId="0" fillId="0" borderId="8" xfId="0" applyFont="1" applyBorder="1" applyAlignment="1">
      <alignment horizontal="right"/>
    </xf>
    <xf numFmtId="0" fontId="0" fillId="0" borderId="4" xfId="0" applyFont="1" applyBorder="1" applyAlignment="1">
      <alignment horizontal="center"/>
    </xf>
    <xf numFmtId="0" fontId="0" fillId="0" borderId="8" xfId="0" applyFont="1" applyBorder="1" applyAlignment="1">
      <alignment horizontal="right"/>
    </xf>
    <xf numFmtId="0" fontId="8" fillId="3" borderId="8" xfId="0" applyFont="1" applyFill="1" applyBorder="1" applyAlignment="1">
      <alignment horizontal="right"/>
    </xf>
    <xf numFmtId="0" fontId="0" fillId="0" borderId="8" xfId="0" applyFont="1" applyBorder="1" applyAlignment="1">
      <alignment horizontal="right"/>
    </xf>
    <xf numFmtId="0" fontId="8" fillId="0" borderId="8" xfId="0" applyFont="1" applyBorder="1"/>
    <xf numFmtId="0" fontId="0" fillId="3" borderId="8" xfId="0" applyFont="1" applyFill="1" applyBorder="1" applyAlignment="1">
      <alignment horizontal="right"/>
    </xf>
    <xf numFmtId="0" fontId="8" fillId="3" borderId="8" xfId="0" applyFont="1" applyFill="1" applyBorder="1" applyAlignment="1">
      <alignment horizontal="right"/>
    </xf>
    <xf numFmtId="0" fontId="8" fillId="3" borderId="8" xfId="0" applyFont="1" applyFill="1" applyBorder="1" applyAlignment="1">
      <alignment horizontal="left"/>
    </xf>
    <xf numFmtId="0" fontId="14" fillId="4" borderId="8" xfId="0" applyFont="1" applyFill="1" applyBorder="1"/>
    <xf numFmtId="0" fontId="14" fillId="0" borderId="8" xfId="0" applyFont="1" applyBorder="1"/>
    <xf numFmtId="0" fontId="8" fillId="3" borderId="8" xfId="0" applyFont="1" applyFill="1" applyBorder="1" applyAlignment="1">
      <alignment horizontal="right"/>
    </xf>
    <xf numFmtId="0" fontId="8" fillId="3" borderId="8" xfId="0" applyFont="1" applyFill="1" applyBorder="1" applyAlignment="1">
      <alignment horizontal="right"/>
    </xf>
    <xf numFmtId="0" fontId="8" fillId="3" borderId="8" xfId="0" applyFont="1" applyFill="1" applyBorder="1" applyAlignment="1">
      <alignment horizontal="center"/>
    </xf>
    <xf numFmtId="0" fontId="13" fillId="0" borderId="6" xfId="0" applyFont="1" applyBorder="1"/>
    <xf numFmtId="0" fontId="13" fillId="0" borderId="0" xfId="0" applyFont="1"/>
    <xf numFmtId="0" fontId="8" fillId="0" borderId="8" xfId="0" applyFont="1" applyBorder="1" applyAlignment="1">
      <alignment horizontal="right"/>
    </xf>
    <xf numFmtId="0" fontId="0" fillId="0" borderId="8" xfId="0" applyFont="1" applyBorder="1" applyAlignment="1">
      <alignment horizontal="left"/>
    </xf>
    <xf numFmtId="0" fontId="14" fillId="3" borderId="8" xfId="0" applyFont="1" applyFill="1" applyBorder="1"/>
    <xf numFmtId="0" fontId="8" fillId="0" borderId="8" xfId="0" applyFont="1" applyBorder="1" applyAlignment="1">
      <alignment horizontal="right"/>
    </xf>
    <xf numFmtId="0" fontId="0" fillId="0" borderId="8" xfId="0" applyFont="1" applyBorder="1" applyAlignment="1">
      <alignment horizontal="center"/>
    </xf>
    <xf numFmtId="0" fontId="8" fillId="7" borderId="8" xfId="0" applyFont="1" applyFill="1" applyBorder="1" applyAlignment="1"/>
    <xf numFmtId="0" fontId="8" fillId="7" borderId="8" xfId="0" applyFont="1" applyFill="1" applyBorder="1"/>
    <xf numFmtId="0" fontId="0" fillId="0" borderId="8" xfId="0" applyFont="1" applyBorder="1" applyAlignment="1">
      <alignment horizontal="center"/>
    </xf>
    <xf numFmtId="0" fontId="0" fillId="0" borderId="8" xfId="0" applyFont="1" applyBorder="1" applyAlignment="1">
      <alignment horizontal="center"/>
    </xf>
    <xf numFmtId="0" fontId="2" fillId="3" borderId="17" xfId="0" applyFont="1" applyFill="1" applyBorder="1"/>
    <xf numFmtId="0" fontId="0" fillId="3" borderId="8" xfId="0" applyFont="1" applyFill="1" applyBorder="1" applyAlignment="1">
      <alignment horizontal="right"/>
    </xf>
    <xf numFmtId="0" fontId="0" fillId="0" borderId="8" xfId="0" applyFont="1" applyBorder="1" applyAlignment="1">
      <alignment horizontal="center"/>
    </xf>
    <xf numFmtId="0" fontId="0" fillId="7" borderId="8" xfId="0" applyFont="1" applyFill="1" applyBorder="1" applyAlignment="1"/>
    <xf numFmtId="0" fontId="0" fillId="0" borderId="8" xfId="0" applyFont="1" applyBorder="1" applyAlignment="1">
      <alignment horizontal="left"/>
    </xf>
    <xf numFmtId="0" fontId="15" fillId="3" borderId="8" xfId="0" applyFont="1" applyFill="1" applyBorder="1"/>
    <xf numFmtId="0" fontId="0" fillId="0" borderId="0" xfId="0" applyFont="1" applyAlignment="1">
      <alignment horizontal="left"/>
    </xf>
    <xf numFmtId="0" fontId="0" fillId="7" borderId="8" xfId="0" applyFont="1" applyFill="1" applyBorder="1"/>
    <xf numFmtId="0" fontId="0" fillId="0" borderId="0" xfId="0" applyFont="1" applyAlignment="1">
      <alignment horizontal="center"/>
    </xf>
    <xf numFmtId="0" fontId="15" fillId="3" borderId="8" xfId="0" applyFont="1" applyFill="1" applyBorder="1" applyAlignment="1"/>
    <xf numFmtId="0" fontId="15" fillId="0" borderId="8" xfId="0" applyFont="1" applyBorder="1"/>
    <xf numFmtId="0" fontId="15" fillId="0" borderId="8" xfId="0" applyFont="1" applyBorder="1" applyAlignment="1"/>
    <xf numFmtId="0" fontId="8" fillId="3" borderId="12" xfId="0" applyFont="1" applyFill="1" applyBorder="1" applyAlignment="1">
      <alignment horizontal="left"/>
    </xf>
    <xf numFmtId="0" fontId="8" fillId="3" borderId="18" xfId="0" applyFont="1" applyFill="1" applyBorder="1" applyAlignment="1">
      <alignment horizontal="left"/>
    </xf>
    <xf numFmtId="0" fontId="8" fillId="3" borderId="18" xfId="0" applyFont="1" applyFill="1" applyBorder="1" applyAlignment="1">
      <alignment horizontal="center"/>
    </xf>
    <xf numFmtId="0" fontId="0" fillId="0" borderId="8" xfId="0" applyFont="1" applyBorder="1" applyAlignment="1">
      <alignment horizontal="right"/>
    </xf>
    <xf numFmtId="0" fontId="0" fillId="4" borderId="8" xfId="0" applyFont="1" applyFill="1" applyBorder="1" applyAlignment="1"/>
    <xf numFmtId="0" fontId="16" fillId="0" borderId="8" xfId="0" applyFont="1" applyBorder="1" applyAlignment="1"/>
    <xf numFmtId="0" fontId="0" fillId="4" borderId="8" xfId="0" applyFont="1" applyFill="1" applyBorder="1" applyAlignment="1">
      <alignment horizontal="right"/>
    </xf>
    <xf numFmtId="0" fontId="8" fillId="3" borderId="8" xfId="0" applyFont="1" applyFill="1" applyBorder="1" applyAlignment="1">
      <alignment horizontal="center"/>
    </xf>
    <xf numFmtId="0" fontId="0" fillId="4" borderId="8" xfId="0" applyFont="1" applyFill="1" applyBorder="1" applyAlignment="1"/>
    <xf numFmtId="0" fontId="0" fillId="0" borderId="8" xfId="0" applyFont="1" applyBorder="1" applyAlignment="1">
      <alignment horizontal="center" vertical="top"/>
    </xf>
    <xf numFmtId="0" fontId="0" fillId="4" borderId="9" xfId="0" applyFont="1" applyFill="1" applyBorder="1"/>
    <xf numFmtId="0" fontId="18" fillId="3" borderId="8" xfId="0" applyFont="1" applyFill="1" applyBorder="1"/>
    <xf numFmtId="0" fontId="0" fillId="0" borderId="8" xfId="0" applyFont="1" applyBorder="1" applyAlignment="1">
      <alignment horizontal="left" vertical="top"/>
    </xf>
    <xf numFmtId="0" fontId="15" fillId="0" borderId="0" xfId="0" applyFont="1"/>
    <xf numFmtId="0" fontId="8" fillId="3" borderId="8" xfId="0" applyFont="1" applyFill="1" applyBorder="1" applyAlignment="1">
      <alignment horizontal="left"/>
    </xf>
    <xf numFmtId="0" fontId="0" fillId="0" borderId="16" xfId="0" applyFont="1" applyBorder="1" applyAlignment="1">
      <alignment horizontal="right"/>
    </xf>
    <xf numFmtId="0" fontId="8" fillId="0" borderId="8" xfId="0" applyFont="1" applyBorder="1" applyAlignment="1">
      <alignment horizontal="right"/>
    </xf>
    <xf numFmtId="0" fontId="9" fillId="0" borderId="8" xfId="0" applyFont="1" applyBorder="1" applyAlignment="1">
      <alignment horizontal="left"/>
    </xf>
    <xf numFmtId="0" fontId="8" fillId="0" borderId="8" xfId="0" applyFont="1" applyBorder="1" applyAlignment="1">
      <alignment horizontal="right"/>
    </xf>
    <xf numFmtId="0" fontId="9" fillId="0" borderId="8" xfId="0" applyFont="1" applyBorder="1" applyAlignment="1">
      <alignment horizontal="center"/>
    </xf>
    <xf numFmtId="0" fontId="8" fillId="0" borderId="16" xfId="0" applyFont="1" applyBorder="1" applyAlignment="1">
      <alignment horizontal="right"/>
    </xf>
    <xf numFmtId="0" fontId="9" fillId="0" borderId="8" xfId="0" applyFont="1" applyBorder="1" applyAlignment="1">
      <alignment horizontal="center"/>
    </xf>
    <xf numFmtId="0" fontId="0" fillId="0" borderId="16" xfId="0" applyFont="1" applyBorder="1" applyAlignment="1">
      <alignment horizontal="right"/>
    </xf>
    <xf numFmtId="0" fontId="9" fillId="0" borderId="8" xfId="0" applyFont="1" applyBorder="1" applyAlignment="1">
      <alignment vertical="top"/>
    </xf>
    <xf numFmtId="0" fontId="0" fillId="0" borderId="0" xfId="0" applyFont="1" applyAlignment="1"/>
    <xf numFmtId="0" fontId="0" fillId="8" borderId="8" xfId="0" applyFont="1" applyFill="1" applyBorder="1"/>
    <xf numFmtId="0" fontId="19" fillId="4" borderId="8" xfId="0" applyFont="1" applyFill="1" applyBorder="1" applyAlignment="1">
      <alignment horizontal="left"/>
    </xf>
    <xf numFmtId="0" fontId="19" fillId="4" borderId="8" xfId="0" applyFont="1" applyFill="1" applyBorder="1" applyAlignment="1">
      <alignment horizontal="center"/>
    </xf>
    <xf numFmtId="0" fontId="14" fillId="8" borderId="8" xfId="0" applyFont="1" applyFill="1" applyBorder="1"/>
    <xf numFmtId="0" fontId="14" fillId="3" borderId="8" xfId="0" applyFont="1" applyFill="1" applyBorder="1" applyAlignment="1">
      <alignment horizontal="left"/>
    </xf>
    <xf numFmtId="0" fontId="14" fillId="3" borderId="8" xfId="0" applyFont="1" applyFill="1" applyBorder="1" applyAlignment="1">
      <alignment horizontal="center"/>
    </xf>
    <xf numFmtId="0" fontId="14" fillId="4" borderId="8" xfId="0" applyFont="1" applyFill="1" applyBorder="1" applyAlignment="1">
      <alignment horizontal="center"/>
    </xf>
    <xf numFmtId="0" fontId="14" fillId="4" borderId="8" xfId="0" applyFont="1" applyFill="1" applyBorder="1" applyAlignment="1">
      <alignment horizontal="left"/>
    </xf>
    <xf numFmtId="0" fontId="7" fillId="3" borderId="8" xfId="0" applyFont="1" applyFill="1" applyBorder="1" applyAlignment="1">
      <alignment horizontal="center" vertical="center"/>
    </xf>
    <xf numFmtId="0" fontId="0" fillId="0" borderId="8" xfId="0" applyFont="1" applyBorder="1" applyAlignment="1">
      <alignment horizontal="center" vertical="center"/>
    </xf>
    <xf numFmtId="0" fontId="14" fillId="4" borderId="8" xfId="0" applyFont="1" applyFill="1" applyBorder="1" applyAlignment="1">
      <alignment horizontal="left"/>
    </xf>
    <xf numFmtId="0" fontId="8" fillId="3" borderId="21" xfId="0" applyFont="1" applyFill="1" applyBorder="1" applyAlignment="1">
      <alignment horizontal="left" vertical="center"/>
    </xf>
    <xf numFmtId="0" fontId="8" fillId="3" borderId="22" xfId="0" applyFont="1" applyFill="1" applyBorder="1" applyAlignment="1">
      <alignment horizontal="left" vertical="center"/>
    </xf>
    <xf numFmtId="0" fontId="8" fillId="3" borderId="8" xfId="0" applyFont="1" applyFill="1" applyBorder="1" applyAlignment="1">
      <alignment horizontal="center" vertical="center"/>
    </xf>
    <xf numFmtId="0" fontId="14" fillId="0" borderId="0" xfId="0" applyFont="1" applyAlignment="1"/>
    <xf numFmtId="0" fontId="14" fillId="0" borderId="0" xfId="0" applyFont="1" applyAlignment="1">
      <alignment horizontal="center"/>
    </xf>
    <xf numFmtId="0" fontId="14" fillId="0" borderId="8" xfId="0" applyFont="1" applyBorder="1" applyAlignment="1">
      <alignment horizontal="center"/>
    </xf>
    <xf numFmtId="0" fontId="14" fillId="0" borderId="8" xfId="0" applyFont="1" applyBorder="1" applyAlignment="1">
      <alignment horizontal="left"/>
    </xf>
    <xf numFmtId="0" fontId="14" fillId="0" borderId="8" xfId="0" applyFont="1" applyBorder="1" applyAlignment="1">
      <alignment horizontal="center"/>
    </xf>
    <xf numFmtId="0" fontId="0" fillId="3" borderId="8" xfId="0" applyFont="1" applyFill="1" applyBorder="1" applyAlignment="1">
      <alignment horizontal="center" vertical="center" wrapText="1"/>
    </xf>
    <xf numFmtId="0" fontId="8" fillId="3" borderId="8" xfId="0" applyFont="1" applyFill="1" applyBorder="1" applyAlignment="1">
      <alignment horizontal="left" vertical="center"/>
    </xf>
    <xf numFmtId="0" fontId="0" fillId="0" borderId="8" xfId="0" applyFont="1" applyBorder="1" applyAlignment="1">
      <alignment vertical="center"/>
    </xf>
    <xf numFmtId="0" fontId="0" fillId="0" borderId="8" xfId="0" applyFont="1" applyBorder="1" applyAlignment="1">
      <alignment horizontal="left" vertical="center"/>
    </xf>
    <xf numFmtId="0" fontId="0" fillId="4" borderId="8" xfId="0" applyFont="1" applyFill="1" applyBorder="1" applyAlignment="1">
      <alignment horizontal="center" vertical="center"/>
    </xf>
    <xf numFmtId="0" fontId="7" fillId="3" borderId="8" xfId="0" applyFont="1" applyFill="1" applyBorder="1" applyAlignment="1">
      <alignment horizontal="left" vertical="center"/>
    </xf>
    <xf numFmtId="0" fontId="22" fillId="0" borderId="0" xfId="0" applyFont="1"/>
    <xf numFmtId="0" fontId="15" fillId="3" borderId="8" xfId="0" applyFont="1" applyFill="1" applyBorder="1" applyAlignment="1">
      <alignment horizontal="left"/>
    </xf>
    <xf numFmtId="0" fontId="15" fillId="3" borderId="8" xfId="0" applyFont="1" applyFill="1" applyBorder="1" applyAlignment="1">
      <alignment horizontal="center"/>
    </xf>
    <xf numFmtId="0" fontId="15" fillId="0" borderId="8" xfId="0" applyFont="1" applyBorder="1" applyAlignment="1">
      <alignment horizontal="left"/>
    </xf>
    <xf numFmtId="0" fontId="15" fillId="0" borderId="8" xfId="0" applyFont="1" applyBorder="1" applyAlignment="1">
      <alignment horizontal="center"/>
    </xf>
    <xf numFmtId="0" fontId="15" fillId="0" borderId="8" xfId="0" applyFont="1" applyBorder="1" applyAlignment="1">
      <alignment horizontal="left"/>
    </xf>
    <xf numFmtId="0" fontId="15" fillId="0" borderId="8" xfId="0" applyFont="1" applyBorder="1" applyAlignment="1">
      <alignment horizontal="center"/>
    </xf>
    <xf numFmtId="0" fontId="0" fillId="0" borderId="5" xfId="0" applyFont="1" applyBorder="1" applyAlignment="1">
      <alignment horizontal="left"/>
    </xf>
    <xf numFmtId="0" fontId="0" fillId="0" borderId="10" xfId="0" applyFont="1" applyBorder="1" applyAlignment="1">
      <alignment horizontal="left"/>
    </xf>
    <xf numFmtId="0" fontId="14" fillId="0" borderId="8" xfId="0" applyFont="1" applyBorder="1" applyAlignment="1"/>
    <xf numFmtId="0" fontId="14" fillId="0" borderId="8" xfId="0" applyFont="1" applyBorder="1" applyAlignment="1">
      <alignment horizontal="center"/>
    </xf>
    <xf numFmtId="0" fontId="14" fillId="0" borderId="8" xfId="0" applyFont="1" applyBorder="1" applyAlignment="1">
      <alignment horizontal="center"/>
    </xf>
    <xf numFmtId="0" fontId="14" fillId="0" borderId="8" xfId="0" applyFont="1" applyBorder="1" applyAlignment="1">
      <alignment horizontal="left"/>
    </xf>
    <xf numFmtId="0" fontId="23" fillId="0" borderId="8" xfId="0" applyFont="1" applyBorder="1" applyAlignment="1">
      <alignment horizontal="left"/>
    </xf>
    <xf numFmtId="0" fontId="23" fillId="0" borderId="8" xfId="0" applyFont="1" applyBorder="1" applyAlignment="1">
      <alignment horizontal="center"/>
    </xf>
    <xf numFmtId="0" fontId="23" fillId="0" borderId="8" xfId="0" applyFont="1" applyBorder="1" applyAlignment="1"/>
    <xf numFmtId="0" fontId="23" fillId="0" borderId="18" xfId="0" applyFont="1" applyBorder="1" applyAlignment="1"/>
    <xf numFmtId="0" fontId="23" fillId="0" borderId="8" xfId="0" applyFont="1" applyBorder="1" applyAlignment="1">
      <alignment horizontal="center"/>
    </xf>
    <xf numFmtId="0" fontId="23" fillId="0" borderId="23" xfId="0" applyFont="1" applyBorder="1" applyAlignment="1"/>
    <xf numFmtId="0" fontId="23" fillId="0" borderId="23" xfId="0" applyFont="1" applyBorder="1" applyAlignment="1">
      <alignment horizontal="left"/>
    </xf>
    <xf numFmtId="0" fontId="23" fillId="0" borderId="18" xfId="0" applyFont="1" applyBorder="1" applyAlignment="1">
      <alignment horizontal="center"/>
    </xf>
    <xf numFmtId="0" fontId="23" fillId="0" borderId="23" xfId="0" applyFont="1" applyBorder="1" applyAlignment="1">
      <alignment horizontal="center"/>
    </xf>
    <xf numFmtId="0" fontId="23" fillId="0" borderId="12" xfId="0" applyFont="1" applyBorder="1" applyAlignment="1">
      <alignment horizontal="left"/>
    </xf>
    <xf numFmtId="0" fontId="23" fillId="0" borderId="8" xfId="0" applyFont="1" applyBorder="1" applyAlignment="1">
      <alignment horizontal="left"/>
    </xf>
    <xf numFmtId="0" fontId="14" fillId="0" borderId="8" xfId="0" applyFont="1" applyBorder="1" applyAlignment="1">
      <alignment horizontal="left"/>
    </xf>
    <xf numFmtId="0" fontId="0" fillId="0" borderId="5" xfId="0" applyFont="1" applyBorder="1"/>
    <xf numFmtId="0" fontId="14" fillId="4" borderId="8" xfId="0" applyFont="1" applyFill="1" applyBorder="1" applyAlignment="1"/>
    <xf numFmtId="0" fontId="14" fillId="0" borderId="8" xfId="0" applyFont="1" applyBorder="1" applyAlignment="1">
      <alignment horizontal="left"/>
    </xf>
    <xf numFmtId="0" fontId="14" fillId="4" borderId="8" xfId="0" applyFont="1" applyFill="1" applyBorder="1" applyAlignment="1">
      <alignment horizontal="center"/>
    </xf>
    <xf numFmtId="0" fontId="14" fillId="4" borderId="8" xfId="0" applyFont="1" applyFill="1" applyBorder="1" applyAlignment="1">
      <alignment horizontal="left"/>
    </xf>
    <xf numFmtId="0" fontId="0" fillId="4" borderId="21" xfId="0" applyFont="1" applyFill="1" applyBorder="1" applyAlignment="1">
      <alignment horizontal="left"/>
    </xf>
    <xf numFmtId="0" fontId="0" fillId="4" borderId="21" xfId="0" applyFont="1" applyFill="1" applyBorder="1"/>
    <xf numFmtId="0" fontId="0" fillId="4" borderId="21" xfId="0" applyFont="1" applyFill="1" applyBorder="1" applyAlignment="1">
      <alignment horizontal="center"/>
    </xf>
    <xf numFmtId="0" fontId="14" fillId="3" borderId="21" xfId="0" applyFont="1" applyFill="1" applyBorder="1" applyAlignment="1">
      <alignment horizontal="center"/>
    </xf>
    <xf numFmtId="0" fontId="14" fillId="0" borderId="8" xfId="0" applyFont="1" applyBorder="1" applyAlignment="1"/>
    <xf numFmtId="0" fontId="14" fillId="0" borderId="5" xfId="0" applyFont="1" applyBorder="1" applyAlignment="1">
      <alignment horizontal="left"/>
    </xf>
    <xf numFmtId="0" fontId="14" fillId="0" borderId="5" xfId="0" applyFont="1" applyBorder="1"/>
    <xf numFmtId="0" fontId="14" fillId="0" borderId="5" xfId="0" applyFont="1" applyBorder="1" applyAlignment="1">
      <alignment horizontal="center"/>
    </xf>
    <xf numFmtId="0" fontId="8" fillId="3" borderId="8" xfId="0" applyFont="1" applyFill="1" applyBorder="1" applyAlignment="1">
      <alignment horizontal="center"/>
    </xf>
    <xf numFmtId="0" fontId="8" fillId="3" borderId="8" xfId="0" applyFont="1" applyFill="1" applyBorder="1" applyAlignment="1">
      <alignment horizontal="center"/>
    </xf>
    <xf numFmtId="0" fontId="14" fillId="4" borderId="9" xfId="0" applyFont="1" applyFill="1" applyBorder="1"/>
    <xf numFmtId="0" fontId="0" fillId="0" borderId="8" xfId="0" applyFont="1" applyBorder="1" applyAlignment="1"/>
    <xf numFmtId="0" fontId="8" fillId="0" borderId="8" xfId="0" applyFont="1" applyBorder="1" applyAlignment="1">
      <alignment horizontal="center"/>
    </xf>
    <xf numFmtId="0" fontId="8" fillId="0" borderId="8" xfId="0" applyFont="1" applyBorder="1" applyAlignment="1">
      <alignment horizontal="center"/>
    </xf>
    <xf numFmtId="0" fontId="0" fillId="4" borderId="8" xfId="0" applyFont="1" applyFill="1" applyBorder="1" applyAlignment="1">
      <alignment horizontal="center"/>
    </xf>
    <xf numFmtId="0" fontId="0" fillId="4" borderId="8" xfId="0" applyFont="1" applyFill="1" applyBorder="1" applyAlignment="1">
      <alignment horizontal="center"/>
    </xf>
    <xf numFmtId="0" fontId="0" fillId="3" borderId="21" xfId="0" applyFont="1" applyFill="1" applyBorder="1" applyAlignment="1">
      <alignment horizontal="center"/>
    </xf>
    <xf numFmtId="0" fontId="26" fillId="4" borderId="8" xfId="0" applyFont="1" applyFill="1" applyBorder="1"/>
    <xf numFmtId="0" fontId="26" fillId="4" borderId="8" xfId="0" applyFont="1" applyFill="1" applyBorder="1" applyAlignment="1">
      <alignment horizontal="left"/>
    </xf>
    <xf numFmtId="0" fontId="26" fillId="4" borderId="8" xfId="0" applyFont="1" applyFill="1" applyBorder="1" applyAlignment="1">
      <alignment horizontal="center"/>
    </xf>
    <xf numFmtId="0" fontId="26" fillId="4" borderId="8" xfId="0" applyFont="1" applyFill="1" applyBorder="1" applyAlignment="1">
      <alignment horizontal="left"/>
    </xf>
    <xf numFmtId="0" fontId="26" fillId="0" borderId="8" xfId="0" applyFont="1" applyBorder="1" applyAlignment="1">
      <alignment horizontal="left"/>
    </xf>
    <xf numFmtId="0" fontId="26" fillId="4" borderId="8" xfId="0" applyFont="1" applyFill="1" applyBorder="1" applyAlignment="1">
      <alignment horizontal="center"/>
    </xf>
    <xf numFmtId="0" fontId="26" fillId="0" borderId="8" xfId="0" applyFont="1" applyBorder="1"/>
    <xf numFmtId="0" fontId="27" fillId="7" borderId="8" xfId="0" applyFont="1" applyFill="1" applyBorder="1" applyAlignment="1"/>
    <xf numFmtId="0" fontId="28" fillId="7" borderId="8" xfId="0" applyFont="1" applyFill="1" applyBorder="1" applyAlignment="1">
      <alignment horizontal="center"/>
    </xf>
    <xf numFmtId="0" fontId="27" fillId="7" borderId="8" xfId="0" applyFont="1" applyFill="1" applyBorder="1" applyAlignment="1">
      <alignment horizontal="center"/>
    </xf>
    <xf numFmtId="0" fontId="29" fillId="0" borderId="0" xfId="0" applyFont="1" applyAlignment="1"/>
    <xf numFmtId="0" fontId="29" fillId="0" borderId="8" xfId="0" applyFont="1" applyBorder="1" applyAlignment="1"/>
    <xf numFmtId="0" fontId="26" fillId="0" borderId="5" xfId="0" applyFont="1" applyBorder="1"/>
    <xf numFmtId="0" fontId="26" fillId="4" borderId="5" xfId="0" applyFont="1" applyFill="1" applyBorder="1" applyAlignment="1">
      <alignment horizontal="center"/>
    </xf>
    <xf numFmtId="0" fontId="26" fillId="4" borderId="5" xfId="0" applyFont="1" applyFill="1" applyBorder="1" applyAlignment="1">
      <alignment horizontal="center"/>
    </xf>
    <xf numFmtId="0" fontId="26" fillId="0" borderId="8" xfId="0" applyFont="1" applyBorder="1" applyAlignment="1">
      <alignment horizontal="left"/>
    </xf>
    <xf numFmtId="0" fontId="26" fillId="0" borderId="8" xfId="0" applyFont="1" applyBorder="1" applyAlignment="1">
      <alignment horizontal="center"/>
    </xf>
    <xf numFmtId="0" fontId="26" fillId="0" borderId="8" xfId="0" applyFont="1" applyBorder="1" applyAlignment="1">
      <alignment horizontal="center"/>
    </xf>
    <xf numFmtId="0" fontId="26" fillId="0" borderId="8" xfId="0" applyFont="1" applyBorder="1" applyAlignment="1"/>
    <xf numFmtId="0" fontId="26" fillId="0" borderId="5" xfId="0" applyFont="1" applyBorder="1" applyAlignment="1">
      <alignment horizontal="left"/>
    </xf>
    <xf numFmtId="0" fontId="26" fillId="0" borderId="5" xfId="0" applyFont="1" applyBorder="1" applyAlignment="1">
      <alignment horizontal="center"/>
    </xf>
    <xf numFmtId="0" fontId="26" fillId="0" borderId="5" xfId="0" applyFont="1" applyBorder="1" applyAlignment="1">
      <alignment horizontal="left"/>
    </xf>
    <xf numFmtId="0" fontId="26" fillId="0" borderId="5" xfId="0" applyFont="1" applyBorder="1" applyAlignment="1">
      <alignment horizontal="center"/>
    </xf>
    <xf numFmtId="0" fontId="0" fillId="4" borderId="8" xfId="0" applyFont="1" applyFill="1" applyBorder="1" applyAlignment="1">
      <alignment horizontal="center"/>
    </xf>
    <xf numFmtId="0" fontId="0" fillId="4" borderId="8" xfId="0" applyFont="1" applyFill="1" applyBorder="1" applyAlignment="1">
      <alignment horizontal="left"/>
    </xf>
    <xf numFmtId="0" fontId="0" fillId="4" borderId="21" xfId="0" applyFont="1" applyFill="1" applyBorder="1" applyAlignment="1">
      <alignment horizontal="center"/>
    </xf>
    <xf numFmtId="0" fontId="0" fillId="0" borderId="5" xfId="0" applyFont="1" applyBorder="1" applyAlignment="1">
      <alignment horizontal="center"/>
    </xf>
    <xf numFmtId="0" fontId="8" fillId="4" borderId="8" xfId="0" applyFont="1" applyFill="1" applyBorder="1" applyAlignment="1">
      <alignment horizontal="center" vertical="center"/>
    </xf>
    <xf numFmtId="0" fontId="8" fillId="0" borderId="5" xfId="0" applyFont="1" applyBorder="1" applyAlignment="1">
      <alignment horizontal="center" vertical="center"/>
    </xf>
    <xf numFmtId="0" fontId="0" fillId="4" borderId="21" xfId="0" applyFont="1" applyFill="1" applyBorder="1" applyAlignment="1"/>
    <xf numFmtId="0" fontId="0" fillId="4" borderId="21" xfId="0" applyFont="1" applyFill="1" applyBorder="1" applyAlignment="1">
      <alignment horizontal="left"/>
    </xf>
    <xf numFmtId="0" fontId="0" fillId="0" borderId="0" xfId="0" applyFont="1" applyAlignment="1">
      <alignment horizontal="left" vertical="center"/>
    </xf>
    <xf numFmtId="0" fontId="0" fillId="0" borderId="0" xfId="0" applyFont="1" applyAlignment="1">
      <alignment horizontal="center" vertical="center"/>
    </xf>
    <xf numFmtId="0" fontId="8" fillId="0" borderId="0" xfId="0" applyFont="1" applyAlignment="1">
      <alignment horizontal="center" vertical="center"/>
    </xf>
    <xf numFmtId="0" fontId="0" fillId="0" borderId="0" xfId="0" applyFont="1" applyAlignment="1">
      <alignment horizontal="center"/>
    </xf>
    <xf numFmtId="0" fontId="0" fillId="4" borderId="8" xfId="0" applyFont="1" applyFill="1" applyBorder="1" applyAlignment="1">
      <alignment horizontal="left"/>
    </xf>
    <xf numFmtId="0" fontId="0" fillId="0" borderId="5" xfId="0" applyFont="1" applyBorder="1" applyAlignment="1">
      <alignment horizontal="left"/>
    </xf>
    <xf numFmtId="0" fontId="0" fillId="0" borderId="5" xfId="0" applyFont="1" applyBorder="1" applyAlignment="1"/>
    <xf numFmtId="0" fontId="30" fillId="4" borderId="0" xfId="0" applyFont="1" applyFill="1" applyAlignment="1"/>
    <xf numFmtId="0" fontId="11" fillId="3" borderId="8" xfId="0" applyFont="1" applyFill="1" applyBorder="1"/>
    <xf numFmtId="0" fontId="8" fillId="0" borderId="0" xfId="0" applyFont="1" applyAlignment="1">
      <alignment horizontal="left" vertical="center"/>
    </xf>
    <xf numFmtId="0" fontId="11" fillId="7" borderId="8" xfId="0" applyFont="1" applyFill="1" applyBorder="1" applyAlignment="1">
      <alignment horizontal="right"/>
    </xf>
    <xf numFmtId="0" fontId="25" fillId="0" borderId="8" xfId="0" applyFont="1" applyBorder="1" applyAlignment="1">
      <alignment horizontal="left" vertical="center" wrapText="1"/>
    </xf>
    <xf numFmtId="0" fontId="25" fillId="0" borderId="8" xfId="0" applyFont="1" applyBorder="1" applyAlignment="1">
      <alignment horizontal="center" vertical="center" wrapText="1"/>
    </xf>
    <xf numFmtId="0" fontId="25" fillId="0" borderId="5" xfId="0" applyFont="1" applyBorder="1" applyAlignment="1">
      <alignment horizontal="center" vertical="center" wrapText="1"/>
    </xf>
    <xf numFmtId="0" fontId="7" fillId="3" borderId="8" xfId="0" applyFont="1" applyFill="1" applyBorder="1" applyAlignment="1">
      <alignment horizontal="left" vertical="center" wrapText="1"/>
    </xf>
    <xf numFmtId="0" fontId="7" fillId="3" borderId="8"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25" fillId="4" borderId="8" xfId="0" applyFont="1" applyFill="1" applyBorder="1" applyAlignment="1">
      <alignment horizontal="left" vertical="center" wrapText="1"/>
    </xf>
    <xf numFmtId="0" fontId="25" fillId="4" borderId="8" xfId="0" applyFont="1" applyFill="1" applyBorder="1" applyAlignment="1">
      <alignment horizontal="center" vertical="center" wrapText="1"/>
    </xf>
    <xf numFmtId="0" fontId="25" fillId="4" borderId="21" xfId="0" applyFont="1" applyFill="1" applyBorder="1" applyAlignment="1">
      <alignment horizontal="center" vertical="center" wrapText="1"/>
    </xf>
    <xf numFmtId="0" fontId="8" fillId="3" borderId="8" xfId="0" applyFont="1" applyFill="1" applyBorder="1" applyAlignment="1">
      <alignment vertical="center"/>
    </xf>
    <xf numFmtId="0" fontId="26" fillId="4" borderId="21" xfId="0" applyFont="1" applyFill="1" applyBorder="1" applyAlignment="1">
      <alignment horizontal="center"/>
    </xf>
    <xf numFmtId="0" fontId="8" fillId="0" borderId="8" xfId="0" applyFont="1" applyBorder="1" applyAlignment="1">
      <alignment horizontal="center" vertical="center"/>
    </xf>
    <xf numFmtId="0" fontId="25" fillId="0" borderId="8" xfId="0" applyFont="1" applyBorder="1" applyAlignment="1">
      <alignment horizontal="left" vertical="center"/>
    </xf>
    <xf numFmtId="0" fontId="7" fillId="3" borderId="21" xfId="0" applyFont="1" applyFill="1" applyBorder="1" applyAlignment="1">
      <alignment horizontal="left" vertical="center" wrapText="1"/>
    </xf>
    <xf numFmtId="0" fontId="0" fillId="3" borderId="22" xfId="0" applyFont="1" applyFill="1" applyBorder="1" applyAlignment="1">
      <alignment horizontal="left" vertical="center" wrapText="1"/>
    </xf>
    <xf numFmtId="0" fontId="0" fillId="3" borderId="26" xfId="0" applyFont="1" applyFill="1" applyBorder="1" applyAlignment="1">
      <alignment horizontal="left" vertical="center" wrapText="1"/>
    </xf>
    <xf numFmtId="0" fontId="7" fillId="3" borderId="8" xfId="0" applyFont="1" applyFill="1" applyBorder="1" applyAlignment="1">
      <alignment vertical="center" wrapText="1"/>
    </xf>
    <xf numFmtId="0" fontId="25" fillId="0" borderId="5" xfId="0" applyFont="1" applyBorder="1" applyAlignment="1">
      <alignment horizontal="left" vertical="center" wrapText="1"/>
    </xf>
    <xf numFmtId="0" fontId="25" fillId="0" borderId="10" xfId="0" applyFont="1" applyBorder="1" applyAlignment="1">
      <alignment horizontal="left" vertical="center" wrapText="1"/>
    </xf>
    <xf numFmtId="0" fontId="25" fillId="4" borderId="22"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vertical="center" wrapText="1"/>
    </xf>
    <xf numFmtId="0" fontId="25" fillId="4" borderId="21" xfId="0" applyFont="1" applyFill="1" applyBorder="1" applyAlignment="1">
      <alignment horizontal="left" vertical="center" wrapText="1"/>
    </xf>
    <xf numFmtId="0" fontId="25" fillId="4" borderId="26" xfId="0" applyFont="1" applyFill="1" applyBorder="1" applyAlignment="1">
      <alignment horizontal="center" vertical="center" wrapText="1"/>
    </xf>
    <xf numFmtId="0" fontId="20" fillId="0" borderId="0" xfId="0" applyFont="1"/>
    <xf numFmtId="0" fontId="2" fillId="0" borderId="8" xfId="0" applyFont="1" applyBorder="1" applyAlignment="1">
      <alignment horizontal="right"/>
    </xf>
    <xf numFmtId="0" fontId="0" fillId="0" borderId="0" xfId="0" applyFont="1" applyAlignment="1">
      <alignment horizontal="left"/>
    </xf>
    <xf numFmtId="0" fontId="33" fillId="3" borderId="8" xfId="0" applyFont="1" applyFill="1" applyBorder="1"/>
    <xf numFmtId="0" fontId="33" fillId="3" borderId="8" xfId="0" applyFont="1" applyFill="1" applyBorder="1" applyAlignment="1">
      <alignment horizontal="center"/>
    </xf>
    <xf numFmtId="0" fontId="34" fillId="3" borderId="8" xfId="0" applyFont="1" applyFill="1" applyBorder="1"/>
    <xf numFmtId="0" fontId="34" fillId="3" borderId="8" xfId="0" applyFont="1" applyFill="1" applyBorder="1" applyAlignment="1">
      <alignment horizontal="center"/>
    </xf>
    <xf numFmtId="0" fontId="35" fillId="3" borderId="8" xfId="0" applyFont="1" applyFill="1" applyBorder="1" applyAlignment="1">
      <alignment horizontal="center"/>
    </xf>
    <xf numFmtId="0" fontId="34" fillId="0" borderId="8" xfId="0" applyFont="1" applyBorder="1"/>
    <xf numFmtId="0" fontId="34" fillId="0" borderId="8" xfId="0" applyFont="1" applyBorder="1" applyAlignment="1">
      <alignment horizontal="center"/>
    </xf>
    <xf numFmtId="0" fontId="35" fillId="0" borderId="8" xfId="0" applyFont="1" applyBorder="1" applyAlignment="1">
      <alignment horizontal="center"/>
    </xf>
    <xf numFmtId="164" fontId="34" fillId="3" borderId="8" xfId="0" applyNumberFormat="1" applyFont="1" applyFill="1" applyBorder="1"/>
    <xf numFmtId="0" fontId="34" fillId="3" borderId="8" xfId="0" applyFont="1" applyFill="1" applyBorder="1" applyAlignment="1">
      <alignment horizontal="center"/>
    </xf>
    <xf numFmtId="164" fontId="8" fillId="3" borderId="8" xfId="0" applyNumberFormat="1" applyFont="1" applyFill="1" applyBorder="1" applyAlignment="1">
      <alignment horizontal="left" vertical="center"/>
    </xf>
    <xf numFmtId="0" fontId="0" fillId="4" borderId="8" xfId="0" applyFont="1" applyFill="1" applyBorder="1" applyAlignment="1">
      <alignment horizontal="left" vertical="center"/>
    </xf>
    <xf numFmtId="164" fontId="8" fillId="3" borderId="8" xfId="0" applyNumberFormat="1" applyFont="1" applyFill="1" applyBorder="1" applyAlignment="1">
      <alignment horizontal="center" vertical="center"/>
    </xf>
    <xf numFmtId="164" fontId="0" fillId="0" borderId="8" xfId="0" applyNumberFormat="1" applyFont="1" applyBorder="1" applyAlignment="1">
      <alignment horizontal="center" vertical="center"/>
    </xf>
    <xf numFmtId="0" fontId="25" fillId="0" borderId="0" xfId="0" applyFont="1"/>
    <xf numFmtId="0" fontId="36" fillId="3" borderId="8" xfId="0" applyFont="1" applyFill="1" applyBorder="1" applyAlignment="1"/>
    <xf numFmtId="0" fontId="26" fillId="3" borderId="8" xfId="0" applyFont="1" applyFill="1" applyBorder="1" applyAlignment="1">
      <alignment horizontal="center"/>
    </xf>
    <xf numFmtId="0" fontId="26" fillId="3" borderId="8" xfId="0" applyFont="1" applyFill="1" applyBorder="1" applyAlignment="1"/>
    <xf numFmtId="0" fontId="37" fillId="4" borderId="8" xfId="0" applyFont="1" applyFill="1" applyBorder="1" applyAlignment="1">
      <alignment horizontal="center"/>
    </xf>
    <xf numFmtId="0" fontId="37" fillId="3" borderId="8" xfId="0" applyFont="1" applyFill="1" applyBorder="1" applyAlignment="1">
      <alignment horizontal="center"/>
    </xf>
    <xf numFmtId="0" fontId="35" fillId="3" borderId="8" xfId="0" applyFont="1" applyFill="1" applyBorder="1" applyAlignment="1"/>
    <xf numFmtId="0" fontId="37" fillId="3" borderId="8" xfId="0" applyFont="1" applyFill="1" applyBorder="1" applyAlignment="1">
      <alignment horizontal="center"/>
    </xf>
    <xf numFmtId="0" fontId="34" fillId="3" borderId="8" xfId="0" applyFont="1" applyFill="1" applyBorder="1" applyAlignment="1"/>
    <xf numFmtId="0" fontId="38" fillId="0" borderId="8" xfId="0" applyFont="1" applyBorder="1" applyAlignment="1">
      <alignment horizontal="center"/>
    </xf>
    <xf numFmtId="0" fontId="37" fillId="3" borderId="8" xfId="0" applyFont="1" applyFill="1" applyBorder="1" applyAlignment="1"/>
    <xf numFmtId="0" fontId="39" fillId="0" borderId="8" xfId="0" applyFont="1" applyBorder="1" applyAlignment="1">
      <alignment horizontal="center"/>
    </xf>
    <xf numFmtId="0" fontId="40" fillId="3" borderId="8" xfId="0" applyFont="1" applyFill="1" applyBorder="1"/>
    <xf numFmtId="0" fontId="40" fillId="3" borderId="8" xfId="0" applyFont="1" applyFill="1" applyBorder="1" applyAlignment="1">
      <alignment horizontal="center"/>
    </xf>
    <xf numFmtId="0" fontId="41" fillId="3" borderId="8" xfId="0" applyFont="1" applyFill="1" applyBorder="1" applyAlignment="1">
      <alignment horizontal="center"/>
    </xf>
    <xf numFmtId="0" fontId="21" fillId="0" borderId="0" xfId="0" applyFont="1"/>
    <xf numFmtId="0" fontId="41" fillId="3" borderId="8" xfId="0" applyFont="1" applyFill="1" applyBorder="1" applyAlignment="1"/>
    <xf numFmtId="0" fontId="25" fillId="0" borderId="24" xfId="0" applyFont="1" applyBorder="1" applyAlignment="1">
      <alignment vertical="center"/>
    </xf>
    <xf numFmtId="0" fontId="40" fillId="0" borderId="8" xfId="0" applyFont="1" applyBorder="1"/>
    <xf numFmtId="0" fontId="40" fillId="0" borderId="8" xfId="0" applyFont="1" applyBorder="1" applyAlignment="1">
      <alignment horizontal="center"/>
    </xf>
    <xf numFmtId="0" fontId="25" fillId="0" borderId="25" xfId="0" applyFont="1" applyBorder="1" applyAlignment="1">
      <alignment vertical="center"/>
    </xf>
    <xf numFmtId="0" fontId="43" fillId="0" borderId="8" xfId="0" applyFont="1" applyBorder="1" applyAlignment="1">
      <alignment horizontal="center"/>
    </xf>
    <xf numFmtId="0" fontId="25" fillId="0" borderId="23" xfId="0" applyFont="1" applyBorder="1" applyAlignment="1">
      <alignment vertical="center"/>
    </xf>
    <xf numFmtId="0" fontId="40" fillId="4" borderId="8" xfId="0" applyFont="1" applyFill="1" applyBorder="1" applyAlignment="1">
      <alignment horizontal="center"/>
    </xf>
    <xf numFmtId="0" fontId="41" fillId="4" borderId="8" xfId="0" applyFont="1" applyFill="1" applyBorder="1" applyAlignment="1">
      <alignment horizontal="center"/>
    </xf>
    <xf numFmtId="0" fontId="44" fillId="0" borderId="0" xfId="0" applyFont="1"/>
    <xf numFmtId="0" fontId="43" fillId="3" borderId="8" xfId="0" applyFont="1" applyFill="1" applyBorder="1" applyAlignment="1"/>
    <xf numFmtId="0" fontId="18" fillId="0" borderId="0" xfId="0" applyFont="1"/>
    <xf numFmtId="0" fontId="45" fillId="0" borderId="0" xfId="0" applyFont="1"/>
    <xf numFmtId="0" fontId="25" fillId="0" borderId="0" xfId="0" applyFont="1" applyAlignment="1">
      <alignment vertical="center"/>
    </xf>
    <xf numFmtId="0" fontId="21" fillId="3" borderId="8" xfId="0" applyFont="1" applyFill="1" applyBorder="1"/>
    <xf numFmtId="0" fontId="25" fillId="0" borderId="27" xfId="0" applyFont="1" applyBorder="1" applyAlignment="1">
      <alignment vertical="center"/>
    </xf>
    <xf numFmtId="165" fontId="21" fillId="3" borderId="8" xfId="0" applyNumberFormat="1" applyFont="1" applyFill="1" applyBorder="1"/>
    <xf numFmtId="0" fontId="46" fillId="0" borderId="8" xfId="0" applyFont="1" applyBorder="1" applyAlignment="1">
      <alignment horizontal="center"/>
    </xf>
    <xf numFmtId="0" fontId="21" fillId="3" borderId="8" xfId="0" applyFont="1" applyFill="1" applyBorder="1" applyAlignment="1">
      <alignment horizontal="center"/>
    </xf>
    <xf numFmtId="0" fontId="47" fillId="3" borderId="8" xfId="0" applyFont="1" applyFill="1" applyBorder="1" applyAlignment="1">
      <alignment horizontal="center"/>
    </xf>
    <xf numFmtId="0" fontId="47" fillId="0" borderId="16" xfId="0" applyFont="1" applyBorder="1"/>
    <xf numFmtId="0" fontId="47" fillId="0" borderId="6" xfId="0" applyFont="1" applyBorder="1" applyAlignment="1">
      <alignment horizontal="center"/>
    </xf>
    <xf numFmtId="0" fontId="47" fillId="0" borderId="8" xfId="0" applyFont="1" applyBorder="1" applyAlignment="1">
      <alignment horizontal="center"/>
    </xf>
    <xf numFmtId="0" fontId="47" fillId="0" borderId="16" xfId="0" applyFont="1" applyBorder="1" applyAlignment="1">
      <alignment horizontal="center"/>
    </xf>
    <xf numFmtId="0" fontId="47" fillId="0" borderId="7" xfId="0" applyFont="1" applyBorder="1" applyAlignment="1">
      <alignment horizontal="center"/>
    </xf>
    <xf numFmtId="0" fontId="35" fillId="0" borderId="8" xfId="0" applyFont="1" applyBorder="1" applyAlignment="1">
      <alignment horizontal="center"/>
    </xf>
    <xf numFmtId="0" fontId="35" fillId="3" borderId="8" xfId="0" applyFont="1" applyFill="1" applyBorder="1" applyAlignment="1">
      <alignment horizontal="center"/>
    </xf>
    <xf numFmtId="0" fontId="47" fillId="0" borderId="18" xfId="0" applyFont="1" applyBorder="1"/>
    <xf numFmtId="0" fontId="47" fillId="0" borderId="6" xfId="0" applyFont="1" applyBorder="1"/>
    <xf numFmtId="0" fontId="38" fillId="0" borderId="8" xfId="0" applyFont="1" applyBorder="1" applyAlignment="1">
      <alignment horizontal="center"/>
    </xf>
    <xf numFmtId="0" fontId="34" fillId="4" borderId="8" xfId="0" applyFont="1" applyFill="1" applyBorder="1" applyAlignment="1">
      <alignment horizontal="center"/>
    </xf>
    <xf numFmtId="165" fontId="21" fillId="3" borderId="8" xfId="0" applyNumberFormat="1" applyFont="1" applyFill="1" applyBorder="1" applyAlignment="1">
      <alignment horizontal="center"/>
    </xf>
    <xf numFmtId="0" fontId="21" fillId="3" borderId="8" xfId="0" applyFont="1" applyFill="1" applyBorder="1" applyAlignment="1">
      <alignment horizontal="center"/>
    </xf>
    <xf numFmtId="10" fontId="47" fillId="3" borderId="8" xfId="0" applyNumberFormat="1" applyFont="1" applyFill="1" applyBorder="1" applyAlignment="1">
      <alignment horizontal="center"/>
    </xf>
    <xf numFmtId="0" fontId="47" fillId="0" borderId="0" xfId="0" applyFont="1" applyAlignment="1">
      <alignment horizontal="center"/>
    </xf>
    <xf numFmtId="0" fontId="47" fillId="3" borderId="8" xfId="0" applyFont="1" applyFill="1" applyBorder="1" applyAlignment="1">
      <alignment horizontal="center"/>
    </xf>
    <xf numFmtId="0" fontId="47" fillId="0" borderId="8" xfId="0" applyFont="1" applyBorder="1"/>
    <xf numFmtId="0" fontId="47" fillId="3" borderId="20" xfId="0" applyFont="1" applyFill="1" applyBorder="1" applyAlignment="1">
      <alignment horizontal="center"/>
    </xf>
    <xf numFmtId="0" fontId="47" fillId="3" borderId="26" xfId="0" applyFont="1" applyFill="1" applyBorder="1" applyAlignment="1">
      <alignment horizontal="center"/>
    </xf>
    <xf numFmtId="0" fontId="42" fillId="3" borderId="8" xfId="0" applyFont="1" applyFill="1" applyBorder="1" applyAlignment="1">
      <alignment horizontal="left" vertical="center" wrapText="1"/>
    </xf>
    <xf numFmtId="0" fontId="42" fillId="3" borderId="8" xfId="0" applyFont="1" applyFill="1" applyBorder="1" applyAlignment="1">
      <alignment horizontal="center" vertical="center" wrapText="1"/>
    </xf>
    <xf numFmtId="0" fontId="42" fillId="3" borderId="8" xfId="0" applyFont="1" applyFill="1" applyBorder="1" applyAlignment="1">
      <alignment horizontal="left" vertical="center"/>
    </xf>
    <xf numFmtId="0" fontId="21" fillId="0" borderId="8" xfId="0" applyFont="1" applyBorder="1"/>
    <xf numFmtId="0" fontId="21" fillId="0" borderId="8" xfId="0" applyFont="1" applyBorder="1" applyAlignment="1">
      <alignment horizontal="center"/>
    </xf>
    <xf numFmtId="0" fontId="21" fillId="0" borderId="8" xfId="0" applyFont="1" applyBorder="1" applyAlignment="1">
      <alignment horizontal="center"/>
    </xf>
    <xf numFmtId="2" fontId="21" fillId="3" borderId="8" xfId="0" applyNumberFormat="1" applyFont="1" applyFill="1" applyBorder="1" applyAlignment="1">
      <alignment horizontal="center"/>
    </xf>
    <xf numFmtId="0" fontId="42" fillId="0" borderId="8" xfId="0" applyFont="1" applyBorder="1" applyAlignment="1">
      <alignment horizontal="left" vertical="center"/>
    </xf>
    <xf numFmtId="0" fontId="42" fillId="0" borderId="8" xfId="0" applyFont="1" applyBorder="1" applyAlignment="1">
      <alignment horizontal="center" vertical="center" wrapText="1"/>
    </xf>
    <xf numFmtId="2" fontId="42" fillId="0" borderId="8" xfId="0" applyNumberFormat="1" applyFont="1" applyBorder="1" applyAlignment="1">
      <alignment horizontal="center" vertical="center"/>
    </xf>
    <xf numFmtId="0" fontId="42" fillId="0" borderId="8" xfId="0" applyFont="1" applyBorder="1" applyAlignment="1">
      <alignment horizontal="center" vertical="center"/>
    </xf>
    <xf numFmtId="0" fontId="21" fillId="0" borderId="8" xfId="0" applyFont="1" applyBorder="1" applyAlignment="1">
      <alignment horizontal="left"/>
    </xf>
    <xf numFmtId="0" fontId="37" fillId="4" borderId="8" xfId="0" applyFont="1" applyFill="1" applyBorder="1" applyAlignment="1">
      <alignment horizontal="center"/>
    </xf>
    <xf numFmtId="0" fontId="21" fillId="3" borderId="8" xfId="0" applyFont="1" applyFill="1" applyBorder="1" applyAlignment="1">
      <alignment horizontal="left"/>
    </xf>
    <xf numFmtId="0" fontId="8" fillId="3" borderId="8" xfId="0" applyFont="1" applyFill="1" applyBorder="1" applyAlignment="1">
      <alignment horizontal="left" vertical="center" wrapText="1"/>
    </xf>
    <xf numFmtId="0" fontId="8" fillId="3" borderId="8" xfId="0" applyFont="1" applyFill="1" applyBorder="1" applyAlignment="1">
      <alignment horizontal="center" vertical="center" wrapText="1"/>
    </xf>
    <xf numFmtId="0" fontId="0" fillId="0" borderId="8" xfId="0" applyFont="1" applyBorder="1" applyAlignment="1">
      <alignment horizontal="center" vertical="center" wrapText="1"/>
    </xf>
    <xf numFmtId="2" fontId="8" fillId="3" borderId="8" xfId="0" applyNumberFormat="1" applyFont="1" applyFill="1" applyBorder="1" applyAlignment="1">
      <alignment horizontal="center" vertical="center"/>
    </xf>
    <xf numFmtId="0" fontId="8" fillId="0" borderId="8" xfId="0" applyFont="1" applyBorder="1" applyAlignment="1">
      <alignment horizontal="center"/>
    </xf>
    <xf numFmtId="0" fontId="5" fillId="4" borderId="9" xfId="0" applyFont="1" applyFill="1" applyBorder="1"/>
    <xf numFmtId="0" fontId="0" fillId="0" borderId="6" xfId="0" applyFont="1" applyBorder="1" applyAlignment="1">
      <alignment horizontal="center"/>
    </xf>
    <xf numFmtId="0" fontId="8" fillId="3" borderId="8" xfId="0" applyFont="1" applyFill="1" applyBorder="1" applyAlignment="1">
      <alignment vertical="center" wrapText="1"/>
    </xf>
    <xf numFmtId="0" fontId="0" fillId="3" borderId="20" xfId="0" applyFont="1" applyFill="1" applyBorder="1"/>
    <xf numFmtId="0" fontId="0" fillId="3" borderId="20" xfId="0" applyFont="1" applyFill="1" applyBorder="1" applyAlignment="1"/>
    <xf numFmtId="0" fontId="8" fillId="4" borderId="8" xfId="0" applyFont="1" applyFill="1" applyBorder="1" applyAlignment="1">
      <alignment horizontal="center" vertical="center" wrapText="1"/>
    </xf>
    <xf numFmtId="0" fontId="7" fillId="0" borderId="0" xfId="0" applyFont="1" applyAlignment="1">
      <alignment horizontal="center" vertical="center"/>
    </xf>
    <xf numFmtId="165" fontId="7" fillId="0" borderId="0" xfId="0" applyNumberFormat="1" applyFont="1" applyAlignment="1">
      <alignment horizontal="center" vertical="center" wrapText="1"/>
    </xf>
    <xf numFmtId="165" fontId="0" fillId="3" borderId="8" xfId="0" applyNumberFormat="1" applyFont="1" applyFill="1" applyBorder="1"/>
    <xf numFmtId="0" fontId="5" fillId="3" borderId="8" xfId="0" applyFont="1" applyFill="1" applyBorder="1"/>
    <xf numFmtId="164" fontId="5" fillId="3" borderId="8" xfId="0" applyNumberFormat="1" applyFont="1" applyFill="1" applyBorder="1" applyAlignment="1">
      <alignment horizontal="center"/>
    </xf>
    <xf numFmtId="164" fontId="7" fillId="0" borderId="0" xfId="0" applyNumberFormat="1" applyFont="1" applyAlignment="1">
      <alignment horizontal="center" vertical="center"/>
    </xf>
    <xf numFmtId="0" fontId="5" fillId="0" borderId="8" xfId="0" applyFont="1" applyBorder="1"/>
    <xf numFmtId="0" fontId="5" fillId="0" borderId="8" xfId="0" applyFont="1" applyBorder="1" applyAlignment="1">
      <alignment horizontal="center"/>
    </xf>
    <xf numFmtId="0" fontId="0" fillId="0" borderId="28" xfId="0" applyFont="1" applyBorder="1" applyAlignment="1">
      <alignment horizontal="center"/>
    </xf>
    <xf numFmtId="0" fontId="0" fillId="3" borderId="28" xfId="0" applyFont="1" applyFill="1" applyBorder="1" applyAlignment="1">
      <alignment horizontal="center"/>
    </xf>
    <xf numFmtId="0" fontId="0" fillId="4" borderId="29" xfId="0" applyFont="1" applyFill="1" applyBorder="1" applyAlignment="1">
      <alignment horizontal="center"/>
    </xf>
    <xf numFmtId="0" fontId="0" fillId="4" borderId="30" xfId="0" applyFont="1" applyFill="1" applyBorder="1" applyAlignment="1">
      <alignment horizontal="center"/>
    </xf>
    <xf numFmtId="0" fontId="0" fillId="3" borderId="31" xfId="0" applyFont="1" applyFill="1" applyBorder="1" applyAlignment="1">
      <alignment horizontal="center"/>
    </xf>
    <xf numFmtId="0" fontId="0" fillId="4" borderId="7" xfId="0" applyFont="1" applyFill="1" applyBorder="1" applyAlignment="1">
      <alignment horizontal="center"/>
    </xf>
    <xf numFmtId="0" fontId="0" fillId="3" borderId="30" xfId="0" applyFont="1" applyFill="1" applyBorder="1" applyAlignment="1">
      <alignment horizontal="center"/>
    </xf>
    <xf numFmtId="164" fontId="25" fillId="0" borderId="0" xfId="0" applyNumberFormat="1" applyFont="1" applyAlignment="1">
      <alignment horizontal="center" vertical="center"/>
    </xf>
    <xf numFmtId="0" fontId="5" fillId="0" borderId="8" xfId="0" applyFont="1" applyBorder="1" applyAlignment="1">
      <alignment horizontal="center"/>
    </xf>
    <xf numFmtId="0" fontId="0" fillId="4" borderId="32" xfId="0" applyFont="1" applyFill="1" applyBorder="1" applyAlignment="1">
      <alignment horizontal="center"/>
    </xf>
    <xf numFmtId="0" fontId="0" fillId="4" borderId="30" xfId="0" applyFont="1" applyFill="1" applyBorder="1" applyAlignment="1">
      <alignment horizontal="center"/>
    </xf>
    <xf numFmtId="0" fontId="0" fillId="0" borderId="32" xfId="0" applyFont="1" applyBorder="1" applyAlignment="1">
      <alignment horizontal="center"/>
    </xf>
    <xf numFmtId="0" fontId="0" fillId="0" borderId="30" xfId="0" applyFont="1" applyBorder="1" applyAlignment="1">
      <alignment horizontal="center"/>
    </xf>
    <xf numFmtId="165" fontId="25" fillId="0" borderId="0" xfId="0" applyNumberFormat="1" applyFont="1" applyAlignment="1">
      <alignment horizontal="center" vertical="center"/>
    </xf>
    <xf numFmtId="0" fontId="0" fillId="0" borderId="30" xfId="0" applyFont="1" applyBorder="1" applyAlignment="1">
      <alignment horizontal="center"/>
    </xf>
    <xf numFmtId="0" fontId="5" fillId="3" borderId="8" xfId="0" applyFont="1" applyFill="1" applyBorder="1" applyAlignment="1">
      <alignment horizontal="center"/>
    </xf>
    <xf numFmtId="0" fontId="2" fillId="0" borderId="0" xfId="0" applyFont="1" applyAlignment="1">
      <alignment vertical="top" wrapText="1"/>
    </xf>
    <xf numFmtId="0" fontId="5" fillId="3" borderId="8" xfId="0" applyFont="1" applyFill="1" applyBorder="1" applyAlignment="1">
      <alignment horizontal="center"/>
    </xf>
    <xf numFmtId="0" fontId="25" fillId="0" borderId="0" xfId="0" applyFont="1" applyAlignment="1">
      <alignment horizontal="center" vertical="center"/>
    </xf>
    <xf numFmtId="0" fontId="11" fillId="3" borderId="8" xfId="0" applyFont="1" applyFill="1" applyBorder="1" applyAlignment="1">
      <alignment horizontal="center" vertical="center" wrapText="1"/>
    </xf>
    <xf numFmtId="1" fontId="5" fillId="3" borderId="8" xfId="0" applyNumberFormat="1" applyFont="1" applyFill="1" applyBorder="1" applyAlignment="1">
      <alignment horizontal="center"/>
    </xf>
    <xf numFmtId="0" fontId="11" fillId="3" borderId="8" xfId="0" applyFont="1" applyFill="1" applyBorder="1" applyAlignment="1">
      <alignment vertical="center" wrapText="1"/>
    </xf>
    <xf numFmtId="0" fontId="11" fillId="3" borderId="8" xfId="0" applyFont="1" applyFill="1" applyBorder="1" applyAlignment="1">
      <alignment horizontal="left" vertical="center" wrapText="1"/>
    </xf>
    <xf numFmtId="0" fontId="11" fillId="3" borderId="21" xfId="0" applyFont="1" applyFill="1" applyBorder="1" applyAlignment="1">
      <alignment horizontal="center" vertical="top" wrapText="1"/>
    </xf>
    <xf numFmtId="0" fontId="11" fillId="0" borderId="0" xfId="0" applyFont="1" applyAlignment="1">
      <alignment vertical="top" wrapText="1"/>
    </xf>
    <xf numFmtId="0" fontId="2" fillId="12" borderId="8" xfId="0" applyFont="1" applyFill="1" applyBorder="1" applyAlignment="1">
      <alignment horizontal="center" vertical="center" wrapText="1"/>
    </xf>
    <xf numFmtId="166" fontId="2" fillId="12" borderId="8" xfId="0" applyNumberFormat="1" applyFont="1" applyFill="1" applyBorder="1" applyAlignment="1">
      <alignment horizontal="center" vertical="center" wrapText="1"/>
    </xf>
    <xf numFmtId="0" fontId="11" fillId="12" borderId="8" xfId="0" applyFont="1" applyFill="1" applyBorder="1" applyAlignment="1">
      <alignment vertical="center" wrapText="1"/>
    </xf>
    <xf numFmtId="0" fontId="2" fillId="12" borderId="21" xfId="0" applyFont="1" applyFill="1" applyBorder="1" applyAlignment="1">
      <alignment horizontal="center" vertical="top" wrapText="1"/>
    </xf>
    <xf numFmtId="1" fontId="7" fillId="0" borderId="0" xfId="0" applyNumberFormat="1" applyFont="1" applyAlignment="1">
      <alignment horizontal="center" vertical="center"/>
    </xf>
    <xf numFmtId="0" fontId="5" fillId="3" borderId="5" xfId="0" applyFont="1" applyFill="1" applyBorder="1" applyAlignment="1">
      <alignment horizontal="center"/>
    </xf>
    <xf numFmtId="0" fontId="5" fillId="3" borderId="6" xfId="0" applyFont="1" applyFill="1" applyBorder="1" applyAlignment="1">
      <alignment horizontal="center"/>
    </xf>
    <xf numFmtId="0" fontId="5" fillId="3" borderId="6" xfId="0" applyFont="1" applyFill="1" applyBorder="1" applyAlignment="1">
      <alignment horizontal="center"/>
    </xf>
    <xf numFmtId="165" fontId="7" fillId="0" borderId="0" xfId="0" applyNumberFormat="1" applyFont="1" applyAlignment="1">
      <alignment horizontal="center" vertical="center"/>
    </xf>
    <xf numFmtId="14" fontId="2" fillId="0" borderId="0" xfId="0" applyNumberFormat="1" applyFont="1" applyAlignment="1">
      <alignment horizontal="right" vertical="top" wrapText="1"/>
    </xf>
    <xf numFmtId="0" fontId="0" fillId="3" borderId="8" xfId="0" applyFont="1" applyFill="1" applyBorder="1" applyAlignment="1">
      <alignment horizontal="center"/>
    </xf>
    <xf numFmtId="0" fontId="0" fillId="3" borderId="20" xfId="0" applyFont="1" applyFill="1" applyBorder="1" applyAlignment="1">
      <alignment horizontal="left"/>
    </xf>
    <xf numFmtId="0" fontId="8" fillId="0" borderId="5" xfId="0" applyFont="1" applyBorder="1" applyAlignment="1">
      <alignment horizontal="left" vertical="center"/>
    </xf>
    <xf numFmtId="0" fontId="8" fillId="0" borderId="10" xfId="0" applyFont="1" applyBorder="1" applyAlignment="1">
      <alignment horizontal="center" vertical="center" wrapText="1"/>
    </xf>
    <xf numFmtId="0" fontId="8" fillId="0" borderId="6" xfId="0" applyFont="1" applyBorder="1" applyAlignment="1">
      <alignment horizontal="center" vertical="center" wrapText="1"/>
    </xf>
    <xf numFmtId="0" fontId="0" fillId="0" borderId="8" xfId="0" applyFont="1" applyBorder="1" applyAlignment="1">
      <alignment horizontal="center" wrapText="1"/>
    </xf>
    <xf numFmtId="0" fontId="2" fillId="12" borderId="8" xfId="0" applyFont="1" applyFill="1" applyBorder="1" applyAlignment="1">
      <alignment vertical="center" wrapText="1"/>
    </xf>
    <xf numFmtId="0" fontId="2" fillId="12" borderId="8" xfId="0" applyFont="1" applyFill="1" applyBorder="1" applyAlignment="1">
      <alignment horizontal="center" vertical="top" wrapText="1"/>
    </xf>
    <xf numFmtId="15" fontId="2" fillId="0" borderId="0" xfId="0" applyNumberFormat="1" applyFont="1" applyAlignment="1">
      <alignment horizontal="right" vertical="top" wrapText="1"/>
    </xf>
    <xf numFmtId="0" fontId="2" fillId="0" borderId="8" xfId="0" applyFont="1" applyBorder="1" applyAlignment="1">
      <alignment horizontal="center" vertical="top" wrapText="1"/>
    </xf>
    <xf numFmtId="168" fontId="2" fillId="0" borderId="8" xfId="0" applyNumberFormat="1" applyFont="1" applyBorder="1" applyAlignment="1">
      <alignment horizontal="center" vertical="center" wrapText="1"/>
    </xf>
    <xf numFmtId="0" fontId="2" fillId="0" borderId="8" xfId="0" quotePrefix="1" applyFont="1" applyBorder="1" applyAlignment="1">
      <alignment vertical="center" wrapText="1"/>
    </xf>
    <xf numFmtId="0" fontId="2" fillId="12" borderId="21" xfId="0" applyFont="1" applyFill="1" applyBorder="1" applyAlignment="1">
      <alignment horizontal="center" vertical="center" wrapText="1"/>
    </xf>
    <xf numFmtId="0" fontId="2" fillId="12" borderId="22" xfId="0" applyFont="1" applyFill="1" applyBorder="1" applyAlignment="1">
      <alignment horizontal="center" vertical="center" wrapText="1"/>
    </xf>
    <xf numFmtId="0" fontId="11" fillId="12" borderId="22" xfId="0" applyFont="1" applyFill="1" applyBorder="1" applyAlignment="1">
      <alignment vertical="center" wrapText="1"/>
    </xf>
    <xf numFmtId="0" fontId="2" fillId="12" borderId="22" xfId="0" applyFont="1" applyFill="1" applyBorder="1" applyAlignment="1">
      <alignment vertical="center" wrapText="1"/>
    </xf>
    <xf numFmtId="0" fontId="2" fillId="12" borderId="26" xfId="0" applyFont="1" applyFill="1" applyBorder="1" applyAlignment="1">
      <alignment horizontal="center" vertical="top" wrapText="1"/>
    </xf>
    <xf numFmtId="0" fontId="0" fillId="4" borderId="8" xfId="0" applyFont="1" applyFill="1" applyBorder="1" applyAlignment="1">
      <alignment horizontal="center"/>
    </xf>
    <xf numFmtId="0" fontId="0" fillId="4" borderId="8" xfId="0" applyFont="1" applyFill="1" applyBorder="1" applyAlignment="1">
      <alignment horizontal="left"/>
    </xf>
    <xf numFmtId="0" fontId="0" fillId="4" borderId="8" xfId="0" applyFont="1" applyFill="1" applyBorder="1" applyAlignment="1">
      <alignment horizontal="right"/>
    </xf>
    <xf numFmtId="0" fontId="0" fillId="4" borderId="8" xfId="0" applyFont="1" applyFill="1" applyBorder="1" applyAlignment="1">
      <alignment horizontal="left"/>
    </xf>
    <xf numFmtId="0" fontId="14" fillId="0" borderId="0" xfId="0" applyFont="1"/>
    <xf numFmtId="0" fontId="2" fillId="0" borderId="8" xfId="0" quotePrefix="1" applyFont="1" applyBorder="1" applyAlignment="1">
      <alignment horizontal="left" vertical="center" wrapText="1"/>
    </xf>
    <xf numFmtId="170" fontId="2" fillId="0" borderId="8" xfId="0" applyNumberFormat="1" applyFont="1" applyBorder="1" applyAlignment="1">
      <alignment horizontal="center" vertical="center" wrapText="1"/>
    </xf>
    <xf numFmtId="0" fontId="20" fillId="3" borderId="8" xfId="0" applyFont="1" applyFill="1" applyBorder="1" applyAlignment="1">
      <alignment horizontal="center" vertical="center" wrapText="1"/>
    </xf>
    <xf numFmtId="2" fontId="20" fillId="3" borderId="8" xfId="0" applyNumberFormat="1" applyFont="1" applyFill="1" applyBorder="1" applyAlignment="1">
      <alignment horizontal="center" vertical="center" wrapText="1"/>
    </xf>
    <xf numFmtId="170" fontId="2" fillId="4" borderId="8" xfId="0" applyNumberFormat="1" applyFont="1" applyFill="1" applyBorder="1" applyAlignment="1">
      <alignment horizontal="center"/>
    </xf>
    <xf numFmtId="0" fontId="2" fillId="12" borderId="20" xfId="0" applyFont="1" applyFill="1" applyBorder="1" applyAlignment="1">
      <alignment horizontal="center" vertical="center" wrapText="1"/>
    </xf>
    <xf numFmtId="0" fontId="11" fillId="12" borderId="20" xfId="0" applyFont="1" applyFill="1" applyBorder="1" applyAlignment="1">
      <alignment vertical="center" wrapText="1"/>
    </xf>
    <xf numFmtId="0" fontId="2" fillId="12" borderId="20" xfId="0" applyFont="1" applyFill="1" applyBorder="1" applyAlignment="1">
      <alignment vertical="center" wrapText="1"/>
    </xf>
    <xf numFmtId="0" fontId="2" fillId="12" borderId="20" xfId="0" applyFont="1" applyFill="1" applyBorder="1" applyAlignment="1">
      <alignment horizontal="center" vertical="top" wrapText="1"/>
    </xf>
    <xf numFmtId="0" fontId="2" fillId="0" borderId="5" xfId="0" applyFont="1" applyBorder="1" applyAlignment="1">
      <alignment horizontal="center" vertical="center" wrapText="1"/>
    </xf>
    <xf numFmtId="0" fontId="2" fillId="14" borderId="8" xfId="0" applyFont="1" applyFill="1" applyBorder="1" applyAlignment="1">
      <alignment horizontal="center"/>
    </xf>
    <xf numFmtId="0" fontId="0" fillId="0" borderId="8" xfId="0" applyFont="1" applyBorder="1" applyAlignment="1"/>
    <xf numFmtId="0" fontId="49" fillId="0" borderId="8" xfId="0" applyFont="1" applyBorder="1" applyAlignment="1">
      <alignment horizontal="left"/>
    </xf>
    <xf numFmtId="170" fontId="2" fillId="0" borderId="8" xfId="0" applyNumberFormat="1" applyFont="1" applyBorder="1" applyAlignment="1">
      <alignment horizontal="left"/>
    </xf>
    <xf numFmtId="0" fontId="32" fillId="0" borderId="8" xfId="0" applyFont="1" applyBorder="1" applyAlignment="1">
      <alignment horizontal="center"/>
    </xf>
    <xf numFmtId="1" fontId="50" fillId="0" borderId="8" xfId="0" applyNumberFormat="1" applyFont="1" applyBorder="1" applyAlignment="1">
      <alignment horizontal="center"/>
    </xf>
    <xf numFmtId="2" fontId="49" fillId="3" borderId="8" xfId="0" applyNumberFormat="1" applyFont="1" applyFill="1" applyBorder="1" applyAlignment="1">
      <alignment horizontal="center"/>
    </xf>
    <xf numFmtId="1" fontId="49" fillId="0" borderId="8" xfId="0" applyNumberFormat="1" applyFont="1" applyBorder="1" applyAlignment="1">
      <alignment horizontal="center"/>
    </xf>
    <xf numFmtId="1" fontId="49" fillId="3" borderId="8" xfId="0" applyNumberFormat="1" applyFont="1" applyFill="1" applyBorder="1" applyAlignment="1">
      <alignment horizontal="center"/>
    </xf>
    <xf numFmtId="1" fontId="50" fillId="0" borderId="8" xfId="0" applyNumberFormat="1" applyFont="1" applyBorder="1" applyAlignment="1">
      <alignment horizontal="center"/>
    </xf>
    <xf numFmtId="16" fontId="2" fillId="0" borderId="0" xfId="0" applyNumberFormat="1" applyFont="1" applyAlignment="1">
      <alignment horizontal="right" vertical="top" wrapText="1"/>
    </xf>
    <xf numFmtId="1" fontId="49" fillId="0" borderId="8" xfId="0" applyNumberFormat="1" applyFont="1" applyBorder="1" applyAlignment="1">
      <alignment horizontal="center"/>
    </xf>
    <xf numFmtId="0" fontId="2" fillId="0" borderId="12" xfId="0" applyFont="1" applyBorder="1" applyAlignment="1">
      <alignment horizontal="center" vertical="center" wrapText="1"/>
    </xf>
    <xf numFmtId="0" fontId="2" fillId="0" borderId="12" xfId="0" applyFont="1" applyBorder="1" applyAlignment="1">
      <alignment vertical="center" wrapText="1"/>
    </xf>
    <xf numFmtId="1" fontId="50" fillId="0" borderId="8" xfId="0" applyNumberFormat="1" applyFont="1" applyBorder="1" applyAlignment="1">
      <alignment horizontal="center"/>
    </xf>
    <xf numFmtId="0" fontId="2" fillId="4" borderId="12" xfId="0" applyFont="1" applyFill="1" applyBorder="1" applyAlignment="1">
      <alignment horizontal="center" vertical="center" wrapText="1"/>
    </xf>
    <xf numFmtId="0" fontId="2" fillId="4" borderId="12" xfId="0" applyFont="1" applyFill="1" applyBorder="1" applyAlignment="1">
      <alignment horizontal="center" vertical="top" wrapText="1"/>
    </xf>
    <xf numFmtId="0" fontId="49" fillId="0" borderId="8" xfId="0" applyFont="1" applyBorder="1" applyAlignment="1">
      <alignment horizontal="left"/>
    </xf>
    <xf numFmtId="0" fontId="2" fillId="12" borderId="9" xfId="0" applyFont="1" applyFill="1" applyBorder="1" applyAlignment="1">
      <alignment horizontal="center" vertical="center" wrapText="1"/>
    </xf>
    <xf numFmtId="1" fontId="49" fillId="0" borderId="8" xfId="0" applyNumberFormat="1" applyFont="1" applyBorder="1" applyAlignment="1">
      <alignment horizontal="center"/>
    </xf>
    <xf numFmtId="1" fontId="50" fillId="0" borderId="8" xfId="0" applyNumberFormat="1" applyFont="1" applyBorder="1" applyAlignment="1">
      <alignment horizontal="center"/>
    </xf>
    <xf numFmtId="0" fontId="11" fillId="12" borderId="9" xfId="0" applyFont="1" applyFill="1" applyBorder="1" applyAlignment="1">
      <alignment vertical="center" wrapText="1"/>
    </xf>
    <xf numFmtId="0" fontId="2" fillId="12" borderId="9" xfId="0" applyFont="1" applyFill="1" applyBorder="1" applyAlignment="1">
      <alignment vertical="center" wrapText="1"/>
    </xf>
    <xf numFmtId="0" fontId="2" fillId="12" borderId="9" xfId="0" applyFont="1" applyFill="1" applyBorder="1" applyAlignment="1">
      <alignment horizontal="center" vertical="top" wrapText="1"/>
    </xf>
    <xf numFmtId="170" fontId="2" fillId="4" borderId="8" xfId="0" applyNumberFormat="1" applyFont="1" applyFill="1" applyBorder="1" applyAlignment="1">
      <alignment horizontal="left"/>
    </xf>
    <xf numFmtId="175" fontId="2" fillId="4" borderId="8" xfId="0" applyNumberFormat="1" applyFont="1" applyFill="1" applyBorder="1" applyAlignment="1">
      <alignment horizontal="left"/>
    </xf>
    <xf numFmtId="0" fontId="20" fillId="3" borderId="8" xfId="0" applyFont="1" applyFill="1" applyBorder="1" applyAlignment="1">
      <alignment vertical="center"/>
    </xf>
    <xf numFmtId="170" fontId="2" fillId="0" borderId="8" xfId="0" applyNumberFormat="1" applyFont="1" applyBorder="1" applyAlignment="1"/>
    <xf numFmtId="1" fontId="14" fillId="3" borderId="8" xfId="0" applyNumberFormat="1" applyFont="1" applyFill="1" applyBorder="1" applyAlignment="1">
      <alignment horizontal="center" vertical="center" wrapText="1"/>
    </xf>
    <xf numFmtId="2" fontId="14" fillId="3" borderId="8" xfId="0" applyNumberFormat="1" applyFont="1" applyFill="1" applyBorder="1" applyAlignment="1">
      <alignment horizontal="center" vertical="center"/>
    </xf>
    <xf numFmtId="0" fontId="2" fillId="0" borderId="0" xfId="0" applyFont="1" applyAlignment="1">
      <alignment horizontal="left"/>
    </xf>
    <xf numFmtId="170" fontId="2" fillId="4" borderId="8" xfId="0" applyNumberFormat="1" applyFont="1" applyFill="1" applyBorder="1" applyAlignment="1">
      <alignment horizontal="left" vertical="top"/>
    </xf>
    <xf numFmtId="1" fontId="14" fillId="3" borderId="8" xfId="0" applyNumberFormat="1" applyFont="1" applyFill="1" applyBorder="1" applyAlignment="1">
      <alignment horizontal="center" vertical="center"/>
    </xf>
    <xf numFmtId="170" fontId="2" fillId="0" borderId="8" xfId="0" applyNumberFormat="1" applyFont="1" applyBorder="1" applyAlignment="1">
      <alignment horizontal="left" vertical="top"/>
    </xf>
    <xf numFmtId="0" fontId="14" fillId="0" borderId="8" xfId="0" applyFont="1" applyBorder="1" applyAlignment="1">
      <alignment vertical="center"/>
    </xf>
    <xf numFmtId="1" fontId="14" fillId="0" borderId="8" xfId="0" applyNumberFormat="1" applyFont="1" applyBorder="1" applyAlignment="1">
      <alignment horizontal="center" vertical="center"/>
    </xf>
    <xf numFmtId="1" fontId="14" fillId="0" borderId="8" xfId="0" applyNumberFormat="1" applyFont="1" applyBorder="1" applyAlignment="1">
      <alignment horizontal="center" vertical="center"/>
    </xf>
    <xf numFmtId="0" fontId="2" fillId="0" borderId="4" xfId="0" applyFont="1" applyBorder="1" applyAlignment="1">
      <alignment horizontal="center" vertical="center" wrapText="1"/>
    </xf>
    <xf numFmtId="0" fontId="2" fillId="0" borderId="4" xfId="0" applyFont="1" applyBorder="1" applyAlignment="1">
      <alignment vertical="center" wrapText="1"/>
    </xf>
    <xf numFmtId="1" fontId="14" fillId="3" borderId="8" xfId="0" applyNumberFormat="1" applyFont="1" applyFill="1" applyBorder="1" applyAlignment="1">
      <alignment horizontal="center" vertical="center" wrapText="1"/>
    </xf>
    <xf numFmtId="0" fontId="2" fillId="4" borderId="20" xfId="0" applyFont="1" applyFill="1" applyBorder="1" applyAlignment="1">
      <alignment horizontal="center" vertical="center" wrapText="1"/>
    </xf>
    <xf numFmtId="1" fontId="49" fillId="0" borderId="8" xfId="0" applyNumberFormat="1" applyFont="1" applyBorder="1" applyAlignment="1">
      <alignment horizontal="center"/>
    </xf>
    <xf numFmtId="2" fontId="49" fillId="3" borderId="8" xfId="0" applyNumberFormat="1" applyFont="1" applyFill="1" applyBorder="1" applyAlignment="1">
      <alignment horizontal="center"/>
    </xf>
    <xf numFmtId="0" fontId="2" fillId="4" borderId="20" xfId="0" applyFont="1" applyFill="1" applyBorder="1" applyAlignment="1">
      <alignment horizontal="center" vertical="top" wrapText="1"/>
    </xf>
    <xf numFmtId="1" fontId="49" fillId="3" borderId="8" xfId="0" applyNumberFormat="1" applyFont="1" applyFill="1" applyBorder="1" applyAlignment="1">
      <alignment horizontal="center"/>
    </xf>
    <xf numFmtId="0" fontId="2" fillId="15" borderId="8" xfId="0" applyFont="1" applyFill="1" applyBorder="1" applyAlignment="1">
      <alignment horizontal="center" vertical="center" wrapText="1"/>
    </xf>
    <xf numFmtId="0" fontId="11" fillId="15" borderId="8" xfId="0" applyFont="1" applyFill="1" applyBorder="1" applyAlignment="1">
      <alignment vertical="center" wrapText="1"/>
    </xf>
    <xf numFmtId="0" fontId="2" fillId="15" borderId="8" xfId="0" applyFont="1" applyFill="1" applyBorder="1" applyAlignment="1">
      <alignment horizontal="center" vertical="top" wrapText="1"/>
    </xf>
    <xf numFmtId="0" fontId="20" fillId="3" borderId="8" xfId="0" applyFont="1" applyFill="1" applyBorder="1" applyAlignment="1">
      <alignment horizontal="left"/>
    </xf>
    <xf numFmtId="0" fontId="14" fillId="0" borderId="8" xfId="0" applyFont="1" applyBorder="1" applyAlignment="1">
      <alignment horizontal="center" vertical="center"/>
    </xf>
    <xf numFmtId="0" fontId="14" fillId="0" borderId="8" xfId="0" applyFont="1" applyBorder="1" applyAlignment="1">
      <alignment horizontal="center" vertical="center"/>
    </xf>
    <xf numFmtId="0" fontId="11" fillId="0" borderId="8" xfId="0" applyFont="1" applyBorder="1" applyAlignment="1">
      <alignment horizontal="center" vertical="top"/>
    </xf>
    <xf numFmtId="175" fontId="2" fillId="0" borderId="8" xfId="0" applyNumberFormat="1" applyFont="1" applyBorder="1" applyAlignment="1">
      <alignment horizontal="center" vertical="top"/>
    </xf>
    <xf numFmtId="2" fontId="20" fillId="3" borderId="8" xfId="0" applyNumberFormat="1" applyFont="1" applyFill="1" applyBorder="1" applyAlignment="1">
      <alignment horizontal="center" vertical="center"/>
    </xf>
    <xf numFmtId="1" fontId="20" fillId="3" borderId="8" xfId="0" applyNumberFormat="1" applyFont="1" applyFill="1" applyBorder="1" applyAlignment="1">
      <alignment horizontal="center" vertical="center"/>
    </xf>
    <xf numFmtId="167" fontId="2" fillId="0" borderId="16" xfId="0" applyNumberFormat="1" applyFont="1" applyBorder="1" applyAlignment="1">
      <alignment horizontal="center" vertical="top"/>
    </xf>
    <xf numFmtId="0" fontId="14" fillId="0" borderId="8" xfId="0" applyFont="1" applyBorder="1" applyAlignment="1">
      <alignment horizontal="left" vertical="center"/>
    </xf>
    <xf numFmtId="1" fontId="20" fillId="3" borderId="8" xfId="0" applyNumberFormat="1" applyFont="1" applyFill="1" applyBorder="1" applyAlignment="1">
      <alignment horizontal="center" vertical="center" wrapText="1"/>
    </xf>
    <xf numFmtId="1" fontId="31" fillId="0" borderId="8" xfId="0" applyNumberFormat="1" applyFont="1" applyBorder="1" applyAlignment="1">
      <alignment horizontal="center"/>
    </xf>
    <xf numFmtId="2" fontId="31" fillId="3" borderId="8" xfId="0" applyNumberFormat="1" applyFont="1" applyFill="1" applyBorder="1" applyAlignment="1">
      <alignment horizontal="center"/>
    </xf>
    <xf numFmtId="1" fontId="31" fillId="0" borderId="8" xfId="0" applyNumberFormat="1" applyFont="1" applyBorder="1" applyAlignment="1">
      <alignment horizontal="center"/>
    </xf>
    <xf numFmtId="1" fontId="31" fillId="3" borderId="8" xfId="0" applyNumberFormat="1" applyFont="1" applyFill="1" applyBorder="1" applyAlignment="1">
      <alignment horizontal="center"/>
    </xf>
    <xf numFmtId="0" fontId="31" fillId="3" borderId="8" xfId="0" applyFont="1" applyFill="1" applyBorder="1" applyAlignment="1">
      <alignment horizontal="center"/>
    </xf>
    <xf numFmtId="1" fontId="31" fillId="3" borderId="12" xfId="0" applyNumberFormat="1" applyFont="1" applyFill="1" applyBorder="1" applyAlignment="1">
      <alignment horizontal="center"/>
    </xf>
    <xf numFmtId="1" fontId="31" fillId="3" borderId="18" xfId="0" applyNumberFormat="1" applyFont="1" applyFill="1" applyBorder="1" applyAlignment="1">
      <alignment horizontal="center"/>
    </xf>
    <xf numFmtId="2" fontId="31" fillId="3" borderId="18" xfId="0" applyNumberFormat="1" applyFont="1" applyFill="1" applyBorder="1" applyAlignment="1">
      <alignment horizontal="center"/>
    </xf>
    <xf numFmtId="1" fontId="31" fillId="3" borderId="18" xfId="0" applyNumberFormat="1" applyFont="1" applyFill="1" applyBorder="1" applyAlignment="1">
      <alignment horizontal="center"/>
    </xf>
    <xf numFmtId="1" fontId="31" fillId="4" borderId="8" xfId="0" applyNumberFormat="1" applyFont="1" applyFill="1" applyBorder="1" applyAlignment="1">
      <alignment horizontal="center"/>
    </xf>
    <xf numFmtId="1" fontId="26" fillId="0" borderId="8" xfId="0" applyNumberFormat="1" applyFont="1" applyBorder="1" applyAlignment="1">
      <alignment horizontal="center"/>
    </xf>
    <xf numFmtId="0" fontId="11" fillId="16" borderId="22" xfId="0" applyFont="1" applyFill="1" applyBorder="1" applyAlignment="1">
      <alignment horizontal="center" vertical="top" wrapText="1"/>
    </xf>
    <xf numFmtId="1" fontId="31" fillId="7" borderId="8" xfId="0" applyNumberFormat="1" applyFont="1" applyFill="1" applyBorder="1" applyAlignment="1">
      <alignment horizontal="center"/>
    </xf>
    <xf numFmtId="0" fontId="11" fillId="16" borderId="26" xfId="0" applyFont="1" applyFill="1" applyBorder="1" applyAlignment="1">
      <alignment horizontal="center" vertical="top" wrapText="1"/>
    </xf>
    <xf numFmtId="0" fontId="11" fillId="0" borderId="8" xfId="0" applyFont="1" applyBorder="1" applyAlignment="1">
      <alignment horizontal="center" vertical="center" wrapText="1"/>
    </xf>
    <xf numFmtId="1" fontId="49" fillId="0" borderId="8" xfId="0" applyNumberFormat="1" applyFont="1" applyBorder="1" applyAlignment="1">
      <alignment horizontal="center"/>
    </xf>
    <xf numFmtId="2" fontId="49" fillId="3" borderId="8" xfId="0" applyNumberFormat="1" applyFont="1" applyFill="1" applyBorder="1" applyAlignment="1">
      <alignment horizontal="center"/>
    </xf>
    <xf numFmtId="1" fontId="49" fillId="3" borderId="8" xfId="0" applyNumberFormat="1" applyFont="1" applyFill="1" applyBorder="1" applyAlignment="1">
      <alignment horizontal="center"/>
    </xf>
    <xf numFmtId="0" fontId="49" fillId="4" borderId="8" xfId="0" applyFont="1" applyFill="1" applyBorder="1" applyAlignment="1">
      <alignment horizontal="left"/>
    </xf>
    <xf numFmtId="1" fontId="49" fillId="4" borderId="8" xfId="0" applyNumberFormat="1" applyFont="1" applyFill="1" applyBorder="1" applyAlignment="1">
      <alignment horizontal="center"/>
    </xf>
    <xf numFmtId="0" fontId="11" fillId="0" borderId="8" xfId="0" applyFont="1" applyBorder="1" applyAlignment="1">
      <alignment vertical="center" wrapText="1"/>
    </xf>
    <xf numFmtId="2" fontId="49" fillId="3" borderId="8" xfId="0" applyNumberFormat="1" applyFont="1" applyFill="1" applyBorder="1" applyAlignment="1">
      <alignment horizontal="center"/>
    </xf>
    <xf numFmtId="1" fontId="49" fillId="3" borderId="8" xfId="0" applyNumberFormat="1" applyFont="1" applyFill="1" applyBorder="1" applyAlignment="1">
      <alignment horizontal="center"/>
    </xf>
    <xf numFmtId="1" fontId="49" fillId="4" borderId="8" xfId="0" applyNumberFormat="1" applyFont="1" applyFill="1" applyBorder="1" applyAlignment="1">
      <alignment horizontal="center"/>
    </xf>
    <xf numFmtId="2" fontId="49" fillId="3" borderId="8" xfId="0" applyNumberFormat="1" applyFont="1" applyFill="1" applyBorder="1" applyAlignment="1">
      <alignment horizontal="center"/>
    </xf>
    <xf numFmtId="0" fontId="14" fillId="4" borderId="9" xfId="0" applyFont="1" applyFill="1" applyBorder="1" applyAlignment="1">
      <alignment horizontal="center"/>
    </xf>
    <xf numFmtId="1" fontId="9" fillId="0" borderId="8" xfId="0" applyNumberFormat="1" applyFont="1" applyBorder="1" applyAlignment="1">
      <alignment horizontal="center"/>
    </xf>
    <xf numFmtId="2" fontId="9" fillId="3" borderId="8" xfId="0" applyNumberFormat="1" applyFont="1" applyFill="1" applyBorder="1" applyAlignment="1">
      <alignment horizontal="center"/>
    </xf>
    <xf numFmtId="1" fontId="9" fillId="0" borderId="8" xfId="0" applyNumberFormat="1" applyFont="1" applyBorder="1" applyAlignment="1">
      <alignment horizontal="center"/>
    </xf>
    <xf numFmtId="1" fontId="9" fillId="3" borderId="8" xfId="0" applyNumberFormat="1" applyFont="1" applyFill="1" applyBorder="1" applyAlignment="1">
      <alignment horizontal="center"/>
    </xf>
    <xf numFmtId="1" fontId="9" fillId="4" borderId="8" xfId="0" applyNumberFormat="1" applyFont="1" applyFill="1" applyBorder="1" applyAlignment="1">
      <alignment horizontal="center"/>
    </xf>
    <xf numFmtId="0" fontId="2" fillId="14" borderId="8" xfId="0" applyFont="1" applyFill="1" applyBorder="1" applyAlignment="1"/>
    <xf numFmtId="0" fontId="2" fillId="14" borderId="16" xfId="0" applyFont="1" applyFill="1" applyBorder="1" applyAlignment="1"/>
    <xf numFmtId="0" fontId="49" fillId="9" borderId="8" xfId="0" applyFont="1" applyFill="1" applyBorder="1" applyAlignment="1">
      <alignment horizontal="left"/>
    </xf>
    <xf numFmtId="2" fontId="49" fillId="10" borderId="8" xfId="0" applyNumberFormat="1" applyFont="1" applyFill="1" applyBorder="1" applyAlignment="1">
      <alignment horizontal="center"/>
    </xf>
    <xf numFmtId="14" fontId="2" fillId="14" borderId="16" xfId="0" applyNumberFormat="1" applyFont="1" applyFill="1" applyBorder="1" applyAlignment="1">
      <alignment horizontal="right"/>
    </xf>
    <xf numFmtId="1" fontId="49" fillId="10" borderId="8" xfId="0" applyNumberFormat="1" applyFont="1" applyFill="1" applyBorder="1" applyAlignment="1">
      <alignment horizontal="center"/>
    </xf>
    <xf numFmtId="0" fontId="2" fillId="14" borderId="16" xfId="0" applyFont="1" applyFill="1" applyBorder="1" applyAlignment="1">
      <alignment horizontal="center"/>
    </xf>
    <xf numFmtId="2" fontId="49" fillId="10" borderId="8" xfId="0" applyNumberFormat="1" applyFont="1" applyFill="1" applyBorder="1" applyAlignment="1">
      <alignment horizontal="center"/>
    </xf>
    <xf numFmtId="14" fontId="2" fillId="14" borderId="0" xfId="0" applyNumberFormat="1" applyFont="1" applyFill="1" applyAlignment="1">
      <alignment horizontal="right"/>
    </xf>
    <xf numFmtId="0" fontId="2" fillId="14" borderId="0" xfId="0" applyFont="1" applyFill="1" applyAlignment="1"/>
    <xf numFmtId="0" fontId="2" fillId="14" borderId="0" xfId="0" applyFont="1" applyFill="1" applyAlignment="1">
      <alignment horizontal="center"/>
    </xf>
    <xf numFmtId="0" fontId="11" fillId="12" borderId="9" xfId="0" applyFont="1" applyFill="1" applyBorder="1" applyAlignment="1">
      <alignment horizontal="left" vertical="center" wrapText="1"/>
    </xf>
    <xf numFmtId="49" fontId="2" fillId="0" borderId="0" xfId="0" applyNumberFormat="1" applyFont="1" applyAlignment="1">
      <alignment vertical="top" wrapText="1"/>
    </xf>
    <xf numFmtId="1" fontId="23" fillId="4" borderId="8" xfId="0" applyNumberFormat="1" applyFont="1" applyFill="1" applyBorder="1" applyAlignment="1">
      <alignment horizontal="center"/>
    </xf>
    <xf numFmtId="2" fontId="23" fillId="3" borderId="8" xfId="0" applyNumberFormat="1" applyFont="1" applyFill="1" applyBorder="1" applyAlignment="1">
      <alignment horizontal="center"/>
    </xf>
    <xf numFmtId="0" fontId="0" fillId="4" borderId="16" xfId="0" applyFont="1" applyFill="1" applyBorder="1" applyAlignment="1">
      <alignment horizontal="right"/>
    </xf>
    <xf numFmtId="1" fontId="23" fillId="3" borderId="8" xfId="0" applyNumberFormat="1" applyFont="1" applyFill="1" applyBorder="1" applyAlignment="1">
      <alignment horizontal="center"/>
    </xf>
    <xf numFmtId="1" fontId="23" fillId="4" borderId="8" xfId="0" applyNumberFormat="1" applyFont="1" applyFill="1" applyBorder="1" applyAlignment="1">
      <alignment horizontal="center"/>
    </xf>
    <xf numFmtId="0" fontId="0" fillId="4" borderId="16" xfId="0" applyFont="1" applyFill="1" applyBorder="1" applyAlignment="1">
      <alignment horizontal="left"/>
    </xf>
    <xf numFmtId="0" fontId="51" fillId="3" borderId="8" xfId="0" applyFont="1" applyFill="1" applyBorder="1" applyAlignment="1">
      <alignment horizontal="left"/>
    </xf>
    <xf numFmtId="1" fontId="23" fillId="3" borderId="8" xfId="0" applyNumberFormat="1" applyFont="1" applyFill="1" applyBorder="1" applyAlignment="1">
      <alignment horizontal="center"/>
    </xf>
    <xf numFmtId="170" fontId="2" fillId="0" borderId="8" xfId="0" applyNumberFormat="1" applyFont="1" applyBorder="1" applyAlignment="1">
      <alignment horizontal="center"/>
    </xf>
    <xf numFmtId="0" fontId="2" fillId="0" borderId="0" xfId="0" applyFont="1" applyAlignment="1">
      <alignment horizontal="center" wrapText="1"/>
    </xf>
    <xf numFmtId="1" fontId="14" fillId="0" borderId="8" xfId="0" applyNumberFormat="1" applyFont="1" applyBorder="1" applyAlignment="1">
      <alignment horizontal="center"/>
    </xf>
    <xf numFmtId="2" fontId="14" fillId="3" borderId="8" xfId="0" applyNumberFormat="1" applyFont="1" applyFill="1" applyBorder="1" applyAlignment="1">
      <alignment horizontal="center"/>
    </xf>
    <xf numFmtId="0" fontId="2" fillId="0" borderId="0" xfId="0" applyFont="1" applyAlignment="1">
      <alignment horizontal="center" vertical="center" wrapText="1"/>
    </xf>
    <xf numFmtId="0" fontId="2" fillId="0" borderId="0" xfId="0" applyFont="1" applyAlignment="1">
      <alignment vertical="center" wrapText="1"/>
    </xf>
    <xf numFmtId="1" fontId="14" fillId="3" borderId="8" xfId="0" applyNumberFormat="1" applyFont="1" applyFill="1" applyBorder="1" applyAlignment="1">
      <alignment horizontal="center"/>
    </xf>
    <xf numFmtId="178" fontId="14" fillId="3" borderId="8" xfId="0" applyNumberFormat="1" applyFont="1" applyFill="1" applyBorder="1" applyAlignment="1">
      <alignment horizontal="center"/>
    </xf>
    <xf numFmtId="179" fontId="14" fillId="3" borderId="8" xfId="0" applyNumberFormat="1" applyFont="1" applyFill="1" applyBorder="1" applyAlignment="1">
      <alignment horizontal="center"/>
    </xf>
    <xf numFmtId="1" fontId="20" fillId="3" borderId="8" xfId="0" applyNumberFormat="1" applyFont="1" applyFill="1" applyBorder="1" applyAlignment="1">
      <alignment horizontal="center"/>
    </xf>
    <xf numFmtId="2" fontId="20" fillId="3" borderId="8" xfId="0" applyNumberFormat="1" applyFont="1" applyFill="1" applyBorder="1" applyAlignment="1">
      <alignment horizontal="center"/>
    </xf>
    <xf numFmtId="0" fontId="14" fillId="4" borderId="8" xfId="0" applyFont="1" applyFill="1" applyBorder="1" applyAlignment="1">
      <alignment horizontal="center" vertical="center" wrapText="1"/>
    </xf>
    <xf numFmtId="0" fontId="20" fillId="4" borderId="8" xfId="0" applyFont="1" applyFill="1" applyBorder="1" applyAlignment="1">
      <alignment horizontal="center" vertical="center" wrapText="1"/>
    </xf>
    <xf numFmtId="166" fontId="2" fillId="0" borderId="8" xfId="0" applyNumberFormat="1" applyFont="1" applyBorder="1" applyAlignment="1">
      <alignment horizontal="center"/>
    </xf>
    <xf numFmtId="168" fontId="2" fillId="0" borderId="8" xfId="0" applyNumberFormat="1" applyFont="1" applyBorder="1" applyAlignment="1">
      <alignment horizontal="center"/>
    </xf>
    <xf numFmtId="0" fontId="20" fillId="4" borderId="8" xfId="0" applyFont="1" applyFill="1" applyBorder="1" applyAlignment="1">
      <alignment horizontal="center" vertical="center" wrapText="1"/>
    </xf>
    <xf numFmtId="176" fontId="2" fillId="0" borderId="0" xfId="0" applyNumberFormat="1" applyFont="1" applyAlignment="1">
      <alignment horizontal="right" vertical="top" wrapText="1"/>
    </xf>
    <xf numFmtId="0" fontId="14" fillId="4" borderId="8" xfId="0" applyFont="1" applyFill="1" applyBorder="1" applyAlignment="1">
      <alignment horizontal="center" vertical="center"/>
    </xf>
    <xf numFmtId="166" fontId="2" fillId="0" borderId="8" xfId="0" applyNumberFormat="1" applyFont="1" applyBorder="1" applyAlignment="1">
      <alignment horizontal="center" vertical="center" wrapText="1"/>
    </xf>
    <xf numFmtId="0" fontId="14" fillId="4" borderId="8" xfId="0" applyFont="1" applyFill="1" applyBorder="1" applyAlignment="1">
      <alignment horizontal="center" vertical="center"/>
    </xf>
    <xf numFmtId="1" fontId="14" fillId="4" borderId="8" xfId="0" applyNumberFormat="1" applyFont="1" applyFill="1" applyBorder="1" applyAlignment="1">
      <alignment horizontal="center"/>
    </xf>
    <xf numFmtId="1" fontId="14" fillId="4" borderId="8" xfId="0" applyNumberFormat="1" applyFont="1" applyFill="1" applyBorder="1" applyAlignment="1">
      <alignment horizontal="center"/>
    </xf>
    <xf numFmtId="1" fontId="14" fillId="0" borderId="8" xfId="0" applyNumberFormat="1" applyFont="1" applyBorder="1" applyAlignment="1">
      <alignment horizontal="center"/>
    </xf>
    <xf numFmtId="0" fontId="14" fillId="4" borderId="8" xfId="0" applyFont="1" applyFill="1" applyBorder="1" applyAlignment="1">
      <alignment horizontal="center" vertical="center" wrapText="1"/>
    </xf>
    <xf numFmtId="0" fontId="0" fillId="4" borderId="8" xfId="0" applyFont="1" applyFill="1" applyBorder="1" applyAlignment="1">
      <alignment horizontal="center" wrapText="1"/>
    </xf>
    <xf numFmtId="0" fontId="0" fillId="4" borderId="8" xfId="0" applyFont="1" applyFill="1" applyBorder="1" applyAlignment="1">
      <alignment horizontal="left" vertical="center" wrapText="1"/>
    </xf>
    <xf numFmtId="0" fontId="0" fillId="4" borderId="8" xfId="0" applyFont="1" applyFill="1" applyBorder="1" applyAlignment="1">
      <alignment horizontal="center" vertical="center" wrapText="1"/>
    </xf>
    <xf numFmtId="0" fontId="0" fillId="4" borderId="8" xfId="0" applyFont="1" applyFill="1" applyBorder="1" applyAlignment="1">
      <alignment horizontal="left" wrapText="1"/>
    </xf>
    <xf numFmtId="0" fontId="14" fillId="3" borderId="8" xfId="0" applyFont="1" applyFill="1" applyBorder="1" applyAlignment="1">
      <alignment horizontal="center" vertical="center" wrapText="1"/>
    </xf>
    <xf numFmtId="0" fontId="0" fillId="0" borderId="8" xfId="0" applyFont="1" applyBorder="1" applyAlignment="1">
      <alignment horizontal="left" vertical="center" wrapText="1"/>
    </xf>
    <xf numFmtId="0" fontId="14" fillId="0" borderId="8" xfId="0" applyFont="1" applyBorder="1" applyAlignment="1">
      <alignment horizontal="left" vertical="center" wrapText="1"/>
    </xf>
    <xf numFmtId="165" fontId="14" fillId="3" borderId="8" xfId="0" applyNumberFormat="1" applyFont="1" applyFill="1" applyBorder="1" applyAlignment="1">
      <alignment horizontal="center" vertical="center"/>
    </xf>
    <xf numFmtId="0" fontId="0" fillId="4" borderId="8" xfId="0" applyFont="1" applyFill="1" applyBorder="1" applyAlignment="1">
      <alignment horizontal="left" vertical="center" wrapText="1"/>
    </xf>
    <xf numFmtId="0" fontId="0" fillId="4" borderId="8" xfId="0" applyFont="1" applyFill="1" applyBorder="1" applyAlignment="1">
      <alignment horizontal="center" vertical="center" wrapText="1"/>
    </xf>
    <xf numFmtId="0" fontId="50" fillId="0" borderId="8" xfId="0" applyFont="1" applyBorder="1" applyAlignment="1">
      <alignment horizontal="center"/>
    </xf>
    <xf numFmtId="0" fontId="50" fillId="0" borderId="8" xfId="0" applyFont="1" applyBorder="1" applyAlignment="1">
      <alignment horizontal="center"/>
    </xf>
    <xf numFmtId="0" fontId="0" fillId="0" borderId="8" xfId="0" applyFont="1" applyBorder="1" applyAlignment="1">
      <alignment horizontal="left" wrapText="1"/>
    </xf>
    <xf numFmtId="0" fontId="0" fillId="0" borderId="8" xfId="0" applyFont="1" applyBorder="1" applyAlignment="1">
      <alignment horizontal="center" wrapText="1"/>
    </xf>
    <xf numFmtId="0" fontId="20" fillId="3" borderId="8" xfId="0" applyFont="1" applyFill="1" applyBorder="1" applyAlignment="1">
      <alignment horizontal="left" vertical="center"/>
    </xf>
    <xf numFmtId="0" fontId="0" fillId="0" borderId="8" xfId="0" applyFont="1" applyBorder="1" applyAlignment="1">
      <alignment horizontal="left" vertical="center" wrapText="1"/>
    </xf>
    <xf numFmtId="0" fontId="0" fillId="0" borderId="8" xfId="0" applyFont="1" applyBorder="1" applyAlignment="1">
      <alignment horizontal="center" vertical="center" wrapText="1"/>
    </xf>
    <xf numFmtId="1" fontId="26" fillId="0" borderId="8" xfId="0" applyNumberFormat="1" applyFont="1" applyBorder="1" applyAlignment="1">
      <alignment horizontal="center"/>
    </xf>
    <xf numFmtId="0" fontId="49" fillId="4" borderId="8" xfId="0" applyFont="1" applyFill="1" applyBorder="1" applyAlignment="1"/>
    <xf numFmtId="0" fontId="8" fillId="3" borderId="8" xfId="0" applyFont="1" applyFill="1" applyBorder="1" applyAlignment="1">
      <alignment horizontal="center" wrapText="1"/>
    </xf>
    <xf numFmtId="1" fontId="23" fillId="0" borderId="8" xfId="0" applyNumberFormat="1" applyFont="1" applyBorder="1" applyAlignment="1">
      <alignment horizontal="center"/>
    </xf>
    <xf numFmtId="1" fontId="23" fillId="0" borderId="8" xfId="0" applyNumberFormat="1" applyFont="1" applyBorder="1" applyAlignment="1">
      <alignment horizontal="center"/>
    </xf>
    <xf numFmtId="2" fontId="14" fillId="3" borderId="8" xfId="0" applyNumberFormat="1" applyFont="1" applyFill="1" applyBorder="1" applyAlignment="1">
      <alignment horizontal="center"/>
    </xf>
    <xf numFmtId="0" fontId="0" fillId="0" borderId="4" xfId="0" applyFont="1" applyBorder="1" applyAlignment="1">
      <alignment horizontal="center" vertical="center" wrapText="1"/>
    </xf>
    <xf numFmtId="0" fontId="29" fillId="3" borderId="0" xfId="0" applyFont="1" applyFill="1" applyAlignment="1">
      <alignment horizontal="center"/>
    </xf>
    <xf numFmtId="1" fontId="20" fillId="3" borderId="8" xfId="0" applyNumberFormat="1" applyFont="1" applyFill="1" applyBorder="1" applyAlignment="1">
      <alignment horizontal="center"/>
    </xf>
    <xf numFmtId="2" fontId="20" fillId="3" borderId="8" xfId="0" applyNumberFormat="1" applyFont="1" applyFill="1" applyBorder="1" applyAlignment="1">
      <alignment horizontal="center"/>
    </xf>
    <xf numFmtId="0" fontId="31" fillId="0" borderId="8" xfId="0" applyFont="1" applyBorder="1" applyAlignment="1">
      <alignment horizontal="center"/>
    </xf>
    <xf numFmtId="0" fontId="9" fillId="4" borderId="8" xfId="0" applyFont="1" applyFill="1" applyBorder="1" applyAlignment="1">
      <alignment horizontal="center"/>
    </xf>
    <xf numFmtId="0" fontId="8" fillId="10" borderId="8" xfId="0" applyFont="1" applyFill="1" applyBorder="1" applyAlignment="1">
      <alignment horizontal="center" vertical="center" wrapText="1"/>
    </xf>
    <xf numFmtId="0" fontId="7" fillId="3" borderId="8" xfId="0" applyFont="1" applyFill="1" applyBorder="1" applyAlignment="1">
      <alignment horizontal="center" vertical="center"/>
    </xf>
    <xf numFmtId="183" fontId="14" fillId="3" borderId="8" xfId="0" applyNumberFormat="1" applyFont="1" applyFill="1" applyBorder="1" applyAlignment="1">
      <alignment horizontal="center"/>
    </xf>
    <xf numFmtId="4" fontId="14" fillId="3" borderId="8" xfId="0" applyNumberFormat="1" applyFont="1" applyFill="1" applyBorder="1" applyAlignment="1">
      <alignment horizontal="center"/>
    </xf>
    <xf numFmtId="3" fontId="14" fillId="3" borderId="8" xfId="0" applyNumberFormat="1" applyFont="1" applyFill="1" applyBorder="1" applyAlignment="1">
      <alignment horizontal="center"/>
    </xf>
    <xf numFmtId="0" fontId="52" fillId="0" borderId="0" xfId="0" applyFont="1"/>
    <xf numFmtId="0" fontId="29" fillId="0" borderId="0" xfId="0" applyFont="1"/>
    <xf numFmtId="0" fontId="2" fillId="0" borderId="8" xfId="0" applyFont="1" applyBorder="1" applyAlignment="1">
      <alignment vertical="center"/>
    </xf>
    <xf numFmtId="0" fontId="2" fillId="0" borderId="8" xfId="0" applyFont="1" applyBorder="1" applyAlignment="1">
      <alignment horizontal="left" vertical="center" wrapText="1"/>
    </xf>
    <xf numFmtId="0" fontId="2" fillId="4" borderId="8" xfId="0" applyFont="1" applyFill="1" applyBorder="1" applyAlignment="1"/>
    <xf numFmtId="0" fontId="2" fillId="0" borderId="0" xfId="0" applyFont="1" applyAlignment="1"/>
    <xf numFmtId="0" fontId="2" fillId="0" borderId="8" xfId="0" applyFont="1" applyBorder="1" applyAlignment="1">
      <alignment vertical="center" wrapText="1"/>
    </xf>
    <xf numFmtId="0" fontId="2" fillId="0" borderId="8" xfId="0" applyFont="1" applyBorder="1" applyAlignment="1">
      <alignment horizontal="center" vertical="center" wrapText="1"/>
    </xf>
    <xf numFmtId="49" fontId="2" fillId="0" borderId="8" xfId="0" applyNumberFormat="1" applyFont="1" applyBorder="1" applyAlignment="1"/>
    <xf numFmtId="0" fontId="2" fillId="0" borderId="10" xfId="0" applyFont="1" applyBorder="1" applyAlignment="1"/>
    <xf numFmtId="0" fontId="0" fillId="0" borderId="8" xfId="0" applyFont="1" applyBorder="1" applyAlignment="1"/>
    <xf numFmtId="0" fontId="2" fillId="0" borderId="7" xfId="0" applyFont="1" applyBorder="1" applyAlignment="1"/>
    <xf numFmtId="0" fontId="2" fillId="0" borderId="7" xfId="0" applyFont="1" applyBorder="1" applyAlignment="1">
      <alignment horizontal="left"/>
    </xf>
    <xf numFmtId="0" fontId="2" fillId="0" borderId="16" xfId="0" applyFont="1" applyBorder="1" applyAlignment="1">
      <alignment horizontal="left"/>
    </xf>
    <xf numFmtId="0" fontId="0" fillId="0" borderId="8" xfId="0" applyFont="1" applyBorder="1" applyAlignment="1">
      <alignment horizontal="center"/>
    </xf>
    <xf numFmtId="0" fontId="2" fillId="0" borderId="45" xfId="0" applyFont="1" applyBorder="1" applyAlignment="1"/>
    <xf numFmtId="0" fontId="0" fillId="0" borderId="8" xfId="0" applyFont="1" applyBorder="1" applyAlignment="1">
      <alignment horizontal="center"/>
    </xf>
    <xf numFmtId="0" fontId="0" fillId="0" borderId="8" xfId="0" applyFont="1" applyBorder="1" applyAlignment="1">
      <alignment vertical="top"/>
    </xf>
    <xf numFmtId="0" fontId="2" fillId="0" borderId="12" xfId="0" applyFont="1" applyBorder="1" applyAlignment="1"/>
    <xf numFmtId="0" fontId="0" fillId="0" borderId="18" xfId="0" applyFont="1" applyBorder="1" applyAlignment="1">
      <alignment horizontal="center"/>
    </xf>
    <xf numFmtId="0" fontId="2" fillId="0" borderId="6" xfId="0" applyFont="1" applyBorder="1" applyAlignment="1"/>
    <xf numFmtId="0" fontId="2" fillId="0" borderId="16" xfId="0" applyFont="1" applyBorder="1" applyAlignment="1"/>
    <xf numFmtId="0" fontId="2" fillId="0" borderId="18" xfId="0" applyFont="1" applyBorder="1" applyAlignment="1"/>
    <xf numFmtId="0" fontId="1" fillId="3" borderId="8" xfId="0" applyFont="1" applyFill="1" applyBorder="1" applyAlignment="1">
      <alignment horizontal="left" vertical="center"/>
    </xf>
    <xf numFmtId="0" fontId="1" fillId="3" borderId="8" xfId="0" applyFont="1" applyFill="1" applyBorder="1" applyAlignment="1">
      <alignment horizontal="center" vertical="center"/>
    </xf>
    <xf numFmtId="0" fontId="4" fillId="0" borderId="8" xfId="0" applyFont="1" applyBorder="1" applyAlignment="1">
      <alignment horizontal="left" vertical="center"/>
    </xf>
    <xf numFmtId="0" fontId="4" fillId="0" borderId="8" xfId="0" applyFont="1" applyBorder="1" applyAlignment="1">
      <alignment horizontal="center" wrapText="1"/>
    </xf>
    <xf numFmtId="0" fontId="8" fillId="3" borderId="8" xfId="0" applyFont="1" applyFill="1" applyBorder="1" applyAlignment="1">
      <alignment horizontal="center" vertical="center"/>
    </xf>
    <xf numFmtId="0" fontId="0" fillId="0" borderId="8" xfId="0" applyFont="1" applyBorder="1" applyAlignment="1">
      <alignment horizontal="center" vertical="center"/>
    </xf>
    <xf numFmtId="0" fontId="0" fillId="4" borderId="8" xfId="0" applyFont="1" applyFill="1" applyBorder="1" applyAlignment="1">
      <alignment horizontal="center" vertical="center"/>
    </xf>
    <xf numFmtId="0" fontId="16" fillId="0" borderId="8" xfId="0" applyFont="1" applyBorder="1" applyAlignment="1">
      <alignment horizontal="center"/>
    </xf>
    <xf numFmtId="0" fontId="0" fillId="0" borderId="16" xfId="0" applyFont="1" applyBorder="1" applyAlignment="1">
      <alignment horizontal="center"/>
    </xf>
    <xf numFmtId="0" fontId="28" fillId="3" borderId="8" xfId="0" applyFont="1" applyFill="1" applyBorder="1" applyAlignment="1">
      <alignment horizontal="center"/>
    </xf>
    <xf numFmtId="0" fontId="53" fillId="3" borderId="4" xfId="0" applyFont="1" applyFill="1" applyBorder="1" applyAlignment="1">
      <alignment horizontal="center"/>
    </xf>
    <xf numFmtId="0" fontId="53" fillId="3" borderId="23" xfId="0" applyFont="1" applyFill="1" applyBorder="1" applyAlignment="1">
      <alignment horizontal="center"/>
    </xf>
    <xf numFmtId="0" fontId="53" fillId="3" borderId="8" xfId="0" applyFont="1" applyFill="1" applyBorder="1" applyAlignment="1">
      <alignment horizontal="center"/>
    </xf>
    <xf numFmtId="0" fontId="53" fillId="3" borderId="16" xfId="0" applyFont="1" applyFill="1" applyBorder="1" applyAlignment="1">
      <alignment horizontal="center"/>
    </xf>
    <xf numFmtId="0" fontId="2" fillId="4" borderId="8" xfId="0" applyFont="1" applyFill="1" applyBorder="1" applyAlignment="1">
      <alignment vertical="center"/>
    </xf>
    <xf numFmtId="0" fontId="2" fillId="0" borderId="18" xfId="0" applyFont="1" applyBorder="1" applyAlignment="1">
      <alignment horizontal="center"/>
    </xf>
    <xf numFmtId="0" fontId="2" fillId="0" borderId="5" xfId="0" applyFont="1" applyBorder="1" applyAlignment="1"/>
    <xf numFmtId="0" fontId="2" fillId="0" borderId="4" xfId="0" applyFont="1" applyBorder="1" applyAlignment="1">
      <alignment horizontal="center"/>
    </xf>
    <xf numFmtId="0" fontId="2" fillId="0" borderId="23" xfId="0" applyFont="1" applyBorder="1" applyAlignment="1">
      <alignment horizontal="center"/>
    </xf>
    <xf numFmtId="0" fontId="2" fillId="0" borderId="34" xfId="0" applyFont="1" applyBorder="1" applyAlignment="1"/>
    <xf numFmtId="0" fontId="2" fillId="0" borderId="16" xfId="0" applyFont="1" applyBorder="1" applyAlignment="1">
      <alignment vertical="top"/>
    </xf>
    <xf numFmtId="0" fontId="2" fillId="4" borderId="18" xfId="0" applyFont="1" applyFill="1" applyBorder="1" applyAlignment="1"/>
    <xf numFmtId="0" fontId="2" fillId="0" borderId="16" xfId="0" applyFont="1" applyBorder="1" applyAlignment="1">
      <alignment horizontal="center" vertical="top"/>
    </xf>
    <xf numFmtId="0" fontId="1" fillId="0" borderId="8" xfId="0" applyFont="1" applyBorder="1" applyAlignment="1">
      <alignment horizontal="left" vertical="center"/>
    </xf>
    <xf numFmtId="0" fontId="4" fillId="0" borderId="8" xfId="0" applyFont="1" applyBorder="1" applyAlignment="1">
      <alignment horizontal="center" vertical="center"/>
    </xf>
    <xf numFmtId="0" fontId="2" fillId="0" borderId="8" xfId="0" applyFont="1" applyBorder="1" applyAlignment="1">
      <alignment horizontal="left" vertical="top"/>
    </xf>
    <xf numFmtId="0" fontId="2" fillId="0" borderId="8" xfId="0" applyFont="1" applyBorder="1" applyAlignment="1">
      <alignment horizontal="center" vertical="top"/>
    </xf>
    <xf numFmtId="0" fontId="4" fillId="4" borderId="8" xfId="0" applyFont="1" applyFill="1" applyBorder="1" applyAlignment="1">
      <alignment horizontal="center" vertical="center"/>
    </xf>
    <xf numFmtId="0" fontId="2" fillId="0" borderId="4" xfId="0" applyFont="1" applyBorder="1" applyAlignment="1"/>
    <xf numFmtId="0" fontId="2" fillId="0" borderId="23" xfId="0" applyFont="1" applyBorder="1" applyAlignment="1"/>
    <xf numFmtId="0" fontId="2" fillId="0" borderId="8" xfId="0" applyFont="1" applyBorder="1" applyAlignment="1">
      <alignment vertical="top"/>
    </xf>
    <xf numFmtId="0" fontId="2" fillId="0" borderId="8" xfId="0" applyFont="1" applyBorder="1" applyAlignment="1"/>
    <xf numFmtId="0" fontId="0" fillId="0" borderId="0" xfId="0" applyFont="1" applyAlignment="1">
      <alignment wrapText="1"/>
    </xf>
    <xf numFmtId="0" fontId="0" fillId="4" borderId="8" xfId="0" applyFont="1" applyFill="1" applyBorder="1" applyAlignment="1"/>
    <xf numFmtId="0" fontId="0" fillId="4" borderId="18" xfId="0" applyFont="1" applyFill="1" applyBorder="1" applyAlignment="1"/>
    <xf numFmtId="0" fontId="0" fillId="4" borderId="34" xfId="0" applyFont="1" applyFill="1" applyBorder="1" applyAlignment="1">
      <alignment horizontal="left"/>
    </xf>
    <xf numFmtId="0" fontId="0" fillId="4" borderId="0" xfId="0" applyFont="1" applyFill="1" applyAlignment="1"/>
    <xf numFmtId="0" fontId="0" fillId="4" borderId="18" xfId="0" applyFont="1" applyFill="1" applyBorder="1" applyAlignment="1">
      <alignment horizontal="right"/>
    </xf>
    <xf numFmtId="0" fontId="0" fillId="4" borderId="0" xfId="0" applyFont="1" applyFill="1" applyAlignment="1">
      <alignment horizontal="right"/>
    </xf>
    <xf numFmtId="0" fontId="0" fillId="4" borderId="16" xfId="0" applyFont="1" applyFill="1" applyBorder="1" applyAlignment="1"/>
    <xf numFmtId="0" fontId="2" fillId="0" borderId="8" xfId="0" applyFont="1" applyBorder="1" applyAlignment="1">
      <alignment horizontal="center" vertical="center"/>
    </xf>
    <xf numFmtId="0" fontId="11" fillId="3" borderId="8" xfId="0" applyFont="1" applyFill="1" applyBorder="1" applyAlignment="1">
      <alignment horizontal="left" vertical="center"/>
    </xf>
    <xf numFmtId="0" fontId="2" fillId="3" borderId="8" xfId="0" applyFont="1" applyFill="1" applyBorder="1" applyAlignment="1">
      <alignment horizontal="center" vertical="center"/>
    </xf>
    <xf numFmtId="0" fontId="2" fillId="0" borderId="8" xfId="0" applyFont="1" applyBorder="1" applyAlignment="1">
      <alignment horizontal="left"/>
    </xf>
    <xf numFmtId="0" fontId="2" fillId="4" borderId="8" xfId="0" applyFont="1" applyFill="1" applyBorder="1" applyAlignment="1">
      <alignment horizontal="center"/>
    </xf>
    <xf numFmtId="0" fontId="0" fillId="0" borderId="0" xfId="0" applyFont="1" applyAlignment="1"/>
    <xf numFmtId="0" fontId="2" fillId="3" borderId="8" xfId="0" applyFont="1" applyFill="1" applyBorder="1" applyAlignment="1"/>
    <xf numFmtId="0" fontId="2" fillId="0" borderId="8" xfId="0" applyFont="1" applyBorder="1" applyAlignment="1">
      <alignment wrapText="1"/>
    </xf>
    <xf numFmtId="0" fontId="2" fillId="0" borderId="8" xfId="0" applyFont="1" applyBorder="1" applyAlignment="1">
      <alignment horizontal="center" wrapText="1"/>
    </xf>
    <xf numFmtId="0" fontId="11" fillId="0" borderId="8" xfId="0" applyFont="1" applyBorder="1" applyAlignment="1">
      <alignment horizontal="left" vertical="center"/>
    </xf>
    <xf numFmtId="0" fontId="2" fillId="10" borderId="8" xfId="0" applyFont="1" applyFill="1" applyBorder="1" applyAlignment="1">
      <alignment horizontal="center"/>
    </xf>
    <xf numFmtId="0" fontId="0" fillId="0" borderId="8" xfId="0" applyFont="1" applyBorder="1" applyAlignment="1">
      <alignment horizontal="center"/>
    </xf>
    <xf numFmtId="0" fontId="2" fillId="4" borderId="8" xfId="0" applyFont="1" applyFill="1" applyBorder="1" applyAlignment="1">
      <alignment horizontal="center" vertical="center" wrapText="1"/>
    </xf>
    <xf numFmtId="0" fontId="2" fillId="4" borderId="8" xfId="0" applyFont="1" applyFill="1" applyBorder="1" applyAlignment="1">
      <alignment horizontal="center" wrapText="1"/>
    </xf>
    <xf numFmtId="0" fontId="0" fillId="0" borderId="5" xfId="0" applyFont="1" applyBorder="1" applyAlignment="1">
      <alignment horizontal="left" wrapText="1"/>
    </xf>
    <xf numFmtId="0" fontId="8" fillId="0" borderId="8" xfId="0" applyFont="1" applyBorder="1" applyAlignment="1">
      <alignment horizontal="center"/>
    </xf>
    <xf numFmtId="0" fontId="11" fillId="3" borderId="8" xfId="0" applyFont="1" applyFill="1" applyBorder="1" applyAlignment="1">
      <alignment horizontal="center" vertical="center"/>
    </xf>
    <xf numFmtId="0" fontId="0" fillId="0" borderId="8" xfId="0" applyFont="1" applyBorder="1" applyAlignment="1">
      <alignment vertical="top"/>
    </xf>
    <xf numFmtId="0" fontId="0" fillId="0" borderId="8" xfId="0" applyFont="1" applyBorder="1" applyAlignment="1">
      <alignment horizontal="left"/>
    </xf>
    <xf numFmtId="0" fontId="0" fillId="0" borderId="8" xfId="0" applyFont="1" applyBorder="1" applyAlignment="1">
      <alignment horizontal="left"/>
    </xf>
    <xf numFmtId="0" fontId="8" fillId="0" borderId="8" xfId="0" applyFont="1" applyBorder="1" applyAlignment="1">
      <alignment horizontal="center"/>
    </xf>
    <xf numFmtId="0" fontId="0" fillId="0" borderId="8" xfId="0" applyFont="1" applyBorder="1" applyAlignment="1">
      <alignment vertical="top"/>
    </xf>
    <xf numFmtId="0" fontId="0" fillId="0" borderId="8" xfId="0" applyFont="1" applyBorder="1" applyAlignment="1">
      <alignment horizontal="center" vertical="top"/>
    </xf>
    <xf numFmtId="0" fontId="0" fillId="0" borderId="8" xfId="0" applyFont="1" applyBorder="1" applyAlignment="1">
      <alignment horizontal="center"/>
    </xf>
    <xf numFmtId="0" fontId="8" fillId="0" borderId="8" xfId="0" applyFont="1" applyBorder="1" applyAlignment="1">
      <alignment horizontal="center"/>
    </xf>
    <xf numFmtId="0" fontId="0" fillId="0" borderId="8" xfId="0" applyFont="1" applyBorder="1" applyAlignment="1">
      <alignment horizontal="left" vertical="top"/>
    </xf>
    <xf numFmtId="0" fontId="2" fillId="0" borderId="8" xfId="0" applyFont="1" applyBorder="1" applyAlignment="1">
      <alignment horizontal="center"/>
    </xf>
    <xf numFmtId="2" fontId="2" fillId="3" borderId="8" xfId="0" applyNumberFormat="1" applyFont="1" applyFill="1" applyBorder="1" applyAlignment="1">
      <alignment horizontal="center" vertical="center"/>
    </xf>
    <xf numFmtId="1" fontId="2" fillId="0" borderId="8" xfId="0" applyNumberFormat="1" applyFont="1" applyBorder="1" applyAlignment="1">
      <alignment horizontal="center"/>
    </xf>
    <xf numFmtId="2" fontId="11" fillId="3" borderId="8" xfId="0" applyNumberFormat="1" applyFont="1" applyFill="1" applyBorder="1" applyAlignment="1">
      <alignment horizontal="center" vertical="center"/>
    </xf>
    <xf numFmtId="0" fontId="8" fillId="0" borderId="8" xfId="0" applyFont="1" applyBorder="1" applyAlignment="1">
      <alignment horizontal="center"/>
    </xf>
    <xf numFmtId="0" fontId="2" fillId="19" borderId="9" xfId="0" applyFont="1" applyFill="1" applyBorder="1"/>
    <xf numFmtId="2" fontId="28" fillId="10" borderId="8" xfId="0" applyNumberFormat="1" applyFont="1" applyFill="1" applyBorder="1" applyAlignment="1">
      <alignment horizontal="center"/>
    </xf>
    <xf numFmtId="0" fontId="0" fillId="0" borderId="8" xfId="0" applyFont="1" applyBorder="1" applyAlignment="1">
      <alignment horizontal="center"/>
    </xf>
    <xf numFmtId="0" fontId="0" fillId="4" borderId="8" xfId="0" applyFont="1" applyFill="1" applyBorder="1" applyAlignment="1">
      <alignment horizontal="left"/>
    </xf>
    <xf numFmtId="0" fontId="0" fillId="4" borderId="8" xfId="0" applyFont="1" applyFill="1" applyBorder="1" applyAlignment="1">
      <alignment horizontal="center"/>
    </xf>
    <xf numFmtId="2" fontId="2" fillId="3" borderId="8" xfId="0" applyNumberFormat="1" applyFont="1" applyFill="1" applyBorder="1" applyAlignment="1">
      <alignment horizontal="center"/>
    </xf>
    <xf numFmtId="0" fontId="0" fillId="0" borderId="8" xfId="0" applyFont="1" applyBorder="1" applyAlignment="1">
      <alignment horizontal="left"/>
    </xf>
    <xf numFmtId="0" fontId="0" fillId="4" borderId="8" xfId="0" applyFont="1" applyFill="1" applyBorder="1"/>
    <xf numFmtId="0" fontId="0" fillId="0" borderId="8" xfId="0" applyFont="1" applyBorder="1" applyAlignment="1">
      <alignment horizontal="left"/>
    </xf>
    <xf numFmtId="0" fontId="0" fillId="0" borderId="8" xfId="0" applyFont="1" applyBorder="1" applyAlignment="1"/>
    <xf numFmtId="0" fontId="8" fillId="0" borderId="8" xfId="0" applyFont="1" applyBorder="1" applyAlignment="1">
      <alignment horizontal="center" vertical="center" wrapText="1"/>
    </xf>
    <xf numFmtId="0" fontId="0" fillId="4" borderId="8" xfId="0" applyFont="1" applyFill="1" applyBorder="1" applyAlignment="1">
      <alignment horizontal="left"/>
    </xf>
    <xf numFmtId="0" fontId="0" fillId="4" borderId="8" xfId="0" applyFont="1" applyFill="1" applyBorder="1" applyAlignment="1">
      <alignment horizontal="center"/>
    </xf>
    <xf numFmtId="0" fontId="14" fillId="4" borderId="8" xfId="0" applyFont="1" applyFill="1" applyBorder="1" applyAlignment="1">
      <alignment horizontal="center" vertical="center" wrapText="1"/>
    </xf>
    <xf numFmtId="0" fontId="0" fillId="20" borderId="9" xfId="0" applyFont="1" applyFill="1" applyBorder="1" applyAlignment="1">
      <alignment wrapText="1"/>
    </xf>
    <xf numFmtId="0" fontId="13" fillId="0" borderId="8" xfId="0" applyFont="1" applyBorder="1" applyAlignment="1">
      <alignment horizontal="center" vertical="center" wrapText="1"/>
    </xf>
    <xf numFmtId="0" fontId="0" fillId="0" borderId="8" xfId="0" applyFont="1" applyBorder="1" applyAlignment="1"/>
    <xf numFmtId="0" fontId="0" fillId="0" borderId="4" xfId="0" applyFont="1" applyBorder="1" applyAlignment="1">
      <alignment horizontal="center" vertical="center" wrapText="1"/>
    </xf>
    <xf numFmtId="0" fontId="0" fillId="0" borderId="6" xfId="0" applyFont="1" applyBorder="1" applyAlignment="1">
      <alignment horizontal="center" vertical="center" wrapText="1"/>
    </xf>
    <xf numFmtId="0" fontId="0" fillId="0" borderId="8" xfId="0" applyFont="1" applyBorder="1" applyAlignment="1">
      <alignment horizontal="left"/>
    </xf>
    <xf numFmtId="0" fontId="0" fillId="0" borderId="10" xfId="0" applyFont="1" applyBorder="1" applyAlignment="1">
      <alignment horizontal="center" wrapText="1"/>
    </xf>
    <xf numFmtId="0" fontId="0" fillId="0" borderId="6" xfId="0" applyFont="1" applyBorder="1" applyAlignment="1">
      <alignment horizontal="center" wrapText="1"/>
    </xf>
    <xf numFmtId="0" fontId="8" fillId="3" borderId="21" xfId="0" applyFont="1" applyFill="1" applyBorder="1" applyAlignment="1">
      <alignment horizontal="left" vertical="center" wrapText="1"/>
    </xf>
    <xf numFmtId="0" fontId="8" fillId="3" borderId="22"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13" fillId="3" borderId="8" xfId="0" applyFont="1" applyFill="1" applyBorder="1" applyAlignment="1">
      <alignment horizontal="center" vertical="center" wrapText="1"/>
    </xf>
    <xf numFmtId="0" fontId="13" fillId="3" borderId="8" xfId="0" applyFont="1" applyFill="1" applyBorder="1" applyAlignment="1">
      <alignment horizontal="left" vertical="center" wrapText="1"/>
    </xf>
    <xf numFmtId="0" fontId="0" fillId="0" borderId="0" xfId="0" applyFont="1" applyAlignment="1">
      <alignment horizontal="center"/>
    </xf>
    <xf numFmtId="0" fontId="0" fillId="0" borderId="8" xfId="0" applyFont="1" applyBorder="1" applyAlignment="1">
      <alignment horizontal="left" vertical="top"/>
    </xf>
    <xf numFmtId="0" fontId="0" fillId="0" borderId="8" xfId="0" applyFont="1" applyBorder="1" applyAlignment="1">
      <alignment horizontal="left" vertical="top"/>
    </xf>
    <xf numFmtId="0" fontId="0" fillId="0" borderId="8" xfId="0" applyFont="1" applyBorder="1" applyAlignment="1">
      <alignment vertical="top"/>
    </xf>
    <xf numFmtId="0" fontId="0" fillId="0" borderId="16" xfId="0" applyFont="1" applyBorder="1" applyAlignment="1">
      <alignment horizontal="center"/>
    </xf>
    <xf numFmtId="0" fontId="0" fillId="0" borderId="12" xfId="0" applyFont="1" applyBorder="1" applyAlignment="1">
      <alignment horizontal="left"/>
    </xf>
    <xf numFmtId="0" fontId="0" fillId="0" borderId="18" xfId="0" applyFont="1" applyBorder="1" applyAlignment="1">
      <alignment horizontal="left"/>
    </xf>
    <xf numFmtId="0" fontId="0" fillId="0" borderId="4" xfId="0" applyFont="1" applyBorder="1" applyAlignment="1">
      <alignment horizontal="left"/>
    </xf>
    <xf numFmtId="0" fontId="0" fillId="0" borderId="23" xfId="0" applyFont="1" applyBorder="1" applyAlignment="1">
      <alignment horizontal="left"/>
    </xf>
    <xf numFmtId="0" fontId="13" fillId="4" borderId="9" xfId="0" applyFont="1" applyFill="1" applyBorder="1"/>
    <xf numFmtId="0" fontId="0" fillId="0" borderId="45" xfId="0" applyFont="1" applyBorder="1" applyAlignment="1">
      <alignment horizontal="center"/>
    </xf>
    <xf numFmtId="0" fontId="0" fillId="0" borderId="45" xfId="0" applyFont="1" applyBorder="1" applyAlignment="1">
      <alignment horizontal="center"/>
    </xf>
    <xf numFmtId="0" fontId="0" fillId="0" borderId="45" xfId="0" applyFont="1" applyBorder="1" applyAlignment="1">
      <alignment horizontal="center"/>
    </xf>
    <xf numFmtId="0" fontId="0" fillId="0" borderId="18" xfId="0" applyFont="1" applyBorder="1" applyAlignment="1">
      <alignment horizontal="left"/>
    </xf>
    <xf numFmtId="0" fontId="0" fillId="0" borderId="23" xfId="0" applyFont="1" applyBorder="1" applyAlignment="1">
      <alignment horizontal="left"/>
    </xf>
    <xf numFmtId="0" fontId="0" fillId="0" borderId="18" xfId="0" applyFont="1" applyBorder="1" applyAlignment="1">
      <alignment horizontal="center"/>
    </xf>
    <xf numFmtId="0" fontId="0" fillId="0" borderId="18" xfId="0" applyFont="1" applyBorder="1" applyAlignment="1">
      <alignment horizontal="center"/>
    </xf>
    <xf numFmtId="0" fontId="0" fillId="0" borderId="18" xfId="0" applyFont="1" applyBorder="1" applyAlignment="1">
      <alignment horizontal="center"/>
    </xf>
    <xf numFmtId="0" fontId="13" fillId="4" borderId="8" xfId="0" applyFont="1" applyFill="1" applyBorder="1" applyAlignment="1">
      <alignment horizontal="left" vertical="center"/>
    </xf>
    <xf numFmtId="0" fontId="13" fillId="4" borderId="8" xfId="0" applyFont="1" applyFill="1" applyBorder="1" applyAlignment="1">
      <alignment horizontal="left" vertical="center" wrapText="1"/>
    </xf>
    <xf numFmtId="0" fontId="0" fillId="0" borderId="12" xfId="0" applyFont="1" applyBorder="1" applyAlignment="1">
      <alignment horizontal="left"/>
    </xf>
    <xf numFmtId="0" fontId="0" fillId="0" borderId="18" xfId="0" applyFont="1" applyBorder="1" applyAlignment="1">
      <alignment horizontal="left"/>
    </xf>
    <xf numFmtId="0" fontId="0" fillId="0" borderId="23" xfId="0" applyFont="1" applyBorder="1" applyAlignment="1">
      <alignment horizontal="center"/>
    </xf>
    <xf numFmtId="0" fontId="0" fillId="0" borderId="4" xfId="0" applyFont="1" applyBorder="1" applyAlignment="1">
      <alignment horizontal="left" vertical="top"/>
    </xf>
    <xf numFmtId="0" fontId="0" fillId="0" borderId="23" xfId="0" applyFont="1" applyBorder="1" applyAlignment="1">
      <alignment horizontal="left" vertical="top"/>
    </xf>
    <xf numFmtId="0" fontId="0" fillId="0" borderId="23" xfId="0" applyFont="1" applyBorder="1" applyAlignment="1">
      <alignment horizontal="left"/>
    </xf>
    <xf numFmtId="0" fontId="0" fillId="0" borderId="8" xfId="0" applyFont="1" applyBorder="1" applyAlignment="1">
      <alignment horizontal="center" vertical="top"/>
    </xf>
    <xf numFmtId="0" fontId="0" fillId="0" borderId="8" xfId="0" applyFont="1" applyBorder="1" applyAlignment="1">
      <alignment horizontal="center" vertical="top"/>
    </xf>
    <xf numFmtId="0" fontId="13" fillId="4" borderId="0" xfId="0" applyFont="1" applyFill="1"/>
    <xf numFmtId="0" fontId="53" fillId="3" borderId="12" xfId="0" applyFont="1" applyFill="1" applyBorder="1" applyAlignment="1">
      <alignment horizontal="left"/>
    </xf>
    <xf numFmtId="0" fontId="0" fillId="0" borderId="18" xfId="0" applyFont="1" applyBorder="1" applyAlignment="1">
      <alignment horizontal="center"/>
    </xf>
    <xf numFmtId="0" fontId="0" fillId="0" borderId="18" xfId="0" applyFont="1" applyBorder="1" applyAlignment="1">
      <alignment horizontal="center"/>
    </xf>
    <xf numFmtId="0" fontId="0" fillId="0" borderId="23" xfId="0" applyFont="1" applyBorder="1" applyAlignment="1">
      <alignment horizontal="center"/>
    </xf>
    <xf numFmtId="0" fontId="0" fillId="0" borderId="23" xfId="0" applyFont="1" applyBorder="1" applyAlignment="1">
      <alignment horizontal="center"/>
    </xf>
    <xf numFmtId="0" fontId="0" fillId="0" borderId="23" xfId="0" applyFont="1" applyBorder="1" applyAlignment="1">
      <alignment horizontal="center" vertical="top"/>
    </xf>
    <xf numFmtId="0" fontId="0" fillId="0" borderId="23" xfId="0" applyFont="1" applyBorder="1" applyAlignment="1">
      <alignment horizontal="center" vertical="top"/>
    </xf>
    <xf numFmtId="0" fontId="0" fillId="0" borderId="23" xfId="0" applyFont="1" applyBorder="1" applyAlignment="1"/>
    <xf numFmtId="0" fontId="0" fillId="0" borderId="23" xfId="0" applyFont="1" applyBorder="1" applyAlignment="1">
      <alignment horizontal="center"/>
    </xf>
    <xf numFmtId="0" fontId="0" fillId="0" borderId="18" xfId="0" applyFont="1" applyBorder="1" applyAlignment="1"/>
    <xf numFmtId="0" fontId="0" fillId="0" borderId="18" xfId="0" applyFont="1" applyBorder="1" applyAlignment="1">
      <alignment horizontal="left"/>
    </xf>
    <xf numFmtId="0" fontId="0" fillId="0" borderId="23" xfId="0" applyFont="1" applyBorder="1" applyAlignment="1"/>
    <xf numFmtId="0" fontId="0" fillId="0" borderId="23" xfId="0" applyFont="1" applyBorder="1" applyAlignment="1">
      <alignment horizontal="center"/>
    </xf>
    <xf numFmtId="0" fontId="0" fillId="0" borderId="23" xfId="0" applyFont="1" applyBorder="1" applyAlignment="1"/>
    <xf numFmtId="0" fontId="0" fillId="0" borderId="34" xfId="0" applyFont="1" applyBorder="1" applyAlignment="1">
      <alignment horizontal="left"/>
    </xf>
    <xf numFmtId="0" fontId="0" fillId="0" borderId="5" xfId="0" applyFont="1" applyBorder="1" applyAlignment="1">
      <alignment horizontal="left"/>
    </xf>
    <xf numFmtId="3" fontId="13" fillId="0" borderId="8" xfId="0" applyNumberFormat="1" applyFont="1" applyBorder="1" applyAlignment="1">
      <alignment vertical="center" wrapText="1"/>
    </xf>
    <xf numFmtId="0" fontId="0" fillId="0" borderId="34" xfId="0" applyFont="1" applyBorder="1" applyAlignment="1">
      <alignment horizontal="left"/>
    </xf>
    <xf numFmtId="0" fontId="0" fillId="0" borderId="34" xfId="0" applyFont="1" applyBorder="1" applyAlignment="1">
      <alignment horizontal="left"/>
    </xf>
    <xf numFmtId="0" fontId="0" fillId="0" borderId="27" xfId="0" applyFont="1" applyBorder="1" applyAlignment="1">
      <alignment horizontal="left"/>
    </xf>
    <xf numFmtId="0" fontId="0" fillId="0" borderId="12" xfId="0" applyFont="1" applyBorder="1" applyAlignment="1"/>
    <xf numFmtId="0" fontId="53" fillId="3" borderId="4" xfId="0" applyFont="1" applyFill="1" applyBorder="1" applyAlignment="1">
      <alignment horizontal="left"/>
    </xf>
    <xf numFmtId="0" fontId="0" fillId="0" borderId="5" xfId="0" applyFont="1" applyBorder="1" applyAlignment="1">
      <alignment horizontal="left"/>
    </xf>
    <xf numFmtId="0" fontId="0" fillId="0" borderId="34" xfId="0" applyFont="1" applyBorder="1" applyAlignment="1">
      <alignment horizontal="left"/>
    </xf>
    <xf numFmtId="0" fontId="0" fillId="0" borderId="34" xfId="0" applyFont="1" applyBorder="1" applyAlignment="1"/>
    <xf numFmtId="0" fontId="0" fillId="0" borderId="34" xfId="0" applyFont="1" applyBorder="1" applyAlignment="1"/>
    <xf numFmtId="0" fontId="0" fillId="4" borderId="7" xfId="0" applyFont="1" applyFill="1" applyBorder="1" applyAlignment="1">
      <alignment horizontal="left" vertical="center" wrapText="1"/>
    </xf>
    <xf numFmtId="0" fontId="0" fillId="4" borderId="7" xfId="0" applyFont="1" applyFill="1" applyBorder="1" applyAlignment="1">
      <alignment horizontal="center" vertical="center" wrapText="1"/>
    </xf>
    <xf numFmtId="0" fontId="0" fillId="0" borderId="8" xfId="0" applyFont="1" applyBorder="1" applyAlignment="1">
      <alignment horizontal="left" vertical="top"/>
    </xf>
    <xf numFmtId="0" fontId="0" fillId="0" borderId="8" xfId="0" applyFont="1" applyBorder="1" applyAlignment="1">
      <alignment horizontal="center"/>
    </xf>
    <xf numFmtId="0" fontId="0" fillId="0" borderId="8" xfId="0" applyFont="1" applyBorder="1" applyAlignment="1">
      <alignment horizontal="left"/>
    </xf>
    <xf numFmtId="0" fontId="0" fillId="0" borderId="8" xfId="0" applyFont="1" applyBorder="1" applyAlignment="1">
      <alignment horizontal="center"/>
    </xf>
    <xf numFmtId="0" fontId="0" fillId="0" borderId="8" xfId="0" applyFont="1" applyBorder="1" applyAlignment="1">
      <alignment horizontal="center"/>
    </xf>
    <xf numFmtId="0" fontId="0" fillId="0" borderId="8" xfId="0" applyFont="1" applyBorder="1" applyAlignment="1">
      <alignment horizontal="left"/>
    </xf>
    <xf numFmtId="0" fontId="0" fillId="0" borderId="8" xfId="0" applyFont="1" applyBorder="1" applyAlignment="1">
      <alignment vertical="top"/>
    </xf>
    <xf numFmtId="0" fontId="0" fillId="0" borderId="8" xfId="0" applyFont="1" applyBorder="1" applyAlignment="1"/>
    <xf numFmtId="0" fontId="0" fillId="0" borderId="18" xfId="0" applyFont="1" applyBorder="1" applyAlignment="1">
      <alignment horizontal="left"/>
    </xf>
    <xf numFmtId="0" fontId="0" fillId="0" borderId="23" xfId="0" applyFont="1" applyBorder="1" applyAlignment="1">
      <alignment horizontal="left"/>
    </xf>
    <xf numFmtId="0" fontId="13" fillId="0" borderId="6" xfId="0" applyFont="1" applyBorder="1" applyAlignment="1">
      <alignment horizontal="center"/>
    </xf>
    <xf numFmtId="0" fontId="13" fillId="0" borderId="8" xfId="0" applyFont="1" applyBorder="1" applyAlignment="1">
      <alignment horizontal="left" vertical="center"/>
    </xf>
    <xf numFmtId="0" fontId="0" fillId="0" borderId="8" xfId="0" applyFont="1" applyBorder="1" applyAlignment="1"/>
    <xf numFmtId="0" fontId="13" fillId="4" borderId="8" xfId="0" applyFont="1" applyFill="1" applyBorder="1" applyAlignment="1">
      <alignment vertical="center" wrapText="1"/>
    </xf>
    <xf numFmtId="0" fontId="13" fillId="4" borderId="8" xfId="0" applyFont="1" applyFill="1" applyBorder="1" applyAlignment="1">
      <alignment vertical="center"/>
    </xf>
    <xf numFmtId="0" fontId="0" fillId="0" borderId="18" xfId="0" applyFont="1" applyBorder="1" applyAlignment="1">
      <alignment horizontal="center"/>
    </xf>
    <xf numFmtId="0" fontId="0" fillId="0" borderId="18" xfId="0" applyFont="1" applyBorder="1" applyAlignment="1">
      <alignment horizontal="left"/>
    </xf>
    <xf numFmtId="0" fontId="13" fillId="0" borderId="4" xfId="0" applyFont="1" applyBorder="1" applyAlignment="1"/>
    <xf numFmtId="0" fontId="0" fillId="0" borderId="23" xfId="0" applyFont="1" applyBorder="1" applyAlignment="1">
      <alignment horizontal="left" vertical="top"/>
    </xf>
    <xf numFmtId="0" fontId="0" fillId="0" borderId="18" xfId="0" applyFont="1" applyBorder="1" applyAlignment="1">
      <alignment horizontal="center"/>
    </xf>
    <xf numFmtId="0" fontId="13" fillId="0" borderId="12" xfId="0" applyFont="1" applyBorder="1" applyAlignment="1"/>
    <xf numFmtId="0" fontId="0" fillId="0" borderId="23" xfId="0" applyFont="1" applyBorder="1" applyAlignment="1">
      <alignment horizontal="center"/>
    </xf>
    <xf numFmtId="0" fontId="13" fillId="0" borderId="7" xfId="0" applyFont="1" applyBorder="1" applyAlignment="1"/>
    <xf numFmtId="0" fontId="13" fillId="0" borderId="16" xfId="0" applyFont="1" applyBorder="1" applyAlignment="1"/>
    <xf numFmtId="0" fontId="0" fillId="0" borderId="23" xfId="0" applyFont="1" applyBorder="1" applyAlignment="1"/>
    <xf numFmtId="0" fontId="0" fillId="0" borderId="18" xfId="0" applyFont="1" applyBorder="1" applyAlignment="1"/>
    <xf numFmtId="0" fontId="13" fillId="0" borderId="7" xfId="0" applyFont="1" applyBorder="1" applyAlignment="1">
      <alignment horizontal="left"/>
    </xf>
    <xf numFmtId="0" fontId="13" fillId="0" borderId="16" xfId="0" applyFont="1" applyBorder="1" applyAlignment="1">
      <alignment horizontal="left"/>
    </xf>
    <xf numFmtId="0" fontId="0" fillId="0" borderId="10" xfId="0" applyFont="1" applyBorder="1" applyAlignment="1">
      <alignment horizontal="center"/>
    </xf>
    <xf numFmtId="0" fontId="0" fillId="0" borderId="10" xfId="0" applyFont="1" applyBorder="1" applyAlignment="1">
      <alignment horizontal="center"/>
    </xf>
    <xf numFmtId="0" fontId="0" fillId="0" borderId="10" xfId="0" applyFont="1" applyBorder="1" applyAlignment="1">
      <alignment horizontal="center"/>
    </xf>
    <xf numFmtId="0" fontId="0" fillId="0" borderId="10" xfId="0" applyFont="1" applyBorder="1" applyAlignment="1">
      <alignment horizontal="center"/>
    </xf>
    <xf numFmtId="0" fontId="0" fillId="0" borderId="6" xfId="0" applyFont="1" applyBorder="1" applyAlignment="1">
      <alignment horizontal="center"/>
    </xf>
    <xf numFmtId="0" fontId="0" fillId="0" borderId="23" xfId="0" applyFont="1" applyBorder="1" applyAlignment="1"/>
    <xf numFmtId="0" fontId="0" fillId="0" borderId="23" xfId="0" applyFont="1" applyBorder="1" applyAlignment="1">
      <alignment horizontal="center"/>
    </xf>
    <xf numFmtId="0" fontId="0" fillId="0" borderId="27" xfId="0" applyFont="1" applyBorder="1" applyAlignment="1">
      <alignment horizontal="left"/>
    </xf>
    <xf numFmtId="0" fontId="0" fillId="0" borderId="5" xfId="0" applyFont="1" applyBorder="1" applyAlignment="1">
      <alignment horizontal="left"/>
    </xf>
    <xf numFmtId="0" fontId="55" fillId="0" borderId="8" xfId="0" applyFont="1" applyBorder="1" applyAlignment="1">
      <alignment vertical="top"/>
    </xf>
    <xf numFmtId="0" fontId="0" fillId="0" borderId="34" xfId="0" applyFont="1" applyBorder="1" applyAlignment="1">
      <alignment horizontal="left"/>
    </xf>
    <xf numFmtId="0" fontId="13" fillId="0" borderId="18" xfId="0" applyFont="1" applyBorder="1" applyAlignment="1">
      <alignment horizontal="center"/>
    </xf>
    <xf numFmtId="0" fontId="0" fillId="0" borderId="0" xfId="0" applyFont="1" applyAlignment="1">
      <alignment horizontal="left"/>
    </xf>
    <xf numFmtId="0" fontId="13" fillId="0" borderId="0" xfId="0" applyFont="1" applyAlignment="1"/>
    <xf numFmtId="0" fontId="13" fillId="0" borderId="16" xfId="0" applyFont="1" applyBorder="1" applyAlignment="1">
      <alignment horizontal="center"/>
    </xf>
    <xf numFmtId="0" fontId="13" fillId="4" borderId="8" xfId="0" applyFont="1" applyFill="1" applyBorder="1" applyAlignment="1">
      <alignment horizontal="left"/>
    </xf>
    <xf numFmtId="0" fontId="13" fillId="0" borderId="27" xfId="0" applyFont="1" applyBorder="1" applyAlignment="1"/>
    <xf numFmtId="0" fontId="13" fillId="0" borderId="8" xfId="0" applyFont="1" applyBorder="1" applyAlignment="1"/>
    <xf numFmtId="0" fontId="8" fillId="23" borderId="8" xfId="0" applyFont="1" applyFill="1" applyBorder="1" applyAlignment="1">
      <alignment horizontal="left" vertical="center" wrapText="1"/>
    </xf>
    <xf numFmtId="0" fontId="54" fillId="0" borderId="0" xfId="0" applyFont="1"/>
    <xf numFmtId="0" fontId="13" fillId="0" borderId="8" xfId="0" applyFont="1" applyBorder="1"/>
    <xf numFmtId="0" fontId="13" fillId="4" borderId="16" xfId="0" applyFont="1" applyFill="1" applyBorder="1" applyAlignment="1">
      <alignment horizontal="center"/>
    </xf>
    <xf numFmtId="0" fontId="13" fillId="0" borderId="18" xfId="0" applyFont="1" applyBorder="1" applyAlignment="1"/>
    <xf numFmtId="0" fontId="13" fillId="0" borderId="23" xfId="0" applyFont="1" applyBorder="1" applyAlignment="1"/>
    <xf numFmtId="0" fontId="8" fillId="0" borderId="8" xfId="0" applyFont="1" applyBorder="1" applyAlignment="1">
      <alignment horizontal="center" vertical="center" wrapText="1"/>
    </xf>
    <xf numFmtId="0" fontId="13" fillId="0" borderId="18" xfId="0" applyFont="1" applyBorder="1" applyAlignment="1">
      <alignment horizontal="left"/>
    </xf>
    <xf numFmtId="0" fontId="13" fillId="4" borderId="8" xfId="0" applyFont="1" applyFill="1" applyBorder="1" applyAlignment="1">
      <alignment horizontal="right"/>
    </xf>
    <xf numFmtId="0" fontId="13" fillId="4" borderId="8" xfId="0" applyFont="1" applyFill="1" applyBorder="1" applyAlignment="1">
      <alignment horizontal="center"/>
    </xf>
    <xf numFmtId="0" fontId="0" fillId="0" borderId="0" xfId="0" applyFont="1" applyAlignment="1">
      <alignment horizontal="left" wrapText="1"/>
    </xf>
    <xf numFmtId="0" fontId="0" fillId="0" borderId="0" xfId="0" applyFont="1" applyAlignment="1">
      <alignment horizontal="center" wrapText="1"/>
    </xf>
    <xf numFmtId="0" fontId="0" fillId="0" borderId="0" xfId="0" applyFont="1" applyAlignment="1">
      <alignment vertical="center"/>
    </xf>
    <xf numFmtId="0" fontId="53" fillId="3" borderId="8" xfId="0" applyFont="1" applyFill="1" applyBorder="1" applyAlignment="1">
      <alignment horizontal="left"/>
    </xf>
    <xf numFmtId="0" fontId="53" fillId="3" borderId="8" xfId="0" applyFont="1" applyFill="1" applyBorder="1" applyAlignment="1"/>
    <xf numFmtId="0" fontId="13" fillId="0" borderId="0" xfId="0" applyFont="1" applyAlignment="1">
      <alignment horizontal="center"/>
    </xf>
    <xf numFmtId="0" fontId="11" fillId="3" borderId="21" xfId="0" applyFont="1" applyFill="1" applyBorder="1" applyAlignment="1">
      <alignment horizontal="center" vertical="center" wrapText="1"/>
    </xf>
    <xf numFmtId="0" fontId="2" fillId="0" borderId="8" xfId="0" applyFont="1" applyBorder="1" applyAlignment="1">
      <alignment horizontal="left" vertical="center"/>
    </xf>
    <xf numFmtId="0" fontId="13" fillId="0" borderId="8" xfId="0" applyFont="1" applyBorder="1" applyAlignment="1">
      <alignment vertical="top" wrapText="1"/>
    </xf>
    <xf numFmtId="0" fontId="2" fillId="0" borderId="6" xfId="0" applyFont="1" applyBorder="1" applyAlignment="1">
      <alignment horizontal="left" vertical="center" wrapText="1"/>
    </xf>
    <xf numFmtId="0" fontId="2" fillId="0" borderId="6"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7" xfId="0" applyFont="1" applyBorder="1" applyAlignment="1">
      <alignment horizontal="center" wrapText="1"/>
    </xf>
    <xf numFmtId="0" fontId="2" fillId="0" borderId="7" xfId="0" applyFont="1" applyBorder="1" applyAlignment="1">
      <alignment wrapText="1"/>
    </xf>
    <xf numFmtId="0" fontId="2" fillId="0" borderId="4" xfId="0" applyFont="1" applyBorder="1" applyAlignment="1">
      <alignment wrapText="1"/>
    </xf>
    <xf numFmtId="0" fontId="2" fillId="4" borderId="58" xfId="0" applyFont="1" applyFill="1" applyBorder="1" applyAlignment="1">
      <alignment horizontal="center" wrapText="1"/>
    </xf>
    <xf numFmtId="0" fontId="2" fillId="4" borderId="8" xfId="0" applyFont="1" applyFill="1" applyBorder="1" applyAlignment="1">
      <alignment wrapText="1"/>
    </xf>
    <xf numFmtId="0" fontId="2" fillId="4" borderId="8" xfId="0" applyFont="1" applyFill="1" applyBorder="1"/>
    <xf numFmtId="0" fontId="2" fillId="4" borderId="8" xfId="0" applyFont="1" applyFill="1" applyBorder="1" applyAlignment="1">
      <alignment horizontal="left"/>
    </xf>
    <xf numFmtId="0" fontId="2" fillId="4" borderId="17" xfId="0" applyFont="1" applyFill="1" applyBorder="1" applyAlignment="1">
      <alignment wrapText="1"/>
    </xf>
    <xf numFmtId="0" fontId="2" fillId="4" borderId="59" xfId="0" applyFont="1" applyFill="1" applyBorder="1" applyAlignment="1">
      <alignment horizontal="center" vertical="center" wrapText="1"/>
    </xf>
    <xf numFmtId="0" fontId="2" fillId="4" borderId="17" xfId="0" applyFont="1" applyFill="1" applyBorder="1" applyAlignment="1">
      <alignment horizontal="center" wrapText="1"/>
    </xf>
    <xf numFmtId="0" fontId="2" fillId="0" borderId="4" xfId="0" applyFont="1" applyBorder="1" applyAlignment="1">
      <alignment horizontal="center" wrapText="1"/>
    </xf>
    <xf numFmtId="0" fontId="2" fillId="0" borderId="7" xfId="0" applyFont="1" applyBorder="1" applyAlignment="1">
      <alignment horizontal="center" vertical="center" wrapText="1"/>
    </xf>
    <xf numFmtId="0" fontId="2" fillId="0" borderId="16" xfId="0" applyFont="1" applyBorder="1" applyAlignment="1">
      <alignment horizontal="left" vertical="center" wrapText="1"/>
    </xf>
    <xf numFmtId="0" fontId="2" fillId="4" borderId="26" xfId="0" applyFont="1" applyFill="1" applyBorder="1" applyAlignment="1">
      <alignment horizontal="left" vertical="center" wrapText="1"/>
    </xf>
    <xf numFmtId="0" fontId="2" fillId="4" borderId="59" xfId="0" applyFont="1" applyFill="1" applyBorder="1" applyAlignment="1">
      <alignment horizontal="left" vertical="center" wrapText="1"/>
    </xf>
    <xf numFmtId="186" fontId="2" fillId="4" borderId="59" xfId="0" applyNumberFormat="1" applyFont="1" applyFill="1" applyBorder="1" applyAlignment="1">
      <alignment horizontal="center" vertical="center" wrapText="1"/>
    </xf>
    <xf numFmtId="0" fontId="2" fillId="0" borderId="16" xfId="0" applyFont="1" applyBorder="1" applyAlignment="1">
      <alignment wrapText="1"/>
    </xf>
    <xf numFmtId="0" fontId="2" fillId="0" borderId="16" xfId="0" applyFont="1" applyBorder="1" applyAlignment="1">
      <alignment horizontal="center" wrapText="1"/>
    </xf>
    <xf numFmtId="0" fontId="2" fillId="4" borderId="59" xfId="0" applyFont="1" applyFill="1" applyBorder="1" applyAlignment="1">
      <alignment horizontal="center" wrapText="1"/>
    </xf>
    <xf numFmtId="0" fontId="2" fillId="0" borderId="6" xfId="0" applyFont="1" applyBorder="1" applyAlignment="1">
      <alignment horizontal="center" wrapText="1"/>
    </xf>
    <xf numFmtId="0" fontId="2" fillId="0" borderId="12" xfId="0" applyFont="1" applyBorder="1" applyAlignment="1">
      <alignment wrapText="1"/>
    </xf>
    <xf numFmtId="4" fontId="2" fillId="0" borderId="8" xfId="0" applyNumberFormat="1" applyFont="1" applyBorder="1" applyAlignment="1">
      <alignment horizontal="center" vertical="center" wrapText="1"/>
    </xf>
    <xf numFmtId="4" fontId="2" fillId="0" borderId="7" xfId="0" applyNumberFormat="1" applyFont="1" applyBorder="1" applyAlignment="1">
      <alignment horizontal="center" vertical="center" wrapText="1"/>
    </xf>
    <xf numFmtId="0" fontId="2" fillId="0" borderId="6" xfId="0" applyFont="1" applyBorder="1" applyAlignment="1">
      <alignment wrapText="1"/>
    </xf>
    <xf numFmtId="0" fontId="2" fillId="4" borderId="17" xfId="0" applyFont="1" applyFill="1" applyBorder="1" applyAlignment="1">
      <alignment horizontal="center" vertical="center" wrapText="1"/>
    </xf>
    <xf numFmtId="0" fontId="2" fillId="4" borderId="59" xfId="0" applyFont="1" applyFill="1" applyBorder="1" applyAlignment="1">
      <alignment wrapText="1"/>
    </xf>
    <xf numFmtId="0" fontId="2" fillId="4" borderId="60" xfId="0" applyFont="1" applyFill="1" applyBorder="1" applyAlignment="1">
      <alignment wrapText="1"/>
    </xf>
    <xf numFmtId="0" fontId="2" fillId="4" borderId="60" xfId="0" applyFont="1" applyFill="1" applyBorder="1" applyAlignment="1">
      <alignment horizontal="center" wrapText="1"/>
    </xf>
    <xf numFmtId="0" fontId="2" fillId="0" borderId="23" xfId="0" applyFont="1" applyBorder="1" applyAlignment="1">
      <alignment wrapText="1"/>
    </xf>
    <xf numFmtId="0" fontId="2" fillId="0" borderId="23" xfId="0" applyFont="1" applyBorder="1" applyAlignment="1">
      <alignment horizontal="center" wrapText="1"/>
    </xf>
    <xf numFmtId="0" fontId="2" fillId="0" borderId="18" xfId="0" applyFont="1" applyBorder="1" applyAlignment="1">
      <alignment wrapText="1"/>
    </xf>
    <xf numFmtId="0" fontId="16" fillId="0" borderId="8" xfId="0" applyFont="1" applyBorder="1" applyAlignment="1">
      <alignment horizontal="center"/>
    </xf>
    <xf numFmtId="0" fontId="16" fillId="0" borderId="8" xfId="0" applyFont="1" applyBorder="1" applyAlignment="1"/>
    <xf numFmtId="0" fontId="2" fillId="0" borderId="18" xfId="0" applyFont="1" applyBorder="1" applyAlignment="1">
      <alignment horizontal="center" wrapText="1"/>
    </xf>
    <xf numFmtId="0" fontId="2" fillId="0" borderId="18" xfId="0" applyFont="1" applyBorder="1" applyAlignment="1">
      <alignment horizontal="left" vertical="center" wrapText="1"/>
    </xf>
    <xf numFmtId="0" fontId="2" fillId="0" borderId="23" xfId="0" applyFont="1" applyBorder="1" applyAlignment="1">
      <alignment horizontal="left" vertical="center" wrapText="1"/>
    </xf>
    <xf numFmtId="0" fontId="2" fillId="0" borderId="23" xfId="0" applyFont="1" applyBorder="1" applyAlignment="1">
      <alignment horizontal="center" vertical="center" wrapText="1"/>
    </xf>
    <xf numFmtId="0" fontId="2" fillId="0" borderId="18" xfId="0" applyFont="1" applyBorder="1" applyAlignment="1">
      <alignment horizontal="center" vertical="center" wrapText="1"/>
    </xf>
    <xf numFmtId="0" fontId="2" fillId="4" borderId="26" xfId="0" applyFont="1" applyFill="1" applyBorder="1" applyAlignment="1">
      <alignment horizontal="center" vertical="center" wrapText="1"/>
    </xf>
    <xf numFmtId="0" fontId="2" fillId="4" borderId="26" xfId="0" applyFont="1" applyFill="1" applyBorder="1" applyAlignment="1">
      <alignment horizontal="center" wrapText="1"/>
    </xf>
    <xf numFmtId="0" fontId="13" fillId="0" borderId="8" xfId="0" applyFont="1" applyBorder="1" applyAlignment="1">
      <alignment horizontal="left" vertical="center" wrapText="1"/>
    </xf>
    <xf numFmtId="49" fontId="2" fillId="0" borderId="18" xfId="0" applyNumberFormat="1" applyFont="1" applyBorder="1" applyAlignment="1">
      <alignment horizontal="center" vertical="center" wrapText="1"/>
    </xf>
    <xf numFmtId="49" fontId="2" fillId="0" borderId="6"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5" xfId="0" applyFont="1" applyBorder="1" applyAlignment="1">
      <alignment horizontal="center"/>
    </xf>
    <xf numFmtId="0" fontId="2" fillId="4" borderId="33" xfId="0" applyFont="1" applyFill="1" applyBorder="1" applyAlignment="1">
      <alignment horizontal="center" wrapText="1"/>
    </xf>
    <xf numFmtId="0" fontId="2" fillId="4" borderId="8" xfId="0" applyFont="1" applyFill="1" applyBorder="1" applyAlignment="1">
      <alignment horizontal="left" wrapText="1"/>
    </xf>
    <xf numFmtId="0" fontId="13" fillId="0" borderId="8" xfId="0" applyFont="1" applyBorder="1" applyAlignment="1">
      <alignment vertical="center" wrapText="1"/>
    </xf>
    <xf numFmtId="0" fontId="13" fillId="0" borderId="8" xfId="0" applyFont="1" applyBorder="1" applyAlignment="1">
      <alignment vertical="center"/>
    </xf>
    <xf numFmtId="0" fontId="13" fillId="0" borderId="8" xfId="0" applyFont="1" applyBorder="1" applyAlignment="1">
      <alignment wrapText="1"/>
    </xf>
    <xf numFmtId="0" fontId="13" fillId="4" borderId="8" xfId="0" applyFont="1" applyFill="1" applyBorder="1" applyAlignment="1"/>
    <xf numFmtId="0" fontId="31" fillId="4" borderId="8" xfId="0" applyFont="1" applyFill="1" applyBorder="1" applyAlignment="1">
      <alignment horizontal="left"/>
    </xf>
    <xf numFmtId="0" fontId="16" fillId="4" borderId="8" xfId="0" applyFont="1" applyFill="1" applyBorder="1" applyAlignment="1">
      <alignment horizontal="left"/>
    </xf>
    <xf numFmtId="0" fontId="16" fillId="0" borderId="8" xfId="0" applyFont="1" applyBorder="1" applyAlignment="1">
      <alignment horizontal="left"/>
    </xf>
    <xf numFmtId="0" fontId="56" fillId="0" borderId="8" xfId="0" applyFont="1" applyBorder="1" applyAlignment="1"/>
    <xf numFmtId="0" fontId="56" fillId="4" borderId="6" xfId="0" applyFont="1" applyFill="1" applyBorder="1" applyAlignment="1">
      <alignment horizontal="left"/>
    </xf>
    <xf numFmtId="0" fontId="56" fillId="0" borderId="8" xfId="0" applyFont="1" applyBorder="1" applyAlignment="1">
      <alignment horizontal="left"/>
    </xf>
    <xf numFmtId="0" fontId="56" fillId="0" borderId="8" xfId="0" applyFont="1" applyBorder="1" applyAlignment="1">
      <alignment vertical="top"/>
    </xf>
    <xf numFmtId="0" fontId="56" fillId="4" borderId="16" xfId="0" applyFont="1" applyFill="1" applyBorder="1" applyAlignment="1">
      <alignment horizontal="left"/>
    </xf>
    <xf numFmtId="0" fontId="56" fillId="0" borderId="45" xfId="0" applyFont="1" applyBorder="1" applyAlignment="1">
      <alignment horizontal="center"/>
    </xf>
    <xf numFmtId="0" fontId="56" fillId="0" borderId="16" xfId="0" applyFont="1" applyBorder="1" applyAlignment="1">
      <alignment horizontal="left"/>
    </xf>
    <xf numFmtId="0" fontId="28" fillId="0" borderId="7" xfId="0" applyFont="1" applyBorder="1" applyAlignment="1">
      <alignment horizontal="left"/>
    </xf>
    <xf numFmtId="49" fontId="28" fillId="0" borderId="7" xfId="0" applyNumberFormat="1" applyFont="1" applyBorder="1" applyAlignment="1">
      <alignment horizontal="left"/>
    </xf>
    <xf numFmtId="49" fontId="28" fillId="0" borderId="16" xfId="0" applyNumberFormat="1" applyFont="1" applyBorder="1" applyAlignment="1"/>
    <xf numFmtId="0" fontId="28" fillId="4" borderId="18" xfId="0" applyFont="1" applyFill="1" applyBorder="1"/>
    <xf numFmtId="0" fontId="28" fillId="0" borderId="18" xfId="0" applyFont="1" applyBorder="1"/>
    <xf numFmtId="0" fontId="28" fillId="0" borderId="18" xfId="0" applyFont="1" applyBorder="1" applyAlignment="1">
      <alignment horizontal="center"/>
    </xf>
    <xf numFmtId="0" fontId="28" fillId="0" borderId="16" xfId="0" applyFont="1" applyBorder="1" applyAlignment="1"/>
    <xf numFmtId="0" fontId="28" fillId="4" borderId="16" xfId="0" applyFont="1" applyFill="1" applyBorder="1"/>
    <xf numFmtId="0" fontId="28" fillId="0" borderId="16" xfId="0" applyFont="1" applyBorder="1"/>
    <xf numFmtId="0" fontId="28" fillId="0" borderId="16" xfId="0" applyFont="1" applyBorder="1" applyAlignment="1">
      <alignment horizontal="center"/>
    </xf>
    <xf numFmtId="49" fontId="28" fillId="0" borderId="8" xfId="0" applyNumberFormat="1" applyFont="1" applyBorder="1" applyAlignment="1">
      <alignment horizontal="left"/>
    </xf>
    <xf numFmtId="49" fontId="28" fillId="0" borderId="8" xfId="0" applyNumberFormat="1" applyFont="1" applyBorder="1" applyAlignment="1"/>
    <xf numFmtId="0" fontId="28" fillId="0" borderId="18" xfId="0" applyFont="1" applyBorder="1" applyAlignment="1">
      <alignment horizontal="center" vertical="top"/>
    </xf>
    <xf numFmtId="0" fontId="28" fillId="4" borderId="18" xfId="0" applyFont="1" applyFill="1" applyBorder="1" applyAlignment="1"/>
    <xf numFmtId="0" fontId="28" fillId="4" borderId="23" xfId="0" applyFont="1" applyFill="1" applyBorder="1" applyAlignment="1"/>
    <xf numFmtId="0" fontId="28" fillId="4" borderId="8" xfId="0" applyFont="1" applyFill="1" applyBorder="1" applyAlignment="1"/>
    <xf numFmtId="0" fontId="28" fillId="4" borderId="6" xfId="0" applyFont="1" applyFill="1" applyBorder="1" applyAlignment="1">
      <alignment horizontal="left"/>
    </xf>
    <xf numFmtId="0" fontId="28" fillId="4" borderId="16" xfId="0" applyFont="1" applyFill="1" applyBorder="1" applyAlignment="1">
      <alignment horizontal="left"/>
    </xf>
    <xf numFmtId="0" fontId="28" fillId="0" borderId="8" xfId="0" applyFont="1" applyBorder="1" applyAlignment="1">
      <alignment vertical="top"/>
    </xf>
    <xf numFmtId="0" fontId="28" fillId="0" borderId="45" xfId="0" applyFont="1" applyBorder="1" applyAlignment="1">
      <alignment horizontal="center"/>
    </xf>
    <xf numFmtId="0" fontId="28" fillId="0" borderId="16" xfId="0" applyFont="1" applyBorder="1" applyAlignment="1">
      <alignment horizontal="left"/>
    </xf>
    <xf numFmtId="0" fontId="28" fillId="4" borderId="8" xfId="0" applyFont="1" applyFill="1" applyBorder="1" applyAlignment="1">
      <alignment horizontal="center"/>
    </xf>
    <xf numFmtId="0" fontId="28" fillId="4" borderId="12" xfId="0" applyFont="1" applyFill="1" applyBorder="1" applyAlignment="1"/>
    <xf numFmtId="0" fontId="28" fillId="0" borderId="8" xfId="0" applyFont="1" applyBorder="1" applyAlignment="1">
      <alignment horizontal="center"/>
    </xf>
    <xf numFmtId="0" fontId="17" fillId="3" borderId="8" xfId="0" applyFont="1" applyFill="1" applyBorder="1" applyAlignment="1">
      <alignment horizontal="left"/>
    </xf>
    <xf numFmtId="0" fontId="2" fillId="4" borderId="8" xfId="0" applyFont="1" applyFill="1" applyBorder="1" applyAlignment="1">
      <alignment horizontal="left" vertical="top" wrapText="1"/>
    </xf>
    <xf numFmtId="0" fontId="57" fillId="0" borderId="18" xfId="0" applyFont="1" applyBorder="1" applyAlignment="1">
      <alignment horizontal="left"/>
    </xf>
    <xf numFmtId="0" fontId="57" fillId="0" borderId="18" xfId="0" applyFont="1" applyBorder="1" applyAlignment="1">
      <alignment horizontal="center"/>
    </xf>
    <xf numFmtId="0" fontId="57" fillId="0" borderId="8" xfId="0" applyFont="1" applyBorder="1" applyAlignment="1">
      <alignment horizontal="left"/>
    </xf>
    <xf numFmtId="0" fontId="1" fillId="3" borderId="8" xfId="0" applyFont="1" applyFill="1" applyBorder="1" applyAlignment="1">
      <alignment horizontal="left" vertical="center" wrapText="1"/>
    </xf>
    <xf numFmtId="0" fontId="4" fillId="0" borderId="8" xfId="0" applyFont="1" applyBorder="1" applyAlignment="1">
      <alignment horizontal="left" vertical="center" wrapText="1"/>
    </xf>
    <xf numFmtId="0" fontId="57" fillId="0" borderId="12" xfId="0" applyFont="1" applyBorder="1" applyAlignment="1"/>
    <xf numFmtId="180" fontId="28" fillId="4" borderId="8" xfId="0" applyNumberFormat="1" applyFont="1" applyFill="1" applyBorder="1" applyAlignment="1">
      <alignment horizontal="center"/>
    </xf>
    <xf numFmtId="49" fontId="28" fillId="4" borderId="8" xfId="0" applyNumberFormat="1" applyFont="1" applyFill="1" applyBorder="1" applyAlignment="1"/>
    <xf numFmtId="49" fontId="28" fillId="4" borderId="8" xfId="0" applyNumberFormat="1" applyFont="1" applyFill="1" applyBorder="1"/>
    <xf numFmtId="0" fontId="28" fillId="4" borderId="18" xfId="0" applyFont="1" applyFill="1" applyBorder="1" applyAlignment="1">
      <alignment horizontal="center"/>
    </xf>
    <xf numFmtId="0" fontId="28" fillId="4" borderId="8" xfId="0" applyFont="1" applyFill="1" applyBorder="1" applyAlignment="1">
      <alignment horizontal="left"/>
    </xf>
    <xf numFmtId="0" fontId="57" fillId="0" borderId="8" xfId="0" applyFont="1" applyBorder="1" applyAlignment="1">
      <alignment horizontal="center"/>
    </xf>
    <xf numFmtId="0" fontId="57" fillId="0" borderId="8" xfId="0" applyFont="1" applyBorder="1" applyAlignment="1"/>
    <xf numFmtId="0" fontId="57" fillId="4" borderId="8" xfId="0" applyFont="1" applyFill="1" applyBorder="1" applyAlignment="1"/>
    <xf numFmtId="0" fontId="28" fillId="0" borderId="8" xfId="0" applyFont="1" applyBorder="1" applyAlignment="1"/>
    <xf numFmtId="0" fontId="28" fillId="0" borderId="8" xfId="0" applyFont="1" applyBorder="1" applyAlignment="1">
      <alignment horizontal="left"/>
    </xf>
    <xf numFmtId="0" fontId="4" fillId="0" borderId="0" xfId="0" applyFont="1"/>
    <xf numFmtId="0" fontId="56" fillId="0" borderId="8" xfId="0" applyFont="1" applyBorder="1" applyAlignment="1">
      <alignment horizontal="center"/>
    </xf>
    <xf numFmtId="0" fontId="4" fillId="0" borderId="0" xfId="0" applyFont="1" applyAlignment="1"/>
    <xf numFmtId="0" fontId="57" fillId="0" borderId="23" xfId="0" applyFont="1" applyBorder="1" applyAlignment="1">
      <alignment horizontal="center"/>
    </xf>
    <xf numFmtId="0" fontId="11" fillId="3" borderId="8" xfId="0" applyFont="1" applyFill="1" applyBorder="1" applyAlignment="1">
      <alignment horizontal="left" wrapText="1"/>
    </xf>
    <xf numFmtId="170" fontId="2" fillId="0" borderId="8" xfId="0" applyNumberFormat="1" applyFont="1" applyBorder="1" applyAlignment="1">
      <alignment horizontal="left" wrapText="1"/>
    </xf>
    <xf numFmtId="0" fontId="57" fillId="0" borderId="0" xfId="0" applyFont="1" applyAlignment="1">
      <alignment horizontal="center"/>
    </xf>
    <xf numFmtId="0" fontId="11" fillId="3" borderId="8" xfId="0" applyFont="1" applyFill="1" applyBorder="1" applyAlignment="1">
      <alignment horizontal="left"/>
    </xf>
    <xf numFmtId="0" fontId="4" fillId="0" borderId="8" xfId="0" applyFont="1" applyBorder="1" applyAlignment="1">
      <alignment horizontal="center" vertical="center" wrapText="1"/>
    </xf>
    <xf numFmtId="0" fontId="57" fillId="4" borderId="7" xfId="0" applyFont="1" applyFill="1" applyBorder="1" applyAlignment="1">
      <alignment horizontal="center"/>
    </xf>
    <xf numFmtId="0" fontId="57" fillId="4" borderId="8" xfId="0" applyFont="1" applyFill="1" applyBorder="1" applyAlignment="1">
      <alignment horizontal="center"/>
    </xf>
    <xf numFmtId="49" fontId="2" fillId="0" borderId="16" xfId="0" applyNumberFormat="1" applyFont="1" applyBorder="1" applyAlignment="1">
      <alignment horizontal="center" vertical="center" wrapText="1"/>
    </xf>
    <xf numFmtId="0" fontId="4" fillId="0" borderId="16" xfId="0" applyFont="1" applyBorder="1" applyAlignment="1">
      <alignment horizontal="center"/>
    </xf>
    <xf numFmtId="0" fontId="2" fillId="0" borderId="8" xfId="0" applyFont="1" applyBorder="1" applyAlignment="1">
      <alignment horizontal="left" wrapText="1"/>
    </xf>
    <xf numFmtId="0" fontId="13" fillId="0" borderId="8" xfId="0" applyFont="1" applyBorder="1" applyAlignment="1">
      <alignment horizontal="left"/>
    </xf>
    <xf numFmtId="0" fontId="2" fillId="4" borderId="8" xfId="0" applyFont="1" applyFill="1" applyBorder="1" applyAlignment="1">
      <alignment horizontal="left" vertical="center" wrapText="1"/>
    </xf>
    <xf numFmtId="0" fontId="12" fillId="3" borderId="8" xfId="0" applyFont="1" applyFill="1" applyBorder="1" applyAlignment="1">
      <alignment horizontal="center"/>
    </xf>
    <xf numFmtId="0" fontId="9" fillId="3" borderId="8" xfId="0" applyFont="1" applyFill="1" applyBorder="1" applyAlignment="1">
      <alignment horizontal="center"/>
    </xf>
    <xf numFmtId="3" fontId="9" fillId="4" borderId="8" xfId="0" applyNumberFormat="1" applyFont="1" applyFill="1" applyBorder="1" applyAlignment="1">
      <alignment horizontal="center"/>
    </xf>
    <xf numFmtId="3" fontId="12" fillId="3" borderId="8" xfId="0" applyNumberFormat="1" applyFont="1" applyFill="1" applyBorder="1" applyAlignment="1">
      <alignment horizontal="center"/>
    </xf>
    <xf numFmtId="3" fontId="9" fillId="3" borderId="8" xfId="0" applyNumberFormat="1" applyFont="1" applyFill="1" applyBorder="1" applyAlignment="1">
      <alignment horizontal="center"/>
    </xf>
    <xf numFmtId="0" fontId="31" fillId="0" borderId="0" xfId="0" applyFont="1" applyAlignment="1">
      <alignment horizontal="left"/>
    </xf>
    <xf numFmtId="0" fontId="31" fillId="0" borderId="0" xfId="0" applyFont="1" applyAlignment="1"/>
    <xf numFmtId="0" fontId="12" fillId="3" borderId="8" xfId="0" applyFont="1" applyFill="1" applyBorder="1" applyAlignment="1">
      <alignment horizontal="center"/>
    </xf>
    <xf numFmtId="0" fontId="47" fillId="0" borderId="0" xfId="0" applyFont="1" applyAlignment="1"/>
    <xf numFmtId="3" fontId="9" fillId="4" borderId="8" xfId="0" applyNumberFormat="1" applyFont="1" applyFill="1" applyBorder="1" applyAlignment="1">
      <alignment horizontal="center"/>
    </xf>
    <xf numFmtId="3" fontId="12" fillId="3" borderId="8" xfId="0" applyNumberFormat="1" applyFont="1" applyFill="1" applyBorder="1" applyAlignment="1">
      <alignment horizontal="center"/>
    </xf>
    <xf numFmtId="0" fontId="58" fillId="0" borderId="0" xfId="0" applyFont="1" applyAlignment="1"/>
    <xf numFmtId="0" fontId="9" fillId="0" borderId="0" xfId="0" applyFont="1" applyAlignment="1"/>
    <xf numFmtId="0" fontId="32" fillId="0" borderId="0" xfId="0" applyFont="1" applyAlignment="1">
      <alignment horizontal="center"/>
    </xf>
    <xf numFmtId="0" fontId="9" fillId="0" borderId="0" xfId="0" applyFont="1" applyAlignment="1"/>
    <xf numFmtId="0" fontId="17" fillId="3" borderId="8" xfId="0" applyFont="1" applyFill="1" applyBorder="1" applyAlignment="1">
      <alignment horizontal="center"/>
    </xf>
    <xf numFmtId="0" fontId="16" fillId="0" borderId="8" xfId="0" applyFont="1" applyBorder="1" applyAlignment="1"/>
    <xf numFmtId="0" fontId="16" fillId="0" borderId="8" xfId="0" applyFont="1" applyBorder="1" applyAlignment="1">
      <alignment horizontal="center"/>
    </xf>
    <xf numFmtId="0" fontId="16" fillId="3" borderId="8" xfId="0" applyFont="1" applyFill="1" applyBorder="1" applyAlignment="1">
      <alignment horizontal="center"/>
    </xf>
    <xf numFmtId="0" fontId="16" fillId="0" borderId="8" xfId="0" applyFont="1" applyBorder="1" applyAlignment="1">
      <alignment horizontal="center"/>
    </xf>
    <xf numFmtId="0" fontId="17" fillId="3" borderId="8" xfId="0" applyFont="1" applyFill="1" applyBorder="1" applyAlignment="1"/>
    <xf numFmtId="0" fontId="16" fillId="0" borderId="0" xfId="0" applyFont="1" applyAlignment="1"/>
    <xf numFmtId="0" fontId="17" fillId="3" borderId="8" xfId="0" applyFont="1" applyFill="1" applyBorder="1"/>
    <xf numFmtId="0" fontId="17" fillId="3" borderId="8" xfId="0" applyFont="1" applyFill="1" applyBorder="1" applyAlignment="1">
      <alignment horizontal="center"/>
    </xf>
    <xf numFmtId="0" fontId="16" fillId="0" borderId="8" xfId="0" applyFont="1" applyBorder="1" applyAlignment="1">
      <alignment horizontal="center"/>
    </xf>
    <xf numFmtId="0" fontId="17" fillId="4" borderId="34" xfId="0" applyFont="1" applyFill="1" applyBorder="1"/>
    <xf numFmtId="0" fontId="17" fillId="4" borderId="45" xfId="0" applyFont="1" applyFill="1" applyBorder="1" applyAlignment="1">
      <alignment horizontal="center"/>
    </xf>
    <xf numFmtId="0" fontId="9" fillId="4" borderId="0" xfId="0" applyFont="1" applyFill="1" applyAlignment="1"/>
    <xf numFmtId="0" fontId="4" fillId="0" borderId="8" xfId="0" applyFont="1" applyBorder="1" applyAlignment="1">
      <alignment horizontal="right"/>
    </xf>
    <xf numFmtId="0" fontId="4" fillId="0" borderId="8" xfId="0" applyFont="1" applyBorder="1" applyAlignment="1"/>
    <xf numFmtId="0" fontId="27" fillId="0" borderId="6" xfId="0" applyFont="1" applyBorder="1" applyAlignment="1">
      <alignment horizontal="left" wrapText="1"/>
    </xf>
    <xf numFmtId="0" fontId="27" fillId="0" borderId="16" xfId="0" applyFont="1" applyBorder="1" applyAlignment="1">
      <alignment horizontal="left" wrapText="1"/>
    </xf>
    <xf numFmtId="0" fontId="28" fillId="4" borderId="18" xfId="0" applyFont="1" applyFill="1" applyBorder="1" applyAlignment="1">
      <alignment horizontal="center" wrapText="1"/>
    </xf>
    <xf numFmtId="0" fontId="31" fillId="0" borderId="8" xfId="0" applyFont="1" applyBorder="1" applyAlignment="1">
      <alignment horizontal="left"/>
    </xf>
    <xf numFmtId="0" fontId="28" fillId="4" borderId="18" xfId="0" applyFont="1" applyFill="1" applyBorder="1" applyAlignment="1">
      <alignment horizontal="left" wrapText="1"/>
    </xf>
    <xf numFmtId="0" fontId="28" fillId="4" borderId="8" xfId="0" applyFont="1" applyFill="1" applyBorder="1" applyAlignment="1">
      <alignment horizontal="center" wrapText="1"/>
    </xf>
    <xf numFmtId="0" fontId="28" fillId="4" borderId="23" xfId="0" applyFont="1" applyFill="1" applyBorder="1" applyAlignment="1">
      <alignment horizontal="center" wrapText="1"/>
    </xf>
    <xf numFmtId="0" fontId="28" fillId="4" borderId="18" xfId="0" applyFont="1" applyFill="1" applyBorder="1" applyAlignment="1">
      <alignment wrapText="1"/>
    </xf>
    <xf numFmtId="0" fontId="28" fillId="4" borderId="23" xfId="0" applyFont="1" applyFill="1" applyBorder="1" applyAlignment="1">
      <alignment horizontal="left" wrapText="1"/>
    </xf>
    <xf numFmtId="0" fontId="28" fillId="4" borderId="23" xfId="0" applyFont="1" applyFill="1" applyBorder="1" applyAlignment="1">
      <alignment wrapText="1"/>
    </xf>
    <xf numFmtId="0" fontId="28" fillId="4" borderId="6" xfId="0" applyFont="1" applyFill="1" applyBorder="1" applyAlignment="1">
      <alignment horizontal="left" wrapText="1"/>
    </xf>
    <xf numFmtId="0" fontId="28" fillId="4" borderId="0" xfId="0" applyFont="1" applyFill="1" applyAlignment="1">
      <alignment wrapText="1"/>
    </xf>
    <xf numFmtId="0" fontId="28" fillId="4" borderId="0" xfId="0" applyFont="1" applyFill="1" applyAlignment="1">
      <alignment horizontal="center" wrapText="1"/>
    </xf>
    <xf numFmtId="0" fontId="28" fillId="4" borderId="6" xfId="0" applyFont="1" applyFill="1" applyBorder="1" applyAlignment="1">
      <alignment horizontal="center" wrapText="1"/>
    </xf>
    <xf numFmtId="0" fontId="28" fillId="4" borderId="6" xfId="0" applyFont="1" applyFill="1" applyBorder="1" applyAlignment="1">
      <alignment wrapText="1"/>
    </xf>
    <xf numFmtId="0" fontId="28" fillId="4" borderId="0" xfId="0" applyFont="1" applyFill="1" applyAlignment="1">
      <alignment horizontal="left" wrapText="1"/>
    </xf>
    <xf numFmtId="0" fontId="28" fillId="4" borderId="4" xfId="0" applyFont="1" applyFill="1" applyBorder="1" applyAlignment="1">
      <alignment wrapText="1"/>
    </xf>
    <xf numFmtId="0" fontId="28" fillId="4" borderId="12" xfId="0" applyFont="1" applyFill="1" applyBorder="1" applyAlignment="1">
      <alignment wrapText="1"/>
    </xf>
    <xf numFmtId="0" fontId="28" fillId="4" borderId="8" xfId="0" applyFont="1" applyFill="1" applyBorder="1" applyAlignment="1">
      <alignment wrapText="1"/>
    </xf>
    <xf numFmtId="0" fontId="28" fillId="4" borderId="16" xfId="0" applyFont="1" applyFill="1" applyBorder="1" applyAlignment="1">
      <alignment horizontal="left" wrapText="1"/>
    </xf>
    <xf numFmtId="0" fontId="28" fillId="4" borderId="8" xfId="0" applyFont="1" applyFill="1" applyBorder="1" applyAlignment="1">
      <alignment horizontal="left" wrapText="1"/>
    </xf>
    <xf numFmtId="0" fontId="28" fillId="4" borderId="16" xfId="0" applyFont="1" applyFill="1" applyBorder="1" applyAlignment="1">
      <alignment wrapText="1"/>
    </xf>
    <xf numFmtId="0" fontId="28" fillId="4" borderId="45" xfId="0" applyFont="1" applyFill="1" applyBorder="1" applyAlignment="1">
      <alignment wrapText="1"/>
    </xf>
    <xf numFmtId="0" fontId="28" fillId="4" borderId="45" xfId="0" applyFont="1" applyFill="1" applyBorder="1" applyAlignment="1">
      <alignment horizontal="center" wrapText="1"/>
    </xf>
    <xf numFmtId="0" fontId="28" fillId="4" borderId="16" xfId="0" applyFont="1" applyFill="1" applyBorder="1" applyAlignment="1">
      <alignment horizontal="center" wrapText="1"/>
    </xf>
    <xf numFmtId="0" fontId="28" fillId="0" borderId="0" xfId="0" applyFont="1" applyAlignment="1">
      <alignment horizontal="center" wrapText="1"/>
    </xf>
    <xf numFmtId="0" fontId="28" fillId="0" borderId="0" xfId="0" applyFont="1" applyAlignment="1">
      <alignment wrapText="1"/>
    </xf>
    <xf numFmtId="0" fontId="31" fillId="0" borderId="0" xfId="0" applyFont="1"/>
    <xf numFmtId="0" fontId="9" fillId="0" borderId="0" xfId="0" applyFont="1" applyAlignment="1"/>
    <xf numFmtId="0" fontId="9" fillId="3" borderId="12" xfId="0" applyFont="1" applyFill="1" applyBorder="1" applyAlignment="1">
      <alignment vertical="center"/>
    </xf>
    <xf numFmtId="1" fontId="45" fillId="10" borderId="18" xfId="0" applyNumberFormat="1" applyFont="1" applyFill="1" applyBorder="1" applyAlignment="1">
      <alignment vertical="center"/>
    </xf>
    <xf numFmtId="0" fontId="9" fillId="3" borderId="18" xfId="0" applyFont="1" applyFill="1" applyBorder="1" applyAlignment="1">
      <alignment vertical="center"/>
    </xf>
    <xf numFmtId="0" fontId="61" fillId="0" borderId="0" xfId="0" applyFont="1"/>
    <xf numFmtId="0" fontId="60" fillId="0" borderId="0" xfId="0" applyFont="1" applyAlignment="1"/>
    <xf numFmtId="0" fontId="9" fillId="0" borderId="8" xfId="0" applyFont="1" applyBorder="1" applyAlignment="1">
      <alignment horizontal="center" vertical="center"/>
    </xf>
    <xf numFmtId="1" fontId="9" fillId="0" borderId="8" xfId="0" applyNumberFormat="1" applyFont="1" applyBorder="1" applyAlignment="1">
      <alignment vertical="center"/>
    </xf>
    <xf numFmtId="0" fontId="9" fillId="0" borderId="8" xfId="0" applyFont="1" applyBorder="1" applyAlignment="1">
      <alignment vertical="center"/>
    </xf>
    <xf numFmtId="0" fontId="9" fillId="0" borderId="8" xfId="0" applyFont="1" applyBorder="1" applyAlignment="1">
      <alignment vertical="center"/>
    </xf>
    <xf numFmtId="1" fontId="9" fillId="0" borderId="8" xfId="0" applyNumberFormat="1" applyFont="1" applyBorder="1" applyAlignment="1">
      <alignment vertical="center"/>
    </xf>
    <xf numFmtId="0" fontId="9" fillId="0" borderId="8" xfId="0" applyFont="1" applyBorder="1" applyAlignment="1">
      <alignment vertical="center"/>
    </xf>
    <xf numFmtId="3" fontId="9" fillId="0" borderId="8" xfId="0" applyNumberFormat="1" applyFont="1" applyBorder="1" applyAlignment="1">
      <alignment vertical="center"/>
    </xf>
    <xf numFmtId="3" fontId="9" fillId="0" borderId="8" xfId="0" applyNumberFormat="1" applyFont="1" applyBorder="1" applyAlignment="1">
      <alignment vertical="center"/>
    </xf>
    <xf numFmtId="0" fontId="9" fillId="0" borderId="8" xfId="0" applyFont="1" applyBorder="1" applyAlignment="1">
      <alignment vertical="center"/>
    </xf>
    <xf numFmtId="0" fontId="9" fillId="0" borderId="0" xfId="0" applyFont="1" applyAlignment="1"/>
    <xf numFmtId="0" fontId="63" fillId="0" borderId="0" xfId="0" applyFont="1"/>
    <xf numFmtId="0" fontId="32" fillId="7" borderId="8" xfId="0" applyFont="1" applyFill="1" applyBorder="1" applyAlignment="1">
      <alignment horizontal="center"/>
    </xf>
    <xf numFmtId="0" fontId="32" fillId="7" borderId="8" xfId="0" applyFont="1" applyFill="1" applyBorder="1" applyAlignment="1"/>
    <xf numFmtId="0" fontId="31" fillId="26" borderId="8" xfId="0" applyFont="1" applyFill="1" applyBorder="1" applyAlignment="1">
      <alignment horizontal="center"/>
    </xf>
    <xf numFmtId="0" fontId="31" fillId="26" borderId="8" xfId="0" applyFont="1" applyFill="1" applyBorder="1" applyAlignment="1">
      <alignment horizontal="center"/>
    </xf>
    <xf numFmtId="0" fontId="31" fillId="26" borderId="8" xfId="0" applyFont="1" applyFill="1" applyBorder="1" applyAlignment="1">
      <alignment horizontal="left"/>
    </xf>
    <xf numFmtId="168" fontId="31" fillId="26" borderId="8" xfId="0" applyNumberFormat="1" applyFont="1" applyFill="1" applyBorder="1" applyAlignment="1">
      <alignment horizontal="center"/>
    </xf>
    <xf numFmtId="0" fontId="31" fillId="27" borderId="8" xfId="0" applyFont="1" applyFill="1" applyBorder="1" applyAlignment="1">
      <alignment horizontal="center"/>
    </xf>
    <xf numFmtId="0" fontId="31" fillId="27" borderId="8" xfId="0" applyFont="1" applyFill="1" applyBorder="1" applyAlignment="1">
      <alignment horizontal="center"/>
    </xf>
    <xf numFmtId="0" fontId="31" fillId="27" borderId="8" xfId="0" applyFont="1" applyFill="1" applyBorder="1" applyAlignment="1">
      <alignment horizontal="left"/>
    </xf>
    <xf numFmtId="168" fontId="31" fillId="27" borderId="8" xfId="0" applyNumberFormat="1" applyFont="1" applyFill="1" applyBorder="1" applyAlignment="1">
      <alignment horizontal="center"/>
    </xf>
    <xf numFmtId="166" fontId="31" fillId="26" borderId="8" xfId="0" applyNumberFormat="1" applyFont="1" applyFill="1" applyBorder="1" applyAlignment="1">
      <alignment horizontal="center"/>
    </xf>
    <xf numFmtId="0" fontId="9" fillId="4" borderId="0" xfId="0" applyFont="1" applyFill="1" applyAlignment="1">
      <alignment horizontal="left"/>
    </xf>
    <xf numFmtId="0" fontId="9" fillId="4" borderId="0" xfId="0" applyFont="1" applyFill="1" applyAlignment="1">
      <alignment horizontal="center"/>
    </xf>
    <xf numFmtId="166" fontId="31" fillId="27" borderId="8" xfId="0" applyNumberFormat="1" applyFont="1" applyFill="1" applyBorder="1" applyAlignment="1">
      <alignment horizontal="center"/>
    </xf>
    <xf numFmtId="0" fontId="17" fillId="3" borderId="8" xfId="0" applyFont="1" applyFill="1" applyBorder="1" applyAlignment="1">
      <alignment horizontal="center"/>
    </xf>
    <xf numFmtId="0" fontId="16" fillId="0" borderId="8" xfId="0" applyFont="1" applyBorder="1" applyAlignment="1"/>
    <xf numFmtId="0" fontId="16" fillId="0" borderId="8" xfId="0" applyFont="1" applyBorder="1" applyAlignment="1">
      <alignment horizontal="center"/>
    </xf>
    <xf numFmtId="0" fontId="16" fillId="0" borderId="8" xfId="0" applyFont="1" applyBorder="1" applyAlignment="1">
      <alignment horizontal="center"/>
    </xf>
    <xf numFmtId="0" fontId="16" fillId="3" borderId="8" xfId="0" applyFont="1" applyFill="1" applyBorder="1" applyAlignment="1">
      <alignment horizontal="center"/>
    </xf>
    <xf numFmtId="2" fontId="16" fillId="3" borderId="8" xfId="0" applyNumberFormat="1" applyFont="1" applyFill="1" applyBorder="1" applyAlignment="1">
      <alignment horizontal="center"/>
    </xf>
    <xf numFmtId="0" fontId="17" fillId="3" borderId="8" xfId="0" applyFont="1" applyFill="1" applyBorder="1" applyAlignment="1"/>
    <xf numFmtId="0" fontId="32" fillId="7" borderId="12" xfId="0" applyFont="1" applyFill="1" applyBorder="1" applyAlignment="1">
      <alignment horizontal="center"/>
    </xf>
    <xf numFmtId="0" fontId="32" fillId="7" borderId="18" xfId="0" applyFont="1" applyFill="1" applyBorder="1" applyAlignment="1">
      <alignment horizontal="left"/>
    </xf>
    <xf numFmtId="2" fontId="17" fillId="3" borderId="8" xfId="0" applyNumberFormat="1" applyFont="1" applyFill="1" applyBorder="1" applyAlignment="1">
      <alignment horizontal="center"/>
    </xf>
    <xf numFmtId="0" fontId="31" fillId="0" borderId="0" xfId="0" applyFont="1" applyAlignment="1"/>
    <xf numFmtId="0" fontId="16" fillId="0" borderId="0" xfId="0" applyFont="1" applyAlignment="1"/>
    <xf numFmtId="4" fontId="16" fillId="0" borderId="8" xfId="0" applyNumberFormat="1" applyFont="1" applyBorder="1" applyAlignment="1">
      <alignment horizontal="center"/>
    </xf>
    <xf numFmtId="4" fontId="16" fillId="0" borderId="8" xfId="0" applyNumberFormat="1" applyFont="1" applyBorder="1" applyAlignment="1">
      <alignment horizontal="center"/>
    </xf>
    <xf numFmtId="0" fontId="32" fillId="3" borderId="8" xfId="0" applyFont="1" applyFill="1" applyBorder="1" applyAlignment="1">
      <alignment horizontal="center"/>
    </xf>
    <xf numFmtId="0" fontId="31" fillId="3" borderId="8" xfId="0" applyFont="1" applyFill="1" applyBorder="1" applyAlignment="1">
      <alignment horizontal="center"/>
    </xf>
    <xf numFmtId="4" fontId="31" fillId="0" borderId="8" xfId="0" applyNumberFormat="1" applyFont="1" applyBorder="1" applyAlignment="1">
      <alignment horizontal="center"/>
    </xf>
    <xf numFmtId="0" fontId="17" fillId="28" borderId="8" xfId="0" applyFont="1" applyFill="1" applyBorder="1" applyAlignment="1">
      <alignment horizontal="left"/>
    </xf>
    <xf numFmtId="0" fontId="17" fillId="7" borderId="8" xfId="0" applyFont="1" applyFill="1" applyBorder="1" applyAlignment="1">
      <alignment horizontal="left"/>
    </xf>
    <xf numFmtId="10" fontId="31" fillId="0" borderId="8" xfId="0" applyNumberFormat="1" applyFont="1" applyBorder="1" applyAlignment="1">
      <alignment horizontal="center"/>
    </xf>
    <xf numFmtId="0" fontId="32" fillId="7" borderId="8" xfId="0" applyFont="1" applyFill="1" applyBorder="1" applyAlignment="1">
      <alignment horizontal="center"/>
    </xf>
    <xf numFmtId="0" fontId="32" fillId="7" borderId="8" xfId="0" applyFont="1" applyFill="1" applyBorder="1" applyAlignment="1">
      <alignment horizontal="left"/>
    </xf>
    <xf numFmtId="0" fontId="31" fillId="0" borderId="18" xfId="0" applyFont="1" applyBorder="1" applyAlignment="1">
      <alignment horizontal="left"/>
    </xf>
    <xf numFmtId="0" fontId="31" fillId="0" borderId="0" xfId="0" applyFont="1" applyAlignment="1"/>
    <xf numFmtId="0" fontId="17" fillId="28" borderId="8" xfId="0" applyFont="1" applyFill="1" applyBorder="1" applyAlignment="1">
      <alignment horizontal="center"/>
    </xf>
    <xf numFmtId="0" fontId="17" fillId="3" borderId="8" xfId="0" applyFont="1" applyFill="1" applyBorder="1" applyAlignment="1">
      <alignment horizontal="center"/>
    </xf>
    <xf numFmtId="0" fontId="11" fillId="0" borderId="8" xfId="0" applyFont="1" applyBorder="1" applyAlignment="1">
      <alignment horizontal="center"/>
    </xf>
    <xf numFmtId="0" fontId="11" fillId="0" borderId="0" xfId="0" applyFont="1" applyAlignment="1">
      <alignment horizontal="center"/>
    </xf>
    <xf numFmtId="0" fontId="2" fillId="0" borderId="0" xfId="0" applyFont="1" applyAlignment="1">
      <alignment horizontal="center"/>
    </xf>
    <xf numFmtId="0" fontId="13" fillId="0" borderId="8" xfId="0" applyFont="1" applyBorder="1" applyAlignment="1">
      <alignment horizontal="center"/>
    </xf>
    <xf numFmtId="0" fontId="9" fillId="0" borderId="0" xfId="0" applyFont="1" applyAlignment="1">
      <alignment horizontal="left"/>
    </xf>
    <xf numFmtId="0" fontId="0" fillId="0" borderId="0" xfId="0" applyFont="1"/>
    <xf numFmtId="0" fontId="0" fillId="0" borderId="0" xfId="0" applyFont="1" applyAlignment="1"/>
    <xf numFmtId="0" fontId="32" fillId="7" borderId="18" xfId="0" applyFont="1" applyFill="1" applyBorder="1" applyAlignment="1">
      <alignment horizontal="left" vertical="center"/>
    </xf>
    <xf numFmtId="0" fontId="31" fillId="0" borderId="8" xfId="0" applyFont="1" applyBorder="1" applyAlignment="1">
      <alignment horizontal="left" vertical="center"/>
    </xf>
    <xf numFmtId="0" fontId="9" fillId="0" borderId="0" xfId="0" applyFont="1" applyAlignment="1">
      <alignment vertical="center"/>
    </xf>
    <xf numFmtId="0" fontId="16" fillId="0" borderId="8" xfId="0" applyFont="1" applyBorder="1" applyAlignment="1">
      <alignment horizontal="center" vertical="center"/>
    </xf>
    <xf numFmtId="0" fontId="17" fillId="28" borderId="8" xfId="0" applyFont="1" applyFill="1" applyBorder="1" applyAlignment="1">
      <alignment horizontal="center" vertical="center"/>
    </xf>
    <xf numFmtId="0" fontId="17" fillId="7" borderId="8" xfId="0" applyFont="1" applyFill="1" applyBorder="1" applyAlignment="1">
      <alignment horizontal="center" vertical="center"/>
    </xf>
    <xf numFmtId="0" fontId="4" fillId="0" borderId="8" xfId="0" applyFont="1" applyBorder="1" applyAlignment="1">
      <alignment horizontal="left"/>
    </xf>
    <xf numFmtId="0" fontId="4" fillId="4" borderId="8" xfId="0" applyFont="1" applyFill="1" applyBorder="1" applyAlignment="1">
      <alignment horizontal="left"/>
    </xf>
    <xf numFmtId="0" fontId="65" fillId="0" borderId="56" xfId="0" applyFont="1" applyBorder="1" applyAlignment="1">
      <alignment horizontal="left"/>
    </xf>
    <xf numFmtId="0" fontId="31" fillId="0" borderId="21" xfId="0" applyFont="1" applyBorder="1" applyAlignment="1">
      <alignment horizontal="center"/>
    </xf>
    <xf numFmtId="0" fontId="16" fillId="4" borderId="20" xfId="0" applyFont="1" applyFill="1" applyBorder="1" applyAlignment="1">
      <alignment horizontal="left"/>
    </xf>
    <xf numFmtId="0" fontId="31" fillId="0" borderId="20" xfId="0" applyFont="1" applyBorder="1" applyAlignment="1">
      <alignment horizontal="left"/>
    </xf>
    <xf numFmtId="0" fontId="16" fillId="0" borderId="62" xfId="0" applyFont="1" applyBorder="1" applyAlignment="1">
      <alignment horizontal="left"/>
    </xf>
    <xf numFmtId="0" fontId="31" fillId="0" borderId="62" xfId="0" applyFont="1" applyBorder="1" applyAlignment="1">
      <alignment horizontal="left"/>
    </xf>
    <xf numFmtId="0" fontId="16" fillId="0" borderId="62" xfId="0" applyFont="1" applyBorder="1" applyAlignment="1"/>
    <xf numFmtId="0" fontId="6" fillId="0" borderId="0" xfId="0" applyFont="1" applyAlignment="1">
      <alignment horizontal="center"/>
    </xf>
    <xf numFmtId="0" fontId="66" fillId="29" borderId="62" xfId="0" applyFont="1" applyFill="1" applyBorder="1" applyAlignment="1">
      <alignment horizontal="left" vertical="center" wrapText="1"/>
    </xf>
    <xf numFmtId="0" fontId="66" fillId="29" borderId="62" xfId="0" applyFont="1" applyFill="1" applyBorder="1" applyAlignment="1">
      <alignment horizontal="center" vertical="center" wrapText="1"/>
    </xf>
    <xf numFmtId="0" fontId="66" fillId="30" borderId="62" xfId="0" applyFont="1" applyFill="1" applyBorder="1" applyAlignment="1">
      <alignment horizontal="center" vertical="center" wrapText="1"/>
    </xf>
    <xf numFmtId="0" fontId="66" fillId="30" borderId="62" xfId="0" applyFont="1" applyFill="1" applyBorder="1" applyAlignment="1">
      <alignment horizontal="left" vertical="center" wrapText="1"/>
    </xf>
    <xf numFmtId="0" fontId="66" fillId="0" borderId="62" xfId="0" applyFont="1" applyBorder="1" applyAlignment="1">
      <alignment horizontal="left" vertical="center" wrapText="1"/>
    </xf>
    <xf numFmtId="0" fontId="66" fillId="0" borderId="62" xfId="0" applyFont="1" applyBorder="1" applyAlignment="1">
      <alignment horizontal="center" vertical="center" wrapText="1"/>
    </xf>
    <xf numFmtId="0" fontId="66" fillId="0" borderId="63" xfId="0" applyFont="1" applyBorder="1" applyAlignment="1">
      <alignment horizontal="left" vertical="center" wrapText="1"/>
    </xf>
    <xf numFmtId="0" fontId="66" fillId="0" borderId="64" xfId="0" applyFont="1" applyBorder="1" applyAlignment="1">
      <alignment horizontal="left" vertical="center" wrapText="1"/>
    </xf>
    <xf numFmtId="0" fontId="66" fillId="30" borderId="64" xfId="0" applyFont="1" applyFill="1" applyBorder="1" applyAlignment="1">
      <alignment horizontal="center" vertical="center" wrapText="1"/>
    </xf>
    <xf numFmtId="0" fontId="66" fillId="0" borderId="64" xfId="0" applyFont="1" applyBorder="1" applyAlignment="1">
      <alignment horizontal="center" vertical="center" wrapText="1"/>
    </xf>
    <xf numFmtId="0" fontId="66" fillId="0" borderId="65" xfId="0" applyFont="1" applyBorder="1" applyAlignment="1">
      <alignment horizontal="center" vertical="center" wrapText="1"/>
    </xf>
    <xf numFmtId="0" fontId="66" fillId="30" borderId="63" xfId="0" applyFont="1" applyFill="1" applyBorder="1" applyAlignment="1">
      <alignment horizontal="left" vertical="center" wrapText="1"/>
    </xf>
    <xf numFmtId="0" fontId="66" fillId="31" borderId="62" xfId="0" applyFont="1" applyFill="1" applyBorder="1" applyAlignment="1">
      <alignment horizontal="left" vertical="center" wrapText="1"/>
    </xf>
    <xf numFmtId="0" fontId="66" fillId="30" borderId="65" xfId="0" applyFont="1" applyFill="1" applyBorder="1" applyAlignment="1">
      <alignment horizontal="center" vertical="center" wrapText="1"/>
    </xf>
    <xf numFmtId="0" fontId="66" fillId="31" borderId="62" xfId="0" applyFont="1" applyFill="1" applyBorder="1" applyAlignment="1">
      <alignment horizontal="center" vertical="center" wrapText="1"/>
    </xf>
    <xf numFmtId="0" fontId="66" fillId="32" borderId="62" xfId="0" applyFont="1" applyFill="1" applyBorder="1" applyAlignment="1">
      <alignment horizontal="left" vertical="center" wrapText="1"/>
    </xf>
    <xf numFmtId="0" fontId="66" fillId="32" borderId="62" xfId="0" applyFont="1" applyFill="1" applyBorder="1" applyAlignment="1">
      <alignment horizontal="center" vertical="center" wrapText="1"/>
    </xf>
    <xf numFmtId="0" fontId="66" fillId="0" borderId="0" xfId="0" applyFont="1" applyAlignment="1">
      <alignment horizontal="left" vertical="center" wrapText="1"/>
    </xf>
    <xf numFmtId="0" fontId="66" fillId="0" borderId="0" xfId="0" applyFont="1" applyAlignment="1">
      <alignment horizontal="center" vertical="center" wrapText="1"/>
    </xf>
    <xf numFmtId="0" fontId="70" fillId="34" borderId="63" xfId="0" applyFont="1" applyFill="1" applyBorder="1" applyAlignment="1">
      <alignment horizontal="left" vertical="center" wrapText="1"/>
    </xf>
    <xf numFmtId="0" fontId="66" fillId="35" borderId="64" xfId="0" applyFont="1" applyFill="1" applyBorder="1" applyAlignment="1">
      <alignment horizontal="left" vertical="center" wrapText="1"/>
    </xf>
    <xf numFmtId="0" fontId="66" fillId="35" borderId="65" xfId="0" applyFont="1" applyFill="1" applyBorder="1" applyAlignment="1">
      <alignment horizontal="left" vertical="center" wrapText="1"/>
    </xf>
    <xf numFmtId="0" fontId="66" fillId="34" borderId="62" xfId="0" applyFont="1" applyFill="1" applyBorder="1" applyAlignment="1">
      <alignment horizontal="left" vertical="center" wrapText="1"/>
    </xf>
    <xf numFmtId="0" fontId="66" fillId="34" borderId="63" xfId="0" applyFont="1" applyFill="1" applyBorder="1" applyAlignment="1">
      <alignment horizontal="left" vertical="center" wrapText="1"/>
    </xf>
    <xf numFmtId="0" fontId="66" fillId="34" borderId="62" xfId="0" applyFont="1" applyFill="1" applyBorder="1" applyAlignment="1">
      <alignment vertical="center" wrapText="1"/>
    </xf>
    <xf numFmtId="0" fontId="66" fillId="34" borderId="62" xfId="0" applyFont="1" applyFill="1" applyBorder="1" applyAlignment="1">
      <alignment horizontal="center" vertical="center" wrapText="1"/>
    </xf>
    <xf numFmtId="0" fontId="66" fillId="36" borderId="62" xfId="0" applyFont="1" applyFill="1" applyBorder="1" applyAlignment="1">
      <alignment horizontal="left" vertical="center" wrapText="1"/>
    </xf>
    <xf numFmtId="0" fontId="66" fillId="36" borderId="62" xfId="0" applyFont="1" applyFill="1" applyBorder="1" applyAlignment="1">
      <alignment horizontal="center" vertical="center" wrapText="1"/>
    </xf>
    <xf numFmtId="0" fontId="66" fillId="36" borderId="62" xfId="0" applyFont="1" applyFill="1" applyBorder="1" applyAlignment="1">
      <alignment vertical="center" wrapText="1"/>
    </xf>
    <xf numFmtId="0" fontId="66" fillId="31" borderId="62" xfId="1" applyFont="1" applyFill="1" applyBorder="1" applyAlignment="1">
      <alignment horizontal="left" vertical="center" wrapText="1"/>
    </xf>
    <xf numFmtId="0" fontId="66" fillId="31" borderId="62" xfId="2" applyFont="1" applyFill="1" applyBorder="1" applyAlignment="1">
      <alignment horizontal="left" vertical="center" wrapText="1"/>
    </xf>
    <xf numFmtId="0" fontId="66" fillId="31" borderId="62" xfId="1" applyFont="1" applyFill="1" applyBorder="1" applyAlignment="1">
      <alignment horizontal="center" vertical="center" wrapText="1"/>
    </xf>
    <xf numFmtId="0" fontId="66" fillId="33" borderId="62" xfId="1" applyFont="1" applyFill="1" applyBorder="1" applyAlignment="1">
      <alignment horizontal="left" vertical="center" wrapText="1"/>
    </xf>
    <xf numFmtId="0" fontId="66" fillId="33" borderId="62" xfId="1" applyFont="1" applyFill="1" applyBorder="1" applyAlignment="1">
      <alignment horizontal="center" vertical="center" wrapText="1"/>
    </xf>
    <xf numFmtId="0" fontId="66" fillId="31" borderId="66" xfId="1" applyFont="1" applyFill="1" applyBorder="1" applyAlignment="1">
      <alignment horizontal="left" vertical="center" wrapText="1"/>
    </xf>
    <xf numFmtId="0" fontId="66" fillId="31" borderId="67" xfId="1" applyFont="1" applyFill="1" applyBorder="1" applyAlignment="1">
      <alignment horizontal="left" vertical="center" wrapText="1"/>
    </xf>
    <xf numFmtId="0" fontId="66" fillId="31" borderId="66" xfId="2" applyFont="1" applyFill="1" applyBorder="1" applyAlignment="1">
      <alignment horizontal="left" vertical="center" wrapText="1"/>
    </xf>
    <xf numFmtId="0" fontId="66" fillId="31" borderId="66" xfId="1" applyFont="1" applyFill="1" applyBorder="1" applyAlignment="1">
      <alignment horizontal="center" vertical="center" wrapText="1"/>
    </xf>
    <xf numFmtId="0" fontId="66" fillId="0" borderId="62" xfId="0" applyFont="1" applyBorder="1" applyAlignment="1">
      <alignment horizontal="left" vertical="center"/>
    </xf>
    <xf numFmtId="0" fontId="66" fillId="31" borderId="68" xfId="1" applyFont="1" applyFill="1" applyBorder="1" applyAlignment="1">
      <alignment horizontal="left" vertical="center" wrapText="1"/>
    </xf>
    <xf numFmtId="0" fontId="66" fillId="31" borderId="68" xfId="1" applyFont="1" applyFill="1" applyBorder="1" applyAlignment="1">
      <alignment horizontal="center" vertical="center" wrapText="1"/>
    </xf>
    <xf numFmtId="0" fontId="71" fillId="0" borderId="8" xfId="0" applyFont="1" applyBorder="1" applyAlignment="1">
      <alignment horizontal="left" vertical="center"/>
    </xf>
    <xf numFmtId="0" fontId="72" fillId="0" borderId="62" xfId="0" applyFont="1" applyBorder="1" applyAlignment="1">
      <alignment horizontal="center" vertical="center"/>
    </xf>
    <xf numFmtId="0" fontId="73" fillId="0" borderId="62" xfId="0" applyFont="1" applyBorder="1" applyAlignment="1">
      <alignment horizontal="center" vertical="center"/>
    </xf>
    <xf numFmtId="0" fontId="73" fillId="0" borderId="62" xfId="0" applyFont="1" applyBorder="1" applyAlignment="1">
      <alignment vertical="center"/>
    </xf>
    <xf numFmtId="0" fontId="74" fillId="37" borderId="62" xfId="0" applyFont="1" applyFill="1" applyBorder="1" applyAlignment="1">
      <alignment horizontal="center" vertical="center"/>
    </xf>
    <xf numFmtId="0" fontId="74" fillId="37" borderId="62" xfId="0" applyFont="1" applyFill="1" applyBorder="1" applyAlignment="1">
      <alignment horizontal="left" vertical="center"/>
    </xf>
    <xf numFmtId="0" fontId="72" fillId="0" borderId="62" xfId="0" applyFont="1" applyBorder="1" applyAlignment="1">
      <alignment vertical="center"/>
    </xf>
    <xf numFmtId="0" fontId="75" fillId="37" borderId="62" xfId="0" applyFont="1" applyFill="1" applyBorder="1" applyAlignment="1">
      <alignment vertical="center"/>
    </xf>
    <xf numFmtId="0" fontId="75" fillId="37" borderId="62" xfId="0" applyFont="1" applyFill="1" applyBorder="1" applyAlignment="1">
      <alignment horizontal="center" vertical="center"/>
    </xf>
    <xf numFmtId="0" fontId="75" fillId="37" borderId="62" xfId="0" applyFont="1" applyFill="1" applyBorder="1" applyAlignment="1">
      <alignment horizontal="left" vertical="center"/>
    </xf>
    <xf numFmtId="0" fontId="73" fillId="37" borderId="62" xfId="0" applyFont="1" applyFill="1" applyBorder="1" applyAlignment="1">
      <alignment horizontal="left" vertical="center"/>
    </xf>
    <xf numFmtId="0" fontId="71" fillId="4" borderId="8" xfId="0" applyFont="1" applyFill="1" applyBorder="1" applyAlignment="1">
      <alignment horizontal="left" vertical="center"/>
    </xf>
    <xf numFmtId="0" fontId="8" fillId="38" borderId="8" xfId="0" applyFont="1" applyFill="1" applyBorder="1" applyAlignment="1">
      <alignment horizontal="center" vertical="center"/>
    </xf>
    <xf numFmtId="0" fontId="0" fillId="39" borderId="8" xfId="0" applyFont="1" applyFill="1" applyBorder="1" applyAlignment="1">
      <alignment horizontal="left" vertical="center"/>
    </xf>
    <xf numFmtId="0" fontId="0" fillId="39" borderId="8" xfId="0" applyFont="1" applyFill="1" applyBorder="1" applyAlignment="1">
      <alignment horizontal="center"/>
    </xf>
    <xf numFmtId="0" fontId="76" fillId="39" borderId="8" xfId="0" applyFont="1" applyFill="1" applyBorder="1" applyAlignment="1">
      <alignment horizontal="left" vertical="center"/>
    </xf>
    <xf numFmtId="164" fontId="71" fillId="38" borderId="8" xfId="0" applyNumberFormat="1" applyFont="1" applyFill="1" applyBorder="1" applyAlignment="1">
      <alignment horizontal="left" vertical="center"/>
    </xf>
    <xf numFmtId="164" fontId="8" fillId="40" borderId="8" xfId="0" applyNumberFormat="1" applyFont="1" applyFill="1" applyBorder="1" applyAlignment="1">
      <alignment horizontal="left" vertical="center"/>
    </xf>
    <xf numFmtId="0" fontId="8" fillId="40" borderId="8" xfId="0" applyFont="1" applyFill="1" applyBorder="1" applyAlignment="1">
      <alignment horizontal="center" vertical="center"/>
    </xf>
    <xf numFmtId="0" fontId="71" fillId="38" borderId="8" xfId="0" applyFont="1" applyFill="1" applyBorder="1" applyAlignment="1">
      <alignment horizontal="center" vertical="center"/>
    </xf>
    <xf numFmtId="164" fontId="0" fillId="35" borderId="8" xfId="0" applyNumberFormat="1" applyFont="1" applyFill="1" applyBorder="1" applyAlignment="1">
      <alignment horizontal="center" vertical="center"/>
    </xf>
    <xf numFmtId="0" fontId="72" fillId="31" borderId="62" xfId="0" applyFont="1" applyFill="1" applyBorder="1" applyAlignment="1">
      <alignment horizontal="center" vertical="center"/>
    </xf>
    <xf numFmtId="0" fontId="72" fillId="37" borderId="62" xfId="0" applyFont="1" applyFill="1" applyBorder="1" applyAlignment="1">
      <alignment horizontal="center" vertical="center"/>
    </xf>
    <xf numFmtId="0" fontId="72" fillId="0" borderId="62" xfId="0" applyFont="1" applyBorder="1" applyAlignment="1">
      <alignment horizontal="left" vertical="center"/>
    </xf>
    <xf numFmtId="0" fontId="77" fillId="37" borderId="62" xfId="0" applyFont="1" applyFill="1" applyBorder="1" applyAlignment="1">
      <alignment horizontal="center" vertical="center"/>
    </xf>
    <xf numFmtId="0" fontId="78" fillId="31" borderId="62" xfId="0" applyFont="1" applyFill="1" applyBorder="1" applyAlignment="1">
      <alignment horizontal="center" vertical="center"/>
    </xf>
    <xf numFmtId="0" fontId="77" fillId="37" borderId="62" xfId="0" applyFont="1" applyFill="1" applyBorder="1" applyAlignment="1">
      <alignment horizontal="left" vertical="center"/>
    </xf>
    <xf numFmtId="0" fontId="78" fillId="37" borderId="62" xfId="0" applyFont="1" applyFill="1" applyBorder="1" applyAlignment="1">
      <alignment horizontal="center" vertical="center"/>
    </xf>
    <xf numFmtId="0" fontId="72" fillId="0" borderId="62" xfId="0" applyFont="1" applyBorder="1" applyAlignment="1">
      <alignment vertical="distributed"/>
    </xf>
    <xf numFmtId="0" fontId="72" fillId="36" borderId="62" xfId="0" applyFont="1" applyFill="1" applyBorder="1" applyAlignment="1">
      <alignment horizontal="center" vertical="center"/>
    </xf>
    <xf numFmtId="0" fontId="72" fillId="0" borderId="62" xfId="0" applyFont="1" applyBorder="1"/>
    <xf numFmtId="0" fontId="75" fillId="37" borderId="62" xfId="0" applyFont="1" applyFill="1" applyBorder="1" applyAlignment="1">
      <alignment horizontal="left" vertical="center" wrapText="1"/>
    </xf>
    <xf numFmtId="0" fontId="75" fillId="37" borderId="62" xfId="0" applyFont="1" applyFill="1" applyBorder="1" applyAlignment="1">
      <alignment horizontal="center" vertical="center" wrapText="1"/>
    </xf>
    <xf numFmtId="0" fontId="73" fillId="0" borderId="62" xfId="0" applyFont="1" applyBorder="1" applyAlignment="1">
      <alignment horizontal="center" vertical="center" wrapText="1"/>
    </xf>
    <xf numFmtId="2" fontId="75" fillId="37" borderId="62" xfId="0" applyNumberFormat="1" applyFont="1" applyFill="1" applyBorder="1" applyAlignment="1">
      <alignment horizontal="center" vertical="center"/>
    </xf>
    <xf numFmtId="0" fontId="75" fillId="0" borderId="62" xfId="0" applyFont="1" applyBorder="1" applyAlignment="1">
      <alignment horizontal="center" vertical="center"/>
    </xf>
    <xf numFmtId="0" fontId="73" fillId="0" borderId="62" xfId="1" applyFont="1" applyBorder="1"/>
    <xf numFmtId="0" fontId="73" fillId="0" borderId="71" xfId="0" applyFont="1" applyBorder="1" applyAlignment="1">
      <alignment horizontal="center"/>
    </xf>
    <xf numFmtId="0" fontId="73" fillId="0" borderId="69" xfId="0" applyFont="1" applyBorder="1" applyAlignment="1">
      <alignment horizontal="center"/>
    </xf>
    <xf numFmtId="0" fontId="75" fillId="0" borderId="69" xfId="0" applyFont="1" applyBorder="1" applyAlignment="1">
      <alignment horizontal="center"/>
    </xf>
    <xf numFmtId="0" fontId="75" fillId="37" borderId="62" xfId="0" applyFont="1" applyFill="1" applyBorder="1" applyAlignment="1">
      <alignment vertical="center" wrapText="1"/>
    </xf>
    <xf numFmtId="0" fontId="73" fillId="0" borderId="62" xfId="0" applyFont="1" applyBorder="1"/>
    <xf numFmtId="0" fontId="73" fillId="30" borderId="62" xfId="0" applyFont="1" applyFill="1" applyBorder="1" applyAlignment="1">
      <alignment horizontal="left" vertical="center"/>
    </xf>
    <xf numFmtId="0" fontId="75" fillId="30" borderId="62" xfId="0" applyFont="1" applyFill="1" applyBorder="1" applyAlignment="1">
      <alignment horizontal="center" vertical="center" wrapText="1"/>
    </xf>
    <xf numFmtId="0" fontId="73" fillId="0" borderId="62" xfId="1" applyFont="1" applyBorder="1" applyAlignment="1">
      <alignment horizontal="center"/>
    </xf>
    <xf numFmtId="0" fontId="75" fillId="0" borderId="62" xfId="1" applyFont="1" applyBorder="1" applyAlignment="1">
      <alignment horizontal="center"/>
    </xf>
    <xf numFmtId="0" fontId="79" fillId="0" borderId="62" xfId="0" applyFont="1" applyBorder="1" applyAlignment="1">
      <alignment horizontal="center" wrapText="1"/>
    </xf>
    <xf numFmtId="0" fontId="73" fillId="0" borderId="66" xfId="0" applyFont="1" applyFill="1" applyBorder="1" applyAlignment="1">
      <alignment vertical="center"/>
    </xf>
    <xf numFmtId="0" fontId="73" fillId="37" borderId="62" xfId="0" applyFont="1" applyFill="1" applyBorder="1" applyAlignment="1">
      <alignment horizontal="center" vertical="center"/>
    </xf>
    <xf numFmtId="0" fontId="73" fillId="37" borderId="62" xfId="0" applyFont="1" applyFill="1" applyBorder="1" applyAlignment="1">
      <alignment horizontal="center" vertical="center" wrapText="1"/>
    </xf>
    <xf numFmtId="0" fontId="72" fillId="31" borderId="62" xfId="2" applyFont="1" applyFill="1" applyBorder="1" applyAlignment="1">
      <alignment horizontal="center" vertical="center" wrapText="1"/>
    </xf>
    <xf numFmtId="0" fontId="72" fillId="0" borderId="62" xfId="0" applyFont="1" applyBorder="1" applyAlignment="1">
      <alignment horizontal="center"/>
    </xf>
    <xf numFmtId="0" fontId="72" fillId="0" borderId="56" xfId="0" applyFont="1" applyBorder="1" applyAlignment="1">
      <alignment horizontal="center"/>
    </xf>
    <xf numFmtId="0" fontId="80" fillId="0" borderId="69" xfId="0" applyFont="1" applyBorder="1" applyAlignment="1">
      <alignment horizontal="center"/>
    </xf>
    <xf numFmtId="0" fontId="80" fillId="0" borderId="102" xfId="0" applyFont="1" applyBorder="1" applyAlignment="1">
      <alignment horizontal="center"/>
    </xf>
    <xf numFmtId="0" fontId="73" fillId="37" borderId="62" xfId="0" applyFont="1" applyFill="1" applyBorder="1" applyAlignment="1">
      <alignment vertical="center"/>
    </xf>
    <xf numFmtId="0" fontId="0" fillId="0" borderId="0" xfId="0" applyFont="1" applyAlignment="1"/>
    <xf numFmtId="0" fontId="2" fillId="0" borderId="0" xfId="0" applyFont="1" applyAlignment="1">
      <alignment horizontal="right"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0" fillId="0" borderId="56" xfId="0" applyFont="1" applyBorder="1"/>
    <xf numFmtId="0" fontId="75" fillId="0" borderId="56" xfId="0" applyFont="1" applyBorder="1" applyAlignment="1">
      <alignment horizontal="center" vertical="center"/>
    </xf>
    <xf numFmtId="0" fontId="12" fillId="0" borderId="56" xfId="0" applyFont="1" applyBorder="1" applyAlignment="1"/>
    <xf numFmtId="0" fontId="9" fillId="3" borderId="62" xfId="0" applyFont="1" applyFill="1" applyBorder="1" applyAlignment="1"/>
    <xf numFmtId="0" fontId="6" fillId="3" borderId="62" xfId="0" applyFont="1" applyFill="1" applyBorder="1" applyAlignment="1"/>
    <xf numFmtId="0" fontId="6" fillId="3" borderId="62" xfId="0" applyFont="1" applyFill="1" applyBorder="1" applyAlignment="1">
      <alignment horizontal="center" wrapText="1"/>
    </xf>
    <xf numFmtId="0" fontId="9" fillId="0" borderId="62" xfId="0" applyFont="1" applyBorder="1" applyAlignment="1"/>
    <xf numFmtId="0" fontId="9" fillId="0" borderId="62" xfId="0" applyFont="1" applyBorder="1" applyAlignment="1">
      <alignment horizontal="right"/>
    </xf>
    <xf numFmtId="0" fontId="9" fillId="3" borderId="62" xfId="0" applyFont="1" applyFill="1" applyBorder="1" applyAlignment="1">
      <alignment horizontal="right"/>
    </xf>
    <xf numFmtId="0" fontId="9" fillId="3" borderId="62" xfId="0" applyFont="1" applyFill="1" applyBorder="1" applyAlignment="1">
      <alignment wrapText="1"/>
    </xf>
    <xf numFmtId="0" fontId="11" fillId="3" borderId="5" xfId="0" applyFont="1" applyFill="1" applyBorder="1" applyAlignment="1">
      <alignment horizontal="left" vertical="center" wrapText="1"/>
    </xf>
    <xf numFmtId="0" fontId="83" fillId="3" borderId="8" xfId="0" applyFont="1" applyFill="1" applyBorder="1" applyAlignment="1">
      <alignment horizontal="center" vertical="center" wrapText="1"/>
    </xf>
    <xf numFmtId="0" fontId="81" fillId="3" borderId="8" xfId="0" applyFont="1" applyFill="1" applyBorder="1" applyAlignment="1">
      <alignment horizontal="center" vertical="center" wrapText="1"/>
    </xf>
    <xf numFmtId="0" fontId="84" fillId="4" borderId="8" xfId="0" applyFont="1" applyFill="1" applyBorder="1" applyAlignment="1">
      <alignment vertical="center" wrapText="1"/>
    </xf>
    <xf numFmtId="0" fontId="84" fillId="4" borderId="8" xfId="0" applyFont="1" applyFill="1" applyBorder="1" applyAlignment="1">
      <alignment horizontal="center" vertical="center" wrapText="1"/>
    </xf>
    <xf numFmtId="190" fontId="4" fillId="4" borderId="8" xfId="0" applyNumberFormat="1" applyFont="1" applyFill="1" applyBorder="1" applyAlignment="1">
      <alignment horizontal="center" vertical="center" wrapText="1"/>
    </xf>
    <xf numFmtId="0" fontId="2" fillId="3" borderId="8" xfId="0" applyFont="1" applyFill="1" applyBorder="1" applyAlignment="1">
      <alignment horizontal="right"/>
    </xf>
    <xf numFmtId="0" fontId="55" fillId="0" borderId="8" xfId="0" applyFont="1" applyBorder="1" applyAlignment="1"/>
    <xf numFmtId="0" fontId="11" fillId="3" borderId="8" xfId="0" applyFont="1" applyFill="1" applyBorder="1" applyAlignment="1"/>
    <xf numFmtId="0" fontId="11" fillId="3" borderId="8" xfId="0" applyFont="1" applyFill="1" applyBorder="1" applyAlignment="1">
      <alignment horizontal="right"/>
    </xf>
    <xf numFmtId="0" fontId="11" fillId="0" borderId="8" xfId="0" applyFont="1" applyBorder="1"/>
    <xf numFmtId="0" fontId="4" fillId="2" borderId="8" xfId="0" applyFont="1" applyFill="1" applyBorder="1" applyAlignment="1"/>
    <xf numFmtId="0" fontId="4" fillId="4" borderId="8" xfId="0" applyFont="1" applyFill="1" applyBorder="1" applyAlignment="1">
      <alignment horizontal="center"/>
    </xf>
    <xf numFmtId="0" fontId="2" fillId="0" borderId="0" xfId="0" applyFont="1" applyAlignment="1">
      <alignment horizontal="right"/>
    </xf>
    <xf numFmtId="0" fontId="1" fillId="3" borderId="8" xfId="0" applyFont="1" applyFill="1" applyBorder="1" applyAlignment="1"/>
    <xf numFmtId="0" fontId="2" fillId="9" borderId="8" xfId="0" applyFont="1" applyFill="1" applyBorder="1"/>
    <xf numFmtId="0" fontId="11" fillId="3" borderId="8" xfId="0" applyFont="1" applyFill="1" applyBorder="1" applyAlignment="1">
      <alignment vertical="center"/>
    </xf>
    <xf numFmtId="0" fontId="85" fillId="0" borderId="62" xfId="0" applyFont="1" applyBorder="1" applyAlignment="1">
      <alignment vertical="center"/>
    </xf>
    <xf numFmtId="0" fontId="85" fillId="0" borderId="62" xfId="0" applyFont="1" applyBorder="1" applyAlignment="1">
      <alignment horizontal="center" vertical="center"/>
    </xf>
    <xf numFmtId="0" fontId="11" fillId="0" borderId="8" xfId="0" applyFont="1" applyBorder="1" applyAlignment="1">
      <alignment horizontal="center" vertical="center"/>
    </xf>
    <xf numFmtId="0" fontId="1" fillId="3" borderId="8" xfId="0" applyFont="1" applyFill="1" applyBorder="1" applyAlignment="1">
      <alignment horizontal="right"/>
    </xf>
    <xf numFmtId="0" fontId="53" fillId="0" borderId="8" xfId="0" applyFont="1" applyBorder="1"/>
    <xf numFmtId="0" fontId="53" fillId="0" borderId="0" xfId="0" applyFont="1"/>
    <xf numFmtId="0" fontId="86" fillId="25" borderId="62" xfId="0" applyFont="1" applyFill="1" applyBorder="1" applyAlignment="1">
      <alignment vertical="center"/>
    </xf>
    <xf numFmtId="0" fontId="85" fillId="25" borderId="62" xfId="0" applyFont="1" applyFill="1" applyBorder="1" applyAlignment="1">
      <alignment horizontal="center" vertical="center"/>
    </xf>
    <xf numFmtId="0" fontId="86" fillId="25" borderId="62" xfId="0" applyFont="1" applyFill="1" applyBorder="1" applyAlignment="1">
      <alignment horizontal="center" vertical="center"/>
    </xf>
    <xf numFmtId="0" fontId="83" fillId="25" borderId="62" xfId="0" applyFont="1" applyFill="1" applyBorder="1" applyAlignment="1">
      <alignment horizontal="center" vertical="center"/>
    </xf>
    <xf numFmtId="0" fontId="85" fillId="0" borderId="62" xfId="0" applyFont="1" applyFill="1" applyBorder="1" applyAlignment="1">
      <alignment vertical="center"/>
    </xf>
    <xf numFmtId="0" fontId="85" fillId="0" borderId="62" xfId="0" applyFont="1" applyFill="1" applyBorder="1" applyAlignment="1">
      <alignment horizontal="center" vertical="center"/>
    </xf>
    <xf numFmtId="0" fontId="11" fillId="0" borderId="0" xfId="0" applyFont="1" applyAlignment="1">
      <alignment horizontal="left" vertical="center"/>
    </xf>
    <xf numFmtId="0" fontId="11" fillId="2" borderId="9" xfId="0" applyFont="1" applyFill="1" applyBorder="1" applyAlignment="1">
      <alignment horizontal="left" vertical="center"/>
    </xf>
    <xf numFmtId="0" fontId="11" fillId="2" borderId="33" xfId="0" applyFont="1" applyFill="1" applyBorder="1" applyAlignment="1">
      <alignment horizontal="left" vertical="center"/>
    </xf>
    <xf numFmtId="0" fontId="2" fillId="0" borderId="6" xfId="0" applyFont="1" applyBorder="1" applyAlignment="1">
      <alignment horizontal="left" vertical="top"/>
    </xf>
    <xf numFmtId="0" fontId="2" fillId="4" borderId="8" xfId="0" applyFont="1" applyFill="1" applyBorder="1" applyAlignment="1">
      <alignment horizontal="left" vertical="top"/>
    </xf>
    <xf numFmtId="167" fontId="2" fillId="4" borderId="34" xfId="0" applyNumberFormat="1" applyFont="1" applyFill="1" applyBorder="1" applyAlignment="1">
      <alignment horizontal="left" vertical="top"/>
    </xf>
    <xf numFmtId="0" fontId="2" fillId="4" borderId="16" xfId="0" applyFont="1" applyFill="1" applyBorder="1" applyAlignment="1">
      <alignment horizontal="left" vertical="top"/>
    </xf>
    <xf numFmtId="166" fontId="2" fillId="4" borderId="34" xfId="0" applyNumberFormat="1" applyFont="1" applyFill="1" applyBorder="1" applyAlignment="1">
      <alignment horizontal="left" vertical="top"/>
    </xf>
    <xf numFmtId="166" fontId="2" fillId="4" borderId="8" xfId="0" applyNumberFormat="1" applyFont="1" applyFill="1" applyBorder="1" applyAlignment="1">
      <alignment horizontal="left" vertical="top"/>
    </xf>
    <xf numFmtId="168" fontId="2" fillId="4" borderId="8" xfId="0" applyNumberFormat="1" applyFont="1" applyFill="1" applyBorder="1" applyAlignment="1">
      <alignment horizontal="left" vertical="top"/>
    </xf>
    <xf numFmtId="168" fontId="2" fillId="0" borderId="8" xfId="0" applyNumberFormat="1" applyFont="1" applyBorder="1" applyAlignment="1">
      <alignment horizontal="left" vertical="top"/>
    </xf>
    <xf numFmtId="166" fontId="2" fillId="0" borderId="8" xfId="0" applyNumberFormat="1" applyFont="1" applyBorder="1" applyAlignment="1">
      <alignment horizontal="left" vertical="top"/>
    </xf>
    <xf numFmtId="0" fontId="2" fillId="0" borderId="8" xfId="0" quotePrefix="1" applyFont="1" applyBorder="1" applyAlignment="1">
      <alignment horizontal="left" vertical="top"/>
    </xf>
    <xf numFmtId="169" fontId="2" fillId="0" borderId="8" xfId="0" applyNumberFormat="1" applyFont="1" applyBorder="1" applyAlignment="1">
      <alignment horizontal="left" vertical="top"/>
    </xf>
    <xf numFmtId="170" fontId="2" fillId="4" borderId="32" xfId="0" applyNumberFormat="1" applyFont="1" applyFill="1" applyBorder="1" applyAlignment="1">
      <alignment horizontal="left" vertical="top"/>
    </xf>
    <xf numFmtId="0" fontId="2" fillId="4" borderId="30" xfId="0" applyFont="1" applyFill="1" applyBorder="1" applyAlignment="1">
      <alignment horizontal="left" vertical="top"/>
    </xf>
    <xf numFmtId="166" fontId="2" fillId="4" borderId="32" xfId="0" applyNumberFormat="1" applyFont="1" applyFill="1" applyBorder="1" applyAlignment="1">
      <alignment horizontal="left" vertical="top"/>
    </xf>
    <xf numFmtId="0" fontId="2" fillId="4" borderId="41" xfId="0" applyFont="1" applyFill="1" applyBorder="1" applyAlignment="1">
      <alignment horizontal="left" vertical="top"/>
    </xf>
    <xf numFmtId="168" fontId="2" fillId="4" borderId="32" xfId="0" applyNumberFormat="1" applyFont="1" applyFill="1" applyBorder="1" applyAlignment="1">
      <alignment horizontal="left" vertical="top"/>
    </xf>
    <xf numFmtId="171" fontId="2" fillId="4" borderId="32" xfId="0" applyNumberFormat="1" applyFont="1" applyFill="1" applyBorder="1" applyAlignment="1">
      <alignment horizontal="left" vertical="top"/>
    </xf>
    <xf numFmtId="166" fontId="2" fillId="4" borderId="42" xfId="0" applyNumberFormat="1" applyFont="1" applyFill="1" applyBorder="1" applyAlignment="1">
      <alignment horizontal="left" vertical="top"/>
    </xf>
    <xf numFmtId="0" fontId="2" fillId="4" borderId="43" xfId="0" applyFont="1" applyFill="1" applyBorder="1" applyAlignment="1">
      <alignment horizontal="left" vertical="top"/>
    </xf>
    <xf numFmtId="0" fontId="2" fillId="4" borderId="44" xfId="0" applyFont="1" applyFill="1" applyBorder="1" applyAlignment="1">
      <alignment horizontal="left" vertical="top"/>
    </xf>
    <xf numFmtId="0" fontId="2" fillId="4" borderId="8" xfId="0" applyFont="1" applyFill="1" applyBorder="1" applyAlignment="1">
      <alignment horizontal="right" vertical="top"/>
    </xf>
    <xf numFmtId="170" fontId="2" fillId="4" borderId="0" xfId="0" applyNumberFormat="1" applyFont="1" applyFill="1" applyAlignment="1">
      <alignment horizontal="left" vertical="top"/>
    </xf>
    <xf numFmtId="172" fontId="2" fillId="4" borderId="8" xfId="0" applyNumberFormat="1" applyFont="1" applyFill="1" applyBorder="1" applyAlignment="1">
      <alignment horizontal="right"/>
    </xf>
    <xf numFmtId="0" fontId="2" fillId="4" borderId="8" xfId="0" applyFont="1" applyFill="1" applyBorder="1" applyAlignment="1">
      <alignment horizontal="right"/>
    </xf>
    <xf numFmtId="173" fontId="2" fillId="4" borderId="8" xfId="0" applyNumberFormat="1" applyFont="1" applyFill="1" applyBorder="1" applyAlignment="1">
      <alignment horizontal="right"/>
    </xf>
    <xf numFmtId="174" fontId="2" fillId="4" borderId="8" xfId="0" applyNumberFormat="1" applyFont="1" applyFill="1" applyBorder="1" applyAlignment="1">
      <alignment horizontal="right"/>
    </xf>
    <xf numFmtId="166" fontId="2" fillId="4" borderId="8" xfId="0" applyNumberFormat="1" applyFont="1" applyFill="1" applyBorder="1" applyAlignment="1">
      <alignment horizontal="right"/>
    </xf>
    <xf numFmtId="168" fontId="2" fillId="4" borderId="8" xfId="0" applyNumberFormat="1" applyFont="1" applyFill="1" applyBorder="1" applyAlignment="1">
      <alignment horizontal="right"/>
    </xf>
    <xf numFmtId="170" fontId="2" fillId="4" borderId="8" xfId="0" applyNumberFormat="1" applyFont="1" applyFill="1" applyBorder="1" applyAlignment="1">
      <alignment horizontal="right"/>
    </xf>
    <xf numFmtId="0" fontId="2" fillId="0" borderId="0" xfId="0" applyFont="1" applyAlignment="1"/>
    <xf numFmtId="0" fontId="11" fillId="12" borderId="22" xfId="0" applyFont="1" applyFill="1" applyBorder="1" applyAlignment="1">
      <alignment horizontal="center" vertical="center" wrapText="1"/>
    </xf>
    <xf numFmtId="0" fontId="11" fillId="12" borderId="26" xfId="0" applyFont="1" applyFill="1" applyBorder="1" applyAlignment="1">
      <alignment horizontal="center" vertical="center" wrapText="1"/>
    </xf>
    <xf numFmtId="177" fontId="2" fillId="0" borderId="8" xfId="0" applyNumberFormat="1" applyFont="1" applyBorder="1" applyAlignment="1">
      <alignment horizontal="center" vertical="center" wrapText="1"/>
    </xf>
    <xf numFmtId="0" fontId="2" fillId="0" borderId="8" xfId="0" applyFont="1" applyBorder="1" applyAlignment="1">
      <alignment vertical="top" wrapText="1"/>
    </xf>
    <xf numFmtId="168" fontId="2" fillId="4" borderId="8" xfId="0" applyNumberFormat="1" applyFont="1" applyFill="1" applyBorder="1" applyAlignment="1">
      <alignment horizontal="left"/>
    </xf>
    <xf numFmtId="0" fontId="2" fillId="4" borderId="18" xfId="0" applyFont="1" applyFill="1" applyBorder="1" applyAlignment="1">
      <alignment horizontal="left"/>
    </xf>
    <xf numFmtId="0" fontId="2" fillId="4" borderId="16" xfId="0" applyFont="1" applyFill="1" applyBorder="1" applyAlignment="1">
      <alignment horizontal="right"/>
    </xf>
    <xf numFmtId="0" fontId="2" fillId="4" borderId="16" xfId="0" applyFont="1" applyFill="1" applyBorder="1" applyAlignment="1">
      <alignment horizontal="left"/>
    </xf>
    <xf numFmtId="171" fontId="2" fillId="4" borderId="8" xfId="0" applyNumberFormat="1" applyFont="1" applyFill="1" applyBorder="1" applyAlignment="1">
      <alignment horizontal="left"/>
    </xf>
    <xf numFmtId="0" fontId="2" fillId="0" borderId="34" xfId="0" applyFont="1" applyBorder="1"/>
    <xf numFmtId="166" fontId="2" fillId="0" borderId="0" xfId="0" applyNumberFormat="1" applyFont="1"/>
    <xf numFmtId="175" fontId="2" fillId="4" borderId="8" xfId="0" applyNumberFormat="1" applyFont="1" applyFill="1" applyBorder="1" applyAlignment="1">
      <alignment horizontal="center"/>
    </xf>
    <xf numFmtId="0" fontId="14" fillId="0" borderId="56" xfId="0" applyFont="1" applyBorder="1"/>
    <xf numFmtId="0" fontId="0" fillId="0" borderId="56" xfId="0" applyFont="1" applyBorder="1" applyAlignment="1"/>
    <xf numFmtId="0" fontId="14" fillId="0" borderId="17" xfId="0" applyFont="1" applyBorder="1"/>
    <xf numFmtId="1" fontId="31" fillId="42" borderId="8" xfId="0" applyNumberFormat="1" applyFont="1" applyFill="1" applyBorder="1" applyAlignment="1">
      <alignment horizontal="center"/>
    </xf>
    <xf numFmtId="1" fontId="31" fillId="43" borderId="8" xfId="0" applyNumberFormat="1" applyFont="1" applyFill="1" applyBorder="1" applyAlignment="1">
      <alignment horizontal="center"/>
    </xf>
    <xf numFmtId="2" fontId="20" fillId="40" borderId="8" xfId="0" applyNumberFormat="1" applyFont="1" applyFill="1" applyBorder="1" applyAlignment="1">
      <alignment horizontal="center" vertical="center"/>
    </xf>
    <xf numFmtId="1" fontId="20" fillId="40" borderId="8" xfId="0" applyNumberFormat="1" applyFont="1" applyFill="1" applyBorder="1" applyAlignment="1">
      <alignment horizontal="center" vertical="center"/>
    </xf>
    <xf numFmtId="1" fontId="20" fillId="40" borderId="8" xfId="0" applyNumberFormat="1" applyFont="1" applyFill="1" applyBorder="1" applyAlignment="1">
      <alignment horizontal="center" vertical="center" wrapText="1"/>
    </xf>
    <xf numFmtId="0" fontId="1" fillId="3" borderId="8" xfId="0" applyFont="1" applyFill="1" applyBorder="1" applyAlignment="1">
      <alignment horizontal="center" vertical="center" shrinkToFit="1"/>
    </xf>
    <xf numFmtId="0" fontId="1" fillId="3" borderId="8" xfId="0" applyFont="1" applyFill="1" applyBorder="1" applyAlignment="1">
      <alignment vertical="center"/>
    </xf>
    <xf numFmtId="182" fontId="1" fillId="3" borderId="8" xfId="0" applyNumberFormat="1" applyFont="1" applyFill="1" applyBorder="1" applyAlignment="1">
      <alignment horizontal="center" vertical="center"/>
    </xf>
    <xf numFmtId="0" fontId="4" fillId="0" borderId="8" xfId="0" applyFont="1" applyBorder="1" applyAlignment="1">
      <alignment horizontal="center"/>
    </xf>
    <xf numFmtId="182" fontId="1" fillId="3" borderId="8" xfId="0" applyNumberFormat="1" applyFont="1" applyFill="1" applyBorder="1" applyAlignment="1">
      <alignment horizontal="center"/>
    </xf>
    <xf numFmtId="0" fontId="4" fillId="0" borderId="8" xfId="0" applyFont="1" applyBorder="1" applyAlignment="1">
      <alignment vertical="center"/>
    </xf>
    <xf numFmtId="0" fontId="1" fillId="3" borderId="8" xfId="0" applyFont="1" applyFill="1" applyBorder="1" applyAlignment="1">
      <alignment horizontal="left"/>
    </xf>
    <xf numFmtId="0" fontId="1" fillId="3" borderId="8" xfId="0" applyFont="1" applyFill="1" applyBorder="1" applyAlignment="1">
      <alignment horizontal="center"/>
    </xf>
    <xf numFmtId="0" fontId="4" fillId="3" borderId="8" xfId="0" applyFont="1" applyFill="1" applyBorder="1" applyAlignment="1">
      <alignment horizontal="center"/>
    </xf>
    <xf numFmtId="0" fontId="1" fillId="0" borderId="0" xfId="0" applyFont="1"/>
    <xf numFmtId="0" fontId="4" fillId="0" borderId="8" xfId="0" applyFont="1" applyBorder="1"/>
    <xf numFmtId="182" fontId="4" fillId="3" borderId="8" xfId="0" applyNumberFormat="1" applyFont="1" applyFill="1" applyBorder="1" applyAlignment="1">
      <alignment horizontal="center"/>
    </xf>
    <xf numFmtId="182" fontId="4" fillId="3" borderId="8" xfId="0" applyNumberFormat="1" applyFont="1" applyFill="1" applyBorder="1" applyAlignment="1">
      <alignment horizontal="center" vertical="center"/>
    </xf>
    <xf numFmtId="0" fontId="4" fillId="4" borderId="8" xfId="0" applyFont="1" applyFill="1" applyBorder="1"/>
    <xf numFmtId="0" fontId="4" fillId="4" borderId="9" xfId="0" applyFont="1" applyFill="1" applyBorder="1"/>
    <xf numFmtId="0" fontId="1" fillId="3" borderId="5" xfId="0" applyFont="1" applyFill="1" applyBorder="1" applyAlignment="1"/>
    <xf numFmtId="0" fontId="1" fillId="3" borderId="6" xfId="0" applyFont="1" applyFill="1" applyBorder="1" applyAlignment="1">
      <alignment horizontal="center"/>
    </xf>
    <xf numFmtId="0" fontId="4" fillId="0" borderId="34" xfId="0" applyFont="1" applyBorder="1" applyAlignment="1"/>
    <xf numFmtId="0" fontId="4" fillId="0" borderId="12" xfId="0" applyFont="1" applyBorder="1" applyAlignment="1">
      <alignment horizontal="center"/>
    </xf>
    <xf numFmtId="179" fontId="4" fillId="3" borderId="8" xfId="0" applyNumberFormat="1" applyFont="1" applyFill="1" applyBorder="1" applyAlignment="1">
      <alignment horizontal="center"/>
    </xf>
    <xf numFmtId="0" fontId="4" fillId="3" borderId="8" xfId="0" applyFont="1" applyFill="1" applyBorder="1"/>
    <xf numFmtId="0" fontId="1" fillId="3" borderId="8" xfId="0" applyFont="1" applyFill="1" applyBorder="1"/>
    <xf numFmtId="0" fontId="1" fillId="43" borderId="8" xfId="0" applyFont="1" applyFill="1" applyBorder="1" applyAlignment="1">
      <alignment horizontal="center"/>
    </xf>
    <xf numFmtId="0" fontId="4" fillId="0" borderId="8" xfId="0" applyFont="1" applyFill="1" applyBorder="1" applyAlignment="1">
      <alignment horizontal="center"/>
    </xf>
    <xf numFmtId="0" fontId="2" fillId="0" borderId="8" xfId="0" applyFont="1" applyFill="1" applyBorder="1" applyAlignment="1">
      <alignment horizontal="center"/>
    </xf>
    <xf numFmtId="0" fontId="4" fillId="0" borderId="0" xfId="0" applyFont="1" applyAlignment="1">
      <alignment horizontal="center"/>
    </xf>
    <xf numFmtId="0" fontId="4" fillId="4" borderId="9" xfId="0" applyFont="1" applyFill="1" applyBorder="1" applyAlignment="1">
      <alignment horizontal="center"/>
    </xf>
    <xf numFmtId="0" fontId="1" fillId="4" borderId="8" xfId="0" applyFont="1" applyFill="1" applyBorder="1" applyAlignment="1">
      <alignment horizontal="center" vertical="center"/>
    </xf>
    <xf numFmtId="0" fontId="1" fillId="0" borderId="8" xfId="0" applyFont="1" applyBorder="1" applyAlignment="1">
      <alignment horizontal="center" vertical="center"/>
    </xf>
    <xf numFmtId="2" fontId="4" fillId="3" borderId="8" xfId="0" applyNumberFormat="1" applyFont="1" applyFill="1" applyBorder="1" applyAlignment="1">
      <alignment horizontal="center"/>
    </xf>
    <xf numFmtId="184" fontId="4" fillId="3" borderId="8" xfId="0" applyNumberFormat="1" applyFont="1" applyFill="1" applyBorder="1" applyAlignment="1">
      <alignment horizontal="center"/>
    </xf>
    <xf numFmtId="0" fontId="83" fillId="37" borderId="62" xfId="0" applyFont="1" applyFill="1" applyBorder="1" applyAlignment="1">
      <alignment horizontal="center" vertical="center" wrapText="1"/>
    </xf>
    <xf numFmtId="0" fontId="83" fillId="37" borderId="62" xfId="0" applyFont="1" applyFill="1" applyBorder="1" applyAlignment="1">
      <alignment horizontal="center" vertical="center" shrinkToFit="1"/>
    </xf>
    <xf numFmtId="0" fontId="87" fillId="0" borderId="62" xfId="0" applyFont="1" applyBorder="1" applyAlignment="1">
      <alignment vertical="distributed"/>
    </xf>
    <xf numFmtId="0" fontId="87" fillId="31" borderId="62" xfId="2" applyFont="1" applyFill="1" applyBorder="1" applyAlignment="1">
      <alignment horizontal="center" vertical="center" wrapText="1"/>
    </xf>
    <xf numFmtId="0" fontId="83" fillId="37" borderId="62" xfId="0" applyFont="1" applyFill="1" applyBorder="1" applyAlignment="1">
      <alignment horizontal="center" vertical="center"/>
    </xf>
    <xf numFmtId="182" fontId="83" fillId="37" borderId="62" xfId="0" applyNumberFormat="1" applyFont="1" applyFill="1" applyBorder="1" applyAlignment="1">
      <alignment horizontal="center" vertical="center"/>
    </xf>
    <xf numFmtId="0" fontId="83" fillId="37" borderId="62" xfId="0" applyFont="1" applyFill="1" applyBorder="1" applyAlignment="1">
      <alignment vertical="center"/>
    </xf>
    <xf numFmtId="0" fontId="87" fillId="0" borderId="62" xfId="0" applyFont="1" applyBorder="1"/>
    <xf numFmtId="0" fontId="87" fillId="0" borderId="69" xfId="0" applyFont="1" applyBorder="1" applyAlignment="1">
      <alignment horizontal="center"/>
    </xf>
    <xf numFmtId="0" fontId="4" fillId="43" borderId="4" xfId="0" applyFont="1" applyFill="1" applyBorder="1" applyAlignment="1">
      <alignment horizontal="center"/>
    </xf>
    <xf numFmtId="0" fontId="4" fillId="0" borderId="56" xfId="0" applyFont="1" applyBorder="1" applyAlignment="1">
      <alignment horizontal="left" vertical="center" wrapText="1"/>
    </xf>
    <xf numFmtId="0" fontId="2" fillId="0" borderId="56" xfId="0" applyFont="1" applyBorder="1"/>
    <xf numFmtId="0" fontId="1" fillId="35" borderId="0" xfId="0" applyFont="1" applyFill="1" applyAlignment="1">
      <alignment horizontal="left" vertical="center"/>
    </xf>
    <xf numFmtId="0" fontId="4" fillId="35" borderId="0" xfId="0" applyFont="1" applyFill="1"/>
    <xf numFmtId="0" fontId="4" fillId="0" borderId="56" xfId="0" applyFont="1" applyBorder="1" applyAlignment="1">
      <alignment horizontal="left" vertical="center"/>
    </xf>
    <xf numFmtId="0" fontId="1" fillId="35" borderId="0" xfId="0" applyFont="1" applyFill="1"/>
    <xf numFmtId="0" fontId="88" fillId="0" borderId="18" xfId="0" applyFont="1" applyBorder="1" applyAlignment="1">
      <alignment horizontal="center" vertical="center"/>
    </xf>
    <xf numFmtId="0" fontId="11" fillId="3" borderId="8" xfId="0" applyFont="1" applyFill="1" applyBorder="1" applyAlignment="1">
      <alignment horizontal="center"/>
    </xf>
    <xf numFmtId="0" fontId="2" fillId="4" borderId="8" xfId="0" applyFont="1" applyFill="1" applyBorder="1" applyAlignment="1">
      <alignment horizontal="center" vertical="center"/>
    </xf>
    <xf numFmtId="0" fontId="53" fillId="3" borderId="8" xfId="0" applyFont="1" applyFill="1" applyBorder="1"/>
    <xf numFmtId="0" fontId="27" fillId="3" borderId="8" xfId="0" applyFont="1" applyFill="1" applyBorder="1" applyAlignment="1">
      <alignment horizontal="center"/>
    </xf>
    <xf numFmtId="0" fontId="4" fillId="0" borderId="0" xfId="0" applyFont="1" applyAlignment="1">
      <alignment horizontal="left"/>
    </xf>
    <xf numFmtId="0" fontId="2" fillId="42" borderId="8" xfId="0" applyFont="1" applyFill="1" applyBorder="1" applyAlignment="1">
      <alignment horizontal="center"/>
    </xf>
    <xf numFmtId="0" fontId="11" fillId="40" borderId="8" xfId="0" applyFont="1" applyFill="1" applyBorder="1" applyAlignment="1">
      <alignment horizontal="center" vertical="center"/>
    </xf>
    <xf numFmtId="0" fontId="1" fillId="40" borderId="8" xfId="0" applyFont="1" applyFill="1" applyBorder="1" applyAlignment="1">
      <alignment horizontal="center" vertical="center"/>
    </xf>
    <xf numFmtId="0" fontId="11" fillId="43" borderId="8" xfId="0" applyFont="1" applyFill="1" applyBorder="1" applyAlignment="1">
      <alignment horizontal="center"/>
    </xf>
    <xf numFmtId="0" fontId="2" fillId="44" borderId="8" xfId="0" applyFont="1" applyFill="1" applyBorder="1" applyAlignment="1">
      <alignment horizontal="center"/>
    </xf>
    <xf numFmtId="0" fontId="28" fillId="40" borderId="8" xfId="0" applyFont="1" applyFill="1" applyBorder="1" applyAlignment="1">
      <alignment horizontal="center"/>
    </xf>
    <xf numFmtId="49" fontId="11" fillId="3" borderId="8" xfId="0" applyNumberFormat="1" applyFont="1" applyFill="1" applyBorder="1" applyAlignment="1">
      <alignment horizontal="center" vertical="center" wrapText="1"/>
    </xf>
    <xf numFmtId="2" fontId="28" fillId="3" borderId="8" xfId="0" applyNumberFormat="1" applyFont="1" applyFill="1" applyBorder="1" applyAlignment="1">
      <alignment horizontal="center"/>
    </xf>
    <xf numFmtId="2" fontId="11" fillId="3" borderId="8" xfId="0" applyNumberFormat="1" applyFont="1" applyFill="1" applyBorder="1" applyAlignment="1">
      <alignment horizontal="center"/>
    </xf>
    <xf numFmtId="1" fontId="11" fillId="3" borderId="8" xfId="0" applyNumberFormat="1" applyFont="1" applyFill="1" applyBorder="1" applyAlignment="1">
      <alignment horizontal="center" vertical="center"/>
    </xf>
    <xf numFmtId="0" fontId="2" fillId="3" borderId="8" xfId="0" applyFont="1" applyFill="1" applyBorder="1" applyAlignment="1">
      <alignment horizontal="center"/>
    </xf>
    <xf numFmtId="2" fontId="28" fillId="3" borderId="16" xfId="0" applyNumberFormat="1" applyFont="1" applyFill="1" applyBorder="1" applyAlignment="1">
      <alignment horizontal="center"/>
    </xf>
    <xf numFmtId="2" fontId="27" fillId="3" borderId="16" xfId="0" applyNumberFormat="1" applyFont="1" applyFill="1" applyBorder="1" applyAlignment="1">
      <alignment horizontal="center"/>
    </xf>
    <xf numFmtId="0" fontId="27" fillId="3" borderId="16" xfId="0" applyFont="1" applyFill="1" applyBorder="1" applyAlignment="1">
      <alignment horizontal="center"/>
    </xf>
    <xf numFmtId="2" fontId="2" fillId="4" borderId="8" xfId="0" applyNumberFormat="1" applyFont="1" applyFill="1" applyBorder="1" applyAlignment="1">
      <alignment horizontal="center"/>
    </xf>
    <xf numFmtId="2" fontId="2" fillId="0" borderId="8" xfId="0" applyNumberFormat="1" applyFont="1" applyBorder="1" applyAlignment="1">
      <alignment horizontal="center"/>
    </xf>
    <xf numFmtId="179" fontId="2" fillId="3" borderId="8" xfId="0" applyNumberFormat="1" applyFont="1" applyFill="1" applyBorder="1" applyAlignment="1">
      <alignment horizontal="center"/>
    </xf>
    <xf numFmtId="2" fontId="2" fillId="0" borderId="8" xfId="0" applyNumberFormat="1" applyFont="1" applyBorder="1" applyAlignment="1">
      <alignment horizontal="center" vertical="center"/>
    </xf>
    <xf numFmtId="0" fontId="2" fillId="3" borderId="8" xfId="0" applyFont="1" applyFill="1" applyBorder="1" applyAlignment="1">
      <alignment horizontal="center" vertical="center" wrapText="1"/>
    </xf>
    <xf numFmtId="2" fontId="27" fillId="3" borderId="8" xfId="0" applyNumberFormat="1" applyFont="1" applyFill="1" applyBorder="1" applyAlignment="1">
      <alignment horizontal="center"/>
    </xf>
    <xf numFmtId="2" fontId="56" fillId="10" borderId="8" xfId="0" applyNumberFormat="1" applyFont="1" applyFill="1" applyBorder="1" applyAlignment="1">
      <alignment horizontal="center"/>
    </xf>
    <xf numFmtId="2" fontId="2" fillId="10" borderId="8" xfId="0" applyNumberFormat="1" applyFont="1" applyFill="1" applyBorder="1" applyAlignment="1">
      <alignment horizontal="center"/>
    </xf>
    <xf numFmtId="0" fontId="2" fillId="3" borderId="8" xfId="0" applyFont="1" applyFill="1" applyBorder="1" applyAlignment="1">
      <alignment horizontal="left" vertical="center"/>
    </xf>
    <xf numFmtId="0" fontId="2" fillId="3" borderId="9" xfId="0" applyFont="1" applyFill="1" applyBorder="1" applyAlignment="1">
      <alignment horizontal="center"/>
    </xf>
    <xf numFmtId="0" fontId="53" fillId="3" borderId="8" xfId="0" applyFont="1" applyFill="1" applyBorder="1" applyAlignment="1">
      <alignment horizontal="left" vertical="center"/>
    </xf>
    <xf numFmtId="0" fontId="53" fillId="3" borderId="8" xfId="0" applyFont="1" applyFill="1" applyBorder="1" applyAlignment="1">
      <alignment vertical="center"/>
    </xf>
    <xf numFmtId="3" fontId="28" fillId="4" borderId="8" xfId="0" applyNumberFormat="1" applyFont="1" applyFill="1" applyBorder="1" applyAlignment="1">
      <alignment horizontal="left"/>
    </xf>
    <xf numFmtId="0" fontId="28" fillId="0" borderId="8" xfId="0" applyFont="1" applyBorder="1"/>
    <xf numFmtId="0" fontId="13" fillId="21" borderId="8" xfId="0" applyFont="1" applyFill="1" applyBorder="1" applyAlignment="1"/>
    <xf numFmtId="0" fontId="53" fillId="10" borderId="8" xfId="0" applyFont="1" applyFill="1" applyBorder="1" applyAlignment="1">
      <alignment horizontal="left" vertical="center"/>
    </xf>
    <xf numFmtId="0" fontId="53" fillId="10" borderId="8" xfId="0" applyFont="1" applyFill="1" applyBorder="1" applyAlignment="1">
      <alignment vertical="center"/>
    </xf>
    <xf numFmtId="0" fontId="89" fillId="3" borderId="8" xfId="0" applyFont="1" applyFill="1" applyBorder="1" applyAlignment="1">
      <alignment horizontal="left" wrapText="1"/>
    </xf>
    <xf numFmtId="0" fontId="89" fillId="7" borderId="8" xfId="0" applyFont="1" applyFill="1" applyBorder="1" applyAlignment="1">
      <alignment horizontal="left" wrapText="1"/>
    </xf>
    <xf numFmtId="0" fontId="55" fillId="0" borderId="8" xfId="0" applyFont="1" applyBorder="1" applyAlignment="1">
      <alignment horizontal="left" wrapText="1"/>
    </xf>
    <xf numFmtId="0" fontId="53" fillId="7" borderId="9" xfId="0" applyFont="1" applyFill="1" applyBorder="1"/>
    <xf numFmtId="0" fontId="89" fillId="10" borderId="8" xfId="0" applyFont="1" applyFill="1" applyBorder="1" applyAlignment="1">
      <alignment horizontal="left" wrapText="1"/>
    </xf>
    <xf numFmtId="0" fontId="53" fillId="22" borderId="9" xfId="0" applyFont="1" applyFill="1" applyBorder="1"/>
    <xf numFmtId="0" fontId="89" fillId="21" borderId="8" xfId="0" applyFont="1" applyFill="1" applyBorder="1" applyAlignment="1">
      <alignment horizontal="left" wrapText="1"/>
    </xf>
    <xf numFmtId="0" fontId="55" fillId="4" borderId="0" xfId="0" applyFont="1" applyFill="1" applyAlignment="1">
      <alignment horizontal="left"/>
    </xf>
    <xf numFmtId="0" fontId="55" fillId="4" borderId="8" xfId="0" applyFont="1" applyFill="1" applyBorder="1" applyAlignment="1">
      <alignment horizontal="left" wrapText="1"/>
    </xf>
    <xf numFmtId="0" fontId="13" fillId="3" borderId="8" xfId="0" applyFont="1" applyFill="1" applyBorder="1" applyAlignment="1">
      <alignment vertical="center"/>
    </xf>
    <xf numFmtId="0" fontId="13" fillId="3" borderId="8" xfId="0" applyFont="1" applyFill="1" applyBorder="1" applyAlignment="1">
      <alignment horizontal="left" vertical="center"/>
    </xf>
    <xf numFmtId="0" fontId="13" fillId="0" borderId="4" xfId="0" applyFont="1" applyBorder="1" applyAlignment="1">
      <alignment horizontal="left" vertical="center"/>
    </xf>
    <xf numFmtId="0" fontId="55" fillId="0" borderId="8" xfId="0" applyFont="1" applyBorder="1" applyAlignment="1">
      <alignment vertical="top" wrapText="1"/>
    </xf>
    <xf numFmtId="0" fontId="53" fillId="3" borderId="8" xfId="0" applyFont="1" applyFill="1" applyBorder="1" applyAlignment="1">
      <alignment vertical="center" wrapText="1"/>
    </xf>
    <xf numFmtId="0" fontId="53" fillId="0" borderId="8" xfId="0" applyFont="1" applyBorder="1" applyAlignment="1">
      <alignment vertical="center" wrapText="1"/>
    </xf>
    <xf numFmtId="0" fontId="2" fillId="0" borderId="27" xfId="0" applyFont="1" applyBorder="1" applyAlignment="1">
      <alignment vertical="center"/>
    </xf>
    <xf numFmtId="0" fontId="2" fillId="0" borderId="0" xfId="0" applyFont="1" applyAlignment="1">
      <alignment vertical="center"/>
    </xf>
    <xf numFmtId="0" fontId="2" fillId="4" borderId="8" xfId="0" quotePrefix="1" applyFont="1" applyFill="1" applyBorder="1" applyAlignment="1">
      <alignment horizontal="left"/>
    </xf>
    <xf numFmtId="0" fontId="2" fillId="4" borderId="16" xfId="0" applyFont="1" applyFill="1" applyBorder="1" applyAlignment="1"/>
    <xf numFmtId="0" fontId="11" fillId="0" borderId="8" xfId="0" applyFont="1" applyBorder="1" applyAlignment="1">
      <alignment horizontal="left" vertical="center" wrapText="1"/>
    </xf>
    <xf numFmtId="0" fontId="2" fillId="0" borderId="5" xfId="0" applyFont="1" applyBorder="1" applyAlignment="1">
      <alignment horizontal="center" vertical="center" wrapText="1"/>
    </xf>
    <xf numFmtId="0" fontId="2" fillId="4" borderId="20" xfId="0" applyFont="1" applyFill="1" applyBorder="1" applyAlignment="1">
      <alignment horizontal="center" vertical="center"/>
    </xf>
    <xf numFmtId="0" fontId="2" fillId="0" borderId="9" xfId="0" applyFont="1" applyFill="1" applyBorder="1"/>
    <xf numFmtId="0" fontId="2" fillId="4" borderId="9" xfId="0" applyFont="1" applyFill="1" applyBorder="1" applyAlignment="1">
      <alignment wrapText="1"/>
    </xf>
    <xf numFmtId="0" fontId="2" fillId="0" borderId="0" xfId="0" applyFont="1" applyAlignment="1">
      <alignment wrapText="1"/>
    </xf>
    <xf numFmtId="0" fontId="2" fillId="0" borderId="27" xfId="0" applyFont="1" applyFill="1" applyBorder="1" applyAlignment="1"/>
    <xf numFmtId="0" fontId="13" fillId="0" borderId="0" xfId="0" applyFont="1" applyFill="1"/>
    <xf numFmtId="0" fontId="13" fillId="0" borderId="9" xfId="0" applyFont="1" applyFill="1" applyBorder="1"/>
    <xf numFmtId="0" fontId="53" fillId="0" borderId="9" xfId="0" applyFont="1" applyFill="1" applyBorder="1" applyAlignment="1">
      <alignment horizontal="left" vertical="center"/>
    </xf>
    <xf numFmtId="0" fontId="2" fillId="0" borderId="0" xfId="0" applyFont="1" applyFill="1"/>
    <xf numFmtId="0" fontId="53" fillId="0" borderId="0" xfId="0" applyFont="1" applyFill="1" applyAlignment="1">
      <alignment horizontal="left" vertical="center"/>
    </xf>
    <xf numFmtId="0" fontId="53" fillId="0" borderId="9" xfId="0" applyFont="1" applyFill="1" applyBorder="1"/>
    <xf numFmtId="0" fontId="53" fillId="0" borderId="0" xfId="0" applyFont="1" applyFill="1"/>
    <xf numFmtId="0" fontId="2" fillId="0" borderId="0" xfId="0" applyFont="1" applyFill="1" applyAlignment="1"/>
    <xf numFmtId="0" fontId="2" fillId="0" borderId="0" xfId="0" applyFont="1" applyAlignment="1">
      <alignment horizontal="left" wrapText="1"/>
    </xf>
    <xf numFmtId="0" fontId="2" fillId="4" borderId="8" xfId="0" applyFont="1" applyFill="1" applyBorder="1" applyAlignment="1">
      <alignment horizontal="right" vertical="center"/>
    </xf>
    <xf numFmtId="0" fontId="2" fillId="4" borderId="8" xfId="0" applyFont="1" applyFill="1" applyBorder="1" applyAlignment="1">
      <alignment horizontal="left" vertical="center"/>
    </xf>
    <xf numFmtId="0" fontId="2" fillId="4" borderId="9" xfId="0" applyFont="1" applyFill="1" applyBorder="1" applyAlignment="1">
      <alignment vertical="center"/>
    </xf>
    <xf numFmtId="0" fontId="2" fillId="4" borderId="21" xfId="0" applyFont="1" applyFill="1" applyBorder="1" applyAlignment="1">
      <alignment horizontal="left" vertical="center" wrapText="1"/>
    </xf>
    <xf numFmtId="0" fontId="2" fillId="0" borderId="45" xfId="0" applyFont="1" applyBorder="1" applyAlignment="1">
      <alignment horizontal="left"/>
    </xf>
    <xf numFmtId="0" fontId="2" fillId="0" borderId="18" xfId="0" applyFont="1" applyBorder="1" applyAlignment="1">
      <alignment horizontal="left" vertical="top"/>
    </xf>
    <xf numFmtId="0" fontId="2" fillId="0" borderId="12" xfId="0" applyFont="1" applyBorder="1" applyAlignment="1">
      <alignment horizontal="left" vertical="top"/>
    </xf>
    <xf numFmtId="0" fontId="2" fillId="0" borderId="6" xfId="0" applyFont="1" applyBorder="1" applyAlignment="1">
      <alignment horizontal="left"/>
    </xf>
    <xf numFmtId="0" fontId="2" fillId="0" borderId="0" xfId="0" applyFont="1" applyAlignment="1">
      <alignment horizontal="left" vertical="top"/>
    </xf>
    <xf numFmtId="0" fontId="2" fillId="0" borderId="62" xfId="0" applyFont="1" applyBorder="1" applyAlignment="1">
      <alignment horizontal="left" vertical="center" wrapText="1"/>
    </xf>
    <xf numFmtId="0" fontId="2" fillId="0" borderId="0" xfId="0" applyFont="1" applyAlignment="1">
      <alignment horizontal="left" vertical="center"/>
    </xf>
    <xf numFmtId="0" fontId="2" fillId="0" borderId="62" xfId="0" applyFont="1" applyBorder="1" applyAlignment="1">
      <alignment horizontal="left" vertical="center"/>
    </xf>
    <xf numFmtId="0" fontId="2" fillId="0" borderId="12" xfId="0" applyFont="1" applyBorder="1" applyAlignment="1">
      <alignment horizontal="left"/>
    </xf>
    <xf numFmtId="0" fontId="2" fillId="0" borderId="18" xfId="0" applyFont="1" applyBorder="1" applyAlignment="1">
      <alignment horizontal="left"/>
    </xf>
    <xf numFmtId="0" fontId="2" fillId="4" borderId="7" xfId="0" applyFont="1" applyFill="1" applyBorder="1" applyAlignment="1">
      <alignment horizontal="left" wrapText="1"/>
    </xf>
    <xf numFmtId="0" fontId="2" fillId="4" borderId="45" xfId="0" applyFont="1" applyFill="1" applyBorder="1" applyAlignment="1">
      <alignment horizontal="left"/>
    </xf>
    <xf numFmtId="0" fontId="2" fillId="4" borderId="7" xfId="0" applyFont="1" applyFill="1" applyBorder="1" applyAlignment="1">
      <alignment horizontal="left"/>
    </xf>
    <xf numFmtId="0" fontId="2" fillId="4" borderId="7" xfId="0" applyFont="1" applyFill="1" applyBorder="1" applyAlignment="1"/>
    <xf numFmtId="0" fontId="2" fillId="0" borderId="16" xfId="0" applyFont="1" applyBorder="1" applyAlignment="1">
      <alignment horizontal="left" vertical="top"/>
    </xf>
    <xf numFmtId="0" fontId="2" fillId="4" borderId="8" xfId="0" applyFont="1" applyFill="1" applyBorder="1" applyAlignment="1">
      <alignment vertical="center" wrapText="1"/>
    </xf>
    <xf numFmtId="0" fontId="11" fillId="3" borderId="8" xfId="0" applyFont="1" applyFill="1" applyBorder="1" applyAlignment="1">
      <alignment wrapText="1"/>
    </xf>
    <xf numFmtId="0" fontId="2" fillId="4" borderId="12" xfId="0" applyFont="1" applyFill="1" applyBorder="1" applyAlignment="1">
      <alignment horizontal="center"/>
    </xf>
    <xf numFmtId="0" fontId="90" fillId="4" borderId="8" xfId="0" applyFont="1" applyFill="1" applyBorder="1" applyAlignment="1">
      <alignment horizontal="left"/>
    </xf>
    <xf numFmtId="0" fontId="2" fillId="4" borderId="5" xfId="0" applyFont="1" applyFill="1" applyBorder="1" applyAlignment="1">
      <alignment horizontal="left" vertical="center"/>
    </xf>
    <xf numFmtId="0" fontId="2" fillId="4" borderId="34" xfId="0" applyFont="1" applyFill="1" applyBorder="1" applyAlignment="1">
      <alignment horizontal="left" vertical="center"/>
    </xf>
    <xf numFmtId="0" fontId="11" fillId="0" borderId="27" xfId="0" applyFont="1" applyBorder="1" applyAlignment="1">
      <alignment horizontal="center" vertical="center"/>
    </xf>
    <xf numFmtId="0" fontId="11" fillId="7" borderId="8" xfId="0" applyFont="1" applyFill="1" applyBorder="1" applyAlignment="1">
      <alignment horizontal="left"/>
    </xf>
    <xf numFmtId="0" fontId="11" fillId="7" borderId="8" xfId="0" applyFont="1" applyFill="1" applyBorder="1" applyAlignment="1"/>
    <xf numFmtId="49" fontId="11" fillId="7" borderId="8" xfId="0" applyNumberFormat="1" applyFont="1" applyFill="1" applyBorder="1" applyAlignment="1">
      <alignment horizontal="left"/>
    </xf>
    <xf numFmtId="49" fontId="2" fillId="4" borderId="8" xfId="0" applyNumberFormat="1" applyFont="1" applyFill="1" applyBorder="1" applyAlignment="1">
      <alignment horizontal="left"/>
    </xf>
    <xf numFmtId="49" fontId="2" fillId="0" borderId="8" xfId="0" applyNumberFormat="1" applyFont="1" applyBorder="1" applyAlignment="1">
      <alignment horizontal="left"/>
    </xf>
    <xf numFmtId="49" fontId="11" fillId="7" borderId="0" xfId="0" applyNumberFormat="1" applyFont="1" applyFill="1" applyAlignment="1">
      <alignment horizontal="left"/>
    </xf>
    <xf numFmtId="49" fontId="2" fillId="4" borderId="8" xfId="0" applyNumberFormat="1" applyFont="1" applyFill="1" applyBorder="1" applyAlignment="1"/>
    <xf numFmtId="49" fontId="2" fillId="0" borderId="0" xfId="0" applyNumberFormat="1" applyFont="1" applyAlignment="1"/>
    <xf numFmtId="0" fontId="11" fillId="7" borderId="0" xfId="0" applyFont="1" applyFill="1" applyAlignment="1">
      <alignment horizontal="left"/>
    </xf>
    <xf numFmtId="172" fontId="2" fillId="0" borderId="8" xfId="0" applyNumberFormat="1" applyFont="1" applyBorder="1" applyAlignment="1">
      <alignment horizontal="left" wrapText="1"/>
    </xf>
    <xf numFmtId="49" fontId="11" fillId="3" borderId="8" xfId="0" applyNumberFormat="1" applyFont="1" applyFill="1" applyBorder="1" applyAlignment="1"/>
    <xf numFmtId="0" fontId="2" fillId="3" borderId="8" xfId="0" applyFont="1" applyFill="1" applyBorder="1" applyAlignment="1">
      <alignment horizontal="left"/>
    </xf>
    <xf numFmtId="0" fontId="2" fillId="3" borderId="0" xfId="0" applyFont="1" applyFill="1" applyAlignment="1">
      <alignment horizontal="left"/>
    </xf>
    <xf numFmtId="187" fontId="2" fillId="0" borderId="8" xfId="0" applyNumberFormat="1" applyFont="1" applyBorder="1" applyAlignment="1">
      <alignment horizontal="left"/>
    </xf>
    <xf numFmtId="0" fontId="2" fillId="0" borderId="8" xfId="0" quotePrefix="1" applyFont="1" applyBorder="1" applyAlignment="1">
      <alignment horizontal="left"/>
    </xf>
    <xf numFmtId="188" fontId="2" fillId="0" borderId="8" xfId="0" applyNumberFormat="1" applyFont="1" applyBorder="1" applyAlignment="1">
      <alignment horizontal="left"/>
    </xf>
    <xf numFmtId="169" fontId="2" fillId="0" borderId="8" xfId="0" applyNumberFormat="1" applyFont="1" applyBorder="1" applyAlignment="1">
      <alignment horizontal="left"/>
    </xf>
    <xf numFmtId="0" fontId="2" fillId="4" borderId="8" xfId="0" applyFont="1" applyFill="1" applyBorder="1" applyAlignment="1">
      <alignment vertical="top"/>
    </xf>
    <xf numFmtId="175" fontId="2" fillId="4" borderId="8" xfId="0" applyNumberFormat="1" applyFont="1" applyFill="1" applyBorder="1" applyAlignment="1">
      <alignment horizontal="left" vertical="top"/>
    </xf>
    <xf numFmtId="189" fontId="2" fillId="4" borderId="8" xfId="0" applyNumberFormat="1" applyFont="1" applyFill="1" applyBorder="1" applyAlignment="1">
      <alignment horizontal="left" vertical="top"/>
    </xf>
    <xf numFmtId="0" fontId="11" fillId="24" borderId="8" xfId="0" applyFont="1" applyFill="1" applyBorder="1" applyAlignment="1">
      <alignment vertical="center" wrapText="1"/>
    </xf>
    <xf numFmtId="0" fontId="11" fillId="24" borderId="8" xfId="0" applyFont="1" applyFill="1" applyBorder="1" applyAlignment="1">
      <alignment horizontal="left" vertical="center" wrapText="1"/>
    </xf>
    <xf numFmtId="0" fontId="11" fillId="4" borderId="8" xfId="0" quotePrefix="1" applyFont="1" applyFill="1" applyBorder="1" applyAlignment="1">
      <alignment horizontal="left" vertical="center" wrapText="1"/>
    </xf>
    <xf numFmtId="0" fontId="2" fillId="4" borderId="0" xfId="0" applyFont="1" applyFill="1" applyAlignment="1">
      <alignment vertical="center"/>
    </xf>
    <xf numFmtId="0" fontId="11" fillId="0" borderId="0" xfId="0" applyFont="1" applyAlignment="1">
      <alignment vertical="center"/>
    </xf>
    <xf numFmtId="0" fontId="11" fillId="22" borderId="0" xfId="0" applyFont="1" applyFill="1" applyAlignment="1">
      <alignment vertical="center"/>
    </xf>
    <xf numFmtId="0" fontId="11" fillId="4" borderId="0" xfId="0" applyFont="1" applyFill="1" applyAlignment="1">
      <alignment vertical="center"/>
    </xf>
    <xf numFmtId="0" fontId="2" fillId="4" borderId="0" xfId="0" applyFont="1" applyFill="1" applyAlignment="1"/>
    <xf numFmtId="0" fontId="2" fillId="4" borderId="9" xfId="0" applyFont="1" applyFill="1" applyBorder="1" applyAlignment="1">
      <alignment horizontal="left" wrapText="1"/>
    </xf>
    <xf numFmtId="0" fontId="2" fillId="4" borderId="0" xfId="0" applyFont="1" applyFill="1" applyAlignment="1">
      <alignment wrapText="1"/>
    </xf>
    <xf numFmtId="0" fontId="2" fillId="0" borderId="0" xfId="0" applyFont="1" applyAlignment="1">
      <alignment horizontal="left" vertical="center" wrapText="1"/>
    </xf>
    <xf numFmtId="0" fontId="11" fillId="37" borderId="62" xfId="0" applyFont="1" applyFill="1" applyBorder="1" applyAlignment="1">
      <alignment horizontal="left" vertical="center" wrapText="1"/>
    </xf>
    <xf numFmtId="0" fontId="2" fillId="0" borderId="34" xfId="0" applyFont="1" applyBorder="1" applyAlignment="1">
      <alignment vertical="center" wrapText="1"/>
    </xf>
    <xf numFmtId="0" fontId="2" fillId="0" borderId="5" xfId="0" applyFont="1" applyBorder="1" applyAlignment="1">
      <alignment vertical="center" wrapText="1"/>
    </xf>
    <xf numFmtId="175" fontId="2" fillId="0" borderId="8" xfId="0" applyNumberFormat="1" applyFont="1" applyBorder="1" applyAlignment="1">
      <alignment horizontal="left"/>
    </xf>
    <xf numFmtId="0" fontId="2" fillId="0" borderId="20" xfId="0" applyFont="1" applyBorder="1" applyAlignment="1"/>
    <xf numFmtId="49" fontId="2" fillId="4" borderId="20" xfId="0" applyNumberFormat="1" applyFont="1" applyFill="1" applyBorder="1" applyAlignment="1"/>
    <xf numFmtId="0" fontId="2" fillId="4" borderId="8" xfId="0" quotePrefix="1" applyFont="1" applyFill="1" applyBorder="1" applyAlignment="1">
      <alignment horizontal="left" vertical="center" wrapText="1"/>
    </xf>
    <xf numFmtId="0" fontId="2" fillId="0" borderId="8" xfId="0" quotePrefix="1" applyFont="1" applyBorder="1" applyAlignment="1"/>
    <xf numFmtId="0" fontId="2" fillId="0" borderId="8" xfId="0" applyFont="1" applyFill="1" applyBorder="1" applyAlignment="1">
      <alignment horizontal="left" wrapText="1"/>
    </xf>
    <xf numFmtId="0" fontId="2" fillId="0" borderId="8" xfId="0" applyFont="1" applyFill="1" applyBorder="1" applyAlignment="1">
      <alignment horizontal="left"/>
    </xf>
    <xf numFmtId="0" fontId="2" fillId="0" borderId="0" xfId="0" applyFont="1" applyFill="1" applyAlignment="1">
      <alignment horizontal="left"/>
    </xf>
    <xf numFmtId="0" fontId="2" fillId="0" borderId="56" xfId="0" applyFont="1" applyBorder="1" applyAlignment="1"/>
    <xf numFmtId="0" fontId="2" fillId="0" borderId="21" xfId="0" applyFont="1" applyBorder="1" applyAlignment="1">
      <alignment wrapText="1"/>
    </xf>
    <xf numFmtId="0" fontId="11" fillId="3" borderId="20" xfId="0" applyFont="1" applyFill="1" applyBorder="1" applyAlignment="1">
      <alignment horizontal="left" vertical="center" wrapText="1"/>
    </xf>
    <xf numFmtId="0" fontId="2" fillId="0" borderId="17" xfId="0" applyFont="1" applyFill="1" applyBorder="1" applyAlignment="1">
      <alignment horizontal="left" wrapText="1"/>
    </xf>
    <xf numFmtId="0" fontId="2" fillId="0" borderId="62" xfId="0" applyFont="1" applyBorder="1" applyAlignment="1">
      <alignment vertical="top"/>
    </xf>
    <xf numFmtId="0" fontId="2" fillId="3" borderId="8" xfId="0" applyFont="1" applyFill="1" applyBorder="1" applyAlignment="1">
      <alignment horizontal="left" wrapText="1"/>
    </xf>
    <xf numFmtId="0" fontId="11" fillId="10" borderId="8" xfId="0" applyFont="1" applyFill="1" applyBorder="1" applyAlignment="1">
      <alignment horizontal="left" vertical="center" wrapText="1"/>
    </xf>
    <xf numFmtId="0" fontId="11" fillId="0" borderId="8" xfId="0" quotePrefix="1" applyFont="1" applyBorder="1" applyAlignment="1">
      <alignment horizontal="left" vertical="center" wrapText="1"/>
    </xf>
    <xf numFmtId="0" fontId="11" fillId="0" borderId="0" xfId="0" applyFont="1" applyAlignment="1">
      <alignment horizontal="center" vertical="center" wrapText="1"/>
    </xf>
    <xf numFmtId="0" fontId="2" fillId="3" borderId="8" xfId="0" applyFont="1" applyFill="1" applyBorder="1" applyAlignment="1">
      <alignment vertical="center"/>
    </xf>
    <xf numFmtId="0" fontId="2" fillId="3" borderId="20" xfId="0" applyFont="1" applyFill="1" applyBorder="1" applyAlignment="1">
      <alignment horizontal="left" vertical="center"/>
    </xf>
    <xf numFmtId="0" fontId="2" fillId="0" borderId="21" xfId="0" applyFont="1" applyBorder="1" applyAlignment="1">
      <alignment vertical="center"/>
    </xf>
    <xf numFmtId="175" fontId="2" fillId="4" borderId="17" xfId="0" applyNumberFormat="1" applyFont="1" applyFill="1" applyBorder="1" applyAlignment="1">
      <alignment horizontal="left" vertical="center"/>
    </xf>
    <xf numFmtId="175" fontId="2" fillId="4" borderId="8" xfId="0" applyNumberFormat="1" applyFont="1" applyFill="1" applyBorder="1" applyAlignment="1">
      <alignment horizontal="left" vertical="center"/>
    </xf>
    <xf numFmtId="0" fontId="2" fillId="4" borderId="12" xfId="0" applyFont="1" applyFill="1" applyBorder="1" applyAlignment="1">
      <alignment vertical="center"/>
    </xf>
    <xf numFmtId="0" fontId="2" fillId="0" borderId="18" xfId="0" applyFont="1" applyBorder="1" applyAlignment="1">
      <alignment vertical="center"/>
    </xf>
    <xf numFmtId="166" fontId="2" fillId="4" borderId="7" xfId="0" applyNumberFormat="1" applyFont="1" applyFill="1" applyBorder="1" applyAlignment="1">
      <alignment horizontal="left" vertical="center"/>
    </xf>
    <xf numFmtId="0" fontId="11" fillId="25" borderId="8" xfId="0" applyFont="1" applyFill="1" applyBorder="1" applyAlignment="1">
      <alignment horizontal="left" vertical="center" wrapText="1"/>
    </xf>
    <xf numFmtId="0" fontId="11" fillId="25" borderId="8" xfId="0" applyFont="1" applyFill="1" applyBorder="1" applyAlignment="1">
      <alignment horizontal="center" vertical="center"/>
    </xf>
    <xf numFmtId="0" fontId="2" fillId="10" borderId="8" xfId="0" applyFont="1" applyFill="1" applyBorder="1" applyAlignment="1">
      <alignment horizontal="center" vertical="center"/>
    </xf>
    <xf numFmtId="0" fontId="2" fillId="0" borderId="16" xfId="0" applyFont="1" applyBorder="1" applyAlignment="1">
      <alignment horizontal="center" vertical="center"/>
    </xf>
    <xf numFmtId="0" fontId="2" fillId="0" borderId="0" xfId="0" applyFont="1" applyAlignment="1">
      <alignment horizontal="center" vertical="center"/>
    </xf>
    <xf numFmtId="0" fontId="2" fillId="43" borderId="8" xfId="0" applyFont="1" applyFill="1" applyBorder="1" applyAlignment="1">
      <alignment horizontal="center" vertical="center"/>
    </xf>
    <xf numFmtId="0" fontId="2" fillId="0" borderId="8" xfId="0" applyFont="1" applyFill="1" applyBorder="1" applyAlignment="1">
      <alignment horizontal="center" vertical="center"/>
    </xf>
    <xf numFmtId="0" fontId="11" fillId="43" borderId="8" xfId="0" applyFont="1" applyFill="1" applyBorder="1" applyAlignment="1">
      <alignment horizontal="center" vertical="center"/>
    </xf>
    <xf numFmtId="0" fontId="11" fillId="40" borderId="8" xfId="0" applyFont="1" applyFill="1" applyBorder="1" applyAlignment="1">
      <alignment horizontal="center" vertical="center" wrapText="1"/>
    </xf>
    <xf numFmtId="0" fontId="2" fillId="39" borderId="8" xfId="0" applyFont="1" applyFill="1" applyBorder="1" applyAlignment="1">
      <alignment horizontal="center" vertical="center"/>
    </xf>
    <xf numFmtId="0" fontId="11" fillId="45" borderId="8" xfId="0" applyFont="1" applyFill="1" applyBorder="1" applyAlignment="1">
      <alignment horizontal="center" vertical="center"/>
    </xf>
    <xf numFmtId="0" fontId="2" fillId="35" borderId="8" xfId="0" applyFont="1" applyFill="1" applyBorder="1" applyAlignment="1">
      <alignment horizontal="center" vertical="center"/>
    </xf>
    <xf numFmtId="0" fontId="2" fillId="35" borderId="16" xfId="0" applyFont="1" applyFill="1" applyBorder="1" applyAlignment="1">
      <alignment horizontal="center" vertical="center"/>
    </xf>
    <xf numFmtId="0" fontId="11" fillId="43" borderId="16" xfId="0" applyFont="1" applyFill="1" applyBorder="1" applyAlignment="1">
      <alignment horizontal="center" vertical="center"/>
    </xf>
    <xf numFmtId="2" fontId="11" fillId="3" borderId="8" xfId="0" applyNumberFormat="1" applyFont="1" applyFill="1" applyBorder="1" applyAlignment="1">
      <alignment horizontal="center" vertical="center" wrapText="1"/>
    </xf>
    <xf numFmtId="2" fontId="2" fillId="3" borderId="8" xfId="0" applyNumberFormat="1" applyFont="1" applyFill="1" applyBorder="1" applyAlignment="1">
      <alignment horizontal="center" vertical="center" wrapText="1"/>
    </xf>
    <xf numFmtId="0" fontId="2" fillId="40" borderId="8" xfId="0" applyFont="1" applyFill="1" applyBorder="1" applyAlignment="1">
      <alignment horizontal="center" vertical="center" wrapText="1"/>
    </xf>
    <xf numFmtId="2" fontId="2" fillId="40" borderId="8" xfId="0" applyNumberFormat="1" applyFont="1" applyFill="1" applyBorder="1" applyAlignment="1">
      <alignment horizontal="center" vertical="center" wrapText="1"/>
    </xf>
    <xf numFmtId="2" fontId="2" fillId="40" borderId="20" xfId="0" applyNumberFormat="1" applyFont="1" applyFill="1" applyBorder="1" applyAlignment="1">
      <alignment horizontal="center" vertical="center" wrapText="1"/>
    </xf>
    <xf numFmtId="0" fontId="2" fillId="46" borderId="12" xfId="0" applyFont="1" applyFill="1" applyBorder="1" applyAlignment="1">
      <alignment horizontal="center" vertical="center" wrapText="1"/>
    </xf>
    <xf numFmtId="2" fontId="2" fillId="46" borderId="12" xfId="0" applyNumberFormat="1" applyFont="1" applyFill="1" applyBorder="1" applyAlignment="1">
      <alignment horizontal="center" vertical="center" wrapText="1"/>
    </xf>
    <xf numFmtId="2" fontId="2" fillId="46" borderId="27" xfId="0" applyNumberFormat="1" applyFont="1" applyFill="1" applyBorder="1" applyAlignment="1">
      <alignment horizontal="center" vertical="center" wrapText="1"/>
    </xf>
    <xf numFmtId="2" fontId="2" fillId="46" borderId="62" xfId="0" applyNumberFormat="1" applyFont="1" applyFill="1" applyBorder="1" applyAlignment="1">
      <alignment horizontal="center" vertical="center" wrapText="1"/>
    </xf>
    <xf numFmtId="2" fontId="2" fillId="40" borderId="17" xfId="0" applyNumberFormat="1" applyFont="1" applyFill="1" applyBorder="1" applyAlignment="1">
      <alignment horizontal="center" vertical="center" wrapText="1"/>
    </xf>
    <xf numFmtId="0" fontId="2" fillId="0" borderId="5" xfId="0" applyFont="1" applyBorder="1" applyAlignment="1">
      <alignment horizontal="left" vertical="center" wrapText="1"/>
    </xf>
    <xf numFmtId="1" fontId="2" fillId="0" borderId="8" xfId="0" applyNumberFormat="1" applyFont="1" applyBorder="1" applyAlignment="1">
      <alignment horizontal="center" vertical="center" wrapText="1"/>
    </xf>
    <xf numFmtId="1" fontId="2" fillId="3" borderId="8"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0" fontId="11" fillId="0" borderId="8" xfId="0" applyFont="1" applyFill="1" applyBorder="1" applyAlignment="1">
      <alignment horizontal="center" vertical="center" wrapText="1"/>
    </xf>
    <xf numFmtId="2" fontId="11" fillId="40" borderId="8" xfId="0" applyNumberFormat="1"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6" xfId="0" applyFont="1" applyBorder="1" applyAlignment="1">
      <alignment vertical="center" wrapText="1"/>
    </xf>
    <xf numFmtId="0" fontId="11" fillId="3" borderId="10" xfId="0" applyFont="1" applyFill="1" applyBorder="1" applyAlignment="1">
      <alignment horizontal="left" vertical="center" wrapText="1"/>
    </xf>
    <xf numFmtId="175" fontId="2" fillId="0" borderId="8" xfId="0" applyNumberFormat="1" applyFont="1" applyBorder="1" applyAlignment="1">
      <alignment horizontal="center" vertical="center"/>
    </xf>
    <xf numFmtId="0" fontId="2" fillId="0" borderId="8" xfId="0" applyFont="1" applyFill="1" applyBorder="1" applyAlignment="1">
      <alignment horizontal="left" vertical="center" wrapText="1"/>
    </xf>
    <xf numFmtId="2" fontId="11" fillId="43" borderId="8" xfId="0" applyNumberFormat="1" applyFont="1" applyFill="1" applyBorder="1" applyAlignment="1">
      <alignment horizontal="center" vertical="center"/>
    </xf>
    <xf numFmtId="1" fontId="2" fillId="0" borderId="16" xfId="0" applyNumberFormat="1" applyFont="1" applyBorder="1" applyAlignment="1">
      <alignment horizontal="center" vertical="center" wrapText="1"/>
    </xf>
    <xf numFmtId="2" fontId="11" fillId="43" borderId="16" xfId="0" applyNumberFormat="1" applyFont="1" applyFill="1" applyBorder="1" applyAlignment="1">
      <alignment horizontal="center" vertical="center"/>
    </xf>
    <xf numFmtId="2" fontId="11" fillId="3" borderId="16" xfId="0" applyNumberFormat="1" applyFont="1" applyFill="1" applyBorder="1" applyAlignment="1">
      <alignment horizontal="center" vertical="center"/>
    </xf>
    <xf numFmtId="0" fontId="2" fillId="0" borderId="12" xfId="0" applyFont="1" applyFill="1" applyBorder="1" applyAlignment="1">
      <alignment horizontal="center" vertical="center" wrapText="1"/>
    </xf>
    <xf numFmtId="2" fontId="11" fillId="40" borderId="16" xfId="0" applyNumberFormat="1" applyFont="1" applyFill="1" applyBorder="1" applyAlignment="1">
      <alignment horizontal="center" vertical="center"/>
    </xf>
    <xf numFmtId="0" fontId="2" fillId="0" borderId="7" xfId="0" applyFont="1" applyBorder="1" applyAlignment="1">
      <alignment vertical="center" wrapText="1"/>
    </xf>
    <xf numFmtId="0" fontId="2" fillId="0" borderId="16" xfId="0" applyFont="1" applyBorder="1" applyAlignment="1">
      <alignment horizontal="left" vertical="center"/>
    </xf>
    <xf numFmtId="0" fontId="2" fillId="0" borderId="7" xfId="0" applyFont="1" applyBorder="1" applyAlignment="1">
      <alignment horizontal="left" vertical="center" wrapText="1"/>
    </xf>
    <xf numFmtId="0" fontId="11" fillId="3" borderId="62" xfId="0" applyFont="1" applyFill="1" applyBorder="1" applyAlignment="1">
      <alignment horizontal="center" vertical="center"/>
    </xf>
    <xf numFmtId="0" fontId="2" fillId="4" borderId="62" xfId="0" applyFont="1" applyFill="1" applyBorder="1" applyAlignment="1">
      <alignment horizontal="left" vertical="center"/>
    </xf>
    <xf numFmtId="0" fontId="2" fillId="4" borderId="62" xfId="0" applyFont="1" applyFill="1" applyBorder="1" applyAlignment="1">
      <alignment horizontal="center" vertical="center"/>
    </xf>
    <xf numFmtId="0" fontId="11" fillId="4" borderId="62" xfId="0" applyFont="1" applyFill="1" applyBorder="1" applyAlignment="1">
      <alignment horizontal="center" vertical="center"/>
    </xf>
    <xf numFmtId="0" fontId="2" fillId="0" borderId="62" xfId="0" applyFont="1" applyBorder="1" applyAlignment="1">
      <alignment horizontal="center" vertical="center"/>
    </xf>
    <xf numFmtId="0" fontId="90" fillId="0" borderId="62" xfId="0" applyFont="1" applyBorder="1" applyAlignment="1">
      <alignment horizontal="left" vertical="center"/>
    </xf>
    <xf numFmtId="0" fontId="2" fillId="0" borderId="17" xfId="0" applyFont="1" applyBorder="1" applyAlignment="1">
      <alignment horizontal="center" vertical="center"/>
    </xf>
    <xf numFmtId="0" fontId="2" fillId="0" borderId="8" xfId="0" applyFont="1" applyFill="1" applyBorder="1" applyAlignment="1">
      <alignment vertical="center" wrapText="1"/>
    </xf>
    <xf numFmtId="0" fontId="2" fillId="0" borderId="6" xfId="0" applyFont="1" applyFill="1" applyBorder="1" applyAlignment="1">
      <alignment vertical="center" wrapText="1"/>
    </xf>
    <xf numFmtId="0" fontId="2" fillId="0" borderId="18" xfId="0" applyFont="1" applyBorder="1" applyAlignment="1">
      <alignment vertical="center" wrapText="1"/>
    </xf>
    <xf numFmtId="1" fontId="2" fillId="0" borderId="8" xfId="0" applyNumberFormat="1" applyFont="1" applyBorder="1" applyAlignment="1">
      <alignment vertical="center" wrapText="1"/>
    </xf>
    <xf numFmtId="1" fontId="11" fillId="3" borderId="8" xfId="0" applyNumberFormat="1" applyFont="1" applyFill="1" applyBorder="1" applyAlignment="1">
      <alignment vertical="center" wrapText="1"/>
    </xf>
    <xf numFmtId="0" fontId="11" fillId="0" borderId="8" xfId="0" applyFont="1" applyFill="1" applyBorder="1" applyAlignment="1">
      <alignment vertical="center" wrapText="1"/>
    </xf>
    <xf numFmtId="0" fontId="2" fillId="0" borderId="18" xfId="0" applyFont="1" applyFill="1" applyBorder="1" applyAlignment="1">
      <alignment vertical="center" wrapText="1"/>
    </xf>
    <xf numFmtId="0" fontId="2" fillId="0" borderId="12" xfId="0" applyFont="1" applyFill="1" applyBorder="1" applyAlignment="1">
      <alignment vertical="center" wrapText="1"/>
    </xf>
    <xf numFmtId="0" fontId="11" fillId="3" borderId="10" xfId="0" applyFont="1" applyFill="1" applyBorder="1" applyAlignment="1">
      <alignment vertical="center" wrapText="1"/>
    </xf>
    <xf numFmtId="0" fontId="11" fillId="3" borderId="10" xfId="0" applyFont="1" applyFill="1" applyBorder="1" applyAlignment="1">
      <alignment horizontal="center" vertical="center" wrapText="1"/>
    </xf>
    <xf numFmtId="0" fontId="2" fillId="0" borderId="45" xfId="0" applyFont="1" applyBorder="1" applyAlignment="1">
      <alignment horizontal="center" vertical="center"/>
    </xf>
    <xf numFmtId="0" fontId="91" fillId="0" borderId="0" xfId="0" applyFont="1" applyAlignment="1">
      <alignment horizontal="left" vertical="center" wrapText="1"/>
    </xf>
    <xf numFmtId="0" fontId="91" fillId="0" borderId="8" xfId="0" applyFont="1" applyBorder="1" applyAlignment="1">
      <alignment horizontal="left" vertical="center" wrapText="1"/>
    </xf>
    <xf numFmtId="0" fontId="91" fillId="0" borderId="5" xfId="0" applyFont="1" applyBorder="1" applyAlignment="1">
      <alignment horizontal="left" vertical="center" wrapText="1"/>
    </xf>
    <xf numFmtId="0" fontId="90" fillId="0" borderId="8" xfId="0" applyFont="1" applyBorder="1" applyAlignment="1">
      <alignment horizontal="left" vertical="center"/>
    </xf>
    <xf numFmtId="0" fontId="11" fillId="3" borderId="62" xfId="0" applyFont="1" applyFill="1" applyBorder="1" applyAlignment="1">
      <alignment horizontal="left" vertical="center"/>
    </xf>
    <xf numFmtId="0" fontId="2" fillId="0" borderId="17" xfId="0" applyFont="1" applyBorder="1" applyAlignment="1">
      <alignment horizontal="left" vertical="center"/>
    </xf>
    <xf numFmtId="0" fontId="2" fillId="0" borderId="8" xfId="0" quotePrefix="1" applyFont="1" applyBorder="1" applyAlignment="1">
      <alignment horizontal="left" vertical="center"/>
    </xf>
    <xf numFmtId="0" fontId="2" fillId="0" borderId="21" xfId="0" applyFont="1" applyBorder="1" applyAlignment="1">
      <alignment horizontal="left" vertical="center" wrapText="1"/>
    </xf>
    <xf numFmtId="0" fontId="2" fillId="0" borderId="26" xfId="0" applyFont="1" applyBorder="1" applyAlignment="1">
      <alignment horizontal="center" vertical="center" wrapText="1"/>
    </xf>
    <xf numFmtId="0" fontId="2" fillId="0" borderId="55" xfId="0" applyFont="1" applyBorder="1" applyAlignment="1">
      <alignment vertical="center"/>
    </xf>
    <xf numFmtId="0" fontId="11" fillId="0" borderId="21" xfId="0" applyFont="1" applyFill="1" applyBorder="1" applyAlignment="1">
      <alignment horizontal="left" vertical="center" wrapText="1"/>
    </xf>
    <xf numFmtId="2" fontId="2" fillId="43" borderId="8" xfId="0" applyNumberFormat="1" applyFont="1" applyFill="1" applyBorder="1" applyAlignment="1">
      <alignment horizontal="center" vertical="center"/>
    </xf>
    <xf numFmtId="0" fontId="2" fillId="43" borderId="16" xfId="0" applyFont="1" applyFill="1" applyBorder="1" applyAlignment="1">
      <alignment horizontal="center" vertical="center"/>
    </xf>
    <xf numFmtId="2" fontId="2" fillId="43" borderId="16" xfId="0" applyNumberFormat="1" applyFont="1" applyFill="1" applyBorder="1" applyAlignment="1">
      <alignment horizontal="center" vertical="center"/>
    </xf>
    <xf numFmtId="0" fontId="2" fillId="3" borderId="16" xfId="0" applyFont="1" applyFill="1" applyBorder="1" applyAlignment="1">
      <alignment horizontal="center" vertical="center"/>
    </xf>
    <xf numFmtId="2" fontId="2" fillId="3" borderId="16" xfId="0" applyNumberFormat="1" applyFont="1" applyFill="1" applyBorder="1" applyAlignment="1">
      <alignment horizontal="center" vertical="center"/>
    </xf>
    <xf numFmtId="0" fontId="2" fillId="0" borderId="26" xfId="0" applyFont="1" applyBorder="1" applyAlignment="1">
      <alignment horizontal="center" vertical="center"/>
    </xf>
    <xf numFmtId="0" fontId="90" fillId="4" borderId="16"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0" borderId="21" xfId="0" applyFont="1" applyBorder="1" applyAlignment="1">
      <alignment horizontal="left" vertical="center" wrapText="1"/>
    </xf>
    <xf numFmtId="0" fontId="91" fillId="0" borderId="56" xfId="0" applyFont="1" applyBorder="1" applyAlignment="1">
      <alignment horizontal="left" vertical="center" wrapText="1"/>
    </xf>
    <xf numFmtId="0" fontId="91" fillId="0" borderId="21" xfId="0" applyFont="1" applyBorder="1" applyAlignment="1">
      <alignment horizontal="left" vertical="center" wrapText="1"/>
    </xf>
    <xf numFmtId="0" fontId="2" fillId="0" borderId="56" xfId="0" applyFont="1" applyBorder="1" applyAlignment="1">
      <alignment horizontal="center" vertical="center" wrapText="1"/>
    </xf>
    <xf numFmtId="0" fontId="2" fillId="0" borderId="0" xfId="0" applyFont="1" applyAlignment="1"/>
    <xf numFmtId="0" fontId="2" fillId="0" borderId="0" xfId="0" applyFont="1" applyAlignment="1">
      <alignment vertical="center"/>
    </xf>
    <xf numFmtId="0" fontId="2" fillId="0" borderId="62" xfId="0" applyFont="1" applyBorder="1" applyAlignment="1">
      <alignment horizontal="center" vertical="center" wrapText="1"/>
    </xf>
    <xf numFmtId="0" fontId="2" fillId="0" borderId="62" xfId="0" applyFont="1" applyBorder="1" applyAlignment="1">
      <alignment horizontal="left" vertical="center" wrapText="1"/>
    </xf>
    <xf numFmtId="0" fontId="11" fillId="38" borderId="8" xfId="0" applyFont="1" applyFill="1" applyBorder="1" applyAlignment="1">
      <alignment horizontal="left" vertical="center" wrapText="1"/>
    </xf>
    <xf numFmtId="0" fontId="11" fillId="38" borderId="21" xfId="0" applyFont="1" applyFill="1" applyBorder="1" applyAlignment="1">
      <alignment vertical="center" wrapText="1"/>
    </xf>
    <xf numFmtId="0" fontId="2" fillId="41" borderId="26" xfId="0" applyFont="1" applyFill="1" applyBorder="1" applyAlignment="1">
      <alignment vertical="center" wrapText="1"/>
    </xf>
    <xf numFmtId="0" fontId="11" fillId="38" borderId="21" xfId="0" applyFont="1" applyFill="1" applyBorder="1" applyAlignment="1">
      <alignment horizontal="left" vertical="center" wrapText="1"/>
    </xf>
    <xf numFmtId="0" fontId="11" fillId="38" borderId="8" xfId="0" applyFont="1" applyFill="1" applyBorder="1" applyAlignment="1">
      <alignment horizontal="center" vertical="center" wrapText="1"/>
    </xf>
    <xf numFmtId="0" fontId="11" fillId="38" borderId="21" xfId="0" applyFont="1" applyFill="1" applyBorder="1" applyAlignment="1">
      <alignment horizontal="center" vertical="center" wrapText="1"/>
    </xf>
    <xf numFmtId="0" fontId="2" fillId="41" borderId="26" xfId="0" applyFont="1" applyFill="1" applyBorder="1" applyAlignment="1">
      <alignment horizontal="center" vertical="center"/>
    </xf>
    <xf numFmtId="0" fontId="2" fillId="41" borderId="0" xfId="0" applyFont="1" applyFill="1" applyAlignment="1">
      <alignment vertical="center"/>
    </xf>
    <xf numFmtId="0" fontId="2" fillId="0" borderId="56" xfId="0" applyFont="1" applyBorder="1" applyAlignment="1">
      <alignment horizontal="left" vertical="center" wrapText="1"/>
    </xf>
    <xf numFmtId="0" fontId="2" fillId="0" borderId="56" xfId="0" applyFont="1" applyBorder="1" applyAlignment="1">
      <alignment vertical="center" wrapText="1"/>
    </xf>
    <xf numFmtId="0" fontId="2" fillId="0" borderId="56" xfId="0" applyFont="1" applyBorder="1" applyAlignment="1">
      <alignment horizontal="center" vertical="center"/>
    </xf>
    <xf numFmtId="0" fontId="2" fillId="0" borderId="20" xfId="0" applyFont="1" applyBorder="1" applyAlignment="1">
      <alignment horizontal="left" vertical="center" wrapText="1"/>
    </xf>
    <xf numFmtId="0" fontId="2" fillId="0" borderId="20" xfId="0" applyFont="1" applyBorder="1" applyAlignment="1">
      <alignment horizontal="center" vertical="center" wrapText="1"/>
    </xf>
    <xf numFmtId="0" fontId="93" fillId="0" borderId="62" xfId="0" applyFont="1" applyBorder="1" applyAlignment="1">
      <alignment wrapText="1"/>
    </xf>
    <xf numFmtId="0" fontId="94" fillId="0" borderId="62" xfId="0" applyFont="1" applyBorder="1" applyAlignment="1">
      <alignment wrapText="1"/>
    </xf>
    <xf numFmtId="0" fontId="93" fillId="0" borderId="0" xfId="0" applyFont="1" applyAlignment="1">
      <alignment wrapText="1"/>
    </xf>
    <xf numFmtId="0" fontId="95" fillId="0" borderId="62" xfId="0" applyFont="1" applyBorder="1" applyAlignment="1">
      <alignment wrapText="1"/>
    </xf>
    <xf numFmtId="0" fontId="2" fillId="0" borderId="70" xfId="0" applyFont="1" applyBorder="1" applyAlignment="1">
      <alignment horizontal="left" vertical="center" wrapText="1"/>
    </xf>
    <xf numFmtId="0" fontId="93" fillId="0" borderId="62" xfId="0" applyFont="1" applyBorder="1" applyAlignment="1">
      <alignment horizontal="justify" vertical="center"/>
    </xf>
    <xf numFmtId="0" fontId="93" fillId="0" borderId="62" xfId="0" applyFont="1" applyBorder="1" applyAlignment="1">
      <alignment horizontal="center" vertical="center"/>
    </xf>
    <xf numFmtId="0" fontId="11" fillId="3" borderId="62" xfId="0" applyFont="1" applyFill="1" applyBorder="1" applyAlignment="1">
      <alignment horizontal="left" vertical="center" wrapText="1"/>
    </xf>
    <xf numFmtId="0" fontId="11" fillId="3" borderId="62" xfId="0" applyFont="1" applyFill="1" applyBorder="1" applyAlignment="1">
      <alignment horizontal="center" vertical="center" wrapText="1"/>
    </xf>
    <xf numFmtId="0" fontId="11" fillId="3" borderId="63" xfId="0" applyFont="1" applyFill="1" applyBorder="1" applyAlignment="1">
      <alignment horizontal="center" vertical="center" wrapText="1"/>
    </xf>
    <xf numFmtId="0" fontId="96" fillId="0" borderId="62" xfId="0" applyFont="1" applyFill="1" applyBorder="1" applyAlignment="1">
      <alignment vertical="center" wrapText="1"/>
    </xf>
    <xf numFmtId="0" fontId="96" fillId="0" borderId="62" xfId="0" applyFont="1" applyFill="1" applyBorder="1" applyAlignment="1">
      <alignment horizontal="center" vertical="center" wrapText="1"/>
    </xf>
    <xf numFmtId="0" fontId="96" fillId="0" borderId="63" xfId="0" applyFont="1" applyFill="1" applyBorder="1" applyAlignment="1">
      <alignment horizontal="center" vertical="center" wrapText="1"/>
    </xf>
    <xf numFmtId="0" fontId="96" fillId="0" borderId="63" xfId="0" applyFont="1" applyFill="1" applyBorder="1" applyAlignment="1">
      <alignment horizontal="center" vertical="center"/>
    </xf>
    <xf numFmtId="0" fontId="96" fillId="0" borderId="8" xfId="0" applyFont="1" applyFill="1" applyBorder="1" applyAlignment="1">
      <alignment vertical="center" wrapText="1"/>
    </xf>
    <xf numFmtId="0" fontId="96" fillId="0" borderId="8" xfId="0" applyFont="1" applyFill="1" applyBorder="1" applyAlignment="1">
      <alignment horizontal="center" vertical="center" wrapText="1"/>
    </xf>
    <xf numFmtId="0" fontId="96" fillId="0" borderId="38" xfId="0" applyFont="1" applyFill="1" applyBorder="1" applyAlignment="1">
      <alignment horizontal="center" vertical="center"/>
    </xf>
    <xf numFmtId="0" fontId="96" fillId="0" borderId="17" xfId="0" applyFont="1" applyFill="1" applyBorder="1" applyAlignment="1">
      <alignment vertical="center" wrapText="1"/>
    </xf>
    <xf numFmtId="0" fontId="96" fillId="0" borderId="17" xfId="0" applyFont="1" applyFill="1" applyBorder="1" applyAlignment="1">
      <alignment horizontal="center" vertical="center" wrapText="1"/>
    </xf>
    <xf numFmtId="0" fontId="96" fillId="0" borderId="21" xfId="0" applyFont="1" applyFill="1" applyBorder="1" applyAlignment="1">
      <alignment horizontal="center" vertical="center" wrapText="1"/>
    </xf>
    <xf numFmtId="0" fontId="96" fillId="0" borderId="21" xfId="0" applyFont="1" applyFill="1" applyBorder="1" applyAlignment="1">
      <alignment horizontal="center" vertical="center"/>
    </xf>
    <xf numFmtId="0" fontId="2" fillId="41" borderId="8" xfId="0" applyFont="1" applyFill="1" applyBorder="1" applyAlignment="1">
      <alignment vertical="center" wrapText="1"/>
    </xf>
    <xf numFmtId="0" fontId="2" fillId="41" borderId="8" xfId="0" applyFont="1" applyFill="1" applyBorder="1" applyAlignment="1">
      <alignment horizontal="center" vertical="center" wrapText="1"/>
    </xf>
    <xf numFmtId="0" fontId="2" fillId="35" borderId="8" xfId="0" applyFont="1" applyFill="1" applyBorder="1" applyAlignment="1">
      <alignment horizontal="center" vertical="center" wrapText="1"/>
    </xf>
    <xf numFmtId="2" fontId="2" fillId="35" borderId="8" xfId="0" applyNumberFormat="1" applyFont="1" applyFill="1" applyBorder="1" applyAlignment="1">
      <alignment horizontal="center" vertical="center" wrapText="1"/>
    </xf>
    <xf numFmtId="0" fontId="97" fillId="47" borderId="62" xfId="0" applyFont="1" applyFill="1" applyBorder="1" applyAlignment="1">
      <alignment horizontal="left" vertical="center"/>
    </xf>
    <xf numFmtId="0" fontId="97" fillId="47" borderId="62" xfId="0" applyFont="1" applyFill="1" applyBorder="1" applyAlignment="1">
      <alignment vertical="center"/>
    </xf>
    <xf numFmtId="0" fontId="98" fillId="0" borderId="62" xfId="0" applyFont="1" applyFill="1" applyBorder="1" applyAlignment="1">
      <alignment horizontal="left" vertical="center"/>
    </xf>
    <xf numFmtId="0" fontId="98" fillId="0" borderId="62" xfId="0" applyFont="1" applyFill="1" applyBorder="1" applyAlignment="1">
      <alignment horizontal="justify" vertical="center" wrapText="1"/>
    </xf>
    <xf numFmtId="0" fontId="98" fillId="0" borderId="62" xfId="0" applyFont="1" applyFill="1" applyBorder="1" applyAlignment="1">
      <alignment vertical="center" wrapText="1"/>
    </xf>
    <xf numFmtId="0" fontId="97" fillId="0" borderId="56" xfId="0" applyFont="1" applyFill="1" applyBorder="1" applyAlignment="1">
      <alignment horizontal="justify" vertical="center"/>
    </xf>
    <xf numFmtId="0" fontId="98" fillId="0" borderId="56" xfId="0" applyFont="1" applyFill="1" applyBorder="1" applyAlignment="1">
      <alignment vertical="center"/>
    </xf>
    <xf numFmtId="0" fontId="98" fillId="0" borderId="62" xfId="0" applyFont="1" applyFill="1" applyBorder="1" applyAlignment="1">
      <alignment vertical="center"/>
    </xf>
    <xf numFmtId="0" fontId="97" fillId="0" borderId="56" xfId="0" applyFont="1" applyBorder="1" applyAlignment="1">
      <alignment horizontal="justify" vertical="center"/>
    </xf>
    <xf numFmtId="0" fontId="98" fillId="0" borderId="56" xfId="0" applyFont="1" applyBorder="1" applyAlignment="1">
      <alignment vertical="center"/>
    </xf>
    <xf numFmtId="0" fontId="98" fillId="0" borderId="62" xfId="0" applyFont="1" applyFill="1" applyBorder="1" applyAlignment="1">
      <alignment horizontal="left" vertical="center" wrapText="1"/>
    </xf>
    <xf numFmtId="0" fontId="98" fillId="0" borderId="0" xfId="0" applyFont="1" applyAlignment="1">
      <alignment horizontal="left" vertical="justify"/>
    </xf>
    <xf numFmtId="0" fontId="97" fillId="35" borderId="62" xfId="0" applyFont="1" applyFill="1" applyBorder="1" applyAlignment="1">
      <alignment horizontal="left" vertical="center"/>
    </xf>
    <xf numFmtId="0" fontId="97" fillId="35" borderId="62" xfId="0" applyFont="1" applyFill="1" applyBorder="1" applyAlignment="1">
      <alignment vertical="center"/>
    </xf>
    <xf numFmtId="0" fontId="2" fillId="0" borderId="10" xfId="0" applyFont="1" applyBorder="1"/>
    <xf numFmtId="0" fontId="2" fillId="0" borderId="6" xfId="0" applyFont="1" applyBorder="1"/>
    <xf numFmtId="0" fontId="2" fillId="0" borderId="7" xfId="0" applyFont="1" applyBorder="1"/>
    <xf numFmtId="0" fontId="2" fillId="0" borderId="0" xfId="0" applyFont="1" applyAlignment="1"/>
    <xf numFmtId="0" fontId="57" fillId="0" borderId="12" xfId="0" applyFont="1" applyBorder="1" applyAlignment="1">
      <alignment horizontal="left"/>
    </xf>
    <xf numFmtId="0" fontId="28" fillId="0" borderId="0" xfId="0" applyFont="1" applyAlignment="1">
      <alignment horizontal="left" wrapText="1"/>
    </xf>
    <xf numFmtId="0" fontId="2" fillId="0" borderId="4" xfId="0" applyFont="1" applyBorder="1" applyAlignment="1">
      <alignment horizontal="center" vertical="center"/>
    </xf>
    <xf numFmtId="0" fontId="2" fillId="0" borderId="12" xfId="0" applyFont="1" applyBorder="1" applyAlignment="1">
      <alignment horizontal="left" vertical="center"/>
    </xf>
    <xf numFmtId="0" fontId="2" fillId="0" borderId="4" xfId="0" applyFont="1" applyBorder="1" applyAlignment="1">
      <alignment vertical="center"/>
    </xf>
    <xf numFmtId="0" fontId="13" fillId="4" borderId="4" xfId="0" applyFont="1" applyFill="1" applyBorder="1" applyAlignment="1">
      <alignment horizontal="left" vertical="center" wrapText="1"/>
    </xf>
    <xf numFmtId="0" fontId="11" fillId="3" borderId="5" xfId="0" applyFont="1" applyFill="1" applyBorder="1" applyAlignment="1">
      <alignment horizontal="left" vertical="center" wrapText="1"/>
    </xf>
    <xf numFmtId="0" fontId="2" fillId="0" borderId="5" xfId="0" applyFont="1" applyBorder="1" applyAlignment="1">
      <alignment horizontal="center" vertical="center" wrapText="1"/>
    </xf>
    <xf numFmtId="0" fontId="2" fillId="0" borderId="6" xfId="0" applyFont="1" applyBorder="1" applyAlignment="1">
      <alignment vertical="center"/>
    </xf>
    <xf numFmtId="0" fontId="2" fillId="0" borderId="0" xfId="0" applyFont="1" applyAlignment="1">
      <alignment horizontal="center" vertical="center"/>
    </xf>
    <xf numFmtId="0" fontId="2" fillId="0" borderId="0" xfId="0" applyFont="1" applyAlignment="1">
      <alignment vertical="center"/>
    </xf>
    <xf numFmtId="0" fontId="2" fillId="0" borderId="6" xfId="0" applyFont="1" applyBorder="1" applyAlignment="1">
      <alignment vertical="center"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23" xfId="0" applyFont="1" applyBorder="1" applyAlignment="1">
      <alignment vertical="center" wrapText="1"/>
    </xf>
    <xf numFmtId="0" fontId="2" fillId="0" borderId="6" xfId="0" applyFont="1" applyBorder="1" applyAlignment="1">
      <alignment horizontal="left" vertical="center" wrapText="1"/>
    </xf>
    <xf numFmtId="0" fontId="2" fillId="0" borderId="10" xfId="0" applyFont="1" applyBorder="1" applyAlignment="1">
      <alignment vertical="center" wrapText="1"/>
    </xf>
    <xf numFmtId="0" fontId="2" fillId="0" borderId="21" xfId="0" applyFont="1" applyBorder="1" applyAlignment="1">
      <alignment vertical="center" wrapText="1"/>
    </xf>
    <xf numFmtId="0" fontId="2" fillId="0" borderId="16" xfId="0" applyFont="1" applyBorder="1" applyAlignment="1">
      <alignment horizontal="center" vertical="center" wrapText="1"/>
    </xf>
    <xf numFmtId="0" fontId="2" fillId="0" borderId="6" xfId="0" applyFont="1" applyBorder="1" applyAlignment="1">
      <alignment horizontal="center" vertical="center" wrapText="1"/>
    </xf>
    <xf numFmtId="0" fontId="11" fillId="0" borderId="5" xfId="0" applyFont="1" applyBorder="1" applyAlignment="1">
      <alignment horizontal="left" vertical="center" wrapText="1"/>
    </xf>
    <xf numFmtId="0" fontId="2" fillId="0" borderId="6" xfId="0" applyFont="1" applyBorder="1" applyAlignment="1">
      <alignment horizontal="left" vertical="center"/>
    </xf>
    <xf numFmtId="0" fontId="2" fillId="0" borderId="4" xfId="0" applyFont="1" applyBorder="1" applyAlignment="1">
      <alignment horizontal="left" vertical="center" wrapText="1"/>
    </xf>
    <xf numFmtId="0" fontId="2" fillId="0" borderId="0" xfId="0" applyFont="1" applyAlignment="1">
      <alignment vertical="center" wrapText="1"/>
    </xf>
    <xf numFmtId="0" fontId="11" fillId="3" borderId="4" xfId="0" applyFont="1" applyFill="1" applyBorder="1" applyAlignment="1">
      <alignment horizontal="left" vertical="center" wrapText="1"/>
    </xf>
    <xf numFmtId="0" fontId="11" fillId="3" borderId="4" xfId="0" applyFont="1" applyFill="1" applyBorder="1" applyAlignment="1">
      <alignment horizontal="center" vertical="center" wrapText="1"/>
    </xf>
    <xf numFmtId="0" fontId="2" fillId="0" borderId="62" xfId="0" applyFont="1" applyBorder="1" applyAlignment="1">
      <alignment horizontal="left" vertical="center" wrapText="1"/>
    </xf>
    <xf numFmtId="0" fontId="89" fillId="0" borderId="8" xfId="0" applyFont="1" applyBorder="1" applyAlignment="1"/>
    <xf numFmtId="0" fontId="11" fillId="0" borderId="8" xfId="0" applyFont="1" applyBorder="1" applyAlignment="1">
      <alignment horizontal="right"/>
    </xf>
    <xf numFmtId="0" fontId="89" fillId="0" borderId="8" xfId="0" applyFont="1" applyBorder="1" applyAlignment="1">
      <alignment horizontal="right"/>
    </xf>
    <xf numFmtId="0" fontId="13" fillId="4" borderId="8" xfId="0" applyFont="1" applyFill="1" applyBorder="1"/>
    <xf numFmtId="0" fontId="13" fillId="0" borderId="8" xfId="0" applyFont="1" applyBorder="1" applyAlignment="1">
      <alignment horizontal="right"/>
    </xf>
    <xf numFmtId="0" fontId="13" fillId="3" borderId="8" xfId="0" applyFont="1" applyFill="1" applyBorder="1" applyAlignment="1">
      <alignment horizontal="right"/>
    </xf>
    <xf numFmtId="0" fontId="13" fillId="3" borderId="8" xfId="0" applyFont="1" applyFill="1" applyBorder="1"/>
    <xf numFmtId="0" fontId="13" fillId="3" borderId="8" xfId="0" applyFont="1" applyFill="1" applyBorder="1" applyAlignment="1"/>
    <xf numFmtId="0" fontId="2" fillId="4" borderId="20" xfId="0" applyFont="1" applyFill="1" applyBorder="1"/>
    <xf numFmtId="0" fontId="2" fillId="4" borderId="20" xfId="0" applyFont="1" applyFill="1" applyBorder="1" applyAlignment="1"/>
    <xf numFmtId="0" fontId="2" fillId="4" borderId="20" xfId="0" applyFont="1" applyFill="1" applyBorder="1" applyAlignment="1">
      <alignment horizontal="right"/>
    </xf>
    <xf numFmtId="0" fontId="2" fillId="0" borderId="4" xfId="0" applyFont="1" applyBorder="1"/>
    <xf numFmtId="0" fontId="85" fillId="35" borderId="62" xfId="0" applyFont="1" applyFill="1" applyBorder="1" applyAlignment="1">
      <alignment horizontal="left" vertical="center"/>
    </xf>
    <xf numFmtId="0" fontId="85" fillId="35" borderId="62" xfId="0" applyFont="1" applyFill="1" applyBorder="1" applyAlignment="1">
      <alignment horizontal="center" vertical="center"/>
    </xf>
    <xf numFmtId="0" fontId="85" fillId="35" borderId="62" xfId="0" applyFont="1" applyFill="1" applyBorder="1"/>
    <xf numFmtId="0" fontId="85" fillId="35" borderId="26" xfId="0" applyFont="1" applyFill="1" applyBorder="1"/>
    <xf numFmtId="0" fontId="85" fillId="0" borderId="62" xfId="0" applyFont="1" applyBorder="1" applyAlignment="1">
      <alignment horizontal="left" vertical="center"/>
    </xf>
    <xf numFmtId="0" fontId="85" fillId="0" borderId="62" xfId="0" applyFont="1" applyBorder="1" applyAlignment="1">
      <alignment horizontal="center"/>
    </xf>
    <xf numFmtId="0" fontId="85" fillId="0" borderId="26" xfId="0" applyFont="1" applyBorder="1" applyAlignment="1">
      <alignment horizontal="center"/>
    </xf>
    <xf numFmtId="0" fontId="85" fillId="0" borderId="62" xfId="0" applyFont="1" applyBorder="1"/>
    <xf numFmtId="0" fontId="85" fillId="35" borderId="62" xfId="0" applyFont="1" applyFill="1" applyBorder="1" applyAlignment="1">
      <alignment horizontal="center"/>
    </xf>
    <xf numFmtId="0" fontId="85" fillId="35" borderId="26" xfId="0" applyFont="1" applyFill="1" applyBorder="1" applyAlignment="1">
      <alignment horizontal="center"/>
    </xf>
    <xf numFmtId="0" fontId="2" fillId="0" borderId="21" xfId="0" applyFont="1" applyBorder="1"/>
    <xf numFmtId="0" fontId="2" fillId="0" borderId="55" xfId="0" applyFont="1" applyBorder="1"/>
    <xf numFmtId="0" fontId="2" fillId="0" borderId="26" xfId="0" applyFont="1" applyBorder="1"/>
    <xf numFmtId="0" fontId="86" fillId="37" borderId="62" xfId="0" applyFont="1" applyFill="1" applyBorder="1" applyAlignment="1">
      <alignment vertical="center"/>
    </xf>
    <xf numFmtId="0" fontId="86" fillId="37" borderId="62" xfId="0" applyFont="1" applyFill="1" applyBorder="1" applyAlignment="1">
      <alignment horizontal="center" vertical="center"/>
    </xf>
    <xf numFmtId="0" fontId="100" fillId="0" borderId="62" xfId="0" applyFont="1" applyBorder="1" applyAlignment="1">
      <alignment horizontal="left" vertical="center"/>
    </xf>
    <xf numFmtId="0" fontId="100" fillId="0" borderId="69" xfId="0" applyFont="1" applyBorder="1" applyAlignment="1">
      <alignment horizontal="left" vertical="center"/>
    </xf>
    <xf numFmtId="0" fontId="85" fillId="0" borderId="69" xfId="0" applyFont="1" applyBorder="1" applyAlignment="1">
      <alignment horizontal="center" vertical="center"/>
    </xf>
    <xf numFmtId="0" fontId="1" fillId="3" borderId="56" xfId="0" applyFont="1" applyFill="1" applyBorder="1" applyAlignment="1">
      <alignment horizontal="left" vertical="center"/>
    </xf>
    <xf numFmtId="0" fontId="1" fillId="3" borderId="56" xfId="0" applyFont="1" applyFill="1" applyBorder="1" applyAlignment="1">
      <alignment horizontal="center" vertical="center"/>
    </xf>
    <xf numFmtId="0" fontId="27" fillId="43" borderId="8" xfId="0" applyFont="1" applyFill="1" applyBorder="1" applyAlignment="1">
      <alignment horizontal="center"/>
    </xf>
    <xf numFmtId="0" fontId="2" fillId="40" borderId="8" xfId="0" applyFont="1" applyFill="1" applyBorder="1"/>
    <xf numFmtId="0" fontId="2" fillId="40" borderId="8" xfId="0" applyFont="1" applyFill="1" applyBorder="1" applyAlignment="1">
      <alignment horizontal="right"/>
    </xf>
    <xf numFmtId="0" fontId="2" fillId="40" borderId="8" xfId="0" applyFont="1" applyFill="1" applyBorder="1" applyAlignment="1"/>
    <xf numFmtId="0" fontId="11" fillId="43" borderId="8" xfId="0" applyFont="1" applyFill="1" applyBorder="1" applyAlignment="1">
      <alignment horizontal="right"/>
    </xf>
    <xf numFmtId="0" fontId="27" fillId="43" borderId="8" xfId="0" applyFont="1" applyFill="1" applyBorder="1" applyAlignment="1"/>
    <xf numFmtId="0" fontId="4" fillId="42" borderId="8" xfId="0" applyFont="1" applyFill="1" applyBorder="1" applyAlignment="1"/>
    <xf numFmtId="166" fontId="2" fillId="0" borderId="5" xfId="0" applyNumberFormat="1" applyFont="1" applyBorder="1" applyAlignment="1">
      <alignment horizontal="left" vertical="center"/>
    </xf>
    <xf numFmtId="14" fontId="2" fillId="0" borderId="0" xfId="0" applyNumberFormat="1" applyFont="1" applyAlignment="1">
      <alignment horizontal="right" vertical="center" wrapText="1"/>
    </xf>
    <xf numFmtId="0" fontId="11" fillId="3" borderId="26" xfId="0" applyFont="1" applyFill="1" applyBorder="1" applyAlignment="1">
      <alignment horizontal="left" vertical="center" wrapText="1"/>
    </xf>
    <xf numFmtId="0" fontId="11" fillId="4" borderId="8" xfId="0" applyFont="1" applyFill="1" applyBorder="1" applyAlignment="1">
      <alignment horizontal="center"/>
    </xf>
    <xf numFmtId="0" fontId="11" fillId="3" borderId="8" xfId="0" applyFont="1" applyFill="1" applyBorder="1" applyAlignment="1">
      <alignment horizontal="left" vertical="top"/>
    </xf>
    <xf numFmtId="49" fontId="2" fillId="4" borderId="8" xfId="0" applyNumberFormat="1" applyFont="1" applyFill="1" applyBorder="1" applyAlignment="1">
      <alignment horizontal="center"/>
    </xf>
    <xf numFmtId="0" fontId="2" fillId="3" borderId="8" xfId="0" applyFont="1" applyFill="1" applyBorder="1" applyAlignment="1">
      <alignment horizontal="left" vertical="top"/>
    </xf>
    <xf numFmtId="0" fontId="2" fillId="4" borderId="0" xfId="0" applyFont="1" applyFill="1" applyAlignment="1">
      <alignment horizontal="left" vertical="top"/>
    </xf>
    <xf numFmtId="0" fontId="2" fillId="4" borderId="0" xfId="0" applyFont="1" applyFill="1" applyAlignment="1">
      <alignment horizontal="center"/>
    </xf>
    <xf numFmtId="49" fontId="2" fillId="3" borderId="8" xfId="0" applyNumberFormat="1" applyFont="1" applyFill="1" applyBorder="1" applyAlignment="1">
      <alignment horizontal="left" vertical="top"/>
    </xf>
    <xf numFmtId="49" fontId="2" fillId="0" borderId="8" xfId="0" applyNumberFormat="1" applyFont="1" applyBorder="1" applyAlignment="1">
      <alignment horizontal="center"/>
    </xf>
    <xf numFmtId="0" fontId="2" fillId="4" borderId="7" xfId="0" applyFont="1" applyFill="1" applyBorder="1" applyAlignment="1">
      <alignment horizontal="left" vertical="top"/>
    </xf>
    <xf numFmtId="0" fontId="2" fillId="4" borderId="16" xfId="0" applyFont="1" applyFill="1" applyBorder="1" applyAlignment="1">
      <alignment horizontal="center"/>
    </xf>
    <xf numFmtId="0" fontId="2" fillId="4" borderId="18" xfId="0" applyFont="1" applyFill="1" applyBorder="1" applyAlignment="1">
      <alignment horizontal="center"/>
    </xf>
    <xf numFmtId="49" fontId="2" fillId="3" borderId="8" xfId="0" applyNumberFormat="1" applyFont="1" applyFill="1" applyBorder="1" applyAlignment="1">
      <alignment horizontal="center"/>
    </xf>
    <xf numFmtId="0" fontId="11" fillId="10" borderId="8" xfId="0" applyFont="1" applyFill="1" applyBorder="1" applyAlignment="1">
      <alignment horizontal="left" vertical="top"/>
    </xf>
    <xf numFmtId="0" fontId="11" fillId="10" borderId="12" xfId="0" applyFont="1" applyFill="1" applyBorder="1" applyAlignment="1">
      <alignment horizontal="left" vertical="top"/>
    </xf>
    <xf numFmtId="0" fontId="11" fillId="10" borderId="18" xfId="0" applyFont="1" applyFill="1" applyBorder="1" applyAlignment="1">
      <alignment horizontal="left"/>
    </xf>
    <xf numFmtId="0" fontId="11" fillId="10" borderId="18" xfId="0" applyFont="1" applyFill="1" applyBorder="1" applyAlignment="1">
      <alignment horizontal="center"/>
    </xf>
    <xf numFmtId="0" fontId="11" fillId="10" borderId="0" xfId="0" applyFont="1" applyFill="1" applyAlignment="1">
      <alignment horizontal="center"/>
    </xf>
    <xf numFmtId="0" fontId="11" fillId="10" borderId="12" xfId="0" applyFont="1" applyFill="1" applyBorder="1" applyAlignment="1">
      <alignment horizontal="center"/>
    </xf>
    <xf numFmtId="0" fontId="11" fillId="10" borderId="16" xfId="0" applyFont="1" applyFill="1" applyBorder="1" applyAlignment="1">
      <alignment horizontal="left" vertical="top"/>
    </xf>
    <xf numFmtId="0" fontId="11" fillId="10" borderId="8" xfId="0" applyFont="1" applyFill="1" applyBorder="1" applyAlignment="1">
      <alignment horizontal="center"/>
    </xf>
    <xf numFmtId="0" fontId="2" fillId="0" borderId="10" xfId="0" applyFont="1" applyBorder="1" applyAlignment="1">
      <alignment horizontal="left"/>
    </xf>
    <xf numFmtId="0" fontId="2" fillId="0" borderId="7" xfId="0" applyFont="1" applyBorder="1" applyAlignment="1">
      <alignment horizontal="left" vertical="top"/>
    </xf>
    <xf numFmtId="0" fontId="11" fillId="3" borderId="12" xfId="0" applyFont="1" applyFill="1" applyBorder="1" applyAlignment="1">
      <alignment horizontal="left" vertical="top"/>
    </xf>
    <xf numFmtId="0" fontId="11" fillId="0" borderId="18" xfId="0" applyFont="1" applyBorder="1" applyAlignment="1">
      <alignment horizontal="center"/>
    </xf>
    <xf numFmtId="0" fontId="2" fillId="0" borderId="7" xfId="0" applyFont="1" applyBorder="1" applyAlignment="1">
      <alignment horizontal="center"/>
    </xf>
    <xf numFmtId="0" fontId="2" fillId="0" borderId="16" xfId="0" applyFont="1" applyBorder="1" applyAlignment="1">
      <alignment horizontal="center"/>
    </xf>
    <xf numFmtId="0" fontId="2" fillId="0" borderId="45" xfId="0" applyFont="1" applyBorder="1" applyAlignment="1">
      <alignment horizontal="center"/>
    </xf>
    <xf numFmtId="0" fontId="2" fillId="0" borderId="4" xfId="0" applyFont="1" applyBorder="1" applyAlignment="1">
      <alignment horizontal="left" vertical="top"/>
    </xf>
    <xf numFmtId="0" fontId="11" fillId="0" borderId="16" xfId="0" applyFont="1" applyBorder="1" applyAlignment="1">
      <alignment horizontal="center"/>
    </xf>
    <xf numFmtId="0" fontId="11" fillId="3" borderId="18" xfId="0" applyFont="1" applyFill="1" applyBorder="1" applyAlignment="1">
      <alignment horizontal="left"/>
    </xf>
    <xf numFmtId="0" fontId="11" fillId="3" borderId="18" xfId="0" applyFont="1" applyFill="1" applyBorder="1" applyAlignment="1">
      <alignment horizontal="center"/>
    </xf>
    <xf numFmtId="0" fontId="11" fillId="3" borderId="0" xfId="0" applyFont="1" applyFill="1" applyAlignment="1">
      <alignment horizontal="center"/>
    </xf>
    <xf numFmtId="0" fontId="11" fillId="3" borderId="12" xfId="0" applyFont="1" applyFill="1" applyBorder="1" applyAlignment="1">
      <alignment horizontal="center"/>
    </xf>
    <xf numFmtId="0" fontId="11" fillId="3" borderId="16" xfId="0" applyFont="1" applyFill="1" applyBorder="1" applyAlignment="1">
      <alignment horizontal="left" vertical="top"/>
    </xf>
    <xf numFmtId="0" fontId="11" fillId="17" borderId="12" xfId="0" applyFont="1" applyFill="1" applyBorder="1" applyAlignment="1">
      <alignment horizontal="left" vertical="top"/>
    </xf>
    <xf numFmtId="0" fontId="11" fillId="5" borderId="8" xfId="0" applyFont="1" applyFill="1" applyBorder="1" applyAlignment="1">
      <alignment horizontal="left" vertical="top"/>
    </xf>
    <xf numFmtId="0" fontId="11" fillId="5" borderId="12" xfId="0" applyFont="1" applyFill="1" applyBorder="1" applyAlignment="1">
      <alignment horizontal="left" vertical="top"/>
    </xf>
    <xf numFmtId="0" fontId="11" fillId="5" borderId="18" xfId="0" applyFont="1" applyFill="1" applyBorder="1" applyAlignment="1">
      <alignment horizontal="left"/>
    </xf>
    <xf numFmtId="0" fontId="11" fillId="5" borderId="8" xfId="0" applyFont="1" applyFill="1" applyBorder="1" applyAlignment="1">
      <alignment horizontal="center"/>
    </xf>
    <xf numFmtId="0" fontId="11" fillId="5" borderId="45" xfId="0" applyFont="1" applyFill="1" applyBorder="1" applyAlignment="1">
      <alignment horizontal="center"/>
    </xf>
    <xf numFmtId="0" fontId="11" fillId="5" borderId="16" xfId="0" applyFont="1" applyFill="1" applyBorder="1" applyAlignment="1">
      <alignment horizontal="left" vertical="top"/>
    </xf>
    <xf numFmtId="0" fontId="11" fillId="4" borderId="18" xfId="0" applyFont="1" applyFill="1" applyBorder="1" applyAlignment="1">
      <alignment horizontal="center"/>
    </xf>
    <xf numFmtId="49" fontId="2" fillId="4" borderId="18" xfId="0" applyNumberFormat="1" applyFont="1" applyFill="1" applyBorder="1" applyAlignment="1">
      <alignment horizontal="center"/>
    </xf>
    <xf numFmtId="0" fontId="2" fillId="4" borderId="18" xfId="0" applyFont="1" applyFill="1" applyBorder="1" applyAlignment="1">
      <alignment horizontal="left" vertical="top"/>
    </xf>
    <xf numFmtId="49" fontId="2" fillId="4" borderId="16" xfId="0" applyNumberFormat="1" applyFont="1" applyFill="1" applyBorder="1" applyAlignment="1">
      <alignment horizontal="center"/>
    </xf>
    <xf numFmtId="0" fontId="2" fillId="4" borderId="12" xfId="0" applyFont="1" applyFill="1" applyBorder="1" applyAlignment="1">
      <alignment horizontal="left" vertical="top"/>
    </xf>
    <xf numFmtId="0" fontId="2" fillId="3" borderId="8" xfId="0" applyFont="1" applyFill="1" applyBorder="1" applyAlignment="1">
      <alignment vertical="top"/>
    </xf>
    <xf numFmtId="0" fontId="2" fillId="4" borderId="45" xfId="0" applyFont="1" applyFill="1" applyBorder="1" applyAlignment="1"/>
    <xf numFmtId="0" fontId="11" fillId="4" borderId="45" xfId="0" applyFont="1" applyFill="1" applyBorder="1" applyAlignment="1">
      <alignment horizontal="center"/>
    </xf>
    <xf numFmtId="49" fontId="2" fillId="4" borderId="45" xfId="0" applyNumberFormat="1" applyFont="1" applyFill="1" applyBorder="1" applyAlignment="1">
      <alignment horizontal="center"/>
    </xf>
    <xf numFmtId="0" fontId="2" fillId="4" borderId="45" xfId="0" applyFont="1" applyFill="1" applyBorder="1" applyAlignment="1">
      <alignment horizontal="center"/>
    </xf>
    <xf numFmtId="0" fontId="2" fillId="4" borderId="45" xfId="0" applyFont="1" applyFill="1" applyBorder="1" applyAlignment="1">
      <alignment horizontal="left" vertical="top"/>
    </xf>
    <xf numFmtId="0" fontId="90" fillId="4" borderId="8" xfId="0" applyFont="1" applyFill="1" applyBorder="1" applyAlignment="1">
      <alignment horizontal="left" wrapText="1"/>
    </xf>
    <xf numFmtId="180" fontId="2" fillId="0" borderId="5" xfId="0" applyNumberFormat="1" applyFont="1" applyBorder="1" applyAlignment="1">
      <alignment horizontal="center" vertical="center" wrapText="1"/>
    </xf>
    <xf numFmtId="181" fontId="2" fillId="0" borderId="5" xfId="0" applyNumberFormat="1" applyFont="1" applyBorder="1" applyAlignment="1">
      <alignment horizontal="center" vertical="center" wrapText="1"/>
    </xf>
    <xf numFmtId="0" fontId="90" fillId="0" borderId="8" xfId="0" applyFont="1" applyBorder="1" applyAlignment="1">
      <alignment horizontal="left" wrapText="1"/>
    </xf>
    <xf numFmtId="180" fontId="2" fillId="0" borderId="8" xfId="0" applyNumberFormat="1" applyFont="1" applyBorder="1" applyAlignment="1">
      <alignment horizontal="center" vertical="center" wrapText="1"/>
    </xf>
    <xf numFmtId="0" fontId="90" fillId="0" borderId="8" xfId="0" applyFont="1" applyBorder="1" applyAlignment="1">
      <alignment horizontal="left" vertical="center" wrapText="1"/>
    </xf>
    <xf numFmtId="0" fontId="10" fillId="3" borderId="8" xfId="0" applyFont="1" applyFill="1" applyBorder="1" applyAlignment="1">
      <alignment horizontal="center" vertical="center" wrapText="1"/>
    </xf>
    <xf numFmtId="0" fontId="11" fillId="3" borderId="8" xfId="0" applyFont="1" applyFill="1" applyBorder="1" applyAlignment="1">
      <alignment horizontal="center" wrapText="1"/>
    </xf>
    <xf numFmtId="0" fontId="2" fillId="3" borderId="8" xfId="0" applyFont="1" applyFill="1" applyBorder="1" applyAlignment="1">
      <alignment horizontal="center" wrapText="1"/>
    </xf>
    <xf numFmtId="0" fontId="2" fillId="0" borderId="12" xfId="0" applyFont="1" applyBorder="1" applyAlignment="1">
      <alignment horizontal="center"/>
    </xf>
    <xf numFmtId="0" fontId="11" fillId="10" borderId="8" xfId="0" applyFont="1" applyFill="1" applyBorder="1" applyAlignment="1">
      <alignment horizontal="center" wrapText="1"/>
    </xf>
    <xf numFmtId="0" fontId="11" fillId="10" borderId="8" xfId="0" applyFont="1" applyFill="1" applyBorder="1" applyAlignment="1">
      <alignment horizontal="center" vertical="center" wrapText="1"/>
    </xf>
    <xf numFmtId="0" fontId="11" fillId="10" borderId="8" xfId="0" applyFont="1" applyFill="1" applyBorder="1" applyAlignment="1">
      <alignment horizontal="left" wrapText="1"/>
    </xf>
    <xf numFmtId="0" fontId="101" fillId="10" borderId="8" xfId="0" applyFont="1" applyFill="1" applyBorder="1" applyAlignment="1">
      <alignment horizontal="left" wrapText="1"/>
    </xf>
    <xf numFmtId="0" fontId="2" fillId="4" borderId="12" xfId="0" applyFont="1" applyFill="1" applyBorder="1" applyAlignment="1"/>
    <xf numFmtId="0" fontId="2" fillId="0" borderId="10" xfId="0" applyFont="1" applyBorder="1" applyAlignment="1">
      <alignment horizontal="center"/>
    </xf>
    <xf numFmtId="0" fontId="28" fillId="0" borderId="8" xfId="0" applyFont="1" applyBorder="1" applyAlignment="1">
      <alignment horizontal="center" wrapText="1"/>
    </xf>
    <xf numFmtId="0" fontId="101" fillId="3" borderId="8" xfId="0" applyFont="1" applyFill="1" applyBorder="1" applyAlignment="1">
      <alignment wrapText="1"/>
    </xf>
    <xf numFmtId="0" fontId="11" fillId="0" borderId="8" xfId="0" applyFont="1" applyBorder="1" applyAlignment="1">
      <alignment horizontal="center" wrapText="1"/>
    </xf>
    <xf numFmtId="0" fontId="11" fillId="0" borderId="8" xfId="0" applyFont="1" applyBorder="1" applyAlignment="1">
      <alignment wrapText="1"/>
    </xf>
    <xf numFmtId="0" fontId="2" fillId="4" borderId="16" xfId="0" applyFont="1" applyFill="1" applyBorder="1" applyAlignment="1">
      <alignment horizontal="center" wrapText="1"/>
    </xf>
    <xf numFmtId="0" fontId="11" fillId="0" borderId="16" xfId="0" applyFont="1" applyBorder="1" applyAlignment="1">
      <alignment horizontal="center" wrapText="1"/>
    </xf>
    <xf numFmtId="0" fontId="11" fillId="0" borderId="16" xfId="0" applyFont="1" applyBorder="1" applyAlignment="1">
      <alignment wrapText="1"/>
    </xf>
    <xf numFmtId="0" fontId="2" fillId="0" borderId="16" xfId="0" applyFont="1" applyBorder="1" applyAlignment="1">
      <alignment horizontal="left" wrapText="1"/>
    </xf>
    <xf numFmtId="0" fontId="11" fillId="3" borderId="12" xfId="0" applyFont="1" applyFill="1" applyBorder="1" applyAlignment="1">
      <alignment horizontal="left" wrapText="1"/>
    </xf>
    <xf numFmtId="0" fontId="11" fillId="4" borderId="18" xfId="0" applyFont="1" applyFill="1" applyBorder="1" applyAlignment="1">
      <alignment horizontal="center" wrapText="1"/>
    </xf>
    <xf numFmtId="0" fontId="2" fillId="4" borderId="18" xfId="0" applyFont="1" applyFill="1" applyBorder="1" applyAlignment="1">
      <alignment horizontal="center" wrapText="1"/>
    </xf>
    <xf numFmtId="0" fontId="11" fillId="0" borderId="18" xfId="0" applyFont="1" applyBorder="1" applyAlignment="1">
      <alignment wrapText="1"/>
    </xf>
    <xf numFmtId="0" fontId="2" fillId="0" borderId="18" xfId="0" applyFont="1" applyBorder="1" applyAlignment="1">
      <alignment horizontal="left" wrapText="1"/>
    </xf>
    <xf numFmtId="0" fontId="11" fillId="4" borderId="8" xfId="0" applyFont="1" applyFill="1" applyBorder="1" applyAlignment="1">
      <alignment horizontal="center" wrapText="1"/>
    </xf>
    <xf numFmtId="0" fontId="2" fillId="0" borderId="8" xfId="0" applyFont="1" applyBorder="1" applyAlignment="1">
      <alignment horizontal="left" vertical="top" wrapText="1"/>
    </xf>
    <xf numFmtId="0" fontId="11" fillId="3" borderId="7" xfId="0" applyFont="1" applyFill="1" applyBorder="1" applyAlignment="1">
      <alignment horizontal="left" wrapText="1"/>
    </xf>
    <xf numFmtId="0" fontId="2" fillId="0" borderId="45" xfId="0" applyFont="1" applyBorder="1" applyAlignment="1">
      <alignment horizontal="center" wrapText="1"/>
    </xf>
    <xf numFmtId="0" fontId="2" fillId="3" borderId="8" xfId="0" applyFont="1" applyFill="1" applyBorder="1" applyAlignment="1">
      <alignment wrapText="1"/>
    </xf>
    <xf numFmtId="0" fontId="2" fillId="4" borderId="9" xfId="0" applyFont="1" applyFill="1" applyBorder="1" applyAlignment="1">
      <alignment horizontal="center" vertical="center" wrapText="1"/>
    </xf>
    <xf numFmtId="0" fontId="2" fillId="4" borderId="9" xfId="0" applyFont="1" applyFill="1" applyBorder="1" applyAlignment="1">
      <alignment horizontal="left" vertical="center" wrapText="1"/>
    </xf>
    <xf numFmtId="0" fontId="2" fillId="0" borderId="25" xfId="0" applyFont="1" applyBorder="1" applyAlignment="1">
      <alignment horizontal="center" vertical="center" wrapText="1"/>
    </xf>
    <xf numFmtId="0" fontId="2" fillId="0" borderId="25" xfId="0" applyFont="1" applyBorder="1" applyAlignment="1">
      <alignment horizontal="left" vertical="center" wrapText="1"/>
    </xf>
    <xf numFmtId="0" fontId="53" fillId="3" borderId="8" xfId="0" applyFont="1" applyFill="1" applyBorder="1" applyAlignment="1">
      <alignment horizontal="center" vertical="center" wrapText="1"/>
    </xf>
    <xf numFmtId="49" fontId="13" fillId="0" borderId="8" xfId="0" applyNumberFormat="1" applyFont="1" applyBorder="1" applyAlignment="1">
      <alignment horizontal="center" vertical="center" wrapText="1"/>
    </xf>
    <xf numFmtId="0" fontId="13" fillId="4" borderId="8" xfId="0" applyFont="1" applyFill="1" applyBorder="1" applyAlignment="1">
      <alignment horizontal="center" vertical="center" wrapText="1"/>
    </xf>
    <xf numFmtId="0" fontId="53" fillId="3" borderId="8" xfId="0" applyFont="1" applyFill="1" applyBorder="1" applyAlignment="1">
      <alignment horizontal="left" vertical="center" wrapText="1"/>
    </xf>
    <xf numFmtId="0" fontId="53" fillId="10" borderId="8" xfId="0" applyFont="1" applyFill="1" applyBorder="1" applyAlignment="1">
      <alignment horizontal="left" vertical="center" wrapText="1"/>
    </xf>
    <xf numFmtId="0" fontId="53" fillId="10" borderId="8" xfId="0" applyFont="1" applyFill="1" applyBorder="1" applyAlignment="1">
      <alignment horizontal="center" vertical="center" wrapText="1"/>
    </xf>
    <xf numFmtId="0" fontId="13" fillId="10" borderId="8" xfId="0" applyFont="1" applyFill="1" applyBorder="1" applyAlignment="1">
      <alignment horizontal="left" vertical="center" wrapText="1"/>
    </xf>
    <xf numFmtId="0" fontId="102" fillId="0" borderId="8" xfId="0" applyFont="1" applyBorder="1" applyAlignment="1">
      <alignment horizontal="center"/>
    </xf>
    <xf numFmtId="0" fontId="102" fillId="0" borderId="8" xfId="0" applyFont="1" applyBorder="1" applyAlignment="1">
      <alignment horizontal="left"/>
    </xf>
    <xf numFmtId="0" fontId="102" fillId="0" borderId="16" xfId="0" applyFont="1" applyBorder="1" applyAlignment="1">
      <alignment horizontal="left"/>
    </xf>
    <xf numFmtId="0" fontId="11" fillId="3" borderId="9" xfId="0" applyFont="1" applyFill="1" applyBorder="1" applyAlignment="1">
      <alignment horizontal="center" wrapText="1"/>
    </xf>
    <xf numFmtId="0" fontId="11" fillId="3" borderId="9" xfId="0" applyFont="1" applyFill="1" applyBorder="1" applyAlignment="1">
      <alignment horizontal="left" vertical="center" wrapText="1"/>
    </xf>
    <xf numFmtId="0" fontId="11" fillId="10" borderId="21" xfId="0" applyFont="1" applyFill="1" applyBorder="1" applyAlignment="1">
      <alignment horizontal="center" vertical="center" wrapText="1"/>
    </xf>
    <xf numFmtId="0" fontId="11" fillId="10" borderId="26" xfId="0" applyFont="1" applyFill="1" applyBorder="1" applyAlignment="1">
      <alignment horizontal="left" vertical="center" wrapText="1"/>
    </xf>
    <xf numFmtId="0" fontId="13" fillId="0" borderId="0" xfId="0" applyFont="1" applyAlignment="1">
      <alignment horizontal="left"/>
    </xf>
    <xf numFmtId="0" fontId="13" fillId="0" borderId="23" xfId="0" applyFont="1" applyBorder="1" applyAlignment="1">
      <alignment horizontal="left"/>
    </xf>
    <xf numFmtId="0" fontId="13" fillId="4" borderId="6" xfId="0" applyFont="1" applyFill="1" applyBorder="1" applyAlignment="1">
      <alignment horizontal="center"/>
    </xf>
    <xf numFmtId="0" fontId="13" fillId="0" borderId="7" xfId="0" applyFont="1" applyBorder="1"/>
    <xf numFmtId="0" fontId="13" fillId="4" borderId="12" xfId="0" applyFont="1" applyFill="1" applyBorder="1" applyAlignment="1"/>
    <xf numFmtId="0" fontId="13" fillId="4" borderId="0" xfId="0" applyFont="1" applyFill="1" applyAlignment="1"/>
    <xf numFmtId="0" fontId="13" fillId="0" borderId="45" xfId="0" applyFont="1" applyBorder="1" applyAlignment="1"/>
    <xf numFmtId="0" fontId="13" fillId="4" borderId="7" xfId="0" applyFont="1" applyFill="1" applyBorder="1" applyAlignment="1"/>
    <xf numFmtId="0" fontId="13" fillId="4" borderId="16" xfId="0" applyFont="1" applyFill="1" applyBorder="1" applyAlignment="1"/>
    <xf numFmtId="0" fontId="13" fillId="4" borderId="18" xfId="0" applyFont="1" applyFill="1" applyBorder="1" applyAlignment="1">
      <alignment horizontal="left"/>
    </xf>
    <xf numFmtId="0" fontId="13" fillId="4" borderId="18" xfId="0" applyFont="1" applyFill="1" applyBorder="1" applyAlignment="1">
      <alignment horizontal="center"/>
    </xf>
    <xf numFmtId="0" fontId="13" fillId="4" borderId="0" xfId="0" applyFont="1" applyFill="1" applyAlignment="1">
      <alignment horizontal="left"/>
    </xf>
    <xf numFmtId="0" fontId="13" fillId="9" borderId="8" xfId="0" applyFont="1" applyFill="1" applyBorder="1" applyAlignment="1">
      <alignment horizontal="left" vertical="center" wrapText="1"/>
    </xf>
    <xf numFmtId="0" fontId="2" fillId="4" borderId="56"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26" xfId="0" applyFont="1" applyFill="1" applyBorder="1" applyAlignment="1">
      <alignment vertical="center" wrapText="1"/>
    </xf>
    <xf numFmtId="0" fontId="2" fillId="4" borderId="56" xfId="0" applyFont="1" applyFill="1" applyBorder="1" applyAlignment="1">
      <alignment vertical="center" wrapText="1"/>
    </xf>
    <xf numFmtId="0" fontId="2" fillId="4" borderId="21"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3" borderId="26"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8" xfId="0" applyFont="1" applyFill="1" applyBorder="1" applyAlignment="1">
      <alignment vertical="center" wrapText="1"/>
    </xf>
    <xf numFmtId="180" fontId="2" fillId="4" borderId="9" xfId="0" applyNumberFormat="1" applyFont="1" applyFill="1" applyBorder="1" applyAlignment="1">
      <alignment horizontal="center" wrapText="1"/>
    </xf>
    <xf numFmtId="0" fontId="2" fillId="4" borderId="9" xfId="0" applyFont="1" applyFill="1" applyBorder="1" applyAlignment="1">
      <alignment horizontal="center" wrapText="1"/>
    </xf>
    <xf numFmtId="0" fontId="2" fillId="4" borderId="58" xfId="0" applyFont="1" applyFill="1" applyBorder="1" applyAlignment="1">
      <alignment wrapText="1"/>
    </xf>
    <xf numFmtId="0" fontId="2" fillId="4" borderId="33" xfId="0" applyFont="1" applyFill="1" applyBorder="1" applyAlignment="1">
      <alignment wrapText="1"/>
    </xf>
    <xf numFmtId="49" fontId="2" fillId="4" borderId="8" xfId="0" applyNumberFormat="1" applyFont="1" applyFill="1" applyBorder="1" applyAlignment="1">
      <alignment horizontal="center" vertical="center" wrapText="1"/>
    </xf>
    <xf numFmtId="0" fontId="11" fillId="3" borderId="17" xfId="0" applyFont="1" applyFill="1" applyBorder="1" applyAlignment="1">
      <alignment horizontal="center" vertical="center" wrapText="1"/>
    </xf>
    <xf numFmtId="0" fontId="28" fillId="0" borderId="18" xfId="0" applyFont="1" applyBorder="1" applyAlignment="1"/>
    <xf numFmtId="0" fontId="28" fillId="0" borderId="0" xfId="0" applyFont="1" applyAlignment="1"/>
    <xf numFmtId="0" fontId="11" fillId="3" borderId="52" xfId="0" applyFont="1" applyFill="1" applyBorder="1" applyAlignment="1">
      <alignment horizontal="left" vertical="center" wrapText="1"/>
    </xf>
    <xf numFmtId="0" fontId="11" fillId="3" borderId="20" xfId="0" applyFont="1" applyFill="1" applyBorder="1" applyAlignment="1">
      <alignment horizontal="center" vertical="center" wrapText="1"/>
    </xf>
    <xf numFmtId="0" fontId="11" fillId="3" borderId="13" xfId="0" applyFont="1" applyFill="1" applyBorder="1" applyAlignment="1">
      <alignment horizontal="center" vertical="center" wrapText="1"/>
    </xf>
    <xf numFmtId="49" fontId="2" fillId="0" borderId="0" xfId="0" applyNumberFormat="1" applyFont="1" applyAlignment="1">
      <alignment horizontal="center" vertical="center" wrapText="1"/>
    </xf>
    <xf numFmtId="0" fontId="11" fillId="3" borderId="6" xfId="0" applyFont="1" applyFill="1" applyBorder="1" applyAlignment="1">
      <alignment horizontal="left" vertical="center" wrapText="1"/>
    </xf>
    <xf numFmtId="0" fontId="2" fillId="4" borderId="16" xfId="0" applyFont="1" applyFill="1" applyBorder="1" applyAlignment="1">
      <alignment horizontal="center" vertical="center" wrapText="1"/>
    </xf>
    <xf numFmtId="0" fontId="2" fillId="4" borderId="5" xfId="0" applyFont="1" applyFill="1" applyBorder="1" applyAlignment="1">
      <alignment horizontal="center" wrapText="1"/>
    </xf>
    <xf numFmtId="0" fontId="2" fillId="4" borderId="6" xfId="0" applyFont="1" applyFill="1" applyBorder="1" applyAlignment="1">
      <alignment horizontal="left" wrapText="1"/>
    </xf>
    <xf numFmtId="0" fontId="11" fillId="10" borderId="8" xfId="0" applyFont="1" applyFill="1" applyBorder="1" applyAlignment="1">
      <alignment wrapText="1"/>
    </xf>
    <xf numFmtId="0" fontId="86" fillId="3" borderId="62" xfId="3" applyFont="1" applyFill="1" applyBorder="1" applyAlignment="1">
      <alignment horizontal="left" vertical="center" wrapText="1"/>
    </xf>
    <xf numFmtId="0" fontId="86" fillId="10" borderId="72" xfId="3" applyFont="1" applyFill="1" applyBorder="1" applyAlignment="1">
      <alignment horizontal="left" vertical="center" wrapText="1"/>
    </xf>
    <xf numFmtId="0" fontId="86" fillId="10" borderId="62" xfId="3" applyFont="1" applyFill="1" applyBorder="1" applyAlignment="1">
      <alignment horizontal="center" vertical="center" wrapText="1"/>
    </xf>
    <xf numFmtId="0" fontId="86" fillId="10" borderId="62" xfId="3" applyFont="1" applyFill="1" applyBorder="1" applyAlignment="1">
      <alignment horizontal="left" vertical="center" wrapText="1"/>
    </xf>
    <xf numFmtId="0" fontId="85" fillId="31" borderId="62" xfId="3" applyFont="1" applyFill="1" applyBorder="1" applyAlignment="1">
      <alignment horizontal="left" vertical="center" wrapText="1"/>
    </xf>
    <xf numFmtId="0" fontId="85" fillId="31" borderId="62" xfId="2" applyFont="1" applyFill="1" applyBorder="1" applyAlignment="1">
      <alignment horizontal="center" vertical="center" wrapText="1"/>
    </xf>
    <xf numFmtId="0" fontId="85" fillId="31" borderId="63" xfId="2" applyFont="1" applyFill="1" applyBorder="1" applyAlignment="1">
      <alignment horizontal="center" vertical="center" wrapText="1"/>
    </xf>
    <xf numFmtId="0" fontId="85" fillId="31" borderId="65" xfId="2" applyFont="1" applyFill="1" applyBorder="1" applyAlignment="1">
      <alignment horizontal="left" vertical="center" wrapText="1"/>
    </xf>
    <xf numFmtId="0" fontId="85" fillId="0" borderId="72" xfId="3" applyFont="1" applyBorder="1" applyAlignment="1">
      <alignment horizontal="left" vertical="center" wrapText="1"/>
    </xf>
    <xf numFmtId="0" fontId="85" fillId="0" borderId="72" xfId="3" applyFont="1" applyBorder="1" applyAlignment="1">
      <alignment horizontal="center" vertical="center" wrapText="1"/>
    </xf>
    <xf numFmtId="0" fontId="85" fillId="0" borderId="73" xfId="3" applyFont="1" applyBorder="1" applyAlignment="1">
      <alignment horizontal="center" vertical="center" wrapText="1"/>
    </xf>
    <xf numFmtId="0" fontId="85" fillId="31" borderId="73" xfId="3" applyFont="1" applyFill="1" applyBorder="1" applyAlignment="1">
      <alignment horizontal="center" vertical="center" wrapText="1"/>
    </xf>
    <xf numFmtId="0" fontId="85" fillId="0" borderId="56" xfId="3" applyFont="1" applyBorder="1" applyAlignment="1">
      <alignment horizontal="left" vertical="center" wrapText="1"/>
    </xf>
    <xf numFmtId="0" fontId="85" fillId="0" borderId="62" xfId="3" applyFont="1" applyBorder="1" applyAlignment="1">
      <alignment horizontal="center" vertical="center" wrapText="1"/>
    </xf>
    <xf numFmtId="0" fontId="85" fillId="31" borderId="62" xfId="3" applyFont="1" applyFill="1" applyBorder="1" applyAlignment="1">
      <alignment horizontal="center" vertical="center" wrapText="1"/>
    </xf>
    <xf numFmtId="0" fontId="85" fillId="31" borderId="72" xfId="3" applyFont="1" applyFill="1" applyBorder="1" applyAlignment="1">
      <alignment horizontal="center" vertical="center" wrapText="1"/>
    </xf>
    <xf numFmtId="0" fontId="86" fillId="10" borderId="74" xfId="3" applyFont="1" applyFill="1" applyBorder="1" applyAlignment="1">
      <alignment horizontal="center" vertical="center" wrapText="1"/>
    </xf>
    <xf numFmtId="0" fontId="86" fillId="10" borderId="68" xfId="3" applyFont="1" applyFill="1" applyBorder="1" applyAlignment="1">
      <alignment horizontal="center" vertical="center" wrapText="1"/>
    </xf>
    <xf numFmtId="0" fontId="86" fillId="10" borderId="68" xfId="3" applyFont="1" applyFill="1" applyBorder="1" applyAlignment="1">
      <alignment horizontal="left" vertical="center" wrapText="1"/>
    </xf>
    <xf numFmtId="0" fontId="86" fillId="10" borderId="75" xfId="3" applyFont="1" applyFill="1" applyBorder="1" applyAlignment="1">
      <alignment horizontal="left" vertical="center" wrapText="1"/>
    </xf>
    <xf numFmtId="0" fontId="86" fillId="10" borderId="73" xfId="3" applyFont="1" applyFill="1" applyBorder="1" applyAlignment="1">
      <alignment horizontal="left" vertical="center" wrapText="1"/>
    </xf>
    <xf numFmtId="0" fontId="86" fillId="10" borderId="73" xfId="3" applyFont="1" applyFill="1" applyBorder="1" applyAlignment="1">
      <alignment horizontal="center" vertical="center" wrapText="1"/>
    </xf>
    <xf numFmtId="0" fontId="85" fillId="0" borderId="62" xfId="0" applyFont="1" applyBorder="1" applyAlignment="1">
      <alignment horizontal="left" vertical="center" wrapText="1"/>
    </xf>
    <xf numFmtId="0" fontId="85" fillId="0" borderId="56" xfId="0" applyFont="1" applyBorder="1" applyAlignment="1">
      <alignment horizontal="left" vertical="center" wrapText="1"/>
    </xf>
    <xf numFmtId="0" fontId="85" fillId="0" borderId="56" xfId="3" applyFont="1" applyBorder="1" applyAlignment="1">
      <alignment horizontal="center" vertical="center" wrapText="1"/>
    </xf>
    <xf numFmtId="0" fontId="85" fillId="31" borderId="56" xfId="2" applyFont="1" applyFill="1" applyBorder="1" applyAlignment="1">
      <alignment horizontal="center" vertical="center" wrapText="1"/>
    </xf>
    <xf numFmtId="0" fontId="85" fillId="31" borderId="56" xfId="3" applyFont="1" applyFill="1" applyBorder="1" applyAlignment="1">
      <alignment horizontal="left" vertical="center" wrapText="1"/>
    </xf>
    <xf numFmtId="0" fontId="86" fillId="35" borderId="62" xfId="0" applyFont="1" applyFill="1" applyBorder="1" applyAlignment="1">
      <alignment horizontal="left" vertical="center" wrapText="1"/>
    </xf>
    <xf numFmtId="0" fontId="85" fillId="0" borderId="62" xfId="3" applyFont="1" applyBorder="1" applyAlignment="1">
      <alignment horizontal="left" vertical="center" wrapText="1"/>
    </xf>
    <xf numFmtId="0" fontId="86" fillId="10" borderId="72" xfId="3" applyFont="1" applyFill="1" applyBorder="1" applyAlignment="1">
      <alignment horizontal="center" vertical="center" wrapText="1"/>
    </xf>
    <xf numFmtId="0" fontId="86" fillId="10" borderId="79" xfId="3" applyFont="1" applyFill="1" applyBorder="1" applyAlignment="1">
      <alignment horizontal="center" vertical="center" wrapText="1"/>
    </xf>
    <xf numFmtId="0" fontId="86" fillId="10" borderId="80" xfId="3" applyFont="1" applyFill="1" applyBorder="1" applyAlignment="1">
      <alignment horizontal="left" vertical="center" wrapText="1"/>
    </xf>
    <xf numFmtId="0" fontId="85" fillId="0" borderId="79" xfId="3" applyFont="1" applyBorder="1" applyAlignment="1">
      <alignment horizontal="center" vertical="center" wrapText="1"/>
    </xf>
    <xf numFmtId="0" fontId="85" fillId="0" borderId="80" xfId="3" applyFont="1" applyBorder="1" applyAlignment="1">
      <alignment horizontal="left" vertical="center" wrapText="1"/>
    </xf>
    <xf numFmtId="0" fontId="85" fillId="31" borderId="56" xfId="3" applyFont="1" applyFill="1" applyBorder="1" applyAlignment="1">
      <alignment horizontal="center" vertical="center" wrapText="1"/>
    </xf>
    <xf numFmtId="0" fontId="86" fillId="10" borderId="81" xfId="3" applyFont="1" applyFill="1" applyBorder="1" applyAlignment="1">
      <alignment horizontal="left" vertical="center" wrapText="1"/>
    </xf>
    <xf numFmtId="0" fontId="86" fillId="10" borderId="56" xfId="3" applyFont="1" applyFill="1" applyBorder="1" applyAlignment="1">
      <alignment horizontal="center" vertical="center" wrapText="1"/>
    </xf>
    <xf numFmtId="0" fontId="85" fillId="0" borderId="56" xfId="3" applyFont="1" applyAlignment="1">
      <alignment horizontal="left" vertical="center" wrapText="1"/>
    </xf>
    <xf numFmtId="0" fontId="85" fillId="31" borderId="68" xfId="3" applyFont="1" applyFill="1" applyBorder="1" applyAlignment="1">
      <alignment horizontal="left" vertical="center" wrapText="1"/>
    </xf>
    <xf numFmtId="0" fontId="85" fillId="31" borderId="68" xfId="2" applyFont="1" applyFill="1" applyBorder="1" applyAlignment="1">
      <alignment horizontal="center" vertical="center" wrapText="1"/>
    </xf>
    <xf numFmtId="0" fontId="85" fillId="31" borderId="62" xfId="2" applyFont="1" applyFill="1" applyBorder="1" applyAlignment="1">
      <alignment horizontal="left" vertical="center" wrapText="1"/>
    </xf>
    <xf numFmtId="0" fontId="85" fillId="31" borderId="56" xfId="2" applyFont="1" applyFill="1" applyBorder="1" applyAlignment="1">
      <alignment horizontal="left" vertical="center" wrapText="1"/>
    </xf>
    <xf numFmtId="0" fontId="85" fillId="41" borderId="62" xfId="0" applyFont="1" applyFill="1" applyBorder="1" applyAlignment="1">
      <alignment vertical="center"/>
    </xf>
    <xf numFmtId="0" fontId="85" fillId="41" borderId="62" xfId="0" applyFont="1" applyFill="1" applyBorder="1" applyAlignment="1">
      <alignment horizontal="left" vertical="center"/>
    </xf>
    <xf numFmtId="0" fontId="85" fillId="41" borderId="62" xfId="0" applyFont="1" applyFill="1" applyBorder="1" applyAlignment="1">
      <alignment horizontal="center" vertical="center"/>
    </xf>
    <xf numFmtId="0" fontId="85" fillId="0" borderId="62" xfId="0" applyFont="1" applyBorder="1" applyAlignment="1">
      <alignment wrapText="1"/>
    </xf>
    <xf numFmtId="0" fontId="85" fillId="31" borderId="62" xfId="1" applyFont="1" applyFill="1" applyBorder="1" applyAlignment="1">
      <alignment horizontal="left" vertical="center" wrapText="1"/>
    </xf>
    <xf numFmtId="0" fontId="85" fillId="41" borderId="62" xfId="0" applyFont="1" applyFill="1" applyBorder="1" applyAlignment="1">
      <alignment wrapText="1"/>
    </xf>
    <xf numFmtId="0" fontId="85" fillId="41" borderId="62" xfId="0" applyFont="1" applyFill="1" applyBorder="1" applyAlignment="1">
      <alignment horizontal="left" vertical="justify"/>
    </xf>
    <xf numFmtId="0" fontId="85" fillId="41" borderId="62" xfId="0" applyFont="1" applyFill="1" applyBorder="1" applyAlignment="1">
      <alignment horizontal="left" vertical="justify" wrapText="1"/>
    </xf>
    <xf numFmtId="0" fontId="85" fillId="41" borderId="62" xfId="0" applyFont="1" applyFill="1" applyBorder="1"/>
    <xf numFmtId="0" fontId="85" fillId="31" borderId="62" xfId="1" applyFont="1" applyFill="1" applyBorder="1" applyAlignment="1">
      <alignment horizontal="center" vertical="center" wrapText="1"/>
    </xf>
    <xf numFmtId="0" fontId="85" fillId="0" borderId="68" xfId="3" applyFont="1" applyBorder="1" applyAlignment="1">
      <alignment horizontal="center" vertical="center" wrapText="1"/>
    </xf>
    <xf numFmtId="0" fontId="85" fillId="0" borderId="63" xfId="3" applyFont="1" applyBorder="1" applyAlignment="1">
      <alignment horizontal="center" vertical="center" wrapText="1"/>
    </xf>
    <xf numFmtId="0" fontId="85" fillId="0" borderId="62" xfId="3" applyFont="1" applyBorder="1"/>
    <xf numFmtId="0" fontId="85" fillId="0" borderId="65" xfId="3" applyFont="1" applyBorder="1" applyAlignment="1">
      <alignment horizontal="left" vertical="center" wrapText="1"/>
    </xf>
    <xf numFmtId="0" fontId="85" fillId="31" borderId="82" xfId="3" applyFont="1" applyFill="1" applyBorder="1" applyAlignment="1">
      <alignment horizontal="center" vertical="center" wrapText="1"/>
    </xf>
    <xf numFmtId="0" fontId="85" fillId="38" borderId="62" xfId="3" applyFont="1" applyFill="1" applyBorder="1" applyAlignment="1">
      <alignment horizontal="left" vertical="center" wrapText="1"/>
    </xf>
    <xf numFmtId="0" fontId="85" fillId="38" borderId="63" xfId="3" applyFont="1" applyFill="1" applyBorder="1" applyAlignment="1">
      <alignment horizontal="left" vertical="center" wrapText="1"/>
    </xf>
    <xf numFmtId="0" fontId="85" fillId="0" borderId="73" xfId="3" applyFont="1" applyBorder="1" applyAlignment="1">
      <alignment horizontal="left" vertical="center" wrapText="1"/>
    </xf>
    <xf numFmtId="0" fontId="85" fillId="0" borderId="56" xfId="3" applyFont="1" applyAlignment="1">
      <alignment horizontal="center" vertical="center" wrapText="1"/>
    </xf>
    <xf numFmtId="0" fontId="85" fillId="0" borderId="64" xfId="3" applyFont="1" applyBorder="1" applyAlignment="1">
      <alignment horizontal="center" vertical="center" wrapText="1"/>
    </xf>
    <xf numFmtId="0" fontId="85" fillId="0" borderId="62" xfId="1" applyFont="1" applyBorder="1" applyAlignment="1">
      <alignment horizontal="center" vertical="center" wrapText="1"/>
    </xf>
    <xf numFmtId="0" fontId="85" fillId="41" borderId="62" xfId="2" applyFont="1" applyFill="1" applyBorder="1" applyAlignment="1">
      <alignment horizontal="left" vertical="center" wrapText="1"/>
    </xf>
    <xf numFmtId="0" fontId="85" fillId="41" borderId="62" xfId="1" applyFont="1" applyFill="1" applyBorder="1" applyAlignment="1">
      <alignment horizontal="left" vertical="center" wrapText="1"/>
    </xf>
    <xf numFmtId="0" fontId="85" fillId="41" borderId="62" xfId="2" applyFont="1" applyFill="1" applyBorder="1" applyAlignment="1">
      <alignment horizontal="center" vertical="center" wrapText="1"/>
    </xf>
    <xf numFmtId="0" fontId="85" fillId="0" borderId="83" xfId="3" applyFont="1" applyBorder="1" applyAlignment="1">
      <alignment horizontal="center" vertical="center" wrapText="1"/>
    </xf>
    <xf numFmtId="0" fontId="85" fillId="0" borderId="70" xfId="3" applyFont="1" applyBorder="1" applyAlignment="1">
      <alignment horizontal="center" vertical="center" wrapText="1"/>
    </xf>
    <xf numFmtId="0" fontId="85" fillId="31" borderId="84" xfId="2" applyFont="1" applyFill="1" applyBorder="1" applyAlignment="1">
      <alignment horizontal="left" vertical="center" wrapText="1"/>
    </xf>
    <xf numFmtId="0" fontId="85" fillId="0" borderId="85" xfId="3" applyFont="1" applyBorder="1" applyAlignment="1">
      <alignment horizontal="left" vertical="center" wrapText="1"/>
    </xf>
    <xf numFmtId="0" fontId="85" fillId="0" borderId="68" xfId="3" applyFont="1" applyBorder="1" applyAlignment="1">
      <alignment horizontal="left" vertical="center" wrapText="1"/>
    </xf>
    <xf numFmtId="0" fontId="85" fillId="0" borderId="70" xfId="3" applyFont="1" applyBorder="1" applyAlignment="1">
      <alignment horizontal="left" vertical="center" wrapText="1"/>
    </xf>
    <xf numFmtId="0" fontId="85" fillId="0" borderId="83" xfId="3" applyFont="1" applyBorder="1" applyAlignment="1">
      <alignment horizontal="left" vertical="center" wrapText="1"/>
    </xf>
    <xf numFmtId="0" fontId="85" fillId="0" borderId="86" xfId="3" applyFont="1" applyBorder="1" applyAlignment="1">
      <alignment horizontal="center" vertical="center" wrapText="1"/>
    </xf>
    <xf numFmtId="0" fontId="85" fillId="31" borderId="70" xfId="3" applyFont="1" applyFill="1" applyBorder="1" applyAlignment="1">
      <alignment horizontal="left" vertical="center" wrapText="1"/>
    </xf>
    <xf numFmtId="0" fontId="85" fillId="31" borderId="70" xfId="2" applyFont="1" applyFill="1" applyBorder="1" applyAlignment="1">
      <alignment horizontal="center" vertical="center" wrapText="1"/>
    </xf>
    <xf numFmtId="0" fontId="85" fillId="0" borderId="74" xfId="3" applyFont="1" applyBorder="1" applyAlignment="1">
      <alignment horizontal="left" vertical="center" wrapText="1"/>
    </xf>
    <xf numFmtId="0" fontId="85" fillId="0" borderId="56" xfId="3" applyFont="1" applyBorder="1"/>
    <xf numFmtId="0" fontId="85" fillId="0" borderId="87" xfId="3" applyFont="1" applyBorder="1" applyAlignment="1">
      <alignment horizontal="center" vertical="center" wrapText="1"/>
    </xf>
    <xf numFmtId="0" fontId="85" fillId="0" borderId="96" xfId="3" applyFont="1" applyBorder="1" applyAlignment="1">
      <alignment horizontal="center" vertical="center" wrapText="1"/>
    </xf>
    <xf numFmtId="0" fontId="86" fillId="3" borderId="62" xfId="1" applyFont="1" applyFill="1" applyBorder="1" applyAlignment="1">
      <alignment horizontal="left" vertical="center" wrapText="1"/>
    </xf>
    <xf numFmtId="0" fontId="85" fillId="38" borderId="62" xfId="1" applyFont="1" applyFill="1" applyBorder="1" applyAlignment="1">
      <alignment horizontal="left" vertical="center" wrapText="1"/>
    </xf>
    <xf numFmtId="0" fontId="85" fillId="38" borderId="63" xfId="3" applyFont="1" applyFill="1" applyBorder="1" applyAlignment="1">
      <alignment horizontal="center" vertical="center" wrapText="1"/>
    </xf>
    <xf numFmtId="0" fontId="85" fillId="38" borderId="62" xfId="3" applyFont="1" applyFill="1" applyBorder="1" applyAlignment="1">
      <alignment horizontal="center" vertical="center" wrapText="1"/>
    </xf>
    <xf numFmtId="0" fontId="85" fillId="0" borderId="75" xfId="3" applyFont="1" applyBorder="1" applyAlignment="1">
      <alignment horizontal="left" vertical="center" wrapText="1"/>
    </xf>
    <xf numFmtId="0" fontId="86" fillId="3" borderId="68" xfId="3" applyFont="1" applyFill="1" applyBorder="1" applyAlignment="1">
      <alignment horizontal="left" vertical="center" wrapText="1"/>
    </xf>
    <xf numFmtId="0" fontId="85" fillId="0" borderId="97" xfId="3" applyFont="1" applyBorder="1" applyAlignment="1">
      <alignment horizontal="center" vertical="center" wrapText="1"/>
    </xf>
    <xf numFmtId="0" fontId="85" fillId="0" borderId="98" xfId="3" applyFont="1" applyBorder="1" applyAlignment="1">
      <alignment horizontal="center" vertical="center" wrapText="1"/>
    </xf>
    <xf numFmtId="0" fontId="85" fillId="0" borderId="63" xfId="3" applyFont="1" applyBorder="1" applyAlignment="1">
      <alignment horizontal="left" vertical="center" wrapText="1"/>
    </xf>
    <xf numFmtId="0" fontId="85" fillId="31" borderId="64" xfId="2" applyFont="1" applyFill="1" applyBorder="1" applyAlignment="1">
      <alignment horizontal="center" vertical="center" wrapText="1"/>
    </xf>
    <xf numFmtId="0" fontId="85" fillId="31" borderId="64" xfId="2" applyFont="1" applyFill="1" applyBorder="1" applyAlignment="1">
      <alignment horizontal="left" vertical="center" wrapText="1"/>
    </xf>
    <xf numFmtId="0" fontId="85" fillId="31" borderId="64" xfId="3" applyFont="1" applyFill="1" applyBorder="1" applyAlignment="1">
      <alignment horizontal="left" vertical="center" wrapText="1"/>
    </xf>
    <xf numFmtId="0" fontId="85" fillId="31" borderId="65" xfId="2" applyFont="1" applyFill="1" applyBorder="1" applyAlignment="1">
      <alignment horizontal="center" vertical="center" wrapText="1"/>
    </xf>
    <xf numFmtId="0" fontId="85" fillId="0" borderId="56" xfId="3" applyFont="1"/>
    <xf numFmtId="0" fontId="85" fillId="0" borderId="74" xfId="3" applyFont="1" applyBorder="1" applyAlignment="1">
      <alignment horizontal="center" vertical="center" wrapText="1"/>
    </xf>
    <xf numFmtId="0" fontId="85" fillId="0" borderId="81" xfId="3" applyFont="1" applyBorder="1" applyAlignment="1">
      <alignment horizontal="left" vertical="center" wrapText="1"/>
    </xf>
    <xf numFmtId="0" fontId="85" fillId="0" borderId="81" xfId="3" applyFont="1" applyBorder="1" applyAlignment="1">
      <alignment horizontal="center" vertical="center" wrapText="1"/>
    </xf>
    <xf numFmtId="0" fontId="85" fillId="31" borderId="100" xfId="3" applyFont="1" applyFill="1" applyBorder="1" applyAlignment="1">
      <alignment horizontal="left" vertical="center" wrapText="1"/>
    </xf>
    <xf numFmtId="0" fontId="85" fillId="31" borderId="81" xfId="3" applyFont="1" applyFill="1" applyBorder="1" applyAlignment="1">
      <alignment horizontal="left" vertical="center" wrapText="1"/>
    </xf>
    <xf numFmtId="0" fontId="85" fillId="31" borderId="80" xfId="3" applyFont="1" applyFill="1" applyBorder="1" applyAlignment="1">
      <alignment horizontal="left" vertical="center" wrapText="1"/>
    </xf>
    <xf numFmtId="0" fontId="85" fillId="31" borderId="72" xfId="3" applyFont="1" applyFill="1" applyBorder="1" applyAlignment="1">
      <alignment horizontal="left" vertical="center" wrapText="1"/>
    </xf>
    <xf numFmtId="0" fontId="85" fillId="31" borderId="73" xfId="3" applyFont="1" applyFill="1" applyBorder="1" applyAlignment="1">
      <alignment horizontal="left" vertical="center" wrapText="1"/>
    </xf>
    <xf numFmtId="0" fontId="85" fillId="0" borderId="79" xfId="3" applyFont="1" applyBorder="1" applyAlignment="1">
      <alignment horizontal="left" vertical="center" wrapText="1"/>
    </xf>
    <xf numFmtId="0" fontId="85" fillId="33" borderId="72" xfId="3" applyFont="1" applyFill="1" applyBorder="1" applyAlignment="1">
      <alignment horizontal="left" vertical="center" wrapText="1"/>
    </xf>
    <xf numFmtId="0" fontId="85" fillId="33" borderId="72" xfId="3" applyFont="1" applyFill="1" applyBorder="1" applyAlignment="1">
      <alignment horizontal="center" vertical="center" wrapText="1"/>
    </xf>
    <xf numFmtId="0" fontId="85" fillId="33" borderId="79" xfId="3" applyFont="1" applyFill="1" applyBorder="1" applyAlignment="1">
      <alignment horizontal="center" vertical="center" wrapText="1"/>
    </xf>
    <xf numFmtId="0" fontId="85" fillId="33" borderId="62" xfId="3" applyFont="1" applyFill="1" applyBorder="1" applyAlignment="1">
      <alignment horizontal="center" vertical="center" wrapText="1"/>
    </xf>
    <xf numFmtId="0" fontId="85" fillId="33" borderId="80" xfId="3" applyFont="1" applyFill="1" applyBorder="1" applyAlignment="1">
      <alignment horizontal="left" vertical="center" wrapText="1"/>
    </xf>
    <xf numFmtId="0" fontId="85" fillId="33" borderId="79" xfId="3" applyFont="1" applyFill="1" applyBorder="1" applyAlignment="1">
      <alignment horizontal="left" vertical="center" wrapText="1"/>
    </xf>
    <xf numFmtId="0" fontId="85" fillId="33" borderId="62" xfId="3" applyFont="1" applyFill="1" applyBorder="1" applyAlignment="1">
      <alignment horizontal="left" vertical="center" wrapText="1"/>
    </xf>
    <xf numFmtId="0" fontId="85" fillId="0" borderId="0" xfId="0" applyFont="1"/>
    <xf numFmtId="0" fontId="85" fillId="0" borderId="56" xfId="0" applyFont="1" applyBorder="1"/>
    <xf numFmtId="0" fontId="85" fillId="0" borderId="80" xfId="3" applyFont="1" applyBorder="1" applyAlignment="1">
      <alignment horizontal="center" vertical="center" wrapText="1"/>
    </xf>
    <xf numFmtId="0" fontId="85" fillId="0" borderId="75" xfId="3" applyFont="1" applyBorder="1" applyAlignment="1">
      <alignment horizontal="center" vertical="center" wrapText="1"/>
    </xf>
    <xf numFmtId="0" fontId="85" fillId="0" borderId="84" xfId="3" applyFont="1" applyBorder="1" applyAlignment="1">
      <alignment horizontal="left" vertical="center" wrapText="1"/>
    </xf>
    <xf numFmtId="0" fontId="4" fillId="42" borderId="8" xfId="0" applyFont="1" applyFill="1" applyBorder="1" applyAlignment="1">
      <alignment horizontal="center"/>
    </xf>
    <xf numFmtId="0" fontId="2" fillId="48" borderId="8" xfId="0" applyFont="1" applyFill="1" applyBorder="1" applyAlignment="1">
      <alignment horizontal="center"/>
    </xf>
    <xf numFmtId="0" fontId="4" fillId="38" borderId="8" xfId="0" applyFont="1" applyFill="1" applyBorder="1" applyAlignment="1">
      <alignment horizontal="center"/>
    </xf>
    <xf numFmtId="0" fontId="1" fillId="49" borderId="8" xfId="0" applyFont="1" applyFill="1" applyBorder="1" applyAlignment="1">
      <alignment horizontal="left" vertical="center"/>
    </xf>
    <xf numFmtId="0" fontId="1" fillId="49" borderId="8" xfId="0" applyFont="1" applyFill="1" applyBorder="1" applyAlignment="1">
      <alignment horizontal="center" vertical="center"/>
    </xf>
    <xf numFmtId="182" fontId="1" fillId="49" borderId="8" xfId="0" applyNumberFormat="1" applyFont="1" applyFill="1" applyBorder="1" applyAlignment="1">
      <alignment horizontal="center" vertical="center"/>
    </xf>
    <xf numFmtId="0" fontId="2" fillId="4" borderId="0" xfId="0" applyFont="1" applyFill="1" applyAlignment="1">
      <alignment horizontal="center" vertical="center" wrapText="1"/>
    </xf>
    <xf numFmtId="0" fontId="2" fillId="4" borderId="8" xfId="0" applyFont="1" applyFill="1" applyBorder="1" applyAlignment="1">
      <alignment horizontal="right" vertical="center" wrapText="1"/>
    </xf>
    <xf numFmtId="0" fontId="2" fillId="4" borderId="9" xfId="0" applyFont="1" applyFill="1" applyBorder="1" applyAlignment="1">
      <alignment vertical="center" wrapText="1"/>
    </xf>
    <xf numFmtId="0" fontId="2" fillId="4" borderId="8" xfId="0" quotePrefix="1" applyFont="1" applyFill="1" applyBorder="1" applyAlignment="1">
      <alignment horizontal="left" vertical="center"/>
    </xf>
    <xf numFmtId="185" fontId="2" fillId="4" borderId="8" xfId="0" applyNumberFormat="1" applyFont="1" applyFill="1" applyBorder="1" applyAlignment="1">
      <alignment vertical="center"/>
    </xf>
    <xf numFmtId="0" fontId="2" fillId="4" borderId="20" xfId="0" applyFont="1" applyFill="1" applyBorder="1" applyAlignment="1">
      <alignment horizontal="left" vertical="center"/>
    </xf>
    <xf numFmtId="0" fontId="2" fillId="4" borderId="17" xfId="0" applyFont="1" applyFill="1" applyBorder="1" applyAlignment="1">
      <alignment horizontal="left" vertical="center"/>
    </xf>
    <xf numFmtId="0" fontId="2" fillId="4" borderId="18" xfId="0" applyFont="1" applyFill="1" applyBorder="1" applyAlignment="1">
      <alignment horizontal="left" vertical="center" wrapText="1"/>
    </xf>
    <xf numFmtId="0" fontId="2" fillId="4" borderId="23" xfId="0" applyFont="1" applyFill="1" applyBorder="1" applyAlignment="1">
      <alignment horizontal="left" vertical="center" wrapText="1"/>
    </xf>
    <xf numFmtId="0" fontId="2" fillId="4" borderId="16" xfId="0" applyFont="1" applyFill="1" applyBorder="1" applyAlignment="1">
      <alignment vertical="center"/>
    </xf>
    <xf numFmtId="0" fontId="2" fillId="0" borderId="23" xfId="0" applyFont="1" applyBorder="1" applyAlignment="1">
      <alignment vertical="center"/>
    </xf>
    <xf numFmtId="0" fontId="2" fillId="4" borderId="7" xfId="0" applyFont="1" applyFill="1" applyBorder="1" applyAlignment="1">
      <alignment horizontal="center" vertical="center"/>
    </xf>
    <xf numFmtId="0" fontId="2" fillId="0" borderId="45" xfId="0" applyFont="1" applyBorder="1" applyAlignment="1">
      <alignment horizontal="left" vertical="center"/>
    </xf>
    <xf numFmtId="0" fontId="2" fillId="0" borderId="18" xfId="0" applyFont="1" applyBorder="1" applyAlignment="1">
      <alignment horizontal="left" vertical="center"/>
    </xf>
    <xf numFmtId="0" fontId="2" fillId="0" borderId="5" xfId="0" applyFont="1" applyBorder="1" applyAlignment="1">
      <alignment vertical="center"/>
    </xf>
    <xf numFmtId="185" fontId="2" fillId="0" borderId="8" xfId="0" applyNumberFormat="1" applyFont="1" applyBorder="1" applyAlignment="1">
      <alignment horizontal="center" vertical="center"/>
    </xf>
    <xf numFmtId="0" fontId="11" fillId="0" borderId="82" xfId="0" applyFont="1" applyBorder="1" applyAlignment="1">
      <alignment horizontal="left" vertical="center" wrapText="1"/>
    </xf>
    <xf numFmtId="0" fontId="11" fillId="0" borderId="33" xfId="0" applyFont="1" applyBorder="1" applyAlignment="1">
      <alignment horizontal="left" vertical="center" wrapText="1"/>
    </xf>
    <xf numFmtId="0" fontId="2" fillId="0" borderId="56" xfId="0" applyFont="1" applyBorder="1" applyAlignment="1">
      <alignment vertical="center"/>
    </xf>
    <xf numFmtId="0" fontId="2" fillId="0" borderId="6" xfId="0" applyFont="1" applyBorder="1" applyAlignment="1">
      <alignment vertical="center" wrapText="1"/>
    </xf>
    <xf numFmtId="0" fontId="2" fillId="0" borderId="10" xfId="0" applyFont="1" applyBorder="1" applyAlignment="1">
      <alignment vertical="center" wrapText="1"/>
    </xf>
    <xf numFmtId="0" fontId="6" fillId="0" borderId="0" xfId="0" applyFont="1" applyAlignment="1"/>
    <xf numFmtId="0" fontId="6" fillId="0" borderId="0" xfId="0" applyFont="1" applyAlignment="1">
      <alignment wrapText="1"/>
    </xf>
    <xf numFmtId="0" fontId="6" fillId="3" borderId="8" xfId="0" applyFont="1" applyFill="1" applyBorder="1" applyAlignment="1">
      <alignment horizontal="center"/>
    </xf>
    <xf numFmtId="0" fontId="6" fillId="0" borderId="8" xfId="0" applyFont="1" applyBorder="1" applyAlignment="1">
      <alignment horizontal="center"/>
    </xf>
    <xf numFmtId="0" fontId="6" fillId="0" borderId="8" xfId="0" applyFont="1" applyBorder="1"/>
    <xf numFmtId="0" fontId="6" fillId="0" borderId="8" xfId="0" applyFont="1" applyBorder="1" applyAlignment="1"/>
    <xf numFmtId="0" fontId="6" fillId="0" borderId="6" xfId="0" applyFont="1" applyBorder="1" applyAlignment="1">
      <alignment horizontal="center"/>
    </xf>
    <xf numFmtId="0" fontId="6" fillId="0" borderId="6" xfId="0" applyFont="1" applyBorder="1" applyAlignment="1"/>
    <xf numFmtId="0" fontId="6" fillId="3" borderId="6" xfId="0" applyFont="1" applyFill="1" applyBorder="1" applyAlignment="1">
      <alignment horizontal="center"/>
    </xf>
    <xf numFmtId="0" fontId="6" fillId="3" borderId="8" xfId="0" applyFont="1" applyFill="1" applyBorder="1"/>
    <xf numFmtId="0" fontId="6" fillId="0" borderId="8" xfId="0" applyFont="1" applyBorder="1" applyAlignment="1">
      <alignment horizontal="center" vertical="center"/>
    </xf>
    <xf numFmtId="0" fontId="6" fillId="3" borderId="8" xfId="0" applyFont="1" applyFill="1" applyBorder="1" applyAlignment="1">
      <alignment horizontal="center" vertical="center"/>
    </xf>
    <xf numFmtId="164" fontId="104" fillId="37" borderId="62" xfId="0" applyNumberFormat="1" applyFont="1" applyFill="1" applyBorder="1" applyAlignment="1">
      <alignment horizontal="left" vertical="center"/>
    </xf>
    <xf numFmtId="0" fontId="104" fillId="37" borderId="68" xfId="0" applyFont="1" applyFill="1" applyBorder="1" applyAlignment="1">
      <alignment horizontal="center" vertical="center" wrapText="1"/>
    </xf>
    <xf numFmtId="0" fontId="104" fillId="37" borderId="68" xfId="0" applyFont="1" applyFill="1" applyBorder="1" applyAlignment="1">
      <alignment horizontal="center" vertical="center"/>
    </xf>
    <xf numFmtId="0" fontId="104" fillId="37" borderId="63" xfId="0" applyFont="1" applyFill="1" applyBorder="1" applyAlignment="1">
      <alignment vertical="center"/>
    </xf>
    <xf numFmtId="0" fontId="104" fillId="36" borderId="62" xfId="0" applyFont="1" applyFill="1" applyBorder="1" applyAlignment="1">
      <alignment horizontal="center" vertical="center"/>
    </xf>
    <xf numFmtId="0" fontId="105" fillId="0" borderId="63" xfId="0" applyFont="1" applyBorder="1" applyAlignment="1">
      <alignment vertical="justify"/>
    </xf>
    <xf numFmtId="0" fontId="104" fillId="31" borderId="62" xfId="0" applyFont="1" applyFill="1" applyBorder="1" applyAlignment="1">
      <alignment horizontal="center" vertical="center"/>
    </xf>
    <xf numFmtId="0" fontId="105" fillId="31" borderId="62" xfId="0" applyFont="1" applyFill="1" applyBorder="1" applyAlignment="1">
      <alignment horizontal="center" vertical="center"/>
    </xf>
    <xf numFmtId="0" fontId="104" fillId="37" borderId="62" xfId="0" applyFont="1" applyFill="1" applyBorder="1" applyAlignment="1">
      <alignment horizontal="center" vertical="center"/>
    </xf>
    <xf numFmtId="0" fontId="105" fillId="0" borderId="63" xfId="0" applyFont="1" applyBorder="1" applyAlignment="1">
      <alignment vertical="center"/>
    </xf>
    <xf numFmtId="0" fontId="105" fillId="0" borderId="62" xfId="0" applyFont="1" applyBorder="1" applyAlignment="1">
      <alignment horizontal="center" vertical="center"/>
    </xf>
    <xf numFmtId="0" fontId="105" fillId="0" borderId="69" xfId="0" applyFont="1" applyBorder="1"/>
    <xf numFmtId="0" fontId="105" fillId="0" borderId="104" xfId="0" applyFont="1" applyBorder="1"/>
    <xf numFmtId="0" fontId="105" fillId="0" borderId="62" xfId="0" applyFont="1" applyBorder="1"/>
    <xf numFmtId="0" fontId="105" fillId="0" borderId="56" xfId="0" applyFont="1" applyBorder="1"/>
    <xf numFmtId="164" fontId="6" fillId="3" borderId="8" xfId="0" applyNumberFormat="1" applyFont="1" applyFill="1" applyBorder="1"/>
    <xf numFmtId="0" fontId="6" fillId="10" borderId="8" xfId="0" applyFont="1" applyFill="1" applyBorder="1" applyAlignment="1">
      <alignment horizontal="center"/>
    </xf>
    <xf numFmtId="0" fontId="6" fillId="23" borderId="8" xfId="0" applyFont="1" applyFill="1" applyBorder="1" applyAlignment="1">
      <alignment horizontal="center"/>
    </xf>
    <xf numFmtId="0" fontId="6" fillId="0" borderId="0" xfId="0" applyFont="1" applyAlignment="1">
      <alignment horizontal="left" vertical="center"/>
    </xf>
    <xf numFmtId="0" fontId="6" fillId="0" borderId="8" xfId="0" applyFont="1" applyBorder="1" applyAlignment="1">
      <alignment vertical="center"/>
    </xf>
    <xf numFmtId="0" fontId="104" fillId="0" borderId="0" xfId="0" applyFont="1"/>
    <xf numFmtId="0" fontId="65" fillId="0" borderId="0" xfId="0" applyFont="1"/>
    <xf numFmtId="0" fontId="0" fillId="0" borderId="0" xfId="0" applyFont="1" applyFill="1"/>
    <xf numFmtId="0" fontId="8" fillId="0" borderId="0" xfId="0" applyFont="1" applyFill="1"/>
    <xf numFmtId="0" fontId="81" fillId="3" borderId="20" xfId="0" applyFont="1" applyFill="1" applyBorder="1" applyAlignment="1">
      <alignment horizontal="left" vertical="center" wrapText="1"/>
    </xf>
    <xf numFmtId="0" fontId="82" fillId="0" borderId="17" xfId="0" applyFont="1" applyBorder="1"/>
    <xf numFmtId="0" fontId="81" fillId="3" borderId="20" xfId="0" applyFont="1" applyFill="1" applyBorder="1" applyAlignment="1">
      <alignment horizontal="center" vertical="center" wrapText="1"/>
    </xf>
    <xf numFmtId="0" fontId="81" fillId="3" borderId="21" xfId="0" applyFont="1" applyFill="1" applyBorder="1" applyAlignment="1">
      <alignment horizontal="center" vertical="center" wrapText="1"/>
    </xf>
    <xf numFmtId="0" fontId="82" fillId="0" borderId="26" xfId="0" applyFont="1" applyBorder="1"/>
    <xf numFmtId="0" fontId="81" fillId="3" borderId="0" xfId="0" applyFont="1" applyFill="1" applyAlignment="1">
      <alignment horizontal="center" vertical="center" wrapText="1"/>
    </xf>
    <xf numFmtId="0" fontId="0" fillId="0" borderId="0" xfId="0" applyFont="1" applyAlignment="1"/>
    <xf numFmtId="0" fontId="7" fillId="3" borderId="5" xfId="0" applyFont="1" applyFill="1" applyBorder="1" applyAlignment="1">
      <alignment horizontal="left" vertical="center" wrapText="1"/>
    </xf>
    <xf numFmtId="0" fontId="3" fillId="0" borderId="10" xfId="0" applyFont="1" applyBorder="1"/>
    <xf numFmtId="0" fontId="3" fillId="0" borderId="19" xfId="0" applyFont="1" applyBorder="1"/>
    <xf numFmtId="0" fontId="0" fillId="3" borderId="5" xfId="0" applyFont="1" applyFill="1" applyBorder="1" applyAlignment="1">
      <alignment horizontal="left"/>
    </xf>
    <xf numFmtId="0" fontId="20" fillId="3" borderId="5" xfId="0" applyFont="1" applyFill="1" applyBorder="1" applyAlignment="1">
      <alignment horizontal="left"/>
    </xf>
    <xf numFmtId="0" fontId="14" fillId="3" borderId="5" xfId="0" applyFont="1" applyFill="1" applyBorder="1" applyAlignment="1">
      <alignment horizontal="left"/>
    </xf>
    <xf numFmtId="0" fontId="8" fillId="3" borderId="5" xfId="0" applyFont="1" applyFill="1" applyBorder="1" applyAlignment="1">
      <alignment horizontal="left"/>
    </xf>
    <xf numFmtId="0" fontId="7" fillId="3" borderId="5" xfId="0" applyFont="1" applyFill="1" applyBorder="1" applyAlignment="1">
      <alignment horizontal="left" vertical="center"/>
    </xf>
    <xf numFmtId="0" fontId="3" fillId="0" borderId="6" xfId="0" applyFont="1" applyBorder="1"/>
    <xf numFmtId="0" fontId="0" fillId="0" borderId="5" xfId="0" applyFont="1" applyBorder="1" applyAlignment="1">
      <alignment horizontal="center" vertical="center"/>
    </xf>
    <xf numFmtId="0" fontId="8" fillId="8" borderId="5" xfId="0" applyFont="1" applyFill="1" applyBorder="1" applyAlignment="1">
      <alignment horizontal="left"/>
    </xf>
    <xf numFmtId="0" fontId="9" fillId="3" borderId="10" xfId="0" applyFont="1" applyFill="1" applyBorder="1" applyAlignment="1">
      <alignment horizontal="left"/>
    </xf>
    <xf numFmtId="0" fontId="9" fillId="5" borderId="10" xfId="0" applyFont="1" applyFill="1" applyBorder="1" applyAlignment="1">
      <alignment horizontal="left"/>
    </xf>
    <xf numFmtId="0" fontId="20" fillId="8" borderId="5" xfId="0" applyFont="1" applyFill="1" applyBorder="1" applyAlignment="1">
      <alignment horizontal="left"/>
    </xf>
    <xf numFmtId="0" fontId="15" fillId="3" borderId="5" xfId="0" applyFont="1" applyFill="1" applyBorder="1" applyAlignment="1">
      <alignment horizontal="left"/>
    </xf>
    <xf numFmtId="0" fontId="0" fillId="3" borderId="5" xfId="0" applyFont="1" applyFill="1" applyBorder="1" applyAlignment="1">
      <alignment horizontal="center" vertical="center" wrapText="1"/>
    </xf>
    <xf numFmtId="0" fontId="8" fillId="3" borderId="5" xfId="0" applyFont="1" applyFill="1" applyBorder="1"/>
    <xf numFmtId="0" fontId="8" fillId="3" borderId="4" xfId="0" applyFont="1" applyFill="1" applyBorder="1"/>
    <xf numFmtId="0" fontId="3" fillId="0" borderId="12" xfId="0" applyFont="1" applyBorder="1"/>
    <xf numFmtId="0" fontId="3" fillId="0" borderId="7" xfId="0" applyFont="1" applyBorder="1"/>
    <xf numFmtId="0" fontId="8" fillId="3" borderId="5" xfId="0" applyFont="1" applyFill="1" applyBorder="1" applyAlignment="1">
      <alignment horizontal="center" vertical="center" wrapText="1"/>
    </xf>
    <xf numFmtId="0" fontId="0" fillId="3" borderId="5" xfId="0" applyFont="1" applyFill="1" applyBorder="1"/>
    <xf numFmtId="0" fontId="8" fillId="3" borderId="4" xfId="0" applyFont="1" applyFill="1" applyBorder="1" applyAlignment="1">
      <alignment horizontal="left" vertical="center" wrapText="1"/>
    </xf>
    <xf numFmtId="0" fontId="0" fillId="3" borderId="4" xfId="0" applyFont="1" applyFill="1" applyBorder="1"/>
    <xf numFmtId="0" fontId="8" fillId="6" borderId="5" xfId="0" applyFont="1" applyFill="1" applyBorder="1"/>
    <xf numFmtId="0" fontId="8" fillId="2" borderId="1" xfId="0" applyFont="1" applyFill="1" applyBorder="1" applyAlignment="1">
      <alignment horizontal="left" vertical="center"/>
    </xf>
    <xf numFmtId="0" fontId="3" fillId="0" borderId="2" xfId="0" applyFont="1" applyBorder="1"/>
    <xf numFmtId="0" fontId="3" fillId="0" borderId="11" xfId="0" applyFont="1" applyBorder="1"/>
    <xf numFmtId="0" fontId="8" fillId="0" borderId="5" xfId="0" applyFont="1" applyBorder="1" applyAlignment="1">
      <alignment horizontal="center" vertical="center" wrapText="1"/>
    </xf>
    <xf numFmtId="0" fontId="11" fillId="0" borderId="10" xfId="0" applyFont="1" applyBorder="1"/>
    <xf numFmtId="0" fontId="11" fillId="0" borderId="6" xfId="0" applyFont="1" applyBorder="1"/>
    <xf numFmtId="0" fontId="0" fillId="3" borderId="13" xfId="0" applyFont="1" applyFill="1" applyBorder="1"/>
    <xf numFmtId="0" fontId="3" fillId="0" borderId="14" xfId="0" applyFont="1" applyBorder="1"/>
    <xf numFmtId="0" fontId="3" fillId="0" borderId="15" xfId="0" applyFont="1" applyBorder="1"/>
    <xf numFmtId="0" fontId="0" fillId="0" borderId="0" xfId="0" applyFont="1"/>
    <xf numFmtId="0" fontId="0" fillId="0" borderId="24" xfId="0" applyFont="1" applyBorder="1" applyAlignment="1">
      <alignment horizontal="left"/>
    </xf>
    <xf numFmtId="0" fontId="3" fillId="0" borderId="25" xfId="0" applyFont="1" applyBorder="1"/>
    <xf numFmtId="0" fontId="3" fillId="0" borderId="23" xfId="0" applyFont="1" applyBorder="1"/>
    <xf numFmtId="0" fontId="8" fillId="6" borderId="5" xfId="0" applyFont="1" applyFill="1" applyBorder="1" applyAlignment="1">
      <alignment horizontal="left"/>
    </xf>
    <xf numFmtId="0" fontId="2" fillId="3" borderId="5" xfId="0" applyFont="1" applyFill="1" applyBorder="1"/>
    <xf numFmtId="0" fontId="2" fillId="0" borderId="10" xfId="0" applyFont="1" applyBorder="1"/>
    <xf numFmtId="0" fontId="2" fillId="0" borderId="6" xfId="0" applyFont="1" applyBorder="1"/>
    <xf numFmtId="0" fontId="2" fillId="3" borderId="4" xfId="0" applyFont="1" applyFill="1" applyBorder="1"/>
    <xf numFmtId="0" fontId="2" fillId="0" borderId="7" xfId="0" applyFont="1" applyBorder="1"/>
    <xf numFmtId="0" fontId="11" fillId="6" borderId="5" xfId="0" applyFont="1" applyFill="1" applyBorder="1"/>
    <xf numFmtId="0" fontId="11" fillId="0" borderId="21" xfId="0" applyFont="1" applyBorder="1" applyAlignment="1">
      <alignment horizontal="center" vertical="center"/>
    </xf>
    <xf numFmtId="0" fontId="2" fillId="0" borderId="55" xfId="0" applyFont="1" applyBorder="1" applyAlignment="1">
      <alignment horizontal="center"/>
    </xf>
    <xf numFmtId="0" fontId="2" fillId="0" borderId="26" xfId="0" applyFont="1" applyBorder="1" applyAlignment="1">
      <alignment horizontal="center"/>
    </xf>
    <xf numFmtId="0" fontId="2" fillId="0" borderId="12" xfId="0" applyFont="1" applyBorder="1"/>
    <xf numFmtId="0" fontId="11" fillId="0" borderId="5" xfId="0" applyFont="1" applyBorder="1" applyAlignment="1">
      <alignment horizontal="center" wrapText="1"/>
    </xf>
    <xf numFmtId="0" fontId="11" fillId="3" borderId="5" xfId="0" applyFont="1" applyFill="1" applyBorder="1"/>
    <xf numFmtId="0" fontId="11" fillId="3" borderId="4" xfId="0" applyFont="1" applyFill="1" applyBorder="1"/>
    <xf numFmtId="0" fontId="8" fillId="51" borderId="5" xfId="0" applyFont="1" applyFill="1" applyBorder="1" applyAlignment="1"/>
    <xf numFmtId="0" fontId="3" fillId="51" borderId="10" xfId="0" applyFont="1" applyFill="1" applyBorder="1"/>
    <xf numFmtId="0" fontId="3" fillId="51" borderId="6" xfId="0" applyFont="1" applyFill="1" applyBorder="1"/>
    <xf numFmtId="0" fontId="0" fillId="51" borderId="5" xfId="0" applyFont="1" applyFill="1" applyBorder="1" applyAlignment="1"/>
    <xf numFmtId="0" fontId="8" fillId="3" borderId="1" xfId="0" applyFont="1" applyFill="1" applyBorder="1"/>
    <xf numFmtId="0" fontId="3" fillId="0" borderId="3" xfId="0" applyFont="1" applyBorder="1"/>
    <xf numFmtId="0" fontId="8" fillId="10" borderId="5" xfId="0" applyFont="1" applyFill="1" applyBorder="1"/>
    <xf numFmtId="0" fontId="8" fillId="3" borderId="5" xfId="0" applyFont="1" applyFill="1" applyBorder="1" applyAlignment="1">
      <alignment horizontal="center"/>
    </xf>
    <xf numFmtId="0" fontId="34" fillId="52" borderId="5" xfId="0" applyFont="1" applyFill="1" applyBorder="1" applyAlignment="1">
      <alignment horizontal="center"/>
    </xf>
    <xf numFmtId="0" fontId="8" fillId="6" borderId="5" xfId="0" applyFont="1" applyFill="1" applyBorder="1" applyAlignment="1"/>
    <xf numFmtId="0" fontId="8" fillId="3" borderId="4" xfId="0" applyFont="1" applyFill="1" applyBorder="1" applyAlignment="1">
      <alignment horizontal="center" wrapText="1"/>
    </xf>
    <xf numFmtId="0" fontId="77" fillId="37" borderId="62" xfId="0" applyFont="1" applyFill="1" applyBorder="1" applyAlignment="1">
      <alignment horizontal="left" vertical="center"/>
    </xf>
    <xf numFmtId="0" fontId="78" fillId="0" borderId="62" xfId="0" applyFont="1" applyBorder="1" applyAlignment="1">
      <alignment vertical="center"/>
    </xf>
    <xf numFmtId="0" fontId="77" fillId="37" borderId="62" xfId="0" applyFont="1" applyFill="1" applyBorder="1" applyAlignment="1">
      <alignment horizontal="left" vertical="center" wrapText="1"/>
    </xf>
    <xf numFmtId="0" fontId="77" fillId="37" borderId="62" xfId="0" applyFont="1" applyFill="1" applyBorder="1" applyAlignment="1">
      <alignment horizontal="center" vertical="center"/>
    </xf>
    <xf numFmtId="0" fontId="74" fillId="37" borderId="62" xfId="0" applyFont="1" applyFill="1" applyBorder="1" applyAlignment="1">
      <alignment horizontal="left" vertical="center"/>
    </xf>
    <xf numFmtId="0" fontId="72" fillId="0" borderId="62" xfId="0" applyFont="1" applyBorder="1" applyAlignment="1">
      <alignment vertical="center"/>
    </xf>
    <xf numFmtId="0" fontId="74" fillId="37" borderId="62" xfId="0" applyFont="1" applyFill="1" applyBorder="1" applyAlignment="1">
      <alignment horizontal="left" vertical="center" wrapText="1"/>
    </xf>
    <xf numFmtId="0" fontId="74" fillId="37" borderId="62" xfId="0" applyFont="1" applyFill="1" applyBorder="1" applyAlignment="1">
      <alignment horizontal="center" vertical="center"/>
    </xf>
    <xf numFmtId="0" fontId="7" fillId="3" borderId="5" xfId="0" applyFont="1" applyFill="1" applyBorder="1" applyAlignment="1">
      <alignment horizontal="center" vertical="center"/>
    </xf>
    <xf numFmtId="0" fontId="25" fillId="3" borderId="5" xfId="0" applyFont="1" applyFill="1" applyBorder="1" applyAlignment="1">
      <alignment horizontal="left" vertical="center"/>
    </xf>
    <xf numFmtId="164" fontId="7" fillId="0" borderId="5" xfId="0" applyNumberFormat="1" applyFont="1" applyBorder="1" applyAlignment="1">
      <alignment horizontal="center" vertical="center" wrapText="1"/>
    </xf>
    <xf numFmtId="0" fontId="7" fillId="3" borderId="4" xfId="0" applyFont="1" applyFill="1" applyBorder="1" applyAlignment="1">
      <alignment horizontal="left" vertical="center" wrapText="1"/>
    </xf>
    <xf numFmtId="0" fontId="75" fillId="0" borderId="62" xfId="0" applyFont="1" applyBorder="1" applyAlignment="1">
      <alignment horizontal="center" vertical="center"/>
    </xf>
    <xf numFmtId="0" fontId="73" fillId="0" borderId="62" xfId="0" applyFont="1" applyBorder="1"/>
    <xf numFmtId="0" fontId="75" fillId="37" borderId="62" xfId="0" applyFont="1" applyFill="1" applyBorder="1" applyAlignment="1">
      <alignment horizontal="left" vertical="center"/>
    </xf>
    <xf numFmtId="0" fontId="8" fillId="0" borderId="5" xfId="0" applyFont="1" applyBorder="1" applyAlignment="1">
      <alignment horizontal="center" vertical="center"/>
    </xf>
    <xf numFmtId="0" fontId="21" fillId="0" borderId="0" xfId="0" applyFont="1" applyAlignment="1">
      <alignment horizontal="left" vertical="center"/>
    </xf>
    <xf numFmtId="0" fontId="42" fillId="0" borderId="5" xfId="0" applyFont="1" applyBorder="1" applyAlignment="1">
      <alignment horizontal="center" wrapText="1"/>
    </xf>
    <xf numFmtId="0" fontId="8" fillId="3" borderId="5" xfId="0" applyFont="1" applyFill="1" applyBorder="1" applyAlignment="1">
      <alignment horizontal="left" vertical="center"/>
    </xf>
    <xf numFmtId="0" fontId="21" fillId="0" borderId="0" xfId="0" applyFont="1" applyAlignment="1">
      <alignment vertical="center" wrapText="1"/>
    </xf>
    <xf numFmtId="0" fontId="42" fillId="3" borderId="5" xfId="0" applyFont="1" applyFill="1" applyBorder="1" applyAlignment="1">
      <alignment horizontal="left" vertical="center"/>
    </xf>
    <xf numFmtId="0" fontId="75" fillId="37" borderId="62" xfId="0" applyFont="1" applyFill="1" applyBorder="1" applyAlignment="1">
      <alignment horizontal="center" vertical="center"/>
    </xf>
    <xf numFmtId="0" fontId="75" fillId="37" borderId="62" xfId="0" applyFont="1" applyFill="1" applyBorder="1" applyAlignment="1">
      <alignment horizontal="center" vertical="center" wrapText="1"/>
    </xf>
    <xf numFmtId="0" fontId="7" fillId="0" borderId="5" xfId="0" applyFont="1" applyBorder="1" applyAlignment="1">
      <alignment horizontal="center" vertical="center" wrapText="1"/>
    </xf>
    <xf numFmtId="0" fontId="8" fillId="3" borderId="5" xfId="0" applyFont="1" applyFill="1" applyBorder="1" applyAlignment="1">
      <alignment horizontal="center" vertical="center"/>
    </xf>
    <xf numFmtId="0" fontId="8" fillId="3" borderId="4" xfId="0" applyFont="1" applyFill="1" applyBorder="1" applyAlignment="1">
      <alignment horizontal="left" vertical="center"/>
    </xf>
    <xf numFmtId="0" fontId="7" fillId="10" borderId="1" xfId="0" applyFont="1" applyFill="1" applyBorder="1" applyAlignment="1">
      <alignment horizontal="center" vertical="center"/>
    </xf>
    <xf numFmtId="0" fontId="25" fillId="0" borderId="24" xfId="0" applyFont="1" applyBorder="1" applyAlignment="1">
      <alignment horizontal="left" vertical="center"/>
    </xf>
    <xf numFmtId="0" fontId="8" fillId="3" borderId="37" xfId="0" applyFont="1" applyFill="1" applyBorder="1" applyAlignment="1">
      <alignment horizontal="left" vertical="center"/>
    </xf>
    <xf numFmtId="0" fontId="0" fillId="3" borderId="35" xfId="0" applyFont="1" applyFill="1" applyBorder="1" applyAlignment="1">
      <alignment horizontal="center"/>
    </xf>
    <xf numFmtId="0" fontId="3" fillId="0" borderId="36" xfId="0" applyFont="1" applyBorder="1"/>
    <xf numFmtId="0" fontId="8" fillId="3" borderId="38" xfId="0" applyFont="1" applyFill="1" applyBorder="1" applyAlignment="1">
      <alignment horizontal="center" vertical="center" wrapText="1"/>
    </xf>
    <xf numFmtId="0" fontId="3" fillId="0" borderId="39" xfId="0" applyFont="1" applyBorder="1"/>
    <xf numFmtId="0" fontId="3" fillId="0" borderId="40" xfId="0" applyFont="1" applyBorder="1"/>
    <xf numFmtId="0" fontId="11" fillId="0" borderId="5" xfId="0" applyFont="1" applyBorder="1" applyAlignment="1">
      <alignment horizontal="center" vertical="top" wrapText="1"/>
    </xf>
    <xf numFmtId="0" fontId="2" fillId="0" borderId="0" xfId="0" applyFont="1" applyAlignment="1">
      <alignment horizontal="left" vertical="top" wrapText="1"/>
    </xf>
    <xf numFmtId="0" fontId="2" fillId="0" borderId="0" xfId="0" applyFont="1" applyAlignment="1"/>
    <xf numFmtId="0" fontId="2" fillId="0" borderId="0" xfId="0" applyFont="1" applyAlignment="1">
      <alignment horizontal="center" vertical="top" wrapText="1"/>
    </xf>
    <xf numFmtId="0" fontId="11" fillId="16" borderId="5" xfId="0" applyFont="1" applyFill="1" applyBorder="1" applyAlignment="1">
      <alignment horizontal="center" vertical="top" wrapText="1"/>
    </xf>
    <xf numFmtId="0" fontId="2" fillId="0" borderId="19" xfId="0" applyFont="1" applyBorder="1"/>
    <xf numFmtId="0" fontId="2" fillId="12" borderId="5" xfId="0" applyFont="1" applyFill="1" applyBorder="1" applyAlignment="1">
      <alignment horizontal="center" vertical="center" wrapText="1"/>
    </xf>
    <xf numFmtId="0" fontId="11" fillId="11" borderId="46" xfId="0" applyFont="1" applyFill="1" applyBorder="1" applyAlignment="1">
      <alignment horizontal="center" vertical="center" wrapText="1"/>
    </xf>
    <xf numFmtId="0" fontId="2" fillId="0" borderId="47" xfId="0" applyFont="1" applyBorder="1"/>
    <xf numFmtId="0" fontId="2" fillId="0" borderId="48" xfId="0" applyFont="1" applyBorder="1"/>
    <xf numFmtId="0" fontId="2" fillId="0" borderId="49" xfId="0" applyFont="1" applyBorder="1"/>
    <xf numFmtId="0" fontId="2" fillId="0" borderId="50" xfId="0" applyFont="1" applyBorder="1"/>
    <xf numFmtId="0" fontId="2" fillId="0" borderId="51" xfId="0" applyFont="1" applyBorder="1"/>
    <xf numFmtId="0" fontId="2" fillId="0" borderId="0" xfId="0" applyFont="1" applyAlignment="1">
      <alignment horizontal="right" vertical="top" wrapText="1"/>
    </xf>
    <xf numFmtId="0" fontId="11" fillId="12" borderId="5" xfId="0" applyFont="1" applyFill="1" applyBorder="1" applyAlignment="1">
      <alignment horizontal="center" vertical="center" wrapText="1"/>
    </xf>
    <xf numFmtId="0" fontId="86" fillId="10" borderId="72" xfId="3" applyFont="1" applyFill="1" applyBorder="1" applyAlignment="1">
      <alignment horizontal="left" vertical="center" wrapText="1"/>
    </xf>
    <xf numFmtId="0" fontId="86" fillId="10" borderId="73" xfId="3" applyFont="1" applyFill="1" applyBorder="1" applyAlignment="1">
      <alignment horizontal="left" vertical="center" wrapText="1"/>
    </xf>
    <xf numFmtId="0" fontId="85" fillId="0" borderId="68" xfId="0" applyFont="1" applyBorder="1" applyAlignment="1">
      <alignment horizontal="left" vertical="distributed"/>
    </xf>
    <xf numFmtId="0" fontId="85" fillId="0" borderId="66" xfId="0" applyFont="1" applyBorder="1" applyAlignment="1">
      <alignment horizontal="left" vertical="distributed"/>
    </xf>
    <xf numFmtId="0" fontId="85" fillId="0" borderId="70" xfId="0" applyFont="1" applyBorder="1" applyAlignment="1">
      <alignment horizontal="left" vertical="distributed"/>
    </xf>
    <xf numFmtId="0" fontId="85" fillId="0" borderId="68" xfId="0" applyFont="1" applyBorder="1" applyAlignment="1">
      <alignment horizontal="center" vertical="distributed"/>
    </xf>
    <xf numFmtId="0" fontId="85" fillId="0" borderId="66" xfId="0" applyFont="1" applyBorder="1" applyAlignment="1">
      <alignment horizontal="center" vertical="distributed"/>
    </xf>
    <xf numFmtId="0" fontId="85" fillId="0" borderId="70" xfId="0" applyFont="1" applyBorder="1" applyAlignment="1">
      <alignment horizontal="center" vertical="distributed"/>
    </xf>
    <xf numFmtId="0" fontId="85" fillId="0" borderId="68" xfId="3" applyFont="1" applyBorder="1" applyAlignment="1">
      <alignment horizontal="left" vertical="center" wrapText="1"/>
    </xf>
    <xf numFmtId="0" fontId="85" fillId="0" borderId="70" xfId="3" applyFont="1" applyBorder="1" applyAlignment="1">
      <alignment horizontal="left" vertical="center" wrapText="1"/>
    </xf>
    <xf numFmtId="0" fontId="85" fillId="0" borderId="101" xfId="3" applyFont="1" applyBorder="1" applyAlignment="1">
      <alignment horizontal="center" vertical="center" wrapText="1"/>
    </xf>
    <xf numFmtId="0" fontId="85" fillId="0" borderId="86" xfId="3" applyFont="1" applyBorder="1" applyAlignment="1">
      <alignment horizontal="center" vertical="center" wrapText="1"/>
    </xf>
    <xf numFmtId="0" fontId="85" fillId="0" borderId="62" xfId="3" applyFont="1" applyBorder="1" applyAlignment="1">
      <alignment horizontal="center" vertical="center" wrapText="1"/>
    </xf>
    <xf numFmtId="0" fontId="85" fillId="0" borderId="68" xfId="3" applyFont="1" applyBorder="1" applyAlignment="1">
      <alignment horizontal="center" vertical="center" wrapText="1"/>
    </xf>
    <xf numFmtId="0" fontId="85" fillId="0" borderId="70" xfId="3" applyFont="1" applyBorder="1" applyAlignment="1">
      <alignment horizontal="center" vertical="center" wrapText="1"/>
    </xf>
    <xf numFmtId="0" fontId="85" fillId="0" borderId="66" xfId="3" applyFont="1" applyBorder="1" applyAlignment="1">
      <alignment horizontal="left" vertical="center" wrapText="1"/>
    </xf>
    <xf numFmtId="0" fontId="85" fillId="0" borderId="66" xfId="3" applyFont="1" applyBorder="1" applyAlignment="1">
      <alignment horizontal="center" vertical="center" wrapText="1"/>
    </xf>
    <xf numFmtId="0" fontId="86" fillId="3" borderId="62" xfId="3" applyFont="1" applyFill="1" applyBorder="1" applyAlignment="1">
      <alignment horizontal="left" vertical="center" wrapText="1"/>
    </xf>
    <xf numFmtId="0" fontId="86" fillId="3" borderId="76" xfId="3" applyFont="1" applyFill="1" applyBorder="1" applyAlignment="1">
      <alignment horizontal="left" vertical="center" wrapText="1"/>
    </xf>
    <xf numFmtId="0" fontId="86" fillId="3" borderId="77" xfId="3" applyFont="1" applyFill="1" applyBorder="1" applyAlignment="1">
      <alignment horizontal="left" vertical="center" wrapText="1"/>
    </xf>
    <xf numFmtId="0" fontId="86" fillId="3" borderId="78" xfId="3" applyFont="1" applyFill="1" applyBorder="1" applyAlignment="1">
      <alignment horizontal="left" vertical="center" wrapText="1"/>
    </xf>
    <xf numFmtId="0" fontId="86" fillId="10" borderId="72" xfId="3" applyFont="1" applyFill="1" applyBorder="1" applyAlignment="1">
      <alignment horizontal="center" vertical="center" wrapText="1"/>
    </xf>
    <xf numFmtId="0" fontId="86" fillId="10" borderId="73" xfId="3" applyFont="1" applyFill="1" applyBorder="1" applyAlignment="1">
      <alignment horizontal="center" vertical="center" wrapText="1"/>
    </xf>
    <xf numFmtId="0" fontId="85" fillId="0" borderId="73" xfId="3" applyFont="1" applyBorder="1" applyAlignment="1">
      <alignment horizontal="left" vertical="center" wrapText="1"/>
    </xf>
    <xf numFmtId="0" fontId="85" fillId="0" borderId="92" xfId="3" applyFont="1" applyBorder="1" applyAlignment="1">
      <alignment horizontal="left" vertical="center" wrapText="1"/>
    </xf>
    <xf numFmtId="0" fontId="85" fillId="0" borderId="81" xfId="3" applyFont="1" applyBorder="1" applyAlignment="1">
      <alignment horizontal="left" vertical="center" wrapText="1"/>
    </xf>
    <xf numFmtId="0" fontId="85" fillId="0" borderId="73" xfId="3" applyFont="1" applyBorder="1" applyAlignment="1">
      <alignment horizontal="center" vertical="center" wrapText="1"/>
    </xf>
    <xf numFmtId="0" fontId="85" fillId="0" borderId="92" xfId="3" applyFont="1" applyBorder="1" applyAlignment="1">
      <alignment horizontal="center" vertical="center" wrapText="1"/>
    </xf>
    <xf numFmtId="0" fontId="85" fillId="0" borderId="81" xfId="3" applyFont="1" applyBorder="1" applyAlignment="1">
      <alignment horizontal="center" vertical="center" wrapText="1"/>
    </xf>
    <xf numFmtId="0" fontId="85" fillId="0" borderId="90" xfId="3" applyFont="1" applyBorder="1" applyAlignment="1">
      <alignment horizontal="center" vertical="center" wrapText="1"/>
    </xf>
    <xf numFmtId="0" fontId="85" fillId="0" borderId="93" xfId="3" applyFont="1" applyBorder="1" applyAlignment="1">
      <alignment horizontal="center" vertical="center" wrapText="1"/>
    </xf>
    <xf numFmtId="0" fontId="85" fillId="0" borderId="95" xfId="3" applyFont="1" applyBorder="1" applyAlignment="1">
      <alignment horizontal="center" vertical="center" wrapText="1"/>
    </xf>
    <xf numFmtId="0" fontId="85" fillId="0" borderId="62" xfId="3" applyFont="1" applyBorder="1" applyAlignment="1">
      <alignment horizontal="left" vertical="center" wrapText="1"/>
    </xf>
    <xf numFmtId="0" fontId="86" fillId="10" borderId="81" xfId="3" applyFont="1" applyFill="1" applyBorder="1" applyAlignment="1">
      <alignment horizontal="left" vertical="center" wrapText="1"/>
    </xf>
    <xf numFmtId="0" fontId="86" fillId="3" borderId="63" xfId="3" applyFont="1" applyFill="1" applyBorder="1" applyAlignment="1">
      <alignment horizontal="left" vertical="center" wrapText="1"/>
    </xf>
    <xf numFmtId="0" fontId="86" fillId="3" borderId="64" xfId="3" applyFont="1" applyFill="1" applyBorder="1" applyAlignment="1">
      <alignment horizontal="left" vertical="center" wrapText="1"/>
    </xf>
    <xf numFmtId="0" fontId="86" fillId="3" borderId="65" xfId="3" applyFont="1" applyFill="1" applyBorder="1" applyAlignment="1">
      <alignment horizontal="left" vertical="center" wrapText="1"/>
    </xf>
    <xf numFmtId="0" fontId="85" fillId="0" borderId="62" xfId="3" applyFont="1" applyBorder="1" applyAlignment="1">
      <alignment vertical="center" wrapText="1"/>
    </xf>
    <xf numFmtId="0" fontId="85" fillId="31" borderId="63" xfId="3" applyFont="1" applyFill="1" applyBorder="1" applyAlignment="1">
      <alignment horizontal="center" vertical="center" wrapText="1"/>
    </xf>
    <xf numFmtId="0" fontId="85" fillId="31" borderId="64" xfId="3" applyFont="1" applyFill="1" applyBorder="1" applyAlignment="1">
      <alignment horizontal="center" vertical="center" wrapText="1"/>
    </xf>
    <xf numFmtId="0" fontId="85" fillId="31" borderId="65" xfId="3" applyFont="1" applyFill="1" applyBorder="1" applyAlignment="1">
      <alignment horizontal="center" vertical="center" wrapText="1"/>
    </xf>
    <xf numFmtId="0" fontId="86" fillId="3" borderId="87" xfId="3" applyFont="1" applyFill="1" applyBorder="1" applyAlignment="1">
      <alignment horizontal="left" vertical="center" wrapText="1"/>
    </xf>
    <xf numFmtId="0" fontId="86" fillId="3" borderId="88" xfId="3" applyFont="1" applyFill="1" applyBorder="1" applyAlignment="1">
      <alignment horizontal="left" vertical="center" wrapText="1"/>
    </xf>
    <xf numFmtId="0" fontId="86" fillId="3" borderId="85" xfId="3" applyFont="1" applyFill="1" applyBorder="1" applyAlignment="1">
      <alignment horizontal="left" vertical="center" wrapText="1"/>
    </xf>
    <xf numFmtId="0" fontId="85" fillId="0" borderId="99" xfId="3" applyFont="1" applyBorder="1" applyAlignment="1">
      <alignment horizontal="center" vertical="center" wrapText="1"/>
    </xf>
    <xf numFmtId="0" fontId="86" fillId="10" borderId="62" xfId="3" applyFont="1" applyFill="1" applyBorder="1" applyAlignment="1">
      <alignment horizontal="left" vertical="center" wrapText="1"/>
    </xf>
    <xf numFmtId="0" fontId="86" fillId="10" borderId="81" xfId="3" applyFont="1" applyFill="1" applyBorder="1" applyAlignment="1">
      <alignment horizontal="center" vertical="center" wrapText="1"/>
    </xf>
    <xf numFmtId="0" fontId="86" fillId="10" borderId="92" xfId="3" applyFont="1" applyFill="1" applyBorder="1" applyAlignment="1">
      <alignment horizontal="center" vertical="center" wrapText="1"/>
    </xf>
    <xf numFmtId="0" fontId="85" fillId="38" borderId="68" xfId="1" applyFont="1" applyFill="1" applyBorder="1" applyAlignment="1">
      <alignment horizontal="left" vertical="center" wrapText="1"/>
    </xf>
    <xf numFmtId="0" fontId="85" fillId="38" borderId="66" xfId="1" applyFont="1" applyFill="1" applyBorder="1" applyAlignment="1">
      <alignment horizontal="left" vertical="center" wrapText="1"/>
    </xf>
    <xf numFmtId="0" fontId="85" fillId="38" borderId="70" xfId="1" applyFont="1" applyFill="1" applyBorder="1" applyAlignment="1">
      <alignment horizontal="left" vertical="center" wrapText="1"/>
    </xf>
    <xf numFmtId="0" fontId="85" fillId="38" borderId="68" xfId="3" applyFont="1" applyFill="1" applyBorder="1" applyAlignment="1">
      <alignment horizontal="left" vertical="center" wrapText="1"/>
    </xf>
    <xf numFmtId="0" fontId="85" fillId="38" borderId="66" xfId="3" applyFont="1" applyFill="1" applyBorder="1" applyAlignment="1">
      <alignment horizontal="left" vertical="center" wrapText="1"/>
    </xf>
    <xf numFmtId="0" fontId="85" fillId="38" borderId="70" xfId="3" applyFont="1" applyFill="1" applyBorder="1" applyAlignment="1">
      <alignment horizontal="left" vertical="center" wrapText="1"/>
    </xf>
    <xf numFmtId="0" fontId="85" fillId="38" borderId="68" xfId="3" applyFont="1" applyFill="1" applyBorder="1" applyAlignment="1">
      <alignment horizontal="center" vertical="center" wrapText="1"/>
    </xf>
    <xf numFmtId="0" fontId="85" fillId="38" borderId="66" xfId="3" applyFont="1" applyFill="1" applyBorder="1" applyAlignment="1">
      <alignment horizontal="center" vertical="center" wrapText="1"/>
    </xf>
    <xf numFmtId="0" fontId="85" fillId="38" borderId="70" xfId="3" applyFont="1" applyFill="1" applyBorder="1" applyAlignment="1">
      <alignment horizontal="center" vertical="center" wrapText="1"/>
    </xf>
    <xf numFmtId="0" fontId="85" fillId="0" borderId="89" xfId="3" applyFont="1" applyBorder="1" applyAlignment="1">
      <alignment horizontal="left" vertical="center" wrapText="1"/>
    </xf>
    <xf numFmtId="0" fontId="85" fillId="0" borderId="91" xfId="3" applyFont="1" applyBorder="1" applyAlignment="1">
      <alignment horizontal="left" vertical="center" wrapText="1"/>
    </xf>
    <xf numFmtId="0" fontId="85" fillId="0" borderId="94" xfId="3" applyFont="1" applyBorder="1" applyAlignment="1">
      <alignment horizontal="left" vertical="center" wrapText="1"/>
    </xf>
    <xf numFmtId="0" fontId="85" fillId="31" borderId="68" xfId="2" applyFont="1" applyFill="1" applyBorder="1" applyAlignment="1">
      <alignment horizontal="center" vertical="center" wrapText="1"/>
    </xf>
    <xf numFmtId="0" fontId="85" fillId="31" borderId="66" xfId="2" applyFont="1" applyFill="1" applyBorder="1" applyAlignment="1">
      <alignment horizontal="center" vertical="center" wrapText="1"/>
    </xf>
    <xf numFmtId="0" fontId="85" fillId="31" borderId="70" xfId="2" applyFont="1" applyFill="1" applyBorder="1" applyAlignment="1">
      <alignment horizontal="center" vertical="center" wrapText="1"/>
    </xf>
    <xf numFmtId="0" fontId="85" fillId="31" borderId="62" xfId="2" applyFont="1" applyFill="1" applyBorder="1" applyAlignment="1">
      <alignment horizontal="center" vertical="center" wrapText="1"/>
    </xf>
    <xf numFmtId="0" fontId="85" fillId="41" borderId="68" xfId="2" applyFont="1" applyFill="1" applyBorder="1" applyAlignment="1">
      <alignment horizontal="center" vertical="center" wrapText="1"/>
    </xf>
    <xf numFmtId="0" fontId="85" fillId="41" borderId="66" xfId="2" applyFont="1" applyFill="1" applyBorder="1" applyAlignment="1">
      <alignment horizontal="center" vertical="center" wrapText="1"/>
    </xf>
    <xf numFmtId="0" fontId="85" fillId="41" borderId="70" xfId="2" applyFont="1" applyFill="1" applyBorder="1" applyAlignment="1">
      <alignment horizontal="center" vertical="center" wrapText="1"/>
    </xf>
    <xf numFmtId="0" fontId="85" fillId="0" borderId="63" xfId="3" applyFont="1" applyBorder="1" applyAlignment="1">
      <alignment horizontal="center" vertical="center" wrapText="1"/>
    </xf>
    <xf numFmtId="0" fontId="85" fillId="0" borderId="64" xfId="3" applyFont="1" applyBorder="1" applyAlignment="1">
      <alignment horizontal="center" vertical="center" wrapText="1"/>
    </xf>
    <xf numFmtId="0" fontId="85" fillId="0" borderId="65" xfId="3" applyFont="1" applyBorder="1" applyAlignment="1">
      <alignment horizontal="center" vertical="center" wrapText="1"/>
    </xf>
    <xf numFmtId="0" fontId="85" fillId="31" borderId="68" xfId="3" applyFont="1" applyFill="1" applyBorder="1" applyAlignment="1">
      <alignment horizontal="left" vertical="center" wrapText="1"/>
    </xf>
    <xf numFmtId="0" fontId="85" fillId="31" borderId="66" xfId="3" applyFont="1" applyFill="1" applyBorder="1" applyAlignment="1">
      <alignment horizontal="left" vertical="center" wrapText="1"/>
    </xf>
    <xf numFmtId="0" fontId="85" fillId="31" borderId="70" xfId="3" applyFont="1" applyFill="1" applyBorder="1" applyAlignment="1">
      <alignment horizontal="left" vertical="center" wrapText="1"/>
    </xf>
    <xf numFmtId="0" fontId="85" fillId="0" borderId="68" xfId="0" applyFont="1" applyBorder="1" applyAlignment="1">
      <alignment horizontal="left" vertical="center"/>
    </xf>
    <xf numFmtId="0" fontId="85" fillId="0" borderId="66" xfId="0" applyFont="1" applyBorder="1" applyAlignment="1">
      <alignment horizontal="left" vertical="center"/>
    </xf>
    <xf numFmtId="0" fontId="85" fillId="0" borderId="70" xfId="0" applyFont="1" applyBorder="1" applyAlignment="1">
      <alignment horizontal="left" vertical="center"/>
    </xf>
    <xf numFmtId="0" fontId="85" fillId="0" borderId="68" xfId="0" applyFont="1" applyBorder="1" applyAlignment="1">
      <alignment horizontal="center" vertical="center"/>
    </xf>
    <xf numFmtId="0" fontId="85" fillId="0" borderId="66" xfId="0" applyFont="1" applyBorder="1" applyAlignment="1">
      <alignment horizontal="center" vertical="center"/>
    </xf>
    <xf numFmtId="0" fontId="85" fillId="0" borderId="70" xfId="0" applyFont="1" applyBorder="1" applyAlignment="1">
      <alignment horizontal="center" vertical="center"/>
    </xf>
    <xf numFmtId="0" fontId="85" fillId="0" borderId="56" xfId="3" applyFont="1" applyBorder="1" applyAlignment="1">
      <alignment horizontal="center" vertical="center" wrapText="1"/>
    </xf>
    <xf numFmtId="0" fontId="85" fillId="0" borderId="68" xfId="0" applyFont="1" applyBorder="1" applyAlignment="1">
      <alignment horizontal="left" vertical="center" wrapText="1"/>
    </xf>
    <xf numFmtId="0" fontId="85" fillId="0" borderId="66" xfId="0" applyFont="1" applyBorder="1" applyAlignment="1">
      <alignment horizontal="left" vertical="center" wrapText="1"/>
    </xf>
    <xf numFmtId="0" fontId="85" fillId="0" borderId="70" xfId="0" applyFont="1" applyBorder="1" applyAlignment="1">
      <alignment horizontal="left" vertical="center" wrapText="1"/>
    </xf>
    <xf numFmtId="0" fontId="86" fillId="35" borderId="62" xfId="0" applyFont="1" applyFill="1" applyBorder="1" applyAlignment="1">
      <alignment horizontal="left" vertical="center" wrapText="1"/>
    </xf>
    <xf numFmtId="49" fontId="85" fillId="31" borderId="68" xfId="2" applyNumberFormat="1" applyFont="1" applyFill="1" applyBorder="1" applyAlignment="1">
      <alignment horizontal="center" vertical="center" wrapText="1"/>
    </xf>
    <xf numFmtId="49" fontId="85" fillId="31" borderId="70" xfId="2" applyNumberFormat="1" applyFont="1" applyFill="1" applyBorder="1" applyAlignment="1">
      <alignment horizontal="center" vertical="center" wrapText="1"/>
    </xf>
    <xf numFmtId="49" fontId="85" fillId="31" borderId="66" xfId="2" applyNumberFormat="1" applyFont="1" applyFill="1" applyBorder="1" applyAlignment="1">
      <alignment horizontal="center" vertical="center" wrapText="1"/>
    </xf>
    <xf numFmtId="0" fontId="2" fillId="0" borderId="4" xfId="0" applyFont="1" applyBorder="1" applyAlignment="1">
      <alignment horizontal="center" vertical="center" wrapText="1"/>
    </xf>
    <xf numFmtId="0" fontId="11" fillId="3" borderId="4" xfId="0" applyFont="1" applyFill="1" applyBorder="1" applyAlignment="1">
      <alignment horizontal="center" wrapText="1"/>
    </xf>
    <xf numFmtId="0" fontId="11" fillId="3" borderId="4" xfId="0" applyFont="1" applyFill="1" applyBorder="1" applyAlignment="1">
      <alignment horizontal="left" wrapText="1"/>
    </xf>
    <xf numFmtId="0" fontId="101" fillId="3" borderId="4" xfId="0" applyFont="1" applyFill="1" applyBorder="1" applyAlignment="1">
      <alignment horizontal="left" wrapText="1"/>
    </xf>
    <xf numFmtId="0" fontId="11" fillId="3" borderId="5" xfId="0" applyFont="1" applyFill="1" applyBorder="1" applyAlignment="1">
      <alignment horizontal="center" wrapText="1"/>
    </xf>
    <xf numFmtId="0" fontId="11" fillId="3" borderId="5" xfId="0" applyFont="1" applyFill="1" applyBorder="1" applyAlignment="1">
      <alignment horizontal="left" wrapText="1"/>
    </xf>
    <xf numFmtId="0" fontId="11" fillId="3" borderId="5" xfId="0" applyFont="1" applyFill="1" applyBorder="1" applyAlignment="1">
      <alignment horizontal="left" vertical="center" wrapText="1"/>
    </xf>
    <xf numFmtId="0" fontId="11" fillId="3" borderId="4" xfId="0" applyFont="1" applyFill="1" applyBorder="1" applyAlignment="1">
      <alignment horizontal="center" vertical="center" wrapText="1"/>
    </xf>
    <xf numFmtId="0" fontId="2" fillId="0" borderId="4" xfId="0" applyFont="1" applyBorder="1" applyAlignment="1">
      <alignment horizontal="left" vertical="center" wrapText="1"/>
    </xf>
    <xf numFmtId="0" fontId="11" fillId="10" borderId="5" xfId="0" applyFont="1" applyFill="1" applyBorder="1" applyAlignment="1">
      <alignment horizontal="center" wrapText="1"/>
    </xf>
    <xf numFmtId="0" fontId="11" fillId="3" borderId="4" xfId="0" applyFont="1" applyFill="1" applyBorder="1" applyAlignment="1">
      <alignment horizontal="left" vertical="center" wrapText="1"/>
    </xf>
    <xf numFmtId="0" fontId="2" fillId="3" borderId="10" xfId="0" applyFont="1" applyFill="1" applyBorder="1" applyAlignment="1">
      <alignment horizontal="left"/>
    </xf>
    <xf numFmtId="0" fontId="2" fillId="3" borderId="10" xfId="0" applyFont="1" applyFill="1" applyBorder="1" applyAlignment="1">
      <alignment horizontal="right"/>
    </xf>
    <xf numFmtId="0" fontId="2" fillId="3" borderId="5" xfId="0" applyFont="1" applyFill="1" applyBorder="1" applyAlignment="1">
      <alignment horizontal="left"/>
    </xf>
    <xf numFmtId="0" fontId="11" fillId="3" borderId="13" xfId="0" applyFont="1" applyFill="1" applyBorder="1" applyAlignment="1">
      <alignment horizontal="center" vertical="center" wrapText="1"/>
    </xf>
    <xf numFmtId="0" fontId="2" fillId="0" borderId="15" xfId="0" applyFont="1" applyBorder="1"/>
    <xf numFmtId="0" fontId="10" fillId="3" borderId="5" xfId="0" applyFont="1" applyFill="1" applyBorder="1" applyAlignment="1">
      <alignment horizontal="left" vertical="center" wrapText="1"/>
    </xf>
    <xf numFmtId="0" fontId="11" fillId="3" borderId="5" xfId="0" applyFont="1" applyFill="1" applyBorder="1" applyAlignment="1">
      <alignment horizontal="center" vertical="center" wrapText="1"/>
    </xf>
    <xf numFmtId="0" fontId="11" fillId="10" borderId="5" xfId="0" applyFont="1" applyFill="1" applyBorder="1" applyAlignment="1">
      <alignment horizontal="left" wrapText="1"/>
    </xf>
    <xf numFmtId="0" fontId="11" fillId="10" borderId="5" xfId="0" applyFont="1" applyFill="1" applyBorder="1" applyAlignment="1">
      <alignment horizontal="left" vertical="center" wrapText="1"/>
    </xf>
    <xf numFmtId="0" fontId="11" fillId="3" borderId="10" xfId="0" applyFont="1" applyFill="1" applyBorder="1" applyAlignment="1">
      <alignment horizontal="left"/>
    </xf>
    <xf numFmtId="0" fontId="11" fillId="3" borderId="52" xfId="0" applyFont="1" applyFill="1" applyBorder="1" applyAlignment="1">
      <alignment horizontal="left" vertical="center" wrapText="1"/>
    </xf>
    <xf numFmtId="0" fontId="2" fillId="0" borderId="53" xfId="0" applyFont="1" applyBorder="1"/>
    <xf numFmtId="0" fontId="28" fillId="4" borderId="12" xfId="0" applyFont="1" applyFill="1" applyBorder="1" applyAlignment="1">
      <alignment horizontal="center"/>
    </xf>
    <xf numFmtId="0" fontId="28" fillId="0" borderId="4" xfId="0" applyFont="1" applyBorder="1" applyAlignment="1">
      <alignment horizontal="center"/>
    </xf>
    <xf numFmtId="0" fontId="28" fillId="4" borderId="4" xfId="0" applyFont="1" applyFill="1" applyBorder="1" applyAlignment="1">
      <alignment horizontal="left"/>
    </xf>
    <xf numFmtId="0" fontId="103" fillId="7" borderId="12" xfId="0" applyFont="1" applyFill="1" applyBorder="1" applyAlignment="1">
      <alignment horizontal="center" wrapText="1"/>
    </xf>
    <xf numFmtId="0" fontId="27" fillId="7" borderId="12" xfId="0" applyFont="1" applyFill="1" applyBorder="1" applyAlignment="1">
      <alignment horizontal="center" wrapText="1"/>
    </xf>
    <xf numFmtId="0" fontId="56" fillId="0" borderId="4" xfId="0" applyFont="1" applyBorder="1" applyAlignment="1">
      <alignment horizontal="center"/>
    </xf>
    <xf numFmtId="0" fontId="56" fillId="0" borderId="12" xfId="0" applyFont="1" applyBorder="1" applyAlignment="1">
      <alignment horizontal="center"/>
    </xf>
    <xf numFmtId="0" fontId="56" fillId="4" borderId="4" xfId="0" applyFont="1" applyFill="1" applyBorder="1" applyAlignment="1">
      <alignment horizontal="center"/>
    </xf>
    <xf numFmtId="0" fontId="56" fillId="4" borderId="12" xfId="0" applyFont="1" applyFill="1" applyBorder="1" applyAlignment="1">
      <alignment horizontal="center"/>
    </xf>
    <xf numFmtId="0" fontId="57" fillId="4" borderId="4" xfId="0" applyFont="1" applyFill="1" applyBorder="1" applyAlignment="1">
      <alignment horizontal="center"/>
    </xf>
    <xf numFmtId="0" fontId="56" fillId="4" borderId="12" xfId="0" applyFont="1" applyFill="1" applyBorder="1" applyAlignment="1">
      <alignment horizontal="left"/>
    </xf>
    <xf numFmtId="0" fontId="56" fillId="4" borderId="4" xfId="0" applyFont="1" applyFill="1" applyBorder="1" applyAlignment="1">
      <alignment horizontal="left"/>
    </xf>
    <xf numFmtId="0" fontId="27" fillId="7" borderId="5" xfId="0" applyFont="1" applyFill="1" applyBorder="1" applyAlignment="1">
      <alignment horizontal="center" wrapText="1"/>
    </xf>
    <xf numFmtId="0" fontId="27" fillId="7" borderId="10" xfId="0" applyFont="1" applyFill="1" applyBorder="1" applyAlignment="1">
      <alignment horizontal="center" wrapText="1"/>
    </xf>
    <xf numFmtId="0" fontId="27" fillId="0" borderId="5" xfId="0" applyFont="1" applyBorder="1" applyAlignment="1">
      <alignment horizontal="left" wrapText="1"/>
    </xf>
    <xf numFmtId="0" fontId="28" fillId="4" borderId="4" xfId="0" applyFont="1" applyFill="1" applyBorder="1" applyAlignment="1">
      <alignment horizontal="center"/>
    </xf>
    <xf numFmtId="0" fontId="11" fillId="10" borderId="5" xfId="0" applyFont="1" applyFill="1" applyBorder="1" applyAlignment="1">
      <alignment horizontal="center" vertical="center" wrapText="1"/>
    </xf>
    <xf numFmtId="0" fontId="11" fillId="10" borderId="5" xfId="0" applyFont="1" applyFill="1" applyBorder="1" applyAlignment="1">
      <alignment wrapText="1"/>
    </xf>
    <xf numFmtId="0" fontId="28" fillId="0" borderId="12" xfId="0" applyFont="1" applyBorder="1" applyAlignment="1">
      <alignment horizontal="center"/>
    </xf>
    <xf numFmtId="0" fontId="57" fillId="4" borderId="5" xfId="0" applyFont="1" applyFill="1" applyBorder="1" applyAlignment="1">
      <alignment horizontal="center"/>
    </xf>
    <xf numFmtId="0" fontId="27" fillId="7" borderId="12" xfId="0" applyFont="1" applyFill="1" applyBorder="1" applyAlignment="1">
      <alignment wrapText="1"/>
    </xf>
    <xf numFmtId="0" fontId="57" fillId="0" borderId="12" xfId="0" applyFont="1" applyBorder="1" applyAlignment="1">
      <alignment horizontal="center"/>
    </xf>
    <xf numFmtId="0" fontId="57" fillId="0" borderId="4" xfId="0" applyFont="1" applyBorder="1" applyAlignment="1">
      <alignment horizontal="center"/>
    </xf>
    <xf numFmtId="0" fontId="11" fillId="3" borderId="38" xfId="0" applyFont="1" applyFill="1" applyBorder="1" applyAlignment="1">
      <alignment horizontal="center" vertical="center" wrapText="1"/>
    </xf>
    <xf numFmtId="0" fontId="2" fillId="0" borderId="39" xfId="0" applyFont="1" applyBorder="1"/>
    <xf numFmtId="0" fontId="2" fillId="0" borderId="40" xfId="0" applyFont="1" applyBorder="1"/>
    <xf numFmtId="0" fontId="57" fillId="4" borderId="12" xfId="0" applyFont="1" applyFill="1" applyBorder="1" applyAlignment="1">
      <alignment horizontal="left"/>
    </xf>
    <xf numFmtId="0" fontId="57" fillId="4" borderId="4" xfId="0" applyFont="1" applyFill="1" applyBorder="1" applyAlignment="1">
      <alignment horizontal="left"/>
    </xf>
    <xf numFmtId="0" fontId="11" fillId="3" borderId="35" xfId="0" applyFont="1" applyFill="1" applyBorder="1" applyAlignment="1">
      <alignment horizontal="left" vertical="center" wrapText="1"/>
    </xf>
    <xf numFmtId="0" fontId="2" fillId="0" borderId="57" xfId="0" applyFont="1" applyBorder="1"/>
    <xf numFmtId="0" fontId="2" fillId="0" borderId="36" xfId="0" applyFont="1" applyBorder="1"/>
    <xf numFmtId="0" fontId="53" fillId="3" borderId="10" xfId="0" applyFont="1" applyFill="1" applyBorder="1" applyAlignment="1">
      <alignment horizontal="left"/>
    </xf>
    <xf numFmtId="0" fontId="28" fillId="0" borderId="10" xfId="0" applyFont="1" applyBorder="1" applyAlignment="1">
      <alignment horizontal="left"/>
    </xf>
    <xf numFmtId="0" fontId="57" fillId="4" borderId="12" xfId="0" applyFont="1" applyFill="1" applyBorder="1" applyAlignment="1">
      <alignment horizontal="center"/>
    </xf>
    <xf numFmtId="0" fontId="28" fillId="0" borderId="4" xfId="0" applyFont="1" applyBorder="1" applyAlignment="1">
      <alignment horizontal="left"/>
    </xf>
    <xf numFmtId="0" fontId="4" fillId="4" borderId="4" xfId="0" applyFont="1" applyFill="1" applyBorder="1" applyAlignment="1">
      <alignment horizontal="center"/>
    </xf>
    <xf numFmtId="0" fontId="27" fillId="0" borderId="10" xfId="0" applyFont="1" applyBorder="1" applyAlignment="1">
      <alignment horizontal="left" wrapText="1"/>
    </xf>
    <xf numFmtId="0" fontId="27" fillId="7" borderId="18" xfId="0" applyFont="1" applyFill="1" applyBorder="1" applyAlignment="1">
      <alignment horizontal="left" wrapText="1"/>
    </xf>
    <xf numFmtId="0" fontId="2" fillId="0" borderId="16" xfId="0" applyFont="1" applyBorder="1"/>
    <xf numFmtId="0" fontId="57" fillId="0" borderId="12" xfId="0" applyFont="1" applyBorder="1" applyAlignment="1">
      <alignment horizontal="left"/>
    </xf>
    <xf numFmtId="0" fontId="28" fillId="4" borderId="12" xfId="0" applyFont="1" applyFill="1" applyBorder="1" applyAlignment="1">
      <alignment horizontal="left"/>
    </xf>
    <xf numFmtId="0" fontId="57" fillId="0" borderId="4" xfId="0" applyFont="1" applyBorder="1" applyAlignment="1">
      <alignment horizontal="left"/>
    </xf>
    <xf numFmtId="0" fontId="2" fillId="0" borderId="12" xfId="0" applyFont="1" applyBorder="1" applyAlignment="1">
      <alignment horizontal="center" vertical="center"/>
    </xf>
    <xf numFmtId="0" fontId="2" fillId="0" borderId="12" xfId="0" applyFont="1" applyBorder="1" applyAlignment="1">
      <alignment horizontal="center" wrapText="1"/>
    </xf>
    <xf numFmtId="0" fontId="2" fillId="0" borderId="5" xfId="0" applyFont="1" applyBorder="1" applyAlignment="1">
      <alignment horizontal="center" vertical="center" wrapText="1"/>
    </xf>
    <xf numFmtId="0" fontId="2" fillId="0" borderId="4" xfId="0" applyFont="1" applyBorder="1" applyAlignment="1">
      <alignment horizontal="left" vertical="center"/>
    </xf>
    <xf numFmtId="0" fontId="2" fillId="0" borderId="12" xfId="0" applyFont="1" applyBorder="1" applyAlignment="1">
      <alignment horizontal="left" wrapText="1"/>
    </xf>
    <xf numFmtId="0" fontId="2" fillId="0" borderId="4" xfId="0" applyFont="1" applyBorder="1" applyAlignment="1">
      <alignment horizontal="left" wrapText="1"/>
    </xf>
    <xf numFmtId="0" fontId="11" fillId="0" borderId="5" xfId="0" applyFont="1" applyBorder="1" applyAlignment="1">
      <alignment horizontal="left" wrapText="1"/>
    </xf>
    <xf numFmtId="0" fontId="2" fillId="3" borderId="4" xfId="0" applyFont="1" applyFill="1" applyBorder="1" applyAlignment="1">
      <alignment wrapText="1"/>
    </xf>
    <xf numFmtId="0" fontId="2" fillId="4" borderId="12" xfId="0" applyFont="1" applyFill="1" applyBorder="1" applyAlignment="1">
      <alignment horizontal="center" wrapText="1"/>
    </xf>
    <xf numFmtId="0" fontId="11" fillId="0" borderId="34" xfId="0" applyFont="1" applyBorder="1" applyAlignment="1">
      <alignment wrapText="1"/>
    </xf>
    <xf numFmtId="0" fontId="11" fillId="0" borderId="27" xfId="0" applyFont="1" applyBorder="1" applyAlignment="1">
      <alignment wrapText="1"/>
    </xf>
    <xf numFmtId="0" fontId="2" fillId="0" borderId="18" xfId="0" applyFont="1" applyBorder="1"/>
    <xf numFmtId="0" fontId="57" fillId="4" borderId="27" xfId="0" applyFont="1" applyFill="1" applyBorder="1" applyAlignment="1">
      <alignment horizontal="center"/>
    </xf>
    <xf numFmtId="0" fontId="2" fillId="0" borderId="27" xfId="0" applyFont="1" applyBorder="1"/>
    <xf numFmtId="0" fontId="2" fillId="0" borderId="34" xfId="0" applyFont="1" applyBorder="1"/>
    <xf numFmtId="0" fontId="28" fillId="0" borderId="0" xfId="0" applyFont="1" applyAlignment="1">
      <alignment horizontal="left" wrapText="1"/>
    </xf>
    <xf numFmtId="0" fontId="2" fillId="0" borderId="4" xfId="0" applyFont="1" applyBorder="1" applyAlignment="1">
      <alignment horizontal="center" vertical="center"/>
    </xf>
    <xf numFmtId="0" fontId="2" fillId="0" borderId="4" xfId="0" applyFont="1" applyBorder="1" applyAlignment="1">
      <alignment vertical="center"/>
    </xf>
    <xf numFmtId="0" fontId="2" fillId="0" borderId="12" xfId="0" applyFont="1" applyBorder="1" applyAlignment="1">
      <alignment horizontal="left" vertical="center"/>
    </xf>
    <xf numFmtId="0" fontId="2" fillId="0" borderId="54" xfId="0" applyFont="1" applyBorder="1" applyAlignment="1">
      <alignment horizontal="center" wrapText="1"/>
    </xf>
    <xf numFmtId="0" fontId="2" fillId="4" borderId="5" xfId="0" applyFont="1" applyFill="1" applyBorder="1" applyAlignment="1">
      <alignment horizontal="center" wrapText="1"/>
    </xf>
    <xf numFmtId="0" fontId="57" fillId="4" borderId="27" xfId="0" applyFont="1" applyFill="1" applyBorder="1" applyAlignment="1">
      <alignment horizontal="left"/>
    </xf>
    <xf numFmtId="49" fontId="57" fillId="0" borderId="4" xfId="0" applyNumberFormat="1" applyFont="1" applyBorder="1" applyAlignment="1">
      <alignment horizontal="center"/>
    </xf>
    <xf numFmtId="0" fontId="11" fillId="4" borderId="5" xfId="0" applyFont="1" applyFill="1" applyBorder="1" applyAlignment="1">
      <alignment horizontal="center" vertical="center" wrapText="1"/>
    </xf>
    <xf numFmtId="0" fontId="2" fillId="0" borderId="5" xfId="0" applyFont="1" applyBorder="1" applyAlignment="1">
      <alignment horizontal="center" wrapText="1"/>
    </xf>
    <xf numFmtId="0" fontId="11" fillId="0" borderId="5" xfId="0" applyFont="1" applyBorder="1" applyAlignment="1">
      <alignment wrapText="1"/>
    </xf>
    <xf numFmtId="0" fontId="2" fillId="0" borderId="5" xfId="0" applyFont="1" applyBorder="1" applyAlignment="1">
      <alignment horizontal="left" vertical="center" wrapText="1"/>
    </xf>
    <xf numFmtId="0" fontId="11" fillId="3" borderId="10" xfId="0" applyFont="1" applyFill="1" applyBorder="1" applyAlignment="1">
      <alignment horizontal="left" wrapText="1"/>
    </xf>
    <xf numFmtId="0" fontId="2" fillId="0" borderId="27" xfId="0" applyFont="1" applyBorder="1" applyAlignment="1">
      <alignment horizontal="left" wrapText="1"/>
    </xf>
    <xf numFmtId="0" fontId="2" fillId="0" borderId="4" xfId="0" applyFont="1" applyBorder="1" applyAlignment="1">
      <alignment horizontal="center" wrapText="1"/>
    </xf>
    <xf numFmtId="0" fontId="2" fillId="3" borderId="55" xfId="0" applyFont="1" applyFill="1" applyBorder="1" applyAlignment="1">
      <alignment wrapText="1"/>
    </xf>
    <xf numFmtId="0" fontId="2" fillId="3" borderId="5" xfId="0" applyFont="1" applyFill="1" applyBorder="1" applyAlignment="1">
      <alignment wrapText="1"/>
    </xf>
    <xf numFmtId="0" fontId="2" fillId="3" borderId="4" xfId="0" applyFont="1" applyFill="1" applyBorder="1" applyAlignment="1">
      <alignment horizontal="center" wrapText="1"/>
    </xf>
    <xf numFmtId="0" fontId="2" fillId="3" borderId="55" xfId="0" applyFont="1" applyFill="1" applyBorder="1" applyAlignment="1">
      <alignment horizontal="left" vertical="center" wrapText="1"/>
    </xf>
    <xf numFmtId="0" fontId="11" fillId="3" borderId="25" xfId="0" applyFont="1" applyFill="1" applyBorder="1" applyAlignment="1">
      <alignment horizontal="left" wrapText="1"/>
    </xf>
    <xf numFmtId="0" fontId="2" fillId="0" borderId="25" xfId="0" applyFont="1" applyBorder="1"/>
    <xf numFmtId="0" fontId="2" fillId="0" borderId="23" xfId="0" applyFont="1" applyBorder="1"/>
    <xf numFmtId="49" fontId="28" fillId="0" borderId="4" xfId="0" applyNumberFormat="1" applyFont="1" applyBorder="1" applyAlignment="1">
      <alignment horizontal="center"/>
    </xf>
    <xf numFmtId="0" fontId="53" fillId="3" borderId="5" xfId="0" applyFont="1" applyFill="1" applyBorder="1" applyAlignment="1">
      <alignment horizontal="center" vertical="center" wrapText="1"/>
    </xf>
    <xf numFmtId="0" fontId="13" fillId="0" borderId="12" xfId="0" applyFont="1" applyBorder="1" applyAlignment="1">
      <alignment horizontal="left" vertical="center" wrapText="1"/>
    </xf>
    <xf numFmtId="0" fontId="2" fillId="3" borderId="10" xfId="0" applyFont="1" applyFill="1" applyBorder="1" applyAlignment="1">
      <alignment horizontal="left" vertical="top"/>
    </xf>
    <xf numFmtId="0" fontId="13" fillId="3" borderId="5" xfId="0" applyFont="1" applyFill="1" applyBorder="1" applyAlignment="1">
      <alignment horizontal="left" vertical="center" wrapText="1"/>
    </xf>
    <xf numFmtId="0" fontId="11" fillId="10" borderId="5" xfId="0" applyFont="1" applyFill="1" applyBorder="1" applyAlignment="1">
      <alignment horizontal="center"/>
    </xf>
    <xf numFmtId="0" fontId="11" fillId="10" borderId="5" xfId="0" applyFont="1" applyFill="1" applyBorder="1" applyAlignment="1">
      <alignment horizontal="left"/>
    </xf>
    <xf numFmtId="0" fontId="11" fillId="3" borderId="5" xfId="0" applyFont="1" applyFill="1" applyBorder="1" applyAlignment="1">
      <alignment horizontal="left"/>
    </xf>
    <xf numFmtId="0" fontId="11" fillId="3" borderId="5" xfId="0" applyFont="1" applyFill="1" applyBorder="1" applyAlignment="1">
      <alignment horizontal="center"/>
    </xf>
    <xf numFmtId="0" fontId="11" fillId="5" borderId="5" xfId="0" applyFont="1" applyFill="1" applyBorder="1" applyAlignment="1">
      <alignment horizontal="left"/>
    </xf>
    <xf numFmtId="0" fontId="11" fillId="5" borderId="5" xfId="0" applyFont="1" applyFill="1" applyBorder="1" applyAlignment="1">
      <alignment horizontal="center"/>
    </xf>
    <xf numFmtId="0" fontId="11" fillId="3" borderId="45" xfId="0" applyFont="1" applyFill="1" applyBorder="1" applyAlignment="1">
      <alignment horizontal="left"/>
    </xf>
    <xf numFmtId="0" fontId="2" fillId="0" borderId="45" xfId="0" applyFont="1" applyBorder="1"/>
    <xf numFmtId="0" fontId="13" fillId="4" borderId="4" xfId="0" applyFont="1" applyFill="1" applyBorder="1" applyAlignment="1">
      <alignment horizontal="left" vertical="center" wrapText="1"/>
    </xf>
    <xf numFmtId="0" fontId="13" fillId="4" borderId="4" xfId="0" applyFont="1" applyFill="1" applyBorder="1" applyAlignment="1">
      <alignment horizontal="center" vertical="center" wrapText="1"/>
    </xf>
    <xf numFmtId="0" fontId="53" fillId="3" borderId="5" xfId="0" applyFont="1" applyFill="1" applyBorder="1" applyAlignment="1">
      <alignment horizontal="left"/>
    </xf>
    <xf numFmtId="0" fontId="13" fillId="0" borderId="4" xfId="0" applyFont="1" applyBorder="1" applyAlignment="1">
      <alignment horizontal="left" vertical="center" wrapText="1"/>
    </xf>
    <xf numFmtId="0" fontId="13" fillId="0" borderId="4" xfId="0" applyFont="1" applyBorder="1" applyAlignment="1">
      <alignment horizontal="center" vertical="center" wrapText="1"/>
    </xf>
    <xf numFmtId="0" fontId="53" fillId="3" borderId="5" xfId="0" applyFont="1" applyFill="1" applyBorder="1" applyAlignment="1">
      <alignment horizontal="left" vertical="center" wrapText="1"/>
    </xf>
    <xf numFmtId="0" fontId="53" fillId="10" borderId="5" xfId="0" applyFont="1" applyFill="1" applyBorder="1" applyAlignment="1">
      <alignment horizontal="left" vertical="center" wrapText="1"/>
    </xf>
    <xf numFmtId="0" fontId="13" fillId="0" borderId="12" xfId="0" applyFont="1" applyBorder="1" applyAlignment="1">
      <alignment horizontal="center" vertical="center" wrapText="1"/>
    </xf>
    <xf numFmtId="0" fontId="2" fillId="3" borderId="5" xfId="0" applyFont="1" applyFill="1" applyBorder="1" applyAlignment="1">
      <alignment horizontal="left" vertical="center" wrapText="1"/>
    </xf>
    <xf numFmtId="0" fontId="2" fillId="3" borderId="4" xfId="0" applyFont="1" applyFill="1" applyBorder="1" applyAlignment="1">
      <alignment horizontal="center" vertical="center" wrapText="1"/>
    </xf>
    <xf numFmtId="0" fontId="2" fillId="3" borderId="4" xfId="0" applyFont="1" applyFill="1" applyBorder="1" applyAlignment="1">
      <alignment horizontal="left" vertical="center" wrapText="1"/>
    </xf>
    <xf numFmtId="0" fontId="2" fillId="0" borderId="25" xfId="0" applyFont="1" applyBorder="1" applyAlignment="1">
      <alignment horizontal="center" vertical="center" wrapText="1"/>
    </xf>
    <xf numFmtId="0" fontId="2" fillId="0" borderId="0" xfId="0" applyFont="1" applyAlignment="1">
      <alignment horizontal="center" vertical="center" wrapText="1"/>
    </xf>
    <xf numFmtId="0" fontId="11" fillId="3" borderId="45" xfId="0" applyFont="1" applyFill="1" applyBorder="1" applyAlignment="1">
      <alignment horizontal="left" wrapText="1"/>
    </xf>
    <xf numFmtId="0" fontId="2" fillId="0" borderId="18" xfId="0" applyFont="1" applyBorder="1" applyAlignment="1">
      <alignment horizontal="left" wrapText="1"/>
    </xf>
    <xf numFmtId="0" fontId="28" fillId="0" borderId="12" xfId="0" applyFont="1" applyBorder="1" applyAlignment="1">
      <alignment horizontal="left"/>
    </xf>
    <xf numFmtId="49" fontId="57" fillId="0" borderId="12" xfId="0" applyNumberFormat="1" applyFont="1" applyBorder="1" applyAlignment="1">
      <alignment horizontal="center"/>
    </xf>
    <xf numFmtId="0" fontId="48" fillId="0" borderId="5" xfId="0" applyFont="1" applyBorder="1" applyAlignment="1">
      <alignment horizontal="left" vertical="center"/>
    </xf>
    <xf numFmtId="0" fontId="0" fillId="0" borderId="10" xfId="0" applyFont="1" applyBorder="1" applyAlignment="1">
      <alignment horizontal="center"/>
    </xf>
    <xf numFmtId="0" fontId="20" fillId="0" borderId="5" xfId="0" applyFont="1" applyBorder="1" applyAlignment="1">
      <alignment horizontal="center" vertical="center" wrapText="1"/>
    </xf>
    <xf numFmtId="0" fontId="20" fillId="3" borderId="5"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20" fillId="3" borderId="4" xfId="0" applyFont="1" applyFill="1" applyBorder="1" applyAlignment="1">
      <alignment horizontal="left" vertical="center"/>
    </xf>
    <xf numFmtId="0" fontId="20" fillId="6" borderId="5" xfId="0" applyFont="1" applyFill="1" applyBorder="1" applyAlignment="1">
      <alignment horizontal="left" vertical="center" wrapText="1"/>
    </xf>
    <xf numFmtId="1" fontId="14" fillId="0" borderId="61" xfId="0" applyNumberFormat="1" applyFont="1" applyBorder="1" applyAlignment="1">
      <alignment horizontal="left" vertical="center"/>
    </xf>
    <xf numFmtId="0" fontId="3" fillId="0" borderId="57" xfId="0" applyFont="1" applyBorder="1"/>
    <xf numFmtId="0" fontId="3" fillId="0" borderId="60" xfId="0" applyFont="1" applyBorder="1"/>
    <xf numFmtId="0" fontId="83" fillId="37" borderId="63" xfId="0" applyFont="1" applyFill="1" applyBorder="1" applyAlignment="1">
      <alignment horizontal="left" vertical="center"/>
    </xf>
    <xf numFmtId="0" fontId="83" fillId="37" borderId="64" xfId="0" applyFont="1" applyFill="1" applyBorder="1" applyAlignment="1">
      <alignment horizontal="left" vertical="center"/>
    </xf>
    <xf numFmtId="0" fontId="83" fillId="37" borderId="65" xfId="0" applyFont="1" applyFill="1" applyBorder="1" applyAlignment="1">
      <alignment horizontal="left" vertical="center"/>
    </xf>
    <xf numFmtId="0" fontId="83" fillId="37" borderId="68" xfId="0" applyFont="1" applyFill="1" applyBorder="1" applyAlignment="1">
      <alignment horizontal="left" vertical="center" wrapText="1"/>
    </xf>
    <xf numFmtId="0" fontId="83" fillId="37" borderId="66" xfId="0" applyFont="1" applyFill="1" applyBorder="1" applyAlignment="1">
      <alignment horizontal="left" vertical="center" wrapText="1"/>
    </xf>
    <xf numFmtId="0" fontId="83" fillId="37" borderId="70" xfId="0" applyFont="1" applyFill="1" applyBorder="1" applyAlignment="1">
      <alignment horizontal="left" vertical="center" wrapText="1"/>
    </xf>
    <xf numFmtId="0" fontId="83" fillId="37" borderId="68" xfId="0" applyFont="1" applyFill="1" applyBorder="1" applyAlignment="1">
      <alignment horizontal="center" vertical="center" wrapText="1"/>
    </xf>
    <xf numFmtId="0" fontId="83" fillId="37" borderId="66" xfId="0" applyFont="1" applyFill="1" applyBorder="1" applyAlignment="1">
      <alignment horizontal="center" vertical="center" wrapText="1"/>
    </xf>
    <xf numFmtId="0" fontId="83" fillId="37" borderId="70" xfId="0" applyFont="1" applyFill="1" applyBorder="1" applyAlignment="1">
      <alignment horizontal="center" vertical="center" wrapText="1"/>
    </xf>
    <xf numFmtId="0" fontId="83" fillId="37" borderId="63" xfId="0" applyFont="1" applyFill="1" applyBorder="1" applyAlignment="1">
      <alignment horizontal="center" vertical="center" wrapText="1"/>
    </xf>
    <xf numFmtId="0" fontId="83" fillId="37" borderId="64" xfId="0" applyFont="1" applyFill="1" applyBorder="1" applyAlignment="1">
      <alignment horizontal="center" vertical="center" wrapText="1"/>
    </xf>
    <xf numFmtId="0" fontId="83" fillId="37" borderId="65" xfId="0" applyFont="1" applyFill="1" applyBorder="1" applyAlignment="1">
      <alignment horizontal="center" vertical="center" wrapText="1"/>
    </xf>
    <xf numFmtId="0" fontId="83" fillId="37" borderId="87" xfId="0" applyFont="1" applyFill="1" applyBorder="1" applyAlignment="1">
      <alignment horizontal="center" vertical="center" wrapText="1"/>
    </xf>
    <xf numFmtId="0" fontId="83" fillId="37" borderId="88" xfId="0" applyFont="1" applyFill="1" applyBorder="1" applyAlignment="1">
      <alignment horizontal="center" vertical="center" wrapText="1"/>
    </xf>
    <xf numFmtId="0" fontId="83" fillId="37" borderId="85" xfId="0" applyFont="1" applyFill="1" applyBorder="1" applyAlignment="1">
      <alignment horizontal="center" vertical="center" wrapText="1"/>
    </xf>
    <xf numFmtId="0" fontId="83" fillId="37" borderId="86" xfId="0" applyFont="1" applyFill="1" applyBorder="1" applyAlignment="1">
      <alignment horizontal="center" vertical="center" wrapText="1"/>
    </xf>
    <xf numFmtId="0" fontId="83" fillId="37" borderId="103" xfId="0" applyFont="1" applyFill="1" applyBorder="1" applyAlignment="1">
      <alignment horizontal="center" vertical="center" wrapText="1"/>
    </xf>
    <xf numFmtId="0" fontId="83" fillId="37" borderId="84" xfId="0" applyFont="1" applyFill="1" applyBorder="1" applyAlignment="1">
      <alignment horizontal="center" vertical="center" wrapText="1"/>
    </xf>
    <xf numFmtId="0" fontId="83" fillId="37" borderId="63" xfId="0" applyFont="1" applyFill="1" applyBorder="1" applyAlignment="1">
      <alignment horizontal="center" vertical="center"/>
    </xf>
    <xf numFmtId="0" fontId="83" fillId="37" borderId="64" xfId="0" applyFont="1" applyFill="1" applyBorder="1" applyAlignment="1">
      <alignment horizontal="center" vertical="center"/>
    </xf>
    <xf numFmtId="0" fontId="83" fillId="37" borderId="65" xfId="0" applyFont="1" applyFill="1" applyBorder="1" applyAlignment="1">
      <alignment horizontal="center" vertical="center"/>
    </xf>
    <xf numFmtId="0" fontId="83" fillId="34" borderId="62" xfId="0" applyFont="1" applyFill="1" applyBorder="1" applyAlignment="1">
      <alignment horizontal="left" vertical="center"/>
    </xf>
    <xf numFmtId="0" fontId="87" fillId="35" borderId="62" xfId="0" applyFont="1" applyFill="1" applyBorder="1"/>
    <xf numFmtId="0" fontId="83" fillId="37" borderId="62" xfId="0" applyFont="1" applyFill="1" applyBorder="1" applyAlignment="1">
      <alignment horizontal="left" vertical="center" wrapText="1"/>
    </xf>
    <xf numFmtId="0" fontId="87" fillId="0" borderId="62" xfId="0" applyFont="1" applyBorder="1"/>
    <xf numFmtId="0" fontId="83" fillId="37" borderId="62" xfId="0" applyFont="1" applyFill="1" applyBorder="1" applyAlignment="1">
      <alignment horizontal="center" vertical="center" wrapText="1"/>
    </xf>
    <xf numFmtId="0" fontId="83" fillId="37" borderId="62" xfId="0" applyFont="1" applyFill="1" applyBorder="1" applyAlignment="1">
      <alignment horizontal="center" vertical="center"/>
    </xf>
    <xf numFmtId="0" fontId="4" fillId="0" borderId="5" xfId="0" applyFont="1" applyBorder="1" applyAlignment="1">
      <alignment horizontal="left" vertical="center"/>
    </xf>
    <xf numFmtId="0" fontId="1" fillId="40" borderId="38" xfId="0" applyFont="1" applyFill="1" applyBorder="1" applyAlignment="1">
      <alignment horizontal="left" vertical="center"/>
    </xf>
    <xf numFmtId="0" fontId="2" fillId="35" borderId="39" xfId="0" applyFont="1" applyFill="1" applyBorder="1"/>
    <xf numFmtId="0" fontId="2" fillId="35" borderId="40" xfId="0" applyFont="1" applyFill="1" applyBorder="1"/>
    <xf numFmtId="0" fontId="4" fillId="0" borderId="5" xfId="0" applyFont="1" applyBorder="1" applyAlignment="1">
      <alignment horizontal="left" vertical="center" wrapText="1"/>
    </xf>
    <xf numFmtId="0" fontId="4" fillId="0" borderId="24" xfId="0" applyFont="1" applyBorder="1" applyAlignment="1">
      <alignment horizontal="left" vertical="center" wrapText="1"/>
    </xf>
    <xf numFmtId="0" fontId="1" fillId="3" borderId="5" xfId="0" applyFont="1" applyFill="1" applyBorder="1" applyAlignment="1">
      <alignment horizontal="center" vertical="center" wrapText="1"/>
    </xf>
    <xf numFmtId="0" fontId="1" fillId="3" borderId="4" xfId="0" applyFont="1" applyFill="1" applyBorder="1" applyAlignment="1">
      <alignment horizontal="left" vertical="center" wrapText="1"/>
    </xf>
    <xf numFmtId="0" fontId="1" fillId="3" borderId="4"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24" xfId="0" applyFont="1" applyFill="1" applyBorder="1" applyAlignment="1">
      <alignment horizontal="center" vertical="center" wrapText="1"/>
    </xf>
    <xf numFmtId="0" fontId="1" fillId="3" borderId="5" xfId="0" applyFont="1" applyFill="1" applyBorder="1" applyAlignment="1">
      <alignment horizontal="left" vertical="center"/>
    </xf>
    <xf numFmtId="0" fontId="1" fillId="6" borderId="5" xfId="0" applyFont="1" applyFill="1" applyBorder="1" applyAlignment="1">
      <alignment horizontal="left" vertical="center"/>
    </xf>
    <xf numFmtId="0" fontId="1" fillId="0" borderId="5" xfId="0" applyFont="1" applyBorder="1" applyAlignment="1">
      <alignment horizontal="center" vertical="center" wrapText="1"/>
    </xf>
    <xf numFmtId="0" fontId="88" fillId="0" borderId="0" xfId="0" applyFont="1" applyAlignment="1">
      <alignment horizontal="center" vertical="center"/>
    </xf>
    <xf numFmtId="0" fontId="8" fillId="3" borderId="5" xfId="0" applyFont="1" applyFill="1" applyBorder="1" applyAlignment="1">
      <alignment horizontal="left" vertical="center" wrapText="1"/>
    </xf>
    <xf numFmtId="0" fontId="8" fillId="3" borderId="4" xfId="0" applyFont="1" applyFill="1" applyBorder="1" applyAlignment="1">
      <alignment horizontal="center" vertical="center" wrapText="1"/>
    </xf>
    <xf numFmtId="0" fontId="8" fillId="18" borderId="5" xfId="0" applyFont="1" applyFill="1" applyBorder="1" applyAlignment="1">
      <alignment horizontal="left" vertical="center" wrapText="1"/>
    </xf>
    <xf numFmtId="0" fontId="8" fillId="3" borderId="5" xfId="0" applyFont="1" applyFill="1" applyBorder="1" applyAlignment="1">
      <alignment horizontal="left" wrapText="1"/>
    </xf>
    <xf numFmtId="0" fontId="0" fillId="0" borderId="5" xfId="0" applyFont="1" applyBorder="1" applyAlignment="1">
      <alignment horizontal="left" vertical="center" wrapText="1"/>
    </xf>
    <xf numFmtId="0" fontId="8" fillId="3" borderId="4" xfId="0" applyFont="1" applyFill="1" applyBorder="1" applyAlignment="1">
      <alignment horizontal="left" wrapText="1"/>
    </xf>
    <xf numFmtId="0" fontId="8" fillId="3" borderId="5" xfId="0" applyFont="1" applyFill="1" applyBorder="1" applyAlignment="1">
      <alignment horizontal="center" wrapText="1"/>
    </xf>
    <xf numFmtId="0" fontId="8" fillId="3" borderId="10" xfId="0" applyFont="1" applyFill="1" applyBorder="1" applyAlignment="1">
      <alignment horizontal="center"/>
    </xf>
    <xf numFmtId="0" fontId="8" fillId="3" borderId="12" xfId="0" applyFont="1" applyFill="1" applyBorder="1" applyAlignment="1">
      <alignment horizontal="left"/>
    </xf>
    <xf numFmtId="0" fontId="8" fillId="3" borderId="12" xfId="0" applyFont="1" applyFill="1" applyBorder="1" applyAlignment="1">
      <alignment horizontal="center"/>
    </xf>
    <xf numFmtId="0" fontId="0" fillId="0" borderId="5" xfId="0" applyFont="1" applyBorder="1" applyAlignment="1">
      <alignment horizontal="left" wrapText="1"/>
    </xf>
    <xf numFmtId="0" fontId="8" fillId="3" borderId="38" xfId="0" applyFont="1" applyFill="1" applyBorder="1" applyAlignment="1">
      <alignment horizontal="left" vertical="center" wrapText="1"/>
    </xf>
    <xf numFmtId="0" fontId="8" fillId="3" borderId="10" xfId="0" applyFont="1" applyFill="1" applyBorder="1" applyAlignment="1">
      <alignment horizontal="left"/>
    </xf>
    <xf numFmtId="0" fontId="8" fillId="10" borderId="5" xfId="0" applyFont="1" applyFill="1" applyBorder="1" applyAlignment="1">
      <alignment horizontal="center" vertical="center" wrapText="1"/>
    </xf>
    <xf numFmtId="0" fontId="8" fillId="10" borderId="4" xfId="0" applyFont="1" applyFill="1" applyBorder="1" applyAlignment="1">
      <alignment horizontal="center" vertical="center" wrapText="1"/>
    </xf>
    <xf numFmtId="0" fontId="8" fillId="10" borderId="5" xfId="0" applyFont="1" applyFill="1" applyBorder="1" applyAlignment="1">
      <alignment horizontal="left" vertical="center" wrapText="1"/>
    </xf>
    <xf numFmtId="0" fontId="8" fillId="10" borderId="4" xfId="0" applyFont="1" applyFill="1" applyBorder="1" applyAlignment="1">
      <alignment horizontal="left" vertical="center" wrapText="1"/>
    </xf>
    <xf numFmtId="0" fontId="11" fillId="0" borderId="5" xfId="0" applyFont="1" applyBorder="1" applyAlignment="1">
      <alignment horizontal="center" vertical="center" wrapText="1"/>
    </xf>
    <xf numFmtId="0" fontId="11" fillId="6" borderId="5" xfId="0" applyFont="1" applyFill="1" applyBorder="1" applyAlignment="1">
      <alignment horizontal="left" vertical="center"/>
    </xf>
    <xf numFmtId="0" fontId="2" fillId="0" borderId="21" xfId="0" applyFont="1" applyBorder="1" applyAlignment="1">
      <alignment horizontal="center"/>
    </xf>
    <xf numFmtId="0" fontId="55" fillId="0" borderId="4" xfId="0" applyFont="1" applyBorder="1" applyAlignment="1">
      <alignment horizontal="left" wrapText="1"/>
    </xf>
    <xf numFmtId="0" fontId="98" fillId="0" borderId="68" xfId="0" applyFont="1" applyFill="1" applyBorder="1" applyAlignment="1">
      <alignment horizontal="left" vertical="center" wrapText="1"/>
    </xf>
    <xf numFmtId="0" fontId="98" fillId="0" borderId="70" xfId="0" applyFont="1" applyFill="1" applyBorder="1" applyAlignment="1">
      <alignment horizontal="left" vertical="center" wrapText="1"/>
    </xf>
    <xf numFmtId="0" fontId="53" fillId="0" borderId="5" xfId="0" applyFont="1" applyBorder="1" applyAlignment="1">
      <alignment horizontal="center" vertical="center" wrapText="1"/>
    </xf>
    <xf numFmtId="0" fontId="53" fillId="0" borderId="1" xfId="0" applyFont="1" applyFill="1" applyBorder="1" applyAlignment="1">
      <alignment horizontal="left" vertical="center"/>
    </xf>
    <xf numFmtId="0" fontId="2" fillId="0" borderId="3" xfId="0" applyFont="1" applyFill="1" applyBorder="1"/>
    <xf numFmtId="0" fontId="13" fillId="4" borderId="4" xfId="0" applyFont="1" applyFill="1" applyBorder="1" applyAlignment="1">
      <alignment horizontal="left"/>
    </xf>
    <xf numFmtId="0" fontId="13" fillId="0" borderId="4" xfId="0" applyFont="1" applyBorder="1" applyAlignment="1">
      <alignment horizontal="left"/>
    </xf>
    <xf numFmtId="0" fontId="2" fillId="0" borderId="10" xfId="0" applyFont="1" applyBorder="1" applyAlignment="1">
      <alignment vertical="center"/>
    </xf>
    <xf numFmtId="0" fontId="2" fillId="0" borderId="6" xfId="0" applyFont="1" applyBorder="1" applyAlignment="1">
      <alignment vertical="center"/>
    </xf>
    <xf numFmtId="0" fontId="2" fillId="4" borderId="48" xfId="0" applyFont="1" applyFill="1" applyBorder="1" applyAlignment="1">
      <alignment vertical="center"/>
    </xf>
    <xf numFmtId="0" fontId="2" fillId="0" borderId="51" xfId="0" applyFont="1" applyBorder="1" applyAlignment="1">
      <alignment vertical="center"/>
    </xf>
    <xf numFmtId="0" fontId="2" fillId="0" borderId="45" xfId="0" applyFont="1" applyBorder="1" applyAlignment="1">
      <alignment vertical="center"/>
    </xf>
    <xf numFmtId="0" fontId="11" fillId="0" borderId="0" xfId="0" applyFont="1" applyAlignment="1">
      <alignment horizontal="center" vertical="center"/>
    </xf>
    <xf numFmtId="0" fontId="2" fillId="0" borderId="20" xfId="0" applyFont="1" applyBorder="1" applyAlignment="1">
      <alignment horizontal="left" vertical="center"/>
    </xf>
    <xf numFmtId="0" fontId="2" fillId="0" borderId="17" xfId="0" applyFont="1" applyBorder="1" applyAlignment="1">
      <alignment vertical="center"/>
    </xf>
    <xf numFmtId="0" fontId="2" fillId="0" borderId="4" xfId="0" applyFont="1" applyBorder="1" applyAlignment="1">
      <alignment horizontal="left"/>
    </xf>
    <xf numFmtId="0" fontId="2" fillId="0" borderId="55" xfId="0" applyFont="1" applyBorder="1"/>
    <xf numFmtId="0" fontId="11" fillId="37" borderId="63" xfId="0" applyFont="1" applyFill="1" applyBorder="1" applyAlignment="1">
      <alignment horizontal="left" vertical="center" wrapText="1"/>
    </xf>
    <xf numFmtId="0" fontId="11" fillId="37" borderId="65" xfId="0" applyFont="1" applyFill="1" applyBorder="1" applyAlignment="1">
      <alignment horizontal="left" vertical="center" wrapText="1"/>
    </xf>
    <xf numFmtId="49" fontId="2" fillId="0" borderId="4" xfId="0" applyNumberFormat="1" applyFont="1" applyBorder="1" applyAlignment="1">
      <alignment horizontal="left"/>
    </xf>
    <xf numFmtId="0" fontId="11" fillId="4" borderId="5" xfId="0" applyFont="1" applyFill="1" applyBorder="1" applyAlignment="1">
      <alignment horizontal="left" vertical="center" wrapText="1"/>
    </xf>
    <xf numFmtId="0" fontId="2" fillId="0" borderId="0" xfId="0" applyFont="1" applyAlignment="1">
      <alignment horizontal="center" vertical="center"/>
    </xf>
    <xf numFmtId="0" fontId="2" fillId="0" borderId="0" xfId="0" applyFont="1" applyAlignment="1">
      <alignment vertical="center"/>
    </xf>
    <xf numFmtId="0" fontId="11" fillId="3" borderId="5" xfId="0" applyFont="1" applyFill="1" applyBorder="1" applyAlignment="1">
      <alignment vertical="center"/>
    </xf>
    <xf numFmtId="0" fontId="96" fillId="0" borderId="21" xfId="0" applyFont="1" applyFill="1" applyBorder="1" applyAlignment="1">
      <alignment vertical="center" wrapText="1"/>
    </xf>
    <xf numFmtId="0" fontId="96" fillId="0" borderId="26" xfId="0" applyFont="1" applyFill="1" applyBorder="1" applyAlignment="1">
      <alignment vertical="center" wrapText="1"/>
    </xf>
    <xf numFmtId="43" fontId="96" fillId="0" borderId="21" xfId="4" applyFont="1" applyFill="1" applyBorder="1" applyAlignment="1">
      <alignment horizontal="center" vertical="center" wrapText="1"/>
    </xf>
    <xf numFmtId="43" fontId="96" fillId="0" borderId="26" xfId="4" applyFont="1" applyFill="1" applyBorder="1" applyAlignment="1">
      <alignment horizontal="center" vertical="center" wrapText="1"/>
    </xf>
    <xf numFmtId="0" fontId="11" fillId="3" borderId="62" xfId="0" applyFont="1" applyFill="1" applyBorder="1" applyAlignment="1">
      <alignment vertical="center" wrapText="1"/>
    </xf>
    <xf numFmtId="0" fontId="2" fillId="0" borderId="62" xfId="0" applyFont="1" applyBorder="1" applyAlignment="1">
      <alignment vertical="center"/>
    </xf>
    <xf numFmtId="0" fontId="11" fillId="3" borderId="62" xfId="0" applyFont="1" applyFill="1" applyBorder="1" applyAlignment="1">
      <alignment horizontal="center" vertical="center" wrapText="1"/>
    </xf>
    <xf numFmtId="0" fontId="2" fillId="0" borderId="62" xfId="0" applyFont="1" applyBorder="1" applyAlignment="1">
      <alignment horizontal="center" vertical="center"/>
    </xf>
    <xf numFmtId="0" fontId="96" fillId="0" borderId="62" xfId="0" applyFont="1" applyFill="1" applyBorder="1" applyAlignment="1">
      <alignment horizontal="center" vertical="center" wrapText="1"/>
    </xf>
    <xf numFmtId="0" fontId="96" fillId="0" borderId="62" xfId="0" applyFont="1" applyFill="1" applyBorder="1" applyAlignment="1">
      <alignment horizontal="center" vertical="center"/>
    </xf>
    <xf numFmtId="0" fontId="96" fillId="0" borderId="63" xfId="0" applyFont="1" applyFill="1" applyBorder="1" applyAlignment="1">
      <alignment horizontal="center" vertical="center" wrapText="1"/>
    </xf>
    <xf numFmtId="0" fontId="96" fillId="0" borderId="65" xfId="0" applyFont="1" applyFill="1" applyBorder="1" applyAlignment="1">
      <alignment horizontal="center" vertical="center" wrapText="1"/>
    </xf>
    <xf numFmtId="0" fontId="96" fillId="0" borderId="105" xfId="0" applyFont="1" applyFill="1" applyBorder="1" applyAlignment="1">
      <alignment horizontal="center" vertical="center" wrapText="1"/>
    </xf>
    <xf numFmtId="0" fontId="96" fillId="0" borderId="38" xfId="0" applyFont="1" applyFill="1" applyBorder="1" applyAlignment="1">
      <alignment horizontal="center" vertical="center" wrapText="1"/>
    </xf>
    <xf numFmtId="0" fontId="96" fillId="0" borderId="59" xfId="0" applyFont="1" applyFill="1" applyBorder="1" applyAlignment="1">
      <alignment horizontal="center" vertical="center" wrapText="1"/>
    </xf>
    <xf numFmtId="0" fontId="96" fillId="0" borderId="21" xfId="0" applyFont="1" applyFill="1" applyBorder="1" applyAlignment="1">
      <alignment horizontal="center" vertical="center" wrapText="1"/>
    </xf>
    <xf numFmtId="0" fontId="96" fillId="0" borderId="26" xfId="0" applyFont="1" applyFill="1" applyBorder="1" applyAlignment="1">
      <alignment horizontal="center" vertical="center" wrapText="1"/>
    </xf>
    <xf numFmtId="0" fontId="96" fillId="0" borderId="63" xfId="0" applyFont="1" applyFill="1" applyBorder="1" applyAlignment="1">
      <alignment vertical="center" wrapText="1"/>
    </xf>
    <xf numFmtId="0" fontId="96" fillId="0" borderId="65" xfId="0" applyFont="1" applyFill="1" applyBorder="1" applyAlignment="1">
      <alignment vertical="center" wrapText="1"/>
    </xf>
    <xf numFmtId="0" fontId="2" fillId="0" borderId="21" xfId="0" applyFont="1" applyBorder="1" applyAlignment="1">
      <alignment horizontal="center" vertical="center" wrapText="1"/>
    </xf>
    <xf numFmtId="0" fontId="2" fillId="0" borderId="26" xfId="0" applyFont="1" applyBorder="1" applyAlignment="1">
      <alignment horizontal="center" vertical="center" wrapText="1"/>
    </xf>
    <xf numFmtId="0" fontId="96" fillId="0" borderId="62" xfId="0" applyFont="1" applyFill="1" applyBorder="1" applyAlignment="1">
      <alignment vertical="center" wrapText="1"/>
    </xf>
    <xf numFmtId="0" fontId="2" fillId="0" borderId="62" xfId="0" applyFont="1" applyBorder="1" applyAlignment="1">
      <alignment vertical="center" wrapText="1"/>
    </xf>
    <xf numFmtId="0" fontId="96" fillId="0" borderId="38" xfId="0" applyFont="1" applyFill="1" applyBorder="1" applyAlignment="1">
      <alignment vertical="center" wrapText="1"/>
    </xf>
    <xf numFmtId="0" fontId="96" fillId="0" borderId="59" xfId="0" applyFont="1" applyFill="1" applyBorder="1" applyAlignment="1">
      <alignment vertical="center" wrapText="1"/>
    </xf>
    <xf numFmtId="0" fontId="2" fillId="0" borderId="63"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5" xfId="0" applyFont="1" applyBorder="1" applyAlignment="1">
      <alignment vertical="center" wrapText="1"/>
    </xf>
    <xf numFmtId="0" fontId="2" fillId="0" borderId="6" xfId="0" applyFont="1" applyBorder="1" applyAlignment="1">
      <alignment vertical="center"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4" borderId="5" xfId="0" applyFont="1" applyFill="1" applyBorder="1" applyAlignment="1">
      <alignment horizontal="left" vertical="center" wrapText="1"/>
    </xf>
    <xf numFmtId="0" fontId="2" fillId="0" borderId="7" xfId="0" applyFont="1" applyBorder="1" applyAlignment="1">
      <alignment horizontal="center" vertical="center"/>
    </xf>
    <xf numFmtId="0" fontId="2" fillId="0" borderId="24" xfId="0" applyFont="1" applyBorder="1" applyAlignment="1">
      <alignment horizontal="center" vertical="center"/>
    </xf>
    <xf numFmtId="0" fontId="2" fillId="0" borderId="23" xfId="0" applyFont="1" applyBorder="1" applyAlignment="1">
      <alignment horizontal="center" vertical="center"/>
    </xf>
    <xf numFmtId="0" fontId="2" fillId="0" borderId="34" xfId="0" applyFont="1" applyBorder="1" applyAlignment="1">
      <alignment horizontal="center" vertical="center"/>
    </xf>
    <xf numFmtId="0" fontId="2" fillId="0" borderId="16" xfId="0" applyFont="1" applyBorder="1" applyAlignment="1">
      <alignment horizontal="center" vertical="center"/>
    </xf>
    <xf numFmtId="0" fontId="11" fillId="3" borderId="62" xfId="0" applyFont="1" applyFill="1" applyBorder="1" applyAlignment="1">
      <alignment horizontal="center" vertical="center"/>
    </xf>
    <xf numFmtId="0" fontId="2" fillId="0" borderId="24" xfId="0" applyFont="1" applyBorder="1" applyAlignment="1">
      <alignment horizontal="center" vertical="center" wrapText="1"/>
    </xf>
    <xf numFmtId="0" fontId="2" fillId="0" borderId="23" xfId="0" applyFont="1" applyBorder="1" applyAlignment="1">
      <alignment vertical="center" wrapText="1"/>
    </xf>
    <xf numFmtId="0" fontId="2" fillId="0" borderId="34" xfId="0" applyFont="1" applyBorder="1" applyAlignment="1">
      <alignment vertical="center" wrapText="1"/>
    </xf>
    <xf numFmtId="0" fontId="2" fillId="0" borderId="16" xfId="0" applyFont="1" applyBorder="1" applyAlignment="1">
      <alignment vertical="center" wrapText="1"/>
    </xf>
    <xf numFmtId="0" fontId="2" fillId="4" borderId="62" xfId="0" applyFont="1" applyFill="1" applyBorder="1" applyAlignment="1">
      <alignment horizontal="center" vertical="center"/>
    </xf>
    <xf numFmtId="0" fontId="2" fillId="4" borderId="62" xfId="0" applyFont="1" applyFill="1" applyBorder="1" applyAlignment="1">
      <alignment horizontal="center" vertical="center" wrapText="1"/>
    </xf>
    <xf numFmtId="0" fontId="2" fillId="0" borderId="10"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59" xfId="0" applyFont="1" applyBorder="1" applyAlignment="1">
      <alignment vertical="center" wrapText="1"/>
    </xf>
    <xf numFmtId="0" fontId="11" fillId="3" borderId="5" xfId="0" applyFont="1" applyFill="1" applyBorder="1" applyAlignment="1">
      <alignment vertical="center" wrapText="1"/>
    </xf>
    <xf numFmtId="0" fontId="2" fillId="0" borderId="6" xfId="0" applyFont="1" applyBorder="1" applyAlignment="1">
      <alignment horizontal="left" vertical="center" wrapText="1"/>
    </xf>
    <xf numFmtId="0" fontId="2" fillId="0" borderId="61" xfId="0" applyFont="1" applyBorder="1" applyAlignment="1">
      <alignment horizontal="center" vertical="center" wrapText="1"/>
    </xf>
    <xf numFmtId="0" fontId="2" fillId="0" borderId="60" xfId="0" applyFont="1" applyBorder="1" applyAlignment="1">
      <alignment horizontal="center" vertical="center"/>
    </xf>
    <xf numFmtId="0" fontId="2" fillId="0" borderId="26" xfId="0" applyFont="1" applyBorder="1" applyAlignment="1">
      <alignment horizontal="center" vertical="center"/>
    </xf>
    <xf numFmtId="0" fontId="2" fillId="0" borderId="21" xfId="0" applyFont="1" applyBorder="1" applyAlignment="1">
      <alignment horizontal="left" vertical="center" wrapText="1"/>
    </xf>
    <xf numFmtId="0" fontId="2" fillId="0" borderId="26" xfId="0" applyFont="1" applyBorder="1" applyAlignment="1">
      <alignment horizontal="left" vertical="center" wrapText="1"/>
    </xf>
    <xf numFmtId="0" fontId="2" fillId="0" borderId="10" xfId="0" applyFont="1" applyBorder="1" applyAlignment="1">
      <alignment vertical="center" wrapText="1"/>
    </xf>
    <xf numFmtId="0" fontId="2" fillId="0" borderId="10" xfId="0" applyFont="1" applyBorder="1" applyAlignment="1">
      <alignment horizontal="center" vertical="center"/>
    </xf>
    <xf numFmtId="0" fontId="96" fillId="0" borderId="21" xfId="0" applyFont="1" applyFill="1" applyBorder="1" applyAlignment="1">
      <alignment horizontal="left" vertical="center" wrapText="1"/>
    </xf>
    <xf numFmtId="0" fontId="96" fillId="0" borderId="26" xfId="0" applyFont="1" applyFill="1" applyBorder="1" applyAlignment="1">
      <alignment horizontal="left" vertical="center" wrapText="1"/>
    </xf>
    <xf numFmtId="0" fontId="2" fillId="0" borderId="45" xfId="0" applyFont="1" applyBorder="1" applyAlignment="1">
      <alignment vertical="center" wrapText="1"/>
    </xf>
    <xf numFmtId="0" fontId="2" fillId="0" borderId="21" xfId="0" applyFont="1" applyBorder="1" applyAlignment="1">
      <alignment vertical="center" wrapText="1"/>
    </xf>
    <xf numFmtId="0" fontId="2" fillId="0" borderId="26" xfId="0" applyFont="1" applyBorder="1" applyAlignment="1">
      <alignment vertical="center" wrapText="1"/>
    </xf>
    <xf numFmtId="0" fontId="2" fillId="4" borderId="62" xfId="0" applyFont="1" applyFill="1" applyBorder="1" applyAlignment="1">
      <alignment vertical="center" wrapText="1"/>
    </xf>
    <xf numFmtId="0" fontId="11" fillId="3" borderId="61" xfId="0" applyFont="1" applyFill="1" applyBorder="1" applyAlignment="1">
      <alignment vertical="center"/>
    </xf>
    <xf numFmtId="0" fontId="2" fillId="0" borderId="57" xfId="0" applyFont="1" applyBorder="1" applyAlignment="1">
      <alignment vertical="center"/>
    </xf>
    <xf numFmtId="0" fontId="2" fillId="0" borderId="60" xfId="0" applyFont="1" applyBorder="1" applyAlignment="1">
      <alignment vertical="center"/>
    </xf>
    <xf numFmtId="0" fontId="2" fillId="0" borderId="61" xfId="0" applyFont="1" applyBorder="1" applyAlignment="1">
      <alignment horizontal="left" vertical="center" wrapText="1"/>
    </xf>
    <xf numFmtId="0" fontId="2" fillId="0" borderId="60" xfId="0" applyFont="1" applyBorder="1" applyAlignment="1">
      <alignment horizontal="left" vertical="center" wrapText="1"/>
    </xf>
    <xf numFmtId="0" fontId="91" fillId="0" borderId="10" xfId="0" applyFont="1" applyBorder="1" applyAlignment="1">
      <alignment vertical="center" wrapText="1"/>
    </xf>
    <xf numFmtId="0" fontId="2" fillId="0" borderId="4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6" xfId="0" applyFont="1" applyBorder="1" applyAlignment="1">
      <alignment horizontal="center" vertical="center" wrapText="1"/>
    </xf>
    <xf numFmtId="0" fontId="11" fillId="0" borderId="5" xfId="0" applyFont="1" applyBorder="1" applyAlignment="1">
      <alignment vertical="center" wrapText="1"/>
    </xf>
    <xf numFmtId="0" fontId="2" fillId="0" borderId="24" xfId="0" applyFont="1" applyBorder="1" applyAlignment="1">
      <alignment horizontal="left" vertical="center" wrapText="1"/>
    </xf>
    <xf numFmtId="0" fontId="11" fillId="0" borderId="5" xfId="0" applyFont="1" applyBorder="1" applyAlignment="1">
      <alignment horizontal="left" vertical="center" wrapText="1"/>
    </xf>
    <xf numFmtId="0" fontId="2" fillId="0" borderId="57" xfId="0" applyFont="1" applyBorder="1" applyAlignment="1">
      <alignment vertical="center" wrapText="1"/>
    </xf>
    <xf numFmtId="0" fontId="2" fillId="0" borderId="60" xfId="0" applyFont="1" applyBorder="1" applyAlignment="1">
      <alignment vertical="center" wrapText="1"/>
    </xf>
    <xf numFmtId="0" fontId="2" fillId="0" borderId="10" xfId="0" applyFont="1" applyBorder="1" applyAlignment="1">
      <alignment horizontal="left" vertical="center"/>
    </xf>
    <xf numFmtId="0" fontId="2" fillId="0" borderId="6" xfId="0" applyFont="1" applyBorder="1" applyAlignment="1">
      <alignment horizontal="left" vertical="center"/>
    </xf>
    <xf numFmtId="0" fontId="2" fillId="0" borderId="25" xfId="0" applyFont="1" applyBorder="1" applyAlignment="1">
      <alignment vertical="center" wrapText="1"/>
    </xf>
    <xf numFmtId="0" fontId="2" fillId="0" borderId="7" xfId="0" applyFont="1" applyBorder="1" applyAlignment="1">
      <alignment horizontal="left" vertical="center"/>
    </xf>
    <xf numFmtId="0" fontId="2" fillId="0" borderId="24" xfId="0" applyFont="1" applyBorder="1" applyAlignment="1">
      <alignment vertical="center" wrapText="1"/>
    </xf>
    <xf numFmtId="0" fontId="2" fillId="0" borderId="0" xfId="0" applyFont="1" applyAlignment="1">
      <alignment vertical="center" wrapText="1"/>
    </xf>
    <xf numFmtId="0" fontId="90" fillId="0" borderId="5" xfId="0" applyFont="1" applyBorder="1" applyAlignment="1">
      <alignment horizontal="left" vertical="center" wrapText="1"/>
    </xf>
    <xf numFmtId="0" fontId="2" fillId="0" borderId="38" xfId="0" applyFont="1" applyBorder="1" applyAlignment="1">
      <alignment vertical="center" wrapText="1"/>
    </xf>
    <xf numFmtId="2" fontId="11" fillId="3" borderId="5" xfId="0" applyNumberFormat="1" applyFont="1" applyFill="1" applyBorder="1" applyAlignment="1">
      <alignment horizontal="center" vertical="center" wrapText="1"/>
    </xf>
    <xf numFmtId="0" fontId="2" fillId="0" borderId="38" xfId="0" applyFont="1" applyBorder="1" applyAlignment="1">
      <alignment horizontal="center" vertical="center"/>
    </xf>
    <xf numFmtId="0" fontId="2" fillId="0" borderId="59" xfId="0" applyFont="1" applyBorder="1" applyAlignment="1">
      <alignment horizontal="center" vertical="center"/>
    </xf>
    <xf numFmtId="0" fontId="2" fillId="0" borderId="10" xfId="0" applyFont="1" applyFill="1" applyBorder="1" applyAlignment="1">
      <alignment vertical="center" wrapText="1"/>
    </xf>
    <xf numFmtId="0" fontId="2" fillId="0" borderId="6" xfId="0" applyFont="1" applyFill="1" applyBorder="1" applyAlignment="1">
      <alignment vertical="center" wrapText="1"/>
    </xf>
    <xf numFmtId="0" fontId="2" fillId="4" borderId="10" xfId="0" applyFont="1" applyFill="1" applyBorder="1" applyAlignment="1">
      <alignment vertical="center" wrapText="1"/>
    </xf>
    <xf numFmtId="0" fontId="91" fillId="0" borderId="5" xfId="0" applyFont="1" applyBorder="1" applyAlignment="1">
      <alignment vertical="center" wrapText="1"/>
    </xf>
    <xf numFmtId="0" fontId="91" fillId="0" borderId="0" xfId="0" applyFont="1" applyAlignment="1">
      <alignment vertical="center" wrapText="1"/>
    </xf>
    <xf numFmtId="0" fontId="2" fillId="0" borderId="61" xfId="0" applyFont="1" applyBorder="1" applyAlignment="1">
      <alignment vertical="center" wrapText="1"/>
    </xf>
    <xf numFmtId="0" fontId="2" fillId="0" borderId="21" xfId="0" applyFont="1" applyFill="1" applyBorder="1" applyAlignment="1">
      <alignment horizontal="left" vertical="center" wrapText="1"/>
    </xf>
    <xf numFmtId="0" fontId="2" fillId="0" borderId="26" xfId="0" applyFont="1" applyFill="1" applyBorder="1" applyAlignment="1">
      <alignment horizontal="left" vertical="center" wrapText="1"/>
    </xf>
    <xf numFmtId="0" fontId="2" fillId="0" borderId="21" xfId="0" applyFont="1" applyFill="1" applyBorder="1" applyAlignment="1">
      <alignment vertical="center" wrapText="1"/>
    </xf>
    <xf numFmtId="0" fontId="2" fillId="0" borderId="26" xfId="0" applyFont="1" applyFill="1" applyBorder="1" applyAlignment="1">
      <alignment vertical="center" wrapText="1"/>
    </xf>
    <xf numFmtId="0" fontId="11" fillId="3" borderId="4" xfId="0" applyFont="1" applyFill="1" applyBorder="1" applyAlignment="1">
      <alignment vertical="center" wrapText="1"/>
    </xf>
    <xf numFmtId="0" fontId="2" fillId="0" borderId="7" xfId="0" applyFont="1" applyBorder="1" applyAlignment="1">
      <alignment vertical="center" wrapText="1"/>
    </xf>
    <xf numFmtId="0" fontId="90" fillId="0" borderId="38" xfId="0" applyFont="1" applyBorder="1" applyAlignment="1">
      <alignment vertical="center" wrapText="1"/>
    </xf>
    <xf numFmtId="0" fontId="2" fillId="0" borderId="5" xfId="0" applyFont="1" applyFill="1" applyBorder="1" applyAlignment="1">
      <alignment vertical="center" wrapText="1"/>
    </xf>
    <xf numFmtId="2" fontId="11" fillId="3" borderId="4" xfId="0" applyNumberFormat="1" applyFont="1" applyFill="1" applyBorder="1" applyAlignment="1">
      <alignment horizontal="center" vertical="center" wrapText="1"/>
    </xf>
    <xf numFmtId="0" fontId="2" fillId="23" borderId="62" xfId="0" applyFont="1" applyFill="1" applyBorder="1" applyAlignment="1">
      <alignment vertical="center" wrapText="1"/>
    </xf>
    <xf numFmtId="0" fontId="2" fillId="0" borderId="0" xfId="0" applyFont="1" applyFill="1" applyAlignment="1">
      <alignment vertical="center" wrapText="1"/>
    </xf>
    <xf numFmtId="0" fontId="2" fillId="0" borderId="57" xfId="0" applyFont="1" applyFill="1" applyBorder="1" applyAlignment="1">
      <alignment horizontal="center" vertical="center" wrapText="1"/>
    </xf>
    <xf numFmtId="0" fontId="2" fillId="0" borderId="60" xfId="0" applyFont="1" applyFill="1" applyBorder="1" applyAlignment="1">
      <alignment vertical="center" wrapText="1"/>
    </xf>
    <xf numFmtId="0" fontId="2" fillId="0" borderId="62" xfId="0" applyFont="1" applyBorder="1" applyAlignment="1">
      <alignment horizontal="left" vertical="center" wrapText="1"/>
    </xf>
    <xf numFmtId="0" fontId="59" fillId="2" borderId="0" xfId="0" applyFont="1" applyFill="1" applyAlignment="1">
      <alignment horizontal="left"/>
    </xf>
    <xf numFmtId="0" fontId="58" fillId="0" borderId="0" xfId="0" applyFont="1" applyAlignment="1">
      <alignment horizontal="left"/>
    </xf>
    <xf numFmtId="0" fontId="58" fillId="0" borderId="0" xfId="0" applyFont="1" applyAlignment="1"/>
    <xf numFmtId="0" fontId="12" fillId="3" borderId="5" xfId="0" applyFont="1" applyFill="1" applyBorder="1" applyAlignment="1">
      <alignment horizontal="center"/>
    </xf>
    <xf numFmtId="0" fontId="32" fillId="0" borderId="45" xfId="0" applyFont="1" applyBorder="1" applyAlignment="1">
      <alignment horizontal="center"/>
    </xf>
    <xf numFmtId="0" fontId="3" fillId="0" borderId="45" xfId="0" applyFont="1" applyBorder="1"/>
    <xf numFmtId="0" fontId="12" fillId="3" borderId="4" xfId="0" applyFont="1" applyFill="1" applyBorder="1" applyAlignment="1">
      <alignment horizontal="center"/>
    </xf>
    <xf numFmtId="0" fontId="31" fillId="0" borderId="25" xfId="0" applyFont="1" applyBorder="1" applyAlignment="1">
      <alignment horizontal="left"/>
    </xf>
    <xf numFmtId="0" fontId="17" fillId="3" borderId="12" xfId="0" applyFont="1" applyFill="1" applyBorder="1" applyAlignment="1">
      <alignment horizontal="left"/>
    </xf>
    <xf numFmtId="0" fontId="17" fillId="3" borderId="10" xfId="0" applyFont="1" applyFill="1" applyBorder="1" applyAlignment="1">
      <alignment horizontal="center"/>
    </xf>
    <xf numFmtId="0" fontId="16" fillId="0" borderId="5" xfId="0" applyFont="1" applyBorder="1" applyAlignment="1">
      <alignment horizontal="left"/>
    </xf>
    <xf numFmtId="0" fontId="17" fillId="50" borderId="21" xfId="0" applyFont="1" applyFill="1" applyBorder="1" applyAlignment="1">
      <alignment horizontal="center" vertical="center"/>
    </xf>
    <xf numFmtId="0" fontId="3" fillId="41" borderId="55" xfId="0" applyFont="1" applyFill="1" applyBorder="1" applyAlignment="1">
      <alignment vertical="center"/>
    </xf>
    <xf numFmtId="0" fontId="3" fillId="41" borderId="26" xfId="0" applyFont="1" applyFill="1" applyBorder="1" applyAlignment="1">
      <alignment vertical="center"/>
    </xf>
    <xf numFmtId="0" fontId="17" fillId="3" borderId="12" xfId="0" applyFont="1" applyFill="1" applyBorder="1" applyAlignment="1">
      <alignment horizontal="center"/>
    </xf>
    <xf numFmtId="0" fontId="6" fillId="0" borderId="25" xfId="0" applyFont="1" applyBorder="1" applyAlignment="1">
      <alignment horizontal="left" vertical="center"/>
    </xf>
    <xf numFmtId="0" fontId="8" fillId="13" borderId="1" xfId="0" applyFont="1" applyFill="1" applyBorder="1" applyAlignment="1">
      <alignment horizontal="center" vertical="center" wrapText="1"/>
    </xf>
    <xf numFmtId="0" fontId="2" fillId="0" borderId="2" xfId="0" applyFont="1" applyBorder="1"/>
    <xf numFmtId="0" fontId="2" fillId="0" borderId="3" xfId="0" applyFont="1" applyBorder="1"/>
    <xf numFmtId="0" fontId="12" fillId="0" borderId="5" xfId="0" applyFont="1" applyBorder="1" applyAlignment="1">
      <alignment horizontal="center" vertical="center"/>
    </xf>
    <xf numFmtId="0" fontId="12" fillId="0" borderId="62" xfId="0" applyFont="1" applyBorder="1" applyAlignment="1">
      <alignment horizontal="center"/>
    </xf>
    <xf numFmtId="0" fontId="75" fillId="0" borderId="103" xfId="0" applyFont="1" applyBorder="1" applyAlignment="1">
      <alignment horizontal="center" vertical="center"/>
    </xf>
    <xf numFmtId="0" fontId="12" fillId="0" borderId="56" xfId="0" applyFont="1" applyBorder="1" applyAlignment="1">
      <alignment horizontal="center"/>
    </xf>
    <xf numFmtId="0" fontId="3" fillId="0" borderId="56" xfId="0" applyFont="1" applyBorder="1"/>
    <xf numFmtId="0" fontId="62" fillId="0" borderId="0" xfId="0" applyFont="1" applyAlignment="1">
      <alignment horizontal="center"/>
    </xf>
    <xf numFmtId="0" fontId="32" fillId="7" borderId="5" xfId="0" applyFont="1" applyFill="1" applyBorder="1" applyAlignment="1">
      <alignment horizontal="center"/>
    </xf>
    <xf numFmtId="0" fontId="24" fillId="26" borderId="5" xfId="0" applyFont="1" applyFill="1" applyBorder="1" applyAlignment="1">
      <alignment horizontal="left"/>
    </xf>
    <xf numFmtId="0" fontId="3" fillId="26" borderId="10" xfId="0" applyFont="1" applyFill="1" applyBorder="1"/>
    <xf numFmtId="0" fontId="3" fillId="26" borderId="6" xfId="0" applyFont="1" applyFill="1" applyBorder="1"/>
    <xf numFmtId="0" fontId="17" fillId="3" borderId="23" xfId="0" applyFont="1" applyFill="1" applyBorder="1" applyAlignment="1">
      <alignment horizontal="center"/>
    </xf>
    <xf numFmtId="0" fontId="3" fillId="0" borderId="18" xfId="0" applyFont="1" applyBorder="1"/>
    <xf numFmtId="0" fontId="3" fillId="0" borderId="16" xfId="0" applyFont="1" applyBorder="1"/>
    <xf numFmtId="0" fontId="17" fillId="3" borderId="45" xfId="0" applyFont="1" applyFill="1" applyBorder="1" applyAlignment="1">
      <alignment horizontal="center"/>
    </xf>
    <xf numFmtId="0" fontId="31" fillId="3" borderId="10" xfId="0" applyFont="1" applyFill="1" applyBorder="1" applyAlignment="1">
      <alignment horizontal="center"/>
    </xf>
    <xf numFmtId="0" fontId="64" fillId="0" borderId="0" xfId="0" applyFont="1" applyAlignment="1">
      <alignment horizontal="left"/>
    </xf>
    <xf numFmtId="0" fontId="32" fillId="3" borderId="12" xfId="0" applyFont="1" applyFill="1" applyBorder="1" applyAlignment="1">
      <alignment horizontal="center"/>
    </xf>
    <xf numFmtId="0" fontId="32" fillId="3" borderId="10" xfId="0" applyFont="1" applyFill="1" applyBorder="1" applyAlignment="1">
      <alignment horizontal="center"/>
    </xf>
    <xf numFmtId="0" fontId="32" fillId="3" borderId="5" xfId="0" applyFont="1" applyFill="1" applyBorder="1" applyAlignment="1">
      <alignment horizontal="center"/>
    </xf>
    <xf numFmtId="0" fontId="32" fillId="3" borderId="24" xfId="0" applyFont="1" applyFill="1" applyBorder="1" applyAlignment="1">
      <alignment horizontal="center"/>
    </xf>
    <xf numFmtId="0" fontId="3" fillId="0" borderId="34" xfId="0" applyFont="1" applyBorder="1"/>
    <xf numFmtId="0" fontId="32" fillId="50" borderId="34" xfId="0" applyFont="1" applyFill="1" applyBorder="1" applyAlignment="1">
      <alignment horizontal="center"/>
    </xf>
    <xf numFmtId="0" fontId="3" fillId="41" borderId="45" xfId="0" applyFont="1" applyFill="1" applyBorder="1"/>
    <xf numFmtId="0" fontId="65" fillId="0" borderId="56" xfId="0" applyFont="1" applyBorder="1" applyAlignment="1">
      <alignment horizontal="left"/>
    </xf>
    <xf numFmtId="0" fontId="31" fillId="0" borderId="4" xfId="0" applyFont="1" applyBorder="1" applyAlignment="1">
      <alignment horizontal="left" vertical="center"/>
    </xf>
    <xf numFmtId="0" fontId="3" fillId="0" borderId="7" xfId="0" applyFont="1" applyBorder="1" applyAlignment="1">
      <alignment vertical="center"/>
    </xf>
    <xf numFmtId="0" fontId="3" fillId="0" borderId="12" xfId="0" applyFont="1" applyBorder="1" applyAlignment="1">
      <alignment vertical="center"/>
    </xf>
    <xf numFmtId="0" fontId="3" fillId="0" borderId="58" xfId="0" applyFont="1" applyBorder="1" applyAlignment="1">
      <alignment vertical="center"/>
    </xf>
    <xf numFmtId="0" fontId="31" fillId="0" borderId="62" xfId="0" applyFont="1" applyBorder="1" applyAlignment="1">
      <alignment horizontal="left" vertical="center"/>
    </xf>
    <xf numFmtId="0" fontId="3" fillId="0" borderId="62" xfId="0" applyFont="1" applyBorder="1" applyAlignment="1">
      <alignment vertical="center"/>
    </xf>
    <xf numFmtId="0" fontId="32" fillId="50" borderId="21" xfId="0" applyFont="1" applyFill="1" applyBorder="1" applyAlignment="1">
      <alignment horizontal="center" vertical="center"/>
    </xf>
    <xf numFmtId="0" fontId="31" fillId="4" borderId="4" xfId="0" applyFont="1" applyFill="1" applyBorder="1" applyAlignment="1">
      <alignment horizontal="left" vertical="center"/>
    </xf>
    <xf numFmtId="0" fontId="16" fillId="0" borderId="20" xfId="0" applyFont="1" applyBorder="1" applyAlignment="1">
      <alignment horizontal="left" vertical="center"/>
    </xf>
    <xf numFmtId="0" fontId="3" fillId="0" borderId="17" xfId="0" applyFont="1" applyBorder="1" applyAlignment="1">
      <alignment vertical="center"/>
    </xf>
    <xf numFmtId="0" fontId="16" fillId="0" borderId="4" xfId="0" applyFont="1" applyBorder="1" applyAlignment="1">
      <alignment horizontal="left" vertical="center"/>
    </xf>
    <xf numFmtId="0" fontId="31" fillId="0" borderId="4" xfId="0" applyFont="1" applyBorder="1" applyAlignment="1">
      <alignment horizontal="left"/>
    </xf>
    <xf numFmtId="0" fontId="31" fillId="0" borderId="12" xfId="0" applyFont="1" applyBorder="1" applyAlignment="1">
      <alignment horizontal="left"/>
    </xf>
    <xf numFmtId="1" fontId="14" fillId="0" borderId="0" xfId="0" applyNumberFormat="1" applyFont="1"/>
  </cellXfs>
  <cellStyles count="5">
    <cellStyle name="Normal" xfId="0" builtinId="0"/>
    <cellStyle name="Normal 2" xfId="2"/>
    <cellStyle name="Normal 6" xfId="1"/>
    <cellStyle name="Normal 7" xfId="3"/>
    <cellStyle name="Virgül" xfId="4" builtinId="3"/>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8" Type="http://schemas.openxmlformats.org/officeDocument/2006/relationships/hyperlink" Target="http://prof.dr/" TargetMode="External"/><Relationship Id="rId13" Type="http://schemas.openxmlformats.org/officeDocument/2006/relationships/hyperlink" Target="http://prof.dr/" TargetMode="External"/><Relationship Id="rId18" Type="http://schemas.openxmlformats.org/officeDocument/2006/relationships/hyperlink" Target="http://prof.dr/" TargetMode="External"/><Relationship Id="rId3" Type="http://schemas.openxmlformats.org/officeDocument/2006/relationships/hyperlink" Target="http://prof.dr/" TargetMode="External"/><Relationship Id="rId21" Type="http://schemas.openxmlformats.org/officeDocument/2006/relationships/comments" Target="../comments2.xml"/><Relationship Id="rId7" Type="http://schemas.openxmlformats.org/officeDocument/2006/relationships/hyperlink" Target="http://prof.dr/" TargetMode="External"/><Relationship Id="rId12" Type="http://schemas.openxmlformats.org/officeDocument/2006/relationships/hyperlink" Target="http://prof.dr/" TargetMode="External"/><Relationship Id="rId17" Type="http://schemas.openxmlformats.org/officeDocument/2006/relationships/hyperlink" Target="http://prof.dr/" TargetMode="External"/><Relationship Id="rId2" Type="http://schemas.openxmlformats.org/officeDocument/2006/relationships/hyperlink" Target="http://prof.dr/" TargetMode="External"/><Relationship Id="rId16" Type="http://schemas.openxmlformats.org/officeDocument/2006/relationships/hyperlink" Target="http://prof.dr/" TargetMode="External"/><Relationship Id="rId20" Type="http://schemas.openxmlformats.org/officeDocument/2006/relationships/vmlDrawing" Target="../drawings/vmlDrawing2.vml"/><Relationship Id="rId1" Type="http://schemas.openxmlformats.org/officeDocument/2006/relationships/hyperlink" Target="http://prof.dr/" TargetMode="External"/><Relationship Id="rId6" Type="http://schemas.openxmlformats.org/officeDocument/2006/relationships/hyperlink" Target="http://prof.dr/" TargetMode="External"/><Relationship Id="rId11" Type="http://schemas.openxmlformats.org/officeDocument/2006/relationships/hyperlink" Target="http://prof.dr/" TargetMode="External"/><Relationship Id="rId5" Type="http://schemas.openxmlformats.org/officeDocument/2006/relationships/hyperlink" Target="http://prof.dr/" TargetMode="External"/><Relationship Id="rId15" Type="http://schemas.openxmlformats.org/officeDocument/2006/relationships/hyperlink" Target="http://prof.dr/" TargetMode="External"/><Relationship Id="rId10" Type="http://schemas.openxmlformats.org/officeDocument/2006/relationships/hyperlink" Target="http://prof.dr/" TargetMode="External"/><Relationship Id="rId19" Type="http://schemas.openxmlformats.org/officeDocument/2006/relationships/hyperlink" Target="http://prof.dr/" TargetMode="External"/><Relationship Id="rId4" Type="http://schemas.openxmlformats.org/officeDocument/2006/relationships/hyperlink" Target="http://prof.dr/" TargetMode="External"/><Relationship Id="rId9" Type="http://schemas.openxmlformats.org/officeDocument/2006/relationships/hyperlink" Target="http://prof.dr/" TargetMode="External"/><Relationship Id="rId14" Type="http://schemas.openxmlformats.org/officeDocument/2006/relationships/hyperlink" Target="http://prof.dr/"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1" Type="http://schemas.openxmlformats.org/officeDocument/2006/relationships/hyperlink" Target="../2017-2018%20Denetlemeye%20Esas%20Rapor/17-18%20ILH.xl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akademik.yok.gov.tr/AkademikArama/view/yayinDetay.jsp?id=4TfOt2lh297SFGoYRO9bPw&amp;no=_D2bDdARDMCOgjHVGzFVZw" TargetMode="External"/><Relationship Id="rId2" Type="http://schemas.openxmlformats.org/officeDocument/2006/relationships/hyperlink" Target="https://elibrary.ru/project_risc.asp" TargetMode="External"/><Relationship Id="rId1" Type="http://schemas.openxmlformats.org/officeDocument/2006/relationships/hyperlink" Target="https://doi.org/10.1063/1.5000619" TargetMode="External"/><Relationship Id="rId5" Type="http://schemas.openxmlformats.org/officeDocument/2006/relationships/hyperlink" Target="https://ieeexplore.ieee.org/document/8324225/" TargetMode="External"/><Relationship Id="rId4" Type="http://schemas.openxmlformats.org/officeDocument/2006/relationships/hyperlink" Target="http://sutad.selcuk.edu.tr/sutad/article/view/1085"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1000"/>
  <sheetViews>
    <sheetView workbookViewId="0">
      <pane ySplit="1" topLeftCell="A2" activePane="bottomLeft" state="frozen"/>
      <selection pane="bottomLeft" activeCell="B3" sqref="B3"/>
    </sheetView>
  </sheetViews>
  <sheetFormatPr defaultColWidth="14.42578125" defaultRowHeight="15" customHeight="1"/>
  <cols>
    <col min="1" max="6" width="21.5703125" customWidth="1"/>
    <col min="7" max="26" width="17.28515625" customWidth="1"/>
  </cols>
  <sheetData>
    <row r="1" spans="1:2" ht="12.75">
      <c r="A1" t="s">
        <v>0</v>
      </c>
      <c r="B1" s="1" t="s">
        <v>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Z1000"/>
  <sheetViews>
    <sheetView workbookViewId="0">
      <selection activeCell="D41" sqref="D41"/>
    </sheetView>
  </sheetViews>
  <sheetFormatPr defaultColWidth="14.42578125" defaultRowHeight="15" customHeight="1"/>
  <cols>
    <col min="1" max="1" width="40.28515625" customWidth="1"/>
    <col min="2" max="3" width="12.7109375" customWidth="1"/>
    <col min="4" max="4" width="16.42578125" customWidth="1"/>
    <col min="5" max="5" width="20.7109375" customWidth="1"/>
    <col min="6" max="15" width="9.140625" customWidth="1"/>
    <col min="16" max="26" width="17.28515625" customWidth="1"/>
  </cols>
  <sheetData>
    <row r="1" spans="1:26" ht="40.5" customHeight="1">
      <c r="A1" s="2120" t="s">
        <v>1434</v>
      </c>
      <c r="B1" s="2041"/>
      <c r="C1" s="2041"/>
      <c r="D1" s="2041"/>
      <c r="E1" s="2048"/>
      <c r="F1" s="289"/>
      <c r="G1" s="289"/>
      <c r="H1" s="289"/>
      <c r="I1" s="289"/>
      <c r="J1" s="289"/>
      <c r="K1" s="289"/>
      <c r="L1" s="289"/>
      <c r="M1" s="289"/>
      <c r="N1" s="289"/>
      <c r="O1" s="289"/>
      <c r="P1" s="299"/>
      <c r="Q1" s="299"/>
      <c r="R1" s="299"/>
      <c r="S1" s="299"/>
      <c r="T1" s="299"/>
      <c r="U1" s="299"/>
      <c r="V1" s="299"/>
      <c r="W1" s="299"/>
      <c r="X1" s="299"/>
      <c r="Y1" s="302"/>
      <c r="Z1" s="302"/>
    </row>
    <row r="2" spans="1:26" ht="39.75" customHeight="1">
      <c r="A2" s="304" t="s">
        <v>1437</v>
      </c>
      <c r="B2" s="304" t="s">
        <v>1438</v>
      </c>
      <c r="C2" s="304" t="s">
        <v>1439</v>
      </c>
      <c r="D2" s="306" t="s">
        <v>1440</v>
      </c>
      <c r="E2" s="289"/>
      <c r="F2" s="289"/>
      <c r="G2" s="289"/>
      <c r="H2" s="289"/>
      <c r="I2" s="289"/>
      <c r="J2" s="289"/>
      <c r="K2" s="289"/>
      <c r="L2" s="289"/>
      <c r="M2" s="289"/>
      <c r="N2" s="289"/>
      <c r="O2" s="289"/>
      <c r="P2" s="299"/>
      <c r="Q2" s="299"/>
      <c r="R2" s="299"/>
      <c r="S2" s="299"/>
      <c r="T2" s="299"/>
      <c r="U2" s="299"/>
      <c r="V2" s="299"/>
      <c r="W2" s="299"/>
      <c r="X2" s="299"/>
      <c r="Y2" s="302"/>
      <c r="Z2" s="302"/>
    </row>
    <row r="3" spans="1:26" ht="12.75" customHeight="1">
      <c r="A3" s="304" t="s">
        <v>17</v>
      </c>
      <c r="B3" s="308">
        <v>268</v>
      </c>
      <c r="C3" s="308">
        <v>249</v>
      </c>
      <c r="D3" s="309" t="s">
        <v>1442</v>
      </c>
      <c r="E3" s="289"/>
      <c r="F3" s="289"/>
      <c r="G3" s="289"/>
      <c r="H3" s="289"/>
      <c r="I3" s="289"/>
      <c r="J3" s="289"/>
      <c r="K3" s="289"/>
      <c r="L3" s="289"/>
      <c r="M3" s="289"/>
      <c r="N3" s="289"/>
      <c r="O3" s="289"/>
      <c r="P3" s="299"/>
      <c r="Q3" s="299"/>
      <c r="R3" s="299"/>
      <c r="S3" s="299"/>
      <c r="T3" s="299"/>
      <c r="U3" s="299"/>
      <c r="V3" s="299"/>
      <c r="W3" s="299"/>
      <c r="X3" s="299"/>
      <c r="Y3" s="302"/>
      <c r="Z3" s="302"/>
    </row>
    <row r="4" spans="1:26" ht="12.75" customHeight="1">
      <c r="A4" s="310" t="s">
        <v>1407</v>
      </c>
      <c r="B4" s="311">
        <v>25</v>
      </c>
      <c r="C4" s="312">
        <v>22</v>
      </c>
      <c r="D4" s="312" t="s">
        <v>1443</v>
      </c>
      <c r="E4" s="289"/>
      <c r="F4" s="289"/>
      <c r="G4" s="289"/>
      <c r="H4" s="289"/>
      <c r="I4" s="289"/>
      <c r="J4" s="289"/>
      <c r="K4" s="289"/>
      <c r="L4" s="289"/>
      <c r="M4" s="289"/>
      <c r="N4" s="289"/>
      <c r="O4" s="289"/>
      <c r="P4" s="299"/>
      <c r="Q4" s="299"/>
      <c r="R4" s="299"/>
      <c r="S4" s="299"/>
      <c r="T4" s="299"/>
      <c r="U4" s="299"/>
      <c r="V4" s="299"/>
      <c r="W4" s="299"/>
      <c r="X4" s="299"/>
      <c r="Y4" s="302"/>
      <c r="Z4" s="302"/>
    </row>
    <row r="5" spans="1:26" ht="12.75" customHeight="1">
      <c r="A5" s="310" t="s">
        <v>1408</v>
      </c>
      <c r="B5" s="313">
        <v>35</v>
      </c>
      <c r="C5" s="312">
        <v>28</v>
      </c>
      <c r="D5" s="314" t="s">
        <v>1444</v>
      </c>
      <c r="E5" s="289"/>
      <c r="F5" s="289"/>
      <c r="G5" s="289"/>
      <c r="H5" s="289"/>
      <c r="I5" s="289"/>
      <c r="J5" s="289"/>
      <c r="K5" s="289"/>
      <c r="L5" s="289"/>
      <c r="M5" s="289"/>
      <c r="N5" s="289"/>
      <c r="O5" s="289"/>
      <c r="P5" s="299"/>
      <c r="Q5" s="299"/>
      <c r="R5" s="299"/>
      <c r="S5" s="299"/>
      <c r="T5" s="299"/>
      <c r="U5" s="299"/>
      <c r="V5" s="299"/>
      <c r="W5" s="299"/>
      <c r="X5" s="299"/>
      <c r="Y5" s="302"/>
      <c r="Z5" s="302"/>
    </row>
    <row r="6" spans="1:26" ht="12.75" customHeight="1">
      <c r="A6" s="310" t="s">
        <v>1446</v>
      </c>
      <c r="B6" s="313">
        <v>25</v>
      </c>
      <c r="C6" s="312">
        <v>24</v>
      </c>
      <c r="D6" s="314" t="s">
        <v>1447</v>
      </c>
      <c r="E6" s="289"/>
      <c r="F6" s="289"/>
      <c r="G6" s="289"/>
      <c r="H6" s="289"/>
      <c r="I6" s="289"/>
      <c r="J6" s="289"/>
      <c r="K6" s="289"/>
      <c r="L6" s="289"/>
      <c r="M6" s="289"/>
      <c r="N6" s="289"/>
      <c r="O6" s="289"/>
      <c r="P6" s="299"/>
      <c r="Q6" s="299"/>
      <c r="R6" s="299"/>
      <c r="S6" s="299"/>
      <c r="T6" s="299"/>
      <c r="U6" s="299"/>
      <c r="V6" s="299"/>
      <c r="W6" s="299"/>
      <c r="X6" s="299"/>
      <c r="Y6" s="302"/>
      <c r="Z6" s="302"/>
    </row>
    <row r="7" spans="1:26" ht="12.75" customHeight="1">
      <c r="A7" s="310" t="s">
        <v>1448</v>
      </c>
      <c r="B7" s="313">
        <v>37</v>
      </c>
      <c r="C7" s="312">
        <v>43</v>
      </c>
      <c r="D7" s="314" t="s">
        <v>1449</v>
      </c>
      <c r="E7" s="289"/>
      <c r="F7" s="289"/>
      <c r="G7" s="289"/>
      <c r="H7" s="289"/>
      <c r="I7" s="289"/>
      <c r="J7" s="289"/>
      <c r="K7" s="289"/>
      <c r="L7" s="289"/>
      <c r="M7" s="289"/>
      <c r="N7" s="289"/>
      <c r="O7" s="289"/>
      <c r="P7" s="299"/>
      <c r="Q7" s="299"/>
      <c r="R7" s="299"/>
      <c r="S7" s="299"/>
      <c r="T7" s="299"/>
      <c r="U7" s="299"/>
      <c r="V7" s="299"/>
      <c r="W7" s="299"/>
      <c r="X7" s="299"/>
      <c r="Y7" s="302"/>
      <c r="Z7" s="302"/>
    </row>
    <row r="8" spans="1:26" ht="12.75" customHeight="1">
      <c r="A8" s="310" t="s">
        <v>1450</v>
      </c>
      <c r="B8" s="313">
        <v>25</v>
      </c>
      <c r="C8" s="312">
        <v>23</v>
      </c>
      <c r="D8" s="314" t="s">
        <v>1451</v>
      </c>
      <c r="E8" s="289"/>
      <c r="F8" s="289"/>
      <c r="G8" s="289"/>
      <c r="H8" s="289"/>
      <c r="I8" s="289"/>
      <c r="J8" s="289"/>
      <c r="K8" s="289"/>
      <c r="L8" s="289"/>
      <c r="M8" s="289"/>
      <c r="N8" s="289"/>
      <c r="O8" s="289"/>
      <c r="P8" s="299"/>
      <c r="Q8" s="299"/>
      <c r="R8" s="299"/>
      <c r="S8" s="299"/>
      <c r="T8" s="299"/>
      <c r="U8" s="299"/>
      <c r="V8" s="299"/>
      <c r="W8" s="299"/>
      <c r="X8" s="299"/>
      <c r="Y8" s="302"/>
      <c r="Z8" s="302"/>
    </row>
    <row r="9" spans="1:26" ht="12.75" customHeight="1">
      <c r="A9" s="310" t="s">
        <v>1452</v>
      </c>
      <c r="B9" s="313">
        <v>25</v>
      </c>
      <c r="C9" s="312">
        <v>22</v>
      </c>
      <c r="D9" s="314" t="s">
        <v>1443</v>
      </c>
      <c r="E9" s="289"/>
      <c r="F9" s="289"/>
      <c r="G9" s="289"/>
      <c r="H9" s="289"/>
      <c r="I9" s="289"/>
      <c r="J9" s="289"/>
      <c r="K9" s="289"/>
      <c r="L9" s="289"/>
      <c r="M9" s="289"/>
      <c r="N9" s="289"/>
      <c r="O9" s="289"/>
      <c r="P9" s="299"/>
      <c r="Q9" s="299"/>
      <c r="R9" s="299"/>
      <c r="S9" s="299"/>
      <c r="T9" s="299"/>
      <c r="U9" s="299"/>
      <c r="V9" s="299"/>
      <c r="W9" s="299"/>
      <c r="X9" s="299"/>
      <c r="Y9" s="302"/>
      <c r="Z9" s="302"/>
    </row>
    <row r="10" spans="1:26" ht="12.75" customHeight="1">
      <c r="A10" s="310" t="s">
        <v>1218</v>
      </c>
      <c r="B10" s="313">
        <v>20</v>
      </c>
      <c r="C10" s="312">
        <v>13</v>
      </c>
      <c r="D10" s="314" t="s">
        <v>1453</v>
      </c>
      <c r="E10" s="289"/>
      <c r="F10" s="289"/>
      <c r="G10" s="289"/>
      <c r="H10" s="289"/>
      <c r="I10" s="289"/>
      <c r="J10" s="289"/>
      <c r="K10" s="289"/>
      <c r="L10" s="289"/>
      <c r="M10" s="289"/>
      <c r="N10" s="289"/>
      <c r="O10" s="289"/>
      <c r="P10" s="299"/>
      <c r="Q10" s="299"/>
      <c r="R10" s="299"/>
      <c r="S10" s="299"/>
      <c r="T10" s="299"/>
      <c r="U10" s="299"/>
      <c r="V10" s="299"/>
      <c r="W10" s="299"/>
      <c r="X10" s="299"/>
      <c r="Y10" s="302"/>
      <c r="Z10" s="302"/>
    </row>
    <row r="11" spans="1:26" ht="12.75" customHeight="1">
      <c r="A11" s="317" t="s">
        <v>1454</v>
      </c>
      <c r="B11" s="313">
        <v>30</v>
      </c>
      <c r="C11" s="312">
        <v>24</v>
      </c>
      <c r="D11" s="314" t="s">
        <v>1444</v>
      </c>
      <c r="E11" s="289"/>
      <c r="F11" s="289"/>
      <c r="G11" s="289"/>
      <c r="H11" s="289"/>
      <c r="I11" s="289"/>
      <c r="J11" s="289"/>
      <c r="K11" s="289"/>
      <c r="L11" s="289"/>
      <c r="M11" s="289"/>
      <c r="N11" s="289"/>
      <c r="O11" s="289"/>
      <c r="P11" s="299"/>
      <c r="Q11" s="299"/>
      <c r="R11" s="299"/>
      <c r="S11" s="299"/>
      <c r="T11" s="299"/>
      <c r="U11" s="299"/>
      <c r="V11" s="299"/>
      <c r="W11" s="299"/>
      <c r="X11" s="299"/>
      <c r="Y11" s="302"/>
      <c r="Z11" s="302"/>
    </row>
    <row r="12" spans="1:26" ht="12.75" customHeight="1">
      <c r="A12" s="318" t="s">
        <v>1455</v>
      </c>
      <c r="B12" s="313">
        <v>14</v>
      </c>
      <c r="C12" s="312">
        <v>15</v>
      </c>
      <c r="D12" s="314" t="s">
        <v>1457</v>
      </c>
      <c r="E12" s="289"/>
      <c r="F12" s="289"/>
      <c r="G12" s="289"/>
      <c r="H12" s="289"/>
      <c r="I12" s="289"/>
      <c r="J12" s="289"/>
      <c r="K12" s="289"/>
      <c r="L12" s="289"/>
      <c r="M12" s="289"/>
      <c r="N12" s="289"/>
      <c r="O12" s="289"/>
      <c r="P12" s="299"/>
      <c r="Q12" s="299"/>
      <c r="R12" s="299"/>
      <c r="S12" s="299"/>
      <c r="T12" s="299"/>
      <c r="U12" s="299"/>
      <c r="V12" s="299"/>
      <c r="W12" s="299"/>
      <c r="X12" s="299"/>
      <c r="Y12" s="302"/>
      <c r="Z12" s="302"/>
    </row>
    <row r="13" spans="1:26" ht="12.75" customHeight="1">
      <c r="A13" s="310" t="s">
        <v>1458</v>
      </c>
      <c r="B13" s="313">
        <v>14</v>
      </c>
      <c r="C13" s="312">
        <v>15</v>
      </c>
      <c r="D13" s="314" t="s">
        <v>1457</v>
      </c>
      <c r="E13" s="289"/>
      <c r="F13" s="289"/>
      <c r="G13" s="289"/>
      <c r="H13" s="289"/>
      <c r="I13" s="289"/>
      <c r="J13" s="289"/>
      <c r="K13" s="289"/>
      <c r="L13" s="289"/>
      <c r="M13" s="289"/>
      <c r="N13" s="289"/>
      <c r="O13" s="289"/>
      <c r="P13" s="299"/>
      <c r="Q13" s="299"/>
      <c r="R13" s="299"/>
      <c r="S13" s="299"/>
      <c r="T13" s="299"/>
      <c r="U13" s="299"/>
      <c r="V13" s="299"/>
      <c r="W13" s="299"/>
      <c r="X13" s="299"/>
      <c r="Y13" s="302"/>
      <c r="Z13" s="302"/>
    </row>
    <row r="14" spans="1:26" ht="12.75" customHeight="1">
      <c r="A14" s="310" t="s">
        <v>1459</v>
      </c>
      <c r="B14" s="313">
        <v>18</v>
      </c>
      <c r="C14" s="312">
        <v>20</v>
      </c>
      <c r="D14" s="314" t="s">
        <v>1460</v>
      </c>
      <c r="E14" s="289"/>
      <c r="F14" s="289"/>
      <c r="G14" s="289"/>
      <c r="H14" s="289"/>
      <c r="I14" s="289"/>
      <c r="J14" s="289"/>
      <c r="K14" s="289"/>
      <c r="L14" s="289"/>
      <c r="M14" s="289"/>
      <c r="N14" s="289"/>
      <c r="O14" s="289"/>
      <c r="P14" s="299"/>
      <c r="Q14" s="299"/>
      <c r="R14" s="299"/>
      <c r="S14" s="299"/>
      <c r="T14" s="299"/>
      <c r="U14" s="299"/>
      <c r="V14" s="299"/>
      <c r="W14" s="299"/>
      <c r="X14" s="299"/>
      <c r="Y14" s="302"/>
      <c r="Z14" s="302"/>
    </row>
    <row r="15" spans="1:26" ht="12.75" customHeight="1">
      <c r="A15" s="304" t="s">
        <v>125</v>
      </c>
      <c r="B15" s="308">
        <v>95</v>
      </c>
      <c r="C15" s="308">
        <v>88</v>
      </c>
      <c r="D15" s="309" t="s">
        <v>1461</v>
      </c>
      <c r="E15" s="289"/>
      <c r="F15" s="289"/>
      <c r="G15" s="289"/>
      <c r="H15" s="289"/>
      <c r="I15" s="289"/>
      <c r="J15" s="289"/>
      <c r="K15" s="289"/>
      <c r="L15" s="289"/>
      <c r="M15" s="289"/>
      <c r="N15" s="289"/>
      <c r="O15" s="289"/>
      <c r="P15" s="299"/>
      <c r="Q15" s="299"/>
      <c r="R15" s="299"/>
      <c r="S15" s="299"/>
      <c r="T15" s="299"/>
      <c r="U15" s="299"/>
      <c r="V15" s="299"/>
      <c r="W15" s="299"/>
      <c r="X15" s="299"/>
      <c r="Y15" s="302"/>
      <c r="Z15" s="302"/>
    </row>
    <row r="16" spans="1:26" ht="12.75" customHeight="1">
      <c r="A16" s="310" t="s">
        <v>1462</v>
      </c>
      <c r="B16" s="312">
        <v>35</v>
      </c>
      <c r="C16" s="312">
        <v>35</v>
      </c>
      <c r="D16" s="312" t="s">
        <v>1463</v>
      </c>
      <c r="E16" s="289"/>
      <c r="F16" s="289"/>
      <c r="G16" s="289"/>
      <c r="H16" s="289"/>
      <c r="I16" s="289"/>
      <c r="J16" s="289"/>
      <c r="K16" s="289"/>
      <c r="L16" s="289"/>
      <c r="M16" s="289"/>
      <c r="N16" s="289"/>
      <c r="O16" s="289"/>
      <c r="P16" s="299"/>
      <c r="Q16" s="299"/>
      <c r="R16" s="299"/>
      <c r="S16" s="299"/>
      <c r="T16" s="299"/>
      <c r="U16" s="299"/>
      <c r="V16" s="299"/>
      <c r="W16" s="299"/>
      <c r="X16" s="299"/>
      <c r="Y16" s="302"/>
      <c r="Z16" s="302"/>
    </row>
    <row r="17" spans="1:26" ht="12.75" customHeight="1">
      <c r="A17" s="310" t="s">
        <v>1413</v>
      </c>
      <c r="B17" s="312">
        <v>32</v>
      </c>
      <c r="C17" s="312">
        <v>29</v>
      </c>
      <c r="D17" s="312" t="s">
        <v>1464</v>
      </c>
      <c r="E17" s="289"/>
      <c r="F17" s="289"/>
      <c r="G17" s="289"/>
      <c r="H17" s="289"/>
      <c r="I17" s="289"/>
      <c r="J17" s="289"/>
      <c r="K17" s="289"/>
      <c r="L17" s="289"/>
      <c r="M17" s="289"/>
      <c r="N17" s="289"/>
      <c r="O17" s="289"/>
      <c r="P17" s="299"/>
      <c r="Q17" s="299"/>
      <c r="R17" s="299"/>
      <c r="S17" s="299"/>
      <c r="T17" s="299"/>
      <c r="U17" s="299"/>
      <c r="V17" s="299"/>
      <c r="W17" s="299"/>
      <c r="X17" s="299"/>
      <c r="Y17" s="302"/>
      <c r="Z17" s="302"/>
    </row>
    <row r="18" spans="1:26" ht="12.75" customHeight="1">
      <c r="A18" s="317" t="s">
        <v>1365</v>
      </c>
      <c r="B18" s="312">
        <v>28</v>
      </c>
      <c r="C18" s="312">
        <v>24</v>
      </c>
      <c r="D18" s="312" t="s">
        <v>1465</v>
      </c>
      <c r="E18" s="289"/>
      <c r="F18" s="289"/>
      <c r="G18" s="289"/>
      <c r="H18" s="289"/>
      <c r="I18" s="289"/>
      <c r="J18" s="289"/>
      <c r="K18" s="289"/>
      <c r="L18" s="289"/>
      <c r="M18" s="289"/>
      <c r="N18" s="289"/>
      <c r="O18" s="289"/>
      <c r="P18" s="299"/>
      <c r="Q18" s="299"/>
      <c r="R18" s="299"/>
      <c r="S18" s="299"/>
      <c r="T18" s="299"/>
      <c r="U18" s="299"/>
      <c r="V18" s="299"/>
      <c r="W18" s="299"/>
      <c r="X18" s="299"/>
      <c r="Y18" s="302"/>
      <c r="Z18" s="302"/>
    </row>
    <row r="19" spans="1:26" ht="12.75" customHeight="1">
      <c r="A19" s="304" t="s">
        <v>126</v>
      </c>
      <c r="B19" s="308">
        <v>125</v>
      </c>
      <c r="C19" s="308">
        <v>104</v>
      </c>
      <c r="D19" s="309" t="s">
        <v>1466</v>
      </c>
      <c r="E19" s="289"/>
      <c r="F19" s="289"/>
      <c r="G19" s="289"/>
      <c r="H19" s="289"/>
      <c r="I19" s="289"/>
      <c r="J19" s="289"/>
      <c r="K19" s="289"/>
      <c r="L19" s="289"/>
      <c r="M19" s="289"/>
      <c r="N19" s="289"/>
      <c r="O19" s="289"/>
      <c r="P19" s="299"/>
      <c r="Q19" s="299"/>
      <c r="R19" s="299"/>
      <c r="S19" s="299"/>
      <c r="T19" s="299"/>
      <c r="U19" s="299"/>
      <c r="V19" s="299"/>
      <c r="W19" s="299"/>
      <c r="X19" s="299"/>
      <c r="Y19" s="302"/>
      <c r="Z19" s="302"/>
    </row>
    <row r="20" spans="1:26" ht="12.75" customHeight="1">
      <c r="A20" s="318" t="s">
        <v>1467</v>
      </c>
      <c r="B20" s="312">
        <v>30</v>
      </c>
      <c r="C20" s="312">
        <v>25</v>
      </c>
      <c r="D20" s="312" t="s">
        <v>1468</v>
      </c>
      <c r="E20" s="289"/>
      <c r="F20" s="289"/>
      <c r="G20" s="289"/>
      <c r="H20" s="289"/>
      <c r="I20" s="289"/>
      <c r="J20" s="289"/>
      <c r="K20" s="289"/>
      <c r="L20" s="289"/>
      <c r="M20" s="289"/>
      <c r="N20" s="289"/>
      <c r="O20" s="289"/>
      <c r="P20" s="299"/>
      <c r="Q20" s="299"/>
      <c r="R20" s="299"/>
      <c r="S20" s="299"/>
      <c r="T20" s="299"/>
      <c r="U20" s="299"/>
      <c r="V20" s="299"/>
      <c r="W20" s="299"/>
      <c r="X20" s="299"/>
      <c r="Y20" s="302"/>
      <c r="Z20" s="302"/>
    </row>
    <row r="21" spans="1:26" ht="12.75" customHeight="1">
      <c r="A21" s="310" t="s">
        <v>1469</v>
      </c>
      <c r="B21" s="312">
        <v>30</v>
      </c>
      <c r="C21" s="312">
        <v>25</v>
      </c>
      <c r="D21" s="312" t="s">
        <v>1468</v>
      </c>
      <c r="E21" s="289"/>
      <c r="F21" s="289"/>
      <c r="G21" s="289"/>
      <c r="H21" s="289"/>
      <c r="I21" s="289"/>
      <c r="J21" s="289"/>
      <c r="K21" s="289"/>
      <c r="L21" s="289"/>
      <c r="M21" s="289"/>
      <c r="N21" s="289"/>
      <c r="O21" s="289"/>
      <c r="P21" s="299"/>
      <c r="Q21" s="299"/>
      <c r="R21" s="299"/>
      <c r="S21" s="299"/>
      <c r="T21" s="299"/>
      <c r="U21" s="299"/>
      <c r="V21" s="299"/>
      <c r="W21" s="299"/>
      <c r="X21" s="299"/>
      <c r="Y21" s="302"/>
      <c r="Z21" s="302"/>
    </row>
    <row r="22" spans="1:26" ht="12.75" customHeight="1">
      <c r="A22" s="310" t="s">
        <v>1470</v>
      </c>
      <c r="B22" s="312">
        <v>30</v>
      </c>
      <c r="C22" s="312">
        <v>27</v>
      </c>
      <c r="D22" s="312" t="s">
        <v>1471</v>
      </c>
      <c r="E22" s="289"/>
      <c r="F22" s="289"/>
      <c r="G22" s="289"/>
      <c r="H22" s="289"/>
      <c r="I22" s="289"/>
      <c r="J22" s="289"/>
      <c r="K22" s="289"/>
      <c r="L22" s="289"/>
      <c r="M22" s="289"/>
      <c r="N22" s="289"/>
      <c r="O22" s="289"/>
      <c r="P22" s="299"/>
      <c r="Q22" s="299"/>
      <c r="R22" s="299"/>
      <c r="S22" s="299"/>
      <c r="T22" s="299"/>
      <c r="U22" s="299"/>
      <c r="V22" s="299"/>
      <c r="W22" s="299"/>
      <c r="X22" s="299"/>
      <c r="Y22" s="302"/>
      <c r="Z22" s="302"/>
    </row>
    <row r="23" spans="1:26" ht="12.75" customHeight="1">
      <c r="A23" s="310" t="s">
        <v>1472</v>
      </c>
      <c r="B23" s="312">
        <v>35</v>
      </c>
      <c r="C23" s="312">
        <v>27</v>
      </c>
      <c r="D23" s="312" t="s">
        <v>1473</v>
      </c>
      <c r="E23" s="289"/>
      <c r="F23" s="289"/>
      <c r="G23" s="289"/>
      <c r="H23" s="289"/>
      <c r="I23" s="289"/>
      <c r="J23" s="289"/>
      <c r="K23" s="289"/>
      <c r="L23" s="289"/>
      <c r="M23" s="289"/>
      <c r="N23" s="289"/>
      <c r="O23" s="289"/>
      <c r="P23" s="299"/>
      <c r="Q23" s="299"/>
      <c r="R23" s="299"/>
      <c r="S23" s="299"/>
      <c r="T23" s="299"/>
      <c r="U23" s="299"/>
      <c r="V23" s="299"/>
      <c r="W23" s="299"/>
      <c r="X23" s="299"/>
      <c r="Y23" s="302"/>
      <c r="Z23" s="302"/>
    </row>
    <row r="24" spans="1:26" ht="12.75" customHeight="1">
      <c r="A24" s="304" t="s">
        <v>127</v>
      </c>
      <c r="B24" s="308">
        <v>152</v>
      </c>
      <c r="C24" s="308">
        <v>169</v>
      </c>
      <c r="D24" s="321"/>
      <c r="E24" s="289"/>
      <c r="F24" s="289"/>
      <c r="G24" s="289"/>
      <c r="H24" s="289"/>
      <c r="I24" s="289"/>
      <c r="J24" s="289"/>
      <c r="K24" s="289"/>
      <c r="L24" s="289"/>
      <c r="M24" s="289"/>
      <c r="N24" s="289"/>
      <c r="O24" s="289"/>
      <c r="P24" s="299"/>
      <c r="Q24" s="299"/>
      <c r="R24" s="299"/>
      <c r="S24" s="299"/>
      <c r="T24" s="299"/>
      <c r="U24" s="299"/>
      <c r="V24" s="299"/>
      <c r="W24" s="299"/>
      <c r="X24" s="299"/>
      <c r="Y24" s="302"/>
      <c r="Z24" s="302"/>
    </row>
    <row r="25" spans="1:26" ht="12.75" customHeight="1">
      <c r="A25" s="318" t="s">
        <v>1138</v>
      </c>
      <c r="B25" s="312">
        <v>38</v>
      </c>
      <c r="C25" s="312">
        <v>41</v>
      </c>
      <c r="D25" s="312" t="s">
        <v>1474</v>
      </c>
      <c r="E25" s="289"/>
      <c r="F25" s="289"/>
      <c r="G25" s="289"/>
      <c r="H25" s="289"/>
      <c r="I25" s="289"/>
      <c r="J25" s="289"/>
      <c r="K25" s="289"/>
      <c r="L25" s="289"/>
      <c r="M25" s="289"/>
      <c r="N25" s="289"/>
      <c r="O25" s="289"/>
      <c r="P25" s="299"/>
      <c r="Q25" s="299"/>
      <c r="R25" s="299"/>
      <c r="S25" s="299"/>
      <c r="T25" s="299"/>
      <c r="U25" s="299"/>
      <c r="V25" s="299"/>
      <c r="W25" s="299"/>
      <c r="X25" s="299"/>
      <c r="Y25" s="302"/>
      <c r="Z25" s="302"/>
    </row>
    <row r="26" spans="1:26" ht="12.75" customHeight="1">
      <c r="A26" s="310" t="s">
        <v>1406</v>
      </c>
      <c r="B26" s="312">
        <v>38</v>
      </c>
      <c r="C26" s="312">
        <v>38</v>
      </c>
      <c r="D26" s="312" t="s">
        <v>1463</v>
      </c>
      <c r="E26" s="289"/>
      <c r="F26" s="289"/>
      <c r="G26" s="289"/>
      <c r="H26" s="289"/>
      <c r="I26" s="289"/>
      <c r="J26" s="289"/>
      <c r="K26" s="289"/>
      <c r="L26" s="289"/>
      <c r="M26" s="289"/>
      <c r="N26" s="289"/>
      <c r="O26" s="289"/>
      <c r="P26" s="299"/>
      <c r="Q26" s="299"/>
      <c r="R26" s="299"/>
      <c r="S26" s="299"/>
      <c r="T26" s="299"/>
      <c r="U26" s="299"/>
      <c r="V26" s="299"/>
      <c r="W26" s="299"/>
      <c r="X26" s="299"/>
      <c r="Y26" s="302"/>
      <c r="Z26" s="302"/>
    </row>
    <row r="27" spans="1:26" ht="12.75" customHeight="1">
      <c r="A27" s="310" t="s">
        <v>1475</v>
      </c>
      <c r="B27" s="312">
        <v>38</v>
      </c>
      <c r="C27" s="312">
        <v>49</v>
      </c>
      <c r="D27" s="312" t="s">
        <v>1476</v>
      </c>
      <c r="E27" s="289"/>
      <c r="F27" s="289"/>
      <c r="G27" s="289"/>
      <c r="H27" s="289"/>
      <c r="I27" s="289"/>
      <c r="J27" s="289"/>
      <c r="K27" s="289"/>
      <c r="L27" s="289"/>
      <c r="M27" s="289"/>
      <c r="N27" s="289"/>
      <c r="O27" s="289"/>
      <c r="P27" s="299"/>
      <c r="Q27" s="299"/>
      <c r="R27" s="299"/>
      <c r="S27" s="299"/>
      <c r="T27" s="299"/>
      <c r="U27" s="299"/>
      <c r="V27" s="299"/>
      <c r="W27" s="299"/>
      <c r="X27" s="299"/>
      <c r="Y27" s="302"/>
      <c r="Z27" s="302"/>
    </row>
    <row r="28" spans="1:26" ht="12.75" customHeight="1">
      <c r="A28" s="310" t="s">
        <v>1478</v>
      </c>
      <c r="B28" s="312">
        <v>38</v>
      </c>
      <c r="C28" s="312">
        <v>41</v>
      </c>
      <c r="D28" s="312" t="s">
        <v>1474</v>
      </c>
      <c r="E28" s="289"/>
      <c r="F28" s="289"/>
      <c r="G28" s="289"/>
      <c r="H28" s="289"/>
      <c r="I28" s="289"/>
      <c r="J28" s="289"/>
      <c r="K28" s="289"/>
      <c r="L28" s="289"/>
      <c r="M28" s="289"/>
      <c r="N28" s="289"/>
      <c r="O28" s="289"/>
      <c r="P28" s="299"/>
      <c r="Q28" s="299"/>
      <c r="R28" s="299"/>
      <c r="S28" s="299"/>
      <c r="T28" s="299"/>
      <c r="U28" s="299"/>
      <c r="V28" s="299"/>
      <c r="W28" s="299"/>
      <c r="X28" s="299"/>
      <c r="Y28" s="302"/>
      <c r="Z28" s="302"/>
    </row>
    <row r="29" spans="1:26" ht="12.75" customHeight="1">
      <c r="A29" s="304" t="s">
        <v>128</v>
      </c>
      <c r="B29" s="308">
        <v>85</v>
      </c>
      <c r="C29" s="308">
        <v>79</v>
      </c>
      <c r="D29" s="309" t="s">
        <v>1479</v>
      </c>
      <c r="E29" s="289"/>
      <c r="F29" s="289"/>
      <c r="G29" s="289"/>
      <c r="H29" s="289"/>
      <c r="I29" s="289"/>
      <c r="J29" s="289"/>
      <c r="K29" s="289"/>
      <c r="L29" s="289"/>
      <c r="M29" s="289"/>
      <c r="N29" s="289"/>
      <c r="O29" s="289"/>
      <c r="P29" s="299"/>
      <c r="Q29" s="299"/>
      <c r="R29" s="299"/>
      <c r="S29" s="299"/>
      <c r="T29" s="299"/>
      <c r="U29" s="299"/>
      <c r="V29" s="299"/>
      <c r="W29" s="299"/>
      <c r="X29" s="299"/>
      <c r="Y29" s="302"/>
      <c r="Z29" s="302"/>
    </row>
    <row r="30" spans="1:26" ht="12.75" customHeight="1">
      <c r="A30" s="318" t="s">
        <v>1481</v>
      </c>
      <c r="B30" s="113">
        <v>45</v>
      </c>
      <c r="C30" s="113">
        <v>35</v>
      </c>
      <c r="D30" s="312" t="s">
        <v>1482</v>
      </c>
      <c r="E30" s="289"/>
      <c r="F30" s="289"/>
      <c r="G30" s="289"/>
      <c r="H30" s="289"/>
      <c r="I30" s="289"/>
      <c r="J30" s="289"/>
      <c r="K30" s="289"/>
      <c r="L30" s="289"/>
      <c r="M30" s="289"/>
      <c r="N30" s="289"/>
      <c r="O30" s="289"/>
      <c r="P30" s="299"/>
      <c r="Q30" s="299"/>
      <c r="R30" s="299"/>
      <c r="S30" s="299"/>
      <c r="T30" s="299"/>
      <c r="U30" s="299"/>
      <c r="V30" s="299"/>
      <c r="W30" s="299"/>
      <c r="X30" s="299"/>
      <c r="Y30" s="302"/>
      <c r="Z30" s="302"/>
    </row>
    <row r="31" spans="1:26" ht="12.75" customHeight="1">
      <c r="A31" s="310" t="s">
        <v>1224</v>
      </c>
      <c r="B31" s="113">
        <v>50</v>
      </c>
      <c r="C31" s="113">
        <v>39</v>
      </c>
      <c r="D31" s="312" t="s">
        <v>1483</v>
      </c>
      <c r="E31" s="289"/>
      <c r="F31" s="289"/>
      <c r="G31" s="289"/>
      <c r="H31" s="289"/>
      <c r="I31" s="289"/>
      <c r="J31" s="289"/>
      <c r="K31" s="289"/>
      <c r="L31" s="289"/>
      <c r="M31" s="289"/>
      <c r="N31" s="289"/>
      <c r="O31" s="289"/>
      <c r="P31" s="299"/>
      <c r="Q31" s="299"/>
      <c r="R31" s="299"/>
      <c r="S31" s="299"/>
      <c r="T31" s="299"/>
      <c r="U31" s="299"/>
      <c r="V31" s="299"/>
      <c r="W31" s="299"/>
      <c r="X31" s="299"/>
      <c r="Y31" s="302"/>
      <c r="Z31" s="302"/>
    </row>
    <row r="32" spans="1:26" ht="12.75" customHeight="1">
      <c r="A32" s="304" t="s">
        <v>131</v>
      </c>
      <c r="B32" s="308">
        <v>145</v>
      </c>
      <c r="C32" s="308">
        <v>139</v>
      </c>
      <c r="D32" s="309" t="s">
        <v>1485</v>
      </c>
      <c r="E32" s="289"/>
      <c r="F32" s="289"/>
      <c r="G32" s="289"/>
      <c r="H32" s="289"/>
      <c r="I32" s="289"/>
      <c r="J32" s="289"/>
      <c r="K32" s="289"/>
      <c r="L32" s="289"/>
      <c r="M32" s="289"/>
      <c r="N32" s="289"/>
      <c r="O32" s="289"/>
      <c r="P32" s="299"/>
      <c r="Q32" s="299"/>
      <c r="R32" s="299"/>
      <c r="S32" s="299"/>
      <c r="T32" s="299"/>
      <c r="U32" s="299"/>
      <c r="V32" s="299"/>
      <c r="W32" s="299"/>
      <c r="X32" s="299"/>
      <c r="Y32" s="302"/>
      <c r="Z32" s="302"/>
    </row>
    <row r="33" spans="1:26" ht="12.75" customHeight="1">
      <c r="A33" s="318" t="s">
        <v>1486</v>
      </c>
      <c r="B33" s="312">
        <v>45</v>
      </c>
      <c r="C33" s="312">
        <v>42</v>
      </c>
      <c r="D33" s="312" t="s">
        <v>1487</v>
      </c>
      <c r="E33" s="289"/>
      <c r="F33" s="289"/>
      <c r="G33" s="289"/>
      <c r="H33" s="289"/>
      <c r="I33" s="289"/>
      <c r="J33" s="289"/>
      <c r="K33" s="289"/>
      <c r="L33" s="289"/>
      <c r="M33" s="289"/>
      <c r="N33" s="289"/>
      <c r="O33" s="289"/>
      <c r="P33" s="299"/>
      <c r="Q33" s="299"/>
      <c r="R33" s="299"/>
      <c r="S33" s="299"/>
      <c r="T33" s="299"/>
      <c r="U33" s="299"/>
      <c r="V33" s="299"/>
      <c r="W33" s="299"/>
      <c r="X33" s="299"/>
      <c r="Y33" s="302"/>
      <c r="Z33" s="302"/>
    </row>
    <row r="34" spans="1:26" ht="12.75" customHeight="1">
      <c r="A34" s="310" t="s">
        <v>1488</v>
      </c>
      <c r="B34" s="312">
        <v>45</v>
      </c>
      <c r="C34" s="312">
        <v>46</v>
      </c>
      <c r="D34" s="312" t="s">
        <v>1489</v>
      </c>
      <c r="E34" s="289"/>
      <c r="F34" s="289"/>
      <c r="G34" s="289"/>
      <c r="H34" s="289"/>
      <c r="I34" s="289"/>
      <c r="J34" s="289"/>
      <c r="K34" s="289"/>
      <c r="L34" s="289"/>
      <c r="M34" s="289"/>
      <c r="N34" s="289"/>
      <c r="O34" s="289"/>
      <c r="P34" s="299"/>
      <c r="Q34" s="299"/>
      <c r="R34" s="299"/>
      <c r="S34" s="299"/>
      <c r="T34" s="299"/>
      <c r="U34" s="299"/>
      <c r="V34" s="299"/>
      <c r="W34" s="299"/>
      <c r="X34" s="299"/>
      <c r="Y34" s="302"/>
      <c r="Z34" s="302"/>
    </row>
    <row r="35" spans="1:26" ht="12.75" customHeight="1">
      <c r="A35" s="310" t="s">
        <v>1490</v>
      </c>
      <c r="B35" s="312">
        <v>55</v>
      </c>
      <c r="C35" s="312">
        <v>51</v>
      </c>
      <c r="D35" s="312" t="s">
        <v>1491</v>
      </c>
      <c r="E35" s="289"/>
      <c r="F35" s="289"/>
      <c r="G35" s="289"/>
      <c r="H35" s="289"/>
      <c r="I35" s="289"/>
      <c r="J35" s="289"/>
      <c r="K35" s="289"/>
      <c r="L35" s="289"/>
      <c r="M35" s="289"/>
      <c r="N35" s="289"/>
      <c r="O35" s="289"/>
      <c r="P35" s="299"/>
      <c r="Q35" s="299"/>
      <c r="R35" s="299"/>
      <c r="S35" s="299"/>
      <c r="T35" s="299"/>
      <c r="U35" s="299"/>
      <c r="V35" s="299"/>
      <c r="W35" s="299"/>
      <c r="X35" s="299"/>
      <c r="Y35" s="302"/>
      <c r="Z35" s="302"/>
    </row>
    <row r="36" spans="1:26" ht="12.75" customHeight="1">
      <c r="A36" s="304" t="s">
        <v>133</v>
      </c>
      <c r="B36" s="308">
        <v>141</v>
      </c>
      <c r="C36" s="308">
        <v>128</v>
      </c>
      <c r="D36" s="309" t="s">
        <v>1492</v>
      </c>
      <c r="E36" s="289"/>
      <c r="F36" s="289"/>
      <c r="G36" s="289"/>
      <c r="H36" s="289"/>
      <c r="I36" s="289"/>
      <c r="J36" s="289"/>
      <c r="K36" s="289"/>
      <c r="L36" s="289"/>
      <c r="M36" s="289"/>
      <c r="N36" s="289"/>
      <c r="O36" s="289"/>
      <c r="P36" s="299"/>
      <c r="Q36" s="299"/>
      <c r="R36" s="299"/>
      <c r="S36" s="299"/>
      <c r="T36" s="299"/>
      <c r="U36" s="299"/>
      <c r="V36" s="299"/>
      <c r="W36" s="299"/>
      <c r="X36" s="299"/>
      <c r="Y36" s="302"/>
      <c r="Z36" s="302"/>
    </row>
    <row r="37" spans="1:26" ht="12.75" customHeight="1">
      <c r="A37" s="318" t="s">
        <v>1409</v>
      </c>
      <c r="B37" s="312">
        <v>51</v>
      </c>
      <c r="C37" s="312">
        <v>50</v>
      </c>
      <c r="D37" s="312" t="s">
        <v>1493</v>
      </c>
      <c r="E37" s="289"/>
      <c r="F37" s="289"/>
      <c r="G37" s="289"/>
      <c r="H37" s="289"/>
      <c r="I37" s="289"/>
      <c r="J37" s="289"/>
      <c r="K37" s="289"/>
      <c r="L37" s="289"/>
      <c r="M37" s="289"/>
      <c r="N37" s="289"/>
      <c r="O37" s="289"/>
      <c r="P37" s="299"/>
      <c r="Q37" s="299"/>
      <c r="R37" s="299"/>
      <c r="S37" s="299"/>
      <c r="T37" s="299"/>
      <c r="U37" s="299"/>
      <c r="V37" s="299"/>
      <c r="W37" s="299"/>
      <c r="X37" s="299"/>
      <c r="Y37" s="302"/>
      <c r="Z37" s="302"/>
    </row>
    <row r="38" spans="1:26" ht="12.75" customHeight="1">
      <c r="A38" s="310" t="s">
        <v>1410</v>
      </c>
      <c r="B38" s="312">
        <v>28</v>
      </c>
      <c r="C38" s="312">
        <v>25</v>
      </c>
      <c r="D38" s="312" t="s">
        <v>1494</v>
      </c>
      <c r="E38" s="289"/>
      <c r="F38" s="289"/>
      <c r="G38" s="289"/>
      <c r="H38" s="289"/>
      <c r="I38" s="289"/>
      <c r="J38" s="289"/>
      <c r="K38" s="289"/>
      <c r="L38" s="289"/>
      <c r="M38" s="289"/>
      <c r="N38" s="289"/>
      <c r="O38" s="289"/>
      <c r="P38" s="299"/>
      <c r="Q38" s="299"/>
      <c r="R38" s="299"/>
      <c r="S38" s="299"/>
      <c r="T38" s="299"/>
      <c r="U38" s="299"/>
      <c r="V38" s="299"/>
      <c r="W38" s="299"/>
      <c r="X38" s="299"/>
      <c r="Y38" s="302"/>
      <c r="Z38" s="302"/>
    </row>
    <row r="39" spans="1:26" ht="12.75" customHeight="1">
      <c r="A39" s="310" t="s">
        <v>1411</v>
      </c>
      <c r="B39" s="312">
        <v>34</v>
      </c>
      <c r="C39" s="312">
        <v>31</v>
      </c>
      <c r="D39" s="312" t="s">
        <v>1495</v>
      </c>
      <c r="E39" s="289"/>
      <c r="F39" s="289"/>
      <c r="G39" s="289"/>
      <c r="H39" s="289"/>
      <c r="I39" s="289"/>
      <c r="J39" s="289"/>
      <c r="K39" s="289"/>
      <c r="L39" s="289"/>
      <c r="M39" s="289"/>
      <c r="N39" s="289"/>
      <c r="O39" s="289"/>
      <c r="P39" s="299"/>
      <c r="Q39" s="299"/>
      <c r="R39" s="299"/>
      <c r="S39" s="299"/>
      <c r="T39" s="299"/>
      <c r="U39" s="299"/>
      <c r="V39" s="299"/>
      <c r="W39" s="299"/>
      <c r="X39" s="299"/>
      <c r="Y39" s="302"/>
      <c r="Z39" s="302"/>
    </row>
    <row r="40" spans="1:26" ht="12.75" customHeight="1">
      <c r="A40" s="310" t="s">
        <v>1412</v>
      </c>
      <c r="B40" s="312">
        <v>28</v>
      </c>
      <c r="C40" s="312">
        <v>22</v>
      </c>
      <c r="D40" s="312" t="s">
        <v>1496</v>
      </c>
      <c r="E40" s="289"/>
      <c r="F40" s="289"/>
      <c r="G40" s="289"/>
      <c r="H40" s="289"/>
      <c r="I40" s="289"/>
      <c r="J40" s="289"/>
      <c r="K40" s="289"/>
      <c r="L40" s="289"/>
      <c r="M40" s="289"/>
      <c r="N40" s="289"/>
      <c r="O40" s="289"/>
      <c r="P40" s="299"/>
      <c r="Q40" s="299"/>
      <c r="R40" s="299"/>
      <c r="S40" s="299"/>
      <c r="T40" s="299"/>
      <c r="U40" s="299"/>
      <c r="V40" s="299"/>
      <c r="W40" s="299"/>
      <c r="X40" s="299"/>
      <c r="Y40" s="299"/>
      <c r="Z40" s="302"/>
    </row>
    <row r="41" spans="1:26" ht="12.75" customHeight="1">
      <c r="A41" s="304" t="s">
        <v>135</v>
      </c>
      <c r="B41" s="322"/>
      <c r="C41" s="322"/>
      <c r="D41" s="323"/>
      <c r="E41" s="289"/>
      <c r="F41" s="289"/>
      <c r="G41" s="289"/>
      <c r="H41" s="289"/>
      <c r="I41" s="289"/>
      <c r="J41" s="289"/>
      <c r="K41" s="289"/>
      <c r="L41" s="289"/>
      <c r="M41" s="289"/>
      <c r="N41" s="289"/>
      <c r="O41" s="289"/>
      <c r="P41" s="299"/>
      <c r="Q41" s="299"/>
      <c r="R41" s="299"/>
      <c r="S41" s="299"/>
      <c r="T41" s="299"/>
      <c r="U41" s="299"/>
      <c r="V41" s="299"/>
      <c r="W41" s="299"/>
      <c r="X41" s="299"/>
      <c r="Y41" s="299"/>
      <c r="Z41" s="302"/>
    </row>
    <row r="42" spans="1:26" ht="12.75" customHeight="1">
      <c r="A42" s="318" t="s">
        <v>1498</v>
      </c>
      <c r="B42" s="311">
        <v>69</v>
      </c>
      <c r="C42" s="324">
        <v>71</v>
      </c>
      <c r="D42" s="312" t="s">
        <v>1499</v>
      </c>
      <c r="E42" s="289"/>
      <c r="F42" s="289"/>
      <c r="G42" s="289"/>
      <c r="H42" s="289"/>
      <c r="I42" s="289"/>
      <c r="J42" s="289"/>
      <c r="K42" s="289"/>
      <c r="L42" s="289"/>
      <c r="M42" s="289"/>
      <c r="N42" s="289"/>
      <c r="O42" s="289"/>
      <c r="P42" s="299"/>
      <c r="Q42" s="299"/>
      <c r="R42" s="299"/>
      <c r="S42" s="299"/>
      <c r="T42" s="299"/>
      <c r="U42" s="299"/>
      <c r="V42" s="299"/>
      <c r="W42" s="299"/>
      <c r="X42" s="299"/>
      <c r="Y42" s="299"/>
      <c r="Z42" s="302"/>
    </row>
    <row r="43" spans="1:26" ht="12.75" customHeight="1">
      <c r="A43" s="304" t="s">
        <v>138</v>
      </c>
      <c r="B43" s="308">
        <v>90</v>
      </c>
      <c r="C43" s="308">
        <v>83</v>
      </c>
      <c r="D43" s="309" t="s">
        <v>1500</v>
      </c>
      <c r="E43" s="289"/>
      <c r="F43" s="289"/>
      <c r="G43" s="289"/>
      <c r="H43" s="289"/>
      <c r="I43" s="289"/>
      <c r="J43" s="289"/>
      <c r="K43" s="289"/>
      <c r="L43" s="289"/>
      <c r="M43" s="289"/>
      <c r="N43" s="289"/>
      <c r="O43" s="289"/>
      <c r="P43" s="299"/>
      <c r="Q43" s="299"/>
      <c r="R43" s="299"/>
      <c r="S43" s="299"/>
      <c r="T43" s="299"/>
      <c r="U43" s="299"/>
      <c r="V43" s="299"/>
      <c r="W43" s="299"/>
      <c r="X43" s="299"/>
      <c r="Y43" s="299"/>
      <c r="Z43" s="302"/>
    </row>
    <row r="44" spans="1:26" ht="12.75" customHeight="1">
      <c r="A44" s="318" t="s">
        <v>1501</v>
      </c>
      <c r="B44" s="312">
        <v>45</v>
      </c>
      <c r="C44" s="312">
        <v>42</v>
      </c>
      <c r="D44" s="312" t="s">
        <v>1487</v>
      </c>
      <c r="E44" s="289"/>
      <c r="F44" s="289"/>
      <c r="G44" s="289"/>
      <c r="H44" s="289"/>
      <c r="I44" s="289"/>
      <c r="J44" s="289"/>
      <c r="K44" s="289"/>
      <c r="L44" s="289"/>
      <c r="M44" s="289"/>
      <c r="N44" s="289"/>
      <c r="O44" s="289"/>
      <c r="P44" s="299"/>
      <c r="Q44" s="299"/>
      <c r="R44" s="299"/>
      <c r="S44" s="299"/>
      <c r="T44" s="299"/>
      <c r="U44" s="299"/>
      <c r="V44" s="299"/>
      <c r="W44" s="299"/>
      <c r="X44" s="299"/>
      <c r="Y44" s="299"/>
      <c r="Z44" s="302"/>
    </row>
    <row r="45" spans="1:26" ht="12.75" customHeight="1">
      <c r="A45" s="310" t="s">
        <v>1414</v>
      </c>
      <c r="B45" s="312">
        <v>45</v>
      </c>
      <c r="C45" s="312">
        <v>41</v>
      </c>
      <c r="D45" s="312" t="s">
        <v>1502</v>
      </c>
      <c r="E45" s="289"/>
      <c r="F45" s="289"/>
      <c r="G45" s="289"/>
      <c r="H45" s="289"/>
      <c r="I45" s="289"/>
      <c r="J45" s="289"/>
      <c r="K45" s="289"/>
      <c r="L45" s="289"/>
      <c r="M45" s="289"/>
      <c r="N45" s="289"/>
      <c r="O45" s="289"/>
      <c r="P45" s="299"/>
      <c r="Q45" s="299"/>
      <c r="R45" s="299"/>
      <c r="S45" s="299"/>
      <c r="T45" s="299"/>
      <c r="U45" s="299"/>
      <c r="V45" s="299"/>
      <c r="W45" s="299"/>
      <c r="X45" s="299"/>
      <c r="Y45" s="299"/>
      <c r="Z45" s="302"/>
    </row>
    <row r="46" spans="1:26" ht="12.75" customHeight="1">
      <c r="A46" s="304" t="s">
        <v>1503</v>
      </c>
      <c r="B46" s="308">
        <v>65</v>
      </c>
      <c r="C46" s="308">
        <v>61</v>
      </c>
      <c r="D46" s="309" t="s">
        <v>1504</v>
      </c>
      <c r="E46" s="289"/>
      <c r="F46" s="289"/>
      <c r="G46" s="289"/>
      <c r="H46" s="289"/>
      <c r="I46" s="289"/>
      <c r="J46" s="289"/>
      <c r="K46" s="289"/>
      <c r="L46" s="289"/>
      <c r="M46" s="289"/>
      <c r="N46" s="289"/>
      <c r="O46" s="289"/>
      <c r="P46" s="299"/>
      <c r="Q46" s="299"/>
      <c r="R46" s="299"/>
      <c r="S46" s="299"/>
      <c r="T46" s="299"/>
      <c r="U46" s="299"/>
      <c r="V46" s="299"/>
      <c r="W46" s="299"/>
      <c r="X46" s="299"/>
      <c r="Y46" s="299"/>
      <c r="Z46" s="302"/>
    </row>
    <row r="47" spans="1:26" ht="12.75" customHeight="1">
      <c r="A47" s="318" t="s">
        <v>1505</v>
      </c>
      <c r="B47" s="312">
        <v>32</v>
      </c>
      <c r="C47" s="312">
        <v>31</v>
      </c>
      <c r="D47" s="312" t="s">
        <v>1506</v>
      </c>
      <c r="E47" s="289"/>
      <c r="F47" s="289"/>
      <c r="G47" s="289"/>
      <c r="H47" s="289"/>
      <c r="I47" s="289"/>
      <c r="J47" s="289"/>
      <c r="K47" s="289"/>
      <c r="L47" s="289"/>
      <c r="M47" s="289"/>
      <c r="N47" s="289"/>
      <c r="O47" s="289"/>
      <c r="P47" s="299"/>
      <c r="Q47" s="299"/>
      <c r="R47" s="299"/>
      <c r="S47" s="299"/>
      <c r="T47" s="299"/>
      <c r="U47" s="299"/>
      <c r="V47" s="299"/>
      <c r="W47" s="299"/>
      <c r="X47" s="299"/>
      <c r="Y47" s="299"/>
      <c r="Z47" s="302"/>
    </row>
    <row r="48" spans="1:26" ht="12.75" customHeight="1">
      <c r="A48" s="310" t="s">
        <v>1507</v>
      </c>
      <c r="B48" s="312">
        <v>33</v>
      </c>
      <c r="C48" s="312">
        <v>30</v>
      </c>
      <c r="D48" s="312" t="s">
        <v>1508</v>
      </c>
      <c r="E48" s="289"/>
      <c r="F48" s="289"/>
      <c r="G48" s="289"/>
      <c r="H48" s="289"/>
      <c r="I48" s="289"/>
      <c r="J48" s="289"/>
      <c r="K48" s="289"/>
      <c r="L48" s="289"/>
      <c r="M48" s="289"/>
      <c r="N48" s="289"/>
      <c r="O48" s="289"/>
      <c r="P48" s="299"/>
      <c r="Q48" s="299"/>
      <c r="R48" s="299"/>
      <c r="S48" s="299"/>
      <c r="T48" s="299"/>
      <c r="U48" s="299"/>
      <c r="V48" s="299"/>
      <c r="W48" s="299"/>
      <c r="X48" s="299"/>
      <c r="Y48" s="299"/>
      <c r="Z48" s="302"/>
    </row>
    <row r="49" spans="1:26" ht="12.75" customHeight="1">
      <c r="A49" s="304" t="s">
        <v>141</v>
      </c>
      <c r="B49" s="308">
        <v>118</v>
      </c>
      <c r="C49" s="308">
        <v>137</v>
      </c>
      <c r="D49" s="309" t="s">
        <v>1509</v>
      </c>
      <c r="E49" s="289"/>
      <c r="F49" s="289"/>
      <c r="G49" s="289"/>
      <c r="H49" s="289"/>
      <c r="I49" s="289"/>
      <c r="J49" s="289"/>
      <c r="K49" s="289"/>
      <c r="L49" s="289"/>
      <c r="M49" s="289"/>
      <c r="N49" s="289"/>
      <c r="O49" s="289"/>
      <c r="P49" s="299"/>
      <c r="Q49" s="299"/>
      <c r="R49" s="299"/>
      <c r="S49" s="299"/>
      <c r="T49" s="299"/>
      <c r="U49" s="299"/>
      <c r="V49" s="299"/>
      <c r="W49" s="299"/>
      <c r="X49" s="299"/>
      <c r="Y49" s="299"/>
      <c r="Z49" s="302"/>
    </row>
    <row r="50" spans="1:26" ht="12.75" customHeight="1">
      <c r="A50" s="318" t="s">
        <v>1510</v>
      </c>
      <c r="B50" s="312">
        <v>40</v>
      </c>
      <c r="C50" s="312">
        <v>50</v>
      </c>
      <c r="D50" s="312" t="s">
        <v>1511</v>
      </c>
      <c r="E50" s="289"/>
      <c r="F50" s="289"/>
      <c r="G50" s="289"/>
      <c r="H50" s="289"/>
      <c r="I50" s="289"/>
      <c r="J50" s="289"/>
      <c r="K50" s="289"/>
      <c r="L50" s="289"/>
      <c r="M50" s="289"/>
      <c r="N50" s="289"/>
      <c r="O50" s="289"/>
      <c r="P50" s="299"/>
      <c r="Q50" s="299"/>
      <c r="R50" s="299"/>
      <c r="S50" s="299"/>
      <c r="T50" s="299"/>
      <c r="U50" s="299"/>
      <c r="V50" s="299"/>
      <c r="W50" s="299"/>
      <c r="X50" s="299"/>
      <c r="Y50" s="299"/>
      <c r="Z50" s="302"/>
    </row>
    <row r="51" spans="1:26" ht="12.75" customHeight="1">
      <c r="A51" s="310" t="s">
        <v>1512</v>
      </c>
      <c r="B51" s="312">
        <v>43</v>
      </c>
      <c r="C51" s="312">
        <v>51</v>
      </c>
      <c r="D51" s="312" t="s">
        <v>1513</v>
      </c>
      <c r="E51" s="289"/>
      <c r="F51" s="289"/>
      <c r="G51" s="289"/>
      <c r="H51" s="289"/>
      <c r="I51" s="289"/>
      <c r="J51" s="289"/>
      <c r="K51" s="289"/>
      <c r="L51" s="289"/>
      <c r="M51" s="289"/>
      <c r="N51" s="289"/>
      <c r="O51" s="289"/>
      <c r="P51" s="299"/>
      <c r="Q51" s="299"/>
      <c r="R51" s="299"/>
      <c r="S51" s="299"/>
      <c r="T51" s="299"/>
      <c r="U51" s="299"/>
      <c r="V51" s="299"/>
      <c r="W51" s="299"/>
      <c r="X51" s="299"/>
      <c r="Y51" s="299"/>
      <c r="Z51" s="302"/>
    </row>
    <row r="52" spans="1:26" ht="12.75" customHeight="1">
      <c r="A52" s="310" t="s">
        <v>1514</v>
      </c>
      <c r="B52" s="312">
        <v>35</v>
      </c>
      <c r="C52" s="312">
        <v>36</v>
      </c>
      <c r="D52" s="312" t="s">
        <v>1515</v>
      </c>
      <c r="E52" s="289"/>
      <c r="F52" s="289"/>
      <c r="G52" s="289"/>
      <c r="H52" s="289"/>
      <c r="I52" s="289"/>
      <c r="J52" s="289"/>
      <c r="K52" s="289"/>
      <c r="L52" s="289"/>
      <c r="M52" s="289"/>
      <c r="N52" s="289"/>
      <c r="O52" s="289"/>
      <c r="P52" s="299"/>
      <c r="Q52" s="299"/>
      <c r="R52" s="299"/>
      <c r="S52" s="299"/>
      <c r="T52" s="299"/>
      <c r="U52" s="299"/>
      <c r="V52" s="299"/>
      <c r="W52" s="299"/>
      <c r="X52" s="299"/>
      <c r="Y52" s="299"/>
      <c r="Z52" s="302"/>
    </row>
    <row r="53" spans="1:26" ht="12.75" customHeight="1">
      <c r="A53" s="304" t="s">
        <v>142</v>
      </c>
      <c r="B53" s="325"/>
      <c r="C53" s="325"/>
      <c r="D53" s="323"/>
      <c r="E53" s="289"/>
      <c r="F53" s="289"/>
      <c r="G53" s="289"/>
      <c r="H53" s="289"/>
      <c r="I53" s="289"/>
      <c r="J53" s="289"/>
      <c r="K53" s="289"/>
      <c r="L53" s="289"/>
      <c r="M53" s="289"/>
      <c r="N53" s="289"/>
      <c r="O53" s="289"/>
      <c r="P53" s="299"/>
      <c r="Q53" s="299"/>
      <c r="R53" s="299"/>
      <c r="S53" s="299"/>
      <c r="T53" s="299"/>
      <c r="U53" s="299"/>
      <c r="V53" s="299"/>
      <c r="W53" s="299"/>
      <c r="X53" s="299"/>
      <c r="Y53" s="299"/>
      <c r="Z53" s="302"/>
    </row>
    <row r="54" spans="1:26" ht="12.75" customHeight="1">
      <c r="A54" s="326" t="s">
        <v>1516</v>
      </c>
      <c r="B54" s="312">
        <v>0</v>
      </c>
      <c r="C54" s="312">
        <v>0</v>
      </c>
      <c r="D54" s="312" t="e">
        <v>#DIV/0!</v>
      </c>
      <c r="E54" s="289"/>
      <c r="F54" s="289"/>
      <c r="G54" s="289"/>
      <c r="H54" s="289"/>
      <c r="I54" s="289"/>
      <c r="J54" s="289"/>
      <c r="K54" s="289"/>
      <c r="L54" s="289"/>
      <c r="M54" s="289"/>
      <c r="N54" s="289"/>
      <c r="O54" s="289"/>
      <c r="P54" s="299"/>
      <c r="Q54" s="299"/>
      <c r="R54" s="299"/>
      <c r="S54" s="299"/>
      <c r="T54" s="299"/>
      <c r="U54" s="299"/>
      <c r="V54" s="299"/>
      <c r="W54" s="299"/>
      <c r="X54" s="299"/>
      <c r="Y54" s="299"/>
      <c r="Z54" s="302"/>
    </row>
    <row r="55" spans="1:26" ht="12.75" customHeight="1">
      <c r="A55" s="304" t="s">
        <v>143</v>
      </c>
      <c r="B55" s="308">
        <v>315</v>
      </c>
      <c r="C55" s="308">
        <v>303</v>
      </c>
      <c r="D55" s="327" t="s">
        <v>1517</v>
      </c>
      <c r="E55" s="289"/>
      <c r="F55" s="289"/>
      <c r="G55" s="289"/>
      <c r="H55" s="289"/>
      <c r="I55" s="289"/>
      <c r="J55" s="289"/>
      <c r="K55" s="289"/>
      <c r="L55" s="289"/>
      <c r="M55" s="289"/>
      <c r="N55" s="289"/>
      <c r="O55" s="289"/>
      <c r="P55" s="299"/>
      <c r="Q55" s="299"/>
      <c r="R55" s="299"/>
      <c r="S55" s="299"/>
      <c r="T55" s="299"/>
      <c r="U55" s="299"/>
      <c r="V55" s="299"/>
      <c r="W55" s="299"/>
      <c r="X55" s="299"/>
      <c r="Y55" s="299"/>
      <c r="Z55" s="302"/>
    </row>
    <row r="56" spans="1:26" ht="12.75" customHeight="1">
      <c r="A56" s="326" t="s">
        <v>1518</v>
      </c>
      <c r="B56" s="312">
        <v>45</v>
      </c>
      <c r="C56" s="312">
        <v>43</v>
      </c>
      <c r="D56" s="312" t="s">
        <v>1519</v>
      </c>
      <c r="E56" s="289"/>
      <c r="F56" s="289"/>
      <c r="G56" s="289"/>
      <c r="H56" s="289"/>
      <c r="I56" s="289"/>
      <c r="J56" s="289"/>
      <c r="K56" s="289"/>
      <c r="L56" s="289"/>
      <c r="M56" s="289"/>
      <c r="N56" s="289"/>
      <c r="O56" s="289"/>
      <c r="P56" s="299"/>
      <c r="Q56" s="299"/>
      <c r="R56" s="299"/>
      <c r="S56" s="299"/>
      <c r="T56" s="299"/>
      <c r="U56" s="299"/>
      <c r="V56" s="299"/>
      <c r="W56" s="299"/>
      <c r="X56" s="299"/>
      <c r="Y56" s="299"/>
      <c r="Z56" s="302"/>
    </row>
    <row r="57" spans="1:26" ht="12.75" customHeight="1">
      <c r="A57" s="326" t="s">
        <v>1520</v>
      </c>
      <c r="B57" s="312">
        <v>45</v>
      </c>
      <c r="C57" s="312">
        <v>44</v>
      </c>
      <c r="D57" s="312" t="s">
        <v>1483</v>
      </c>
      <c r="E57" s="289"/>
      <c r="F57" s="289"/>
      <c r="G57" s="289"/>
      <c r="H57" s="289"/>
      <c r="I57" s="289"/>
      <c r="J57" s="289"/>
      <c r="K57" s="289"/>
      <c r="L57" s="289"/>
      <c r="M57" s="289"/>
      <c r="N57" s="289"/>
      <c r="O57" s="289"/>
      <c r="P57" s="299"/>
      <c r="Q57" s="299"/>
      <c r="R57" s="299"/>
      <c r="S57" s="299"/>
      <c r="T57" s="299"/>
      <c r="U57" s="299"/>
      <c r="V57" s="299"/>
      <c r="W57" s="299"/>
      <c r="X57" s="299"/>
      <c r="Y57" s="299"/>
      <c r="Z57" s="302"/>
    </row>
    <row r="58" spans="1:26" ht="12.75" customHeight="1">
      <c r="A58" s="326" t="s">
        <v>1521</v>
      </c>
      <c r="B58" s="312">
        <v>45</v>
      </c>
      <c r="C58" s="312">
        <v>42</v>
      </c>
      <c r="D58" s="312" t="s">
        <v>1487</v>
      </c>
      <c r="E58" s="289"/>
      <c r="F58" s="289"/>
      <c r="G58" s="289"/>
      <c r="H58" s="289"/>
      <c r="I58" s="289"/>
      <c r="J58" s="289"/>
      <c r="K58" s="289"/>
      <c r="L58" s="289"/>
      <c r="M58" s="289"/>
      <c r="N58" s="289"/>
      <c r="O58" s="289"/>
      <c r="P58" s="299"/>
      <c r="Q58" s="299"/>
      <c r="R58" s="299"/>
      <c r="S58" s="299"/>
      <c r="T58" s="299"/>
      <c r="U58" s="299"/>
      <c r="V58" s="299"/>
      <c r="W58" s="299"/>
      <c r="X58" s="299"/>
      <c r="Y58" s="299"/>
      <c r="Z58" s="302"/>
    </row>
    <row r="59" spans="1:26" ht="12.75" customHeight="1">
      <c r="A59" s="326" t="s">
        <v>1522</v>
      </c>
      <c r="B59" s="312">
        <v>45</v>
      </c>
      <c r="C59" s="312">
        <v>44</v>
      </c>
      <c r="D59" s="312" t="s">
        <v>1483</v>
      </c>
      <c r="E59" s="289"/>
      <c r="F59" s="289"/>
      <c r="G59" s="289"/>
      <c r="H59" s="289"/>
      <c r="I59" s="289"/>
      <c r="J59" s="289"/>
      <c r="K59" s="289"/>
      <c r="L59" s="289"/>
      <c r="M59" s="289"/>
      <c r="N59" s="289"/>
      <c r="O59" s="289"/>
      <c r="P59" s="299"/>
      <c r="Q59" s="299"/>
      <c r="R59" s="299"/>
      <c r="S59" s="299"/>
      <c r="T59" s="299"/>
      <c r="U59" s="299"/>
      <c r="V59" s="299"/>
      <c r="W59" s="299"/>
      <c r="X59" s="299"/>
      <c r="Y59" s="299"/>
      <c r="Z59" s="302"/>
    </row>
    <row r="60" spans="1:26" ht="12.75" customHeight="1">
      <c r="A60" s="326" t="s">
        <v>1523</v>
      </c>
      <c r="B60" s="312">
        <v>45</v>
      </c>
      <c r="C60" s="312">
        <v>43</v>
      </c>
      <c r="D60" s="312" t="s">
        <v>1519</v>
      </c>
      <c r="E60" s="289"/>
      <c r="F60" s="289"/>
      <c r="G60" s="289"/>
      <c r="H60" s="289"/>
      <c r="I60" s="289"/>
      <c r="J60" s="289"/>
      <c r="K60" s="289"/>
      <c r="L60" s="289"/>
      <c r="M60" s="289"/>
      <c r="N60" s="289"/>
      <c r="O60" s="289"/>
      <c r="P60" s="299"/>
      <c r="Q60" s="299"/>
      <c r="R60" s="299"/>
      <c r="S60" s="299"/>
      <c r="T60" s="299"/>
      <c r="U60" s="299"/>
      <c r="V60" s="299"/>
      <c r="W60" s="299"/>
      <c r="X60" s="299"/>
      <c r="Y60" s="299"/>
      <c r="Z60" s="302"/>
    </row>
    <row r="61" spans="1:26" ht="12.75" customHeight="1">
      <c r="A61" s="326" t="s">
        <v>1524</v>
      </c>
      <c r="B61" s="312">
        <v>45</v>
      </c>
      <c r="C61" s="312">
        <v>43</v>
      </c>
      <c r="D61" s="312" t="s">
        <v>1519</v>
      </c>
      <c r="E61" s="289"/>
      <c r="F61" s="289"/>
      <c r="G61" s="289"/>
      <c r="H61" s="289"/>
      <c r="I61" s="289"/>
      <c r="J61" s="289"/>
      <c r="K61" s="289"/>
      <c r="L61" s="289"/>
      <c r="M61" s="289"/>
      <c r="N61" s="289"/>
      <c r="O61" s="289"/>
      <c r="P61" s="299"/>
      <c r="Q61" s="299"/>
      <c r="R61" s="299"/>
      <c r="S61" s="299"/>
      <c r="T61" s="299"/>
      <c r="U61" s="299"/>
      <c r="V61" s="299"/>
      <c r="W61" s="299"/>
      <c r="X61" s="299"/>
      <c r="Y61" s="299"/>
      <c r="Z61" s="302"/>
    </row>
    <row r="62" spans="1:26" ht="12.75" customHeight="1">
      <c r="A62" s="326" t="s">
        <v>1525</v>
      </c>
      <c r="B62" s="312">
        <v>45</v>
      </c>
      <c r="C62" s="312">
        <v>44</v>
      </c>
      <c r="D62" s="312" t="s">
        <v>1483</v>
      </c>
      <c r="E62" s="289"/>
      <c r="F62" s="289"/>
      <c r="G62" s="289"/>
      <c r="H62" s="289"/>
      <c r="I62" s="289"/>
      <c r="J62" s="289"/>
      <c r="K62" s="289"/>
      <c r="L62" s="289"/>
      <c r="M62" s="289"/>
      <c r="N62" s="289"/>
      <c r="O62" s="289"/>
      <c r="P62" s="299"/>
      <c r="Q62" s="299"/>
      <c r="R62" s="299"/>
      <c r="S62" s="299"/>
      <c r="T62" s="299"/>
      <c r="U62" s="299"/>
      <c r="V62" s="299"/>
      <c r="W62" s="299"/>
      <c r="X62" s="299"/>
      <c r="Y62" s="299"/>
      <c r="Z62" s="302"/>
    </row>
    <row r="63" spans="1:26" ht="12.75" customHeight="1">
      <c r="A63" s="304" t="s">
        <v>715</v>
      </c>
      <c r="B63" s="309">
        <v>1668</v>
      </c>
      <c r="C63" s="328">
        <v>1611</v>
      </c>
      <c r="D63" s="328" t="s">
        <v>1526</v>
      </c>
      <c r="E63" s="289"/>
      <c r="F63" s="289"/>
      <c r="G63" s="289"/>
      <c r="H63" s="289"/>
      <c r="I63" s="289"/>
      <c r="J63" s="289"/>
      <c r="K63" s="289"/>
      <c r="L63" s="289"/>
      <c r="M63" s="289"/>
      <c r="N63" s="289"/>
      <c r="O63" s="289"/>
      <c r="P63" s="299"/>
      <c r="Q63" s="299"/>
      <c r="R63" s="299"/>
      <c r="S63" s="299"/>
      <c r="T63" s="299"/>
      <c r="U63" s="299"/>
      <c r="V63" s="299"/>
      <c r="W63" s="299"/>
      <c r="X63" s="299"/>
      <c r="Y63" s="299"/>
      <c r="Z63" s="302"/>
    </row>
    <row r="64" spans="1:26" ht="12.75" customHeight="1">
      <c r="A64" s="2119"/>
      <c r="B64" s="2039"/>
      <c r="C64" s="2039"/>
      <c r="D64" s="2039"/>
      <c r="E64" s="289"/>
      <c r="F64" s="289"/>
      <c r="G64" s="289"/>
      <c r="H64" s="289"/>
      <c r="I64" s="289"/>
      <c r="J64" s="289"/>
      <c r="K64" s="289"/>
      <c r="L64" s="289"/>
      <c r="M64" s="289"/>
      <c r="N64" s="289"/>
      <c r="O64" s="289"/>
      <c r="P64" s="299"/>
      <c r="Q64" s="299"/>
      <c r="R64" s="299"/>
      <c r="S64" s="299"/>
      <c r="T64" s="299"/>
      <c r="U64" s="299"/>
      <c r="V64" s="299"/>
      <c r="W64" s="299"/>
      <c r="X64" s="299"/>
      <c r="Y64" s="299"/>
      <c r="Z64" s="302"/>
    </row>
    <row r="65" spans="1:26" ht="12.75" customHeight="1">
      <c r="A65" s="2122"/>
      <c r="B65" s="2039"/>
      <c r="C65" s="2039"/>
      <c r="D65" s="2039"/>
      <c r="E65" s="289"/>
      <c r="F65" s="289"/>
      <c r="G65" s="289"/>
      <c r="H65" s="289"/>
      <c r="I65" s="289"/>
      <c r="J65" s="289"/>
      <c r="K65" s="289"/>
      <c r="L65" s="289"/>
      <c r="M65" s="289"/>
      <c r="N65" s="289"/>
      <c r="O65" s="289"/>
      <c r="P65" s="299"/>
      <c r="Q65" s="299"/>
      <c r="R65" s="299"/>
      <c r="S65" s="299"/>
      <c r="T65" s="299"/>
      <c r="U65" s="299"/>
      <c r="V65" s="299"/>
      <c r="W65" s="299"/>
      <c r="X65" s="299"/>
      <c r="Y65" s="299"/>
      <c r="Z65" s="302"/>
    </row>
    <row r="66" spans="1:26" ht="12.75" customHeight="1">
      <c r="A66" s="2119"/>
      <c r="B66" s="2039"/>
      <c r="C66" s="2039"/>
      <c r="D66" s="2039"/>
      <c r="E66" s="289"/>
      <c r="F66" s="289"/>
      <c r="G66" s="289"/>
      <c r="H66" s="289"/>
      <c r="I66" s="289"/>
      <c r="J66" s="289"/>
      <c r="K66" s="289"/>
      <c r="L66" s="289"/>
      <c r="M66" s="289"/>
      <c r="N66" s="289"/>
      <c r="O66" s="289"/>
      <c r="P66" s="299"/>
      <c r="Q66" s="299"/>
      <c r="R66" s="299"/>
      <c r="S66" s="299"/>
      <c r="T66" s="299"/>
      <c r="U66" s="299"/>
      <c r="V66" s="299"/>
      <c r="W66" s="299"/>
      <c r="X66" s="299"/>
      <c r="Y66" s="299"/>
      <c r="Z66" s="302"/>
    </row>
    <row r="67" spans="1:26" ht="12.75" customHeight="1">
      <c r="A67" s="289"/>
      <c r="B67" s="289"/>
      <c r="C67" s="289"/>
      <c r="D67" s="289"/>
      <c r="E67" s="289"/>
      <c r="F67" s="289"/>
      <c r="G67" s="289"/>
      <c r="H67" s="289"/>
      <c r="I67" s="289"/>
      <c r="J67" s="289"/>
      <c r="K67" s="289"/>
      <c r="L67" s="289"/>
      <c r="M67" s="289"/>
      <c r="N67" s="289"/>
      <c r="O67" s="289"/>
      <c r="P67" s="299"/>
      <c r="Q67" s="299"/>
      <c r="R67" s="299"/>
      <c r="S67" s="299"/>
      <c r="T67" s="299"/>
      <c r="U67" s="299"/>
      <c r="V67" s="299"/>
      <c r="W67" s="299"/>
      <c r="X67" s="299"/>
      <c r="Y67" s="299"/>
      <c r="Z67" s="302"/>
    </row>
    <row r="68" spans="1:26" ht="12.75" customHeight="1">
      <c r="A68" s="289"/>
      <c r="B68" s="289"/>
      <c r="C68" s="289"/>
      <c r="D68" s="289"/>
      <c r="E68" s="289"/>
      <c r="F68" s="289"/>
      <c r="G68" s="289"/>
      <c r="H68" s="289"/>
      <c r="I68" s="289"/>
      <c r="J68" s="289"/>
      <c r="K68" s="289"/>
      <c r="L68" s="289"/>
      <c r="M68" s="289"/>
      <c r="N68" s="289"/>
      <c r="O68" s="289"/>
      <c r="P68" s="299"/>
      <c r="Q68" s="299"/>
      <c r="R68" s="299"/>
      <c r="S68" s="299"/>
      <c r="T68" s="299"/>
      <c r="U68" s="299"/>
      <c r="V68" s="299"/>
      <c r="W68" s="299"/>
      <c r="X68" s="299"/>
      <c r="Y68" s="299"/>
      <c r="Z68" s="302"/>
    </row>
    <row r="69" spans="1:26" ht="12.75" customHeight="1">
      <c r="A69" s="2123" t="s">
        <v>148</v>
      </c>
      <c r="B69" s="2041"/>
      <c r="C69" s="2041"/>
      <c r="D69" s="2041"/>
      <c r="E69" s="2048"/>
      <c r="F69" s="289"/>
      <c r="G69" s="289"/>
      <c r="H69" s="289"/>
      <c r="I69" s="289"/>
      <c r="J69" s="289"/>
      <c r="K69" s="289"/>
      <c r="L69" s="289"/>
      <c r="M69" s="289"/>
      <c r="N69" s="289"/>
      <c r="O69" s="289"/>
      <c r="P69" s="299"/>
      <c r="Q69" s="299"/>
      <c r="R69" s="299"/>
      <c r="S69" s="299"/>
      <c r="T69" s="299"/>
      <c r="U69" s="299"/>
      <c r="V69" s="299"/>
      <c r="W69" s="299"/>
      <c r="X69" s="299"/>
      <c r="Y69" s="299"/>
      <c r="Z69" s="302"/>
    </row>
    <row r="70" spans="1:26" ht="12.75" customHeight="1">
      <c r="A70" s="2123" t="s">
        <v>1527</v>
      </c>
      <c r="B70" s="2041"/>
      <c r="C70" s="2041"/>
      <c r="D70" s="2041"/>
      <c r="E70" s="2048"/>
      <c r="F70" s="289"/>
      <c r="G70" s="289"/>
      <c r="H70" s="289"/>
      <c r="I70" s="289"/>
      <c r="J70" s="289"/>
      <c r="K70" s="289"/>
      <c r="L70" s="289"/>
      <c r="M70" s="289"/>
      <c r="N70" s="289"/>
      <c r="O70" s="289"/>
      <c r="P70" s="299"/>
      <c r="Q70" s="299"/>
      <c r="R70" s="299"/>
      <c r="S70" s="299"/>
      <c r="T70" s="299"/>
      <c r="U70" s="299"/>
      <c r="V70" s="299"/>
      <c r="W70" s="299"/>
      <c r="X70" s="299"/>
      <c r="Y70" s="299"/>
      <c r="Z70" s="302"/>
    </row>
    <row r="71" spans="1:26" ht="27.75" customHeight="1">
      <c r="A71" s="329" t="s">
        <v>1528</v>
      </c>
      <c r="B71" s="330" t="s">
        <v>1529</v>
      </c>
      <c r="C71" s="330" t="s">
        <v>1530</v>
      </c>
      <c r="D71" s="330" t="s">
        <v>1531</v>
      </c>
      <c r="E71" s="330" t="s">
        <v>1532</v>
      </c>
      <c r="F71" s="289"/>
      <c r="G71" s="289"/>
      <c r="H71" s="289"/>
      <c r="I71" s="289"/>
      <c r="J71" s="289"/>
      <c r="K71" s="289"/>
      <c r="L71" s="289"/>
      <c r="M71" s="289"/>
      <c r="N71" s="289"/>
      <c r="O71" s="289"/>
      <c r="P71" s="299"/>
      <c r="Q71" s="299"/>
      <c r="R71" s="299"/>
      <c r="S71" s="299"/>
      <c r="T71" s="299"/>
      <c r="U71" s="299"/>
      <c r="V71" s="299"/>
      <c r="W71" s="299"/>
      <c r="X71" s="299"/>
      <c r="Y71" s="299"/>
      <c r="Z71" s="302"/>
    </row>
    <row r="72" spans="1:26" ht="12.75" customHeight="1">
      <c r="A72" s="331" t="s">
        <v>1432</v>
      </c>
      <c r="B72" s="330"/>
      <c r="C72" s="330"/>
      <c r="D72" s="330"/>
      <c r="E72" s="330"/>
      <c r="F72" s="289"/>
      <c r="G72" s="289"/>
      <c r="H72" s="289"/>
      <c r="I72" s="289"/>
      <c r="J72" s="289"/>
      <c r="K72" s="289"/>
      <c r="L72" s="289"/>
      <c r="M72" s="289"/>
      <c r="N72" s="289"/>
      <c r="O72" s="289"/>
      <c r="P72" s="299"/>
      <c r="Q72" s="299"/>
      <c r="R72" s="299"/>
      <c r="S72" s="299"/>
      <c r="T72" s="299"/>
      <c r="U72" s="299"/>
      <c r="V72" s="299"/>
      <c r="W72" s="299"/>
      <c r="X72" s="299"/>
      <c r="Y72" s="299"/>
      <c r="Z72" s="302"/>
    </row>
    <row r="73" spans="1:26" ht="12.75" customHeight="1">
      <c r="A73" s="332" t="s">
        <v>667</v>
      </c>
      <c r="B73" s="333">
        <v>3</v>
      </c>
      <c r="C73" s="334">
        <v>0</v>
      </c>
      <c r="D73" s="335">
        <f t="shared" ref="D73:D76" si="0">C73/B73*100</f>
        <v>0</v>
      </c>
      <c r="E73" s="333">
        <v>1</v>
      </c>
      <c r="F73" s="289"/>
      <c r="G73" s="289"/>
      <c r="H73" s="289"/>
      <c r="I73" s="289"/>
      <c r="J73" s="289"/>
      <c r="K73" s="289"/>
      <c r="L73" s="289"/>
      <c r="M73" s="289"/>
      <c r="N73" s="289"/>
      <c r="O73" s="289"/>
      <c r="P73" s="299"/>
      <c r="Q73" s="299"/>
      <c r="R73" s="299"/>
      <c r="S73" s="299"/>
      <c r="T73" s="299"/>
      <c r="U73" s="299"/>
      <c r="V73" s="299"/>
      <c r="W73" s="299"/>
      <c r="X73" s="299"/>
      <c r="Y73" s="299"/>
      <c r="Z73" s="302"/>
    </row>
    <row r="74" spans="1:26" ht="12.75" customHeight="1">
      <c r="A74" s="332" t="s">
        <v>1087</v>
      </c>
      <c r="B74" s="333">
        <v>3</v>
      </c>
      <c r="C74" s="333">
        <v>1</v>
      </c>
      <c r="D74" s="335">
        <f t="shared" si="0"/>
        <v>33.333333333333329</v>
      </c>
      <c r="E74" s="333">
        <v>4</v>
      </c>
      <c r="F74" s="289"/>
      <c r="G74" s="289"/>
      <c r="H74" s="289"/>
      <c r="I74" s="289"/>
      <c r="J74" s="289"/>
      <c r="K74" s="289"/>
      <c r="L74" s="289"/>
      <c r="M74" s="289"/>
      <c r="N74" s="289"/>
      <c r="O74" s="289"/>
      <c r="P74" s="299"/>
      <c r="Q74" s="299"/>
      <c r="R74" s="299"/>
      <c r="S74" s="299"/>
      <c r="T74" s="299"/>
      <c r="U74" s="299"/>
      <c r="V74" s="299"/>
      <c r="W74" s="299"/>
      <c r="X74" s="299"/>
      <c r="Y74" s="299"/>
      <c r="Z74" s="302"/>
    </row>
    <row r="75" spans="1:26" ht="12.75" customHeight="1">
      <c r="A75" s="332" t="s">
        <v>256</v>
      </c>
      <c r="B75" s="333">
        <v>4</v>
      </c>
      <c r="C75" s="334">
        <v>0</v>
      </c>
      <c r="D75" s="335">
        <f t="shared" si="0"/>
        <v>0</v>
      </c>
      <c r="E75" s="333">
        <v>2</v>
      </c>
      <c r="F75" s="289"/>
      <c r="G75" s="289"/>
      <c r="H75" s="289"/>
      <c r="I75" s="289"/>
      <c r="J75" s="289"/>
      <c r="K75" s="289"/>
      <c r="L75" s="289"/>
      <c r="M75" s="289"/>
      <c r="N75" s="289"/>
      <c r="O75" s="289"/>
      <c r="P75" s="299"/>
      <c r="Q75" s="299"/>
      <c r="R75" s="299"/>
      <c r="S75" s="299"/>
      <c r="T75" s="299"/>
      <c r="U75" s="299"/>
      <c r="V75" s="299"/>
      <c r="W75" s="299"/>
      <c r="X75" s="299"/>
      <c r="Y75" s="299"/>
      <c r="Z75" s="302"/>
    </row>
    <row r="76" spans="1:26" ht="12.75" customHeight="1">
      <c r="A76" s="304" t="s">
        <v>1533</v>
      </c>
      <c r="B76" s="308">
        <v>10</v>
      </c>
      <c r="C76" s="308">
        <v>1</v>
      </c>
      <c r="D76" s="335">
        <f t="shared" si="0"/>
        <v>10</v>
      </c>
      <c r="E76" s="308">
        <v>7</v>
      </c>
      <c r="F76" s="289"/>
      <c r="G76" s="289"/>
      <c r="H76" s="289"/>
      <c r="I76" s="289"/>
      <c r="J76" s="289"/>
      <c r="K76" s="289"/>
      <c r="L76" s="289"/>
      <c r="M76" s="289"/>
      <c r="N76" s="289"/>
      <c r="O76" s="289"/>
      <c r="P76" s="299"/>
      <c r="Q76" s="299"/>
      <c r="R76" s="299"/>
      <c r="S76" s="299"/>
      <c r="T76" s="299"/>
      <c r="U76" s="299"/>
      <c r="V76" s="299"/>
      <c r="W76" s="299"/>
      <c r="X76" s="299"/>
      <c r="Y76" s="299"/>
      <c r="Z76" s="302"/>
    </row>
    <row r="77" spans="1:26" ht="12.75" customHeight="1">
      <c r="A77" s="336"/>
      <c r="B77" s="337"/>
      <c r="C77" s="337"/>
      <c r="D77" s="338"/>
      <c r="E77" s="339"/>
      <c r="F77" s="289"/>
      <c r="G77" s="289"/>
      <c r="H77" s="289"/>
      <c r="I77" s="289"/>
      <c r="J77" s="289"/>
      <c r="K77" s="289"/>
      <c r="L77" s="289"/>
      <c r="M77" s="289"/>
      <c r="N77" s="289"/>
      <c r="O77" s="289"/>
      <c r="P77" s="299"/>
      <c r="Q77" s="299"/>
      <c r="R77" s="299"/>
      <c r="S77" s="299"/>
      <c r="T77" s="299"/>
      <c r="U77" s="299"/>
      <c r="V77" s="299"/>
      <c r="W77" s="299"/>
      <c r="X77" s="299"/>
      <c r="Y77" s="299"/>
      <c r="Z77" s="302"/>
    </row>
    <row r="78" spans="1:26" ht="12.75" customHeight="1">
      <c r="A78" s="331" t="s">
        <v>1431</v>
      </c>
      <c r="B78" s="330"/>
      <c r="C78" s="330"/>
      <c r="D78" s="330"/>
      <c r="E78" s="330"/>
      <c r="F78" s="289"/>
      <c r="G78" s="289"/>
      <c r="H78" s="289"/>
      <c r="I78" s="289"/>
      <c r="J78" s="289"/>
      <c r="K78" s="289"/>
      <c r="L78" s="289"/>
      <c r="M78" s="289"/>
      <c r="N78" s="289"/>
      <c r="O78" s="289"/>
      <c r="P78" s="299"/>
      <c r="Q78" s="299"/>
      <c r="R78" s="299"/>
      <c r="S78" s="299"/>
      <c r="T78" s="299"/>
      <c r="U78" s="299"/>
      <c r="V78" s="299"/>
      <c r="W78" s="299"/>
      <c r="X78" s="299"/>
      <c r="Y78" s="299"/>
      <c r="Z78" s="302"/>
    </row>
    <row r="79" spans="1:26" ht="12.75" customHeight="1">
      <c r="A79" s="340" t="s">
        <v>1087</v>
      </c>
      <c r="B79" s="333">
        <v>10</v>
      </c>
      <c r="C79" s="333">
        <v>6</v>
      </c>
      <c r="D79" s="335">
        <f t="shared" ref="D79:D87" si="1">C79/B79*100</f>
        <v>60</v>
      </c>
      <c r="E79" s="333">
        <v>4</v>
      </c>
      <c r="F79" s="289"/>
      <c r="G79" s="289"/>
      <c r="H79" s="289"/>
      <c r="I79" s="289"/>
      <c r="J79" s="289"/>
      <c r="K79" s="289"/>
      <c r="L79" s="289"/>
      <c r="M79" s="289"/>
      <c r="N79" s="289"/>
      <c r="O79" s="289"/>
      <c r="P79" s="299"/>
      <c r="Q79" s="299"/>
      <c r="R79" s="299"/>
      <c r="S79" s="299"/>
      <c r="T79" s="299"/>
      <c r="U79" s="299"/>
      <c r="V79" s="299"/>
      <c r="W79" s="299"/>
      <c r="X79" s="299"/>
      <c r="Y79" s="299"/>
      <c r="Z79" s="302"/>
    </row>
    <row r="80" spans="1:26" ht="12.75" customHeight="1">
      <c r="A80" s="340" t="s">
        <v>227</v>
      </c>
      <c r="B80" s="333">
        <v>10</v>
      </c>
      <c r="C80" s="333">
        <v>9</v>
      </c>
      <c r="D80" s="335">
        <f t="shared" si="1"/>
        <v>90</v>
      </c>
      <c r="E80" s="333">
        <v>1</v>
      </c>
      <c r="F80" s="289"/>
      <c r="G80" s="289"/>
      <c r="H80" s="289"/>
      <c r="I80" s="289"/>
      <c r="J80" s="289"/>
      <c r="K80" s="289"/>
      <c r="L80" s="289"/>
      <c r="M80" s="289"/>
      <c r="N80" s="289"/>
      <c r="O80" s="289"/>
      <c r="P80" s="299"/>
      <c r="Q80" s="299"/>
      <c r="R80" s="299"/>
      <c r="S80" s="299"/>
      <c r="T80" s="299"/>
      <c r="U80" s="299"/>
      <c r="V80" s="299"/>
      <c r="W80" s="299"/>
      <c r="X80" s="299"/>
      <c r="Y80" s="299"/>
      <c r="Z80" s="302"/>
    </row>
    <row r="81" spans="1:26" ht="12.75" customHeight="1">
      <c r="A81" s="340" t="s">
        <v>1534</v>
      </c>
      <c r="B81" s="333">
        <v>10</v>
      </c>
      <c r="C81" s="333">
        <v>7</v>
      </c>
      <c r="D81" s="335">
        <f t="shared" si="1"/>
        <v>70</v>
      </c>
      <c r="E81" s="333">
        <v>2</v>
      </c>
      <c r="F81" s="289"/>
      <c r="G81" s="289"/>
      <c r="H81" s="289"/>
      <c r="I81" s="289"/>
      <c r="J81" s="289"/>
      <c r="K81" s="289"/>
      <c r="L81" s="289"/>
      <c r="M81" s="289"/>
      <c r="N81" s="289"/>
      <c r="O81" s="289"/>
      <c r="P81" s="299"/>
      <c r="Q81" s="299"/>
      <c r="R81" s="299"/>
      <c r="S81" s="299"/>
      <c r="T81" s="299"/>
      <c r="U81" s="299"/>
      <c r="V81" s="299"/>
      <c r="W81" s="299"/>
      <c r="X81" s="299"/>
      <c r="Y81" s="299"/>
      <c r="Z81" s="302"/>
    </row>
    <row r="82" spans="1:26" ht="12.75" customHeight="1">
      <c r="A82" s="340" t="s">
        <v>659</v>
      </c>
      <c r="B82" s="333">
        <v>6</v>
      </c>
      <c r="C82" s="333">
        <v>4</v>
      </c>
      <c r="D82" s="335">
        <f t="shared" si="1"/>
        <v>66.666666666666657</v>
      </c>
      <c r="E82" s="334">
        <v>0</v>
      </c>
      <c r="F82" s="289"/>
      <c r="G82" s="289"/>
      <c r="H82" s="289"/>
      <c r="I82" s="289"/>
      <c r="J82" s="289"/>
      <c r="K82" s="289"/>
      <c r="L82" s="289"/>
      <c r="M82" s="289"/>
      <c r="N82" s="289"/>
      <c r="O82" s="289"/>
      <c r="P82" s="299"/>
      <c r="Q82" s="299"/>
      <c r="R82" s="299"/>
      <c r="S82" s="299"/>
      <c r="T82" s="299"/>
      <c r="U82" s="299"/>
      <c r="V82" s="299"/>
      <c r="W82" s="299"/>
      <c r="X82" s="299"/>
      <c r="Y82" s="299"/>
      <c r="Z82" s="302"/>
    </row>
    <row r="83" spans="1:26" ht="12.75" customHeight="1">
      <c r="A83" s="340" t="s">
        <v>667</v>
      </c>
      <c r="B83" s="333">
        <v>6</v>
      </c>
      <c r="C83" s="333">
        <v>3</v>
      </c>
      <c r="D83" s="335">
        <f t="shared" si="1"/>
        <v>50</v>
      </c>
      <c r="E83" s="334">
        <v>0</v>
      </c>
      <c r="F83" s="289"/>
      <c r="G83" s="289"/>
      <c r="H83" s="289"/>
      <c r="I83" s="289"/>
      <c r="J83" s="289"/>
      <c r="K83" s="289"/>
      <c r="L83" s="289"/>
      <c r="M83" s="289"/>
      <c r="N83" s="289"/>
      <c r="O83" s="289"/>
      <c r="P83" s="299"/>
      <c r="Q83" s="299"/>
      <c r="R83" s="299"/>
      <c r="S83" s="299"/>
      <c r="T83" s="299"/>
      <c r="U83" s="299"/>
      <c r="V83" s="299"/>
      <c r="W83" s="299"/>
      <c r="X83" s="299"/>
      <c r="Y83" s="299"/>
      <c r="Z83" s="302"/>
    </row>
    <row r="84" spans="1:26" ht="12" customHeight="1">
      <c r="A84" s="340" t="s">
        <v>695</v>
      </c>
      <c r="B84" s="333">
        <v>10</v>
      </c>
      <c r="C84" s="333">
        <v>4</v>
      </c>
      <c r="D84" s="335">
        <f t="shared" si="1"/>
        <v>40</v>
      </c>
      <c r="E84" s="333">
        <v>3</v>
      </c>
      <c r="F84" s="289"/>
      <c r="G84" s="289"/>
      <c r="H84" s="289"/>
      <c r="I84" s="289"/>
      <c r="J84" s="289"/>
      <c r="K84" s="289"/>
      <c r="L84" s="289"/>
      <c r="M84" s="289"/>
      <c r="N84" s="289"/>
      <c r="O84" s="289"/>
      <c r="P84" s="299"/>
      <c r="Q84" s="299"/>
      <c r="R84" s="299"/>
      <c r="S84" s="299"/>
      <c r="T84" s="299"/>
      <c r="U84" s="299"/>
      <c r="V84" s="299"/>
      <c r="W84" s="299"/>
      <c r="X84" s="299"/>
      <c r="Y84" s="299"/>
      <c r="Z84" s="302"/>
    </row>
    <row r="85" spans="1:26" ht="12" customHeight="1">
      <c r="A85" s="340" t="s">
        <v>256</v>
      </c>
      <c r="B85" s="333">
        <v>14</v>
      </c>
      <c r="C85" s="333">
        <v>11</v>
      </c>
      <c r="D85" s="335">
        <f t="shared" si="1"/>
        <v>78.571428571428569</v>
      </c>
      <c r="E85" s="334">
        <v>0</v>
      </c>
      <c r="F85" s="289"/>
      <c r="G85" s="289"/>
      <c r="H85" s="289"/>
      <c r="I85" s="289"/>
      <c r="J85" s="289"/>
      <c r="K85" s="289"/>
      <c r="L85" s="289"/>
      <c r="M85" s="289"/>
      <c r="N85" s="289"/>
      <c r="O85" s="289"/>
      <c r="P85" s="299"/>
      <c r="Q85" s="299"/>
      <c r="R85" s="299"/>
      <c r="S85" s="299"/>
      <c r="T85" s="299"/>
      <c r="U85" s="299"/>
      <c r="V85" s="299"/>
      <c r="W85" s="299"/>
      <c r="X85" s="299"/>
      <c r="Y85" s="299"/>
      <c r="Z85" s="302"/>
    </row>
    <row r="86" spans="1:26" ht="12" customHeight="1">
      <c r="A86" s="342" t="s">
        <v>1535</v>
      </c>
      <c r="B86" s="308">
        <v>66</v>
      </c>
      <c r="C86" s="308">
        <v>44</v>
      </c>
      <c r="D86" s="335">
        <f t="shared" si="1"/>
        <v>66.666666666666657</v>
      </c>
      <c r="E86" s="322">
        <v>0</v>
      </c>
      <c r="F86" s="289"/>
      <c r="G86" s="289"/>
      <c r="H86" s="289"/>
      <c r="I86" s="289"/>
      <c r="J86" s="289"/>
      <c r="K86" s="289"/>
      <c r="L86" s="289"/>
      <c r="M86" s="289"/>
      <c r="N86" s="289"/>
      <c r="O86" s="289"/>
      <c r="P86" s="299"/>
      <c r="Q86" s="299"/>
      <c r="R86" s="299"/>
      <c r="S86" s="299"/>
      <c r="T86" s="299"/>
      <c r="U86" s="299"/>
      <c r="V86" s="299"/>
      <c r="W86" s="299"/>
      <c r="X86" s="299"/>
      <c r="Y86" s="299"/>
      <c r="Z86" s="302"/>
    </row>
    <row r="87" spans="1:26" ht="12" customHeight="1">
      <c r="A87" s="342" t="s">
        <v>1350</v>
      </c>
      <c r="B87" s="308">
        <v>76</v>
      </c>
      <c r="C87" s="308">
        <v>45</v>
      </c>
      <c r="D87" s="335">
        <f t="shared" si="1"/>
        <v>59.210526315789465</v>
      </c>
      <c r="E87" s="308">
        <v>10</v>
      </c>
      <c r="F87" s="289"/>
      <c r="G87" s="289"/>
      <c r="H87" s="289"/>
      <c r="I87" s="289"/>
      <c r="J87" s="289"/>
      <c r="K87" s="289"/>
      <c r="L87" s="289"/>
      <c r="M87" s="289"/>
      <c r="N87" s="289"/>
      <c r="O87" s="289"/>
      <c r="P87" s="299"/>
      <c r="Q87" s="299"/>
      <c r="R87" s="299"/>
      <c r="S87" s="299"/>
      <c r="T87" s="299"/>
      <c r="U87" s="299"/>
      <c r="V87" s="299"/>
      <c r="W87" s="299"/>
      <c r="X87" s="299"/>
      <c r="Y87" s="299"/>
      <c r="Z87" s="302"/>
    </row>
    <row r="88" spans="1:26" ht="12" customHeight="1">
      <c r="A88" s="332"/>
      <c r="B88" s="332"/>
      <c r="C88" s="332"/>
      <c r="D88" s="332"/>
      <c r="E88" s="332"/>
      <c r="F88" s="289"/>
      <c r="G88" s="289"/>
      <c r="H88" s="289"/>
      <c r="I88" s="289"/>
      <c r="J88" s="289"/>
      <c r="K88" s="289"/>
      <c r="L88" s="289"/>
      <c r="M88" s="289"/>
      <c r="N88" s="289"/>
      <c r="O88" s="289"/>
      <c r="P88" s="299"/>
      <c r="Q88" s="299"/>
      <c r="R88" s="299"/>
      <c r="S88" s="299"/>
      <c r="T88" s="299"/>
      <c r="U88" s="299"/>
      <c r="V88" s="299"/>
      <c r="W88" s="299"/>
      <c r="X88" s="299"/>
      <c r="Y88" s="299"/>
      <c r="Z88" s="302"/>
    </row>
    <row r="89" spans="1:26" ht="12" customHeight="1">
      <c r="A89" s="332"/>
      <c r="B89" s="332"/>
      <c r="C89" s="332"/>
      <c r="D89" s="332"/>
      <c r="E89" s="332"/>
      <c r="F89" s="289"/>
      <c r="G89" s="289"/>
      <c r="H89" s="289"/>
      <c r="I89" s="289"/>
      <c r="J89" s="289"/>
      <c r="K89" s="289"/>
      <c r="L89" s="289"/>
      <c r="M89" s="289"/>
      <c r="N89" s="289"/>
      <c r="O89" s="289"/>
      <c r="P89" s="299"/>
      <c r="Q89" s="299"/>
      <c r="R89" s="299"/>
      <c r="S89" s="299"/>
      <c r="T89" s="299"/>
      <c r="U89" s="299"/>
      <c r="V89" s="299"/>
      <c r="W89" s="299"/>
      <c r="X89" s="299"/>
      <c r="Y89" s="299"/>
      <c r="Z89" s="302"/>
    </row>
    <row r="90" spans="1:26" ht="12" customHeight="1">
      <c r="A90" s="2123" t="s">
        <v>148</v>
      </c>
      <c r="B90" s="2041"/>
      <c r="C90" s="2041"/>
      <c r="D90" s="2041"/>
      <c r="E90" s="2048"/>
      <c r="F90" s="289"/>
      <c r="G90" s="289"/>
      <c r="H90" s="289"/>
      <c r="I90" s="289"/>
      <c r="J90" s="289"/>
      <c r="K90" s="289"/>
      <c r="L90" s="289"/>
      <c r="M90" s="289"/>
      <c r="N90" s="289"/>
      <c r="O90" s="289"/>
      <c r="P90" s="299"/>
      <c r="Q90" s="299"/>
      <c r="R90" s="299"/>
      <c r="S90" s="299"/>
      <c r="T90" s="299"/>
      <c r="U90" s="299"/>
      <c r="V90" s="299"/>
      <c r="W90" s="299"/>
      <c r="X90" s="299"/>
      <c r="Y90" s="299"/>
      <c r="Z90" s="302"/>
    </row>
    <row r="91" spans="1:26" ht="12" customHeight="1">
      <c r="A91" s="2123" t="s">
        <v>1536</v>
      </c>
      <c r="B91" s="2041"/>
      <c r="C91" s="2041"/>
      <c r="D91" s="2041"/>
      <c r="E91" s="2048"/>
      <c r="F91" s="289"/>
      <c r="G91" s="289"/>
      <c r="H91" s="289"/>
      <c r="I91" s="289"/>
      <c r="J91" s="289"/>
      <c r="K91" s="289"/>
      <c r="L91" s="289"/>
      <c r="M91" s="289"/>
      <c r="N91" s="289"/>
      <c r="O91" s="289"/>
      <c r="P91" s="299"/>
      <c r="Q91" s="299"/>
      <c r="R91" s="299"/>
      <c r="S91" s="299"/>
      <c r="T91" s="299"/>
      <c r="U91" s="299"/>
      <c r="V91" s="299"/>
      <c r="W91" s="299"/>
      <c r="X91" s="299"/>
      <c r="Y91" s="299"/>
      <c r="Z91" s="302"/>
    </row>
    <row r="92" spans="1:26" ht="33" customHeight="1">
      <c r="A92" s="329" t="s">
        <v>1528</v>
      </c>
      <c r="B92" s="330" t="s">
        <v>1529</v>
      </c>
      <c r="C92" s="330" t="s">
        <v>1530</v>
      </c>
      <c r="D92" s="330" t="s">
        <v>1531</v>
      </c>
      <c r="E92" s="330" t="s">
        <v>1532</v>
      </c>
      <c r="F92" s="289"/>
      <c r="G92" s="289"/>
      <c r="H92" s="289"/>
      <c r="I92" s="289"/>
      <c r="J92" s="289"/>
      <c r="K92" s="289"/>
      <c r="L92" s="289"/>
      <c r="M92" s="289"/>
      <c r="N92" s="289"/>
      <c r="O92" s="289"/>
      <c r="P92" s="299"/>
      <c r="Q92" s="299"/>
      <c r="R92" s="299"/>
      <c r="S92" s="299"/>
      <c r="T92" s="299"/>
      <c r="U92" s="299"/>
      <c r="V92" s="299"/>
      <c r="W92" s="299"/>
      <c r="X92" s="299"/>
      <c r="Y92" s="299"/>
      <c r="Z92" s="302"/>
    </row>
    <row r="93" spans="1:26" ht="12" customHeight="1">
      <c r="A93" s="331" t="s">
        <v>1432</v>
      </c>
      <c r="B93" s="330"/>
      <c r="C93" s="330"/>
      <c r="D93" s="330"/>
      <c r="E93" s="330"/>
      <c r="F93" s="289"/>
      <c r="G93" s="289"/>
      <c r="H93" s="289"/>
      <c r="I93" s="289"/>
      <c r="J93" s="289"/>
      <c r="K93" s="289"/>
      <c r="L93" s="289"/>
      <c r="M93" s="289"/>
      <c r="N93" s="289"/>
      <c r="O93" s="289"/>
      <c r="P93" s="299"/>
      <c r="Q93" s="299"/>
      <c r="R93" s="299"/>
      <c r="S93" s="299"/>
      <c r="T93" s="299"/>
      <c r="U93" s="299"/>
      <c r="V93" s="299"/>
      <c r="W93" s="299"/>
      <c r="X93" s="299"/>
      <c r="Y93" s="299"/>
      <c r="Z93" s="302"/>
    </row>
    <row r="94" spans="1:26" ht="12.75" customHeight="1">
      <c r="A94" s="340" t="s">
        <v>667</v>
      </c>
      <c r="B94" s="333">
        <v>2</v>
      </c>
      <c r="C94" s="333">
        <v>0</v>
      </c>
      <c r="D94" s="335">
        <f t="shared" ref="D94:D97" si="2">C94/B94</f>
        <v>0</v>
      </c>
      <c r="E94" s="333">
        <v>1</v>
      </c>
      <c r="F94" s="289"/>
      <c r="G94" s="289"/>
      <c r="H94" s="289"/>
      <c r="I94" s="289"/>
      <c r="J94" s="289"/>
      <c r="K94" s="289"/>
      <c r="L94" s="289"/>
      <c r="M94" s="289"/>
      <c r="N94" s="289"/>
      <c r="O94" s="289"/>
      <c r="P94" s="299"/>
      <c r="Q94" s="299"/>
      <c r="R94" s="299"/>
      <c r="S94" s="299"/>
      <c r="T94" s="299"/>
      <c r="U94" s="299"/>
      <c r="V94" s="299"/>
      <c r="W94" s="299"/>
      <c r="X94" s="299"/>
      <c r="Y94" s="299"/>
      <c r="Z94" s="302"/>
    </row>
    <row r="95" spans="1:26" ht="12.75" customHeight="1">
      <c r="A95" s="340" t="s">
        <v>1087</v>
      </c>
      <c r="B95" s="333">
        <v>2</v>
      </c>
      <c r="C95" s="334">
        <v>0</v>
      </c>
      <c r="D95" s="335">
        <f t="shared" si="2"/>
        <v>0</v>
      </c>
      <c r="E95" s="333">
        <v>1</v>
      </c>
      <c r="F95" s="289"/>
      <c r="G95" s="289"/>
      <c r="H95" s="289"/>
      <c r="I95" s="289"/>
      <c r="J95" s="289"/>
      <c r="K95" s="289"/>
      <c r="L95" s="289"/>
      <c r="M95" s="289"/>
      <c r="N95" s="289"/>
      <c r="O95" s="289"/>
      <c r="P95" s="299"/>
      <c r="Q95" s="299"/>
      <c r="R95" s="299"/>
      <c r="S95" s="299"/>
      <c r="T95" s="299"/>
      <c r="U95" s="299"/>
      <c r="V95" s="299"/>
      <c r="W95" s="299"/>
      <c r="X95" s="299"/>
      <c r="Y95" s="299"/>
      <c r="Z95" s="302"/>
    </row>
    <row r="96" spans="1:26" ht="12.75" customHeight="1">
      <c r="A96" s="340" t="s">
        <v>256</v>
      </c>
      <c r="B96" s="333">
        <v>3</v>
      </c>
      <c r="C96" s="333">
        <v>0</v>
      </c>
      <c r="D96" s="335">
        <f t="shared" si="2"/>
        <v>0</v>
      </c>
      <c r="E96" s="333">
        <v>1</v>
      </c>
      <c r="F96" s="289"/>
      <c r="G96" s="289"/>
      <c r="H96" s="289"/>
      <c r="I96" s="289"/>
      <c r="J96" s="289"/>
      <c r="K96" s="289"/>
      <c r="L96" s="289"/>
      <c r="M96" s="289"/>
      <c r="N96" s="289"/>
      <c r="O96" s="289"/>
      <c r="P96" s="299"/>
      <c r="Q96" s="299"/>
      <c r="R96" s="299"/>
      <c r="S96" s="299"/>
      <c r="T96" s="299"/>
      <c r="U96" s="299"/>
      <c r="V96" s="299"/>
      <c r="W96" s="299"/>
      <c r="X96" s="299"/>
      <c r="Y96" s="299"/>
      <c r="Z96" s="302"/>
    </row>
    <row r="97" spans="1:26" ht="12.75" customHeight="1">
      <c r="A97" s="342" t="s">
        <v>1533</v>
      </c>
      <c r="B97" s="308">
        <v>7</v>
      </c>
      <c r="C97" s="322">
        <f>SUM(C94:C96)</f>
        <v>0</v>
      </c>
      <c r="D97" s="335">
        <f t="shared" si="2"/>
        <v>0</v>
      </c>
      <c r="E97" s="322">
        <f>SUM(E94:E96)</f>
        <v>3</v>
      </c>
      <c r="F97" s="289"/>
      <c r="G97" s="289"/>
      <c r="H97" s="289"/>
      <c r="I97" s="289"/>
      <c r="J97" s="289"/>
      <c r="K97" s="289"/>
      <c r="L97" s="289"/>
      <c r="M97" s="289"/>
      <c r="N97" s="289"/>
      <c r="O97" s="289"/>
      <c r="P97" s="299"/>
      <c r="Q97" s="299"/>
      <c r="R97" s="299"/>
      <c r="S97" s="299"/>
      <c r="T97" s="299"/>
      <c r="U97" s="299"/>
      <c r="V97" s="299"/>
      <c r="W97" s="299"/>
      <c r="X97" s="299"/>
      <c r="Y97" s="299"/>
      <c r="Z97" s="302"/>
    </row>
    <row r="98" spans="1:26" ht="12.75" customHeight="1">
      <c r="A98" s="336"/>
      <c r="B98" s="337"/>
      <c r="C98" s="337"/>
      <c r="D98" s="338"/>
      <c r="E98" s="339"/>
      <c r="F98" s="289"/>
      <c r="G98" s="289"/>
      <c r="H98" s="289"/>
      <c r="I98" s="289"/>
      <c r="J98" s="289"/>
      <c r="K98" s="289"/>
      <c r="L98" s="289"/>
      <c r="M98" s="289"/>
      <c r="N98" s="289"/>
      <c r="O98" s="289"/>
      <c r="P98" s="299"/>
      <c r="Q98" s="299"/>
      <c r="R98" s="299"/>
      <c r="S98" s="299"/>
      <c r="T98" s="299"/>
      <c r="U98" s="299"/>
      <c r="V98" s="299"/>
      <c r="W98" s="299"/>
      <c r="X98" s="299"/>
      <c r="Y98" s="299"/>
      <c r="Z98" s="302"/>
    </row>
    <row r="99" spans="1:26" ht="12.75" customHeight="1">
      <c r="A99" s="331" t="s">
        <v>1431</v>
      </c>
      <c r="B99" s="330"/>
      <c r="C99" s="330"/>
      <c r="D99" s="330"/>
      <c r="E99" s="330"/>
      <c r="F99" s="289"/>
      <c r="G99" s="289"/>
      <c r="H99" s="289"/>
      <c r="I99" s="289"/>
      <c r="J99" s="289"/>
      <c r="K99" s="289"/>
      <c r="L99" s="289"/>
      <c r="M99" s="289"/>
      <c r="N99" s="289"/>
      <c r="O99" s="289"/>
      <c r="P99" s="299"/>
      <c r="Q99" s="299"/>
      <c r="R99" s="299"/>
      <c r="S99" s="299"/>
      <c r="T99" s="299"/>
      <c r="U99" s="299"/>
      <c r="V99" s="299"/>
      <c r="W99" s="299"/>
      <c r="X99" s="299"/>
      <c r="Y99" s="299"/>
      <c r="Z99" s="302"/>
    </row>
    <row r="100" spans="1:26" ht="12.75" customHeight="1">
      <c r="A100" s="340" t="s">
        <v>1087</v>
      </c>
      <c r="B100" s="333">
        <v>4</v>
      </c>
      <c r="C100" s="334">
        <v>0</v>
      </c>
      <c r="D100" s="335">
        <f t="shared" ref="D100:D106" si="3">C100/B100*100</f>
        <v>0</v>
      </c>
      <c r="E100" s="333">
        <v>1</v>
      </c>
      <c r="F100" s="289"/>
      <c r="G100" s="289"/>
      <c r="H100" s="289"/>
      <c r="I100" s="289"/>
      <c r="J100" s="289"/>
      <c r="K100" s="289"/>
      <c r="L100" s="289"/>
      <c r="M100" s="289"/>
      <c r="N100" s="289"/>
      <c r="O100" s="289"/>
      <c r="P100" s="299"/>
      <c r="Q100" s="299"/>
      <c r="R100" s="299"/>
      <c r="S100" s="299"/>
      <c r="T100" s="299"/>
      <c r="U100" s="299"/>
      <c r="V100" s="299"/>
      <c r="W100" s="299"/>
      <c r="X100" s="299"/>
      <c r="Y100" s="299"/>
      <c r="Z100" s="302"/>
    </row>
    <row r="101" spans="1:26" ht="12.75" customHeight="1">
      <c r="A101" s="340" t="s">
        <v>1537</v>
      </c>
      <c r="B101" s="333">
        <v>1</v>
      </c>
      <c r="C101" s="333">
        <v>1</v>
      </c>
      <c r="D101" s="335">
        <f t="shared" si="3"/>
        <v>100</v>
      </c>
      <c r="E101" s="333">
        <v>0</v>
      </c>
      <c r="F101" s="289"/>
      <c r="G101" s="289"/>
      <c r="H101" s="289"/>
      <c r="I101" s="289"/>
      <c r="J101" s="289"/>
      <c r="K101" s="289"/>
      <c r="L101" s="289"/>
      <c r="M101" s="289"/>
      <c r="N101" s="289"/>
      <c r="O101" s="289"/>
      <c r="P101" s="299"/>
      <c r="Q101" s="299"/>
      <c r="R101" s="299"/>
      <c r="S101" s="299"/>
      <c r="T101" s="299"/>
      <c r="U101" s="299"/>
      <c r="V101" s="299"/>
      <c r="W101" s="299"/>
      <c r="X101" s="299"/>
      <c r="Y101" s="299"/>
      <c r="Z101" s="302"/>
    </row>
    <row r="102" spans="1:26" ht="12.75" customHeight="1">
      <c r="A102" s="340" t="s">
        <v>1534</v>
      </c>
      <c r="B102" s="333">
        <v>3</v>
      </c>
      <c r="C102" s="333">
        <v>1</v>
      </c>
      <c r="D102" s="335">
        <f t="shared" si="3"/>
        <v>33.333333333333329</v>
      </c>
      <c r="E102" s="333">
        <v>0</v>
      </c>
      <c r="F102" s="289"/>
      <c r="G102" s="289"/>
      <c r="H102" s="289"/>
      <c r="I102" s="289"/>
      <c r="J102" s="289"/>
      <c r="K102" s="289"/>
      <c r="L102" s="289"/>
      <c r="M102" s="289"/>
      <c r="N102" s="289"/>
      <c r="O102" s="289"/>
      <c r="P102" s="299"/>
      <c r="Q102" s="299"/>
      <c r="R102" s="299"/>
      <c r="S102" s="299"/>
      <c r="T102" s="299"/>
      <c r="U102" s="299"/>
      <c r="V102" s="299"/>
      <c r="W102" s="299"/>
      <c r="X102" s="299"/>
      <c r="Y102" s="299"/>
      <c r="Z102" s="302"/>
    </row>
    <row r="103" spans="1:26" ht="12.75" customHeight="1">
      <c r="A103" s="340" t="s">
        <v>659</v>
      </c>
      <c r="B103" s="333">
        <v>2</v>
      </c>
      <c r="C103" s="333">
        <v>0</v>
      </c>
      <c r="D103" s="335">
        <f t="shared" si="3"/>
        <v>0</v>
      </c>
      <c r="E103" s="333">
        <v>0</v>
      </c>
      <c r="F103" s="289"/>
      <c r="G103" s="289"/>
      <c r="H103" s="289"/>
      <c r="I103" s="289"/>
      <c r="J103" s="289"/>
      <c r="K103" s="289"/>
      <c r="L103" s="289"/>
      <c r="M103" s="289"/>
      <c r="N103" s="289"/>
      <c r="O103" s="289"/>
      <c r="P103" s="299"/>
      <c r="Q103" s="299"/>
      <c r="R103" s="299"/>
      <c r="S103" s="299"/>
      <c r="T103" s="299"/>
      <c r="U103" s="299"/>
      <c r="V103" s="299"/>
      <c r="W103" s="299"/>
      <c r="X103" s="299"/>
      <c r="Y103" s="299"/>
      <c r="Z103" s="302"/>
    </row>
    <row r="104" spans="1:26" ht="12.75" customHeight="1">
      <c r="A104" s="340" t="s">
        <v>667</v>
      </c>
      <c r="B104" s="333">
        <v>3</v>
      </c>
      <c r="C104" s="334">
        <v>0</v>
      </c>
      <c r="D104" s="335">
        <f t="shared" si="3"/>
        <v>0</v>
      </c>
      <c r="E104" s="333">
        <v>0</v>
      </c>
      <c r="F104" s="289"/>
      <c r="G104" s="289"/>
      <c r="H104" s="289"/>
      <c r="I104" s="289"/>
      <c r="J104" s="289"/>
      <c r="K104" s="289"/>
      <c r="L104" s="289"/>
      <c r="M104" s="289"/>
      <c r="N104" s="289"/>
      <c r="O104" s="289"/>
      <c r="P104" s="299"/>
      <c r="Q104" s="299"/>
      <c r="R104" s="299"/>
      <c r="S104" s="299"/>
      <c r="T104" s="299"/>
      <c r="U104" s="299"/>
      <c r="V104" s="299"/>
      <c r="W104" s="299"/>
      <c r="X104" s="299"/>
      <c r="Y104" s="299"/>
      <c r="Z104" s="302"/>
    </row>
    <row r="105" spans="1:26" ht="12.75" customHeight="1">
      <c r="A105" s="340" t="s">
        <v>695</v>
      </c>
      <c r="B105" s="333">
        <v>6</v>
      </c>
      <c r="C105" s="333">
        <v>1</v>
      </c>
      <c r="D105" s="335">
        <f t="shared" si="3"/>
        <v>16.666666666666664</v>
      </c>
      <c r="E105" s="333">
        <v>0</v>
      </c>
      <c r="F105" s="289"/>
      <c r="G105" s="289"/>
      <c r="H105" s="289"/>
      <c r="I105" s="289"/>
      <c r="J105" s="289"/>
      <c r="K105" s="289"/>
      <c r="L105" s="289"/>
      <c r="M105" s="289"/>
      <c r="N105" s="289"/>
      <c r="O105" s="289"/>
      <c r="P105" s="299"/>
      <c r="Q105" s="299"/>
      <c r="R105" s="299"/>
      <c r="S105" s="299"/>
      <c r="T105" s="299"/>
      <c r="U105" s="299"/>
      <c r="V105" s="299"/>
      <c r="W105" s="299"/>
      <c r="X105" s="299"/>
      <c r="Y105" s="299"/>
      <c r="Z105" s="302"/>
    </row>
    <row r="106" spans="1:26" ht="12.75" customHeight="1">
      <c r="A106" s="340" t="s">
        <v>256</v>
      </c>
      <c r="B106" s="333">
        <v>3</v>
      </c>
      <c r="C106" s="334">
        <v>0</v>
      </c>
      <c r="D106" s="335">
        <f t="shared" si="3"/>
        <v>0</v>
      </c>
      <c r="E106" s="333">
        <v>0</v>
      </c>
      <c r="F106" s="289"/>
      <c r="G106" s="289"/>
      <c r="H106" s="289"/>
      <c r="I106" s="289"/>
      <c r="J106" s="289"/>
      <c r="K106" s="289"/>
      <c r="L106" s="289"/>
      <c r="M106" s="289"/>
      <c r="N106" s="289"/>
      <c r="O106" s="289"/>
      <c r="P106" s="299"/>
      <c r="Q106" s="299"/>
      <c r="R106" s="299"/>
      <c r="S106" s="299"/>
      <c r="T106" s="299"/>
      <c r="U106" s="299"/>
      <c r="V106" s="299"/>
      <c r="W106" s="299"/>
      <c r="X106" s="299"/>
      <c r="Y106" s="299"/>
      <c r="Z106" s="302"/>
    </row>
    <row r="107" spans="1:26" ht="12.75" customHeight="1">
      <c r="A107" s="342" t="s">
        <v>1535</v>
      </c>
      <c r="B107" s="308">
        <v>22</v>
      </c>
      <c r="C107" s="308">
        <v>3</v>
      </c>
      <c r="D107" s="322">
        <f>C107/B107</f>
        <v>0.13636363636363635</v>
      </c>
      <c r="E107" s="322">
        <f>SUM(E100:E106)</f>
        <v>1</v>
      </c>
      <c r="F107" s="289"/>
      <c r="G107" s="289"/>
      <c r="H107" s="289"/>
      <c r="I107" s="289"/>
      <c r="J107" s="289"/>
      <c r="K107" s="289"/>
      <c r="L107" s="289"/>
      <c r="M107" s="289"/>
      <c r="N107" s="289"/>
      <c r="O107" s="289"/>
      <c r="P107" s="299"/>
      <c r="Q107" s="299"/>
      <c r="R107" s="299"/>
      <c r="S107" s="299"/>
      <c r="T107" s="299"/>
      <c r="U107" s="299"/>
      <c r="V107" s="299"/>
      <c r="W107" s="299"/>
      <c r="X107" s="299"/>
      <c r="Y107" s="299"/>
      <c r="Z107" s="302"/>
    </row>
    <row r="108" spans="1:26" ht="12.75" customHeight="1">
      <c r="A108" s="342" t="s">
        <v>1350</v>
      </c>
      <c r="B108" s="308">
        <v>29</v>
      </c>
      <c r="C108" s="322">
        <f>SUM(C97,C107)</f>
        <v>3</v>
      </c>
      <c r="D108" s="335">
        <f>C108/B108*100</f>
        <v>10.344827586206897</v>
      </c>
      <c r="E108" s="322">
        <f>SUM(E97,E107)</f>
        <v>4</v>
      </c>
      <c r="F108" s="289"/>
      <c r="G108" s="289"/>
      <c r="H108" s="289"/>
      <c r="I108" s="289"/>
      <c r="J108" s="289"/>
      <c r="K108" s="289"/>
      <c r="L108" s="289"/>
      <c r="M108" s="289"/>
      <c r="N108" s="289"/>
      <c r="O108" s="289"/>
      <c r="P108" s="299"/>
      <c r="Q108" s="299"/>
      <c r="R108" s="299"/>
      <c r="S108" s="299"/>
      <c r="T108" s="299"/>
      <c r="U108" s="299"/>
      <c r="V108" s="299"/>
      <c r="W108" s="299"/>
      <c r="X108" s="299"/>
      <c r="Y108" s="299"/>
      <c r="Z108" s="302"/>
    </row>
    <row r="109" spans="1:26" ht="12.75" hidden="1" customHeight="1">
      <c r="A109" s="19"/>
      <c r="B109" s="19"/>
      <c r="C109" s="19"/>
      <c r="D109" s="19"/>
      <c r="E109" s="19"/>
      <c r="F109" s="2"/>
      <c r="G109" s="2"/>
      <c r="H109" s="2"/>
      <c r="I109" s="2"/>
      <c r="J109" s="2"/>
      <c r="K109" s="2"/>
      <c r="L109" s="2"/>
      <c r="M109" s="2"/>
      <c r="N109" s="2"/>
      <c r="O109" s="2"/>
      <c r="P109" s="1"/>
      <c r="Q109" s="1"/>
      <c r="R109" s="1"/>
      <c r="S109" s="1"/>
      <c r="T109" s="1"/>
      <c r="U109" s="1"/>
      <c r="V109" s="1"/>
      <c r="W109" s="1"/>
      <c r="X109" s="1"/>
      <c r="Y109" s="1"/>
      <c r="Z109" s="302"/>
    </row>
    <row r="110" spans="1:26" ht="12.75" hidden="1" customHeight="1">
      <c r="A110" s="19"/>
      <c r="B110" s="19"/>
      <c r="C110" s="19"/>
      <c r="D110" s="19"/>
      <c r="E110" s="19"/>
      <c r="F110" s="2"/>
      <c r="G110" s="2"/>
      <c r="H110" s="2"/>
      <c r="I110" s="2"/>
      <c r="J110" s="2"/>
      <c r="K110" s="2"/>
      <c r="L110" s="2"/>
      <c r="M110" s="2"/>
      <c r="N110" s="2"/>
      <c r="O110" s="2"/>
      <c r="P110" s="1"/>
      <c r="Q110" s="1"/>
      <c r="R110" s="1"/>
      <c r="S110" s="1"/>
      <c r="T110" s="1"/>
      <c r="U110" s="1"/>
      <c r="V110" s="1"/>
      <c r="W110" s="1"/>
      <c r="X110" s="1"/>
      <c r="Y110" s="1"/>
      <c r="Z110" s="302"/>
    </row>
    <row r="111" spans="1:26" ht="12.75" hidden="1" customHeight="1">
      <c r="A111" s="19"/>
      <c r="B111" s="19"/>
      <c r="C111" s="19"/>
      <c r="D111" s="19"/>
      <c r="E111" s="19"/>
      <c r="F111" s="2"/>
      <c r="G111" s="2"/>
      <c r="H111" s="2"/>
      <c r="I111" s="2"/>
      <c r="J111" s="2"/>
      <c r="K111" s="2"/>
      <c r="L111" s="2"/>
      <c r="M111" s="2"/>
      <c r="N111" s="2"/>
      <c r="O111" s="2"/>
      <c r="P111" s="1"/>
      <c r="Q111" s="1"/>
      <c r="R111" s="1"/>
      <c r="S111" s="1"/>
      <c r="T111" s="1"/>
      <c r="U111" s="1"/>
      <c r="V111" s="1"/>
      <c r="W111" s="1"/>
      <c r="X111" s="1"/>
      <c r="Y111" s="1"/>
      <c r="Z111" s="302"/>
    </row>
    <row r="112" spans="1:26" ht="12.75" hidden="1" customHeight="1">
      <c r="A112" s="2121" t="s">
        <v>1538</v>
      </c>
      <c r="B112" s="2041"/>
      <c r="C112" s="2041"/>
      <c r="D112" s="2041"/>
      <c r="E112" s="2048"/>
      <c r="F112" s="2"/>
      <c r="G112" s="2"/>
      <c r="H112" s="2"/>
      <c r="I112" s="2"/>
      <c r="J112" s="2"/>
      <c r="K112" s="2"/>
      <c r="L112" s="2"/>
      <c r="M112" s="2"/>
      <c r="N112" s="2"/>
      <c r="O112" s="2"/>
      <c r="P112" s="1"/>
      <c r="Q112" s="1"/>
      <c r="R112" s="1"/>
      <c r="S112" s="1"/>
      <c r="T112" s="1"/>
      <c r="U112" s="1"/>
      <c r="V112" s="1"/>
      <c r="W112" s="1"/>
      <c r="X112" s="1"/>
      <c r="Y112" s="1"/>
      <c r="Z112" s="302"/>
    </row>
    <row r="113" spans="1:26" ht="12.75" hidden="1" customHeight="1">
      <c r="A113" s="2121" t="s">
        <v>1527</v>
      </c>
      <c r="B113" s="2041"/>
      <c r="C113" s="2041"/>
      <c r="D113" s="2041"/>
      <c r="E113" s="2048"/>
      <c r="F113" s="2"/>
      <c r="G113" s="2"/>
      <c r="H113" s="2"/>
      <c r="I113" s="2"/>
      <c r="J113" s="2"/>
      <c r="K113" s="2"/>
      <c r="L113" s="2"/>
      <c r="M113" s="2"/>
      <c r="N113" s="2"/>
      <c r="O113" s="2"/>
      <c r="P113" s="1"/>
      <c r="Q113" s="1"/>
      <c r="R113" s="1"/>
      <c r="S113" s="1"/>
      <c r="T113" s="1"/>
      <c r="U113" s="1"/>
      <c r="V113" s="1"/>
      <c r="W113" s="1"/>
      <c r="X113" s="1"/>
      <c r="Y113" s="1"/>
      <c r="Z113" s="302"/>
    </row>
    <row r="114" spans="1:26" ht="38.25" hidden="1" customHeight="1">
      <c r="A114" s="343" t="s">
        <v>1528</v>
      </c>
      <c r="B114" s="344" t="s">
        <v>1529</v>
      </c>
      <c r="C114" s="344" t="s">
        <v>1530</v>
      </c>
      <c r="D114" s="344" t="s">
        <v>1531</v>
      </c>
      <c r="E114" s="344" t="s">
        <v>1532</v>
      </c>
      <c r="F114" s="2"/>
      <c r="G114" s="2"/>
      <c r="H114" s="2"/>
      <c r="I114" s="2"/>
      <c r="J114" s="2"/>
      <c r="K114" s="2"/>
      <c r="L114" s="2"/>
      <c r="M114" s="2"/>
      <c r="N114" s="2"/>
      <c r="O114" s="2"/>
      <c r="P114" s="1"/>
      <c r="Q114" s="1"/>
      <c r="R114" s="1"/>
      <c r="S114" s="1"/>
      <c r="T114" s="1"/>
      <c r="U114" s="1"/>
      <c r="V114" s="1"/>
      <c r="W114" s="1"/>
      <c r="X114" s="1"/>
      <c r="Y114" s="1"/>
      <c r="Z114" s="302"/>
    </row>
    <row r="115" spans="1:26" ht="12.75" hidden="1" customHeight="1">
      <c r="A115" s="139" t="s">
        <v>1432</v>
      </c>
      <c r="B115" s="344"/>
      <c r="C115" s="344"/>
      <c r="D115" s="344"/>
      <c r="E115" s="344"/>
      <c r="F115" s="2"/>
      <c r="G115" s="2"/>
      <c r="H115" s="2"/>
      <c r="I115" s="2"/>
      <c r="J115" s="2"/>
      <c r="K115" s="2"/>
      <c r="L115" s="2"/>
      <c r="M115" s="2"/>
      <c r="N115" s="2"/>
      <c r="O115" s="2"/>
      <c r="P115" s="1"/>
      <c r="Q115" s="1"/>
      <c r="R115" s="1"/>
      <c r="S115" s="1"/>
      <c r="T115" s="1"/>
      <c r="U115" s="1"/>
      <c r="V115" s="1"/>
      <c r="W115" s="1"/>
      <c r="X115" s="1"/>
      <c r="Y115" s="1"/>
      <c r="Z115" s="302"/>
    </row>
    <row r="116" spans="1:26" ht="12.75" hidden="1" customHeight="1">
      <c r="A116" s="140" t="s">
        <v>1041</v>
      </c>
      <c r="B116" s="345"/>
      <c r="C116" s="345"/>
      <c r="D116" s="346" t="e">
        <f t="shared" ref="D116:D123" si="4">C116/B116*100</f>
        <v>#DIV/0!</v>
      </c>
      <c r="E116" s="244"/>
      <c r="F116" s="2"/>
      <c r="G116" s="2"/>
      <c r="H116" s="2"/>
      <c r="I116" s="2"/>
      <c r="J116" s="2"/>
      <c r="K116" s="2"/>
      <c r="L116" s="2"/>
      <c r="M116" s="2"/>
      <c r="N116" s="2"/>
      <c r="O116" s="2"/>
      <c r="P116" s="1"/>
      <c r="Q116" s="1"/>
      <c r="R116" s="1"/>
      <c r="S116" s="1"/>
      <c r="T116" s="1"/>
      <c r="U116" s="1"/>
      <c r="V116" s="1"/>
      <c r="W116" s="1"/>
      <c r="X116" s="1"/>
      <c r="Y116" s="1"/>
      <c r="Z116" s="302"/>
    </row>
    <row r="117" spans="1:26" ht="12.75" hidden="1" customHeight="1">
      <c r="A117" s="140" t="s">
        <v>1146</v>
      </c>
      <c r="B117" s="345"/>
      <c r="C117" s="345"/>
      <c r="D117" s="346" t="e">
        <f t="shared" si="4"/>
        <v>#DIV/0!</v>
      </c>
      <c r="E117" s="244"/>
      <c r="F117" s="2"/>
      <c r="G117" s="2"/>
      <c r="H117" s="2"/>
      <c r="I117" s="2"/>
      <c r="J117" s="2"/>
      <c r="K117" s="2"/>
      <c r="L117" s="2"/>
      <c r="M117" s="2"/>
      <c r="N117" s="2"/>
      <c r="O117" s="2"/>
      <c r="P117" s="1"/>
      <c r="Q117" s="1"/>
      <c r="R117" s="1"/>
      <c r="S117" s="1"/>
      <c r="T117" s="1"/>
      <c r="U117" s="1"/>
      <c r="V117" s="1"/>
      <c r="W117" s="1"/>
      <c r="X117" s="1"/>
      <c r="Y117" s="1"/>
      <c r="Z117" s="302"/>
    </row>
    <row r="118" spans="1:26" ht="12.75" hidden="1" customHeight="1">
      <c r="A118" s="140" t="s">
        <v>502</v>
      </c>
      <c r="B118" s="345"/>
      <c r="C118" s="345"/>
      <c r="D118" s="346" t="e">
        <f t="shared" si="4"/>
        <v>#DIV/0!</v>
      </c>
      <c r="E118" s="244"/>
      <c r="F118" s="2"/>
      <c r="G118" s="2"/>
      <c r="H118" s="2"/>
      <c r="I118" s="2"/>
      <c r="J118" s="2"/>
      <c r="K118" s="2"/>
      <c r="L118" s="2"/>
      <c r="M118" s="2"/>
      <c r="N118" s="2"/>
      <c r="O118" s="2"/>
      <c r="P118" s="1"/>
      <c r="Q118" s="1"/>
      <c r="R118" s="1"/>
      <c r="S118" s="1"/>
      <c r="T118" s="1"/>
      <c r="U118" s="1"/>
      <c r="V118" s="1"/>
      <c r="W118" s="1"/>
      <c r="X118" s="1"/>
      <c r="Y118" s="1"/>
      <c r="Z118" s="302"/>
    </row>
    <row r="119" spans="1:26" ht="12.75" hidden="1" customHeight="1">
      <c r="A119" s="140" t="s">
        <v>6</v>
      </c>
      <c r="B119" s="345"/>
      <c r="C119" s="345"/>
      <c r="D119" s="346" t="e">
        <f t="shared" si="4"/>
        <v>#DIV/0!</v>
      </c>
      <c r="E119" s="244"/>
      <c r="F119" s="2"/>
      <c r="G119" s="2"/>
      <c r="H119" s="2"/>
      <c r="I119" s="2"/>
      <c r="J119" s="2"/>
      <c r="K119" s="2"/>
      <c r="L119" s="2"/>
      <c r="M119" s="2"/>
      <c r="N119" s="2"/>
      <c r="O119" s="2"/>
      <c r="P119" s="1"/>
      <c r="Q119" s="1"/>
      <c r="R119" s="1"/>
      <c r="S119" s="1"/>
      <c r="T119" s="1"/>
      <c r="U119" s="1"/>
      <c r="V119" s="1"/>
      <c r="W119" s="1"/>
      <c r="X119" s="1"/>
      <c r="Y119" s="1"/>
      <c r="Z119" s="302"/>
    </row>
    <row r="120" spans="1:26" ht="12.75" hidden="1" customHeight="1">
      <c r="A120" s="140" t="s">
        <v>110</v>
      </c>
      <c r="B120" s="345"/>
      <c r="C120" s="345"/>
      <c r="D120" s="346" t="e">
        <f t="shared" si="4"/>
        <v>#DIV/0!</v>
      </c>
      <c r="E120" s="244"/>
      <c r="F120" s="2"/>
      <c r="G120" s="2"/>
      <c r="H120" s="2"/>
      <c r="I120" s="2"/>
      <c r="J120" s="2"/>
      <c r="K120" s="2"/>
      <c r="L120" s="2"/>
      <c r="M120" s="2"/>
      <c r="N120" s="2"/>
      <c r="O120" s="2"/>
      <c r="P120" s="1"/>
      <c r="Q120" s="1"/>
      <c r="R120" s="1"/>
      <c r="S120" s="1"/>
      <c r="T120" s="1"/>
      <c r="U120" s="1"/>
      <c r="V120" s="1"/>
      <c r="W120" s="1"/>
      <c r="X120" s="1"/>
      <c r="Y120" s="1"/>
      <c r="Z120" s="302"/>
    </row>
    <row r="121" spans="1:26" ht="12.75" hidden="1" customHeight="1">
      <c r="A121" s="2" t="s">
        <v>1165</v>
      </c>
      <c r="B121" s="22"/>
      <c r="C121" s="22"/>
      <c r="D121" s="346" t="e">
        <f t="shared" si="4"/>
        <v>#DIV/0!</v>
      </c>
      <c r="E121" s="347"/>
      <c r="F121" s="2"/>
      <c r="G121" s="2"/>
      <c r="H121" s="2"/>
      <c r="I121" s="2"/>
      <c r="J121" s="2"/>
      <c r="K121" s="2"/>
      <c r="L121" s="2"/>
      <c r="M121" s="2"/>
      <c r="N121" s="2"/>
      <c r="O121" s="2"/>
      <c r="P121" s="1"/>
      <c r="Q121" s="1"/>
      <c r="R121" s="1"/>
      <c r="S121" s="1"/>
      <c r="T121" s="1"/>
      <c r="U121" s="1"/>
      <c r="V121" s="1"/>
      <c r="W121" s="1"/>
      <c r="X121" s="1"/>
      <c r="Y121" s="1"/>
      <c r="Z121" s="302"/>
    </row>
    <row r="122" spans="1:26" ht="12.75" hidden="1" customHeight="1">
      <c r="A122" s="140" t="s">
        <v>67</v>
      </c>
      <c r="B122" s="345"/>
      <c r="C122" s="345"/>
      <c r="D122" s="346" t="e">
        <f t="shared" si="4"/>
        <v>#DIV/0!</v>
      </c>
      <c r="E122" s="244"/>
      <c r="F122" s="2"/>
      <c r="G122" s="2"/>
      <c r="H122" s="2"/>
      <c r="I122" s="2"/>
      <c r="J122" s="2"/>
      <c r="K122" s="2"/>
      <c r="L122" s="2"/>
      <c r="M122" s="2"/>
      <c r="N122" s="2"/>
      <c r="O122" s="2"/>
      <c r="P122" s="1"/>
      <c r="Q122" s="1"/>
      <c r="R122" s="1"/>
      <c r="S122" s="1"/>
      <c r="T122" s="1"/>
      <c r="U122" s="1"/>
      <c r="V122" s="1"/>
      <c r="W122" s="1"/>
      <c r="X122" s="1"/>
      <c r="Y122" s="1"/>
      <c r="Z122" s="302"/>
    </row>
    <row r="123" spans="1:26" ht="12.75" hidden="1" customHeight="1">
      <c r="A123" s="139" t="s">
        <v>1539</v>
      </c>
      <c r="B123" s="344">
        <f t="shared" ref="B123:C123" si="5">SUM(B116:B120)</f>
        <v>0</v>
      </c>
      <c r="C123" s="344">
        <f t="shared" si="5"/>
        <v>0</v>
      </c>
      <c r="D123" s="346" t="e">
        <f t="shared" si="4"/>
        <v>#DIV/0!</v>
      </c>
      <c r="E123" s="132">
        <f>SUM(E116:E122)</f>
        <v>0</v>
      </c>
      <c r="F123" s="2"/>
      <c r="G123" s="2"/>
      <c r="H123" s="2"/>
      <c r="I123" s="2"/>
      <c r="J123" s="2"/>
      <c r="K123" s="2"/>
      <c r="L123" s="2"/>
      <c r="M123" s="2"/>
      <c r="N123" s="2"/>
      <c r="O123" s="2"/>
      <c r="P123" s="1"/>
      <c r="Q123" s="1"/>
      <c r="R123" s="1"/>
      <c r="S123" s="1"/>
      <c r="T123" s="1"/>
      <c r="U123" s="1"/>
      <c r="V123" s="1"/>
      <c r="W123" s="1"/>
      <c r="X123" s="1"/>
      <c r="Y123" s="1"/>
      <c r="Z123" s="302"/>
    </row>
    <row r="124" spans="1:26" ht="12.75" hidden="1" customHeight="1">
      <c r="A124" s="2118"/>
      <c r="B124" s="2041"/>
      <c r="C124" s="2041"/>
      <c r="D124" s="2041"/>
      <c r="E124" s="2048"/>
      <c r="F124" s="2"/>
      <c r="G124" s="2"/>
      <c r="H124" s="2"/>
      <c r="I124" s="2"/>
      <c r="J124" s="2"/>
      <c r="K124" s="2"/>
      <c r="L124" s="2"/>
      <c r="M124" s="2"/>
      <c r="N124" s="2"/>
      <c r="O124" s="2"/>
      <c r="P124" s="1"/>
      <c r="Q124" s="1"/>
      <c r="R124" s="1"/>
      <c r="S124" s="1"/>
      <c r="T124" s="1"/>
      <c r="U124" s="1"/>
      <c r="V124" s="1"/>
      <c r="W124" s="1"/>
      <c r="X124" s="1"/>
      <c r="Y124" s="1"/>
      <c r="Z124" s="302"/>
    </row>
    <row r="125" spans="1:26" ht="12.75" hidden="1" customHeight="1">
      <c r="A125" s="139" t="s">
        <v>1431</v>
      </c>
      <c r="B125" s="344"/>
      <c r="C125" s="132"/>
      <c r="D125" s="346"/>
      <c r="E125" s="132"/>
      <c r="F125" s="2"/>
      <c r="G125" s="2"/>
      <c r="H125" s="2"/>
      <c r="I125" s="2"/>
      <c r="J125" s="2"/>
      <c r="K125" s="2"/>
      <c r="L125" s="2"/>
      <c r="M125" s="2"/>
      <c r="N125" s="2"/>
      <c r="O125" s="2"/>
      <c r="P125" s="1"/>
      <c r="Q125" s="1"/>
      <c r="R125" s="1"/>
      <c r="S125" s="1"/>
      <c r="T125" s="1"/>
      <c r="U125" s="1"/>
      <c r="V125" s="1"/>
      <c r="W125" s="1"/>
      <c r="X125" s="1"/>
      <c r="Y125" s="1"/>
      <c r="Z125" s="302"/>
    </row>
    <row r="126" spans="1:26" ht="12.75" hidden="1" customHeight="1">
      <c r="A126" s="140" t="s">
        <v>67</v>
      </c>
      <c r="B126" s="128"/>
      <c r="C126" s="128"/>
      <c r="D126" s="346" t="e">
        <f t="shared" ref="D126:D135" si="6">C126/B126*100</f>
        <v>#DIV/0!</v>
      </c>
      <c r="E126" s="244"/>
      <c r="F126" s="2"/>
      <c r="G126" s="2"/>
      <c r="H126" s="2"/>
      <c r="I126" s="2"/>
      <c r="J126" s="2"/>
      <c r="K126" s="2"/>
      <c r="L126" s="2"/>
      <c r="M126" s="2"/>
      <c r="N126" s="2"/>
      <c r="O126" s="2"/>
      <c r="P126" s="1"/>
      <c r="Q126" s="1"/>
      <c r="R126" s="1"/>
      <c r="S126" s="1"/>
      <c r="T126" s="1"/>
      <c r="U126" s="1"/>
      <c r="V126" s="1"/>
      <c r="W126" s="1"/>
      <c r="X126" s="1"/>
      <c r="Y126" s="1"/>
      <c r="Z126" s="302"/>
    </row>
    <row r="127" spans="1:26" ht="12.75" hidden="1" customHeight="1">
      <c r="A127" s="140" t="s">
        <v>1041</v>
      </c>
      <c r="B127" s="345"/>
      <c r="C127" s="345"/>
      <c r="D127" s="346" t="e">
        <f t="shared" si="6"/>
        <v>#DIV/0!</v>
      </c>
      <c r="E127" s="244"/>
      <c r="F127" s="2"/>
      <c r="G127" s="2"/>
      <c r="H127" s="2"/>
      <c r="I127" s="2"/>
      <c r="J127" s="2"/>
      <c r="K127" s="2"/>
      <c r="L127" s="2"/>
      <c r="M127" s="2"/>
      <c r="N127" s="2"/>
      <c r="O127" s="2"/>
      <c r="P127" s="1"/>
      <c r="Q127" s="1"/>
      <c r="R127" s="1"/>
      <c r="S127" s="1"/>
      <c r="T127" s="1"/>
      <c r="U127" s="1"/>
      <c r="V127" s="1"/>
      <c r="W127" s="1"/>
      <c r="X127" s="1"/>
      <c r="Y127" s="1"/>
      <c r="Z127" s="302"/>
    </row>
    <row r="128" spans="1:26" ht="12.75" hidden="1" customHeight="1">
      <c r="A128" s="140" t="s">
        <v>1146</v>
      </c>
      <c r="B128" s="128"/>
      <c r="C128" s="128"/>
      <c r="D128" s="346" t="e">
        <f t="shared" si="6"/>
        <v>#DIV/0!</v>
      </c>
      <c r="E128" s="244"/>
      <c r="F128" s="2"/>
      <c r="G128" s="2"/>
      <c r="H128" s="2"/>
      <c r="I128" s="2"/>
      <c r="J128" s="2"/>
      <c r="K128" s="2"/>
      <c r="L128" s="2"/>
      <c r="M128" s="2"/>
      <c r="N128" s="2"/>
      <c r="O128" s="2"/>
      <c r="P128" s="1"/>
      <c r="Q128" s="1"/>
      <c r="R128" s="1"/>
      <c r="S128" s="1"/>
      <c r="T128" s="1"/>
      <c r="U128" s="1"/>
      <c r="V128" s="1"/>
      <c r="W128" s="1"/>
      <c r="X128" s="1"/>
      <c r="Y128" s="1"/>
      <c r="Z128" s="302"/>
    </row>
    <row r="129" spans="1:26" ht="12.75" hidden="1" customHeight="1">
      <c r="A129" s="140" t="s">
        <v>502</v>
      </c>
      <c r="B129" s="345"/>
      <c r="C129" s="345"/>
      <c r="D129" s="346" t="e">
        <f t="shared" si="6"/>
        <v>#DIV/0!</v>
      </c>
      <c r="E129" s="244"/>
      <c r="F129" s="2"/>
      <c r="G129" s="2"/>
      <c r="H129" s="2"/>
      <c r="I129" s="2"/>
      <c r="J129" s="2"/>
      <c r="K129" s="2"/>
      <c r="L129" s="2"/>
      <c r="M129" s="2"/>
      <c r="N129" s="2"/>
      <c r="O129" s="2"/>
      <c r="P129" s="1"/>
      <c r="Q129" s="1"/>
      <c r="R129" s="1"/>
      <c r="S129" s="1"/>
      <c r="T129" s="1"/>
      <c r="U129" s="1"/>
      <c r="V129" s="1"/>
      <c r="W129" s="1"/>
      <c r="X129" s="1"/>
      <c r="Y129" s="1"/>
      <c r="Z129" s="302"/>
    </row>
    <row r="130" spans="1:26" ht="12.75" hidden="1" customHeight="1">
      <c r="A130" s="140" t="s">
        <v>6</v>
      </c>
      <c r="B130" s="244"/>
      <c r="C130" s="128"/>
      <c r="D130" s="346" t="e">
        <f t="shared" si="6"/>
        <v>#DIV/0!</v>
      </c>
      <c r="E130" s="244"/>
      <c r="F130" s="2"/>
      <c r="G130" s="2"/>
      <c r="H130" s="2"/>
      <c r="I130" s="2"/>
      <c r="J130" s="2"/>
      <c r="K130" s="2"/>
      <c r="L130" s="2"/>
      <c r="M130" s="2"/>
      <c r="N130" s="2"/>
      <c r="O130" s="2"/>
      <c r="P130" s="1"/>
      <c r="Q130" s="1"/>
      <c r="R130" s="1"/>
      <c r="S130" s="1"/>
      <c r="T130" s="1"/>
      <c r="U130" s="1"/>
      <c r="V130" s="1"/>
      <c r="W130" s="1"/>
      <c r="X130" s="1"/>
      <c r="Y130" s="1"/>
      <c r="Z130" s="302"/>
    </row>
    <row r="131" spans="1:26" ht="12.75" hidden="1" customHeight="1">
      <c r="A131" s="140" t="s">
        <v>110</v>
      </c>
      <c r="B131" s="345"/>
      <c r="C131" s="345"/>
      <c r="D131" s="346" t="e">
        <f t="shared" si="6"/>
        <v>#DIV/0!</v>
      </c>
      <c r="E131" s="244"/>
      <c r="F131" s="2"/>
      <c r="G131" s="2"/>
      <c r="H131" s="2"/>
      <c r="I131" s="2"/>
      <c r="J131" s="2"/>
      <c r="K131" s="2"/>
      <c r="L131" s="2"/>
      <c r="M131" s="2"/>
      <c r="N131" s="2"/>
      <c r="O131" s="2"/>
      <c r="P131" s="1"/>
      <c r="Q131" s="1"/>
      <c r="R131" s="1"/>
      <c r="S131" s="1"/>
      <c r="T131" s="1"/>
      <c r="U131" s="1"/>
      <c r="V131" s="1"/>
      <c r="W131" s="1"/>
      <c r="X131" s="1"/>
      <c r="Y131" s="1"/>
      <c r="Z131" s="302"/>
    </row>
    <row r="132" spans="1:26" ht="12.75" hidden="1" customHeight="1">
      <c r="A132" s="19" t="s">
        <v>452</v>
      </c>
      <c r="B132" s="349"/>
      <c r="C132" s="22"/>
      <c r="D132" s="346" t="e">
        <f t="shared" si="6"/>
        <v>#DIV/0!</v>
      </c>
      <c r="E132" s="347"/>
      <c r="F132" s="2"/>
      <c r="G132" s="2"/>
      <c r="H132" s="2"/>
      <c r="I132" s="2"/>
      <c r="J132" s="2"/>
      <c r="K132" s="2"/>
      <c r="L132" s="2"/>
      <c r="M132" s="2"/>
      <c r="N132" s="2"/>
      <c r="O132" s="2"/>
      <c r="P132" s="1"/>
      <c r="Q132" s="1"/>
      <c r="R132" s="1"/>
      <c r="S132" s="1"/>
      <c r="T132" s="1"/>
      <c r="U132" s="1"/>
      <c r="V132" s="1"/>
      <c r="W132" s="1"/>
      <c r="X132" s="1"/>
      <c r="Y132" s="1"/>
      <c r="Z132" s="302"/>
    </row>
    <row r="133" spans="1:26" ht="12.75" hidden="1" customHeight="1">
      <c r="A133" s="19" t="s">
        <v>509</v>
      </c>
      <c r="B133" s="349"/>
      <c r="C133" s="22"/>
      <c r="D133" s="346" t="e">
        <f t="shared" si="6"/>
        <v>#DIV/0!</v>
      </c>
      <c r="E133" s="347"/>
      <c r="F133" s="2"/>
      <c r="G133" s="2"/>
      <c r="H133" s="2"/>
      <c r="I133" s="2"/>
      <c r="J133" s="2"/>
      <c r="K133" s="2"/>
      <c r="L133" s="2"/>
      <c r="M133" s="2"/>
      <c r="N133" s="2"/>
      <c r="O133" s="2"/>
      <c r="P133" s="1"/>
      <c r="Q133" s="1"/>
      <c r="R133" s="1"/>
      <c r="S133" s="1"/>
      <c r="T133" s="1"/>
      <c r="U133" s="1"/>
      <c r="V133" s="1"/>
      <c r="W133" s="1"/>
      <c r="X133" s="1"/>
      <c r="Y133" s="1"/>
      <c r="Z133" s="302"/>
    </row>
    <row r="134" spans="1:26" ht="12.75" hidden="1" customHeight="1">
      <c r="A134" s="140" t="s">
        <v>88</v>
      </c>
      <c r="B134" s="345"/>
      <c r="C134" s="345"/>
      <c r="D134" s="346" t="e">
        <f t="shared" si="6"/>
        <v>#DIV/0!</v>
      </c>
      <c r="E134" s="244"/>
      <c r="F134" s="2"/>
      <c r="G134" s="2"/>
      <c r="H134" s="2"/>
      <c r="I134" s="2"/>
      <c r="J134" s="2"/>
      <c r="K134" s="2"/>
      <c r="L134" s="2"/>
      <c r="M134" s="2"/>
      <c r="N134" s="2"/>
      <c r="O134" s="2"/>
      <c r="P134" s="1"/>
      <c r="Q134" s="1"/>
      <c r="R134" s="1"/>
      <c r="S134" s="1"/>
      <c r="T134" s="1"/>
      <c r="U134" s="1"/>
      <c r="V134" s="1"/>
      <c r="W134" s="1"/>
      <c r="X134" s="1"/>
      <c r="Y134" s="1"/>
      <c r="Z134" s="302"/>
    </row>
    <row r="135" spans="1:26" ht="12.75" hidden="1" customHeight="1">
      <c r="A135" s="350" t="s">
        <v>1535</v>
      </c>
      <c r="B135" s="132">
        <f t="shared" ref="B135:C135" si="7">SUM(B126:B134)</f>
        <v>0</v>
      </c>
      <c r="C135" s="132">
        <f t="shared" si="7"/>
        <v>0</v>
      </c>
      <c r="D135" s="346" t="e">
        <f t="shared" si="6"/>
        <v>#DIV/0!</v>
      </c>
      <c r="E135" s="132">
        <f>SUM(E126:E134)</f>
        <v>0</v>
      </c>
      <c r="F135" s="2"/>
      <c r="G135" s="2"/>
      <c r="H135" s="2"/>
      <c r="I135" s="2"/>
      <c r="J135" s="2"/>
      <c r="K135" s="2"/>
      <c r="L135" s="2"/>
      <c r="M135" s="2"/>
      <c r="N135" s="2"/>
      <c r="O135" s="2"/>
      <c r="P135" s="1"/>
      <c r="Q135" s="1"/>
      <c r="R135" s="1"/>
      <c r="S135" s="1"/>
      <c r="T135" s="1"/>
      <c r="U135" s="1"/>
      <c r="V135" s="1"/>
      <c r="W135" s="1"/>
      <c r="X135" s="1"/>
      <c r="Y135" s="1"/>
      <c r="Z135" s="302"/>
    </row>
    <row r="136" spans="1:26" ht="12.75" hidden="1" customHeight="1">
      <c r="A136" s="350" t="s">
        <v>1350</v>
      </c>
      <c r="B136" s="132">
        <f t="shared" ref="B136:C136" si="8">SUM(B123,B135)</f>
        <v>0</v>
      </c>
      <c r="C136" s="132">
        <f t="shared" si="8"/>
        <v>0</v>
      </c>
      <c r="D136" s="132" t="e">
        <f>C136/B136</f>
        <v>#DIV/0!</v>
      </c>
      <c r="E136" s="132">
        <f>SUM(E123,E135)</f>
        <v>0</v>
      </c>
      <c r="F136" s="2"/>
      <c r="G136" s="2"/>
      <c r="H136" s="2"/>
      <c r="I136" s="2"/>
      <c r="J136" s="2"/>
      <c r="K136" s="2"/>
      <c r="L136" s="2"/>
      <c r="M136" s="2"/>
      <c r="N136" s="2"/>
      <c r="O136" s="2"/>
      <c r="P136" s="1"/>
      <c r="Q136" s="1"/>
      <c r="R136" s="1"/>
      <c r="S136" s="1"/>
      <c r="T136" s="1"/>
      <c r="U136" s="1"/>
      <c r="V136" s="1"/>
      <c r="W136" s="1"/>
      <c r="X136" s="1"/>
      <c r="Y136" s="1"/>
      <c r="Z136" s="302"/>
    </row>
    <row r="137" spans="1:26" ht="12.75" hidden="1" customHeight="1">
      <c r="A137" s="19"/>
      <c r="B137" s="19"/>
      <c r="C137" s="19"/>
      <c r="D137" s="19"/>
      <c r="E137" s="19"/>
      <c r="F137" s="2"/>
      <c r="G137" s="2"/>
      <c r="H137" s="2"/>
      <c r="I137" s="2"/>
      <c r="J137" s="2"/>
      <c r="K137" s="2"/>
      <c r="L137" s="2"/>
      <c r="M137" s="2"/>
      <c r="N137" s="2"/>
      <c r="O137" s="2"/>
      <c r="P137" s="1"/>
      <c r="Q137" s="1"/>
      <c r="R137" s="1"/>
      <c r="S137" s="1"/>
      <c r="T137" s="1"/>
      <c r="U137" s="1"/>
      <c r="V137" s="1"/>
      <c r="W137" s="1"/>
      <c r="X137" s="1"/>
      <c r="Y137" s="1"/>
      <c r="Z137" s="302"/>
    </row>
    <row r="138" spans="1:26" ht="12.75" hidden="1" customHeight="1">
      <c r="A138" s="2121" t="s">
        <v>1538</v>
      </c>
      <c r="B138" s="2041"/>
      <c r="C138" s="2041"/>
      <c r="D138" s="2041"/>
      <c r="E138" s="2048"/>
      <c r="F138" s="2"/>
      <c r="G138" s="2"/>
      <c r="H138" s="2"/>
      <c r="I138" s="2"/>
      <c r="J138" s="2"/>
      <c r="K138" s="2"/>
      <c r="L138" s="2"/>
      <c r="M138" s="2"/>
      <c r="N138" s="2"/>
      <c r="O138" s="2"/>
      <c r="P138" s="1"/>
      <c r="Q138" s="1"/>
      <c r="R138" s="1"/>
      <c r="S138" s="1"/>
      <c r="T138" s="1"/>
      <c r="U138" s="1"/>
      <c r="V138" s="1"/>
      <c r="W138" s="1"/>
      <c r="X138" s="1"/>
      <c r="Y138" s="1"/>
      <c r="Z138" s="302"/>
    </row>
    <row r="139" spans="1:26" ht="12.75" hidden="1" customHeight="1">
      <c r="A139" s="2121" t="s">
        <v>1536</v>
      </c>
      <c r="B139" s="2041"/>
      <c r="C139" s="2041"/>
      <c r="D139" s="2041"/>
      <c r="E139" s="2048"/>
      <c r="F139" s="2"/>
      <c r="G139" s="2"/>
      <c r="H139" s="2"/>
      <c r="I139" s="2"/>
      <c r="J139" s="2"/>
      <c r="K139" s="2"/>
      <c r="L139" s="2"/>
      <c r="M139" s="2"/>
      <c r="N139" s="2"/>
      <c r="O139" s="2"/>
      <c r="P139" s="1"/>
      <c r="Q139" s="1"/>
      <c r="R139" s="1"/>
      <c r="S139" s="1"/>
      <c r="T139" s="1"/>
      <c r="U139" s="1"/>
      <c r="V139" s="1"/>
      <c r="W139" s="1"/>
      <c r="X139" s="1"/>
      <c r="Y139" s="1"/>
      <c r="Z139" s="302"/>
    </row>
    <row r="140" spans="1:26" ht="38.25" hidden="1" customHeight="1">
      <c r="A140" s="343" t="s">
        <v>1528</v>
      </c>
      <c r="B140" s="344" t="s">
        <v>1529</v>
      </c>
      <c r="C140" s="344" t="s">
        <v>1530</v>
      </c>
      <c r="D140" s="344" t="s">
        <v>1531</v>
      </c>
      <c r="E140" s="344" t="s">
        <v>1532</v>
      </c>
      <c r="F140" s="2"/>
      <c r="G140" s="2"/>
      <c r="H140" s="2"/>
      <c r="I140" s="2"/>
      <c r="J140" s="2"/>
      <c r="K140" s="2"/>
      <c r="L140" s="2"/>
      <c r="M140" s="2"/>
      <c r="N140" s="2"/>
      <c r="O140" s="2"/>
      <c r="P140" s="1"/>
      <c r="Q140" s="1"/>
      <c r="R140" s="1"/>
      <c r="S140" s="1"/>
      <c r="T140" s="1"/>
      <c r="U140" s="1"/>
      <c r="V140" s="1"/>
      <c r="W140" s="1"/>
      <c r="X140" s="1"/>
      <c r="Y140" s="1"/>
      <c r="Z140" s="302"/>
    </row>
    <row r="141" spans="1:26" ht="12.75" hidden="1" customHeight="1">
      <c r="A141" s="139" t="s">
        <v>1432</v>
      </c>
      <c r="B141" s="344"/>
      <c r="C141" s="344"/>
      <c r="D141" s="344"/>
      <c r="E141" s="344"/>
      <c r="F141" s="2"/>
      <c r="G141" s="2"/>
      <c r="H141" s="2"/>
      <c r="I141" s="2"/>
      <c r="J141" s="2"/>
      <c r="K141" s="2"/>
      <c r="L141" s="2"/>
      <c r="M141" s="2"/>
      <c r="N141" s="2"/>
      <c r="O141" s="2"/>
      <c r="P141" s="1"/>
      <c r="Q141" s="1"/>
      <c r="R141" s="1"/>
      <c r="S141" s="1"/>
      <c r="T141" s="1"/>
      <c r="U141" s="1"/>
      <c r="V141" s="1"/>
      <c r="W141" s="1"/>
      <c r="X141" s="1"/>
      <c r="Y141" s="1"/>
      <c r="Z141" s="302"/>
    </row>
    <row r="142" spans="1:26" ht="12.75" hidden="1" customHeight="1">
      <c r="A142" s="271" t="s">
        <v>67</v>
      </c>
      <c r="B142" s="353"/>
      <c r="C142" s="353"/>
      <c r="D142" s="346" t="e">
        <f t="shared" ref="D142:D149" si="9">C142/B142*100</f>
        <v>#DIV/0!</v>
      </c>
      <c r="E142" s="353"/>
      <c r="F142" s="2"/>
      <c r="G142" s="2"/>
      <c r="H142" s="2"/>
      <c r="I142" s="2"/>
      <c r="J142" s="2"/>
      <c r="K142" s="2"/>
      <c r="L142" s="2"/>
      <c r="M142" s="2"/>
      <c r="N142" s="2"/>
      <c r="O142" s="2"/>
      <c r="P142" s="1"/>
      <c r="Q142" s="1"/>
      <c r="R142" s="1"/>
      <c r="S142" s="1"/>
      <c r="T142" s="1"/>
      <c r="U142" s="1"/>
      <c r="V142" s="1"/>
      <c r="W142" s="1"/>
      <c r="X142" s="1"/>
      <c r="Y142" s="1"/>
      <c r="Z142" s="302"/>
    </row>
    <row r="143" spans="1:26" ht="12.75" hidden="1" customHeight="1">
      <c r="A143" s="140" t="s">
        <v>1041</v>
      </c>
      <c r="B143" s="345"/>
      <c r="C143" s="345"/>
      <c r="D143" s="346" t="e">
        <f t="shared" si="9"/>
        <v>#DIV/0!</v>
      </c>
      <c r="E143" s="244"/>
      <c r="F143" s="2"/>
      <c r="G143" s="2"/>
      <c r="H143" s="2"/>
      <c r="I143" s="2"/>
      <c r="J143" s="2"/>
      <c r="K143" s="2"/>
      <c r="L143" s="2"/>
      <c r="M143" s="2"/>
      <c r="N143" s="2"/>
      <c r="O143" s="2"/>
      <c r="P143" s="1"/>
      <c r="Q143" s="1"/>
      <c r="R143" s="1"/>
      <c r="S143" s="1"/>
      <c r="T143" s="1"/>
      <c r="U143" s="1"/>
      <c r="V143" s="1"/>
      <c r="W143" s="1"/>
      <c r="X143" s="1"/>
      <c r="Y143" s="1"/>
      <c r="Z143" s="302"/>
    </row>
    <row r="144" spans="1:26" ht="12.75" hidden="1" customHeight="1">
      <c r="A144" s="140" t="s">
        <v>1146</v>
      </c>
      <c r="B144" s="345"/>
      <c r="C144" s="345"/>
      <c r="D144" s="346" t="e">
        <f t="shared" si="9"/>
        <v>#DIV/0!</v>
      </c>
      <c r="E144" s="244"/>
      <c r="F144" s="2"/>
      <c r="G144" s="2"/>
      <c r="H144" s="2"/>
      <c r="I144" s="2"/>
      <c r="J144" s="2"/>
      <c r="K144" s="2"/>
      <c r="L144" s="2"/>
      <c r="M144" s="2"/>
      <c r="N144" s="2"/>
      <c r="O144" s="2"/>
      <c r="P144" s="1"/>
      <c r="Q144" s="1"/>
      <c r="R144" s="1"/>
      <c r="S144" s="1"/>
      <c r="T144" s="1"/>
      <c r="U144" s="1"/>
      <c r="V144" s="1"/>
      <c r="W144" s="1"/>
      <c r="X144" s="1"/>
      <c r="Y144" s="1"/>
      <c r="Z144" s="302"/>
    </row>
    <row r="145" spans="1:26" ht="12.75" hidden="1" customHeight="1">
      <c r="A145" s="140" t="s">
        <v>502</v>
      </c>
      <c r="B145" s="345"/>
      <c r="C145" s="345"/>
      <c r="D145" s="346" t="e">
        <f t="shared" si="9"/>
        <v>#DIV/0!</v>
      </c>
      <c r="E145" s="244"/>
      <c r="F145" s="2"/>
      <c r="G145" s="2"/>
      <c r="H145" s="2"/>
      <c r="I145" s="2"/>
      <c r="J145" s="2"/>
      <c r="K145" s="2"/>
      <c r="L145" s="2"/>
      <c r="M145" s="2"/>
      <c r="N145" s="2"/>
      <c r="O145" s="2"/>
      <c r="P145" s="1"/>
      <c r="Q145" s="1"/>
      <c r="R145" s="1"/>
      <c r="S145" s="1"/>
      <c r="T145" s="1"/>
      <c r="U145" s="1"/>
      <c r="V145" s="1"/>
      <c r="W145" s="1"/>
      <c r="X145" s="1"/>
      <c r="Y145" s="1"/>
      <c r="Z145" s="302"/>
    </row>
    <row r="146" spans="1:26" ht="12.75" hidden="1" customHeight="1">
      <c r="A146" s="140" t="s">
        <v>1165</v>
      </c>
      <c r="B146" s="345"/>
      <c r="C146" s="345"/>
      <c r="D146" s="346" t="e">
        <f t="shared" si="9"/>
        <v>#DIV/0!</v>
      </c>
      <c r="E146" s="244"/>
      <c r="F146" s="2"/>
      <c r="G146" s="2"/>
      <c r="H146" s="2"/>
      <c r="I146" s="2"/>
      <c r="J146" s="2"/>
      <c r="K146" s="2"/>
      <c r="L146" s="2"/>
      <c r="M146" s="2"/>
      <c r="N146" s="2"/>
      <c r="O146" s="2"/>
      <c r="P146" s="1"/>
      <c r="Q146" s="1"/>
      <c r="R146" s="1"/>
      <c r="S146" s="1"/>
      <c r="T146" s="1"/>
      <c r="U146" s="1"/>
      <c r="V146" s="1"/>
      <c r="W146" s="1"/>
      <c r="X146" s="1"/>
      <c r="Y146" s="1"/>
      <c r="Z146" s="302"/>
    </row>
    <row r="147" spans="1:26" ht="12.75" hidden="1" customHeight="1">
      <c r="A147" s="140" t="s">
        <v>6</v>
      </c>
      <c r="B147" s="345"/>
      <c r="C147" s="345"/>
      <c r="D147" s="346" t="e">
        <f t="shared" si="9"/>
        <v>#DIV/0!</v>
      </c>
      <c r="E147" s="244"/>
      <c r="F147" s="2"/>
      <c r="G147" s="2"/>
      <c r="H147" s="2"/>
      <c r="I147" s="2"/>
      <c r="J147" s="2"/>
      <c r="K147" s="2"/>
      <c r="L147" s="2"/>
      <c r="M147" s="2"/>
      <c r="N147" s="2"/>
      <c r="O147" s="2"/>
      <c r="P147" s="1"/>
      <c r="Q147" s="1"/>
      <c r="R147" s="1"/>
      <c r="S147" s="1"/>
      <c r="T147" s="1"/>
      <c r="U147" s="1"/>
      <c r="V147" s="1"/>
      <c r="W147" s="1"/>
      <c r="X147" s="1"/>
      <c r="Y147" s="1"/>
      <c r="Z147" s="302"/>
    </row>
    <row r="148" spans="1:26" ht="12.75" hidden="1" customHeight="1">
      <c r="A148" s="140" t="s">
        <v>110</v>
      </c>
      <c r="B148" s="345"/>
      <c r="C148" s="345"/>
      <c r="D148" s="346" t="e">
        <f t="shared" si="9"/>
        <v>#DIV/0!</v>
      </c>
      <c r="E148" s="244"/>
      <c r="F148" s="2"/>
      <c r="G148" s="2"/>
      <c r="H148" s="2"/>
      <c r="I148" s="2"/>
      <c r="J148" s="2"/>
      <c r="K148" s="2"/>
      <c r="L148" s="2"/>
      <c r="M148" s="2"/>
      <c r="N148" s="2"/>
      <c r="O148" s="2"/>
      <c r="P148" s="1"/>
      <c r="Q148" s="1"/>
      <c r="R148" s="1"/>
      <c r="S148" s="1"/>
      <c r="T148" s="1"/>
      <c r="U148" s="1"/>
      <c r="V148" s="1"/>
      <c r="W148" s="1"/>
      <c r="X148" s="1"/>
      <c r="Y148" s="1"/>
      <c r="Z148" s="302"/>
    </row>
    <row r="149" spans="1:26" ht="12.75" hidden="1" customHeight="1">
      <c r="A149" s="139" t="s">
        <v>1533</v>
      </c>
      <c r="B149" s="344">
        <f t="shared" ref="B149:C149" si="10">SUM(B142:B148)</f>
        <v>0</v>
      </c>
      <c r="C149" s="344">
        <f t="shared" si="10"/>
        <v>0</v>
      </c>
      <c r="D149" s="346" t="e">
        <f t="shared" si="9"/>
        <v>#DIV/0!</v>
      </c>
      <c r="E149" s="132">
        <f>SUM(E142:E148)</f>
        <v>0</v>
      </c>
      <c r="F149" s="2"/>
      <c r="G149" s="2"/>
      <c r="H149" s="2"/>
      <c r="I149" s="2"/>
      <c r="J149" s="2"/>
      <c r="K149" s="2"/>
      <c r="L149" s="2"/>
      <c r="M149" s="2"/>
      <c r="N149" s="2"/>
      <c r="O149" s="2"/>
      <c r="P149" s="1"/>
      <c r="Q149" s="1"/>
      <c r="R149" s="1"/>
      <c r="S149" s="1"/>
      <c r="T149" s="1"/>
      <c r="U149" s="1"/>
      <c r="V149" s="1"/>
      <c r="W149" s="1"/>
      <c r="X149" s="1"/>
      <c r="Y149" s="1"/>
      <c r="Z149" s="302"/>
    </row>
    <row r="150" spans="1:26" ht="12.75" hidden="1" customHeight="1">
      <c r="A150" s="2118"/>
      <c r="B150" s="2041"/>
      <c r="C150" s="2041"/>
      <c r="D150" s="2041"/>
      <c r="E150" s="2048"/>
      <c r="F150" s="2"/>
      <c r="G150" s="2"/>
      <c r="H150" s="2"/>
      <c r="I150" s="2"/>
      <c r="J150" s="2"/>
      <c r="K150" s="2"/>
      <c r="L150" s="2"/>
      <c r="M150" s="2"/>
      <c r="N150" s="2"/>
      <c r="O150" s="2"/>
      <c r="P150" s="1"/>
      <c r="Q150" s="1"/>
      <c r="R150" s="1"/>
      <c r="S150" s="1"/>
      <c r="T150" s="1"/>
      <c r="U150" s="1"/>
      <c r="V150" s="1"/>
      <c r="W150" s="1"/>
      <c r="X150" s="1"/>
      <c r="Y150" s="1"/>
      <c r="Z150" s="302"/>
    </row>
    <row r="151" spans="1:26" ht="12.75" hidden="1" customHeight="1">
      <c r="A151" s="139" t="s">
        <v>1431</v>
      </c>
      <c r="B151" s="344"/>
      <c r="C151" s="132"/>
      <c r="D151" s="346"/>
      <c r="E151" s="132"/>
      <c r="F151" s="2"/>
      <c r="G151" s="2"/>
      <c r="H151" s="2"/>
      <c r="I151" s="2"/>
      <c r="J151" s="2"/>
      <c r="K151" s="2"/>
      <c r="L151" s="2"/>
      <c r="M151" s="2"/>
      <c r="N151" s="2"/>
      <c r="O151" s="2"/>
      <c r="P151" s="1"/>
      <c r="Q151" s="1"/>
      <c r="R151" s="1"/>
      <c r="S151" s="1"/>
      <c r="T151" s="1"/>
      <c r="U151" s="1"/>
      <c r="V151" s="1"/>
      <c r="W151" s="1"/>
      <c r="X151" s="1"/>
      <c r="Y151" s="1"/>
      <c r="Z151" s="302"/>
    </row>
    <row r="152" spans="1:26" ht="12.75" hidden="1" customHeight="1">
      <c r="A152" s="140" t="s">
        <v>1542</v>
      </c>
      <c r="B152" s="128"/>
      <c r="C152" s="128"/>
      <c r="D152" s="346" t="e">
        <f t="shared" ref="D152:D166" si="11">C152/B152*100</f>
        <v>#DIV/0!</v>
      </c>
      <c r="E152" s="244"/>
      <c r="F152" s="2"/>
      <c r="G152" s="2"/>
      <c r="H152" s="2"/>
      <c r="I152" s="2"/>
      <c r="J152" s="2"/>
      <c r="K152" s="2"/>
      <c r="L152" s="2"/>
      <c r="M152" s="2"/>
      <c r="N152" s="2"/>
      <c r="O152" s="2"/>
      <c r="P152" s="1"/>
      <c r="Q152" s="1"/>
      <c r="R152" s="1"/>
      <c r="S152" s="1"/>
      <c r="T152" s="1"/>
      <c r="U152" s="1"/>
      <c r="V152" s="1"/>
      <c r="W152" s="1"/>
      <c r="X152" s="1"/>
      <c r="Y152" s="1"/>
      <c r="Z152" s="302"/>
    </row>
    <row r="153" spans="1:26" ht="12.75" hidden="1" customHeight="1">
      <c r="A153" s="271" t="s">
        <v>67</v>
      </c>
      <c r="B153" s="22"/>
      <c r="C153" s="22"/>
      <c r="D153" s="346" t="e">
        <f t="shared" si="11"/>
        <v>#DIV/0!</v>
      </c>
      <c r="E153" s="347"/>
      <c r="F153" s="2"/>
      <c r="G153" s="2"/>
      <c r="H153" s="2"/>
      <c r="I153" s="2"/>
      <c r="J153" s="2"/>
      <c r="K153" s="2"/>
      <c r="L153" s="2"/>
      <c r="M153" s="2"/>
      <c r="N153" s="2"/>
      <c r="O153" s="2"/>
      <c r="P153" s="1"/>
      <c r="Q153" s="1"/>
      <c r="R153" s="1"/>
      <c r="S153" s="1"/>
      <c r="T153" s="1"/>
      <c r="U153" s="1"/>
      <c r="V153" s="1"/>
      <c r="W153" s="1"/>
      <c r="X153" s="1"/>
      <c r="Y153" s="1"/>
      <c r="Z153" s="302"/>
    </row>
    <row r="154" spans="1:26" ht="12.75" hidden="1" customHeight="1">
      <c r="A154" s="140" t="s">
        <v>509</v>
      </c>
      <c r="B154" s="128"/>
      <c r="C154" s="128"/>
      <c r="D154" s="346" t="e">
        <f t="shared" si="11"/>
        <v>#DIV/0!</v>
      </c>
      <c r="E154" s="244"/>
      <c r="F154" s="2"/>
      <c r="G154" s="2"/>
      <c r="H154" s="2"/>
      <c r="I154" s="2"/>
      <c r="J154" s="2"/>
      <c r="K154" s="2"/>
      <c r="L154" s="2"/>
      <c r="M154" s="2"/>
      <c r="N154" s="2"/>
      <c r="O154" s="2"/>
      <c r="P154" s="1"/>
      <c r="Q154" s="1"/>
      <c r="R154" s="1"/>
      <c r="S154" s="1"/>
      <c r="T154" s="1"/>
      <c r="U154" s="1"/>
      <c r="V154" s="1"/>
      <c r="W154" s="1"/>
      <c r="X154" s="1"/>
      <c r="Y154" s="1"/>
      <c r="Z154" s="302"/>
    </row>
    <row r="155" spans="1:26" ht="12.75" hidden="1" customHeight="1">
      <c r="A155" s="140" t="s">
        <v>693</v>
      </c>
      <c r="B155" s="128"/>
      <c r="C155" s="128"/>
      <c r="D155" s="346" t="e">
        <f t="shared" si="11"/>
        <v>#DIV/0!</v>
      </c>
      <c r="E155" s="244"/>
      <c r="F155" s="2"/>
      <c r="G155" s="2"/>
      <c r="H155" s="2"/>
      <c r="I155" s="2"/>
      <c r="J155" s="2"/>
      <c r="K155" s="2"/>
      <c r="L155" s="2"/>
      <c r="M155" s="2"/>
      <c r="N155" s="2"/>
      <c r="O155" s="2"/>
      <c r="P155" s="1"/>
      <c r="Q155" s="1"/>
      <c r="R155" s="1"/>
      <c r="S155" s="1"/>
      <c r="T155" s="1"/>
      <c r="U155" s="1"/>
      <c r="V155" s="1"/>
      <c r="W155" s="1"/>
      <c r="X155" s="1"/>
      <c r="Y155" s="1"/>
      <c r="Z155" s="302"/>
    </row>
    <row r="156" spans="1:26" ht="12.75" hidden="1" customHeight="1">
      <c r="A156" s="140" t="s">
        <v>88</v>
      </c>
      <c r="B156" s="128"/>
      <c r="C156" s="128"/>
      <c r="D156" s="346" t="e">
        <f t="shared" si="11"/>
        <v>#DIV/0!</v>
      </c>
      <c r="E156" s="244"/>
      <c r="F156" s="2"/>
      <c r="G156" s="2"/>
      <c r="H156" s="2"/>
      <c r="I156" s="2"/>
      <c r="J156" s="2"/>
      <c r="K156" s="2"/>
      <c r="L156" s="2"/>
      <c r="M156" s="2"/>
      <c r="N156" s="2"/>
      <c r="O156" s="2"/>
      <c r="P156" s="1"/>
      <c r="Q156" s="1"/>
      <c r="R156" s="1"/>
      <c r="S156" s="1"/>
      <c r="T156" s="1"/>
      <c r="U156" s="1"/>
      <c r="V156" s="1"/>
      <c r="W156" s="1"/>
      <c r="X156" s="1"/>
      <c r="Y156" s="1"/>
      <c r="Z156" s="302"/>
    </row>
    <row r="157" spans="1:26" ht="12.75" hidden="1" customHeight="1">
      <c r="A157" s="140" t="s">
        <v>1544</v>
      </c>
      <c r="B157" s="128"/>
      <c r="C157" s="128"/>
      <c r="D157" s="346" t="e">
        <f t="shared" si="11"/>
        <v>#DIV/0!</v>
      </c>
      <c r="E157" s="244"/>
      <c r="F157" s="2"/>
      <c r="G157" s="2"/>
      <c r="H157" s="2"/>
      <c r="I157" s="2"/>
      <c r="J157" s="2"/>
      <c r="K157" s="2"/>
      <c r="L157" s="2"/>
      <c r="M157" s="2"/>
      <c r="N157" s="2"/>
      <c r="O157" s="2"/>
      <c r="P157" s="1"/>
      <c r="Q157" s="1"/>
      <c r="R157" s="1"/>
      <c r="S157" s="1"/>
      <c r="T157" s="1"/>
      <c r="U157" s="1"/>
      <c r="V157" s="1"/>
      <c r="W157" s="1"/>
      <c r="X157" s="1"/>
      <c r="Y157" s="1"/>
      <c r="Z157" s="302"/>
    </row>
    <row r="158" spans="1:26" ht="12.75" hidden="1" customHeight="1">
      <c r="A158" s="140" t="s">
        <v>452</v>
      </c>
      <c r="B158" s="128"/>
      <c r="C158" s="128"/>
      <c r="D158" s="346" t="e">
        <f t="shared" si="11"/>
        <v>#DIV/0!</v>
      </c>
      <c r="E158" s="244"/>
      <c r="F158" s="2"/>
      <c r="G158" s="2"/>
      <c r="H158" s="2"/>
      <c r="I158" s="2"/>
      <c r="J158" s="2"/>
      <c r="K158" s="2"/>
      <c r="L158" s="2"/>
      <c r="M158" s="2"/>
      <c r="N158" s="2"/>
      <c r="O158" s="2"/>
      <c r="P158" s="1"/>
      <c r="Q158" s="1"/>
      <c r="R158" s="1"/>
      <c r="S158" s="1"/>
      <c r="T158" s="1"/>
      <c r="U158" s="1"/>
      <c r="V158" s="1"/>
      <c r="W158" s="1"/>
      <c r="X158" s="1"/>
      <c r="Y158" s="1"/>
      <c r="Z158" s="302"/>
    </row>
    <row r="159" spans="1:26" ht="12.75" hidden="1" customHeight="1">
      <c r="A159" s="140" t="s">
        <v>130</v>
      </c>
      <c r="B159" s="128"/>
      <c r="C159" s="128"/>
      <c r="D159" s="346" t="e">
        <f t="shared" si="11"/>
        <v>#DIV/0!</v>
      </c>
      <c r="E159" s="244"/>
      <c r="F159" s="2"/>
      <c r="G159" s="2"/>
      <c r="H159" s="2"/>
      <c r="I159" s="2"/>
      <c r="J159" s="2"/>
      <c r="K159" s="2"/>
      <c r="L159" s="2"/>
      <c r="M159" s="2"/>
      <c r="N159" s="2"/>
      <c r="O159" s="2"/>
      <c r="P159" s="1"/>
      <c r="Q159" s="1"/>
      <c r="R159" s="1"/>
      <c r="S159" s="1"/>
      <c r="T159" s="1"/>
      <c r="U159" s="1"/>
      <c r="V159" s="1"/>
      <c r="W159" s="1"/>
      <c r="X159" s="1"/>
      <c r="Y159" s="1"/>
      <c r="Z159" s="302"/>
    </row>
    <row r="160" spans="1:26" ht="12.75" hidden="1" customHeight="1">
      <c r="A160" s="140" t="s">
        <v>1041</v>
      </c>
      <c r="B160" s="345"/>
      <c r="C160" s="345"/>
      <c r="D160" s="346" t="e">
        <f t="shared" si="11"/>
        <v>#DIV/0!</v>
      </c>
      <c r="E160" s="244"/>
      <c r="F160" s="2"/>
      <c r="G160" s="2"/>
      <c r="H160" s="2"/>
      <c r="I160" s="2"/>
      <c r="J160" s="2"/>
      <c r="K160" s="2"/>
      <c r="L160" s="2"/>
      <c r="M160" s="2"/>
      <c r="N160" s="2"/>
      <c r="O160" s="2"/>
      <c r="P160" s="1"/>
      <c r="Q160" s="1"/>
      <c r="R160" s="1"/>
      <c r="S160" s="1"/>
      <c r="T160" s="1"/>
      <c r="U160" s="1"/>
      <c r="V160" s="1"/>
      <c r="W160" s="1"/>
      <c r="X160" s="1"/>
      <c r="Y160" s="1"/>
      <c r="Z160" s="302"/>
    </row>
    <row r="161" spans="1:26" ht="12.75" hidden="1" customHeight="1">
      <c r="A161" s="140" t="s">
        <v>1146</v>
      </c>
      <c r="B161" s="128"/>
      <c r="C161" s="128"/>
      <c r="D161" s="346" t="e">
        <f t="shared" si="11"/>
        <v>#DIV/0!</v>
      </c>
      <c r="E161" s="244"/>
      <c r="F161" s="2"/>
      <c r="G161" s="2"/>
      <c r="H161" s="2"/>
      <c r="I161" s="2"/>
      <c r="J161" s="2"/>
      <c r="K161" s="2"/>
      <c r="L161" s="2"/>
      <c r="M161" s="2"/>
      <c r="N161" s="2"/>
      <c r="O161" s="2"/>
      <c r="P161" s="1"/>
      <c r="Q161" s="1"/>
      <c r="R161" s="1"/>
      <c r="S161" s="1"/>
      <c r="T161" s="1"/>
      <c r="U161" s="1"/>
      <c r="V161" s="1"/>
      <c r="W161" s="1"/>
      <c r="X161" s="1"/>
      <c r="Y161" s="1"/>
      <c r="Z161" s="302"/>
    </row>
    <row r="162" spans="1:26" ht="12.75" hidden="1" customHeight="1">
      <c r="A162" s="140" t="s">
        <v>502</v>
      </c>
      <c r="B162" s="345"/>
      <c r="C162" s="345"/>
      <c r="D162" s="346" t="e">
        <f t="shared" si="11"/>
        <v>#DIV/0!</v>
      </c>
      <c r="E162" s="244"/>
      <c r="F162" s="2"/>
      <c r="G162" s="2"/>
      <c r="H162" s="2"/>
      <c r="I162" s="2"/>
      <c r="J162" s="2"/>
      <c r="K162" s="2"/>
      <c r="L162" s="2"/>
      <c r="M162" s="2"/>
      <c r="N162" s="2"/>
      <c r="O162" s="2"/>
      <c r="P162" s="1"/>
      <c r="Q162" s="1"/>
      <c r="R162" s="1"/>
      <c r="S162" s="1"/>
      <c r="T162" s="1"/>
      <c r="U162" s="1"/>
      <c r="V162" s="1"/>
      <c r="W162" s="1"/>
      <c r="X162" s="1"/>
      <c r="Y162" s="1"/>
      <c r="Z162" s="302"/>
    </row>
    <row r="163" spans="1:26" ht="12.75" hidden="1" customHeight="1">
      <c r="A163" s="140" t="s">
        <v>1165</v>
      </c>
      <c r="B163" s="128"/>
      <c r="C163" s="128"/>
      <c r="D163" s="346" t="e">
        <f t="shared" si="11"/>
        <v>#DIV/0!</v>
      </c>
      <c r="E163" s="244"/>
      <c r="F163" s="2"/>
      <c r="G163" s="2"/>
      <c r="H163" s="2"/>
      <c r="I163" s="2"/>
      <c r="J163" s="2"/>
      <c r="K163" s="2"/>
      <c r="L163" s="2"/>
      <c r="M163" s="2"/>
      <c r="N163" s="2"/>
      <c r="O163" s="2"/>
      <c r="P163" s="1"/>
      <c r="Q163" s="1"/>
      <c r="R163" s="1"/>
      <c r="S163" s="1"/>
      <c r="T163" s="1"/>
      <c r="U163" s="1"/>
      <c r="V163" s="1"/>
      <c r="W163" s="1"/>
      <c r="X163" s="1"/>
      <c r="Y163" s="1"/>
      <c r="Z163" s="302"/>
    </row>
    <row r="164" spans="1:26" ht="12.75" hidden="1" customHeight="1">
      <c r="A164" s="140" t="s">
        <v>6</v>
      </c>
      <c r="B164" s="345"/>
      <c r="C164" s="345"/>
      <c r="D164" s="346" t="e">
        <f t="shared" si="11"/>
        <v>#DIV/0!</v>
      </c>
      <c r="E164" s="244"/>
      <c r="F164" s="2"/>
      <c r="G164" s="2"/>
      <c r="H164" s="2"/>
      <c r="I164" s="2"/>
      <c r="J164" s="2"/>
      <c r="K164" s="2"/>
      <c r="L164" s="2"/>
      <c r="M164" s="2"/>
      <c r="N164" s="2"/>
      <c r="O164" s="2"/>
      <c r="P164" s="1"/>
      <c r="Q164" s="1"/>
      <c r="R164" s="1"/>
      <c r="S164" s="1"/>
      <c r="T164" s="1"/>
      <c r="U164" s="1"/>
      <c r="V164" s="1"/>
      <c r="W164" s="1"/>
      <c r="X164" s="1"/>
      <c r="Y164" s="1"/>
      <c r="Z164" s="302"/>
    </row>
    <row r="165" spans="1:26" ht="12.75" hidden="1" customHeight="1">
      <c r="A165" s="140" t="s">
        <v>110</v>
      </c>
      <c r="B165" s="345"/>
      <c r="C165" s="345"/>
      <c r="D165" s="346" t="e">
        <f t="shared" si="11"/>
        <v>#DIV/0!</v>
      </c>
      <c r="E165" s="244"/>
      <c r="F165" s="2"/>
      <c r="G165" s="2"/>
      <c r="H165" s="2"/>
      <c r="I165" s="2"/>
      <c r="J165" s="2"/>
      <c r="K165" s="2"/>
      <c r="L165" s="2"/>
      <c r="M165" s="2"/>
      <c r="N165" s="2"/>
      <c r="O165" s="2"/>
      <c r="P165" s="1"/>
      <c r="Q165" s="1"/>
      <c r="R165" s="1"/>
      <c r="S165" s="1"/>
      <c r="T165" s="1"/>
      <c r="U165" s="1"/>
      <c r="V165" s="1"/>
      <c r="W165" s="1"/>
      <c r="X165" s="1"/>
      <c r="Y165" s="1"/>
      <c r="Z165" s="302"/>
    </row>
    <row r="166" spans="1:26" ht="12.75" hidden="1" customHeight="1">
      <c r="A166" s="350" t="s">
        <v>1535</v>
      </c>
      <c r="B166" s="132">
        <f t="shared" ref="B166:C166" si="12">SUM(B152:B165)</f>
        <v>0</v>
      </c>
      <c r="C166" s="132">
        <f t="shared" si="12"/>
        <v>0</v>
      </c>
      <c r="D166" s="346" t="e">
        <f t="shared" si="11"/>
        <v>#DIV/0!</v>
      </c>
      <c r="E166" s="132">
        <f>SUM(E152:E165)</f>
        <v>0</v>
      </c>
      <c r="F166" s="2"/>
      <c r="G166" s="2"/>
      <c r="H166" s="2"/>
      <c r="I166" s="2"/>
      <c r="J166" s="2"/>
      <c r="K166" s="2"/>
      <c r="L166" s="2"/>
      <c r="M166" s="2"/>
      <c r="N166" s="2"/>
      <c r="O166" s="2"/>
      <c r="P166" s="1"/>
      <c r="Q166" s="1"/>
      <c r="R166" s="1"/>
      <c r="S166" s="1"/>
      <c r="T166" s="1"/>
      <c r="U166" s="1"/>
      <c r="V166" s="1"/>
      <c r="W166" s="1"/>
      <c r="X166" s="1"/>
      <c r="Y166" s="1"/>
      <c r="Z166" s="302"/>
    </row>
    <row r="167" spans="1:26" ht="12.75" hidden="1" customHeight="1">
      <c r="A167" s="350" t="s">
        <v>1350</v>
      </c>
      <c r="B167" s="350">
        <f t="shared" ref="B167:C167" si="13">SUM(B149,B166)</f>
        <v>0</v>
      </c>
      <c r="C167" s="350">
        <f t="shared" si="13"/>
        <v>0</v>
      </c>
      <c r="D167" s="350" t="e">
        <f>C167/B167</f>
        <v>#DIV/0!</v>
      </c>
      <c r="E167" s="350">
        <f>SUM(E149,E166)</f>
        <v>0</v>
      </c>
      <c r="F167" s="2"/>
      <c r="G167" s="2"/>
      <c r="H167" s="2"/>
      <c r="I167" s="2"/>
      <c r="J167" s="2"/>
      <c r="K167" s="2"/>
      <c r="L167" s="2"/>
      <c r="M167" s="2"/>
      <c r="N167" s="2"/>
      <c r="O167" s="2"/>
      <c r="P167" s="302"/>
      <c r="Q167" s="302"/>
      <c r="R167" s="302"/>
      <c r="S167" s="302"/>
      <c r="T167" s="302"/>
      <c r="U167" s="302"/>
      <c r="V167" s="302"/>
      <c r="W167" s="302"/>
      <c r="X167" s="302"/>
      <c r="Y167" s="302"/>
      <c r="Z167" s="302"/>
    </row>
    <row r="168" spans="1:26" ht="15.75" customHeight="1">
      <c r="A168" s="2"/>
      <c r="B168" s="2"/>
      <c r="C168" s="2"/>
      <c r="D168" s="2"/>
      <c r="E168" s="2"/>
      <c r="F168" s="2"/>
      <c r="G168" s="2"/>
      <c r="H168" s="2"/>
      <c r="I168" s="2"/>
      <c r="J168" s="2"/>
      <c r="K168" s="2"/>
      <c r="L168" s="2"/>
      <c r="M168" s="2"/>
      <c r="N168" s="2"/>
      <c r="O168" s="2"/>
      <c r="P168" s="302"/>
      <c r="Q168" s="302"/>
      <c r="R168" s="302"/>
      <c r="S168" s="302"/>
      <c r="T168" s="302"/>
      <c r="U168" s="302"/>
      <c r="V168" s="302"/>
      <c r="W168" s="302"/>
      <c r="X168" s="302"/>
      <c r="Y168" s="302"/>
      <c r="Z168" s="302"/>
    </row>
    <row r="169" spans="1:26" ht="15.75" customHeight="1">
      <c r="A169" s="2"/>
      <c r="B169" s="2"/>
      <c r="C169" s="2"/>
      <c r="D169" s="2"/>
      <c r="E169" s="2"/>
      <c r="F169" s="2"/>
      <c r="G169" s="2"/>
      <c r="H169" s="2"/>
      <c r="I169" s="2"/>
      <c r="J169" s="2"/>
      <c r="K169" s="2"/>
      <c r="L169" s="2"/>
      <c r="M169" s="2"/>
      <c r="N169" s="2"/>
      <c r="O169" s="2"/>
      <c r="P169" s="302"/>
      <c r="Q169" s="302"/>
      <c r="R169" s="302"/>
      <c r="S169" s="302"/>
      <c r="T169" s="302"/>
      <c r="U169" s="302"/>
      <c r="V169" s="302"/>
      <c r="W169" s="302"/>
      <c r="X169" s="302"/>
      <c r="Y169" s="302"/>
      <c r="Z169" s="302"/>
    </row>
    <row r="170" spans="1:26" ht="15.75" customHeight="1">
      <c r="A170" s="2117" t="s">
        <v>1538</v>
      </c>
      <c r="B170" s="2116"/>
      <c r="C170" s="2116"/>
      <c r="D170" s="2116"/>
      <c r="E170" s="2116"/>
      <c r="F170" s="2"/>
      <c r="G170" s="2"/>
      <c r="H170" s="2"/>
      <c r="I170" s="2"/>
      <c r="J170" s="2"/>
      <c r="K170" s="2"/>
      <c r="L170" s="2"/>
      <c r="M170" s="2"/>
      <c r="N170" s="2"/>
      <c r="O170" s="2"/>
      <c r="P170" s="302"/>
      <c r="Q170" s="302"/>
      <c r="R170" s="302"/>
      <c r="S170" s="302"/>
      <c r="T170" s="302"/>
      <c r="U170" s="302"/>
      <c r="V170" s="302"/>
      <c r="W170" s="302"/>
      <c r="X170" s="302"/>
      <c r="Y170" s="302"/>
      <c r="Z170" s="302"/>
    </row>
    <row r="171" spans="1:26" ht="15.75" customHeight="1">
      <c r="A171" s="2117" t="s">
        <v>1527</v>
      </c>
      <c r="B171" s="2116"/>
      <c r="C171" s="2116"/>
      <c r="D171" s="2116"/>
      <c r="E171" s="2116"/>
      <c r="F171" s="2"/>
      <c r="G171" s="2"/>
      <c r="H171" s="2"/>
      <c r="I171" s="2"/>
      <c r="J171" s="2"/>
      <c r="K171" s="2"/>
      <c r="L171" s="2"/>
      <c r="M171" s="2"/>
      <c r="N171" s="2"/>
      <c r="O171" s="2"/>
      <c r="P171" s="302"/>
      <c r="Q171" s="302"/>
      <c r="R171" s="302"/>
      <c r="S171" s="302"/>
      <c r="T171" s="302"/>
      <c r="U171" s="302"/>
      <c r="V171" s="302"/>
      <c r="W171" s="302"/>
      <c r="X171" s="302"/>
      <c r="Y171" s="302"/>
      <c r="Z171" s="302"/>
    </row>
    <row r="172" spans="1:26" ht="25.5" customHeight="1">
      <c r="A172" s="1172" t="s">
        <v>1528</v>
      </c>
      <c r="B172" s="1173" t="s">
        <v>1529</v>
      </c>
      <c r="C172" s="1173" t="s">
        <v>1530</v>
      </c>
      <c r="D172" s="1173" t="s">
        <v>1531</v>
      </c>
      <c r="E172" s="1173" t="s">
        <v>1532</v>
      </c>
      <c r="F172" s="2"/>
      <c r="G172" s="2"/>
      <c r="H172" s="2"/>
      <c r="I172" s="2"/>
      <c r="J172" s="2"/>
      <c r="K172" s="2"/>
      <c r="L172" s="2"/>
      <c r="M172" s="2"/>
      <c r="N172" s="2"/>
      <c r="O172" s="2"/>
      <c r="P172" s="302"/>
      <c r="Q172" s="302"/>
      <c r="R172" s="302"/>
      <c r="S172" s="302"/>
      <c r="T172" s="302"/>
      <c r="U172" s="302"/>
      <c r="V172" s="302"/>
      <c r="W172" s="302"/>
      <c r="X172" s="302"/>
      <c r="Y172" s="302"/>
      <c r="Z172" s="302"/>
    </row>
    <row r="173" spans="1:26" ht="15.75" customHeight="1">
      <c r="A173" s="1150" t="s">
        <v>1432</v>
      </c>
      <c r="B173" s="1173"/>
      <c r="C173" s="1173"/>
      <c r="D173" s="1173"/>
      <c r="E173" s="1173"/>
      <c r="F173" s="2"/>
      <c r="G173" s="2"/>
      <c r="H173" s="2"/>
      <c r="I173" s="2"/>
      <c r="J173" s="2"/>
      <c r="K173" s="2"/>
      <c r="L173" s="2"/>
      <c r="M173" s="2"/>
      <c r="N173" s="2"/>
      <c r="O173" s="2"/>
      <c r="P173" s="302"/>
      <c r="Q173" s="302"/>
      <c r="R173" s="302"/>
      <c r="S173" s="302"/>
      <c r="T173" s="302"/>
      <c r="U173" s="302"/>
      <c r="V173" s="302"/>
      <c r="W173" s="302"/>
      <c r="X173" s="302"/>
      <c r="Y173" s="302"/>
      <c r="Z173" s="302"/>
    </row>
    <row r="174" spans="1:26" ht="15.75" customHeight="1">
      <c r="A174" s="1144" t="s">
        <v>1041</v>
      </c>
      <c r="B174" s="1174">
        <v>5</v>
      </c>
      <c r="C174" s="1174">
        <v>0</v>
      </c>
      <c r="D174" s="1175">
        <f t="shared" ref="D174:D180" si="14">C174/B174*100</f>
        <v>0</v>
      </c>
      <c r="E174" s="1176">
        <v>3</v>
      </c>
      <c r="F174" s="2"/>
      <c r="G174" s="2"/>
      <c r="H174" s="2"/>
      <c r="I174" s="2"/>
      <c r="J174" s="2"/>
      <c r="K174" s="2"/>
      <c r="L174" s="2"/>
      <c r="M174" s="2"/>
      <c r="N174" s="2"/>
      <c r="O174" s="2"/>
      <c r="P174" s="302"/>
      <c r="Q174" s="302"/>
      <c r="R174" s="302"/>
      <c r="S174" s="302"/>
      <c r="T174" s="302"/>
      <c r="U174" s="302"/>
      <c r="V174" s="302"/>
      <c r="W174" s="302"/>
      <c r="X174" s="302"/>
      <c r="Y174" s="302"/>
      <c r="Z174" s="302"/>
    </row>
    <row r="175" spans="1:26" ht="15.75" customHeight="1">
      <c r="A175" s="1144" t="s">
        <v>1146</v>
      </c>
      <c r="B175" s="1174">
        <v>5</v>
      </c>
      <c r="C175" s="1174">
        <v>0</v>
      </c>
      <c r="D175" s="1175">
        <f t="shared" si="14"/>
        <v>0</v>
      </c>
      <c r="E175" s="1176">
        <v>2</v>
      </c>
      <c r="F175" s="2"/>
      <c r="G175" s="2"/>
      <c r="H175" s="2"/>
      <c r="I175" s="2"/>
      <c r="J175" s="2"/>
      <c r="K175" s="2"/>
      <c r="L175" s="2"/>
      <c r="M175" s="2"/>
      <c r="N175" s="2"/>
      <c r="O175" s="2"/>
      <c r="P175" s="302"/>
      <c r="Q175" s="302"/>
      <c r="R175" s="302"/>
      <c r="S175" s="302"/>
      <c r="T175" s="302"/>
      <c r="U175" s="302"/>
      <c r="V175" s="302"/>
      <c r="W175" s="302"/>
      <c r="X175" s="302"/>
      <c r="Y175" s="302"/>
      <c r="Z175" s="302"/>
    </row>
    <row r="176" spans="1:26" ht="15.75" customHeight="1">
      <c r="A176" s="1144" t="s">
        <v>502</v>
      </c>
      <c r="B176" s="1174">
        <v>5</v>
      </c>
      <c r="C176" s="1174">
        <v>0</v>
      </c>
      <c r="D176" s="1175">
        <f t="shared" si="14"/>
        <v>0</v>
      </c>
      <c r="E176" s="1176">
        <v>1</v>
      </c>
      <c r="F176" s="2"/>
      <c r="G176" s="2"/>
      <c r="H176" s="2"/>
      <c r="I176" s="2"/>
      <c r="J176" s="2"/>
      <c r="K176" s="2"/>
      <c r="L176" s="2"/>
      <c r="M176" s="2"/>
      <c r="N176" s="2"/>
      <c r="O176" s="2"/>
      <c r="P176" s="302"/>
      <c r="Q176" s="302"/>
      <c r="R176" s="302"/>
      <c r="S176" s="302"/>
      <c r="T176" s="302"/>
      <c r="U176" s="302"/>
      <c r="V176" s="302"/>
      <c r="W176" s="302"/>
      <c r="X176" s="302"/>
      <c r="Y176" s="302"/>
      <c r="Z176" s="302"/>
    </row>
    <row r="177" spans="1:26" ht="15.75" customHeight="1">
      <c r="A177" s="1144" t="s">
        <v>6</v>
      </c>
      <c r="B177" s="1174">
        <v>5</v>
      </c>
      <c r="C177" s="1174">
        <v>2</v>
      </c>
      <c r="D177" s="1175">
        <f t="shared" si="14"/>
        <v>40</v>
      </c>
      <c r="E177" s="1176">
        <v>1</v>
      </c>
      <c r="F177" s="2"/>
      <c r="G177" s="2"/>
      <c r="H177" s="2"/>
      <c r="I177" s="2"/>
      <c r="J177" s="2"/>
      <c r="K177" s="2"/>
      <c r="L177" s="2"/>
      <c r="M177" s="2"/>
      <c r="N177" s="2"/>
      <c r="O177" s="2"/>
      <c r="P177" s="302"/>
      <c r="Q177" s="302"/>
      <c r="R177" s="302"/>
      <c r="S177" s="302"/>
      <c r="T177" s="302"/>
      <c r="U177" s="302"/>
      <c r="V177" s="302"/>
      <c r="W177" s="302"/>
      <c r="X177" s="302"/>
      <c r="Y177" s="302"/>
      <c r="Z177" s="302"/>
    </row>
    <row r="178" spans="1:26" ht="15.75" customHeight="1">
      <c r="A178" s="1144" t="s">
        <v>110</v>
      </c>
      <c r="B178" s="1174">
        <v>5</v>
      </c>
      <c r="C178" s="1174">
        <v>3</v>
      </c>
      <c r="D178" s="1175">
        <f t="shared" si="14"/>
        <v>60</v>
      </c>
      <c r="E178" s="1176">
        <v>3</v>
      </c>
      <c r="F178" s="2"/>
      <c r="G178" s="2"/>
      <c r="H178" s="2"/>
      <c r="I178" s="2"/>
      <c r="J178" s="2"/>
      <c r="K178" s="2"/>
      <c r="L178" s="2"/>
      <c r="M178" s="2"/>
      <c r="N178" s="2"/>
      <c r="O178" s="2"/>
      <c r="P178" s="302"/>
      <c r="Q178" s="302"/>
      <c r="R178" s="302"/>
      <c r="S178" s="302"/>
      <c r="T178" s="302"/>
      <c r="U178" s="302"/>
      <c r="V178" s="302"/>
      <c r="W178" s="302"/>
      <c r="X178" s="302"/>
      <c r="Y178" s="302"/>
      <c r="Z178" s="302"/>
    </row>
    <row r="179" spans="1:26" ht="15.75" customHeight="1">
      <c r="A179" s="1144" t="s">
        <v>67</v>
      </c>
      <c r="B179" s="1174">
        <v>5</v>
      </c>
      <c r="C179" s="1174">
        <v>0</v>
      </c>
      <c r="D179" s="1175">
        <f t="shared" si="14"/>
        <v>0</v>
      </c>
      <c r="E179" s="1176">
        <v>3</v>
      </c>
      <c r="F179" s="2"/>
      <c r="G179" s="2"/>
      <c r="H179" s="2"/>
      <c r="I179" s="2"/>
      <c r="J179" s="2"/>
      <c r="K179" s="2"/>
      <c r="L179" s="2"/>
      <c r="M179" s="2"/>
      <c r="N179" s="2"/>
      <c r="O179" s="2"/>
      <c r="P179" s="302"/>
      <c r="Q179" s="302"/>
      <c r="R179" s="302"/>
      <c r="S179" s="302"/>
      <c r="T179" s="302"/>
      <c r="U179" s="302"/>
      <c r="V179" s="302"/>
      <c r="W179" s="302"/>
      <c r="X179" s="302"/>
      <c r="Y179" s="302"/>
      <c r="Z179" s="302"/>
    </row>
    <row r="180" spans="1:26" ht="15.75" customHeight="1">
      <c r="A180" s="1150" t="s">
        <v>1539</v>
      </c>
      <c r="B180" s="1173">
        <f>SUM(B174:B178)</f>
        <v>25</v>
      </c>
      <c r="C180" s="1173">
        <f>SUM(C174:C178)</f>
        <v>5</v>
      </c>
      <c r="D180" s="1175">
        <f t="shared" si="14"/>
        <v>20</v>
      </c>
      <c r="E180" s="1149">
        <f>E174+E175+E176+E177+E178+E179</f>
        <v>13</v>
      </c>
      <c r="F180" s="2"/>
      <c r="G180" s="2"/>
      <c r="H180" s="2"/>
      <c r="I180" s="2"/>
      <c r="J180" s="2"/>
      <c r="K180" s="2"/>
      <c r="L180" s="2"/>
      <c r="M180" s="2"/>
      <c r="N180" s="2"/>
      <c r="O180" s="2"/>
      <c r="P180" s="302"/>
      <c r="Q180" s="302"/>
      <c r="R180" s="302"/>
      <c r="S180" s="302"/>
      <c r="T180" s="302"/>
      <c r="U180" s="302"/>
      <c r="V180" s="302"/>
      <c r="W180" s="302"/>
      <c r="X180" s="302"/>
      <c r="Y180" s="302"/>
      <c r="Z180" s="302"/>
    </row>
    <row r="181" spans="1:26" ht="15.75" customHeight="1">
      <c r="A181" s="2115"/>
      <c r="B181" s="2116"/>
      <c r="C181" s="2116"/>
      <c r="D181" s="2116"/>
      <c r="E181" s="2116"/>
      <c r="F181" s="2"/>
      <c r="G181" s="2"/>
      <c r="H181" s="2"/>
      <c r="I181" s="2"/>
      <c r="J181" s="2"/>
      <c r="K181" s="2"/>
      <c r="L181" s="2"/>
      <c r="M181" s="2"/>
      <c r="N181" s="2"/>
      <c r="O181" s="2"/>
      <c r="P181" s="302"/>
      <c r="Q181" s="302"/>
      <c r="R181" s="302"/>
      <c r="S181" s="302"/>
      <c r="T181" s="302"/>
      <c r="U181" s="302"/>
      <c r="V181" s="302"/>
      <c r="W181" s="302"/>
      <c r="X181" s="302"/>
      <c r="Y181" s="302"/>
      <c r="Z181" s="302"/>
    </row>
    <row r="182" spans="1:26" ht="15.75" customHeight="1">
      <c r="A182" s="1150" t="s">
        <v>1431</v>
      </c>
      <c r="B182" s="1173"/>
      <c r="C182" s="1149"/>
      <c r="D182" s="1175"/>
      <c r="E182" s="1149"/>
      <c r="F182" s="2"/>
      <c r="G182" s="2"/>
      <c r="H182" s="2"/>
      <c r="I182" s="2"/>
      <c r="J182" s="2"/>
      <c r="K182" s="2"/>
      <c r="L182" s="2"/>
      <c r="M182" s="2"/>
      <c r="N182" s="2"/>
      <c r="O182" s="2"/>
      <c r="P182" s="302"/>
      <c r="Q182" s="302"/>
      <c r="R182" s="302"/>
      <c r="S182" s="302"/>
      <c r="T182" s="302"/>
      <c r="U182" s="302"/>
      <c r="V182" s="302"/>
      <c r="W182" s="302"/>
      <c r="X182" s="302"/>
      <c r="Y182" s="302"/>
      <c r="Z182" s="302"/>
    </row>
    <row r="183" spans="1:26" ht="15.75" customHeight="1">
      <c r="A183" s="1144" t="s">
        <v>11529</v>
      </c>
      <c r="B183" s="1143">
        <v>10</v>
      </c>
      <c r="C183" s="1143">
        <v>8</v>
      </c>
      <c r="D183" s="1175">
        <f t="shared" ref="D183:D195" si="15">C183/B183*100</f>
        <v>80</v>
      </c>
      <c r="E183" s="1176">
        <v>4</v>
      </c>
      <c r="F183" s="2"/>
      <c r="G183" s="2"/>
      <c r="H183" s="2"/>
      <c r="I183" s="2"/>
      <c r="J183" s="2"/>
      <c r="K183" s="2"/>
      <c r="L183" s="2"/>
      <c r="M183" s="2"/>
      <c r="N183" s="2"/>
      <c r="O183" s="2"/>
      <c r="P183" s="302"/>
      <c r="Q183" s="302"/>
      <c r="R183" s="302"/>
      <c r="S183" s="302"/>
      <c r="T183" s="302"/>
      <c r="U183" s="302"/>
      <c r="V183" s="302"/>
      <c r="W183" s="302"/>
      <c r="X183" s="302"/>
      <c r="Y183" s="302"/>
      <c r="Z183" s="302"/>
    </row>
    <row r="184" spans="1:26" ht="15.75" customHeight="1">
      <c r="A184" s="1144" t="s">
        <v>1041</v>
      </c>
      <c r="B184" s="1174">
        <v>10</v>
      </c>
      <c r="C184" s="1174">
        <v>4</v>
      </c>
      <c r="D184" s="1175">
        <f t="shared" si="15"/>
        <v>40</v>
      </c>
      <c r="E184" s="1176">
        <v>2</v>
      </c>
      <c r="F184" s="2"/>
      <c r="G184" s="2"/>
      <c r="H184" s="2"/>
      <c r="I184" s="2"/>
      <c r="J184" s="2"/>
      <c r="K184" s="2"/>
      <c r="L184" s="2"/>
      <c r="M184" s="2"/>
      <c r="N184" s="2"/>
      <c r="O184" s="2"/>
      <c r="P184" s="302"/>
      <c r="Q184" s="302"/>
      <c r="R184" s="302"/>
      <c r="S184" s="302"/>
      <c r="T184" s="302"/>
      <c r="U184" s="302"/>
      <c r="V184" s="302"/>
      <c r="W184" s="302"/>
      <c r="X184" s="302"/>
      <c r="Y184" s="302"/>
      <c r="Z184" s="302"/>
    </row>
    <row r="185" spans="1:26" ht="15.75" customHeight="1">
      <c r="A185" s="1144" t="s">
        <v>1146</v>
      </c>
      <c r="B185" s="1143">
        <v>10</v>
      </c>
      <c r="C185" s="1143">
        <v>9</v>
      </c>
      <c r="D185" s="1175">
        <f t="shared" si="15"/>
        <v>90</v>
      </c>
      <c r="E185" s="1176">
        <v>4</v>
      </c>
      <c r="F185" s="2"/>
      <c r="G185" s="2"/>
      <c r="H185" s="2"/>
      <c r="I185" s="2"/>
      <c r="J185" s="2"/>
      <c r="K185" s="2"/>
      <c r="L185" s="2"/>
      <c r="M185" s="2"/>
      <c r="N185" s="2"/>
      <c r="O185" s="2"/>
      <c r="P185" s="302"/>
      <c r="Q185" s="302"/>
      <c r="R185" s="302"/>
      <c r="S185" s="302"/>
      <c r="T185" s="302"/>
      <c r="U185" s="302"/>
      <c r="V185" s="302"/>
      <c r="W185" s="302"/>
      <c r="X185" s="302"/>
      <c r="Y185" s="302"/>
      <c r="Z185" s="302"/>
    </row>
    <row r="186" spans="1:26" ht="15.75" customHeight="1">
      <c r="A186" s="1144" t="s">
        <v>502</v>
      </c>
      <c r="B186" s="1174">
        <v>10</v>
      </c>
      <c r="C186" s="1174">
        <v>3</v>
      </c>
      <c r="D186" s="1175">
        <f t="shared" si="15"/>
        <v>30</v>
      </c>
      <c r="E186" s="1176">
        <v>2</v>
      </c>
      <c r="F186" s="2"/>
      <c r="G186" s="2"/>
      <c r="H186" s="2"/>
      <c r="I186" s="2"/>
      <c r="J186" s="2"/>
      <c r="K186" s="2"/>
      <c r="L186" s="2"/>
      <c r="M186" s="2"/>
      <c r="N186" s="2"/>
      <c r="O186" s="2"/>
      <c r="P186" s="302"/>
      <c r="Q186" s="302"/>
      <c r="R186" s="302"/>
      <c r="S186" s="302"/>
      <c r="T186" s="302"/>
      <c r="U186" s="302"/>
      <c r="V186" s="302"/>
      <c r="W186" s="302"/>
      <c r="X186" s="302"/>
      <c r="Y186" s="302"/>
      <c r="Z186" s="302"/>
    </row>
    <row r="187" spans="1:26" ht="15.75" customHeight="1">
      <c r="A187" s="1144" t="s">
        <v>6</v>
      </c>
      <c r="B187" s="1143">
        <v>10</v>
      </c>
      <c r="C187" s="1143">
        <v>6</v>
      </c>
      <c r="D187" s="1175">
        <f t="shared" si="15"/>
        <v>60</v>
      </c>
      <c r="E187" s="1176">
        <v>1</v>
      </c>
      <c r="F187" s="2"/>
      <c r="G187" s="2"/>
      <c r="H187" s="2"/>
      <c r="I187" s="2"/>
      <c r="J187" s="2"/>
      <c r="K187" s="2"/>
      <c r="L187" s="2"/>
      <c r="M187" s="2"/>
      <c r="N187" s="2"/>
      <c r="O187" s="2"/>
      <c r="P187" s="302"/>
      <c r="Q187" s="302"/>
      <c r="R187" s="302"/>
      <c r="S187" s="302"/>
      <c r="T187" s="302"/>
      <c r="U187" s="302"/>
      <c r="V187" s="302"/>
      <c r="W187" s="302"/>
      <c r="X187" s="302"/>
      <c r="Y187" s="302"/>
      <c r="Z187" s="302"/>
    </row>
    <row r="188" spans="1:26" ht="15.75" customHeight="1">
      <c r="A188" s="1144" t="s">
        <v>110</v>
      </c>
      <c r="B188" s="1174">
        <v>12</v>
      </c>
      <c r="C188" s="1174">
        <v>6</v>
      </c>
      <c r="D188" s="1175">
        <f t="shared" si="15"/>
        <v>50</v>
      </c>
      <c r="E188" s="1176">
        <v>0</v>
      </c>
      <c r="F188" s="2"/>
      <c r="G188" s="2"/>
      <c r="H188" s="2"/>
      <c r="I188" s="2"/>
      <c r="J188" s="2"/>
      <c r="K188" s="2"/>
      <c r="L188" s="2"/>
      <c r="M188" s="2"/>
      <c r="N188" s="2"/>
      <c r="O188" s="2"/>
      <c r="P188" s="302"/>
      <c r="Q188" s="302"/>
      <c r="R188" s="302"/>
      <c r="S188" s="302"/>
      <c r="T188" s="302"/>
      <c r="U188" s="302"/>
      <c r="V188" s="302"/>
      <c r="W188" s="302"/>
      <c r="X188" s="302"/>
      <c r="Y188" s="302"/>
      <c r="Z188" s="302"/>
    </row>
    <row r="189" spans="1:26" ht="15.75" customHeight="1">
      <c r="A189" s="1177" t="s">
        <v>452</v>
      </c>
      <c r="B189" s="1178">
        <v>10</v>
      </c>
      <c r="C189" s="1179">
        <v>8</v>
      </c>
      <c r="D189" s="1175">
        <f t="shared" si="15"/>
        <v>80</v>
      </c>
      <c r="E189" s="1180">
        <v>7</v>
      </c>
      <c r="F189" s="2"/>
      <c r="G189" s="2"/>
      <c r="H189" s="2"/>
      <c r="I189" s="2"/>
      <c r="J189" s="2"/>
      <c r="K189" s="2"/>
      <c r="L189" s="2"/>
      <c r="M189" s="2"/>
      <c r="N189" s="2"/>
      <c r="O189" s="2"/>
      <c r="P189" s="302"/>
      <c r="Q189" s="302"/>
      <c r="R189" s="302"/>
      <c r="S189" s="302"/>
      <c r="T189" s="302"/>
      <c r="U189" s="302"/>
      <c r="V189" s="302"/>
      <c r="W189" s="302"/>
      <c r="X189" s="302"/>
      <c r="Y189" s="302"/>
      <c r="Z189" s="302"/>
    </row>
    <row r="190" spans="1:26" ht="15.75" customHeight="1">
      <c r="A190" s="1177" t="s">
        <v>509</v>
      </c>
      <c r="B190" s="1178">
        <v>10</v>
      </c>
      <c r="C190" s="1179">
        <v>6</v>
      </c>
      <c r="D190" s="1175">
        <f t="shared" si="15"/>
        <v>60</v>
      </c>
      <c r="E190" s="1180">
        <v>1</v>
      </c>
      <c r="F190" s="2"/>
      <c r="G190" s="2"/>
      <c r="H190" s="2"/>
      <c r="I190" s="2"/>
      <c r="J190" s="2"/>
      <c r="K190" s="2"/>
      <c r="L190" s="2"/>
      <c r="M190" s="2"/>
      <c r="N190" s="2"/>
      <c r="O190" s="2"/>
      <c r="P190" s="302"/>
      <c r="Q190" s="302"/>
      <c r="R190" s="302"/>
      <c r="S190" s="302"/>
      <c r="T190" s="302"/>
      <c r="U190" s="302"/>
      <c r="V190" s="302"/>
      <c r="W190" s="302"/>
      <c r="X190" s="302"/>
      <c r="Y190" s="302"/>
      <c r="Z190" s="302"/>
    </row>
    <row r="191" spans="1:26" ht="15.75" customHeight="1">
      <c r="A191" s="1144" t="s">
        <v>88</v>
      </c>
      <c r="B191" s="1174">
        <v>6</v>
      </c>
      <c r="C191" s="1174">
        <v>1</v>
      </c>
      <c r="D191" s="1175">
        <f t="shared" si="15"/>
        <v>16.666666666666664</v>
      </c>
      <c r="E191" s="1176">
        <v>3</v>
      </c>
      <c r="F191" s="2"/>
      <c r="G191" s="2"/>
      <c r="H191" s="2"/>
      <c r="I191" s="2"/>
      <c r="J191" s="2"/>
      <c r="K191" s="2"/>
      <c r="L191" s="2"/>
      <c r="M191" s="2"/>
      <c r="N191" s="2"/>
      <c r="O191" s="2"/>
      <c r="P191" s="302"/>
      <c r="Q191" s="302"/>
      <c r="R191" s="302"/>
      <c r="S191" s="302"/>
      <c r="T191" s="302"/>
      <c r="U191" s="302"/>
      <c r="V191" s="302"/>
      <c r="W191" s="302"/>
      <c r="X191" s="302"/>
      <c r="Y191" s="302"/>
      <c r="Z191" s="302"/>
    </row>
    <row r="192" spans="1:26" ht="15.75" customHeight="1">
      <c r="A192" s="1144" t="s">
        <v>1544</v>
      </c>
      <c r="B192" s="1174">
        <v>5</v>
      </c>
      <c r="C192" s="1174">
        <v>4</v>
      </c>
      <c r="D192" s="1175">
        <f t="shared" si="15"/>
        <v>80</v>
      </c>
      <c r="E192" s="1176">
        <v>0</v>
      </c>
      <c r="F192" s="2"/>
      <c r="G192" s="2"/>
      <c r="H192" s="2"/>
      <c r="I192" s="2"/>
      <c r="J192" s="2"/>
      <c r="K192" s="2"/>
      <c r="L192" s="2"/>
      <c r="M192" s="2"/>
      <c r="N192" s="2"/>
      <c r="O192" s="2"/>
      <c r="P192" s="302"/>
      <c r="Q192" s="302"/>
      <c r="R192" s="302"/>
      <c r="S192" s="302"/>
      <c r="T192" s="302"/>
      <c r="U192" s="302"/>
      <c r="V192" s="302"/>
      <c r="W192" s="302"/>
      <c r="X192" s="302"/>
      <c r="Y192" s="302"/>
      <c r="Z192" s="302"/>
    </row>
    <row r="193" spans="1:26" ht="15.75" customHeight="1">
      <c r="A193" s="1144" t="s">
        <v>130</v>
      </c>
      <c r="B193" s="1174">
        <v>10</v>
      </c>
      <c r="C193" s="1174">
        <v>7</v>
      </c>
      <c r="D193" s="1175">
        <f t="shared" si="15"/>
        <v>70</v>
      </c>
      <c r="E193" s="1176">
        <v>1</v>
      </c>
      <c r="F193" s="2"/>
      <c r="G193" s="2"/>
      <c r="H193" s="2"/>
      <c r="I193" s="2"/>
      <c r="J193" s="2"/>
      <c r="K193" s="2"/>
      <c r="L193" s="2"/>
      <c r="M193" s="2"/>
      <c r="N193" s="2"/>
      <c r="O193" s="2"/>
      <c r="P193" s="302"/>
      <c r="Q193" s="302"/>
      <c r="R193" s="302"/>
      <c r="S193" s="302"/>
      <c r="T193" s="302"/>
      <c r="U193" s="302"/>
      <c r="V193" s="302"/>
      <c r="W193" s="302"/>
      <c r="X193" s="302"/>
      <c r="Y193" s="302"/>
      <c r="Z193" s="302"/>
    </row>
    <row r="194" spans="1:26" ht="15.75" customHeight="1">
      <c r="A194" s="1144" t="s">
        <v>693</v>
      </c>
      <c r="B194" s="1174">
        <v>10</v>
      </c>
      <c r="C194" s="1174">
        <v>6</v>
      </c>
      <c r="D194" s="1175">
        <f t="shared" si="15"/>
        <v>60</v>
      </c>
      <c r="E194" s="1176">
        <v>0</v>
      </c>
      <c r="F194" s="2"/>
      <c r="G194" s="2"/>
      <c r="H194" s="2"/>
      <c r="I194" s="2"/>
      <c r="J194" s="2"/>
      <c r="K194" s="2"/>
      <c r="L194" s="2"/>
      <c r="M194" s="2"/>
      <c r="N194" s="2"/>
      <c r="O194" s="2"/>
      <c r="P194" s="302"/>
      <c r="Q194" s="302"/>
      <c r="R194" s="302"/>
      <c r="S194" s="302"/>
      <c r="T194" s="302"/>
      <c r="U194" s="302"/>
      <c r="V194" s="302"/>
      <c r="W194" s="302"/>
      <c r="X194" s="302"/>
      <c r="Y194" s="302"/>
      <c r="Z194" s="302"/>
    </row>
    <row r="195" spans="1:26" ht="15.75" customHeight="1">
      <c r="A195" s="1144" t="s">
        <v>11530</v>
      </c>
      <c r="B195" s="1174">
        <v>6</v>
      </c>
      <c r="C195" s="1174">
        <v>4</v>
      </c>
      <c r="D195" s="1175">
        <f t="shared" si="15"/>
        <v>66.666666666666657</v>
      </c>
      <c r="E195" s="1176">
        <v>0</v>
      </c>
      <c r="F195" s="2"/>
      <c r="G195" s="2"/>
      <c r="H195" s="2"/>
      <c r="I195" s="2"/>
      <c r="J195" s="2"/>
      <c r="K195" s="2"/>
      <c r="L195" s="2"/>
      <c r="M195" s="2"/>
      <c r="N195" s="2"/>
      <c r="O195" s="2"/>
      <c r="P195" s="302"/>
      <c r="Q195" s="302"/>
      <c r="R195" s="302"/>
      <c r="S195" s="302"/>
      <c r="T195" s="302"/>
      <c r="U195" s="302"/>
      <c r="V195" s="302"/>
      <c r="W195" s="302"/>
      <c r="X195" s="302"/>
      <c r="Y195" s="302"/>
      <c r="Z195" s="302"/>
    </row>
    <row r="196" spans="1:26" ht="15.75" customHeight="1">
      <c r="A196" s="1181" t="s">
        <v>1535</v>
      </c>
      <c r="B196" s="1149">
        <f>SUM(B183:B191)</f>
        <v>88</v>
      </c>
      <c r="C196" s="1149">
        <f>SUM(C183:C195)</f>
        <v>72</v>
      </c>
      <c r="D196" s="1175" t="s">
        <v>11531</v>
      </c>
      <c r="E196" s="1149">
        <f>SUM(E183:E195)</f>
        <v>25</v>
      </c>
      <c r="F196" s="2"/>
      <c r="G196" s="2"/>
      <c r="H196" s="2"/>
      <c r="I196" s="2"/>
      <c r="J196" s="2"/>
      <c r="K196" s="2"/>
      <c r="L196" s="2"/>
      <c r="M196" s="2"/>
      <c r="N196" s="2"/>
      <c r="O196" s="2"/>
      <c r="P196" s="302"/>
      <c r="Q196" s="302"/>
      <c r="R196" s="302"/>
      <c r="S196" s="302"/>
      <c r="T196" s="302"/>
      <c r="U196" s="302"/>
      <c r="V196" s="302"/>
      <c r="W196" s="302"/>
      <c r="X196" s="302"/>
      <c r="Y196" s="302"/>
      <c r="Z196" s="302"/>
    </row>
    <row r="197" spans="1:26" ht="15.75" customHeight="1">
      <c r="A197" s="1182"/>
      <c r="B197" s="1182"/>
      <c r="C197" s="1182"/>
      <c r="D197" s="1182"/>
      <c r="E197" s="1182"/>
      <c r="F197" s="2"/>
      <c r="G197" s="2"/>
      <c r="H197" s="2"/>
      <c r="I197" s="2"/>
      <c r="J197" s="2"/>
      <c r="K197" s="2"/>
      <c r="L197" s="2"/>
      <c r="M197" s="2"/>
      <c r="N197" s="2"/>
      <c r="O197" s="2"/>
      <c r="P197" s="302"/>
      <c r="Q197" s="302"/>
      <c r="R197" s="302"/>
      <c r="S197" s="302"/>
      <c r="T197" s="302"/>
      <c r="U197" s="302"/>
      <c r="V197" s="302"/>
      <c r="W197" s="302"/>
      <c r="X197" s="302"/>
      <c r="Y197" s="302"/>
      <c r="Z197" s="302"/>
    </row>
    <row r="198" spans="1:26" ht="15.75" customHeight="1">
      <c r="A198" s="2117" t="s">
        <v>1538</v>
      </c>
      <c r="B198" s="2116"/>
      <c r="C198" s="2116"/>
      <c r="D198" s="2116"/>
      <c r="E198" s="2116"/>
      <c r="F198" s="2"/>
      <c r="G198" s="2"/>
      <c r="H198" s="2"/>
      <c r="I198" s="2"/>
      <c r="J198" s="2"/>
      <c r="K198" s="2"/>
      <c r="L198" s="2"/>
      <c r="M198" s="2"/>
      <c r="N198" s="2"/>
      <c r="O198" s="2"/>
      <c r="P198" s="302"/>
      <c r="Q198" s="302"/>
      <c r="R198" s="302"/>
      <c r="S198" s="302"/>
      <c r="T198" s="302"/>
      <c r="U198" s="302"/>
      <c r="V198" s="302"/>
      <c r="W198" s="302"/>
      <c r="X198" s="302"/>
      <c r="Y198" s="302"/>
      <c r="Z198" s="302"/>
    </row>
    <row r="199" spans="1:26" ht="15.75" customHeight="1">
      <c r="A199" s="2117" t="s">
        <v>1536</v>
      </c>
      <c r="B199" s="2116"/>
      <c r="C199" s="2116"/>
      <c r="D199" s="2116"/>
      <c r="E199" s="2116"/>
      <c r="F199" s="2"/>
      <c r="G199" s="2"/>
      <c r="H199" s="2"/>
      <c r="I199" s="2"/>
      <c r="J199" s="2"/>
      <c r="K199" s="2"/>
      <c r="L199" s="2"/>
      <c r="M199" s="2"/>
      <c r="N199" s="2"/>
      <c r="O199" s="2"/>
      <c r="P199" s="302"/>
      <c r="Q199" s="302"/>
      <c r="R199" s="302"/>
      <c r="S199" s="302"/>
      <c r="T199" s="302"/>
      <c r="U199" s="302"/>
      <c r="V199" s="302"/>
      <c r="W199" s="302"/>
      <c r="X199" s="302"/>
      <c r="Y199" s="302"/>
      <c r="Z199" s="302"/>
    </row>
    <row r="200" spans="1:26" ht="42" customHeight="1">
      <c r="A200" s="1172" t="s">
        <v>1528</v>
      </c>
      <c r="B200" s="1173" t="s">
        <v>1529</v>
      </c>
      <c r="C200" s="1173" t="s">
        <v>1530</v>
      </c>
      <c r="D200" s="1173" t="s">
        <v>1531</v>
      </c>
      <c r="E200" s="1173" t="s">
        <v>1532</v>
      </c>
      <c r="F200" s="2"/>
      <c r="G200" s="2"/>
      <c r="H200" s="2"/>
      <c r="I200" s="2"/>
      <c r="J200" s="2"/>
      <c r="K200" s="2"/>
      <c r="L200" s="2"/>
      <c r="M200" s="2"/>
      <c r="N200" s="2"/>
      <c r="O200" s="2"/>
      <c r="P200" s="302"/>
      <c r="Q200" s="302"/>
      <c r="R200" s="302"/>
      <c r="S200" s="302"/>
      <c r="T200" s="302"/>
      <c r="U200" s="302"/>
      <c r="V200" s="302"/>
      <c r="W200" s="302"/>
      <c r="X200" s="302"/>
      <c r="Y200" s="302"/>
      <c r="Z200" s="302"/>
    </row>
    <row r="201" spans="1:26" ht="15.75" customHeight="1">
      <c r="A201" s="1150" t="s">
        <v>1432</v>
      </c>
      <c r="B201" s="1173"/>
      <c r="C201" s="1173"/>
      <c r="D201" s="1173"/>
      <c r="E201" s="1173"/>
      <c r="F201" s="2"/>
      <c r="G201" s="2"/>
      <c r="H201" s="2"/>
      <c r="I201" s="2"/>
      <c r="J201" s="2"/>
      <c r="K201" s="2"/>
      <c r="L201" s="2"/>
      <c r="M201" s="2"/>
      <c r="N201" s="2"/>
      <c r="O201" s="2"/>
      <c r="P201" s="302"/>
      <c r="Q201" s="302"/>
      <c r="R201" s="302"/>
      <c r="S201" s="302"/>
      <c r="T201" s="302"/>
      <c r="U201" s="302"/>
      <c r="V201" s="302"/>
      <c r="W201" s="302"/>
      <c r="X201" s="302"/>
      <c r="Y201" s="302"/>
      <c r="Z201" s="302"/>
    </row>
    <row r="202" spans="1:26" ht="15.75" customHeight="1">
      <c r="A202" s="1183" t="s">
        <v>11532</v>
      </c>
      <c r="B202" s="1184">
        <v>0</v>
      </c>
      <c r="C202" s="1184">
        <v>0</v>
      </c>
      <c r="D202" s="1175" t="e">
        <f>C202/B202*100</f>
        <v>#DIV/0!</v>
      </c>
      <c r="E202" s="1184">
        <v>3</v>
      </c>
      <c r="F202" s="2"/>
      <c r="G202" s="2"/>
      <c r="H202" s="2"/>
      <c r="I202" s="2"/>
      <c r="J202" s="2"/>
      <c r="K202" s="2"/>
      <c r="L202" s="2"/>
      <c r="M202" s="2"/>
      <c r="N202" s="2"/>
      <c r="O202" s="2"/>
      <c r="P202" s="302"/>
      <c r="Q202" s="302"/>
      <c r="R202" s="302"/>
      <c r="S202" s="302"/>
      <c r="T202" s="302"/>
      <c r="U202" s="302"/>
      <c r="V202" s="302"/>
      <c r="W202" s="302"/>
      <c r="X202" s="302"/>
      <c r="Y202" s="302"/>
      <c r="Z202" s="302"/>
    </row>
    <row r="203" spans="1:26" ht="15.75" customHeight="1">
      <c r="A203" s="1144" t="s">
        <v>1041</v>
      </c>
      <c r="B203" s="1174">
        <v>5</v>
      </c>
      <c r="C203" s="1174">
        <v>2</v>
      </c>
      <c r="D203" s="1175">
        <f t="shared" ref="D203:D209" si="16">C203/B203*100</f>
        <v>40</v>
      </c>
      <c r="E203" s="1176">
        <v>4</v>
      </c>
      <c r="F203" s="2"/>
      <c r="G203" s="2"/>
      <c r="H203" s="2"/>
      <c r="I203" s="2"/>
      <c r="J203" s="2"/>
      <c r="K203" s="2"/>
      <c r="L203" s="2"/>
      <c r="M203" s="2"/>
      <c r="N203" s="2"/>
      <c r="O203" s="2"/>
      <c r="P203" s="302"/>
      <c r="Q203" s="302"/>
      <c r="R203" s="302"/>
      <c r="S203" s="302"/>
      <c r="T203" s="302"/>
      <c r="U203" s="302"/>
      <c r="V203" s="302"/>
      <c r="W203" s="302"/>
      <c r="X203" s="302"/>
      <c r="Y203" s="302"/>
      <c r="Z203" s="302"/>
    </row>
    <row r="204" spans="1:26" ht="15.75" customHeight="1">
      <c r="A204" s="1144" t="s">
        <v>1146</v>
      </c>
      <c r="B204" s="1174">
        <v>5</v>
      </c>
      <c r="C204" s="1174">
        <v>0</v>
      </c>
      <c r="D204" s="1175">
        <f t="shared" si="16"/>
        <v>0</v>
      </c>
      <c r="E204" s="1176">
        <v>2</v>
      </c>
      <c r="F204" s="2"/>
      <c r="G204" s="2"/>
      <c r="H204" s="2"/>
      <c r="I204" s="2"/>
      <c r="J204" s="2"/>
      <c r="K204" s="2"/>
      <c r="L204" s="2"/>
      <c r="M204" s="2"/>
      <c r="N204" s="2"/>
      <c r="O204" s="2"/>
      <c r="P204" s="302"/>
      <c r="Q204" s="302"/>
      <c r="R204" s="302"/>
      <c r="S204" s="302"/>
      <c r="T204" s="302"/>
      <c r="U204" s="302"/>
      <c r="V204" s="302"/>
      <c r="W204" s="302"/>
      <c r="X204" s="302"/>
      <c r="Y204" s="302"/>
      <c r="Z204" s="302"/>
    </row>
    <row r="205" spans="1:26" ht="15.75" customHeight="1">
      <c r="A205" s="1144" t="s">
        <v>502</v>
      </c>
      <c r="B205" s="1174">
        <v>5</v>
      </c>
      <c r="C205" s="1174">
        <v>1</v>
      </c>
      <c r="D205" s="1175">
        <f t="shared" si="16"/>
        <v>20</v>
      </c>
      <c r="E205" s="1176">
        <v>1</v>
      </c>
      <c r="F205" s="2"/>
      <c r="G205" s="2"/>
      <c r="H205" s="2"/>
      <c r="I205" s="2"/>
      <c r="J205" s="2"/>
      <c r="K205" s="2"/>
      <c r="L205" s="2"/>
      <c r="M205" s="2"/>
      <c r="N205" s="2"/>
      <c r="O205" s="2"/>
      <c r="P205" s="302"/>
      <c r="Q205" s="302"/>
      <c r="R205" s="302"/>
      <c r="S205" s="302"/>
      <c r="T205" s="302"/>
      <c r="U205" s="302"/>
      <c r="V205" s="302"/>
      <c r="W205" s="302"/>
      <c r="X205" s="302"/>
      <c r="Y205" s="302"/>
      <c r="Z205" s="302"/>
    </row>
    <row r="206" spans="1:26" ht="15.75" customHeight="1">
      <c r="A206" s="1144" t="s">
        <v>452</v>
      </c>
      <c r="B206" s="1174">
        <v>7</v>
      </c>
      <c r="C206" s="1174">
        <v>2</v>
      </c>
      <c r="D206" s="1175">
        <f t="shared" si="16"/>
        <v>28.571428571428569</v>
      </c>
      <c r="E206" s="1176">
        <v>1</v>
      </c>
      <c r="F206" s="2"/>
      <c r="G206" s="2"/>
      <c r="H206" s="2"/>
      <c r="I206" s="2"/>
      <c r="J206" s="2"/>
      <c r="K206" s="2"/>
      <c r="L206" s="2"/>
      <c r="M206" s="2"/>
      <c r="N206" s="2"/>
      <c r="O206" s="2"/>
      <c r="P206" s="302"/>
      <c r="Q206" s="302"/>
      <c r="R206" s="302"/>
      <c r="S206" s="302"/>
      <c r="T206" s="302"/>
      <c r="U206" s="302"/>
      <c r="V206" s="302"/>
      <c r="W206" s="302"/>
      <c r="X206" s="302"/>
      <c r="Y206" s="302"/>
      <c r="Z206" s="302"/>
    </row>
    <row r="207" spans="1:26" ht="15.75" customHeight="1">
      <c r="A207" s="1144" t="s">
        <v>6</v>
      </c>
      <c r="B207" s="1174">
        <v>3</v>
      </c>
      <c r="C207" s="1174">
        <v>1</v>
      </c>
      <c r="D207" s="1175">
        <f t="shared" si="16"/>
        <v>33.333333333333329</v>
      </c>
      <c r="E207" s="1176">
        <v>3</v>
      </c>
      <c r="F207" s="2"/>
      <c r="G207" s="2"/>
      <c r="H207" s="2"/>
      <c r="I207" s="2"/>
      <c r="J207" s="2"/>
      <c r="K207" s="2"/>
      <c r="L207" s="2"/>
      <c r="M207" s="2"/>
      <c r="N207" s="2"/>
      <c r="O207" s="2"/>
      <c r="P207" s="302"/>
      <c r="Q207" s="302"/>
      <c r="R207" s="302"/>
      <c r="S207" s="302"/>
      <c r="T207" s="302"/>
      <c r="U207" s="302"/>
      <c r="V207" s="302"/>
      <c r="W207" s="302"/>
      <c r="X207" s="302"/>
      <c r="Y207" s="302"/>
      <c r="Z207" s="302"/>
    </row>
    <row r="208" spans="1:26" ht="15.75" customHeight="1">
      <c r="A208" s="1144" t="s">
        <v>110</v>
      </c>
      <c r="B208" s="1174">
        <v>2</v>
      </c>
      <c r="C208" s="1174">
        <v>1</v>
      </c>
      <c r="D208" s="1175">
        <f t="shared" si="16"/>
        <v>50</v>
      </c>
      <c r="E208" s="1176">
        <v>2</v>
      </c>
      <c r="F208" s="2"/>
      <c r="G208" s="2"/>
      <c r="H208" s="2"/>
      <c r="I208" s="2"/>
      <c r="J208" s="2"/>
      <c r="K208" s="2"/>
      <c r="L208" s="2"/>
      <c r="M208" s="2"/>
      <c r="N208" s="2"/>
      <c r="O208" s="2"/>
      <c r="P208" s="302"/>
      <c r="Q208" s="302"/>
      <c r="R208" s="302"/>
      <c r="S208" s="302"/>
      <c r="T208" s="302"/>
      <c r="U208" s="302"/>
      <c r="V208" s="302"/>
      <c r="W208" s="302"/>
      <c r="X208" s="302"/>
      <c r="Y208" s="302"/>
      <c r="Z208" s="302"/>
    </row>
    <row r="209" spans="1:26" ht="15.75" customHeight="1">
      <c r="A209" s="1150" t="s">
        <v>1533</v>
      </c>
      <c r="B209" s="1173">
        <f>SUM(B202:B208)</f>
        <v>27</v>
      </c>
      <c r="C209" s="1173">
        <f>SUM(C202:C208)</f>
        <v>7</v>
      </c>
      <c r="D209" s="1175">
        <f t="shared" si="16"/>
        <v>25.925925925925924</v>
      </c>
      <c r="E209" s="1149">
        <f>SUM(E202:E208)</f>
        <v>16</v>
      </c>
      <c r="F209" s="2"/>
      <c r="G209" s="2"/>
      <c r="H209" s="2"/>
      <c r="I209" s="2"/>
      <c r="J209" s="2"/>
      <c r="K209" s="2"/>
      <c r="L209" s="2"/>
      <c r="M209" s="2"/>
      <c r="N209" s="2"/>
      <c r="O209" s="2"/>
      <c r="P209" s="302"/>
      <c r="Q209" s="302"/>
      <c r="R209" s="302"/>
      <c r="S209" s="302"/>
      <c r="T209" s="302"/>
      <c r="U209" s="302"/>
      <c r="V209" s="302"/>
      <c r="W209" s="302"/>
      <c r="X209" s="302"/>
      <c r="Y209" s="302"/>
      <c r="Z209" s="302"/>
    </row>
    <row r="210" spans="1:26" ht="15.75" customHeight="1">
      <c r="A210" s="2115"/>
      <c r="B210" s="2116"/>
      <c r="C210" s="2116"/>
      <c r="D210" s="2116"/>
      <c r="E210" s="2116"/>
      <c r="F210" s="2"/>
      <c r="G210" s="2"/>
      <c r="H210" s="2"/>
      <c r="I210" s="2"/>
      <c r="J210" s="2"/>
      <c r="K210" s="2"/>
      <c r="L210" s="2"/>
      <c r="M210" s="2"/>
      <c r="N210" s="2"/>
      <c r="O210" s="2"/>
      <c r="P210" s="302"/>
      <c r="Q210" s="302"/>
      <c r="R210" s="302"/>
      <c r="S210" s="302"/>
      <c r="T210" s="302"/>
      <c r="U210" s="302"/>
      <c r="V210" s="302"/>
      <c r="W210" s="302"/>
      <c r="X210" s="302"/>
      <c r="Y210" s="302"/>
      <c r="Z210" s="302"/>
    </row>
    <row r="211" spans="1:26" ht="15.75" customHeight="1">
      <c r="A211" s="1150" t="s">
        <v>1431</v>
      </c>
      <c r="B211" s="1173"/>
      <c r="C211" s="1149"/>
      <c r="D211" s="1175"/>
      <c r="E211" s="1149"/>
      <c r="F211" s="2"/>
      <c r="G211" s="2"/>
      <c r="H211" s="2"/>
      <c r="I211" s="2"/>
      <c r="J211" s="2"/>
      <c r="K211" s="2"/>
      <c r="L211" s="2"/>
      <c r="M211" s="2"/>
      <c r="N211" s="2"/>
      <c r="O211" s="2"/>
      <c r="P211" s="302"/>
      <c r="Q211" s="302"/>
      <c r="R211" s="302"/>
      <c r="S211" s="302"/>
      <c r="T211" s="302"/>
      <c r="U211" s="302"/>
      <c r="V211" s="302"/>
      <c r="W211" s="302"/>
      <c r="X211" s="302"/>
      <c r="Y211" s="302"/>
      <c r="Z211" s="302"/>
    </row>
    <row r="212" spans="1:26" ht="15.75" customHeight="1">
      <c r="A212" s="1144" t="s">
        <v>11533</v>
      </c>
      <c r="B212" s="1143">
        <v>0</v>
      </c>
      <c r="C212" s="1143">
        <v>0</v>
      </c>
      <c r="D212" s="1175" t="e">
        <f>C212/B212*100</f>
        <v>#DIV/0!</v>
      </c>
      <c r="E212" s="1176">
        <v>0</v>
      </c>
      <c r="F212" s="2"/>
      <c r="G212" s="2"/>
      <c r="H212" s="2"/>
      <c r="I212" s="2"/>
      <c r="J212" s="2"/>
      <c r="K212" s="2"/>
      <c r="L212" s="2"/>
      <c r="M212" s="2"/>
      <c r="N212" s="2"/>
      <c r="O212" s="2"/>
      <c r="P212" s="302"/>
      <c r="Q212" s="302"/>
      <c r="R212" s="302"/>
      <c r="S212" s="302"/>
      <c r="T212" s="302"/>
      <c r="U212" s="302"/>
      <c r="V212" s="302"/>
      <c r="W212" s="302"/>
      <c r="X212" s="302"/>
      <c r="Y212" s="302"/>
      <c r="Z212" s="302"/>
    </row>
    <row r="213" spans="1:26" ht="15.75" customHeight="1">
      <c r="A213" s="1183" t="s">
        <v>11529</v>
      </c>
      <c r="B213" s="1185">
        <v>0</v>
      </c>
      <c r="C213" s="1185">
        <v>0</v>
      </c>
      <c r="D213" s="1175" t="e">
        <f>C213/B213*100</f>
        <v>#DIV/0!</v>
      </c>
      <c r="E213" s="1186">
        <v>4</v>
      </c>
      <c r="F213" s="2"/>
      <c r="G213" s="2"/>
      <c r="H213" s="2"/>
      <c r="I213" s="2"/>
      <c r="J213" s="2"/>
      <c r="K213" s="2"/>
      <c r="L213" s="2"/>
      <c r="M213" s="2"/>
      <c r="N213" s="2"/>
      <c r="O213" s="2"/>
      <c r="P213" s="302"/>
      <c r="Q213" s="302"/>
      <c r="R213" s="302"/>
      <c r="S213" s="302"/>
      <c r="T213" s="302"/>
      <c r="U213" s="302"/>
      <c r="V213" s="302"/>
      <c r="W213" s="302"/>
      <c r="X213" s="302"/>
      <c r="Y213" s="302"/>
      <c r="Z213" s="302"/>
    </row>
    <row r="214" spans="1:26" ht="15.75" customHeight="1">
      <c r="A214" s="1144" t="s">
        <v>509</v>
      </c>
      <c r="B214" s="1143">
        <v>4</v>
      </c>
      <c r="C214" s="1143">
        <v>1</v>
      </c>
      <c r="D214" s="1175">
        <f t="shared" ref="D214:D225" si="17">C214/B214*100</f>
        <v>25</v>
      </c>
      <c r="E214" s="1176">
        <v>0</v>
      </c>
      <c r="F214" s="2"/>
      <c r="G214" s="2"/>
      <c r="H214" s="2"/>
      <c r="I214" s="2"/>
      <c r="J214" s="2"/>
      <c r="K214" s="2"/>
      <c r="L214" s="2"/>
      <c r="M214" s="2"/>
      <c r="N214" s="2"/>
      <c r="O214" s="2"/>
      <c r="P214" s="302"/>
      <c r="Q214" s="302"/>
      <c r="R214" s="302"/>
      <c r="S214" s="302"/>
      <c r="T214" s="302"/>
      <c r="U214" s="302"/>
      <c r="V214" s="302"/>
      <c r="W214" s="302"/>
      <c r="X214" s="302"/>
      <c r="Y214" s="302"/>
      <c r="Z214" s="302"/>
    </row>
    <row r="215" spans="1:26" ht="15.75" customHeight="1">
      <c r="A215" s="1144" t="s">
        <v>693</v>
      </c>
      <c r="B215" s="1143">
        <v>0</v>
      </c>
      <c r="C215" s="1143">
        <v>0</v>
      </c>
      <c r="D215" s="1175" t="e">
        <f t="shared" si="17"/>
        <v>#DIV/0!</v>
      </c>
      <c r="E215" s="1176">
        <v>0</v>
      </c>
      <c r="F215" s="2"/>
      <c r="G215" s="2"/>
      <c r="H215" s="2"/>
      <c r="I215" s="2"/>
      <c r="J215" s="2"/>
      <c r="K215" s="2"/>
      <c r="L215" s="2"/>
      <c r="M215" s="2"/>
      <c r="N215" s="2"/>
      <c r="O215" s="2"/>
      <c r="P215" s="302"/>
      <c r="Q215" s="302"/>
      <c r="R215" s="302"/>
      <c r="S215" s="302"/>
      <c r="T215" s="302"/>
      <c r="U215" s="302"/>
      <c r="V215" s="302"/>
      <c r="W215" s="302"/>
      <c r="X215" s="302"/>
      <c r="Y215" s="302"/>
      <c r="Z215" s="302"/>
    </row>
    <row r="216" spans="1:26" ht="15.75" customHeight="1">
      <c r="A216" s="1144" t="s">
        <v>88</v>
      </c>
      <c r="B216" s="1143">
        <v>5</v>
      </c>
      <c r="C216" s="1143">
        <v>3</v>
      </c>
      <c r="D216" s="1175">
        <f t="shared" si="17"/>
        <v>60</v>
      </c>
      <c r="E216" s="1176">
        <v>1</v>
      </c>
      <c r="F216" s="2"/>
      <c r="G216" s="2"/>
      <c r="H216" s="2"/>
      <c r="I216" s="2"/>
      <c r="J216" s="2"/>
      <c r="K216" s="2"/>
      <c r="L216" s="2"/>
      <c r="M216" s="2"/>
      <c r="N216" s="2"/>
      <c r="O216" s="2"/>
      <c r="P216" s="302"/>
      <c r="Q216" s="302"/>
      <c r="R216" s="302"/>
      <c r="S216" s="302"/>
      <c r="T216" s="302"/>
      <c r="U216" s="302"/>
      <c r="V216" s="302"/>
      <c r="W216" s="302"/>
      <c r="X216" s="302"/>
      <c r="Y216" s="302"/>
      <c r="Z216" s="302"/>
    </row>
    <row r="217" spans="1:26" ht="15.75" customHeight="1">
      <c r="A217" s="1144" t="s">
        <v>1544</v>
      </c>
      <c r="B217" s="1143">
        <v>0</v>
      </c>
      <c r="C217" s="1143">
        <v>0</v>
      </c>
      <c r="D217" s="1175" t="e">
        <f t="shared" si="17"/>
        <v>#DIV/0!</v>
      </c>
      <c r="E217" s="1176">
        <v>0</v>
      </c>
      <c r="F217" s="2"/>
      <c r="G217" s="2"/>
      <c r="H217" s="2"/>
      <c r="I217" s="2"/>
      <c r="J217" s="2"/>
      <c r="K217" s="2"/>
      <c r="L217" s="2"/>
      <c r="M217" s="2"/>
      <c r="N217" s="2"/>
      <c r="O217" s="2"/>
      <c r="P217" s="302"/>
      <c r="Q217" s="302"/>
      <c r="R217" s="302"/>
      <c r="S217" s="302"/>
      <c r="T217" s="302"/>
      <c r="U217" s="302"/>
      <c r="V217" s="302"/>
      <c r="W217" s="302"/>
      <c r="X217" s="302"/>
      <c r="Y217" s="302"/>
      <c r="Z217" s="302"/>
    </row>
    <row r="218" spans="1:26" ht="15.75" customHeight="1">
      <c r="A218" s="1144" t="s">
        <v>452</v>
      </c>
      <c r="B218" s="1143">
        <v>0</v>
      </c>
      <c r="C218" s="1143">
        <v>0</v>
      </c>
      <c r="D218" s="1175" t="e">
        <f t="shared" si="17"/>
        <v>#DIV/0!</v>
      </c>
      <c r="E218" s="1176">
        <v>8</v>
      </c>
      <c r="F218" s="2"/>
      <c r="G218" s="2"/>
      <c r="H218" s="2"/>
      <c r="I218" s="2"/>
      <c r="J218" s="2"/>
      <c r="K218" s="2"/>
      <c r="L218" s="2"/>
      <c r="M218" s="2"/>
      <c r="N218" s="2"/>
      <c r="O218" s="2"/>
      <c r="P218" s="302"/>
      <c r="Q218" s="302"/>
      <c r="R218" s="302"/>
      <c r="S218" s="302"/>
      <c r="T218" s="302"/>
      <c r="U218" s="302"/>
      <c r="V218" s="302"/>
      <c r="W218" s="302"/>
      <c r="X218" s="302"/>
      <c r="Y218" s="302"/>
      <c r="Z218" s="302"/>
    </row>
    <row r="219" spans="1:26" ht="15.75" customHeight="1">
      <c r="A219" s="1144" t="s">
        <v>130</v>
      </c>
      <c r="B219" s="1143">
        <v>0</v>
      </c>
      <c r="C219" s="1143">
        <v>0</v>
      </c>
      <c r="D219" s="1175" t="e">
        <f t="shared" si="17"/>
        <v>#DIV/0!</v>
      </c>
      <c r="E219" s="1176">
        <v>1</v>
      </c>
      <c r="F219" s="2"/>
      <c r="G219" s="2"/>
      <c r="H219" s="2"/>
      <c r="I219" s="2"/>
      <c r="J219" s="2"/>
      <c r="K219" s="2"/>
      <c r="L219" s="2"/>
      <c r="M219" s="2"/>
      <c r="N219" s="2"/>
      <c r="O219" s="2"/>
      <c r="P219" s="302"/>
      <c r="Q219" s="302"/>
      <c r="R219" s="302"/>
      <c r="S219" s="302"/>
      <c r="T219" s="302"/>
      <c r="U219" s="302"/>
      <c r="V219" s="302"/>
      <c r="W219" s="302"/>
      <c r="X219" s="302"/>
      <c r="Y219" s="302"/>
      <c r="Z219" s="302"/>
    </row>
    <row r="220" spans="1:26" ht="15.75" customHeight="1">
      <c r="A220" s="1144" t="s">
        <v>1041</v>
      </c>
      <c r="B220" s="1174">
        <v>6</v>
      </c>
      <c r="C220" s="1174">
        <v>0</v>
      </c>
      <c r="D220" s="1175">
        <f t="shared" si="17"/>
        <v>0</v>
      </c>
      <c r="E220" s="1176">
        <v>2</v>
      </c>
      <c r="F220" s="2"/>
      <c r="G220" s="2"/>
      <c r="H220" s="2"/>
      <c r="I220" s="2"/>
      <c r="J220" s="2"/>
      <c r="K220" s="2"/>
      <c r="L220" s="2"/>
      <c r="M220" s="2"/>
      <c r="N220" s="2"/>
      <c r="O220" s="2"/>
      <c r="P220" s="302"/>
      <c r="Q220" s="302"/>
      <c r="R220" s="302"/>
      <c r="S220" s="302"/>
      <c r="T220" s="302"/>
      <c r="U220" s="302"/>
      <c r="V220" s="302"/>
      <c r="W220" s="302"/>
      <c r="X220" s="302"/>
      <c r="Y220" s="302"/>
      <c r="Z220" s="302"/>
    </row>
    <row r="221" spans="1:26" ht="15.75" customHeight="1">
      <c r="A221" s="1144" t="s">
        <v>1146</v>
      </c>
      <c r="B221" s="1143">
        <v>0</v>
      </c>
      <c r="C221" s="1143">
        <v>0</v>
      </c>
      <c r="D221" s="1175" t="e">
        <f t="shared" si="17"/>
        <v>#DIV/0!</v>
      </c>
      <c r="E221" s="1176">
        <v>3</v>
      </c>
      <c r="F221" s="2"/>
      <c r="G221" s="2"/>
      <c r="H221" s="2"/>
      <c r="I221" s="2"/>
      <c r="J221" s="2"/>
      <c r="K221" s="2"/>
      <c r="L221" s="2"/>
      <c r="M221" s="2"/>
      <c r="N221" s="2"/>
      <c r="O221" s="2"/>
      <c r="P221" s="302"/>
      <c r="Q221" s="302"/>
      <c r="R221" s="302"/>
      <c r="S221" s="302"/>
      <c r="T221" s="302"/>
      <c r="U221" s="302"/>
      <c r="V221" s="302"/>
      <c r="W221" s="302"/>
      <c r="X221" s="302"/>
      <c r="Y221" s="302"/>
      <c r="Z221" s="302"/>
    </row>
    <row r="222" spans="1:26" ht="15.75" customHeight="1">
      <c r="A222" s="1144" t="s">
        <v>502</v>
      </c>
      <c r="B222" s="1174">
        <v>7</v>
      </c>
      <c r="C222" s="1174">
        <v>1</v>
      </c>
      <c r="D222" s="1175">
        <f t="shared" si="17"/>
        <v>14.285714285714285</v>
      </c>
      <c r="E222" s="1176">
        <v>2</v>
      </c>
      <c r="F222" s="2"/>
      <c r="G222" s="2"/>
      <c r="H222" s="2"/>
      <c r="I222" s="2"/>
      <c r="J222" s="2"/>
      <c r="K222" s="2"/>
      <c r="L222" s="2"/>
      <c r="M222" s="2"/>
      <c r="N222" s="2"/>
      <c r="O222" s="2"/>
      <c r="P222" s="302"/>
      <c r="Q222" s="302"/>
      <c r="R222" s="302"/>
      <c r="S222" s="302"/>
      <c r="T222" s="302"/>
      <c r="U222" s="302"/>
      <c r="V222" s="302"/>
      <c r="W222" s="302"/>
      <c r="X222" s="302"/>
      <c r="Y222" s="302"/>
      <c r="Z222" s="302"/>
    </row>
    <row r="223" spans="1:26" ht="15.75" customHeight="1">
      <c r="A223" s="1144" t="s">
        <v>6</v>
      </c>
      <c r="B223" s="1174">
        <v>4</v>
      </c>
      <c r="C223" s="1174">
        <v>0</v>
      </c>
      <c r="D223" s="1175">
        <f t="shared" si="17"/>
        <v>0</v>
      </c>
      <c r="E223" s="1176">
        <v>1</v>
      </c>
      <c r="F223" s="2"/>
      <c r="G223" s="2"/>
      <c r="H223" s="2"/>
      <c r="I223" s="2"/>
      <c r="J223" s="2"/>
      <c r="K223" s="2"/>
      <c r="L223" s="2"/>
      <c r="M223" s="2"/>
      <c r="N223" s="2"/>
      <c r="O223" s="2"/>
      <c r="P223" s="302"/>
      <c r="Q223" s="302"/>
      <c r="R223" s="302"/>
      <c r="S223" s="302"/>
      <c r="T223" s="302"/>
      <c r="U223" s="302"/>
      <c r="V223" s="302"/>
      <c r="W223" s="302"/>
      <c r="X223" s="302"/>
      <c r="Y223" s="302"/>
      <c r="Z223" s="302"/>
    </row>
    <row r="224" spans="1:26" ht="15.75" customHeight="1">
      <c r="A224" s="1144" t="s">
        <v>110</v>
      </c>
      <c r="B224" s="1174">
        <v>0</v>
      </c>
      <c r="C224" s="1174">
        <v>0</v>
      </c>
      <c r="D224" s="1175" t="e">
        <f t="shared" si="17"/>
        <v>#DIV/0!</v>
      </c>
      <c r="E224" s="1176">
        <v>0</v>
      </c>
      <c r="F224" s="2"/>
      <c r="G224" s="2"/>
      <c r="H224" s="2"/>
      <c r="I224" s="2"/>
      <c r="J224" s="2"/>
      <c r="K224" s="2"/>
      <c r="L224" s="2"/>
      <c r="M224" s="2"/>
      <c r="N224" s="2"/>
      <c r="O224" s="2"/>
      <c r="P224" s="302"/>
      <c r="Q224" s="302"/>
      <c r="R224" s="302"/>
      <c r="S224" s="302"/>
      <c r="T224" s="302"/>
      <c r="U224" s="302"/>
      <c r="V224" s="302"/>
      <c r="W224" s="302"/>
      <c r="X224" s="302"/>
      <c r="Y224" s="302"/>
      <c r="Z224" s="302"/>
    </row>
    <row r="225" spans="1:26" ht="15.75" customHeight="1">
      <c r="A225" s="1181" t="s">
        <v>1535</v>
      </c>
      <c r="B225" s="1149">
        <f>SUM(B212:B224)</f>
        <v>26</v>
      </c>
      <c r="C225" s="1149">
        <f>SUM(C212:C224)</f>
        <v>5</v>
      </c>
      <c r="D225" s="1175">
        <f t="shared" si="17"/>
        <v>19.230769230769234</v>
      </c>
      <c r="E225" s="1149">
        <f>SUM(E212:E224)</f>
        <v>22</v>
      </c>
      <c r="F225" s="2"/>
      <c r="G225" s="2"/>
      <c r="H225" s="2"/>
      <c r="I225" s="2"/>
      <c r="J225" s="2"/>
      <c r="K225" s="2"/>
      <c r="L225" s="2"/>
      <c r="M225" s="2"/>
      <c r="N225" s="2"/>
      <c r="O225" s="2"/>
      <c r="P225" s="302"/>
      <c r="Q225" s="302"/>
      <c r="R225" s="302"/>
      <c r="S225" s="302"/>
      <c r="T225" s="302"/>
      <c r="U225" s="302"/>
      <c r="V225" s="302"/>
      <c r="W225" s="302"/>
      <c r="X225" s="302"/>
      <c r="Y225" s="302"/>
      <c r="Z225" s="302"/>
    </row>
    <row r="226" spans="1:26" ht="15.75" customHeight="1">
      <c r="A226" s="2"/>
      <c r="B226" s="2"/>
      <c r="C226" s="2"/>
      <c r="D226" s="2"/>
      <c r="E226" s="2"/>
      <c r="F226" s="2"/>
      <c r="G226" s="2"/>
      <c r="H226" s="2"/>
      <c r="I226" s="2"/>
      <c r="J226" s="2"/>
      <c r="K226" s="2"/>
      <c r="L226" s="2"/>
      <c r="M226" s="2"/>
      <c r="N226" s="2"/>
      <c r="O226" s="2"/>
      <c r="P226" s="302"/>
      <c r="Q226" s="302"/>
      <c r="R226" s="302"/>
      <c r="S226" s="302"/>
      <c r="T226" s="302"/>
      <c r="U226" s="302"/>
      <c r="V226" s="302"/>
      <c r="W226" s="302"/>
      <c r="X226" s="302"/>
      <c r="Y226" s="302"/>
      <c r="Z226" s="302"/>
    </row>
    <row r="227" spans="1:26" ht="15.75" customHeight="1">
      <c r="A227" s="2"/>
      <c r="B227" s="2"/>
      <c r="C227" s="2"/>
      <c r="D227" s="2"/>
      <c r="E227" s="2"/>
      <c r="F227" s="2"/>
      <c r="G227" s="2"/>
      <c r="H227" s="2"/>
      <c r="I227" s="2"/>
      <c r="J227" s="2"/>
      <c r="K227" s="2"/>
      <c r="L227" s="2"/>
      <c r="M227" s="2"/>
      <c r="N227" s="2"/>
      <c r="O227" s="2"/>
      <c r="P227" s="302"/>
      <c r="Q227" s="302"/>
      <c r="R227" s="302"/>
      <c r="S227" s="302"/>
      <c r="T227" s="302"/>
      <c r="U227" s="302"/>
      <c r="V227" s="302"/>
      <c r="W227" s="302"/>
      <c r="X227" s="302"/>
      <c r="Y227" s="302"/>
      <c r="Z227" s="302"/>
    </row>
    <row r="228" spans="1:26" ht="15.75" customHeight="1">
      <c r="A228" s="2"/>
      <c r="B228" s="2"/>
      <c r="C228" s="2"/>
      <c r="D228" s="2"/>
      <c r="E228" s="2"/>
      <c r="F228" s="2"/>
      <c r="G228" s="2"/>
      <c r="H228" s="2"/>
      <c r="I228" s="2"/>
      <c r="J228" s="2"/>
      <c r="K228" s="2"/>
      <c r="L228" s="2"/>
      <c r="M228" s="2"/>
      <c r="N228" s="2"/>
      <c r="O228" s="2"/>
      <c r="P228" s="302"/>
      <c r="Q228" s="302"/>
      <c r="R228" s="302"/>
      <c r="S228" s="302"/>
      <c r="T228" s="302"/>
      <c r="U228" s="302"/>
      <c r="V228" s="302"/>
      <c r="W228" s="302"/>
      <c r="X228" s="302"/>
      <c r="Y228" s="302"/>
      <c r="Z228" s="302"/>
    </row>
    <row r="229" spans="1:26" ht="15.75" customHeight="1">
      <c r="A229" s="2"/>
      <c r="B229" s="2"/>
      <c r="C229" s="2"/>
      <c r="D229" s="2"/>
      <c r="E229" s="2"/>
      <c r="F229" s="2"/>
      <c r="G229" s="2"/>
      <c r="H229" s="2"/>
      <c r="I229" s="2"/>
      <c r="J229" s="2"/>
      <c r="K229" s="2"/>
      <c r="L229" s="2"/>
      <c r="M229" s="2"/>
      <c r="N229" s="2"/>
      <c r="O229" s="2"/>
      <c r="P229" s="302"/>
      <c r="Q229" s="302"/>
      <c r="R229" s="302"/>
      <c r="S229" s="302"/>
      <c r="T229" s="302"/>
      <c r="U229" s="302"/>
      <c r="V229" s="302"/>
      <c r="W229" s="302"/>
      <c r="X229" s="302"/>
      <c r="Y229" s="302"/>
      <c r="Z229" s="302"/>
    </row>
    <row r="230" spans="1:26" ht="15.75" customHeight="1">
      <c r="A230" s="2"/>
      <c r="B230" s="2"/>
      <c r="C230" s="2"/>
      <c r="D230" s="2"/>
      <c r="E230" s="2"/>
      <c r="F230" s="2"/>
      <c r="G230" s="2"/>
      <c r="H230" s="2"/>
      <c r="I230" s="2"/>
      <c r="J230" s="2"/>
      <c r="K230" s="2"/>
      <c r="L230" s="2"/>
      <c r="M230" s="2"/>
      <c r="N230" s="2"/>
      <c r="O230" s="2"/>
      <c r="P230" s="302"/>
      <c r="Q230" s="302"/>
      <c r="R230" s="302"/>
      <c r="S230" s="302"/>
      <c r="T230" s="302"/>
      <c r="U230" s="302"/>
      <c r="V230" s="302"/>
      <c r="W230" s="302"/>
      <c r="X230" s="302"/>
      <c r="Y230" s="302"/>
      <c r="Z230" s="302"/>
    </row>
    <row r="231" spans="1:26" ht="15.75" customHeight="1">
      <c r="A231" s="2"/>
      <c r="B231" s="2"/>
      <c r="C231" s="2"/>
      <c r="D231" s="2"/>
      <c r="E231" s="2"/>
      <c r="F231" s="2"/>
      <c r="G231" s="2"/>
      <c r="H231" s="2"/>
      <c r="I231" s="2"/>
      <c r="J231" s="2"/>
      <c r="K231" s="2"/>
      <c r="L231" s="2"/>
      <c r="M231" s="2"/>
      <c r="N231" s="2"/>
      <c r="O231" s="2"/>
      <c r="P231" s="302"/>
      <c r="Q231" s="302"/>
      <c r="R231" s="302"/>
      <c r="S231" s="302"/>
      <c r="T231" s="302"/>
      <c r="U231" s="302"/>
      <c r="V231" s="302"/>
      <c r="W231" s="302"/>
      <c r="X231" s="302"/>
      <c r="Y231" s="302"/>
      <c r="Z231" s="302"/>
    </row>
    <row r="232" spans="1:26" ht="15.75" customHeight="1">
      <c r="A232" s="2"/>
      <c r="B232" s="2"/>
      <c r="C232" s="2"/>
      <c r="D232" s="2"/>
      <c r="E232" s="2"/>
      <c r="F232" s="2"/>
      <c r="G232" s="2"/>
      <c r="H232" s="2"/>
      <c r="I232" s="2"/>
      <c r="J232" s="2"/>
      <c r="K232" s="2"/>
      <c r="L232" s="2"/>
      <c r="M232" s="2"/>
      <c r="N232" s="2"/>
      <c r="O232" s="2"/>
      <c r="P232" s="302"/>
      <c r="Q232" s="302"/>
      <c r="R232" s="302"/>
      <c r="S232" s="302"/>
      <c r="T232" s="302"/>
      <c r="U232" s="302"/>
      <c r="V232" s="302"/>
      <c r="W232" s="302"/>
      <c r="X232" s="302"/>
      <c r="Y232" s="302"/>
      <c r="Z232" s="302"/>
    </row>
    <row r="233" spans="1:26" ht="15.75" customHeight="1">
      <c r="A233" s="2"/>
      <c r="B233" s="2"/>
      <c r="C233" s="2"/>
      <c r="D233" s="2"/>
      <c r="E233" s="2"/>
      <c r="F233" s="2"/>
      <c r="G233" s="2"/>
      <c r="H233" s="2"/>
      <c r="I233" s="2"/>
      <c r="J233" s="2"/>
      <c r="K233" s="2"/>
      <c r="L233" s="2"/>
      <c r="M233" s="2"/>
      <c r="N233" s="2"/>
      <c r="O233" s="2"/>
      <c r="P233" s="302"/>
      <c r="Q233" s="302"/>
      <c r="R233" s="302"/>
      <c r="S233" s="302"/>
      <c r="T233" s="302"/>
      <c r="U233" s="302"/>
      <c r="V233" s="302"/>
      <c r="W233" s="302"/>
      <c r="X233" s="302"/>
      <c r="Y233" s="302"/>
      <c r="Z233" s="302"/>
    </row>
    <row r="234" spans="1:26" ht="15.75" customHeight="1">
      <c r="A234" s="2"/>
      <c r="B234" s="2"/>
      <c r="C234" s="2"/>
      <c r="D234" s="2"/>
      <c r="E234" s="2"/>
      <c r="F234" s="2"/>
      <c r="G234" s="2"/>
      <c r="H234" s="2"/>
      <c r="I234" s="2"/>
      <c r="J234" s="2"/>
      <c r="K234" s="2"/>
      <c r="L234" s="2"/>
      <c r="M234" s="2"/>
      <c r="N234" s="2"/>
      <c r="O234" s="2"/>
      <c r="P234" s="302"/>
      <c r="Q234" s="302"/>
      <c r="R234" s="302"/>
      <c r="S234" s="302"/>
      <c r="T234" s="302"/>
      <c r="U234" s="302"/>
      <c r="V234" s="302"/>
      <c r="W234" s="302"/>
      <c r="X234" s="302"/>
      <c r="Y234" s="302"/>
      <c r="Z234" s="302"/>
    </row>
    <row r="235" spans="1:26" ht="15.75" customHeight="1">
      <c r="A235" s="2"/>
      <c r="B235" s="2"/>
      <c r="C235" s="2"/>
      <c r="D235" s="2"/>
      <c r="E235" s="2"/>
      <c r="F235" s="2"/>
      <c r="G235" s="2"/>
      <c r="H235" s="2"/>
      <c r="I235" s="2"/>
      <c r="J235" s="2"/>
      <c r="K235" s="2"/>
      <c r="L235" s="2"/>
      <c r="M235" s="2"/>
      <c r="N235" s="2"/>
      <c r="O235" s="2"/>
      <c r="P235" s="302"/>
      <c r="Q235" s="302"/>
      <c r="R235" s="302"/>
      <c r="S235" s="302"/>
      <c r="T235" s="302"/>
      <c r="U235" s="302"/>
      <c r="V235" s="302"/>
      <c r="W235" s="302"/>
      <c r="X235" s="302"/>
      <c r="Y235" s="302"/>
      <c r="Z235" s="302"/>
    </row>
    <row r="236" spans="1:26" ht="15.75" customHeight="1">
      <c r="A236" s="2"/>
      <c r="B236" s="2"/>
      <c r="C236" s="2"/>
      <c r="D236" s="2"/>
      <c r="E236" s="2"/>
      <c r="F236" s="2"/>
      <c r="G236" s="2"/>
      <c r="H236" s="2"/>
      <c r="I236" s="2"/>
      <c r="J236" s="2"/>
      <c r="K236" s="2"/>
      <c r="L236" s="2"/>
      <c r="M236" s="2"/>
      <c r="N236" s="2"/>
      <c r="O236" s="2"/>
      <c r="P236" s="302"/>
      <c r="Q236" s="302"/>
      <c r="R236" s="302"/>
      <c r="S236" s="302"/>
      <c r="T236" s="302"/>
      <c r="U236" s="302"/>
      <c r="V236" s="302"/>
      <c r="W236" s="302"/>
      <c r="X236" s="302"/>
      <c r="Y236" s="302"/>
      <c r="Z236" s="302"/>
    </row>
    <row r="237" spans="1:26" ht="15.75" customHeight="1">
      <c r="A237" s="2"/>
      <c r="B237" s="2"/>
      <c r="C237" s="2"/>
      <c r="D237" s="2"/>
      <c r="E237" s="2"/>
      <c r="F237" s="2"/>
      <c r="G237" s="2"/>
      <c r="H237" s="2"/>
      <c r="I237" s="2"/>
      <c r="J237" s="2"/>
      <c r="K237" s="2"/>
      <c r="L237" s="2"/>
      <c r="M237" s="2"/>
      <c r="N237" s="2"/>
      <c r="O237" s="2"/>
      <c r="P237" s="302"/>
      <c r="Q237" s="302"/>
      <c r="R237" s="302"/>
      <c r="S237" s="302"/>
      <c r="T237" s="302"/>
      <c r="U237" s="302"/>
      <c r="V237" s="302"/>
      <c r="W237" s="302"/>
      <c r="X237" s="302"/>
      <c r="Y237" s="302"/>
      <c r="Z237" s="302"/>
    </row>
    <row r="238" spans="1:26" ht="15.75" customHeight="1">
      <c r="A238" s="2"/>
      <c r="B238" s="2"/>
      <c r="C238" s="2"/>
      <c r="D238" s="2"/>
      <c r="E238" s="2"/>
      <c r="F238" s="2"/>
      <c r="G238" s="2"/>
      <c r="H238" s="2"/>
      <c r="I238" s="2"/>
      <c r="J238" s="2"/>
      <c r="K238" s="2"/>
      <c r="L238" s="2"/>
      <c r="M238" s="2"/>
      <c r="N238" s="2"/>
      <c r="O238" s="2"/>
      <c r="P238" s="302"/>
      <c r="Q238" s="302"/>
      <c r="R238" s="302"/>
      <c r="S238" s="302"/>
      <c r="T238" s="302"/>
      <c r="U238" s="302"/>
      <c r="V238" s="302"/>
      <c r="W238" s="302"/>
      <c r="X238" s="302"/>
      <c r="Y238" s="302"/>
      <c r="Z238" s="302"/>
    </row>
    <row r="239" spans="1:26" ht="15.75" customHeight="1">
      <c r="A239" s="2"/>
      <c r="B239" s="2"/>
      <c r="C239" s="2"/>
      <c r="D239" s="2"/>
      <c r="E239" s="2"/>
      <c r="F239" s="2"/>
      <c r="G239" s="2"/>
      <c r="H239" s="2"/>
      <c r="I239" s="2"/>
      <c r="J239" s="2"/>
      <c r="K239" s="2"/>
      <c r="L239" s="2"/>
      <c r="M239" s="2"/>
      <c r="N239" s="2"/>
      <c r="O239" s="2"/>
      <c r="P239" s="302"/>
      <c r="Q239" s="302"/>
      <c r="R239" s="302"/>
      <c r="S239" s="302"/>
      <c r="T239" s="302"/>
      <c r="U239" s="302"/>
      <c r="V239" s="302"/>
      <c r="W239" s="302"/>
      <c r="X239" s="302"/>
      <c r="Y239" s="302"/>
      <c r="Z239" s="302"/>
    </row>
    <row r="240" spans="1:26" ht="15.75" customHeight="1">
      <c r="A240" s="2"/>
      <c r="B240" s="2"/>
      <c r="C240" s="2"/>
      <c r="D240" s="2"/>
      <c r="E240" s="2"/>
      <c r="F240" s="2"/>
      <c r="G240" s="2"/>
      <c r="H240" s="2"/>
      <c r="I240" s="2"/>
      <c r="J240" s="2"/>
      <c r="K240" s="2"/>
      <c r="L240" s="2"/>
      <c r="M240" s="2"/>
      <c r="N240" s="2"/>
      <c r="O240" s="2"/>
      <c r="P240" s="302"/>
      <c r="Q240" s="302"/>
      <c r="R240" s="302"/>
      <c r="S240" s="302"/>
      <c r="T240" s="302"/>
      <c r="U240" s="302"/>
      <c r="V240" s="302"/>
      <c r="W240" s="302"/>
      <c r="X240" s="302"/>
      <c r="Y240" s="302"/>
      <c r="Z240" s="302"/>
    </row>
    <row r="241" spans="1:26" ht="15.75" customHeight="1">
      <c r="A241" s="2"/>
      <c r="B241" s="2"/>
      <c r="C241" s="2"/>
      <c r="D241" s="2"/>
      <c r="E241" s="2"/>
      <c r="F241" s="2"/>
      <c r="G241" s="2"/>
      <c r="H241" s="2"/>
      <c r="I241" s="2"/>
      <c r="J241" s="2"/>
      <c r="K241" s="2"/>
      <c r="L241" s="2"/>
      <c r="M241" s="2"/>
      <c r="N241" s="2"/>
      <c r="O241" s="2"/>
      <c r="P241" s="302"/>
      <c r="Q241" s="302"/>
      <c r="R241" s="302"/>
      <c r="S241" s="302"/>
      <c r="T241" s="302"/>
      <c r="U241" s="302"/>
      <c r="V241" s="302"/>
      <c r="W241" s="302"/>
      <c r="X241" s="302"/>
      <c r="Y241" s="302"/>
      <c r="Z241" s="302"/>
    </row>
    <row r="242" spans="1:26" ht="15.75" customHeight="1">
      <c r="A242" s="2"/>
      <c r="B242" s="2"/>
      <c r="C242" s="2"/>
      <c r="D242" s="2"/>
      <c r="E242" s="2"/>
      <c r="F242" s="2"/>
      <c r="G242" s="2"/>
      <c r="H242" s="2"/>
      <c r="I242" s="2"/>
      <c r="J242" s="2"/>
      <c r="K242" s="2"/>
      <c r="L242" s="2"/>
      <c r="M242" s="2"/>
      <c r="N242" s="2"/>
      <c r="O242" s="2"/>
      <c r="P242" s="302"/>
      <c r="Q242" s="302"/>
      <c r="R242" s="302"/>
      <c r="S242" s="302"/>
      <c r="T242" s="302"/>
      <c r="U242" s="302"/>
      <c r="V242" s="302"/>
      <c r="W242" s="302"/>
      <c r="X242" s="302"/>
      <c r="Y242" s="302"/>
      <c r="Z242" s="302"/>
    </row>
    <row r="243" spans="1:26" ht="15.75" customHeight="1">
      <c r="A243" s="2"/>
      <c r="B243" s="2"/>
      <c r="C243" s="2"/>
      <c r="D243" s="2"/>
      <c r="E243" s="2"/>
      <c r="F243" s="2"/>
      <c r="G243" s="2"/>
      <c r="H243" s="2"/>
      <c r="I243" s="2"/>
      <c r="J243" s="2"/>
      <c r="K243" s="2"/>
      <c r="L243" s="2"/>
      <c r="M243" s="2"/>
      <c r="N243" s="2"/>
      <c r="O243" s="2"/>
      <c r="P243" s="302"/>
      <c r="Q243" s="302"/>
      <c r="R243" s="302"/>
      <c r="S243" s="302"/>
      <c r="T243" s="302"/>
      <c r="U243" s="302"/>
      <c r="V243" s="302"/>
      <c r="W243" s="302"/>
      <c r="X243" s="302"/>
      <c r="Y243" s="302"/>
      <c r="Z243" s="302"/>
    </row>
    <row r="244" spans="1:26" ht="15.75" customHeight="1">
      <c r="A244" s="2"/>
      <c r="B244" s="2"/>
      <c r="C244" s="2"/>
      <c r="D244" s="2"/>
      <c r="E244" s="2"/>
      <c r="F244" s="2"/>
      <c r="G244" s="2"/>
      <c r="H244" s="2"/>
      <c r="I244" s="2"/>
      <c r="J244" s="2"/>
      <c r="K244" s="2"/>
      <c r="L244" s="2"/>
      <c r="M244" s="2"/>
      <c r="N244" s="2"/>
      <c r="O244" s="2"/>
      <c r="P244" s="302"/>
      <c r="Q244" s="302"/>
      <c r="R244" s="302"/>
      <c r="S244" s="302"/>
      <c r="T244" s="302"/>
      <c r="U244" s="302"/>
      <c r="V244" s="302"/>
      <c r="W244" s="302"/>
      <c r="X244" s="302"/>
      <c r="Y244" s="302"/>
      <c r="Z244" s="302"/>
    </row>
    <row r="245" spans="1:26" ht="15.75" customHeight="1">
      <c r="A245" s="2"/>
      <c r="B245" s="2"/>
      <c r="C245" s="2"/>
      <c r="D245" s="2"/>
      <c r="E245" s="2"/>
      <c r="F245" s="2"/>
      <c r="G245" s="2"/>
      <c r="H245" s="2"/>
      <c r="I245" s="2"/>
      <c r="J245" s="2"/>
      <c r="K245" s="2"/>
      <c r="L245" s="2"/>
      <c r="M245" s="2"/>
      <c r="N245" s="2"/>
      <c r="O245" s="2"/>
      <c r="P245" s="302"/>
      <c r="Q245" s="302"/>
      <c r="R245" s="302"/>
      <c r="S245" s="302"/>
      <c r="T245" s="302"/>
      <c r="U245" s="302"/>
      <c r="V245" s="302"/>
      <c r="W245" s="302"/>
      <c r="X245" s="302"/>
      <c r="Y245" s="302"/>
      <c r="Z245" s="302"/>
    </row>
    <row r="246" spans="1:26" ht="15.75" customHeight="1">
      <c r="A246" s="2"/>
      <c r="B246" s="2"/>
      <c r="C246" s="2"/>
      <c r="D246" s="2"/>
      <c r="E246" s="2"/>
      <c r="F246" s="2"/>
      <c r="G246" s="2"/>
      <c r="H246" s="2"/>
      <c r="I246" s="2"/>
      <c r="J246" s="2"/>
      <c r="K246" s="2"/>
      <c r="L246" s="2"/>
      <c r="M246" s="2"/>
      <c r="N246" s="2"/>
      <c r="O246" s="2"/>
      <c r="P246" s="302"/>
      <c r="Q246" s="302"/>
      <c r="R246" s="302"/>
      <c r="S246" s="302"/>
      <c r="T246" s="302"/>
      <c r="U246" s="302"/>
      <c r="V246" s="302"/>
      <c r="W246" s="302"/>
      <c r="X246" s="302"/>
      <c r="Y246" s="302"/>
      <c r="Z246" s="302"/>
    </row>
    <row r="247" spans="1:26" ht="15.75" customHeight="1">
      <c r="A247" s="2"/>
      <c r="B247" s="2"/>
      <c r="C247" s="2"/>
      <c r="D247" s="2"/>
      <c r="E247" s="2"/>
      <c r="F247" s="2"/>
      <c r="G247" s="2"/>
      <c r="H247" s="2"/>
      <c r="I247" s="2"/>
      <c r="J247" s="2"/>
      <c r="K247" s="2"/>
      <c r="L247" s="2"/>
      <c r="M247" s="2"/>
      <c r="N247" s="2"/>
      <c r="O247" s="2"/>
      <c r="P247" s="302"/>
      <c r="Q247" s="302"/>
      <c r="R247" s="302"/>
      <c r="S247" s="302"/>
      <c r="T247" s="302"/>
      <c r="U247" s="302"/>
      <c r="V247" s="302"/>
      <c r="W247" s="302"/>
      <c r="X247" s="302"/>
      <c r="Y247" s="302"/>
      <c r="Z247" s="302"/>
    </row>
    <row r="248" spans="1:26" ht="15.75" customHeight="1">
      <c r="A248" s="2"/>
      <c r="B248" s="2"/>
      <c r="C248" s="2"/>
      <c r="D248" s="2"/>
      <c r="E248" s="2"/>
      <c r="F248" s="2"/>
      <c r="G248" s="2"/>
      <c r="H248" s="2"/>
      <c r="I248" s="2"/>
      <c r="J248" s="2"/>
      <c r="K248" s="2"/>
      <c r="L248" s="2"/>
      <c r="M248" s="2"/>
      <c r="N248" s="2"/>
      <c r="O248" s="2"/>
      <c r="P248" s="302"/>
      <c r="Q248" s="302"/>
      <c r="R248" s="302"/>
      <c r="S248" s="302"/>
      <c r="T248" s="302"/>
      <c r="U248" s="302"/>
      <c r="V248" s="302"/>
      <c r="W248" s="302"/>
      <c r="X248" s="302"/>
      <c r="Y248" s="302"/>
      <c r="Z248" s="302"/>
    </row>
    <row r="249" spans="1:26" ht="15.75" customHeight="1">
      <c r="A249" s="2"/>
      <c r="B249" s="2"/>
      <c r="C249" s="2"/>
      <c r="D249" s="2"/>
      <c r="E249" s="2"/>
      <c r="F249" s="2"/>
      <c r="G249" s="2"/>
      <c r="H249" s="2"/>
      <c r="I249" s="2"/>
      <c r="J249" s="2"/>
      <c r="K249" s="2"/>
      <c r="L249" s="2"/>
      <c r="M249" s="2"/>
      <c r="N249" s="2"/>
      <c r="O249" s="2"/>
      <c r="P249" s="302"/>
      <c r="Q249" s="302"/>
      <c r="R249" s="302"/>
      <c r="S249" s="302"/>
      <c r="T249" s="302"/>
      <c r="U249" s="302"/>
      <c r="V249" s="302"/>
      <c r="W249" s="302"/>
      <c r="X249" s="302"/>
      <c r="Y249" s="302"/>
      <c r="Z249" s="302"/>
    </row>
    <row r="250" spans="1:26" ht="15.75" customHeight="1">
      <c r="A250" s="2"/>
      <c r="B250" s="2"/>
      <c r="C250" s="2"/>
      <c r="D250" s="2"/>
      <c r="E250" s="2"/>
      <c r="F250" s="2"/>
      <c r="G250" s="2"/>
      <c r="H250" s="2"/>
      <c r="I250" s="2"/>
      <c r="J250" s="2"/>
      <c r="K250" s="2"/>
      <c r="L250" s="2"/>
      <c r="M250" s="2"/>
      <c r="N250" s="2"/>
      <c r="O250" s="2"/>
      <c r="P250" s="302"/>
      <c r="Q250" s="302"/>
      <c r="R250" s="302"/>
      <c r="S250" s="302"/>
      <c r="T250" s="302"/>
      <c r="U250" s="302"/>
      <c r="V250" s="302"/>
      <c r="W250" s="302"/>
      <c r="X250" s="302"/>
      <c r="Y250" s="302"/>
      <c r="Z250" s="302"/>
    </row>
    <row r="251" spans="1:26" ht="15.75" customHeight="1">
      <c r="A251" s="2"/>
      <c r="B251" s="2"/>
      <c r="C251" s="2"/>
      <c r="D251" s="2"/>
      <c r="E251" s="2"/>
      <c r="F251" s="2"/>
      <c r="G251" s="2"/>
      <c r="H251" s="2"/>
      <c r="I251" s="2"/>
      <c r="J251" s="2"/>
      <c r="K251" s="2"/>
      <c r="L251" s="2"/>
      <c r="M251" s="2"/>
      <c r="N251" s="2"/>
      <c r="O251" s="2"/>
      <c r="P251" s="302"/>
      <c r="Q251" s="302"/>
      <c r="R251" s="302"/>
      <c r="S251" s="302"/>
      <c r="T251" s="302"/>
      <c r="U251" s="302"/>
      <c r="V251" s="302"/>
      <c r="W251" s="302"/>
      <c r="X251" s="302"/>
      <c r="Y251" s="302"/>
      <c r="Z251" s="302"/>
    </row>
    <row r="252" spans="1:26" ht="15.75" customHeight="1">
      <c r="A252" s="2"/>
      <c r="B252" s="2"/>
      <c r="C252" s="2"/>
      <c r="D252" s="2"/>
      <c r="E252" s="2"/>
      <c r="F252" s="2"/>
      <c r="G252" s="2"/>
      <c r="H252" s="2"/>
      <c r="I252" s="2"/>
      <c r="J252" s="2"/>
      <c r="K252" s="2"/>
      <c r="L252" s="2"/>
      <c r="M252" s="2"/>
      <c r="N252" s="2"/>
      <c r="O252" s="2"/>
      <c r="P252" s="302"/>
      <c r="Q252" s="302"/>
      <c r="R252" s="302"/>
      <c r="S252" s="302"/>
      <c r="T252" s="302"/>
      <c r="U252" s="302"/>
      <c r="V252" s="302"/>
      <c r="W252" s="302"/>
      <c r="X252" s="302"/>
      <c r="Y252" s="302"/>
      <c r="Z252" s="302"/>
    </row>
    <row r="253" spans="1:26" ht="15.75" customHeight="1">
      <c r="A253" s="2"/>
      <c r="B253" s="2"/>
      <c r="C253" s="2"/>
      <c r="D253" s="2"/>
      <c r="E253" s="2"/>
      <c r="F253" s="2"/>
      <c r="G253" s="2"/>
      <c r="H253" s="2"/>
      <c r="I253" s="2"/>
      <c r="J253" s="2"/>
      <c r="K253" s="2"/>
      <c r="L253" s="2"/>
      <c r="M253" s="2"/>
      <c r="N253" s="2"/>
      <c r="O253" s="2"/>
      <c r="P253" s="302"/>
      <c r="Q253" s="302"/>
      <c r="R253" s="302"/>
      <c r="S253" s="302"/>
      <c r="T253" s="302"/>
      <c r="U253" s="302"/>
      <c r="V253" s="302"/>
      <c r="W253" s="302"/>
      <c r="X253" s="302"/>
      <c r="Y253" s="302"/>
      <c r="Z253" s="302"/>
    </row>
    <row r="254" spans="1:26" ht="15.75" customHeight="1">
      <c r="A254" s="2"/>
      <c r="B254" s="2"/>
      <c r="C254" s="2"/>
      <c r="D254" s="2"/>
      <c r="E254" s="2"/>
      <c r="F254" s="2"/>
      <c r="G254" s="2"/>
      <c r="H254" s="2"/>
      <c r="I254" s="2"/>
      <c r="J254" s="2"/>
      <c r="K254" s="2"/>
      <c r="L254" s="2"/>
      <c r="M254" s="2"/>
      <c r="N254" s="2"/>
      <c r="O254" s="2"/>
      <c r="P254" s="302"/>
      <c r="Q254" s="302"/>
      <c r="R254" s="302"/>
      <c r="S254" s="302"/>
      <c r="T254" s="302"/>
      <c r="U254" s="302"/>
      <c r="V254" s="302"/>
      <c r="W254" s="302"/>
      <c r="X254" s="302"/>
      <c r="Y254" s="302"/>
      <c r="Z254" s="302"/>
    </row>
    <row r="255" spans="1:26" ht="15.75" customHeight="1">
      <c r="A255" s="2"/>
      <c r="B255" s="2"/>
      <c r="C255" s="2"/>
      <c r="D255" s="2"/>
      <c r="E255" s="2"/>
      <c r="F255" s="2"/>
      <c r="G255" s="2"/>
      <c r="H255" s="2"/>
      <c r="I255" s="2"/>
      <c r="J255" s="2"/>
      <c r="K255" s="2"/>
      <c r="L255" s="2"/>
      <c r="M255" s="2"/>
      <c r="N255" s="2"/>
      <c r="O255" s="2"/>
      <c r="P255" s="302"/>
      <c r="Q255" s="302"/>
      <c r="R255" s="302"/>
      <c r="S255" s="302"/>
      <c r="T255" s="302"/>
      <c r="U255" s="302"/>
      <c r="V255" s="302"/>
      <c r="W255" s="302"/>
      <c r="X255" s="302"/>
      <c r="Y255" s="302"/>
      <c r="Z255" s="302"/>
    </row>
    <row r="256" spans="1:26" ht="15.75" customHeight="1">
      <c r="A256" s="2"/>
      <c r="B256" s="2"/>
      <c r="C256" s="2"/>
      <c r="D256" s="2"/>
      <c r="E256" s="2"/>
      <c r="F256" s="2"/>
      <c r="G256" s="2"/>
      <c r="H256" s="2"/>
      <c r="I256" s="2"/>
      <c r="J256" s="2"/>
      <c r="K256" s="2"/>
      <c r="L256" s="2"/>
      <c r="M256" s="2"/>
      <c r="N256" s="2"/>
      <c r="O256" s="2"/>
      <c r="P256" s="302"/>
      <c r="Q256" s="302"/>
      <c r="R256" s="302"/>
      <c r="S256" s="302"/>
      <c r="T256" s="302"/>
      <c r="U256" s="302"/>
      <c r="V256" s="302"/>
      <c r="W256" s="302"/>
      <c r="X256" s="302"/>
      <c r="Y256" s="302"/>
      <c r="Z256" s="302"/>
    </row>
    <row r="257" spans="1:26" ht="15.75" customHeight="1">
      <c r="A257" s="2"/>
      <c r="B257" s="2"/>
      <c r="C257" s="2"/>
      <c r="D257" s="2"/>
      <c r="E257" s="2"/>
      <c r="F257" s="2"/>
      <c r="G257" s="2"/>
      <c r="H257" s="2"/>
      <c r="I257" s="2"/>
      <c r="J257" s="2"/>
      <c r="K257" s="2"/>
      <c r="L257" s="2"/>
      <c r="M257" s="2"/>
      <c r="N257" s="2"/>
      <c r="O257" s="2"/>
      <c r="P257" s="302"/>
      <c r="Q257" s="302"/>
      <c r="R257" s="302"/>
      <c r="S257" s="302"/>
      <c r="T257" s="302"/>
      <c r="U257" s="302"/>
      <c r="V257" s="302"/>
      <c r="W257" s="302"/>
      <c r="X257" s="302"/>
      <c r="Y257" s="302"/>
      <c r="Z257" s="302"/>
    </row>
    <row r="258" spans="1:26" ht="15.75" customHeight="1">
      <c r="A258" s="2"/>
      <c r="B258" s="2"/>
      <c r="C258" s="2"/>
      <c r="D258" s="2"/>
      <c r="E258" s="2"/>
      <c r="F258" s="2"/>
      <c r="G258" s="2"/>
      <c r="H258" s="2"/>
      <c r="I258" s="2"/>
      <c r="J258" s="2"/>
      <c r="K258" s="2"/>
      <c r="L258" s="2"/>
      <c r="M258" s="2"/>
      <c r="N258" s="2"/>
      <c r="O258" s="2"/>
      <c r="P258" s="302"/>
      <c r="Q258" s="302"/>
      <c r="R258" s="302"/>
      <c r="S258" s="302"/>
      <c r="T258" s="302"/>
      <c r="U258" s="302"/>
      <c r="V258" s="302"/>
      <c r="W258" s="302"/>
      <c r="X258" s="302"/>
      <c r="Y258" s="302"/>
      <c r="Z258" s="302"/>
    </row>
    <row r="259" spans="1:26" ht="15.75" customHeight="1">
      <c r="A259" s="2"/>
      <c r="B259" s="2"/>
      <c r="C259" s="2"/>
      <c r="D259" s="2"/>
      <c r="E259" s="2"/>
      <c r="F259" s="2"/>
      <c r="G259" s="2"/>
      <c r="H259" s="2"/>
      <c r="I259" s="2"/>
      <c r="J259" s="2"/>
      <c r="K259" s="2"/>
      <c r="L259" s="2"/>
      <c r="M259" s="2"/>
      <c r="N259" s="2"/>
      <c r="O259" s="2"/>
      <c r="P259" s="302"/>
      <c r="Q259" s="302"/>
      <c r="R259" s="302"/>
      <c r="S259" s="302"/>
      <c r="T259" s="302"/>
      <c r="U259" s="302"/>
      <c r="V259" s="302"/>
      <c r="W259" s="302"/>
      <c r="X259" s="302"/>
      <c r="Y259" s="302"/>
      <c r="Z259" s="302"/>
    </row>
    <row r="260" spans="1:26" ht="15.75" customHeight="1">
      <c r="A260" s="2"/>
      <c r="B260" s="2"/>
      <c r="C260" s="2"/>
      <c r="D260" s="2"/>
      <c r="E260" s="2"/>
      <c r="F260" s="2"/>
      <c r="G260" s="2"/>
      <c r="H260" s="2"/>
      <c r="I260" s="2"/>
      <c r="J260" s="2"/>
      <c r="K260" s="2"/>
      <c r="L260" s="2"/>
      <c r="M260" s="2"/>
      <c r="N260" s="2"/>
      <c r="O260" s="2"/>
      <c r="P260" s="302"/>
      <c r="Q260" s="302"/>
      <c r="R260" s="302"/>
      <c r="S260" s="302"/>
      <c r="T260" s="302"/>
      <c r="U260" s="302"/>
      <c r="V260" s="302"/>
      <c r="W260" s="302"/>
      <c r="X260" s="302"/>
      <c r="Y260" s="302"/>
      <c r="Z260" s="302"/>
    </row>
    <row r="261" spans="1:26" ht="15.75" customHeight="1">
      <c r="A261" s="2"/>
      <c r="B261" s="2"/>
      <c r="C261" s="2"/>
      <c r="D261" s="2"/>
      <c r="E261" s="2"/>
      <c r="F261" s="2"/>
      <c r="G261" s="2"/>
      <c r="H261" s="2"/>
      <c r="I261" s="2"/>
      <c r="J261" s="2"/>
      <c r="K261" s="2"/>
      <c r="L261" s="2"/>
      <c r="M261" s="2"/>
      <c r="N261" s="2"/>
      <c r="O261" s="2"/>
      <c r="P261" s="302"/>
      <c r="Q261" s="302"/>
      <c r="R261" s="302"/>
      <c r="S261" s="302"/>
      <c r="T261" s="302"/>
      <c r="U261" s="302"/>
      <c r="V261" s="302"/>
      <c r="W261" s="302"/>
      <c r="X261" s="302"/>
      <c r="Y261" s="302"/>
      <c r="Z261" s="302"/>
    </row>
    <row r="262" spans="1:26" ht="15.75" customHeight="1">
      <c r="A262" s="2"/>
      <c r="B262" s="2"/>
      <c r="C262" s="2"/>
      <c r="D262" s="2"/>
      <c r="E262" s="2"/>
      <c r="F262" s="2"/>
      <c r="G262" s="2"/>
      <c r="H262" s="2"/>
      <c r="I262" s="2"/>
      <c r="J262" s="2"/>
      <c r="K262" s="2"/>
      <c r="L262" s="2"/>
      <c r="M262" s="2"/>
      <c r="N262" s="2"/>
      <c r="O262" s="2"/>
      <c r="P262" s="302"/>
      <c r="Q262" s="302"/>
      <c r="R262" s="302"/>
      <c r="S262" s="302"/>
      <c r="T262" s="302"/>
      <c r="U262" s="302"/>
      <c r="V262" s="302"/>
      <c r="W262" s="302"/>
      <c r="X262" s="302"/>
      <c r="Y262" s="302"/>
      <c r="Z262" s="302"/>
    </row>
    <row r="263" spans="1:26" ht="15.75" customHeight="1">
      <c r="A263" s="2"/>
      <c r="B263" s="2"/>
      <c r="C263" s="2"/>
      <c r="D263" s="2"/>
      <c r="E263" s="2"/>
      <c r="F263" s="2"/>
      <c r="G263" s="2"/>
      <c r="H263" s="2"/>
      <c r="I263" s="2"/>
      <c r="J263" s="2"/>
      <c r="K263" s="2"/>
      <c r="L263" s="2"/>
      <c r="M263" s="2"/>
      <c r="N263" s="2"/>
      <c r="O263" s="2"/>
      <c r="P263" s="302"/>
      <c r="Q263" s="302"/>
      <c r="R263" s="302"/>
      <c r="S263" s="302"/>
      <c r="T263" s="302"/>
      <c r="U263" s="302"/>
      <c r="V263" s="302"/>
      <c r="W263" s="302"/>
      <c r="X263" s="302"/>
      <c r="Y263" s="302"/>
      <c r="Z263" s="302"/>
    </row>
    <row r="264" spans="1:26" ht="15.75" customHeight="1">
      <c r="A264" s="2"/>
      <c r="B264" s="2"/>
      <c r="C264" s="2"/>
      <c r="D264" s="2"/>
      <c r="E264" s="2"/>
      <c r="F264" s="2"/>
      <c r="G264" s="2"/>
      <c r="H264" s="2"/>
      <c r="I264" s="2"/>
      <c r="J264" s="2"/>
      <c r="K264" s="2"/>
      <c r="L264" s="2"/>
      <c r="M264" s="2"/>
      <c r="N264" s="2"/>
      <c r="O264" s="2"/>
      <c r="P264" s="302"/>
      <c r="Q264" s="302"/>
      <c r="R264" s="302"/>
      <c r="S264" s="302"/>
      <c r="T264" s="302"/>
      <c r="U264" s="302"/>
      <c r="V264" s="302"/>
      <c r="W264" s="302"/>
      <c r="X264" s="302"/>
      <c r="Y264" s="302"/>
      <c r="Z264" s="302"/>
    </row>
    <row r="265" spans="1:26" ht="15.75" customHeight="1">
      <c r="A265" s="2"/>
      <c r="B265" s="2"/>
      <c r="C265" s="2"/>
      <c r="D265" s="2"/>
      <c r="E265" s="2"/>
      <c r="F265" s="2"/>
      <c r="G265" s="2"/>
      <c r="H265" s="2"/>
      <c r="I265" s="2"/>
      <c r="J265" s="2"/>
      <c r="K265" s="2"/>
      <c r="L265" s="2"/>
      <c r="M265" s="2"/>
      <c r="N265" s="2"/>
      <c r="O265" s="2"/>
      <c r="P265" s="302"/>
      <c r="Q265" s="302"/>
      <c r="R265" s="302"/>
      <c r="S265" s="302"/>
      <c r="T265" s="302"/>
      <c r="U265" s="302"/>
      <c r="V265" s="302"/>
      <c r="W265" s="302"/>
      <c r="X265" s="302"/>
      <c r="Y265" s="302"/>
      <c r="Z265" s="302"/>
    </row>
    <row r="266" spans="1:26" ht="15.75" customHeight="1">
      <c r="A266" s="2"/>
      <c r="B266" s="2"/>
      <c r="C266" s="2"/>
      <c r="D266" s="2"/>
      <c r="E266" s="2"/>
      <c r="F266" s="2"/>
      <c r="G266" s="2"/>
      <c r="H266" s="2"/>
      <c r="I266" s="2"/>
      <c r="J266" s="2"/>
      <c r="K266" s="2"/>
      <c r="L266" s="2"/>
      <c r="M266" s="2"/>
      <c r="N266" s="2"/>
      <c r="O266" s="2"/>
      <c r="P266" s="302"/>
      <c r="Q266" s="302"/>
      <c r="R266" s="302"/>
      <c r="S266" s="302"/>
      <c r="T266" s="302"/>
      <c r="U266" s="302"/>
      <c r="V266" s="302"/>
      <c r="W266" s="302"/>
      <c r="X266" s="302"/>
      <c r="Y266" s="302"/>
      <c r="Z266" s="302"/>
    </row>
    <row r="267" spans="1:26" ht="15.75" customHeight="1">
      <c r="A267" s="2"/>
      <c r="B267" s="2"/>
      <c r="C267" s="2"/>
      <c r="D267" s="2"/>
      <c r="E267" s="2"/>
      <c r="F267" s="2"/>
      <c r="G267" s="2"/>
      <c r="H267" s="2"/>
      <c r="I267" s="2"/>
      <c r="J267" s="2"/>
      <c r="K267" s="2"/>
      <c r="L267" s="2"/>
      <c r="M267" s="2"/>
      <c r="N267" s="2"/>
      <c r="O267" s="2"/>
      <c r="P267" s="302"/>
      <c r="Q267" s="302"/>
      <c r="R267" s="302"/>
      <c r="S267" s="302"/>
      <c r="T267" s="302"/>
      <c r="U267" s="302"/>
      <c r="V267" s="302"/>
      <c r="W267" s="302"/>
      <c r="X267" s="302"/>
      <c r="Y267" s="302"/>
      <c r="Z267" s="302"/>
    </row>
    <row r="268" spans="1:26" ht="15.75" customHeight="1">
      <c r="A268" s="2"/>
      <c r="B268" s="2"/>
      <c r="C268" s="2"/>
      <c r="D268" s="2"/>
      <c r="E268" s="2"/>
      <c r="F268" s="2"/>
      <c r="G268" s="2"/>
      <c r="H268" s="2"/>
      <c r="I268" s="2"/>
      <c r="J268" s="2"/>
      <c r="K268" s="2"/>
      <c r="L268" s="2"/>
      <c r="M268" s="2"/>
      <c r="N268" s="2"/>
      <c r="O268" s="2"/>
      <c r="P268" s="302"/>
      <c r="Q268" s="302"/>
      <c r="R268" s="302"/>
      <c r="S268" s="302"/>
      <c r="T268" s="302"/>
      <c r="U268" s="302"/>
      <c r="V268" s="302"/>
      <c r="W268" s="302"/>
      <c r="X268" s="302"/>
      <c r="Y268" s="302"/>
      <c r="Z268" s="302"/>
    </row>
    <row r="269" spans="1:26" ht="15.75" customHeight="1">
      <c r="A269" s="2"/>
      <c r="B269" s="2"/>
      <c r="C269" s="2"/>
      <c r="D269" s="2"/>
      <c r="E269" s="2"/>
      <c r="F269" s="2"/>
      <c r="G269" s="2"/>
      <c r="H269" s="2"/>
      <c r="I269" s="2"/>
      <c r="J269" s="2"/>
      <c r="K269" s="2"/>
      <c r="L269" s="2"/>
      <c r="M269" s="2"/>
      <c r="N269" s="2"/>
      <c r="O269" s="2"/>
      <c r="P269" s="302"/>
      <c r="Q269" s="302"/>
      <c r="R269" s="302"/>
      <c r="S269" s="302"/>
      <c r="T269" s="302"/>
      <c r="U269" s="302"/>
      <c r="V269" s="302"/>
      <c r="W269" s="302"/>
      <c r="X269" s="302"/>
      <c r="Y269" s="302"/>
      <c r="Z269" s="302"/>
    </row>
    <row r="270" spans="1:26" ht="15.75" customHeight="1">
      <c r="A270" s="2"/>
      <c r="B270" s="2"/>
      <c r="C270" s="2"/>
      <c r="D270" s="2"/>
      <c r="E270" s="2"/>
      <c r="F270" s="2"/>
      <c r="G270" s="2"/>
      <c r="H270" s="2"/>
      <c r="I270" s="2"/>
      <c r="J270" s="2"/>
      <c r="K270" s="2"/>
      <c r="L270" s="2"/>
      <c r="M270" s="2"/>
      <c r="N270" s="2"/>
      <c r="O270" s="2"/>
      <c r="P270" s="302"/>
      <c r="Q270" s="302"/>
      <c r="R270" s="302"/>
      <c r="S270" s="302"/>
      <c r="T270" s="302"/>
      <c r="U270" s="302"/>
      <c r="V270" s="302"/>
      <c r="W270" s="302"/>
      <c r="X270" s="302"/>
      <c r="Y270" s="302"/>
      <c r="Z270" s="302"/>
    </row>
    <row r="271" spans="1:26" ht="15.75" customHeight="1">
      <c r="A271" s="2"/>
      <c r="B271" s="2"/>
      <c r="C271" s="2"/>
      <c r="D271" s="2"/>
      <c r="E271" s="2"/>
      <c r="F271" s="2"/>
      <c r="G271" s="2"/>
      <c r="H271" s="2"/>
      <c r="I271" s="2"/>
      <c r="J271" s="2"/>
      <c r="K271" s="2"/>
      <c r="L271" s="2"/>
      <c r="M271" s="2"/>
      <c r="N271" s="2"/>
      <c r="O271" s="2"/>
      <c r="P271" s="302"/>
      <c r="Q271" s="302"/>
      <c r="R271" s="302"/>
      <c r="S271" s="302"/>
      <c r="T271" s="302"/>
      <c r="U271" s="302"/>
      <c r="V271" s="302"/>
      <c r="W271" s="302"/>
      <c r="X271" s="302"/>
      <c r="Y271" s="302"/>
      <c r="Z271" s="302"/>
    </row>
    <row r="272" spans="1:26" ht="15.75" customHeight="1">
      <c r="A272" s="2"/>
      <c r="B272" s="2"/>
      <c r="C272" s="2"/>
      <c r="D272" s="2"/>
      <c r="E272" s="2"/>
      <c r="F272" s="2"/>
      <c r="G272" s="2"/>
      <c r="H272" s="2"/>
      <c r="I272" s="2"/>
      <c r="J272" s="2"/>
      <c r="K272" s="2"/>
      <c r="L272" s="2"/>
      <c r="M272" s="2"/>
      <c r="N272" s="2"/>
      <c r="O272" s="2"/>
      <c r="P272" s="302"/>
      <c r="Q272" s="302"/>
      <c r="R272" s="302"/>
      <c r="S272" s="302"/>
      <c r="T272" s="302"/>
      <c r="U272" s="302"/>
      <c r="V272" s="302"/>
      <c r="W272" s="302"/>
      <c r="X272" s="302"/>
      <c r="Y272" s="302"/>
      <c r="Z272" s="302"/>
    </row>
    <row r="273" spans="1:26" ht="15.75" customHeight="1">
      <c r="A273" s="2"/>
      <c r="B273" s="2"/>
      <c r="C273" s="2"/>
      <c r="D273" s="2"/>
      <c r="E273" s="2"/>
      <c r="F273" s="2"/>
      <c r="G273" s="2"/>
      <c r="H273" s="2"/>
      <c r="I273" s="2"/>
      <c r="J273" s="2"/>
      <c r="K273" s="2"/>
      <c r="L273" s="2"/>
      <c r="M273" s="2"/>
      <c r="N273" s="2"/>
      <c r="O273" s="2"/>
      <c r="P273" s="302"/>
      <c r="Q273" s="302"/>
      <c r="R273" s="302"/>
      <c r="S273" s="302"/>
      <c r="T273" s="302"/>
      <c r="U273" s="302"/>
      <c r="V273" s="302"/>
      <c r="W273" s="302"/>
      <c r="X273" s="302"/>
      <c r="Y273" s="302"/>
      <c r="Z273" s="302"/>
    </row>
    <row r="274" spans="1:26" ht="15.75" customHeight="1">
      <c r="A274" s="2"/>
      <c r="B274" s="2"/>
      <c r="C274" s="2"/>
      <c r="D274" s="2"/>
      <c r="E274" s="2"/>
      <c r="F274" s="2"/>
      <c r="G274" s="2"/>
      <c r="H274" s="2"/>
      <c r="I274" s="2"/>
      <c r="J274" s="2"/>
      <c r="K274" s="2"/>
      <c r="L274" s="2"/>
      <c r="M274" s="2"/>
      <c r="N274" s="2"/>
      <c r="O274" s="2"/>
      <c r="P274" s="302"/>
      <c r="Q274" s="302"/>
      <c r="R274" s="302"/>
      <c r="S274" s="302"/>
      <c r="T274" s="302"/>
      <c r="U274" s="302"/>
      <c r="V274" s="302"/>
      <c r="W274" s="302"/>
      <c r="X274" s="302"/>
      <c r="Y274" s="302"/>
      <c r="Z274" s="302"/>
    </row>
    <row r="275" spans="1:26" ht="15.75" customHeight="1">
      <c r="A275" s="2"/>
      <c r="B275" s="2"/>
      <c r="C275" s="2"/>
      <c r="D275" s="2"/>
      <c r="E275" s="2"/>
      <c r="F275" s="2"/>
      <c r="G275" s="2"/>
      <c r="H275" s="2"/>
      <c r="I275" s="2"/>
      <c r="J275" s="2"/>
      <c r="K275" s="2"/>
      <c r="L275" s="2"/>
      <c r="M275" s="2"/>
      <c r="N275" s="2"/>
      <c r="O275" s="2"/>
      <c r="P275" s="302"/>
      <c r="Q275" s="302"/>
      <c r="R275" s="302"/>
      <c r="S275" s="302"/>
      <c r="T275" s="302"/>
      <c r="U275" s="302"/>
      <c r="V275" s="302"/>
      <c r="W275" s="302"/>
      <c r="X275" s="302"/>
      <c r="Y275" s="302"/>
      <c r="Z275" s="302"/>
    </row>
    <row r="276" spans="1:26" ht="15.75" customHeight="1">
      <c r="A276" s="2"/>
      <c r="B276" s="2"/>
      <c r="C276" s="2"/>
      <c r="D276" s="2"/>
      <c r="E276" s="2"/>
      <c r="F276" s="2"/>
      <c r="G276" s="2"/>
      <c r="H276" s="2"/>
      <c r="I276" s="2"/>
      <c r="J276" s="2"/>
      <c r="K276" s="2"/>
      <c r="L276" s="2"/>
      <c r="M276" s="2"/>
      <c r="N276" s="2"/>
      <c r="O276" s="2"/>
      <c r="P276" s="302"/>
      <c r="Q276" s="302"/>
      <c r="R276" s="302"/>
      <c r="S276" s="302"/>
      <c r="T276" s="302"/>
      <c r="U276" s="302"/>
      <c r="V276" s="302"/>
      <c r="W276" s="302"/>
      <c r="X276" s="302"/>
      <c r="Y276" s="302"/>
      <c r="Z276" s="302"/>
    </row>
    <row r="277" spans="1:26" ht="15.75" customHeight="1">
      <c r="A277" s="2"/>
      <c r="B277" s="2"/>
      <c r="C277" s="2"/>
      <c r="D277" s="2"/>
      <c r="E277" s="2"/>
      <c r="F277" s="2"/>
      <c r="G277" s="2"/>
      <c r="H277" s="2"/>
      <c r="I277" s="2"/>
      <c r="J277" s="2"/>
      <c r="K277" s="2"/>
      <c r="L277" s="2"/>
      <c r="M277" s="2"/>
      <c r="N277" s="2"/>
      <c r="O277" s="2"/>
      <c r="P277" s="302"/>
      <c r="Q277" s="302"/>
      <c r="R277" s="302"/>
      <c r="S277" s="302"/>
      <c r="T277" s="302"/>
      <c r="U277" s="302"/>
      <c r="V277" s="302"/>
      <c r="W277" s="302"/>
      <c r="X277" s="302"/>
      <c r="Y277" s="302"/>
      <c r="Z277" s="302"/>
    </row>
    <row r="278" spans="1:26" ht="15.75" customHeight="1">
      <c r="A278" s="2"/>
      <c r="B278" s="2"/>
      <c r="C278" s="2"/>
      <c r="D278" s="2"/>
      <c r="E278" s="2"/>
      <c r="F278" s="2"/>
      <c r="G278" s="2"/>
      <c r="H278" s="2"/>
      <c r="I278" s="2"/>
      <c r="J278" s="2"/>
      <c r="K278" s="2"/>
      <c r="L278" s="2"/>
      <c r="M278" s="2"/>
      <c r="N278" s="2"/>
      <c r="O278" s="2"/>
      <c r="P278" s="302"/>
      <c r="Q278" s="302"/>
      <c r="R278" s="302"/>
      <c r="S278" s="302"/>
      <c r="T278" s="302"/>
      <c r="U278" s="302"/>
      <c r="V278" s="302"/>
      <c r="W278" s="302"/>
      <c r="X278" s="302"/>
      <c r="Y278" s="302"/>
      <c r="Z278" s="302"/>
    </row>
    <row r="279" spans="1:26" ht="15.75" customHeight="1">
      <c r="A279" s="2"/>
      <c r="B279" s="2"/>
      <c r="C279" s="2"/>
      <c r="D279" s="2"/>
      <c r="E279" s="2"/>
      <c r="F279" s="2"/>
      <c r="G279" s="2"/>
      <c r="H279" s="2"/>
      <c r="I279" s="2"/>
      <c r="J279" s="2"/>
      <c r="K279" s="2"/>
      <c r="L279" s="2"/>
      <c r="M279" s="2"/>
      <c r="N279" s="2"/>
      <c r="O279" s="2"/>
      <c r="P279" s="302"/>
      <c r="Q279" s="302"/>
      <c r="R279" s="302"/>
      <c r="S279" s="302"/>
      <c r="T279" s="302"/>
      <c r="U279" s="302"/>
      <c r="V279" s="302"/>
      <c r="W279" s="302"/>
      <c r="X279" s="302"/>
      <c r="Y279" s="302"/>
      <c r="Z279" s="302"/>
    </row>
    <row r="280" spans="1:26" ht="15.75" customHeight="1">
      <c r="A280" s="2"/>
      <c r="B280" s="2"/>
      <c r="C280" s="2"/>
      <c r="D280" s="2"/>
      <c r="E280" s="2"/>
      <c r="F280" s="2"/>
      <c r="G280" s="2"/>
      <c r="H280" s="2"/>
      <c r="I280" s="2"/>
      <c r="J280" s="2"/>
      <c r="K280" s="2"/>
      <c r="L280" s="2"/>
      <c r="M280" s="2"/>
      <c r="N280" s="2"/>
      <c r="O280" s="2"/>
      <c r="P280" s="302"/>
      <c r="Q280" s="302"/>
      <c r="R280" s="302"/>
      <c r="S280" s="302"/>
      <c r="T280" s="302"/>
      <c r="U280" s="302"/>
      <c r="V280" s="302"/>
      <c r="W280" s="302"/>
      <c r="X280" s="302"/>
      <c r="Y280" s="302"/>
      <c r="Z280" s="302"/>
    </row>
    <row r="281" spans="1:26" ht="15.75" customHeight="1">
      <c r="A281" s="2"/>
      <c r="B281" s="2"/>
      <c r="C281" s="2"/>
      <c r="D281" s="2"/>
      <c r="E281" s="2"/>
      <c r="F281" s="2"/>
      <c r="G281" s="2"/>
      <c r="H281" s="2"/>
      <c r="I281" s="2"/>
      <c r="J281" s="2"/>
      <c r="K281" s="2"/>
      <c r="L281" s="2"/>
      <c r="M281" s="2"/>
      <c r="N281" s="2"/>
      <c r="O281" s="2"/>
      <c r="P281" s="302"/>
      <c r="Q281" s="302"/>
      <c r="R281" s="302"/>
      <c r="S281" s="302"/>
      <c r="T281" s="302"/>
      <c r="U281" s="302"/>
      <c r="V281" s="302"/>
      <c r="W281" s="302"/>
      <c r="X281" s="302"/>
      <c r="Y281" s="302"/>
      <c r="Z281" s="302"/>
    </row>
    <row r="282" spans="1:26" ht="15.75" customHeight="1">
      <c r="A282" s="2"/>
      <c r="B282" s="2"/>
      <c r="C282" s="2"/>
      <c r="D282" s="2"/>
      <c r="E282" s="2"/>
      <c r="F282" s="2"/>
      <c r="G282" s="2"/>
      <c r="H282" s="2"/>
      <c r="I282" s="2"/>
      <c r="J282" s="2"/>
      <c r="K282" s="2"/>
      <c r="L282" s="2"/>
      <c r="M282" s="2"/>
      <c r="N282" s="2"/>
      <c r="O282" s="2"/>
      <c r="P282" s="302"/>
      <c r="Q282" s="302"/>
      <c r="R282" s="302"/>
      <c r="S282" s="302"/>
      <c r="T282" s="302"/>
      <c r="U282" s="302"/>
      <c r="V282" s="302"/>
      <c r="W282" s="302"/>
      <c r="X282" s="302"/>
      <c r="Y282" s="302"/>
      <c r="Z282" s="302"/>
    </row>
    <row r="283" spans="1:26" ht="15.75" customHeight="1">
      <c r="A283" s="2"/>
      <c r="B283" s="2"/>
      <c r="C283" s="2"/>
      <c r="D283" s="2"/>
      <c r="E283" s="2"/>
      <c r="F283" s="2"/>
      <c r="G283" s="2"/>
      <c r="H283" s="2"/>
      <c r="I283" s="2"/>
      <c r="J283" s="2"/>
      <c r="K283" s="2"/>
      <c r="L283" s="2"/>
      <c r="M283" s="2"/>
      <c r="N283" s="2"/>
      <c r="O283" s="2"/>
      <c r="P283" s="302"/>
      <c r="Q283" s="302"/>
      <c r="R283" s="302"/>
      <c r="S283" s="302"/>
      <c r="T283" s="302"/>
      <c r="U283" s="302"/>
      <c r="V283" s="302"/>
      <c r="W283" s="302"/>
      <c r="X283" s="302"/>
      <c r="Y283" s="302"/>
      <c r="Z283" s="302"/>
    </row>
    <row r="284" spans="1:26" ht="15.75" customHeight="1">
      <c r="A284" s="2"/>
      <c r="B284" s="2"/>
      <c r="C284" s="2"/>
      <c r="D284" s="2"/>
      <c r="E284" s="2"/>
      <c r="F284" s="2"/>
      <c r="G284" s="2"/>
      <c r="H284" s="2"/>
      <c r="I284" s="2"/>
      <c r="J284" s="2"/>
      <c r="K284" s="2"/>
      <c r="L284" s="2"/>
      <c r="M284" s="2"/>
      <c r="N284" s="2"/>
      <c r="O284" s="2"/>
      <c r="P284" s="302"/>
      <c r="Q284" s="302"/>
      <c r="R284" s="302"/>
      <c r="S284" s="302"/>
      <c r="T284" s="302"/>
      <c r="U284" s="302"/>
      <c r="V284" s="302"/>
      <c r="W284" s="302"/>
      <c r="X284" s="302"/>
      <c r="Y284" s="302"/>
      <c r="Z284" s="302"/>
    </row>
    <row r="285" spans="1:26" ht="15.75" customHeight="1">
      <c r="A285" s="2"/>
      <c r="B285" s="2"/>
      <c r="C285" s="2"/>
      <c r="D285" s="2"/>
      <c r="E285" s="2"/>
      <c r="F285" s="2"/>
      <c r="G285" s="2"/>
      <c r="H285" s="2"/>
      <c r="I285" s="2"/>
      <c r="J285" s="2"/>
      <c r="K285" s="2"/>
      <c r="L285" s="2"/>
      <c r="M285" s="2"/>
      <c r="N285" s="2"/>
      <c r="O285" s="2"/>
      <c r="P285" s="302"/>
      <c r="Q285" s="302"/>
      <c r="R285" s="302"/>
      <c r="S285" s="302"/>
      <c r="T285" s="302"/>
      <c r="U285" s="302"/>
      <c r="V285" s="302"/>
      <c r="W285" s="302"/>
      <c r="X285" s="302"/>
      <c r="Y285" s="302"/>
      <c r="Z285" s="302"/>
    </row>
    <row r="286" spans="1:26" ht="15.75" customHeight="1">
      <c r="A286" s="2"/>
      <c r="B286" s="2"/>
      <c r="C286" s="2"/>
      <c r="D286" s="2"/>
      <c r="E286" s="2"/>
      <c r="F286" s="2"/>
      <c r="G286" s="2"/>
      <c r="H286" s="2"/>
      <c r="I286" s="2"/>
      <c r="J286" s="2"/>
      <c r="K286" s="2"/>
      <c r="L286" s="2"/>
      <c r="M286" s="2"/>
      <c r="N286" s="2"/>
      <c r="O286" s="2"/>
      <c r="P286" s="302"/>
      <c r="Q286" s="302"/>
      <c r="R286" s="302"/>
      <c r="S286" s="302"/>
      <c r="T286" s="302"/>
      <c r="U286" s="302"/>
      <c r="V286" s="302"/>
      <c r="W286" s="302"/>
      <c r="X286" s="302"/>
      <c r="Y286" s="302"/>
      <c r="Z286" s="302"/>
    </row>
    <row r="287" spans="1:26" ht="15.75" customHeight="1">
      <c r="A287" s="2"/>
      <c r="B287" s="2"/>
      <c r="C287" s="2"/>
      <c r="D287" s="2"/>
      <c r="E287" s="2"/>
      <c r="F287" s="2"/>
      <c r="G287" s="2"/>
      <c r="H287" s="2"/>
      <c r="I287" s="2"/>
      <c r="J287" s="2"/>
      <c r="K287" s="2"/>
      <c r="L287" s="2"/>
      <c r="M287" s="2"/>
      <c r="N287" s="2"/>
      <c r="O287" s="2"/>
      <c r="P287" s="302"/>
      <c r="Q287" s="302"/>
      <c r="R287" s="302"/>
      <c r="S287" s="302"/>
      <c r="T287" s="302"/>
      <c r="U287" s="302"/>
      <c r="V287" s="302"/>
      <c r="W287" s="302"/>
      <c r="X287" s="302"/>
      <c r="Y287" s="302"/>
      <c r="Z287" s="302"/>
    </row>
    <row r="288" spans="1:26" ht="15.75" customHeight="1">
      <c r="A288" s="2"/>
      <c r="B288" s="2"/>
      <c r="C288" s="2"/>
      <c r="D288" s="2"/>
      <c r="E288" s="2"/>
      <c r="F288" s="2"/>
      <c r="G288" s="2"/>
      <c r="H288" s="2"/>
      <c r="I288" s="2"/>
      <c r="J288" s="2"/>
      <c r="K288" s="2"/>
      <c r="L288" s="2"/>
      <c r="M288" s="2"/>
      <c r="N288" s="2"/>
      <c r="O288" s="2"/>
      <c r="P288" s="302"/>
      <c r="Q288" s="302"/>
      <c r="R288" s="302"/>
      <c r="S288" s="302"/>
      <c r="T288" s="302"/>
      <c r="U288" s="302"/>
      <c r="V288" s="302"/>
      <c r="W288" s="302"/>
      <c r="X288" s="302"/>
      <c r="Y288" s="302"/>
      <c r="Z288" s="302"/>
    </row>
    <row r="289" spans="1:26" ht="15.75" customHeight="1">
      <c r="A289" s="2"/>
      <c r="B289" s="2"/>
      <c r="C289" s="2"/>
      <c r="D289" s="2"/>
      <c r="E289" s="2"/>
      <c r="F289" s="2"/>
      <c r="G289" s="2"/>
      <c r="H289" s="2"/>
      <c r="I289" s="2"/>
      <c r="J289" s="2"/>
      <c r="K289" s="2"/>
      <c r="L289" s="2"/>
      <c r="M289" s="2"/>
      <c r="N289" s="2"/>
      <c r="O289" s="2"/>
      <c r="P289" s="302"/>
      <c r="Q289" s="302"/>
      <c r="R289" s="302"/>
      <c r="S289" s="302"/>
      <c r="T289" s="302"/>
      <c r="U289" s="302"/>
      <c r="V289" s="302"/>
      <c r="W289" s="302"/>
      <c r="X289" s="302"/>
      <c r="Y289" s="302"/>
      <c r="Z289" s="302"/>
    </row>
    <row r="290" spans="1:26" ht="15.75" customHeight="1">
      <c r="A290" s="2"/>
      <c r="B290" s="2"/>
      <c r="C290" s="2"/>
      <c r="D290" s="2"/>
      <c r="E290" s="2"/>
      <c r="F290" s="2"/>
      <c r="G290" s="2"/>
      <c r="H290" s="2"/>
      <c r="I290" s="2"/>
      <c r="J290" s="2"/>
      <c r="K290" s="2"/>
      <c r="L290" s="2"/>
      <c r="M290" s="2"/>
      <c r="N290" s="2"/>
      <c r="O290" s="2"/>
      <c r="P290" s="302"/>
      <c r="Q290" s="302"/>
      <c r="R290" s="302"/>
      <c r="S290" s="302"/>
      <c r="T290" s="302"/>
      <c r="U290" s="302"/>
      <c r="V290" s="302"/>
      <c r="W290" s="302"/>
      <c r="X290" s="302"/>
      <c r="Y290" s="302"/>
      <c r="Z290" s="302"/>
    </row>
    <row r="291" spans="1:26" ht="15.75" customHeight="1">
      <c r="A291" s="2"/>
      <c r="B291" s="2"/>
      <c r="C291" s="2"/>
      <c r="D291" s="2"/>
      <c r="E291" s="2"/>
      <c r="F291" s="2"/>
      <c r="G291" s="2"/>
      <c r="H291" s="2"/>
      <c r="I291" s="2"/>
      <c r="J291" s="2"/>
      <c r="K291" s="2"/>
      <c r="L291" s="2"/>
      <c r="M291" s="2"/>
      <c r="N291" s="2"/>
      <c r="O291" s="2"/>
      <c r="P291" s="302"/>
      <c r="Q291" s="302"/>
      <c r="R291" s="302"/>
      <c r="S291" s="302"/>
      <c r="T291" s="302"/>
      <c r="U291" s="302"/>
      <c r="V291" s="302"/>
      <c r="W291" s="302"/>
      <c r="X291" s="302"/>
      <c r="Y291" s="302"/>
      <c r="Z291" s="302"/>
    </row>
    <row r="292" spans="1:26" ht="15.75" customHeight="1">
      <c r="A292" s="2"/>
      <c r="B292" s="2"/>
      <c r="C292" s="2"/>
      <c r="D292" s="2"/>
      <c r="E292" s="2"/>
      <c r="F292" s="2"/>
      <c r="G292" s="2"/>
      <c r="H292" s="2"/>
      <c r="I292" s="2"/>
      <c r="J292" s="2"/>
      <c r="K292" s="2"/>
      <c r="L292" s="2"/>
      <c r="M292" s="2"/>
      <c r="N292" s="2"/>
      <c r="O292" s="2"/>
      <c r="P292" s="302"/>
      <c r="Q292" s="302"/>
      <c r="R292" s="302"/>
      <c r="S292" s="302"/>
      <c r="T292" s="302"/>
      <c r="U292" s="302"/>
      <c r="V292" s="302"/>
      <c r="W292" s="302"/>
      <c r="X292" s="302"/>
      <c r="Y292" s="302"/>
      <c r="Z292" s="302"/>
    </row>
    <row r="293" spans="1:26" ht="15.75" customHeight="1">
      <c r="A293" s="2"/>
      <c r="B293" s="2"/>
      <c r="C293" s="2"/>
      <c r="D293" s="2"/>
      <c r="E293" s="2"/>
      <c r="F293" s="2"/>
      <c r="G293" s="2"/>
      <c r="H293" s="2"/>
      <c r="I293" s="2"/>
      <c r="J293" s="2"/>
      <c r="K293" s="2"/>
      <c r="L293" s="2"/>
      <c r="M293" s="2"/>
      <c r="N293" s="2"/>
      <c r="O293" s="2"/>
      <c r="P293" s="302"/>
      <c r="Q293" s="302"/>
      <c r="R293" s="302"/>
      <c r="S293" s="302"/>
      <c r="T293" s="302"/>
      <c r="U293" s="302"/>
      <c r="V293" s="302"/>
      <c r="W293" s="302"/>
      <c r="X293" s="302"/>
      <c r="Y293" s="302"/>
      <c r="Z293" s="302"/>
    </row>
    <row r="294" spans="1:26" ht="15.75" customHeight="1">
      <c r="A294" s="2"/>
      <c r="B294" s="2"/>
      <c r="C294" s="2"/>
      <c r="D294" s="2"/>
      <c r="E294" s="2"/>
      <c r="F294" s="2"/>
      <c r="G294" s="2"/>
      <c r="H294" s="2"/>
      <c r="I294" s="2"/>
      <c r="J294" s="2"/>
      <c r="K294" s="2"/>
      <c r="L294" s="2"/>
      <c r="M294" s="2"/>
      <c r="N294" s="2"/>
      <c r="O294" s="2"/>
      <c r="P294" s="302"/>
      <c r="Q294" s="302"/>
      <c r="R294" s="302"/>
      <c r="S294" s="302"/>
      <c r="T294" s="302"/>
      <c r="U294" s="302"/>
      <c r="V294" s="302"/>
      <c r="W294" s="302"/>
      <c r="X294" s="302"/>
      <c r="Y294" s="302"/>
      <c r="Z294" s="302"/>
    </row>
    <row r="295" spans="1:26" ht="15.75" customHeight="1">
      <c r="A295" s="2"/>
      <c r="B295" s="2"/>
      <c r="C295" s="2"/>
      <c r="D295" s="2"/>
      <c r="E295" s="2"/>
      <c r="F295" s="2"/>
      <c r="G295" s="2"/>
      <c r="H295" s="2"/>
      <c r="I295" s="2"/>
      <c r="J295" s="2"/>
      <c r="K295" s="2"/>
      <c r="L295" s="2"/>
      <c r="M295" s="2"/>
      <c r="N295" s="2"/>
      <c r="O295" s="2"/>
      <c r="P295" s="302"/>
      <c r="Q295" s="302"/>
      <c r="R295" s="302"/>
      <c r="S295" s="302"/>
      <c r="T295" s="302"/>
      <c r="U295" s="302"/>
      <c r="V295" s="302"/>
      <c r="W295" s="302"/>
      <c r="X295" s="302"/>
      <c r="Y295" s="302"/>
      <c r="Z295" s="302"/>
    </row>
    <row r="296" spans="1:26" ht="15.75" customHeight="1">
      <c r="A296" s="2"/>
      <c r="B296" s="2"/>
      <c r="C296" s="2"/>
      <c r="D296" s="2"/>
      <c r="E296" s="2"/>
      <c r="F296" s="2"/>
      <c r="G296" s="2"/>
      <c r="H296" s="2"/>
      <c r="I296" s="2"/>
      <c r="J296" s="2"/>
      <c r="K296" s="2"/>
      <c r="L296" s="2"/>
      <c r="M296" s="2"/>
      <c r="N296" s="2"/>
      <c r="O296" s="2"/>
      <c r="P296" s="302"/>
      <c r="Q296" s="302"/>
      <c r="R296" s="302"/>
      <c r="S296" s="302"/>
      <c r="T296" s="302"/>
      <c r="U296" s="302"/>
      <c r="V296" s="302"/>
      <c r="W296" s="302"/>
      <c r="X296" s="302"/>
      <c r="Y296" s="302"/>
      <c r="Z296" s="302"/>
    </row>
    <row r="297" spans="1:26" ht="15.75" customHeight="1">
      <c r="A297" s="2"/>
      <c r="B297" s="2"/>
      <c r="C297" s="2"/>
      <c r="D297" s="2"/>
      <c r="E297" s="2"/>
      <c r="F297" s="2"/>
      <c r="G297" s="2"/>
      <c r="H297" s="2"/>
      <c r="I297" s="2"/>
      <c r="J297" s="2"/>
      <c r="K297" s="2"/>
      <c r="L297" s="2"/>
      <c r="M297" s="2"/>
      <c r="N297" s="2"/>
      <c r="O297" s="2"/>
      <c r="P297" s="302"/>
      <c r="Q297" s="302"/>
      <c r="R297" s="302"/>
      <c r="S297" s="302"/>
      <c r="T297" s="302"/>
      <c r="U297" s="302"/>
      <c r="V297" s="302"/>
      <c r="W297" s="302"/>
      <c r="X297" s="302"/>
      <c r="Y297" s="302"/>
      <c r="Z297" s="302"/>
    </row>
    <row r="298" spans="1:26" ht="15.75" customHeight="1">
      <c r="A298" s="2"/>
      <c r="B298" s="2"/>
      <c r="C298" s="2"/>
      <c r="D298" s="2"/>
      <c r="E298" s="2"/>
      <c r="F298" s="2"/>
      <c r="G298" s="2"/>
      <c r="H298" s="2"/>
      <c r="I298" s="2"/>
      <c r="J298" s="2"/>
      <c r="K298" s="2"/>
      <c r="L298" s="2"/>
      <c r="M298" s="2"/>
      <c r="N298" s="2"/>
      <c r="O298" s="2"/>
      <c r="P298" s="302"/>
      <c r="Q298" s="302"/>
      <c r="R298" s="302"/>
      <c r="S298" s="302"/>
      <c r="T298" s="302"/>
      <c r="U298" s="302"/>
      <c r="V298" s="302"/>
      <c r="W298" s="302"/>
      <c r="X298" s="302"/>
      <c r="Y298" s="302"/>
      <c r="Z298" s="302"/>
    </row>
    <row r="299" spans="1:26" ht="15.75" customHeight="1">
      <c r="A299" s="2"/>
      <c r="B299" s="2"/>
      <c r="C299" s="2"/>
      <c r="D299" s="2"/>
      <c r="E299" s="2"/>
      <c r="F299" s="2"/>
      <c r="G299" s="2"/>
      <c r="H299" s="2"/>
      <c r="I299" s="2"/>
      <c r="J299" s="2"/>
      <c r="K299" s="2"/>
      <c r="L299" s="2"/>
      <c r="M299" s="2"/>
      <c r="N299" s="2"/>
      <c r="O299" s="2"/>
      <c r="P299" s="302"/>
      <c r="Q299" s="302"/>
      <c r="R299" s="302"/>
      <c r="S299" s="302"/>
      <c r="T299" s="302"/>
      <c r="U299" s="302"/>
      <c r="V299" s="302"/>
      <c r="W299" s="302"/>
      <c r="X299" s="302"/>
      <c r="Y299" s="302"/>
      <c r="Z299" s="302"/>
    </row>
    <row r="300" spans="1:26" ht="15.75" customHeight="1">
      <c r="A300" s="2"/>
      <c r="B300" s="2"/>
      <c r="C300" s="2"/>
      <c r="D300" s="2"/>
      <c r="E300" s="2"/>
      <c r="F300" s="2"/>
      <c r="G300" s="2"/>
      <c r="H300" s="2"/>
      <c r="I300" s="2"/>
      <c r="J300" s="2"/>
      <c r="K300" s="2"/>
      <c r="L300" s="2"/>
      <c r="M300" s="2"/>
      <c r="N300" s="2"/>
      <c r="O300" s="2"/>
      <c r="P300" s="302"/>
      <c r="Q300" s="302"/>
      <c r="R300" s="302"/>
      <c r="S300" s="302"/>
      <c r="T300" s="302"/>
      <c r="U300" s="302"/>
      <c r="V300" s="302"/>
      <c r="W300" s="302"/>
      <c r="X300" s="302"/>
      <c r="Y300" s="302"/>
      <c r="Z300" s="302"/>
    </row>
    <row r="301" spans="1:26" ht="15.75" customHeight="1">
      <c r="A301" s="2"/>
      <c r="B301" s="2"/>
      <c r="C301" s="2"/>
      <c r="D301" s="2"/>
      <c r="E301" s="2"/>
      <c r="F301" s="2"/>
      <c r="G301" s="2"/>
      <c r="H301" s="2"/>
      <c r="I301" s="2"/>
      <c r="J301" s="2"/>
      <c r="K301" s="2"/>
      <c r="L301" s="2"/>
      <c r="M301" s="2"/>
      <c r="N301" s="2"/>
      <c r="O301" s="2"/>
      <c r="P301" s="302"/>
      <c r="Q301" s="302"/>
      <c r="R301" s="302"/>
      <c r="S301" s="302"/>
      <c r="T301" s="302"/>
      <c r="U301" s="302"/>
      <c r="V301" s="302"/>
      <c r="W301" s="302"/>
      <c r="X301" s="302"/>
      <c r="Y301" s="302"/>
      <c r="Z301" s="302"/>
    </row>
    <row r="302" spans="1:26" ht="15.75" customHeight="1">
      <c r="A302" s="2"/>
      <c r="B302" s="2"/>
      <c r="C302" s="2"/>
      <c r="D302" s="2"/>
      <c r="E302" s="2"/>
      <c r="F302" s="2"/>
      <c r="G302" s="2"/>
      <c r="H302" s="2"/>
      <c r="I302" s="2"/>
      <c r="J302" s="2"/>
      <c r="K302" s="2"/>
      <c r="L302" s="2"/>
      <c r="M302" s="2"/>
      <c r="N302" s="2"/>
      <c r="O302" s="2"/>
      <c r="P302" s="302"/>
      <c r="Q302" s="302"/>
      <c r="R302" s="302"/>
      <c r="S302" s="302"/>
      <c r="T302" s="302"/>
      <c r="U302" s="302"/>
      <c r="V302" s="302"/>
      <c r="W302" s="302"/>
      <c r="X302" s="302"/>
      <c r="Y302" s="302"/>
      <c r="Z302" s="302"/>
    </row>
    <row r="303" spans="1:26" ht="15.75" customHeight="1">
      <c r="A303" s="2"/>
      <c r="B303" s="2"/>
      <c r="C303" s="2"/>
      <c r="D303" s="2"/>
      <c r="E303" s="2"/>
      <c r="F303" s="2"/>
      <c r="G303" s="2"/>
      <c r="H303" s="2"/>
      <c r="I303" s="2"/>
      <c r="J303" s="2"/>
      <c r="K303" s="2"/>
      <c r="L303" s="2"/>
      <c r="M303" s="2"/>
      <c r="N303" s="2"/>
      <c r="O303" s="2"/>
      <c r="P303" s="302"/>
      <c r="Q303" s="302"/>
      <c r="R303" s="302"/>
      <c r="S303" s="302"/>
      <c r="T303" s="302"/>
      <c r="U303" s="302"/>
      <c r="V303" s="302"/>
      <c r="W303" s="302"/>
      <c r="X303" s="302"/>
      <c r="Y303" s="302"/>
      <c r="Z303" s="302"/>
    </row>
    <row r="304" spans="1:26" ht="15.75" customHeight="1">
      <c r="A304" s="2"/>
      <c r="B304" s="2"/>
      <c r="C304" s="2"/>
      <c r="D304" s="2"/>
      <c r="E304" s="2"/>
      <c r="F304" s="2"/>
      <c r="G304" s="2"/>
      <c r="H304" s="2"/>
      <c r="I304" s="2"/>
      <c r="J304" s="2"/>
      <c r="K304" s="2"/>
      <c r="L304" s="2"/>
      <c r="M304" s="2"/>
      <c r="N304" s="2"/>
      <c r="O304" s="2"/>
      <c r="P304" s="302"/>
      <c r="Q304" s="302"/>
      <c r="R304" s="302"/>
      <c r="S304" s="302"/>
      <c r="T304" s="302"/>
      <c r="U304" s="302"/>
      <c r="V304" s="302"/>
      <c r="W304" s="302"/>
      <c r="X304" s="302"/>
      <c r="Y304" s="302"/>
      <c r="Z304" s="302"/>
    </row>
    <row r="305" spans="1:26" ht="15.75" customHeight="1">
      <c r="A305" s="2"/>
      <c r="B305" s="2"/>
      <c r="C305" s="2"/>
      <c r="D305" s="2"/>
      <c r="E305" s="2"/>
      <c r="F305" s="2"/>
      <c r="G305" s="2"/>
      <c r="H305" s="2"/>
      <c r="I305" s="2"/>
      <c r="J305" s="2"/>
      <c r="K305" s="2"/>
      <c r="L305" s="2"/>
      <c r="M305" s="2"/>
      <c r="N305" s="2"/>
      <c r="O305" s="2"/>
      <c r="P305" s="302"/>
      <c r="Q305" s="302"/>
      <c r="R305" s="302"/>
      <c r="S305" s="302"/>
      <c r="T305" s="302"/>
      <c r="U305" s="302"/>
      <c r="V305" s="302"/>
      <c r="W305" s="302"/>
      <c r="X305" s="302"/>
      <c r="Y305" s="302"/>
      <c r="Z305" s="302"/>
    </row>
    <row r="306" spans="1:26" ht="15.75" customHeight="1">
      <c r="A306" s="2"/>
      <c r="B306" s="2"/>
      <c r="C306" s="2"/>
      <c r="D306" s="2"/>
      <c r="E306" s="2"/>
      <c r="F306" s="2"/>
      <c r="G306" s="2"/>
      <c r="H306" s="2"/>
      <c r="I306" s="2"/>
      <c r="J306" s="2"/>
      <c r="K306" s="2"/>
      <c r="L306" s="2"/>
      <c r="M306" s="2"/>
      <c r="N306" s="2"/>
      <c r="O306" s="2"/>
      <c r="P306" s="302"/>
      <c r="Q306" s="302"/>
      <c r="R306" s="302"/>
      <c r="S306" s="302"/>
      <c r="T306" s="302"/>
      <c r="U306" s="302"/>
      <c r="V306" s="302"/>
      <c r="W306" s="302"/>
      <c r="X306" s="302"/>
      <c r="Y306" s="302"/>
      <c r="Z306" s="302"/>
    </row>
    <row r="307" spans="1:26" ht="15.75" customHeight="1">
      <c r="A307" s="2"/>
      <c r="B307" s="2"/>
      <c r="C307" s="2"/>
      <c r="D307" s="2"/>
      <c r="E307" s="2"/>
      <c r="F307" s="2"/>
      <c r="G307" s="2"/>
      <c r="H307" s="2"/>
      <c r="I307" s="2"/>
      <c r="J307" s="2"/>
      <c r="K307" s="2"/>
      <c r="L307" s="2"/>
      <c r="M307" s="2"/>
      <c r="N307" s="2"/>
      <c r="O307" s="2"/>
      <c r="P307" s="302"/>
      <c r="Q307" s="302"/>
      <c r="R307" s="302"/>
      <c r="S307" s="302"/>
      <c r="T307" s="302"/>
      <c r="U307" s="302"/>
      <c r="V307" s="302"/>
      <c r="W307" s="302"/>
      <c r="X307" s="302"/>
      <c r="Y307" s="302"/>
      <c r="Z307" s="302"/>
    </row>
    <row r="308" spans="1:26" ht="15.75" customHeight="1">
      <c r="A308" s="2"/>
      <c r="B308" s="2"/>
      <c r="C308" s="2"/>
      <c r="D308" s="2"/>
      <c r="E308" s="2"/>
      <c r="F308" s="2"/>
      <c r="G308" s="2"/>
      <c r="H308" s="2"/>
      <c r="I308" s="2"/>
      <c r="J308" s="2"/>
      <c r="K308" s="2"/>
      <c r="L308" s="2"/>
      <c r="M308" s="2"/>
      <c r="N308" s="2"/>
      <c r="O308" s="2"/>
      <c r="P308" s="302"/>
      <c r="Q308" s="302"/>
      <c r="R308" s="302"/>
      <c r="S308" s="302"/>
      <c r="T308" s="302"/>
      <c r="U308" s="302"/>
      <c r="V308" s="302"/>
      <c r="W308" s="302"/>
      <c r="X308" s="302"/>
      <c r="Y308" s="302"/>
      <c r="Z308" s="302"/>
    </row>
    <row r="309" spans="1:26" ht="15.75" customHeight="1">
      <c r="A309" s="2"/>
      <c r="B309" s="2"/>
      <c r="C309" s="2"/>
      <c r="D309" s="2"/>
      <c r="E309" s="2"/>
      <c r="F309" s="2"/>
      <c r="G309" s="2"/>
      <c r="H309" s="2"/>
      <c r="I309" s="2"/>
      <c r="J309" s="2"/>
      <c r="K309" s="2"/>
      <c r="L309" s="2"/>
      <c r="M309" s="2"/>
      <c r="N309" s="2"/>
      <c r="O309" s="2"/>
      <c r="P309" s="302"/>
      <c r="Q309" s="302"/>
      <c r="R309" s="302"/>
      <c r="S309" s="302"/>
      <c r="T309" s="302"/>
      <c r="U309" s="302"/>
      <c r="V309" s="302"/>
      <c r="W309" s="302"/>
      <c r="X309" s="302"/>
      <c r="Y309" s="302"/>
      <c r="Z309" s="302"/>
    </row>
    <row r="310" spans="1:26" ht="15.75" customHeight="1">
      <c r="A310" s="2"/>
      <c r="B310" s="2"/>
      <c r="C310" s="2"/>
      <c r="D310" s="2"/>
      <c r="E310" s="2"/>
      <c r="F310" s="2"/>
      <c r="G310" s="2"/>
      <c r="H310" s="2"/>
      <c r="I310" s="2"/>
      <c r="J310" s="2"/>
      <c r="K310" s="2"/>
      <c r="L310" s="2"/>
      <c r="M310" s="2"/>
      <c r="N310" s="2"/>
      <c r="O310" s="2"/>
      <c r="P310" s="302"/>
      <c r="Q310" s="302"/>
      <c r="R310" s="302"/>
      <c r="S310" s="302"/>
      <c r="T310" s="302"/>
      <c r="U310" s="302"/>
      <c r="V310" s="302"/>
      <c r="W310" s="302"/>
      <c r="X310" s="302"/>
      <c r="Y310" s="302"/>
      <c r="Z310" s="302"/>
    </row>
    <row r="311" spans="1:26" ht="15.75" customHeight="1">
      <c r="A311" s="2"/>
      <c r="B311" s="2"/>
      <c r="C311" s="2"/>
      <c r="D311" s="2"/>
      <c r="E311" s="2"/>
      <c r="F311" s="2"/>
      <c r="G311" s="2"/>
      <c r="H311" s="2"/>
      <c r="I311" s="2"/>
      <c r="J311" s="2"/>
      <c r="K311" s="2"/>
      <c r="L311" s="2"/>
      <c r="M311" s="2"/>
      <c r="N311" s="2"/>
      <c r="O311" s="2"/>
      <c r="P311" s="302"/>
      <c r="Q311" s="302"/>
      <c r="R311" s="302"/>
      <c r="S311" s="302"/>
      <c r="T311" s="302"/>
      <c r="U311" s="302"/>
      <c r="V311" s="302"/>
      <c r="W311" s="302"/>
      <c r="X311" s="302"/>
      <c r="Y311" s="302"/>
      <c r="Z311" s="302"/>
    </row>
    <row r="312" spans="1:26" ht="15.75" customHeight="1">
      <c r="A312" s="2"/>
      <c r="B312" s="2"/>
      <c r="C312" s="2"/>
      <c r="D312" s="2"/>
      <c r="E312" s="2"/>
      <c r="F312" s="2"/>
      <c r="G312" s="2"/>
      <c r="H312" s="2"/>
      <c r="I312" s="2"/>
      <c r="J312" s="2"/>
      <c r="K312" s="2"/>
      <c r="L312" s="2"/>
      <c r="M312" s="2"/>
      <c r="N312" s="2"/>
      <c r="O312" s="2"/>
      <c r="P312" s="302"/>
      <c r="Q312" s="302"/>
      <c r="R312" s="302"/>
      <c r="S312" s="302"/>
      <c r="T312" s="302"/>
      <c r="U312" s="302"/>
      <c r="V312" s="302"/>
      <c r="W312" s="302"/>
      <c r="X312" s="302"/>
      <c r="Y312" s="302"/>
      <c r="Z312" s="302"/>
    </row>
    <row r="313" spans="1:26" ht="15.75" customHeight="1">
      <c r="A313" s="2"/>
      <c r="B313" s="2"/>
      <c r="C313" s="2"/>
      <c r="D313" s="2"/>
      <c r="E313" s="2"/>
      <c r="F313" s="2"/>
      <c r="G313" s="2"/>
      <c r="H313" s="2"/>
      <c r="I313" s="2"/>
      <c r="J313" s="2"/>
      <c r="K313" s="2"/>
      <c r="L313" s="2"/>
      <c r="M313" s="2"/>
      <c r="N313" s="2"/>
      <c r="O313" s="2"/>
      <c r="P313" s="302"/>
      <c r="Q313" s="302"/>
      <c r="R313" s="302"/>
      <c r="S313" s="302"/>
      <c r="T313" s="302"/>
      <c r="U313" s="302"/>
      <c r="V313" s="302"/>
      <c r="W313" s="302"/>
      <c r="X313" s="302"/>
      <c r="Y313" s="302"/>
      <c r="Z313" s="302"/>
    </row>
    <row r="314" spans="1:26" ht="15.75" customHeight="1">
      <c r="A314" s="2"/>
      <c r="B314" s="2"/>
      <c r="C314" s="2"/>
      <c r="D314" s="2"/>
      <c r="E314" s="2"/>
      <c r="F314" s="2"/>
      <c r="G314" s="2"/>
      <c r="H314" s="2"/>
      <c r="I314" s="2"/>
      <c r="J314" s="2"/>
      <c r="K314" s="2"/>
      <c r="L314" s="2"/>
      <c r="M314" s="2"/>
      <c r="N314" s="2"/>
      <c r="O314" s="2"/>
      <c r="P314" s="302"/>
      <c r="Q314" s="302"/>
      <c r="R314" s="302"/>
      <c r="S314" s="302"/>
      <c r="T314" s="302"/>
      <c r="U314" s="302"/>
      <c r="V314" s="302"/>
      <c r="W314" s="302"/>
      <c r="X314" s="302"/>
      <c r="Y314" s="302"/>
      <c r="Z314" s="302"/>
    </row>
    <row r="315" spans="1:26" ht="15.75" customHeight="1">
      <c r="A315" s="2"/>
      <c r="B315" s="2"/>
      <c r="C315" s="2"/>
      <c r="D315" s="2"/>
      <c r="E315" s="2"/>
      <c r="F315" s="2"/>
      <c r="G315" s="2"/>
      <c r="H315" s="2"/>
      <c r="I315" s="2"/>
      <c r="J315" s="2"/>
      <c r="K315" s="2"/>
      <c r="L315" s="2"/>
      <c r="M315" s="2"/>
      <c r="N315" s="2"/>
      <c r="O315" s="2"/>
      <c r="P315" s="302"/>
      <c r="Q315" s="302"/>
      <c r="R315" s="302"/>
      <c r="S315" s="302"/>
      <c r="T315" s="302"/>
      <c r="U315" s="302"/>
      <c r="V315" s="302"/>
      <c r="W315" s="302"/>
      <c r="X315" s="302"/>
      <c r="Y315" s="302"/>
      <c r="Z315" s="302"/>
    </row>
    <row r="316" spans="1:26" ht="15.75" customHeight="1">
      <c r="A316" s="2"/>
      <c r="B316" s="2"/>
      <c r="C316" s="2"/>
      <c r="D316" s="2"/>
      <c r="E316" s="2"/>
      <c r="F316" s="2"/>
      <c r="G316" s="2"/>
      <c r="H316" s="2"/>
      <c r="I316" s="2"/>
      <c r="J316" s="2"/>
      <c r="K316" s="2"/>
      <c r="L316" s="2"/>
      <c r="M316" s="2"/>
      <c r="N316" s="2"/>
      <c r="O316" s="2"/>
      <c r="P316" s="302"/>
      <c r="Q316" s="302"/>
      <c r="R316" s="302"/>
      <c r="S316" s="302"/>
      <c r="T316" s="302"/>
      <c r="U316" s="302"/>
      <c r="V316" s="302"/>
      <c r="W316" s="302"/>
      <c r="X316" s="302"/>
      <c r="Y316" s="302"/>
      <c r="Z316" s="302"/>
    </row>
    <row r="317" spans="1:26" ht="15.75" customHeight="1">
      <c r="A317" s="2"/>
      <c r="B317" s="2"/>
      <c r="C317" s="2"/>
      <c r="D317" s="2"/>
      <c r="E317" s="2"/>
      <c r="F317" s="2"/>
      <c r="G317" s="2"/>
      <c r="H317" s="2"/>
      <c r="I317" s="2"/>
      <c r="J317" s="2"/>
      <c r="K317" s="2"/>
      <c r="L317" s="2"/>
      <c r="M317" s="2"/>
      <c r="N317" s="2"/>
      <c r="O317" s="2"/>
      <c r="P317" s="302"/>
      <c r="Q317" s="302"/>
      <c r="R317" s="302"/>
      <c r="S317" s="302"/>
      <c r="T317" s="302"/>
      <c r="U317" s="302"/>
      <c r="V317" s="302"/>
      <c r="W317" s="302"/>
      <c r="X317" s="302"/>
      <c r="Y317" s="302"/>
      <c r="Z317" s="302"/>
    </row>
    <row r="318" spans="1:26" ht="15.75" customHeight="1">
      <c r="A318" s="2"/>
      <c r="B318" s="2"/>
      <c r="C318" s="2"/>
      <c r="D318" s="2"/>
      <c r="E318" s="2"/>
      <c r="F318" s="2"/>
      <c r="G318" s="2"/>
      <c r="H318" s="2"/>
      <c r="I318" s="2"/>
      <c r="J318" s="2"/>
      <c r="K318" s="2"/>
      <c r="L318" s="2"/>
      <c r="M318" s="2"/>
      <c r="N318" s="2"/>
      <c r="O318" s="2"/>
      <c r="P318" s="302"/>
      <c r="Q318" s="302"/>
      <c r="R318" s="302"/>
      <c r="S318" s="302"/>
      <c r="T318" s="302"/>
      <c r="U318" s="302"/>
      <c r="V318" s="302"/>
      <c r="W318" s="302"/>
      <c r="X318" s="302"/>
      <c r="Y318" s="302"/>
      <c r="Z318" s="302"/>
    </row>
    <row r="319" spans="1:26" ht="15.75" customHeight="1">
      <c r="A319" s="2"/>
      <c r="B319" s="2"/>
      <c r="C319" s="2"/>
      <c r="D319" s="2"/>
      <c r="E319" s="2"/>
      <c r="F319" s="2"/>
      <c r="G319" s="2"/>
      <c r="H319" s="2"/>
      <c r="I319" s="2"/>
      <c r="J319" s="2"/>
      <c r="K319" s="2"/>
      <c r="L319" s="2"/>
      <c r="M319" s="2"/>
      <c r="N319" s="2"/>
      <c r="O319" s="2"/>
      <c r="P319" s="302"/>
      <c r="Q319" s="302"/>
      <c r="R319" s="302"/>
      <c r="S319" s="302"/>
      <c r="T319" s="302"/>
      <c r="U319" s="302"/>
      <c r="V319" s="302"/>
      <c r="W319" s="302"/>
      <c r="X319" s="302"/>
      <c r="Y319" s="302"/>
      <c r="Z319" s="302"/>
    </row>
    <row r="320" spans="1:26" ht="15.75" customHeight="1">
      <c r="A320" s="2"/>
      <c r="B320" s="2"/>
      <c r="C320" s="2"/>
      <c r="D320" s="2"/>
      <c r="E320" s="2"/>
      <c r="F320" s="2"/>
      <c r="G320" s="2"/>
      <c r="H320" s="2"/>
      <c r="I320" s="2"/>
      <c r="J320" s="2"/>
      <c r="K320" s="2"/>
      <c r="L320" s="2"/>
      <c r="M320" s="2"/>
      <c r="N320" s="2"/>
      <c r="O320" s="2"/>
      <c r="P320" s="302"/>
      <c r="Q320" s="302"/>
      <c r="R320" s="302"/>
      <c r="S320" s="302"/>
      <c r="T320" s="302"/>
      <c r="U320" s="302"/>
      <c r="V320" s="302"/>
      <c r="W320" s="302"/>
      <c r="X320" s="302"/>
      <c r="Y320" s="302"/>
      <c r="Z320" s="302"/>
    </row>
    <row r="321" spans="1:26" ht="15.75" customHeight="1">
      <c r="A321" s="2"/>
      <c r="B321" s="2"/>
      <c r="C321" s="2"/>
      <c r="D321" s="2"/>
      <c r="E321" s="2"/>
      <c r="F321" s="2"/>
      <c r="G321" s="2"/>
      <c r="H321" s="2"/>
      <c r="I321" s="2"/>
      <c r="J321" s="2"/>
      <c r="K321" s="2"/>
      <c r="L321" s="2"/>
      <c r="M321" s="2"/>
      <c r="N321" s="2"/>
      <c r="O321" s="2"/>
      <c r="P321" s="302"/>
      <c r="Q321" s="302"/>
      <c r="R321" s="302"/>
      <c r="S321" s="302"/>
      <c r="T321" s="302"/>
      <c r="U321" s="302"/>
      <c r="V321" s="302"/>
      <c r="W321" s="302"/>
      <c r="X321" s="302"/>
      <c r="Y321" s="302"/>
      <c r="Z321" s="302"/>
    </row>
    <row r="322" spans="1:26" ht="15.75" customHeight="1">
      <c r="A322" s="2"/>
      <c r="B322" s="2"/>
      <c r="C322" s="2"/>
      <c r="D322" s="2"/>
      <c r="E322" s="2"/>
      <c r="F322" s="2"/>
      <c r="G322" s="2"/>
      <c r="H322" s="2"/>
      <c r="I322" s="2"/>
      <c r="J322" s="2"/>
      <c r="K322" s="2"/>
      <c r="L322" s="2"/>
      <c r="M322" s="2"/>
      <c r="N322" s="2"/>
      <c r="O322" s="2"/>
      <c r="P322" s="302"/>
      <c r="Q322" s="302"/>
      <c r="R322" s="302"/>
      <c r="S322" s="302"/>
      <c r="T322" s="302"/>
      <c r="U322" s="302"/>
      <c r="V322" s="302"/>
      <c r="W322" s="302"/>
      <c r="X322" s="302"/>
      <c r="Y322" s="302"/>
      <c r="Z322" s="302"/>
    </row>
    <row r="323" spans="1:26" ht="15.75" customHeight="1">
      <c r="A323" s="2"/>
      <c r="B323" s="2"/>
      <c r="C323" s="2"/>
      <c r="D323" s="2"/>
      <c r="E323" s="2"/>
      <c r="F323" s="2"/>
      <c r="G323" s="2"/>
      <c r="H323" s="2"/>
      <c r="I323" s="2"/>
      <c r="J323" s="2"/>
      <c r="K323" s="2"/>
      <c r="L323" s="2"/>
      <c r="M323" s="2"/>
      <c r="N323" s="2"/>
      <c r="O323" s="2"/>
      <c r="P323" s="302"/>
      <c r="Q323" s="302"/>
      <c r="R323" s="302"/>
      <c r="S323" s="302"/>
      <c r="T323" s="302"/>
      <c r="U323" s="302"/>
      <c r="V323" s="302"/>
      <c r="W323" s="302"/>
      <c r="X323" s="302"/>
      <c r="Y323" s="302"/>
      <c r="Z323" s="302"/>
    </row>
    <row r="324" spans="1:26" ht="15.75" customHeight="1">
      <c r="A324" s="2"/>
      <c r="B324" s="2"/>
      <c r="C324" s="2"/>
      <c r="D324" s="2"/>
      <c r="E324" s="2"/>
      <c r="F324" s="2"/>
      <c r="G324" s="2"/>
      <c r="H324" s="2"/>
      <c r="I324" s="2"/>
      <c r="J324" s="2"/>
      <c r="K324" s="2"/>
      <c r="L324" s="2"/>
      <c r="M324" s="2"/>
      <c r="N324" s="2"/>
      <c r="O324" s="2"/>
      <c r="P324" s="302"/>
      <c r="Q324" s="302"/>
      <c r="R324" s="302"/>
      <c r="S324" s="302"/>
      <c r="T324" s="302"/>
      <c r="U324" s="302"/>
      <c r="V324" s="302"/>
      <c r="W324" s="302"/>
      <c r="X324" s="302"/>
      <c r="Y324" s="302"/>
      <c r="Z324" s="302"/>
    </row>
    <row r="325" spans="1:26" ht="15.75" customHeight="1">
      <c r="A325" s="2"/>
      <c r="B325" s="2"/>
      <c r="C325" s="2"/>
      <c r="D325" s="2"/>
      <c r="E325" s="2"/>
      <c r="F325" s="2"/>
      <c r="G325" s="2"/>
      <c r="H325" s="2"/>
      <c r="I325" s="2"/>
      <c r="J325" s="2"/>
      <c r="K325" s="2"/>
      <c r="L325" s="2"/>
      <c r="M325" s="2"/>
      <c r="N325" s="2"/>
      <c r="O325" s="2"/>
      <c r="P325" s="302"/>
      <c r="Q325" s="302"/>
      <c r="R325" s="302"/>
      <c r="S325" s="302"/>
      <c r="T325" s="302"/>
      <c r="U325" s="302"/>
      <c r="V325" s="302"/>
      <c r="W325" s="302"/>
      <c r="X325" s="302"/>
      <c r="Y325" s="302"/>
      <c r="Z325" s="302"/>
    </row>
    <row r="326" spans="1:26" ht="15.75" customHeight="1">
      <c r="A326" s="2"/>
      <c r="B326" s="2"/>
      <c r="C326" s="2"/>
      <c r="D326" s="2"/>
      <c r="E326" s="2"/>
      <c r="F326" s="2"/>
      <c r="G326" s="2"/>
      <c r="H326" s="2"/>
      <c r="I326" s="2"/>
      <c r="J326" s="2"/>
      <c r="K326" s="2"/>
      <c r="L326" s="2"/>
      <c r="M326" s="2"/>
      <c r="N326" s="2"/>
      <c r="O326" s="2"/>
      <c r="P326" s="302"/>
      <c r="Q326" s="302"/>
      <c r="R326" s="302"/>
      <c r="S326" s="302"/>
      <c r="T326" s="302"/>
      <c r="U326" s="302"/>
      <c r="V326" s="302"/>
      <c r="W326" s="302"/>
      <c r="X326" s="302"/>
      <c r="Y326" s="302"/>
      <c r="Z326" s="302"/>
    </row>
    <row r="327" spans="1:26" ht="15.75" customHeight="1">
      <c r="A327" s="2"/>
      <c r="B327" s="2"/>
      <c r="C327" s="2"/>
      <c r="D327" s="2"/>
      <c r="E327" s="2"/>
      <c r="F327" s="2"/>
      <c r="G327" s="2"/>
      <c r="H327" s="2"/>
      <c r="I327" s="2"/>
      <c r="J327" s="2"/>
      <c r="K327" s="2"/>
      <c r="L327" s="2"/>
      <c r="M327" s="2"/>
      <c r="N327" s="2"/>
      <c r="O327" s="2"/>
      <c r="P327" s="302"/>
      <c r="Q327" s="302"/>
      <c r="R327" s="302"/>
      <c r="S327" s="302"/>
      <c r="T327" s="302"/>
      <c r="U327" s="302"/>
      <c r="V327" s="302"/>
      <c r="W327" s="302"/>
      <c r="X327" s="302"/>
      <c r="Y327" s="302"/>
      <c r="Z327" s="302"/>
    </row>
    <row r="328" spans="1:26" ht="15.75" customHeight="1">
      <c r="A328" s="2"/>
      <c r="B328" s="2"/>
      <c r="C328" s="2"/>
      <c r="D328" s="2"/>
      <c r="E328" s="2"/>
      <c r="F328" s="2"/>
      <c r="G328" s="2"/>
      <c r="H328" s="2"/>
      <c r="I328" s="2"/>
      <c r="J328" s="2"/>
      <c r="K328" s="2"/>
      <c r="L328" s="2"/>
      <c r="M328" s="2"/>
      <c r="N328" s="2"/>
      <c r="O328" s="2"/>
      <c r="P328" s="302"/>
      <c r="Q328" s="302"/>
      <c r="R328" s="302"/>
      <c r="S328" s="302"/>
      <c r="T328" s="302"/>
      <c r="U328" s="302"/>
      <c r="V328" s="302"/>
      <c r="W328" s="302"/>
      <c r="X328" s="302"/>
      <c r="Y328" s="302"/>
      <c r="Z328" s="302"/>
    </row>
    <row r="329" spans="1:26" ht="15.75" customHeight="1">
      <c r="A329" s="2"/>
      <c r="B329" s="2"/>
      <c r="C329" s="2"/>
      <c r="D329" s="2"/>
      <c r="E329" s="2"/>
      <c r="F329" s="2"/>
      <c r="G329" s="2"/>
      <c r="H329" s="2"/>
      <c r="I329" s="2"/>
      <c r="J329" s="2"/>
      <c r="K329" s="2"/>
      <c r="L329" s="2"/>
      <c r="M329" s="2"/>
      <c r="N329" s="2"/>
      <c r="O329" s="2"/>
      <c r="P329" s="302"/>
      <c r="Q329" s="302"/>
      <c r="R329" s="302"/>
      <c r="S329" s="302"/>
      <c r="T329" s="302"/>
      <c r="U329" s="302"/>
      <c r="V329" s="302"/>
      <c r="W329" s="302"/>
      <c r="X329" s="302"/>
      <c r="Y329" s="302"/>
      <c r="Z329" s="302"/>
    </row>
    <row r="330" spans="1:26" ht="15.75" customHeight="1">
      <c r="A330" s="2"/>
      <c r="B330" s="2"/>
      <c r="C330" s="2"/>
      <c r="D330" s="2"/>
      <c r="E330" s="2"/>
      <c r="F330" s="2"/>
      <c r="G330" s="2"/>
      <c r="H330" s="2"/>
      <c r="I330" s="2"/>
      <c r="J330" s="2"/>
      <c r="K330" s="2"/>
      <c r="L330" s="2"/>
      <c r="M330" s="2"/>
      <c r="N330" s="2"/>
      <c r="O330" s="2"/>
      <c r="P330" s="302"/>
      <c r="Q330" s="302"/>
      <c r="R330" s="302"/>
      <c r="S330" s="302"/>
      <c r="T330" s="302"/>
      <c r="U330" s="302"/>
      <c r="V330" s="302"/>
      <c r="W330" s="302"/>
      <c r="X330" s="302"/>
      <c r="Y330" s="302"/>
      <c r="Z330" s="302"/>
    </row>
    <row r="331" spans="1:26" ht="15.75" customHeight="1">
      <c r="A331" s="2"/>
      <c r="B331" s="2"/>
      <c r="C331" s="2"/>
      <c r="D331" s="2"/>
      <c r="E331" s="2"/>
      <c r="F331" s="2"/>
      <c r="G331" s="2"/>
      <c r="H331" s="2"/>
      <c r="I331" s="2"/>
      <c r="J331" s="2"/>
      <c r="K331" s="2"/>
      <c r="L331" s="2"/>
      <c r="M331" s="2"/>
      <c r="N331" s="2"/>
      <c r="O331" s="2"/>
      <c r="P331" s="302"/>
      <c r="Q331" s="302"/>
      <c r="R331" s="302"/>
      <c r="S331" s="302"/>
      <c r="T331" s="302"/>
      <c r="U331" s="302"/>
      <c r="V331" s="302"/>
      <c r="W331" s="302"/>
      <c r="X331" s="302"/>
      <c r="Y331" s="302"/>
      <c r="Z331" s="302"/>
    </row>
    <row r="332" spans="1:26" ht="15.75" customHeight="1">
      <c r="A332" s="2"/>
      <c r="B332" s="2"/>
      <c r="C332" s="2"/>
      <c r="D332" s="2"/>
      <c r="E332" s="2"/>
      <c r="F332" s="2"/>
      <c r="G332" s="2"/>
      <c r="H332" s="2"/>
      <c r="I332" s="2"/>
      <c r="J332" s="2"/>
      <c r="K332" s="2"/>
      <c r="L332" s="2"/>
      <c r="M332" s="2"/>
      <c r="N332" s="2"/>
      <c r="O332" s="2"/>
      <c r="P332" s="302"/>
      <c r="Q332" s="302"/>
      <c r="R332" s="302"/>
      <c r="S332" s="302"/>
      <c r="T332" s="302"/>
      <c r="U332" s="302"/>
      <c r="V332" s="302"/>
      <c r="W332" s="302"/>
      <c r="X332" s="302"/>
      <c r="Y332" s="302"/>
      <c r="Z332" s="302"/>
    </row>
    <row r="333" spans="1:26" ht="15.75" customHeight="1">
      <c r="A333" s="2"/>
      <c r="B333" s="2"/>
      <c r="C333" s="2"/>
      <c r="D333" s="2"/>
      <c r="E333" s="2"/>
      <c r="F333" s="2"/>
      <c r="G333" s="2"/>
      <c r="H333" s="2"/>
      <c r="I333" s="2"/>
      <c r="J333" s="2"/>
      <c r="K333" s="2"/>
      <c r="L333" s="2"/>
      <c r="M333" s="2"/>
      <c r="N333" s="2"/>
      <c r="O333" s="2"/>
      <c r="P333" s="302"/>
      <c r="Q333" s="302"/>
      <c r="R333" s="302"/>
      <c r="S333" s="302"/>
      <c r="T333" s="302"/>
      <c r="U333" s="302"/>
      <c r="V333" s="302"/>
      <c r="W333" s="302"/>
      <c r="X333" s="302"/>
      <c r="Y333" s="302"/>
      <c r="Z333" s="302"/>
    </row>
    <row r="334" spans="1:26" ht="15.75" customHeight="1">
      <c r="A334" s="2"/>
      <c r="B334" s="2"/>
      <c r="C334" s="2"/>
      <c r="D334" s="2"/>
      <c r="E334" s="2"/>
      <c r="F334" s="2"/>
      <c r="G334" s="2"/>
      <c r="H334" s="2"/>
      <c r="I334" s="2"/>
      <c r="J334" s="2"/>
      <c r="K334" s="2"/>
      <c r="L334" s="2"/>
      <c r="M334" s="2"/>
      <c r="N334" s="2"/>
      <c r="O334" s="2"/>
      <c r="P334" s="302"/>
      <c r="Q334" s="302"/>
      <c r="R334" s="302"/>
      <c r="S334" s="302"/>
      <c r="T334" s="302"/>
      <c r="U334" s="302"/>
      <c r="V334" s="302"/>
      <c r="W334" s="302"/>
      <c r="X334" s="302"/>
      <c r="Y334" s="302"/>
      <c r="Z334" s="302"/>
    </row>
    <row r="335" spans="1:26" ht="15.75" customHeight="1">
      <c r="A335" s="2"/>
      <c r="B335" s="2"/>
      <c r="C335" s="2"/>
      <c r="D335" s="2"/>
      <c r="E335" s="2"/>
      <c r="F335" s="2"/>
      <c r="G335" s="2"/>
      <c r="H335" s="2"/>
      <c r="I335" s="2"/>
      <c r="J335" s="2"/>
      <c r="K335" s="2"/>
      <c r="L335" s="2"/>
      <c r="M335" s="2"/>
      <c r="N335" s="2"/>
      <c r="O335" s="2"/>
      <c r="P335" s="302"/>
      <c r="Q335" s="302"/>
      <c r="R335" s="302"/>
      <c r="S335" s="302"/>
      <c r="T335" s="302"/>
      <c r="U335" s="302"/>
      <c r="V335" s="302"/>
      <c r="W335" s="302"/>
      <c r="X335" s="302"/>
      <c r="Y335" s="302"/>
      <c r="Z335" s="302"/>
    </row>
    <row r="336" spans="1:26" ht="15.75" customHeight="1">
      <c r="A336" s="2"/>
      <c r="B336" s="2"/>
      <c r="C336" s="2"/>
      <c r="D336" s="2"/>
      <c r="E336" s="2"/>
      <c r="F336" s="2"/>
      <c r="G336" s="2"/>
      <c r="H336" s="2"/>
      <c r="I336" s="2"/>
      <c r="J336" s="2"/>
      <c r="K336" s="2"/>
      <c r="L336" s="2"/>
      <c r="M336" s="2"/>
      <c r="N336" s="2"/>
      <c r="O336" s="2"/>
      <c r="P336" s="302"/>
      <c r="Q336" s="302"/>
      <c r="R336" s="302"/>
      <c r="S336" s="302"/>
      <c r="T336" s="302"/>
      <c r="U336" s="302"/>
      <c r="V336" s="302"/>
      <c r="W336" s="302"/>
      <c r="X336" s="302"/>
      <c r="Y336" s="302"/>
      <c r="Z336" s="302"/>
    </row>
    <row r="337" spans="1:26" ht="15.75" customHeight="1">
      <c r="A337" s="2"/>
      <c r="B337" s="2"/>
      <c r="C337" s="2"/>
      <c r="D337" s="2"/>
      <c r="E337" s="2"/>
      <c r="F337" s="2"/>
      <c r="G337" s="2"/>
      <c r="H337" s="2"/>
      <c r="I337" s="2"/>
      <c r="J337" s="2"/>
      <c r="K337" s="2"/>
      <c r="L337" s="2"/>
      <c r="M337" s="2"/>
      <c r="N337" s="2"/>
      <c r="O337" s="2"/>
      <c r="P337" s="302"/>
      <c r="Q337" s="302"/>
      <c r="R337" s="302"/>
      <c r="S337" s="302"/>
      <c r="T337" s="302"/>
      <c r="U337" s="302"/>
      <c r="V337" s="302"/>
      <c r="W337" s="302"/>
      <c r="X337" s="302"/>
      <c r="Y337" s="302"/>
      <c r="Z337" s="302"/>
    </row>
    <row r="338" spans="1:26" ht="15.75" customHeight="1">
      <c r="A338" s="2"/>
      <c r="B338" s="2"/>
      <c r="C338" s="2"/>
      <c r="D338" s="2"/>
      <c r="E338" s="2"/>
      <c r="F338" s="2"/>
      <c r="G338" s="2"/>
      <c r="H338" s="2"/>
      <c r="I338" s="2"/>
      <c r="J338" s="2"/>
      <c r="K338" s="2"/>
      <c r="L338" s="2"/>
      <c r="M338" s="2"/>
      <c r="N338" s="2"/>
      <c r="O338" s="2"/>
      <c r="P338" s="302"/>
      <c r="Q338" s="302"/>
      <c r="R338" s="302"/>
      <c r="S338" s="302"/>
      <c r="T338" s="302"/>
      <c r="U338" s="302"/>
      <c r="V338" s="302"/>
      <c r="W338" s="302"/>
      <c r="X338" s="302"/>
      <c r="Y338" s="302"/>
      <c r="Z338" s="302"/>
    </row>
    <row r="339" spans="1:26" ht="15.75" customHeight="1">
      <c r="A339" s="2"/>
      <c r="B339" s="2"/>
      <c r="C339" s="2"/>
      <c r="D339" s="2"/>
      <c r="E339" s="2"/>
      <c r="F339" s="2"/>
      <c r="G339" s="2"/>
      <c r="H339" s="2"/>
      <c r="I339" s="2"/>
      <c r="J339" s="2"/>
      <c r="K339" s="2"/>
      <c r="L339" s="2"/>
      <c r="M339" s="2"/>
      <c r="N339" s="2"/>
      <c r="O339" s="2"/>
      <c r="P339" s="302"/>
      <c r="Q339" s="302"/>
      <c r="R339" s="302"/>
      <c r="S339" s="302"/>
      <c r="T339" s="302"/>
      <c r="U339" s="302"/>
      <c r="V339" s="302"/>
      <c r="W339" s="302"/>
      <c r="X339" s="302"/>
      <c r="Y339" s="302"/>
      <c r="Z339" s="302"/>
    </row>
    <row r="340" spans="1:26" ht="15.75" customHeight="1">
      <c r="A340" s="2"/>
      <c r="B340" s="2"/>
      <c r="C340" s="2"/>
      <c r="D340" s="2"/>
      <c r="E340" s="2"/>
      <c r="F340" s="2"/>
      <c r="G340" s="2"/>
      <c r="H340" s="2"/>
      <c r="I340" s="2"/>
      <c r="J340" s="2"/>
      <c r="K340" s="2"/>
      <c r="L340" s="2"/>
      <c r="M340" s="2"/>
      <c r="N340" s="2"/>
      <c r="O340" s="2"/>
      <c r="P340" s="302"/>
      <c r="Q340" s="302"/>
      <c r="R340" s="302"/>
      <c r="S340" s="302"/>
      <c r="T340" s="302"/>
      <c r="U340" s="302"/>
      <c r="V340" s="302"/>
      <c r="W340" s="302"/>
      <c r="X340" s="302"/>
      <c r="Y340" s="302"/>
      <c r="Z340" s="302"/>
    </row>
    <row r="341" spans="1:26" ht="15.75" customHeight="1">
      <c r="A341" s="2"/>
      <c r="B341" s="2"/>
      <c r="C341" s="2"/>
      <c r="D341" s="2"/>
      <c r="E341" s="2"/>
      <c r="F341" s="2"/>
      <c r="G341" s="2"/>
      <c r="H341" s="2"/>
      <c r="I341" s="2"/>
      <c r="J341" s="2"/>
      <c r="K341" s="2"/>
      <c r="L341" s="2"/>
      <c r="M341" s="2"/>
      <c r="N341" s="2"/>
      <c r="O341" s="2"/>
      <c r="P341" s="302"/>
      <c r="Q341" s="302"/>
      <c r="R341" s="302"/>
      <c r="S341" s="302"/>
      <c r="T341" s="302"/>
      <c r="U341" s="302"/>
      <c r="V341" s="302"/>
      <c r="W341" s="302"/>
      <c r="X341" s="302"/>
      <c r="Y341" s="302"/>
      <c r="Z341" s="302"/>
    </row>
    <row r="342" spans="1:26" ht="15.75" customHeight="1">
      <c r="A342" s="2"/>
      <c r="B342" s="2"/>
      <c r="C342" s="2"/>
      <c r="D342" s="2"/>
      <c r="E342" s="2"/>
      <c r="F342" s="2"/>
      <c r="G342" s="2"/>
      <c r="H342" s="2"/>
      <c r="I342" s="2"/>
      <c r="J342" s="2"/>
      <c r="K342" s="2"/>
      <c r="L342" s="2"/>
      <c r="M342" s="2"/>
      <c r="N342" s="2"/>
      <c r="O342" s="2"/>
      <c r="P342" s="302"/>
      <c r="Q342" s="302"/>
      <c r="R342" s="302"/>
      <c r="S342" s="302"/>
      <c r="T342" s="302"/>
      <c r="U342" s="302"/>
      <c r="V342" s="302"/>
      <c r="W342" s="302"/>
      <c r="X342" s="302"/>
      <c r="Y342" s="302"/>
      <c r="Z342" s="302"/>
    </row>
    <row r="343" spans="1:26" ht="15.75" customHeight="1">
      <c r="A343" s="2"/>
      <c r="B343" s="2"/>
      <c r="C343" s="2"/>
      <c r="D343" s="2"/>
      <c r="E343" s="2"/>
      <c r="F343" s="2"/>
      <c r="G343" s="2"/>
      <c r="H343" s="2"/>
      <c r="I343" s="2"/>
      <c r="J343" s="2"/>
      <c r="K343" s="2"/>
      <c r="L343" s="2"/>
      <c r="M343" s="2"/>
      <c r="N343" s="2"/>
      <c r="O343" s="2"/>
      <c r="P343" s="302"/>
      <c r="Q343" s="302"/>
      <c r="R343" s="302"/>
      <c r="S343" s="302"/>
      <c r="T343" s="302"/>
      <c r="U343" s="302"/>
      <c r="V343" s="302"/>
      <c r="W343" s="302"/>
      <c r="X343" s="302"/>
      <c r="Y343" s="302"/>
      <c r="Z343" s="302"/>
    </row>
    <row r="344" spans="1:26" ht="15.75" customHeight="1">
      <c r="A344" s="2"/>
      <c r="B344" s="2"/>
      <c r="C344" s="2"/>
      <c r="D344" s="2"/>
      <c r="E344" s="2"/>
      <c r="F344" s="2"/>
      <c r="G344" s="2"/>
      <c r="H344" s="2"/>
      <c r="I344" s="2"/>
      <c r="J344" s="2"/>
      <c r="K344" s="2"/>
      <c r="L344" s="2"/>
      <c r="M344" s="2"/>
      <c r="N344" s="2"/>
      <c r="O344" s="2"/>
      <c r="P344" s="302"/>
      <c r="Q344" s="302"/>
      <c r="R344" s="302"/>
      <c r="S344" s="302"/>
      <c r="T344" s="302"/>
      <c r="U344" s="302"/>
      <c r="V344" s="302"/>
      <c r="W344" s="302"/>
      <c r="X344" s="302"/>
      <c r="Y344" s="302"/>
      <c r="Z344" s="302"/>
    </row>
    <row r="345" spans="1:26" ht="15.75" customHeight="1">
      <c r="A345" s="2"/>
      <c r="B345" s="2"/>
      <c r="C345" s="2"/>
      <c r="D345" s="2"/>
      <c r="E345" s="2"/>
      <c r="F345" s="2"/>
      <c r="G345" s="2"/>
      <c r="H345" s="2"/>
      <c r="I345" s="2"/>
      <c r="J345" s="2"/>
      <c r="K345" s="2"/>
      <c r="L345" s="2"/>
      <c r="M345" s="2"/>
      <c r="N345" s="2"/>
      <c r="O345" s="2"/>
      <c r="P345" s="302"/>
      <c r="Q345" s="302"/>
      <c r="R345" s="302"/>
      <c r="S345" s="302"/>
      <c r="T345" s="302"/>
      <c r="U345" s="302"/>
      <c r="V345" s="302"/>
      <c r="W345" s="302"/>
      <c r="X345" s="302"/>
      <c r="Y345" s="302"/>
      <c r="Z345" s="302"/>
    </row>
    <row r="346" spans="1:26" ht="15.75" customHeight="1">
      <c r="A346" s="2"/>
      <c r="B346" s="2"/>
      <c r="C346" s="2"/>
      <c r="D346" s="2"/>
      <c r="E346" s="2"/>
      <c r="F346" s="2"/>
      <c r="G346" s="2"/>
      <c r="H346" s="2"/>
      <c r="I346" s="2"/>
      <c r="J346" s="2"/>
      <c r="K346" s="2"/>
      <c r="L346" s="2"/>
      <c r="M346" s="2"/>
      <c r="N346" s="2"/>
      <c r="O346" s="2"/>
      <c r="P346" s="302"/>
      <c r="Q346" s="302"/>
      <c r="R346" s="302"/>
      <c r="S346" s="302"/>
      <c r="T346" s="302"/>
      <c r="U346" s="302"/>
      <c r="V346" s="302"/>
      <c r="W346" s="302"/>
      <c r="X346" s="302"/>
      <c r="Y346" s="302"/>
      <c r="Z346" s="302"/>
    </row>
    <row r="347" spans="1:26" ht="15.75" customHeight="1">
      <c r="A347" s="2"/>
      <c r="B347" s="2"/>
      <c r="C347" s="2"/>
      <c r="D347" s="2"/>
      <c r="E347" s="2"/>
      <c r="F347" s="2"/>
      <c r="G347" s="2"/>
      <c r="H347" s="2"/>
      <c r="I347" s="2"/>
      <c r="J347" s="2"/>
      <c r="K347" s="2"/>
      <c r="L347" s="2"/>
      <c r="M347" s="2"/>
      <c r="N347" s="2"/>
      <c r="O347" s="2"/>
      <c r="P347" s="302"/>
      <c r="Q347" s="302"/>
      <c r="R347" s="302"/>
      <c r="S347" s="302"/>
      <c r="T347" s="302"/>
      <c r="U347" s="302"/>
      <c r="V347" s="302"/>
      <c r="W347" s="302"/>
      <c r="X347" s="302"/>
      <c r="Y347" s="302"/>
      <c r="Z347" s="302"/>
    </row>
    <row r="348" spans="1:26" ht="15.75" customHeight="1">
      <c r="A348" s="2"/>
      <c r="B348" s="2"/>
      <c r="C348" s="2"/>
      <c r="D348" s="2"/>
      <c r="E348" s="2"/>
      <c r="F348" s="2"/>
      <c r="G348" s="2"/>
      <c r="H348" s="2"/>
      <c r="I348" s="2"/>
      <c r="J348" s="2"/>
      <c r="K348" s="2"/>
      <c r="L348" s="2"/>
      <c r="M348" s="2"/>
      <c r="N348" s="2"/>
      <c r="O348" s="2"/>
      <c r="P348" s="302"/>
      <c r="Q348" s="302"/>
      <c r="R348" s="302"/>
      <c r="S348" s="302"/>
      <c r="T348" s="302"/>
      <c r="U348" s="302"/>
      <c r="V348" s="302"/>
      <c r="W348" s="302"/>
      <c r="X348" s="302"/>
      <c r="Y348" s="302"/>
      <c r="Z348" s="302"/>
    </row>
    <row r="349" spans="1:26" ht="15.75" customHeight="1">
      <c r="A349" s="2"/>
      <c r="B349" s="2"/>
      <c r="C349" s="2"/>
      <c r="D349" s="2"/>
      <c r="E349" s="2"/>
      <c r="F349" s="2"/>
      <c r="G349" s="2"/>
      <c r="H349" s="2"/>
      <c r="I349" s="2"/>
      <c r="J349" s="2"/>
      <c r="K349" s="2"/>
      <c r="L349" s="2"/>
      <c r="M349" s="2"/>
      <c r="N349" s="2"/>
      <c r="O349" s="2"/>
      <c r="P349" s="302"/>
      <c r="Q349" s="302"/>
      <c r="R349" s="302"/>
      <c r="S349" s="302"/>
      <c r="T349" s="302"/>
      <c r="U349" s="302"/>
      <c r="V349" s="302"/>
      <c r="W349" s="302"/>
      <c r="X349" s="302"/>
      <c r="Y349" s="302"/>
      <c r="Z349" s="302"/>
    </row>
    <row r="350" spans="1:26" ht="15.75" customHeight="1">
      <c r="A350" s="2"/>
      <c r="B350" s="2"/>
      <c r="C350" s="2"/>
      <c r="D350" s="2"/>
      <c r="E350" s="2"/>
      <c r="F350" s="2"/>
      <c r="G350" s="2"/>
      <c r="H350" s="2"/>
      <c r="I350" s="2"/>
      <c r="J350" s="2"/>
      <c r="K350" s="2"/>
      <c r="L350" s="2"/>
      <c r="M350" s="2"/>
      <c r="N350" s="2"/>
      <c r="O350" s="2"/>
      <c r="P350" s="302"/>
      <c r="Q350" s="302"/>
      <c r="R350" s="302"/>
      <c r="S350" s="302"/>
      <c r="T350" s="302"/>
      <c r="U350" s="302"/>
      <c r="V350" s="302"/>
      <c r="W350" s="302"/>
      <c r="X350" s="302"/>
      <c r="Y350" s="302"/>
      <c r="Z350" s="302"/>
    </row>
    <row r="351" spans="1:26" ht="15.75" customHeight="1">
      <c r="A351" s="2"/>
      <c r="B351" s="2"/>
      <c r="C351" s="2"/>
      <c r="D351" s="2"/>
      <c r="E351" s="2"/>
      <c r="F351" s="2"/>
      <c r="G351" s="2"/>
      <c r="H351" s="2"/>
      <c r="I351" s="2"/>
      <c r="J351" s="2"/>
      <c r="K351" s="2"/>
      <c r="L351" s="2"/>
      <c r="M351" s="2"/>
      <c r="N351" s="2"/>
      <c r="O351" s="2"/>
      <c r="P351" s="302"/>
      <c r="Q351" s="302"/>
      <c r="R351" s="302"/>
      <c r="S351" s="302"/>
      <c r="T351" s="302"/>
      <c r="U351" s="302"/>
      <c r="V351" s="302"/>
      <c r="W351" s="302"/>
      <c r="X351" s="302"/>
      <c r="Y351" s="302"/>
      <c r="Z351" s="302"/>
    </row>
    <row r="352" spans="1:26" ht="15.75" customHeight="1">
      <c r="A352" s="2"/>
      <c r="B352" s="2"/>
      <c r="C352" s="2"/>
      <c r="D352" s="2"/>
      <c r="E352" s="2"/>
      <c r="F352" s="2"/>
      <c r="G352" s="2"/>
      <c r="H352" s="2"/>
      <c r="I352" s="2"/>
      <c r="J352" s="2"/>
      <c r="K352" s="2"/>
      <c r="L352" s="2"/>
      <c r="M352" s="2"/>
      <c r="N352" s="2"/>
      <c r="O352" s="2"/>
      <c r="P352" s="302"/>
      <c r="Q352" s="302"/>
      <c r="R352" s="302"/>
      <c r="S352" s="302"/>
      <c r="T352" s="302"/>
      <c r="U352" s="302"/>
      <c r="V352" s="302"/>
      <c r="W352" s="302"/>
      <c r="X352" s="302"/>
      <c r="Y352" s="302"/>
      <c r="Z352" s="302"/>
    </row>
    <row r="353" spans="1:26" ht="15.75" customHeight="1">
      <c r="A353" s="2"/>
      <c r="B353" s="2"/>
      <c r="C353" s="2"/>
      <c r="D353" s="2"/>
      <c r="E353" s="2"/>
      <c r="F353" s="2"/>
      <c r="G353" s="2"/>
      <c r="H353" s="2"/>
      <c r="I353" s="2"/>
      <c r="J353" s="2"/>
      <c r="K353" s="2"/>
      <c r="L353" s="2"/>
      <c r="M353" s="2"/>
      <c r="N353" s="2"/>
      <c r="O353" s="2"/>
      <c r="P353" s="302"/>
      <c r="Q353" s="302"/>
      <c r="R353" s="302"/>
      <c r="S353" s="302"/>
      <c r="T353" s="302"/>
      <c r="U353" s="302"/>
      <c r="V353" s="302"/>
      <c r="W353" s="302"/>
      <c r="X353" s="302"/>
      <c r="Y353" s="302"/>
      <c r="Z353" s="302"/>
    </row>
    <row r="354" spans="1:26" ht="15.75" customHeight="1">
      <c r="A354" s="2"/>
      <c r="B354" s="2"/>
      <c r="C354" s="2"/>
      <c r="D354" s="2"/>
      <c r="E354" s="2"/>
      <c r="F354" s="2"/>
      <c r="G354" s="2"/>
      <c r="H354" s="2"/>
      <c r="I354" s="2"/>
      <c r="J354" s="2"/>
      <c r="K354" s="2"/>
      <c r="L354" s="2"/>
      <c r="M354" s="2"/>
      <c r="N354" s="2"/>
      <c r="O354" s="2"/>
      <c r="P354" s="302"/>
      <c r="Q354" s="302"/>
      <c r="R354" s="302"/>
      <c r="S354" s="302"/>
      <c r="T354" s="302"/>
      <c r="U354" s="302"/>
      <c r="V354" s="302"/>
      <c r="W354" s="302"/>
      <c r="X354" s="302"/>
      <c r="Y354" s="302"/>
      <c r="Z354" s="302"/>
    </row>
    <row r="355" spans="1:26" ht="15.75" customHeight="1">
      <c r="A355" s="2"/>
      <c r="B355" s="2"/>
      <c r="C355" s="2"/>
      <c r="D355" s="2"/>
      <c r="E355" s="2"/>
      <c r="F355" s="2"/>
      <c r="G355" s="2"/>
      <c r="H355" s="2"/>
      <c r="I355" s="2"/>
      <c r="J355" s="2"/>
      <c r="K355" s="2"/>
      <c r="L355" s="2"/>
      <c r="M355" s="2"/>
      <c r="N355" s="2"/>
      <c r="O355" s="2"/>
      <c r="P355" s="302"/>
      <c r="Q355" s="302"/>
      <c r="R355" s="302"/>
      <c r="S355" s="302"/>
      <c r="T355" s="302"/>
      <c r="U355" s="302"/>
      <c r="V355" s="302"/>
      <c r="W355" s="302"/>
      <c r="X355" s="302"/>
      <c r="Y355" s="302"/>
      <c r="Z355" s="302"/>
    </row>
    <row r="356" spans="1:26" ht="15.75" customHeight="1">
      <c r="A356" s="2"/>
      <c r="B356" s="2"/>
      <c r="C356" s="2"/>
      <c r="D356" s="2"/>
      <c r="E356" s="2"/>
      <c r="F356" s="2"/>
      <c r="G356" s="2"/>
      <c r="H356" s="2"/>
      <c r="I356" s="2"/>
      <c r="J356" s="2"/>
      <c r="K356" s="2"/>
      <c r="L356" s="2"/>
      <c r="M356" s="2"/>
      <c r="N356" s="2"/>
      <c r="O356" s="2"/>
      <c r="P356" s="302"/>
      <c r="Q356" s="302"/>
      <c r="R356" s="302"/>
      <c r="S356" s="302"/>
      <c r="T356" s="302"/>
      <c r="U356" s="302"/>
      <c r="V356" s="302"/>
      <c r="W356" s="302"/>
      <c r="X356" s="302"/>
      <c r="Y356" s="302"/>
      <c r="Z356" s="302"/>
    </row>
    <row r="357" spans="1:26" ht="15.75" customHeight="1">
      <c r="A357" s="2"/>
      <c r="B357" s="2"/>
      <c r="C357" s="2"/>
      <c r="D357" s="2"/>
      <c r="E357" s="2"/>
      <c r="F357" s="2"/>
      <c r="G357" s="2"/>
      <c r="H357" s="2"/>
      <c r="I357" s="2"/>
      <c r="J357" s="2"/>
      <c r="K357" s="2"/>
      <c r="L357" s="2"/>
      <c r="M357" s="2"/>
      <c r="N357" s="2"/>
      <c r="O357" s="2"/>
      <c r="P357" s="302"/>
      <c r="Q357" s="302"/>
      <c r="R357" s="302"/>
      <c r="S357" s="302"/>
      <c r="T357" s="302"/>
      <c r="U357" s="302"/>
      <c r="V357" s="302"/>
      <c r="W357" s="302"/>
      <c r="X357" s="302"/>
      <c r="Y357" s="302"/>
      <c r="Z357" s="302"/>
    </row>
    <row r="358" spans="1:26" ht="15.75" customHeight="1">
      <c r="A358" s="2"/>
      <c r="B358" s="2"/>
      <c r="C358" s="2"/>
      <c r="D358" s="2"/>
      <c r="E358" s="2"/>
      <c r="F358" s="2"/>
      <c r="G358" s="2"/>
      <c r="H358" s="2"/>
      <c r="I358" s="2"/>
      <c r="J358" s="2"/>
      <c r="K358" s="2"/>
      <c r="L358" s="2"/>
      <c r="M358" s="2"/>
      <c r="N358" s="2"/>
      <c r="O358" s="2"/>
      <c r="P358" s="302"/>
      <c r="Q358" s="302"/>
      <c r="R358" s="302"/>
      <c r="S358" s="302"/>
      <c r="T358" s="302"/>
      <c r="U358" s="302"/>
      <c r="V358" s="302"/>
      <c r="W358" s="302"/>
      <c r="X358" s="302"/>
      <c r="Y358" s="302"/>
      <c r="Z358" s="302"/>
    </row>
    <row r="359" spans="1:26" ht="15.75" customHeight="1">
      <c r="A359" s="2"/>
      <c r="B359" s="2"/>
      <c r="C359" s="2"/>
      <c r="D359" s="2"/>
      <c r="E359" s="2"/>
      <c r="F359" s="2"/>
      <c r="G359" s="2"/>
      <c r="H359" s="2"/>
      <c r="I359" s="2"/>
      <c r="J359" s="2"/>
      <c r="K359" s="2"/>
      <c r="L359" s="2"/>
      <c r="M359" s="2"/>
      <c r="N359" s="2"/>
      <c r="O359" s="2"/>
      <c r="P359" s="302"/>
      <c r="Q359" s="302"/>
      <c r="R359" s="302"/>
      <c r="S359" s="302"/>
      <c r="T359" s="302"/>
      <c r="U359" s="302"/>
      <c r="V359" s="302"/>
      <c r="W359" s="302"/>
      <c r="X359" s="302"/>
      <c r="Y359" s="302"/>
      <c r="Z359" s="302"/>
    </row>
    <row r="360" spans="1:26" ht="15.75" customHeight="1">
      <c r="A360" s="2"/>
      <c r="B360" s="2"/>
      <c r="C360" s="2"/>
      <c r="D360" s="2"/>
      <c r="E360" s="2"/>
      <c r="F360" s="2"/>
      <c r="G360" s="2"/>
      <c r="H360" s="2"/>
      <c r="I360" s="2"/>
      <c r="J360" s="2"/>
      <c r="K360" s="2"/>
      <c r="L360" s="2"/>
      <c r="M360" s="2"/>
      <c r="N360" s="2"/>
      <c r="O360" s="2"/>
      <c r="P360" s="302"/>
      <c r="Q360" s="302"/>
      <c r="R360" s="302"/>
      <c r="S360" s="302"/>
      <c r="T360" s="302"/>
      <c r="U360" s="302"/>
      <c r="V360" s="302"/>
      <c r="W360" s="302"/>
      <c r="X360" s="302"/>
      <c r="Y360" s="302"/>
      <c r="Z360" s="302"/>
    </row>
    <row r="361" spans="1:26" ht="15.75" customHeight="1">
      <c r="A361" s="2"/>
      <c r="B361" s="2"/>
      <c r="C361" s="2"/>
      <c r="D361" s="2"/>
      <c r="E361" s="2"/>
      <c r="F361" s="2"/>
      <c r="G361" s="2"/>
      <c r="H361" s="2"/>
      <c r="I361" s="2"/>
      <c r="J361" s="2"/>
      <c r="K361" s="2"/>
      <c r="L361" s="2"/>
      <c r="M361" s="2"/>
      <c r="N361" s="2"/>
      <c r="O361" s="2"/>
      <c r="P361" s="302"/>
      <c r="Q361" s="302"/>
      <c r="R361" s="302"/>
      <c r="S361" s="302"/>
      <c r="T361" s="302"/>
      <c r="U361" s="302"/>
      <c r="V361" s="302"/>
      <c r="W361" s="302"/>
      <c r="X361" s="302"/>
      <c r="Y361" s="302"/>
      <c r="Z361" s="302"/>
    </row>
    <row r="362" spans="1:26" ht="15.75" customHeight="1">
      <c r="A362" s="2"/>
      <c r="B362" s="2"/>
      <c r="C362" s="2"/>
      <c r="D362" s="2"/>
      <c r="E362" s="2"/>
      <c r="F362" s="2"/>
      <c r="G362" s="2"/>
      <c r="H362" s="2"/>
      <c r="I362" s="2"/>
      <c r="J362" s="2"/>
      <c r="K362" s="2"/>
      <c r="L362" s="2"/>
      <c r="M362" s="2"/>
      <c r="N362" s="2"/>
      <c r="O362" s="2"/>
      <c r="P362" s="302"/>
      <c r="Q362" s="302"/>
      <c r="R362" s="302"/>
      <c r="S362" s="302"/>
      <c r="T362" s="302"/>
      <c r="U362" s="302"/>
      <c r="V362" s="302"/>
      <c r="W362" s="302"/>
      <c r="X362" s="302"/>
      <c r="Y362" s="302"/>
      <c r="Z362" s="302"/>
    </row>
    <row r="363" spans="1:26" ht="15.75" customHeight="1">
      <c r="A363" s="2"/>
      <c r="B363" s="2"/>
      <c r="C363" s="2"/>
      <c r="D363" s="2"/>
      <c r="E363" s="2"/>
      <c r="F363" s="2"/>
      <c r="G363" s="2"/>
      <c r="H363" s="2"/>
      <c r="I363" s="2"/>
      <c r="J363" s="2"/>
      <c r="K363" s="2"/>
      <c r="L363" s="2"/>
      <c r="M363" s="2"/>
      <c r="N363" s="2"/>
      <c r="O363" s="2"/>
      <c r="P363" s="302"/>
      <c r="Q363" s="302"/>
      <c r="R363" s="302"/>
      <c r="S363" s="302"/>
      <c r="T363" s="302"/>
      <c r="U363" s="302"/>
      <c r="V363" s="302"/>
      <c r="W363" s="302"/>
      <c r="X363" s="302"/>
      <c r="Y363" s="302"/>
      <c r="Z363" s="302"/>
    </row>
    <row r="364" spans="1:26" ht="15.75" customHeight="1">
      <c r="A364" s="2"/>
      <c r="B364" s="2"/>
      <c r="C364" s="2"/>
      <c r="D364" s="2"/>
      <c r="E364" s="2"/>
      <c r="F364" s="2"/>
      <c r="G364" s="2"/>
      <c r="H364" s="2"/>
      <c r="I364" s="2"/>
      <c r="J364" s="2"/>
      <c r="K364" s="2"/>
      <c r="L364" s="2"/>
      <c r="M364" s="2"/>
      <c r="N364" s="2"/>
      <c r="O364" s="2"/>
      <c r="P364" s="302"/>
      <c r="Q364" s="302"/>
      <c r="R364" s="302"/>
      <c r="S364" s="302"/>
      <c r="T364" s="302"/>
      <c r="U364" s="302"/>
      <c r="V364" s="302"/>
      <c r="W364" s="302"/>
      <c r="X364" s="302"/>
      <c r="Y364" s="302"/>
      <c r="Z364" s="302"/>
    </row>
    <row r="365" spans="1:26" ht="15.75" customHeight="1">
      <c r="A365" s="2"/>
      <c r="B365" s="2"/>
      <c r="C365" s="2"/>
      <c r="D365" s="2"/>
      <c r="E365" s="2"/>
      <c r="F365" s="2"/>
      <c r="G365" s="2"/>
      <c r="H365" s="2"/>
      <c r="I365" s="2"/>
      <c r="J365" s="2"/>
      <c r="K365" s="2"/>
      <c r="L365" s="2"/>
      <c r="M365" s="2"/>
      <c r="N365" s="2"/>
      <c r="O365" s="2"/>
      <c r="P365" s="302"/>
      <c r="Q365" s="302"/>
      <c r="R365" s="302"/>
      <c r="S365" s="302"/>
      <c r="T365" s="302"/>
      <c r="U365" s="302"/>
      <c r="V365" s="302"/>
      <c r="W365" s="302"/>
      <c r="X365" s="302"/>
      <c r="Y365" s="302"/>
      <c r="Z365" s="302"/>
    </row>
    <row r="366" spans="1:26" ht="15.75" customHeight="1">
      <c r="A366" s="2"/>
      <c r="B366" s="2"/>
      <c r="C366" s="2"/>
      <c r="D366" s="2"/>
      <c r="E366" s="2"/>
      <c r="F366" s="2"/>
      <c r="G366" s="2"/>
      <c r="H366" s="2"/>
      <c r="I366" s="2"/>
      <c r="J366" s="2"/>
      <c r="K366" s="2"/>
      <c r="L366" s="2"/>
      <c r="M366" s="2"/>
      <c r="N366" s="2"/>
      <c r="O366" s="2"/>
      <c r="P366" s="302"/>
      <c r="Q366" s="302"/>
      <c r="R366" s="302"/>
      <c r="S366" s="302"/>
      <c r="T366" s="302"/>
      <c r="U366" s="302"/>
      <c r="V366" s="302"/>
      <c r="W366" s="302"/>
      <c r="X366" s="302"/>
      <c r="Y366" s="302"/>
      <c r="Z366" s="302"/>
    </row>
    <row r="367" spans="1:26" ht="15.75" customHeight="1">
      <c r="A367" s="2"/>
      <c r="B367" s="2"/>
      <c r="C367" s="2"/>
      <c r="D367" s="2"/>
      <c r="E367" s="2"/>
      <c r="F367" s="2"/>
      <c r="G367" s="2"/>
      <c r="H367" s="2"/>
      <c r="I367" s="2"/>
      <c r="J367" s="2"/>
      <c r="K367" s="2"/>
      <c r="L367" s="2"/>
      <c r="M367" s="2"/>
      <c r="N367" s="2"/>
      <c r="O367" s="2"/>
      <c r="P367" s="302"/>
      <c r="Q367" s="302"/>
      <c r="R367" s="302"/>
      <c r="S367" s="302"/>
      <c r="T367" s="302"/>
      <c r="U367" s="302"/>
      <c r="V367" s="302"/>
      <c r="W367" s="302"/>
      <c r="X367" s="302"/>
      <c r="Y367" s="302"/>
      <c r="Z367" s="302"/>
    </row>
    <row r="368" spans="1:26" ht="15.75" customHeight="1">
      <c r="A368" s="302"/>
      <c r="B368" s="302"/>
      <c r="C368" s="302"/>
      <c r="D368" s="302"/>
      <c r="E368" s="302"/>
      <c r="F368" s="302"/>
      <c r="G368" s="302"/>
      <c r="H368" s="302"/>
      <c r="I368" s="302"/>
      <c r="J368" s="302"/>
      <c r="K368" s="302"/>
      <c r="L368" s="302"/>
      <c r="M368" s="302"/>
      <c r="N368" s="302"/>
      <c r="O368" s="302"/>
      <c r="P368" s="302"/>
      <c r="Q368" s="302"/>
      <c r="R368" s="302"/>
      <c r="S368" s="302"/>
      <c r="T368" s="302"/>
      <c r="U368" s="302"/>
      <c r="V368" s="302"/>
      <c r="W368" s="302"/>
      <c r="X368" s="302"/>
      <c r="Y368" s="302"/>
      <c r="Z368" s="302"/>
    </row>
    <row r="369" spans="1:26" ht="15.75" customHeight="1">
      <c r="A369" s="302"/>
      <c r="B369" s="302"/>
      <c r="C369" s="302"/>
      <c r="D369" s="302"/>
      <c r="E369" s="302"/>
      <c r="F369" s="302"/>
      <c r="G369" s="302"/>
      <c r="H369" s="302"/>
      <c r="I369" s="302"/>
      <c r="J369" s="302"/>
      <c r="K369" s="302"/>
      <c r="L369" s="302"/>
      <c r="M369" s="302"/>
      <c r="N369" s="302"/>
      <c r="O369" s="302"/>
      <c r="P369" s="302"/>
      <c r="Q369" s="302"/>
      <c r="R369" s="302"/>
      <c r="S369" s="302"/>
      <c r="T369" s="302"/>
      <c r="U369" s="302"/>
      <c r="V369" s="302"/>
      <c r="W369" s="302"/>
      <c r="X369" s="302"/>
      <c r="Y369" s="302"/>
      <c r="Z369" s="302"/>
    </row>
    <row r="370" spans="1:26" ht="15.75" customHeight="1">
      <c r="A370" s="302"/>
      <c r="B370" s="302"/>
      <c r="C370" s="302"/>
      <c r="D370" s="302"/>
      <c r="E370" s="302"/>
      <c r="F370" s="302"/>
      <c r="G370" s="302"/>
      <c r="H370" s="302"/>
      <c r="I370" s="302"/>
      <c r="J370" s="302"/>
      <c r="K370" s="302"/>
      <c r="L370" s="302"/>
      <c r="M370" s="302"/>
      <c r="N370" s="302"/>
      <c r="O370" s="302"/>
      <c r="P370" s="302"/>
      <c r="Q370" s="302"/>
      <c r="R370" s="302"/>
      <c r="S370" s="302"/>
      <c r="T370" s="302"/>
      <c r="U370" s="302"/>
      <c r="V370" s="302"/>
      <c r="W370" s="302"/>
      <c r="X370" s="302"/>
      <c r="Y370" s="302"/>
      <c r="Z370" s="302"/>
    </row>
    <row r="371" spans="1:26" ht="15.75" customHeight="1">
      <c r="A371" s="302"/>
      <c r="B371" s="302"/>
      <c r="C371" s="302"/>
      <c r="D371" s="302"/>
      <c r="E371" s="302"/>
      <c r="F371" s="302"/>
      <c r="G371" s="302"/>
      <c r="H371" s="302"/>
      <c r="I371" s="302"/>
      <c r="J371" s="302"/>
      <c r="K371" s="302"/>
      <c r="L371" s="302"/>
      <c r="M371" s="302"/>
      <c r="N371" s="302"/>
      <c r="O371" s="302"/>
      <c r="P371" s="302"/>
      <c r="Q371" s="302"/>
      <c r="R371" s="302"/>
      <c r="S371" s="302"/>
      <c r="T371" s="302"/>
      <c r="U371" s="302"/>
      <c r="V371" s="302"/>
      <c r="W371" s="302"/>
      <c r="X371" s="302"/>
      <c r="Y371" s="302"/>
      <c r="Z371" s="302"/>
    </row>
    <row r="372" spans="1:26" ht="15.75" customHeight="1">
      <c r="A372" s="302"/>
      <c r="B372" s="302"/>
      <c r="C372" s="302"/>
      <c r="D372" s="302"/>
      <c r="E372" s="302"/>
      <c r="F372" s="302"/>
      <c r="G372" s="302"/>
      <c r="H372" s="302"/>
      <c r="I372" s="302"/>
      <c r="J372" s="302"/>
      <c r="K372" s="302"/>
      <c r="L372" s="302"/>
      <c r="M372" s="302"/>
      <c r="N372" s="302"/>
      <c r="O372" s="302"/>
      <c r="P372" s="302"/>
      <c r="Q372" s="302"/>
      <c r="R372" s="302"/>
      <c r="S372" s="302"/>
      <c r="T372" s="302"/>
      <c r="U372" s="302"/>
      <c r="V372" s="302"/>
      <c r="W372" s="302"/>
      <c r="X372" s="302"/>
      <c r="Y372" s="302"/>
      <c r="Z372" s="302"/>
    </row>
    <row r="373" spans="1:26" ht="15.75" customHeight="1">
      <c r="A373" s="302"/>
      <c r="B373" s="302"/>
      <c r="C373" s="302"/>
      <c r="D373" s="302"/>
      <c r="E373" s="302"/>
      <c r="F373" s="302"/>
      <c r="G373" s="302"/>
      <c r="H373" s="302"/>
      <c r="I373" s="302"/>
      <c r="J373" s="302"/>
      <c r="K373" s="302"/>
      <c r="L373" s="302"/>
      <c r="M373" s="302"/>
      <c r="N373" s="302"/>
      <c r="O373" s="302"/>
      <c r="P373" s="302"/>
      <c r="Q373" s="302"/>
      <c r="R373" s="302"/>
      <c r="S373" s="302"/>
      <c r="T373" s="302"/>
      <c r="U373" s="302"/>
      <c r="V373" s="302"/>
      <c r="W373" s="302"/>
      <c r="X373" s="302"/>
      <c r="Y373" s="302"/>
      <c r="Z373" s="302"/>
    </row>
    <row r="374" spans="1:26" ht="15.75" customHeight="1">
      <c r="A374" s="302"/>
      <c r="B374" s="302"/>
      <c r="C374" s="302"/>
      <c r="D374" s="302"/>
      <c r="E374" s="302"/>
      <c r="F374" s="302"/>
      <c r="G374" s="302"/>
      <c r="H374" s="302"/>
      <c r="I374" s="302"/>
      <c r="J374" s="302"/>
      <c r="K374" s="302"/>
      <c r="L374" s="302"/>
      <c r="M374" s="302"/>
      <c r="N374" s="302"/>
      <c r="O374" s="302"/>
      <c r="P374" s="302"/>
      <c r="Q374" s="302"/>
      <c r="R374" s="302"/>
      <c r="S374" s="302"/>
      <c r="T374" s="302"/>
      <c r="U374" s="302"/>
      <c r="V374" s="302"/>
      <c r="W374" s="302"/>
      <c r="X374" s="302"/>
      <c r="Y374" s="302"/>
      <c r="Z374" s="302"/>
    </row>
    <row r="375" spans="1:26" ht="15.75" customHeight="1">
      <c r="A375" s="302"/>
      <c r="B375" s="302"/>
      <c r="C375" s="302"/>
      <c r="D375" s="302"/>
      <c r="E375" s="302"/>
      <c r="F375" s="302"/>
      <c r="G375" s="302"/>
      <c r="H375" s="302"/>
      <c r="I375" s="302"/>
      <c r="J375" s="302"/>
      <c r="K375" s="302"/>
      <c r="L375" s="302"/>
      <c r="M375" s="302"/>
      <c r="N375" s="302"/>
      <c r="O375" s="302"/>
      <c r="P375" s="302"/>
      <c r="Q375" s="302"/>
      <c r="R375" s="302"/>
      <c r="S375" s="302"/>
      <c r="T375" s="302"/>
      <c r="U375" s="302"/>
      <c r="V375" s="302"/>
      <c r="W375" s="302"/>
      <c r="X375" s="302"/>
      <c r="Y375" s="302"/>
      <c r="Z375" s="302"/>
    </row>
    <row r="376" spans="1:26" ht="15.75" customHeight="1">
      <c r="A376" s="302"/>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row>
    <row r="377" spans="1:26" ht="15.75" customHeight="1">
      <c r="A377" s="302"/>
      <c r="B377" s="302"/>
      <c r="C377" s="302"/>
      <c r="D377" s="302"/>
      <c r="E377" s="302"/>
      <c r="F377" s="302"/>
      <c r="G377" s="302"/>
      <c r="H377" s="302"/>
      <c r="I377" s="302"/>
      <c r="J377" s="302"/>
      <c r="K377" s="302"/>
      <c r="L377" s="302"/>
      <c r="M377" s="302"/>
      <c r="N377" s="302"/>
      <c r="O377" s="302"/>
      <c r="P377" s="302"/>
      <c r="Q377" s="302"/>
      <c r="R377" s="302"/>
      <c r="S377" s="302"/>
      <c r="T377" s="302"/>
      <c r="U377" s="302"/>
      <c r="V377" s="302"/>
      <c r="W377" s="302"/>
      <c r="X377" s="302"/>
      <c r="Y377" s="302"/>
      <c r="Z377" s="302"/>
    </row>
    <row r="378" spans="1:26" ht="15.75" customHeight="1">
      <c r="A378" s="302"/>
      <c r="B378" s="302"/>
      <c r="C378" s="302"/>
      <c r="D378" s="302"/>
      <c r="E378" s="302"/>
      <c r="F378" s="302"/>
      <c r="G378" s="302"/>
      <c r="H378" s="302"/>
      <c r="I378" s="302"/>
      <c r="J378" s="302"/>
      <c r="K378" s="302"/>
      <c r="L378" s="302"/>
      <c r="M378" s="302"/>
      <c r="N378" s="302"/>
      <c r="O378" s="302"/>
      <c r="P378" s="302"/>
      <c r="Q378" s="302"/>
      <c r="R378" s="302"/>
      <c r="S378" s="302"/>
      <c r="T378" s="302"/>
      <c r="U378" s="302"/>
      <c r="V378" s="302"/>
      <c r="W378" s="302"/>
      <c r="X378" s="302"/>
      <c r="Y378" s="302"/>
      <c r="Z378" s="302"/>
    </row>
    <row r="379" spans="1:26" ht="15.75" customHeight="1">
      <c r="A379" s="302"/>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row>
    <row r="380" spans="1:26" ht="15.75" customHeight="1">
      <c r="A380" s="302"/>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row>
    <row r="381" spans="1:26" ht="15.75" customHeight="1">
      <c r="A381" s="302"/>
      <c r="B381" s="302"/>
      <c r="C381" s="302"/>
      <c r="D381" s="302"/>
      <c r="E381" s="302"/>
      <c r="F381" s="302"/>
      <c r="G381" s="302"/>
      <c r="H381" s="302"/>
      <c r="I381" s="302"/>
      <c r="J381" s="302"/>
      <c r="K381" s="302"/>
      <c r="L381" s="302"/>
      <c r="M381" s="302"/>
      <c r="N381" s="302"/>
      <c r="O381" s="302"/>
      <c r="P381" s="302"/>
      <c r="Q381" s="302"/>
      <c r="R381" s="302"/>
      <c r="S381" s="302"/>
      <c r="T381" s="302"/>
      <c r="U381" s="302"/>
      <c r="V381" s="302"/>
      <c r="W381" s="302"/>
      <c r="X381" s="302"/>
      <c r="Y381" s="302"/>
      <c r="Z381" s="302"/>
    </row>
    <row r="382" spans="1:26" ht="15.75" customHeight="1">
      <c r="A382" s="302"/>
      <c r="B382" s="302"/>
      <c r="C382" s="302"/>
      <c r="D382" s="302"/>
      <c r="E382" s="302"/>
      <c r="F382" s="302"/>
      <c r="G382" s="302"/>
      <c r="H382" s="302"/>
      <c r="I382" s="302"/>
      <c r="J382" s="302"/>
      <c r="K382" s="302"/>
      <c r="L382" s="302"/>
      <c r="M382" s="302"/>
      <c r="N382" s="302"/>
      <c r="O382" s="302"/>
      <c r="P382" s="302"/>
      <c r="Q382" s="302"/>
      <c r="R382" s="302"/>
      <c r="S382" s="302"/>
      <c r="T382" s="302"/>
      <c r="U382" s="302"/>
      <c r="V382" s="302"/>
      <c r="W382" s="302"/>
      <c r="X382" s="302"/>
      <c r="Y382" s="302"/>
      <c r="Z382" s="302"/>
    </row>
    <row r="383" spans="1:26" ht="15.75" customHeight="1">
      <c r="A383" s="302"/>
      <c r="B383" s="302"/>
      <c r="C383" s="302"/>
      <c r="D383" s="302"/>
      <c r="E383" s="302"/>
      <c r="F383" s="302"/>
      <c r="G383" s="302"/>
      <c r="H383" s="302"/>
      <c r="I383" s="302"/>
      <c r="J383" s="302"/>
      <c r="K383" s="302"/>
      <c r="L383" s="302"/>
      <c r="M383" s="302"/>
      <c r="N383" s="302"/>
      <c r="O383" s="302"/>
      <c r="P383" s="302"/>
      <c r="Q383" s="302"/>
      <c r="R383" s="302"/>
      <c r="S383" s="302"/>
      <c r="T383" s="302"/>
      <c r="U383" s="302"/>
      <c r="V383" s="302"/>
      <c r="W383" s="302"/>
      <c r="X383" s="302"/>
      <c r="Y383" s="302"/>
      <c r="Z383" s="302"/>
    </row>
    <row r="384" spans="1:26" ht="15.75" customHeight="1">
      <c r="A384" s="302"/>
      <c r="B384" s="302"/>
      <c r="C384" s="302"/>
      <c r="D384" s="302"/>
      <c r="E384" s="302"/>
      <c r="F384" s="302"/>
      <c r="G384" s="302"/>
      <c r="H384" s="302"/>
      <c r="I384" s="302"/>
      <c r="J384" s="302"/>
      <c r="K384" s="302"/>
      <c r="L384" s="302"/>
      <c r="M384" s="302"/>
      <c r="N384" s="302"/>
      <c r="O384" s="302"/>
      <c r="P384" s="302"/>
      <c r="Q384" s="302"/>
      <c r="R384" s="302"/>
      <c r="S384" s="302"/>
      <c r="T384" s="302"/>
      <c r="U384" s="302"/>
      <c r="V384" s="302"/>
      <c r="W384" s="302"/>
      <c r="X384" s="302"/>
      <c r="Y384" s="302"/>
      <c r="Z384" s="302"/>
    </row>
    <row r="385" spans="1:26" ht="15.75" customHeight="1">
      <c r="A385" s="302"/>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row>
    <row r="386" spans="1:26" ht="15.75" customHeight="1">
      <c r="A386" s="302"/>
      <c r="B386" s="302"/>
      <c r="C386" s="302"/>
      <c r="D386" s="302"/>
      <c r="E386" s="302"/>
      <c r="F386" s="302"/>
      <c r="G386" s="302"/>
      <c r="H386" s="302"/>
      <c r="I386" s="302"/>
      <c r="J386" s="302"/>
      <c r="K386" s="302"/>
      <c r="L386" s="302"/>
      <c r="M386" s="302"/>
      <c r="N386" s="302"/>
      <c r="O386" s="302"/>
      <c r="P386" s="302"/>
      <c r="Q386" s="302"/>
      <c r="R386" s="302"/>
      <c r="S386" s="302"/>
      <c r="T386" s="302"/>
      <c r="U386" s="302"/>
      <c r="V386" s="302"/>
      <c r="W386" s="302"/>
      <c r="X386" s="302"/>
      <c r="Y386" s="302"/>
      <c r="Z386" s="302"/>
    </row>
    <row r="387" spans="1:26" ht="15.75" customHeight="1">
      <c r="A387" s="302"/>
      <c r="B387" s="302"/>
      <c r="C387" s="302"/>
      <c r="D387" s="302"/>
      <c r="E387" s="302"/>
      <c r="F387" s="302"/>
      <c r="G387" s="302"/>
      <c r="H387" s="302"/>
      <c r="I387" s="302"/>
      <c r="J387" s="302"/>
      <c r="K387" s="302"/>
      <c r="L387" s="302"/>
      <c r="M387" s="302"/>
      <c r="N387" s="302"/>
      <c r="O387" s="302"/>
      <c r="P387" s="302"/>
      <c r="Q387" s="302"/>
      <c r="R387" s="302"/>
      <c r="S387" s="302"/>
      <c r="T387" s="302"/>
      <c r="U387" s="302"/>
      <c r="V387" s="302"/>
      <c r="W387" s="302"/>
      <c r="X387" s="302"/>
      <c r="Y387" s="302"/>
      <c r="Z387" s="302"/>
    </row>
    <row r="388" spans="1:26" ht="15.75" customHeight="1">
      <c r="A388" s="302"/>
      <c r="B388" s="302"/>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row>
    <row r="389" spans="1:26" ht="15.75" customHeight="1">
      <c r="A389" s="302"/>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row>
    <row r="390" spans="1:26" ht="15.75" customHeight="1">
      <c r="A390" s="302"/>
      <c r="B390" s="302"/>
      <c r="C390" s="302"/>
      <c r="D390" s="302"/>
      <c r="E390" s="302"/>
      <c r="F390" s="302"/>
      <c r="G390" s="302"/>
      <c r="H390" s="302"/>
      <c r="I390" s="302"/>
      <c r="J390" s="302"/>
      <c r="K390" s="302"/>
      <c r="L390" s="302"/>
      <c r="M390" s="302"/>
      <c r="N390" s="302"/>
      <c r="O390" s="302"/>
      <c r="P390" s="302"/>
      <c r="Q390" s="302"/>
      <c r="R390" s="302"/>
      <c r="S390" s="302"/>
      <c r="T390" s="302"/>
      <c r="U390" s="302"/>
      <c r="V390" s="302"/>
      <c r="W390" s="302"/>
      <c r="X390" s="302"/>
      <c r="Y390" s="302"/>
      <c r="Z390" s="302"/>
    </row>
    <row r="391" spans="1:26" ht="15.75" customHeight="1">
      <c r="A391" s="302"/>
      <c r="B391" s="302"/>
      <c r="C391" s="302"/>
      <c r="D391" s="302"/>
      <c r="E391" s="302"/>
      <c r="F391" s="302"/>
      <c r="G391" s="302"/>
      <c r="H391" s="302"/>
      <c r="I391" s="302"/>
      <c r="J391" s="302"/>
      <c r="K391" s="302"/>
      <c r="L391" s="302"/>
      <c r="M391" s="302"/>
      <c r="N391" s="302"/>
      <c r="O391" s="302"/>
      <c r="P391" s="302"/>
      <c r="Q391" s="302"/>
      <c r="R391" s="302"/>
      <c r="S391" s="302"/>
      <c r="T391" s="302"/>
      <c r="U391" s="302"/>
      <c r="V391" s="302"/>
      <c r="W391" s="302"/>
      <c r="X391" s="302"/>
      <c r="Y391" s="302"/>
      <c r="Z391" s="302"/>
    </row>
    <row r="392" spans="1:26" ht="15.75" customHeight="1">
      <c r="A392" s="302"/>
      <c r="B392" s="302"/>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row>
    <row r="393" spans="1:26" ht="15.75" customHeight="1">
      <c r="A393" s="302"/>
      <c r="B393" s="302"/>
      <c r="C393" s="302"/>
      <c r="D393" s="302"/>
      <c r="E393" s="302"/>
      <c r="F393" s="302"/>
      <c r="G393" s="302"/>
      <c r="H393" s="302"/>
      <c r="I393" s="302"/>
      <c r="J393" s="302"/>
      <c r="K393" s="302"/>
      <c r="L393" s="302"/>
      <c r="M393" s="302"/>
      <c r="N393" s="302"/>
      <c r="O393" s="302"/>
      <c r="P393" s="302"/>
      <c r="Q393" s="302"/>
      <c r="R393" s="302"/>
      <c r="S393" s="302"/>
      <c r="T393" s="302"/>
      <c r="U393" s="302"/>
      <c r="V393" s="302"/>
      <c r="W393" s="302"/>
      <c r="X393" s="302"/>
      <c r="Y393" s="302"/>
      <c r="Z393" s="302"/>
    </row>
    <row r="394" spans="1:26" ht="15.75" customHeight="1">
      <c r="A394" s="302"/>
      <c r="B394" s="302"/>
      <c r="C394" s="302"/>
      <c r="D394" s="302"/>
      <c r="E394" s="302"/>
      <c r="F394" s="302"/>
      <c r="G394" s="302"/>
      <c r="H394" s="302"/>
      <c r="I394" s="302"/>
      <c r="J394" s="302"/>
      <c r="K394" s="302"/>
      <c r="L394" s="302"/>
      <c r="M394" s="302"/>
      <c r="N394" s="302"/>
      <c r="O394" s="302"/>
      <c r="P394" s="302"/>
      <c r="Q394" s="302"/>
      <c r="R394" s="302"/>
      <c r="S394" s="302"/>
      <c r="T394" s="302"/>
      <c r="U394" s="302"/>
      <c r="V394" s="302"/>
      <c r="W394" s="302"/>
      <c r="X394" s="302"/>
      <c r="Y394" s="302"/>
      <c r="Z394" s="302"/>
    </row>
    <row r="395" spans="1:26" ht="15.75" customHeight="1">
      <c r="A395" s="302"/>
      <c r="B395" s="302"/>
      <c r="C395" s="302"/>
      <c r="D395" s="302"/>
      <c r="E395" s="302"/>
      <c r="F395" s="302"/>
      <c r="G395" s="302"/>
      <c r="H395" s="302"/>
      <c r="I395" s="302"/>
      <c r="J395" s="302"/>
      <c r="K395" s="302"/>
      <c r="L395" s="302"/>
      <c r="M395" s="302"/>
      <c r="N395" s="302"/>
      <c r="O395" s="302"/>
      <c r="P395" s="302"/>
      <c r="Q395" s="302"/>
      <c r="R395" s="302"/>
      <c r="S395" s="302"/>
      <c r="T395" s="302"/>
      <c r="U395" s="302"/>
      <c r="V395" s="302"/>
      <c r="W395" s="302"/>
      <c r="X395" s="302"/>
      <c r="Y395" s="302"/>
      <c r="Z395" s="302"/>
    </row>
    <row r="396" spans="1:26" ht="15.75" customHeight="1">
      <c r="A396" s="302"/>
      <c r="B396" s="302"/>
      <c r="C396" s="302"/>
      <c r="D396" s="302"/>
      <c r="E396" s="302"/>
      <c r="F396" s="302"/>
      <c r="G396" s="302"/>
      <c r="H396" s="302"/>
      <c r="I396" s="302"/>
      <c r="J396" s="302"/>
      <c r="K396" s="302"/>
      <c r="L396" s="302"/>
      <c r="M396" s="302"/>
      <c r="N396" s="302"/>
      <c r="O396" s="302"/>
      <c r="P396" s="302"/>
      <c r="Q396" s="302"/>
      <c r="R396" s="302"/>
      <c r="S396" s="302"/>
      <c r="T396" s="302"/>
      <c r="U396" s="302"/>
      <c r="V396" s="302"/>
      <c r="W396" s="302"/>
      <c r="X396" s="302"/>
      <c r="Y396" s="302"/>
      <c r="Z396" s="302"/>
    </row>
    <row r="397" spans="1:26" ht="15.75" customHeight="1">
      <c r="A397" s="302"/>
      <c r="B397" s="302"/>
      <c r="C397" s="302"/>
      <c r="D397" s="302"/>
      <c r="E397" s="302"/>
      <c r="F397" s="302"/>
      <c r="G397" s="302"/>
      <c r="H397" s="302"/>
      <c r="I397" s="302"/>
      <c r="J397" s="302"/>
      <c r="K397" s="302"/>
      <c r="L397" s="302"/>
      <c r="M397" s="302"/>
      <c r="N397" s="302"/>
      <c r="O397" s="302"/>
      <c r="P397" s="302"/>
      <c r="Q397" s="302"/>
      <c r="R397" s="302"/>
      <c r="S397" s="302"/>
      <c r="T397" s="302"/>
      <c r="U397" s="302"/>
      <c r="V397" s="302"/>
      <c r="W397" s="302"/>
      <c r="X397" s="302"/>
      <c r="Y397" s="302"/>
      <c r="Z397" s="302"/>
    </row>
    <row r="398" spans="1:26" ht="15.75" customHeight="1">
      <c r="A398" s="302"/>
      <c r="B398" s="302"/>
      <c r="C398" s="302"/>
      <c r="D398" s="302"/>
      <c r="E398" s="302"/>
      <c r="F398" s="302"/>
      <c r="G398" s="302"/>
      <c r="H398" s="302"/>
      <c r="I398" s="302"/>
      <c r="J398" s="302"/>
      <c r="K398" s="302"/>
      <c r="L398" s="302"/>
      <c r="M398" s="302"/>
      <c r="N398" s="302"/>
      <c r="O398" s="302"/>
      <c r="P398" s="302"/>
      <c r="Q398" s="302"/>
      <c r="R398" s="302"/>
      <c r="S398" s="302"/>
      <c r="T398" s="302"/>
      <c r="U398" s="302"/>
      <c r="V398" s="302"/>
      <c r="W398" s="302"/>
      <c r="X398" s="302"/>
      <c r="Y398" s="302"/>
      <c r="Z398" s="302"/>
    </row>
    <row r="399" spans="1:26" ht="15.75" customHeight="1">
      <c r="A399" s="302"/>
      <c r="B399" s="302"/>
      <c r="C399" s="302"/>
      <c r="D399" s="302"/>
      <c r="E399" s="302"/>
      <c r="F399" s="302"/>
      <c r="G399" s="302"/>
      <c r="H399" s="302"/>
      <c r="I399" s="302"/>
      <c r="J399" s="302"/>
      <c r="K399" s="302"/>
      <c r="L399" s="302"/>
      <c r="M399" s="302"/>
      <c r="N399" s="302"/>
      <c r="O399" s="302"/>
      <c r="P399" s="302"/>
      <c r="Q399" s="302"/>
      <c r="R399" s="302"/>
      <c r="S399" s="302"/>
      <c r="T399" s="302"/>
      <c r="U399" s="302"/>
      <c r="V399" s="302"/>
      <c r="W399" s="302"/>
      <c r="X399" s="302"/>
      <c r="Y399" s="302"/>
      <c r="Z399" s="302"/>
    </row>
    <row r="400" spans="1:26" ht="15.75" customHeight="1">
      <c r="A400" s="302"/>
      <c r="B400" s="302"/>
      <c r="C400" s="302"/>
      <c r="D400" s="302"/>
      <c r="E400" s="302"/>
      <c r="F400" s="302"/>
      <c r="G400" s="302"/>
      <c r="H400" s="302"/>
      <c r="I400" s="302"/>
      <c r="J400" s="302"/>
      <c r="K400" s="302"/>
      <c r="L400" s="302"/>
      <c r="M400" s="302"/>
      <c r="N400" s="302"/>
      <c r="O400" s="302"/>
      <c r="P400" s="302"/>
      <c r="Q400" s="302"/>
      <c r="R400" s="302"/>
      <c r="S400" s="302"/>
      <c r="T400" s="302"/>
      <c r="U400" s="302"/>
      <c r="V400" s="302"/>
      <c r="W400" s="302"/>
      <c r="X400" s="302"/>
      <c r="Y400" s="302"/>
      <c r="Z400" s="302"/>
    </row>
    <row r="401" spans="1:26" ht="15.75" customHeight="1">
      <c r="A401" s="302"/>
      <c r="B401" s="302"/>
      <c r="C401" s="302"/>
      <c r="D401" s="302"/>
      <c r="E401" s="302"/>
      <c r="F401" s="302"/>
      <c r="G401" s="302"/>
      <c r="H401" s="302"/>
      <c r="I401" s="302"/>
      <c r="J401" s="302"/>
      <c r="K401" s="302"/>
      <c r="L401" s="302"/>
      <c r="M401" s="302"/>
      <c r="N401" s="302"/>
      <c r="O401" s="302"/>
      <c r="P401" s="302"/>
      <c r="Q401" s="302"/>
      <c r="R401" s="302"/>
      <c r="S401" s="302"/>
      <c r="T401" s="302"/>
      <c r="U401" s="302"/>
      <c r="V401" s="302"/>
      <c r="W401" s="302"/>
      <c r="X401" s="302"/>
      <c r="Y401" s="302"/>
      <c r="Z401" s="302"/>
    </row>
    <row r="402" spans="1:26" ht="15.75" customHeight="1">
      <c r="A402" s="302"/>
      <c r="B402" s="302"/>
      <c r="C402" s="302"/>
      <c r="D402" s="302"/>
      <c r="E402" s="302"/>
      <c r="F402" s="302"/>
      <c r="G402" s="302"/>
      <c r="H402" s="302"/>
      <c r="I402" s="302"/>
      <c r="J402" s="302"/>
      <c r="K402" s="302"/>
      <c r="L402" s="302"/>
      <c r="M402" s="302"/>
      <c r="N402" s="302"/>
      <c r="O402" s="302"/>
      <c r="P402" s="302"/>
      <c r="Q402" s="302"/>
      <c r="R402" s="302"/>
      <c r="S402" s="302"/>
      <c r="T402" s="302"/>
      <c r="U402" s="302"/>
      <c r="V402" s="302"/>
      <c r="W402" s="302"/>
      <c r="X402" s="302"/>
      <c r="Y402" s="302"/>
      <c r="Z402" s="302"/>
    </row>
    <row r="403" spans="1:26" ht="15.75" customHeight="1">
      <c r="A403" s="302"/>
      <c r="B403" s="302"/>
      <c r="C403" s="302"/>
      <c r="D403" s="302"/>
      <c r="E403" s="302"/>
      <c r="F403" s="302"/>
      <c r="G403" s="302"/>
      <c r="H403" s="302"/>
      <c r="I403" s="302"/>
      <c r="J403" s="302"/>
      <c r="K403" s="302"/>
      <c r="L403" s="302"/>
      <c r="M403" s="302"/>
      <c r="N403" s="302"/>
      <c r="O403" s="302"/>
      <c r="P403" s="302"/>
      <c r="Q403" s="302"/>
      <c r="R403" s="302"/>
      <c r="S403" s="302"/>
      <c r="T403" s="302"/>
      <c r="U403" s="302"/>
      <c r="V403" s="302"/>
      <c r="W403" s="302"/>
      <c r="X403" s="302"/>
      <c r="Y403" s="302"/>
      <c r="Z403" s="302"/>
    </row>
    <row r="404" spans="1:26" ht="15.75" customHeight="1">
      <c r="A404" s="302"/>
      <c r="B404" s="302"/>
      <c r="C404" s="302"/>
      <c r="D404" s="302"/>
      <c r="E404" s="302"/>
      <c r="F404" s="302"/>
      <c r="G404" s="302"/>
      <c r="H404" s="302"/>
      <c r="I404" s="302"/>
      <c r="J404" s="302"/>
      <c r="K404" s="302"/>
      <c r="L404" s="302"/>
      <c r="M404" s="302"/>
      <c r="N404" s="302"/>
      <c r="O404" s="302"/>
      <c r="P404" s="302"/>
      <c r="Q404" s="302"/>
      <c r="R404" s="302"/>
      <c r="S404" s="302"/>
      <c r="T404" s="302"/>
      <c r="U404" s="302"/>
      <c r="V404" s="302"/>
      <c r="W404" s="302"/>
      <c r="X404" s="302"/>
      <c r="Y404" s="302"/>
      <c r="Z404" s="302"/>
    </row>
    <row r="405" spans="1:26" ht="15.75" customHeight="1">
      <c r="A405" s="302"/>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row>
    <row r="406" spans="1:26" ht="15.75" customHeight="1">
      <c r="A406" s="302"/>
      <c r="B406" s="302"/>
      <c r="C406" s="302"/>
      <c r="D406" s="302"/>
      <c r="E406" s="302"/>
      <c r="F406" s="302"/>
      <c r="G406" s="302"/>
      <c r="H406" s="302"/>
      <c r="I406" s="302"/>
      <c r="J406" s="302"/>
      <c r="K406" s="302"/>
      <c r="L406" s="302"/>
      <c r="M406" s="302"/>
      <c r="N406" s="302"/>
      <c r="O406" s="302"/>
      <c r="P406" s="302"/>
      <c r="Q406" s="302"/>
      <c r="R406" s="302"/>
      <c r="S406" s="302"/>
      <c r="T406" s="302"/>
      <c r="U406" s="302"/>
      <c r="V406" s="302"/>
      <c r="W406" s="302"/>
      <c r="X406" s="302"/>
      <c r="Y406" s="302"/>
      <c r="Z406" s="302"/>
    </row>
    <row r="407" spans="1:26" ht="15.75" customHeight="1">
      <c r="A407" s="302"/>
      <c r="B407" s="302"/>
      <c r="C407" s="302"/>
      <c r="D407" s="302"/>
      <c r="E407" s="302"/>
      <c r="F407" s="302"/>
      <c r="G407" s="302"/>
      <c r="H407" s="302"/>
      <c r="I407" s="302"/>
      <c r="J407" s="302"/>
      <c r="K407" s="302"/>
      <c r="L407" s="302"/>
      <c r="M407" s="302"/>
      <c r="N407" s="302"/>
      <c r="O407" s="302"/>
      <c r="P407" s="302"/>
      <c r="Q407" s="302"/>
      <c r="R407" s="302"/>
      <c r="S407" s="302"/>
      <c r="T407" s="302"/>
      <c r="U407" s="302"/>
      <c r="V407" s="302"/>
      <c r="W407" s="302"/>
      <c r="X407" s="302"/>
      <c r="Y407" s="302"/>
      <c r="Z407" s="302"/>
    </row>
    <row r="408" spans="1:26" ht="15.75" customHeight="1">
      <c r="A408" s="302"/>
      <c r="B408" s="302"/>
      <c r="C408" s="302"/>
      <c r="D408" s="302"/>
      <c r="E408" s="302"/>
      <c r="F408" s="302"/>
      <c r="G408" s="302"/>
      <c r="H408" s="302"/>
      <c r="I408" s="302"/>
      <c r="J408" s="302"/>
      <c r="K408" s="302"/>
      <c r="L408" s="302"/>
      <c r="M408" s="302"/>
      <c r="N408" s="302"/>
      <c r="O408" s="302"/>
      <c r="P408" s="302"/>
      <c r="Q408" s="302"/>
      <c r="R408" s="302"/>
      <c r="S408" s="302"/>
      <c r="T408" s="302"/>
      <c r="U408" s="302"/>
      <c r="V408" s="302"/>
      <c r="W408" s="302"/>
      <c r="X408" s="302"/>
      <c r="Y408" s="302"/>
      <c r="Z408" s="302"/>
    </row>
    <row r="409" spans="1:26" ht="15.75" customHeight="1">
      <c r="A409" s="302"/>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row>
    <row r="410" spans="1:26" ht="15.75" customHeight="1">
      <c r="A410" s="302"/>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row>
    <row r="411" spans="1:26" ht="15.75" customHeight="1">
      <c r="A411" s="302"/>
      <c r="B411" s="302"/>
      <c r="C411" s="302"/>
      <c r="D411" s="302"/>
      <c r="E411" s="302"/>
      <c r="F411" s="302"/>
      <c r="G411" s="302"/>
      <c r="H411" s="302"/>
      <c r="I411" s="302"/>
      <c r="J411" s="302"/>
      <c r="K411" s="302"/>
      <c r="L411" s="302"/>
      <c r="M411" s="302"/>
      <c r="N411" s="302"/>
      <c r="O411" s="302"/>
      <c r="P411" s="302"/>
      <c r="Q411" s="302"/>
      <c r="R411" s="302"/>
      <c r="S411" s="302"/>
      <c r="T411" s="302"/>
      <c r="U411" s="302"/>
      <c r="V411" s="302"/>
      <c r="W411" s="302"/>
      <c r="X411" s="302"/>
      <c r="Y411" s="302"/>
      <c r="Z411" s="302"/>
    </row>
    <row r="412" spans="1:26" ht="15.75" customHeight="1">
      <c r="A412" s="302"/>
      <c r="B412" s="302"/>
      <c r="C412" s="302"/>
      <c r="D412" s="302"/>
      <c r="E412" s="302"/>
      <c r="F412" s="302"/>
      <c r="G412" s="302"/>
      <c r="H412" s="302"/>
      <c r="I412" s="302"/>
      <c r="J412" s="302"/>
      <c r="K412" s="302"/>
      <c r="L412" s="302"/>
      <c r="M412" s="302"/>
      <c r="N412" s="302"/>
      <c r="O412" s="302"/>
      <c r="P412" s="302"/>
      <c r="Q412" s="302"/>
      <c r="R412" s="302"/>
      <c r="S412" s="302"/>
      <c r="T412" s="302"/>
      <c r="U412" s="302"/>
      <c r="V412" s="302"/>
      <c r="W412" s="302"/>
      <c r="X412" s="302"/>
      <c r="Y412" s="302"/>
      <c r="Z412" s="302"/>
    </row>
    <row r="413" spans="1:26" ht="15.75" customHeight="1">
      <c r="A413" s="302"/>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row>
    <row r="414" spans="1:26" ht="15.75" customHeight="1">
      <c r="A414" s="302"/>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row>
    <row r="415" spans="1:26" ht="15.75" customHeight="1">
      <c r="A415" s="302"/>
      <c r="B415" s="302"/>
      <c r="C415" s="302"/>
      <c r="D415" s="302"/>
      <c r="E415" s="302"/>
      <c r="F415" s="302"/>
      <c r="G415" s="302"/>
      <c r="H415" s="302"/>
      <c r="I415" s="302"/>
      <c r="J415" s="302"/>
      <c r="K415" s="302"/>
      <c r="L415" s="302"/>
      <c r="M415" s="302"/>
      <c r="N415" s="302"/>
      <c r="O415" s="302"/>
      <c r="P415" s="302"/>
      <c r="Q415" s="302"/>
      <c r="R415" s="302"/>
      <c r="S415" s="302"/>
      <c r="T415" s="302"/>
      <c r="U415" s="302"/>
      <c r="V415" s="302"/>
      <c r="W415" s="302"/>
      <c r="X415" s="302"/>
      <c r="Y415" s="302"/>
      <c r="Z415" s="302"/>
    </row>
    <row r="416" spans="1:26" ht="15.75" customHeight="1">
      <c r="A416" s="302"/>
      <c r="B416" s="302"/>
      <c r="C416" s="302"/>
      <c r="D416" s="302"/>
      <c r="E416" s="302"/>
      <c r="F416" s="302"/>
      <c r="G416" s="302"/>
      <c r="H416" s="302"/>
      <c r="I416" s="302"/>
      <c r="J416" s="302"/>
      <c r="K416" s="302"/>
      <c r="L416" s="302"/>
      <c r="M416" s="302"/>
      <c r="N416" s="302"/>
      <c r="O416" s="302"/>
      <c r="P416" s="302"/>
      <c r="Q416" s="302"/>
      <c r="R416" s="302"/>
      <c r="S416" s="302"/>
      <c r="T416" s="302"/>
      <c r="U416" s="302"/>
      <c r="V416" s="302"/>
      <c r="W416" s="302"/>
      <c r="X416" s="302"/>
      <c r="Y416" s="302"/>
      <c r="Z416" s="302"/>
    </row>
    <row r="417" spans="1:26" ht="15.75" customHeight="1">
      <c r="A417" s="302"/>
      <c r="B417" s="302"/>
      <c r="C417" s="302"/>
      <c r="D417" s="302"/>
      <c r="E417" s="302"/>
      <c r="F417" s="302"/>
      <c r="G417" s="302"/>
      <c r="H417" s="302"/>
      <c r="I417" s="302"/>
      <c r="J417" s="302"/>
      <c r="K417" s="302"/>
      <c r="L417" s="302"/>
      <c r="M417" s="302"/>
      <c r="N417" s="302"/>
      <c r="O417" s="302"/>
      <c r="P417" s="302"/>
      <c r="Q417" s="302"/>
      <c r="R417" s="302"/>
      <c r="S417" s="302"/>
      <c r="T417" s="302"/>
      <c r="U417" s="302"/>
      <c r="V417" s="302"/>
      <c r="W417" s="302"/>
      <c r="X417" s="302"/>
      <c r="Y417" s="302"/>
      <c r="Z417" s="302"/>
    </row>
    <row r="418" spans="1:26" ht="15.75" customHeight="1">
      <c r="A418" s="302"/>
      <c r="B418" s="302"/>
      <c r="C418" s="302"/>
      <c r="D418" s="302"/>
      <c r="E418" s="302"/>
      <c r="F418" s="302"/>
      <c r="G418" s="302"/>
      <c r="H418" s="302"/>
      <c r="I418" s="302"/>
      <c r="J418" s="302"/>
      <c r="K418" s="302"/>
      <c r="L418" s="302"/>
      <c r="M418" s="302"/>
      <c r="N418" s="302"/>
      <c r="O418" s="302"/>
      <c r="P418" s="302"/>
      <c r="Q418" s="302"/>
      <c r="R418" s="302"/>
      <c r="S418" s="302"/>
      <c r="T418" s="302"/>
      <c r="U418" s="302"/>
      <c r="V418" s="302"/>
      <c r="W418" s="302"/>
      <c r="X418" s="302"/>
      <c r="Y418" s="302"/>
      <c r="Z418" s="302"/>
    </row>
    <row r="419" spans="1:26" ht="15.75" customHeight="1">
      <c r="A419" s="302"/>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row>
    <row r="420" spans="1:26" ht="15.75" customHeight="1">
      <c r="A420" s="302"/>
      <c r="B420" s="302"/>
      <c r="C420" s="302"/>
      <c r="D420" s="302"/>
      <c r="E420" s="302"/>
      <c r="F420" s="302"/>
      <c r="G420" s="302"/>
      <c r="H420" s="302"/>
      <c r="I420" s="302"/>
      <c r="J420" s="302"/>
      <c r="K420" s="302"/>
      <c r="L420" s="302"/>
      <c r="M420" s="302"/>
      <c r="N420" s="302"/>
      <c r="O420" s="302"/>
      <c r="P420" s="302"/>
      <c r="Q420" s="302"/>
      <c r="R420" s="302"/>
      <c r="S420" s="302"/>
      <c r="T420" s="302"/>
      <c r="U420" s="302"/>
      <c r="V420" s="302"/>
      <c r="W420" s="302"/>
      <c r="X420" s="302"/>
      <c r="Y420" s="302"/>
      <c r="Z420" s="302"/>
    </row>
    <row r="421" spans="1:26" ht="15.75" customHeight="1">
      <c r="A421" s="302"/>
      <c r="B421" s="302"/>
      <c r="C421" s="302"/>
      <c r="D421" s="302"/>
      <c r="E421" s="302"/>
      <c r="F421" s="302"/>
      <c r="G421" s="302"/>
      <c r="H421" s="302"/>
      <c r="I421" s="302"/>
      <c r="J421" s="302"/>
      <c r="K421" s="302"/>
      <c r="L421" s="302"/>
      <c r="M421" s="302"/>
      <c r="N421" s="302"/>
      <c r="O421" s="302"/>
      <c r="P421" s="302"/>
      <c r="Q421" s="302"/>
      <c r="R421" s="302"/>
      <c r="S421" s="302"/>
      <c r="T421" s="302"/>
      <c r="U421" s="302"/>
      <c r="V421" s="302"/>
      <c r="W421" s="302"/>
      <c r="X421" s="302"/>
      <c r="Y421" s="302"/>
      <c r="Z421" s="302"/>
    </row>
    <row r="422" spans="1:26" ht="15.75" customHeight="1">
      <c r="A422" s="302"/>
      <c r="B422" s="302"/>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2"/>
      <c r="Z422" s="302"/>
    </row>
    <row r="423" spans="1:26" ht="15.75" customHeight="1">
      <c r="A423" s="302"/>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row>
    <row r="424" spans="1:26" ht="15.75" customHeight="1">
      <c r="A424" s="302"/>
      <c r="B424" s="302"/>
      <c r="C424" s="302"/>
      <c r="D424" s="302"/>
      <c r="E424" s="302"/>
      <c r="F424" s="302"/>
      <c r="G424" s="302"/>
      <c r="H424" s="302"/>
      <c r="I424" s="302"/>
      <c r="J424" s="302"/>
      <c r="K424" s="302"/>
      <c r="L424" s="302"/>
      <c r="M424" s="302"/>
      <c r="N424" s="302"/>
      <c r="O424" s="302"/>
      <c r="P424" s="302"/>
      <c r="Q424" s="302"/>
      <c r="R424" s="302"/>
      <c r="S424" s="302"/>
      <c r="T424" s="302"/>
      <c r="U424" s="302"/>
      <c r="V424" s="302"/>
      <c r="W424" s="302"/>
      <c r="X424" s="302"/>
      <c r="Y424" s="302"/>
      <c r="Z424" s="302"/>
    </row>
    <row r="425" spans="1:26" ht="15.75" customHeight="1">
      <c r="A425" s="302"/>
      <c r="B425" s="302"/>
      <c r="C425" s="302"/>
      <c r="D425" s="302"/>
      <c r="E425" s="302"/>
      <c r="F425" s="302"/>
      <c r="G425" s="302"/>
      <c r="H425" s="302"/>
      <c r="I425" s="302"/>
      <c r="J425" s="302"/>
      <c r="K425" s="302"/>
      <c r="L425" s="302"/>
      <c r="M425" s="302"/>
      <c r="N425" s="302"/>
      <c r="O425" s="302"/>
      <c r="P425" s="302"/>
      <c r="Q425" s="302"/>
      <c r="R425" s="302"/>
      <c r="S425" s="302"/>
      <c r="T425" s="302"/>
      <c r="U425" s="302"/>
      <c r="V425" s="302"/>
      <c r="W425" s="302"/>
      <c r="X425" s="302"/>
      <c r="Y425" s="302"/>
      <c r="Z425" s="302"/>
    </row>
    <row r="426" spans="1:26" ht="15.75" customHeight="1">
      <c r="A426" s="302"/>
      <c r="B426" s="302"/>
      <c r="C426" s="302"/>
      <c r="D426" s="302"/>
      <c r="E426" s="302"/>
      <c r="F426" s="302"/>
      <c r="G426" s="302"/>
      <c r="H426" s="302"/>
      <c r="I426" s="302"/>
      <c r="J426" s="302"/>
      <c r="K426" s="302"/>
      <c r="L426" s="302"/>
      <c r="M426" s="302"/>
      <c r="N426" s="302"/>
      <c r="O426" s="302"/>
      <c r="P426" s="302"/>
      <c r="Q426" s="302"/>
      <c r="R426" s="302"/>
      <c r="S426" s="302"/>
      <c r="T426" s="302"/>
      <c r="U426" s="302"/>
      <c r="V426" s="302"/>
      <c r="W426" s="302"/>
      <c r="X426" s="302"/>
      <c r="Y426" s="302"/>
      <c r="Z426" s="302"/>
    </row>
    <row r="427" spans="1:26" ht="15.75" customHeight="1">
      <c r="A427" s="302"/>
      <c r="B427" s="302"/>
      <c r="C427" s="302"/>
      <c r="D427" s="302"/>
      <c r="E427" s="302"/>
      <c r="F427" s="302"/>
      <c r="G427" s="302"/>
      <c r="H427" s="302"/>
      <c r="I427" s="302"/>
      <c r="J427" s="302"/>
      <c r="K427" s="302"/>
      <c r="L427" s="302"/>
      <c r="M427" s="302"/>
      <c r="N427" s="302"/>
      <c r="O427" s="302"/>
      <c r="P427" s="302"/>
      <c r="Q427" s="302"/>
      <c r="R427" s="302"/>
      <c r="S427" s="302"/>
      <c r="T427" s="302"/>
      <c r="U427" s="302"/>
      <c r="V427" s="302"/>
      <c r="W427" s="302"/>
      <c r="X427" s="302"/>
      <c r="Y427" s="302"/>
      <c r="Z427" s="302"/>
    </row>
    <row r="428" spans="1:26" ht="15.75" customHeight="1">
      <c r="A428" s="302"/>
      <c r="B428" s="302"/>
      <c r="C428" s="302"/>
      <c r="D428" s="302"/>
      <c r="E428" s="302"/>
      <c r="F428" s="302"/>
      <c r="G428" s="302"/>
      <c r="H428" s="302"/>
      <c r="I428" s="302"/>
      <c r="J428" s="302"/>
      <c r="K428" s="302"/>
      <c r="L428" s="302"/>
      <c r="M428" s="302"/>
      <c r="N428" s="302"/>
      <c r="O428" s="302"/>
      <c r="P428" s="302"/>
      <c r="Q428" s="302"/>
      <c r="R428" s="302"/>
      <c r="S428" s="302"/>
      <c r="T428" s="302"/>
      <c r="U428" s="302"/>
      <c r="V428" s="302"/>
      <c r="W428" s="302"/>
      <c r="X428" s="302"/>
      <c r="Y428" s="302"/>
      <c r="Z428" s="302"/>
    </row>
    <row r="429" spans="1:26" ht="15.75" customHeight="1">
      <c r="A429" s="302"/>
      <c r="B429" s="302"/>
      <c r="C429" s="302"/>
      <c r="D429" s="302"/>
      <c r="E429" s="302"/>
      <c r="F429" s="302"/>
      <c r="G429" s="302"/>
      <c r="H429" s="302"/>
      <c r="I429" s="302"/>
      <c r="J429" s="302"/>
      <c r="K429" s="302"/>
      <c r="L429" s="302"/>
      <c r="M429" s="302"/>
      <c r="N429" s="302"/>
      <c r="O429" s="302"/>
      <c r="P429" s="302"/>
      <c r="Q429" s="302"/>
      <c r="R429" s="302"/>
      <c r="S429" s="302"/>
      <c r="T429" s="302"/>
      <c r="U429" s="302"/>
      <c r="V429" s="302"/>
      <c r="W429" s="302"/>
      <c r="X429" s="302"/>
      <c r="Y429" s="302"/>
      <c r="Z429" s="302"/>
    </row>
    <row r="430" spans="1:26" ht="15.75" customHeight="1">
      <c r="A430" s="302"/>
      <c r="B430" s="302"/>
      <c r="C430" s="302"/>
      <c r="D430" s="302"/>
      <c r="E430" s="302"/>
      <c r="F430" s="302"/>
      <c r="G430" s="302"/>
      <c r="H430" s="302"/>
      <c r="I430" s="302"/>
      <c r="J430" s="302"/>
      <c r="K430" s="302"/>
      <c r="L430" s="302"/>
      <c r="M430" s="302"/>
      <c r="N430" s="302"/>
      <c r="O430" s="302"/>
      <c r="P430" s="302"/>
      <c r="Q430" s="302"/>
      <c r="R430" s="302"/>
      <c r="S430" s="302"/>
      <c r="T430" s="302"/>
      <c r="U430" s="302"/>
      <c r="V430" s="302"/>
      <c r="W430" s="302"/>
      <c r="X430" s="302"/>
      <c r="Y430" s="302"/>
      <c r="Z430" s="302"/>
    </row>
    <row r="431" spans="1:26" ht="15.75" customHeight="1">
      <c r="A431" s="302"/>
      <c r="B431" s="302"/>
      <c r="C431" s="302"/>
      <c r="D431" s="302"/>
      <c r="E431" s="302"/>
      <c r="F431" s="302"/>
      <c r="G431" s="302"/>
      <c r="H431" s="302"/>
      <c r="I431" s="302"/>
      <c r="J431" s="302"/>
      <c r="K431" s="302"/>
      <c r="L431" s="302"/>
      <c r="M431" s="302"/>
      <c r="N431" s="302"/>
      <c r="O431" s="302"/>
      <c r="P431" s="302"/>
      <c r="Q431" s="302"/>
      <c r="R431" s="302"/>
      <c r="S431" s="302"/>
      <c r="T431" s="302"/>
      <c r="U431" s="302"/>
      <c r="V431" s="302"/>
      <c r="W431" s="302"/>
      <c r="X431" s="302"/>
      <c r="Y431" s="302"/>
      <c r="Z431" s="302"/>
    </row>
    <row r="432" spans="1:26" ht="15.75" customHeight="1">
      <c r="A432" s="302"/>
      <c r="B432" s="302"/>
      <c r="C432" s="302"/>
      <c r="D432" s="302"/>
      <c r="E432" s="302"/>
      <c r="F432" s="302"/>
      <c r="G432" s="302"/>
      <c r="H432" s="302"/>
      <c r="I432" s="302"/>
      <c r="J432" s="302"/>
      <c r="K432" s="302"/>
      <c r="L432" s="302"/>
      <c r="M432" s="302"/>
      <c r="N432" s="302"/>
      <c r="O432" s="302"/>
      <c r="P432" s="302"/>
      <c r="Q432" s="302"/>
      <c r="R432" s="302"/>
      <c r="S432" s="302"/>
      <c r="T432" s="302"/>
      <c r="U432" s="302"/>
      <c r="V432" s="302"/>
      <c r="W432" s="302"/>
      <c r="X432" s="302"/>
      <c r="Y432" s="302"/>
      <c r="Z432" s="302"/>
    </row>
    <row r="433" spans="1:26" ht="15.75" customHeight="1">
      <c r="A433" s="302"/>
      <c r="B433" s="302"/>
      <c r="C433" s="302"/>
      <c r="D433" s="302"/>
      <c r="E433" s="302"/>
      <c r="F433" s="302"/>
      <c r="G433" s="302"/>
      <c r="H433" s="302"/>
      <c r="I433" s="302"/>
      <c r="J433" s="302"/>
      <c r="K433" s="302"/>
      <c r="L433" s="302"/>
      <c r="M433" s="302"/>
      <c r="N433" s="302"/>
      <c r="O433" s="302"/>
      <c r="P433" s="302"/>
      <c r="Q433" s="302"/>
      <c r="R433" s="302"/>
      <c r="S433" s="302"/>
      <c r="T433" s="302"/>
      <c r="U433" s="302"/>
      <c r="V433" s="302"/>
      <c r="W433" s="302"/>
      <c r="X433" s="302"/>
      <c r="Y433" s="302"/>
      <c r="Z433" s="302"/>
    </row>
    <row r="434" spans="1:26" ht="15.75" customHeight="1">
      <c r="A434" s="302"/>
      <c r="B434" s="302"/>
      <c r="C434" s="302"/>
      <c r="D434" s="302"/>
      <c r="E434" s="302"/>
      <c r="F434" s="302"/>
      <c r="G434" s="302"/>
      <c r="H434" s="302"/>
      <c r="I434" s="302"/>
      <c r="J434" s="302"/>
      <c r="K434" s="302"/>
      <c r="L434" s="302"/>
      <c r="M434" s="302"/>
      <c r="N434" s="302"/>
      <c r="O434" s="302"/>
      <c r="P434" s="302"/>
      <c r="Q434" s="302"/>
      <c r="R434" s="302"/>
      <c r="S434" s="302"/>
      <c r="T434" s="302"/>
      <c r="U434" s="302"/>
      <c r="V434" s="302"/>
      <c r="W434" s="302"/>
      <c r="X434" s="302"/>
      <c r="Y434" s="302"/>
      <c r="Z434" s="302"/>
    </row>
    <row r="435" spans="1:26" ht="15.75" customHeight="1">
      <c r="A435" s="302"/>
      <c r="B435" s="302"/>
      <c r="C435" s="302"/>
      <c r="D435" s="302"/>
      <c r="E435" s="302"/>
      <c r="F435" s="302"/>
      <c r="G435" s="302"/>
      <c r="H435" s="302"/>
      <c r="I435" s="302"/>
      <c r="J435" s="302"/>
      <c r="K435" s="302"/>
      <c r="L435" s="302"/>
      <c r="M435" s="302"/>
      <c r="N435" s="302"/>
      <c r="O435" s="302"/>
      <c r="P435" s="302"/>
      <c r="Q435" s="302"/>
      <c r="R435" s="302"/>
      <c r="S435" s="302"/>
      <c r="T435" s="302"/>
      <c r="U435" s="302"/>
      <c r="V435" s="302"/>
      <c r="W435" s="302"/>
      <c r="X435" s="302"/>
      <c r="Y435" s="302"/>
      <c r="Z435" s="302"/>
    </row>
    <row r="436" spans="1:26" ht="15.75" customHeight="1">
      <c r="A436" s="302"/>
      <c r="B436" s="302"/>
      <c r="C436" s="302"/>
      <c r="D436" s="302"/>
      <c r="E436" s="302"/>
      <c r="F436" s="302"/>
      <c r="G436" s="302"/>
      <c r="H436" s="302"/>
      <c r="I436" s="302"/>
      <c r="J436" s="302"/>
      <c r="K436" s="302"/>
      <c r="L436" s="302"/>
      <c r="M436" s="302"/>
      <c r="N436" s="302"/>
      <c r="O436" s="302"/>
      <c r="P436" s="302"/>
      <c r="Q436" s="302"/>
      <c r="R436" s="302"/>
      <c r="S436" s="302"/>
      <c r="T436" s="302"/>
      <c r="U436" s="302"/>
      <c r="V436" s="302"/>
      <c r="W436" s="302"/>
      <c r="X436" s="302"/>
      <c r="Y436" s="302"/>
      <c r="Z436" s="302"/>
    </row>
    <row r="437" spans="1:26" ht="15.75" customHeight="1">
      <c r="A437" s="302"/>
      <c r="B437" s="302"/>
      <c r="C437" s="302"/>
      <c r="D437" s="302"/>
      <c r="E437" s="302"/>
      <c r="F437" s="302"/>
      <c r="G437" s="302"/>
      <c r="H437" s="302"/>
      <c r="I437" s="302"/>
      <c r="J437" s="302"/>
      <c r="K437" s="302"/>
      <c r="L437" s="302"/>
      <c r="M437" s="302"/>
      <c r="N437" s="302"/>
      <c r="O437" s="302"/>
      <c r="P437" s="302"/>
      <c r="Q437" s="302"/>
      <c r="R437" s="302"/>
      <c r="S437" s="302"/>
      <c r="T437" s="302"/>
      <c r="U437" s="302"/>
      <c r="V437" s="302"/>
      <c r="W437" s="302"/>
      <c r="X437" s="302"/>
      <c r="Y437" s="302"/>
      <c r="Z437" s="302"/>
    </row>
    <row r="438" spans="1:26" ht="15.75" customHeight="1">
      <c r="A438" s="302"/>
      <c r="B438" s="302"/>
      <c r="C438" s="302"/>
      <c r="D438" s="302"/>
      <c r="E438" s="302"/>
      <c r="F438" s="302"/>
      <c r="G438" s="302"/>
      <c r="H438" s="302"/>
      <c r="I438" s="302"/>
      <c r="J438" s="302"/>
      <c r="K438" s="302"/>
      <c r="L438" s="302"/>
      <c r="M438" s="302"/>
      <c r="N438" s="302"/>
      <c r="O438" s="302"/>
      <c r="P438" s="302"/>
      <c r="Q438" s="302"/>
      <c r="R438" s="302"/>
      <c r="S438" s="302"/>
      <c r="T438" s="302"/>
      <c r="U438" s="302"/>
      <c r="V438" s="302"/>
      <c r="W438" s="302"/>
      <c r="X438" s="302"/>
      <c r="Y438" s="302"/>
      <c r="Z438" s="302"/>
    </row>
    <row r="439" spans="1:26" ht="15.75" customHeight="1">
      <c r="A439" s="302"/>
      <c r="B439" s="302"/>
      <c r="C439" s="302"/>
      <c r="D439" s="302"/>
      <c r="E439" s="302"/>
      <c r="F439" s="302"/>
      <c r="G439" s="302"/>
      <c r="H439" s="302"/>
      <c r="I439" s="302"/>
      <c r="J439" s="302"/>
      <c r="K439" s="302"/>
      <c r="L439" s="302"/>
      <c r="M439" s="302"/>
      <c r="N439" s="302"/>
      <c r="O439" s="302"/>
      <c r="P439" s="302"/>
      <c r="Q439" s="302"/>
      <c r="R439" s="302"/>
      <c r="S439" s="302"/>
      <c r="T439" s="302"/>
      <c r="U439" s="302"/>
      <c r="V439" s="302"/>
      <c r="W439" s="302"/>
      <c r="X439" s="302"/>
      <c r="Y439" s="302"/>
      <c r="Z439" s="302"/>
    </row>
    <row r="440" spans="1:26" ht="15.75" customHeight="1">
      <c r="A440" s="302"/>
      <c r="B440" s="302"/>
      <c r="C440" s="302"/>
      <c r="D440" s="302"/>
      <c r="E440" s="302"/>
      <c r="F440" s="302"/>
      <c r="G440" s="302"/>
      <c r="H440" s="302"/>
      <c r="I440" s="302"/>
      <c r="J440" s="302"/>
      <c r="K440" s="302"/>
      <c r="L440" s="302"/>
      <c r="M440" s="302"/>
      <c r="N440" s="302"/>
      <c r="O440" s="302"/>
      <c r="P440" s="302"/>
      <c r="Q440" s="302"/>
      <c r="R440" s="302"/>
      <c r="S440" s="302"/>
      <c r="T440" s="302"/>
      <c r="U440" s="302"/>
      <c r="V440" s="302"/>
      <c r="W440" s="302"/>
      <c r="X440" s="302"/>
      <c r="Y440" s="302"/>
      <c r="Z440" s="302"/>
    </row>
    <row r="441" spans="1:26" ht="15.75" customHeight="1">
      <c r="A441" s="302"/>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row>
    <row r="442" spans="1:26" ht="15.75" customHeight="1">
      <c r="A442" s="302"/>
      <c r="B442" s="302"/>
      <c r="C442" s="302"/>
      <c r="D442" s="302"/>
      <c r="E442" s="302"/>
      <c r="F442" s="302"/>
      <c r="G442" s="302"/>
      <c r="H442" s="302"/>
      <c r="I442" s="302"/>
      <c r="J442" s="302"/>
      <c r="K442" s="302"/>
      <c r="L442" s="302"/>
      <c r="M442" s="302"/>
      <c r="N442" s="302"/>
      <c r="O442" s="302"/>
      <c r="P442" s="302"/>
      <c r="Q442" s="302"/>
      <c r="R442" s="302"/>
      <c r="S442" s="302"/>
      <c r="T442" s="302"/>
      <c r="U442" s="302"/>
      <c r="V442" s="302"/>
      <c r="W442" s="302"/>
      <c r="X442" s="302"/>
      <c r="Y442" s="302"/>
      <c r="Z442" s="302"/>
    </row>
    <row r="443" spans="1:26" ht="15.75" customHeight="1">
      <c r="A443" s="302"/>
      <c r="B443" s="302"/>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row>
    <row r="444" spans="1:26" ht="15.75" customHeight="1">
      <c r="A444" s="302"/>
      <c r="B444" s="302"/>
      <c r="C444" s="302"/>
      <c r="D444" s="302"/>
      <c r="E444" s="302"/>
      <c r="F444" s="302"/>
      <c r="G444" s="302"/>
      <c r="H444" s="302"/>
      <c r="I444" s="302"/>
      <c r="J444" s="302"/>
      <c r="K444" s="302"/>
      <c r="L444" s="302"/>
      <c r="M444" s="302"/>
      <c r="N444" s="302"/>
      <c r="O444" s="302"/>
      <c r="P444" s="302"/>
      <c r="Q444" s="302"/>
      <c r="R444" s="302"/>
      <c r="S444" s="302"/>
      <c r="T444" s="302"/>
      <c r="U444" s="302"/>
      <c r="V444" s="302"/>
      <c r="W444" s="302"/>
      <c r="X444" s="302"/>
      <c r="Y444" s="302"/>
      <c r="Z444" s="302"/>
    </row>
    <row r="445" spans="1:26" ht="15.75" customHeight="1">
      <c r="A445" s="302"/>
      <c r="B445" s="302"/>
      <c r="C445" s="302"/>
      <c r="D445" s="302"/>
      <c r="E445" s="302"/>
      <c r="F445" s="302"/>
      <c r="G445" s="302"/>
      <c r="H445" s="302"/>
      <c r="I445" s="302"/>
      <c r="J445" s="302"/>
      <c r="K445" s="302"/>
      <c r="L445" s="302"/>
      <c r="M445" s="302"/>
      <c r="N445" s="302"/>
      <c r="O445" s="302"/>
      <c r="P445" s="302"/>
      <c r="Q445" s="302"/>
      <c r="R445" s="302"/>
      <c r="S445" s="302"/>
      <c r="T445" s="302"/>
      <c r="U445" s="302"/>
      <c r="V445" s="302"/>
      <c r="W445" s="302"/>
      <c r="X445" s="302"/>
      <c r="Y445" s="302"/>
      <c r="Z445" s="302"/>
    </row>
    <row r="446" spans="1:26" ht="15.75" customHeight="1">
      <c r="A446" s="302"/>
      <c r="B446" s="302"/>
      <c r="C446" s="302"/>
      <c r="D446" s="302"/>
      <c r="E446" s="302"/>
      <c r="F446" s="302"/>
      <c r="G446" s="302"/>
      <c r="H446" s="302"/>
      <c r="I446" s="302"/>
      <c r="J446" s="302"/>
      <c r="K446" s="302"/>
      <c r="L446" s="302"/>
      <c r="M446" s="302"/>
      <c r="N446" s="302"/>
      <c r="O446" s="302"/>
      <c r="P446" s="302"/>
      <c r="Q446" s="302"/>
      <c r="R446" s="302"/>
      <c r="S446" s="302"/>
      <c r="T446" s="302"/>
      <c r="U446" s="302"/>
      <c r="V446" s="302"/>
      <c r="W446" s="302"/>
      <c r="X446" s="302"/>
      <c r="Y446" s="302"/>
      <c r="Z446" s="302"/>
    </row>
    <row r="447" spans="1:26" ht="15.75" customHeight="1">
      <c r="A447" s="302"/>
      <c r="B447" s="302"/>
      <c r="C447" s="302"/>
      <c r="D447" s="302"/>
      <c r="E447" s="302"/>
      <c r="F447" s="302"/>
      <c r="G447" s="302"/>
      <c r="H447" s="302"/>
      <c r="I447" s="302"/>
      <c r="J447" s="302"/>
      <c r="K447" s="302"/>
      <c r="L447" s="302"/>
      <c r="M447" s="302"/>
      <c r="N447" s="302"/>
      <c r="O447" s="302"/>
      <c r="P447" s="302"/>
      <c r="Q447" s="302"/>
      <c r="R447" s="302"/>
      <c r="S447" s="302"/>
      <c r="T447" s="302"/>
      <c r="U447" s="302"/>
      <c r="V447" s="302"/>
      <c r="W447" s="302"/>
      <c r="X447" s="302"/>
      <c r="Y447" s="302"/>
      <c r="Z447" s="302"/>
    </row>
    <row r="448" spans="1:26" ht="15.75" customHeight="1">
      <c r="A448" s="302"/>
      <c r="B448" s="302"/>
      <c r="C448" s="302"/>
      <c r="D448" s="302"/>
      <c r="E448" s="302"/>
      <c r="F448" s="302"/>
      <c r="G448" s="302"/>
      <c r="H448" s="302"/>
      <c r="I448" s="302"/>
      <c r="J448" s="302"/>
      <c r="K448" s="302"/>
      <c r="L448" s="302"/>
      <c r="M448" s="302"/>
      <c r="N448" s="302"/>
      <c r="O448" s="302"/>
      <c r="P448" s="302"/>
      <c r="Q448" s="302"/>
      <c r="R448" s="302"/>
      <c r="S448" s="302"/>
      <c r="T448" s="302"/>
      <c r="U448" s="302"/>
      <c r="V448" s="302"/>
      <c r="W448" s="302"/>
      <c r="X448" s="302"/>
      <c r="Y448" s="302"/>
      <c r="Z448" s="302"/>
    </row>
    <row r="449" spans="1:26" ht="15.75" customHeight="1">
      <c r="A449" s="302"/>
      <c r="B449" s="302"/>
      <c r="C449" s="302"/>
      <c r="D449" s="302"/>
      <c r="E449" s="302"/>
      <c r="F449" s="302"/>
      <c r="G449" s="302"/>
      <c r="H449" s="302"/>
      <c r="I449" s="302"/>
      <c r="J449" s="302"/>
      <c r="K449" s="302"/>
      <c r="L449" s="302"/>
      <c r="M449" s="302"/>
      <c r="N449" s="302"/>
      <c r="O449" s="302"/>
      <c r="P449" s="302"/>
      <c r="Q449" s="302"/>
      <c r="R449" s="302"/>
      <c r="S449" s="302"/>
      <c r="T449" s="302"/>
      <c r="U449" s="302"/>
      <c r="V449" s="302"/>
      <c r="W449" s="302"/>
      <c r="X449" s="302"/>
      <c r="Y449" s="302"/>
      <c r="Z449" s="302"/>
    </row>
    <row r="450" spans="1:26" ht="15.75" customHeight="1">
      <c r="A450" s="302"/>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row>
    <row r="451" spans="1:26" ht="15.75" customHeight="1">
      <c r="A451" s="302"/>
      <c r="B451" s="302"/>
      <c r="C451" s="302"/>
      <c r="D451" s="302"/>
      <c r="E451" s="302"/>
      <c r="F451" s="302"/>
      <c r="G451" s="302"/>
      <c r="H451" s="302"/>
      <c r="I451" s="302"/>
      <c r="J451" s="302"/>
      <c r="K451" s="302"/>
      <c r="L451" s="302"/>
      <c r="M451" s="302"/>
      <c r="N451" s="302"/>
      <c r="O451" s="302"/>
      <c r="P451" s="302"/>
      <c r="Q451" s="302"/>
      <c r="R451" s="302"/>
      <c r="S451" s="302"/>
      <c r="T451" s="302"/>
      <c r="U451" s="302"/>
      <c r="V451" s="302"/>
      <c r="W451" s="302"/>
      <c r="X451" s="302"/>
      <c r="Y451" s="302"/>
      <c r="Z451" s="302"/>
    </row>
    <row r="452" spans="1:26" ht="15.75" customHeight="1">
      <c r="A452" s="302"/>
      <c r="B452" s="302"/>
      <c r="C452" s="302"/>
      <c r="D452" s="302"/>
      <c r="E452" s="302"/>
      <c r="F452" s="302"/>
      <c r="G452" s="302"/>
      <c r="H452" s="302"/>
      <c r="I452" s="302"/>
      <c r="J452" s="302"/>
      <c r="K452" s="302"/>
      <c r="L452" s="302"/>
      <c r="M452" s="302"/>
      <c r="N452" s="302"/>
      <c r="O452" s="302"/>
      <c r="P452" s="302"/>
      <c r="Q452" s="302"/>
      <c r="R452" s="302"/>
      <c r="S452" s="302"/>
      <c r="T452" s="302"/>
      <c r="U452" s="302"/>
      <c r="V452" s="302"/>
      <c r="W452" s="302"/>
      <c r="X452" s="302"/>
      <c r="Y452" s="302"/>
      <c r="Z452" s="302"/>
    </row>
    <row r="453" spans="1:26" ht="15.75" customHeight="1">
      <c r="A453" s="302"/>
      <c r="B453" s="302"/>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row>
    <row r="454" spans="1:26" ht="15.75" customHeight="1">
      <c r="A454" s="302"/>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row>
    <row r="455" spans="1:26" ht="15.75" customHeight="1">
      <c r="A455" s="302"/>
      <c r="B455" s="302"/>
      <c r="C455" s="302"/>
      <c r="D455" s="302"/>
      <c r="E455" s="302"/>
      <c r="F455" s="302"/>
      <c r="G455" s="302"/>
      <c r="H455" s="302"/>
      <c r="I455" s="302"/>
      <c r="J455" s="302"/>
      <c r="K455" s="302"/>
      <c r="L455" s="302"/>
      <c r="M455" s="302"/>
      <c r="N455" s="302"/>
      <c r="O455" s="302"/>
      <c r="P455" s="302"/>
      <c r="Q455" s="302"/>
      <c r="R455" s="302"/>
      <c r="S455" s="302"/>
      <c r="T455" s="302"/>
      <c r="U455" s="302"/>
      <c r="V455" s="302"/>
      <c r="W455" s="302"/>
      <c r="X455" s="302"/>
      <c r="Y455" s="302"/>
      <c r="Z455" s="302"/>
    </row>
    <row r="456" spans="1:26" ht="15.75" customHeight="1">
      <c r="A456" s="302"/>
      <c r="B456" s="302"/>
      <c r="C456" s="302"/>
      <c r="D456" s="302"/>
      <c r="E456" s="302"/>
      <c r="F456" s="302"/>
      <c r="G456" s="302"/>
      <c r="H456" s="302"/>
      <c r="I456" s="302"/>
      <c r="J456" s="302"/>
      <c r="K456" s="302"/>
      <c r="L456" s="302"/>
      <c r="M456" s="302"/>
      <c r="N456" s="302"/>
      <c r="O456" s="302"/>
      <c r="P456" s="302"/>
      <c r="Q456" s="302"/>
      <c r="R456" s="302"/>
      <c r="S456" s="302"/>
      <c r="T456" s="302"/>
      <c r="U456" s="302"/>
      <c r="V456" s="302"/>
      <c r="W456" s="302"/>
      <c r="X456" s="302"/>
      <c r="Y456" s="302"/>
      <c r="Z456" s="302"/>
    </row>
    <row r="457" spans="1:26" ht="15.75" customHeight="1">
      <c r="A457" s="302"/>
      <c r="B457" s="302"/>
      <c r="C457" s="302"/>
      <c r="D457" s="302"/>
      <c r="E457" s="302"/>
      <c r="F457" s="302"/>
      <c r="G457" s="302"/>
      <c r="H457" s="302"/>
      <c r="I457" s="302"/>
      <c r="J457" s="302"/>
      <c r="K457" s="302"/>
      <c r="L457" s="302"/>
      <c r="M457" s="302"/>
      <c r="N457" s="302"/>
      <c r="O457" s="302"/>
      <c r="P457" s="302"/>
      <c r="Q457" s="302"/>
      <c r="R457" s="302"/>
      <c r="S457" s="302"/>
      <c r="T457" s="302"/>
      <c r="U457" s="302"/>
      <c r="V457" s="302"/>
      <c r="W457" s="302"/>
      <c r="X457" s="302"/>
      <c r="Y457" s="302"/>
      <c r="Z457" s="302"/>
    </row>
    <row r="458" spans="1:26" ht="15.75" customHeight="1">
      <c r="A458" s="302"/>
      <c r="B458" s="302"/>
      <c r="C458" s="302"/>
      <c r="D458" s="302"/>
      <c r="E458" s="302"/>
      <c r="F458" s="302"/>
      <c r="G458" s="302"/>
      <c r="H458" s="302"/>
      <c r="I458" s="302"/>
      <c r="J458" s="302"/>
      <c r="K458" s="302"/>
      <c r="L458" s="302"/>
      <c r="M458" s="302"/>
      <c r="N458" s="302"/>
      <c r="O458" s="302"/>
      <c r="P458" s="302"/>
      <c r="Q458" s="302"/>
      <c r="R458" s="302"/>
      <c r="S458" s="302"/>
      <c r="T458" s="302"/>
      <c r="U458" s="302"/>
      <c r="V458" s="302"/>
      <c r="W458" s="302"/>
      <c r="X458" s="302"/>
      <c r="Y458" s="302"/>
      <c r="Z458" s="302"/>
    </row>
    <row r="459" spans="1:26" ht="15.75" customHeight="1">
      <c r="A459" s="302"/>
      <c r="B459" s="302"/>
      <c r="C459" s="302"/>
      <c r="D459" s="302"/>
      <c r="E459" s="302"/>
      <c r="F459" s="302"/>
      <c r="G459" s="302"/>
      <c r="H459" s="302"/>
      <c r="I459" s="302"/>
      <c r="J459" s="302"/>
      <c r="K459" s="302"/>
      <c r="L459" s="302"/>
      <c r="M459" s="302"/>
      <c r="N459" s="302"/>
      <c r="O459" s="302"/>
      <c r="P459" s="302"/>
      <c r="Q459" s="302"/>
      <c r="R459" s="302"/>
      <c r="S459" s="302"/>
      <c r="T459" s="302"/>
      <c r="U459" s="302"/>
      <c r="V459" s="302"/>
      <c r="W459" s="302"/>
      <c r="X459" s="302"/>
      <c r="Y459" s="302"/>
      <c r="Z459" s="302"/>
    </row>
    <row r="460" spans="1:26" ht="15.75" customHeight="1">
      <c r="A460" s="302"/>
      <c r="B460" s="302"/>
      <c r="C460" s="302"/>
      <c r="D460" s="302"/>
      <c r="E460" s="302"/>
      <c r="F460" s="302"/>
      <c r="G460" s="302"/>
      <c r="H460" s="302"/>
      <c r="I460" s="302"/>
      <c r="J460" s="302"/>
      <c r="K460" s="302"/>
      <c r="L460" s="302"/>
      <c r="M460" s="302"/>
      <c r="N460" s="302"/>
      <c r="O460" s="302"/>
      <c r="P460" s="302"/>
      <c r="Q460" s="302"/>
      <c r="R460" s="302"/>
      <c r="S460" s="302"/>
      <c r="T460" s="302"/>
      <c r="U460" s="302"/>
      <c r="V460" s="302"/>
      <c r="W460" s="302"/>
      <c r="X460" s="302"/>
      <c r="Y460" s="302"/>
      <c r="Z460" s="302"/>
    </row>
    <row r="461" spans="1:26" ht="15.75" customHeight="1">
      <c r="A461" s="302"/>
      <c r="B461" s="302"/>
      <c r="C461" s="302"/>
      <c r="D461" s="302"/>
      <c r="E461" s="302"/>
      <c r="F461" s="302"/>
      <c r="G461" s="302"/>
      <c r="H461" s="302"/>
      <c r="I461" s="302"/>
      <c r="J461" s="302"/>
      <c r="K461" s="302"/>
      <c r="L461" s="302"/>
      <c r="M461" s="302"/>
      <c r="N461" s="302"/>
      <c r="O461" s="302"/>
      <c r="P461" s="302"/>
      <c r="Q461" s="302"/>
      <c r="R461" s="302"/>
      <c r="S461" s="302"/>
      <c r="T461" s="302"/>
      <c r="U461" s="302"/>
      <c r="V461" s="302"/>
      <c r="W461" s="302"/>
      <c r="X461" s="302"/>
      <c r="Y461" s="302"/>
      <c r="Z461" s="302"/>
    </row>
    <row r="462" spans="1:26" ht="15.75" customHeight="1">
      <c r="A462" s="302"/>
      <c r="B462" s="302"/>
      <c r="C462" s="302"/>
      <c r="D462" s="302"/>
      <c r="E462" s="302"/>
      <c r="F462" s="302"/>
      <c r="G462" s="302"/>
      <c r="H462" s="302"/>
      <c r="I462" s="302"/>
      <c r="J462" s="302"/>
      <c r="K462" s="302"/>
      <c r="L462" s="302"/>
      <c r="M462" s="302"/>
      <c r="N462" s="302"/>
      <c r="O462" s="302"/>
      <c r="P462" s="302"/>
      <c r="Q462" s="302"/>
      <c r="R462" s="302"/>
      <c r="S462" s="302"/>
      <c r="T462" s="302"/>
      <c r="U462" s="302"/>
      <c r="V462" s="302"/>
      <c r="W462" s="302"/>
      <c r="X462" s="302"/>
      <c r="Y462" s="302"/>
      <c r="Z462" s="302"/>
    </row>
    <row r="463" spans="1:26" ht="15.75" customHeight="1">
      <c r="A463" s="302"/>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row>
    <row r="464" spans="1:26" ht="15.75" customHeight="1">
      <c r="A464" s="302"/>
      <c r="B464" s="302"/>
      <c r="C464" s="302"/>
      <c r="D464" s="302"/>
      <c r="E464" s="302"/>
      <c r="F464" s="302"/>
      <c r="G464" s="302"/>
      <c r="H464" s="302"/>
      <c r="I464" s="302"/>
      <c r="J464" s="302"/>
      <c r="K464" s="302"/>
      <c r="L464" s="302"/>
      <c r="M464" s="302"/>
      <c r="N464" s="302"/>
      <c r="O464" s="302"/>
      <c r="P464" s="302"/>
      <c r="Q464" s="302"/>
      <c r="R464" s="302"/>
      <c r="S464" s="302"/>
      <c r="T464" s="302"/>
      <c r="U464" s="302"/>
      <c r="V464" s="302"/>
      <c r="W464" s="302"/>
      <c r="X464" s="302"/>
      <c r="Y464" s="302"/>
      <c r="Z464" s="302"/>
    </row>
    <row r="465" spans="1:26" ht="15.75" customHeight="1">
      <c r="A465" s="302"/>
      <c r="B465" s="302"/>
      <c r="C465" s="302"/>
      <c r="D465" s="302"/>
      <c r="E465" s="302"/>
      <c r="F465" s="302"/>
      <c r="G465" s="302"/>
      <c r="H465" s="302"/>
      <c r="I465" s="302"/>
      <c r="J465" s="302"/>
      <c r="K465" s="302"/>
      <c r="L465" s="302"/>
      <c r="M465" s="302"/>
      <c r="N465" s="302"/>
      <c r="O465" s="302"/>
      <c r="P465" s="302"/>
      <c r="Q465" s="302"/>
      <c r="R465" s="302"/>
      <c r="S465" s="302"/>
      <c r="T465" s="302"/>
      <c r="U465" s="302"/>
      <c r="V465" s="302"/>
      <c r="W465" s="302"/>
      <c r="X465" s="302"/>
      <c r="Y465" s="302"/>
      <c r="Z465" s="302"/>
    </row>
    <row r="466" spans="1:26" ht="15.75" customHeight="1">
      <c r="A466" s="302"/>
      <c r="B466" s="302"/>
      <c r="C466" s="302"/>
      <c r="D466" s="302"/>
      <c r="E466" s="302"/>
      <c r="F466" s="302"/>
      <c r="G466" s="302"/>
      <c r="H466" s="302"/>
      <c r="I466" s="302"/>
      <c r="J466" s="302"/>
      <c r="K466" s="302"/>
      <c r="L466" s="302"/>
      <c r="M466" s="302"/>
      <c r="N466" s="302"/>
      <c r="O466" s="302"/>
      <c r="P466" s="302"/>
      <c r="Q466" s="302"/>
      <c r="R466" s="302"/>
      <c r="S466" s="302"/>
      <c r="T466" s="302"/>
      <c r="U466" s="302"/>
      <c r="V466" s="302"/>
      <c r="W466" s="302"/>
      <c r="X466" s="302"/>
      <c r="Y466" s="302"/>
      <c r="Z466" s="302"/>
    </row>
    <row r="467" spans="1:26" ht="15.75" customHeight="1">
      <c r="A467" s="302"/>
      <c r="B467" s="302"/>
      <c r="C467" s="302"/>
      <c r="D467" s="302"/>
      <c r="E467" s="302"/>
      <c r="F467" s="302"/>
      <c r="G467" s="302"/>
      <c r="H467" s="302"/>
      <c r="I467" s="302"/>
      <c r="J467" s="302"/>
      <c r="K467" s="302"/>
      <c r="L467" s="302"/>
      <c r="M467" s="302"/>
      <c r="N467" s="302"/>
      <c r="O467" s="302"/>
      <c r="P467" s="302"/>
      <c r="Q467" s="302"/>
      <c r="R467" s="302"/>
      <c r="S467" s="302"/>
      <c r="T467" s="302"/>
      <c r="U467" s="302"/>
      <c r="V467" s="302"/>
      <c r="W467" s="302"/>
      <c r="X467" s="302"/>
      <c r="Y467" s="302"/>
      <c r="Z467" s="302"/>
    </row>
    <row r="468" spans="1:26" ht="15.75" customHeight="1">
      <c r="A468" s="302"/>
      <c r="B468" s="302"/>
      <c r="C468" s="302"/>
      <c r="D468" s="302"/>
      <c r="E468" s="302"/>
      <c r="F468" s="302"/>
      <c r="G468" s="302"/>
      <c r="H468" s="302"/>
      <c r="I468" s="302"/>
      <c r="J468" s="302"/>
      <c r="K468" s="302"/>
      <c r="L468" s="302"/>
      <c r="M468" s="302"/>
      <c r="N468" s="302"/>
      <c r="O468" s="302"/>
      <c r="P468" s="302"/>
      <c r="Q468" s="302"/>
      <c r="R468" s="302"/>
      <c r="S468" s="302"/>
      <c r="T468" s="302"/>
      <c r="U468" s="302"/>
      <c r="V468" s="302"/>
      <c r="W468" s="302"/>
      <c r="X468" s="302"/>
      <c r="Y468" s="302"/>
      <c r="Z468" s="302"/>
    </row>
    <row r="469" spans="1:26" ht="15.75" customHeight="1">
      <c r="A469" s="302"/>
      <c r="B469" s="302"/>
      <c r="C469" s="302"/>
      <c r="D469" s="302"/>
      <c r="E469" s="302"/>
      <c r="F469" s="302"/>
      <c r="G469" s="302"/>
      <c r="H469" s="302"/>
      <c r="I469" s="302"/>
      <c r="J469" s="302"/>
      <c r="K469" s="302"/>
      <c r="L469" s="302"/>
      <c r="M469" s="302"/>
      <c r="N469" s="302"/>
      <c r="O469" s="302"/>
      <c r="P469" s="302"/>
      <c r="Q469" s="302"/>
      <c r="R469" s="302"/>
      <c r="S469" s="302"/>
      <c r="T469" s="302"/>
      <c r="U469" s="302"/>
      <c r="V469" s="302"/>
      <c r="W469" s="302"/>
      <c r="X469" s="302"/>
      <c r="Y469" s="302"/>
      <c r="Z469" s="302"/>
    </row>
    <row r="470" spans="1:26" ht="15.75" customHeight="1">
      <c r="A470" s="302"/>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row>
    <row r="471" spans="1:26" ht="15.75" customHeight="1">
      <c r="A471" s="302"/>
      <c r="B471" s="302"/>
      <c r="C471" s="302"/>
      <c r="D471" s="302"/>
      <c r="E471" s="302"/>
      <c r="F471" s="302"/>
      <c r="G471" s="302"/>
      <c r="H471" s="302"/>
      <c r="I471" s="302"/>
      <c r="J471" s="302"/>
      <c r="K471" s="302"/>
      <c r="L471" s="302"/>
      <c r="M471" s="302"/>
      <c r="N471" s="302"/>
      <c r="O471" s="302"/>
      <c r="P471" s="302"/>
      <c r="Q471" s="302"/>
      <c r="R471" s="302"/>
      <c r="S471" s="302"/>
      <c r="T471" s="302"/>
      <c r="U471" s="302"/>
      <c r="V471" s="302"/>
      <c r="W471" s="302"/>
      <c r="X471" s="302"/>
      <c r="Y471" s="302"/>
      <c r="Z471" s="302"/>
    </row>
    <row r="472" spans="1:26" ht="15.75" customHeight="1">
      <c r="A472" s="302"/>
      <c r="B472" s="302"/>
      <c r="C472" s="302"/>
      <c r="D472" s="302"/>
      <c r="E472" s="302"/>
      <c r="F472" s="302"/>
      <c r="G472" s="302"/>
      <c r="H472" s="302"/>
      <c r="I472" s="302"/>
      <c r="J472" s="302"/>
      <c r="K472" s="302"/>
      <c r="L472" s="302"/>
      <c r="M472" s="302"/>
      <c r="N472" s="302"/>
      <c r="O472" s="302"/>
      <c r="P472" s="302"/>
      <c r="Q472" s="302"/>
      <c r="R472" s="302"/>
      <c r="S472" s="302"/>
      <c r="T472" s="302"/>
      <c r="U472" s="302"/>
      <c r="V472" s="302"/>
      <c r="W472" s="302"/>
      <c r="X472" s="302"/>
      <c r="Y472" s="302"/>
      <c r="Z472" s="302"/>
    </row>
    <row r="473" spans="1:26" ht="15.75" customHeight="1">
      <c r="A473" s="302"/>
      <c r="B473" s="302"/>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row>
    <row r="474" spans="1:26" ht="15.75" customHeight="1">
      <c r="A474" s="302"/>
      <c r="B474" s="302"/>
      <c r="C474" s="302"/>
      <c r="D474" s="302"/>
      <c r="E474" s="302"/>
      <c r="F474" s="302"/>
      <c r="G474" s="302"/>
      <c r="H474" s="302"/>
      <c r="I474" s="302"/>
      <c r="J474" s="302"/>
      <c r="K474" s="302"/>
      <c r="L474" s="302"/>
      <c r="M474" s="302"/>
      <c r="N474" s="302"/>
      <c r="O474" s="302"/>
      <c r="P474" s="302"/>
      <c r="Q474" s="302"/>
      <c r="R474" s="302"/>
      <c r="S474" s="302"/>
      <c r="T474" s="302"/>
      <c r="U474" s="302"/>
      <c r="V474" s="302"/>
      <c r="W474" s="302"/>
      <c r="X474" s="302"/>
      <c r="Y474" s="302"/>
      <c r="Z474" s="302"/>
    </row>
    <row r="475" spans="1:26" ht="15.75" customHeight="1">
      <c r="A475" s="302"/>
      <c r="B475" s="302"/>
      <c r="C475" s="302"/>
      <c r="D475" s="302"/>
      <c r="E475" s="302"/>
      <c r="F475" s="302"/>
      <c r="G475" s="302"/>
      <c r="H475" s="302"/>
      <c r="I475" s="302"/>
      <c r="J475" s="302"/>
      <c r="K475" s="302"/>
      <c r="L475" s="302"/>
      <c r="M475" s="302"/>
      <c r="N475" s="302"/>
      <c r="O475" s="302"/>
      <c r="P475" s="302"/>
      <c r="Q475" s="302"/>
      <c r="R475" s="302"/>
      <c r="S475" s="302"/>
      <c r="T475" s="302"/>
      <c r="U475" s="302"/>
      <c r="V475" s="302"/>
      <c r="W475" s="302"/>
      <c r="X475" s="302"/>
      <c r="Y475" s="302"/>
      <c r="Z475" s="302"/>
    </row>
    <row r="476" spans="1:26" ht="15.75" customHeight="1">
      <c r="A476" s="302"/>
      <c r="B476" s="302"/>
      <c r="C476" s="302"/>
      <c r="D476" s="302"/>
      <c r="E476" s="302"/>
      <c r="F476" s="302"/>
      <c r="G476" s="302"/>
      <c r="H476" s="302"/>
      <c r="I476" s="302"/>
      <c r="J476" s="302"/>
      <c r="K476" s="302"/>
      <c r="L476" s="302"/>
      <c r="M476" s="302"/>
      <c r="N476" s="302"/>
      <c r="O476" s="302"/>
      <c r="P476" s="302"/>
      <c r="Q476" s="302"/>
      <c r="R476" s="302"/>
      <c r="S476" s="302"/>
      <c r="T476" s="302"/>
      <c r="U476" s="302"/>
      <c r="V476" s="302"/>
      <c r="W476" s="302"/>
      <c r="X476" s="302"/>
      <c r="Y476" s="302"/>
      <c r="Z476" s="302"/>
    </row>
    <row r="477" spans="1:26" ht="15.75" customHeight="1">
      <c r="A477" s="302"/>
      <c r="B477" s="302"/>
      <c r="C477" s="302"/>
      <c r="D477" s="302"/>
      <c r="E477" s="302"/>
      <c r="F477" s="302"/>
      <c r="G477" s="302"/>
      <c r="H477" s="302"/>
      <c r="I477" s="302"/>
      <c r="J477" s="302"/>
      <c r="K477" s="302"/>
      <c r="L477" s="302"/>
      <c r="M477" s="302"/>
      <c r="N477" s="302"/>
      <c r="O477" s="302"/>
      <c r="P477" s="302"/>
      <c r="Q477" s="302"/>
      <c r="R477" s="302"/>
      <c r="S477" s="302"/>
      <c r="T477" s="302"/>
      <c r="U477" s="302"/>
      <c r="V477" s="302"/>
      <c r="W477" s="302"/>
      <c r="X477" s="302"/>
      <c r="Y477" s="302"/>
      <c r="Z477" s="302"/>
    </row>
    <row r="478" spans="1:26" ht="15.75" customHeight="1">
      <c r="A478" s="302"/>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row>
    <row r="479" spans="1:26" ht="15.75" customHeight="1">
      <c r="A479" s="302"/>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row>
    <row r="480" spans="1:26" ht="15.75" customHeight="1">
      <c r="A480" s="302"/>
      <c r="B480" s="302"/>
      <c r="C480" s="302"/>
      <c r="D480" s="302"/>
      <c r="E480" s="302"/>
      <c r="F480" s="302"/>
      <c r="G480" s="302"/>
      <c r="H480" s="302"/>
      <c r="I480" s="302"/>
      <c r="J480" s="302"/>
      <c r="K480" s="302"/>
      <c r="L480" s="302"/>
      <c r="M480" s="302"/>
      <c r="N480" s="302"/>
      <c r="O480" s="302"/>
      <c r="P480" s="302"/>
      <c r="Q480" s="302"/>
      <c r="R480" s="302"/>
      <c r="S480" s="302"/>
      <c r="T480" s="302"/>
      <c r="U480" s="302"/>
      <c r="V480" s="302"/>
      <c r="W480" s="302"/>
      <c r="X480" s="302"/>
      <c r="Y480" s="302"/>
      <c r="Z480" s="302"/>
    </row>
    <row r="481" spans="1:26" ht="15.75" customHeight="1">
      <c r="A481" s="302"/>
      <c r="B481" s="302"/>
      <c r="C481" s="302"/>
      <c r="D481" s="302"/>
      <c r="E481" s="302"/>
      <c r="F481" s="302"/>
      <c r="G481" s="302"/>
      <c r="H481" s="302"/>
      <c r="I481" s="302"/>
      <c r="J481" s="302"/>
      <c r="K481" s="302"/>
      <c r="L481" s="302"/>
      <c r="M481" s="302"/>
      <c r="N481" s="302"/>
      <c r="O481" s="302"/>
      <c r="P481" s="302"/>
      <c r="Q481" s="302"/>
      <c r="R481" s="302"/>
      <c r="S481" s="302"/>
      <c r="T481" s="302"/>
      <c r="U481" s="302"/>
      <c r="V481" s="302"/>
      <c r="W481" s="302"/>
      <c r="X481" s="302"/>
      <c r="Y481" s="302"/>
      <c r="Z481" s="302"/>
    </row>
    <row r="482" spans="1:26" ht="15.75" customHeight="1">
      <c r="A482" s="302"/>
      <c r="B482" s="302"/>
      <c r="C482" s="302"/>
      <c r="D482" s="302"/>
      <c r="E482" s="302"/>
      <c r="F482" s="302"/>
      <c r="G482" s="302"/>
      <c r="H482" s="302"/>
      <c r="I482" s="302"/>
      <c r="J482" s="302"/>
      <c r="K482" s="302"/>
      <c r="L482" s="302"/>
      <c r="M482" s="302"/>
      <c r="N482" s="302"/>
      <c r="O482" s="302"/>
      <c r="P482" s="302"/>
      <c r="Q482" s="302"/>
      <c r="R482" s="302"/>
      <c r="S482" s="302"/>
      <c r="T482" s="302"/>
      <c r="U482" s="302"/>
      <c r="V482" s="302"/>
      <c r="W482" s="302"/>
      <c r="X482" s="302"/>
      <c r="Y482" s="302"/>
      <c r="Z482" s="302"/>
    </row>
    <row r="483" spans="1:26" ht="15.75" customHeight="1">
      <c r="A483" s="302"/>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row>
    <row r="484" spans="1:26" ht="15.75" customHeight="1">
      <c r="A484" s="302"/>
      <c r="B484" s="302"/>
      <c r="C484" s="302"/>
      <c r="D484" s="302"/>
      <c r="E484" s="302"/>
      <c r="F484" s="302"/>
      <c r="G484" s="302"/>
      <c r="H484" s="302"/>
      <c r="I484" s="302"/>
      <c r="J484" s="302"/>
      <c r="K484" s="302"/>
      <c r="L484" s="302"/>
      <c r="M484" s="302"/>
      <c r="N484" s="302"/>
      <c r="O484" s="302"/>
      <c r="P484" s="302"/>
      <c r="Q484" s="302"/>
      <c r="R484" s="302"/>
      <c r="S484" s="302"/>
      <c r="T484" s="302"/>
      <c r="U484" s="302"/>
      <c r="V484" s="302"/>
      <c r="W484" s="302"/>
      <c r="X484" s="302"/>
      <c r="Y484" s="302"/>
      <c r="Z484" s="302"/>
    </row>
    <row r="485" spans="1:26" ht="15.75" customHeight="1">
      <c r="A485" s="302"/>
      <c r="B485" s="302"/>
      <c r="C485" s="302"/>
      <c r="D485" s="302"/>
      <c r="E485" s="302"/>
      <c r="F485" s="302"/>
      <c r="G485" s="302"/>
      <c r="H485" s="302"/>
      <c r="I485" s="302"/>
      <c r="J485" s="302"/>
      <c r="K485" s="302"/>
      <c r="L485" s="302"/>
      <c r="M485" s="302"/>
      <c r="N485" s="302"/>
      <c r="O485" s="302"/>
      <c r="P485" s="302"/>
      <c r="Q485" s="302"/>
      <c r="R485" s="302"/>
      <c r="S485" s="302"/>
      <c r="T485" s="302"/>
      <c r="U485" s="302"/>
      <c r="V485" s="302"/>
      <c r="W485" s="302"/>
      <c r="X485" s="302"/>
      <c r="Y485" s="302"/>
      <c r="Z485" s="302"/>
    </row>
    <row r="486" spans="1:26" ht="15.75" customHeight="1">
      <c r="A486" s="302"/>
      <c r="B486" s="302"/>
      <c r="C486" s="302"/>
      <c r="D486" s="302"/>
      <c r="E486" s="302"/>
      <c r="F486" s="302"/>
      <c r="G486" s="302"/>
      <c r="H486" s="302"/>
      <c r="I486" s="302"/>
      <c r="J486" s="302"/>
      <c r="K486" s="302"/>
      <c r="L486" s="302"/>
      <c r="M486" s="302"/>
      <c r="N486" s="302"/>
      <c r="O486" s="302"/>
      <c r="P486" s="302"/>
      <c r="Q486" s="302"/>
      <c r="R486" s="302"/>
      <c r="S486" s="302"/>
      <c r="T486" s="302"/>
      <c r="U486" s="302"/>
      <c r="V486" s="302"/>
      <c r="W486" s="302"/>
      <c r="X486" s="302"/>
      <c r="Y486" s="302"/>
      <c r="Z486" s="302"/>
    </row>
    <row r="487" spans="1:26" ht="15.75" customHeight="1">
      <c r="A487" s="302"/>
      <c r="B487" s="302"/>
      <c r="C487" s="302"/>
      <c r="D487" s="302"/>
      <c r="E487" s="302"/>
      <c r="F487" s="302"/>
      <c r="G487" s="302"/>
      <c r="H487" s="302"/>
      <c r="I487" s="302"/>
      <c r="J487" s="302"/>
      <c r="K487" s="302"/>
      <c r="L487" s="302"/>
      <c r="M487" s="302"/>
      <c r="N487" s="302"/>
      <c r="O487" s="302"/>
      <c r="P487" s="302"/>
      <c r="Q487" s="302"/>
      <c r="R487" s="302"/>
      <c r="S487" s="302"/>
      <c r="T487" s="302"/>
      <c r="U487" s="302"/>
      <c r="V487" s="302"/>
      <c r="W487" s="302"/>
      <c r="X487" s="302"/>
      <c r="Y487" s="302"/>
      <c r="Z487" s="302"/>
    </row>
    <row r="488" spans="1:26" ht="15.75" customHeight="1">
      <c r="A488" s="302"/>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row>
    <row r="489" spans="1:26" ht="15.75" customHeight="1">
      <c r="A489" s="302"/>
      <c r="B489" s="302"/>
      <c r="C489" s="302"/>
      <c r="D489" s="302"/>
      <c r="E489" s="302"/>
      <c r="F489" s="302"/>
      <c r="G489" s="302"/>
      <c r="H489" s="302"/>
      <c r="I489" s="302"/>
      <c r="J489" s="302"/>
      <c r="K489" s="302"/>
      <c r="L489" s="302"/>
      <c r="M489" s="302"/>
      <c r="N489" s="302"/>
      <c r="O489" s="302"/>
      <c r="P489" s="302"/>
      <c r="Q489" s="302"/>
      <c r="R489" s="302"/>
      <c r="S489" s="302"/>
      <c r="T489" s="302"/>
      <c r="U489" s="302"/>
      <c r="V489" s="302"/>
      <c r="W489" s="302"/>
      <c r="X489" s="302"/>
      <c r="Y489" s="302"/>
      <c r="Z489" s="302"/>
    </row>
    <row r="490" spans="1:26" ht="15.75" customHeight="1">
      <c r="A490" s="302"/>
      <c r="B490" s="302"/>
      <c r="C490" s="302"/>
      <c r="D490" s="302"/>
      <c r="E490" s="302"/>
      <c r="F490" s="302"/>
      <c r="G490" s="302"/>
      <c r="H490" s="302"/>
      <c r="I490" s="302"/>
      <c r="J490" s="302"/>
      <c r="K490" s="302"/>
      <c r="L490" s="302"/>
      <c r="M490" s="302"/>
      <c r="N490" s="302"/>
      <c r="O490" s="302"/>
      <c r="P490" s="302"/>
      <c r="Q490" s="302"/>
      <c r="R490" s="302"/>
      <c r="S490" s="302"/>
      <c r="T490" s="302"/>
      <c r="U490" s="302"/>
      <c r="V490" s="302"/>
      <c r="W490" s="302"/>
      <c r="X490" s="302"/>
      <c r="Y490" s="302"/>
      <c r="Z490" s="302"/>
    </row>
    <row r="491" spans="1:26" ht="15.75" customHeight="1">
      <c r="A491" s="302"/>
      <c r="B491" s="302"/>
      <c r="C491" s="302"/>
      <c r="D491" s="302"/>
      <c r="E491" s="302"/>
      <c r="F491" s="302"/>
      <c r="G491" s="302"/>
      <c r="H491" s="302"/>
      <c r="I491" s="302"/>
      <c r="J491" s="302"/>
      <c r="K491" s="302"/>
      <c r="L491" s="302"/>
      <c r="M491" s="302"/>
      <c r="N491" s="302"/>
      <c r="O491" s="302"/>
      <c r="P491" s="302"/>
      <c r="Q491" s="302"/>
      <c r="R491" s="302"/>
      <c r="S491" s="302"/>
      <c r="T491" s="302"/>
      <c r="U491" s="302"/>
      <c r="V491" s="302"/>
      <c r="W491" s="302"/>
      <c r="X491" s="302"/>
      <c r="Y491" s="302"/>
      <c r="Z491" s="302"/>
    </row>
    <row r="492" spans="1:26" ht="15.75" customHeight="1">
      <c r="A492" s="302"/>
      <c r="B492" s="302"/>
      <c r="C492" s="302"/>
      <c r="D492" s="302"/>
      <c r="E492" s="302"/>
      <c r="F492" s="302"/>
      <c r="G492" s="302"/>
      <c r="H492" s="302"/>
      <c r="I492" s="302"/>
      <c r="J492" s="302"/>
      <c r="K492" s="302"/>
      <c r="L492" s="302"/>
      <c r="M492" s="302"/>
      <c r="N492" s="302"/>
      <c r="O492" s="302"/>
      <c r="P492" s="302"/>
      <c r="Q492" s="302"/>
      <c r="R492" s="302"/>
      <c r="S492" s="302"/>
      <c r="T492" s="302"/>
      <c r="U492" s="302"/>
      <c r="V492" s="302"/>
      <c r="W492" s="302"/>
      <c r="X492" s="302"/>
      <c r="Y492" s="302"/>
      <c r="Z492" s="302"/>
    </row>
    <row r="493" spans="1:26" ht="15.75" customHeight="1">
      <c r="A493" s="302"/>
      <c r="B493" s="302"/>
      <c r="C493" s="302"/>
      <c r="D493" s="302"/>
      <c r="E493" s="302"/>
      <c r="F493" s="302"/>
      <c r="G493" s="302"/>
      <c r="H493" s="302"/>
      <c r="I493" s="302"/>
      <c r="J493" s="302"/>
      <c r="K493" s="302"/>
      <c r="L493" s="302"/>
      <c r="M493" s="302"/>
      <c r="N493" s="302"/>
      <c r="O493" s="302"/>
      <c r="P493" s="302"/>
      <c r="Q493" s="302"/>
      <c r="R493" s="302"/>
      <c r="S493" s="302"/>
      <c r="T493" s="302"/>
      <c r="U493" s="302"/>
      <c r="V493" s="302"/>
      <c r="W493" s="302"/>
      <c r="X493" s="302"/>
      <c r="Y493" s="302"/>
      <c r="Z493" s="302"/>
    </row>
    <row r="494" spans="1:26" ht="15.75" customHeight="1">
      <c r="A494" s="302"/>
      <c r="B494" s="302"/>
      <c r="C494" s="302"/>
      <c r="D494" s="302"/>
      <c r="E494" s="302"/>
      <c r="F494" s="302"/>
      <c r="G494" s="302"/>
      <c r="H494" s="302"/>
      <c r="I494" s="302"/>
      <c r="J494" s="302"/>
      <c r="K494" s="302"/>
      <c r="L494" s="302"/>
      <c r="M494" s="302"/>
      <c r="N494" s="302"/>
      <c r="O494" s="302"/>
      <c r="P494" s="302"/>
      <c r="Q494" s="302"/>
      <c r="R494" s="302"/>
      <c r="S494" s="302"/>
      <c r="T494" s="302"/>
      <c r="U494" s="302"/>
      <c r="V494" s="302"/>
      <c r="W494" s="302"/>
      <c r="X494" s="302"/>
      <c r="Y494" s="302"/>
      <c r="Z494" s="302"/>
    </row>
    <row r="495" spans="1:26" ht="15.75" customHeight="1">
      <c r="A495" s="302"/>
      <c r="B495" s="302"/>
      <c r="C495" s="302"/>
      <c r="D495" s="302"/>
      <c r="E495" s="302"/>
      <c r="F495" s="302"/>
      <c r="G495" s="302"/>
      <c r="H495" s="302"/>
      <c r="I495" s="302"/>
      <c r="J495" s="302"/>
      <c r="K495" s="302"/>
      <c r="L495" s="302"/>
      <c r="M495" s="302"/>
      <c r="N495" s="302"/>
      <c r="O495" s="302"/>
      <c r="P495" s="302"/>
      <c r="Q495" s="302"/>
      <c r="R495" s="302"/>
      <c r="S495" s="302"/>
      <c r="T495" s="302"/>
      <c r="U495" s="302"/>
      <c r="V495" s="302"/>
      <c r="W495" s="302"/>
      <c r="X495" s="302"/>
      <c r="Y495" s="302"/>
      <c r="Z495" s="302"/>
    </row>
    <row r="496" spans="1:26" ht="15.75" customHeight="1">
      <c r="A496" s="302"/>
      <c r="B496" s="302"/>
      <c r="C496" s="302"/>
      <c r="D496" s="302"/>
      <c r="E496" s="302"/>
      <c r="F496" s="302"/>
      <c r="G496" s="302"/>
      <c r="H496" s="302"/>
      <c r="I496" s="302"/>
      <c r="J496" s="302"/>
      <c r="K496" s="302"/>
      <c r="L496" s="302"/>
      <c r="M496" s="302"/>
      <c r="N496" s="302"/>
      <c r="O496" s="302"/>
      <c r="P496" s="302"/>
      <c r="Q496" s="302"/>
      <c r="R496" s="302"/>
      <c r="S496" s="302"/>
      <c r="T496" s="302"/>
      <c r="U496" s="302"/>
      <c r="V496" s="302"/>
      <c r="W496" s="302"/>
      <c r="X496" s="302"/>
      <c r="Y496" s="302"/>
      <c r="Z496" s="302"/>
    </row>
    <row r="497" spans="1:26" ht="15.75" customHeight="1">
      <c r="A497" s="302"/>
      <c r="B497" s="302"/>
      <c r="C497" s="302"/>
      <c r="D497" s="302"/>
      <c r="E497" s="302"/>
      <c r="F497" s="302"/>
      <c r="G497" s="302"/>
      <c r="H497" s="302"/>
      <c r="I497" s="302"/>
      <c r="J497" s="302"/>
      <c r="K497" s="302"/>
      <c r="L497" s="302"/>
      <c r="M497" s="302"/>
      <c r="N497" s="302"/>
      <c r="O497" s="302"/>
      <c r="P497" s="302"/>
      <c r="Q497" s="302"/>
      <c r="R497" s="302"/>
      <c r="S497" s="302"/>
      <c r="T497" s="302"/>
      <c r="U497" s="302"/>
      <c r="V497" s="302"/>
      <c r="W497" s="302"/>
      <c r="X497" s="302"/>
      <c r="Y497" s="302"/>
      <c r="Z497" s="302"/>
    </row>
    <row r="498" spans="1:26" ht="15.75" customHeight="1">
      <c r="A498" s="302"/>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row>
    <row r="499" spans="1:26" ht="15.75" customHeight="1">
      <c r="A499" s="302"/>
      <c r="B499" s="302"/>
      <c r="C499" s="302"/>
      <c r="D499" s="302"/>
      <c r="E499" s="302"/>
      <c r="F499" s="302"/>
      <c r="G499" s="302"/>
      <c r="H499" s="302"/>
      <c r="I499" s="302"/>
      <c r="J499" s="302"/>
      <c r="K499" s="302"/>
      <c r="L499" s="302"/>
      <c r="M499" s="302"/>
      <c r="N499" s="302"/>
      <c r="O499" s="302"/>
      <c r="P499" s="302"/>
      <c r="Q499" s="302"/>
      <c r="R499" s="302"/>
      <c r="S499" s="302"/>
      <c r="T499" s="302"/>
      <c r="U499" s="302"/>
      <c r="V499" s="302"/>
      <c r="W499" s="302"/>
      <c r="X499" s="302"/>
      <c r="Y499" s="302"/>
      <c r="Z499" s="302"/>
    </row>
    <row r="500" spans="1:26" ht="15.75" customHeight="1">
      <c r="A500" s="302"/>
      <c r="B500" s="302"/>
      <c r="C500" s="302"/>
      <c r="D500" s="302"/>
      <c r="E500" s="302"/>
      <c r="F500" s="302"/>
      <c r="G500" s="302"/>
      <c r="H500" s="302"/>
      <c r="I500" s="302"/>
      <c r="J500" s="302"/>
      <c r="K500" s="302"/>
      <c r="L500" s="302"/>
      <c r="M500" s="302"/>
      <c r="N500" s="302"/>
      <c r="O500" s="302"/>
      <c r="P500" s="302"/>
      <c r="Q500" s="302"/>
      <c r="R500" s="302"/>
      <c r="S500" s="302"/>
      <c r="T500" s="302"/>
      <c r="U500" s="302"/>
      <c r="V500" s="302"/>
      <c r="W500" s="302"/>
      <c r="X500" s="302"/>
      <c r="Y500" s="302"/>
      <c r="Z500" s="302"/>
    </row>
    <row r="501" spans="1:26" ht="15.75" customHeight="1">
      <c r="A501" s="302"/>
      <c r="B501" s="302"/>
      <c r="C501" s="302"/>
      <c r="D501" s="302"/>
      <c r="E501" s="302"/>
      <c r="F501" s="302"/>
      <c r="G501" s="302"/>
      <c r="H501" s="302"/>
      <c r="I501" s="302"/>
      <c r="J501" s="302"/>
      <c r="K501" s="302"/>
      <c r="L501" s="302"/>
      <c r="M501" s="302"/>
      <c r="N501" s="302"/>
      <c r="O501" s="302"/>
      <c r="P501" s="302"/>
      <c r="Q501" s="302"/>
      <c r="R501" s="302"/>
      <c r="S501" s="302"/>
      <c r="T501" s="302"/>
      <c r="U501" s="302"/>
      <c r="V501" s="302"/>
      <c r="W501" s="302"/>
      <c r="X501" s="302"/>
      <c r="Y501" s="302"/>
      <c r="Z501" s="302"/>
    </row>
    <row r="502" spans="1:26" ht="15.75" customHeight="1">
      <c r="A502" s="302"/>
      <c r="B502" s="302"/>
      <c r="C502" s="302"/>
      <c r="D502" s="302"/>
      <c r="E502" s="302"/>
      <c r="F502" s="302"/>
      <c r="G502" s="302"/>
      <c r="H502" s="302"/>
      <c r="I502" s="302"/>
      <c r="J502" s="302"/>
      <c r="K502" s="302"/>
      <c r="L502" s="302"/>
      <c r="M502" s="302"/>
      <c r="N502" s="302"/>
      <c r="O502" s="302"/>
      <c r="P502" s="302"/>
      <c r="Q502" s="302"/>
      <c r="R502" s="302"/>
      <c r="S502" s="302"/>
      <c r="T502" s="302"/>
      <c r="U502" s="302"/>
      <c r="V502" s="302"/>
      <c r="W502" s="302"/>
      <c r="X502" s="302"/>
      <c r="Y502" s="302"/>
      <c r="Z502" s="302"/>
    </row>
    <row r="503" spans="1:26" ht="15.75" customHeight="1">
      <c r="A503" s="302"/>
      <c r="B503" s="302"/>
      <c r="C503" s="302"/>
      <c r="D503" s="302"/>
      <c r="E503" s="302"/>
      <c r="F503" s="302"/>
      <c r="G503" s="302"/>
      <c r="H503" s="302"/>
      <c r="I503" s="302"/>
      <c r="J503" s="302"/>
      <c r="K503" s="302"/>
      <c r="L503" s="302"/>
      <c r="M503" s="302"/>
      <c r="N503" s="302"/>
      <c r="O503" s="302"/>
      <c r="P503" s="302"/>
      <c r="Q503" s="302"/>
      <c r="R503" s="302"/>
      <c r="S503" s="302"/>
      <c r="T503" s="302"/>
      <c r="U503" s="302"/>
      <c r="V503" s="302"/>
      <c r="W503" s="302"/>
      <c r="X503" s="302"/>
      <c r="Y503" s="302"/>
      <c r="Z503" s="302"/>
    </row>
    <row r="504" spans="1:26" ht="15.75" customHeight="1">
      <c r="A504" s="302"/>
      <c r="B504" s="302"/>
      <c r="C504" s="302"/>
      <c r="D504" s="302"/>
      <c r="E504" s="302"/>
      <c r="F504" s="302"/>
      <c r="G504" s="302"/>
      <c r="H504" s="302"/>
      <c r="I504" s="302"/>
      <c r="J504" s="302"/>
      <c r="K504" s="302"/>
      <c r="L504" s="302"/>
      <c r="M504" s="302"/>
      <c r="N504" s="302"/>
      <c r="O504" s="302"/>
      <c r="P504" s="302"/>
      <c r="Q504" s="302"/>
      <c r="R504" s="302"/>
      <c r="S504" s="302"/>
      <c r="T504" s="302"/>
      <c r="U504" s="302"/>
      <c r="V504" s="302"/>
      <c r="W504" s="302"/>
      <c r="X504" s="302"/>
      <c r="Y504" s="302"/>
      <c r="Z504" s="302"/>
    </row>
    <row r="505" spans="1:26" ht="15.75" customHeight="1">
      <c r="A505" s="302"/>
      <c r="B505" s="302"/>
      <c r="C505" s="302"/>
      <c r="D505" s="302"/>
      <c r="E505" s="302"/>
      <c r="F505" s="302"/>
      <c r="G505" s="302"/>
      <c r="H505" s="302"/>
      <c r="I505" s="302"/>
      <c r="J505" s="302"/>
      <c r="K505" s="302"/>
      <c r="L505" s="302"/>
      <c r="M505" s="302"/>
      <c r="N505" s="302"/>
      <c r="O505" s="302"/>
      <c r="P505" s="302"/>
      <c r="Q505" s="302"/>
      <c r="R505" s="302"/>
      <c r="S505" s="302"/>
      <c r="T505" s="302"/>
      <c r="U505" s="302"/>
      <c r="V505" s="302"/>
      <c r="W505" s="302"/>
      <c r="X505" s="302"/>
      <c r="Y505" s="302"/>
      <c r="Z505" s="302"/>
    </row>
    <row r="506" spans="1:26" ht="15.75" customHeight="1">
      <c r="A506" s="302"/>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row>
    <row r="507" spans="1:26" ht="15.75" customHeight="1">
      <c r="A507" s="302"/>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row>
    <row r="508" spans="1:26" ht="15.75" customHeight="1">
      <c r="A508" s="302"/>
      <c r="B508" s="302"/>
      <c r="C508" s="302"/>
      <c r="D508" s="302"/>
      <c r="E508" s="302"/>
      <c r="F508" s="302"/>
      <c r="G508" s="302"/>
      <c r="H508" s="302"/>
      <c r="I508" s="302"/>
      <c r="J508" s="302"/>
      <c r="K508" s="302"/>
      <c r="L508" s="302"/>
      <c r="M508" s="302"/>
      <c r="N508" s="302"/>
      <c r="O508" s="302"/>
      <c r="P508" s="302"/>
      <c r="Q508" s="302"/>
      <c r="R508" s="302"/>
      <c r="S508" s="302"/>
      <c r="T508" s="302"/>
      <c r="U508" s="302"/>
      <c r="V508" s="302"/>
      <c r="W508" s="302"/>
      <c r="X508" s="302"/>
      <c r="Y508" s="302"/>
      <c r="Z508" s="302"/>
    </row>
    <row r="509" spans="1:26" ht="15.75" customHeight="1">
      <c r="A509" s="302"/>
      <c r="B509" s="302"/>
      <c r="C509" s="302"/>
      <c r="D509" s="302"/>
      <c r="E509" s="302"/>
      <c r="F509" s="302"/>
      <c r="G509" s="302"/>
      <c r="H509" s="302"/>
      <c r="I509" s="302"/>
      <c r="J509" s="302"/>
      <c r="K509" s="302"/>
      <c r="L509" s="302"/>
      <c r="M509" s="302"/>
      <c r="N509" s="302"/>
      <c r="O509" s="302"/>
      <c r="P509" s="302"/>
      <c r="Q509" s="302"/>
      <c r="R509" s="302"/>
      <c r="S509" s="302"/>
      <c r="T509" s="302"/>
      <c r="U509" s="302"/>
      <c r="V509" s="302"/>
      <c r="W509" s="302"/>
      <c r="X509" s="302"/>
      <c r="Y509" s="302"/>
      <c r="Z509" s="302"/>
    </row>
    <row r="510" spans="1:26" ht="15.75" customHeight="1">
      <c r="A510" s="302"/>
      <c r="B510" s="302"/>
      <c r="C510" s="302"/>
      <c r="D510" s="302"/>
      <c r="E510" s="302"/>
      <c r="F510" s="302"/>
      <c r="G510" s="302"/>
      <c r="H510" s="302"/>
      <c r="I510" s="302"/>
      <c r="J510" s="302"/>
      <c r="K510" s="302"/>
      <c r="L510" s="302"/>
      <c r="M510" s="302"/>
      <c r="N510" s="302"/>
      <c r="O510" s="302"/>
      <c r="P510" s="302"/>
      <c r="Q510" s="302"/>
      <c r="R510" s="302"/>
      <c r="S510" s="302"/>
      <c r="T510" s="302"/>
      <c r="U510" s="302"/>
      <c r="V510" s="302"/>
      <c r="W510" s="302"/>
      <c r="X510" s="302"/>
      <c r="Y510" s="302"/>
      <c r="Z510" s="302"/>
    </row>
    <row r="511" spans="1:26" ht="15.75" customHeight="1">
      <c r="A511" s="302"/>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row>
    <row r="512" spans="1:26" ht="15.75" customHeight="1">
      <c r="A512" s="302"/>
      <c r="B512" s="302"/>
      <c r="C512" s="302"/>
      <c r="D512" s="302"/>
      <c r="E512" s="302"/>
      <c r="F512" s="302"/>
      <c r="G512" s="302"/>
      <c r="H512" s="302"/>
      <c r="I512" s="302"/>
      <c r="J512" s="302"/>
      <c r="K512" s="302"/>
      <c r="L512" s="302"/>
      <c r="M512" s="302"/>
      <c r="N512" s="302"/>
      <c r="O512" s="302"/>
      <c r="P512" s="302"/>
      <c r="Q512" s="302"/>
      <c r="R512" s="302"/>
      <c r="S512" s="302"/>
      <c r="T512" s="302"/>
      <c r="U512" s="302"/>
      <c r="V512" s="302"/>
      <c r="W512" s="302"/>
      <c r="X512" s="302"/>
      <c r="Y512" s="302"/>
      <c r="Z512" s="302"/>
    </row>
    <row r="513" spans="1:26" ht="15.75" customHeight="1">
      <c r="A513" s="302"/>
      <c r="B513" s="302"/>
      <c r="C513" s="302"/>
      <c r="D513" s="302"/>
      <c r="E513" s="302"/>
      <c r="F513" s="302"/>
      <c r="G513" s="302"/>
      <c r="H513" s="302"/>
      <c r="I513" s="302"/>
      <c r="J513" s="302"/>
      <c r="K513" s="302"/>
      <c r="L513" s="302"/>
      <c r="M513" s="302"/>
      <c r="N513" s="302"/>
      <c r="O513" s="302"/>
      <c r="P513" s="302"/>
      <c r="Q513" s="302"/>
      <c r="R513" s="302"/>
      <c r="S513" s="302"/>
      <c r="T513" s="302"/>
      <c r="U513" s="302"/>
      <c r="V513" s="302"/>
      <c r="W513" s="302"/>
      <c r="X513" s="302"/>
      <c r="Y513" s="302"/>
      <c r="Z513" s="302"/>
    </row>
    <row r="514" spans="1:26" ht="15.75" customHeight="1">
      <c r="A514" s="302"/>
      <c r="B514" s="302"/>
      <c r="C514" s="302"/>
      <c r="D514" s="302"/>
      <c r="E514" s="302"/>
      <c r="F514" s="302"/>
      <c r="G514" s="302"/>
      <c r="H514" s="302"/>
      <c r="I514" s="302"/>
      <c r="J514" s="302"/>
      <c r="K514" s="302"/>
      <c r="L514" s="302"/>
      <c r="M514" s="302"/>
      <c r="N514" s="302"/>
      <c r="O514" s="302"/>
      <c r="P514" s="302"/>
      <c r="Q514" s="302"/>
      <c r="R514" s="302"/>
      <c r="S514" s="302"/>
      <c r="T514" s="302"/>
      <c r="U514" s="302"/>
      <c r="V514" s="302"/>
      <c r="W514" s="302"/>
      <c r="X514" s="302"/>
      <c r="Y514" s="302"/>
      <c r="Z514" s="302"/>
    </row>
    <row r="515" spans="1:26" ht="15.75" customHeight="1">
      <c r="A515" s="302"/>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row>
    <row r="516" spans="1:26" ht="15.75" customHeight="1">
      <c r="A516" s="302"/>
      <c r="B516" s="302"/>
      <c r="C516" s="302"/>
      <c r="D516" s="302"/>
      <c r="E516" s="302"/>
      <c r="F516" s="302"/>
      <c r="G516" s="302"/>
      <c r="H516" s="302"/>
      <c r="I516" s="302"/>
      <c r="J516" s="302"/>
      <c r="K516" s="302"/>
      <c r="L516" s="302"/>
      <c r="M516" s="302"/>
      <c r="N516" s="302"/>
      <c r="O516" s="302"/>
      <c r="P516" s="302"/>
      <c r="Q516" s="302"/>
      <c r="R516" s="302"/>
      <c r="S516" s="302"/>
      <c r="T516" s="302"/>
      <c r="U516" s="302"/>
      <c r="V516" s="302"/>
      <c r="W516" s="302"/>
      <c r="X516" s="302"/>
      <c r="Y516" s="302"/>
      <c r="Z516" s="302"/>
    </row>
    <row r="517" spans="1:26" ht="15.75" customHeight="1">
      <c r="A517" s="302"/>
      <c r="B517" s="302"/>
      <c r="C517" s="302"/>
      <c r="D517" s="302"/>
      <c r="E517" s="302"/>
      <c r="F517" s="302"/>
      <c r="G517" s="302"/>
      <c r="H517" s="302"/>
      <c r="I517" s="302"/>
      <c r="J517" s="302"/>
      <c r="K517" s="302"/>
      <c r="L517" s="302"/>
      <c r="M517" s="302"/>
      <c r="N517" s="302"/>
      <c r="O517" s="302"/>
      <c r="P517" s="302"/>
      <c r="Q517" s="302"/>
      <c r="R517" s="302"/>
      <c r="S517" s="302"/>
      <c r="T517" s="302"/>
      <c r="U517" s="302"/>
      <c r="V517" s="302"/>
      <c r="W517" s="302"/>
      <c r="X517" s="302"/>
      <c r="Y517" s="302"/>
      <c r="Z517" s="302"/>
    </row>
    <row r="518" spans="1:26" ht="15.75" customHeight="1">
      <c r="A518" s="302"/>
      <c r="B518" s="302"/>
      <c r="C518" s="302"/>
      <c r="D518" s="302"/>
      <c r="E518" s="302"/>
      <c r="F518" s="302"/>
      <c r="G518" s="302"/>
      <c r="H518" s="302"/>
      <c r="I518" s="302"/>
      <c r="J518" s="302"/>
      <c r="K518" s="302"/>
      <c r="L518" s="302"/>
      <c r="M518" s="302"/>
      <c r="N518" s="302"/>
      <c r="O518" s="302"/>
      <c r="P518" s="302"/>
      <c r="Q518" s="302"/>
      <c r="R518" s="302"/>
      <c r="S518" s="302"/>
      <c r="T518" s="302"/>
      <c r="U518" s="302"/>
      <c r="V518" s="302"/>
      <c r="W518" s="302"/>
      <c r="X518" s="302"/>
      <c r="Y518" s="302"/>
      <c r="Z518" s="302"/>
    </row>
    <row r="519" spans="1:26" ht="15.75" customHeight="1">
      <c r="A519" s="302"/>
      <c r="B519" s="302"/>
      <c r="C519" s="302"/>
      <c r="D519" s="302"/>
      <c r="E519" s="302"/>
      <c r="F519" s="302"/>
      <c r="G519" s="302"/>
      <c r="H519" s="302"/>
      <c r="I519" s="302"/>
      <c r="J519" s="302"/>
      <c r="K519" s="302"/>
      <c r="L519" s="302"/>
      <c r="M519" s="302"/>
      <c r="N519" s="302"/>
      <c r="O519" s="302"/>
      <c r="P519" s="302"/>
      <c r="Q519" s="302"/>
      <c r="R519" s="302"/>
      <c r="S519" s="302"/>
      <c r="T519" s="302"/>
      <c r="U519" s="302"/>
      <c r="V519" s="302"/>
      <c r="W519" s="302"/>
      <c r="X519" s="302"/>
      <c r="Y519" s="302"/>
      <c r="Z519" s="302"/>
    </row>
    <row r="520" spans="1:26" ht="15.75" customHeight="1">
      <c r="A520" s="302"/>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row>
    <row r="521" spans="1:26" ht="15.75" customHeight="1">
      <c r="A521" s="302"/>
      <c r="B521" s="302"/>
      <c r="C521" s="302"/>
      <c r="D521" s="302"/>
      <c r="E521" s="302"/>
      <c r="F521" s="302"/>
      <c r="G521" s="302"/>
      <c r="H521" s="302"/>
      <c r="I521" s="302"/>
      <c r="J521" s="302"/>
      <c r="K521" s="302"/>
      <c r="L521" s="302"/>
      <c r="M521" s="302"/>
      <c r="N521" s="302"/>
      <c r="O521" s="302"/>
      <c r="P521" s="302"/>
      <c r="Q521" s="302"/>
      <c r="R521" s="302"/>
      <c r="S521" s="302"/>
      <c r="T521" s="302"/>
      <c r="U521" s="302"/>
      <c r="V521" s="302"/>
      <c r="W521" s="302"/>
      <c r="X521" s="302"/>
      <c r="Y521" s="302"/>
      <c r="Z521" s="302"/>
    </row>
    <row r="522" spans="1:26" ht="15.75" customHeight="1">
      <c r="A522" s="302"/>
      <c r="B522" s="302"/>
      <c r="C522" s="302"/>
      <c r="D522" s="302"/>
      <c r="E522" s="302"/>
      <c r="F522" s="302"/>
      <c r="G522" s="302"/>
      <c r="H522" s="302"/>
      <c r="I522" s="302"/>
      <c r="J522" s="302"/>
      <c r="K522" s="302"/>
      <c r="L522" s="302"/>
      <c r="M522" s="302"/>
      <c r="N522" s="302"/>
      <c r="O522" s="302"/>
      <c r="P522" s="302"/>
      <c r="Q522" s="302"/>
      <c r="R522" s="302"/>
      <c r="S522" s="302"/>
      <c r="T522" s="302"/>
      <c r="U522" s="302"/>
      <c r="V522" s="302"/>
      <c r="W522" s="302"/>
      <c r="X522" s="302"/>
      <c r="Y522" s="302"/>
      <c r="Z522" s="302"/>
    </row>
    <row r="523" spans="1:26" ht="15.75" customHeight="1">
      <c r="A523" s="302"/>
      <c r="B523" s="302"/>
      <c r="C523" s="302"/>
      <c r="D523" s="302"/>
      <c r="E523" s="302"/>
      <c r="F523" s="302"/>
      <c r="G523" s="302"/>
      <c r="H523" s="302"/>
      <c r="I523" s="302"/>
      <c r="J523" s="302"/>
      <c r="K523" s="302"/>
      <c r="L523" s="302"/>
      <c r="M523" s="302"/>
      <c r="N523" s="302"/>
      <c r="O523" s="302"/>
      <c r="P523" s="302"/>
      <c r="Q523" s="302"/>
      <c r="R523" s="302"/>
      <c r="S523" s="302"/>
      <c r="T523" s="302"/>
      <c r="U523" s="302"/>
      <c r="V523" s="302"/>
      <c r="W523" s="302"/>
      <c r="X523" s="302"/>
      <c r="Y523" s="302"/>
      <c r="Z523" s="302"/>
    </row>
    <row r="524" spans="1:26" ht="15.75" customHeight="1">
      <c r="A524" s="302"/>
      <c r="B524" s="302"/>
      <c r="C524" s="302"/>
      <c r="D524" s="302"/>
      <c r="E524" s="302"/>
      <c r="F524" s="302"/>
      <c r="G524" s="302"/>
      <c r="H524" s="302"/>
      <c r="I524" s="302"/>
      <c r="J524" s="302"/>
      <c r="K524" s="302"/>
      <c r="L524" s="302"/>
      <c r="M524" s="302"/>
      <c r="N524" s="302"/>
      <c r="O524" s="302"/>
      <c r="P524" s="302"/>
      <c r="Q524" s="302"/>
      <c r="R524" s="302"/>
      <c r="S524" s="302"/>
      <c r="T524" s="302"/>
      <c r="U524" s="302"/>
      <c r="V524" s="302"/>
      <c r="W524" s="302"/>
      <c r="X524" s="302"/>
      <c r="Y524" s="302"/>
      <c r="Z524" s="302"/>
    </row>
    <row r="525" spans="1:26" ht="15.75" customHeight="1">
      <c r="A525" s="302"/>
      <c r="B525" s="302"/>
      <c r="C525" s="302"/>
      <c r="D525" s="302"/>
      <c r="E525" s="302"/>
      <c r="F525" s="302"/>
      <c r="G525" s="302"/>
      <c r="H525" s="302"/>
      <c r="I525" s="302"/>
      <c r="J525" s="302"/>
      <c r="K525" s="302"/>
      <c r="L525" s="302"/>
      <c r="M525" s="302"/>
      <c r="N525" s="302"/>
      <c r="O525" s="302"/>
      <c r="P525" s="302"/>
      <c r="Q525" s="302"/>
      <c r="R525" s="302"/>
      <c r="S525" s="302"/>
      <c r="T525" s="302"/>
      <c r="U525" s="302"/>
      <c r="V525" s="302"/>
      <c r="W525" s="302"/>
      <c r="X525" s="302"/>
      <c r="Y525" s="302"/>
      <c r="Z525" s="302"/>
    </row>
    <row r="526" spans="1:26" ht="15.75" customHeight="1">
      <c r="A526" s="302"/>
      <c r="B526" s="302"/>
      <c r="C526" s="302"/>
      <c r="D526" s="302"/>
      <c r="E526" s="302"/>
      <c r="F526" s="302"/>
      <c r="G526" s="302"/>
      <c r="H526" s="302"/>
      <c r="I526" s="302"/>
      <c r="J526" s="302"/>
      <c r="K526" s="302"/>
      <c r="L526" s="302"/>
      <c r="M526" s="302"/>
      <c r="N526" s="302"/>
      <c r="O526" s="302"/>
      <c r="P526" s="302"/>
      <c r="Q526" s="302"/>
      <c r="R526" s="302"/>
      <c r="S526" s="302"/>
      <c r="T526" s="302"/>
      <c r="U526" s="302"/>
      <c r="V526" s="302"/>
      <c r="W526" s="302"/>
      <c r="X526" s="302"/>
      <c r="Y526" s="302"/>
      <c r="Z526" s="302"/>
    </row>
    <row r="527" spans="1:26" ht="15.75" customHeight="1">
      <c r="A527" s="302"/>
      <c r="B527" s="302"/>
      <c r="C527" s="302"/>
      <c r="D527" s="302"/>
      <c r="E527" s="302"/>
      <c r="F527" s="302"/>
      <c r="G527" s="302"/>
      <c r="H527" s="302"/>
      <c r="I527" s="302"/>
      <c r="J527" s="302"/>
      <c r="K527" s="302"/>
      <c r="L527" s="302"/>
      <c r="M527" s="302"/>
      <c r="N527" s="302"/>
      <c r="O527" s="302"/>
      <c r="P527" s="302"/>
      <c r="Q527" s="302"/>
      <c r="R527" s="302"/>
      <c r="S527" s="302"/>
      <c r="T527" s="302"/>
      <c r="U527" s="302"/>
      <c r="V527" s="302"/>
      <c r="W527" s="302"/>
      <c r="X527" s="302"/>
      <c r="Y527" s="302"/>
      <c r="Z527" s="302"/>
    </row>
    <row r="528" spans="1:26" ht="15.75" customHeight="1">
      <c r="A528" s="302"/>
      <c r="B528" s="302"/>
      <c r="C528" s="302"/>
      <c r="D528" s="302"/>
      <c r="E528" s="302"/>
      <c r="F528" s="302"/>
      <c r="G528" s="302"/>
      <c r="H528" s="302"/>
      <c r="I528" s="302"/>
      <c r="J528" s="302"/>
      <c r="K528" s="302"/>
      <c r="L528" s="302"/>
      <c r="M528" s="302"/>
      <c r="N528" s="302"/>
      <c r="O528" s="302"/>
      <c r="P528" s="302"/>
      <c r="Q528" s="302"/>
      <c r="R528" s="302"/>
      <c r="S528" s="302"/>
      <c r="T528" s="302"/>
      <c r="U528" s="302"/>
      <c r="V528" s="302"/>
      <c r="W528" s="302"/>
      <c r="X528" s="302"/>
      <c r="Y528" s="302"/>
      <c r="Z528" s="302"/>
    </row>
    <row r="529" spans="1:26" ht="15.75" customHeight="1">
      <c r="A529" s="302"/>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row>
    <row r="530" spans="1:26" ht="15.75" customHeight="1">
      <c r="A530" s="302"/>
      <c r="B530" s="302"/>
      <c r="C530" s="302"/>
      <c r="D530" s="302"/>
      <c r="E530" s="302"/>
      <c r="F530" s="302"/>
      <c r="G530" s="302"/>
      <c r="H530" s="302"/>
      <c r="I530" s="302"/>
      <c r="J530" s="302"/>
      <c r="K530" s="302"/>
      <c r="L530" s="302"/>
      <c r="M530" s="302"/>
      <c r="N530" s="302"/>
      <c r="O530" s="302"/>
      <c r="P530" s="302"/>
      <c r="Q530" s="302"/>
      <c r="R530" s="302"/>
      <c r="S530" s="302"/>
      <c r="T530" s="302"/>
      <c r="U530" s="302"/>
      <c r="V530" s="302"/>
      <c r="W530" s="302"/>
      <c r="X530" s="302"/>
      <c r="Y530" s="302"/>
      <c r="Z530" s="302"/>
    </row>
    <row r="531" spans="1:26" ht="15.75" customHeight="1">
      <c r="A531" s="302"/>
      <c r="B531" s="302"/>
      <c r="C531" s="302"/>
      <c r="D531" s="302"/>
      <c r="E531" s="302"/>
      <c r="F531" s="302"/>
      <c r="G531" s="302"/>
      <c r="H531" s="302"/>
      <c r="I531" s="302"/>
      <c r="J531" s="302"/>
      <c r="K531" s="302"/>
      <c r="L531" s="302"/>
      <c r="M531" s="302"/>
      <c r="N531" s="302"/>
      <c r="O531" s="302"/>
      <c r="P531" s="302"/>
      <c r="Q531" s="302"/>
      <c r="R531" s="302"/>
      <c r="S531" s="302"/>
      <c r="T531" s="302"/>
      <c r="U531" s="302"/>
      <c r="V531" s="302"/>
      <c r="W531" s="302"/>
      <c r="X531" s="302"/>
      <c r="Y531" s="302"/>
      <c r="Z531" s="302"/>
    </row>
    <row r="532" spans="1:26" ht="15.75" customHeight="1">
      <c r="A532" s="302"/>
      <c r="B532" s="302"/>
      <c r="C532" s="302"/>
      <c r="D532" s="302"/>
      <c r="E532" s="302"/>
      <c r="F532" s="302"/>
      <c r="G532" s="302"/>
      <c r="H532" s="302"/>
      <c r="I532" s="302"/>
      <c r="J532" s="302"/>
      <c r="K532" s="302"/>
      <c r="L532" s="302"/>
      <c r="M532" s="302"/>
      <c r="N532" s="302"/>
      <c r="O532" s="302"/>
      <c r="P532" s="302"/>
      <c r="Q532" s="302"/>
      <c r="R532" s="302"/>
      <c r="S532" s="302"/>
      <c r="T532" s="302"/>
      <c r="U532" s="302"/>
      <c r="V532" s="302"/>
      <c r="W532" s="302"/>
      <c r="X532" s="302"/>
      <c r="Y532" s="302"/>
      <c r="Z532" s="302"/>
    </row>
    <row r="533" spans="1:26" ht="15.75" customHeight="1">
      <c r="A533" s="302"/>
      <c r="B533" s="302"/>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row>
    <row r="534" spans="1:26" ht="15.75" customHeight="1">
      <c r="A534" s="302"/>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row>
    <row r="535" spans="1:26" ht="15.75" customHeight="1">
      <c r="A535" s="302"/>
      <c r="B535" s="302"/>
      <c r="C535" s="302"/>
      <c r="D535" s="302"/>
      <c r="E535" s="302"/>
      <c r="F535" s="302"/>
      <c r="G535" s="302"/>
      <c r="H535" s="302"/>
      <c r="I535" s="302"/>
      <c r="J535" s="302"/>
      <c r="K535" s="302"/>
      <c r="L535" s="302"/>
      <c r="M535" s="302"/>
      <c r="N535" s="302"/>
      <c r="O535" s="302"/>
      <c r="P535" s="302"/>
      <c r="Q535" s="302"/>
      <c r="R535" s="302"/>
      <c r="S535" s="302"/>
      <c r="T535" s="302"/>
      <c r="U535" s="302"/>
      <c r="V535" s="302"/>
      <c r="W535" s="302"/>
      <c r="X535" s="302"/>
      <c r="Y535" s="302"/>
      <c r="Z535" s="302"/>
    </row>
    <row r="536" spans="1:26" ht="15.75" customHeight="1">
      <c r="A536" s="302"/>
      <c r="B536" s="302"/>
      <c r="C536" s="302"/>
      <c r="D536" s="302"/>
      <c r="E536" s="302"/>
      <c r="F536" s="302"/>
      <c r="G536" s="302"/>
      <c r="H536" s="302"/>
      <c r="I536" s="302"/>
      <c r="J536" s="302"/>
      <c r="K536" s="302"/>
      <c r="L536" s="302"/>
      <c r="M536" s="302"/>
      <c r="N536" s="302"/>
      <c r="O536" s="302"/>
      <c r="P536" s="302"/>
      <c r="Q536" s="302"/>
      <c r="R536" s="302"/>
      <c r="S536" s="302"/>
      <c r="T536" s="302"/>
      <c r="U536" s="302"/>
      <c r="V536" s="302"/>
      <c r="W536" s="302"/>
      <c r="X536" s="302"/>
      <c r="Y536" s="302"/>
      <c r="Z536" s="302"/>
    </row>
    <row r="537" spans="1:26" ht="15.75" customHeight="1">
      <c r="A537" s="302"/>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row>
    <row r="538" spans="1:26" ht="15.75" customHeight="1">
      <c r="A538" s="302"/>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row>
    <row r="539" spans="1:26" ht="15.75" customHeight="1">
      <c r="A539" s="302"/>
      <c r="B539" s="302"/>
      <c r="C539" s="302"/>
      <c r="D539" s="302"/>
      <c r="E539" s="302"/>
      <c r="F539" s="302"/>
      <c r="G539" s="302"/>
      <c r="H539" s="302"/>
      <c r="I539" s="302"/>
      <c r="J539" s="302"/>
      <c r="K539" s="302"/>
      <c r="L539" s="302"/>
      <c r="M539" s="302"/>
      <c r="N539" s="302"/>
      <c r="O539" s="302"/>
      <c r="P539" s="302"/>
      <c r="Q539" s="302"/>
      <c r="R539" s="302"/>
      <c r="S539" s="302"/>
      <c r="T539" s="302"/>
      <c r="U539" s="302"/>
      <c r="V539" s="302"/>
      <c r="W539" s="302"/>
      <c r="X539" s="302"/>
      <c r="Y539" s="302"/>
      <c r="Z539" s="302"/>
    </row>
    <row r="540" spans="1:26" ht="15.75" customHeight="1">
      <c r="A540" s="302"/>
      <c r="B540" s="302"/>
      <c r="C540" s="302"/>
      <c r="D540" s="302"/>
      <c r="E540" s="302"/>
      <c r="F540" s="302"/>
      <c r="G540" s="302"/>
      <c r="H540" s="302"/>
      <c r="I540" s="302"/>
      <c r="J540" s="302"/>
      <c r="K540" s="302"/>
      <c r="L540" s="302"/>
      <c r="M540" s="302"/>
      <c r="N540" s="302"/>
      <c r="O540" s="302"/>
      <c r="P540" s="302"/>
      <c r="Q540" s="302"/>
      <c r="R540" s="302"/>
      <c r="S540" s="302"/>
      <c r="T540" s="302"/>
      <c r="U540" s="302"/>
      <c r="V540" s="302"/>
      <c r="W540" s="302"/>
      <c r="X540" s="302"/>
      <c r="Y540" s="302"/>
      <c r="Z540" s="302"/>
    </row>
    <row r="541" spans="1:26" ht="15.75" customHeight="1">
      <c r="A541" s="302"/>
      <c r="B541" s="302"/>
      <c r="C541" s="302"/>
      <c r="D541" s="302"/>
      <c r="E541" s="302"/>
      <c r="F541" s="302"/>
      <c r="G541" s="302"/>
      <c r="H541" s="302"/>
      <c r="I541" s="302"/>
      <c r="J541" s="302"/>
      <c r="K541" s="302"/>
      <c r="L541" s="302"/>
      <c r="M541" s="302"/>
      <c r="N541" s="302"/>
      <c r="O541" s="302"/>
      <c r="P541" s="302"/>
      <c r="Q541" s="302"/>
      <c r="R541" s="302"/>
      <c r="S541" s="302"/>
      <c r="T541" s="302"/>
      <c r="U541" s="302"/>
      <c r="V541" s="302"/>
      <c r="W541" s="302"/>
      <c r="X541" s="302"/>
      <c r="Y541" s="302"/>
      <c r="Z541" s="302"/>
    </row>
    <row r="542" spans="1:26" ht="15.75" customHeight="1">
      <c r="A542" s="302"/>
      <c r="B542" s="302"/>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row>
    <row r="543" spans="1:26" ht="15.75" customHeight="1">
      <c r="A543" s="302"/>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row>
    <row r="544" spans="1:26" ht="15.75" customHeight="1">
      <c r="A544" s="302"/>
      <c r="B544" s="302"/>
      <c r="C544" s="302"/>
      <c r="D544" s="302"/>
      <c r="E544" s="302"/>
      <c r="F544" s="302"/>
      <c r="G544" s="302"/>
      <c r="H544" s="302"/>
      <c r="I544" s="302"/>
      <c r="J544" s="302"/>
      <c r="K544" s="302"/>
      <c r="L544" s="302"/>
      <c r="M544" s="302"/>
      <c r="N544" s="302"/>
      <c r="O544" s="302"/>
      <c r="P544" s="302"/>
      <c r="Q544" s="302"/>
      <c r="R544" s="302"/>
      <c r="S544" s="302"/>
      <c r="T544" s="302"/>
      <c r="U544" s="302"/>
      <c r="V544" s="302"/>
      <c r="W544" s="302"/>
      <c r="X544" s="302"/>
      <c r="Y544" s="302"/>
      <c r="Z544" s="302"/>
    </row>
    <row r="545" spans="1:26" ht="15.75" customHeight="1">
      <c r="A545" s="302"/>
      <c r="B545" s="302"/>
      <c r="C545" s="302"/>
      <c r="D545" s="302"/>
      <c r="E545" s="302"/>
      <c r="F545" s="302"/>
      <c r="G545" s="302"/>
      <c r="H545" s="302"/>
      <c r="I545" s="302"/>
      <c r="J545" s="302"/>
      <c r="K545" s="302"/>
      <c r="L545" s="302"/>
      <c r="M545" s="302"/>
      <c r="N545" s="302"/>
      <c r="O545" s="302"/>
      <c r="P545" s="302"/>
      <c r="Q545" s="302"/>
      <c r="R545" s="302"/>
      <c r="S545" s="302"/>
      <c r="T545" s="302"/>
      <c r="U545" s="302"/>
      <c r="V545" s="302"/>
      <c r="W545" s="302"/>
      <c r="X545" s="302"/>
      <c r="Y545" s="302"/>
      <c r="Z545" s="302"/>
    </row>
    <row r="546" spans="1:26" ht="15.75" customHeight="1">
      <c r="A546" s="302"/>
      <c r="B546" s="302"/>
      <c r="C546" s="302"/>
      <c r="D546" s="302"/>
      <c r="E546" s="302"/>
      <c r="F546" s="302"/>
      <c r="G546" s="302"/>
      <c r="H546" s="302"/>
      <c r="I546" s="302"/>
      <c r="J546" s="302"/>
      <c r="K546" s="302"/>
      <c r="L546" s="302"/>
      <c r="M546" s="302"/>
      <c r="N546" s="302"/>
      <c r="O546" s="302"/>
      <c r="P546" s="302"/>
      <c r="Q546" s="302"/>
      <c r="R546" s="302"/>
      <c r="S546" s="302"/>
      <c r="T546" s="302"/>
      <c r="U546" s="302"/>
      <c r="V546" s="302"/>
      <c r="W546" s="302"/>
      <c r="X546" s="302"/>
      <c r="Y546" s="302"/>
      <c r="Z546" s="302"/>
    </row>
    <row r="547" spans="1:26" ht="15.75" customHeight="1">
      <c r="A547" s="302"/>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row>
    <row r="548" spans="1:26" ht="15.75" customHeight="1">
      <c r="A548" s="302"/>
      <c r="B548" s="302"/>
      <c r="C548" s="302"/>
      <c r="D548" s="302"/>
      <c r="E548" s="302"/>
      <c r="F548" s="302"/>
      <c r="G548" s="302"/>
      <c r="H548" s="302"/>
      <c r="I548" s="302"/>
      <c r="J548" s="302"/>
      <c r="K548" s="302"/>
      <c r="L548" s="302"/>
      <c r="M548" s="302"/>
      <c r="N548" s="302"/>
      <c r="O548" s="302"/>
      <c r="P548" s="302"/>
      <c r="Q548" s="302"/>
      <c r="R548" s="302"/>
      <c r="S548" s="302"/>
      <c r="T548" s="302"/>
      <c r="U548" s="302"/>
      <c r="V548" s="302"/>
      <c r="W548" s="302"/>
      <c r="X548" s="302"/>
      <c r="Y548" s="302"/>
      <c r="Z548" s="302"/>
    </row>
    <row r="549" spans="1:26" ht="15.75" customHeight="1">
      <c r="A549" s="302"/>
      <c r="B549" s="302"/>
      <c r="C549" s="302"/>
      <c r="D549" s="302"/>
      <c r="E549" s="302"/>
      <c r="F549" s="302"/>
      <c r="G549" s="302"/>
      <c r="H549" s="302"/>
      <c r="I549" s="302"/>
      <c r="J549" s="302"/>
      <c r="K549" s="302"/>
      <c r="L549" s="302"/>
      <c r="M549" s="302"/>
      <c r="N549" s="302"/>
      <c r="O549" s="302"/>
      <c r="P549" s="302"/>
      <c r="Q549" s="302"/>
      <c r="R549" s="302"/>
      <c r="S549" s="302"/>
      <c r="T549" s="302"/>
      <c r="U549" s="302"/>
      <c r="V549" s="302"/>
      <c r="W549" s="302"/>
      <c r="X549" s="302"/>
      <c r="Y549" s="302"/>
      <c r="Z549" s="302"/>
    </row>
    <row r="550" spans="1:26" ht="15.75" customHeight="1">
      <c r="A550" s="302"/>
      <c r="B550" s="302"/>
      <c r="C550" s="302"/>
      <c r="D550" s="302"/>
      <c r="E550" s="302"/>
      <c r="F550" s="302"/>
      <c r="G550" s="302"/>
      <c r="H550" s="302"/>
      <c r="I550" s="302"/>
      <c r="J550" s="302"/>
      <c r="K550" s="302"/>
      <c r="L550" s="302"/>
      <c r="M550" s="302"/>
      <c r="N550" s="302"/>
      <c r="O550" s="302"/>
      <c r="P550" s="302"/>
      <c r="Q550" s="302"/>
      <c r="R550" s="302"/>
      <c r="S550" s="302"/>
      <c r="T550" s="302"/>
      <c r="U550" s="302"/>
      <c r="V550" s="302"/>
      <c r="W550" s="302"/>
      <c r="X550" s="302"/>
      <c r="Y550" s="302"/>
      <c r="Z550" s="302"/>
    </row>
    <row r="551" spans="1:26" ht="15.75" customHeight="1">
      <c r="A551" s="302"/>
      <c r="B551" s="302"/>
      <c r="C551" s="302"/>
      <c r="D551" s="302"/>
      <c r="E551" s="302"/>
      <c r="F551" s="302"/>
      <c r="G551" s="302"/>
      <c r="H551" s="302"/>
      <c r="I551" s="302"/>
      <c r="J551" s="302"/>
      <c r="K551" s="302"/>
      <c r="L551" s="302"/>
      <c r="M551" s="302"/>
      <c r="N551" s="302"/>
      <c r="O551" s="302"/>
      <c r="P551" s="302"/>
      <c r="Q551" s="302"/>
      <c r="R551" s="302"/>
      <c r="S551" s="302"/>
      <c r="T551" s="302"/>
      <c r="U551" s="302"/>
      <c r="V551" s="302"/>
      <c r="W551" s="302"/>
      <c r="X551" s="302"/>
      <c r="Y551" s="302"/>
      <c r="Z551" s="302"/>
    </row>
    <row r="552" spans="1:26" ht="15.75" customHeight="1">
      <c r="A552" s="302"/>
      <c r="B552" s="302"/>
      <c r="C552" s="302"/>
      <c r="D552" s="302"/>
      <c r="E552" s="302"/>
      <c r="F552" s="302"/>
      <c r="G552" s="302"/>
      <c r="H552" s="302"/>
      <c r="I552" s="302"/>
      <c r="J552" s="302"/>
      <c r="K552" s="302"/>
      <c r="L552" s="302"/>
      <c r="M552" s="302"/>
      <c r="N552" s="302"/>
      <c r="O552" s="302"/>
      <c r="P552" s="302"/>
      <c r="Q552" s="302"/>
      <c r="R552" s="302"/>
      <c r="S552" s="302"/>
      <c r="T552" s="302"/>
      <c r="U552" s="302"/>
      <c r="V552" s="302"/>
      <c r="W552" s="302"/>
      <c r="X552" s="302"/>
      <c r="Y552" s="302"/>
      <c r="Z552" s="302"/>
    </row>
    <row r="553" spans="1:26" ht="15.75" customHeight="1">
      <c r="A553" s="302"/>
      <c r="B553" s="302"/>
      <c r="C553" s="302"/>
      <c r="D553" s="302"/>
      <c r="E553" s="302"/>
      <c r="F553" s="302"/>
      <c r="G553" s="302"/>
      <c r="H553" s="302"/>
      <c r="I553" s="302"/>
      <c r="J553" s="302"/>
      <c r="K553" s="302"/>
      <c r="L553" s="302"/>
      <c r="M553" s="302"/>
      <c r="N553" s="302"/>
      <c r="O553" s="302"/>
      <c r="P553" s="302"/>
      <c r="Q553" s="302"/>
      <c r="R553" s="302"/>
      <c r="S553" s="302"/>
      <c r="T553" s="302"/>
      <c r="U553" s="302"/>
      <c r="V553" s="302"/>
      <c r="W553" s="302"/>
      <c r="X553" s="302"/>
      <c r="Y553" s="302"/>
      <c r="Z553" s="302"/>
    </row>
    <row r="554" spans="1:26" ht="15.75" customHeight="1">
      <c r="A554" s="302"/>
      <c r="B554" s="302"/>
      <c r="C554" s="302"/>
      <c r="D554" s="302"/>
      <c r="E554" s="302"/>
      <c r="F554" s="302"/>
      <c r="G554" s="302"/>
      <c r="H554" s="302"/>
      <c r="I554" s="302"/>
      <c r="J554" s="302"/>
      <c r="K554" s="302"/>
      <c r="L554" s="302"/>
      <c r="M554" s="302"/>
      <c r="N554" s="302"/>
      <c r="O554" s="302"/>
      <c r="P554" s="302"/>
      <c r="Q554" s="302"/>
      <c r="R554" s="302"/>
      <c r="S554" s="302"/>
      <c r="T554" s="302"/>
      <c r="U554" s="302"/>
      <c r="V554" s="302"/>
      <c r="W554" s="302"/>
      <c r="X554" s="302"/>
      <c r="Y554" s="302"/>
      <c r="Z554" s="302"/>
    </row>
    <row r="555" spans="1:26" ht="15.75" customHeight="1">
      <c r="A555" s="302"/>
      <c r="B555" s="302"/>
      <c r="C555" s="302"/>
      <c r="D555" s="302"/>
      <c r="E555" s="302"/>
      <c r="F555" s="302"/>
      <c r="G555" s="302"/>
      <c r="H555" s="302"/>
      <c r="I555" s="302"/>
      <c r="J555" s="302"/>
      <c r="K555" s="302"/>
      <c r="L555" s="302"/>
      <c r="M555" s="302"/>
      <c r="N555" s="302"/>
      <c r="O555" s="302"/>
      <c r="P555" s="302"/>
      <c r="Q555" s="302"/>
      <c r="R555" s="302"/>
      <c r="S555" s="302"/>
      <c r="T555" s="302"/>
      <c r="U555" s="302"/>
      <c r="V555" s="302"/>
      <c r="W555" s="302"/>
      <c r="X555" s="302"/>
      <c r="Y555" s="302"/>
      <c r="Z555" s="302"/>
    </row>
    <row r="556" spans="1:26" ht="15.75" customHeight="1">
      <c r="A556" s="302"/>
      <c r="B556" s="302"/>
      <c r="C556" s="302"/>
      <c r="D556" s="302"/>
      <c r="E556" s="302"/>
      <c r="F556" s="302"/>
      <c r="G556" s="302"/>
      <c r="H556" s="302"/>
      <c r="I556" s="302"/>
      <c r="J556" s="302"/>
      <c r="K556" s="302"/>
      <c r="L556" s="302"/>
      <c r="M556" s="302"/>
      <c r="N556" s="302"/>
      <c r="O556" s="302"/>
      <c r="P556" s="302"/>
      <c r="Q556" s="302"/>
      <c r="R556" s="302"/>
      <c r="S556" s="302"/>
      <c r="T556" s="302"/>
      <c r="U556" s="302"/>
      <c r="V556" s="302"/>
      <c r="W556" s="302"/>
      <c r="X556" s="302"/>
      <c r="Y556" s="302"/>
      <c r="Z556" s="302"/>
    </row>
    <row r="557" spans="1:26" ht="15.75" customHeight="1">
      <c r="A557" s="302"/>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row>
    <row r="558" spans="1:26" ht="15.75" customHeight="1">
      <c r="A558" s="302"/>
      <c r="B558" s="302"/>
      <c r="C558" s="302"/>
      <c r="D558" s="302"/>
      <c r="E558" s="302"/>
      <c r="F558" s="302"/>
      <c r="G558" s="302"/>
      <c r="H558" s="302"/>
      <c r="I558" s="302"/>
      <c r="J558" s="302"/>
      <c r="K558" s="302"/>
      <c r="L558" s="302"/>
      <c r="M558" s="302"/>
      <c r="N558" s="302"/>
      <c r="O558" s="302"/>
      <c r="P558" s="302"/>
      <c r="Q558" s="302"/>
      <c r="R558" s="302"/>
      <c r="S558" s="302"/>
      <c r="T558" s="302"/>
      <c r="U558" s="302"/>
      <c r="V558" s="302"/>
      <c r="W558" s="302"/>
      <c r="X558" s="302"/>
      <c r="Y558" s="302"/>
      <c r="Z558" s="302"/>
    </row>
    <row r="559" spans="1:26" ht="15.75" customHeight="1">
      <c r="A559" s="302"/>
      <c r="B559" s="302"/>
      <c r="C559" s="302"/>
      <c r="D559" s="302"/>
      <c r="E559" s="302"/>
      <c r="F559" s="302"/>
      <c r="G559" s="302"/>
      <c r="H559" s="302"/>
      <c r="I559" s="302"/>
      <c r="J559" s="302"/>
      <c r="K559" s="302"/>
      <c r="L559" s="302"/>
      <c r="M559" s="302"/>
      <c r="N559" s="302"/>
      <c r="O559" s="302"/>
      <c r="P559" s="302"/>
      <c r="Q559" s="302"/>
      <c r="R559" s="302"/>
      <c r="S559" s="302"/>
      <c r="T559" s="302"/>
      <c r="U559" s="302"/>
      <c r="V559" s="302"/>
      <c r="W559" s="302"/>
      <c r="X559" s="302"/>
      <c r="Y559" s="302"/>
      <c r="Z559" s="302"/>
    </row>
    <row r="560" spans="1:26" ht="15.75" customHeight="1">
      <c r="A560" s="302"/>
      <c r="B560" s="302"/>
      <c r="C560" s="302"/>
      <c r="D560" s="302"/>
      <c r="E560" s="302"/>
      <c r="F560" s="302"/>
      <c r="G560" s="302"/>
      <c r="H560" s="302"/>
      <c r="I560" s="302"/>
      <c r="J560" s="302"/>
      <c r="K560" s="302"/>
      <c r="L560" s="302"/>
      <c r="M560" s="302"/>
      <c r="N560" s="302"/>
      <c r="O560" s="302"/>
      <c r="P560" s="302"/>
      <c r="Q560" s="302"/>
      <c r="R560" s="302"/>
      <c r="S560" s="302"/>
      <c r="T560" s="302"/>
      <c r="U560" s="302"/>
      <c r="V560" s="302"/>
      <c r="W560" s="302"/>
      <c r="X560" s="302"/>
      <c r="Y560" s="302"/>
      <c r="Z560" s="302"/>
    </row>
    <row r="561" spans="1:26" ht="15.75" customHeight="1">
      <c r="A561" s="302"/>
      <c r="B561" s="302"/>
      <c r="C561" s="302"/>
      <c r="D561" s="302"/>
      <c r="E561" s="302"/>
      <c r="F561" s="302"/>
      <c r="G561" s="302"/>
      <c r="H561" s="302"/>
      <c r="I561" s="302"/>
      <c r="J561" s="302"/>
      <c r="K561" s="302"/>
      <c r="L561" s="302"/>
      <c r="M561" s="302"/>
      <c r="N561" s="302"/>
      <c r="O561" s="302"/>
      <c r="P561" s="302"/>
      <c r="Q561" s="302"/>
      <c r="R561" s="302"/>
      <c r="S561" s="302"/>
      <c r="T561" s="302"/>
      <c r="U561" s="302"/>
      <c r="V561" s="302"/>
      <c r="W561" s="302"/>
      <c r="X561" s="302"/>
      <c r="Y561" s="302"/>
      <c r="Z561" s="302"/>
    </row>
    <row r="562" spans="1:26" ht="15.75" customHeight="1">
      <c r="A562" s="302"/>
      <c r="B562" s="302"/>
      <c r="C562" s="302"/>
      <c r="D562" s="302"/>
      <c r="E562" s="302"/>
      <c r="F562" s="302"/>
      <c r="G562" s="302"/>
      <c r="H562" s="302"/>
      <c r="I562" s="302"/>
      <c r="J562" s="302"/>
      <c r="K562" s="302"/>
      <c r="L562" s="302"/>
      <c r="M562" s="302"/>
      <c r="N562" s="302"/>
      <c r="O562" s="302"/>
      <c r="P562" s="302"/>
      <c r="Q562" s="302"/>
      <c r="R562" s="302"/>
      <c r="S562" s="302"/>
      <c r="T562" s="302"/>
      <c r="U562" s="302"/>
      <c r="V562" s="302"/>
      <c r="W562" s="302"/>
      <c r="X562" s="302"/>
      <c r="Y562" s="302"/>
      <c r="Z562" s="302"/>
    </row>
    <row r="563" spans="1:26" ht="15.75" customHeight="1">
      <c r="A563" s="302"/>
      <c r="B563" s="302"/>
      <c r="C563" s="302"/>
      <c r="D563" s="302"/>
      <c r="E563" s="302"/>
      <c r="F563" s="302"/>
      <c r="G563" s="302"/>
      <c r="H563" s="302"/>
      <c r="I563" s="302"/>
      <c r="J563" s="302"/>
      <c r="K563" s="302"/>
      <c r="L563" s="302"/>
      <c r="M563" s="302"/>
      <c r="N563" s="302"/>
      <c r="O563" s="302"/>
      <c r="P563" s="302"/>
      <c r="Q563" s="302"/>
      <c r="R563" s="302"/>
      <c r="S563" s="302"/>
      <c r="T563" s="302"/>
      <c r="U563" s="302"/>
      <c r="V563" s="302"/>
      <c r="W563" s="302"/>
      <c r="X563" s="302"/>
      <c r="Y563" s="302"/>
      <c r="Z563" s="302"/>
    </row>
    <row r="564" spans="1:26" ht="15.75" customHeight="1">
      <c r="A564" s="302"/>
      <c r="B564" s="302"/>
      <c r="C564" s="302"/>
      <c r="D564" s="302"/>
      <c r="E564" s="302"/>
      <c r="F564" s="302"/>
      <c r="G564" s="302"/>
      <c r="H564" s="302"/>
      <c r="I564" s="302"/>
      <c r="J564" s="302"/>
      <c r="K564" s="302"/>
      <c r="L564" s="302"/>
      <c r="M564" s="302"/>
      <c r="N564" s="302"/>
      <c r="O564" s="302"/>
      <c r="P564" s="302"/>
      <c r="Q564" s="302"/>
      <c r="R564" s="302"/>
      <c r="S564" s="302"/>
      <c r="T564" s="302"/>
      <c r="U564" s="302"/>
      <c r="V564" s="302"/>
      <c r="W564" s="302"/>
      <c r="X564" s="302"/>
      <c r="Y564" s="302"/>
      <c r="Z564" s="302"/>
    </row>
    <row r="565" spans="1:26" ht="15.75" customHeight="1">
      <c r="A565" s="302"/>
      <c r="B565" s="302"/>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2"/>
    </row>
    <row r="566" spans="1:26" ht="15.75" customHeight="1">
      <c r="A566" s="302"/>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row>
    <row r="567" spans="1:26" ht="15.75" customHeight="1">
      <c r="A567" s="302"/>
      <c r="B567" s="302"/>
      <c r="C567" s="302"/>
      <c r="D567" s="302"/>
      <c r="E567" s="302"/>
      <c r="F567" s="302"/>
      <c r="G567" s="302"/>
      <c r="H567" s="302"/>
      <c r="I567" s="302"/>
      <c r="J567" s="302"/>
      <c r="K567" s="302"/>
      <c r="L567" s="302"/>
      <c r="M567" s="302"/>
      <c r="N567" s="302"/>
      <c r="O567" s="302"/>
      <c r="P567" s="302"/>
      <c r="Q567" s="302"/>
      <c r="R567" s="302"/>
      <c r="S567" s="302"/>
      <c r="T567" s="302"/>
      <c r="U567" s="302"/>
      <c r="V567" s="302"/>
      <c r="W567" s="302"/>
      <c r="X567" s="302"/>
      <c r="Y567" s="302"/>
      <c r="Z567" s="302"/>
    </row>
    <row r="568" spans="1:26" ht="15.75" customHeight="1">
      <c r="A568" s="302"/>
      <c r="B568" s="302"/>
      <c r="C568" s="302"/>
      <c r="D568" s="302"/>
      <c r="E568" s="302"/>
      <c r="F568" s="302"/>
      <c r="G568" s="302"/>
      <c r="H568" s="302"/>
      <c r="I568" s="302"/>
      <c r="J568" s="302"/>
      <c r="K568" s="302"/>
      <c r="L568" s="302"/>
      <c r="M568" s="302"/>
      <c r="N568" s="302"/>
      <c r="O568" s="302"/>
      <c r="P568" s="302"/>
      <c r="Q568" s="302"/>
      <c r="R568" s="302"/>
      <c r="S568" s="302"/>
      <c r="T568" s="302"/>
      <c r="U568" s="302"/>
      <c r="V568" s="302"/>
      <c r="W568" s="302"/>
      <c r="X568" s="302"/>
      <c r="Y568" s="302"/>
      <c r="Z568" s="302"/>
    </row>
    <row r="569" spans="1:26" ht="15.75" customHeight="1">
      <c r="A569" s="302"/>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row>
    <row r="570" spans="1:26" ht="15.75" customHeight="1">
      <c r="A570" s="302"/>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row>
    <row r="571" spans="1:26" ht="15.75" customHeight="1">
      <c r="A571" s="302"/>
      <c r="B571" s="302"/>
      <c r="C571" s="302"/>
      <c r="D571" s="302"/>
      <c r="E571" s="302"/>
      <c r="F571" s="302"/>
      <c r="G571" s="302"/>
      <c r="H571" s="302"/>
      <c r="I571" s="302"/>
      <c r="J571" s="302"/>
      <c r="K571" s="302"/>
      <c r="L571" s="302"/>
      <c r="M571" s="302"/>
      <c r="N571" s="302"/>
      <c r="O571" s="302"/>
      <c r="P571" s="302"/>
      <c r="Q571" s="302"/>
      <c r="R571" s="302"/>
      <c r="S571" s="302"/>
      <c r="T571" s="302"/>
      <c r="U571" s="302"/>
      <c r="V571" s="302"/>
      <c r="W571" s="302"/>
      <c r="X571" s="302"/>
      <c r="Y571" s="302"/>
      <c r="Z571" s="302"/>
    </row>
    <row r="572" spans="1:26" ht="15.75" customHeight="1">
      <c r="A572" s="302"/>
      <c r="B572" s="302"/>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row>
    <row r="573" spans="1:26" ht="15.75" customHeight="1">
      <c r="A573" s="302"/>
      <c r="B573" s="302"/>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row>
    <row r="574" spans="1:26" ht="15.75" customHeight="1">
      <c r="A574" s="302"/>
      <c r="B574" s="302"/>
      <c r="C574" s="302"/>
      <c r="D574" s="302"/>
      <c r="E574" s="302"/>
      <c r="F574" s="302"/>
      <c r="G574" s="302"/>
      <c r="H574" s="302"/>
      <c r="I574" s="302"/>
      <c r="J574" s="302"/>
      <c r="K574" s="302"/>
      <c r="L574" s="302"/>
      <c r="M574" s="302"/>
      <c r="N574" s="302"/>
      <c r="O574" s="302"/>
      <c r="P574" s="302"/>
      <c r="Q574" s="302"/>
      <c r="R574" s="302"/>
      <c r="S574" s="302"/>
      <c r="T574" s="302"/>
      <c r="U574" s="302"/>
      <c r="V574" s="302"/>
      <c r="W574" s="302"/>
      <c r="X574" s="302"/>
      <c r="Y574" s="302"/>
      <c r="Z574" s="302"/>
    </row>
    <row r="575" spans="1:26" ht="15.75" customHeight="1">
      <c r="A575" s="302"/>
      <c r="B575" s="302"/>
      <c r="C575" s="302"/>
      <c r="D575" s="302"/>
      <c r="E575" s="302"/>
      <c r="F575" s="302"/>
      <c r="G575" s="302"/>
      <c r="H575" s="302"/>
      <c r="I575" s="302"/>
      <c r="J575" s="302"/>
      <c r="K575" s="302"/>
      <c r="L575" s="302"/>
      <c r="M575" s="302"/>
      <c r="N575" s="302"/>
      <c r="O575" s="302"/>
      <c r="P575" s="302"/>
      <c r="Q575" s="302"/>
      <c r="R575" s="302"/>
      <c r="S575" s="302"/>
      <c r="T575" s="302"/>
      <c r="U575" s="302"/>
      <c r="V575" s="302"/>
      <c r="W575" s="302"/>
      <c r="X575" s="302"/>
      <c r="Y575" s="302"/>
      <c r="Z575" s="302"/>
    </row>
    <row r="576" spans="1:26" ht="15.75" customHeight="1">
      <c r="A576" s="302"/>
      <c r="B576" s="302"/>
      <c r="C576" s="302"/>
      <c r="D576" s="302"/>
      <c r="E576" s="302"/>
      <c r="F576" s="302"/>
      <c r="G576" s="302"/>
      <c r="H576" s="302"/>
      <c r="I576" s="302"/>
      <c r="J576" s="302"/>
      <c r="K576" s="302"/>
      <c r="L576" s="302"/>
      <c r="M576" s="302"/>
      <c r="N576" s="302"/>
      <c r="O576" s="302"/>
      <c r="P576" s="302"/>
      <c r="Q576" s="302"/>
      <c r="R576" s="302"/>
      <c r="S576" s="302"/>
      <c r="T576" s="302"/>
      <c r="U576" s="302"/>
      <c r="V576" s="302"/>
      <c r="W576" s="302"/>
      <c r="X576" s="302"/>
      <c r="Y576" s="302"/>
      <c r="Z576" s="302"/>
    </row>
    <row r="577" spans="1:26" ht="15.75" customHeight="1">
      <c r="A577" s="302"/>
      <c r="B577" s="302"/>
      <c r="C577" s="302"/>
      <c r="D577" s="302"/>
      <c r="E577" s="302"/>
      <c r="F577" s="302"/>
      <c r="G577" s="302"/>
      <c r="H577" s="302"/>
      <c r="I577" s="302"/>
      <c r="J577" s="302"/>
      <c r="K577" s="302"/>
      <c r="L577" s="302"/>
      <c r="M577" s="302"/>
      <c r="N577" s="302"/>
      <c r="O577" s="302"/>
      <c r="P577" s="302"/>
      <c r="Q577" s="302"/>
      <c r="R577" s="302"/>
      <c r="S577" s="302"/>
      <c r="T577" s="302"/>
      <c r="U577" s="302"/>
      <c r="V577" s="302"/>
      <c r="W577" s="302"/>
      <c r="X577" s="302"/>
      <c r="Y577" s="302"/>
      <c r="Z577" s="302"/>
    </row>
    <row r="578" spans="1:26" ht="15.75" customHeight="1">
      <c r="A578" s="302"/>
      <c r="B578" s="302"/>
      <c r="C578" s="302"/>
      <c r="D578" s="302"/>
      <c r="E578" s="302"/>
      <c r="F578" s="302"/>
      <c r="G578" s="302"/>
      <c r="H578" s="302"/>
      <c r="I578" s="302"/>
      <c r="J578" s="302"/>
      <c r="K578" s="302"/>
      <c r="L578" s="302"/>
      <c r="M578" s="302"/>
      <c r="N578" s="302"/>
      <c r="O578" s="302"/>
      <c r="P578" s="302"/>
      <c r="Q578" s="302"/>
      <c r="R578" s="302"/>
      <c r="S578" s="302"/>
      <c r="T578" s="302"/>
      <c r="U578" s="302"/>
      <c r="V578" s="302"/>
      <c r="W578" s="302"/>
      <c r="X578" s="302"/>
      <c r="Y578" s="302"/>
      <c r="Z578" s="302"/>
    </row>
    <row r="579" spans="1:26" ht="15.75" customHeight="1">
      <c r="A579" s="302"/>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row>
    <row r="580" spans="1:26" ht="15.75" customHeight="1">
      <c r="A580" s="302"/>
      <c r="B580" s="302"/>
      <c r="C580" s="302"/>
      <c r="D580" s="302"/>
      <c r="E580" s="302"/>
      <c r="F580" s="302"/>
      <c r="G580" s="302"/>
      <c r="H580" s="302"/>
      <c r="I580" s="302"/>
      <c r="J580" s="302"/>
      <c r="K580" s="302"/>
      <c r="L580" s="302"/>
      <c r="M580" s="302"/>
      <c r="N580" s="302"/>
      <c r="O580" s="302"/>
      <c r="P580" s="302"/>
      <c r="Q580" s="302"/>
      <c r="R580" s="302"/>
      <c r="S580" s="302"/>
      <c r="T580" s="302"/>
      <c r="U580" s="302"/>
      <c r="V580" s="302"/>
      <c r="W580" s="302"/>
      <c r="X580" s="302"/>
      <c r="Y580" s="302"/>
      <c r="Z580" s="302"/>
    </row>
    <row r="581" spans="1:26" ht="15.75" customHeight="1">
      <c r="A581" s="302"/>
      <c r="B581" s="302"/>
      <c r="C581" s="302"/>
      <c r="D581" s="302"/>
      <c r="E581" s="302"/>
      <c r="F581" s="302"/>
      <c r="G581" s="302"/>
      <c r="H581" s="302"/>
      <c r="I581" s="302"/>
      <c r="J581" s="302"/>
      <c r="K581" s="302"/>
      <c r="L581" s="302"/>
      <c r="M581" s="302"/>
      <c r="N581" s="302"/>
      <c r="O581" s="302"/>
      <c r="P581" s="302"/>
      <c r="Q581" s="302"/>
      <c r="R581" s="302"/>
      <c r="S581" s="302"/>
      <c r="T581" s="302"/>
      <c r="U581" s="302"/>
      <c r="V581" s="302"/>
      <c r="W581" s="302"/>
      <c r="X581" s="302"/>
      <c r="Y581" s="302"/>
      <c r="Z581" s="302"/>
    </row>
    <row r="582" spans="1:26" ht="15.75" customHeight="1">
      <c r="A582" s="302"/>
      <c r="B582" s="302"/>
      <c r="C582" s="302"/>
      <c r="D582" s="302"/>
      <c r="E582" s="302"/>
      <c r="F582" s="302"/>
      <c r="G582" s="302"/>
      <c r="H582" s="302"/>
      <c r="I582" s="302"/>
      <c r="J582" s="302"/>
      <c r="K582" s="302"/>
      <c r="L582" s="302"/>
      <c r="M582" s="302"/>
      <c r="N582" s="302"/>
      <c r="O582" s="302"/>
      <c r="P582" s="302"/>
      <c r="Q582" s="302"/>
      <c r="R582" s="302"/>
      <c r="S582" s="302"/>
      <c r="T582" s="302"/>
      <c r="U582" s="302"/>
      <c r="V582" s="302"/>
      <c r="W582" s="302"/>
      <c r="X582" s="302"/>
      <c r="Y582" s="302"/>
      <c r="Z582" s="302"/>
    </row>
    <row r="583" spans="1:26" ht="15.75" customHeight="1">
      <c r="A583" s="302"/>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row>
    <row r="584" spans="1:26" ht="15.75" customHeight="1">
      <c r="A584" s="302"/>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row>
    <row r="585" spans="1:26" ht="15.75" customHeight="1">
      <c r="A585" s="302"/>
      <c r="B585" s="302"/>
      <c r="C585" s="302"/>
      <c r="D585" s="302"/>
      <c r="E585" s="302"/>
      <c r="F585" s="302"/>
      <c r="G585" s="302"/>
      <c r="H585" s="302"/>
      <c r="I585" s="302"/>
      <c r="J585" s="302"/>
      <c r="K585" s="302"/>
      <c r="L585" s="302"/>
      <c r="M585" s="302"/>
      <c r="N585" s="302"/>
      <c r="O585" s="302"/>
      <c r="P585" s="302"/>
      <c r="Q585" s="302"/>
      <c r="R585" s="302"/>
      <c r="S585" s="302"/>
      <c r="T585" s="302"/>
      <c r="U585" s="302"/>
      <c r="V585" s="302"/>
      <c r="W585" s="302"/>
      <c r="X585" s="302"/>
      <c r="Y585" s="302"/>
      <c r="Z585" s="302"/>
    </row>
    <row r="586" spans="1:26" ht="15.75" customHeight="1">
      <c r="A586" s="302"/>
      <c r="B586" s="302"/>
      <c r="C586" s="302"/>
      <c r="D586" s="302"/>
      <c r="E586" s="302"/>
      <c r="F586" s="302"/>
      <c r="G586" s="302"/>
      <c r="H586" s="302"/>
      <c r="I586" s="302"/>
      <c r="J586" s="302"/>
      <c r="K586" s="302"/>
      <c r="L586" s="302"/>
      <c r="M586" s="302"/>
      <c r="N586" s="302"/>
      <c r="O586" s="302"/>
      <c r="P586" s="302"/>
      <c r="Q586" s="302"/>
      <c r="R586" s="302"/>
      <c r="S586" s="302"/>
      <c r="T586" s="302"/>
      <c r="U586" s="302"/>
      <c r="V586" s="302"/>
      <c r="W586" s="302"/>
      <c r="X586" s="302"/>
      <c r="Y586" s="302"/>
      <c r="Z586" s="302"/>
    </row>
    <row r="587" spans="1:26" ht="15.75" customHeight="1">
      <c r="A587" s="302"/>
      <c r="B587" s="302"/>
      <c r="C587" s="302"/>
      <c r="D587" s="302"/>
      <c r="E587" s="302"/>
      <c r="F587" s="302"/>
      <c r="G587" s="302"/>
      <c r="H587" s="302"/>
      <c r="I587" s="302"/>
      <c r="J587" s="302"/>
      <c r="K587" s="302"/>
      <c r="L587" s="302"/>
      <c r="M587" s="302"/>
      <c r="N587" s="302"/>
      <c r="O587" s="302"/>
      <c r="P587" s="302"/>
      <c r="Q587" s="302"/>
      <c r="R587" s="302"/>
      <c r="S587" s="302"/>
      <c r="T587" s="302"/>
      <c r="U587" s="302"/>
      <c r="V587" s="302"/>
      <c r="W587" s="302"/>
      <c r="X587" s="302"/>
      <c r="Y587" s="302"/>
      <c r="Z587" s="302"/>
    </row>
    <row r="588" spans="1:26" ht="15.75" customHeight="1">
      <c r="A588" s="302"/>
      <c r="B588" s="302"/>
      <c r="C588" s="302"/>
      <c r="D588" s="302"/>
      <c r="E588" s="302"/>
      <c r="F588" s="302"/>
      <c r="G588" s="302"/>
      <c r="H588" s="302"/>
      <c r="I588" s="302"/>
      <c r="J588" s="302"/>
      <c r="K588" s="302"/>
      <c r="L588" s="302"/>
      <c r="M588" s="302"/>
      <c r="N588" s="302"/>
      <c r="O588" s="302"/>
      <c r="P588" s="302"/>
      <c r="Q588" s="302"/>
      <c r="R588" s="302"/>
      <c r="S588" s="302"/>
      <c r="T588" s="302"/>
      <c r="U588" s="302"/>
      <c r="V588" s="302"/>
      <c r="W588" s="302"/>
      <c r="X588" s="302"/>
      <c r="Y588" s="302"/>
      <c r="Z588" s="302"/>
    </row>
    <row r="589" spans="1:26" ht="15.75" customHeight="1">
      <c r="A589" s="302"/>
      <c r="B589" s="302"/>
      <c r="C589" s="302"/>
      <c r="D589" s="302"/>
      <c r="E589" s="302"/>
      <c r="F589" s="302"/>
      <c r="G589" s="302"/>
      <c r="H589" s="302"/>
      <c r="I589" s="302"/>
      <c r="J589" s="302"/>
      <c r="K589" s="302"/>
      <c r="L589" s="302"/>
      <c r="M589" s="302"/>
      <c r="N589" s="302"/>
      <c r="O589" s="302"/>
      <c r="P589" s="302"/>
      <c r="Q589" s="302"/>
      <c r="R589" s="302"/>
      <c r="S589" s="302"/>
      <c r="T589" s="302"/>
      <c r="U589" s="302"/>
      <c r="V589" s="302"/>
      <c r="W589" s="302"/>
      <c r="X589" s="302"/>
      <c r="Y589" s="302"/>
      <c r="Z589" s="302"/>
    </row>
    <row r="590" spans="1:26" ht="15.75" customHeight="1">
      <c r="A590" s="302"/>
      <c r="B590" s="302"/>
      <c r="C590" s="302"/>
      <c r="D590" s="302"/>
      <c r="E590" s="302"/>
      <c r="F590" s="302"/>
      <c r="G590" s="302"/>
      <c r="H590" s="302"/>
      <c r="I590" s="302"/>
      <c r="J590" s="302"/>
      <c r="K590" s="302"/>
      <c r="L590" s="302"/>
      <c r="M590" s="302"/>
      <c r="N590" s="302"/>
      <c r="O590" s="302"/>
      <c r="P590" s="302"/>
      <c r="Q590" s="302"/>
      <c r="R590" s="302"/>
      <c r="S590" s="302"/>
      <c r="T590" s="302"/>
      <c r="U590" s="302"/>
      <c r="V590" s="302"/>
      <c r="W590" s="302"/>
      <c r="X590" s="302"/>
      <c r="Y590" s="302"/>
      <c r="Z590" s="302"/>
    </row>
    <row r="591" spans="1:26" ht="15.75" customHeight="1">
      <c r="A591" s="302"/>
      <c r="B591" s="302"/>
      <c r="C591" s="302"/>
      <c r="D591" s="302"/>
      <c r="E591" s="302"/>
      <c r="F591" s="302"/>
      <c r="G591" s="302"/>
      <c r="H591" s="302"/>
      <c r="I591" s="302"/>
      <c r="J591" s="302"/>
      <c r="K591" s="302"/>
      <c r="L591" s="302"/>
      <c r="M591" s="302"/>
      <c r="N591" s="302"/>
      <c r="O591" s="302"/>
      <c r="P591" s="302"/>
      <c r="Q591" s="302"/>
      <c r="R591" s="302"/>
      <c r="S591" s="302"/>
      <c r="T591" s="302"/>
      <c r="U591" s="302"/>
      <c r="V591" s="302"/>
      <c r="W591" s="302"/>
      <c r="X591" s="302"/>
      <c r="Y591" s="302"/>
      <c r="Z591" s="302"/>
    </row>
    <row r="592" spans="1:26" ht="15.75" customHeight="1">
      <c r="A592" s="302"/>
      <c r="B592" s="302"/>
      <c r="C592" s="302"/>
      <c r="D592" s="302"/>
      <c r="E592" s="302"/>
      <c r="F592" s="302"/>
      <c r="G592" s="302"/>
      <c r="H592" s="302"/>
      <c r="I592" s="302"/>
      <c r="J592" s="302"/>
      <c r="K592" s="302"/>
      <c r="L592" s="302"/>
      <c r="M592" s="302"/>
      <c r="N592" s="302"/>
      <c r="O592" s="302"/>
      <c r="P592" s="302"/>
      <c r="Q592" s="302"/>
      <c r="R592" s="302"/>
      <c r="S592" s="302"/>
      <c r="T592" s="302"/>
      <c r="U592" s="302"/>
      <c r="V592" s="302"/>
      <c r="W592" s="302"/>
      <c r="X592" s="302"/>
      <c r="Y592" s="302"/>
      <c r="Z592" s="302"/>
    </row>
    <row r="593" spans="1:26" ht="15.75" customHeight="1">
      <c r="A593" s="302"/>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row>
    <row r="594" spans="1:26" ht="15.75" customHeight="1">
      <c r="A594" s="302"/>
      <c r="B594" s="302"/>
      <c r="C594" s="302"/>
      <c r="D594" s="302"/>
      <c r="E594" s="302"/>
      <c r="F594" s="302"/>
      <c r="G594" s="302"/>
      <c r="H594" s="302"/>
      <c r="I594" s="302"/>
      <c r="J594" s="302"/>
      <c r="K594" s="302"/>
      <c r="L594" s="302"/>
      <c r="M594" s="302"/>
      <c r="N594" s="302"/>
      <c r="O594" s="302"/>
      <c r="P594" s="302"/>
      <c r="Q594" s="302"/>
      <c r="R594" s="302"/>
      <c r="S594" s="302"/>
      <c r="T594" s="302"/>
      <c r="U594" s="302"/>
      <c r="V594" s="302"/>
      <c r="W594" s="302"/>
      <c r="X594" s="302"/>
      <c r="Y594" s="302"/>
      <c r="Z594" s="302"/>
    </row>
    <row r="595" spans="1:26" ht="15.75" customHeight="1">
      <c r="A595" s="302"/>
      <c r="B595" s="302"/>
      <c r="C595" s="302"/>
      <c r="D595" s="302"/>
      <c r="E595" s="302"/>
      <c r="F595" s="302"/>
      <c r="G595" s="302"/>
      <c r="H595" s="302"/>
      <c r="I595" s="302"/>
      <c r="J595" s="302"/>
      <c r="K595" s="302"/>
      <c r="L595" s="302"/>
      <c r="M595" s="302"/>
      <c r="N595" s="302"/>
      <c r="O595" s="302"/>
      <c r="P595" s="302"/>
      <c r="Q595" s="302"/>
      <c r="R595" s="302"/>
      <c r="S595" s="302"/>
      <c r="T595" s="302"/>
      <c r="U595" s="302"/>
      <c r="V595" s="302"/>
      <c r="W595" s="302"/>
      <c r="X595" s="302"/>
      <c r="Y595" s="302"/>
      <c r="Z595" s="302"/>
    </row>
    <row r="596" spans="1:26" ht="15.75" customHeight="1">
      <c r="A596" s="302"/>
      <c r="B596" s="302"/>
      <c r="C596" s="302"/>
      <c r="D596" s="302"/>
      <c r="E596" s="302"/>
      <c r="F596" s="302"/>
      <c r="G596" s="302"/>
      <c r="H596" s="302"/>
      <c r="I596" s="302"/>
      <c r="J596" s="302"/>
      <c r="K596" s="302"/>
      <c r="L596" s="302"/>
      <c r="M596" s="302"/>
      <c r="N596" s="302"/>
      <c r="O596" s="302"/>
      <c r="P596" s="302"/>
      <c r="Q596" s="302"/>
      <c r="R596" s="302"/>
      <c r="S596" s="302"/>
      <c r="T596" s="302"/>
      <c r="U596" s="302"/>
      <c r="V596" s="302"/>
      <c r="W596" s="302"/>
      <c r="X596" s="302"/>
      <c r="Y596" s="302"/>
      <c r="Z596" s="302"/>
    </row>
    <row r="597" spans="1:26" ht="15.75" customHeight="1">
      <c r="A597" s="302"/>
      <c r="B597" s="302"/>
      <c r="C597" s="302"/>
      <c r="D597" s="302"/>
      <c r="E597" s="302"/>
      <c r="F597" s="302"/>
      <c r="G597" s="302"/>
      <c r="H597" s="302"/>
      <c r="I597" s="302"/>
      <c r="J597" s="302"/>
      <c r="K597" s="302"/>
      <c r="L597" s="302"/>
      <c r="M597" s="302"/>
      <c r="N597" s="302"/>
      <c r="O597" s="302"/>
      <c r="P597" s="302"/>
      <c r="Q597" s="302"/>
      <c r="R597" s="302"/>
      <c r="S597" s="302"/>
      <c r="T597" s="302"/>
      <c r="U597" s="302"/>
      <c r="V597" s="302"/>
      <c r="W597" s="302"/>
      <c r="X597" s="302"/>
      <c r="Y597" s="302"/>
      <c r="Z597" s="302"/>
    </row>
    <row r="598" spans="1:26" ht="15.75" customHeight="1">
      <c r="A598" s="302"/>
      <c r="B598" s="302"/>
      <c r="C598" s="302"/>
      <c r="D598" s="302"/>
      <c r="E598" s="302"/>
      <c r="F598" s="302"/>
      <c r="G598" s="302"/>
      <c r="H598" s="302"/>
      <c r="I598" s="302"/>
      <c r="J598" s="302"/>
      <c r="K598" s="302"/>
      <c r="L598" s="302"/>
      <c r="M598" s="302"/>
      <c r="N598" s="302"/>
      <c r="O598" s="302"/>
      <c r="P598" s="302"/>
      <c r="Q598" s="302"/>
      <c r="R598" s="302"/>
      <c r="S598" s="302"/>
      <c r="T598" s="302"/>
      <c r="U598" s="302"/>
      <c r="V598" s="302"/>
      <c r="W598" s="302"/>
      <c r="X598" s="302"/>
      <c r="Y598" s="302"/>
      <c r="Z598" s="302"/>
    </row>
    <row r="599" spans="1:26" ht="15.75" customHeight="1">
      <c r="A599" s="302"/>
      <c r="B599" s="302"/>
      <c r="C599" s="302"/>
      <c r="D599" s="302"/>
      <c r="E599" s="302"/>
      <c r="F599" s="302"/>
      <c r="G599" s="302"/>
      <c r="H599" s="302"/>
      <c r="I599" s="302"/>
      <c r="J599" s="302"/>
      <c r="K599" s="302"/>
      <c r="L599" s="302"/>
      <c r="M599" s="302"/>
      <c r="N599" s="302"/>
      <c r="O599" s="302"/>
      <c r="P599" s="302"/>
      <c r="Q599" s="302"/>
      <c r="R599" s="302"/>
      <c r="S599" s="302"/>
      <c r="T599" s="302"/>
      <c r="U599" s="302"/>
      <c r="V599" s="302"/>
      <c r="W599" s="302"/>
      <c r="X599" s="302"/>
      <c r="Y599" s="302"/>
      <c r="Z599" s="302"/>
    </row>
    <row r="600" spans="1:26" ht="15.75" customHeight="1">
      <c r="A600" s="302"/>
      <c r="B600" s="302"/>
      <c r="C600" s="302"/>
      <c r="D600" s="302"/>
      <c r="E600" s="302"/>
      <c r="F600" s="302"/>
      <c r="G600" s="302"/>
      <c r="H600" s="302"/>
      <c r="I600" s="302"/>
      <c r="J600" s="302"/>
      <c r="K600" s="302"/>
      <c r="L600" s="302"/>
      <c r="M600" s="302"/>
      <c r="N600" s="302"/>
      <c r="O600" s="302"/>
      <c r="P600" s="302"/>
      <c r="Q600" s="302"/>
      <c r="R600" s="302"/>
      <c r="S600" s="302"/>
      <c r="T600" s="302"/>
      <c r="U600" s="302"/>
      <c r="V600" s="302"/>
      <c r="W600" s="302"/>
      <c r="X600" s="302"/>
      <c r="Y600" s="302"/>
      <c r="Z600" s="302"/>
    </row>
    <row r="601" spans="1:26" ht="15.75" customHeight="1">
      <c r="A601" s="302"/>
      <c r="B601" s="302"/>
      <c r="C601" s="302"/>
      <c r="D601" s="302"/>
      <c r="E601" s="302"/>
      <c r="F601" s="302"/>
      <c r="G601" s="302"/>
      <c r="H601" s="302"/>
      <c r="I601" s="302"/>
      <c r="J601" s="302"/>
      <c r="K601" s="302"/>
      <c r="L601" s="302"/>
      <c r="M601" s="302"/>
      <c r="N601" s="302"/>
      <c r="O601" s="302"/>
      <c r="P601" s="302"/>
      <c r="Q601" s="302"/>
      <c r="R601" s="302"/>
      <c r="S601" s="302"/>
      <c r="T601" s="302"/>
      <c r="U601" s="302"/>
      <c r="V601" s="302"/>
      <c r="W601" s="302"/>
      <c r="X601" s="302"/>
      <c r="Y601" s="302"/>
      <c r="Z601" s="302"/>
    </row>
    <row r="602" spans="1:26" ht="15.75" customHeight="1">
      <c r="A602" s="302"/>
      <c r="B602" s="302"/>
      <c r="C602" s="302"/>
      <c r="D602" s="302"/>
      <c r="E602" s="302"/>
      <c r="F602" s="302"/>
      <c r="G602" s="302"/>
      <c r="H602" s="302"/>
      <c r="I602" s="302"/>
      <c r="J602" s="302"/>
      <c r="K602" s="302"/>
      <c r="L602" s="302"/>
      <c r="M602" s="302"/>
      <c r="N602" s="302"/>
      <c r="O602" s="302"/>
      <c r="P602" s="302"/>
      <c r="Q602" s="302"/>
      <c r="R602" s="302"/>
      <c r="S602" s="302"/>
      <c r="T602" s="302"/>
      <c r="U602" s="302"/>
      <c r="V602" s="302"/>
      <c r="W602" s="302"/>
      <c r="X602" s="302"/>
      <c r="Y602" s="302"/>
      <c r="Z602" s="302"/>
    </row>
    <row r="603" spans="1:26" ht="15.75" customHeight="1">
      <c r="A603" s="302"/>
      <c r="B603" s="302"/>
      <c r="C603" s="302"/>
      <c r="D603" s="302"/>
      <c r="E603" s="302"/>
      <c r="F603" s="302"/>
      <c r="G603" s="302"/>
      <c r="H603" s="302"/>
      <c r="I603" s="302"/>
      <c r="J603" s="302"/>
      <c r="K603" s="302"/>
      <c r="L603" s="302"/>
      <c r="M603" s="302"/>
      <c r="N603" s="302"/>
      <c r="O603" s="302"/>
      <c r="P603" s="302"/>
      <c r="Q603" s="302"/>
      <c r="R603" s="302"/>
      <c r="S603" s="302"/>
      <c r="T603" s="302"/>
      <c r="U603" s="302"/>
      <c r="V603" s="302"/>
      <c r="W603" s="302"/>
      <c r="X603" s="302"/>
      <c r="Y603" s="302"/>
      <c r="Z603" s="302"/>
    </row>
    <row r="604" spans="1:26" ht="15.75" customHeight="1">
      <c r="A604" s="302"/>
      <c r="B604" s="302"/>
      <c r="C604" s="302"/>
      <c r="D604" s="302"/>
      <c r="E604" s="302"/>
      <c r="F604" s="302"/>
      <c r="G604" s="302"/>
      <c r="H604" s="302"/>
      <c r="I604" s="302"/>
      <c r="J604" s="302"/>
      <c r="K604" s="302"/>
      <c r="L604" s="302"/>
      <c r="M604" s="302"/>
      <c r="N604" s="302"/>
      <c r="O604" s="302"/>
      <c r="P604" s="302"/>
      <c r="Q604" s="302"/>
      <c r="R604" s="302"/>
      <c r="S604" s="302"/>
      <c r="T604" s="302"/>
      <c r="U604" s="302"/>
      <c r="V604" s="302"/>
      <c r="W604" s="302"/>
      <c r="X604" s="302"/>
      <c r="Y604" s="302"/>
      <c r="Z604" s="302"/>
    </row>
    <row r="605" spans="1:26" ht="15.75" customHeight="1">
      <c r="A605" s="302"/>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row>
    <row r="606" spans="1:26" ht="15.75" customHeight="1">
      <c r="A606" s="302"/>
      <c r="B606" s="302"/>
      <c r="C606" s="302"/>
      <c r="D606" s="302"/>
      <c r="E606" s="302"/>
      <c r="F606" s="302"/>
      <c r="G606" s="302"/>
      <c r="H606" s="302"/>
      <c r="I606" s="302"/>
      <c r="J606" s="302"/>
      <c r="K606" s="302"/>
      <c r="L606" s="302"/>
      <c r="M606" s="302"/>
      <c r="N606" s="302"/>
      <c r="O606" s="302"/>
      <c r="P606" s="302"/>
      <c r="Q606" s="302"/>
      <c r="R606" s="302"/>
      <c r="S606" s="302"/>
      <c r="T606" s="302"/>
      <c r="U606" s="302"/>
      <c r="V606" s="302"/>
      <c r="W606" s="302"/>
      <c r="X606" s="302"/>
      <c r="Y606" s="302"/>
      <c r="Z606" s="302"/>
    </row>
    <row r="607" spans="1:26" ht="15.75" customHeight="1">
      <c r="A607" s="302"/>
      <c r="B607" s="302"/>
      <c r="C607" s="302"/>
      <c r="D607" s="302"/>
      <c r="E607" s="302"/>
      <c r="F607" s="302"/>
      <c r="G607" s="302"/>
      <c r="H607" s="302"/>
      <c r="I607" s="302"/>
      <c r="J607" s="302"/>
      <c r="K607" s="302"/>
      <c r="L607" s="302"/>
      <c r="M607" s="302"/>
      <c r="N607" s="302"/>
      <c r="O607" s="302"/>
      <c r="P607" s="302"/>
      <c r="Q607" s="302"/>
      <c r="R607" s="302"/>
      <c r="S607" s="302"/>
      <c r="T607" s="302"/>
      <c r="U607" s="302"/>
      <c r="V607" s="302"/>
      <c r="W607" s="302"/>
      <c r="X607" s="302"/>
      <c r="Y607" s="302"/>
      <c r="Z607" s="302"/>
    </row>
    <row r="608" spans="1:26" ht="15.75" customHeight="1">
      <c r="A608" s="302"/>
      <c r="B608" s="302"/>
      <c r="C608" s="302"/>
      <c r="D608" s="302"/>
      <c r="E608" s="302"/>
      <c r="F608" s="302"/>
      <c r="G608" s="302"/>
      <c r="H608" s="302"/>
      <c r="I608" s="302"/>
      <c r="J608" s="302"/>
      <c r="K608" s="302"/>
      <c r="L608" s="302"/>
      <c r="M608" s="302"/>
      <c r="N608" s="302"/>
      <c r="O608" s="302"/>
      <c r="P608" s="302"/>
      <c r="Q608" s="302"/>
      <c r="R608" s="302"/>
      <c r="S608" s="302"/>
      <c r="T608" s="302"/>
      <c r="U608" s="302"/>
      <c r="V608" s="302"/>
      <c r="W608" s="302"/>
      <c r="X608" s="302"/>
      <c r="Y608" s="302"/>
      <c r="Z608" s="302"/>
    </row>
    <row r="609" spans="1:26" ht="15.75" customHeight="1">
      <c r="A609" s="302"/>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row>
    <row r="610" spans="1:26" ht="15.75" customHeight="1">
      <c r="A610" s="302"/>
      <c r="B610" s="302"/>
      <c r="C610" s="302"/>
      <c r="D610" s="302"/>
      <c r="E610" s="302"/>
      <c r="F610" s="302"/>
      <c r="G610" s="302"/>
      <c r="H610" s="302"/>
      <c r="I610" s="302"/>
      <c r="J610" s="302"/>
      <c r="K610" s="302"/>
      <c r="L610" s="302"/>
      <c r="M610" s="302"/>
      <c r="N610" s="302"/>
      <c r="O610" s="302"/>
      <c r="P610" s="302"/>
      <c r="Q610" s="302"/>
      <c r="R610" s="302"/>
      <c r="S610" s="302"/>
      <c r="T610" s="302"/>
      <c r="U610" s="302"/>
      <c r="V610" s="302"/>
      <c r="W610" s="302"/>
      <c r="X610" s="302"/>
      <c r="Y610" s="302"/>
      <c r="Z610" s="302"/>
    </row>
    <row r="611" spans="1:26" ht="15.75" customHeight="1">
      <c r="A611" s="302"/>
      <c r="B611" s="302"/>
      <c r="C611" s="302"/>
      <c r="D611" s="302"/>
      <c r="E611" s="302"/>
      <c r="F611" s="302"/>
      <c r="G611" s="302"/>
      <c r="H611" s="302"/>
      <c r="I611" s="302"/>
      <c r="J611" s="302"/>
      <c r="K611" s="302"/>
      <c r="L611" s="302"/>
      <c r="M611" s="302"/>
      <c r="N611" s="302"/>
      <c r="O611" s="302"/>
      <c r="P611" s="302"/>
      <c r="Q611" s="302"/>
      <c r="R611" s="302"/>
      <c r="S611" s="302"/>
      <c r="T611" s="302"/>
      <c r="U611" s="302"/>
      <c r="V611" s="302"/>
      <c r="W611" s="302"/>
      <c r="X611" s="302"/>
      <c r="Y611" s="302"/>
      <c r="Z611" s="302"/>
    </row>
    <row r="612" spans="1:26" ht="15.75" customHeight="1">
      <c r="A612" s="302"/>
      <c r="B612" s="302"/>
      <c r="C612" s="302"/>
      <c r="D612" s="302"/>
      <c r="E612" s="302"/>
      <c r="F612" s="302"/>
      <c r="G612" s="302"/>
      <c r="H612" s="302"/>
      <c r="I612" s="302"/>
      <c r="J612" s="302"/>
      <c r="K612" s="302"/>
      <c r="L612" s="302"/>
      <c r="M612" s="302"/>
      <c r="N612" s="302"/>
      <c r="O612" s="302"/>
      <c r="P612" s="302"/>
      <c r="Q612" s="302"/>
      <c r="R612" s="302"/>
      <c r="S612" s="302"/>
      <c r="T612" s="302"/>
      <c r="U612" s="302"/>
      <c r="V612" s="302"/>
      <c r="W612" s="302"/>
      <c r="X612" s="302"/>
      <c r="Y612" s="302"/>
      <c r="Z612" s="302"/>
    </row>
    <row r="613" spans="1:26" ht="15.75" customHeight="1">
      <c r="A613" s="302"/>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row>
    <row r="614" spans="1:26" ht="15.75" customHeight="1">
      <c r="A614" s="302"/>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row>
    <row r="615" spans="1:26" ht="15.75" customHeight="1">
      <c r="A615" s="302"/>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row>
    <row r="616" spans="1:26" ht="15.75" customHeight="1">
      <c r="A616" s="302"/>
      <c r="B616" s="302"/>
      <c r="C616" s="302"/>
      <c r="D616" s="302"/>
      <c r="E616" s="302"/>
      <c r="F616" s="302"/>
      <c r="G616" s="302"/>
      <c r="H616" s="302"/>
      <c r="I616" s="302"/>
      <c r="J616" s="302"/>
      <c r="K616" s="302"/>
      <c r="L616" s="302"/>
      <c r="M616" s="302"/>
      <c r="N616" s="302"/>
      <c r="O616" s="302"/>
      <c r="P616" s="302"/>
      <c r="Q616" s="302"/>
      <c r="R616" s="302"/>
      <c r="S616" s="302"/>
      <c r="T616" s="302"/>
      <c r="U616" s="302"/>
      <c r="V616" s="302"/>
      <c r="W616" s="302"/>
      <c r="X616" s="302"/>
      <c r="Y616" s="302"/>
      <c r="Z616" s="302"/>
    </row>
    <row r="617" spans="1:26" ht="15.75" customHeight="1">
      <c r="A617" s="302"/>
      <c r="B617" s="302"/>
      <c r="C617" s="302"/>
      <c r="D617" s="302"/>
      <c r="E617" s="302"/>
      <c r="F617" s="302"/>
      <c r="G617" s="302"/>
      <c r="H617" s="302"/>
      <c r="I617" s="302"/>
      <c r="J617" s="302"/>
      <c r="K617" s="302"/>
      <c r="L617" s="302"/>
      <c r="M617" s="302"/>
      <c r="N617" s="302"/>
      <c r="O617" s="302"/>
      <c r="P617" s="302"/>
      <c r="Q617" s="302"/>
      <c r="R617" s="302"/>
      <c r="S617" s="302"/>
      <c r="T617" s="302"/>
      <c r="U617" s="302"/>
      <c r="V617" s="302"/>
      <c r="W617" s="302"/>
      <c r="X617" s="302"/>
      <c r="Y617" s="302"/>
      <c r="Z617" s="302"/>
    </row>
    <row r="618" spans="1:26" ht="15.75" customHeight="1">
      <c r="A618" s="302"/>
      <c r="B618" s="302"/>
      <c r="C618" s="302"/>
      <c r="D618" s="302"/>
      <c r="E618" s="302"/>
      <c r="F618" s="302"/>
      <c r="G618" s="302"/>
      <c r="H618" s="302"/>
      <c r="I618" s="302"/>
      <c r="J618" s="302"/>
      <c r="K618" s="302"/>
      <c r="L618" s="302"/>
      <c r="M618" s="302"/>
      <c r="N618" s="302"/>
      <c r="O618" s="302"/>
      <c r="P618" s="302"/>
      <c r="Q618" s="302"/>
      <c r="R618" s="302"/>
      <c r="S618" s="302"/>
      <c r="T618" s="302"/>
      <c r="U618" s="302"/>
      <c r="V618" s="302"/>
      <c r="W618" s="302"/>
      <c r="X618" s="302"/>
      <c r="Y618" s="302"/>
      <c r="Z618" s="302"/>
    </row>
    <row r="619" spans="1:26" ht="15.75" customHeight="1">
      <c r="A619" s="302"/>
      <c r="B619" s="302"/>
      <c r="C619" s="302"/>
      <c r="D619" s="302"/>
      <c r="E619" s="302"/>
      <c r="F619" s="302"/>
      <c r="G619" s="302"/>
      <c r="H619" s="302"/>
      <c r="I619" s="302"/>
      <c r="J619" s="302"/>
      <c r="K619" s="302"/>
      <c r="L619" s="302"/>
      <c r="M619" s="302"/>
      <c r="N619" s="302"/>
      <c r="O619" s="302"/>
      <c r="P619" s="302"/>
      <c r="Q619" s="302"/>
      <c r="R619" s="302"/>
      <c r="S619" s="302"/>
      <c r="T619" s="302"/>
      <c r="U619" s="302"/>
      <c r="V619" s="302"/>
      <c r="W619" s="302"/>
      <c r="X619" s="302"/>
      <c r="Y619" s="302"/>
      <c r="Z619" s="302"/>
    </row>
    <row r="620" spans="1:26" ht="15.75" customHeight="1">
      <c r="A620" s="302"/>
      <c r="B620" s="302"/>
      <c r="C620" s="302"/>
      <c r="D620" s="302"/>
      <c r="E620" s="302"/>
      <c r="F620" s="302"/>
      <c r="G620" s="302"/>
      <c r="H620" s="302"/>
      <c r="I620" s="302"/>
      <c r="J620" s="302"/>
      <c r="K620" s="302"/>
      <c r="L620" s="302"/>
      <c r="M620" s="302"/>
      <c r="N620" s="302"/>
      <c r="O620" s="302"/>
      <c r="P620" s="302"/>
      <c r="Q620" s="302"/>
      <c r="R620" s="302"/>
      <c r="S620" s="302"/>
      <c r="T620" s="302"/>
      <c r="U620" s="302"/>
      <c r="V620" s="302"/>
      <c r="W620" s="302"/>
      <c r="X620" s="302"/>
      <c r="Y620" s="302"/>
      <c r="Z620" s="302"/>
    </row>
    <row r="621" spans="1:26" ht="15.75" customHeight="1">
      <c r="A621" s="302"/>
      <c r="B621" s="302"/>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c r="Y621" s="302"/>
      <c r="Z621" s="302"/>
    </row>
    <row r="622" spans="1:26" ht="15.75" customHeight="1">
      <c r="A622" s="302"/>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row>
    <row r="623" spans="1:26" ht="15.75" customHeight="1">
      <c r="A623" s="302"/>
      <c r="B623" s="302"/>
      <c r="C623" s="302"/>
      <c r="D623" s="302"/>
      <c r="E623" s="302"/>
      <c r="F623" s="302"/>
      <c r="G623" s="302"/>
      <c r="H623" s="302"/>
      <c r="I623" s="302"/>
      <c r="J623" s="302"/>
      <c r="K623" s="302"/>
      <c r="L623" s="302"/>
      <c r="M623" s="302"/>
      <c r="N623" s="302"/>
      <c r="O623" s="302"/>
      <c r="P623" s="302"/>
      <c r="Q623" s="302"/>
      <c r="R623" s="302"/>
      <c r="S623" s="302"/>
      <c r="T623" s="302"/>
      <c r="U623" s="302"/>
      <c r="V623" s="302"/>
      <c r="W623" s="302"/>
      <c r="X623" s="302"/>
      <c r="Y623" s="302"/>
      <c r="Z623" s="302"/>
    </row>
    <row r="624" spans="1:26" ht="15.75" customHeight="1">
      <c r="A624" s="302"/>
      <c r="B624" s="302"/>
      <c r="C624" s="302"/>
      <c r="D624" s="302"/>
      <c r="E624" s="302"/>
      <c r="F624" s="302"/>
      <c r="G624" s="302"/>
      <c r="H624" s="302"/>
      <c r="I624" s="302"/>
      <c r="J624" s="302"/>
      <c r="K624" s="302"/>
      <c r="L624" s="302"/>
      <c r="M624" s="302"/>
      <c r="N624" s="302"/>
      <c r="O624" s="302"/>
      <c r="P624" s="302"/>
      <c r="Q624" s="302"/>
      <c r="R624" s="302"/>
      <c r="S624" s="302"/>
      <c r="T624" s="302"/>
      <c r="U624" s="302"/>
      <c r="V624" s="302"/>
      <c r="W624" s="302"/>
      <c r="X624" s="302"/>
      <c r="Y624" s="302"/>
      <c r="Z624" s="302"/>
    </row>
    <row r="625" spans="1:26" ht="15.75" customHeight="1">
      <c r="A625" s="302"/>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row>
    <row r="626" spans="1:26" ht="15.75" customHeight="1">
      <c r="A626" s="302"/>
      <c r="B626" s="302"/>
      <c r="C626" s="302"/>
      <c r="D626" s="302"/>
      <c r="E626" s="302"/>
      <c r="F626" s="302"/>
      <c r="G626" s="302"/>
      <c r="H626" s="302"/>
      <c r="I626" s="302"/>
      <c r="J626" s="302"/>
      <c r="K626" s="302"/>
      <c r="L626" s="302"/>
      <c r="M626" s="302"/>
      <c r="N626" s="302"/>
      <c r="O626" s="302"/>
      <c r="P626" s="302"/>
      <c r="Q626" s="302"/>
      <c r="R626" s="302"/>
      <c r="S626" s="302"/>
      <c r="T626" s="302"/>
      <c r="U626" s="302"/>
      <c r="V626" s="302"/>
      <c r="W626" s="302"/>
      <c r="X626" s="302"/>
      <c r="Y626" s="302"/>
      <c r="Z626" s="302"/>
    </row>
    <row r="627" spans="1:26" ht="15.75" customHeight="1">
      <c r="A627" s="302"/>
      <c r="B627" s="302"/>
      <c r="C627" s="302"/>
      <c r="D627" s="302"/>
      <c r="E627" s="302"/>
      <c r="F627" s="302"/>
      <c r="G627" s="302"/>
      <c r="H627" s="302"/>
      <c r="I627" s="302"/>
      <c r="J627" s="302"/>
      <c r="K627" s="302"/>
      <c r="L627" s="302"/>
      <c r="M627" s="302"/>
      <c r="N627" s="302"/>
      <c r="O627" s="302"/>
      <c r="P627" s="302"/>
      <c r="Q627" s="302"/>
      <c r="R627" s="302"/>
      <c r="S627" s="302"/>
      <c r="T627" s="302"/>
      <c r="U627" s="302"/>
      <c r="V627" s="302"/>
      <c r="W627" s="302"/>
      <c r="X627" s="302"/>
      <c r="Y627" s="302"/>
      <c r="Z627" s="302"/>
    </row>
    <row r="628" spans="1:26" ht="15.75" customHeight="1">
      <c r="A628" s="302"/>
      <c r="B628" s="302"/>
      <c r="C628" s="302"/>
      <c r="D628" s="302"/>
      <c r="E628" s="302"/>
      <c r="F628" s="302"/>
      <c r="G628" s="302"/>
      <c r="H628" s="302"/>
      <c r="I628" s="302"/>
      <c r="J628" s="302"/>
      <c r="K628" s="302"/>
      <c r="L628" s="302"/>
      <c r="M628" s="302"/>
      <c r="N628" s="302"/>
      <c r="O628" s="302"/>
      <c r="P628" s="302"/>
      <c r="Q628" s="302"/>
      <c r="R628" s="302"/>
      <c r="S628" s="302"/>
      <c r="T628" s="302"/>
      <c r="U628" s="302"/>
      <c r="V628" s="302"/>
      <c r="W628" s="302"/>
      <c r="X628" s="302"/>
      <c r="Y628" s="302"/>
      <c r="Z628" s="302"/>
    </row>
    <row r="629" spans="1:26" ht="15.75" customHeight="1">
      <c r="A629" s="302"/>
      <c r="B629" s="302"/>
      <c r="C629" s="302"/>
      <c r="D629" s="302"/>
      <c r="E629" s="302"/>
      <c r="F629" s="302"/>
      <c r="G629" s="302"/>
      <c r="H629" s="302"/>
      <c r="I629" s="302"/>
      <c r="J629" s="302"/>
      <c r="K629" s="302"/>
      <c r="L629" s="302"/>
      <c r="M629" s="302"/>
      <c r="N629" s="302"/>
      <c r="O629" s="302"/>
      <c r="P629" s="302"/>
      <c r="Q629" s="302"/>
      <c r="R629" s="302"/>
      <c r="S629" s="302"/>
      <c r="T629" s="302"/>
      <c r="U629" s="302"/>
      <c r="V629" s="302"/>
      <c r="W629" s="302"/>
      <c r="X629" s="302"/>
      <c r="Y629" s="302"/>
      <c r="Z629" s="302"/>
    </row>
    <row r="630" spans="1:26" ht="15.75" customHeight="1">
      <c r="A630" s="302"/>
      <c r="B630" s="302"/>
      <c r="C630" s="302"/>
      <c r="D630" s="302"/>
      <c r="E630" s="302"/>
      <c r="F630" s="302"/>
      <c r="G630" s="302"/>
      <c r="H630" s="302"/>
      <c r="I630" s="302"/>
      <c r="J630" s="302"/>
      <c r="K630" s="302"/>
      <c r="L630" s="302"/>
      <c r="M630" s="302"/>
      <c r="N630" s="302"/>
      <c r="O630" s="302"/>
      <c r="P630" s="302"/>
      <c r="Q630" s="302"/>
      <c r="R630" s="302"/>
      <c r="S630" s="302"/>
      <c r="T630" s="302"/>
      <c r="U630" s="302"/>
      <c r="V630" s="302"/>
      <c r="W630" s="302"/>
      <c r="X630" s="302"/>
      <c r="Y630" s="302"/>
      <c r="Z630" s="302"/>
    </row>
    <row r="631" spans="1:26" ht="15.75" customHeight="1">
      <c r="A631" s="302"/>
      <c r="B631" s="302"/>
      <c r="C631" s="302"/>
      <c r="D631" s="302"/>
      <c r="E631" s="302"/>
      <c r="F631" s="302"/>
      <c r="G631" s="302"/>
      <c r="H631" s="302"/>
      <c r="I631" s="302"/>
      <c r="J631" s="302"/>
      <c r="K631" s="302"/>
      <c r="L631" s="302"/>
      <c r="M631" s="302"/>
      <c r="N631" s="302"/>
      <c r="O631" s="302"/>
      <c r="P631" s="302"/>
      <c r="Q631" s="302"/>
      <c r="R631" s="302"/>
      <c r="S631" s="302"/>
      <c r="T631" s="302"/>
      <c r="U631" s="302"/>
      <c r="V631" s="302"/>
      <c r="W631" s="302"/>
      <c r="X631" s="302"/>
      <c r="Y631" s="302"/>
      <c r="Z631" s="302"/>
    </row>
    <row r="632" spans="1:26" ht="15.75" customHeight="1">
      <c r="A632" s="302"/>
      <c r="B632" s="302"/>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row>
    <row r="633" spans="1:26" ht="15.75" customHeight="1">
      <c r="A633" s="302"/>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row>
    <row r="634" spans="1:26" ht="15.75" customHeight="1">
      <c r="A634" s="302"/>
      <c r="B634" s="302"/>
      <c r="C634" s="302"/>
      <c r="D634" s="302"/>
      <c r="E634" s="302"/>
      <c r="F634" s="302"/>
      <c r="G634" s="302"/>
      <c r="H634" s="302"/>
      <c r="I634" s="302"/>
      <c r="J634" s="302"/>
      <c r="K634" s="302"/>
      <c r="L634" s="302"/>
      <c r="M634" s="302"/>
      <c r="N634" s="302"/>
      <c r="O634" s="302"/>
      <c r="P634" s="302"/>
      <c r="Q634" s="302"/>
      <c r="R634" s="302"/>
      <c r="S634" s="302"/>
      <c r="T634" s="302"/>
      <c r="U634" s="302"/>
      <c r="V634" s="302"/>
      <c r="W634" s="302"/>
      <c r="X634" s="302"/>
      <c r="Y634" s="302"/>
      <c r="Z634" s="302"/>
    </row>
    <row r="635" spans="1:26" ht="15.75" customHeight="1">
      <c r="A635" s="302"/>
      <c r="B635" s="302"/>
      <c r="C635" s="302"/>
      <c r="D635" s="302"/>
      <c r="E635" s="302"/>
      <c r="F635" s="302"/>
      <c r="G635" s="302"/>
      <c r="H635" s="302"/>
      <c r="I635" s="302"/>
      <c r="J635" s="302"/>
      <c r="K635" s="302"/>
      <c r="L635" s="302"/>
      <c r="M635" s="302"/>
      <c r="N635" s="302"/>
      <c r="O635" s="302"/>
      <c r="P635" s="302"/>
      <c r="Q635" s="302"/>
      <c r="R635" s="302"/>
      <c r="S635" s="302"/>
      <c r="T635" s="302"/>
      <c r="U635" s="302"/>
      <c r="V635" s="302"/>
      <c r="W635" s="302"/>
      <c r="X635" s="302"/>
      <c r="Y635" s="302"/>
      <c r="Z635" s="302"/>
    </row>
    <row r="636" spans="1:26" ht="15.75" customHeight="1">
      <c r="A636" s="302"/>
      <c r="B636" s="302"/>
      <c r="C636" s="302"/>
      <c r="D636" s="302"/>
      <c r="E636" s="302"/>
      <c r="F636" s="302"/>
      <c r="G636" s="302"/>
      <c r="H636" s="302"/>
      <c r="I636" s="302"/>
      <c r="J636" s="302"/>
      <c r="K636" s="302"/>
      <c r="L636" s="302"/>
      <c r="M636" s="302"/>
      <c r="N636" s="302"/>
      <c r="O636" s="302"/>
      <c r="P636" s="302"/>
      <c r="Q636" s="302"/>
      <c r="R636" s="302"/>
      <c r="S636" s="302"/>
      <c r="T636" s="302"/>
      <c r="U636" s="302"/>
      <c r="V636" s="302"/>
      <c r="W636" s="302"/>
      <c r="X636" s="302"/>
      <c r="Y636" s="302"/>
      <c r="Z636" s="302"/>
    </row>
    <row r="637" spans="1:26" ht="15.75" customHeight="1">
      <c r="A637" s="302"/>
      <c r="B637" s="302"/>
      <c r="C637" s="302"/>
      <c r="D637" s="302"/>
      <c r="E637" s="302"/>
      <c r="F637" s="302"/>
      <c r="G637" s="302"/>
      <c r="H637" s="302"/>
      <c r="I637" s="302"/>
      <c r="J637" s="302"/>
      <c r="K637" s="302"/>
      <c r="L637" s="302"/>
      <c r="M637" s="302"/>
      <c r="N637" s="302"/>
      <c r="O637" s="302"/>
      <c r="P637" s="302"/>
      <c r="Q637" s="302"/>
      <c r="R637" s="302"/>
      <c r="S637" s="302"/>
      <c r="T637" s="302"/>
      <c r="U637" s="302"/>
      <c r="V637" s="302"/>
      <c r="W637" s="302"/>
      <c r="X637" s="302"/>
      <c r="Y637" s="302"/>
      <c r="Z637" s="302"/>
    </row>
    <row r="638" spans="1:26" ht="15.75" customHeight="1">
      <c r="A638" s="302"/>
      <c r="B638" s="302"/>
      <c r="C638" s="302"/>
      <c r="D638" s="302"/>
      <c r="E638" s="302"/>
      <c r="F638" s="302"/>
      <c r="G638" s="302"/>
      <c r="H638" s="302"/>
      <c r="I638" s="302"/>
      <c r="J638" s="302"/>
      <c r="K638" s="302"/>
      <c r="L638" s="302"/>
      <c r="M638" s="302"/>
      <c r="N638" s="302"/>
      <c r="O638" s="302"/>
      <c r="P638" s="302"/>
      <c r="Q638" s="302"/>
      <c r="R638" s="302"/>
      <c r="S638" s="302"/>
      <c r="T638" s="302"/>
      <c r="U638" s="302"/>
      <c r="V638" s="302"/>
      <c r="W638" s="302"/>
      <c r="X638" s="302"/>
      <c r="Y638" s="302"/>
      <c r="Z638" s="302"/>
    </row>
    <row r="639" spans="1:26" ht="15.75" customHeight="1">
      <c r="A639" s="302"/>
      <c r="B639" s="302"/>
      <c r="C639" s="302"/>
      <c r="D639" s="302"/>
      <c r="E639" s="302"/>
      <c r="F639" s="302"/>
      <c r="G639" s="302"/>
      <c r="H639" s="302"/>
      <c r="I639" s="302"/>
      <c r="J639" s="302"/>
      <c r="K639" s="302"/>
      <c r="L639" s="302"/>
      <c r="M639" s="302"/>
      <c r="N639" s="302"/>
      <c r="O639" s="302"/>
      <c r="P639" s="302"/>
      <c r="Q639" s="302"/>
      <c r="R639" s="302"/>
      <c r="S639" s="302"/>
      <c r="T639" s="302"/>
      <c r="U639" s="302"/>
      <c r="V639" s="302"/>
      <c r="W639" s="302"/>
      <c r="X639" s="302"/>
      <c r="Y639" s="302"/>
      <c r="Z639" s="302"/>
    </row>
    <row r="640" spans="1:26" ht="15.75" customHeight="1">
      <c r="A640" s="302"/>
      <c r="B640" s="302"/>
      <c r="C640" s="302"/>
      <c r="D640" s="302"/>
      <c r="E640" s="302"/>
      <c r="F640" s="302"/>
      <c r="G640" s="302"/>
      <c r="H640" s="302"/>
      <c r="I640" s="302"/>
      <c r="J640" s="302"/>
      <c r="K640" s="302"/>
      <c r="L640" s="302"/>
      <c r="M640" s="302"/>
      <c r="N640" s="302"/>
      <c r="O640" s="302"/>
      <c r="P640" s="302"/>
      <c r="Q640" s="302"/>
      <c r="R640" s="302"/>
      <c r="S640" s="302"/>
      <c r="T640" s="302"/>
      <c r="U640" s="302"/>
      <c r="V640" s="302"/>
      <c r="W640" s="302"/>
      <c r="X640" s="302"/>
      <c r="Y640" s="302"/>
      <c r="Z640" s="302"/>
    </row>
    <row r="641" spans="1:26" ht="15.75" customHeight="1">
      <c r="A641" s="302"/>
      <c r="B641" s="302"/>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row>
    <row r="642" spans="1:26" ht="15.75" customHeight="1">
      <c r="A642" s="302"/>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row>
    <row r="643" spans="1:26" ht="15.75" customHeight="1">
      <c r="A643" s="302"/>
      <c r="B643" s="302"/>
      <c r="C643" s="302"/>
      <c r="D643" s="302"/>
      <c r="E643" s="302"/>
      <c r="F643" s="302"/>
      <c r="G643" s="302"/>
      <c r="H643" s="302"/>
      <c r="I643" s="302"/>
      <c r="J643" s="302"/>
      <c r="K643" s="302"/>
      <c r="L643" s="302"/>
      <c r="M643" s="302"/>
      <c r="N643" s="302"/>
      <c r="O643" s="302"/>
      <c r="P643" s="302"/>
      <c r="Q643" s="302"/>
      <c r="R643" s="302"/>
      <c r="S643" s="302"/>
      <c r="T643" s="302"/>
      <c r="U643" s="302"/>
      <c r="V643" s="302"/>
      <c r="W643" s="302"/>
      <c r="X643" s="302"/>
      <c r="Y643" s="302"/>
      <c r="Z643" s="302"/>
    </row>
    <row r="644" spans="1:26" ht="15.75" customHeight="1">
      <c r="A644" s="302"/>
      <c r="B644" s="302"/>
      <c r="C644" s="302"/>
      <c r="D644" s="302"/>
      <c r="E644" s="302"/>
      <c r="F644" s="302"/>
      <c r="G644" s="302"/>
      <c r="H644" s="302"/>
      <c r="I644" s="302"/>
      <c r="J644" s="302"/>
      <c r="K644" s="302"/>
      <c r="L644" s="302"/>
      <c r="M644" s="302"/>
      <c r="N644" s="302"/>
      <c r="O644" s="302"/>
      <c r="P644" s="302"/>
      <c r="Q644" s="302"/>
      <c r="R644" s="302"/>
      <c r="S644" s="302"/>
      <c r="T644" s="302"/>
      <c r="U644" s="302"/>
      <c r="V644" s="302"/>
      <c r="W644" s="302"/>
      <c r="X644" s="302"/>
      <c r="Y644" s="302"/>
      <c r="Z644" s="302"/>
    </row>
    <row r="645" spans="1:26" ht="15.75" customHeight="1">
      <c r="A645" s="302"/>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row>
    <row r="646" spans="1:26" ht="15.75" customHeight="1">
      <c r="A646" s="302"/>
      <c r="B646" s="302"/>
      <c r="C646" s="302"/>
      <c r="D646" s="302"/>
      <c r="E646" s="302"/>
      <c r="F646" s="302"/>
      <c r="G646" s="302"/>
      <c r="H646" s="302"/>
      <c r="I646" s="302"/>
      <c r="J646" s="302"/>
      <c r="K646" s="302"/>
      <c r="L646" s="302"/>
      <c r="M646" s="302"/>
      <c r="N646" s="302"/>
      <c r="O646" s="302"/>
      <c r="P646" s="302"/>
      <c r="Q646" s="302"/>
      <c r="R646" s="302"/>
      <c r="S646" s="302"/>
      <c r="T646" s="302"/>
      <c r="U646" s="302"/>
      <c r="V646" s="302"/>
      <c r="W646" s="302"/>
      <c r="X646" s="302"/>
      <c r="Y646" s="302"/>
      <c r="Z646" s="302"/>
    </row>
    <row r="647" spans="1:26" ht="15.75" customHeight="1">
      <c r="A647" s="302"/>
      <c r="B647" s="302"/>
      <c r="C647" s="302"/>
      <c r="D647" s="302"/>
      <c r="E647" s="302"/>
      <c r="F647" s="302"/>
      <c r="G647" s="302"/>
      <c r="H647" s="302"/>
      <c r="I647" s="302"/>
      <c r="J647" s="302"/>
      <c r="K647" s="302"/>
      <c r="L647" s="302"/>
      <c r="M647" s="302"/>
      <c r="N647" s="302"/>
      <c r="O647" s="302"/>
      <c r="P647" s="302"/>
      <c r="Q647" s="302"/>
      <c r="R647" s="302"/>
      <c r="S647" s="302"/>
      <c r="T647" s="302"/>
      <c r="U647" s="302"/>
      <c r="V647" s="302"/>
      <c r="W647" s="302"/>
      <c r="X647" s="302"/>
      <c r="Y647" s="302"/>
      <c r="Z647" s="302"/>
    </row>
    <row r="648" spans="1:26" ht="15.75" customHeight="1">
      <c r="A648" s="302"/>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row>
    <row r="649" spans="1:26" ht="15.75" customHeight="1">
      <c r="A649" s="302"/>
      <c r="B649" s="302"/>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2"/>
    </row>
    <row r="650" spans="1:26" ht="15.75" customHeight="1">
      <c r="A650" s="302"/>
      <c r="B650" s="302"/>
      <c r="C650" s="302"/>
      <c r="D650" s="302"/>
      <c r="E650" s="302"/>
      <c r="F650" s="302"/>
      <c r="G650" s="302"/>
      <c r="H650" s="302"/>
      <c r="I650" s="302"/>
      <c r="J650" s="302"/>
      <c r="K650" s="302"/>
      <c r="L650" s="302"/>
      <c r="M650" s="302"/>
      <c r="N650" s="302"/>
      <c r="O650" s="302"/>
      <c r="P650" s="302"/>
      <c r="Q650" s="302"/>
      <c r="R650" s="302"/>
      <c r="S650" s="302"/>
      <c r="T650" s="302"/>
      <c r="U650" s="302"/>
      <c r="V650" s="302"/>
      <c r="W650" s="302"/>
      <c r="X650" s="302"/>
      <c r="Y650" s="302"/>
      <c r="Z650" s="302"/>
    </row>
    <row r="651" spans="1:26" ht="15.75" customHeight="1">
      <c r="A651" s="302"/>
      <c r="B651" s="302"/>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row>
    <row r="652" spans="1:26" ht="15.75" customHeight="1">
      <c r="A652" s="302"/>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row>
    <row r="653" spans="1:26" ht="15.75" customHeight="1">
      <c r="A653" s="302"/>
      <c r="B653" s="302"/>
      <c r="C653" s="302"/>
      <c r="D653" s="302"/>
      <c r="E653" s="302"/>
      <c r="F653" s="302"/>
      <c r="G653" s="302"/>
      <c r="H653" s="302"/>
      <c r="I653" s="302"/>
      <c r="J653" s="302"/>
      <c r="K653" s="302"/>
      <c r="L653" s="302"/>
      <c r="M653" s="302"/>
      <c r="N653" s="302"/>
      <c r="O653" s="302"/>
      <c r="P653" s="302"/>
      <c r="Q653" s="302"/>
      <c r="R653" s="302"/>
      <c r="S653" s="302"/>
      <c r="T653" s="302"/>
      <c r="U653" s="302"/>
      <c r="V653" s="302"/>
      <c r="W653" s="302"/>
      <c r="X653" s="302"/>
      <c r="Y653" s="302"/>
      <c r="Z653" s="302"/>
    </row>
    <row r="654" spans="1:26" ht="15.75" customHeight="1">
      <c r="A654" s="302"/>
      <c r="B654" s="302"/>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row>
    <row r="655" spans="1:26" ht="15.75" customHeight="1">
      <c r="A655" s="302"/>
      <c r="B655" s="302"/>
      <c r="C655" s="302"/>
      <c r="D655" s="302"/>
      <c r="E655" s="302"/>
      <c r="F655" s="302"/>
      <c r="G655" s="302"/>
      <c r="H655" s="302"/>
      <c r="I655" s="302"/>
      <c r="J655" s="302"/>
      <c r="K655" s="302"/>
      <c r="L655" s="302"/>
      <c r="M655" s="302"/>
      <c r="N655" s="302"/>
      <c r="O655" s="302"/>
      <c r="P655" s="302"/>
      <c r="Q655" s="302"/>
      <c r="R655" s="302"/>
      <c r="S655" s="302"/>
      <c r="T655" s="302"/>
      <c r="U655" s="302"/>
      <c r="V655" s="302"/>
      <c r="W655" s="302"/>
      <c r="X655" s="302"/>
      <c r="Y655" s="302"/>
      <c r="Z655" s="302"/>
    </row>
    <row r="656" spans="1:26" ht="15.75" customHeight="1">
      <c r="A656" s="302"/>
      <c r="B656" s="302"/>
      <c r="C656" s="302"/>
      <c r="D656" s="302"/>
      <c r="E656" s="302"/>
      <c r="F656" s="302"/>
      <c r="G656" s="302"/>
      <c r="H656" s="302"/>
      <c r="I656" s="302"/>
      <c r="J656" s="302"/>
      <c r="K656" s="302"/>
      <c r="L656" s="302"/>
      <c r="M656" s="302"/>
      <c r="N656" s="302"/>
      <c r="O656" s="302"/>
      <c r="P656" s="302"/>
      <c r="Q656" s="302"/>
      <c r="R656" s="302"/>
      <c r="S656" s="302"/>
      <c r="T656" s="302"/>
      <c r="U656" s="302"/>
      <c r="V656" s="302"/>
      <c r="W656" s="302"/>
      <c r="X656" s="302"/>
      <c r="Y656" s="302"/>
      <c r="Z656" s="302"/>
    </row>
    <row r="657" spans="1:26" ht="15.75" customHeight="1">
      <c r="A657" s="302"/>
      <c r="B657" s="302"/>
      <c r="C657" s="302"/>
      <c r="D657" s="302"/>
      <c r="E657" s="302"/>
      <c r="F657" s="302"/>
      <c r="G657" s="302"/>
      <c r="H657" s="302"/>
      <c r="I657" s="302"/>
      <c r="J657" s="302"/>
      <c r="K657" s="302"/>
      <c r="L657" s="302"/>
      <c r="M657" s="302"/>
      <c r="N657" s="302"/>
      <c r="O657" s="302"/>
      <c r="P657" s="302"/>
      <c r="Q657" s="302"/>
      <c r="R657" s="302"/>
      <c r="S657" s="302"/>
      <c r="T657" s="302"/>
      <c r="U657" s="302"/>
      <c r="V657" s="302"/>
      <c r="W657" s="302"/>
      <c r="X657" s="302"/>
      <c r="Y657" s="302"/>
      <c r="Z657" s="302"/>
    </row>
    <row r="658" spans="1:26" ht="15.75" customHeight="1">
      <c r="A658" s="302"/>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row>
    <row r="659" spans="1:26" ht="15.75" customHeight="1">
      <c r="A659" s="302"/>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row>
    <row r="660" spans="1:26" ht="15.75" customHeight="1">
      <c r="A660" s="302"/>
      <c r="B660" s="302"/>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row>
    <row r="661" spans="1:26" ht="15.75" customHeight="1">
      <c r="A661" s="302"/>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row>
    <row r="662" spans="1:26" ht="15.75" customHeight="1">
      <c r="A662" s="302"/>
      <c r="B662" s="302"/>
      <c r="C662" s="302"/>
      <c r="D662" s="302"/>
      <c r="E662" s="302"/>
      <c r="F662" s="302"/>
      <c r="G662" s="302"/>
      <c r="H662" s="302"/>
      <c r="I662" s="302"/>
      <c r="J662" s="302"/>
      <c r="K662" s="302"/>
      <c r="L662" s="302"/>
      <c r="M662" s="302"/>
      <c r="N662" s="302"/>
      <c r="O662" s="302"/>
      <c r="P662" s="302"/>
      <c r="Q662" s="302"/>
      <c r="R662" s="302"/>
      <c r="S662" s="302"/>
      <c r="T662" s="302"/>
      <c r="U662" s="302"/>
      <c r="V662" s="302"/>
      <c r="W662" s="302"/>
      <c r="X662" s="302"/>
      <c r="Y662" s="302"/>
      <c r="Z662" s="302"/>
    </row>
    <row r="663" spans="1:26" ht="15.75" customHeight="1">
      <c r="A663" s="302"/>
      <c r="B663" s="302"/>
      <c r="C663" s="302"/>
      <c r="D663" s="302"/>
      <c r="E663" s="302"/>
      <c r="F663" s="302"/>
      <c r="G663" s="302"/>
      <c r="H663" s="302"/>
      <c r="I663" s="302"/>
      <c r="J663" s="302"/>
      <c r="K663" s="302"/>
      <c r="L663" s="302"/>
      <c r="M663" s="302"/>
      <c r="N663" s="302"/>
      <c r="O663" s="302"/>
      <c r="P663" s="302"/>
      <c r="Q663" s="302"/>
      <c r="R663" s="302"/>
      <c r="S663" s="302"/>
      <c r="T663" s="302"/>
      <c r="U663" s="302"/>
      <c r="V663" s="302"/>
      <c r="W663" s="302"/>
      <c r="X663" s="302"/>
      <c r="Y663" s="302"/>
      <c r="Z663" s="302"/>
    </row>
    <row r="664" spans="1:26" ht="15.75" customHeight="1">
      <c r="A664" s="302"/>
      <c r="B664" s="302"/>
      <c r="C664" s="302"/>
      <c r="D664" s="302"/>
      <c r="E664" s="302"/>
      <c r="F664" s="302"/>
      <c r="G664" s="302"/>
      <c r="H664" s="302"/>
      <c r="I664" s="302"/>
      <c r="J664" s="302"/>
      <c r="K664" s="302"/>
      <c r="L664" s="302"/>
      <c r="M664" s="302"/>
      <c r="N664" s="302"/>
      <c r="O664" s="302"/>
      <c r="P664" s="302"/>
      <c r="Q664" s="302"/>
      <c r="R664" s="302"/>
      <c r="S664" s="302"/>
      <c r="T664" s="302"/>
      <c r="U664" s="302"/>
      <c r="V664" s="302"/>
      <c r="W664" s="302"/>
      <c r="X664" s="302"/>
      <c r="Y664" s="302"/>
      <c r="Z664" s="302"/>
    </row>
    <row r="665" spans="1:26" ht="15.75" customHeight="1">
      <c r="A665" s="302"/>
      <c r="B665" s="302"/>
      <c r="C665" s="302"/>
      <c r="D665" s="302"/>
      <c r="E665" s="302"/>
      <c r="F665" s="302"/>
      <c r="G665" s="302"/>
      <c r="H665" s="302"/>
      <c r="I665" s="302"/>
      <c r="J665" s="302"/>
      <c r="K665" s="302"/>
      <c r="L665" s="302"/>
      <c r="M665" s="302"/>
      <c r="N665" s="302"/>
      <c r="O665" s="302"/>
      <c r="P665" s="302"/>
      <c r="Q665" s="302"/>
      <c r="R665" s="302"/>
      <c r="S665" s="302"/>
      <c r="T665" s="302"/>
      <c r="U665" s="302"/>
      <c r="V665" s="302"/>
      <c r="W665" s="302"/>
      <c r="X665" s="302"/>
      <c r="Y665" s="302"/>
      <c r="Z665" s="302"/>
    </row>
    <row r="666" spans="1:26" ht="15.75" customHeight="1">
      <c r="A666" s="302"/>
      <c r="B666" s="302"/>
      <c r="C666" s="302"/>
      <c r="D666" s="302"/>
      <c r="E666" s="302"/>
      <c r="F666" s="302"/>
      <c r="G666" s="302"/>
      <c r="H666" s="302"/>
      <c r="I666" s="302"/>
      <c r="J666" s="302"/>
      <c r="K666" s="302"/>
      <c r="L666" s="302"/>
      <c r="M666" s="302"/>
      <c r="N666" s="302"/>
      <c r="O666" s="302"/>
      <c r="P666" s="302"/>
      <c r="Q666" s="302"/>
      <c r="R666" s="302"/>
      <c r="S666" s="302"/>
      <c r="T666" s="302"/>
      <c r="U666" s="302"/>
      <c r="V666" s="302"/>
      <c r="W666" s="302"/>
      <c r="X666" s="302"/>
      <c r="Y666" s="302"/>
      <c r="Z666" s="302"/>
    </row>
    <row r="667" spans="1:26" ht="15.75" customHeight="1">
      <c r="A667" s="302"/>
      <c r="B667" s="302"/>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row>
    <row r="668" spans="1:26" ht="15.75" customHeight="1">
      <c r="A668" s="302"/>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row>
    <row r="669" spans="1:26" ht="15.75" customHeight="1">
      <c r="A669" s="302"/>
      <c r="B669" s="302"/>
      <c r="C669" s="302"/>
      <c r="D669" s="302"/>
      <c r="E669" s="302"/>
      <c r="F669" s="302"/>
      <c r="G669" s="302"/>
      <c r="H669" s="302"/>
      <c r="I669" s="302"/>
      <c r="J669" s="302"/>
      <c r="K669" s="302"/>
      <c r="L669" s="302"/>
      <c r="M669" s="302"/>
      <c r="N669" s="302"/>
      <c r="O669" s="302"/>
      <c r="P669" s="302"/>
      <c r="Q669" s="302"/>
      <c r="R669" s="302"/>
      <c r="S669" s="302"/>
      <c r="T669" s="302"/>
      <c r="U669" s="302"/>
      <c r="V669" s="302"/>
      <c r="W669" s="302"/>
      <c r="X669" s="302"/>
      <c r="Y669" s="302"/>
      <c r="Z669" s="302"/>
    </row>
    <row r="670" spans="1:26" ht="15.75" customHeight="1">
      <c r="A670" s="302"/>
      <c r="B670" s="302"/>
      <c r="C670" s="302"/>
      <c r="D670" s="302"/>
      <c r="E670" s="302"/>
      <c r="F670" s="302"/>
      <c r="G670" s="302"/>
      <c r="H670" s="302"/>
      <c r="I670" s="302"/>
      <c r="J670" s="302"/>
      <c r="K670" s="302"/>
      <c r="L670" s="302"/>
      <c r="M670" s="302"/>
      <c r="N670" s="302"/>
      <c r="O670" s="302"/>
      <c r="P670" s="302"/>
      <c r="Q670" s="302"/>
      <c r="R670" s="302"/>
      <c r="S670" s="302"/>
      <c r="T670" s="302"/>
      <c r="U670" s="302"/>
      <c r="V670" s="302"/>
      <c r="W670" s="302"/>
      <c r="X670" s="302"/>
      <c r="Y670" s="302"/>
      <c r="Z670" s="302"/>
    </row>
    <row r="671" spans="1:26" ht="15.75" customHeight="1">
      <c r="A671" s="302"/>
      <c r="B671" s="302"/>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row>
    <row r="672" spans="1:26" ht="15.75" customHeight="1">
      <c r="A672" s="302"/>
      <c r="B672" s="302"/>
      <c r="C672" s="302"/>
      <c r="D672" s="302"/>
      <c r="E672" s="302"/>
      <c r="F672" s="302"/>
      <c r="G672" s="302"/>
      <c r="H672" s="302"/>
      <c r="I672" s="302"/>
      <c r="J672" s="302"/>
      <c r="K672" s="302"/>
      <c r="L672" s="302"/>
      <c r="M672" s="302"/>
      <c r="N672" s="302"/>
      <c r="O672" s="302"/>
      <c r="P672" s="302"/>
      <c r="Q672" s="302"/>
      <c r="R672" s="302"/>
      <c r="S672" s="302"/>
      <c r="T672" s="302"/>
      <c r="U672" s="302"/>
      <c r="V672" s="302"/>
      <c r="W672" s="302"/>
      <c r="X672" s="302"/>
      <c r="Y672" s="302"/>
      <c r="Z672" s="302"/>
    </row>
    <row r="673" spans="1:26" ht="15.75" customHeight="1">
      <c r="A673" s="302"/>
      <c r="B673" s="302"/>
      <c r="C673" s="302"/>
      <c r="D673" s="302"/>
      <c r="E673" s="302"/>
      <c r="F673" s="302"/>
      <c r="G673" s="302"/>
      <c r="H673" s="302"/>
      <c r="I673" s="302"/>
      <c r="J673" s="302"/>
      <c r="K673" s="302"/>
      <c r="L673" s="302"/>
      <c r="M673" s="302"/>
      <c r="N673" s="302"/>
      <c r="O673" s="302"/>
      <c r="P673" s="302"/>
      <c r="Q673" s="302"/>
      <c r="R673" s="302"/>
      <c r="S673" s="302"/>
      <c r="T673" s="302"/>
      <c r="U673" s="302"/>
      <c r="V673" s="302"/>
      <c r="W673" s="302"/>
      <c r="X673" s="302"/>
      <c r="Y673" s="302"/>
      <c r="Z673" s="302"/>
    </row>
    <row r="674" spans="1:26" ht="15.75" customHeight="1">
      <c r="A674" s="302"/>
      <c r="B674" s="302"/>
      <c r="C674" s="302"/>
      <c r="D674" s="302"/>
      <c r="E674" s="302"/>
      <c r="F674" s="302"/>
      <c r="G674" s="302"/>
      <c r="H674" s="302"/>
      <c r="I674" s="302"/>
      <c r="J674" s="302"/>
      <c r="K674" s="302"/>
      <c r="L674" s="302"/>
      <c r="M674" s="302"/>
      <c r="N674" s="302"/>
      <c r="O674" s="302"/>
      <c r="P674" s="302"/>
      <c r="Q674" s="302"/>
      <c r="R674" s="302"/>
      <c r="S674" s="302"/>
      <c r="T674" s="302"/>
      <c r="U674" s="302"/>
      <c r="V674" s="302"/>
      <c r="W674" s="302"/>
      <c r="X674" s="302"/>
      <c r="Y674" s="302"/>
      <c r="Z674" s="302"/>
    </row>
    <row r="675" spans="1:26" ht="15.75" customHeight="1">
      <c r="A675" s="302"/>
      <c r="B675" s="302"/>
      <c r="C675" s="302"/>
      <c r="D675" s="302"/>
      <c r="E675" s="302"/>
      <c r="F675" s="302"/>
      <c r="G675" s="302"/>
      <c r="H675" s="302"/>
      <c r="I675" s="302"/>
      <c r="J675" s="302"/>
      <c r="K675" s="302"/>
      <c r="L675" s="302"/>
      <c r="M675" s="302"/>
      <c r="N675" s="302"/>
      <c r="O675" s="302"/>
      <c r="P675" s="302"/>
      <c r="Q675" s="302"/>
      <c r="R675" s="302"/>
      <c r="S675" s="302"/>
      <c r="T675" s="302"/>
      <c r="U675" s="302"/>
      <c r="V675" s="302"/>
      <c r="W675" s="302"/>
      <c r="X675" s="302"/>
      <c r="Y675" s="302"/>
      <c r="Z675" s="302"/>
    </row>
    <row r="676" spans="1:26" ht="15.75" customHeight="1">
      <c r="A676" s="302"/>
      <c r="B676" s="302"/>
      <c r="C676" s="302"/>
      <c r="D676" s="302"/>
      <c r="E676" s="302"/>
      <c r="F676" s="302"/>
      <c r="G676" s="302"/>
      <c r="H676" s="302"/>
      <c r="I676" s="302"/>
      <c r="J676" s="302"/>
      <c r="K676" s="302"/>
      <c r="L676" s="302"/>
      <c r="M676" s="302"/>
      <c r="N676" s="302"/>
      <c r="O676" s="302"/>
      <c r="P676" s="302"/>
      <c r="Q676" s="302"/>
      <c r="R676" s="302"/>
      <c r="S676" s="302"/>
      <c r="T676" s="302"/>
      <c r="U676" s="302"/>
      <c r="V676" s="302"/>
      <c r="W676" s="302"/>
      <c r="X676" s="302"/>
      <c r="Y676" s="302"/>
      <c r="Z676" s="302"/>
    </row>
    <row r="677" spans="1:26" ht="15.75" customHeight="1">
      <c r="A677" s="302"/>
      <c r="B677" s="302"/>
      <c r="C677" s="302"/>
      <c r="D677" s="302"/>
      <c r="E677" s="302"/>
      <c r="F677" s="302"/>
      <c r="G677" s="302"/>
      <c r="H677" s="302"/>
      <c r="I677" s="302"/>
      <c r="J677" s="302"/>
      <c r="K677" s="302"/>
      <c r="L677" s="302"/>
      <c r="M677" s="302"/>
      <c r="N677" s="302"/>
      <c r="O677" s="302"/>
      <c r="P677" s="302"/>
      <c r="Q677" s="302"/>
      <c r="R677" s="302"/>
      <c r="S677" s="302"/>
      <c r="T677" s="302"/>
      <c r="U677" s="302"/>
      <c r="V677" s="302"/>
      <c r="W677" s="302"/>
      <c r="X677" s="302"/>
      <c r="Y677" s="302"/>
      <c r="Z677" s="302"/>
    </row>
    <row r="678" spans="1:26" ht="15.75" customHeight="1">
      <c r="A678" s="302"/>
      <c r="B678" s="302"/>
      <c r="C678" s="302"/>
      <c r="D678" s="302"/>
      <c r="E678" s="302"/>
      <c r="F678" s="302"/>
      <c r="G678" s="302"/>
      <c r="H678" s="302"/>
      <c r="I678" s="302"/>
      <c r="J678" s="302"/>
      <c r="K678" s="302"/>
      <c r="L678" s="302"/>
      <c r="M678" s="302"/>
      <c r="N678" s="302"/>
      <c r="O678" s="302"/>
      <c r="P678" s="302"/>
      <c r="Q678" s="302"/>
      <c r="R678" s="302"/>
      <c r="S678" s="302"/>
      <c r="T678" s="302"/>
      <c r="U678" s="302"/>
      <c r="V678" s="302"/>
      <c r="W678" s="302"/>
      <c r="X678" s="302"/>
      <c r="Y678" s="302"/>
      <c r="Z678" s="302"/>
    </row>
    <row r="679" spans="1:26" ht="15.75" customHeight="1">
      <c r="A679" s="302"/>
      <c r="B679" s="302"/>
      <c r="C679" s="302"/>
      <c r="D679" s="302"/>
      <c r="E679" s="302"/>
      <c r="F679" s="302"/>
      <c r="G679" s="302"/>
      <c r="H679" s="302"/>
      <c r="I679" s="302"/>
      <c r="J679" s="302"/>
      <c r="K679" s="302"/>
      <c r="L679" s="302"/>
      <c r="M679" s="302"/>
      <c r="N679" s="302"/>
      <c r="O679" s="302"/>
      <c r="P679" s="302"/>
      <c r="Q679" s="302"/>
      <c r="R679" s="302"/>
      <c r="S679" s="302"/>
      <c r="T679" s="302"/>
      <c r="U679" s="302"/>
      <c r="V679" s="302"/>
      <c r="W679" s="302"/>
      <c r="X679" s="302"/>
      <c r="Y679" s="302"/>
      <c r="Z679" s="302"/>
    </row>
    <row r="680" spans="1:26" ht="15.75" customHeight="1">
      <c r="A680" s="302"/>
      <c r="B680" s="302"/>
      <c r="C680" s="302"/>
      <c r="D680" s="302"/>
      <c r="E680" s="302"/>
      <c r="F680" s="302"/>
      <c r="G680" s="302"/>
      <c r="H680" s="302"/>
      <c r="I680" s="302"/>
      <c r="J680" s="302"/>
      <c r="K680" s="302"/>
      <c r="L680" s="302"/>
      <c r="M680" s="302"/>
      <c r="N680" s="302"/>
      <c r="O680" s="302"/>
      <c r="P680" s="302"/>
      <c r="Q680" s="302"/>
      <c r="R680" s="302"/>
      <c r="S680" s="302"/>
      <c r="T680" s="302"/>
      <c r="U680" s="302"/>
      <c r="V680" s="302"/>
      <c r="W680" s="302"/>
      <c r="X680" s="302"/>
      <c r="Y680" s="302"/>
      <c r="Z680" s="302"/>
    </row>
    <row r="681" spans="1:26" ht="15.75" customHeight="1">
      <c r="A681" s="302"/>
      <c r="B681" s="302"/>
      <c r="C681" s="302"/>
      <c r="D681" s="302"/>
      <c r="E681" s="302"/>
      <c r="F681" s="302"/>
      <c r="G681" s="302"/>
      <c r="H681" s="302"/>
      <c r="I681" s="302"/>
      <c r="J681" s="302"/>
      <c r="K681" s="302"/>
      <c r="L681" s="302"/>
      <c r="M681" s="302"/>
      <c r="N681" s="302"/>
      <c r="O681" s="302"/>
      <c r="P681" s="302"/>
      <c r="Q681" s="302"/>
      <c r="R681" s="302"/>
      <c r="S681" s="302"/>
      <c r="T681" s="302"/>
      <c r="U681" s="302"/>
      <c r="V681" s="302"/>
      <c r="W681" s="302"/>
      <c r="X681" s="302"/>
      <c r="Y681" s="302"/>
      <c r="Z681" s="302"/>
    </row>
    <row r="682" spans="1:26" ht="15.75" customHeight="1">
      <c r="A682" s="302"/>
      <c r="B682" s="302"/>
      <c r="C682" s="302"/>
      <c r="D682" s="302"/>
      <c r="E682" s="302"/>
      <c r="F682" s="302"/>
      <c r="G682" s="302"/>
      <c r="H682" s="302"/>
      <c r="I682" s="302"/>
      <c r="J682" s="302"/>
      <c r="K682" s="302"/>
      <c r="L682" s="302"/>
      <c r="M682" s="302"/>
      <c r="N682" s="302"/>
      <c r="O682" s="302"/>
      <c r="P682" s="302"/>
      <c r="Q682" s="302"/>
      <c r="R682" s="302"/>
      <c r="S682" s="302"/>
      <c r="T682" s="302"/>
      <c r="U682" s="302"/>
      <c r="V682" s="302"/>
      <c r="W682" s="302"/>
      <c r="X682" s="302"/>
      <c r="Y682" s="302"/>
      <c r="Z682" s="302"/>
    </row>
    <row r="683" spans="1:26" ht="15.75" customHeight="1">
      <c r="A683" s="302"/>
      <c r="B683" s="302"/>
      <c r="C683" s="302"/>
      <c r="D683" s="302"/>
      <c r="E683" s="302"/>
      <c r="F683" s="302"/>
      <c r="G683" s="302"/>
      <c r="H683" s="302"/>
      <c r="I683" s="302"/>
      <c r="J683" s="302"/>
      <c r="K683" s="302"/>
      <c r="L683" s="302"/>
      <c r="M683" s="302"/>
      <c r="N683" s="302"/>
      <c r="O683" s="302"/>
      <c r="P683" s="302"/>
      <c r="Q683" s="302"/>
      <c r="R683" s="302"/>
      <c r="S683" s="302"/>
      <c r="T683" s="302"/>
      <c r="U683" s="302"/>
      <c r="V683" s="302"/>
      <c r="W683" s="302"/>
      <c r="X683" s="302"/>
      <c r="Y683" s="302"/>
      <c r="Z683" s="302"/>
    </row>
    <row r="684" spans="1:26" ht="15.75" customHeight="1">
      <c r="A684" s="302"/>
      <c r="B684" s="302"/>
      <c r="C684" s="302"/>
      <c r="D684" s="302"/>
      <c r="E684" s="302"/>
      <c r="F684" s="302"/>
      <c r="G684" s="302"/>
      <c r="H684" s="302"/>
      <c r="I684" s="302"/>
      <c r="J684" s="302"/>
      <c r="K684" s="302"/>
      <c r="L684" s="302"/>
      <c r="M684" s="302"/>
      <c r="N684" s="302"/>
      <c r="O684" s="302"/>
      <c r="P684" s="302"/>
      <c r="Q684" s="302"/>
      <c r="R684" s="302"/>
      <c r="S684" s="302"/>
      <c r="T684" s="302"/>
      <c r="U684" s="302"/>
      <c r="V684" s="302"/>
      <c r="W684" s="302"/>
      <c r="X684" s="302"/>
      <c r="Y684" s="302"/>
      <c r="Z684" s="302"/>
    </row>
    <row r="685" spans="1:26" ht="15.75" customHeight="1">
      <c r="A685" s="302"/>
      <c r="B685" s="302"/>
      <c r="C685" s="302"/>
      <c r="D685" s="302"/>
      <c r="E685" s="302"/>
      <c r="F685" s="302"/>
      <c r="G685" s="302"/>
      <c r="H685" s="302"/>
      <c r="I685" s="302"/>
      <c r="J685" s="302"/>
      <c r="K685" s="302"/>
      <c r="L685" s="302"/>
      <c r="M685" s="302"/>
      <c r="N685" s="302"/>
      <c r="O685" s="302"/>
      <c r="P685" s="302"/>
      <c r="Q685" s="302"/>
      <c r="R685" s="302"/>
      <c r="S685" s="302"/>
      <c r="T685" s="302"/>
      <c r="U685" s="302"/>
      <c r="V685" s="302"/>
      <c r="W685" s="302"/>
      <c r="X685" s="302"/>
      <c r="Y685" s="302"/>
      <c r="Z685" s="302"/>
    </row>
    <row r="686" spans="1:26" ht="15.75" customHeight="1">
      <c r="A686" s="302"/>
      <c r="B686" s="302"/>
      <c r="C686" s="302"/>
      <c r="D686" s="302"/>
      <c r="E686" s="302"/>
      <c r="F686" s="302"/>
      <c r="G686" s="302"/>
      <c r="H686" s="302"/>
      <c r="I686" s="302"/>
      <c r="J686" s="302"/>
      <c r="K686" s="302"/>
      <c r="L686" s="302"/>
      <c r="M686" s="302"/>
      <c r="N686" s="302"/>
      <c r="O686" s="302"/>
      <c r="P686" s="302"/>
      <c r="Q686" s="302"/>
      <c r="R686" s="302"/>
      <c r="S686" s="302"/>
      <c r="T686" s="302"/>
      <c r="U686" s="302"/>
      <c r="V686" s="302"/>
      <c r="W686" s="302"/>
      <c r="X686" s="302"/>
      <c r="Y686" s="302"/>
      <c r="Z686" s="302"/>
    </row>
    <row r="687" spans="1:26" ht="15.75" customHeight="1">
      <c r="A687" s="302"/>
      <c r="B687" s="302"/>
      <c r="C687" s="302"/>
      <c r="D687" s="302"/>
      <c r="E687" s="302"/>
      <c r="F687" s="302"/>
      <c r="G687" s="302"/>
      <c r="H687" s="302"/>
      <c r="I687" s="302"/>
      <c r="J687" s="302"/>
      <c r="K687" s="302"/>
      <c r="L687" s="302"/>
      <c r="M687" s="302"/>
      <c r="N687" s="302"/>
      <c r="O687" s="302"/>
      <c r="P687" s="302"/>
      <c r="Q687" s="302"/>
      <c r="R687" s="302"/>
      <c r="S687" s="302"/>
      <c r="T687" s="302"/>
      <c r="U687" s="302"/>
      <c r="V687" s="302"/>
      <c r="W687" s="302"/>
      <c r="X687" s="302"/>
      <c r="Y687" s="302"/>
      <c r="Z687" s="302"/>
    </row>
    <row r="688" spans="1:26" ht="15.75" customHeight="1">
      <c r="A688" s="302"/>
      <c r="B688" s="302"/>
      <c r="C688" s="302"/>
      <c r="D688" s="302"/>
      <c r="E688" s="302"/>
      <c r="F688" s="302"/>
      <c r="G688" s="302"/>
      <c r="H688" s="302"/>
      <c r="I688" s="302"/>
      <c r="J688" s="302"/>
      <c r="K688" s="302"/>
      <c r="L688" s="302"/>
      <c r="M688" s="302"/>
      <c r="N688" s="302"/>
      <c r="O688" s="302"/>
      <c r="P688" s="302"/>
      <c r="Q688" s="302"/>
      <c r="R688" s="302"/>
      <c r="S688" s="302"/>
      <c r="T688" s="302"/>
      <c r="U688" s="302"/>
      <c r="V688" s="302"/>
      <c r="W688" s="302"/>
      <c r="X688" s="302"/>
      <c r="Y688" s="302"/>
      <c r="Z688" s="302"/>
    </row>
    <row r="689" spans="1:26" ht="15.75" customHeight="1">
      <c r="A689" s="302"/>
      <c r="B689" s="302"/>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row>
    <row r="690" spans="1:26" ht="15.75" customHeight="1">
      <c r="A690" s="302"/>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row>
    <row r="691" spans="1:26" ht="15.75" customHeight="1">
      <c r="A691" s="302"/>
      <c r="B691" s="302"/>
      <c r="C691" s="302"/>
      <c r="D691" s="302"/>
      <c r="E691" s="302"/>
      <c r="F691" s="302"/>
      <c r="G691" s="302"/>
      <c r="H691" s="302"/>
      <c r="I691" s="302"/>
      <c r="J691" s="302"/>
      <c r="K691" s="302"/>
      <c r="L691" s="302"/>
      <c r="M691" s="302"/>
      <c r="N691" s="302"/>
      <c r="O691" s="302"/>
      <c r="P691" s="302"/>
      <c r="Q691" s="302"/>
      <c r="R691" s="302"/>
      <c r="S691" s="302"/>
      <c r="T691" s="302"/>
      <c r="U691" s="302"/>
      <c r="V691" s="302"/>
      <c r="W691" s="302"/>
      <c r="X691" s="302"/>
      <c r="Y691" s="302"/>
      <c r="Z691" s="302"/>
    </row>
    <row r="692" spans="1:26" ht="15.75" customHeight="1">
      <c r="A692" s="302"/>
      <c r="B692" s="302"/>
      <c r="C692" s="302"/>
      <c r="D692" s="302"/>
      <c r="E692" s="302"/>
      <c r="F692" s="302"/>
      <c r="G692" s="302"/>
      <c r="H692" s="302"/>
      <c r="I692" s="302"/>
      <c r="J692" s="302"/>
      <c r="K692" s="302"/>
      <c r="L692" s="302"/>
      <c r="M692" s="302"/>
      <c r="N692" s="302"/>
      <c r="O692" s="302"/>
      <c r="P692" s="302"/>
      <c r="Q692" s="302"/>
      <c r="R692" s="302"/>
      <c r="S692" s="302"/>
      <c r="T692" s="302"/>
      <c r="U692" s="302"/>
      <c r="V692" s="302"/>
      <c r="W692" s="302"/>
      <c r="X692" s="302"/>
      <c r="Y692" s="302"/>
      <c r="Z692" s="302"/>
    </row>
    <row r="693" spans="1:26" ht="15.75" customHeight="1">
      <c r="A693" s="302"/>
      <c r="B693" s="302"/>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row>
    <row r="694" spans="1:26" ht="15.75" customHeight="1">
      <c r="A694" s="302"/>
      <c r="B694" s="302"/>
      <c r="C694" s="302"/>
      <c r="D694" s="302"/>
      <c r="E694" s="302"/>
      <c r="F694" s="302"/>
      <c r="G694" s="302"/>
      <c r="H694" s="302"/>
      <c r="I694" s="302"/>
      <c r="J694" s="302"/>
      <c r="K694" s="302"/>
      <c r="L694" s="302"/>
      <c r="M694" s="302"/>
      <c r="N694" s="302"/>
      <c r="O694" s="302"/>
      <c r="P694" s="302"/>
      <c r="Q694" s="302"/>
      <c r="R694" s="302"/>
      <c r="S694" s="302"/>
      <c r="T694" s="302"/>
      <c r="U694" s="302"/>
      <c r="V694" s="302"/>
      <c r="W694" s="302"/>
      <c r="X694" s="302"/>
      <c r="Y694" s="302"/>
      <c r="Z694" s="302"/>
    </row>
    <row r="695" spans="1:26" ht="15.75" customHeight="1">
      <c r="A695" s="302"/>
      <c r="B695" s="302"/>
      <c r="C695" s="302"/>
      <c r="D695" s="302"/>
      <c r="E695" s="302"/>
      <c r="F695" s="302"/>
      <c r="G695" s="302"/>
      <c r="H695" s="302"/>
      <c r="I695" s="302"/>
      <c r="J695" s="302"/>
      <c r="K695" s="302"/>
      <c r="L695" s="302"/>
      <c r="M695" s="302"/>
      <c r="N695" s="302"/>
      <c r="O695" s="302"/>
      <c r="P695" s="302"/>
      <c r="Q695" s="302"/>
      <c r="R695" s="302"/>
      <c r="S695" s="302"/>
      <c r="T695" s="302"/>
      <c r="U695" s="302"/>
      <c r="V695" s="302"/>
      <c r="W695" s="302"/>
      <c r="X695" s="302"/>
      <c r="Y695" s="302"/>
      <c r="Z695" s="302"/>
    </row>
    <row r="696" spans="1:26" ht="15.75" customHeight="1">
      <c r="A696" s="302"/>
      <c r="B696" s="302"/>
      <c r="C696" s="302"/>
      <c r="D696" s="302"/>
      <c r="E696" s="302"/>
      <c r="F696" s="302"/>
      <c r="G696" s="302"/>
      <c r="H696" s="302"/>
      <c r="I696" s="302"/>
      <c r="J696" s="302"/>
      <c r="K696" s="302"/>
      <c r="L696" s="302"/>
      <c r="M696" s="302"/>
      <c r="N696" s="302"/>
      <c r="O696" s="302"/>
      <c r="P696" s="302"/>
      <c r="Q696" s="302"/>
      <c r="R696" s="302"/>
      <c r="S696" s="302"/>
      <c r="T696" s="302"/>
      <c r="U696" s="302"/>
      <c r="V696" s="302"/>
      <c r="W696" s="302"/>
      <c r="X696" s="302"/>
      <c r="Y696" s="302"/>
      <c r="Z696" s="302"/>
    </row>
    <row r="697" spans="1:26" ht="15.75" customHeight="1">
      <c r="A697" s="302"/>
      <c r="B697" s="302"/>
      <c r="C697" s="302"/>
      <c r="D697" s="302"/>
      <c r="E697" s="302"/>
      <c r="F697" s="302"/>
      <c r="G697" s="302"/>
      <c r="H697" s="302"/>
      <c r="I697" s="302"/>
      <c r="J697" s="302"/>
      <c r="K697" s="302"/>
      <c r="L697" s="302"/>
      <c r="M697" s="302"/>
      <c r="N697" s="302"/>
      <c r="O697" s="302"/>
      <c r="P697" s="302"/>
      <c r="Q697" s="302"/>
      <c r="R697" s="302"/>
      <c r="S697" s="302"/>
      <c r="T697" s="302"/>
      <c r="U697" s="302"/>
      <c r="V697" s="302"/>
      <c r="W697" s="302"/>
      <c r="X697" s="302"/>
      <c r="Y697" s="302"/>
      <c r="Z697" s="302"/>
    </row>
    <row r="698" spans="1:26" ht="15.75" customHeight="1">
      <c r="A698" s="302"/>
      <c r="B698" s="302"/>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row>
    <row r="699" spans="1:26" ht="15.75" customHeight="1">
      <c r="A699" s="302"/>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row>
    <row r="700" spans="1:26" ht="15.75" customHeight="1">
      <c r="A700" s="302"/>
      <c r="B700" s="302"/>
      <c r="C700" s="302"/>
      <c r="D700" s="302"/>
      <c r="E700" s="302"/>
      <c r="F700" s="302"/>
      <c r="G700" s="302"/>
      <c r="H700" s="302"/>
      <c r="I700" s="302"/>
      <c r="J700" s="302"/>
      <c r="K700" s="302"/>
      <c r="L700" s="302"/>
      <c r="M700" s="302"/>
      <c r="N700" s="302"/>
      <c r="O700" s="302"/>
      <c r="P700" s="302"/>
      <c r="Q700" s="302"/>
      <c r="R700" s="302"/>
      <c r="S700" s="302"/>
      <c r="T700" s="302"/>
      <c r="U700" s="302"/>
      <c r="V700" s="302"/>
      <c r="W700" s="302"/>
      <c r="X700" s="302"/>
      <c r="Y700" s="302"/>
      <c r="Z700" s="302"/>
    </row>
    <row r="701" spans="1:26" ht="15.75" customHeight="1">
      <c r="A701" s="302"/>
      <c r="B701" s="302"/>
      <c r="C701" s="302"/>
      <c r="D701" s="302"/>
      <c r="E701" s="302"/>
      <c r="F701" s="302"/>
      <c r="G701" s="302"/>
      <c r="H701" s="302"/>
      <c r="I701" s="302"/>
      <c r="J701" s="302"/>
      <c r="K701" s="302"/>
      <c r="L701" s="302"/>
      <c r="M701" s="302"/>
      <c r="N701" s="302"/>
      <c r="O701" s="302"/>
      <c r="P701" s="302"/>
      <c r="Q701" s="302"/>
      <c r="R701" s="302"/>
      <c r="S701" s="302"/>
      <c r="T701" s="302"/>
      <c r="U701" s="302"/>
      <c r="V701" s="302"/>
      <c r="W701" s="302"/>
      <c r="X701" s="302"/>
      <c r="Y701" s="302"/>
      <c r="Z701" s="302"/>
    </row>
    <row r="702" spans="1:26" ht="15.75" customHeight="1">
      <c r="A702" s="302"/>
      <c r="B702" s="302"/>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row>
    <row r="703" spans="1:26" ht="15.75" customHeight="1">
      <c r="A703" s="302"/>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row>
    <row r="704" spans="1:26" ht="15.75" customHeight="1">
      <c r="A704" s="302"/>
      <c r="B704" s="302"/>
      <c r="C704" s="302"/>
      <c r="D704" s="302"/>
      <c r="E704" s="302"/>
      <c r="F704" s="302"/>
      <c r="G704" s="302"/>
      <c r="H704" s="302"/>
      <c r="I704" s="302"/>
      <c r="J704" s="302"/>
      <c r="K704" s="302"/>
      <c r="L704" s="302"/>
      <c r="M704" s="302"/>
      <c r="N704" s="302"/>
      <c r="O704" s="302"/>
      <c r="P704" s="302"/>
      <c r="Q704" s="302"/>
      <c r="R704" s="302"/>
      <c r="S704" s="302"/>
      <c r="T704" s="302"/>
      <c r="U704" s="302"/>
      <c r="V704" s="302"/>
      <c r="W704" s="302"/>
      <c r="X704" s="302"/>
      <c r="Y704" s="302"/>
      <c r="Z704" s="302"/>
    </row>
    <row r="705" spans="1:26" ht="15.75" customHeight="1">
      <c r="A705" s="302"/>
      <c r="B705" s="302"/>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row>
    <row r="706" spans="1:26" ht="15.75" customHeight="1">
      <c r="A706" s="302"/>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row>
    <row r="707" spans="1:26" ht="15.75" customHeight="1">
      <c r="A707" s="302"/>
      <c r="B707" s="302"/>
      <c r="C707" s="302"/>
      <c r="D707" s="302"/>
      <c r="E707" s="302"/>
      <c r="F707" s="302"/>
      <c r="G707" s="302"/>
      <c r="H707" s="302"/>
      <c r="I707" s="302"/>
      <c r="J707" s="302"/>
      <c r="K707" s="302"/>
      <c r="L707" s="302"/>
      <c r="M707" s="302"/>
      <c r="N707" s="302"/>
      <c r="O707" s="302"/>
      <c r="P707" s="302"/>
      <c r="Q707" s="302"/>
      <c r="R707" s="302"/>
      <c r="S707" s="302"/>
      <c r="T707" s="302"/>
      <c r="U707" s="302"/>
      <c r="V707" s="302"/>
      <c r="W707" s="302"/>
      <c r="X707" s="302"/>
      <c r="Y707" s="302"/>
      <c r="Z707" s="302"/>
    </row>
    <row r="708" spans="1:26" ht="15.75" customHeight="1">
      <c r="A708" s="302"/>
      <c r="B708" s="302"/>
      <c r="C708" s="302"/>
      <c r="D708" s="302"/>
      <c r="E708" s="302"/>
      <c r="F708" s="302"/>
      <c r="G708" s="302"/>
      <c r="H708" s="302"/>
      <c r="I708" s="302"/>
      <c r="J708" s="302"/>
      <c r="K708" s="302"/>
      <c r="L708" s="302"/>
      <c r="M708" s="302"/>
      <c r="N708" s="302"/>
      <c r="O708" s="302"/>
      <c r="P708" s="302"/>
      <c r="Q708" s="302"/>
      <c r="R708" s="302"/>
      <c r="S708" s="302"/>
      <c r="T708" s="302"/>
      <c r="U708" s="302"/>
      <c r="V708" s="302"/>
      <c r="W708" s="302"/>
      <c r="X708" s="302"/>
      <c r="Y708" s="302"/>
      <c r="Z708" s="302"/>
    </row>
    <row r="709" spans="1:26" ht="15.75" customHeight="1">
      <c r="A709" s="302"/>
      <c r="B709" s="302"/>
      <c r="C709" s="302"/>
      <c r="D709" s="302"/>
      <c r="E709" s="302"/>
      <c r="F709" s="302"/>
      <c r="G709" s="302"/>
      <c r="H709" s="302"/>
      <c r="I709" s="302"/>
      <c r="J709" s="302"/>
      <c r="K709" s="302"/>
      <c r="L709" s="302"/>
      <c r="M709" s="302"/>
      <c r="N709" s="302"/>
      <c r="O709" s="302"/>
      <c r="P709" s="302"/>
      <c r="Q709" s="302"/>
      <c r="R709" s="302"/>
      <c r="S709" s="302"/>
      <c r="T709" s="302"/>
      <c r="U709" s="302"/>
      <c r="V709" s="302"/>
      <c r="W709" s="302"/>
      <c r="X709" s="302"/>
      <c r="Y709" s="302"/>
      <c r="Z709" s="302"/>
    </row>
    <row r="710" spans="1:26" ht="15.75" customHeight="1">
      <c r="A710" s="302"/>
      <c r="B710" s="302"/>
      <c r="C710" s="302"/>
      <c r="D710" s="302"/>
      <c r="E710" s="302"/>
      <c r="F710" s="302"/>
      <c r="G710" s="302"/>
      <c r="H710" s="302"/>
      <c r="I710" s="302"/>
      <c r="J710" s="302"/>
      <c r="K710" s="302"/>
      <c r="L710" s="302"/>
      <c r="M710" s="302"/>
      <c r="N710" s="302"/>
      <c r="O710" s="302"/>
      <c r="P710" s="302"/>
      <c r="Q710" s="302"/>
      <c r="R710" s="302"/>
      <c r="S710" s="302"/>
      <c r="T710" s="302"/>
      <c r="U710" s="302"/>
      <c r="V710" s="302"/>
      <c r="W710" s="302"/>
      <c r="X710" s="302"/>
      <c r="Y710" s="302"/>
      <c r="Z710" s="302"/>
    </row>
    <row r="711" spans="1:26" ht="15.75" customHeight="1">
      <c r="A711" s="302"/>
      <c r="B711" s="302"/>
      <c r="C711" s="302"/>
      <c r="D711" s="302"/>
      <c r="E711" s="302"/>
      <c r="F711" s="302"/>
      <c r="G711" s="302"/>
      <c r="H711" s="302"/>
      <c r="I711" s="302"/>
      <c r="J711" s="302"/>
      <c r="K711" s="302"/>
      <c r="L711" s="302"/>
      <c r="M711" s="302"/>
      <c r="N711" s="302"/>
      <c r="O711" s="302"/>
      <c r="P711" s="302"/>
      <c r="Q711" s="302"/>
      <c r="R711" s="302"/>
      <c r="S711" s="302"/>
      <c r="T711" s="302"/>
      <c r="U711" s="302"/>
      <c r="V711" s="302"/>
      <c r="W711" s="302"/>
      <c r="X711" s="302"/>
      <c r="Y711" s="302"/>
      <c r="Z711" s="302"/>
    </row>
    <row r="712" spans="1:26" ht="15.75" customHeight="1">
      <c r="A712" s="302"/>
      <c r="B712" s="302"/>
      <c r="C712" s="302"/>
      <c r="D712" s="302"/>
      <c r="E712" s="302"/>
      <c r="F712" s="302"/>
      <c r="G712" s="302"/>
      <c r="H712" s="302"/>
      <c r="I712" s="302"/>
      <c r="J712" s="302"/>
      <c r="K712" s="302"/>
      <c r="L712" s="302"/>
      <c r="M712" s="302"/>
      <c r="N712" s="302"/>
      <c r="O712" s="302"/>
      <c r="P712" s="302"/>
      <c r="Q712" s="302"/>
      <c r="R712" s="302"/>
      <c r="S712" s="302"/>
      <c r="T712" s="302"/>
      <c r="U712" s="302"/>
      <c r="V712" s="302"/>
      <c r="W712" s="302"/>
      <c r="X712" s="302"/>
      <c r="Y712" s="302"/>
      <c r="Z712" s="302"/>
    </row>
    <row r="713" spans="1:26" ht="15.75" customHeight="1">
      <c r="A713" s="302"/>
      <c r="B713" s="302"/>
      <c r="C713" s="302"/>
      <c r="D713" s="302"/>
      <c r="E713" s="302"/>
      <c r="F713" s="302"/>
      <c r="G713" s="302"/>
      <c r="H713" s="302"/>
      <c r="I713" s="302"/>
      <c r="J713" s="302"/>
      <c r="K713" s="302"/>
      <c r="L713" s="302"/>
      <c r="M713" s="302"/>
      <c r="N713" s="302"/>
      <c r="O713" s="302"/>
      <c r="P713" s="302"/>
      <c r="Q713" s="302"/>
      <c r="R713" s="302"/>
      <c r="S713" s="302"/>
      <c r="T713" s="302"/>
      <c r="U713" s="302"/>
      <c r="V713" s="302"/>
      <c r="W713" s="302"/>
      <c r="X713" s="302"/>
      <c r="Y713" s="302"/>
      <c r="Z713" s="302"/>
    </row>
    <row r="714" spans="1:26" ht="15.75" customHeight="1">
      <c r="A714" s="302"/>
      <c r="B714" s="302"/>
      <c r="C714" s="302"/>
      <c r="D714" s="302"/>
      <c r="E714" s="302"/>
      <c r="F714" s="302"/>
      <c r="G714" s="302"/>
      <c r="H714" s="302"/>
      <c r="I714" s="302"/>
      <c r="J714" s="302"/>
      <c r="K714" s="302"/>
      <c r="L714" s="302"/>
      <c r="M714" s="302"/>
      <c r="N714" s="302"/>
      <c r="O714" s="302"/>
      <c r="P714" s="302"/>
      <c r="Q714" s="302"/>
      <c r="R714" s="302"/>
      <c r="S714" s="302"/>
      <c r="T714" s="302"/>
      <c r="U714" s="302"/>
      <c r="V714" s="302"/>
      <c r="W714" s="302"/>
      <c r="X714" s="302"/>
      <c r="Y714" s="302"/>
      <c r="Z714" s="302"/>
    </row>
    <row r="715" spans="1:26" ht="15.75" customHeight="1">
      <c r="A715" s="302"/>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row>
    <row r="716" spans="1:26" ht="15.75" customHeight="1">
      <c r="A716" s="302"/>
      <c r="B716" s="302"/>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row>
    <row r="717" spans="1:26" ht="15.75" customHeight="1">
      <c r="A717" s="302"/>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row>
    <row r="718" spans="1:26" ht="15.75" customHeight="1">
      <c r="A718" s="302"/>
      <c r="B718" s="302"/>
      <c r="C718" s="302"/>
      <c r="D718" s="302"/>
      <c r="E718" s="302"/>
      <c r="F718" s="302"/>
      <c r="G718" s="302"/>
      <c r="H718" s="302"/>
      <c r="I718" s="302"/>
      <c r="J718" s="302"/>
      <c r="K718" s="302"/>
      <c r="L718" s="302"/>
      <c r="M718" s="302"/>
      <c r="N718" s="302"/>
      <c r="O718" s="302"/>
      <c r="P718" s="302"/>
      <c r="Q718" s="302"/>
      <c r="R718" s="302"/>
      <c r="S718" s="302"/>
      <c r="T718" s="302"/>
      <c r="U718" s="302"/>
      <c r="V718" s="302"/>
      <c r="W718" s="302"/>
      <c r="X718" s="302"/>
      <c r="Y718" s="302"/>
      <c r="Z718" s="302"/>
    </row>
    <row r="719" spans="1:26" ht="15.75" customHeight="1">
      <c r="A719" s="302"/>
      <c r="B719" s="302"/>
      <c r="C719" s="302"/>
      <c r="D719" s="302"/>
      <c r="E719" s="302"/>
      <c r="F719" s="302"/>
      <c r="G719" s="302"/>
      <c r="H719" s="302"/>
      <c r="I719" s="302"/>
      <c r="J719" s="302"/>
      <c r="K719" s="302"/>
      <c r="L719" s="302"/>
      <c r="M719" s="302"/>
      <c r="N719" s="302"/>
      <c r="O719" s="302"/>
      <c r="P719" s="302"/>
      <c r="Q719" s="302"/>
      <c r="R719" s="302"/>
      <c r="S719" s="302"/>
      <c r="T719" s="302"/>
      <c r="U719" s="302"/>
      <c r="V719" s="302"/>
      <c r="W719" s="302"/>
      <c r="X719" s="302"/>
      <c r="Y719" s="302"/>
      <c r="Z719" s="302"/>
    </row>
    <row r="720" spans="1:26" ht="15.75" customHeight="1">
      <c r="A720" s="302"/>
      <c r="B720" s="302"/>
      <c r="C720" s="302"/>
      <c r="D720" s="302"/>
      <c r="E720" s="302"/>
      <c r="F720" s="302"/>
      <c r="G720" s="302"/>
      <c r="H720" s="302"/>
      <c r="I720" s="302"/>
      <c r="J720" s="302"/>
      <c r="K720" s="302"/>
      <c r="L720" s="302"/>
      <c r="M720" s="302"/>
      <c r="N720" s="302"/>
      <c r="O720" s="302"/>
      <c r="P720" s="302"/>
      <c r="Q720" s="302"/>
      <c r="R720" s="302"/>
      <c r="S720" s="302"/>
      <c r="T720" s="302"/>
      <c r="U720" s="302"/>
      <c r="V720" s="302"/>
      <c r="W720" s="302"/>
      <c r="X720" s="302"/>
      <c r="Y720" s="302"/>
      <c r="Z720" s="302"/>
    </row>
    <row r="721" spans="1:26" ht="15.75" customHeight="1">
      <c r="A721" s="302"/>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row>
    <row r="722" spans="1:26" ht="15.75" customHeight="1">
      <c r="A722" s="302"/>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row>
    <row r="723" spans="1:26" ht="15.75" customHeight="1">
      <c r="A723" s="302"/>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row>
    <row r="724" spans="1:26" ht="15.75" customHeight="1">
      <c r="A724" s="302"/>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row>
    <row r="725" spans="1:26" ht="15.75" customHeight="1">
      <c r="A725" s="302"/>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row>
    <row r="726" spans="1:26" ht="15.75" customHeight="1">
      <c r="A726" s="302"/>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row>
    <row r="727" spans="1:26" ht="15.75" customHeight="1">
      <c r="A727" s="302"/>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row>
    <row r="728" spans="1:26" ht="15.75" customHeight="1">
      <c r="A728" s="302"/>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row>
    <row r="729" spans="1:26" ht="15.75" customHeight="1">
      <c r="A729" s="302"/>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row>
    <row r="730" spans="1:26" ht="15.75" customHeight="1">
      <c r="A730" s="302"/>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row>
    <row r="731" spans="1:26" ht="15.75" customHeight="1">
      <c r="A731" s="302"/>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row>
    <row r="732" spans="1:26" ht="15.75" customHeight="1">
      <c r="A732" s="302"/>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row>
    <row r="733" spans="1:26" ht="15.75" customHeight="1">
      <c r="A733" s="302"/>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row>
    <row r="734" spans="1:26" ht="15.75" customHeight="1">
      <c r="A734" s="302"/>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row>
    <row r="735" spans="1:26" ht="15.75" customHeight="1">
      <c r="A735" s="302"/>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row>
    <row r="736" spans="1:26" ht="15.75" customHeight="1">
      <c r="A736" s="302"/>
      <c r="B736" s="302"/>
      <c r="C736" s="302"/>
      <c r="D736" s="302"/>
      <c r="E736" s="302"/>
      <c r="F736" s="302"/>
      <c r="G736" s="302"/>
      <c r="H736" s="302"/>
      <c r="I736" s="302"/>
      <c r="J736" s="302"/>
      <c r="K736" s="302"/>
      <c r="L736" s="302"/>
      <c r="M736" s="302"/>
      <c r="N736" s="302"/>
      <c r="O736" s="302"/>
      <c r="P736" s="302"/>
      <c r="Q736" s="302"/>
      <c r="R736" s="302"/>
      <c r="S736" s="302"/>
      <c r="T736" s="302"/>
      <c r="U736" s="302"/>
      <c r="V736" s="302"/>
      <c r="W736" s="302"/>
      <c r="X736" s="302"/>
      <c r="Y736" s="302"/>
      <c r="Z736" s="302"/>
    </row>
    <row r="737" spans="1:26" ht="15.75" customHeight="1">
      <c r="A737" s="302"/>
      <c r="B737" s="302"/>
      <c r="C737" s="302"/>
      <c r="D737" s="302"/>
      <c r="E737" s="302"/>
      <c r="F737" s="302"/>
      <c r="G737" s="302"/>
      <c r="H737" s="302"/>
      <c r="I737" s="302"/>
      <c r="J737" s="302"/>
      <c r="K737" s="302"/>
      <c r="L737" s="302"/>
      <c r="M737" s="302"/>
      <c r="N737" s="302"/>
      <c r="O737" s="302"/>
      <c r="P737" s="302"/>
      <c r="Q737" s="302"/>
      <c r="R737" s="302"/>
      <c r="S737" s="302"/>
      <c r="T737" s="302"/>
      <c r="U737" s="302"/>
      <c r="V737" s="302"/>
      <c r="W737" s="302"/>
      <c r="X737" s="302"/>
      <c r="Y737" s="302"/>
      <c r="Z737" s="302"/>
    </row>
    <row r="738" spans="1:26" ht="15.75" customHeight="1">
      <c r="A738" s="302"/>
      <c r="B738" s="302"/>
      <c r="C738" s="302"/>
      <c r="D738" s="302"/>
      <c r="E738" s="302"/>
      <c r="F738" s="302"/>
      <c r="G738" s="302"/>
      <c r="H738" s="302"/>
      <c r="I738" s="302"/>
      <c r="J738" s="302"/>
      <c r="K738" s="302"/>
      <c r="L738" s="302"/>
      <c r="M738" s="302"/>
      <c r="N738" s="302"/>
      <c r="O738" s="302"/>
      <c r="P738" s="302"/>
      <c r="Q738" s="302"/>
      <c r="R738" s="302"/>
      <c r="S738" s="302"/>
      <c r="T738" s="302"/>
      <c r="U738" s="302"/>
      <c r="V738" s="302"/>
      <c r="W738" s="302"/>
      <c r="X738" s="302"/>
      <c r="Y738" s="302"/>
      <c r="Z738" s="302"/>
    </row>
    <row r="739" spans="1:26" ht="15.75" customHeight="1">
      <c r="A739" s="302"/>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row>
    <row r="740" spans="1:26" ht="15.75" customHeight="1">
      <c r="A740" s="302"/>
      <c r="B740" s="302"/>
      <c r="C740" s="302"/>
      <c r="D740" s="302"/>
      <c r="E740" s="302"/>
      <c r="F740" s="302"/>
      <c r="G740" s="302"/>
      <c r="H740" s="302"/>
      <c r="I740" s="302"/>
      <c r="J740" s="302"/>
      <c r="K740" s="302"/>
      <c r="L740" s="302"/>
      <c r="M740" s="302"/>
      <c r="N740" s="302"/>
      <c r="O740" s="302"/>
      <c r="P740" s="302"/>
      <c r="Q740" s="302"/>
      <c r="R740" s="302"/>
      <c r="S740" s="302"/>
      <c r="T740" s="302"/>
      <c r="U740" s="302"/>
      <c r="V740" s="302"/>
      <c r="W740" s="302"/>
      <c r="X740" s="302"/>
      <c r="Y740" s="302"/>
      <c r="Z740" s="302"/>
    </row>
    <row r="741" spans="1:26" ht="15.75" customHeight="1">
      <c r="A741" s="302"/>
      <c r="B741" s="302"/>
      <c r="C741" s="302"/>
      <c r="D741" s="302"/>
      <c r="E741" s="302"/>
      <c r="F741" s="302"/>
      <c r="G741" s="302"/>
      <c r="H741" s="302"/>
      <c r="I741" s="302"/>
      <c r="J741" s="302"/>
      <c r="K741" s="302"/>
      <c r="L741" s="302"/>
      <c r="M741" s="302"/>
      <c r="N741" s="302"/>
      <c r="O741" s="302"/>
      <c r="P741" s="302"/>
      <c r="Q741" s="302"/>
      <c r="R741" s="302"/>
      <c r="S741" s="302"/>
      <c r="T741" s="302"/>
      <c r="U741" s="302"/>
      <c r="V741" s="302"/>
      <c r="W741" s="302"/>
      <c r="X741" s="302"/>
      <c r="Y741" s="302"/>
      <c r="Z741" s="302"/>
    </row>
    <row r="742" spans="1:26" ht="15.75" customHeight="1">
      <c r="A742" s="302"/>
      <c r="B742" s="302"/>
      <c r="C742" s="302"/>
      <c r="D742" s="302"/>
      <c r="E742" s="302"/>
      <c r="F742" s="302"/>
      <c r="G742" s="302"/>
      <c r="H742" s="302"/>
      <c r="I742" s="302"/>
      <c r="J742" s="302"/>
      <c r="K742" s="302"/>
      <c r="L742" s="302"/>
      <c r="M742" s="302"/>
      <c r="N742" s="302"/>
      <c r="O742" s="302"/>
      <c r="P742" s="302"/>
      <c r="Q742" s="302"/>
      <c r="R742" s="302"/>
      <c r="S742" s="302"/>
      <c r="T742" s="302"/>
      <c r="U742" s="302"/>
      <c r="V742" s="302"/>
      <c r="W742" s="302"/>
      <c r="X742" s="302"/>
      <c r="Y742" s="302"/>
      <c r="Z742" s="302"/>
    </row>
    <row r="743" spans="1:26" ht="15.75" customHeight="1">
      <c r="A743" s="302"/>
      <c r="B743" s="302"/>
      <c r="C743" s="302"/>
      <c r="D743" s="302"/>
      <c r="E743" s="302"/>
      <c r="F743" s="302"/>
      <c r="G743" s="302"/>
      <c r="H743" s="302"/>
      <c r="I743" s="302"/>
      <c r="J743" s="302"/>
      <c r="K743" s="302"/>
      <c r="L743" s="302"/>
      <c r="M743" s="302"/>
      <c r="N743" s="302"/>
      <c r="O743" s="302"/>
      <c r="P743" s="302"/>
      <c r="Q743" s="302"/>
      <c r="R743" s="302"/>
      <c r="S743" s="302"/>
      <c r="T743" s="302"/>
      <c r="U743" s="302"/>
      <c r="V743" s="302"/>
      <c r="W743" s="302"/>
      <c r="X743" s="302"/>
      <c r="Y743" s="302"/>
      <c r="Z743" s="302"/>
    </row>
    <row r="744" spans="1:26" ht="15.75" customHeight="1">
      <c r="A744" s="302"/>
      <c r="B744" s="302"/>
      <c r="C744" s="302"/>
      <c r="D744" s="302"/>
      <c r="E744" s="302"/>
      <c r="F744" s="302"/>
      <c r="G744" s="302"/>
      <c r="H744" s="302"/>
      <c r="I744" s="302"/>
      <c r="J744" s="302"/>
      <c r="K744" s="302"/>
      <c r="L744" s="302"/>
      <c r="M744" s="302"/>
      <c r="N744" s="302"/>
      <c r="O744" s="302"/>
      <c r="P744" s="302"/>
      <c r="Q744" s="302"/>
      <c r="R744" s="302"/>
      <c r="S744" s="302"/>
      <c r="T744" s="302"/>
      <c r="U744" s="302"/>
      <c r="V744" s="302"/>
      <c r="W744" s="302"/>
      <c r="X744" s="302"/>
      <c r="Y744" s="302"/>
      <c r="Z744" s="302"/>
    </row>
    <row r="745" spans="1:26" ht="15.75" customHeight="1">
      <c r="A745" s="302"/>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row>
    <row r="746" spans="1:26" ht="15.75" customHeight="1">
      <c r="A746" s="302"/>
      <c r="B746" s="302"/>
      <c r="C746" s="302"/>
      <c r="D746" s="302"/>
      <c r="E746" s="302"/>
      <c r="F746" s="302"/>
      <c r="G746" s="302"/>
      <c r="H746" s="302"/>
      <c r="I746" s="302"/>
      <c r="J746" s="302"/>
      <c r="K746" s="302"/>
      <c r="L746" s="302"/>
      <c r="M746" s="302"/>
      <c r="N746" s="302"/>
      <c r="O746" s="302"/>
      <c r="P746" s="302"/>
      <c r="Q746" s="302"/>
      <c r="R746" s="302"/>
      <c r="S746" s="302"/>
      <c r="T746" s="302"/>
      <c r="U746" s="302"/>
      <c r="V746" s="302"/>
      <c r="W746" s="302"/>
      <c r="X746" s="302"/>
      <c r="Y746" s="302"/>
      <c r="Z746" s="302"/>
    </row>
    <row r="747" spans="1:26" ht="15.75" customHeight="1">
      <c r="A747" s="302"/>
      <c r="B747" s="302"/>
      <c r="C747" s="302"/>
      <c r="D747" s="302"/>
      <c r="E747" s="302"/>
      <c r="F747" s="302"/>
      <c r="G747" s="302"/>
      <c r="H747" s="302"/>
      <c r="I747" s="302"/>
      <c r="J747" s="302"/>
      <c r="K747" s="302"/>
      <c r="L747" s="302"/>
      <c r="M747" s="302"/>
      <c r="N747" s="302"/>
      <c r="O747" s="302"/>
      <c r="P747" s="302"/>
      <c r="Q747" s="302"/>
      <c r="R747" s="302"/>
      <c r="S747" s="302"/>
      <c r="T747" s="302"/>
      <c r="U747" s="302"/>
      <c r="V747" s="302"/>
      <c r="W747" s="302"/>
      <c r="X747" s="302"/>
      <c r="Y747" s="302"/>
      <c r="Z747" s="302"/>
    </row>
    <row r="748" spans="1:26" ht="15.75" customHeight="1">
      <c r="A748" s="302"/>
      <c r="B748" s="302"/>
      <c r="C748" s="302"/>
      <c r="D748" s="302"/>
      <c r="E748" s="302"/>
      <c r="F748" s="302"/>
      <c r="G748" s="302"/>
      <c r="H748" s="302"/>
      <c r="I748" s="302"/>
      <c r="J748" s="302"/>
      <c r="K748" s="302"/>
      <c r="L748" s="302"/>
      <c r="M748" s="302"/>
      <c r="N748" s="302"/>
      <c r="O748" s="302"/>
      <c r="P748" s="302"/>
      <c r="Q748" s="302"/>
      <c r="R748" s="302"/>
      <c r="S748" s="302"/>
      <c r="T748" s="302"/>
      <c r="U748" s="302"/>
      <c r="V748" s="302"/>
      <c r="W748" s="302"/>
      <c r="X748" s="302"/>
      <c r="Y748" s="302"/>
      <c r="Z748" s="302"/>
    </row>
    <row r="749" spans="1:26" ht="15.75" customHeight="1">
      <c r="A749" s="302"/>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row>
    <row r="750" spans="1:26" ht="15.75" customHeight="1">
      <c r="A750" s="302"/>
      <c r="B750" s="302"/>
      <c r="C750" s="302"/>
      <c r="D750" s="302"/>
      <c r="E750" s="302"/>
      <c r="F750" s="302"/>
      <c r="G750" s="302"/>
      <c r="H750" s="302"/>
      <c r="I750" s="302"/>
      <c r="J750" s="302"/>
      <c r="K750" s="302"/>
      <c r="L750" s="302"/>
      <c r="M750" s="302"/>
      <c r="N750" s="302"/>
      <c r="O750" s="302"/>
      <c r="P750" s="302"/>
      <c r="Q750" s="302"/>
      <c r="R750" s="302"/>
      <c r="S750" s="302"/>
      <c r="T750" s="302"/>
      <c r="U750" s="302"/>
      <c r="V750" s="302"/>
      <c r="W750" s="302"/>
      <c r="X750" s="302"/>
      <c r="Y750" s="302"/>
      <c r="Z750" s="302"/>
    </row>
    <row r="751" spans="1:26" ht="15.75" customHeight="1">
      <c r="A751" s="302"/>
      <c r="B751" s="302"/>
      <c r="C751" s="302"/>
      <c r="D751" s="302"/>
      <c r="E751" s="302"/>
      <c r="F751" s="302"/>
      <c r="G751" s="302"/>
      <c r="H751" s="302"/>
      <c r="I751" s="302"/>
      <c r="J751" s="302"/>
      <c r="K751" s="302"/>
      <c r="L751" s="302"/>
      <c r="M751" s="302"/>
      <c r="N751" s="302"/>
      <c r="O751" s="302"/>
      <c r="P751" s="302"/>
      <c r="Q751" s="302"/>
      <c r="R751" s="302"/>
      <c r="S751" s="302"/>
      <c r="T751" s="302"/>
      <c r="U751" s="302"/>
      <c r="V751" s="302"/>
      <c r="W751" s="302"/>
      <c r="X751" s="302"/>
      <c r="Y751" s="302"/>
      <c r="Z751" s="302"/>
    </row>
    <row r="752" spans="1:26" ht="15.75" customHeight="1">
      <c r="A752" s="302"/>
      <c r="B752" s="302"/>
      <c r="C752" s="302"/>
      <c r="D752" s="302"/>
      <c r="E752" s="302"/>
      <c r="F752" s="302"/>
      <c r="G752" s="302"/>
      <c r="H752" s="302"/>
      <c r="I752" s="302"/>
      <c r="J752" s="302"/>
      <c r="K752" s="302"/>
      <c r="L752" s="302"/>
      <c r="M752" s="302"/>
      <c r="N752" s="302"/>
      <c r="O752" s="302"/>
      <c r="P752" s="302"/>
      <c r="Q752" s="302"/>
      <c r="R752" s="302"/>
      <c r="S752" s="302"/>
      <c r="T752" s="302"/>
      <c r="U752" s="302"/>
      <c r="V752" s="302"/>
      <c r="W752" s="302"/>
      <c r="X752" s="302"/>
      <c r="Y752" s="302"/>
      <c r="Z752" s="302"/>
    </row>
    <row r="753" spans="1:26" ht="15.75" customHeight="1">
      <c r="A753" s="302"/>
      <c r="B753" s="302"/>
      <c r="C753" s="302"/>
      <c r="D753" s="302"/>
      <c r="E753" s="302"/>
      <c r="F753" s="302"/>
      <c r="G753" s="302"/>
      <c r="H753" s="302"/>
      <c r="I753" s="302"/>
      <c r="J753" s="302"/>
      <c r="K753" s="302"/>
      <c r="L753" s="302"/>
      <c r="M753" s="302"/>
      <c r="N753" s="302"/>
      <c r="O753" s="302"/>
      <c r="P753" s="302"/>
      <c r="Q753" s="302"/>
      <c r="R753" s="302"/>
      <c r="S753" s="302"/>
      <c r="T753" s="302"/>
      <c r="U753" s="302"/>
      <c r="V753" s="302"/>
      <c r="W753" s="302"/>
      <c r="X753" s="302"/>
      <c r="Y753" s="302"/>
      <c r="Z753" s="302"/>
    </row>
    <row r="754" spans="1:26" ht="15.75" customHeight="1">
      <c r="A754" s="302"/>
      <c r="B754" s="302"/>
      <c r="C754" s="302"/>
      <c r="D754" s="302"/>
      <c r="E754" s="302"/>
      <c r="F754" s="302"/>
      <c r="G754" s="302"/>
      <c r="H754" s="302"/>
      <c r="I754" s="302"/>
      <c r="J754" s="302"/>
      <c r="K754" s="302"/>
      <c r="L754" s="302"/>
      <c r="M754" s="302"/>
      <c r="N754" s="302"/>
      <c r="O754" s="302"/>
      <c r="P754" s="302"/>
      <c r="Q754" s="302"/>
      <c r="R754" s="302"/>
      <c r="S754" s="302"/>
      <c r="T754" s="302"/>
      <c r="U754" s="302"/>
      <c r="V754" s="302"/>
      <c r="W754" s="302"/>
      <c r="X754" s="302"/>
      <c r="Y754" s="302"/>
      <c r="Z754" s="302"/>
    </row>
    <row r="755" spans="1:26" ht="15.75" customHeight="1">
      <c r="A755" s="302"/>
      <c r="B755" s="302"/>
      <c r="C755" s="302"/>
      <c r="D755" s="302"/>
      <c r="E755" s="302"/>
      <c r="F755" s="302"/>
      <c r="G755" s="302"/>
      <c r="H755" s="302"/>
      <c r="I755" s="302"/>
      <c r="J755" s="302"/>
      <c r="K755" s="302"/>
      <c r="L755" s="302"/>
      <c r="M755" s="302"/>
      <c r="N755" s="302"/>
      <c r="O755" s="302"/>
      <c r="P755" s="302"/>
      <c r="Q755" s="302"/>
      <c r="R755" s="302"/>
      <c r="S755" s="302"/>
      <c r="T755" s="302"/>
      <c r="U755" s="302"/>
      <c r="V755" s="302"/>
      <c r="W755" s="302"/>
      <c r="X755" s="302"/>
      <c r="Y755" s="302"/>
      <c r="Z755" s="302"/>
    </row>
    <row r="756" spans="1:26" ht="15.75" customHeight="1">
      <c r="A756" s="302"/>
      <c r="B756" s="302"/>
      <c r="C756" s="302"/>
      <c r="D756" s="302"/>
      <c r="E756" s="302"/>
      <c r="F756" s="302"/>
      <c r="G756" s="302"/>
      <c r="H756" s="302"/>
      <c r="I756" s="302"/>
      <c r="J756" s="302"/>
      <c r="K756" s="302"/>
      <c r="L756" s="302"/>
      <c r="M756" s="302"/>
      <c r="N756" s="302"/>
      <c r="O756" s="302"/>
      <c r="P756" s="302"/>
      <c r="Q756" s="302"/>
      <c r="R756" s="302"/>
      <c r="S756" s="302"/>
      <c r="T756" s="302"/>
      <c r="U756" s="302"/>
      <c r="V756" s="302"/>
      <c r="W756" s="302"/>
      <c r="X756" s="302"/>
      <c r="Y756" s="302"/>
      <c r="Z756" s="302"/>
    </row>
    <row r="757" spans="1:26" ht="15.75" customHeight="1">
      <c r="A757" s="302"/>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row>
    <row r="758" spans="1:26" ht="15.75" customHeight="1">
      <c r="A758" s="302"/>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row>
    <row r="759" spans="1:26" ht="15.75" customHeight="1">
      <c r="A759" s="302"/>
      <c r="B759" s="302"/>
      <c r="C759" s="302"/>
      <c r="D759" s="302"/>
      <c r="E759" s="302"/>
      <c r="F759" s="302"/>
      <c r="G759" s="302"/>
      <c r="H759" s="302"/>
      <c r="I759" s="302"/>
      <c r="J759" s="302"/>
      <c r="K759" s="302"/>
      <c r="L759" s="302"/>
      <c r="M759" s="302"/>
      <c r="N759" s="302"/>
      <c r="O759" s="302"/>
      <c r="P759" s="302"/>
      <c r="Q759" s="302"/>
      <c r="R759" s="302"/>
      <c r="S759" s="302"/>
      <c r="T759" s="302"/>
      <c r="U759" s="302"/>
      <c r="V759" s="302"/>
      <c r="W759" s="302"/>
      <c r="X759" s="302"/>
      <c r="Y759" s="302"/>
      <c r="Z759" s="302"/>
    </row>
    <row r="760" spans="1:26" ht="15.75" customHeight="1">
      <c r="A760" s="302"/>
      <c r="B760" s="302"/>
      <c r="C760" s="302"/>
      <c r="D760" s="302"/>
      <c r="E760" s="302"/>
      <c r="F760" s="302"/>
      <c r="G760" s="302"/>
      <c r="H760" s="302"/>
      <c r="I760" s="302"/>
      <c r="J760" s="302"/>
      <c r="K760" s="302"/>
      <c r="L760" s="302"/>
      <c r="M760" s="302"/>
      <c r="N760" s="302"/>
      <c r="O760" s="302"/>
      <c r="P760" s="302"/>
      <c r="Q760" s="302"/>
      <c r="R760" s="302"/>
      <c r="S760" s="302"/>
      <c r="T760" s="302"/>
      <c r="U760" s="302"/>
      <c r="V760" s="302"/>
      <c r="W760" s="302"/>
      <c r="X760" s="302"/>
      <c r="Y760" s="302"/>
      <c r="Z760" s="302"/>
    </row>
    <row r="761" spans="1:26" ht="15.75" customHeight="1">
      <c r="A761" s="302"/>
      <c r="B761" s="302"/>
      <c r="C761" s="302"/>
      <c r="D761" s="302"/>
      <c r="E761" s="302"/>
      <c r="F761" s="302"/>
      <c r="G761" s="302"/>
      <c r="H761" s="302"/>
      <c r="I761" s="302"/>
      <c r="J761" s="302"/>
      <c r="K761" s="302"/>
      <c r="L761" s="302"/>
      <c r="M761" s="302"/>
      <c r="N761" s="302"/>
      <c r="O761" s="302"/>
      <c r="P761" s="302"/>
      <c r="Q761" s="302"/>
      <c r="R761" s="302"/>
      <c r="S761" s="302"/>
      <c r="T761" s="302"/>
      <c r="U761" s="302"/>
      <c r="V761" s="302"/>
      <c r="W761" s="302"/>
      <c r="X761" s="302"/>
      <c r="Y761" s="302"/>
      <c r="Z761" s="302"/>
    </row>
    <row r="762" spans="1:26" ht="15.75" customHeight="1">
      <c r="A762" s="302"/>
      <c r="B762" s="302"/>
      <c r="C762" s="302"/>
      <c r="D762" s="302"/>
      <c r="E762" s="302"/>
      <c r="F762" s="302"/>
      <c r="G762" s="302"/>
      <c r="H762" s="302"/>
      <c r="I762" s="302"/>
      <c r="J762" s="302"/>
      <c r="K762" s="302"/>
      <c r="L762" s="302"/>
      <c r="M762" s="302"/>
      <c r="N762" s="302"/>
      <c r="O762" s="302"/>
      <c r="P762" s="302"/>
      <c r="Q762" s="302"/>
      <c r="R762" s="302"/>
      <c r="S762" s="302"/>
      <c r="T762" s="302"/>
      <c r="U762" s="302"/>
      <c r="V762" s="302"/>
      <c r="W762" s="302"/>
      <c r="X762" s="302"/>
      <c r="Y762" s="302"/>
      <c r="Z762" s="302"/>
    </row>
    <row r="763" spans="1:26" ht="15.75" customHeight="1">
      <c r="A763" s="302"/>
      <c r="B763" s="302"/>
      <c r="C763" s="302"/>
      <c r="D763" s="302"/>
      <c r="E763" s="302"/>
      <c r="F763" s="302"/>
      <c r="G763" s="302"/>
      <c r="H763" s="302"/>
      <c r="I763" s="302"/>
      <c r="J763" s="302"/>
      <c r="K763" s="302"/>
      <c r="L763" s="302"/>
      <c r="M763" s="302"/>
      <c r="N763" s="302"/>
      <c r="O763" s="302"/>
      <c r="P763" s="302"/>
      <c r="Q763" s="302"/>
      <c r="R763" s="302"/>
      <c r="S763" s="302"/>
      <c r="T763" s="302"/>
      <c r="U763" s="302"/>
      <c r="V763" s="302"/>
      <c r="W763" s="302"/>
      <c r="X763" s="302"/>
      <c r="Y763" s="302"/>
      <c r="Z763" s="302"/>
    </row>
    <row r="764" spans="1:26" ht="15.75" customHeight="1">
      <c r="A764" s="302"/>
      <c r="B764" s="302"/>
      <c r="C764" s="302"/>
      <c r="D764" s="302"/>
      <c r="E764" s="302"/>
      <c r="F764" s="302"/>
      <c r="G764" s="302"/>
      <c r="H764" s="302"/>
      <c r="I764" s="302"/>
      <c r="J764" s="302"/>
      <c r="K764" s="302"/>
      <c r="L764" s="302"/>
      <c r="M764" s="302"/>
      <c r="N764" s="302"/>
      <c r="O764" s="302"/>
      <c r="P764" s="302"/>
      <c r="Q764" s="302"/>
      <c r="R764" s="302"/>
      <c r="S764" s="302"/>
      <c r="T764" s="302"/>
      <c r="U764" s="302"/>
      <c r="V764" s="302"/>
      <c r="W764" s="302"/>
      <c r="X764" s="302"/>
      <c r="Y764" s="302"/>
      <c r="Z764" s="302"/>
    </row>
    <row r="765" spans="1:26" ht="15.75" customHeight="1">
      <c r="A765" s="302"/>
      <c r="B765" s="302"/>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row>
    <row r="766" spans="1:26" ht="15.75" customHeight="1">
      <c r="A766" s="302"/>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row>
    <row r="767" spans="1:26" ht="15.75" customHeight="1">
      <c r="A767" s="302"/>
      <c r="B767" s="302"/>
      <c r="C767" s="302"/>
      <c r="D767" s="302"/>
      <c r="E767" s="302"/>
      <c r="F767" s="302"/>
      <c r="G767" s="302"/>
      <c r="H767" s="302"/>
      <c r="I767" s="302"/>
      <c r="J767" s="302"/>
      <c r="K767" s="302"/>
      <c r="L767" s="302"/>
      <c r="M767" s="302"/>
      <c r="N767" s="302"/>
      <c r="O767" s="302"/>
      <c r="P767" s="302"/>
      <c r="Q767" s="302"/>
      <c r="R767" s="302"/>
      <c r="S767" s="302"/>
      <c r="T767" s="302"/>
      <c r="U767" s="302"/>
      <c r="V767" s="302"/>
      <c r="W767" s="302"/>
      <c r="X767" s="302"/>
      <c r="Y767" s="302"/>
      <c r="Z767" s="302"/>
    </row>
    <row r="768" spans="1:26" ht="15.75" customHeight="1">
      <c r="A768" s="302"/>
      <c r="B768" s="302"/>
      <c r="C768" s="302"/>
      <c r="D768" s="302"/>
      <c r="E768" s="302"/>
      <c r="F768" s="302"/>
      <c r="G768" s="302"/>
      <c r="H768" s="302"/>
      <c r="I768" s="302"/>
      <c r="J768" s="302"/>
      <c r="K768" s="302"/>
      <c r="L768" s="302"/>
      <c r="M768" s="302"/>
      <c r="N768" s="302"/>
      <c r="O768" s="302"/>
      <c r="P768" s="302"/>
      <c r="Q768" s="302"/>
      <c r="R768" s="302"/>
      <c r="S768" s="302"/>
      <c r="T768" s="302"/>
      <c r="U768" s="302"/>
      <c r="V768" s="302"/>
      <c r="W768" s="302"/>
      <c r="X768" s="302"/>
      <c r="Y768" s="302"/>
      <c r="Z768" s="302"/>
    </row>
    <row r="769" spans="1:26" ht="15.75" customHeight="1">
      <c r="A769" s="302"/>
      <c r="B769" s="302"/>
      <c r="C769" s="302"/>
      <c r="D769" s="302"/>
      <c r="E769" s="302"/>
      <c r="F769" s="302"/>
      <c r="G769" s="302"/>
      <c r="H769" s="302"/>
      <c r="I769" s="302"/>
      <c r="J769" s="302"/>
      <c r="K769" s="302"/>
      <c r="L769" s="302"/>
      <c r="M769" s="302"/>
      <c r="N769" s="302"/>
      <c r="O769" s="302"/>
      <c r="P769" s="302"/>
      <c r="Q769" s="302"/>
      <c r="R769" s="302"/>
      <c r="S769" s="302"/>
      <c r="T769" s="302"/>
      <c r="U769" s="302"/>
      <c r="V769" s="302"/>
      <c r="W769" s="302"/>
      <c r="X769" s="302"/>
      <c r="Y769" s="302"/>
      <c r="Z769" s="302"/>
    </row>
    <row r="770" spans="1:26" ht="15.75" customHeight="1">
      <c r="A770" s="302"/>
      <c r="B770" s="302"/>
      <c r="C770" s="302"/>
      <c r="D770" s="302"/>
      <c r="E770" s="302"/>
      <c r="F770" s="302"/>
      <c r="G770" s="302"/>
      <c r="H770" s="302"/>
      <c r="I770" s="302"/>
      <c r="J770" s="302"/>
      <c r="K770" s="302"/>
      <c r="L770" s="302"/>
      <c r="M770" s="302"/>
      <c r="N770" s="302"/>
      <c r="O770" s="302"/>
      <c r="P770" s="302"/>
      <c r="Q770" s="302"/>
      <c r="R770" s="302"/>
      <c r="S770" s="302"/>
      <c r="T770" s="302"/>
      <c r="U770" s="302"/>
      <c r="V770" s="302"/>
      <c r="W770" s="302"/>
      <c r="X770" s="302"/>
      <c r="Y770" s="302"/>
      <c r="Z770" s="302"/>
    </row>
    <row r="771" spans="1:26" ht="15.75" customHeight="1">
      <c r="A771" s="302"/>
      <c r="B771" s="302"/>
      <c r="C771" s="302"/>
      <c r="D771" s="302"/>
      <c r="E771" s="302"/>
      <c r="F771" s="302"/>
      <c r="G771" s="302"/>
      <c r="H771" s="302"/>
      <c r="I771" s="302"/>
      <c r="J771" s="302"/>
      <c r="K771" s="302"/>
      <c r="L771" s="302"/>
      <c r="M771" s="302"/>
      <c r="N771" s="302"/>
      <c r="O771" s="302"/>
      <c r="P771" s="302"/>
      <c r="Q771" s="302"/>
      <c r="R771" s="302"/>
      <c r="S771" s="302"/>
      <c r="T771" s="302"/>
      <c r="U771" s="302"/>
      <c r="V771" s="302"/>
      <c r="W771" s="302"/>
      <c r="X771" s="302"/>
      <c r="Y771" s="302"/>
      <c r="Z771" s="302"/>
    </row>
    <row r="772" spans="1:26" ht="15.75" customHeight="1">
      <c r="A772" s="302"/>
      <c r="B772" s="302"/>
      <c r="C772" s="302"/>
      <c r="D772" s="302"/>
      <c r="E772" s="302"/>
      <c r="F772" s="302"/>
      <c r="G772" s="302"/>
      <c r="H772" s="302"/>
      <c r="I772" s="302"/>
      <c r="J772" s="302"/>
      <c r="K772" s="302"/>
      <c r="L772" s="302"/>
      <c r="M772" s="302"/>
      <c r="N772" s="302"/>
      <c r="O772" s="302"/>
      <c r="P772" s="302"/>
      <c r="Q772" s="302"/>
      <c r="R772" s="302"/>
      <c r="S772" s="302"/>
      <c r="T772" s="302"/>
      <c r="U772" s="302"/>
      <c r="V772" s="302"/>
      <c r="W772" s="302"/>
      <c r="X772" s="302"/>
      <c r="Y772" s="302"/>
      <c r="Z772" s="302"/>
    </row>
    <row r="773" spans="1:26" ht="15.75" customHeight="1">
      <c r="A773" s="302"/>
      <c r="B773" s="302"/>
      <c r="C773" s="302"/>
      <c r="D773" s="302"/>
      <c r="E773" s="302"/>
      <c r="F773" s="302"/>
      <c r="G773" s="302"/>
      <c r="H773" s="302"/>
      <c r="I773" s="302"/>
      <c r="J773" s="302"/>
      <c r="K773" s="302"/>
      <c r="L773" s="302"/>
      <c r="M773" s="302"/>
      <c r="N773" s="302"/>
      <c r="O773" s="302"/>
      <c r="P773" s="302"/>
      <c r="Q773" s="302"/>
      <c r="R773" s="302"/>
      <c r="S773" s="302"/>
      <c r="T773" s="302"/>
      <c r="U773" s="302"/>
      <c r="V773" s="302"/>
      <c r="W773" s="302"/>
      <c r="X773" s="302"/>
      <c r="Y773" s="302"/>
      <c r="Z773" s="302"/>
    </row>
    <row r="774" spans="1:26" ht="15.75" customHeight="1">
      <c r="A774" s="302"/>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row>
    <row r="775" spans="1:26" ht="15.75" customHeight="1">
      <c r="A775" s="302"/>
      <c r="B775" s="302"/>
      <c r="C775" s="302"/>
      <c r="D775" s="302"/>
      <c r="E775" s="302"/>
      <c r="F775" s="302"/>
      <c r="G775" s="302"/>
      <c r="H775" s="302"/>
      <c r="I775" s="302"/>
      <c r="J775" s="302"/>
      <c r="K775" s="302"/>
      <c r="L775" s="302"/>
      <c r="M775" s="302"/>
      <c r="N775" s="302"/>
      <c r="O775" s="302"/>
      <c r="P775" s="302"/>
      <c r="Q775" s="302"/>
      <c r="R775" s="302"/>
      <c r="S775" s="302"/>
      <c r="T775" s="302"/>
      <c r="U775" s="302"/>
      <c r="V775" s="302"/>
      <c r="W775" s="302"/>
      <c r="X775" s="302"/>
      <c r="Y775" s="302"/>
      <c r="Z775" s="302"/>
    </row>
    <row r="776" spans="1:26" ht="15.75" customHeight="1">
      <c r="A776" s="302"/>
      <c r="B776" s="302"/>
      <c r="C776" s="302"/>
      <c r="D776" s="302"/>
      <c r="E776" s="302"/>
      <c r="F776" s="302"/>
      <c r="G776" s="302"/>
      <c r="H776" s="302"/>
      <c r="I776" s="302"/>
      <c r="J776" s="302"/>
      <c r="K776" s="302"/>
      <c r="L776" s="302"/>
      <c r="M776" s="302"/>
      <c r="N776" s="302"/>
      <c r="O776" s="302"/>
      <c r="P776" s="302"/>
      <c r="Q776" s="302"/>
      <c r="R776" s="302"/>
      <c r="S776" s="302"/>
      <c r="T776" s="302"/>
      <c r="U776" s="302"/>
      <c r="V776" s="302"/>
      <c r="W776" s="302"/>
      <c r="X776" s="302"/>
      <c r="Y776" s="302"/>
      <c r="Z776" s="302"/>
    </row>
    <row r="777" spans="1:26" ht="15.75" customHeight="1">
      <c r="A777" s="302"/>
      <c r="B777" s="302"/>
      <c r="C777" s="302"/>
      <c r="D777" s="302"/>
      <c r="E777" s="302"/>
      <c r="F777" s="302"/>
      <c r="G777" s="302"/>
      <c r="H777" s="302"/>
      <c r="I777" s="302"/>
      <c r="J777" s="302"/>
      <c r="K777" s="302"/>
      <c r="L777" s="302"/>
      <c r="M777" s="302"/>
      <c r="N777" s="302"/>
      <c r="O777" s="302"/>
      <c r="P777" s="302"/>
      <c r="Q777" s="302"/>
      <c r="R777" s="302"/>
      <c r="S777" s="302"/>
      <c r="T777" s="302"/>
      <c r="U777" s="302"/>
      <c r="V777" s="302"/>
      <c r="W777" s="302"/>
      <c r="X777" s="302"/>
      <c r="Y777" s="302"/>
      <c r="Z777" s="302"/>
    </row>
    <row r="778" spans="1:26" ht="15.75" customHeight="1">
      <c r="A778" s="302"/>
      <c r="B778" s="302"/>
      <c r="C778" s="302"/>
      <c r="D778" s="302"/>
      <c r="E778" s="302"/>
      <c r="F778" s="302"/>
      <c r="G778" s="302"/>
      <c r="H778" s="302"/>
      <c r="I778" s="302"/>
      <c r="J778" s="302"/>
      <c r="K778" s="302"/>
      <c r="L778" s="302"/>
      <c r="M778" s="302"/>
      <c r="N778" s="302"/>
      <c r="O778" s="302"/>
      <c r="P778" s="302"/>
      <c r="Q778" s="302"/>
      <c r="R778" s="302"/>
      <c r="S778" s="302"/>
      <c r="T778" s="302"/>
      <c r="U778" s="302"/>
      <c r="V778" s="302"/>
      <c r="W778" s="302"/>
      <c r="X778" s="302"/>
      <c r="Y778" s="302"/>
      <c r="Z778" s="302"/>
    </row>
    <row r="779" spans="1:26" ht="15.75" customHeight="1">
      <c r="A779" s="302"/>
      <c r="B779" s="302"/>
      <c r="C779" s="302"/>
      <c r="D779" s="302"/>
      <c r="E779" s="302"/>
      <c r="F779" s="302"/>
      <c r="G779" s="302"/>
      <c r="H779" s="302"/>
      <c r="I779" s="302"/>
      <c r="J779" s="302"/>
      <c r="K779" s="302"/>
      <c r="L779" s="302"/>
      <c r="M779" s="302"/>
      <c r="N779" s="302"/>
      <c r="O779" s="302"/>
      <c r="P779" s="302"/>
      <c r="Q779" s="302"/>
      <c r="R779" s="302"/>
      <c r="S779" s="302"/>
      <c r="T779" s="302"/>
      <c r="U779" s="302"/>
      <c r="V779" s="302"/>
      <c r="W779" s="302"/>
      <c r="X779" s="302"/>
      <c r="Y779" s="302"/>
      <c r="Z779" s="302"/>
    </row>
    <row r="780" spans="1:26" ht="15.75" customHeight="1">
      <c r="A780" s="302"/>
      <c r="B780" s="302"/>
      <c r="C780" s="302"/>
      <c r="D780" s="302"/>
      <c r="E780" s="302"/>
      <c r="F780" s="302"/>
      <c r="G780" s="302"/>
      <c r="H780" s="302"/>
      <c r="I780" s="302"/>
      <c r="J780" s="302"/>
      <c r="K780" s="302"/>
      <c r="L780" s="302"/>
      <c r="M780" s="302"/>
      <c r="N780" s="302"/>
      <c r="O780" s="302"/>
      <c r="P780" s="302"/>
      <c r="Q780" s="302"/>
      <c r="R780" s="302"/>
      <c r="S780" s="302"/>
      <c r="T780" s="302"/>
      <c r="U780" s="302"/>
      <c r="V780" s="302"/>
      <c r="W780" s="302"/>
      <c r="X780" s="302"/>
      <c r="Y780" s="302"/>
      <c r="Z780" s="302"/>
    </row>
    <row r="781" spans="1:26" ht="15.75" customHeight="1">
      <c r="A781" s="302"/>
      <c r="B781" s="302"/>
      <c r="C781" s="302"/>
      <c r="D781" s="302"/>
      <c r="E781" s="302"/>
      <c r="F781" s="302"/>
      <c r="G781" s="302"/>
      <c r="H781" s="302"/>
      <c r="I781" s="302"/>
      <c r="J781" s="302"/>
      <c r="K781" s="302"/>
      <c r="L781" s="302"/>
      <c r="M781" s="302"/>
      <c r="N781" s="302"/>
      <c r="O781" s="302"/>
      <c r="P781" s="302"/>
      <c r="Q781" s="302"/>
      <c r="R781" s="302"/>
      <c r="S781" s="302"/>
      <c r="T781" s="302"/>
      <c r="U781" s="302"/>
      <c r="V781" s="302"/>
      <c r="W781" s="302"/>
      <c r="X781" s="302"/>
      <c r="Y781" s="302"/>
      <c r="Z781" s="302"/>
    </row>
    <row r="782" spans="1:26" ht="15.75" customHeight="1">
      <c r="A782" s="302"/>
      <c r="B782" s="302"/>
      <c r="C782" s="302"/>
      <c r="D782" s="302"/>
      <c r="E782" s="302"/>
      <c r="F782" s="302"/>
      <c r="G782" s="302"/>
      <c r="H782" s="302"/>
      <c r="I782" s="302"/>
      <c r="J782" s="302"/>
      <c r="K782" s="302"/>
      <c r="L782" s="302"/>
      <c r="M782" s="302"/>
      <c r="N782" s="302"/>
      <c r="O782" s="302"/>
      <c r="P782" s="302"/>
      <c r="Q782" s="302"/>
      <c r="R782" s="302"/>
      <c r="S782" s="302"/>
      <c r="T782" s="302"/>
      <c r="U782" s="302"/>
      <c r="V782" s="302"/>
      <c r="W782" s="302"/>
      <c r="X782" s="302"/>
      <c r="Y782" s="302"/>
      <c r="Z782" s="302"/>
    </row>
    <row r="783" spans="1:26" ht="15.75" customHeight="1">
      <c r="A783" s="302"/>
      <c r="B783" s="302"/>
      <c r="C783" s="302"/>
      <c r="D783" s="302"/>
      <c r="E783" s="302"/>
      <c r="F783" s="302"/>
      <c r="G783" s="302"/>
      <c r="H783" s="302"/>
      <c r="I783" s="302"/>
      <c r="J783" s="302"/>
      <c r="K783" s="302"/>
      <c r="L783" s="302"/>
      <c r="M783" s="302"/>
      <c r="N783" s="302"/>
      <c r="O783" s="302"/>
      <c r="P783" s="302"/>
      <c r="Q783" s="302"/>
      <c r="R783" s="302"/>
      <c r="S783" s="302"/>
      <c r="T783" s="302"/>
      <c r="U783" s="302"/>
      <c r="V783" s="302"/>
      <c r="W783" s="302"/>
      <c r="X783" s="302"/>
      <c r="Y783" s="302"/>
      <c r="Z783" s="302"/>
    </row>
    <row r="784" spans="1:26" ht="15.75" customHeight="1">
      <c r="A784" s="302"/>
      <c r="B784" s="302"/>
      <c r="C784" s="302"/>
      <c r="D784" s="302"/>
      <c r="E784" s="302"/>
      <c r="F784" s="302"/>
      <c r="G784" s="302"/>
      <c r="H784" s="302"/>
      <c r="I784" s="302"/>
      <c r="J784" s="302"/>
      <c r="K784" s="302"/>
      <c r="L784" s="302"/>
      <c r="M784" s="302"/>
      <c r="N784" s="302"/>
      <c r="O784" s="302"/>
      <c r="P784" s="302"/>
      <c r="Q784" s="302"/>
      <c r="R784" s="302"/>
      <c r="S784" s="302"/>
      <c r="T784" s="302"/>
      <c r="U784" s="302"/>
      <c r="V784" s="302"/>
      <c r="W784" s="302"/>
      <c r="X784" s="302"/>
      <c r="Y784" s="302"/>
      <c r="Z784" s="302"/>
    </row>
    <row r="785" spans="1:26" ht="15.75" customHeight="1">
      <c r="A785" s="302"/>
      <c r="B785" s="302"/>
      <c r="C785" s="302"/>
      <c r="D785" s="302"/>
      <c r="E785" s="302"/>
      <c r="F785" s="302"/>
      <c r="G785" s="302"/>
      <c r="H785" s="302"/>
      <c r="I785" s="302"/>
      <c r="J785" s="302"/>
      <c r="K785" s="302"/>
      <c r="L785" s="302"/>
      <c r="M785" s="302"/>
      <c r="N785" s="302"/>
      <c r="O785" s="302"/>
      <c r="P785" s="302"/>
      <c r="Q785" s="302"/>
      <c r="R785" s="302"/>
      <c r="S785" s="302"/>
      <c r="T785" s="302"/>
      <c r="U785" s="302"/>
      <c r="V785" s="302"/>
      <c r="W785" s="302"/>
      <c r="X785" s="302"/>
      <c r="Y785" s="302"/>
      <c r="Z785" s="302"/>
    </row>
    <row r="786" spans="1:26" ht="15.75" customHeight="1">
      <c r="A786" s="302"/>
      <c r="B786" s="302"/>
      <c r="C786" s="302"/>
      <c r="D786" s="302"/>
      <c r="E786" s="302"/>
      <c r="F786" s="302"/>
      <c r="G786" s="302"/>
      <c r="H786" s="302"/>
      <c r="I786" s="302"/>
      <c r="J786" s="302"/>
      <c r="K786" s="302"/>
      <c r="L786" s="302"/>
      <c r="M786" s="302"/>
      <c r="N786" s="302"/>
      <c r="O786" s="302"/>
      <c r="P786" s="302"/>
      <c r="Q786" s="302"/>
      <c r="R786" s="302"/>
      <c r="S786" s="302"/>
      <c r="T786" s="302"/>
      <c r="U786" s="302"/>
      <c r="V786" s="302"/>
      <c r="W786" s="302"/>
      <c r="X786" s="302"/>
      <c r="Y786" s="302"/>
      <c r="Z786" s="302"/>
    </row>
    <row r="787" spans="1:26" ht="15.75" customHeight="1">
      <c r="A787" s="302"/>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row>
    <row r="788" spans="1:26" ht="15.75" customHeight="1">
      <c r="A788" s="302"/>
      <c r="B788" s="302"/>
      <c r="C788" s="302"/>
      <c r="D788" s="302"/>
      <c r="E788" s="302"/>
      <c r="F788" s="302"/>
      <c r="G788" s="302"/>
      <c r="H788" s="302"/>
      <c r="I788" s="302"/>
      <c r="J788" s="302"/>
      <c r="K788" s="302"/>
      <c r="L788" s="302"/>
      <c r="M788" s="302"/>
      <c r="N788" s="302"/>
      <c r="O788" s="302"/>
      <c r="P788" s="302"/>
      <c r="Q788" s="302"/>
      <c r="R788" s="302"/>
      <c r="S788" s="302"/>
      <c r="T788" s="302"/>
      <c r="U788" s="302"/>
      <c r="V788" s="302"/>
      <c r="W788" s="302"/>
      <c r="X788" s="302"/>
      <c r="Y788" s="302"/>
      <c r="Z788" s="302"/>
    </row>
    <row r="789" spans="1:26" ht="15.75" customHeight="1">
      <c r="A789" s="302"/>
      <c r="B789" s="302"/>
      <c r="C789" s="302"/>
      <c r="D789" s="302"/>
      <c r="E789" s="302"/>
      <c r="F789" s="302"/>
      <c r="G789" s="302"/>
      <c r="H789" s="302"/>
      <c r="I789" s="302"/>
      <c r="J789" s="302"/>
      <c r="K789" s="302"/>
      <c r="L789" s="302"/>
      <c r="M789" s="302"/>
      <c r="N789" s="302"/>
      <c r="O789" s="302"/>
      <c r="P789" s="302"/>
      <c r="Q789" s="302"/>
      <c r="R789" s="302"/>
      <c r="S789" s="302"/>
      <c r="T789" s="302"/>
      <c r="U789" s="302"/>
      <c r="V789" s="302"/>
      <c r="W789" s="302"/>
      <c r="X789" s="302"/>
      <c r="Y789" s="302"/>
      <c r="Z789" s="302"/>
    </row>
    <row r="790" spans="1:26" ht="15.75" customHeight="1">
      <c r="A790" s="302"/>
      <c r="B790" s="302"/>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row>
    <row r="791" spans="1:26" ht="15.75" customHeight="1">
      <c r="A791" s="302"/>
      <c r="B791" s="302"/>
      <c r="C791" s="302"/>
      <c r="D791" s="302"/>
      <c r="E791" s="302"/>
      <c r="F791" s="302"/>
      <c r="G791" s="302"/>
      <c r="H791" s="302"/>
      <c r="I791" s="302"/>
      <c r="J791" s="302"/>
      <c r="K791" s="302"/>
      <c r="L791" s="302"/>
      <c r="M791" s="302"/>
      <c r="N791" s="302"/>
      <c r="O791" s="302"/>
      <c r="P791" s="302"/>
      <c r="Q791" s="302"/>
      <c r="R791" s="302"/>
      <c r="S791" s="302"/>
      <c r="T791" s="302"/>
      <c r="U791" s="302"/>
      <c r="V791" s="302"/>
      <c r="W791" s="302"/>
      <c r="X791" s="302"/>
      <c r="Y791" s="302"/>
      <c r="Z791" s="302"/>
    </row>
    <row r="792" spans="1:26" ht="15.75" customHeight="1">
      <c r="A792" s="302"/>
      <c r="B792" s="302"/>
      <c r="C792" s="302"/>
      <c r="D792" s="302"/>
      <c r="E792" s="302"/>
      <c r="F792" s="302"/>
      <c r="G792" s="302"/>
      <c r="H792" s="302"/>
      <c r="I792" s="302"/>
      <c r="J792" s="302"/>
      <c r="K792" s="302"/>
      <c r="L792" s="302"/>
      <c r="M792" s="302"/>
      <c r="N792" s="302"/>
      <c r="O792" s="302"/>
      <c r="P792" s="302"/>
      <c r="Q792" s="302"/>
      <c r="R792" s="302"/>
      <c r="S792" s="302"/>
      <c r="T792" s="302"/>
      <c r="U792" s="302"/>
      <c r="V792" s="302"/>
      <c r="W792" s="302"/>
      <c r="X792" s="302"/>
      <c r="Y792" s="302"/>
      <c r="Z792" s="302"/>
    </row>
    <row r="793" spans="1:26" ht="15.75" customHeight="1">
      <c r="A793" s="302"/>
      <c r="B793" s="302"/>
      <c r="C793" s="302"/>
      <c r="D793" s="302"/>
      <c r="E793" s="302"/>
      <c r="F793" s="302"/>
      <c r="G793" s="302"/>
      <c r="H793" s="302"/>
      <c r="I793" s="302"/>
      <c r="J793" s="302"/>
      <c r="K793" s="302"/>
      <c r="L793" s="302"/>
      <c r="M793" s="302"/>
      <c r="N793" s="302"/>
      <c r="O793" s="302"/>
      <c r="P793" s="302"/>
      <c r="Q793" s="302"/>
      <c r="R793" s="302"/>
      <c r="S793" s="302"/>
      <c r="T793" s="302"/>
      <c r="U793" s="302"/>
      <c r="V793" s="302"/>
      <c r="W793" s="302"/>
      <c r="X793" s="302"/>
      <c r="Y793" s="302"/>
      <c r="Z793" s="302"/>
    </row>
    <row r="794" spans="1:26" ht="15.75" customHeight="1">
      <c r="A794" s="302"/>
      <c r="B794" s="302"/>
      <c r="C794" s="302"/>
      <c r="D794" s="302"/>
      <c r="E794" s="302"/>
      <c r="F794" s="302"/>
      <c r="G794" s="302"/>
      <c r="H794" s="302"/>
      <c r="I794" s="302"/>
      <c r="J794" s="302"/>
      <c r="K794" s="302"/>
      <c r="L794" s="302"/>
      <c r="M794" s="302"/>
      <c r="N794" s="302"/>
      <c r="O794" s="302"/>
      <c r="P794" s="302"/>
      <c r="Q794" s="302"/>
      <c r="R794" s="302"/>
      <c r="S794" s="302"/>
      <c r="T794" s="302"/>
      <c r="U794" s="302"/>
      <c r="V794" s="302"/>
      <c r="W794" s="302"/>
      <c r="X794" s="302"/>
      <c r="Y794" s="302"/>
      <c r="Z794" s="302"/>
    </row>
    <row r="795" spans="1:26" ht="15.75" customHeight="1">
      <c r="A795" s="302"/>
      <c r="B795" s="302"/>
      <c r="C795" s="302"/>
      <c r="D795" s="302"/>
      <c r="E795" s="302"/>
      <c r="F795" s="302"/>
      <c r="G795" s="302"/>
      <c r="H795" s="302"/>
      <c r="I795" s="302"/>
      <c r="J795" s="302"/>
      <c r="K795" s="302"/>
      <c r="L795" s="302"/>
      <c r="M795" s="302"/>
      <c r="N795" s="302"/>
      <c r="O795" s="302"/>
      <c r="P795" s="302"/>
      <c r="Q795" s="302"/>
      <c r="R795" s="302"/>
      <c r="S795" s="302"/>
      <c r="T795" s="302"/>
      <c r="U795" s="302"/>
      <c r="V795" s="302"/>
      <c r="W795" s="302"/>
      <c r="X795" s="302"/>
      <c r="Y795" s="302"/>
      <c r="Z795" s="302"/>
    </row>
    <row r="796" spans="1:26" ht="15.75" customHeight="1">
      <c r="A796" s="302"/>
      <c r="B796" s="302"/>
      <c r="C796" s="302"/>
      <c r="D796" s="302"/>
      <c r="E796" s="302"/>
      <c r="F796" s="302"/>
      <c r="G796" s="302"/>
      <c r="H796" s="302"/>
      <c r="I796" s="302"/>
      <c r="J796" s="302"/>
      <c r="K796" s="302"/>
      <c r="L796" s="302"/>
      <c r="M796" s="302"/>
      <c r="N796" s="302"/>
      <c r="O796" s="302"/>
      <c r="P796" s="302"/>
      <c r="Q796" s="302"/>
      <c r="R796" s="302"/>
      <c r="S796" s="302"/>
      <c r="T796" s="302"/>
      <c r="U796" s="302"/>
      <c r="V796" s="302"/>
      <c r="W796" s="302"/>
      <c r="X796" s="302"/>
      <c r="Y796" s="302"/>
      <c r="Z796" s="302"/>
    </row>
    <row r="797" spans="1:26" ht="15.75" customHeight="1">
      <c r="A797" s="302"/>
      <c r="B797" s="302"/>
      <c r="C797" s="302"/>
      <c r="D797" s="302"/>
      <c r="E797" s="302"/>
      <c r="F797" s="302"/>
      <c r="G797" s="302"/>
      <c r="H797" s="302"/>
      <c r="I797" s="302"/>
      <c r="J797" s="302"/>
      <c r="K797" s="302"/>
      <c r="L797" s="302"/>
      <c r="M797" s="302"/>
      <c r="N797" s="302"/>
      <c r="O797" s="302"/>
      <c r="P797" s="302"/>
      <c r="Q797" s="302"/>
      <c r="R797" s="302"/>
      <c r="S797" s="302"/>
      <c r="T797" s="302"/>
      <c r="U797" s="302"/>
      <c r="V797" s="302"/>
      <c r="W797" s="302"/>
      <c r="X797" s="302"/>
      <c r="Y797" s="302"/>
      <c r="Z797" s="302"/>
    </row>
    <row r="798" spans="1:26" ht="15.75" customHeight="1">
      <c r="A798" s="302"/>
      <c r="B798" s="302"/>
      <c r="C798" s="302"/>
      <c r="D798" s="302"/>
      <c r="E798" s="302"/>
      <c r="F798" s="302"/>
      <c r="G798" s="302"/>
      <c r="H798" s="302"/>
      <c r="I798" s="302"/>
      <c r="J798" s="302"/>
      <c r="K798" s="302"/>
      <c r="L798" s="302"/>
      <c r="M798" s="302"/>
      <c r="N798" s="302"/>
      <c r="O798" s="302"/>
      <c r="P798" s="302"/>
      <c r="Q798" s="302"/>
      <c r="R798" s="302"/>
      <c r="S798" s="302"/>
      <c r="T798" s="302"/>
      <c r="U798" s="302"/>
      <c r="V798" s="302"/>
      <c r="W798" s="302"/>
      <c r="X798" s="302"/>
      <c r="Y798" s="302"/>
      <c r="Z798" s="302"/>
    </row>
    <row r="799" spans="1:26" ht="15.75" customHeight="1">
      <c r="A799" s="302"/>
      <c r="B799" s="302"/>
      <c r="C799" s="302"/>
      <c r="D799" s="302"/>
      <c r="E799" s="302"/>
      <c r="F799" s="302"/>
      <c r="G799" s="302"/>
      <c r="H799" s="302"/>
      <c r="I799" s="302"/>
      <c r="J799" s="302"/>
      <c r="K799" s="302"/>
      <c r="L799" s="302"/>
      <c r="M799" s="302"/>
      <c r="N799" s="302"/>
      <c r="O799" s="302"/>
      <c r="P799" s="302"/>
      <c r="Q799" s="302"/>
      <c r="R799" s="302"/>
      <c r="S799" s="302"/>
      <c r="T799" s="302"/>
      <c r="U799" s="302"/>
      <c r="V799" s="302"/>
      <c r="W799" s="302"/>
      <c r="X799" s="302"/>
      <c r="Y799" s="302"/>
      <c r="Z799" s="302"/>
    </row>
    <row r="800" spans="1:26" ht="15.75" customHeight="1">
      <c r="A800" s="302"/>
      <c r="B800" s="302"/>
      <c r="C800" s="302"/>
      <c r="D800" s="302"/>
      <c r="E800" s="302"/>
      <c r="F800" s="302"/>
      <c r="G800" s="302"/>
      <c r="H800" s="302"/>
      <c r="I800" s="302"/>
      <c r="J800" s="302"/>
      <c r="K800" s="302"/>
      <c r="L800" s="302"/>
      <c r="M800" s="302"/>
      <c r="N800" s="302"/>
      <c r="O800" s="302"/>
      <c r="P800" s="302"/>
      <c r="Q800" s="302"/>
      <c r="R800" s="302"/>
      <c r="S800" s="302"/>
      <c r="T800" s="302"/>
      <c r="U800" s="302"/>
      <c r="V800" s="302"/>
      <c r="W800" s="302"/>
      <c r="X800" s="302"/>
      <c r="Y800" s="302"/>
      <c r="Z800" s="302"/>
    </row>
    <row r="801" spans="1:26" ht="15.75" customHeight="1">
      <c r="A801" s="302"/>
      <c r="B801" s="302"/>
      <c r="C801" s="302"/>
      <c r="D801" s="302"/>
      <c r="E801" s="302"/>
      <c r="F801" s="302"/>
      <c r="G801" s="302"/>
      <c r="H801" s="302"/>
      <c r="I801" s="302"/>
      <c r="J801" s="302"/>
      <c r="K801" s="302"/>
      <c r="L801" s="302"/>
      <c r="M801" s="302"/>
      <c r="N801" s="302"/>
      <c r="O801" s="302"/>
      <c r="P801" s="302"/>
      <c r="Q801" s="302"/>
      <c r="R801" s="302"/>
      <c r="S801" s="302"/>
      <c r="T801" s="302"/>
      <c r="U801" s="302"/>
      <c r="V801" s="302"/>
      <c r="W801" s="302"/>
      <c r="X801" s="302"/>
      <c r="Y801" s="302"/>
      <c r="Z801" s="302"/>
    </row>
    <row r="802" spans="1:26" ht="15.75" customHeight="1">
      <c r="A802" s="302"/>
      <c r="B802" s="302"/>
      <c r="C802" s="302"/>
      <c r="D802" s="302"/>
      <c r="E802" s="302"/>
      <c r="F802" s="302"/>
      <c r="G802" s="302"/>
      <c r="H802" s="302"/>
      <c r="I802" s="302"/>
      <c r="J802" s="302"/>
      <c r="K802" s="302"/>
      <c r="L802" s="302"/>
      <c r="M802" s="302"/>
      <c r="N802" s="302"/>
      <c r="O802" s="302"/>
      <c r="P802" s="302"/>
      <c r="Q802" s="302"/>
      <c r="R802" s="302"/>
      <c r="S802" s="302"/>
      <c r="T802" s="302"/>
      <c r="U802" s="302"/>
      <c r="V802" s="302"/>
      <c r="W802" s="302"/>
      <c r="X802" s="302"/>
      <c r="Y802" s="302"/>
      <c r="Z802" s="302"/>
    </row>
    <row r="803" spans="1:26" ht="15.75" customHeight="1">
      <c r="A803" s="302"/>
      <c r="B803" s="302"/>
      <c r="C803" s="302"/>
      <c r="D803" s="302"/>
      <c r="E803" s="302"/>
      <c r="F803" s="302"/>
      <c r="G803" s="302"/>
      <c r="H803" s="302"/>
      <c r="I803" s="302"/>
      <c r="J803" s="302"/>
      <c r="K803" s="302"/>
      <c r="L803" s="302"/>
      <c r="M803" s="302"/>
      <c r="N803" s="302"/>
      <c r="O803" s="302"/>
      <c r="P803" s="302"/>
      <c r="Q803" s="302"/>
      <c r="R803" s="302"/>
      <c r="S803" s="302"/>
      <c r="T803" s="302"/>
      <c r="U803" s="302"/>
      <c r="V803" s="302"/>
      <c r="W803" s="302"/>
      <c r="X803" s="302"/>
      <c r="Y803" s="302"/>
      <c r="Z803" s="302"/>
    </row>
    <row r="804" spans="1:26" ht="15.75" customHeight="1">
      <c r="A804" s="302"/>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row>
    <row r="805" spans="1:26" ht="15.75" customHeight="1">
      <c r="A805" s="302"/>
      <c r="B805" s="302"/>
      <c r="C805" s="302"/>
      <c r="D805" s="302"/>
      <c r="E805" s="302"/>
      <c r="F805" s="302"/>
      <c r="G805" s="302"/>
      <c r="H805" s="302"/>
      <c r="I805" s="302"/>
      <c r="J805" s="302"/>
      <c r="K805" s="302"/>
      <c r="L805" s="302"/>
      <c r="M805" s="302"/>
      <c r="N805" s="302"/>
      <c r="O805" s="302"/>
      <c r="P805" s="302"/>
      <c r="Q805" s="302"/>
      <c r="R805" s="302"/>
      <c r="S805" s="302"/>
      <c r="T805" s="302"/>
      <c r="U805" s="302"/>
      <c r="V805" s="302"/>
      <c r="W805" s="302"/>
      <c r="X805" s="302"/>
      <c r="Y805" s="302"/>
      <c r="Z805" s="302"/>
    </row>
    <row r="806" spans="1:26" ht="15.75" customHeight="1">
      <c r="A806" s="302"/>
      <c r="B806" s="302"/>
      <c r="C806" s="302"/>
      <c r="D806" s="302"/>
      <c r="E806" s="302"/>
      <c r="F806" s="302"/>
      <c r="G806" s="302"/>
      <c r="H806" s="302"/>
      <c r="I806" s="302"/>
      <c r="J806" s="302"/>
      <c r="K806" s="302"/>
      <c r="L806" s="302"/>
      <c r="M806" s="302"/>
      <c r="N806" s="302"/>
      <c r="O806" s="302"/>
      <c r="P806" s="302"/>
      <c r="Q806" s="302"/>
      <c r="R806" s="302"/>
      <c r="S806" s="302"/>
      <c r="T806" s="302"/>
      <c r="U806" s="302"/>
      <c r="V806" s="302"/>
      <c r="W806" s="302"/>
      <c r="X806" s="302"/>
      <c r="Y806" s="302"/>
      <c r="Z806" s="302"/>
    </row>
    <row r="807" spans="1:26" ht="15.75" customHeight="1">
      <c r="A807" s="302"/>
      <c r="B807" s="302"/>
      <c r="C807" s="302"/>
      <c r="D807" s="302"/>
      <c r="E807" s="302"/>
      <c r="F807" s="302"/>
      <c r="G807" s="302"/>
      <c r="H807" s="302"/>
      <c r="I807" s="302"/>
      <c r="J807" s="302"/>
      <c r="K807" s="302"/>
      <c r="L807" s="302"/>
      <c r="M807" s="302"/>
      <c r="N807" s="302"/>
      <c r="O807" s="302"/>
      <c r="P807" s="302"/>
      <c r="Q807" s="302"/>
      <c r="R807" s="302"/>
      <c r="S807" s="302"/>
      <c r="T807" s="302"/>
      <c r="U807" s="302"/>
      <c r="V807" s="302"/>
      <c r="W807" s="302"/>
      <c r="X807" s="302"/>
      <c r="Y807" s="302"/>
      <c r="Z807" s="302"/>
    </row>
    <row r="808" spans="1:26" ht="15.75" customHeight="1">
      <c r="A808" s="302"/>
      <c r="B808" s="302"/>
      <c r="C808" s="302"/>
      <c r="D808" s="302"/>
      <c r="E808" s="302"/>
      <c r="F808" s="302"/>
      <c r="G808" s="302"/>
      <c r="H808" s="302"/>
      <c r="I808" s="302"/>
      <c r="J808" s="302"/>
      <c r="K808" s="302"/>
      <c r="L808" s="302"/>
      <c r="M808" s="302"/>
      <c r="N808" s="302"/>
      <c r="O808" s="302"/>
      <c r="P808" s="302"/>
      <c r="Q808" s="302"/>
      <c r="R808" s="302"/>
      <c r="S808" s="302"/>
      <c r="T808" s="302"/>
      <c r="U808" s="302"/>
      <c r="V808" s="302"/>
      <c r="W808" s="302"/>
      <c r="X808" s="302"/>
      <c r="Y808" s="302"/>
      <c r="Z808" s="302"/>
    </row>
    <row r="809" spans="1:26" ht="15.75" customHeight="1">
      <c r="A809" s="302"/>
      <c r="B809" s="302"/>
      <c r="C809" s="302"/>
      <c r="D809" s="302"/>
      <c r="E809" s="302"/>
      <c r="F809" s="302"/>
      <c r="G809" s="302"/>
      <c r="H809" s="302"/>
      <c r="I809" s="302"/>
      <c r="J809" s="302"/>
      <c r="K809" s="302"/>
      <c r="L809" s="302"/>
      <c r="M809" s="302"/>
      <c r="N809" s="302"/>
      <c r="O809" s="302"/>
      <c r="P809" s="302"/>
      <c r="Q809" s="302"/>
      <c r="R809" s="302"/>
      <c r="S809" s="302"/>
      <c r="T809" s="302"/>
      <c r="U809" s="302"/>
      <c r="V809" s="302"/>
      <c r="W809" s="302"/>
      <c r="X809" s="302"/>
      <c r="Y809" s="302"/>
      <c r="Z809" s="302"/>
    </row>
    <row r="810" spans="1:26" ht="15.75" customHeight="1">
      <c r="A810" s="302"/>
      <c r="B810" s="302"/>
      <c r="C810" s="302"/>
      <c r="D810" s="302"/>
      <c r="E810" s="302"/>
      <c r="F810" s="302"/>
      <c r="G810" s="302"/>
      <c r="H810" s="302"/>
      <c r="I810" s="302"/>
      <c r="J810" s="302"/>
      <c r="K810" s="302"/>
      <c r="L810" s="302"/>
      <c r="M810" s="302"/>
      <c r="N810" s="302"/>
      <c r="O810" s="302"/>
      <c r="P810" s="302"/>
      <c r="Q810" s="302"/>
      <c r="R810" s="302"/>
      <c r="S810" s="302"/>
      <c r="T810" s="302"/>
      <c r="U810" s="302"/>
      <c r="V810" s="302"/>
      <c r="W810" s="302"/>
      <c r="X810" s="302"/>
      <c r="Y810" s="302"/>
      <c r="Z810" s="302"/>
    </row>
    <row r="811" spans="1:26" ht="15.75" customHeight="1">
      <c r="A811" s="302"/>
      <c r="B811" s="302"/>
      <c r="C811" s="302"/>
      <c r="D811" s="302"/>
      <c r="E811" s="302"/>
      <c r="F811" s="302"/>
      <c r="G811" s="302"/>
      <c r="H811" s="302"/>
      <c r="I811" s="302"/>
      <c r="J811" s="302"/>
      <c r="K811" s="302"/>
      <c r="L811" s="302"/>
      <c r="M811" s="302"/>
      <c r="N811" s="302"/>
      <c r="O811" s="302"/>
      <c r="P811" s="302"/>
      <c r="Q811" s="302"/>
      <c r="R811" s="302"/>
      <c r="S811" s="302"/>
      <c r="T811" s="302"/>
      <c r="U811" s="302"/>
      <c r="V811" s="302"/>
      <c r="W811" s="302"/>
      <c r="X811" s="302"/>
      <c r="Y811" s="302"/>
      <c r="Z811" s="302"/>
    </row>
    <row r="812" spans="1:26" ht="15.75" customHeight="1">
      <c r="A812" s="302"/>
      <c r="B812" s="302"/>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row>
    <row r="813" spans="1:26" ht="15.75" customHeight="1">
      <c r="A813" s="302"/>
      <c r="B813" s="302"/>
      <c r="C813" s="302"/>
      <c r="D813" s="302"/>
      <c r="E813" s="302"/>
      <c r="F813" s="302"/>
      <c r="G813" s="302"/>
      <c r="H813" s="302"/>
      <c r="I813" s="302"/>
      <c r="J813" s="302"/>
      <c r="K813" s="302"/>
      <c r="L813" s="302"/>
      <c r="M813" s="302"/>
      <c r="N813" s="302"/>
      <c r="O813" s="302"/>
      <c r="P813" s="302"/>
      <c r="Q813" s="302"/>
      <c r="R813" s="302"/>
      <c r="S813" s="302"/>
      <c r="T813" s="302"/>
      <c r="U813" s="302"/>
      <c r="V813" s="302"/>
      <c r="W813" s="302"/>
      <c r="X813" s="302"/>
      <c r="Y813" s="302"/>
      <c r="Z813" s="302"/>
    </row>
    <row r="814" spans="1:26" ht="15.75" customHeight="1">
      <c r="A814" s="302"/>
      <c r="B814" s="302"/>
      <c r="C814" s="302"/>
      <c r="D814" s="302"/>
      <c r="E814" s="302"/>
      <c r="F814" s="302"/>
      <c r="G814" s="302"/>
      <c r="H814" s="302"/>
      <c r="I814" s="302"/>
      <c r="J814" s="302"/>
      <c r="K814" s="302"/>
      <c r="L814" s="302"/>
      <c r="M814" s="302"/>
      <c r="N814" s="302"/>
      <c r="O814" s="302"/>
      <c r="P814" s="302"/>
      <c r="Q814" s="302"/>
      <c r="R814" s="302"/>
      <c r="S814" s="302"/>
      <c r="T814" s="302"/>
      <c r="U814" s="302"/>
      <c r="V814" s="302"/>
      <c r="W814" s="302"/>
      <c r="X814" s="302"/>
      <c r="Y814" s="302"/>
      <c r="Z814" s="302"/>
    </row>
    <row r="815" spans="1:26" ht="15.75" customHeight="1">
      <c r="A815" s="302"/>
      <c r="B815" s="302"/>
      <c r="C815" s="302"/>
      <c r="D815" s="302"/>
      <c r="E815" s="302"/>
      <c r="F815" s="302"/>
      <c r="G815" s="302"/>
      <c r="H815" s="302"/>
      <c r="I815" s="302"/>
      <c r="J815" s="302"/>
      <c r="K815" s="302"/>
      <c r="L815" s="302"/>
      <c r="M815" s="302"/>
      <c r="N815" s="302"/>
      <c r="O815" s="302"/>
      <c r="P815" s="302"/>
      <c r="Q815" s="302"/>
      <c r="R815" s="302"/>
      <c r="S815" s="302"/>
      <c r="T815" s="302"/>
      <c r="U815" s="302"/>
      <c r="V815" s="302"/>
      <c r="W815" s="302"/>
      <c r="X815" s="302"/>
      <c r="Y815" s="302"/>
      <c r="Z815" s="302"/>
    </row>
    <row r="816" spans="1:26" ht="15.75" customHeight="1">
      <c r="A816" s="302"/>
      <c r="B816" s="302"/>
      <c r="C816" s="302"/>
      <c r="D816" s="302"/>
      <c r="E816" s="302"/>
      <c r="F816" s="302"/>
      <c r="G816" s="302"/>
      <c r="H816" s="302"/>
      <c r="I816" s="302"/>
      <c r="J816" s="302"/>
      <c r="K816" s="302"/>
      <c r="L816" s="302"/>
      <c r="M816" s="302"/>
      <c r="N816" s="302"/>
      <c r="O816" s="302"/>
      <c r="P816" s="302"/>
      <c r="Q816" s="302"/>
      <c r="R816" s="302"/>
      <c r="S816" s="302"/>
      <c r="T816" s="302"/>
      <c r="U816" s="302"/>
      <c r="V816" s="302"/>
      <c r="W816" s="302"/>
      <c r="X816" s="302"/>
      <c r="Y816" s="302"/>
      <c r="Z816" s="302"/>
    </row>
    <row r="817" spans="1:26" ht="15.75" customHeight="1">
      <c r="A817" s="302"/>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row>
    <row r="818" spans="1:26" ht="15.75" customHeight="1">
      <c r="A818" s="302"/>
      <c r="B818" s="302"/>
      <c r="C818" s="302"/>
      <c r="D818" s="302"/>
      <c r="E818" s="302"/>
      <c r="F818" s="302"/>
      <c r="G818" s="302"/>
      <c r="H818" s="302"/>
      <c r="I818" s="302"/>
      <c r="J818" s="302"/>
      <c r="K818" s="302"/>
      <c r="L818" s="302"/>
      <c r="M818" s="302"/>
      <c r="N818" s="302"/>
      <c r="O818" s="302"/>
      <c r="P818" s="302"/>
      <c r="Q818" s="302"/>
      <c r="R818" s="302"/>
      <c r="S818" s="302"/>
      <c r="T818" s="302"/>
      <c r="U818" s="302"/>
      <c r="V818" s="302"/>
      <c r="W818" s="302"/>
      <c r="X818" s="302"/>
      <c r="Y818" s="302"/>
      <c r="Z818" s="302"/>
    </row>
    <row r="819" spans="1:26" ht="15.75" customHeight="1">
      <c r="A819" s="302"/>
      <c r="B819" s="302"/>
      <c r="C819" s="302"/>
      <c r="D819" s="302"/>
      <c r="E819" s="302"/>
      <c r="F819" s="302"/>
      <c r="G819" s="302"/>
      <c r="H819" s="302"/>
      <c r="I819" s="302"/>
      <c r="J819" s="302"/>
      <c r="K819" s="302"/>
      <c r="L819" s="302"/>
      <c r="M819" s="302"/>
      <c r="N819" s="302"/>
      <c r="O819" s="302"/>
      <c r="P819" s="302"/>
      <c r="Q819" s="302"/>
      <c r="R819" s="302"/>
      <c r="S819" s="302"/>
      <c r="T819" s="302"/>
      <c r="U819" s="302"/>
      <c r="V819" s="302"/>
      <c r="W819" s="302"/>
      <c r="X819" s="302"/>
      <c r="Y819" s="302"/>
      <c r="Z819" s="302"/>
    </row>
    <row r="820" spans="1:26" ht="15.75" customHeight="1">
      <c r="A820" s="302"/>
      <c r="B820" s="302"/>
      <c r="C820" s="302"/>
      <c r="D820" s="302"/>
      <c r="E820" s="302"/>
      <c r="F820" s="302"/>
      <c r="G820" s="302"/>
      <c r="H820" s="302"/>
      <c r="I820" s="302"/>
      <c r="J820" s="302"/>
      <c r="K820" s="302"/>
      <c r="L820" s="302"/>
      <c r="M820" s="302"/>
      <c r="N820" s="302"/>
      <c r="O820" s="302"/>
      <c r="P820" s="302"/>
      <c r="Q820" s="302"/>
      <c r="R820" s="302"/>
      <c r="S820" s="302"/>
      <c r="T820" s="302"/>
      <c r="U820" s="302"/>
      <c r="V820" s="302"/>
      <c r="W820" s="302"/>
      <c r="X820" s="302"/>
      <c r="Y820" s="302"/>
      <c r="Z820" s="302"/>
    </row>
    <row r="821" spans="1:26" ht="15.75" customHeight="1">
      <c r="A821" s="302"/>
      <c r="B821" s="302"/>
      <c r="C821" s="302"/>
      <c r="D821" s="302"/>
      <c r="E821" s="302"/>
      <c r="F821" s="302"/>
      <c r="G821" s="302"/>
      <c r="H821" s="302"/>
      <c r="I821" s="302"/>
      <c r="J821" s="302"/>
      <c r="K821" s="302"/>
      <c r="L821" s="302"/>
      <c r="M821" s="302"/>
      <c r="N821" s="302"/>
      <c r="O821" s="302"/>
      <c r="P821" s="302"/>
      <c r="Q821" s="302"/>
      <c r="R821" s="302"/>
      <c r="S821" s="302"/>
      <c r="T821" s="302"/>
      <c r="U821" s="302"/>
      <c r="V821" s="302"/>
      <c r="W821" s="302"/>
      <c r="X821" s="302"/>
      <c r="Y821" s="302"/>
      <c r="Z821" s="302"/>
    </row>
    <row r="822" spans="1:26" ht="15.75" customHeight="1">
      <c r="A822" s="302"/>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row>
    <row r="823" spans="1:26" ht="15.75" customHeight="1">
      <c r="A823" s="302"/>
      <c r="B823" s="302"/>
      <c r="C823" s="302"/>
      <c r="D823" s="302"/>
      <c r="E823" s="302"/>
      <c r="F823" s="302"/>
      <c r="G823" s="302"/>
      <c r="H823" s="302"/>
      <c r="I823" s="302"/>
      <c r="J823" s="302"/>
      <c r="K823" s="302"/>
      <c r="L823" s="302"/>
      <c r="M823" s="302"/>
      <c r="N823" s="302"/>
      <c r="O823" s="302"/>
      <c r="P823" s="302"/>
      <c r="Q823" s="302"/>
      <c r="R823" s="302"/>
      <c r="S823" s="302"/>
      <c r="T823" s="302"/>
      <c r="U823" s="302"/>
      <c r="V823" s="302"/>
      <c r="W823" s="302"/>
      <c r="X823" s="302"/>
      <c r="Y823" s="302"/>
      <c r="Z823" s="302"/>
    </row>
    <row r="824" spans="1:26" ht="15.75" customHeight="1">
      <c r="A824" s="302"/>
      <c r="B824" s="302"/>
      <c r="C824" s="302"/>
      <c r="D824" s="302"/>
      <c r="E824" s="302"/>
      <c r="F824" s="302"/>
      <c r="G824" s="302"/>
      <c r="H824" s="302"/>
      <c r="I824" s="302"/>
      <c r="J824" s="302"/>
      <c r="K824" s="302"/>
      <c r="L824" s="302"/>
      <c r="M824" s="302"/>
      <c r="N824" s="302"/>
      <c r="O824" s="302"/>
      <c r="P824" s="302"/>
      <c r="Q824" s="302"/>
      <c r="R824" s="302"/>
      <c r="S824" s="302"/>
      <c r="T824" s="302"/>
      <c r="U824" s="302"/>
      <c r="V824" s="302"/>
      <c r="W824" s="302"/>
      <c r="X824" s="302"/>
      <c r="Y824" s="302"/>
      <c r="Z824" s="302"/>
    </row>
    <row r="825" spans="1:26" ht="15.75" customHeight="1">
      <c r="A825" s="302"/>
      <c r="B825" s="302"/>
      <c r="C825" s="302"/>
      <c r="D825" s="302"/>
      <c r="E825" s="302"/>
      <c r="F825" s="302"/>
      <c r="G825" s="302"/>
      <c r="H825" s="302"/>
      <c r="I825" s="302"/>
      <c r="J825" s="302"/>
      <c r="K825" s="302"/>
      <c r="L825" s="302"/>
      <c r="M825" s="302"/>
      <c r="N825" s="302"/>
      <c r="O825" s="302"/>
      <c r="P825" s="302"/>
      <c r="Q825" s="302"/>
      <c r="R825" s="302"/>
      <c r="S825" s="302"/>
      <c r="T825" s="302"/>
      <c r="U825" s="302"/>
      <c r="V825" s="302"/>
      <c r="W825" s="302"/>
      <c r="X825" s="302"/>
      <c r="Y825" s="302"/>
      <c r="Z825" s="302"/>
    </row>
    <row r="826" spans="1:26" ht="15.75" customHeight="1">
      <c r="A826" s="302"/>
      <c r="B826" s="302"/>
      <c r="C826" s="302"/>
      <c r="D826" s="302"/>
      <c r="E826" s="302"/>
      <c r="F826" s="302"/>
      <c r="G826" s="302"/>
      <c r="H826" s="302"/>
      <c r="I826" s="302"/>
      <c r="J826" s="302"/>
      <c r="K826" s="302"/>
      <c r="L826" s="302"/>
      <c r="M826" s="302"/>
      <c r="N826" s="302"/>
      <c r="O826" s="302"/>
      <c r="P826" s="302"/>
      <c r="Q826" s="302"/>
      <c r="R826" s="302"/>
      <c r="S826" s="302"/>
      <c r="T826" s="302"/>
      <c r="U826" s="302"/>
      <c r="V826" s="302"/>
      <c r="W826" s="302"/>
      <c r="X826" s="302"/>
      <c r="Y826" s="302"/>
      <c r="Z826" s="302"/>
    </row>
    <row r="827" spans="1:26" ht="15.75" customHeight="1">
      <c r="A827" s="302"/>
      <c r="B827" s="302"/>
      <c r="C827" s="302"/>
      <c r="D827" s="302"/>
      <c r="E827" s="302"/>
      <c r="F827" s="302"/>
      <c r="G827" s="302"/>
      <c r="H827" s="302"/>
      <c r="I827" s="302"/>
      <c r="J827" s="302"/>
      <c r="K827" s="302"/>
      <c r="L827" s="302"/>
      <c r="M827" s="302"/>
      <c r="N827" s="302"/>
      <c r="O827" s="302"/>
      <c r="P827" s="302"/>
      <c r="Q827" s="302"/>
      <c r="R827" s="302"/>
      <c r="S827" s="302"/>
      <c r="T827" s="302"/>
      <c r="U827" s="302"/>
      <c r="V827" s="302"/>
      <c r="W827" s="302"/>
      <c r="X827" s="302"/>
      <c r="Y827" s="302"/>
      <c r="Z827" s="302"/>
    </row>
    <row r="828" spans="1:26" ht="15.75" customHeight="1">
      <c r="A828" s="302"/>
      <c r="B828" s="302"/>
      <c r="C828" s="302"/>
      <c r="D828" s="302"/>
      <c r="E828" s="302"/>
      <c r="F828" s="302"/>
      <c r="G828" s="302"/>
      <c r="H828" s="302"/>
      <c r="I828" s="302"/>
      <c r="J828" s="302"/>
      <c r="K828" s="302"/>
      <c r="L828" s="302"/>
      <c r="M828" s="302"/>
      <c r="N828" s="302"/>
      <c r="O828" s="302"/>
      <c r="P828" s="302"/>
      <c r="Q828" s="302"/>
      <c r="R828" s="302"/>
      <c r="S828" s="302"/>
      <c r="T828" s="302"/>
      <c r="U828" s="302"/>
      <c r="V828" s="302"/>
      <c r="W828" s="302"/>
      <c r="X828" s="302"/>
      <c r="Y828" s="302"/>
      <c r="Z828" s="302"/>
    </row>
    <row r="829" spans="1:26" ht="15.75" customHeight="1">
      <c r="A829" s="302"/>
      <c r="B829" s="302"/>
      <c r="C829" s="302"/>
      <c r="D829" s="302"/>
      <c r="E829" s="302"/>
      <c r="F829" s="302"/>
      <c r="G829" s="302"/>
      <c r="H829" s="302"/>
      <c r="I829" s="302"/>
      <c r="J829" s="302"/>
      <c r="K829" s="302"/>
      <c r="L829" s="302"/>
      <c r="M829" s="302"/>
      <c r="N829" s="302"/>
      <c r="O829" s="302"/>
      <c r="P829" s="302"/>
      <c r="Q829" s="302"/>
      <c r="R829" s="302"/>
      <c r="S829" s="302"/>
      <c r="T829" s="302"/>
      <c r="U829" s="302"/>
      <c r="V829" s="302"/>
      <c r="W829" s="302"/>
      <c r="X829" s="302"/>
      <c r="Y829" s="302"/>
      <c r="Z829" s="302"/>
    </row>
    <row r="830" spans="1:26" ht="15.75" customHeight="1">
      <c r="A830" s="302"/>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row>
    <row r="831" spans="1:26" ht="15.75" customHeight="1">
      <c r="A831" s="302"/>
      <c r="B831" s="302"/>
      <c r="C831" s="302"/>
      <c r="D831" s="302"/>
      <c r="E831" s="302"/>
      <c r="F831" s="302"/>
      <c r="G831" s="302"/>
      <c r="H831" s="302"/>
      <c r="I831" s="302"/>
      <c r="J831" s="302"/>
      <c r="K831" s="302"/>
      <c r="L831" s="302"/>
      <c r="M831" s="302"/>
      <c r="N831" s="302"/>
      <c r="O831" s="302"/>
      <c r="P831" s="302"/>
      <c r="Q831" s="302"/>
      <c r="R831" s="302"/>
      <c r="S831" s="302"/>
      <c r="T831" s="302"/>
      <c r="U831" s="302"/>
      <c r="V831" s="302"/>
      <c r="W831" s="302"/>
      <c r="X831" s="302"/>
      <c r="Y831" s="302"/>
      <c r="Z831" s="302"/>
    </row>
    <row r="832" spans="1:26" ht="15.75" customHeight="1">
      <c r="A832" s="302"/>
      <c r="B832" s="302"/>
      <c r="C832" s="302"/>
      <c r="D832" s="302"/>
      <c r="E832" s="302"/>
      <c r="F832" s="302"/>
      <c r="G832" s="302"/>
      <c r="H832" s="302"/>
      <c r="I832" s="302"/>
      <c r="J832" s="302"/>
      <c r="K832" s="302"/>
      <c r="L832" s="302"/>
      <c r="M832" s="302"/>
      <c r="N832" s="302"/>
      <c r="O832" s="302"/>
      <c r="P832" s="302"/>
      <c r="Q832" s="302"/>
      <c r="R832" s="302"/>
      <c r="S832" s="302"/>
      <c r="T832" s="302"/>
      <c r="U832" s="302"/>
      <c r="V832" s="302"/>
      <c r="W832" s="302"/>
      <c r="X832" s="302"/>
      <c r="Y832" s="302"/>
      <c r="Z832" s="302"/>
    </row>
    <row r="833" spans="1:26" ht="15.75" customHeight="1">
      <c r="A833" s="302"/>
      <c r="B833" s="302"/>
      <c r="C833" s="302"/>
      <c r="D833" s="302"/>
      <c r="E833" s="302"/>
      <c r="F833" s="302"/>
      <c r="G833" s="302"/>
      <c r="H833" s="302"/>
      <c r="I833" s="302"/>
      <c r="J833" s="302"/>
      <c r="K833" s="302"/>
      <c r="L833" s="302"/>
      <c r="M833" s="302"/>
      <c r="N833" s="302"/>
      <c r="O833" s="302"/>
      <c r="P833" s="302"/>
      <c r="Q833" s="302"/>
      <c r="R833" s="302"/>
      <c r="S833" s="302"/>
      <c r="T833" s="302"/>
      <c r="U833" s="302"/>
      <c r="V833" s="302"/>
      <c r="W833" s="302"/>
      <c r="X833" s="302"/>
      <c r="Y833" s="302"/>
      <c r="Z833" s="302"/>
    </row>
    <row r="834" spans="1:26" ht="15.75" customHeight="1">
      <c r="A834" s="302"/>
      <c r="B834" s="302"/>
      <c r="C834" s="302"/>
      <c r="D834" s="302"/>
      <c r="E834" s="302"/>
      <c r="F834" s="302"/>
      <c r="G834" s="302"/>
      <c r="H834" s="302"/>
      <c r="I834" s="302"/>
      <c r="J834" s="302"/>
      <c r="K834" s="302"/>
      <c r="L834" s="302"/>
      <c r="M834" s="302"/>
      <c r="N834" s="302"/>
      <c r="O834" s="302"/>
      <c r="P834" s="302"/>
      <c r="Q834" s="302"/>
      <c r="R834" s="302"/>
      <c r="S834" s="302"/>
      <c r="T834" s="302"/>
      <c r="U834" s="302"/>
      <c r="V834" s="302"/>
      <c r="W834" s="302"/>
      <c r="X834" s="302"/>
      <c r="Y834" s="302"/>
      <c r="Z834" s="302"/>
    </row>
    <row r="835" spans="1:26" ht="15.75" customHeight="1">
      <c r="A835" s="302"/>
      <c r="B835" s="302"/>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2"/>
    </row>
    <row r="836" spans="1:26" ht="15.75" customHeight="1">
      <c r="A836" s="302"/>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row>
    <row r="837" spans="1:26" ht="15.75" customHeight="1">
      <c r="A837" s="302"/>
      <c r="B837" s="302"/>
      <c r="C837" s="302"/>
      <c r="D837" s="302"/>
      <c r="E837" s="302"/>
      <c r="F837" s="302"/>
      <c r="G837" s="302"/>
      <c r="H837" s="302"/>
      <c r="I837" s="302"/>
      <c r="J837" s="302"/>
      <c r="K837" s="302"/>
      <c r="L837" s="302"/>
      <c r="M837" s="302"/>
      <c r="N837" s="302"/>
      <c r="O837" s="302"/>
      <c r="P837" s="302"/>
      <c r="Q837" s="302"/>
      <c r="R837" s="302"/>
      <c r="S837" s="302"/>
      <c r="T837" s="302"/>
      <c r="U837" s="302"/>
      <c r="V837" s="302"/>
      <c r="W837" s="302"/>
      <c r="X837" s="302"/>
      <c r="Y837" s="302"/>
      <c r="Z837" s="302"/>
    </row>
    <row r="838" spans="1:26" ht="15.75" customHeight="1">
      <c r="A838" s="302"/>
      <c r="B838" s="302"/>
      <c r="C838" s="302"/>
      <c r="D838" s="302"/>
      <c r="E838" s="302"/>
      <c r="F838" s="302"/>
      <c r="G838" s="302"/>
      <c r="H838" s="302"/>
      <c r="I838" s="302"/>
      <c r="J838" s="302"/>
      <c r="K838" s="302"/>
      <c r="L838" s="302"/>
      <c r="M838" s="302"/>
      <c r="N838" s="302"/>
      <c r="O838" s="302"/>
      <c r="P838" s="302"/>
      <c r="Q838" s="302"/>
      <c r="R838" s="302"/>
      <c r="S838" s="302"/>
      <c r="T838" s="302"/>
      <c r="U838" s="302"/>
      <c r="V838" s="302"/>
      <c r="W838" s="302"/>
      <c r="X838" s="302"/>
      <c r="Y838" s="302"/>
      <c r="Z838" s="302"/>
    </row>
    <row r="839" spans="1:26" ht="15.75" customHeight="1">
      <c r="A839" s="302"/>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row>
    <row r="840" spans="1:26" ht="15.75" customHeight="1">
      <c r="A840" s="302"/>
      <c r="B840" s="302"/>
      <c r="C840" s="302"/>
      <c r="D840" s="302"/>
      <c r="E840" s="302"/>
      <c r="F840" s="302"/>
      <c r="G840" s="302"/>
      <c r="H840" s="302"/>
      <c r="I840" s="302"/>
      <c r="J840" s="302"/>
      <c r="K840" s="302"/>
      <c r="L840" s="302"/>
      <c r="M840" s="302"/>
      <c r="N840" s="302"/>
      <c r="O840" s="302"/>
      <c r="P840" s="302"/>
      <c r="Q840" s="302"/>
      <c r="R840" s="302"/>
      <c r="S840" s="302"/>
      <c r="T840" s="302"/>
      <c r="U840" s="302"/>
      <c r="V840" s="302"/>
      <c r="W840" s="302"/>
      <c r="X840" s="302"/>
      <c r="Y840" s="302"/>
      <c r="Z840" s="302"/>
    </row>
    <row r="841" spans="1:26" ht="15.75" customHeight="1">
      <c r="A841" s="302"/>
      <c r="B841" s="302"/>
      <c r="C841" s="302"/>
      <c r="D841" s="302"/>
      <c r="E841" s="302"/>
      <c r="F841" s="302"/>
      <c r="G841" s="302"/>
      <c r="H841" s="302"/>
      <c r="I841" s="302"/>
      <c r="J841" s="302"/>
      <c r="K841" s="302"/>
      <c r="L841" s="302"/>
      <c r="M841" s="302"/>
      <c r="N841" s="302"/>
      <c r="O841" s="302"/>
      <c r="P841" s="302"/>
      <c r="Q841" s="302"/>
      <c r="R841" s="302"/>
      <c r="S841" s="302"/>
      <c r="T841" s="302"/>
      <c r="U841" s="302"/>
      <c r="V841" s="302"/>
      <c r="W841" s="302"/>
      <c r="X841" s="302"/>
      <c r="Y841" s="302"/>
      <c r="Z841" s="302"/>
    </row>
    <row r="842" spans="1:26" ht="15.75" customHeight="1">
      <c r="A842" s="302"/>
      <c r="B842" s="302"/>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row>
    <row r="843" spans="1:26" ht="15.75" customHeight="1">
      <c r="A843" s="302"/>
      <c r="B843" s="302"/>
      <c r="C843" s="302"/>
      <c r="D843" s="302"/>
      <c r="E843" s="302"/>
      <c r="F843" s="302"/>
      <c r="G843" s="302"/>
      <c r="H843" s="302"/>
      <c r="I843" s="302"/>
      <c r="J843" s="302"/>
      <c r="K843" s="302"/>
      <c r="L843" s="302"/>
      <c r="M843" s="302"/>
      <c r="N843" s="302"/>
      <c r="O843" s="302"/>
      <c r="P843" s="302"/>
      <c r="Q843" s="302"/>
      <c r="R843" s="302"/>
      <c r="S843" s="302"/>
      <c r="T843" s="302"/>
      <c r="U843" s="302"/>
      <c r="V843" s="302"/>
      <c r="W843" s="302"/>
      <c r="X843" s="302"/>
      <c r="Y843" s="302"/>
      <c r="Z843" s="302"/>
    </row>
    <row r="844" spans="1:26" ht="15.75" customHeight="1">
      <c r="A844" s="302"/>
      <c r="B844" s="302"/>
      <c r="C844" s="302"/>
      <c r="D844" s="302"/>
      <c r="E844" s="302"/>
      <c r="F844" s="302"/>
      <c r="G844" s="302"/>
      <c r="H844" s="302"/>
      <c r="I844" s="302"/>
      <c r="J844" s="302"/>
      <c r="K844" s="302"/>
      <c r="L844" s="302"/>
      <c r="M844" s="302"/>
      <c r="N844" s="302"/>
      <c r="O844" s="302"/>
      <c r="P844" s="302"/>
      <c r="Q844" s="302"/>
      <c r="R844" s="302"/>
      <c r="S844" s="302"/>
      <c r="T844" s="302"/>
      <c r="U844" s="302"/>
      <c r="V844" s="302"/>
      <c r="W844" s="302"/>
      <c r="X844" s="302"/>
      <c r="Y844" s="302"/>
      <c r="Z844" s="302"/>
    </row>
    <row r="845" spans="1:26" ht="15.75" customHeight="1">
      <c r="A845" s="302"/>
      <c r="B845" s="302"/>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row>
    <row r="846" spans="1:26" ht="15.75" customHeight="1">
      <c r="A846" s="302"/>
      <c r="B846" s="302"/>
      <c r="C846" s="302"/>
      <c r="D846" s="302"/>
      <c r="E846" s="302"/>
      <c r="F846" s="302"/>
      <c r="G846" s="302"/>
      <c r="H846" s="302"/>
      <c r="I846" s="302"/>
      <c r="J846" s="302"/>
      <c r="K846" s="302"/>
      <c r="L846" s="302"/>
      <c r="M846" s="302"/>
      <c r="N846" s="302"/>
      <c r="O846" s="302"/>
      <c r="P846" s="302"/>
      <c r="Q846" s="302"/>
      <c r="R846" s="302"/>
      <c r="S846" s="302"/>
      <c r="T846" s="302"/>
      <c r="U846" s="302"/>
      <c r="V846" s="302"/>
      <c r="W846" s="302"/>
      <c r="X846" s="302"/>
      <c r="Y846" s="302"/>
      <c r="Z846" s="302"/>
    </row>
    <row r="847" spans="1:26" ht="15.75" customHeight="1">
      <c r="A847" s="302"/>
      <c r="B847" s="302"/>
      <c r="C847" s="302"/>
      <c r="D847" s="302"/>
      <c r="E847" s="302"/>
      <c r="F847" s="302"/>
      <c r="G847" s="302"/>
      <c r="H847" s="302"/>
      <c r="I847" s="302"/>
      <c r="J847" s="302"/>
      <c r="K847" s="302"/>
      <c r="L847" s="302"/>
      <c r="M847" s="302"/>
      <c r="N847" s="302"/>
      <c r="O847" s="302"/>
      <c r="P847" s="302"/>
      <c r="Q847" s="302"/>
      <c r="R847" s="302"/>
      <c r="S847" s="302"/>
      <c r="T847" s="302"/>
      <c r="U847" s="302"/>
      <c r="V847" s="302"/>
      <c r="W847" s="302"/>
      <c r="X847" s="302"/>
      <c r="Y847" s="302"/>
      <c r="Z847" s="302"/>
    </row>
    <row r="848" spans="1:26" ht="15.75" customHeight="1">
      <c r="A848" s="302"/>
      <c r="B848" s="302"/>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row>
    <row r="849" spans="1:26" ht="15.75" customHeight="1">
      <c r="A849" s="302"/>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row>
    <row r="850" spans="1:26" ht="15.75" customHeight="1">
      <c r="A850" s="302"/>
      <c r="B850" s="302"/>
      <c r="C850" s="302"/>
      <c r="D850" s="302"/>
      <c r="E850" s="302"/>
      <c r="F850" s="302"/>
      <c r="G850" s="302"/>
      <c r="H850" s="302"/>
      <c r="I850" s="302"/>
      <c r="J850" s="302"/>
      <c r="K850" s="302"/>
      <c r="L850" s="302"/>
      <c r="M850" s="302"/>
      <c r="N850" s="302"/>
      <c r="O850" s="302"/>
      <c r="P850" s="302"/>
      <c r="Q850" s="302"/>
      <c r="R850" s="302"/>
      <c r="S850" s="302"/>
      <c r="T850" s="302"/>
      <c r="U850" s="302"/>
      <c r="V850" s="302"/>
      <c r="W850" s="302"/>
      <c r="X850" s="302"/>
      <c r="Y850" s="302"/>
      <c r="Z850" s="302"/>
    </row>
    <row r="851" spans="1:26" ht="15.75" customHeight="1">
      <c r="A851" s="302"/>
      <c r="B851" s="302"/>
      <c r="C851" s="302"/>
      <c r="D851" s="302"/>
      <c r="E851" s="302"/>
      <c r="F851" s="302"/>
      <c r="G851" s="302"/>
      <c r="H851" s="302"/>
      <c r="I851" s="302"/>
      <c r="J851" s="302"/>
      <c r="K851" s="302"/>
      <c r="L851" s="302"/>
      <c r="M851" s="302"/>
      <c r="N851" s="302"/>
      <c r="O851" s="302"/>
      <c r="P851" s="302"/>
      <c r="Q851" s="302"/>
      <c r="R851" s="302"/>
      <c r="S851" s="302"/>
      <c r="T851" s="302"/>
      <c r="U851" s="302"/>
      <c r="V851" s="302"/>
      <c r="W851" s="302"/>
      <c r="X851" s="302"/>
      <c r="Y851" s="302"/>
      <c r="Z851" s="302"/>
    </row>
    <row r="852" spans="1:26" ht="15.75" customHeight="1">
      <c r="A852" s="302"/>
      <c r="B852" s="302"/>
      <c r="C852" s="302"/>
      <c r="D852" s="302"/>
      <c r="E852" s="302"/>
      <c r="F852" s="302"/>
      <c r="G852" s="302"/>
      <c r="H852" s="302"/>
      <c r="I852" s="302"/>
      <c r="J852" s="302"/>
      <c r="K852" s="302"/>
      <c r="L852" s="302"/>
      <c r="M852" s="302"/>
      <c r="N852" s="302"/>
      <c r="O852" s="302"/>
      <c r="P852" s="302"/>
      <c r="Q852" s="302"/>
      <c r="R852" s="302"/>
      <c r="S852" s="302"/>
      <c r="T852" s="302"/>
      <c r="U852" s="302"/>
      <c r="V852" s="302"/>
      <c r="W852" s="302"/>
      <c r="X852" s="302"/>
      <c r="Y852" s="302"/>
      <c r="Z852" s="302"/>
    </row>
    <row r="853" spans="1:26" ht="15.75" customHeight="1">
      <c r="A853" s="302"/>
      <c r="B853" s="302"/>
      <c r="C853" s="302"/>
      <c r="D853" s="302"/>
      <c r="E853" s="302"/>
      <c r="F853" s="302"/>
      <c r="G853" s="302"/>
      <c r="H853" s="302"/>
      <c r="I853" s="302"/>
      <c r="J853" s="302"/>
      <c r="K853" s="302"/>
      <c r="L853" s="302"/>
      <c r="M853" s="302"/>
      <c r="N853" s="302"/>
      <c r="O853" s="302"/>
      <c r="P853" s="302"/>
      <c r="Q853" s="302"/>
      <c r="R853" s="302"/>
      <c r="S853" s="302"/>
      <c r="T853" s="302"/>
      <c r="U853" s="302"/>
      <c r="V853" s="302"/>
      <c r="W853" s="302"/>
      <c r="X853" s="302"/>
      <c r="Y853" s="302"/>
      <c r="Z853" s="302"/>
    </row>
    <row r="854" spans="1:26" ht="15.75" customHeight="1">
      <c r="A854" s="302"/>
      <c r="B854" s="302"/>
      <c r="C854" s="302"/>
      <c r="D854" s="302"/>
      <c r="E854" s="302"/>
      <c r="F854" s="302"/>
      <c r="G854" s="302"/>
      <c r="H854" s="302"/>
      <c r="I854" s="302"/>
      <c r="J854" s="302"/>
      <c r="K854" s="302"/>
      <c r="L854" s="302"/>
      <c r="M854" s="302"/>
      <c r="N854" s="302"/>
      <c r="O854" s="302"/>
      <c r="P854" s="302"/>
      <c r="Q854" s="302"/>
      <c r="R854" s="302"/>
      <c r="S854" s="302"/>
      <c r="T854" s="302"/>
      <c r="U854" s="302"/>
      <c r="V854" s="302"/>
      <c r="W854" s="302"/>
      <c r="X854" s="302"/>
      <c r="Y854" s="302"/>
      <c r="Z854" s="302"/>
    </row>
    <row r="855" spans="1:26" ht="15.75" customHeight="1">
      <c r="A855" s="302"/>
      <c r="B855" s="302"/>
      <c r="C855" s="302"/>
      <c r="D855" s="302"/>
      <c r="E855" s="302"/>
      <c r="F855" s="302"/>
      <c r="G855" s="302"/>
      <c r="H855" s="302"/>
      <c r="I855" s="302"/>
      <c r="J855" s="302"/>
      <c r="K855" s="302"/>
      <c r="L855" s="302"/>
      <c r="M855" s="302"/>
      <c r="N855" s="302"/>
      <c r="O855" s="302"/>
      <c r="P855" s="302"/>
      <c r="Q855" s="302"/>
      <c r="R855" s="302"/>
      <c r="S855" s="302"/>
      <c r="T855" s="302"/>
      <c r="U855" s="302"/>
      <c r="V855" s="302"/>
      <c r="W855" s="302"/>
      <c r="X855" s="302"/>
      <c r="Y855" s="302"/>
      <c r="Z855" s="302"/>
    </row>
    <row r="856" spans="1:26" ht="15.75" customHeight="1">
      <c r="A856" s="302"/>
      <c r="B856" s="302"/>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row>
    <row r="857" spans="1:26" ht="15.75" customHeight="1">
      <c r="A857" s="302"/>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row>
    <row r="858" spans="1:26" ht="15.75" customHeight="1">
      <c r="A858" s="302"/>
      <c r="B858" s="302"/>
      <c r="C858" s="302"/>
      <c r="D858" s="302"/>
      <c r="E858" s="302"/>
      <c r="F858" s="302"/>
      <c r="G858" s="302"/>
      <c r="H858" s="302"/>
      <c r="I858" s="302"/>
      <c r="J858" s="302"/>
      <c r="K858" s="302"/>
      <c r="L858" s="302"/>
      <c r="M858" s="302"/>
      <c r="N858" s="302"/>
      <c r="O858" s="302"/>
      <c r="P858" s="302"/>
      <c r="Q858" s="302"/>
      <c r="R858" s="302"/>
      <c r="S858" s="302"/>
      <c r="T858" s="302"/>
      <c r="U858" s="302"/>
      <c r="V858" s="302"/>
      <c r="W858" s="302"/>
      <c r="X858" s="302"/>
      <c r="Y858" s="302"/>
      <c r="Z858" s="302"/>
    </row>
    <row r="859" spans="1:26" ht="15.75" customHeight="1">
      <c r="A859" s="302"/>
      <c r="B859" s="302"/>
      <c r="C859" s="302"/>
      <c r="D859" s="302"/>
      <c r="E859" s="302"/>
      <c r="F859" s="302"/>
      <c r="G859" s="302"/>
      <c r="H859" s="302"/>
      <c r="I859" s="302"/>
      <c r="J859" s="302"/>
      <c r="K859" s="302"/>
      <c r="L859" s="302"/>
      <c r="M859" s="302"/>
      <c r="N859" s="302"/>
      <c r="O859" s="302"/>
      <c r="P859" s="302"/>
      <c r="Q859" s="302"/>
      <c r="R859" s="302"/>
      <c r="S859" s="302"/>
      <c r="T859" s="302"/>
      <c r="U859" s="302"/>
      <c r="V859" s="302"/>
      <c r="W859" s="302"/>
      <c r="X859" s="302"/>
      <c r="Y859" s="302"/>
      <c r="Z859" s="302"/>
    </row>
    <row r="860" spans="1:26" ht="15.75" customHeight="1">
      <c r="A860" s="302"/>
      <c r="B860" s="302"/>
      <c r="C860" s="302"/>
      <c r="D860" s="302"/>
      <c r="E860" s="302"/>
      <c r="F860" s="302"/>
      <c r="G860" s="302"/>
      <c r="H860" s="302"/>
      <c r="I860" s="302"/>
      <c r="J860" s="302"/>
      <c r="K860" s="302"/>
      <c r="L860" s="302"/>
      <c r="M860" s="302"/>
      <c r="N860" s="302"/>
      <c r="O860" s="302"/>
      <c r="P860" s="302"/>
      <c r="Q860" s="302"/>
      <c r="R860" s="302"/>
      <c r="S860" s="302"/>
      <c r="T860" s="302"/>
      <c r="U860" s="302"/>
      <c r="V860" s="302"/>
      <c r="W860" s="302"/>
      <c r="X860" s="302"/>
      <c r="Y860" s="302"/>
      <c r="Z860" s="302"/>
    </row>
    <row r="861" spans="1:26" ht="15.75" customHeight="1">
      <c r="A861" s="302"/>
      <c r="B861" s="302"/>
      <c r="C861" s="302"/>
      <c r="D861" s="302"/>
      <c r="E861" s="302"/>
      <c r="F861" s="302"/>
      <c r="G861" s="302"/>
      <c r="H861" s="302"/>
      <c r="I861" s="302"/>
      <c r="J861" s="302"/>
      <c r="K861" s="302"/>
      <c r="L861" s="302"/>
      <c r="M861" s="302"/>
      <c r="N861" s="302"/>
      <c r="O861" s="302"/>
      <c r="P861" s="302"/>
      <c r="Q861" s="302"/>
      <c r="R861" s="302"/>
      <c r="S861" s="302"/>
      <c r="T861" s="302"/>
      <c r="U861" s="302"/>
      <c r="V861" s="302"/>
      <c r="W861" s="302"/>
      <c r="X861" s="302"/>
      <c r="Y861" s="302"/>
      <c r="Z861" s="302"/>
    </row>
    <row r="862" spans="1:26" ht="15.75" customHeight="1">
      <c r="A862" s="302"/>
      <c r="B862" s="302"/>
      <c r="C862" s="302"/>
      <c r="D862" s="302"/>
      <c r="E862" s="302"/>
      <c r="F862" s="302"/>
      <c r="G862" s="302"/>
      <c r="H862" s="302"/>
      <c r="I862" s="302"/>
      <c r="J862" s="302"/>
      <c r="K862" s="302"/>
      <c r="L862" s="302"/>
      <c r="M862" s="302"/>
      <c r="N862" s="302"/>
      <c r="O862" s="302"/>
      <c r="P862" s="302"/>
      <c r="Q862" s="302"/>
      <c r="R862" s="302"/>
      <c r="S862" s="302"/>
      <c r="T862" s="302"/>
      <c r="U862" s="302"/>
      <c r="V862" s="302"/>
      <c r="W862" s="302"/>
      <c r="X862" s="302"/>
      <c r="Y862" s="302"/>
      <c r="Z862" s="302"/>
    </row>
    <row r="863" spans="1:26" ht="15.75" customHeight="1">
      <c r="A863" s="302"/>
      <c r="B863" s="302"/>
      <c r="C863" s="302"/>
      <c r="D863" s="302"/>
      <c r="E863" s="302"/>
      <c r="F863" s="302"/>
      <c r="G863" s="302"/>
      <c r="H863" s="302"/>
      <c r="I863" s="302"/>
      <c r="J863" s="302"/>
      <c r="K863" s="302"/>
      <c r="L863" s="302"/>
      <c r="M863" s="302"/>
      <c r="N863" s="302"/>
      <c r="O863" s="302"/>
      <c r="P863" s="302"/>
      <c r="Q863" s="302"/>
      <c r="R863" s="302"/>
      <c r="S863" s="302"/>
      <c r="T863" s="302"/>
      <c r="U863" s="302"/>
      <c r="V863" s="302"/>
      <c r="W863" s="302"/>
      <c r="X863" s="302"/>
      <c r="Y863" s="302"/>
      <c r="Z863" s="302"/>
    </row>
    <row r="864" spans="1:26" ht="15.75" customHeight="1">
      <c r="A864" s="302"/>
      <c r="B864" s="302"/>
      <c r="C864" s="302"/>
      <c r="D864" s="302"/>
      <c r="E864" s="302"/>
      <c r="F864" s="302"/>
      <c r="G864" s="302"/>
      <c r="H864" s="302"/>
      <c r="I864" s="302"/>
      <c r="J864" s="302"/>
      <c r="K864" s="302"/>
      <c r="L864" s="302"/>
      <c r="M864" s="302"/>
      <c r="N864" s="302"/>
      <c r="O864" s="302"/>
      <c r="P864" s="302"/>
      <c r="Q864" s="302"/>
      <c r="R864" s="302"/>
      <c r="S864" s="302"/>
      <c r="T864" s="302"/>
      <c r="U864" s="302"/>
      <c r="V864" s="302"/>
      <c r="W864" s="302"/>
      <c r="X864" s="302"/>
      <c r="Y864" s="302"/>
      <c r="Z864" s="302"/>
    </row>
    <row r="865" spans="1:26" ht="15.75" customHeight="1">
      <c r="A865" s="302"/>
      <c r="B865" s="302"/>
      <c r="C865" s="302"/>
      <c r="D865" s="302"/>
      <c r="E865" s="302"/>
      <c r="F865" s="302"/>
      <c r="G865" s="302"/>
      <c r="H865" s="302"/>
      <c r="I865" s="302"/>
      <c r="J865" s="302"/>
      <c r="K865" s="302"/>
      <c r="L865" s="302"/>
      <c r="M865" s="302"/>
      <c r="N865" s="302"/>
      <c r="O865" s="302"/>
      <c r="P865" s="302"/>
      <c r="Q865" s="302"/>
      <c r="R865" s="302"/>
      <c r="S865" s="302"/>
      <c r="T865" s="302"/>
      <c r="U865" s="302"/>
      <c r="V865" s="302"/>
      <c r="W865" s="302"/>
      <c r="X865" s="302"/>
      <c r="Y865" s="302"/>
      <c r="Z865" s="302"/>
    </row>
    <row r="866" spans="1:26" ht="15.75" customHeight="1">
      <c r="A866" s="302"/>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row>
    <row r="867" spans="1:26" ht="15.75" customHeight="1">
      <c r="A867" s="302"/>
      <c r="B867" s="302"/>
      <c r="C867" s="302"/>
      <c r="D867" s="302"/>
      <c r="E867" s="302"/>
      <c r="F867" s="302"/>
      <c r="G867" s="302"/>
      <c r="H867" s="302"/>
      <c r="I867" s="302"/>
      <c r="J867" s="302"/>
      <c r="K867" s="302"/>
      <c r="L867" s="302"/>
      <c r="M867" s="302"/>
      <c r="N867" s="302"/>
      <c r="O867" s="302"/>
      <c r="P867" s="302"/>
      <c r="Q867" s="302"/>
      <c r="R867" s="302"/>
      <c r="S867" s="302"/>
      <c r="T867" s="302"/>
      <c r="U867" s="302"/>
      <c r="V867" s="302"/>
      <c r="W867" s="302"/>
      <c r="X867" s="302"/>
      <c r="Y867" s="302"/>
      <c r="Z867" s="302"/>
    </row>
    <row r="868" spans="1:26" ht="15.75" customHeight="1">
      <c r="A868" s="302"/>
      <c r="B868" s="302"/>
      <c r="C868" s="302"/>
      <c r="D868" s="302"/>
      <c r="E868" s="302"/>
      <c r="F868" s="302"/>
      <c r="G868" s="302"/>
      <c r="H868" s="302"/>
      <c r="I868" s="302"/>
      <c r="J868" s="302"/>
      <c r="K868" s="302"/>
      <c r="L868" s="302"/>
      <c r="M868" s="302"/>
      <c r="N868" s="302"/>
      <c r="O868" s="302"/>
      <c r="P868" s="302"/>
      <c r="Q868" s="302"/>
      <c r="R868" s="302"/>
      <c r="S868" s="302"/>
      <c r="T868" s="302"/>
      <c r="U868" s="302"/>
      <c r="V868" s="302"/>
      <c r="W868" s="302"/>
      <c r="X868" s="302"/>
      <c r="Y868" s="302"/>
      <c r="Z868" s="302"/>
    </row>
    <row r="869" spans="1:26" ht="15.75" customHeight="1">
      <c r="A869" s="302"/>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row>
    <row r="870" spans="1:26" ht="15.75" customHeight="1">
      <c r="A870" s="302"/>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row>
    <row r="871" spans="1:26" ht="15.75" customHeight="1">
      <c r="A871" s="302"/>
      <c r="B871" s="302"/>
      <c r="C871" s="302"/>
      <c r="D871" s="302"/>
      <c r="E871" s="302"/>
      <c r="F871" s="302"/>
      <c r="G871" s="302"/>
      <c r="H871" s="302"/>
      <c r="I871" s="302"/>
      <c r="J871" s="302"/>
      <c r="K871" s="302"/>
      <c r="L871" s="302"/>
      <c r="M871" s="302"/>
      <c r="N871" s="302"/>
      <c r="O871" s="302"/>
      <c r="P871" s="302"/>
      <c r="Q871" s="302"/>
      <c r="R871" s="302"/>
      <c r="S871" s="302"/>
      <c r="T871" s="302"/>
      <c r="U871" s="302"/>
      <c r="V871" s="302"/>
      <c r="W871" s="302"/>
      <c r="X871" s="302"/>
      <c r="Y871" s="302"/>
      <c r="Z871" s="302"/>
    </row>
    <row r="872" spans="1:26" ht="15.75" customHeight="1">
      <c r="A872" s="302"/>
      <c r="B872" s="302"/>
      <c r="C872" s="302"/>
      <c r="D872" s="302"/>
      <c r="E872" s="302"/>
      <c r="F872" s="302"/>
      <c r="G872" s="302"/>
      <c r="H872" s="302"/>
      <c r="I872" s="302"/>
      <c r="J872" s="302"/>
      <c r="K872" s="302"/>
      <c r="L872" s="302"/>
      <c r="M872" s="302"/>
      <c r="N872" s="302"/>
      <c r="O872" s="302"/>
      <c r="P872" s="302"/>
      <c r="Q872" s="302"/>
      <c r="R872" s="302"/>
      <c r="S872" s="302"/>
      <c r="T872" s="302"/>
      <c r="U872" s="302"/>
      <c r="V872" s="302"/>
      <c r="W872" s="302"/>
      <c r="X872" s="302"/>
      <c r="Y872" s="302"/>
      <c r="Z872" s="302"/>
    </row>
    <row r="873" spans="1:26" ht="15.75" customHeight="1">
      <c r="A873" s="302"/>
      <c r="B873" s="302"/>
      <c r="C873" s="302"/>
      <c r="D873" s="302"/>
      <c r="E873" s="302"/>
      <c r="F873" s="302"/>
      <c r="G873" s="302"/>
      <c r="H873" s="302"/>
      <c r="I873" s="302"/>
      <c r="J873" s="302"/>
      <c r="K873" s="302"/>
      <c r="L873" s="302"/>
      <c r="M873" s="302"/>
      <c r="N873" s="302"/>
      <c r="O873" s="302"/>
      <c r="P873" s="302"/>
      <c r="Q873" s="302"/>
      <c r="R873" s="302"/>
      <c r="S873" s="302"/>
      <c r="T873" s="302"/>
      <c r="U873" s="302"/>
      <c r="V873" s="302"/>
      <c r="W873" s="302"/>
      <c r="X873" s="302"/>
      <c r="Y873" s="302"/>
      <c r="Z873" s="302"/>
    </row>
    <row r="874" spans="1:26" ht="15.75" customHeight="1">
      <c r="A874" s="302"/>
      <c r="B874" s="302"/>
      <c r="C874" s="302"/>
      <c r="D874" s="302"/>
      <c r="E874" s="302"/>
      <c r="F874" s="302"/>
      <c r="G874" s="302"/>
      <c r="H874" s="302"/>
      <c r="I874" s="302"/>
      <c r="J874" s="302"/>
      <c r="K874" s="302"/>
      <c r="L874" s="302"/>
      <c r="M874" s="302"/>
      <c r="N874" s="302"/>
      <c r="O874" s="302"/>
      <c r="P874" s="302"/>
      <c r="Q874" s="302"/>
      <c r="R874" s="302"/>
      <c r="S874" s="302"/>
      <c r="T874" s="302"/>
      <c r="U874" s="302"/>
      <c r="V874" s="302"/>
      <c r="W874" s="302"/>
      <c r="X874" s="302"/>
      <c r="Y874" s="302"/>
      <c r="Z874" s="302"/>
    </row>
    <row r="875" spans="1:26" ht="15.75" customHeight="1">
      <c r="A875" s="302"/>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row>
    <row r="876" spans="1:26" ht="15.75" customHeight="1">
      <c r="A876" s="302"/>
      <c r="B876" s="302"/>
      <c r="C876" s="302"/>
      <c r="D876" s="302"/>
      <c r="E876" s="302"/>
      <c r="F876" s="302"/>
      <c r="G876" s="302"/>
      <c r="H876" s="302"/>
      <c r="I876" s="302"/>
      <c r="J876" s="302"/>
      <c r="K876" s="302"/>
      <c r="L876" s="302"/>
      <c r="M876" s="302"/>
      <c r="N876" s="302"/>
      <c r="O876" s="302"/>
      <c r="P876" s="302"/>
      <c r="Q876" s="302"/>
      <c r="R876" s="302"/>
      <c r="S876" s="302"/>
      <c r="T876" s="302"/>
      <c r="U876" s="302"/>
      <c r="V876" s="302"/>
      <c r="W876" s="302"/>
      <c r="X876" s="302"/>
      <c r="Y876" s="302"/>
      <c r="Z876" s="302"/>
    </row>
    <row r="877" spans="1:26" ht="15.75" customHeight="1">
      <c r="A877" s="302"/>
      <c r="B877" s="302"/>
      <c r="C877" s="302"/>
      <c r="D877" s="302"/>
      <c r="E877" s="302"/>
      <c r="F877" s="302"/>
      <c r="G877" s="302"/>
      <c r="H877" s="302"/>
      <c r="I877" s="302"/>
      <c r="J877" s="302"/>
      <c r="K877" s="302"/>
      <c r="L877" s="302"/>
      <c r="M877" s="302"/>
      <c r="N877" s="302"/>
      <c r="O877" s="302"/>
      <c r="P877" s="302"/>
      <c r="Q877" s="302"/>
      <c r="R877" s="302"/>
      <c r="S877" s="302"/>
      <c r="T877" s="302"/>
      <c r="U877" s="302"/>
      <c r="V877" s="302"/>
      <c r="W877" s="302"/>
      <c r="X877" s="302"/>
      <c r="Y877" s="302"/>
      <c r="Z877" s="302"/>
    </row>
    <row r="878" spans="1:26" ht="15.75" customHeight="1">
      <c r="A878" s="302"/>
      <c r="B878" s="302"/>
      <c r="C878" s="302"/>
      <c r="D878" s="302"/>
      <c r="E878" s="302"/>
      <c r="F878" s="302"/>
      <c r="G878" s="302"/>
      <c r="H878" s="302"/>
      <c r="I878" s="302"/>
      <c r="J878" s="302"/>
      <c r="K878" s="302"/>
      <c r="L878" s="302"/>
      <c r="M878" s="302"/>
      <c r="N878" s="302"/>
      <c r="O878" s="302"/>
      <c r="P878" s="302"/>
      <c r="Q878" s="302"/>
      <c r="R878" s="302"/>
      <c r="S878" s="302"/>
      <c r="T878" s="302"/>
      <c r="U878" s="302"/>
      <c r="V878" s="302"/>
      <c r="W878" s="302"/>
      <c r="X878" s="302"/>
      <c r="Y878" s="302"/>
      <c r="Z878" s="302"/>
    </row>
    <row r="879" spans="1:26" ht="15.75" customHeight="1">
      <c r="A879" s="302"/>
      <c r="B879" s="302"/>
      <c r="C879" s="302"/>
      <c r="D879" s="302"/>
      <c r="E879" s="302"/>
      <c r="F879" s="302"/>
      <c r="G879" s="302"/>
      <c r="H879" s="302"/>
      <c r="I879" s="302"/>
      <c r="J879" s="302"/>
      <c r="K879" s="302"/>
      <c r="L879" s="302"/>
      <c r="M879" s="302"/>
      <c r="N879" s="302"/>
      <c r="O879" s="302"/>
      <c r="P879" s="302"/>
      <c r="Q879" s="302"/>
      <c r="R879" s="302"/>
      <c r="S879" s="302"/>
      <c r="T879" s="302"/>
      <c r="U879" s="302"/>
      <c r="V879" s="302"/>
      <c r="W879" s="302"/>
      <c r="X879" s="302"/>
      <c r="Y879" s="302"/>
      <c r="Z879" s="302"/>
    </row>
    <row r="880" spans="1:26" ht="15.75" customHeight="1">
      <c r="A880" s="302"/>
      <c r="B880" s="302"/>
      <c r="C880" s="302"/>
      <c r="D880" s="302"/>
      <c r="E880" s="302"/>
      <c r="F880" s="302"/>
      <c r="G880" s="302"/>
      <c r="H880" s="302"/>
      <c r="I880" s="302"/>
      <c r="J880" s="302"/>
      <c r="K880" s="302"/>
      <c r="L880" s="302"/>
      <c r="M880" s="302"/>
      <c r="N880" s="302"/>
      <c r="O880" s="302"/>
      <c r="P880" s="302"/>
      <c r="Q880" s="302"/>
      <c r="R880" s="302"/>
      <c r="S880" s="302"/>
      <c r="T880" s="302"/>
      <c r="U880" s="302"/>
      <c r="V880" s="302"/>
      <c r="W880" s="302"/>
      <c r="X880" s="302"/>
      <c r="Y880" s="302"/>
      <c r="Z880" s="302"/>
    </row>
    <row r="881" spans="1:26" ht="15.75" customHeight="1">
      <c r="A881" s="302"/>
      <c r="B881" s="302"/>
      <c r="C881" s="302"/>
      <c r="D881" s="302"/>
      <c r="E881" s="302"/>
      <c r="F881" s="302"/>
      <c r="G881" s="302"/>
      <c r="H881" s="302"/>
      <c r="I881" s="302"/>
      <c r="J881" s="302"/>
      <c r="K881" s="302"/>
      <c r="L881" s="302"/>
      <c r="M881" s="302"/>
      <c r="N881" s="302"/>
      <c r="O881" s="302"/>
      <c r="P881" s="302"/>
      <c r="Q881" s="302"/>
      <c r="R881" s="302"/>
      <c r="S881" s="302"/>
      <c r="T881" s="302"/>
      <c r="U881" s="302"/>
      <c r="V881" s="302"/>
      <c r="W881" s="302"/>
      <c r="X881" s="302"/>
      <c r="Y881" s="302"/>
      <c r="Z881" s="302"/>
    </row>
    <row r="882" spans="1:26" ht="15.75" customHeight="1">
      <c r="A882" s="302"/>
      <c r="B882" s="302"/>
      <c r="C882" s="302"/>
      <c r="D882" s="302"/>
      <c r="E882" s="302"/>
      <c r="F882" s="302"/>
      <c r="G882" s="302"/>
      <c r="H882" s="302"/>
      <c r="I882" s="302"/>
      <c r="J882" s="302"/>
      <c r="K882" s="302"/>
      <c r="L882" s="302"/>
      <c r="M882" s="302"/>
      <c r="N882" s="302"/>
      <c r="O882" s="302"/>
      <c r="P882" s="302"/>
      <c r="Q882" s="302"/>
      <c r="R882" s="302"/>
      <c r="S882" s="302"/>
      <c r="T882" s="302"/>
      <c r="U882" s="302"/>
      <c r="V882" s="302"/>
      <c r="W882" s="302"/>
      <c r="X882" s="302"/>
      <c r="Y882" s="302"/>
      <c r="Z882" s="302"/>
    </row>
    <row r="883" spans="1:26" ht="15.75" customHeight="1">
      <c r="A883" s="302"/>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row>
    <row r="884" spans="1:26" ht="15.75" customHeight="1">
      <c r="A884" s="302"/>
      <c r="B884" s="302"/>
      <c r="C884" s="302"/>
      <c r="D884" s="302"/>
      <c r="E884" s="302"/>
      <c r="F884" s="302"/>
      <c r="G884" s="302"/>
      <c r="H884" s="302"/>
      <c r="I884" s="302"/>
      <c r="J884" s="302"/>
      <c r="K884" s="302"/>
      <c r="L884" s="302"/>
      <c r="M884" s="302"/>
      <c r="N884" s="302"/>
      <c r="O884" s="302"/>
      <c r="P884" s="302"/>
      <c r="Q884" s="302"/>
      <c r="R884" s="302"/>
      <c r="S884" s="302"/>
      <c r="T884" s="302"/>
      <c r="U884" s="302"/>
      <c r="V884" s="302"/>
      <c r="W884" s="302"/>
      <c r="X884" s="302"/>
      <c r="Y884" s="302"/>
      <c r="Z884" s="302"/>
    </row>
    <row r="885" spans="1:26" ht="15.75" customHeight="1">
      <c r="A885" s="302"/>
      <c r="B885" s="302"/>
      <c r="C885" s="302"/>
      <c r="D885" s="302"/>
      <c r="E885" s="302"/>
      <c r="F885" s="302"/>
      <c r="G885" s="302"/>
      <c r="H885" s="302"/>
      <c r="I885" s="302"/>
      <c r="J885" s="302"/>
      <c r="K885" s="302"/>
      <c r="L885" s="302"/>
      <c r="M885" s="302"/>
      <c r="N885" s="302"/>
      <c r="O885" s="302"/>
      <c r="P885" s="302"/>
      <c r="Q885" s="302"/>
      <c r="R885" s="302"/>
      <c r="S885" s="302"/>
      <c r="T885" s="302"/>
      <c r="U885" s="302"/>
      <c r="V885" s="302"/>
      <c r="W885" s="302"/>
      <c r="X885" s="302"/>
      <c r="Y885" s="302"/>
      <c r="Z885" s="302"/>
    </row>
    <row r="886" spans="1:26" ht="15.75" customHeight="1">
      <c r="A886" s="302"/>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row>
    <row r="887" spans="1:26" ht="15.75" customHeight="1">
      <c r="A887" s="302"/>
      <c r="B887" s="302"/>
      <c r="C887" s="302"/>
      <c r="D887" s="302"/>
      <c r="E887" s="302"/>
      <c r="F887" s="302"/>
      <c r="G887" s="302"/>
      <c r="H887" s="302"/>
      <c r="I887" s="302"/>
      <c r="J887" s="302"/>
      <c r="K887" s="302"/>
      <c r="L887" s="302"/>
      <c r="M887" s="302"/>
      <c r="N887" s="302"/>
      <c r="O887" s="302"/>
      <c r="P887" s="302"/>
      <c r="Q887" s="302"/>
      <c r="R887" s="302"/>
      <c r="S887" s="302"/>
      <c r="T887" s="302"/>
      <c r="U887" s="302"/>
      <c r="V887" s="302"/>
      <c r="W887" s="302"/>
      <c r="X887" s="302"/>
      <c r="Y887" s="302"/>
      <c r="Z887" s="302"/>
    </row>
    <row r="888" spans="1:26" ht="15.75" customHeight="1">
      <c r="A888" s="302"/>
      <c r="B888" s="302"/>
      <c r="C888" s="302"/>
      <c r="D888" s="302"/>
      <c r="E888" s="302"/>
      <c r="F888" s="302"/>
      <c r="G888" s="302"/>
      <c r="H888" s="302"/>
      <c r="I888" s="302"/>
      <c r="J888" s="302"/>
      <c r="K888" s="302"/>
      <c r="L888" s="302"/>
      <c r="M888" s="302"/>
      <c r="N888" s="302"/>
      <c r="O888" s="302"/>
      <c r="P888" s="302"/>
      <c r="Q888" s="302"/>
      <c r="R888" s="302"/>
      <c r="S888" s="302"/>
      <c r="T888" s="302"/>
      <c r="U888" s="302"/>
      <c r="V888" s="302"/>
      <c r="W888" s="302"/>
      <c r="X888" s="302"/>
      <c r="Y888" s="302"/>
      <c r="Z888" s="302"/>
    </row>
    <row r="889" spans="1:26" ht="15.75" customHeight="1">
      <c r="A889" s="302"/>
      <c r="B889" s="302"/>
      <c r="C889" s="302"/>
      <c r="D889" s="302"/>
      <c r="E889" s="302"/>
      <c r="F889" s="302"/>
      <c r="G889" s="302"/>
      <c r="H889" s="302"/>
      <c r="I889" s="302"/>
      <c r="J889" s="302"/>
      <c r="K889" s="302"/>
      <c r="L889" s="302"/>
      <c r="M889" s="302"/>
      <c r="N889" s="302"/>
      <c r="O889" s="302"/>
      <c r="P889" s="302"/>
      <c r="Q889" s="302"/>
      <c r="R889" s="302"/>
      <c r="S889" s="302"/>
      <c r="T889" s="302"/>
      <c r="U889" s="302"/>
      <c r="V889" s="302"/>
      <c r="W889" s="302"/>
      <c r="X889" s="302"/>
      <c r="Y889" s="302"/>
      <c r="Z889" s="302"/>
    </row>
    <row r="890" spans="1:26" ht="15.75" customHeight="1">
      <c r="A890" s="302"/>
      <c r="B890" s="302"/>
      <c r="C890" s="302"/>
      <c r="D890" s="302"/>
      <c r="E890" s="302"/>
      <c r="F890" s="302"/>
      <c r="G890" s="302"/>
      <c r="H890" s="302"/>
      <c r="I890" s="302"/>
      <c r="J890" s="302"/>
      <c r="K890" s="302"/>
      <c r="L890" s="302"/>
      <c r="M890" s="302"/>
      <c r="N890" s="302"/>
      <c r="O890" s="302"/>
      <c r="P890" s="302"/>
      <c r="Q890" s="302"/>
      <c r="R890" s="302"/>
      <c r="S890" s="302"/>
      <c r="T890" s="302"/>
      <c r="U890" s="302"/>
      <c r="V890" s="302"/>
      <c r="W890" s="302"/>
      <c r="X890" s="302"/>
      <c r="Y890" s="302"/>
      <c r="Z890" s="302"/>
    </row>
    <row r="891" spans="1:26" ht="15.75" customHeight="1">
      <c r="A891" s="302"/>
      <c r="B891" s="302"/>
      <c r="C891" s="302"/>
      <c r="D891" s="302"/>
      <c r="E891" s="302"/>
      <c r="F891" s="302"/>
      <c r="G891" s="302"/>
      <c r="H891" s="302"/>
      <c r="I891" s="302"/>
      <c r="J891" s="302"/>
      <c r="K891" s="302"/>
      <c r="L891" s="302"/>
      <c r="M891" s="302"/>
      <c r="N891" s="302"/>
      <c r="O891" s="302"/>
      <c r="P891" s="302"/>
      <c r="Q891" s="302"/>
      <c r="R891" s="302"/>
      <c r="S891" s="302"/>
      <c r="T891" s="302"/>
      <c r="U891" s="302"/>
      <c r="V891" s="302"/>
      <c r="W891" s="302"/>
      <c r="X891" s="302"/>
      <c r="Y891" s="302"/>
      <c r="Z891" s="302"/>
    </row>
    <row r="892" spans="1:26" ht="15.75" customHeight="1">
      <c r="A892" s="302"/>
      <c r="B892" s="302"/>
      <c r="C892" s="302"/>
      <c r="D892" s="302"/>
      <c r="E892" s="302"/>
      <c r="F892" s="302"/>
      <c r="G892" s="302"/>
      <c r="H892" s="302"/>
      <c r="I892" s="302"/>
      <c r="J892" s="302"/>
      <c r="K892" s="302"/>
      <c r="L892" s="302"/>
      <c r="M892" s="302"/>
      <c r="N892" s="302"/>
      <c r="O892" s="302"/>
      <c r="P892" s="302"/>
      <c r="Q892" s="302"/>
      <c r="R892" s="302"/>
      <c r="S892" s="302"/>
      <c r="T892" s="302"/>
      <c r="U892" s="302"/>
      <c r="V892" s="302"/>
      <c r="W892" s="302"/>
      <c r="X892" s="302"/>
      <c r="Y892" s="302"/>
      <c r="Z892" s="302"/>
    </row>
    <row r="893" spans="1:26" ht="15.75" customHeight="1">
      <c r="A893" s="302"/>
      <c r="B893" s="302"/>
      <c r="C893" s="302"/>
      <c r="D893" s="302"/>
      <c r="E893" s="302"/>
      <c r="F893" s="302"/>
      <c r="G893" s="302"/>
      <c r="H893" s="302"/>
      <c r="I893" s="302"/>
      <c r="J893" s="302"/>
      <c r="K893" s="302"/>
      <c r="L893" s="302"/>
      <c r="M893" s="302"/>
      <c r="N893" s="302"/>
      <c r="O893" s="302"/>
      <c r="P893" s="302"/>
      <c r="Q893" s="302"/>
      <c r="R893" s="302"/>
      <c r="S893" s="302"/>
      <c r="T893" s="302"/>
      <c r="U893" s="302"/>
      <c r="V893" s="302"/>
      <c r="W893" s="302"/>
      <c r="X893" s="302"/>
      <c r="Y893" s="302"/>
      <c r="Z893" s="302"/>
    </row>
    <row r="894" spans="1:26" ht="15.75" customHeight="1">
      <c r="A894" s="302"/>
      <c r="B894" s="302"/>
      <c r="C894" s="302"/>
      <c r="D894" s="302"/>
      <c r="E894" s="302"/>
      <c r="F894" s="302"/>
      <c r="G894" s="302"/>
      <c r="H894" s="302"/>
      <c r="I894" s="302"/>
      <c r="J894" s="302"/>
      <c r="K894" s="302"/>
      <c r="L894" s="302"/>
      <c r="M894" s="302"/>
      <c r="N894" s="302"/>
      <c r="O894" s="302"/>
      <c r="P894" s="302"/>
      <c r="Q894" s="302"/>
      <c r="R894" s="302"/>
      <c r="S894" s="302"/>
      <c r="T894" s="302"/>
      <c r="U894" s="302"/>
      <c r="V894" s="302"/>
      <c r="W894" s="302"/>
      <c r="X894" s="302"/>
      <c r="Y894" s="302"/>
      <c r="Z894" s="302"/>
    </row>
    <row r="895" spans="1:26" ht="15.75" customHeight="1">
      <c r="A895" s="302"/>
      <c r="B895" s="302"/>
      <c r="C895" s="302"/>
      <c r="D895" s="302"/>
      <c r="E895" s="302"/>
      <c r="F895" s="302"/>
      <c r="G895" s="302"/>
      <c r="H895" s="302"/>
      <c r="I895" s="302"/>
      <c r="J895" s="302"/>
      <c r="K895" s="302"/>
      <c r="L895" s="302"/>
      <c r="M895" s="302"/>
      <c r="N895" s="302"/>
      <c r="O895" s="302"/>
      <c r="P895" s="302"/>
      <c r="Q895" s="302"/>
      <c r="R895" s="302"/>
      <c r="S895" s="302"/>
      <c r="T895" s="302"/>
      <c r="U895" s="302"/>
      <c r="V895" s="302"/>
      <c r="W895" s="302"/>
      <c r="X895" s="302"/>
      <c r="Y895" s="302"/>
      <c r="Z895" s="302"/>
    </row>
    <row r="896" spans="1:26" ht="15.75" customHeight="1">
      <c r="A896" s="302"/>
      <c r="B896" s="302"/>
      <c r="C896" s="302"/>
      <c r="D896" s="302"/>
      <c r="E896" s="302"/>
      <c r="F896" s="302"/>
      <c r="G896" s="302"/>
      <c r="H896" s="302"/>
      <c r="I896" s="302"/>
      <c r="J896" s="302"/>
      <c r="K896" s="302"/>
      <c r="L896" s="302"/>
      <c r="M896" s="302"/>
      <c r="N896" s="302"/>
      <c r="O896" s="302"/>
      <c r="P896" s="302"/>
      <c r="Q896" s="302"/>
      <c r="R896" s="302"/>
      <c r="S896" s="302"/>
      <c r="T896" s="302"/>
      <c r="U896" s="302"/>
      <c r="V896" s="302"/>
      <c r="W896" s="302"/>
      <c r="X896" s="302"/>
      <c r="Y896" s="302"/>
      <c r="Z896" s="302"/>
    </row>
    <row r="897" spans="1:26" ht="15.75" customHeight="1">
      <c r="A897" s="302"/>
      <c r="B897" s="302"/>
      <c r="C897" s="302"/>
      <c r="D897" s="302"/>
      <c r="E897" s="302"/>
      <c r="F897" s="302"/>
      <c r="G897" s="302"/>
      <c r="H897" s="302"/>
      <c r="I897" s="302"/>
      <c r="J897" s="302"/>
      <c r="K897" s="302"/>
      <c r="L897" s="302"/>
      <c r="M897" s="302"/>
      <c r="N897" s="302"/>
      <c r="O897" s="302"/>
      <c r="P897" s="302"/>
      <c r="Q897" s="302"/>
      <c r="R897" s="302"/>
      <c r="S897" s="302"/>
      <c r="T897" s="302"/>
      <c r="U897" s="302"/>
      <c r="V897" s="302"/>
      <c r="W897" s="302"/>
      <c r="X897" s="302"/>
      <c r="Y897" s="302"/>
      <c r="Z897" s="302"/>
    </row>
    <row r="898" spans="1:26" ht="15.75" customHeight="1">
      <c r="A898" s="302"/>
      <c r="B898" s="302"/>
      <c r="C898" s="302"/>
      <c r="D898" s="302"/>
      <c r="E898" s="302"/>
      <c r="F898" s="302"/>
      <c r="G898" s="302"/>
      <c r="H898" s="302"/>
      <c r="I898" s="302"/>
      <c r="J898" s="302"/>
      <c r="K898" s="302"/>
      <c r="L898" s="302"/>
      <c r="M898" s="302"/>
      <c r="N898" s="302"/>
      <c r="O898" s="302"/>
      <c r="P898" s="302"/>
      <c r="Q898" s="302"/>
      <c r="R898" s="302"/>
      <c r="S898" s="302"/>
      <c r="T898" s="302"/>
      <c r="U898" s="302"/>
      <c r="V898" s="302"/>
      <c r="W898" s="302"/>
      <c r="X898" s="302"/>
      <c r="Y898" s="302"/>
      <c r="Z898" s="302"/>
    </row>
    <row r="899" spans="1:26" ht="15.75" customHeight="1">
      <c r="A899" s="302"/>
      <c r="B899" s="302"/>
      <c r="C899" s="302"/>
      <c r="D899" s="302"/>
      <c r="E899" s="302"/>
      <c r="F899" s="302"/>
      <c r="G899" s="302"/>
      <c r="H899" s="302"/>
      <c r="I899" s="302"/>
      <c r="J899" s="302"/>
      <c r="K899" s="302"/>
      <c r="L899" s="302"/>
      <c r="M899" s="302"/>
      <c r="N899" s="302"/>
      <c r="O899" s="302"/>
      <c r="P899" s="302"/>
      <c r="Q899" s="302"/>
      <c r="R899" s="302"/>
      <c r="S899" s="302"/>
      <c r="T899" s="302"/>
      <c r="U899" s="302"/>
      <c r="V899" s="302"/>
      <c r="W899" s="302"/>
      <c r="X899" s="302"/>
      <c r="Y899" s="302"/>
      <c r="Z899" s="302"/>
    </row>
    <row r="900" spans="1:26" ht="15.75" customHeight="1">
      <c r="A900" s="302"/>
      <c r="B900" s="302"/>
      <c r="C900" s="302"/>
      <c r="D900" s="302"/>
      <c r="E900" s="302"/>
      <c r="F900" s="302"/>
      <c r="G900" s="302"/>
      <c r="H900" s="302"/>
      <c r="I900" s="302"/>
      <c r="J900" s="302"/>
      <c r="K900" s="302"/>
      <c r="L900" s="302"/>
      <c r="M900" s="302"/>
      <c r="N900" s="302"/>
      <c r="O900" s="302"/>
      <c r="P900" s="302"/>
      <c r="Q900" s="302"/>
      <c r="R900" s="302"/>
      <c r="S900" s="302"/>
      <c r="T900" s="302"/>
      <c r="U900" s="302"/>
      <c r="V900" s="302"/>
      <c r="W900" s="302"/>
      <c r="X900" s="302"/>
      <c r="Y900" s="302"/>
      <c r="Z900" s="302"/>
    </row>
    <row r="901" spans="1:26" ht="15.75" customHeight="1">
      <c r="A901" s="302"/>
      <c r="B901" s="302"/>
      <c r="C901" s="302"/>
      <c r="D901" s="302"/>
      <c r="E901" s="302"/>
      <c r="F901" s="302"/>
      <c r="G901" s="302"/>
      <c r="H901" s="302"/>
      <c r="I901" s="302"/>
      <c r="J901" s="302"/>
      <c r="K901" s="302"/>
      <c r="L901" s="302"/>
      <c r="M901" s="302"/>
      <c r="N901" s="302"/>
      <c r="O901" s="302"/>
      <c r="P901" s="302"/>
      <c r="Q901" s="302"/>
      <c r="R901" s="302"/>
      <c r="S901" s="302"/>
      <c r="T901" s="302"/>
      <c r="U901" s="302"/>
      <c r="V901" s="302"/>
      <c r="W901" s="302"/>
      <c r="X901" s="302"/>
      <c r="Y901" s="302"/>
      <c r="Z901" s="302"/>
    </row>
    <row r="902" spans="1:26" ht="15.75" customHeight="1">
      <c r="A902" s="302"/>
      <c r="B902" s="302"/>
      <c r="C902" s="302"/>
      <c r="D902" s="302"/>
      <c r="E902" s="302"/>
      <c r="F902" s="302"/>
      <c r="G902" s="302"/>
      <c r="H902" s="302"/>
      <c r="I902" s="302"/>
      <c r="J902" s="302"/>
      <c r="K902" s="302"/>
      <c r="L902" s="302"/>
      <c r="M902" s="302"/>
      <c r="N902" s="302"/>
      <c r="O902" s="302"/>
      <c r="P902" s="302"/>
      <c r="Q902" s="302"/>
      <c r="R902" s="302"/>
      <c r="S902" s="302"/>
      <c r="T902" s="302"/>
      <c r="U902" s="302"/>
      <c r="V902" s="302"/>
      <c r="W902" s="302"/>
      <c r="X902" s="302"/>
      <c r="Y902" s="302"/>
      <c r="Z902" s="302"/>
    </row>
    <row r="903" spans="1:26" ht="15.75" customHeight="1">
      <c r="A903" s="302"/>
      <c r="B903" s="302"/>
      <c r="C903" s="302"/>
      <c r="D903" s="302"/>
      <c r="E903" s="302"/>
      <c r="F903" s="302"/>
      <c r="G903" s="302"/>
      <c r="H903" s="302"/>
      <c r="I903" s="302"/>
      <c r="J903" s="302"/>
      <c r="K903" s="302"/>
      <c r="L903" s="302"/>
      <c r="M903" s="302"/>
      <c r="N903" s="302"/>
      <c r="O903" s="302"/>
      <c r="P903" s="302"/>
      <c r="Q903" s="302"/>
      <c r="R903" s="302"/>
      <c r="S903" s="302"/>
      <c r="T903" s="302"/>
      <c r="U903" s="302"/>
      <c r="V903" s="302"/>
      <c r="W903" s="302"/>
      <c r="X903" s="302"/>
      <c r="Y903" s="302"/>
      <c r="Z903" s="302"/>
    </row>
    <row r="904" spans="1:26" ht="15.75" customHeight="1">
      <c r="A904" s="302"/>
      <c r="B904" s="302"/>
      <c r="C904" s="302"/>
      <c r="D904" s="302"/>
      <c r="E904" s="302"/>
      <c r="F904" s="302"/>
      <c r="G904" s="302"/>
      <c r="H904" s="302"/>
      <c r="I904" s="302"/>
      <c r="J904" s="302"/>
      <c r="K904" s="302"/>
      <c r="L904" s="302"/>
      <c r="M904" s="302"/>
      <c r="N904" s="302"/>
      <c r="O904" s="302"/>
      <c r="P904" s="302"/>
      <c r="Q904" s="302"/>
      <c r="R904" s="302"/>
      <c r="S904" s="302"/>
      <c r="T904" s="302"/>
      <c r="U904" s="302"/>
      <c r="V904" s="302"/>
      <c r="W904" s="302"/>
      <c r="X904" s="302"/>
      <c r="Y904" s="302"/>
      <c r="Z904" s="302"/>
    </row>
    <row r="905" spans="1:26" ht="15.75" customHeight="1">
      <c r="A905" s="302"/>
      <c r="B905" s="302"/>
      <c r="C905" s="302"/>
      <c r="D905" s="302"/>
      <c r="E905" s="302"/>
      <c r="F905" s="302"/>
      <c r="G905" s="302"/>
      <c r="H905" s="302"/>
      <c r="I905" s="302"/>
      <c r="J905" s="302"/>
      <c r="K905" s="302"/>
      <c r="L905" s="302"/>
      <c r="M905" s="302"/>
      <c r="N905" s="302"/>
      <c r="O905" s="302"/>
      <c r="P905" s="302"/>
      <c r="Q905" s="302"/>
      <c r="R905" s="302"/>
      <c r="S905" s="302"/>
      <c r="T905" s="302"/>
      <c r="U905" s="302"/>
      <c r="V905" s="302"/>
      <c r="W905" s="302"/>
      <c r="X905" s="302"/>
      <c r="Y905" s="302"/>
      <c r="Z905" s="302"/>
    </row>
    <row r="906" spans="1:26" ht="15.75" customHeight="1">
      <c r="A906" s="302"/>
      <c r="B906" s="302"/>
      <c r="C906" s="302"/>
      <c r="D906" s="302"/>
      <c r="E906" s="302"/>
      <c r="F906" s="302"/>
      <c r="G906" s="302"/>
      <c r="H906" s="302"/>
      <c r="I906" s="302"/>
      <c r="J906" s="302"/>
      <c r="K906" s="302"/>
      <c r="L906" s="302"/>
      <c r="M906" s="302"/>
      <c r="N906" s="302"/>
      <c r="O906" s="302"/>
      <c r="P906" s="302"/>
      <c r="Q906" s="302"/>
      <c r="R906" s="302"/>
      <c r="S906" s="302"/>
      <c r="T906" s="302"/>
      <c r="U906" s="302"/>
      <c r="V906" s="302"/>
      <c r="W906" s="302"/>
      <c r="X906" s="302"/>
      <c r="Y906" s="302"/>
      <c r="Z906" s="302"/>
    </row>
    <row r="907" spans="1:26" ht="15.75" customHeight="1">
      <c r="A907" s="302"/>
      <c r="B907" s="302"/>
      <c r="C907" s="302"/>
      <c r="D907" s="302"/>
      <c r="E907" s="302"/>
      <c r="F907" s="302"/>
      <c r="G907" s="302"/>
      <c r="H907" s="302"/>
      <c r="I907" s="302"/>
      <c r="J907" s="302"/>
      <c r="K907" s="302"/>
      <c r="L907" s="302"/>
      <c r="M907" s="302"/>
      <c r="N907" s="302"/>
      <c r="O907" s="302"/>
      <c r="P907" s="302"/>
      <c r="Q907" s="302"/>
      <c r="R907" s="302"/>
      <c r="S907" s="302"/>
      <c r="T907" s="302"/>
      <c r="U907" s="302"/>
      <c r="V907" s="302"/>
      <c r="W907" s="302"/>
      <c r="X907" s="302"/>
      <c r="Y907" s="302"/>
      <c r="Z907" s="302"/>
    </row>
    <row r="908" spans="1:26" ht="15.75" customHeight="1">
      <c r="A908" s="302"/>
      <c r="B908" s="302"/>
      <c r="C908" s="302"/>
      <c r="D908" s="302"/>
      <c r="E908" s="302"/>
      <c r="F908" s="302"/>
      <c r="G908" s="302"/>
      <c r="H908" s="302"/>
      <c r="I908" s="302"/>
      <c r="J908" s="302"/>
      <c r="K908" s="302"/>
      <c r="L908" s="302"/>
      <c r="M908" s="302"/>
      <c r="N908" s="302"/>
      <c r="O908" s="302"/>
      <c r="P908" s="302"/>
      <c r="Q908" s="302"/>
      <c r="R908" s="302"/>
      <c r="S908" s="302"/>
      <c r="T908" s="302"/>
      <c r="U908" s="302"/>
      <c r="V908" s="302"/>
      <c r="W908" s="302"/>
      <c r="X908" s="302"/>
      <c r="Y908" s="302"/>
      <c r="Z908" s="302"/>
    </row>
    <row r="909" spans="1:26" ht="15.75" customHeight="1">
      <c r="A909" s="302"/>
      <c r="B909" s="302"/>
      <c r="C909" s="302"/>
      <c r="D909" s="302"/>
      <c r="E909" s="302"/>
      <c r="F909" s="302"/>
      <c r="G909" s="302"/>
      <c r="H909" s="302"/>
      <c r="I909" s="302"/>
      <c r="J909" s="302"/>
      <c r="K909" s="302"/>
      <c r="L909" s="302"/>
      <c r="M909" s="302"/>
      <c r="N909" s="302"/>
      <c r="O909" s="302"/>
      <c r="P909" s="302"/>
      <c r="Q909" s="302"/>
      <c r="R909" s="302"/>
      <c r="S909" s="302"/>
      <c r="T909" s="302"/>
      <c r="U909" s="302"/>
      <c r="V909" s="302"/>
      <c r="W909" s="302"/>
      <c r="X909" s="302"/>
      <c r="Y909" s="302"/>
      <c r="Z909" s="302"/>
    </row>
    <row r="910" spans="1:26" ht="15.75" customHeight="1">
      <c r="A910" s="302"/>
      <c r="B910" s="302"/>
      <c r="C910" s="302"/>
      <c r="D910" s="302"/>
      <c r="E910" s="302"/>
      <c r="F910" s="302"/>
      <c r="G910" s="302"/>
      <c r="H910" s="302"/>
      <c r="I910" s="302"/>
      <c r="J910" s="302"/>
      <c r="K910" s="302"/>
      <c r="L910" s="302"/>
      <c r="M910" s="302"/>
      <c r="N910" s="302"/>
      <c r="O910" s="302"/>
      <c r="P910" s="302"/>
      <c r="Q910" s="302"/>
      <c r="R910" s="302"/>
      <c r="S910" s="302"/>
      <c r="T910" s="302"/>
      <c r="U910" s="302"/>
      <c r="V910" s="302"/>
      <c r="W910" s="302"/>
      <c r="X910" s="302"/>
      <c r="Y910" s="302"/>
      <c r="Z910" s="302"/>
    </row>
    <row r="911" spans="1:26" ht="15.75" customHeight="1">
      <c r="A911" s="302"/>
      <c r="B911" s="302"/>
      <c r="C911" s="302"/>
      <c r="D911" s="302"/>
      <c r="E911" s="302"/>
      <c r="F911" s="302"/>
      <c r="G911" s="302"/>
      <c r="H911" s="302"/>
      <c r="I911" s="302"/>
      <c r="J911" s="302"/>
      <c r="K911" s="302"/>
      <c r="L911" s="302"/>
      <c r="M911" s="302"/>
      <c r="N911" s="302"/>
      <c r="O911" s="302"/>
      <c r="P911" s="302"/>
      <c r="Q911" s="302"/>
      <c r="R911" s="302"/>
      <c r="S911" s="302"/>
      <c r="T911" s="302"/>
      <c r="U911" s="302"/>
      <c r="V911" s="302"/>
      <c r="W911" s="302"/>
      <c r="X911" s="302"/>
      <c r="Y911" s="302"/>
      <c r="Z911" s="302"/>
    </row>
    <row r="912" spans="1:26" ht="15.75" customHeight="1">
      <c r="A912" s="302"/>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row>
    <row r="913" spans="1:26" ht="15.75" customHeight="1">
      <c r="A913" s="302"/>
      <c r="B913" s="302"/>
      <c r="C913" s="302"/>
      <c r="D913" s="302"/>
      <c r="E913" s="302"/>
      <c r="F913" s="302"/>
      <c r="G913" s="302"/>
      <c r="H913" s="302"/>
      <c r="I913" s="302"/>
      <c r="J913" s="302"/>
      <c r="K913" s="302"/>
      <c r="L913" s="302"/>
      <c r="M913" s="302"/>
      <c r="N913" s="302"/>
      <c r="O913" s="302"/>
      <c r="P913" s="302"/>
      <c r="Q913" s="302"/>
      <c r="R913" s="302"/>
      <c r="S913" s="302"/>
      <c r="T913" s="302"/>
      <c r="U913" s="302"/>
      <c r="V913" s="302"/>
      <c r="W913" s="302"/>
      <c r="X913" s="302"/>
      <c r="Y913" s="302"/>
      <c r="Z913" s="302"/>
    </row>
    <row r="914" spans="1:26" ht="15.75" customHeight="1">
      <c r="A914" s="302"/>
      <c r="B914" s="302"/>
      <c r="C914" s="302"/>
      <c r="D914" s="302"/>
      <c r="E914" s="302"/>
      <c r="F914" s="302"/>
      <c r="G914" s="302"/>
      <c r="H914" s="302"/>
      <c r="I914" s="302"/>
      <c r="J914" s="302"/>
      <c r="K914" s="302"/>
      <c r="L914" s="302"/>
      <c r="M914" s="302"/>
      <c r="N914" s="302"/>
      <c r="O914" s="302"/>
      <c r="P914" s="302"/>
      <c r="Q914" s="302"/>
      <c r="R914" s="302"/>
      <c r="S914" s="302"/>
      <c r="T914" s="302"/>
      <c r="U914" s="302"/>
      <c r="V914" s="302"/>
      <c r="W914" s="302"/>
      <c r="X914" s="302"/>
      <c r="Y914" s="302"/>
      <c r="Z914" s="302"/>
    </row>
    <row r="915" spans="1:26" ht="15.75" customHeight="1">
      <c r="A915" s="302"/>
      <c r="B915" s="302"/>
      <c r="C915" s="302"/>
      <c r="D915" s="302"/>
      <c r="E915" s="302"/>
      <c r="F915" s="302"/>
      <c r="G915" s="302"/>
      <c r="H915" s="302"/>
      <c r="I915" s="302"/>
      <c r="J915" s="302"/>
      <c r="K915" s="302"/>
      <c r="L915" s="302"/>
      <c r="M915" s="302"/>
      <c r="N915" s="302"/>
      <c r="O915" s="302"/>
      <c r="P915" s="302"/>
      <c r="Q915" s="302"/>
      <c r="R915" s="302"/>
      <c r="S915" s="302"/>
      <c r="T915" s="302"/>
      <c r="U915" s="302"/>
      <c r="V915" s="302"/>
      <c r="W915" s="302"/>
      <c r="X915" s="302"/>
      <c r="Y915" s="302"/>
      <c r="Z915" s="302"/>
    </row>
    <row r="916" spans="1:26" ht="15.75" customHeight="1">
      <c r="A916" s="302"/>
      <c r="B916" s="302"/>
      <c r="C916" s="302"/>
      <c r="D916" s="302"/>
      <c r="E916" s="302"/>
      <c r="F916" s="302"/>
      <c r="G916" s="302"/>
      <c r="H916" s="302"/>
      <c r="I916" s="302"/>
      <c r="J916" s="302"/>
      <c r="K916" s="302"/>
      <c r="L916" s="302"/>
      <c r="M916" s="302"/>
      <c r="N916" s="302"/>
      <c r="O916" s="302"/>
      <c r="P916" s="302"/>
      <c r="Q916" s="302"/>
      <c r="R916" s="302"/>
      <c r="S916" s="302"/>
      <c r="T916" s="302"/>
      <c r="U916" s="302"/>
      <c r="V916" s="302"/>
      <c r="W916" s="302"/>
      <c r="X916" s="302"/>
      <c r="Y916" s="302"/>
      <c r="Z916" s="302"/>
    </row>
    <row r="917" spans="1:26" ht="15.75" customHeight="1">
      <c r="A917" s="302"/>
      <c r="B917" s="302"/>
      <c r="C917" s="302"/>
      <c r="D917" s="302"/>
      <c r="E917" s="302"/>
      <c r="F917" s="302"/>
      <c r="G917" s="302"/>
      <c r="H917" s="302"/>
      <c r="I917" s="302"/>
      <c r="J917" s="302"/>
      <c r="K917" s="302"/>
      <c r="L917" s="302"/>
      <c r="M917" s="302"/>
      <c r="N917" s="302"/>
      <c r="O917" s="302"/>
      <c r="P917" s="302"/>
      <c r="Q917" s="302"/>
      <c r="R917" s="302"/>
      <c r="S917" s="302"/>
      <c r="T917" s="302"/>
      <c r="U917" s="302"/>
      <c r="V917" s="302"/>
      <c r="W917" s="302"/>
      <c r="X917" s="302"/>
      <c r="Y917" s="302"/>
      <c r="Z917" s="302"/>
    </row>
    <row r="918" spans="1:26" ht="15.75" customHeight="1">
      <c r="A918" s="302"/>
      <c r="B918" s="302"/>
      <c r="C918" s="302"/>
      <c r="D918" s="302"/>
      <c r="E918" s="302"/>
      <c r="F918" s="302"/>
      <c r="G918" s="302"/>
      <c r="H918" s="302"/>
      <c r="I918" s="302"/>
      <c r="J918" s="302"/>
      <c r="K918" s="302"/>
      <c r="L918" s="302"/>
      <c r="M918" s="302"/>
      <c r="N918" s="302"/>
      <c r="O918" s="302"/>
      <c r="P918" s="302"/>
      <c r="Q918" s="302"/>
      <c r="R918" s="302"/>
      <c r="S918" s="302"/>
      <c r="T918" s="302"/>
      <c r="U918" s="302"/>
      <c r="V918" s="302"/>
      <c r="W918" s="302"/>
      <c r="X918" s="302"/>
      <c r="Y918" s="302"/>
      <c r="Z918" s="302"/>
    </row>
    <row r="919" spans="1:26" ht="15.75" customHeight="1">
      <c r="A919" s="302"/>
      <c r="B919" s="302"/>
      <c r="C919" s="302"/>
      <c r="D919" s="302"/>
      <c r="E919" s="302"/>
      <c r="F919" s="302"/>
      <c r="G919" s="302"/>
      <c r="H919" s="302"/>
      <c r="I919" s="302"/>
      <c r="J919" s="302"/>
      <c r="K919" s="302"/>
      <c r="L919" s="302"/>
      <c r="M919" s="302"/>
      <c r="N919" s="302"/>
      <c r="O919" s="302"/>
      <c r="P919" s="302"/>
      <c r="Q919" s="302"/>
      <c r="R919" s="302"/>
      <c r="S919" s="302"/>
      <c r="T919" s="302"/>
      <c r="U919" s="302"/>
      <c r="V919" s="302"/>
      <c r="W919" s="302"/>
      <c r="X919" s="302"/>
      <c r="Y919" s="302"/>
      <c r="Z919" s="302"/>
    </row>
    <row r="920" spans="1:26" ht="15.75" customHeight="1">
      <c r="A920" s="302"/>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row>
    <row r="921" spans="1:26" ht="15.75" customHeight="1">
      <c r="A921" s="302"/>
      <c r="B921" s="302"/>
      <c r="C921" s="302"/>
      <c r="D921" s="302"/>
      <c r="E921" s="302"/>
      <c r="F921" s="302"/>
      <c r="G921" s="302"/>
      <c r="H921" s="302"/>
      <c r="I921" s="302"/>
      <c r="J921" s="302"/>
      <c r="K921" s="302"/>
      <c r="L921" s="302"/>
      <c r="M921" s="302"/>
      <c r="N921" s="302"/>
      <c r="O921" s="302"/>
      <c r="P921" s="302"/>
      <c r="Q921" s="302"/>
      <c r="R921" s="302"/>
      <c r="S921" s="302"/>
      <c r="T921" s="302"/>
      <c r="U921" s="302"/>
      <c r="V921" s="302"/>
      <c r="W921" s="302"/>
      <c r="X921" s="302"/>
      <c r="Y921" s="302"/>
      <c r="Z921" s="302"/>
    </row>
    <row r="922" spans="1:26" ht="15.75" customHeight="1">
      <c r="A922" s="302"/>
      <c r="B922" s="302"/>
      <c r="C922" s="302"/>
      <c r="D922" s="302"/>
      <c r="E922" s="302"/>
      <c r="F922" s="302"/>
      <c r="G922" s="302"/>
      <c r="H922" s="302"/>
      <c r="I922" s="302"/>
      <c r="J922" s="302"/>
      <c r="K922" s="302"/>
      <c r="L922" s="302"/>
      <c r="M922" s="302"/>
      <c r="N922" s="302"/>
      <c r="O922" s="302"/>
      <c r="P922" s="302"/>
      <c r="Q922" s="302"/>
      <c r="R922" s="302"/>
      <c r="S922" s="302"/>
      <c r="T922" s="302"/>
      <c r="U922" s="302"/>
      <c r="V922" s="302"/>
      <c r="W922" s="302"/>
      <c r="X922" s="302"/>
      <c r="Y922" s="302"/>
      <c r="Z922" s="302"/>
    </row>
    <row r="923" spans="1:26" ht="15.75" customHeight="1">
      <c r="A923" s="302"/>
      <c r="B923" s="302"/>
      <c r="C923" s="302"/>
      <c r="D923" s="302"/>
      <c r="E923" s="302"/>
      <c r="F923" s="302"/>
      <c r="G923" s="302"/>
      <c r="H923" s="302"/>
      <c r="I923" s="302"/>
      <c r="J923" s="302"/>
      <c r="K923" s="302"/>
      <c r="L923" s="302"/>
      <c r="M923" s="302"/>
      <c r="N923" s="302"/>
      <c r="O923" s="302"/>
      <c r="P923" s="302"/>
      <c r="Q923" s="302"/>
      <c r="R923" s="302"/>
      <c r="S923" s="302"/>
      <c r="T923" s="302"/>
      <c r="U923" s="302"/>
      <c r="V923" s="302"/>
      <c r="W923" s="302"/>
      <c r="X923" s="302"/>
      <c r="Y923" s="302"/>
      <c r="Z923" s="302"/>
    </row>
    <row r="924" spans="1:26" ht="15.75" customHeight="1">
      <c r="A924" s="302"/>
      <c r="B924" s="302"/>
      <c r="C924" s="302"/>
      <c r="D924" s="302"/>
      <c r="E924" s="302"/>
      <c r="F924" s="302"/>
      <c r="G924" s="302"/>
      <c r="H924" s="302"/>
      <c r="I924" s="302"/>
      <c r="J924" s="302"/>
      <c r="K924" s="302"/>
      <c r="L924" s="302"/>
      <c r="M924" s="302"/>
      <c r="N924" s="302"/>
      <c r="O924" s="302"/>
      <c r="P924" s="302"/>
      <c r="Q924" s="302"/>
      <c r="R924" s="302"/>
      <c r="S924" s="302"/>
      <c r="T924" s="302"/>
      <c r="U924" s="302"/>
      <c r="V924" s="302"/>
      <c r="W924" s="302"/>
      <c r="X924" s="302"/>
      <c r="Y924" s="302"/>
      <c r="Z924" s="302"/>
    </row>
    <row r="925" spans="1:26" ht="15.75" customHeight="1">
      <c r="A925" s="302"/>
      <c r="B925" s="302"/>
      <c r="C925" s="302"/>
      <c r="D925" s="302"/>
      <c r="E925" s="302"/>
      <c r="F925" s="302"/>
      <c r="G925" s="302"/>
      <c r="H925" s="302"/>
      <c r="I925" s="302"/>
      <c r="J925" s="302"/>
      <c r="K925" s="302"/>
      <c r="L925" s="302"/>
      <c r="M925" s="302"/>
      <c r="N925" s="302"/>
      <c r="O925" s="302"/>
      <c r="P925" s="302"/>
      <c r="Q925" s="302"/>
      <c r="R925" s="302"/>
      <c r="S925" s="302"/>
      <c r="T925" s="302"/>
      <c r="U925" s="302"/>
      <c r="V925" s="302"/>
      <c r="W925" s="302"/>
      <c r="X925" s="302"/>
      <c r="Y925" s="302"/>
      <c r="Z925" s="302"/>
    </row>
    <row r="926" spans="1:26" ht="15.75" customHeight="1">
      <c r="A926" s="302"/>
      <c r="B926" s="302"/>
      <c r="C926" s="302"/>
      <c r="D926" s="302"/>
      <c r="E926" s="302"/>
      <c r="F926" s="302"/>
      <c r="G926" s="302"/>
      <c r="H926" s="302"/>
      <c r="I926" s="302"/>
      <c r="J926" s="302"/>
      <c r="K926" s="302"/>
      <c r="L926" s="302"/>
      <c r="M926" s="302"/>
      <c r="N926" s="302"/>
      <c r="O926" s="302"/>
      <c r="P926" s="302"/>
      <c r="Q926" s="302"/>
      <c r="R926" s="302"/>
      <c r="S926" s="302"/>
      <c r="T926" s="302"/>
      <c r="U926" s="302"/>
      <c r="V926" s="302"/>
      <c r="W926" s="302"/>
      <c r="X926" s="302"/>
      <c r="Y926" s="302"/>
      <c r="Z926" s="302"/>
    </row>
    <row r="927" spans="1:26" ht="15.75" customHeight="1">
      <c r="A927" s="302"/>
      <c r="B927" s="302"/>
      <c r="C927" s="302"/>
      <c r="D927" s="302"/>
      <c r="E927" s="302"/>
      <c r="F927" s="302"/>
      <c r="G927" s="302"/>
      <c r="H927" s="302"/>
      <c r="I927" s="302"/>
      <c r="J927" s="302"/>
      <c r="K927" s="302"/>
      <c r="L927" s="302"/>
      <c r="M927" s="302"/>
      <c r="N927" s="302"/>
      <c r="O927" s="302"/>
      <c r="P927" s="302"/>
      <c r="Q927" s="302"/>
      <c r="R927" s="302"/>
      <c r="S927" s="302"/>
      <c r="T927" s="302"/>
      <c r="U927" s="302"/>
      <c r="V927" s="302"/>
      <c r="W927" s="302"/>
      <c r="X927" s="302"/>
      <c r="Y927" s="302"/>
      <c r="Z927" s="302"/>
    </row>
    <row r="928" spans="1:26" ht="15.75" customHeight="1">
      <c r="A928" s="302"/>
      <c r="B928" s="302"/>
      <c r="C928" s="302"/>
      <c r="D928" s="302"/>
      <c r="E928" s="302"/>
      <c r="F928" s="302"/>
      <c r="G928" s="302"/>
      <c r="H928" s="302"/>
      <c r="I928" s="302"/>
      <c r="J928" s="302"/>
      <c r="K928" s="302"/>
      <c r="L928" s="302"/>
      <c r="M928" s="302"/>
      <c r="N928" s="302"/>
      <c r="O928" s="302"/>
      <c r="P928" s="302"/>
      <c r="Q928" s="302"/>
      <c r="R928" s="302"/>
      <c r="S928" s="302"/>
      <c r="T928" s="302"/>
      <c r="U928" s="302"/>
      <c r="V928" s="302"/>
      <c r="W928" s="302"/>
      <c r="X928" s="302"/>
      <c r="Y928" s="302"/>
      <c r="Z928" s="302"/>
    </row>
    <row r="929" spans="1:26" ht="15.75" customHeight="1">
      <c r="A929" s="302"/>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row>
    <row r="930" spans="1:26" ht="15.75" customHeight="1">
      <c r="A930" s="302"/>
      <c r="B930" s="302"/>
      <c r="C930" s="302"/>
      <c r="D930" s="302"/>
      <c r="E930" s="302"/>
      <c r="F930" s="302"/>
      <c r="G930" s="302"/>
      <c r="H930" s="302"/>
      <c r="I930" s="302"/>
      <c r="J930" s="302"/>
      <c r="K930" s="302"/>
      <c r="L930" s="302"/>
      <c r="M930" s="302"/>
      <c r="N930" s="302"/>
      <c r="O930" s="302"/>
      <c r="P930" s="302"/>
      <c r="Q930" s="302"/>
      <c r="R930" s="302"/>
      <c r="S930" s="302"/>
      <c r="T930" s="302"/>
      <c r="U930" s="302"/>
      <c r="V930" s="302"/>
      <c r="W930" s="302"/>
      <c r="X930" s="302"/>
      <c r="Y930" s="302"/>
      <c r="Z930" s="302"/>
    </row>
    <row r="931" spans="1:26" ht="15.75" customHeight="1">
      <c r="A931" s="302"/>
      <c r="B931" s="302"/>
      <c r="C931" s="302"/>
      <c r="D931" s="302"/>
      <c r="E931" s="302"/>
      <c r="F931" s="302"/>
      <c r="G931" s="302"/>
      <c r="H931" s="302"/>
      <c r="I931" s="302"/>
      <c r="J931" s="302"/>
      <c r="K931" s="302"/>
      <c r="L931" s="302"/>
      <c r="M931" s="302"/>
      <c r="N931" s="302"/>
      <c r="O931" s="302"/>
      <c r="P931" s="302"/>
      <c r="Q931" s="302"/>
      <c r="R931" s="302"/>
      <c r="S931" s="302"/>
      <c r="T931" s="302"/>
      <c r="U931" s="302"/>
      <c r="V931" s="302"/>
      <c r="W931" s="302"/>
      <c r="X931" s="302"/>
      <c r="Y931" s="302"/>
      <c r="Z931" s="302"/>
    </row>
    <row r="932" spans="1:26" ht="15.75" customHeight="1">
      <c r="A932" s="302"/>
      <c r="B932" s="302"/>
      <c r="C932" s="302"/>
      <c r="D932" s="302"/>
      <c r="E932" s="302"/>
      <c r="F932" s="302"/>
      <c r="G932" s="302"/>
      <c r="H932" s="302"/>
      <c r="I932" s="302"/>
      <c r="J932" s="302"/>
      <c r="K932" s="302"/>
      <c r="L932" s="302"/>
      <c r="M932" s="302"/>
      <c r="N932" s="302"/>
      <c r="O932" s="302"/>
      <c r="P932" s="302"/>
      <c r="Q932" s="302"/>
      <c r="R932" s="302"/>
      <c r="S932" s="302"/>
      <c r="T932" s="302"/>
      <c r="U932" s="302"/>
      <c r="V932" s="302"/>
      <c r="W932" s="302"/>
      <c r="X932" s="302"/>
      <c r="Y932" s="302"/>
      <c r="Z932" s="302"/>
    </row>
    <row r="933" spans="1:26" ht="15.75" customHeight="1">
      <c r="A933" s="302"/>
      <c r="B933" s="302"/>
      <c r="C933" s="302"/>
      <c r="D933" s="302"/>
      <c r="E933" s="302"/>
      <c r="F933" s="302"/>
      <c r="G933" s="302"/>
      <c r="H933" s="302"/>
      <c r="I933" s="302"/>
      <c r="J933" s="302"/>
      <c r="K933" s="302"/>
      <c r="L933" s="302"/>
      <c r="M933" s="302"/>
      <c r="N933" s="302"/>
      <c r="O933" s="302"/>
      <c r="P933" s="302"/>
      <c r="Q933" s="302"/>
      <c r="R933" s="302"/>
      <c r="S933" s="302"/>
      <c r="T933" s="302"/>
      <c r="U933" s="302"/>
      <c r="V933" s="302"/>
      <c r="W933" s="302"/>
      <c r="X933" s="302"/>
      <c r="Y933" s="302"/>
      <c r="Z933" s="302"/>
    </row>
    <row r="934" spans="1:26" ht="15.75" customHeight="1">
      <c r="A934" s="302"/>
      <c r="B934" s="302"/>
      <c r="C934" s="302"/>
      <c r="D934" s="302"/>
      <c r="E934" s="302"/>
      <c r="F934" s="302"/>
      <c r="G934" s="302"/>
      <c r="H934" s="302"/>
      <c r="I934" s="302"/>
      <c r="J934" s="302"/>
      <c r="K934" s="302"/>
      <c r="L934" s="302"/>
      <c r="M934" s="302"/>
      <c r="N934" s="302"/>
      <c r="O934" s="302"/>
      <c r="P934" s="302"/>
      <c r="Q934" s="302"/>
      <c r="R934" s="302"/>
      <c r="S934" s="302"/>
      <c r="T934" s="302"/>
      <c r="U934" s="302"/>
      <c r="V934" s="302"/>
      <c r="W934" s="302"/>
      <c r="X934" s="302"/>
      <c r="Y934" s="302"/>
      <c r="Z934" s="302"/>
    </row>
    <row r="935" spans="1:26" ht="15.75" customHeight="1">
      <c r="A935" s="302"/>
      <c r="B935" s="302"/>
      <c r="C935" s="302"/>
      <c r="D935" s="302"/>
      <c r="E935" s="302"/>
      <c r="F935" s="302"/>
      <c r="G935" s="302"/>
      <c r="H935" s="302"/>
      <c r="I935" s="302"/>
      <c r="J935" s="302"/>
      <c r="K935" s="302"/>
      <c r="L935" s="302"/>
      <c r="M935" s="302"/>
      <c r="N935" s="302"/>
      <c r="O935" s="302"/>
      <c r="P935" s="302"/>
      <c r="Q935" s="302"/>
      <c r="R935" s="302"/>
      <c r="S935" s="302"/>
      <c r="T935" s="302"/>
      <c r="U935" s="302"/>
      <c r="V935" s="302"/>
      <c r="W935" s="302"/>
      <c r="X935" s="302"/>
      <c r="Y935" s="302"/>
      <c r="Z935" s="302"/>
    </row>
    <row r="936" spans="1:26" ht="15.75" customHeight="1">
      <c r="A936" s="302"/>
      <c r="B936" s="302"/>
      <c r="C936" s="302"/>
      <c r="D936" s="302"/>
      <c r="E936" s="302"/>
      <c r="F936" s="302"/>
      <c r="G936" s="302"/>
      <c r="H936" s="302"/>
      <c r="I936" s="302"/>
      <c r="J936" s="302"/>
      <c r="K936" s="302"/>
      <c r="L936" s="302"/>
      <c r="M936" s="302"/>
      <c r="N936" s="302"/>
      <c r="O936" s="302"/>
      <c r="P936" s="302"/>
      <c r="Q936" s="302"/>
      <c r="R936" s="302"/>
      <c r="S936" s="302"/>
      <c r="T936" s="302"/>
      <c r="U936" s="302"/>
      <c r="V936" s="302"/>
      <c r="W936" s="302"/>
      <c r="X936" s="302"/>
      <c r="Y936" s="302"/>
      <c r="Z936" s="302"/>
    </row>
    <row r="937" spans="1:26" ht="15.75" customHeight="1">
      <c r="A937" s="302"/>
      <c r="B937" s="302"/>
      <c r="C937" s="302"/>
      <c r="D937" s="302"/>
      <c r="E937" s="302"/>
      <c r="F937" s="302"/>
      <c r="G937" s="302"/>
      <c r="H937" s="302"/>
      <c r="I937" s="302"/>
      <c r="J937" s="302"/>
      <c r="K937" s="302"/>
      <c r="L937" s="302"/>
      <c r="M937" s="302"/>
      <c r="N937" s="302"/>
      <c r="O937" s="302"/>
      <c r="P937" s="302"/>
      <c r="Q937" s="302"/>
      <c r="R937" s="302"/>
      <c r="S937" s="302"/>
      <c r="T937" s="302"/>
      <c r="U937" s="302"/>
      <c r="V937" s="302"/>
      <c r="W937" s="302"/>
      <c r="X937" s="302"/>
      <c r="Y937" s="302"/>
      <c r="Z937" s="302"/>
    </row>
    <row r="938" spans="1:26" ht="15.75" customHeight="1">
      <c r="A938" s="302"/>
      <c r="B938" s="302"/>
      <c r="C938" s="302"/>
      <c r="D938" s="302"/>
      <c r="E938" s="302"/>
      <c r="F938" s="302"/>
      <c r="G938" s="302"/>
      <c r="H938" s="302"/>
      <c r="I938" s="302"/>
      <c r="J938" s="302"/>
      <c r="K938" s="302"/>
      <c r="L938" s="302"/>
      <c r="M938" s="302"/>
      <c r="N938" s="302"/>
      <c r="O938" s="302"/>
      <c r="P938" s="302"/>
      <c r="Q938" s="302"/>
      <c r="R938" s="302"/>
      <c r="S938" s="302"/>
      <c r="T938" s="302"/>
      <c r="U938" s="302"/>
      <c r="V938" s="302"/>
      <c r="W938" s="302"/>
      <c r="X938" s="302"/>
      <c r="Y938" s="302"/>
      <c r="Z938" s="302"/>
    </row>
    <row r="939" spans="1:26" ht="15.75" customHeight="1">
      <c r="A939" s="302"/>
      <c r="B939" s="302"/>
      <c r="C939" s="302"/>
      <c r="D939" s="302"/>
      <c r="E939" s="302"/>
      <c r="F939" s="302"/>
      <c r="G939" s="302"/>
      <c r="H939" s="302"/>
      <c r="I939" s="302"/>
      <c r="J939" s="302"/>
      <c r="K939" s="302"/>
      <c r="L939" s="302"/>
      <c r="M939" s="302"/>
      <c r="N939" s="302"/>
      <c r="O939" s="302"/>
      <c r="P939" s="302"/>
      <c r="Q939" s="302"/>
      <c r="R939" s="302"/>
      <c r="S939" s="302"/>
      <c r="T939" s="302"/>
      <c r="U939" s="302"/>
      <c r="V939" s="302"/>
      <c r="W939" s="302"/>
      <c r="X939" s="302"/>
      <c r="Y939" s="302"/>
      <c r="Z939" s="302"/>
    </row>
    <row r="940" spans="1:26" ht="15.75" customHeight="1">
      <c r="A940" s="302"/>
      <c r="B940" s="302"/>
      <c r="C940" s="302"/>
      <c r="D940" s="302"/>
      <c r="E940" s="302"/>
      <c r="F940" s="302"/>
      <c r="G940" s="302"/>
      <c r="H940" s="302"/>
      <c r="I940" s="302"/>
      <c r="J940" s="302"/>
      <c r="K940" s="302"/>
      <c r="L940" s="302"/>
      <c r="M940" s="302"/>
      <c r="N940" s="302"/>
      <c r="O940" s="302"/>
      <c r="P940" s="302"/>
      <c r="Q940" s="302"/>
      <c r="R940" s="302"/>
      <c r="S940" s="302"/>
      <c r="T940" s="302"/>
      <c r="U940" s="302"/>
      <c r="V940" s="302"/>
      <c r="W940" s="302"/>
      <c r="X940" s="302"/>
      <c r="Y940" s="302"/>
      <c r="Z940" s="302"/>
    </row>
    <row r="941" spans="1:26" ht="15.75" customHeight="1">
      <c r="A941" s="302"/>
      <c r="B941" s="302"/>
      <c r="C941" s="302"/>
      <c r="D941" s="302"/>
      <c r="E941" s="302"/>
      <c r="F941" s="302"/>
      <c r="G941" s="302"/>
      <c r="H941" s="302"/>
      <c r="I941" s="302"/>
      <c r="J941" s="302"/>
      <c r="K941" s="302"/>
      <c r="L941" s="302"/>
      <c r="M941" s="302"/>
      <c r="N941" s="302"/>
      <c r="O941" s="302"/>
      <c r="P941" s="302"/>
      <c r="Q941" s="302"/>
      <c r="R941" s="302"/>
      <c r="S941" s="302"/>
      <c r="T941" s="302"/>
      <c r="U941" s="302"/>
      <c r="V941" s="302"/>
      <c r="W941" s="302"/>
      <c r="X941" s="302"/>
      <c r="Y941" s="302"/>
      <c r="Z941" s="302"/>
    </row>
    <row r="942" spans="1:26" ht="15.75" customHeight="1">
      <c r="A942" s="302"/>
      <c r="B942" s="302"/>
      <c r="C942" s="302"/>
      <c r="D942" s="302"/>
      <c r="E942" s="302"/>
      <c r="F942" s="302"/>
      <c r="G942" s="302"/>
      <c r="H942" s="302"/>
      <c r="I942" s="302"/>
      <c r="J942" s="302"/>
      <c r="K942" s="302"/>
      <c r="L942" s="302"/>
      <c r="M942" s="302"/>
      <c r="N942" s="302"/>
      <c r="O942" s="302"/>
      <c r="P942" s="302"/>
      <c r="Q942" s="302"/>
      <c r="R942" s="302"/>
      <c r="S942" s="302"/>
      <c r="T942" s="302"/>
      <c r="U942" s="302"/>
      <c r="V942" s="302"/>
      <c r="W942" s="302"/>
      <c r="X942" s="302"/>
      <c r="Y942" s="302"/>
      <c r="Z942" s="302"/>
    </row>
    <row r="943" spans="1:26" ht="15.75" customHeight="1">
      <c r="A943" s="302"/>
      <c r="B943" s="302"/>
      <c r="C943" s="302"/>
      <c r="D943" s="302"/>
      <c r="E943" s="302"/>
      <c r="F943" s="302"/>
      <c r="G943" s="302"/>
      <c r="H943" s="302"/>
      <c r="I943" s="302"/>
      <c r="J943" s="302"/>
      <c r="K943" s="302"/>
      <c r="L943" s="302"/>
      <c r="M943" s="302"/>
      <c r="N943" s="302"/>
      <c r="O943" s="302"/>
      <c r="P943" s="302"/>
      <c r="Q943" s="302"/>
      <c r="R943" s="302"/>
      <c r="S943" s="302"/>
      <c r="T943" s="302"/>
      <c r="U943" s="302"/>
      <c r="V943" s="302"/>
      <c r="W943" s="302"/>
      <c r="X943" s="302"/>
      <c r="Y943" s="302"/>
      <c r="Z943" s="302"/>
    </row>
    <row r="944" spans="1:26" ht="15.75" customHeight="1">
      <c r="A944" s="302"/>
      <c r="B944" s="302"/>
      <c r="C944" s="302"/>
      <c r="D944" s="302"/>
      <c r="E944" s="302"/>
      <c r="F944" s="302"/>
      <c r="G944" s="302"/>
      <c r="H944" s="302"/>
      <c r="I944" s="302"/>
      <c r="J944" s="302"/>
      <c r="K944" s="302"/>
      <c r="L944" s="302"/>
      <c r="M944" s="302"/>
      <c r="N944" s="302"/>
      <c r="O944" s="302"/>
      <c r="P944" s="302"/>
      <c r="Q944" s="302"/>
      <c r="R944" s="302"/>
      <c r="S944" s="302"/>
      <c r="T944" s="302"/>
      <c r="U944" s="302"/>
      <c r="V944" s="302"/>
      <c r="W944" s="302"/>
      <c r="X944" s="302"/>
      <c r="Y944" s="302"/>
      <c r="Z944" s="302"/>
    </row>
    <row r="945" spans="1:26" ht="15.75" customHeight="1">
      <c r="A945" s="302"/>
      <c r="B945" s="302"/>
      <c r="C945" s="302"/>
      <c r="D945" s="302"/>
      <c r="E945" s="302"/>
      <c r="F945" s="302"/>
      <c r="G945" s="302"/>
      <c r="H945" s="302"/>
      <c r="I945" s="302"/>
      <c r="J945" s="302"/>
      <c r="K945" s="302"/>
      <c r="L945" s="302"/>
      <c r="M945" s="302"/>
      <c r="N945" s="302"/>
      <c r="O945" s="302"/>
      <c r="P945" s="302"/>
      <c r="Q945" s="302"/>
      <c r="R945" s="302"/>
      <c r="S945" s="302"/>
      <c r="T945" s="302"/>
      <c r="U945" s="302"/>
      <c r="V945" s="302"/>
      <c r="W945" s="302"/>
      <c r="X945" s="302"/>
      <c r="Y945" s="302"/>
      <c r="Z945" s="302"/>
    </row>
    <row r="946" spans="1:26" ht="15.75" customHeight="1">
      <c r="A946" s="302"/>
      <c r="B946" s="302"/>
      <c r="C946" s="302"/>
      <c r="D946" s="302"/>
      <c r="E946" s="302"/>
      <c r="F946" s="302"/>
      <c r="G946" s="302"/>
      <c r="H946" s="302"/>
      <c r="I946" s="302"/>
      <c r="J946" s="302"/>
      <c r="K946" s="302"/>
      <c r="L946" s="302"/>
      <c r="M946" s="302"/>
      <c r="N946" s="302"/>
      <c r="O946" s="302"/>
      <c r="P946" s="302"/>
      <c r="Q946" s="302"/>
      <c r="R946" s="302"/>
      <c r="S946" s="302"/>
      <c r="T946" s="302"/>
      <c r="U946" s="302"/>
      <c r="V946" s="302"/>
      <c r="W946" s="302"/>
      <c r="X946" s="302"/>
      <c r="Y946" s="302"/>
      <c r="Z946" s="302"/>
    </row>
    <row r="947" spans="1:26" ht="15.75" customHeight="1">
      <c r="A947" s="302"/>
      <c r="B947" s="302"/>
      <c r="C947" s="302"/>
      <c r="D947" s="302"/>
      <c r="E947" s="302"/>
      <c r="F947" s="302"/>
      <c r="G947" s="302"/>
      <c r="H947" s="302"/>
      <c r="I947" s="302"/>
      <c r="J947" s="302"/>
      <c r="K947" s="302"/>
      <c r="L947" s="302"/>
      <c r="M947" s="302"/>
      <c r="N947" s="302"/>
      <c r="O947" s="302"/>
      <c r="P947" s="302"/>
      <c r="Q947" s="302"/>
      <c r="R947" s="302"/>
      <c r="S947" s="302"/>
      <c r="T947" s="302"/>
      <c r="U947" s="302"/>
      <c r="V947" s="302"/>
      <c r="W947" s="302"/>
      <c r="X947" s="302"/>
      <c r="Y947" s="302"/>
      <c r="Z947" s="302"/>
    </row>
    <row r="948" spans="1:26" ht="15.75" customHeight="1">
      <c r="A948" s="302"/>
      <c r="B948" s="302"/>
      <c r="C948" s="302"/>
      <c r="D948" s="302"/>
      <c r="E948" s="302"/>
      <c r="F948" s="302"/>
      <c r="G948" s="302"/>
      <c r="H948" s="302"/>
      <c r="I948" s="302"/>
      <c r="J948" s="302"/>
      <c r="K948" s="302"/>
      <c r="L948" s="302"/>
      <c r="M948" s="302"/>
      <c r="N948" s="302"/>
      <c r="O948" s="302"/>
      <c r="P948" s="302"/>
      <c r="Q948" s="302"/>
      <c r="R948" s="302"/>
      <c r="S948" s="302"/>
      <c r="T948" s="302"/>
      <c r="U948" s="302"/>
      <c r="V948" s="302"/>
      <c r="W948" s="302"/>
      <c r="X948" s="302"/>
      <c r="Y948" s="302"/>
      <c r="Z948" s="302"/>
    </row>
    <row r="949" spans="1:26" ht="15.75" customHeight="1">
      <c r="A949" s="302"/>
      <c r="B949" s="302"/>
      <c r="C949" s="302"/>
      <c r="D949" s="302"/>
      <c r="E949" s="302"/>
      <c r="F949" s="302"/>
      <c r="G949" s="302"/>
      <c r="H949" s="302"/>
      <c r="I949" s="302"/>
      <c r="J949" s="302"/>
      <c r="K949" s="302"/>
      <c r="L949" s="302"/>
      <c r="M949" s="302"/>
      <c r="N949" s="302"/>
      <c r="O949" s="302"/>
      <c r="P949" s="302"/>
      <c r="Q949" s="302"/>
      <c r="R949" s="302"/>
      <c r="S949" s="302"/>
      <c r="T949" s="302"/>
      <c r="U949" s="302"/>
      <c r="V949" s="302"/>
      <c r="W949" s="302"/>
      <c r="X949" s="302"/>
      <c r="Y949" s="302"/>
      <c r="Z949" s="302"/>
    </row>
    <row r="950" spans="1:26" ht="15.75" customHeight="1">
      <c r="A950" s="302"/>
      <c r="B950" s="302"/>
      <c r="C950" s="302"/>
      <c r="D950" s="302"/>
      <c r="E950" s="302"/>
      <c r="F950" s="302"/>
      <c r="G950" s="302"/>
      <c r="H950" s="302"/>
      <c r="I950" s="302"/>
      <c r="J950" s="302"/>
      <c r="K950" s="302"/>
      <c r="L950" s="302"/>
      <c r="M950" s="302"/>
      <c r="N950" s="302"/>
      <c r="O950" s="302"/>
      <c r="P950" s="302"/>
      <c r="Q950" s="302"/>
      <c r="R950" s="302"/>
      <c r="S950" s="302"/>
      <c r="T950" s="302"/>
      <c r="U950" s="302"/>
      <c r="V950" s="302"/>
      <c r="W950" s="302"/>
      <c r="X950" s="302"/>
      <c r="Y950" s="302"/>
      <c r="Z950" s="302"/>
    </row>
    <row r="951" spans="1:26" ht="15.75" customHeight="1">
      <c r="A951" s="302"/>
      <c r="B951" s="302"/>
      <c r="C951" s="302"/>
      <c r="D951" s="302"/>
      <c r="E951" s="302"/>
      <c r="F951" s="302"/>
      <c r="G951" s="302"/>
      <c r="H951" s="302"/>
      <c r="I951" s="302"/>
      <c r="J951" s="302"/>
      <c r="K951" s="302"/>
      <c r="L951" s="302"/>
      <c r="M951" s="302"/>
      <c r="N951" s="302"/>
      <c r="O951" s="302"/>
      <c r="P951" s="302"/>
      <c r="Q951" s="302"/>
      <c r="R951" s="302"/>
      <c r="S951" s="302"/>
      <c r="T951" s="302"/>
      <c r="U951" s="302"/>
      <c r="V951" s="302"/>
      <c r="W951" s="302"/>
      <c r="X951" s="302"/>
      <c r="Y951" s="302"/>
      <c r="Z951" s="302"/>
    </row>
    <row r="952" spans="1:26" ht="15.75" customHeight="1">
      <c r="A952" s="302"/>
      <c r="B952" s="302"/>
      <c r="C952" s="302"/>
      <c r="D952" s="302"/>
      <c r="E952" s="302"/>
      <c r="F952" s="302"/>
      <c r="G952" s="302"/>
      <c r="H952" s="302"/>
      <c r="I952" s="302"/>
      <c r="J952" s="302"/>
      <c r="K952" s="302"/>
      <c r="L952" s="302"/>
      <c r="M952" s="302"/>
      <c r="N952" s="302"/>
      <c r="O952" s="302"/>
      <c r="P952" s="302"/>
      <c r="Q952" s="302"/>
      <c r="R952" s="302"/>
      <c r="S952" s="302"/>
      <c r="T952" s="302"/>
      <c r="U952" s="302"/>
      <c r="V952" s="302"/>
      <c r="W952" s="302"/>
      <c r="X952" s="302"/>
      <c r="Y952" s="302"/>
      <c r="Z952" s="302"/>
    </row>
    <row r="953" spans="1:26" ht="15.75" customHeight="1">
      <c r="A953" s="302"/>
      <c r="B953" s="302"/>
      <c r="C953" s="302"/>
      <c r="D953" s="302"/>
      <c r="E953" s="302"/>
      <c r="F953" s="302"/>
      <c r="G953" s="302"/>
      <c r="H953" s="302"/>
      <c r="I953" s="302"/>
      <c r="J953" s="302"/>
      <c r="K953" s="302"/>
      <c r="L953" s="302"/>
      <c r="M953" s="302"/>
      <c r="N953" s="302"/>
      <c r="O953" s="302"/>
      <c r="P953" s="302"/>
      <c r="Q953" s="302"/>
      <c r="R953" s="302"/>
      <c r="S953" s="302"/>
      <c r="T953" s="302"/>
      <c r="U953" s="302"/>
      <c r="V953" s="302"/>
      <c r="W953" s="302"/>
      <c r="X953" s="302"/>
      <c r="Y953" s="302"/>
      <c r="Z953" s="302"/>
    </row>
    <row r="954" spans="1:26" ht="15.75" customHeight="1">
      <c r="A954" s="302"/>
      <c r="B954" s="302"/>
      <c r="C954" s="302"/>
      <c r="D954" s="302"/>
      <c r="E954" s="302"/>
      <c r="F954" s="302"/>
      <c r="G954" s="302"/>
      <c r="H954" s="302"/>
      <c r="I954" s="302"/>
      <c r="J954" s="302"/>
      <c r="K954" s="302"/>
      <c r="L954" s="302"/>
      <c r="M954" s="302"/>
      <c r="N954" s="302"/>
      <c r="O954" s="302"/>
      <c r="P954" s="302"/>
      <c r="Q954" s="302"/>
      <c r="R954" s="302"/>
      <c r="S954" s="302"/>
      <c r="T954" s="302"/>
      <c r="U954" s="302"/>
      <c r="V954" s="302"/>
      <c r="W954" s="302"/>
      <c r="X954" s="302"/>
      <c r="Y954" s="302"/>
      <c r="Z954" s="302"/>
    </row>
    <row r="955" spans="1:26" ht="15.75" customHeight="1">
      <c r="A955" s="302"/>
      <c r="B955" s="302"/>
      <c r="C955" s="302"/>
      <c r="D955" s="302"/>
      <c r="E955" s="302"/>
      <c r="F955" s="302"/>
      <c r="G955" s="302"/>
      <c r="H955" s="302"/>
      <c r="I955" s="302"/>
      <c r="J955" s="302"/>
      <c r="K955" s="302"/>
      <c r="L955" s="302"/>
      <c r="M955" s="302"/>
      <c r="N955" s="302"/>
      <c r="O955" s="302"/>
      <c r="P955" s="302"/>
      <c r="Q955" s="302"/>
      <c r="R955" s="302"/>
      <c r="S955" s="302"/>
      <c r="T955" s="302"/>
      <c r="U955" s="302"/>
      <c r="V955" s="302"/>
      <c r="W955" s="302"/>
      <c r="X955" s="302"/>
      <c r="Y955" s="302"/>
      <c r="Z955" s="302"/>
    </row>
    <row r="956" spans="1:26" ht="15.75" customHeight="1">
      <c r="A956" s="302"/>
      <c r="B956" s="302"/>
      <c r="C956" s="302"/>
      <c r="D956" s="302"/>
      <c r="E956" s="302"/>
      <c r="F956" s="302"/>
      <c r="G956" s="302"/>
      <c r="H956" s="302"/>
      <c r="I956" s="302"/>
      <c r="J956" s="302"/>
      <c r="K956" s="302"/>
      <c r="L956" s="302"/>
      <c r="M956" s="302"/>
      <c r="N956" s="302"/>
      <c r="O956" s="302"/>
      <c r="P956" s="302"/>
      <c r="Q956" s="302"/>
      <c r="R956" s="302"/>
      <c r="S956" s="302"/>
      <c r="T956" s="302"/>
      <c r="U956" s="302"/>
      <c r="V956" s="302"/>
      <c r="W956" s="302"/>
      <c r="X956" s="302"/>
      <c r="Y956" s="302"/>
      <c r="Z956" s="302"/>
    </row>
    <row r="957" spans="1:26" ht="15.75" customHeight="1">
      <c r="A957" s="302"/>
      <c r="B957" s="302"/>
      <c r="C957" s="302"/>
      <c r="D957" s="302"/>
      <c r="E957" s="302"/>
      <c r="F957" s="302"/>
      <c r="G957" s="302"/>
      <c r="H957" s="302"/>
      <c r="I957" s="302"/>
      <c r="J957" s="302"/>
      <c r="K957" s="302"/>
      <c r="L957" s="302"/>
      <c r="M957" s="302"/>
      <c r="N957" s="302"/>
      <c r="O957" s="302"/>
      <c r="P957" s="302"/>
      <c r="Q957" s="302"/>
      <c r="R957" s="302"/>
      <c r="S957" s="302"/>
      <c r="T957" s="302"/>
      <c r="U957" s="302"/>
      <c r="V957" s="302"/>
      <c r="W957" s="302"/>
      <c r="X957" s="302"/>
      <c r="Y957" s="302"/>
      <c r="Z957" s="302"/>
    </row>
    <row r="958" spans="1:26" ht="15.75" customHeight="1">
      <c r="A958" s="302"/>
      <c r="B958" s="302"/>
      <c r="C958" s="302"/>
      <c r="D958" s="302"/>
      <c r="E958" s="302"/>
      <c r="F958" s="302"/>
      <c r="G958" s="302"/>
      <c r="H958" s="302"/>
      <c r="I958" s="302"/>
      <c r="J958" s="302"/>
      <c r="K958" s="302"/>
      <c r="L958" s="302"/>
      <c r="M958" s="302"/>
      <c r="N958" s="302"/>
      <c r="O958" s="302"/>
      <c r="P958" s="302"/>
      <c r="Q958" s="302"/>
      <c r="R958" s="302"/>
      <c r="S958" s="302"/>
      <c r="T958" s="302"/>
      <c r="U958" s="302"/>
      <c r="V958" s="302"/>
      <c r="W958" s="302"/>
      <c r="X958" s="302"/>
      <c r="Y958" s="302"/>
      <c r="Z958" s="302"/>
    </row>
    <row r="959" spans="1:26" ht="15.75" customHeight="1">
      <c r="A959" s="302"/>
      <c r="B959" s="302"/>
      <c r="C959" s="302"/>
      <c r="D959" s="302"/>
      <c r="E959" s="302"/>
      <c r="F959" s="302"/>
      <c r="G959" s="302"/>
      <c r="H959" s="302"/>
      <c r="I959" s="302"/>
      <c r="J959" s="302"/>
      <c r="K959" s="302"/>
      <c r="L959" s="302"/>
      <c r="M959" s="302"/>
      <c r="N959" s="302"/>
      <c r="O959" s="302"/>
      <c r="P959" s="302"/>
      <c r="Q959" s="302"/>
      <c r="R959" s="302"/>
      <c r="S959" s="302"/>
      <c r="T959" s="302"/>
      <c r="U959" s="302"/>
      <c r="V959" s="302"/>
      <c r="W959" s="302"/>
      <c r="X959" s="302"/>
      <c r="Y959" s="302"/>
      <c r="Z959" s="302"/>
    </row>
    <row r="960" spans="1:26" ht="15.75" customHeight="1">
      <c r="A960" s="302"/>
      <c r="B960" s="302"/>
      <c r="C960" s="302"/>
      <c r="D960" s="302"/>
      <c r="E960" s="302"/>
      <c r="F960" s="302"/>
      <c r="G960" s="302"/>
      <c r="H960" s="302"/>
      <c r="I960" s="302"/>
      <c r="J960" s="302"/>
      <c r="K960" s="302"/>
      <c r="L960" s="302"/>
      <c r="M960" s="302"/>
      <c r="N960" s="302"/>
      <c r="O960" s="302"/>
      <c r="P960" s="302"/>
      <c r="Q960" s="302"/>
      <c r="R960" s="302"/>
      <c r="S960" s="302"/>
      <c r="T960" s="302"/>
      <c r="U960" s="302"/>
      <c r="V960" s="302"/>
      <c r="W960" s="302"/>
      <c r="X960" s="302"/>
      <c r="Y960" s="302"/>
      <c r="Z960" s="302"/>
    </row>
    <row r="961" spans="1:26" ht="15.75" customHeight="1">
      <c r="A961" s="302"/>
      <c r="B961" s="302"/>
      <c r="C961" s="302"/>
      <c r="D961" s="302"/>
      <c r="E961" s="302"/>
      <c r="F961" s="302"/>
      <c r="G961" s="302"/>
      <c r="H961" s="302"/>
      <c r="I961" s="302"/>
      <c r="J961" s="302"/>
      <c r="K961" s="302"/>
      <c r="L961" s="302"/>
      <c r="M961" s="302"/>
      <c r="N961" s="302"/>
      <c r="O961" s="302"/>
      <c r="P961" s="302"/>
      <c r="Q961" s="302"/>
      <c r="R961" s="302"/>
      <c r="S961" s="302"/>
      <c r="T961" s="302"/>
      <c r="U961" s="302"/>
      <c r="V961" s="302"/>
      <c r="W961" s="302"/>
      <c r="X961" s="302"/>
      <c r="Y961" s="302"/>
      <c r="Z961" s="302"/>
    </row>
    <row r="962" spans="1:26" ht="15.75" customHeight="1">
      <c r="A962" s="302"/>
      <c r="B962" s="302"/>
      <c r="C962" s="302"/>
      <c r="D962" s="302"/>
      <c r="E962" s="302"/>
      <c r="F962" s="302"/>
      <c r="G962" s="302"/>
      <c r="H962" s="302"/>
      <c r="I962" s="302"/>
      <c r="J962" s="302"/>
      <c r="K962" s="302"/>
      <c r="L962" s="302"/>
      <c r="M962" s="302"/>
      <c r="N962" s="302"/>
      <c r="O962" s="302"/>
      <c r="P962" s="302"/>
      <c r="Q962" s="302"/>
      <c r="R962" s="302"/>
      <c r="S962" s="302"/>
      <c r="T962" s="302"/>
      <c r="U962" s="302"/>
      <c r="V962" s="302"/>
      <c r="W962" s="302"/>
      <c r="X962" s="302"/>
      <c r="Y962" s="302"/>
      <c r="Z962" s="302"/>
    </row>
    <row r="963" spans="1:26" ht="15.75" customHeight="1">
      <c r="A963" s="302"/>
      <c r="B963" s="302"/>
      <c r="C963" s="302"/>
      <c r="D963" s="302"/>
      <c r="E963" s="302"/>
      <c r="F963" s="302"/>
      <c r="G963" s="302"/>
      <c r="H963" s="302"/>
      <c r="I963" s="302"/>
      <c r="J963" s="302"/>
      <c r="K963" s="302"/>
      <c r="L963" s="302"/>
      <c r="M963" s="302"/>
      <c r="N963" s="302"/>
      <c r="O963" s="302"/>
      <c r="P963" s="302"/>
      <c r="Q963" s="302"/>
      <c r="R963" s="302"/>
      <c r="S963" s="302"/>
      <c r="T963" s="302"/>
      <c r="U963" s="302"/>
      <c r="V963" s="302"/>
      <c r="W963" s="302"/>
      <c r="X963" s="302"/>
      <c r="Y963" s="302"/>
      <c r="Z963" s="302"/>
    </row>
    <row r="964" spans="1:26" ht="15.75" customHeight="1">
      <c r="A964" s="302"/>
      <c r="B964" s="302"/>
      <c r="C964" s="302"/>
      <c r="D964" s="302"/>
      <c r="E964" s="302"/>
      <c r="F964" s="302"/>
      <c r="G964" s="302"/>
      <c r="H964" s="302"/>
      <c r="I964" s="302"/>
      <c r="J964" s="302"/>
      <c r="K964" s="302"/>
      <c r="L964" s="302"/>
      <c r="M964" s="302"/>
      <c r="N964" s="302"/>
      <c r="O964" s="302"/>
      <c r="P964" s="302"/>
      <c r="Q964" s="302"/>
      <c r="R964" s="302"/>
      <c r="S964" s="302"/>
      <c r="T964" s="302"/>
      <c r="U964" s="302"/>
      <c r="V964" s="302"/>
      <c r="W964" s="302"/>
      <c r="X964" s="302"/>
      <c r="Y964" s="302"/>
      <c r="Z964" s="302"/>
    </row>
    <row r="965" spans="1:26" ht="15.75" customHeight="1">
      <c r="A965" s="302"/>
      <c r="B965" s="302"/>
      <c r="C965" s="302"/>
      <c r="D965" s="302"/>
      <c r="E965" s="302"/>
      <c r="F965" s="302"/>
      <c r="G965" s="302"/>
      <c r="H965" s="302"/>
      <c r="I965" s="302"/>
      <c r="J965" s="302"/>
      <c r="K965" s="302"/>
      <c r="L965" s="302"/>
      <c r="M965" s="302"/>
      <c r="N965" s="302"/>
      <c r="O965" s="302"/>
      <c r="P965" s="302"/>
      <c r="Q965" s="302"/>
      <c r="R965" s="302"/>
      <c r="S965" s="302"/>
      <c r="T965" s="302"/>
      <c r="U965" s="302"/>
      <c r="V965" s="302"/>
      <c r="W965" s="302"/>
      <c r="X965" s="302"/>
      <c r="Y965" s="302"/>
      <c r="Z965" s="302"/>
    </row>
    <row r="966" spans="1:26" ht="15.75" customHeight="1">
      <c r="A966" s="302"/>
      <c r="B966" s="302"/>
      <c r="C966" s="302"/>
      <c r="D966" s="302"/>
      <c r="E966" s="302"/>
      <c r="F966" s="302"/>
      <c r="G966" s="302"/>
      <c r="H966" s="302"/>
      <c r="I966" s="302"/>
      <c r="J966" s="302"/>
      <c r="K966" s="302"/>
      <c r="L966" s="302"/>
      <c r="M966" s="302"/>
      <c r="N966" s="302"/>
      <c r="O966" s="302"/>
      <c r="P966" s="302"/>
      <c r="Q966" s="302"/>
      <c r="R966" s="302"/>
      <c r="S966" s="302"/>
      <c r="T966" s="302"/>
      <c r="U966" s="302"/>
      <c r="V966" s="302"/>
      <c r="W966" s="302"/>
      <c r="X966" s="302"/>
      <c r="Y966" s="302"/>
      <c r="Z966" s="302"/>
    </row>
    <row r="967" spans="1:26" ht="15.75" customHeight="1">
      <c r="A967" s="302"/>
      <c r="B967" s="302"/>
      <c r="C967" s="302"/>
      <c r="D967" s="302"/>
      <c r="E967" s="302"/>
      <c r="F967" s="302"/>
      <c r="G967" s="302"/>
      <c r="H967" s="302"/>
      <c r="I967" s="302"/>
      <c r="J967" s="302"/>
      <c r="K967" s="302"/>
      <c r="L967" s="302"/>
      <c r="M967" s="302"/>
      <c r="N967" s="302"/>
      <c r="O967" s="302"/>
      <c r="P967" s="302"/>
      <c r="Q967" s="302"/>
      <c r="R967" s="302"/>
      <c r="S967" s="302"/>
      <c r="T967" s="302"/>
      <c r="U967" s="302"/>
      <c r="V967" s="302"/>
      <c r="W967" s="302"/>
      <c r="X967" s="302"/>
      <c r="Y967" s="302"/>
      <c r="Z967" s="302"/>
    </row>
    <row r="968" spans="1:26" ht="15.75" customHeight="1">
      <c r="A968" s="302"/>
      <c r="B968" s="302"/>
      <c r="C968" s="302"/>
      <c r="D968" s="302"/>
      <c r="E968" s="302"/>
      <c r="F968" s="302"/>
      <c r="G968" s="302"/>
      <c r="H968" s="302"/>
      <c r="I968" s="302"/>
      <c r="J968" s="302"/>
      <c r="K968" s="302"/>
      <c r="L968" s="302"/>
      <c r="M968" s="302"/>
      <c r="N968" s="302"/>
      <c r="O968" s="302"/>
      <c r="P968" s="302"/>
      <c r="Q968" s="302"/>
      <c r="R968" s="302"/>
      <c r="S968" s="302"/>
      <c r="T968" s="302"/>
      <c r="U968" s="302"/>
      <c r="V968" s="302"/>
      <c r="W968" s="302"/>
      <c r="X968" s="302"/>
      <c r="Y968" s="302"/>
      <c r="Z968" s="302"/>
    </row>
    <row r="969" spans="1:26" ht="15.75" customHeight="1">
      <c r="A969" s="302"/>
      <c r="B969" s="302"/>
      <c r="C969" s="302"/>
      <c r="D969" s="302"/>
      <c r="E969" s="302"/>
      <c r="F969" s="302"/>
      <c r="G969" s="302"/>
      <c r="H969" s="302"/>
      <c r="I969" s="302"/>
      <c r="J969" s="302"/>
      <c r="K969" s="302"/>
      <c r="L969" s="302"/>
      <c r="M969" s="302"/>
      <c r="N969" s="302"/>
      <c r="O969" s="302"/>
      <c r="P969" s="302"/>
      <c r="Q969" s="302"/>
      <c r="R969" s="302"/>
      <c r="S969" s="302"/>
      <c r="T969" s="302"/>
      <c r="U969" s="302"/>
      <c r="V969" s="302"/>
      <c r="W969" s="302"/>
      <c r="X969" s="302"/>
      <c r="Y969" s="302"/>
      <c r="Z969" s="302"/>
    </row>
    <row r="970" spans="1:26" ht="15.75" customHeight="1">
      <c r="A970" s="302"/>
      <c r="B970" s="302"/>
      <c r="C970" s="302"/>
      <c r="D970" s="302"/>
      <c r="E970" s="302"/>
      <c r="F970" s="302"/>
      <c r="G970" s="302"/>
      <c r="H970" s="302"/>
      <c r="I970" s="302"/>
      <c r="J970" s="302"/>
      <c r="K970" s="302"/>
      <c r="L970" s="302"/>
      <c r="M970" s="302"/>
      <c r="N970" s="302"/>
      <c r="O970" s="302"/>
      <c r="P970" s="302"/>
      <c r="Q970" s="302"/>
      <c r="R970" s="302"/>
      <c r="S970" s="302"/>
      <c r="T970" s="302"/>
      <c r="U970" s="302"/>
      <c r="V970" s="302"/>
      <c r="W970" s="302"/>
      <c r="X970" s="302"/>
      <c r="Y970" s="302"/>
      <c r="Z970" s="302"/>
    </row>
    <row r="971" spans="1:26" ht="15.75" customHeight="1">
      <c r="A971" s="302"/>
      <c r="B971" s="302"/>
      <c r="C971" s="302"/>
      <c r="D971" s="302"/>
      <c r="E971" s="302"/>
      <c r="F971" s="302"/>
      <c r="G971" s="302"/>
      <c r="H971" s="302"/>
      <c r="I971" s="302"/>
      <c r="J971" s="302"/>
      <c r="K971" s="302"/>
      <c r="L971" s="302"/>
      <c r="M971" s="302"/>
      <c r="N971" s="302"/>
      <c r="O971" s="302"/>
      <c r="P971" s="302"/>
      <c r="Q971" s="302"/>
      <c r="R971" s="302"/>
      <c r="S971" s="302"/>
      <c r="T971" s="302"/>
      <c r="U971" s="302"/>
      <c r="V971" s="302"/>
      <c r="W971" s="302"/>
      <c r="X971" s="302"/>
      <c r="Y971" s="302"/>
      <c r="Z971" s="302"/>
    </row>
    <row r="972" spans="1:26" ht="15.75" customHeight="1">
      <c r="A972" s="302"/>
      <c r="B972" s="302"/>
      <c r="C972" s="302"/>
      <c r="D972" s="302"/>
      <c r="E972" s="302"/>
      <c r="F972" s="302"/>
      <c r="G972" s="302"/>
      <c r="H972" s="302"/>
      <c r="I972" s="302"/>
      <c r="J972" s="302"/>
      <c r="K972" s="302"/>
      <c r="L972" s="302"/>
      <c r="M972" s="302"/>
      <c r="N972" s="302"/>
      <c r="O972" s="302"/>
      <c r="P972" s="302"/>
      <c r="Q972" s="302"/>
      <c r="R972" s="302"/>
      <c r="S972" s="302"/>
      <c r="T972" s="302"/>
      <c r="U972" s="302"/>
      <c r="V972" s="302"/>
      <c r="W972" s="302"/>
      <c r="X972" s="302"/>
      <c r="Y972" s="302"/>
      <c r="Z972" s="302"/>
    </row>
    <row r="973" spans="1:26" ht="15.75" customHeight="1">
      <c r="A973" s="302"/>
      <c r="B973" s="302"/>
      <c r="C973" s="302"/>
      <c r="D973" s="302"/>
      <c r="E973" s="302"/>
      <c r="F973" s="302"/>
      <c r="G973" s="302"/>
      <c r="H973" s="302"/>
      <c r="I973" s="302"/>
      <c r="J973" s="302"/>
      <c r="K973" s="302"/>
      <c r="L973" s="302"/>
      <c r="M973" s="302"/>
      <c r="N973" s="302"/>
      <c r="O973" s="302"/>
      <c r="P973" s="302"/>
      <c r="Q973" s="302"/>
      <c r="R973" s="302"/>
      <c r="S973" s="302"/>
      <c r="T973" s="302"/>
      <c r="U973" s="302"/>
      <c r="V973" s="302"/>
      <c r="W973" s="302"/>
      <c r="X973" s="302"/>
      <c r="Y973" s="302"/>
      <c r="Z973" s="302"/>
    </row>
    <row r="974" spans="1:26" ht="15.75" customHeight="1">
      <c r="A974" s="302"/>
      <c r="B974" s="302"/>
      <c r="C974" s="302"/>
      <c r="D974" s="302"/>
      <c r="E974" s="302"/>
      <c r="F974" s="302"/>
      <c r="G974" s="302"/>
      <c r="H974" s="302"/>
      <c r="I974" s="302"/>
      <c r="J974" s="302"/>
      <c r="K974" s="302"/>
      <c r="L974" s="302"/>
      <c r="M974" s="302"/>
      <c r="N974" s="302"/>
      <c r="O974" s="302"/>
      <c r="P974" s="302"/>
      <c r="Q974" s="302"/>
      <c r="R974" s="302"/>
      <c r="S974" s="302"/>
      <c r="T974" s="302"/>
      <c r="U974" s="302"/>
      <c r="V974" s="302"/>
      <c r="W974" s="302"/>
      <c r="X974" s="302"/>
      <c r="Y974" s="302"/>
      <c r="Z974" s="302"/>
    </row>
    <row r="975" spans="1:26" ht="15.75" customHeight="1">
      <c r="A975" s="302"/>
      <c r="B975" s="302"/>
      <c r="C975" s="302"/>
      <c r="D975" s="302"/>
      <c r="E975" s="302"/>
      <c r="F975" s="302"/>
      <c r="G975" s="302"/>
      <c r="H975" s="302"/>
      <c r="I975" s="302"/>
      <c r="J975" s="302"/>
      <c r="K975" s="302"/>
      <c r="L975" s="302"/>
      <c r="M975" s="302"/>
      <c r="N975" s="302"/>
      <c r="O975" s="302"/>
      <c r="P975" s="302"/>
      <c r="Q975" s="302"/>
      <c r="R975" s="302"/>
      <c r="S975" s="302"/>
      <c r="T975" s="302"/>
      <c r="U975" s="302"/>
      <c r="V975" s="302"/>
      <c r="W975" s="302"/>
      <c r="X975" s="302"/>
      <c r="Y975" s="302"/>
      <c r="Z975" s="302"/>
    </row>
    <row r="976" spans="1:26" ht="15.75" customHeight="1">
      <c r="A976" s="302"/>
      <c r="B976" s="302"/>
      <c r="C976" s="302"/>
      <c r="D976" s="302"/>
      <c r="E976" s="302"/>
      <c r="F976" s="302"/>
      <c r="G976" s="302"/>
      <c r="H976" s="302"/>
      <c r="I976" s="302"/>
      <c r="J976" s="302"/>
      <c r="K976" s="302"/>
      <c r="L976" s="302"/>
      <c r="M976" s="302"/>
      <c r="N976" s="302"/>
      <c r="O976" s="302"/>
      <c r="P976" s="302"/>
      <c r="Q976" s="302"/>
      <c r="R976" s="302"/>
      <c r="S976" s="302"/>
      <c r="T976" s="302"/>
      <c r="U976" s="302"/>
      <c r="V976" s="302"/>
      <c r="W976" s="302"/>
      <c r="X976" s="302"/>
      <c r="Y976" s="302"/>
      <c r="Z976" s="302"/>
    </row>
    <row r="977" spans="1:26" ht="15.75" customHeight="1">
      <c r="A977" s="302"/>
      <c r="B977" s="302"/>
      <c r="C977" s="302"/>
      <c r="D977" s="302"/>
      <c r="E977" s="302"/>
      <c r="F977" s="302"/>
      <c r="G977" s="302"/>
      <c r="H977" s="302"/>
      <c r="I977" s="302"/>
      <c r="J977" s="302"/>
      <c r="K977" s="302"/>
      <c r="L977" s="302"/>
      <c r="M977" s="302"/>
      <c r="N977" s="302"/>
      <c r="O977" s="302"/>
      <c r="P977" s="302"/>
      <c r="Q977" s="302"/>
      <c r="R977" s="302"/>
      <c r="S977" s="302"/>
      <c r="T977" s="302"/>
      <c r="U977" s="302"/>
      <c r="V977" s="302"/>
      <c r="W977" s="302"/>
      <c r="X977" s="302"/>
      <c r="Y977" s="302"/>
      <c r="Z977" s="302"/>
    </row>
    <row r="978" spans="1:26" ht="15.75" customHeight="1">
      <c r="A978" s="302"/>
      <c r="B978" s="302"/>
      <c r="C978" s="302"/>
      <c r="D978" s="302"/>
      <c r="E978" s="302"/>
      <c r="F978" s="302"/>
      <c r="G978" s="302"/>
      <c r="H978" s="302"/>
      <c r="I978" s="302"/>
      <c r="J978" s="302"/>
      <c r="K978" s="302"/>
      <c r="L978" s="302"/>
      <c r="M978" s="302"/>
      <c r="N978" s="302"/>
      <c r="O978" s="302"/>
      <c r="P978" s="302"/>
      <c r="Q978" s="302"/>
      <c r="R978" s="302"/>
      <c r="S978" s="302"/>
      <c r="T978" s="302"/>
      <c r="U978" s="302"/>
      <c r="V978" s="302"/>
      <c r="W978" s="302"/>
      <c r="X978" s="302"/>
      <c r="Y978" s="302"/>
      <c r="Z978" s="302"/>
    </row>
    <row r="979" spans="1:26" ht="15.75" customHeight="1">
      <c r="A979" s="302"/>
      <c r="B979" s="302"/>
      <c r="C979" s="302"/>
      <c r="D979" s="302"/>
      <c r="E979" s="302"/>
      <c r="F979" s="302"/>
      <c r="G979" s="302"/>
      <c r="H979" s="302"/>
      <c r="I979" s="302"/>
      <c r="J979" s="302"/>
      <c r="K979" s="302"/>
      <c r="L979" s="302"/>
      <c r="M979" s="302"/>
      <c r="N979" s="302"/>
      <c r="O979" s="302"/>
      <c r="P979" s="302"/>
      <c r="Q979" s="302"/>
      <c r="R979" s="302"/>
      <c r="S979" s="302"/>
      <c r="T979" s="302"/>
      <c r="U979" s="302"/>
      <c r="V979" s="302"/>
      <c r="W979" s="302"/>
      <c r="X979" s="302"/>
      <c r="Y979" s="302"/>
      <c r="Z979" s="302"/>
    </row>
    <row r="980" spans="1:26" ht="15.75" customHeight="1">
      <c r="A980" s="302"/>
      <c r="B980" s="302"/>
      <c r="C980" s="302"/>
      <c r="D980" s="302"/>
      <c r="E980" s="302"/>
      <c r="F980" s="302"/>
      <c r="G980" s="302"/>
      <c r="H980" s="302"/>
      <c r="I980" s="302"/>
      <c r="J980" s="302"/>
      <c r="K980" s="302"/>
      <c r="L980" s="302"/>
      <c r="M980" s="302"/>
      <c r="N980" s="302"/>
      <c r="O980" s="302"/>
      <c r="P980" s="302"/>
      <c r="Q980" s="302"/>
      <c r="R980" s="302"/>
      <c r="S980" s="302"/>
      <c r="T980" s="302"/>
      <c r="U980" s="302"/>
      <c r="V980" s="302"/>
      <c r="W980" s="302"/>
      <c r="X980" s="302"/>
      <c r="Y980" s="302"/>
      <c r="Z980" s="302"/>
    </row>
    <row r="981" spans="1:26" ht="15.75" customHeight="1">
      <c r="A981" s="302"/>
      <c r="B981" s="302"/>
      <c r="C981" s="302"/>
      <c r="D981" s="302"/>
      <c r="E981" s="302"/>
      <c r="F981" s="302"/>
      <c r="G981" s="302"/>
      <c r="H981" s="302"/>
      <c r="I981" s="302"/>
      <c r="J981" s="302"/>
      <c r="K981" s="302"/>
      <c r="L981" s="302"/>
      <c r="M981" s="302"/>
      <c r="N981" s="302"/>
      <c r="O981" s="302"/>
      <c r="P981" s="302"/>
      <c r="Q981" s="302"/>
      <c r="R981" s="302"/>
      <c r="S981" s="302"/>
      <c r="T981" s="302"/>
      <c r="U981" s="302"/>
      <c r="V981" s="302"/>
      <c r="W981" s="302"/>
      <c r="X981" s="302"/>
      <c r="Y981" s="302"/>
      <c r="Z981" s="302"/>
    </row>
    <row r="982" spans="1:26" ht="15.75" customHeight="1">
      <c r="A982" s="302"/>
      <c r="B982" s="302"/>
      <c r="C982" s="302"/>
      <c r="D982" s="302"/>
      <c r="E982" s="302"/>
      <c r="F982" s="302"/>
      <c r="G982" s="302"/>
      <c r="H982" s="302"/>
      <c r="I982" s="302"/>
      <c r="J982" s="302"/>
      <c r="K982" s="302"/>
      <c r="L982" s="302"/>
      <c r="M982" s="302"/>
      <c r="N982" s="302"/>
      <c r="O982" s="302"/>
      <c r="P982" s="302"/>
      <c r="Q982" s="302"/>
      <c r="R982" s="302"/>
      <c r="S982" s="302"/>
      <c r="T982" s="302"/>
      <c r="U982" s="302"/>
      <c r="V982" s="302"/>
      <c r="W982" s="302"/>
      <c r="X982" s="302"/>
      <c r="Y982" s="302"/>
      <c r="Z982" s="302"/>
    </row>
    <row r="983" spans="1:26" ht="15.75" customHeight="1">
      <c r="A983" s="302"/>
      <c r="B983" s="302"/>
      <c r="C983" s="302"/>
      <c r="D983" s="302"/>
      <c r="E983" s="302"/>
      <c r="F983" s="302"/>
      <c r="G983" s="302"/>
      <c r="H983" s="302"/>
      <c r="I983" s="302"/>
      <c r="J983" s="302"/>
      <c r="K983" s="302"/>
      <c r="L983" s="302"/>
      <c r="M983" s="302"/>
      <c r="N983" s="302"/>
      <c r="O983" s="302"/>
      <c r="P983" s="302"/>
      <c r="Q983" s="302"/>
      <c r="R983" s="302"/>
      <c r="S983" s="302"/>
      <c r="T983" s="302"/>
      <c r="U983" s="302"/>
      <c r="V983" s="302"/>
      <c r="W983" s="302"/>
      <c r="X983" s="302"/>
      <c r="Y983" s="302"/>
      <c r="Z983" s="302"/>
    </row>
    <row r="984" spans="1:26" ht="15.75" customHeight="1">
      <c r="A984" s="302"/>
      <c r="B984" s="302"/>
      <c r="C984" s="302"/>
      <c r="D984" s="302"/>
      <c r="E984" s="302"/>
      <c r="F984" s="302"/>
      <c r="G984" s="302"/>
      <c r="H984" s="302"/>
      <c r="I984" s="302"/>
      <c r="J984" s="302"/>
      <c r="K984" s="302"/>
      <c r="L984" s="302"/>
      <c r="M984" s="302"/>
      <c r="N984" s="302"/>
      <c r="O984" s="302"/>
      <c r="P984" s="302"/>
      <c r="Q984" s="302"/>
      <c r="R984" s="302"/>
      <c r="S984" s="302"/>
      <c r="T984" s="302"/>
      <c r="U984" s="302"/>
      <c r="V984" s="302"/>
      <c r="W984" s="302"/>
      <c r="X984" s="302"/>
      <c r="Y984" s="302"/>
      <c r="Z984" s="302"/>
    </row>
    <row r="985" spans="1:26" ht="15.75" customHeight="1">
      <c r="A985" s="302"/>
      <c r="B985" s="302"/>
      <c r="C985" s="302"/>
      <c r="D985" s="302"/>
      <c r="E985" s="302"/>
      <c r="F985" s="302"/>
      <c r="G985" s="302"/>
      <c r="H985" s="302"/>
      <c r="I985" s="302"/>
      <c r="J985" s="302"/>
      <c r="K985" s="302"/>
      <c r="L985" s="302"/>
      <c r="M985" s="302"/>
      <c r="N985" s="302"/>
      <c r="O985" s="302"/>
      <c r="P985" s="302"/>
      <c r="Q985" s="302"/>
      <c r="R985" s="302"/>
      <c r="S985" s="302"/>
      <c r="T985" s="302"/>
      <c r="U985" s="302"/>
      <c r="V985" s="302"/>
      <c r="W985" s="302"/>
      <c r="X985" s="302"/>
      <c r="Y985" s="302"/>
      <c r="Z985" s="302"/>
    </row>
    <row r="986" spans="1:26" ht="15.75" customHeight="1">
      <c r="A986" s="302"/>
      <c r="B986" s="302"/>
      <c r="C986" s="302"/>
      <c r="D986" s="302"/>
      <c r="E986" s="302"/>
      <c r="F986" s="302"/>
      <c r="G986" s="302"/>
      <c r="H986" s="302"/>
      <c r="I986" s="302"/>
      <c r="J986" s="302"/>
      <c r="K986" s="302"/>
      <c r="L986" s="302"/>
      <c r="M986" s="302"/>
      <c r="N986" s="302"/>
      <c r="O986" s="302"/>
      <c r="P986" s="302"/>
      <c r="Q986" s="302"/>
      <c r="R986" s="302"/>
      <c r="S986" s="302"/>
      <c r="T986" s="302"/>
      <c r="U986" s="302"/>
      <c r="V986" s="302"/>
      <c r="W986" s="302"/>
      <c r="X986" s="302"/>
      <c r="Y986" s="302"/>
      <c r="Z986" s="302"/>
    </row>
    <row r="987" spans="1:26" ht="15.75" customHeight="1">
      <c r="A987" s="302"/>
      <c r="B987" s="302"/>
      <c r="C987" s="302"/>
      <c r="D987" s="302"/>
      <c r="E987" s="302"/>
      <c r="F987" s="302"/>
      <c r="G987" s="302"/>
      <c r="H987" s="302"/>
      <c r="I987" s="302"/>
      <c r="J987" s="302"/>
      <c r="K987" s="302"/>
      <c r="L987" s="302"/>
      <c r="M987" s="302"/>
      <c r="N987" s="302"/>
      <c r="O987" s="302"/>
      <c r="P987" s="302"/>
      <c r="Q987" s="302"/>
      <c r="R987" s="302"/>
      <c r="S987" s="302"/>
      <c r="T987" s="302"/>
      <c r="U987" s="302"/>
      <c r="V987" s="302"/>
      <c r="W987" s="302"/>
      <c r="X987" s="302"/>
      <c r="Y987" s="302"/>
      <c r="Z987" s="302"/>
    </row>
    <row r="988" spans="1:26" ht="15.75" customHeight="1">
      <c r="A988" s="302"/>
      <c r="B988" s="302"/>
      <c r="C988" s="302"/>
      <c r="D988" s="302"/>
      <c r="E988" s="302"/>
      <c r="F988" s="302"/>
      <c r="G988" s="302"/>
      <c r="H988" s="302"/>
      <c r="I988" s="302"/>
      <c r="J988" s="302"/>
      <c r="K988" s="302"/>
      <c r="L988" s="302"/>
      <c r="M988" s="302"/>
      <c r="N988" s="302"/>
      <c r="O988" s="302"/>
      <c r="P988" s="302"/>
      <c r="Q988" s="302"/>
      <c r="R988" s="302"/>
      <c r="S988" s="302"/>
      <c r="T988" s="302"/>
      <c r="U988" s="302"/>
      <c r="V988" s="302"/>
      <c r="W988" s="302"/>
      <c r="X988" s="302"/>
      <c r="Y988" s="302"/>
      <c r="Z988" s="302"/>
    </row>
    <row r="989" spans="1:26" ht="15.75" customHeight="1">
      <c r="A989" s="302"/>
      <c r="B989" s="302"/>
      <c r="C989" s="302"/>
      <c r="D989" s="302"/>
      <c r="E989" s="302"/>
      <c r="F989" s="302"/>
      <c r="G989" s="302"/>
      <c r="H989" s="302"/>
      <c r="I989" s="302"/>
      <c r="J989" s="302"/>
      <c r="K989" s="302"/>
      <c r="L989" s="302"/>
      <c r="M989" s="302"/>
      <c r="N989" s="302"/>
      <c r="O989" s="302"/>
      <c r="P989" s="302"/>
      <c r="Q989" s="302"/>
      <c r="R989" s="302"/>
      <c r="S989" s="302"/>
      <c r="T989" s="302"/>
      <c r="U989" s="302"/>
      <c r="V989" s="302"/>
      <c r="W989" s="302"/>
      <c r="X989" s="302"/>
      <c r="Y989" s="302"/>
      <c r="Z989" s="302"/>
    </row>
    <row r="990" spans="1:26" ht="15.75" customHeight="1">
      <c r="A990" s="302"/>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row>
    <row r="991" spans="1:26" ht="15.75" customHeight="1">
      <c r="A991" s="302"/>
      <c r="B991" s="302"/>
      <c r="C991" s="302"/>
      <c r="D991" s="302"/>
      <c r="E991" s="302"/>
      <c r="F991" s="302"/>
      <c r="G991" s="302"/>
      <c r="H991" s="302"/>
      <c r="I991" s="302"/>
      <c r="J991" s="302"/>
      <c r="K991" s="302"/>
      <c r="L991" s="302"/>
      <c r="M991" s="302"/>
      <c r="N991" s="302"/>
      <c r="O991" s="302"/>
      <c r="P991" s="302"/>
      <c r="Q991" s="302"/>
      <c r="R991" s="302"/>
      <c r="S991" s="302"/>
      <c r="T991" s="302"/>
      <c r="U991" s="302"/>
      <c r="V991" s="302"/>
      <c r="W991" s="302"/>
      <c r="X991" s="302"/>
      <c r="Y991" s="302"/>
      <c r="Z991" s="302"/>
    </row>
    <row r="992" spans="1:26" ht="15.75" customHeight="1">
      <c r="A992" s="302"/>
      <c r="B992" s="302"/>
      <c r="C992" s="302"/>
      <c r="D992" s="302"/>
      <c r="E992" s="302"/>
      <c r="F992" s="302"/>
      <c r="G992" s="302"/>
      <c r="H992" s="302"/>
      <c r="I992" s="302"/>
      <c r="J992" s="302"/>
      <c r="K992" s="302"/>
      <c r="L992" s="302"/>
      <c r="M992" s="302"/>
      <c r="N992" s="302"/>
      <c r="O992" s="302"/>
      <c r="P992" s="302"/>
      <c r="Q992" s="302"/>
      <c r="R992" s="302"/>
      <c r="S992" s="302"/>
      <c r="T992" s="302"/>
      <c r="U992" s="302"/>
      <c r="V992" s="302"/>
      <c r="W992" s="302"/>
      <c r="X992" s="302"/>
      <c r="Y992" s="302"/>
      <c r="Z992" s="302"/>
    </row>
    <row r="993" spans="1:26" ht="15.75" customHeight="1">
      <c r="A993" s="302"/>
      <c r="B993" s="302"/>
      <c r="C993" s="302"/>
      <c r="D993" s="302"/>
      <c r="E993" s="302"/>
      <c r="F993" s="302"/>
      <c r="G993" s="302"/>
      <c r="H993" s="302"/>
      <c r="I993" s="302"/>
      <c r="J993" s="302"/>
      <c r="K993" s="302"/>
      <c r="L993" s="302"/>
      <c r="M993" s="302"/>
      <c r="N993" s="302"/>
      <c r="O993" s="302"/>
      <c r="P993" s="302"/>
      <c r="Q993" s="302"/>
      <c r="R993" s="302"/>
      <c r="S993" s="302"/>
      <c r="T993" s="302"/>
      <c r="U993" s="302"/>
      <c r="V993" s="302"/>
      <c r="W993" s="302"/>
      <c r="X993" s="302"/>
      <c r="Y993" s="302"/>
      <c r="Z993" s="302"/>
    </row>
    <row r="994" spans="1:26" ht="15.75" customHeight="1">
      <c r="A994" s="302"/>
      <c r="B994" s="302"/>
      <c r="C994" s="302"/>
      <c r="D994" s="302"/>
      <c r="E994" s="302"/>
      <c r="F994" s="302"/>
      <c r="G994" s="302"/>
      <c r="H994" s="302"/>
      <c r="I994" s="302"/>
      <c r="J994" s="302"/>
      <c r="K994" s="302"/>
      <c r="L994" s="302"/>
      <c r="M994" s="302"/>
      <c r="N994" s="302"/>
      <c r="O994" s="302"/>
      <c r="P994" s="302"/>
      <c r="Q994" s="302"/>
      <c r="R994" s="302"/>
      <c r="S994" s="302"/>
      <c r="T994" s="302"/>
      <c r="U994" s="302"/>
      <c r="V994" s="302"/>
      <c r="W994" s="302"/>
      <c r="X994" s="302"/>
      <c r="Y994" s="302"/>
      <c r="Z994" s="302"/>
    </row>
    <row r="995" spans="1:26" ht="15.75" customHeight="1">
      <c r="A995" s="302"/>
      <c r="B995" s="302"/>
      <c r="C995" s="302"/>
      <c r="D995" s="302"/>
      <c r="E995" s="302"/>
      <c r="F995" s="302"/>
      <c r="G995" s="302"/>
      <c r="H995" s="302"/>
      <c r="I995" s="302"/>
      <c r="J995" s="302"/>
      <c r="K995" s="302"/>
      <c r="L995" s="302"/>
      <c r="M995" s="302"/>
      <c r="N995" s="302"/>
      <c r="O995" s="302"/>
      <c r="P995" s="302"/>
      <c r="Q995" s="302"/>
      <c r="R995" s="302"/>
      <c r="S995" s="302"/>
      <c r="T995" s="302"/>
      <c r="U995" s="302"/>
      <c r="V995" s="302"/>
      <c r="W995" s="302"/>
      <c r="X995" s="302"/>
      <c r="Y995" s="302"/>
      <c r="Z995" s="302"/>
    </row>
    <row r="996" spans="1:26" ht="15.75" customHeight="1">
      <c r="A996" s="302"/>
      <c r="B996" s="302"/>
      <c r="C996" s="302"/>
      <c r="D996" s="302"/>
      <c r="E996" s="302"/>
      <c r="F996" s="302"/>
      <c r="G996" s="302"/>
      <c r="H996" s="302"/>
      <c r="I996" s="302"/>
      <c r="J996" s="302"/>
      <c r="K996" s="302"/>
      <c r="L996" s="302"/>
      <c r="M996" s="302"/>
      <c r="N996" s="302"/>
      <c r="O996" s="302"/>
      <c r="P996" s="302"/>
      <c r="Q996" s="302"/>
      <c r="R996" s="302"/>
      <c r="S996" s="302"/>
      <c r="T996" s="302"/>
      <c r="U996" s="302"/>
      <c r="V996" s="302"/>
      <c r="W996" s="302"/>
      <c r="X996" s="302"/>
      <c r="Y996" s="302"/>
      <c r="Z996" s="302"/>
    </row>
    <row r="997" spans="1:26" ht="15.75" customHeight="1">
      <c r="A997" s="302"/>
      <c r="B997" s="302"/>
      <c r="C997" s="302"/>
      <c r="D997" s="302"/>
      <c r="E997" s="302"/>
      <c r="F997" s="302"/>
      <c r="G997" s="302"/>
      <c r="H997" s="302"/>
      <c r="I997" s="302"/>
      <c r="J997" s="302"/>
      <c r="K997" s="302"/>
      <c r="L997" s="302"/>
      <c r="M997" s="302"/>
      <c r="N997" s="302"/>
      <c r="O997" s="302"/>
      <c r="P997" s="302"/>
      <c r="Q997" s="302"/>
      <c r="R997" s="302"/>
      <c r="S997" s="302"/>
      <c r="T997" s="302"/>
      <c r="U997" s="302"/>
      <c r="V997" s="302"/>
      <c r="W997" s="302"/>
      <c r="X997" s="302"/>
      <c r="Y997" s="302"/>
      <c r="Z997" s="302"/>
    </row>
    <row r="998" spans="1:26" ht="15.75" customHeight="1">
      <c r="A998" s="302"/>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row>
    <row r="999" spans="1:26" ht="15.75" customHeight="1">
      <c r="A999" s="302"/>
      <c r="B999" s="302"/>
      <c r="C999" s="302"/>
      <c r="D999" s="302"/>
      <c r="E999" s="302"/>
      <c r="F999" s="302"/>
      <c r="G999" s="302"/>
      <c r="H999" s="302"/>
      <c r="I999" s="302"/>
      <c r="J999" s="302"/>
      <c r="K999" s="302"/>
      <c r="L999" s="302"/>
      <c r="M999" s="302"/>
      <c r="N999" s="302"/>
      <c r="O999" s="302"/>
      <c r="P999" s="302"/>
      <c r="Q999" s="302"/>
      <c r="R999" s="302"/>
      <c r="S999" s="302"/>
      <c r="T999" s="302"/>
      <c r="U999" s="302"/>
      <c r="V999" s="302"/>
      <c r="W999" s="302"/>
      <c r="X999" s="302"/>
      <c r="Y999" s="302"/>
      <c r="Z999" s="302"/>
    </row>
    <row r="1000" spans="1:26" ht="15.75" customHeight="1">
      <c r="A1000" s="302"/>
      <c r="B1000" s="302"/>
      <c r="C1000" s="302"/>
      <c r="D1000" s="302"/>
      <c r="E1000" s="302"/>
      <c r="F1000" s="302"/>
      <c r="G1000" s="302"/>
      <c r="H1000" s="302"/>
      <c r="I1000" s="302"/>
      <c r="J1000" s="302"/>
      <c r="K1000" s="302"/>
      <c r="L1000" s="302"/>
      <c r="M1000" s="302"/>
      <c r="N1000" s="302"/>
      <c r="O1000" s="302"/>
      <c r="P1000" s="302"/>
      <c r="Q1000" s="302"/>
      <c r="R1000" s="302"/>
      <c r="S1000" s="302"/>
      <c r="T1000" s="302"/>
      <c r="U1000" s="302"/>
      <c r="V1000" s="302"/>
      <c r="W1000" s="302"/>
      <c r="X1000" s="302"/>
      <c r="Y1000" s="302"/>
      <c r="Z1000" s="302"/>
    </row>
  </sheetData>
  <mergeCells count="20">
    <mergeCell ref="A150:E150"/>
    <mergeCell ref="A64:D64"/>
    <mergeCell ref="A1:E1"/>
    <mergeCell ref="A138:E138"/>
    <mergeCell ref="A124:E124"/>
    <mergeCell ref="A113:E113"/>
    <mergeCell ref="A112:E112"/>
    <mergeCell ref="A139:E139"/>
    <mergeCell ref="A66:D66"/>
    <mergeCell ref="A65:D65"/>
    <mergeCell ref="A69:E69"/>
    <mergeCell ref="A70:E70"/>
    <mergeCell ref="A91:E91"/>
    <mergeCell ref="A90:E90"/>
    <mergeCell ref="A210:E210"/>
    <mergeCell ref="A170:E170"/>
    <mergeCell ref="A171:E171"/>
    <mergeCell ref="A181:E181"/>
    <mergeCell ref="A198:E198"/>
    <mergeCell ref="A199:E199"/>
  </mergeCells>
  <printOptions horizontalCentered="1" gridLines="1"/>
  <pageMargins left="0.7" right="0.7" top="0.75" bottom="0.75" header="0" footer="0"/>
  <pageSetup paperSize="9" fitToHeight="0" pageOrder="overThenDown" orientation="portrait" cellComments="atEnd"/>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Z1000"/>
  <sheetViews>
    <sheetView topLeftCell="A82" workbookViewId="0">
      <selection activeCell="B113" sqref="B113:C113"/>
    </sheetView>
  </sheetViews>
  <sheetFormatPr defaultColWidth="14.42578125" defaultRowHeight="15" customHeight="1"/>
  <cols>
    <col min="1" max="1" width="42.28515625" customWidth="1"/>
    <col min="2" max="9" width="8.7109375" customWidth="1"/>
    <col min="10" max="19" width="9.140625" customWidth="1"/>
    <col min="20" max="26" width="17.28515625" customWidth="1"/>
  </cols>
  <sheetData>
    <row r="1" spans="1:19" ht="49.5" customHeight="1">
      <c r="A1" s="2126" t="s">
        <v>1558</v>
      </c>
      <c r="B1" s="2041"/>
      <c r="C1" s="2041"/>
      <c r="D1" s="2041"/>
      <c r="E1" s="2041"/>
      <c r="F1" s="2041"/>
      <c r="G1" s="2048"/>
      <c r="H1" s="354"/>
      <c r="I1" s="354"/>
      <c r="J1" s="2"/>
      <c r="K1" s="2"/>
      <c r="L1" s="2"/>
      <c r="M1" s="2"/>
      <c r="N1" s="2"/>
      <c r="O1" s="2"/>
      <c r="P1" s="2"/>
      <c r="Q1" s="2"/>
      <c r="R1" s="2"/>
      <c r="S1" s="2"/>
    </row>
    <row r="2" spans="1:19" ht="12.75" customHeight="1">
      <c r="A2" s="2063" t="s">
        <v>1336</v>
      </c>
      <c r="B2" s="2061" t="s">
        <v>1559</v>
      </c>
      <c r="C2" s="2041"/>
      <c r="D2" s="2041"/>
      <c r="E2" s="2041"/>
      <c r="F2" s="2041"/>
      <c r="G2" s="2048"/>
      <c r="H2" s="354"/>
      <c r="I2" s="354"/>
      <c r="J2" s="2"/>
      <c r="K2" s="2"/>
      <c r="L2" s="2"/>
      <c r="M2" s="2"/>
      <c r="N2" s="2"/>
      <c r="O2" s="2"/>
      <c r="P2" s="2"/>
      <c r="Q2" s="2"/>
      <c r="R2" s="2"/>
      <c r="S2" s="2"/>
    </row>
    <row r="3" spans="1:19" ht="12.75" customHeight="1">
      <c r="A3" s="2058"/>
      <c r="B3" s="2063" t="s">
        <v>39</v>
      </c>
      <c r="C3" s="2063" t="s">
        <v>151</v>
      </c>
      <c r="D3" s="2061" t="s">
        <v>1560</v>
      </c>
      <c r="E3" s="2048"/>
      <c r="F3" s="2061" t="s">
        <v>1350</v>
      </c>
      <c r="G3" s="2048"/>
      <c r="H3" s="355"/>
      <c r="I3" s="355"/>
      <c r="J3" s="2"/>
      <c r="K3" s="2"/>
      <c r="L3" s="2"/>
      <c r="M3" s="2"/>
      <c r="N3" s="2"/>
      <c r="O3" s="2"/>
      <c r="P3" s="2"/>
      <c r="Q3" s="2"/>
      <c r="R3" s="2"/>
      <c r="S3" s="2"/>
    </row>
    <row r="4" spans="1:19" ht="12.75" customHeight="1">
      <c r="A4" s="2059"/>
      <c r="B4" s="2059"/>
      <c r="C4" s="2059"/>
      <c r="D4" s="6" t="s">
        <v>39</v>
      </c>
      <c r="E4" s="6" t="s">
        <v>151</v>
      </c>
      <c r="F4" s="356" t="s">
        <v>39</v>
      </c>
      <c r="G4" s="356" t="s">
        <v>151</v>
      </c>
      <c r="H4" s="355"/>
      <c r="I4" s="355"/>
      <c r="J4" s="2"/>
      <c r="K4" s="2"/>
      <c r="L4" s="2"/>
      <c r="M4" s="2"/>
      <c r="N4" s="2"/>
      <c r="O4" s="2"/>
      <c r="P4" s="2"/>
      <c r="Q4" s="2"/>
      <c r="R4" s="2"/>
      <c r="S4" s="2"/>
    </row>
    <row r="5" spans="1:19" ht="12.75" customHeight="1">
      <c r="A5" s="357" t="s">
        <v>17</v>
      </c>
      <c r="B5" s="358">
        <v>0</v>
      </c>
      <c r="C5" s="358">
        <v>175</v>
      </c>
      <c r="D5" s="358">
        <v>0</v>
      </c>
      <c r="E5" s="358">
        <v>0</v>
      </c>
      <c r="F5" s="358">
        <v>0</v>
      </c>
      <c r="G5" s="358">
        <v>175</v>
      </c>
      <c r="H5" s="359"/>
      <c r="J5" s="2"/>
      <c r="K5" s="2"/>
      <c r="L5" s="2"/>
      <c r="M5" s="2"/>
      <c r="N5" s="2"/>
      <c r="O5" s="2"/>
      <c r="P5" s="2"/>
      <c r="Q5" s="2"/>
      <c r="R5" s="2"/>
      <c r="S5" s="2"/>
    </row>
    <row r="6" spans="1:19" ht="12.75" customHeight="1">
      <c r="A6" s="360" t="s">
        <v>1561</v>
      </c>
      <c r="B6" s="361"/>
      <c r="C6" s="25">
        <v>19</v>
      </c>
      <c r="D6" s="349"/>
      <c r="E6" s="362"/>
      <c r="F6" s="363">
        <v>0</v>
      </c>
      <c r="G6" s="363">
        <v>19</v>
      </c>
      <c r="H6" s="303"/>
      <c r="I6" s="359"/>
      <c r="J6" s="2"/>
      <c r="K6" s="2"/>
      <c r="L6" s="2"/>
      <c r="M6" s="2"/>
      <c r="N6" s="2"/>
      <c r="O6" s="2"/>
      <c r="P6" s="2"/>
      <c r="Q6" s="2"/>
      <c r="R6" s="2"/>
      <c r="S6" s="2"/>
    </row>
    <row r="7" spans="1:19" ht="12.75" customHeight="1">
      <c r="A7" s="360" t="s">
        <v>1562</v>
      </c>
      <c r="B7" s="361"/>
      <c r="C7" s="214">
        <v>7</v>
      </c>
      <c r="D7" s="364"/>
      <c r="E7" s="365"/>
      <c r="F7" s="366">
        <v>0</v>
      </c>
      <c r="G7" s="366">
        <v>7</v>
      </c>
      <c r="H7" s="303"/>
      <c r="I7" s="303"/>
      <c r="J7" s="2"/>
      <c r="K7" s="2"/>
      <c r="L7" s="2"/>
      <c r="M7" s="2"/>
      <c r="N7" s="2"/>
      <c r="O7" s="2"/>
      <c r="P7" s="2"/>
      <c r="Q7" s="2"/>
      <c r="R7" s="2"/>
      <c r="S7" s="2"/>
    </row>
    <row r="8" spans="1:19" ht="12.75" customHeight="1">
      <c r="A8" s="360" t="s">
        <v>1563</v>
      </c>
      <c r="B8" s="361"/>
      <c r="C8" s="367">
        <v>15</v>
      </c>
      <c r="D8" s="365"/>
      <c r="E8" s="365"/>
      <c r="F8" s="368">
        <v>0</v>
      </c>
      <c r="G8" s="368">
        <v>15</v>
      </c>
      <c r="H8" s="369"/>
      <c r="I8" s="369"/>
      <c r="J8" s="2"/>
      <c r="K8" s="2"/>
      <c r="L8" s="2"/>
      <c r="M8" s="2"/>
      <c r="N8" s="2"/>
      <c r="O8" s="2"/>
      <c r="P8" s="2"/>
      <c r="Q8" s="2"/>
      <c r="R8" s="2"/>
      <c r="S8" s="2"/>
    </row>
    <row r="9" spans="1:19" ht="12.75" customHeight="1">
      <c r="A9" s="360" t="s">
        <v>86</v>
      </c>
      <c r="B9" s="370"/>
      <c r="C9" s="371">
        <v>9</v>
      </c>
      <c r="D9" s="372"/>
      <c r="E9" s="372"/>
      <c r="F9" s="368">
        <v>0</v>
      </c>
      <c r="G9" s="368">
        <v>9</v>
      </c>
      <c r="H9" s="369"/>
      <c r="I9" s="369"/>
      <c r="J9" s="2"/>
      <c r="K9" s="2"/>
      <c r="L9" s="2"/>
      <c r="M9" s="2"/>
      <c r="N9" s="2"/>
      <c r="O9" s="2"/>
      <c r="P9" s="2"/>
      <c r="Q9" s="2"/>
      <c r="R9" s="2"/>
      <c r="S9" s="2"/>
    </row>
    <row r="10" spans="1:19" ht="12.75" customHeight="1">
      <c r="A10" s="360" t="s">
        <v>1564</v>
      </c>
      <c r="B10" s="361"/>
      <c r="C10" s="371">
        <v>17</v>
      </c>
      <c r="D10" s="365"/>
      <c r="E10" s="365"/>
      <c r="F10" s="368">
        <v>0</v>
      </c>
      <c r="G10" s="368">
        <v>17</v>
      </c>
      <c r="H10" s="369"/>
      <c r="I10" s="369"/>
      <c r="J10" s="2"/>
      <c r="K10" s="2"/>
      <c r="L10" s="2"/>
      <c r="M10" s="2"/>
      <c r="N10" s="2"/>
      <c r="O10" s="2"/>
      <c r="P10" s="2"/>
      <c r="Q10" s="2"/>
      <c r="R10" s="2"/>
      <c r="S10" s="2"/>
    </row>
    <row r="11" spans="1:19" ht="12.75" customHeight="1">
      <c r="A11" s="360" t="s">
        <v>1565</v>
      </c>
      <c r="B11" s="361"/>
      <c r="C11" s="373">
        <v>23</v>
      </c>
      <c r="D11" s="374"/>
      <c r="E11" s="374"/>
      <c r="F11" s="368">
        <v>0</v>
      </c>
      <c r="G11" s="368">
        <v>23</v>
      </c>
      <c r="H11" s="369"/>
      <c r="I11" s="369"/>
      <c r="J11" s="2"/>
      <c r="K11" s="2"/>
      <c r="L11" s="2"/>
      <c r="M11" s="2"/>
      <c r="N11" s="2"/>
      <c r="O11" s="2"/>
      <c r="P11" s="2"/>
      <c r="Q11" s="2"/>
      <c r="R11" s="2"/>
      <c r="S11" s="2"/>
    </row>
    <row r="12" spans="1:19" ht="12.75" customHeight="1">
      <c r="A12" s="360" t="s">
        <v>1566</v>
      </c>
      <c r="B12" s="361"/>
      <c r="C12" s="373">
        <v>12</v>
      </c>
      <c r="D12" s="374"/>
      <c r="E12" s="374"/>
      <c r="F12" s="368">
        <v>0</v>
      </c>
      <c r="G12" s="368">
        <v>12</v>
      </c>
      <c r="H12" s="375"/>
      <c r="I12" s="375"/>
      <c r="J12" s="2"/>
      <c r="K12" s="2"/>
      <c r="L12" s="2"/>
      <c r="M12" s="2"/>
      <c r="N12" s="2"/>
      <c r="O12" s="2"/>
      <c r="P12" s="2"/>
      <c r="Q12" s="2"/>
      <c r="R12" s="2"/>
      <c r="S12" s="2"/>
    </row>
    <row r="13" spans="1:19" ht="12.75" customHeight="1">
      <c r="A13" s="360" t="s">
        <v>1567</v>
      </c>
      <c r="B13" s="361"/>
      <c r="C13" s="373">
        <v>22</v>
      </c>
      <c r="D13" s="374"/>
      <c r="E13" s="374"/>
      <c r="F13" s="368">
        <v>0</v>
      </c>
      <c r="G13" s="368">
        <v>22</v>
      </c>
      <c r="H13" s="375"/>
      <c r="I13" s="375"/>
      <c r="J13" s="2"/>
      <c r="K13" s="2"/>
      <c r="L13" s="2"/>
      <c r="M13" s="2"/>
      <c r="N13" s="2"/>
      <c r="O13" s="2"/>
      <c r="P13" s="2"/>
      <c r="Q13" s="2"/>
      <c r="R13" s="2"/>
      <c r="S13" s="2"/>
    </row>
    <row r="14" spans="1:19" ht="12.75" customHeight="1">
      <c r="A14" s="360" t="s">
        <v>124</v>
      </c>
      <c r="B14" s="370"/>
      <c r="C14" s="373">
        <v>8</v>
      </c>
      <c r="D14" s="376"/>
      <c r="E14" s="376"/>
      <c r="F14" s="368">
        <v>0</v>
      </c>
      <c r="G14" s="368">
        <v>8</v>
      </c>
      <c r="H14" s="369"/>
      <c r="I14" s="369"/>
      <c r="J14" s="2"/>
      <c r="K14" s="2"/>
      <c r="L14" s="2"/>
      <c r="M14" s="2"/>
      <c r="N14" s="2"/>
      <c r="O14" s="2"/>
      <c r="P14" s="2"/>
      <c r="Q14" s="2"/>
      <c r="R14" s="2"/>
      <c r="S14" s="2"/>
    </row>
    <row r="15" spans="1:19" ht="12.75" customHeight="1">
      <c r="A15" s="360" t="s">
        <v>158</v>
      </c>
      <c r="B15" s="361"/>
      <c r="C15" s="373">
        <v>18</v>
      </c>
      <c r="D15" s="376"/>
      <c r="E15" s="374"/>
      <c r="F15" s="368">
        <v>0</v>
      </c>
      <c r="G15" s="368">
        <v>18</v>
      </c>
      <c r="H15" s="369"/>
      <c r="I15" s="369"/>
      <c r="J15" s="2"/>
      <c r="K15" s="2"/>
      <c r="L15" s="2"/>
      <c r="M15" s="2"/>
      <c r="N15" s="2"/>
      <c r="O15" s="2"/>
      <c r="P15" s="2"/>
      <c r="Q15" s="2"/>
      <c r="R15" s="2"/>
      <c r="S15" s="2"/>
    </row>
    <row r="16" spans="1:19" ht="12.75" customHeight="1">
      <c r="A16" s="360" t="s">
        <v>186</v>
      </c>
      <c r="B16" s="361"/>
      <c r="C16" s="373">
        <v>25</v>
      </c>
      <c r="D16" s="376"/>
      <c r="E16" s="374"/>
      <c r="F16" s="368">
        <v>0</v>
      </c>
      <c r="G16" s="368">
        <v>25</v>
      </c>
      <c r="H16" s="369"/>
      <c r="I16" s="369"/>
      <c r="J16" s="2"/>
      <c r="K16" s="2"/>
      <c r="L16" s="2"/>
      <c r="M16" s="2"/>
      <c r="N16" s="2"/>
      <c r="O16" s="2"/>
      <c r="P16" s="2"/>
      <c r="Q16" s="2"/>
      <c r="R16" s="2"/>
      <c r="S16" s="2"/>
    </row>
    <row r="17" spans="1:19" ht="12.75" customHeight="1">
      <c r="A17" s="357" t="s">
        <v>125</v>
      </c>
      <c r="B17" s="358">
        <v>0</v>
      </c>
      <c r="C17" s="358">
        <v>38</v>
      </c>
      <c r="D17" s="358">
        <v>0</v>
      </c>
      <c r="E17" s="358">
        <v>0</v>
      </c>
      <c r="F17" s="358">
        <v>0</v>
      </c>
      <c r="G17" s="358">
        <v>38</v>
      </c>
      <c r="H17" s="359"/>
      <c r="I17" s="359"/>
      <c r="J17" s="2"/>
      <c r="K17" s="2"/>
      <c r="L17" s="2"/>
      <c r="M17" s="2"/>
      <c r="N17" s="2"/>
      <c r="O17" s="2"/>
      <c r="P17" s="2"/>
      <c r="Q17" s="2"/>
      <c r="R17" s="2"/>
      <c r="S17" s="2"/>
    </row>
    <row r="18" spans="1:19" ht="12.75" customHeight="1">
      <c r="A18" s="360" t="s">
        <v>217</v>
      </c>
      <c r="B18" s="361"/>
      <c r="C18" s="370">
        <v>12</v>
      </c>
      <c r="D18" s="361"/>
      <c r="E18" s="361"/>
      <c r="F18" s="377">
        <v>0</v>
      </c>
      <c r="G18" s="377">
        <v>12</v>
      </c>
      <c r="H18" s="369"/>
      <c r="I18" s="369"/>
      <c r="J18" s="2"/>
      <c r="K18" s="2"/>
      <c r="L18" s="2"/>
      <c r="M18" s="2"/>
      <c r="N18" s="2"/>
      <c r="O18" s="2"/>
      <c r="P18" s="2"/>
      <c r="Q18" s="2"/>
      <c r="R18" s="2"/>
      <c r="S18" s="2"/>
    </row>
    <row r="19" spans="1:19" ht="12.75" customHeight="1">
      <c r="A19" s="360" t="s">
        <v>251</v>
      </c>
      <c r="B19" s="370"/>
      <c r="C19" s="370">
        <v>7</v>
      </c>
      <c r="D19" s="370"/>
      <c r="E19" s="370"/>
      <c r="F19" s="377">
        <v>0</v>
      </c>
      <c r="G19" s="377">
        <v>7</v>
      </c>
      <c r="H19" s="369"/>
      <c r="I19" s="369"/>
      <c r="J19" s="2"/>
      <c r="K19" s="2"/>
      <c r="L19" s="2"/>
      <c r="M19" s="2"/>
      <c r="N19" s="2"/>
      <c r="O19" s="2"/>
      <c r="P19" s="2"/>
      <c r="Q19" s="2"/>
      <c r="R19" s="2"/>
      <c r="S19" s="2"/>
    </row>
    <row r="20" spans="1:19" ht="12.75" customHeight="1">
      <c r="A20" s="360" t="s">
        <v>276</v>
      </c>
      <c r="B20" s="361"/>
      <c r="C20" s="370">
        <v>19</v>
      </c>
      <c r="D20" s="361"/>
      <c r="E20" s="361"/>
      <c r="F20" s="377">
        <v>0</v>
      </c>
      <c r="G20" s="377">
        <v>19</v>
      </c>
      <c r="H20" s="369"/>
      <c r="I20" s="369"/>
      <c r="J20" s="2"/>
      <c r="K20" s="2"/>
      <c r="L20" s="2"/>
      <c r="M20" s="2"/>
      <c r="N20" s="2"/>
      <c r="O20" s="2"/>
      <c r="P20" s="2"/>
      <c r="Q20" s="2"/>
      <c r="R20" s="2"/>
      <c r="S20" s="2"/>
    </row>
    <row r="21" spans="1:19" ht="12.75" customHeight="1">
      <c r="A21" s="357" t="s">
        <v>126</v>
      </c>
      <c r="B21" s="377">
        <v>0</v>
      </c>
      <c r="C21" s="377">
        <v>44</v>
      </c>
      <c r="D21" s="377">
        <v>0</v>
      </c>
      <c r="E21" s="377">
        <v>0</v>
      </c>
      <c r="F21" s="377">
        <v>0</v>
      </c>
      <c r="G21" s="377">
        <v>44</v>
      </c>
      <c r="H21" s="369"/>
      <c r="I21" s="369"/>
      <c r="J21" s="2"/>
      <c r="K21" s="2"/>
      <c r="L21" s="2"/>
      <c r="M21" s="2"/>
      <c r="N21" s="2"/>
      <c r="O21" s="2"/>
      <c r="P21" s="2"/>
      <c r="Q21" s="2"/>
      <c r="R21" s="2"/>
      <c r="S21" s="2"/>
    </row>
    <row r="22" spans="1:19" ht="12.75" customHeight="1">
      <c r="A22" s="360" t="s">
        <v>294</v>
      </c>
      <c r="B22" s="370"/>
      <c r="C22" s="370">
        <v>9</v>
      </c>
      <c r="D22" s="370"/>
      <c r="E22" s="370"/>
      <c r="F22" s="377">
        <v>0</v>
      </c>
      <c r="G22" s="377">
        <v>9</v>
      </c>
      <c r="H22" s="369"/>
      <c r="I22" s="369"/>
      <c r="J22" s="2"/>
      <c r="K22" s="2"/>
      <c r="L22" s="2"/>
      <c r="M22" s="2"/>
      <c r="N22" s="2"/>
      <c r="O22" s="2"/>
      <c r="P22" s="2"/>
      <c r="Q22" s="2"/>
      <c r="R22" s="2"/>
      <c r="S22" s="2"/>
    </row>
    <row r="23" spans="1:19" ht="12.75" customHeight="1">
      <c r="A23" s="360" t="s">
        <v>312</v>
      </c>
      <c r="B23" s="361"/>
      <c r="C23" s="370">
        <v>5</v>
      </c>
      <c r="D23" s="361"/>
      <c r="E23" s="361"/>
      <c r="F23" s="377">
        <v>0</v>
      </c>
      <c r="G23" s="377">
        <v>5</v>
      </c>
      <c r="H23" s="369"/>
      <c r="I23" s="369"/>
      <c r="J23" s="2"/>
      <c r="K23" s="2"/>
      <c r="L23" s="2"/>
      <c r="M23" s="2"/>
      <c r="N23" s="2"/>
      <c r="O23" s="2"/>
      <c r="P23" s="2"/>
      <c r="Q23" s="2"/>
      <c r="R23" s="2"/>
      <c r="S23" s="2"/>
    </row>
    <row r="24" spans="1:19" ht="12.75" customHeight="1">
      <c r="A24" s="360" t="s">
        <v>326</v>
      </c>
      <c r="B24" s="361"/>
      <c r="C24" s="370">
        <v>15</v>
      </c>
      <c r="D24" s="361"/>
      <c r="E24" s="361"/>
      <c r="F24" s="377">
        <v>0</v>
      </c>
      <c r="G24" s="377">
        <v>15</v>
      </c>
      <c r="H24" s="369"/>
      <c r="I24" s="369"/>
      <c r="J24" s="2"/>
      <c r="K24" s="2"/>
      <c r="L24" s="2"/>
      <c r="M24" s="2"/>
      <c r="N24" s="2"/>
      <c r="O24" s="2"/>
      <c r="P24" s="2"/>
      <c r="Q24" s="2"/>
      <c r="R24" s="2"/>
      <c r="S24" s="2"/>
    </row>
    <row r="25" spans="1:19" ht="12.75" customHeight="1">
      <c r="A25" s="360" t="s">
        <v>333</v>
      </c>
      <c r="B25" s="361"/>
      <c r="C25" s="370">
        <v>15</v>
      </c>
      <c r="D25" s="361"/>
      <c r="E25" s="361"/>
      <c r="F25" s="377">
        <v>0</v>
      </c>
      <c r="G25" s="377">
        <v>15</v>
      </c>
      <c r="H25" s="359"/>
      <c r="I25" s="359"/>
      <c r="J25" s="2"/>
      <c r="K25" s="2"/>
      <c r="L25" s="2"/>
      <c r="M25" s="2"/>
      <c r="N25" s="2"/>
      <c r="O25" s="2"/>
      <c r="P25" s="2"/>
      <c r="Q25" s="2"/>
      <c r="R25" s="2"/>
      <c r="S25" s="2"/>
    </row>
    <row r="26" spans="1:19" ht="12.75" customHeight="1">
      <c r="A26" s="357" t="s">
        <v>127</v>
      </c>
      <c r="B26" s="377">
        <v>0</v>
      </c>
      <c r="C26" s="377">
        <v>102</v>
      </c>
      <c r="D26" s="377">
        <v>0</v>
      </c>
      <c r="E26" s="377">
        <v>0</v>
      </c>
      <c r="F26" s="377">
        <v>0</v>
      </c>
      <c r="G26" s="377">
        <v>102</v>
      </c>
      <c r="H26" s="359"/>
      <c r="I26" s="359"/>
      <c r="J26" s="2"/>
      <c r="K26" s="2"/>
      <c r="L26" s="2"/>
      <c r="M26" s="2"/>
      <c r="N26" s="2"/>
      <c r="O26" s="2"/>
      <c r="P26" s="2"/>
      <c r="Q26" s="2"/>
      <c r="R26" s="2"/>
      <c r="S26" s="2"/>
    </row>
    <row r="27" spans="1:19" ht="12.75" customHeight="1">
      <c r="A27" s="360" t="s">
        <v>358</v>
      </c>
      <c r="B27" s="361"/>
      <c r="C27" s="370">
        <v>31</v>
      </c>
      <c r="D27" s="370">
        <v>0</v>
      </c>
      <c r="E27" s="361"/>
      <c r="F27" s="377">
        <v>0</v>
      </c>
      <c r="G27" s="377">
        <v>31</v>
      </c>
      <c r="H27" s="369"/>
      <c r="I27" s="369"/>
      <c r="J27" s="2"/>
      <c r="K27" s="2"/>
      <c r="L27" s="2"/>
      <c r="M27" s="2"/>
      <c r="N27" s="2"/>
      <c r="O27" s="2"/>
      <c r="P27" s="2"/>
      <c r="Q27" s="2"/>
      <c r="R27" s="2"/>
      <c r="S27" s="2"/>
    </row>
    <row r="28" spans="1:19" ht="12.75" customHeight="1">
      <c r="A28" s="360" t="s">
        <v>362</v>
      </c>
      <c r="B28" s="361"/>
      <c r="C28" s="370">
        <v>28</v>
      </c>
      <c r="D28" s="370">
        <v>0</v>
      </c>
      <c r="E28" s="361"/>
      <c r="F28" s="377">
        <v>0</v>
      </c>
      <c r="G28" s="377">
        <v>28</v>
      </c>
      <c r="H28" s="369"/>
      <c r="I28" s="369"/>
      <c r="J28" s="2"/>
      <c r="K28" s="2"/>
      <c r="L28" s="2"/>
      <c r="M28" s="2"/>
      <c r="N28" s="2"/>
      <c r="O28" s="2"/>
      <c r="P28" s="2"/>
      <c r="Q28" s="2"/>
      <c r="R28" s="2"/>
      <c r="S28" s="2"/>
    </row>
    <row r="29" spans="1:19" ht="12.75" customHeight="1">
      <c r="A29" s="360" t="s">
        <v>365</v>
      </c>
      <c r="B29" s="361"/>
      <c r="C29" s="370">
        <v>20</v>
      </c>
      <c r="D29" s="370">
        <v>0</v>
      </c>
      <c r="E29" s="361"/>
      <c r="F29" s="377">
        <v>0</v>
      </c>
      <c r="G29" s="377">
        <v>20</v>
      </c>
      <c r="H29" s="369"/>
      <c r="I29" s="369"/>
      <c r="J29" s="2"/>
      <c r="K29" s="2"/>
      <c r="L29" s="2"/>
      <c r="M29" s="2"/>
      <c r="N29" s="2"/>
      <c r="O29" s="2"/>
      <c r="P29" s="2"/>
      <c r="Q29" s="2"/>
      <c r="R29" s="2"/>
      <c r="S29" s="2"/>
    </row>
    <row r="30" spans="1:19" ht="12.75" customHeight="1">
      <c r="A30" s="360" t="s">
        <v>368</v>
      </c>
      <c r="B30" s="361"/>
      <c r="C30" s="370">
        <v>23</v>
      </c>
      <c r="D30" s="361"/>
      <c r="E30" s="361"/>
      <c r="F30" s="377">
        <v>0</v>
      </c>
      <c r="G30" s="377">
        <v>23</v>
      </c>
      <c r="H30" s="369"/>
      <c r="I30" s="369"/>
      <c r="J30" s="2"/>
      <c r="K30" s="2"/>
      <c r="L30" s="2"/>
      <c r="M30" s="2"/>
      <c r="N30" s="2"/>
      <c r="O30" s="2"/>
      <c r="P30" s="2"/>
      <c r="Q30" s="2"/>
      <c r="R30" s="2"/>
      <c r="S30" s="2"/>
    </row>
    <row r="31" spans="1:19" ht="12.75" customHeight="1">
      <c r="A31" s="357" t="s">
        <v>128</v>
      </c>
      <c r="B31" s="377">
        <v>0</v>
      </c>
      <c r="C31" s="377">
        <v>21</v>
      </c>
      <c r="D31" s="377">
        <v>0</v>
      </c>
      <c r="E31" s="377">
        <v>0</v>
      </c>
      <c r="F31" s="377">
        <v>0</v>
      </c>
      <c r="G31" s="377">
        <v>21</v>
      </c>
      <c r="H31" s="359"/>
      <c r="I31" s="359"/>
      <c r="J31" s="2"/>
      <c r="K31" s="2"/>
      <c r="L31" s="2"/>
      <c r="M31" s="2"/>
      <c r="N31" s="2"/>
      <c r="O31" s="2"/>
      <c r="P31" s="2"/>
      <c r="Q31" s="2"/>
      <c r="R31" s="2"/>
      <c r="S31" s="2"/>
    </row>
    <row r="32" spans="1:19" ht="12.75" customHeight="1">
      <c r="A32" s="360" t="s">
        <v>377</v>
      </c>
      <c r="B32" s="361"/>
      <c r="C32" s="370">
        <v>9</v>
      </c>
      <c r="D32" s="361"/>
      <c r="E32" s="361"/>
      <c r="F32" s="377">
        <v>0</v>
      </c>
      <c r="G32" s="377">
        <v>9</v>
      </c>
      <c r="H32" s="359"/>
      <c r="I32" s="359"/>
      <c r="J32" s="2"/>
      <c r="K32" s="2"/>
      <c r="L32" s="2"/>
      <c r="M32" s="2"/>
      <c r="N32" s="2"/>
      <c r="O32" s="2"/>
      <c r="P32" s="2"/>
      <c r="Q32" s="2"/>
      <c r="R32" s="2"/>
      <c r="S32" s="2"/>
    </row>
    <row r="33" spans="1:19" ht="12.75" customHeight="1">
      <c r="A33" s="360" t="s">
        <v>385</v>
      </c>
      <c r="B33" s="370"/>
      <c r="C33" s="370">
        <v>12</v>
      </c>
      <c r="D33" s="370"/>
      <c r="E33" s="370"/>
      <c r="F33" s="377">
        <v>0</v>
      </c>
      <c r="G33" s="377">
        <v>12</v>
      </c>
      <c r="H33" s="359"/>
      <c r="I33" s="359"/>
      <c r="J33" s="2"/>
      <c r="K33" s="2"/>
      <c r="L33" s="2"/>
      <c r="M33" s="2"/>
      <c r="N33" s="2"/>
      <c r="O33" s="2"/>
      <c r="P33" s="2"/>
      <c r="Q33" s="2"/>
      <c r="R33" s="2"/>
      <c r="S33" s="2"/>
    </row>
    <row r="34" spans="1:19" ht="12.75" customHeight="1">
      <c r="A34" s="357" t="s">
        <v>131</v>
      </c>
      <c r="B34" s="377">
        <v>0</v>
      </c>
      <c r="C34" s="377">
        <v>101</v>
      </c>
      <c r="D34" s="377">
        <v>0</v>
      </c>
      <c r="E34" s="377">
        <v>0</v>
      </c>
      <c r="F34" s="377">
        <v>0</v>
      </c>
      <c r="G34" s="377">
        <v>101</v>
      </c>
      <c r="H34" s="359"/>
      <c r="I34" s="359"/>
      <c r="J34" s="2"/>
      <c r="K34" s="2"/>
      <c r="L34" s="2"/>
      <c r="M34" s="2"/>
      <c r="N34" s="2"/>
      <c r="O34" s="2"/>
      <c r="P34" s="2"/>
      <c r="Q34" s="2"/>
      <c r="R34" s="2"/>
      <c r="S34" s="2"/>
    </row>
    <row r="35" spans="1:19" ht="12.75" customHeight="1">
      <c r="A35" s="360" t="s">
        <v>401</v>
      </c>
      <c r="B35" s="361"/>
      <c r="C35" s="370">
        <v>37</v>
      </c>
      <c r="D35" s="361"/>
      <c r="E35" s="361"/>
      <c r="F35" s="377">
        <v>0</v>
      </c>
      <c r="G35" s="377">
        <v>37</v>
      </c>
      <c r="H35" s="369"/>
      <c r="I35" s="369"/>
      <c r="J35" s="2"/>
      <c r="K35" s="2"/>
      <c r="L35" s="2"/>
      <c r="M35" s="2"/>
      <c r="N35" s="2"/>
      <c r="O35" s="2"/>
      <c r="P35" s="2"/>
      <c r="Q35" s="2"/>
      <c r="R35" s="2"/>
      <c r="S35" s="2"/>
    </row>
    <row r="36" spans="1:19" ht="12.75" customHeight="1">
      <c r="A36" s="360" t="s">
        <v>1569</v>
      </c>
      <c r="B36" s="361"/>
      <c r="C36" s="370">
        <v>37</v>
      </c>
      <c r="D36" s="361"/>
      <c r="E36" s="361"/>
      <c r="F36" s="377">
        <v>0</v>
      </c>
      <c r="G36" s="377">
        <v>37</v>
      </c>
      <c r="H36" s="369"/>
      <c r="I36" s="369"/>
      <c r="J36" s="2"/>
      <c r="K36" s="2"/>
      <c r="L36" s="2"/>
      <c r="M36" s="2"/>
      <c r="N36" s="2"/>
      <c r="O36" s="2"/>
      <c r="P36" s="2"/>
      <c r="Q36" s="2"/>
      <c r="R36" s="2"/>
      <c r="S36" s="2"/>
    </row>
    <row r="37" spans="1:19" ht="12.75" customHeight="1">
      <c r="A37" s="360" t="s">
        <v>1570</v>
      </c>
      <c r="B37" s="370"/>
      <c r="C37" s="370">
        <v>27</v>
      </c>
      <c r="D37" s="370"/>
      <c r="E37" s="370"/>
      <c r="F37" s="377">
        <v>0</v>
      </c>
      <c r="G37" s="377">
        <v>27</v>
      </c>
      <c r="H37" s="369"/>
      <c r="I37" s="369"/>
      <c r="J37" s="2"/>
      <c r="K37" s="2"/>
      <c r="L37" s="2"/>
      <c r="M37" s="2"/>
      <c r="N37" s="2"/>
      <c r="O37" s="2"/>
      <c r="P37" s="2"/>
      <c r="Q37" s="2"/>
      <c r="R37" s="2"/>
      <c r="S37" s="2"/>
    </row>
    <row r="38" spans="1:19" ht="12.75" customHeight="1">
      <c r="A38" s="357" t="s">
        <v>133</v>
      </c>
      <c r="B38" s="377">
        <v>0</v>
      </c>
      <c r="C38" s="377">
        <v>43</v>
      </c>
      <c r="D38" s="377">
        <v>0</v>
      </c>
      <c r="E38" s="379"/>
      <c r="F38" s="377">
        <v>0</v>
      </c>
      <c r="G38" s="377">
        <v>43</v>
      </c>
      <c r="H38" s="359"/>
      <c r="I38" s="359"/>
      <c r="J38" s="2"/>
      <c r="K38" s="2"/>
      <c r="L38" s="2"/>
      <c r="M38" s="2"/>
      <c r="N38" s="2"/>
      <c r="O38" s="2"/>
      <c r="P38" s="2"/>
      <c r="Q38" s="2"/>
      <c r="R38" s="2"/>
      <c r="S38" s="2"/>
    </row>
    <row r="39" spans="1:19" ht="12.75" customHeight="1">
      <c r="A39" s="360" t="s">
        <v>428</v>
      </c>
      <c r="B39" s="370"/>
      <c r="C39" s="370">
        <v>15</v>
      </c>
      <c r="D39" s="370"/>
      <c r="E39" s="370"/>
      <c r="F39" s="377">
        <v>0</v>
      </c>
      <c r="G39" s="377">
        <v>15</v>
      </c>
      <c r="H39" s="369"/>
      <c r="I39" s="369"/>
      <c r="J39" s="2"/>
      <c r="K39" s="2"/>
      <c r="L39" s="2"/>
      <c r="M39" s="2"/>
      <c r="N39" s="2"/>
      <c r="O39" s="2"/>
      <c r="P39" s="2"/>
      <c r="Q39" s="2"/>
      <c r="R39" s="2"/>
      <c r="S39" s="2"/>
    </row>
    <row r="40" spans="1:19" ht="12.75" customHeight="1">
      <c r="A40" s="360" t="s">
        <v>437</v>
      </c>
      <c r="B40" s="361"/>
      <c r="C40" s="370">
        <v>17</v>
      </c>
      <c r="D40" s="361"/>
      <c r="E40" s="361"/>
      <c r="F40" s="377">
        <v>0</v>
      </c>
      <c r="G40" s="377">
        <v>17</v>
      </c>
      <c r="H40" s="369"/>
      <c r="I40" s="369"/>
      <c r="J40" s="2"/>
      <c r="K40" s="2"/>
      <c r="L40" s="2"/>
      <c r="M40" s="2"/>
      <c r="N40" s="2"/>
      <c r="O40" s="2"/>
      <c r="P40" s="2"/>
      <c r="Q40" s="2"/>
      <c r="R40" s="2"/>
      <c r="S40" s="2"/>
    </row>
    <row r="41" spans="1:19" ht="12.75" customHeight="1">
      <c r="A41" s="360" t="s">
        <v>441</v>
      </c>
      <c r="B41" s="361"/>
      <c r="C41" s="370">
        <v>7</v>
      </c>
      <c r="D41" s="361"/>
      <c r="E41" s="361"/>
      <c r="F41" s="377">
        <v>0</v>
      </c>
      <c r="G41" s="377">
        <v>7</v>
      </c>
      <c r="H41" s="369"/>
      <c r="I41" s="369"/>
      <c r="J41" s="2"/>
      <c r="K41" s="2"/>
      <c r="L41" s="2"/>
      <c r="M41" s="2"/>
      <c r="N41" s="2"/>
      <c r="O41" s="2"/>
      <c r="P41" s="2"/>
      <c r="Q41" s="2"/>
      <c r="R41" s="2"/>
      <c r="S41" s="2"/>
    </row>
    <row r="42" spans="1:19" ht="12.75" customHeight="1">
      <c r="A42" s="360" t="s">
        <v>445</v>
      </c>
      <c r="B42" s="370"/>
      <c r="C42" s="370">
        <v>4</v>
      </c>
      <c r="D42" s="370"/>
      <c r="E42" s="370"/>
      <c r="F42" s="377">
        <v>0</v>
      </c>
      <c r="G42" s="377">
        <v>4</v>
      </c>
      <c r="H42" s="375"/>
      <c r="I42" s="375"/>
      <c r="J42" s="2"/>
      <c r="K42" s="2"/>
      <c r="L42" s="2"/>
      <c r="M42" s="2"/>
      <c r="N42" s="2"/>
      <c r="O42" s="2"/>
      <c r="P42" s="2"/>
      <c r="Q42" s="2"/>
      <c r="R42" s="2"/>
      <c r="S42" s="2"/>
    </row>
    <row r="43" spans="1:19" ht="12.75" customHeight="1">
      <c r="A43" s="357" t="s">
        <v>135</v>
      </c>
      <c r="B43" s="377">
        <v>0</v>
      </c>
      <c r="C43" s="377">
        <v>16</v>
      </c>
      <c r="D43" s="377">
        <v>0</v>
      </c>
      <c r="E43" s="377">
        <v>0</v>
      </c>
      <c r="F43" s="377">
        <v>0</v>
      </c>
      <c r="G43" s="377">
        <v>16</v>
      </c>
      <c r="H43" s="354"/>
      <c r="I43" s="354"/>
      <c r="J43" s="2"/>
      <c r="K43" s="2"/>
      <c r="L43" s="2"/>
      <c r="M43" s="2"/>
      <c r="N43" s="2"/>
      <c r="O43" s="2"/>
      <c r="P43" s="2"/>
      <c r="Q43" s="2"/>
      <c r="R43" s="2"/>
      <c r="S43" s="2"/>
    </row>
    <row r="44" spans="1:19" ht="12.75" customHeight="1">
      <c r="A44" s="360" t="s">
        <v>427</v>
      </c>
      <c r="B44" s="361"/>
      <c r="C44" s="370">
        <v>16</v>
      </c>
      <c r="D44" s="361"/>
      <c r="E44" s="361"/>
      <c r="F44" s="377">
        <v>0</v>
      </c>
      <c r="G44" s="377">
        <v>16</v>
      </c>
      <c r="H44" s="380"/>
      <c r="I44" s="380"/>
      <c r="J44" s="2"/>
      <c r="K44" s="2"/>
      <c r="L44" s="2"/>
      <c r="M44" s="2"/>
      <c r="N44" s="2"/>
      <c r="O44" s="2"/>
      <c r="P44" s="2"/>
      <c r="Q44" s="2"/>
      <c r="R44" s="2"/>
      <c r="S44" s="2"/>
    </row>
    <row r="45" spans="1:19" ht="12.75" customHeight="1">
      <c r="A45" s="357" t="s">
        <v>138</v>
      </c>
      <c r="B45" s="377">
        <v>0</v>
      </c>
      <c r="C45" s="377">
        <v>18</v>
      </c>
      <c r="D45" s="377">
        <v>0</v>
      </c>
      <c r="E45" s="377">
        <v>0</v>
      </c>
      <c r="F45" s="377">
        <v>0</v>
      </c>
      <c r="G45" s="377">
        <v>18</v>
      </c>
      <c r="H45" s="380"/>
      <c r="I45" s="380"/>
      <c r="J45" s="2"/>
      <c r="K45" s="2"/>
      <c r="L45" s="2"/>
      <c r="M45" s="2"/>
      <c r="N45" s="2"/>
      <c r="O45" s="2"/>
      <c r="P45" s="2"/>
      <c r="Q45" s="2"/>
      <c r="R45" s="2"/>
      <c r="S45" s="2"/>
    </row>
    <row r="46" spans="1:19" ht="12.75" customHeight="1">
      <c r="A46" s="360" t="s">
        <v>444</v>
      </c>
      <c r="B46" s="370"/>
      <c r="C46" s="370">
        <v>8</v>
      </c>
      <c r="D46" s="370"/>
      <c r="E46" s="370"/>
      <c r="F46" s="377">
        <v>0</v>
      </c>
      <c r="G46" s="377">
        <v>8</v>
      </c>
      <c r="H46" s="354"/>
      <c r="I46" s="354"/>
      <c r="J46" s="2"/>
      <c r="K46" s="2"/>
      <c r="L46" s="2"/>
      <c r="M46" s="2"/>
      <c r="N46" s="2"/>
      <c r="O46" s="2"/>
      <c r="P46" s="2"/>
      <c r="Q46" s="2"/>
      <c r="R46" s="2"/>
      <c r="S46" s="2"/>
    </row>
    <row r="47" spans="1:19" ht="12.75" customHeight="1">
      <c r="A47" s="360" t="s">
        <v>473</v>
      </c>
      <c r="B47" s="361"/>
      <c r="C47" s="370">
        <v>10</v>
      </c>
      <c r="D47" s="361"/>
      <c r="E47" s="361"/>
      <c r="F47" s="377">
        <v>0</v>
      </c>
      <c r="G47" s="377">
        <v>10</v>
      </c>
      <c r="H47" s="380"/>
      <c r="I47" s="380"/>
      <c r="J47" s="2"/>
      <c r="K47" s="2"/>
      <c r="L47" s="2"/>
      <c r="M47" s="2"/>
      <c r="N47" s="2"/>
      <c r="O47" s="2"/>
      <c r="P47" s="2"/>
      <c r="Q47" s="2"/>
      <c r="R47" s="2"/>
      <c r="S47" s="2"/>
    </row>
    <row r="48" spans="1:19" ht="12.75" customHeight="1">
      <c r="A48" s="360" t="s">
        <v>476</v>
      </c>
      <c r="B48" s="370"/>
      <c r="C48" s="370"/>
      <c r="D48" s="370"/>
      <c r="E48" s="370"/>
      <c r="F48" s="377">
        <v>0</v>
      </c>
      <c r="G48" s="377">
        <v>0</v>
      </c>
      <c r="H48" s="380"/>
      <c r="I48" s="380"/>
      <c r="J48" s="2"/>
      <c r="K48" s="2"/>
      <c r="L48" s="2"/>
      <c r="M48" s="2"/>
      <c r="N48" s="2"/>
      <c r="O48" s="2"/>
      <c r="P48" s="2"/>
      <c r="Q48" s="2"/>
      <c r="R48" s="2"/>
      <c r="S48" s="2"/>
    </row>
    <row r="49" spans="1:19" ht="12.75" customHeight="1">
      <c r="A49" s="357" t="s">
        <v>1441</v>
      </c>
      <c r="B49" s="382">
        <v>0</v>
      </c>
      <c r="C49" s="382">
        <v>558</v>
      </c>
      <c r="D49" s="382">
        <v>0</v>
      </c>
      <c r="E49" s="382">
        <v>0</v>
      </c>
      <c r="F49" s="382">
        <v>0</v>
      </c>
      <c r="G49" s="382">
        <v>558</v>
      </c>
      <c r="H49" s="391"/>
      <c r="I49" s="391"/>
      <c r="J49" s="2"/>
      <c r="K49" s="2"/>
      <c r="L49" s="2"/>
      <c r="M49" s="2"/>
      <c r="N49" s="2"/>
      <c r="O49" s="2"/>
      <c r="P49" s="2"/>
      <c r="Q49" s="2"/>
      <c r="R49" s="2"/>
      <c r="S49" s="2"/>
    </row>
    <row r="50" spans="1:19" ht="12.75" customHeight="1">
      <c r="A50" s="357" t="s">
        <v>1576</v>
      </c>
      <c r="B50" s="392">
        <v>558</v>
      </c>
      <c r="C50" s="393"/>
      <c r="D50" s="392">
        <v>0</v>
      </c>
      <c r="E50" s="394"/>
      <c r="F50" s="392">
        <v>558</v>
      </c>
      <c r="G50" s="393"/>
      <c r="H50" s="391"/>
      <c r="I50" s="391"/>
      <c r="J50" s="2"/>
      <c r="K50" s="2"/>
      <c r="L50" s="2"/>
      <c r="M50" s="2"/>
      <c r="N50" s="2"/>
      <c r="O50" s="2"/>
      <c r="P50" s="2"/>
      <c r="Q50" s="2"/>
      <c r="R50" s="2"/>
      <c r="S50" s="2"/>
    </row>
    <row r="51" spans="1:19" ht="12.75" customHeight="1">
      <c r="A51" s="357" t="s">
        <v>1503</v>
      </c>
      <c r="B51" s="377">
        <v>0</v>
      </c>
      <c r="C51" s="377">
        <v>19</v>
      </c>
      <c r="D51" s="377">
        <v>0</v>
      </c>
      <c r="E51" s="377">
        <v>0</v>
      </c>
      <c r="F51" s="377">
        <v>0</v>
      </c>
      <c r="G51" s="377">
        <v>19</v>
      </c>
      <c r="H51" s="395"/>
      <c r="I51" s="395"/>
      <c r="J51" s="2"/>
      <c r="K51" s="2"/>
      <c r="L51" s="2"/>
      <c r="M51" s="2"/>
      <c r="N51" s="2"/>
      <c r="O51" s="2"/>
      <c r="P51" s="2"/>
      <c r="Q51" s="2"/>
      <c r="R51" s="2"/>
      <c r="S51" s="2"/>
    </row>
    <row r="52" spans="1:19" ht="12.75" customHeight="1">
      <c r="A52" s="360" t="s">
        <v>506</v>
      </c>
      <c r="B52" s="361"/>
      <c r="C52" s="370">
        <v>10</v>
      </c>
      <c r="D52" s="361"/>
      <c r="E52" s="361"/>
      <c r="F52" s="377">
        <v>0</v>
      </c>
      <c r="G52" s="377">
        <v>10</v>
      </c>
      <c r="H52" s="359"/>
      <c r="I52" s="359"/>
      <c r="J52" s="2"/>
      <c r="K52" s="2"/>
      <c r="L52" s="2"/>
      <c r="M52" s="2"/>
      <c r="N52" s="2"/>
      <c r="O52" s="2"/>
      <c r="P52" s="2"/>
      <c r="Q52" s="2"/>
      <c r="R52" s="2"/>
      <c r="S52" s="2"/>
    </row>
    <row r="53" spans="1:19" ht="12.75" customHeight="1">
      <c r="A53" s="360" t="s">
        <v>508</v>
      </c>
      <c r="B53" s="361"/>
      <c r="C53" s="370">
        <v>9</v>
      </c>
      <c r="D53" s="361"/>
      <c r="E53" s="361"/>
      <c r="F53" s="377">
        <v>0</v>
      </c>
      <c r="G53" s="377">
        <v>9</v>
      </c>
      <c r="H53" s="369"/>
      <c r="I53" s="369"/>
      <c r="J53" s="2"/>
      <c r="K53" s="2"/>
      <c r="L53" s="2"/>
      <c r="M53" s="2"/>
      <c r="N53" s="2"/>
      <c r="O53" s="2"/>
      <c r="P53" s="2"/>
      <c r="Q53" s="2"/>
      <c r="R53" s="2"/>
      <c r="S53" s="2"/>
    </row>
    <row r="54" spans="1:19" ht="12.75" customHeight="1">
      <c r="A54" s="357" t="s">
        <v>141</v>
      </c>
      <c r="B54" s="377">
        <v>0</v>
      </c>
      <c r="C54" s="377">
        <v>85</v>
      </c>
      <c r="D54" s="377">
        <v>0</v>
      </c>
      <c r="E54" s="377">
        <v>0</v>
      </c>
      <c r="F54" s="377">
        <v>0</v>
      </c>
      <c r="G54" s="377">
        <v>85</v>
      </c>
      <c r="H54" s="359"/>
      <c r="I54" s="359"/>
      <c r="J54" s="2"/>
      <c r="K54" s="2"/>
      <c r="L54" s="2"/>
      <c r="M54" s="2"/>
      <c r="N54" s="2"/>
      <c r="O54" s="2"/>
      <c r="P54" s="2"/>
      <c r="Q54" s="2"/>
      <c r="R54" s="2"/>
      <c r="S54" s="2"/>
    </row>
    <row r="55" spans="1:19" ht="12.75" customHeight="1">
      <c r="A55" s="360" t="s">
        <v>856</v>
      </c>
      <c r="B55" s="361"/>
      <c r="C55" s="370">
        <v>25</v>
      </c>
      <c r="D55" s="361"/>
      <c r="E55" s="361"/>
      <c r="F55" s="377">
        <v>0</v>
      </c>
      <c r="G55" s="377">
        <v>25</v>
      </c>
      <c r="H55" s="369"/>
      <c r="I55" s="369"/>
      <c r="J55" s="2"/>
      <c r="K55" s="2"/>
      <c r="L55" s="2"/>
      <c r="M55" s="2"/>
      <c r="N55" s="2"/>
      <c r="O55" s="2"/>
      <c r="P55" s="2"/>
      <c r="Q55" s="2"/>
      <c r="R55" s="2"/>
      <c r="S55" s="2"/>
    </row>
    <row r="56" spans="1:19" ht="12.75" customHeight="1">
      <c r="A56" s="360" t="s">
        <v>872</v>
      </c>
      <c r="B56" s="370"/>
      <c r="C56" s="370">
        <v>37</v>
      </c>
      <c r="D56" s="370"/>
      <c r="E56" s="370"/>
      <c r="F56" s="377">
        <v>0</v>
      </c>
      <c r="G56" s="377">
        <v>37</v>
      </c>
      <c r="H56" s="369"/>
      <c r="I56" s="369"/>
      <c r="J56" s="2"/>
      <c r="K56" s="2"/>
      <c r="L56" s="2"/>
      <c r="M56" s="2"/>
      <c r="N56" s="2"/>
      <c r="O56" s="2"/>
      <c r="P56" s="2"/>
      <c r="Q56" s="2"/>
      <c r="R56" s="2"/>
      <c r="S56" s="2"/>
    </row>
    <row r="57" spans="1:19" ht="12.75" customHeight="1">
      <c r="A57" s="360" t="s">
        <v>524</v>
      </c>
      <c r="B57" s="370"/>
      <c r="C57" s="370">
        <v>23</v>
      </c>
      <c r="D57" s="370"/>
      <c r="E57" s="361"/>
      <c r="F57" s="377">
        <v>0</v>
      </c>
      <c r="G57" s="377">
        <v>23</v>
      </c>
      <c r="H57" s="369"/>
      <c r="I57" s="369"/>
      <c r="J57" s="2"/>
      <c r="K57" s="2"/>
      <c r="L57" s="2"/>
      <c r="M57" s="2"/>
      <c r="N57" s="2"/>
      <c r="O57" s="2"/>
      <c r="P57" s="2"/>
      <c r="Q57" s="2"/>
      <c r="R57" s="2"/>
      <c r="S57" s="2"/>
    </row>
    <row r="58" spans="1:19" ht="12.75" customHeight="1">
      <c r="A58" s="357" t="s">
        <v>142</v>
      </c>
      <c r="B58" s="377">
        <v>0</v>
      </c>
      <c r="C58" s="377">
        <v>0</v>
      </c>
      <c r="D58" s="377">
        <v>0</v>
      </c>
      <c r="E58" s="377">
        <v>0</v>
      </c>
      <c r="F58" s="377">
        <v>0</v>
      </c>
      <c r="G58" s="377">
        <v>0</v>
      </c>
      <c r="H58" s="359"/>
      <c r="I58" s="359"/>
      <c r="J58" s="2"/>
      <c r="K58" s="2"/>
      <c r="L58" s="2"/>
      <c r="M58" s="2"/>
      <c r="N58" s="2"/>
      <c r="O58" s="2"/>
      <c r="P58" s="2"/>
      <c r="Q58" s="2"/>
      <c r="R58" s="2"/>
      <c r="S58" s="2"/>
    </row>
    <row r="59" spans="1:19" ht="12.75" customHeight="1">
      <c r="A59" s="360" t="s">
        <v>1577</v>
      </c>
      <c r="B59" s="370"/>
      <c r="C59" s="361"/>
      <c r="D59" s="370"/>
      <c r="E59" s="361"/>
      <c r="F59" s="377">
        <v>0</v>
      </c>
      <c r="G59" s="377">
        <v>0</v>
      </c>
      <c r="H59" s="369"/>
      <c r="I59" s="369"/>
      <c r="J59" s="2"/>
      <c r="K59" s="2"/>
      <c r="L59" s="2"/>
      <c r="M59" s="2"/>
      <c r="N59" s="2"/>
      <c r="O59" s="2"/>
      <c r="P59" s="2"/>
      <c r="Q59" s="2"/>
      <c r="R59" s="2"/>
      <c r="S59" s="2"/>
    </row>
    <row r="60" spans="1:19" ht="12.75" customHeight="1">
      <c r="A60" s="357" t="s">
        <v>143</v>
      </c>
      <c r="B60" s="377">
        <v>0</v>
      </c>
      <c r="C60" s="377">
        <v>119</v>
      </c>
      <c r="D60" s="377">
        <v>0</v>
      </c>
      <c r="E60" s="377">
        <v>0</v>
      </c>
      <c r="F60" s="377">
        <v>0</v>
      </c>
      <c r="G60" s="377">
        <v>119</v>
      </c>
      <c r="H60" s="380"/>
      <c r="I60" s="380"/>
      <c r="J60" s="2"/>
      <c r="K60" s="2"/>
      <c r="L60" s="2"/>
      <c r="M60" s="2"/>
      <c r="N60" s="2"/>
      <c r="O60" s="2"/>
      <c r="P60" s="2"/>
      <c r="Q60" s="2"/>
      <c r="R60" s="2"/>
      <c r="S60" s="2"/>
    </row>
    <row r="61" spans="1:19" ht="12.75" customHeight="1">
      <c r="A61" s="360" t="s">
        <v>585</v>
      </c>
      <c r="B61" s="361"/>
      <c r="C61" s="370">
        <v>14</v>
      </c>
      <c r="D61" s="361"/>
      <c r="E61" s="361"/>
      <c r="F61" s="377">
        <v>0</v>
      </c>
      <c r="G61" s="377">
        <v>14</v>
      </c>
      <c r="H61" s="380"/>
      <c r="I61" s="380"/>
      <c r="J61" s="2"/>
      <c r="K61" s="2"/>
      <c r="L61" s="2"/>
      <c r="M61" s="2"/>
      <c r="N61" s="2"/>
      <c r="O61" s="2"/>
      <c r="P61" s="2"/>
      <c r="Q61" s="2"/>
      <c r="R61" s="2"/>
      <c r="S61" s="2"/>
    </row>
    <row r="62" spans="1:19" ht="12.75" customHeight="1">
      <c r="A62" s="360" t="s">
        <v>589</v>
      </c>
      <c r="B62" s="361"/>
      <c r="C62" s="370">
        <v>12</v>
      </c>
      <c r="D62" s="361"/>
      <c r="E62" s="361"/>
      <c r="F62" s="377">
        <v>0</v>
      </c>
      <c r="G62" s="377">
        <v>12</v>
      </c>
      <c r="H62" s="380"/>
      <c r="I62" s="380"/>
      <c r="J62" s="2"/>
      <c r="K62" s="2"/>
      <c r="L62" s="2"/>
      <c r="M62" s="2"/>
      <c r="N62" s="2"/>
      <c r="O62" s="2"/>
      <c r="P62" s="2"/>
      <c r="Q62" s="2"/>
      <c r="R62" s="2"/>
      <c r="S62" s="2"/>
    </row>
    <row r="63" spans="1:19" ht="12.75" customHeight="1">
      <c r="A63" s="360" t="s">
        <v>592</v>
      </c>
      <c r="B63" s="361"/>
      <c r="C63" s="370">
        <v>15</v>
      </c>
      <c r="D63" s="361"/>
      <c r="E63" s="361"/>
      <c r="F63" s="377">
        <v>0</v>
      </c>
      <c r="G63" s="377">
        <v>15</v>
      </c>
      <c r="H63" s="354"/>
      <c r="I63" s="354"/>
      <c r="J63" s="2"/>
      <c r="K63" s="2"/>
      <c r="L63" s="2"/>
      <c r="M63" s="2"/>
      <c r="N63" s="2"/>
      <c r="O63" s="2"/>
      <c r="P63" s="2"/>
      <c r="Q63" s="2"/>
      <c r="R63" s="2"/>
      <c r="S63" s="2"/>
    </row>
    <row r="64" spans="1:19" ht="12.75" customHeight="1">
      <c r="A64" s="360" t="s">
        <v>594</v>
      </c>
      <c r="B64" s="361"/>
      <c r="C64" s="370">
        <v>24</v>
      </c>
      <c r="D64" s="361"/>
      <c r="E64" s="361"/>
      <c r="F64" s="377">
        <v>0</v>
      </c>
      <c r="G64" s="377">
        <v>24</v>
      </c>
      <c r="H64" s="354"/>
      <c r="I64" s="354"/>
      <c r="J64" s="2"/>
      <c r="K64" s="2"/>
      <c r="L64" s="2"/>
      <c r="M64" s="2"/>
      <c r="N64" s="2"/>
      <c r="O64" s="2"/>
      <c r="P64" s="2"/>
      <c r="Q64" s="2"/>
      <c r="R64" s="2"/>
      <c r="S64" s="2"/>
    </row>
    <row r="65" spans="1:26" ht="12.75" customHeight="1">
      <c r="A65" s="360" t="s">
        <v>597</v>
      </c>
      <c r="B65" s="361"/>
      <c r="C65" s="370">
        <v>3</v>
      </c>
      <c r="D65" s="361"/>
      <c r="E65" s="361"/>
      <c r="F65" s="377">
        <v>0</v>
      </c>
      <c r="G65" s="377">
        <v>3</v>
      </c>
      <c r="H65" s="380"/>
      <c r="I65" s="380"/>
      <c r="J65" s="2"/>
      <c r="K65" s="2"/>
      <c r="L65" s="2"/>
      <c r="M65" s="2"/>
      <c r="N65" s="2"/>
      <c r="O65" s="2"/>
      <c r="P65" s="2"/>
      <c r="Q65" s="2"/>
      <c r="R65" s="2"/>
      <c r="S65" s="2"/>
    </row>
    <row r="66" spans="1:26" ht="12.75" customHeight="1">
      <c r="A66" s="360" t="s">
        <v>599</v>
      </c>
      <c r="B66" s="361"/>
      <c r="C66" s="370">
        <v>17</v>
      </c>
      <c r="D66" s="361"/>
      <c r="E66" s="361"/>
      <c r="F66" s="377">
        <v>0</v>
      </c>
      <c r="G66" s="377">
        <v>17</v>
      </c>
      <c r="H66" s="380"/>
      <c r="I66" s="380"/>
      <c r="J66" s="2"/>
      <c r="K66" s="2"/>
      <c r="L66" s="2"/>
      <c r="M66" s="2"/>
      <c r="N66" s="2"/>
      <c r="O66" s="2"/>
      <c r="P66" s="2"/>
      <c r="Q66" s="2"/>
      <c r="R66" s="2"/>
      <c r="S66" s="2"/>
    </row>
    <row r="67" spans="1:26" ht="12.75" customHeight="1">
      <c r="A67" s="360" t="s">
        <v>602</v>
      </c>
      <c r="B67" s="361"/>
      <c r="C67" s="370">
        <v>34</v>
      </c>
      <c r="D67" s="361"/>
      <c r="E67" s="361"/>
      <c r="F67" s="377">
        <v>0</v>
      </c>
      <c r="G67" s="377">
        <v>34</v>
      </c>
      <c r="H67" s="380"/>
      <c r="I67" s="380"/>
      <c r="J67" s="2"/>
      <c r="K67" s="2"/>
      <c r="L67" s="2"/>
      <c r="M67" s="2"/>
      <c r="N67" s="2"/>
      <c r="O67" s="2"/>
      <c r="P67" s="2"/>
      <c r="Q67" s="2"/>
      <c r="R67" s="2"/>
      <c r="S67" s="2"/>
    </row>
    <row r="68" spans="1:26" ht="12.75" customHeight="1">
      <c r="A68" s="357" t="s">
        <v>1578</v>
      </c>
      <c r="B68" s="377">
        <v>0</v>
      </c>
      <c r="C68" s="377">
        <v>223</v>
      </c>
      <c r="D68" s="377">
        <v>0</v>
      </c>
      <c r="E68" s="377">
        <v>0</v>
      </c>
      <c r="F68" s="358">
        <v>0</v>
      </c>
      <c r="G68" s="358">
        <v>223</v>
      </c>
      <c r="H68" s="354"/>
      <c r="I68" s="354"/>
      <c r="J68" s="2"/>
      <c r="K68" s="2"/>
      <c r="L68" s="2"/>
      <c r="M68" s="2"/>
      <c r="N68" s="2"/>
      <c r="O68" s="2"/>
      <c r="P68" s="2"/>
      <c r="Q68" s="2"/>
      <c r="R68" s="2"/>
      <c r="S68" s="2"/>
    </row>
    <row r="69" spans="1:26" ht="12.75" customHeight="1">
      <c r="A69" s="357" t="s">
        <v>1580</v>
      </c>
      <c r="B69" s="392">
        <v>223</v>
      </c>
      <c r="C69" s="394"/>
      <c r="D69" s="392">
        <v>0</v>
      </c>
      <c r="E69" s="394"/>
      <c r="F69" s="392">
        <v>223</v>
      </c>
      <c r="G69" s="394"/>
      <c r="H69" s="354"/>
      <c r="I69" s="354"/>
      <c r="J69" s="2"/>
      <c r="K69" s="2"/>
      <c r="L69" s="2"/>
      <c r="M69" s="2"/>
      <c r="N69" s="2"/>
      <c r="O69" s="2"/>
      <c r="P69" s="2"/>
      <c r="Q69" s="2"/>
      <c r="R69" s="2"/>
      <c r="S69" s="2"/>
    </row>
    <row r="70" spans="1:26" ht="12.75" customHeight="1">
      <c r="A70" s="357" t="s">
        <v>715</v>
      </c>
      <c r="B70" s="382">
        <v>0</v>
      </c>
      <c r="C70" s="382">
        <v>781</v>
      </c>
      <c r="D70" s="382">
        <v>0</v>
      </c>
      <c r="E70" s="382">
        <v>0</v>
      </c>
      <c r="F70" s="358">
        <v>0</v>
      </c>
      <c r="G70" s="358">
        <v>781</v>
      </c>
      <c r="H70" s="380"/>
      <c r="I70" s="380"/>
      <c r="J70" s="2"/>
      <c r="K70" s="2"/>
      <c r="L70" s="2"/>
      <c r="M70" s="2"/>
      <c r="N70" s="2"/>
      <c r="O70" s="2"/>
      <c r="P70" s="2"/>
      <c r="Q70" s="2"/>
      <c r="R70" s="2"/>
      <c r="S70" s="2"/>
    </row>
    <row r="71" spans="1:26" ht="12.75" customHeight="1">
      <c r="A71" s="357" t="s">
        <v>715</v>
      </c>
      <c r="B71" s="392">
        <v>781</v>
      </c>
      <c r="C71" s="394"/>
      <c r="D71" s="392">
        <v>0</v>
      </c>
      <c r="E71" s="394"/>
      <c r="F71" s="392">
        <v>781</v>
      </c>
      <c r="G71" s="394"/>
      <c r="H71" s="359"/>
      <c r="I71" s="359"/>
      <c r="J71" s="2"/>
      <c r="K71" s="2"/>
      <c r="L71" s="2"/>
      <c r="M71" s="2"/>
      <c r="N71" s="2"/>
      <c r="O71" s="2"/>
      <c r="P71" s="2"/>
      <c r="Q71" s="2"/>
      <c r="R71" s="2"/>
      <c r="S71" s="2"/>
    </row>
    <row r="72" spans="1:26" ht="24" customHeight="1">
      <c r="A72" s="2130" t="s">
        <v>1582</v>
      </c>
      <c r="B72" s="2076"/>
      <c r="C72" s="2076"/>
      <c r="D72" s="2076"/>
      <c r="E72" s="2076"/>
      <c r="F72" s="2076"/>
      <c r="G72" s="2077"/>
      <c r="H72" s="303"/>
      <c r="I72" s="303"/>
      <c r="J72" s="2"/>
      <c r="K72" s="2"/>
      <c r="L72" s="2"/>
      <c r="M72" s="2"/>
      <c r="N72" s="2"/>
      <c r="O72" s="2"/>
      <c r="P72" s="2"/>
      <c r="Q72" s="2"/>
      <c r="R72" s="2"/>
      <c r="S72" s="2"/>
    </row>
    <row r="73" spans="1:26" ht="36" customHeight="1">
      <c r="A73" s="2129" t="s">
        <v>1402</v>
      </c>
      <c r="B73" s="2066"/>
      <c r="C73" s="2066"/>
      <c r="D73" s="2066"/>
      <c r="E73" s="2066"/>
      <c r="F73" s="2066"/>
      <c r="G73" s="2066"/>
      <c r="H73" s="2066"/>
      <c r="I73" s="2097"/>
      <c r="J73" s="2"/>
      <c r="K73" s="2"/>
      <c r="L73" s="2"/>
      <c r="M73" s="2"/>
      <c r="N73" s="2"/>
      <c r="O73" s="2"/>
      <c r="P73" s="2"/>
      <c r="Q73" s="2"/>
      <c r="R73" s="2"/>
      <c r="S73" s="2"/>
      <c r="T73" s="2"/>
      <c r="U73" s="2"/>
      <c r="V73" s="2"/>
      <c r="W73" s="2"/>
      <c r="X73" s="2"/>
      <c r="Y73" s="2"/>
      <c r="Z73" s="2"/>
    </row>
    <row r="74" spans="1:26" ht="15.75" customHeight="1">
      <c r="A74" s="2128" t="s">
        <v>148</v>
      </c>
      <c r="B74" s="2060" t="s">
        <v>1559</v>
      </c>
      <c r="C74" s="2041"/>
      <c r="D74" s="2041"/>
      <c r="E74" s="2041"/>
      <c r="F74" s="2041"/>
      <c r="G74" s="2041"/>
      <c r="H74" s="2041"/>
      <c r="I74" s="2048"/>
      <c r="J74" s="2"/>
      <c r="K74" s="2"/>
      <c r="L74" s="2"/>
      <c r="M74" s="2"/>
      <c r="N74" s="2"/>
      <c r="O74" s="2"/>
      <c r="P74" s="2"/>
      <c r="Q74" s="2"/>
      <c r="R74" s="2"/>
      <c r="S74" s="2"/>
    </row>
    <row r="75" spans="1:26" ht="15.75" customHeight="1">
      <c r="A75" s="2058"/>
      <c r="B75" s="2060" t="s">
        <v>1586</v>
      </c>
      <c r="C75" s="2048"/>
      <c r="D75" s="2060" t="s">
        <v>1587</v>
      </c>
      <c r="E75" s="2048"/>
      <c r="F75" s="2060" t="s">
        <v>1588</v>
      </c>
      <c r="G75" s="2048"/>
      <c r="H75" s="2127" t="s">
        <v>245</v>
      </c>
      <c r="I75" s="2048"/>
      <c r="J75" s="2"/>
      <c r="K75" s="2"/>
      <c r="L75" s="2"/>
      <c r="M75" s="2"/>
      <c r="N75" s="2"/>
      <c r="O75" s="2"/>
      <c r="P75" s="2"/>
      <c r="Q75" s="2"/>
      <c r="R75" s="2"/>
      <c r="S75" s="2"/>
    </row>
    <row r="76" spans="1:26" ht="15.75" customHeight="1">
      <c r="A76" s="2059"/>
      <c r="B76" s="344" t="s">
        <v>39</v>
      </c>
      <c r="C76" s="344" t="s">
        <v>151</v>
      </c>
      <c r="D76" s="344" t="s">
        <v>39</v>
      </c>
      <c r="E76" s="344" t="s">
        <v>151</v>
      </c>
      <c r="F76" s="344" t="s">
        <v>39</v>
      </c>
      <c r="G76" s="344" t="s">
        <v>151</v>
      </c>
      <c r="H76" s="344" t="s">
        <v>39</v>
      </c>
      <c r="I76" s="344" t="s">
        <v>151</v>
      </c>
      <c r="J76" s="2"/>
      <c r="K76" s="2"/>
      <c r="L76" s="2"/>
      <c r="M76" s="2"/>
      <c r="N76" s="2"/>
      <c r="O76" s="2"/>
      <c r="P76" s="2"/>
      <c r="Q76" s="2"/>
      <c r="R76" s="2"/>
      <c r="S76" s="2"/>
    </row>
    <row r="77" spans="1:26" ht="15.75" customHeight="1">
      <c r="A77" s="21" t="s">
        <v>1085</v>
      </c>
      <c r="B77" s="22">
        <v>0</v>
      </c>
      <c r="C77" s="25">
        <v>2</v>
      </c>
      <c r="D77" s="22">
        <v>0</v>
      </c>
      <c r="E77" s="22">
        <v>0</v>
      </c>
      <c r="F77" s="22">
        <v>0</v>
      </c>
      <c r="G77" s="22">
        <v>0</v>
      </c>
      <c r="H77" s="20">
        <f t="shared" ref="H77:I77" si="0">SUM(B77,D77,F77)</f>
        <v>0</v>
      </c>
      <c r="I77" s="20">
        <f t="shared" si="0"/>
        <v>2</v>
      </c>
      <c r="J77" s="2"/>
      <c r="K77" s="2"/>
      <c r="L77" s="2"/>
      <c r="M77" s="2"/>
      <c r="N77" s="2"/>
      <c r="O77" s="2"/>
      <c r="P77" s="2"/>
      <c r="Q77" s="2"/>
      <c r="R77" s="2"/>
      <c r="S77" s="2"/>
    </row>
    <row r="78" spans="1:26" ht="15.75" customHeight="1">
      <c r="A78" s="24" t="s">
        <v>1433</v>
      </c>
      <c r="B78" s="25">
        <v>1</v>
      </c>
      <c r="C78" s="25">
        <v>0</v>
      </c>
      <c r="D78" s="25">
        <v>0</v>
      </c>
      <c r="E78" s="25">
        <v>0</v>
      </c>
      <c r="F78" s="25">
        <v>0</v>
      </c>
      <c r="G78" s="25">
        <v>0</v>
      </c>
      <c r="H78" s="397">
        <v>1</v>
      </c>
      <c r="I78" s="397">
        <v>0</v>
      </c>
      <c r="J78" s="2"/>
      <c r="K78" s="2"/>
      <c r="L78" s="2"/>
      <c r="M78" s="2"/>
      <c r="N78" s="2"/>
      <c r="O78" s="2"/>
      <c r="P78" s="2"/>
      <c r="Q78" s="2"/>
      <c r="R78" s="2"/>
      <c r="S78" s="2"/>
    </row>
    <row r="79" spans="1:26" ht="15.75" customHeight="1">
      <c r="A79" s="21" t="s">
        <v>1092</v>
      </c>
      <c r="B79" s="22">
        <v>0</v>
      </c>
      <c r="C79" s="25">
        <v>2</v>
      </c>
      <c r="D79" s="22">
        <v>0</v>
      </c>
      <c r="E79" s="22">
        <v>0</v>
      </c>
      <c r="F79" s="22">
        <v>0</v>
      </c>
      <c r="G79" s="22">
        <v>0</v>
      </c>
      <c r="H79" s="20">
        <f t="shared" ref="H79:I79" si="1">SUM(B79,D79,F79)</f>
        <v>0</v>
      </c>
      <c r="I79" s="20">
        <f t="shared" si="1"/>
        <v>2</v>
      </c>
      <c r="J79" s="2"/>
      <c r="K79" s="2"/>
      <c r="L79" s="2"/>
      <c r="M79" s="2"/>
      <c r="N79" s="2"/>
      <c r="O79" s="2"/>
      <c r="P79" s="2"/>
      <c r="Q79" s="2"/>
      <c r="R79" s="2"/>
      <c r="S79" s="2"/>
    </row>
    <row r="80" spans="1:26" ht="15.75" customHeight="1">
      <c r="A80" s="21" t="s">
        <v>1106</v>
      </c>
      <c r="B80" s="25">
        <v>0</v>
      </c>
      <c r="C80" s="25">
        <v>1</v>
      </c>
      <c r="D80" s="25">
        <v>1</v>
      </c>
      <c r="E80" s="22">
        <v>0</v>
      </c>
      <c r="F80" s="22">
        <v>0</v>
      </c>
      <c r="G80" s="22">
        <v>0</v>
      </c>
      <c r="H80" s="20">
        <f t="shared" ref="H80:I80" si="2">SUM(B80,D80,F80)</f>
        <v>1</v>
      </c>
      <c r="I80" s="20">
        <f t="shared" si="2"/>
        <v>1</v>
      </c>
      <c r="J80" s="2"/>
      <c r="K80" s="2"/>
      <c r="L80" s="2"/>
      <c r="M80" s="2"/>
      <c r="N80" s="2"/>
      <c r="O80" s="2"/>
      <c r="P80" s="2"/>
      <c r="Q80" s="2"/>
      <c r="R80" s="2"/>
      <c r="S80" s="2"/>
    </row>
    <row r="81" spans="1:19" ht="15.75" customHeight="1">
      <c r="A81" s="21" t="s">
        <v>1603</v>
      </c>
      <c r="B81" s="25">
        <v>1</v>
      </c>
      <c r="C81" s="22">
        <v>0</v>
      </c>
      <c r="D81" s="22">
        <v>0</v>
      </c>
      <c r="E81" s="22">
        <v>0</v>
      </c>
      <c r="F81" s="22">
        <v>0</v>
      </c>
      <c r="G81" s="22">
        <v>0</v>
      </c>
      <c r="H81" s="20">
        <f t="shared" ref="H81:I81" si="3">SUM(B81,D81,F81)</f>
        <v>1</v>
      </c>
      <c r="I81" s="20">
        <f t="shared" si="3"/>
        <v>0</v>
      </c>
      <c r="J81" s="2"/>
      <c r="K81" s="2"/>
      <c r="L81" s="2"/>
      <c r="M81" s="2"/>
      <c r="N81" s="2"/>
      <c r="O81" s="2"/>
      <c r="P81" s="2"/>
      <c r="Q81" s="2"/>
      <c r="R81" s="2"/>
      <c r="S81" s="2"/>
    </row>
    <row r="82" spans="1:19" ht="15.75" customHeight="1">
      <c r="A82" s="21" t="s">
        <v>1120</v>
      </c>
      <c r="B82" s="22">
        <v>0</v>
      </c>
      <c r="C82" s="25">
        <v>3</v>
      </c>
      <c r="D82" s="22">
        <v>0</v>
      </c>
      <c r="E82" s="22">
        <v>0</v>
      </c>
      <c r="F82" s="22">
        <v>0</v>
      </c>
      <c r="G82" s="22">
        <v>0</v>
      </c>
      <c r="H82" s="20">
        <f t="shared" ref="H82:I82" si="4">SUM(B82,D82,F82)</f>
        <v>0</v>
      </c>
      <c r="I82" s="20">
        <f t="shared" si="4"/>
        <v>3</v>
      </c>
      <c r="J82" s="2"/>
      <c r="K82" s="2"/>
      <c r="L82" s="2"/>
      <c r="M82" s="2"/>
      <c r="N82" s="2"/>
      <c r="O82" s="2"/>
      <c r="P82" s="2"/>
      <c r="Q82" s="2"/>
      <c r="R82" s="2"/>
      <c r="S82" s="2"/>
    </row>
    <row r="83" spans="1:19" ht="15.75" customHeight="1">
      <c r="A83" s="7" t="s">
        <v>1350</v>
      </c>
      <c r="B83" s="20">
        <f t="shared" ref="B83:I83" si="5">SUM(B77:B82)</f>
        <v>2</v>
      </c>
      <c r="C83" s="20">
        <f t="shared" si="5"/>
        <v>8</v>
      </c>
      <c r="D83" s="20">
        <f t="shared" si="5"/>
        <v>1</v>
      </c>
      <c r="E83" s="20">
        <f t="shared" si="5"/>
        <v>0</v>
      </c>
      <c r="F83" s="20">
        <f t="shared" si="5"/>
        <v>0</v>
      </c>
      <c r="G83" s="20">
        <f t="shared" si="5"/>
        <v>0</v>
      </c>
      <c r="H83" s="20">
        <f t="shared" si="5"/>
        <v>3</v>
      </c>
      <c r="I83" s="20">
        <f t="shared" si="5"/>
        <v>8</v>
      </c>
      <c r="J83" s="2"/>
      <c r="K83" s="2"/>
      <c r="L83" s="2"/>
      <c r="M83" s="2"/>
      <c r="N83" s="2"/>
      <c r="O83" s="2"/>
      <c r="P83" s="2"/>
      <c r="Q83" s="2"/>
      <c r="R83" s="2"/>
      <c r="S83" s="2"/>
    </row>
    <row r="84" spans="1:19" ht="15.75" customHeight="1">
      <c r="A84" s="398" t="s">
        <v>715</v>
      </c>
      <c r="B84" s="2132">
        <f>SUM(B83:C83)</f>
        <v>10</v>
      </c>
      <c r="C84" s="2133"/>
      <c r="D84" s="2132">
        <f>SUM(D83:E83)</f>
        <v>1</v>
      </c>
      <c r="E84" s="2133"/>
      <c r="F84" s="2132">
        <f>SUM(F83:G83)</f>
        <v>0</v>
      </c>
      <c r="G84" s="2133"/>
      <c r="H84" s="2132">
        <f>SUM(H83:I83)</f>
        <v>11</v>
      </c>
      <c r="I84" s="2133"/>
      <c r="J84" s="2"/>
      <c r="K84" s="2"/>
      <c r="L84" s="2"/>
      <c r="M84" s="2"/>
      <c r="N84" s="2"/>
      <c r="O84" s="2"/>
      <c r="P84" s="2"/>
      <c r="Q84" s="2"/>
      <c r="R84" s="2"/>
      <c r="S84" s="2"/>
    </row>
    <row r="85" spans="1:19" ht="21.75" customHeight="1">
      <c r="A85" s="399"/>
      <c r="B85" s="400"/>
      <c r="C85" s="400"/>
      <c r="D85" s="400"/>
      <c r="E85" s="400"/>
      <c r="F85" s="400"/>
      <c r="G85" s="400"/>
      <c r="H85" s="400"/>
      <c r="I85" s="401"/>
      <c r="J85" s="2"/>
      <c r="K85" s="2"/>
      <c r="L85" s="2"/>
      <c r="M85" s="2"/>
      <c r="N85" s="2"/>
      <c r="O85" s="2"/>
      <c r="P85" s="2"/>
      <c r="Q85" s="2"/>
      <c r="R85" s="2"/>
      <c r="S85" s="2"/>
    </row>
    <row r="86" spans="1:19" ht="15.75" hidden="1" customHeight="1">
      <c r="A86" s="2131" t="s">
        <v>145</v>
      </c>
      <c r="B86" s="2134" t="s">
        <v>1559</v>
      </c>
      <c r="C86" s="2135"/>
      <c r="D86" s="2135"/>
      <c r="E86" s="2135"/>
      <c r="F86" s="2135"/>
      <c r="G86" s="2135"/>
      <c r="H86" s="2135"/>
      <c r="I86" s="2136"/>
      <c r="J86" s="2"/>
      <c r="K86" s="2"/>
      <c r="L86" s="2"/>
      <c r="M86" s="2"/>
      <c r="N86" s="2"/>
      <c r="O86" s="2"/>
      <c r="P86" s="2"/>
      <c r="Q86" s="2"/>
      <c r="R86" s="2"/>
      <c r="S86" s="2"/>
    </row>
    <row r="87" spans="1:19" ht="15.75" hidden="1" customHeight="1">
      <c r="A87" s="2058"/>
      <c r="B87" s="2060" t="s">
        <v>1586</v>
      </c>
      <c r="C87" s="2048"/>
      <c r="D87" s="2060" t="s">
        <v>1587</v>
      </c>
      <c r="E87" s="2048"/>
      <c r="F87" s="2060" t="s">
        <v>1588</v>
      </c>
      <c r="G87" s="2048"/>
      <c r="H87" s="2127" t="s">
        <v>245</v>
      </c>
      <c r="I87" s="2048"/>
      <c r="J87" s="2"/>
      <c r="K87" s="2"/>
      <c r="L87" s="2"/>
      <c r="M87" s="2"/>
      <c r="N87" s="2"/>
      <c r="O87" s="2"/>
      <c r="P87" s="2"/>
      <c r="Q87" s="2"/>
      <c r="R87" s="2"/>
      <c r="S87" s="2"/>
    </row>
    <row r="88" spans="1:19" ht="15.75" hidden="1" customHeight="1">
      <c r="A88" s="2059"/>
      <c r="B88" s="344" t="s">
        <v>39</v>
      </c>
      <c r="C88" s="344" t="s">
        <v>151</v>
      </c>
      <c r="D88" s="344" t="s">
        <v>39</v>
      </c>
      <c r="E88" s="344" t="s">
        <v>151</v>
      </c>
      <c r="F88" s="344" t="s">
        <v>39</v>
      </c>
      <c r="G88" s="344" t="s">
        <v>151</v>
      </c>
      <c r="H88" s="344" t="s">
        <v>39</v>
      </c>
      <c r="I88" s="344" t="s">
        <v>151</v>
      </c>
      <c r="J88" s="2"/>
      <c r="K88" s="2"/>
      <c r="L88" s="2"/>
      <c r="M88" s="2"/>
      <c r="N88" s="2"/>
      <c r="O88" s="2"/>
      <c r="P88" s="2"/>
      <c r="Q88" s="2"/>
      <c r="R88" s="2"/>
      <c r="S88" s="2"/>
    </row>
    <row r="89" spans="1:19" ht="15.75" hidden="1" customHeight="1">
      <c r="A89" s="140" t="s">
        <v>1543</v>
      </c>
      <c r="B89" s="402"/>
      <c r="C89" s="402"/>
      <c r="D89" s="402"/>
      <c r="E89" s="128"/>
      <c r="F89" s="128"/>
      <c r="G89" s="128"/>
      <c r="H89" s="132">
        <f t="shared" ref="H89:I89" si="6">SUM(B89,D89,F89)</f>
        <v>0</v>
      </c>
      <c r="I89" s="132">
        <f t="shared" si="6"/>
        <v>0</v>
      </c>
      <c r="J89" s="2"/>
      <c r="K89" s="2"/>
      <c r="L89" s="2"/>
      <c r="M89" s="2"/>
      <c r="N89" s="2"/>
      <c r="O89" s="2"/>
      <c r="P89" s="2"/>
      <c r="Q89" s="2"/>
      <c r="R89" s="2"/>
      <c r="S89" s="2"/>
    </row>
    <row r="90" spans="1:19" ht="15.75" hidden="1" customHeight="1">
      <c r="A90" s="140" t="s">
        <v>1625</v>
      </c>
      <c r="B90" s="402"/>
      <c r="C90" s="402"/>
      <c r="D90" s="402"/>
      <c r="E90" s="128"/>
      <c r="F90" s="128"/>
      <c r="G90" s="128"/>
      <c r="H90" s="132">
        <f t="shared" ref="H90:I90" si="7">SUM(B90,D90,F90)</f>
        <v>0</v>
      </c>
      <c r="I90" s="132">
        <f t="shared" si="7"/>
        <v>0</v>
      </c>
      <c r="J90" s="2"/>
      <c r="K90" s="2"/>
      <c r="L90" s="2"/>
      <c r="M90" s="2"/>
      <c r="N90" s="2"/>
      <c r="O90" s="2"/>
      <c r="P90" s="2"/>
      <c r="Q90" s="2"/>
      <c r="R90" s="2"/>
      <c r="S90" s="2"/>
    </row>
    <row r="91" spans="1:19" ht="15.75" hidden="1" customHeight="1">
      <c r="A91" s="140" t="s">
        <v>1626</v>
      </c>
      <c r="B91" s="402"/>
      <c r="C91" s="402"/>
      <c r="D91" s="402"/>
      <c r="E91" s="128"/>
      <c r="F91" s="128"/>
      <c r="G91" s="128"/>
      <c r="H91" s="132">
        <f t="shared" ref="H91:I91" si="8">SUM(B91,D91,F91)</f>
        <v>0</v>
      </c>
      <c r="I91" s="132">
        <f t="shared" si="8"/>
        <v>0</v>
      </c>
      <c r="J91" s="2"/>
      <c r="K91" s="2"/>
      <c r="L91" s="2"/>
      <c r="M91" s="2"/>
      <c r="N91" s="2"/>
      <c r="O91" s="2"/>
      <c r="P91" s="2"/>
      <c r="Q91" s="2"/>
      <c r="R91" s="2"/>
      <c r="S91" s="2"/>
    </row>
    <row r="92" spans="1:19" ht="15.75" hidden="1" customHeight="1">
      <c r="A92" s="140" t="s">
        <v>1627</v>
      </c>
      <c r="B92" s="402"/>
      <c r="C92" s="402"/>
      <c r="D92" s="402"/>
      <c r="E92" s="128"/>
      <c r="F92" s="128"/>
      <c r="G92" s="128"/>
      <c r="H92" s="132">
        <f t="shared" ref="H92:I92" si="9">SUM(B92,D92,F92)</f>
        <v>0</v>
      </c>
      <c r="I92" s="132">
        <f t="shared" si="9"/>
        <v>0</v>
      </c>
      <c r="J92" s="2"/>
      <c r="K92" s="2"/>
      <c r="L92" s="2"/>
      <c r="M92" s="2"/>
      <c r="N92" s="2"/>
      <c r="O92" s="2"/>
      <c r="P92" s="2"/>
      <c r="Q92" s="2"/>
      <c r="R92" s="2"/>
      <c r="S92" s="2"/>
    </row>
    <row r="93" spans="1:19" ht="15.75" hidden="1" customHeight="1">
      <c r="A93" s="140" t="s">
        <v>1630</v>
      </c>
      <c r="B93" s="402"/>
      <c r="C93" s="402"/>
      <c r="D93" s="402"/>
      <c r="E93" s="128"/>
      <c r="F93" s="128"/>
      <c r="G93" s="128"/>
      <c r="H93" s="132">
        <f t="shared" ref="H93:I93" si="10">SUM(B93,D93,F93)</f>
        <v>0</v>
      </c>
      <c r="I93" s="132">
        <f t="shared" si="10"/>
        <v>0</v>
      </c>
      <c r="J93" s="2"/>
      <c r="K93" s="2"/>
      <c r="L93" s="2"/>
      <c r="M93" s="2"/>
      <c r="N93" s="2"/>
      <c r="O93" s="2"/>
      <c r="P93" s="2"/>
      <c r="Q93" s="2"/>
      <c r="R93" s="2"/>
      <c r="S93" s="2"/>
    </row>
    <row r="94" spans="1:19" ht="15.75" hidden="1" customHeight="1">
      <c r="A94" s="140" t="s">
        <v>1631</v>
      </c>
      <c r="B94" s="402"/>
      <c r="C94" s="402"/>
      <c r="D94" s="402"/>
      <c r="E94" s="128"/>
      <c r="F94" s="128"/>
      <c r="G94" s="128"/>
      <c r="H94" s="132">
        <f t="shared" ref="H94:I94" si="11">SUM(B94,D94,F94)</f>
        <v>0</v>
      </c>
      <c r="I94" s="132">
        <f t="shared" si="11"/>
        <v>0</v>
      </c>
      <c r="J94" s="2"/>
      <c r="K94" s="2"/>
      <c r="L94" s="2"/>
      <c r="M94" s="2"/>
      <c r="N94" s="2"/>
      <c r="O94" s="2"/>
      <c r="P94" s="2"/>
      <c r="Q94" s="2"/>
      <c r="R94" s="2"/>
      <c r="S94" s="2"/>
    </row>
    <row r="95" spans="1:19" ht="15.75" hidden="1" customHeight="1">
      <c r="A95" s="140" t="s">
        <v>1634</v>
      </c>
      <c r="B95" s="402"/>
      <c r="C95" s="402"/>
      <c r="D95" s="402"/>
      <c r="E95" s="128"/>
      <c r="F95" s="128"/>
      <c r="G95" s="128"/>
      <c r="H95" s="132">
        <f t="shared" ref="H95:I95" si="12">SUM(B95,D95,F95)</f>
        <v>0</v>
      </c>
      <c r="I95" s="132">
        <f t="shared" si="12"/>
        <v>0</v>
      </c>
      <c r="J95" s="2"/>
      <c r="K95" s="2"/>
      <c r="L95" s="2"/>
      <c r="M95" s="2"/>
      <c r="N95" s="2"/>
      <c r="O95" s="2"/>
      <c r="P95" s="2"/>
      <c r="Q95" s="2"/>
      <c r="R95" s="2"/>
      <c r="S95" s="2"/>
    </row>
    <row r="96" spans="1:19" ht="12.75" hidden="1" customHeight="1">
      <c r="A96" s="242" t="s">
        <v>1350</v>
      </c>
      <c r="B96" s="344">
        <f t="shared" ref="B96:I96" si="13">SUM(B89:B95)</f>
        <v>0</v>
      </c>
      <c r="C96" s="344">
        <f t="shared" si="13"/>
        <v>0</v>
      </c>
      <c r="D96" s="344">
        <f t="shared" si="13"/>
        <v>0</v>
      </c>
      <c r="E96" s="344">
        <f t="shared" si="13"/>
        <v>0</v>
      </c>
      <c r="F96" s="344">
        <f t="shared" si="13"/>
        <v>0</v>
      </c>
      <c r="G96" s="344">
        <f t="shared" si="13"/>
        <v>0</v>
      </c>
      <c r="H96" s="344">
        <f t="shared" si="13"/>
        <v>0</v>
      </c>
      <c r="I96" s="344">
        <f t="shared" si="13"/>
        <v>0</v>
      </c>
      <c r="J96" s="2"/>
      <c r="K96" s="2"/>
      <c r="L96" s="2"/>
      <c r="M96" s="2"/>
      <c r="N96" s="2"/>
      <c r="O96" s="2"/>
      <c r="P96" s="2"/>
      <c r="Q96" s="2"/>
      <c r="R96" s="2"/>
      <c r="S96" s="2"/>
    </row>
    <row r="97" spans="1:19" ht="12.75" hidden="1" customHeight="1">
      <c r="A97" s="242" t="s">
        <v>715</v>
      </c>
      <c r="B97" s="2127">
        <f>SUM(B96,C96)</f>
        <v>0</v>
      </c>
      <c r="C97" s="2048"/>
      <c r="D97" s="2127">
        <f>SUM(D96,E96)</f>
        <v>0</v>
      </c>
      <c r="E97" s="2048"/>
      <c r="F97" s="2127">
        <f>SUM(F96,G96)</f>
        <v>0</v>
      </c>
      <c r="G97" s="2048"/>
      <c r="H97" s="2127">
        <v>0</v>
      </c>
      <c r="I97" s="2048"/>
      <c r="J97" s="2">
        <v>0</v>
      </c>
      <c r="K97" s="2"/>
      <c r="L97" s="2"/>
      <c r="M97" s="2"/>
      <c r="N97" s="2"/>
      <c r="O97" s="2"/>
      <c r="P97" s="2"/>
      <c r="Q97" s="2"/>
      <c r="R97" s="2"/>
      <c r="S97" s="2"/>
    </row>
    <row r="98" spans="1:19" ht="12.75" customHeight="1">
      <c r="A98" s="2"/>
      <c r="B98" s="2"/>
      <c r="C98" s="2"/>
      <c r="D98" s="2"/>
      <c r="E98" s="2"/>
      <c r="F98" s="2"/>
      <c r="G98" s="2"/>
      <c r="H98" s="2"/>
      <c r="I98" s="2"/>
      <c r="J98" s="2"/>
      <c r="K98" s="2"/>
      <c r="L98" s="2"/>
      <c r="M98" s="2"/>
      <c r="N98" s="2"/>
      <c r="O98" s="2"/>
      <c r="P98" s="2"/>
      <c r="Q98" s="2"/>
      <c r="R98" s="2"/>
      <c r="S98" s="2"/>
    </row>
    <row r="99" spans="1:19" ht="15.75" customHeight="1">
      <c r="A99" s="2117" t="s">
        <v>145</v>
      </c>
      <c r="B99" s="2125" t="s">
        <v>1559</v>
      </c>
      <c r="C99" s="2116"/>
      <c r="D99" s="2116"/>
      <c r="E99" s="2116"/>
      <c r="F99" s="2116"/>
      <c r="G99" s="2116"/>
      <c r="H99" s="2116"/>
      <c r="I99" s="2116"/>
      <c r="J99" s="2"/>
      <c r="K99" s="2"/>
      <c r="L99" s="2"/>
      <c r="M99" s="2"/>
      <c r="N99" s="2"/>
      <c r="O99" s="2"/>
      <c r="P99" s="2"/>
      <c r="Q99" s="2"/>
      <c r="R99" s="2"/>
      <c r="S99" s="2"/>
    </row>
    <row r="100" spans="1:19" ht="15.75" customHeight="1">
      <c r="A100" s="2116"/>
      <c r="B100" s="2125" t="s">
        <v>1586</v>
      </c>
      <c r="C100" s="2116"/>
      <c r="D100" s="2125" t="s">
        <v>1587</v>
      </c>
      <c r="E100" s="2116"/>
      <c r="F100" s="2125" t="s">
        <v>1588</v>
      </c>
      <c r="G100" s="2116"/>
      <c r="H100" s="2124" t="s">
        <v>245</v>
      </c>
      <c r="I100" s="2116"/>
      <c r="J100" s="2"/>
      <c r="K100" s="2"/>
      <c r="L100" s="2"/>
      <c r="M100" s="2"/>
      <c r="N100" s="2"/>
      <c r="O100" s="2"/>
      <c r="P100" s="2"/>
      <c r="Q100" s="2"/>
      <c r="R100" s="2"/>
      <c r="S100" s="2"/>
    </row>
    <row r="101" spans="1:19" ht="15.75" customHeight="1">
      <c r="A101" s="2116"/>
      <c r="B101" s="1173" t="s">
        <v>39</v>
      </c>
      <c r="C101" s="1173" t="s">
        <v>151</v>
      </c>
      <c r="D101" s="1173" t="s">
        <v>39</v>
      </c>
      <c r="E101" s="1173" t="s">
        <v>151</v>
      </c>
      <c r="F101" s="1173" t="s">
        <v>39</v>
      </c>
      <c r="G101" s="1173" t="s">
        <v>151</v>
      </c>
      <c r="H101" s="1173" t="s">
        <v>39</v>
      </c>
      <c r="I101" s="1173" t="s">
        <v>151</v>
      </c>
      <c r="J101" s="2"/>
      <c r="K101" s="2"/>
      <c r="L101" s="2"/>
      <c r="M101" s="2"/>
      <c r="N101" s="2"/>
      <c r="O101" s="2"/>
      <c r="P101" s="2"/>
      <c r="Q101" s="2"/>
      <c r="R101" s="2"/>
      <c r="S101" s="2"/>
    </row>
    <row r="102" spans="1:19" ht="15.75" customHeight="1">
      <c r="A102" s="1144" t="s">
        <v>11534</v>
      </c>
      <c r="B102" s="1187"/>
      <c r="C102" s="1187">
        <v>2</v>
      </c>
      <c r="D102" s="1187"/>
      <c r="E102" s="1143"/>
      <c r="F102" s="1143"/>
      <c r="G102" s="1143"/>
      <c r="H102" s="1189">
        <f>SUM(B102,D102,F102)</f>
        <v>0</v>
      </c>
      <c r="I102" s="1189">
        <f>SUM(C102,E102,G102)</f>
        <v>2</v>
      </c>
      <c r="J102" s="2"/>
      <c r="K102" s="2"/>
      <c r="L102" s="2"/>
      <c r="M102" s="2"/>
      <c r="N102" s="2"/>
      <c r="O102" s="2"/>
      <c r="P102" s="2"/>
      <c r="Q102" s="2"/>
      <c r="R102" s="2"/>
      <c r="S102" s="2"/>
    </row>
    <row r="103" spans="1:19" ht="15.75" customHeight="1">
      <c r="A103" s="1144" t="s">
        <v>1625</v>
      </c>
      <c r="B103" s="1187">
        <v>1</v>
      </c>
      <c r="C103" s="1187">
        <v>2</v>
      </c>
      <c r="D103" s="1187"/>
      <c r="E103" s="1143"/>
      <c r="F103" s="1143"/>
      <c r="G103" s="1143"/>
      <c r="H103" s="1189">
        <f t="shared" ref="H103:I111" si="14">SUM(B103,D103,F103)</f>
        <v>1</v>
      </c>
      <c r="I103" s="1189">
        <f t="shared" si="14"/>
        <v>2</v>
      </c>
      <c r="J103" s="2"/>
      <c r="K103" s="2"/>
      <c r="L103" s="2"/>
      <c r="M103" s="2"/>
      <c r="N103" s="2"/>
      <c r="O103" s="2"/>
      <c r="P103" s="2"/>
      <c r="Q103" s="2"/>
      <c r="R103" s="2"/>
      <c r="S103" s="2"/>
    </row>
    <row r="104" spans="1:19" ht="15.75" customHeight="1">
      <c r="A104" s="1144" t="s">
        <v>1626</v>
      </c>
      <c r="B104" s="1187">
        <v>3</v>
      </c>
      <c r="C104" s="1187">
        <v>1</v>
      </c>
      <c r="D104" s="1187">
        <v>3</v>
      </c>
      <c r="E104" s="1143">
        <v>1</v>
      </c>
      <c r="F104" s="1143"/>
      <c r="G104" s="1143"/>
      <c r="H104" s="1189">
        <f t="shared" si="14"/>
        <v>6</v>
      </c>
      <c r="I104" s="1189">
        <f t="shared" si="14"/>
        <v>2</v>
      </c>
      <c r="J104" s="2"/>
      <c r="K104" s="2"/>
      <c r="L104" s="2"/>
      <c r="M104" s="2"/>
      <c r="N104" s="2"/>
      <c r="O104" s="2"/>
      <c r="P104" s="2"/>
      <c r="Q104" s="2"/>
      <c r="R104" s="2"/>
      <c r="S104" s="2"/>
    </row>
    <row r="105" spans="1:19" ht="15.75" customHeight="1">
      <c r="A105" s="1144" t="s">
        <v>1627</v>
      </c>
      <c r="B105" s="1187">
        <v>1</v>
      </c>
      <c r="C105" s="1187">
        <v>1</v>
      </c>
      <c r="D105" s="1187"/>
      <c r="E105" s="1143">
        <v>3</v>
      </c>
      <c r="F105" s="1143"/>
      <c r="G105" s="1143"/>
      <c r="H105" s="1189">
        <f t="shared" si="14"/>
        <v>1</v>
      </c>
      <c r="I105" s="1189">
        <f t="shared" si="14"/>
        <v>4</v>
      </c>
      <c r="J105" s="2"/>
      <c r="K105" s="2"/>
      <c r="L105" s="2"/>
      <c r="M105" s="2"/>
      <c r="N105" s="2"/>
      <c r="O105" s="2"/>
      <c r="P105" s="2"/>
      <c r="Q105" s="2"/>
      <c r="R105" s="2"/>
      <c r="S105" s="2"/>
    </row>
    <row r="106" spans="1:19" ht="15.75" customHeight="1">
      <c r="A106" s="1144" t="s">
        <v>1631</v>
      </c>
      <c r="B106" s="1187"/>
      <c r="C106" s="1187">
        <v>4</v>
      </c>
      <c r="D106" s="1187"/>
      <c r="E106" s="1143"/>
      <c r="F106" s="1143"/>
      <c r="G106" s="1143"/>
      <c r="H106" s="1189">
        <f t="shared" si="14"/>
        <v>0</v>
      </c>
      <c r="I106" s="1189">
        <f t="shared" si="14"/>
        <v>4</v>
      </c>
      <c r="J106" s="2"/>
      <c r="K106" s="2"/>
      <c r="L106" s="2"/>
      <c r="M106" s="2"/>
      <c r="N106" s="2"/>
      <c r="O106" s="2"/>
      <c r="P106" s="2"/>
      <c r="Q106" s="2"/>
      <c r="R106" s="2"/>
      <c r="S106" s="2"/>
    </row>
    <row r="107" spans="1:19" ht="15.75" customHeight="1">
      <c r="A107" s="1144" t="s">
        <v>1634</v>
      </c>
      <c r="B107" s="1187"/>
      <c r="C107" s="1187">
        <v>2</v>
      </c>
      <c r="D107" s="1187">
        <v>1</v>
      </c>
      <c r="E107" s="1143"/>
      <c r="F107" s="1143"/>
      <c r="G107" s="1143"/>
      <c r="H107" s="1189">
        <f t="shared" si="14"/>
        <v>1</v>
      </c>
      <c r="I107" s="1189">
        <f t="shared" si="14"/>
        <v>2</v>
      </c>
      <c r="J107" s="2"/>
      <c r="K107" s="2"/>
      <c r="L107" s="2"/>
      <c r="M107" s="2"/>
      <c r="N107" s="2"/>
      <c r="O107" s="2"/>
      <c r="P107" s="2"/>
      <c r="Q107" s="2"/>
      <c r="R107" s="2"/>
      <c r="S107" s="2"/>
    </row>
    <row r="108" spans="1:19" ht="15.75" customHeight="1">
      <c r="A108" s="1144" t="s">
        <v>11535</v>
      </c>
      <c r="B108" s="1187">
        <v>6</v>
      </c>
      <c r="C108" s="1187">
        <v>1</v>
      </c>
      <c r="D108" s="1187"/>
      <c r="E108" s="1143"/>
      <c r="F108" s="1143"/>
      <c r="G108" s="1143"/>
      <c r="H108" s="1189">
        <f t="shared" si="14"/>
        <v>6</v>
      </c>
      <c r="I108" s="1189">
        <f t="shared" si="14"/>
        <v>1</v>
      </c>
      <c r="J108" s="2"/>
      <c r="K108" s="2"/>
      <c r="L108" s="2"/>
      <c r="M108" s="2"/>
      <c r="N108" s="2"/>
      <c r="O108" s="2"/>
      <c r="P108" s="2"/>
      <c r="Q108" s="2"/>
      <c r="R108" s="2"/>
      <c r="S108" s="2"/>
    </row>
    <row r="109" spans="1:19" ht="15.75" customHeight="1">
      <c r="A109" s="1144" t="s">
        <v>11536</v>
      </c>
      <c r="B109" s="1187"/>
      <c r="C109" s="1187">
        <v>2</v>
      </c>
      <c r="D109" s="1187"/>
      <c r="E109" s="1143"/>
      <c r="F109" s="1143"/>
      <c r="G109" s="1143"/>
      <c r="H109" s="1189">
        <f t="shared" si="14"/>
        <v>0</v>
      </c>
      <c r="I109" s="1189">
        <f t="shared" si="14"/>
        <v>2</v>
      </c>
      <c r="J109" s="2"/>
      <c r="K109" s="2"/>
      <c r="L109" s="2"/>
      <c r="M109" s="2"/>
      <c r="N109" s="2"/>
      <c r="O109" s="2"/>
      <c r="P109" s="2"/>
      <c r="Q109" s="2"/>
      <c r="R109" s="2"/>
      <c r="S109" s="2"/>
    </row>
    <row r="110" spans="1:19" ht="15.75" customHeight="1">
      <c r="A110" s="1144" t="s">
        <v>11537</v>
      </c>
      <c r="B110" s="1187">
        <v>1</v>
      </c>
      <c r="C110" s="1187"/>
      <c r="D110" s="1187"/>
      <c r="E110" s="1143"/>
      <c r="F110" s="1143"/>
      <c r="G110" s="1143"/>
      <c r="H110" s="1189">
        <f t="shared" si="14"/>
        <v>1</v>
      </c>
      <c r="I110" s="1189">
        <f t="shared" si="14"/>
        <v>0</v>
      </c>
      <c r="J110" s="2"/>
      <c r="K110" s="2"/>
      <c r="L110" s="2"/>
      <c r="M110" s="2"/>
      <c r="N110" s="2"/>
      <c r="O110" s="2"/>
      <c r="P110" s="2"/>
      <c r="Q110" s="2"/>
      <c r="R110" s="2"/>
      <c r="S110" s="2"/>
    </row>
    <row r="111" spans="1:19" ht="15.75" customHeight="1">
      <c r="A111" s="1188" t="s">
        <v>1555</v>
      </c>
      <c r="B111" s="1187">
        <v>2</v>
      </c>
      <c r="C111" s="1187"/>
      <c r="D111" s="1187"/>
      <c r="E111" s="1143"/>
      <c r="F111" s="1143"/>
      <c r="G111" s="1143"/>
      <c r="H111" s="1189">
        <f t="shared" si="14"/>
        <v>2</v>
      </c>
      <c r="I111" s="1189">
        <f t="shared" si="14"/>
        <v>0</v>
      </c>
      <c r="J111" s="2"/>
      <c r="K111" s="2"/>
      <c r="L111" s="2"/>
      <c r="M111" s="2"/>
      <c r="N111" s="2"/>
      <c r="O111" s="2"/>
      <c r="P111" s="2"/>
      <c r="Q111" s="2"/>
      <c r="R111" s="2"/>
      <c r="S111" s="2"/>
    </row>
    <row r="112" spans="1:19" ht="15.75" customHeight="1">
      <c r="A112" s="1148" t="s">
        <v>1350</v>
      </c>
      <c r="B112" s="1190">
        <f t="shared" ref="B112:I112" si="15">SUM(B102:B111)</f>
        <v>14</v>
      </c>
      <c r="C112" s="1190">
        <f t="shared" si="15"/>
        <v>15</v>
      </c>
      <c r="D112" s="1190">
        <f t="shared" si="15"/>
        <v>4</v>
      </c>
      <c r="E112" s="1190">
        <f t="shared" si="15"/>
        <v>4</v>
      </c>
      <c r="F112" s="1190">
        <f t="shared" si="15"/>
        <v>0</v>
      </c>
      <c r="G112" s="1190">
        <f t="shared" si="15"/>
        <v>0</v>
      </c>
      <c r="H112" s="1190">
        <f t="shared" si="15"/>
        <v>18</v>
      </c>
      <c r="I112" s="1190">
        <f t="shared" si="15"/>
        <v>19</v>
      </c>
      <c r="J112" s="2"/>
      <c r="K112" s="2"/>
      <c r="L112" s="2"/>
      <c r="M112" s="2"/>
      <c r="N112" s="2"/>
      <c r="O112" s="2"/>
      <c r="P112" s="2"/>
      <c r="Q112" s="2"/>
      <c r="R112" s="2"/>
      <c r="S112" s="2"/>
    </row>
    <row r="113" spans="1:19" ht="15.75" customHeight="1">
      <c r="A113" s="1148" t="s">
        <v>715</v>
      </c>
      <c r="B113" s="2124">
        <f>SUM(B112,C112)</f>
        <v>29</v>
      </c>
      <c r="C113" s="2116"/>
      <c r="D113" s="2124">
        <f>SUM(D112,E112)</f>
        <v>8</v>
      </c>
      <c r="E113" s="2116"/>
      <c r="F113" s="2124">
        <f>SUM(F112,G112)</f>
        <v>0</v>
      </c>
      <c r="G113" s="2116"/>
      <c r="H113" s="2124">
        <f>H102+H103+H104+H105+H106+H107+H108+H109+H110+I109+H111+I102+I103+I104+I105+I106+I107+I108+I110+I111</f>
        <v>37</v>
      </c>
      <c r="I113" s="2116"/>
      <c r="J113" s="2"/>
      <c r="K113" s="2"/>
      <c r="L113" s="2"/>
      <c r="M113" s="2"/>
      <c r="N113" s="2"/>
      <c r="O113" s="2"/>
      <c r="P113" s="2"/>
      <c r="Q113" s="2"/>
      <c r="R113" s="2"/>
      <c r="S113" s="2"/>
    </row>
    <row r="114" spans="1:19" ht="15.75" customHeight="1">
      <c r="A114" s="2"/>
      <c r="B114" s="2"/>
      <c r="C114" s="2"/>
      <c r="D114" s="2"/>
      <c r="E114" s="2"/>
      <c r="F114" s="2"/>
      <c r="G114" s="2"/>
      <c r="H114" s="2"/>
      <c r="I114" s="2"/>
      <c r="J114" s="2"/>
      <c r="K114" s="2"/>
      <c r="L114" s="2"/>
      <c r="M114" s="2"/>
      <c r="N114" s="2"/>
      <c r="O114" s="2"/>
      <c r="P114" s="2"/>
      <c r="Q114" s="2"/>
      <c r="R114" s="2"/>
      <c r="S114" s="2"/>
    </row>
    <row r="115" spans="1:19" ht="15.75" customHeight="1">
      <c r="A115" s="2"/>
      <c r="B115" s="2"/>
      <c r="C115" s="2"/>
      <c r="D115" s="2"/>
      <c r="E115" s="2"/>
      <c r="F115" s="2"/>
      <c r="G115" s="2"/>
      <c r="H115" s="2"/>
      <c r="I115" s="2"/>
      <c r="J115" s="2"/>
      <c r="K115" s="2"/>
      <c r="L115" s="2"/>
      <c r="M115" s="2"/>
      <c r="N115" s="2"/>
      <c r="O115" s="2"/>
      <c r="P115" s="2"/>
      <c r="Q115" s="2"/>
      <c r="R115" s="2"/>
      <c r="S115" s="2"/>
    </row>
    <row r="116" spans="1:19" ht="15.75" customHeight="1">
      <c r="A116" s="2"/>
      <c r="B116" s="2"/>
      <c r="C116" s="2"/>
      <c r="D116" s="2"/>
      <c r="E116" s="2"/>
      <c r="F116" s="2"/>
      <c r="G116" s="2"/>
      <c r="H116" s="2"/>
      <c r="I116" s="2"/>
      <c r="J116" s="2"/>
      <c r="K116" s="2"/>
      <c r="L116" s="2"/>
      <c r="M116" s="2"/>
      <c r="N116" s="2"/>
      <c r="O116" s="2"/>
      <c r="P116" s="2"/>
      <c r="Q116" s="2"/>
      <c r="R116" s="2"/>
      <c r="S116" s="2"/>
    </row>
    <row r="117" spans="1:19" ht="15.75" customHeight="1">
      <c r="A117" s="2"/>
      <c r="B117" s="2"/>
      <c r="C117" s="2"/>
      <c r="D117" s="2"/>
      <c r="E117" s="2"/>
      <c r="F117" s="2"/>
      <c r="G117" s="2"/>
      <c r="H117" s="2"/>
      <c r="I117" s="2"/>
      <c r="J117" s="2"/>
      <c r="K117" s="2"/>
      <c r="L117" s="2"/>
      <c r="M117" s="2"/>
      <c r="N117" s="2"/>
      <c r="O117" s="2"/>
      <c r="P117" s="2"/>
      <c r="Q117" s="2"/>
      <c r="R117" s="2"/>
      <c r="S117" s="2"/>
    </row>
    <row r="118" spans="1:19" ht="15.75" customHeight="1">
      <c r="A118" s="2"/>
      <c r="B118" s="2"/>
      <c r="C118" s="2"/>
      <c r="D118" s="2"/>
      <c r="E118" s="2"/>
      <c r="F118" s="2"/>
      <c r="G118" s="2"/>
      <c r="H118" s="2"/>
      <c r="I118" s="2"/>
      <c r="J118" s="2"/>
      <c r="K118" s="2"/>
      <c r="L118" s="2"/>
      <c r="M118" s="2"/>
      <c r="N118" s="2"/>
      <c r="O118" s="2"/>
      <c r="P118" s="2"/>
      <c r="Q118" s="2"/>
      <c r="R118" s="2"/>
      <c r="S118" s="2"/>
    </row>
    <row r="119" spans="1:19" ht="15.75" customHeight="1">
      <c r="A119" s="2"/>
      <c r="B119" s="2"/>
      <c r="C119" s="2"/>
      <c r="D119" s="2"/>
      <c r="E119" s="2"/>
      <c r="F119" s="2"/>
      <c r="G119" s="2"/>
      <c r="H119" s="2"/>
      <c r="I119" s="2"/>
      <c r="J119" s="2"/>
      <c r="K119" s="2"/>
      <c r="L119" s="2"/>
      <c r="M119" s="2"/>
      <c r="N119" s="2"/>
      <c r="O119" s="2"/>
      <c r="P119" s="2"/>
      <c r="Q119" s="2"/>
      <c r="R119" s="2"/>
      <c r="S119" s="2"/>
    </row>
    <row r="120" spans="1:19" ht="15.75" customHeight="1">
      <c r="A120" s="2"/>
      <c r="B120" s="2"/>
      <c r="C120" s="2"/>
      <c r="D120" s="2"/>
      <c r="E120" s="2"/>
      <c r="F120" s="2"/>
      <c r="G120" s="2"/>
      <c r="H120" s="2"/>
      <c r="I120" s="2"/>
      <c r="J120" s="2"/>
      <c r="K120" s="2"/>
      <c r="L120" s="2"/>
      <c r="M120" s="2"/>
      <c r="N120" s="2"/>
      <c r="O120" s="2"/>
      <c r="P120" s="2"/>
      <c r="Q120" s="2"/>
      <c r="R120" s="2"/>
      <c r="S120" s="2"/>
    </row>
    <row r="121" spans="1:19" ht="15.75" customHeight="1">
      <c r="A121" s="2"/>
      <c r="B121" s="2"/>
      <c r="C121" s="2"/>
      <c r="D121" s="2"/>
      <c r="E121" s="2"/>
      <c r="F121" s="2"/>
      <c r="G121" s="2"/>
      <c r="H121" s="2"/>
      <c r="I121" s="2"/>
      <c r="J121" s="2"/>
      <c r="K121" s="2"/>
      <c r="L121" s="2"/>
      <c r="M121" s="2"/>
      <c r="N121" s="2"/>
      <c r="O121" s="2"/>
      <c r="P121" s="2"/>
      <c r="Q121" s="2"/>
      <c r="R121" s="2"/>
      <c r="S121" s="2"/>
    </row>
    <row r="122" spans="1:19" ht="15.75" customHeight="1">
      <c r="A122" s="2"/>
      <c r="B122" s="2"/>
      <c r="C122" s="2"/>
      <c r="D122" s="2"/>
      <c r="E122" s="2"/>
      <c r="F122" s="2"/>
      <c r="G122" s="2"/>
      <c r="H122" s="2"/>
      <c r="I122" s="2"/>
      <c r="J122" s="2"/>
      <c r="K122" s="2"/>
      <c r="L122" s="2"/>
      <c r="M122" s="2"/>
      <c r="N122" s="2"/>
      <c r="O122" s="2"/>
      <c r="P122" s="2"/>
      <c r="Q122" s="2"/>
      <c r="R122" s="2"/>
      <c r="S122" s="2"/>
    </row>
    <row r="123" spans="1:19" ht="15.75" customHeight="1">
      <c r="A123" s="2"/>
      <c r="B123" s="2"/>
      <c r="C123" s="2"/>
      <c r="D123" s="2"/>
      <c r="E123" s="2"/>
      <c r="F123" s="2"/>
      <c r="G123" s="2"/>
      <c r="H123" s="2"/>
      <c r="I123" s="2"/>
      <c r="J123" s="2"/>
      <c r="K123" s="2"/>
      <c r="L123" s="2"/>
      <c r="M123" s="2"/>
      <c r="N123" s="2"/>
      <c r="O123" s="2"/>
      <c r="P123" s="2"/>
      <c r="Q123" s="2"/>
      <c r="R123" s="2"/>
      <c r="S123" s="2"/>
    </row>
    <row r="124" spans="1:19" ht="15.75" customHeight="1">
      <c r="A124" s="2"/>
      <c r="B124" s="2"/>
      <c r="C124" s="2"/>
      <c r="D124" s="2"/>
      <c r="E124" s="2"/>
      <c r="F124" s="2"/>
      <c r="G124" s="2"/>
      <c r="H124" s="2"/>
      <c r="I124" s="2"/>
      <c r="J124" s="2"/>
      <c r="K124" s="2"/>
      <c r="L124" s="2"/>
      <c r="M124" s="2"/>
      <c r="N124" s="2"/>
      <c r="O124" s="2"/>
      <c r="P124" s="2"/>
      <c r="Q124" s="2"/>
      <c r="R124" s="2"/>
      <c r="S124" s="2"/>
    </row>
    <row r="125" spans="1:19" ht="15.75" customHeight="1">
      <c r="A125" s="2"/>
      <c r="B125" s="2"/>
      <c r="C125" s="2"/>
      <c r="D125" s="2"/>
      <c r="E125" s="2"/>
      <c r="F125" s="2"/>
      <c r="G125" s="2"/>
      <c r="H125" s="2"/>
      <c r="I125" s="2"/>
      <c r="J125" s="2"/>
      <c r="K125" s="2"/>
      <c r="L125" s="2"/>
      <c r="M125" s="2"/>
      <c r="N125" s="2"/>
      <c r="O125" s="2"/>
      <c r="P125" s="2"/>
      <c r="Q125" s="2"/>
      <c r="R125" s="2"/>
      <c r="S125" s="2"/>
    </row>
    <row r="126" spans="1:19" ht="15.75" customHeight="1">
      <c r="A126" s="2"/>
      <c r="B126" s="2"/>
      <c r="C126" s="2"/>
      <c r="D126" s="2"/>
      <c r="E126" s="2"/>
      <c r="F126" s="2"/>
      <c r="G126" s="2"/>
      <c r="H126" s="2"/>
      <c r="I126" s="2"/>
      <c r="J126" s="2"/>
      <c r="K126" s="2"/>
      <c r="L126" s="2"/>
      <c r="M126" s="2"/>
      <c r="N126" s="2"/>
      <c r="O126" s="2"/>
      <c r="P126" s="2"/>
      <c r="Q126" s="2"/>
      <c r="R126" s="2"/>
      <c r="S126" s="2"/>
    </row>
    <row r="127" spans="1:19" ht="15.75" customHeight="1">
      <c r="A127" s="2"/>
      <c r="B127" s="2"/>
      <c r="C127" s="2"/>
      <c r="D127" s="2"/>
      <c r="E127" s="2"/>
      <c r="F127" s="2"/>
      <c r="G127" s="2"/>
      <c r="H127" s="2"/>
      <c r="I127" s="2"/>
      <c r="J127" s="2"/>
      <c r="K127" s="2"/>
      <c r="L127" s="2"/>
      <c r="M127" s="2"/>
      <c r="N127" s="2"/>
      <c r="O127" s="2"/>
      <c r="P127" s="2"/>
      <c r="Q127" s="2"/>
      <c r="R127" s="2"/>
      <c r="S127" s="2"/>
    </row>
    <row r="128" spans="1:19" ht="15.75" customHeight="1">
      <c r="A128" s="2"/>
      <c r="B128" s="2"/>
      <c r="C128" s="2"/>
      <c r="D128" s="2"/>
      <c r="E128" s="2"/>
      <c r="F128" s="2"/>
      <c r="G128" s="2"/>
      <c r="H128" s="2"/>
      <c r="I128" s="2"/>
      <c r="J128" s="2"/>
      <c r="K128" s="2"/>
      <c r="L128" s="2"/>
      <c r="M128" s="2"/>
      <c r="N128" s="2"/>
      <c r="O128" s="2"/>
      <c r="P128" s="2"/>
      <c r="Q128" s="2"/>
      <c r="R128" s="2"/>
      <c r="S128" s="2"/>
    </row>
    <row r="129" spans="1:19" ht="15.75" customHeight="1">
      <c r="A129" s="2"/>
      <c r="B129" s="2"/>
      <c r="C129" s="2"/>
      <c r="D129" s="2"/>
      <c r="E129" s="2"/>
      <c r="F129" s="2"/>
      <c r="G129" s="2"/>
      <c r="H129" s="2"/>
      <c r="I129" s="2"/>
      <c r="J129" s="2"/>
      <c r="K129" s="2"/>
      <c r="L129" s="2"/>
      <c r="M129" s="2"/>
      <c r="N129" s="2"/>
      <c r="O129" s="2"/>
      <c r="P129" s="2"/>
      <c r="Q129" s="2"/>
      <c r="R129" s="2"/>
      <c r="S129" s="2"/>
    </row>
    <row r="130" spans="1:19" ht="15.75" customHeight="1">
      <c r="A130" s="2"/>
      <c r="B130" s="2"/>
      <c r="C130" s="2"/>
      <c r="D130" s="2"/>
      <c r="E130" s="2"/>
      <c r="F130" s="2"/>
      <c r="G130" s="2"/>
      <c r="H130" s="2"/>
      <c r="I130" s="2"/>
      <c r="J130" s="2"/>
      <c r="K130" s="2"/>
      <c r="L130" s="2"/>
      <c r="M130" s="2"/>
      <c r="N130" s="2"/>
      <c r="O130" s="2"/>
      <c r="P130" s="2"/>
      <c r="Q130" s="2"/>
      <c r="R130" s="2"/>
      <c r="S130" s="2"/>
    </row>
    <row r="131" spans="1:19" ht="15.75" customHeight="1">
      <c r="A131" s="2"/>
      <c r="B131" s="2"/>
      <c r="C131" s="2"/>
      <c r="D131" s="2"/>
      <c r="E131" s="2"/>
      <c r="F131" s="2"/>
      <c r="G131" s="2"/>
      <c r="H131" s="2"/>
      <c r="I131" s="2"/>
      <c r="J131" s="2"/>
      <c r="K131" s="2"/>
      <c r="L131" s="2"/>
      <c r="M131" s="2"/>
      <c r="N131" s="2"/>
      <c r="O131" s="2"/>
      <c r="P131" s="2"/>
      <c r="Q131" s="2"/>
      <c r="R131" s="2"/>
      <c r="S131" s="2"/>
    </row>
    <row r="132" spans="1:19" ht="15.75" customHeight="1">
      <c r="A132" s="2"/>
      <c r="B132" s="2"/>
      <c r="C132" s="2"/>
      <c r="D132" s="2"/>
      <c r="E132" s="2"/>
      <c r="F132" s="2"/>
      <c r="G132" s="2"/>
      <c r="H132" s="2"/>
      <c r="I132" s="2"/>
      <c r="J132" s="2"/>
      <c r="K132" s="2"/>
      <c r="L132" s="2"/>
      <c r="M132" s="2"/>
      <c r="N132" s="2"/>
      <c r="O132" s="2"/>
      <c r="P132" s="2"/>
      <c r="Q132" s="2"/>
      <c r="R132" s="2"/>
      <c r="S132" s="2"/>
    </row>
    <row r="133" spans="1:19" ht="15.75" customHeight="1">
      <c r="A133" s="2"/>
      <c r="B133" s="2"/>
      <c r="C133" s="2"/>
      <c r="D133" s="2"/>
      <c r="E133" s="2"/>
      <c r="F133" s="2"/>
      <c r="G133" s="2"/>
      <c r="H133" s="2"/>
      <c r="I133" s="2"/>
      <c r="J133" s="2"/>
      <c r="K133" s="2"/>
      <c r="L133" s="2"/>
      <c r="M133" s="2"/>
      <c r="N133" s="2"/>
      <c r="O133" s="2"/>
      <c r="P133" s="2"/>
      <c r="Q133" s="2"/>
      <c r="R133" s="2"/>
      <c r="S133" s="2"/>
    </row>
    <row r="134" spans="1:19" ht="15.75" customHeight="1">
      <c r="A134" s="2"/>
      <c r="B134" s="2"/>
      <c r="C134" s="2"/>
      <c r="D134" s="2"/>
      <c r="E134" s="2"/>
      <c r="F134" s="2"/>
      <c r="G134" s="2"/>
      <c r="H134" s="2"/>
      <c r="I134" s="2"/>
      <c r="J134" s="2"/>
      <c r="K134" s="2"/>
      <c r="L134" s="2"/>
      <c r="M134" s="2"/>
      <c r="N134" s="2"/>
      <c r="O134" s="2"/>
      <c r="P134" s="2"/>
      <c r="Q134" s="2"/>
      <c r="R134" s="2"/>
      <c r="S134" s="2"/>
    </row>
    <row r="135" spans="1:19" ht="15.75" customHeight="1">
      <c r="A135" s="2"/>
      <c r="B135" s="2"/>
      <c r="C135" s="2"/>
      <c r="D135" s="2"/>
      <c r="E135" s="2"/>
      <c r="F135" s="2"/>
      <c r="G135" s="2"/>
      <c r="H135" s="2"/>
      <c r="I135" s="2"/>
      <c r="J135" s="2"/>
      <c r="K135" s="2"/>
      <c r="L135" s="2"/>
      <c r="M135" s="2"/>
      <c r="N135" s="2"/>
      <c r="O135" s="2"/>
      <c r="P135" s="2"/>
      <c r="Q135" s="2"/>
      <c r="R135" s="2"/>
      <c r="S135" s="2"/>
    </row>
    <row r="136" spans="1:19" ht="15.75" customHeight="1">
      <c r="A136" s="2"/>
      <c r="B136" s="2"/>
      <c r="C136" s="2"/>
      <c r="D136" s="2"/>
      <c r="E136" s="2"/>
      <c r="F136" s="2"/>
      <c r="G136" s="2"/>
      <c r="H136" s="2"/>
      <c r="I136" s="2"/>
      <c r="J136" s="2"/>
      <c r="K136" s="2"/>
      <c r="L136" s="2"/>
      <c r="M136" s="2"/>
      <c r="N136" s="2"/>
      <c r="O136" s="2"/>
      <c r="P136" s="2"/>
      <c r="Q136" s="2"/>
      <c r="R136" s="2"/>
      <c r="S136" s="2"/>
    </row>
    <row r="137" spans="1:19" ht="15.75" customHeight="1">
      <c r="A137" s="2"/>
      <c r="B137" s="2"/>
      <c r="C137" s="2"/>
      <c r="D137" s="2"/>
      <c r="E137" s="2"/>
      <c r="F137" s="2"/>
      <c r="G137" s="2"/>
      <c r="H137" s="2"/>
      <c r="I137" s="2"/>
      <c r="J137" s="2"/>
      <c r="K137" s="2"/>
      <c r="L137" s="2"/>
      <c r="M137" s="2"/>
      <c r="N137" s="2"/>
      <c r="O137" s="2"/>
      <c r="P137" s="2"/>
      <c r="Q137" s="2"/>
      <c r="R137" s="2"/>
      <c r="S137" s="2"/>
    </row>
    <row r="138" spans="1:19" ht="15.75" customHeight="1">
      <c r="A138" s="2"/>
      <c r="B138" s="2"/>
      <c r="C138" s="2"/>
      <c r="D138" s="2"/>
      <c r="E138" s="2"/>
      <c r="F138" s="2"/>
      <c r="G138" s="2"/>
      <c r="H138" s="2"/>
      <c r="I138" s="2"/>
      <c r="J138" s="2"/>
      <c r="K138" s="2"/>
      <c r="L138" s="2"/>
      <c r="M138" s="2"/>
      <c r="N138" s="2"/>
      <c r="O138" s="2"/>
      <c r="P138" s="2"/>
      <c r="Q138" s="2"/>
      <c r="R138" s="2"/>
      <c r="S138" s="2"/>
    </row>
    <row r="139" spans="1:19" ht="15.75" customHeight="1">
      <c r="A139" s="2"/>
      <c r="B139" s="2"/>
      <c r="C139" s="2"/>
      <c r="D139" s="2"/>
      <c r="E139" s="2"/>
      <c r="F139" s="2"/>
      <c r="G139" s="2"/>
      <c r="H139" s="2"/>
      <c r="I139" s="2"/>
      <c r="J139" s="2"/>
      <c r="K139" s="2"/>
      <c r="L139" s="2"/>
      <c r="M139" s="2"/>
      <c r="N139" s="2"/>
      <c r="O139" s="2"/>
      <c r="P139" s="2"/>
      <c r="Q139" s="2"/>
      <c r="R139" s="2"/>
      <c r="S139" s="2"/>
    </row>
    <row r="140" spans="1:19" ht="15.75" customHeight="1">
      <c r="A140" s="2"/>
      <c r="B140" s="2"/>
      <c r="C140" s="2"/>
      <c r="D140" s="2"/>
      <c r="E140" s="2"/>
      <c r="F140" s="2"/>
      <c r="G140" s="2"/>
      <c r="H140" s="2"/>
      <c r="I140" s="2"/>
      <c r="J140" s="2"/>
      <c r="K140" s="2"/>
      <c r="L140" s="2"/>
      <c r="M140" s="2"/>
      <c r="N140" s="2"/>
      <c r="O140" s="2"/>
      <c r="P140" s="2"/>
      <c r="Q140" s="2"/>
      <c r="R140" s="2"/>
      <c r="S140" s="2"/>
    </row>
    <row r="141" spans="1:19" ht="15.75" customHeight="1">
      <c r="A141" s="2"/>
      <c r="B141" s="2"/>
      <c r="C141" s="2"/>
      <c r="D141" s="2"/>
      <c r="E141" s="2"/>
      <c r="F141" s="2"/>
      <c r="G141" s="2"/>
      <c r="H141" s="2"/>
      <c r="I141" s="2"/>
      <c r="J141" s="2"/>
      <c r="K141" s="2"/>
      <c r="L141" s="2"/>
      <c r="M141" s="2"/>
      <c r="N141" s="2"/>
      <c r="O141" s="2"/>
      <c r="P141" s="2"/>
      <c r="Q141" s="2"/>
      <c r="R141" s="2"/>
      <c r="S141" s="2"/>
    </row>
    <row r="142" spans="1:19" ht="15.75" customHeight="1">
      <c r="A142" s="2"/>
      <c r="B142" s="2"/>
      <c r="C142" s="2"/>
      <c r="D142" s="2"/>
      <c r="E142" s="2"/>
      <c r="F142" s="2"/>
      <c r="G142" s="2"/>
      <c r="H142" s="2"/>
      <c r="I142" s="2"/>
      <c r="J142" s="2"/>
      <c r="K142" s="2"/>
      <c r="L142" s="2"/>
      <c r="M142" s="2"/>
      <c r="N142" s="2"/>
      <c r="O142" s="2"/>
      <c r="P142" s="2"/>
      <c r="Q142" s="2"/>
      <c r="R142" s="2"/>
      <c r="S142" s="2"/>
    </row>
    <row r="143" spans="1:19" ht="15.75" customHeight="1">
      <c r="A143" s="2"/>
      <c r="B143" s="2"/>
      <c r="C143" s="2"/>
      <c r="D143" s="2"/>
      <c r="E143" s="2"/>
      <c r="F143" s="2"/>
      <c r="G143" s="2"/>
      <c r="H143" s="2"/>
      <c r="I143" s="2"/>
      <c r="J143" s="2"/>
      <c r="K143" s="2"/>
      <c r="L143" s="2"/>
      <c r="M143" s="2"/>
      <c r="N143" s="2"/>
      <c r="O143" s="2"/>
      <c r="P143" s="2"/>
      <c r="Q143" s="2"/>
      <c r="R143" s="2"/>
      <c r="S143" s="2"/>
    </row>
    <row r="144" spans="1:19" ht="15.75" customHeight="1">
      <c r="A144" s="2"/>
      <c r="B144" s="2"/>
      <c r="C144" s="2"/>
      <c r="D144" s="2"/>
      <c r="E144" s="2"/>
      <c r="F144" s="2"/>
      <c r="G144" s="2"/>
      <c r="H144" s="2"/>
      <c r="I144" s="2"/>
      <c r="J144" s="2"/>
      <c r="K144" s="2"/>
      <c r="L144" s="2"/>
      <c r="M144" s="2"/>
      <c r="N144" s="2"/>
      <c r="O144" s="2"/>
      <c r="P144" s="2"/>
      <c r="Q144" s="2"/>
      <c r="R144" s="2"/>
      <c r="S144" s="2"/>
    </row>
    <row r="145" spans="1:19" ht="15.75" customHeight="1">
      <c r="A145" s="2"/>
      <c r="B145" s="2"/>
      <c r="C145" s="2"/>
      <c r="D145" s="2"/>
      <c r="E145" s="2"/>
      <c r="F145" s="2"/>
      <c r="G145" s="2"/>
      <c r="H145" s="2"/>
      <c r="I145" s="2"/>
      <c r="J145" s="2"/>
      <c r="K145" s="2"/>
      <c r="L145" s="2"/>
      <c r="M145" s="2"/>
      <c r="N145" s="2"/>
      <c r="O145" s="2"/>
      <c r="P145" s="2"/>
      <c r="Q145" s="2"/>
      <c r="R145" s="2"/>
      <c r="S145" s="2"/>
    </row>
    <row r="146" spans="1:19" ht="15.75" customHeight="1">
      <c r="A146" s="2"/>
      <c r="B146" s="2"/>
      <c r="C146" s="2"/>
      <c r="D146" s="2"/>
      <c r="E146" s="2"/>
      <c r="F146" s="2"/>
      <c r="G146" s="2"/>
      <c r="H146" s="2"/>
      <c r="I146" s="2"/>
      <c r="J146" s="2"/>
      <c r="K146" s="2"/>
      <c r="L146" s="2"/>
      <c r="M146" s="2"/>
      <c r="N146" s="2"/>
      <c r="O146" s="2"/>
      <c r="P146" s="2"/>
      <c r="Q146" s="2"/>
      <c r="R146" s="2"/>
      <c r="S146" s="2"/>
    </row>
    <row r="147" spans="1:19" ht="15.75" customHeight="1">
      <c r="A147" s="2"/>
      <c r="B147" s="2"/>
      <c r="C147" s="2"/>
      <c r="D147" s="2"/>
      <c r="E147" s="2"/>
      <c r="F147" s="2"/>
      <c r="G147" s="2"/>
      <c r="H147" s="2"/>
      <c r="I147" s="2"/>
      <c r="J147" s="2"/>
      <c r="K147" s="2"/>
      <c r="L147" s="2"/>
      <c r="M147" s="2"/>
      <c r="N147" s="2"/>
      <c r="O147" s="2"/>
      <c r="P147" s="2"/>
      <c r="Q147" s="2"/>
      <c r="R147" s="2"/>
      <c r="S147" s="2"/>
    </row>
    <row r="148" spans="1:19" ht="15.75" customHeight="1">
      <c r="A148" s="2"/>
      <c r="B148" s="2"/>
      <c r="C148" s="2"/>
      <c r="D148" s="2"/>
      <c r="E148" s="2"/>
      <c r="F148" s="2"/>
      <c r="G148" s="2"/>
      <c r="H148" s="2"/>
      <c r="I148" s="2"/>
      <c r="J148" s="2"/>
      <c r="K148" s="2"/>
      <c r="L148" s="2"/>
      <c r="M148" s="2"/>
      <c r="N148" s="2"/>
      <c r="O148" s="2"/>
      <c r="P148" s="2"/>
      <c r="Q148" s="2"/>
      <c r="R148" s="2"/>
      <c r="S148" s="2"/>
    </row>
    <row r="149" spans="1:19" ht="15.75" customHeight="1">
      <c r="A149" s="2"/>
      <c r="B149" s="2"/>
      <c r="C149" s="2"/>
      <c r="D149" s="2"/>
      <c r="E149" s="2"/>
      <c r="F149" s="2"/>
      <c r="G149" s="2"/>
      <c r="H149" s="2"/>
      <c r="I149" s="2"/>
      <c r="J149" s="2"/>
      <c r="K149" s="2"/>
      <c r="L149" s="2"/>
      <c r="M149" s="2"/>
      <c r="N149" s="2"/>
      <c r="O149" s="2"/>
      <c r="P149" s="2"/>
      <c r="Q149" s="2"/>
      <c r="R149" s="2"/>
      <c r="S149" s="2"/>
    </row>
    <row r="150" spans="1:19" ht="15.75" customHeight="1">
      <c r="A150" s="2"/>
      <c r="B150" s="2"/>
      <c r="C150" s="2"/>
      <c r="D150" s="2"/>
      <c r="E150" s="2"/>
      <c r="F150" s="2"/>
      <c r="G150" s="2"/>
      <c r="H150" s="2"/>
      <c r="I150" s="2"/>
      <c r="J150" s="2"/>
      <c r="K150" s="2"/>
      <c r="L150" s="2"/>
      <c r="M150" s="2"/>
      <c r="N150" s="2"/>
      <c r="O150" s="2"/>
      <c r="P150" s="2"/>
      <c r="Q150" s="2"/>
      <c r="R150" s="2"/>
      <c r="S150" s="2"/>
    </row>
    <row r="151" spans="1:19" ht="15.75" customHeight="1">
      <c r="A151" s="2"/>
      <c r="B151" s="2"/>
      <c r="C151" s="2"/>
      <c r="D151" s="2"/>
      <c r="E151" s="2"/>
      <c r="F151" s="2"/>
      <c r="G151" s="2"/>
      <c r="H151" s="2"/>
      <c r="I151" s="2"/>
      <c r="J151" s="2"/>
      <c r="K151" s="2"/>
      <c r="L151" s="2"/>
      <c r="M151" s="2"/>
      <c r="N151" s="2"/>
      <c r="O151" s="2"/>
      <c r="P151" s="2"/>
      <c r="Q151" s="2"/>
      <c r="R151" s="2"/>
      <c r="S151" s="2"/>
    </row>
    <row r="152" spans="1:19" ht="15.75" customHeight="1">
      <c r="A152" s="2"/>
      <c r="B152" s="2"/>
      <c r="C152" s="2"/>
      <c r="D152" s="2"/>
      <c r="E152" s="2"/>
      <c r="F152" s="2"/>
      <c r="G152" s="2"/>
      <c r="H152" s="2"/>
      <c r="I152" s="2"/>
      <c r="J152" s="2"/>
      <c r="K152" s="2"/>
      <c r="L152" s="2"/>
      <c r="M152" s="2"/>
      <c r="N152" s="2"/>
      <c r="O152" s="2"/>
      <c r="P152" s="2"/>
      <c r="Q152" s="2"/>
      <c r="R152" s="2"/>
      <c r="S152" s="2"/>
    </row>
    <row r="153" spans="1:19" ht="15.75" customHeight="1">
      <c r="A153" s="2"/>
      <c r="B153" s="2"/>
      <c r="C153" s="2"/>
      <c r="D153" s="2"/>
      <c r="E153" s="2"/>
      <c r="F153" s="2"/>
      <c r="G153" s="2"/>
      <c r="H153" s="2"/>
      <c r="I153" s="2"/>
      <c r="J153" s="2"/>
      <c r="K153" s="2"/>
      <c r="L153" s="2"/>
      <c r="M153" s="2"/>
      <c r="N153" s="2"/>
      <c r="O153" s="2"/>
      <c r="P153" s="2"/>
      <c r="Q153" s="2"/>
      <c r="R153" s="2"/>
      <c r="S153" s="2"/>
    </row>
    <row r="154" spans="1:19" ht="15.75" customHeight="1">
      <c r="A154" s="2"/>
      <c r="B154" s="2"/>
      <c r="C154" s="2"/>
      <c r="D154" s="2"/>
      <c r="E154" s="2"/>
      <c r="F154" s="2"/>
      <c r="G154" s="2"/>
      <c r="H154" s="2"/>
      <c r="I154" s="2"/>
      <c r="J154" s="2"/>
      <c r="K154" s="2"/>
      <c r="L154" s="2"/>
      <c r="M154" s="2"/>
      <c r="N154" s="2"/>
      <c r="O154" s="2"/>
      <c r="P154" s="2"/>
      <c r="Q154" s="2"/>
      <c r="R154" s="2"/>
      <c r="S154" s="2"/>
    </row>
    <row r="155" spans="1:19" ht="15.75" customHeight="1">
      <c r="A155" s="2"/>
      <c r="B155" s="2"/>
      <c r="C155" s="2"/>
      <c r="D155" s="2"/>
      <c r="E155" s="2"/>
      <c r="F155" s="2"/>
      <c r="G155" s="2"/>
      <c r="H155" s="2"/>
      <c r="I155" s="2"/>
      <c r="J155" s="2"/>
      <c r="K155" s="2"/>
      <c r="L155" s="2"/>
      <c r="M155" s="2"/>
      <c r="N155" s="2"/>
      <c r="O155" s="2"/>
      <c r="P155" s="2"/>
      <c r="Q155" s="2"/>
      <c r="R155" s="2"/>
      <c r="S155" s="2"/>
    </row>
    <row r="156" spans="1:19" ht="15.75" customHeight="1">
      <c r="A156" s="2"/>
      <c r="B156" s="2"/>
      <c r="C156" s="2"/>
      <c r="D156" s="2"/>
      <c r="E156" s="2"/>
      <c r="F156" s="2"/>
      <c r="G156" s="2"/>
      <c r="H156" s="2"/>
      <c r="I156" s="2"/>
      <c r="J156" s="2"/>
      <c r="K156" s="2"/>
      <c r="L156" s="2"/>
      <c r="M156" s="2"/>
      <c r="N156" s="2"/>
      <c r="O156" s="2"/>
      <c r="P156" s="2"/>
      <c r="Q156" s="2"/>
      <c r="R156" s="2"/>
      <c r="S156" s="2"/>
    </row>
    <row r="157" spans="1:19" ht="15.75" customHeight="1">
      <c r="A157" s="2"/>
      <c r="B157" s="2"/>
      <c r="C157" s="2"/>
      <c r="D157" s="2"/>
      <c r="E157" s="2"/>
      <c r="F157" s="2"/>
      <c r="G157" s="2"/>
      <c r="H157" s="2"/>
      <c r="I157" s="2"/>
      <c r="J157" s="2"/>
      <c r="K157" s="2"/>
      <c r="L157" s="2"/>
      <c r="M157" s="2"/>
      <c r="N157" s="2"/>
      <c r="O157" s="2"/>
      <c r="P157" s="2"/>
      <c r="Q157" s="2"/>
      <c r="R157" s="2"/>
      <c r="S157" s="2"/>
    </row>
    <row r="158" spans="1:19" ht="15.75" customHeight="1">
      <c r="A158" s="2"/>
      <c r="B158" s="2"/>
      <c r="C158" s="2"/>
      <c r="D158" s="2"/>
      <c r="E158" s="2"/>
      <c r="F158" s="2"/>
      <c r="G158" s="2"/>
      <c r="H158" s="2"/>
      <c r="I158" s="2"/>
      <c r="J158" s="2"/>
      <c r="K158" s="2"/>
      <c r="L158" s="2"/>
      <c r="M158" s="2"/>
      <c r="N158" s="2"/>
      <c r="O158" s="2"/>
      <c r="P158" s="2"/>
      <c r="Q158" s="2"/>
      <c r="R158" s="2"/>
      <c r="S158" s="2"/>
    </row>
    <row r="159" spans="1:19" ht="15.75" customHeight="1">
      <c r="A159" s="2"/>
      <c r="B159" s="2"/>
      <c r="C159" s="2"/>
      <c r="D159" s="2"/>
      <c r="E159" s="2"/>
      <c r="F159" s="2"/>
      <c r="G159" s="2"/>
      <c r="H159" s="2"/>
      <c r="I159" s="2"/>
      <c r="J159" s="2"/>
      <c r="K159" s="2"/>
      <c r="L159" s="2"/>
      <c r="M159" s="2"/>
      <c r="N159" s="2"/>
      <c r="O159" s="2"/>
      <c r="P159" s="2"/>
      <c r="Q159" s="2"/>
      <c r="R159" s="2"/>
      <c r="S159" s="2"/>
    </row>
    <row r="160" spans="1:19" ht="15.75" customHeight="1">
      <c r="A160" s="2"/>
      <c r="B160" s="2"/>
      <c r="C160" s="2"/>
      <c r="D160" s="2"/>
      <c r="E160" s="2"/>
      <c r="F160" s="2"/>
      <c r="G160" s="2"/>
      <c r="H160" s="2"/>
      <c r="I160" s="2"/>
      <c r="J160" s="2"/>
      <c r="K160" s="2"/>
      <c r="L160" s="2"/>
      <c r="M160" s="2"/>
      <c r="N160" s="2"/>
      <c r="O160" s="2"/>
      <c r="P160" s="2"/>
      <c r="Q160" s="2"/>
      <c r="R160" s="2"/>
      <c r="S160" s="2"/>
    </row>
    <row r="161" spans="1:19" ht="15.75" customHeight="1">
      <c r="A161" s="2"/>
      <c r="B161" s="2"/>
      <c r="C161" s="2"/>
      <c r="D161" s="2"/>
      <c r="E161" s="2"/>
      <c r="F161" s="2"/>
      <c r="G161" s="2"/>
      <c r="H161" s="2"/>
      <c r="I161" s="2"/>
      <c r="J161" s="2"/>
      <c r="K161" s="2"/>
      <c r="L161" s="2"/>
      <c r="M161" s="2"/>
      <c r="N161" s="2"/>
      <c r="O161" s="2"/>
      <c r="P161" s="2"/>
      <c r="Q161" s="2"/>
      <c r="R161" s="2"/>
      <c r="S161" s="2"/>
    </row>
    <row r="162" spans="1:19" ht="15.75" customHeight="1">
      <c r="A162" s="2"/>
      <c r="B162" s="2"/>
      <c r="C162" s="2"/>
      <c r="D162" s="2"/>
      <c r="E162" s="2"/>
      <c r="F162" s="2"/>
      <c r="G162" s="2"/>
      <c r="H162" s="2"/>
      <c r="I162" s="2"/>
      <c r="J162" s="2"/>
      <c r="K162" s="2"/>
      <c r="L162" s="2"/>
      <c r="M162" s="2"/>
      <c r="N162" s="2"/>
      <c r="O162" s="2"/>
      <c r="P162" s="2"/>
      <c r="Q162" s="2"/>
      <c r="R162" s="2"/>
      <c r="S162" s="2"/>
    </row>
    <row r="163" spans="1:19" ht="15.75" customHeight="1">
      <c r="A163" s="2"/>
      <c r="B163" s="2"/>
      <c r="C163" s="2"/>
      <c r="D163" s="2"/>
      <c r="E163" s="2"/>
      <c r="F163" s="2"/>
      <c r="G163" s="2"/>
      <c r="H163" s="2"/>
      <c r="I163" s="2"/>
      <c r="J163" s="2"/>
      <c r="K163" s="2"/>
      <c r="L163" s="2"/>
      <c r="M163" s="2"/>
      <c r="N163" s="2"/>
      <c r="O163" s="2"/>
      <c r="P163" s="2"/>
      <c r="Q163" s="2"/>
      <c r="R163" s="2"/>
      <c r="S163" s="2"/>
    </row>
    <row r="164" spans="1:19" ht="15.75" customHeight="1">
      <c r="A164" s="2"/>
      <c r="B164" s="2"/>
      <c r="C164" s="2"/>
      <c r="D164" s="2"/>
      <c r="E164" s="2"/>
      <c r="F164" s="2"/>
      <c r="G164" s="2"/>
      <c r="H164" s="2"/>
      <c r="I164" s="2"/>
      <c r="J164" s="2"/>
      <c r="K164" s="2"/>
      <c r="L164" s="2"/>
      <c r="M164" s="2"/>
      <c r="N164" s="2"/>
      <c r="O164" s="2"/>
      <c r="P164" s="2"/>
      <c r="Q164" s="2"/>
      <c r="R164" s="2"/>
      <c r="S164" s="2"/>
    </row>
    <row r="165" spans="1:19" ht="15.75" customHeight="1">
      <c r="A165" s="2"/>
      <c r="B165" s="2"/>
      <c r="C165" s="2"/>
      <c r="D165" s="2"/>
      <c r="E165" s="2"/>
      <c r="F165" s="2"/>
      <c r="G165" s="2"/>
      <c r="H165" s="2"/>
      <c r="I165" s="2"/>
      <c r="J165" s="2"/>
      <c r="K165" s="2"/>
      <c r="L165" s="2"/>
      <c r="M165" s="2"/>
      <c r="N165" s="2"/>
      <c r="O165" s="2"/>
      <c r="P165" s="2"/>
      <c r="Q165" s="2"/>
      <c r="R165" s="2"/>
      <c r="S165" s="2"/>
    </row>
    <row r="166" spans="1:19" ht="15.75" customHeight="1">
      <c r="A166" s="2"/>
      <c r="B166" s="2"/>
      <c r="C166" s="2"/>
      <c r="D166" s="2"/>
      <c r="E166" s="2"/>
      <c r="F166" s="2"/>
      <c r="G166" s="2"/>
      <c r="H166" s="2"/>
      <c r="I166" s="2"/>
      <c r="J166" s="2"/>
      <c r="K166" s="2"/>
      <c r="L166" s="2"/>
      <c r="M166" s="2"/>
      <c r="N166" s="2"/>
      <c r="O166" s="2"/>
      <c r="P166" s="2"/>
      <c r="Q166" s="2"/>
      <c r="R166" s="2"/>
      <c r="S166" s="2"/>
    </row>
    <row r="167" spans="1:19" ht="15.75" customHeight="1">
      <c r="A167" s="2"/>
      <c r="B167" s="2"/>
      <c r="C167" s="2"/>
      <c r="D167" s="2"/>
      <c r="E167" s="2"/>
      <c r="F167" s="2"/>
      <c r="G167" s="2"/>
      <c r="H167" s="2"/>
      <c r="I167" s="2"/>
      <c r="J167" s="2"/>
      <c r="K167" s="2"/>
      <c r="L167" s="2"/>
      <c r="M167" s="2"/>
      <c r="N167" s="2"/>
      <c r="O167" s="2"/>
      <c r="P167" s="2"/>
      <c r="Q167" s="2"/>
      <c r="R167" s="2"/>
      <c r="S167" s="2"/>
    </row>
    <row r="168" spans="1:19" ht="15.75" customHeight="1">
      <c r="A168" s="2"/>
      <c r="B168" s="2"/>
      <c r="C168" s="2"/>
      <c r="D168" s="2"/>
      <c r="E168" s="2"/>
      <c r="F168" s="2"/>
      <c r="G168" s="2"/>
      <c r="H168" s="2"/>
      <c r="I168" s="2"/>
      <c r="J168" s="2"/>
      <c r="K168" s="2"/>
      <c r="L168" s="2"/>
      <c r="M168" s="2"/>
      <c r="N168" s="2"/>
      <c r="O168" s="2"/>
      <c r="P168" s="2"/>
      <c r="Q168" s="2"/>
      <c r="R168" s="2"/>
      <c r="S168" s="2"/>
    </row>
    <row r="169" spans="1:19" ht="15.75" customHeight="1">
      <c r="A169" s="2"/>
      <c r="B169" s="2"/>
      <c r="C169" s="2"/>
      <c r="D169" s="2"/>
      <c r="E169" s="2"/>
      <c r="F169" s="2"/>
      <c r="G169" s="2"/>
      <c r="H169" s="2"/>
      <c r="I169" s="2"/>
      <c r="J169" s="2"/>
      <c r="K169" s="2"/>
      <c r="L169" s="2"/>
      <c r="M169" s="2"/>
      <c r="N169" s="2"/>
      <c r="O169" s="2"/>
      <c r="P169" s="2"/>
      <c r="Q169" s="2"/>
      <c r="R169" s="2"/>
      <c r="S169" s="2"/>
    </row>
    <row r="170" spans="1:19" ht="15.75" customHeight="1">
      <c r="A170" s="2"/>
      <c r="B170" s="2"/>
      <c r="C170" s="2"/>
      <c r="D170" s="2"/>
      <c r="E170" s="2"/>
      <c r="F170" s="2"/>
      <c r="G170" s="2"/>
      <c r="H170" s="2"/>
      <c r="I170" s="2"/>
      <c r="J170" s="2"/>
      <c r="K170" s="2"/>
      <c r="L170" s="2"/>
      <c r="M170" s="2"/>
      <c r="N170" s="2"/>
      <c r="O170" s="2"/>
      <c r="P170" s="2"/>
      <c r="Q170" s="2"/>
      <c r="R170" s="2"/>
      <c r="S170" s="2"/>
    </row>
    <row r="171" spans="1:19" ht="15.75" customHeight="1">
      <c r="A171" s="2"/>
      <c r="B171" s="2"/>
      <c r="C171" s="2"/>
      <c r="D171" s="2"/>
      <c r="E171" s="2"/>
      <c r="F171" s="2"/>
      <c r="G171" s="2"/>
      <c r="H171" s="2"/>
      <c r="I171" s="2"/>
      <c r="J171" s="2"/>
      <c r="K171" s="2"/>
      <c r="L171" s="2"/>
      <c r="M171" s="2"/>
      <c r="N171" s="2"/>
      <c r="O171" s="2"/>
      <c r="P171" s="2"/>
      <c r="Q171" s="2"/>
      <c r="R171" s="2"/>
      <c r="S171" s="2"/>
    </row>
    <row r="172" spans="1:19" ht="15.75" customHeight="1">
      <c r="A172" s="2"/>
      <c r="B172" s="2"/>
      <c r="C172" s="2"/>
      <c r="D172" s="2"/>
      <c r="E172" s="2"/>
      <c r="F172" s="2"/>
      <c r="G172" s="2"/>
      <c r="H172" s="2"/>
      <c r="I172" s="2"/>
      <c r="J172" s="2"/>
      <c r="K172" s="2"/>
      <c r="L172" s="2"/>
      <c r="M172" s="2"/>
      <c r="N172" s="2"/>
      <c r="O172" s="2"/>
      <c r="P172" s="2"/>
      <c r="Q172" s="2"/>
      <c r="R172" s="2"/>
      <c r="S172" s="2"/>
    </row>
    <row r="173" spans="1:19" ht="15.75" customHeight="1">
      <c r="A173" s="2"/>
      <c r="B173" s="2"/>
      <c r="C173" s="2"/>
      <c r="D173" s="2"/>
      <c r="E173" s="2"/>
      <c r="F173" s="2"/>
      <c r="G173" s="2"/>
      <c r="H173" s="2"/>
      <c r="I173" s="2"/>
      <c r="J173" s="2"/>
      <c r="K173" s="2"/>
      <c r="L173" s="2"/>
      <c r="M173" s="2"/>
      <c r="N173" s="2"/>
      <c r="O173" s="2"/>
      <c r="P173" s="2"/>
      <c r="Q173" s="2"/>
      <c r="R173" s="2"/>
      <c r="S173" s="2"/>
    </row>
    <row r="174" spans="1:19" ht="15.75" customHeight="1">
      <c r="A174" s="2"/>
      <c r="B174" s="2"/>
      <c r="C174" s="2"/>
      <c r="D174" s="2"/>
      <c r="E174" s="2"/>
      <c r="F174" s="2"/>
      <c r="G174" s="2"/>
      <c r="H174" s="2"/>
      <c r="I174" s="2"/>
      <c r="J174" s="2"/>
      <c r="K174" s="2"/>
      <c r="L174" s="2"/>
      <c r="M174" s="2"/>
      <c r="N174" s="2"/>
      <c r="O174" s="2"/>
      <c r="P174" s="2"/>
      <c r="Q174" s="2"/>
      <c r="R174" s="2"/>
      <c r="S174" s="2"/>
    </row>
    <row r="175" spans="1:19" ht="15.75" customHeight="1">
      <c r="A175" s="2"/>
      <c r="B175" s="2"/>
      <c r="C175" s="2"/>
      <c r="D175" s="2"/>
      <c r="E175" s="2"/>
      <c r="F175" s="2"/>
      <c r="G175" s="2"/>
      <c r="H175" s="2"/>
      <c r="I175" s="2"/>
      <c r="J175" s="2"/>
      <c r="K175" s="2"/>
      <c r="L175" s="2"/>
      <c r="M175" s="2"/>
      <c r="N175" s="2"/>
      <c r="O175" s="2"/>
      <c r="P175" s="2"/>
      <c r="Q175" s="2"/>
      <c r="R175" s="2"/>
      <c r="S175" s="2"/>
    </row>
    <row r="176" spans="1:19" ht="15.75" customHeight="1">
      <c r="A176" s="2"/>
      <c r="B176" s="2"/>
      <c r="C176" s="2"/>
      <c r="D176" s="2"/>
      <c r="E176" s="2"/>
      <c r="F176" s="2"/>
      <c r="G176" s="2"/>
      <c r="H176" s="2"/>
      <c r="I176" s="2"/>
      <c r="J176" s="2"/>
      <c r="K176" s="2"/>
      <c r="L176" s="2"/>
      <c r="M176" s="2"/>
      <c r="N176" s="2"/>
      <c r="O176" s="2"/>
      <c r="P176" s="2"/>
      <c r="Q176" s="2"/>
      <c r="R176" s="2"/>
      <c r="S176" s="2"/>
    </row>
    <row r="177" spans="1:19" ht="15.75" customHeight="1">
      <c r="A177" s="2"/>
      <c r="B177" s="2"/>
      <c r="C177" s="2"/>
      <c r="D177" s="2"/>
      <c r="E177" s="2"/>
      <c r="F177" s="2"/>
      <c r="G177" s="2"/>
      <c r="H177" s="2"/>
      <c r="I177" s="2"/>
      <c r="J177" s="2"/>
      <c r="K177" s="2"/>
      <c r="L177" s="2"/>
      <c r="M177" s="2"/>
      <c r="N177" s="2"/>
      <c r="O177" s="2"/>
      <c r="P177" s="2"/>
      <c r="Q177" s="2"/>
      <c r="R177" s="2"/>
      <c r="S177" s="2"/>
    </row>
    <row r="178" spans="1:19" ht="15.75" customHeight="1">
      <c r="A178" s="2"/>
      <c r="B178" s="2"/>
      <c r="C178" s="2"/>
      <c r="D178" s="2"/>
      <c r="E178" s="2"/>
      <c r="F178" s="2"/>
      <c r="G178" s="2"/>
      <c r="H178" s="2"/>
      <c r="I178" s="2"/>
      <c r="J178" s="2"/>
      <c r="K178" s="2"/>
      <c r="L178" s="2"/>
      <c r="M178" s="2"/>
      <c r="N178" s="2"/>
      <c r="O178" s="2"/>
      <c r="P178" s="2"/>
      <c r="Q178" s="2"/>
      <c r="R178" s="2"/>
      <c r="S178" s="2"/>
    </row>
    <row r="179" spans="1:19" ht="15.75" customHeight="1">
      <c r="A179" s="2"/>
      <c r="B179" s="2"/>
      <c r="C179" s="2"/>
      <c r="D179" s="2"/>
      <c r="E179" s="2"/>
      <c r="F179" s="2"/>
      <c r="G179" s="2"/>
      <c r="H179" s="2"/>
      <c r="I179" s="2"/>
      <c r="J179" s="2"/>
      <c r="K179" s="2"/>
      <c r="L179" s="2"/>
      <c r="M179" s="2"/>
      <c r="N179" s="2"/>
      <c r="O179" s="2"/>
      <c r="P179" s="2"/>
      <c r="Q179" s="2"/>
      <c r="R179" s="2"/>
      <c r="S179" s="2"/>
    </row>
    <row r="180" spans="1:19" ht="15.75" customHeight="1">
      <c r="A180" s="2"/>
      <c r="B180" s="2"/>
      <c r="C180" s="2"/>
      <c r="D180" s="2"/>
      <c r="E180" s="2"/>
      <c r="F180" s="2"/>
      <c r="G180" s="2"/>
      <c r="H180" s="2"/>
      <c r="I180" s="2"/>
      <c r="J180" s="2"/>
      <c r="K180" s="2"/>
      <c r="L180" s="2"/>
      <c r="M180" s="2"/>
      <c r="N180" s="2"/>
      <c r="O180" s="2"/>
      <c r="P180" s="2"/>
      <c r="Q180" s="2"/>
      <c r="R180" s="2"/>
      <c r="S180" s="2"/>
    </row>
    <row r="181" spans="1:19" ht="15.75" customHeight="1">
      <c r="A181" s="2"/>
      <c r="B181" s="2"/>
      <c r="C181" s="2"/>
      <c r="D181" s="2"/>
      <c r="E181" s="2"/>
      <c r="F181" s="2"/>
      <c r="G181" s="2"/>
      <c r="H181" s="2"/>
      <c r="I181" s="2"/>
      <c r="J181" s="2"/>
      <c r="K181" s="2"/>
      <c r="L181" s="2"/>
      <c r="M181" s="2"/>
      <c r="N181" s="2"/>
      <c r="O181" s="2"/>
      <c r="P181" s="2"/>
      <c r="Q181" s="2"/>
      <c r="R181" s="2"/>
      <c r="S181" s="2"/>
    </row>
    <row r="182" spans="1:19" ht="15.75" customHeight="1">
      <c r="A182" s="2"/>
      <c r="B182" s="2"/>
      <c r="C182" s="2"/>
      <c r="D182" s="2"/>
      <c r="E182" s="2"/>
      <c r="F182" s="2"/>
      <c r="G182" s="2"/>
      <c r="H182" s="2"/>
      <c r="I182" s="2"/>
      <c r="J182" s="2"/>
      <c r="K182" s="2"/>
      <c r="L182" s="2"/>
      <c r="M182" s="2"/>
      <c r="N182" s="2"/>
      <c r="O182" s="2"/>
      <c r="P182" s="2"/>
      <c r="Q182" s="2"/>
      <c r="R182" s="2"/>
      <c r="S182" s="2"/>
    </row>
    <row r="183" spans="1:19" ht="15.75" customHeight="1">
      <c r="A183" s="2"/>
      <c r="B183" s="2"/>
      <c r="C183" s="2"/>
      <c r="D183" s="2"/>
      <c r="E183" s="2"/>
      <c r="F183" s="2"/>
      <c r="G183" s="2"/>
      <c r="H183" s="2"/>
      <c r="I183" s="2"/>
      <c r="J183" s="2"/>
      <c r="K183" s="2"/>
      <c r="L183" s="2"/>
      <c r="M183" s="2"/>
      <c r="N183" s="2"/>
      <c r="O183" s="2"/>
      <c r="P183" s="2"/>
      <c r="Q183" s="2"/>
      <c r="R183" s="2"/>
      <c r="S183" s="2"/>
    </row>
    <row r="184" spans="1:19" ht="15.75" customHeight="1">
      <c r="A184" s="2"/>
      <c r="B184" s="2"/>
      <c r="C184" s="2"/>
      <c r="D184" s="2"/>
      <c r="E184" s="2"/>
      <c r="F184" s="2"/>
      <c r="G184" s="2"/>
      <c r="H184" s="2"/>
      <c r="I184" s="2"/>
      <c r="J184" s="2"/>
      <c r="K184" s="2"/>
      <c r="L184" s="2"/>
      <c r="M184" s="2"/>
      <c r="N184" s="2"/>
      <c r="O184" s="2"/>
      <c r="P184" s="2"/>
      <c r="Q184" s="2"/>
      <c r="R184" s="2"/>
      <c r="S184" s="2"/>
    </row>
    <row r="185" spans="1:19" ht="15.75" customHeight="1">
      <c r="A185" s="2"/>
      <c r="B185" s="2"/>
      <c r="C185" s="2"/>
      <c r="D185" s="2"/>
      <c r="E185" s="2"/>
      <c r="F185" s="2"/>
      <c r="G185" s="2"/>
      <c r="H185" s="2"/>
      <c r="I185" s="2"/>
      <c r="J185" s="2"/>
      <c r="K185" s="2"/>
      <c r="L185" s="2"/>
      <c r="M185" s="2"/>
      <c r="N185" s="2"/>
      <c r="O185" s="2"/>
      <c r="P185" s="2"/>
      <c r="Q185" s="2"/>
      <c r="R185" s="2"/>
      <c r="S185" s="2"/>
    </row>
    <row r="186" spans="1:19" ht="15.75" customHeight="1">
      <c r="A186" s="2"/>
      <c r="B186" s="2"/>
      <c r="C186" s="2"/>
      <c r="D186" s="2"/>
      <c r="E186" s="2"/>
      <c r="F186" s="2"/>
      <c r="G186" s="2"/>
      <c r="H186" s="2"/>
      <c r="I186" s="2"/>
      <c r="J186" s="2"/>
      <c r="K186" s="2"/>
      <c r="L186" s="2"/>
      <c r="M186" s="2"/>
      <c r="N186" s="2"/>
      <c r="O186" s="2"/>
      <c r="P186" s="2"/>
      <c r="Q186" s="2"/>
      <c r="R186" s="2"/>
      <c r="S186" s="2"/>
    </row>
    <row r="187" spans="1:19" ht="15.75" customHeight="1">
      <c r="A187" s="2"/>
      <c r="B187" s="2"/>
      <c r="C187" s="2"/>
      <c r="D187" s="2"/>
      <c r="E187" s="2"/>
      <c r="F187" s="2"/>
      <c r="G187" s="2"/>
      <c r="H187" s="2"/>
      <c r="I187" s="2"/>
      <c r="J187" s="2"/>
      <c r="K187" s="2"/>
      <c r="L187" s="2"/>
      <c r="M187" s="2"/>
      <c r="N187" s="2"/>
      <c r="O187" s="2"/>
      <c r="P187" s="2"/>
      <c r="Q187" s="2"/>
      <c r="R187" s="2"/>
      <c r="S187" s="2"/>
    </row>
    <row r="188" spans="1:19" ht="15.75" customHeight="1">
      <c r="A188" s="2"/>
      <c r="B188" s="2"/>
      <c r="C188" s="2"/>
      <c r="D188" s="2"/>
      <c r="E188" s="2"/>
      <c r="F188" s="2"/>
      <c r="G188" s="2"/>
      <c r="H188" s="2"/>
      <c r="I188" s="2"/>
      <c r="J188" s="2"/>
      <c r="K188" s="2"/>
      <c r="L188" s="2"/>
      <c r="M188" s="2"/>
      <c r="N188" s="2"/>
      <c r="O188" s="2"/>
      <c r="P188" s="2"/>
      <c r="Q188" s="2"/>
      <c r="R188" s="2"/>
      <c r="S188" s="2"/>
    </row>
    <row r="189" spans="1:19" ht="15.75" customHeight="1">
      <c r="A189" s="2"/>
      <c r="B189" s="2"/>
      <c r="C189" s="2"/>
      <c r="D189" s="2"/>
      <c r="E189" s="2"/>
      <c r="F189" s="2"/>
      <c r="G189" s="2"/>
      <c r="H189" s="2"/>
      <c r="I189" s="2"/>
      <c r="J189" s="2"/>
      <c r="K189" s="2"/>
      <c r="L189" s="2"/>
      <c r="M189" s="2"/>
      <c r="N189" s="2"/>
      <c r="O189" s="2"/>
      <c r="P189" s="2"/>
      <c r="Q189" s="2"/>
      <c r="R189" s="2"/>
      <c r="S189" s="2"/>
    </row>
    <row r="190" spans="1:19" ht="15.75" customHeight="1">
      <c r="A190" s="2"/>
      <c r="B190" s="2"/>
      <c r="C190" s="2"/>
      <c r="D190" s="2"/>
      <c r="E190" s="2"/>
      <c r="F190" s="2"/>
      <c r="G190" s="2"/>
      <c r="H190" s="2"/>
      <c r="I190" s="2"/>
      <c r="J190" s="2"/>
      <c r="K190" s="2"/>
      <c r="L190" s="2"/>
      <c r="M190" s="2"/>
      <c r="N190" s="2"/>
      <c r="O190" s="2"/>
      <c r="P190" s="2"/>
      <c r="Q190" s="2"/>
      <c r="R190" s="2"/>
      <c r="S190" s="2"/>
    </row>
    <row r="191" spans="1:19" ht="15.75" customHeight="1">
      <c r="A191" s="2"/>
      <c r="B191" s="2"/>
      <c r="C191" s="2"/>
      <c r="D191" s="2"/>
      <c r="E191" s="2"/>
      <c r="F191" s="2"/>
      <c r="G191" s="2"/>
      <c r="H191" s="2"/>
      <c r="I191" s="2"/>
      <c r="J191" s="2"/>
      <c r="K191" s="2"/>
      <c r="L191" s="2"/>
      <c r="M191" s="2"/>
      <c r="N191" s="2"/>
      <c r="O191" s="2"/>
      <c r="P191" s="2"/>
      <c r="Q191" s="2"/>
      <c r="R191" s="2"/>
      <c r="S191" s="2"/>
    </row>
    <row r="192" spans="1:19" ht="15.75" customHeight="1">
      <c r="A192" s="2"/>
      <c r="B192" s="2"/>
      <c r="C192" s="2"/>
      <c r="D192" s="2"/>
      <c r="E192" s="2"/>
      <c r="F192" s="2"/>
      <c r="G192" s="2"/>
      <c r="H192" s="2"/>
      <c r="I192" s="2"/>
      <c r="J192" s="2"/>
      <c r="K192" s="2"/>
      <c r="L192" s="2"/>
      <c r="M192" s="2"/>
      <c r="N192" s="2"/>
      <c r="O192" s="2"/>
      <c r="P192" s="2"/>
      <c r="Q192" s="2"/>
      <c r="R192" s="2"/>
      <c r="S192" s="2"/>
    </row>
    <row r="193" spans="1:19" ht="15.75" customHeight="1">
      <c r="A193" s="2"/>
      <c r="B193" s="2"/>
      <c r="C193" s="2"/>
      <c r="D193" s="2"/>
      <c r="E193" s="2"/>
      <c r="F193" s="2"/>
      <c r="G193" s="2"/>
      <c r="H193" s="2"/>
      <c r="I193" s="2"/>
      <c r="J193" s="2"/>
      <c r="K193" s="2"/>
      <c r="L193" s="2"/>
      <c r="M193" s="2"/>
      <c r="N193" s="2"/>
      <c r="O193" s="2"/>
      <c r="P193" s="2"/>
      <c r="Q193" s="2"/>
      <c r="R193" s="2"/>
      <c r="S193" s="2"/>
    </row>
    <row r="194" spans="1:19" ht="15.75" customHeight="1">
      <c r="A194" s="2"/>
      <c r="B194" s="2"/>
      <c r="C194" s="2"/>
      <c r="D194" s="2"/>
      <c r="E194" s="2"/>
      <c r="F194" s="2"/>
      <c r="G194" s="2"/>
      <c r="H194" s="2"/>
      <c r="I194" s="2"/>
      <c r="J194" s="2"/>
      <c r="K194" s="2"/>
      <c r="L194" s="2"/>
      <c r="M194" s="2"/>
      <c r="N194" s="2"/>
      <c r="O194" s="2"/>
      <c r="P194" s="2"/>
      <c r="Q194" s="2"/>
      <c r="R194" s="2"/>
      <c r="S194" s="2"/>
    </row>
    <row r="195" spans="1:19" ht="15.75" customHeight="1">
      <c r="A195" s="2"/>
      <c r="B195" s="2"/>
      <c r="C195" s="2"/>
      <c r="D195" s="2"/>
      <c r="E195" s="2"/>
      <c r="F195" s="2"/>
      <c r="G195" s="2"/>
      <c r="H195" s="2"/>
      <c r="I195" s="2"/>
      <c r="J195" s="2"/>
      <c r="K195" s="2"/>
      <c r="L195" s="2"/>
      <c r="M195" s="2"/>
      <c r="N195" s="2"/>
      <c r="O195" s="2"/>
      <c r="P195" s="2"/>
      <c r="Q195" s="2"/>
      <c r="R195" s="2"/>
      <c r="S195" s="2"/>
    </row>
    <row r="196" spans="1:19" ht="15.75" customHeight="1">
      <c r="A196" s="2"/>
      <c r="B196" s="2"/>
      <c r="C196" s="2"/>
      <c r="D196" s="2"/>
      <c r="E196" s="2"/>
      <c r="F196" s="2"/>
      <c r="G196" s="2"/>
      <c r="H196" s="2"/>
      <c r="I196" s="2"/>
      <c r="J196" s="2"/>
      <c r="K196" s="2"/>
      <c r="L196" s="2"/>
      <c r="M196" s="2"/>
      <c r="N196" s="2"/>
      <c r="O196" s="2"/>
      <c r="P196" s="2"/>
      <c r="Q196" s="2"/>
      <c r="R196" s="2"/>
      <c r="S196" s="2"/>
    </row>
    <row r="197" spans="1:19" ht="15.75" customHeight="1">
      <c r="A197" s="2"/>
      <c r="B197" s="2"/>
      <c r="C197" s="2"/>
      <c r="D197" s="2"/>
      <c r="E197" s="2"/>
      <c r="F197" s="2"/>
      <c r="G197" s="2"/>
      <c r="H197" s="2"/>
      <c r="I197" s="2"/>
      <c r="J197" s="2"/>
      <c r="K197" s="2"/>
      <c r="L197" s="2"/>
      <c r="M197" s="2"/>
      <c r="N197" s="2"/>
      <c r="O197" s="2"/>
      <c r="P197" s="2"/>
      <c r="Q197" s="2"/>
      <c r="R197" s="2"/>
      <c r="S197" s="2"/>
    </row>
    <row r="198" spans="1:19" ht="15.75" customHeight="1">
      <c r="A198" s="2"/>
      <c r="B198" s="2"/>
      <c r="C198" s="2"/>
      <c r="D198" s="2"/>
      <c r="E198" s="2"/>
      <c r="F198" s="2"/>
      <c r="G198" s="2"/>
      <c r="H198" s="2"/>
      <c r="I198" s="2"/>
      <c r="J198" s="2"/>
      <c r="K198" s="2"/>
      <c r="L198" s="2"/>
      <c r="M198" s="2"/>
      <c r="N198" s="2"/>
      <c r="O198" s="2"/>
      <c r="P198" s="2"/>
      <c r="Q198" s="2"/>
      <c r="R198" s="2"/>
      <c r="S198" s="2"/>
    </row>
    <row r="199" spans="1:19" ht="15.75" customHeight="1">
      <c r="A199" s="2"/>
      <c r="B199" s="2"/>
      <c r="C199" s="2"/>
      <c r="D199" s="2"/>
      <c r="E199" s="2"/>
      <c r="F199" s="2"/>
      <c r="G199" s="2"/>
      <c r="H199" s="2"/>
      <c r="I199" s="2"/>
      <c r="J199" s="2"/>
      <c r="K199" s="2"/>
      <c r="L199" s="2"/>
      <c r="M199" s="2"/>
      <c r="N199" s="2"/>
      <c r="O199" s="2"/>
      <c r="P199" s="2"/>
      <c r="Q199" s="2"/>
      <c r="R199" s="2"/>
      <c r="S199" s="2"/>
    </row>
    <row r="200" spans="1:19" ht="15.75" customHeight="1">
      <c r="A200" s="2"/>
      <c r="B200" s="2"/>
      <c r="C200" s="2"/>
      <c r="D200" s="2"/>
      <c r="E200" s="2"/>
      <c r="F200" s="2"/>
      <c r="G200" s="2"/>
      <c r="H200" s="2"/>
      <c r="I200" s="2"/>
      <c r="J200" s="2"/>
      <c r="K200" s="2"/>
      <c r="L200" s="2"/>
      <c r="M200" s="2"/>
      <c r="N200" s="2"/>
      <c r="O200" s="2"/>
      <c r="P200" s="2"/>
      <c r="Q200" s="2"/>
      <c r="R200" s="2"/>
      <c r="S200" s="2"/>
    </row>
    <row r="201" spans="1:19" ht="15.75" customHeight="1">
      <c r="A201" s="2"/>
      <c r="B201" s="2"/>
      <c r="C201" s="2"/>
      <c r="D201" s="2"/>
      <c r="E201" s="2"/>
      <c r="F201" s="2"/>
      <c r="G201" s="2"/>
      <c r="H201" s="2"/>
      <c r="I201" s="2"/>
      <c r="J201" s="2"/>
      <c r="K201" s="2"/>
      <c r="L201" s="2"/>
      <c r="M201" s="2"/>
      <c r="N201" s="2"/>
      <c r="O201" s="2"/>
      <c r="P201" s="2"/>
      <c r="Q201" s="2"/>
      <c r="R201" s="2"/>
      <c r="S201" s="2"/>
    </row>
    <row r="202" spans="1:19" ht="15.75" customHeight="1">
      <c r="A202" s="2"/>
      <c r="B202" s="2"/>
      <c r="C202" s="2"/>
      <c r="D202" s="2"/>
      <c r="E202" s="2"/>
      <c r="F202" s="2"/>
      <c r="G202" s="2"/>
      <c r="H202" s="2"/>
      <c r="I202" s="2"/>
      <c r="J202" s="2"/>
      <c r="K202" s="2"/>
      <c r="L202" s="2"/>
      <c r="M202" s="2"/>
      <c r="N202" s="2"/>
      <c r="O202" s="2"/>
      <c r="P202" s="2"/>
      <c r="Q202" s="2"/>
      <c r="R202" s="2"/>
      <c r="S202" s="2"/>
    </row>
    <row r="203" spans="1:19" ht="15.75" customHeight="1">
      <c r="A203" s="2"/>
      <c r="B203" s="2"/>
      <c r="C203" s="2"/>
      <c r="D203" s="2"/>
      <c r="E203" s="2"/>
      <c r="F203" s="2"/>
      <c r="G203" s="2"/>
      <c r="H203" s="2"/>
      <c r="I203" s="2"/>
      <c r="J203" s="2"/>
      <c r="K203" s="2"/>
      <c r="L203" s="2"/>
      <c r="M203" s="2"/>
      <c r="N203" s="2"/>
      <c r="O203" s="2"/>
      <c r="P203" s="2"/>
      <c r="Q203" s="2"/>
      <c r="R203" s="2"/>
      <c r="S203" s="2"/>
    </row>
    <row r="204" spans="1:19" ht="15.75" customHeight="1">
      <c r="A204" s="2"/>
      <c r="B204" s="2"/>
      <c r="C204" s="2"/>
      <c r="D204" s="2"/>
      <c r="E204" s="2"/>
      <c r="F204" s="2"/>
      <c r="G204" s="2"/>
      <c r="H204" s="2"/>
      <c r="I204" s="2"/>
      <c r="J204" s="2"/>
      <c r="K204" s="2"/>
      <c r="L204" s="2"/>
      <c r="M204" s="2"/>
      <c r="N204" s="2"/>
      <c r="O204" s="2"/>
      <c r="P204" s="2"/>
      <c r="Q204" s="2"/>
      <c r="R204" s="2"/>
      <c r="S204" s="2"/>
    </row>
    <row r="205" spans="1:19" ht="15.75" customHeight="1">
      <c r="A205" s="2"/>
      <c r="B205" s="2"/>
      <c r="C205" s="2"/>
      <c r="D205" s="2"/>
      <c r="E205" s="2"/>
      <c r="F205" s="2"/>
      <c r="G205" s="2"/>
      <c r="H205" s="2"/>
      <c r="I205" s="2"/>
      <c r="J205" s="2"/>
      <c r="K205" s="2"/>
      <c r="L205" s="2"/>
      <c r="M205" s="2"/>
      <c r="N205" s="2"/>
      <c r="O205" s="2"/>
      <c r="P205" s="2"/>
      <c r="Q205" s="2"/>
      <c r="R205" s="2"/>
      <c r="S205" s="2"/>
    </row>
    <row r="206" spans="1:19" ht="15.75" customHeight="1">
      <c r="A206" s="2"/>
      <c r="B206" s="2"/>
      <c r="C206" s="2"/>
      <c r="D206" s="2"/>
      <c r="E206" s="2"/>
      <c r="F206" s="2"/>
      <c r="G206" s="2"/>
      <c r="H206" s="2"/>
      <c r="I206" s="2"/>
      <c r="J206" s="2"/>
      <c r="K206" s="2"/>
      <c r="L206" s="2"/>
      <c r="M206" s="2"/>
      <c r="N206" s="2"/>
      <c r="O206" s="2"/>
      <c r="P206" s="2"/>
      <c r="Q206" s="2"/>
      <c r="R206" s="2"/>
      <c r="S206" s="2"/>
    </row>
    <row r="207" spans="1:19" ht="15.75" customHeight="1">
      <c r="A207" s="2"/>
      <c r="B207" s="2"/>
      <c r="C207" s="2"/>
      <c r="D207" s="2"/>
      <c r="E207" s="2"/>
      <c r="F207" s="2"/>
      <c r="G207" s="2"/>
      <c r="H207" s="2"/>
      <c r="I207" s="2"/>
      <c r="J207" s="2"/>
      <c r="K207" s="2"/>
      <c r="L207" s="2"/>
      <c r="M207" s="2"/>
      <c r="N207" s="2"/>
      <c r="O207" s="2"/>
      <c r="P207" s="2"/>
      <c r="Q207" s="2"/>
      <c r="R207" s="2"/>
      <c r="S207" s="2"/>
    </row>
    <row r="208" spans="1:19" ht="15.75" customHeight="1">
      <c r="A208" s="2"/>
      <c r="B208" s="2"/>
      <c r="C208" s="2"/>
      <c r="D208" s="2"/>
      <c r="E208" s="2"/>
      <c r="F208" s="2"/>
      <c r="G208" s="2"/>
      <c r="H208" s="2"/>
      <c r="I208" s="2"/>
      <c r="J208" s="2"/>
      <c r="K208" s="2"/>
      <c r="L208" s="2"/>
      <c r="M208" s="2"/>
      <c r="N208" s="2"/>
      <c r="O208" s="2"/>
      <c r="P208" s="2"/>
      <c r="Q208" s="2"/>
      <c r="R208" s="2"/>
      <c r="S208" s="2"/>
    </row>
    <row r="209" spans="1:19" ht="15.75" customHeight="1">
      <c r="A209" s="2"/>
      <c r="B209" s="2"/>
      <c r="C209" s="2"/>
      <c r="D209" s="2"/>
      <c r="E209" s="2"/>
      <c r="F209" s="2"/>
      <c r="G209" s="2"/>
      <c r="H209" s="2"/>
      <c r="I209" s="2"/>
      <c r="J209" s="2"/>
      <c r="K209" s="2"/>
      <c r="L209" s="2"/>
      <c r="M209" s="2"/>
      <c r="N209" s="2"/>
      <c r="O209" s="2"/>
      <c r="P209" s="2"/>
      <c r="Q209" s="2"/>
      <c r="R209" s="2"/>
      <c r="S209" s="2"/>
    </row>
    <row r="210" spans="1:19" ht="15.75" customHeight="1">
      <c r="A210" s="2"/>
      <c r="B210" s="2"/>
      <c r="C210" s="2"/>
      <c r="D210" s="2"/>
      <c r="E210" s="2"/>
      <c r="F210" s="2"/>
      <c r="G210" s="2"/>
      <c r="H210" s="2"/>
      <c r="I210" s="2"/>
      <c r="J210" s="2"/>
      <c r="K210" s="2"/>
      <c r="L210" s="2"/>
      <c r="M210" s="2"/>
      <c r="N210" s="2"/>
      <c r="O210" s="2"/>
      <c r="P210" s="2"/>
      <c r="Q210" s="2"/>
      <c r="R210" s="2"/>
      <c r="S210" s="2"/>
    </row>
    <row r="211" spans="1:19" ht="15.75" customHeight="1">
      <c r="A211" s="2"/>
      <c r="B211" s="2"/>
      <c r="C211" s="2"/>
      <c r="D211" s="2"/>
      <c r="E211" s="2"/>
      <c r="F211" s="2"/>
      <c r="G211" s="2"/>
      <c r="H211" s="2"/>
      <c r="I211" s="2"/>
      <c r="J211" s="2"/>
      <c r="K211" s="2"/>
      <c r="L211" s="2"/>
      <c r="M211" s="2"/>
      <c r="N211" s="2"/>
      <c r="O211" s="2"/>
      <c r="P211" s="2"/>
      <c r="Q211" s="2"/>
      <c r="R211" s="2"/>
      <c r="S211" s="2"/>
    </row>
    <row r="212" spans="1:19" ht="15.75" customHeight="1">
      <c r="A212" s="2"/>
      <c r="B212" s="2"/>
      <c r="C212" s="2"/>
      <c r="D212" s="2"/>
      <c r="E212" s="2"/>
      <c r="F212" s="2"/>
      <c r="G212" s="2"/>
      <c r="H212" s="2"/>
      <c r="I212" s="2"/>
      <c r="J212" s="2"/>
      <c r="K212" s="2"/>
      <c r="L212" s="2"/>
      <c r="M212" s="2"/>
      <c r="N212" s="2"/>
      <c r="O212" s="2"/>
      <c r="P212" s="2"/>
      <c r="Q212" s="2"/>
      <c r="R212" s="2"/>
      <c r="S212" s="2"/>
    </row>
    <row r="213" spans="1:19" ht="15.75" customHeight="1">
      <c r="A213" s="2"/>
      <c r="B213" s="2"/>
      <c r="C213" s="2"/>
      <c r="D213" s="2"/>
      <c r="E213" s="2"/>
      <c r="F213" s="2"/>
      <c r="G213" s="2"/>
      <c r="H213" s="2"/>
      <c r="I213" s="2"/>
      <c r="J213" s="2"/>
      <c r="K213" s="2"/>
      <c r="L213" s="2"/>
      <c r="M213" s="2"/>
      <c r="N213" s="2"/>
      <c r="O213" s="2"/>
      <c r="P213" s="2"/>
      <c r="Q213" s="2"/>
      <c r="R213" s="2"/>
      <c r="S213" s="2"/>
    </row>
    <row r="214" spans="1:19" ht="15.75" customHeight="1">
      <c r="A214" s="2"/>
      <c r="B214" s="2"/>
      <c r="C214" s="2"/>
      <c r="D214" s="2"/>
      <c r="E214" s="2"/>
      <c r="F214" s="2"/>
      <c r="G214" s="2"/>
      <c r="H214" s="2"/>
      <c r="I214" s="2"/>
      <c r="J214" s="2"/>
      <c r="K214" s="2"/>
      <c r="L214" s="2"/>
      <c r="M214" s="2"/>
      <c r="N214" s="2"/>
      <c r="O214" s="2"/>
      <c r="P214" s="2"/>
      <c r="Q214" s="2"/>
      <c r="R214" s="2"/>
      <c r="S214" s="2"/>
    </row>
    <row r="215" spans="1:19" ht="15.75" customHeight="1">
      <c r="A215" s="2"/>
      <c r="B215" s="2"/>
      <c r="C215" s="2"/>
      <c r="D215" s="2"/>
      <c r="E215" s="2"/>
      <c r="F215" s="2"/>
      <c r="G215" s="2"/>
      <c r="H215" s="2"/>
      <c r="I215" s="2"/>
      <c r="J215" s="2"/>
      <c r="K215" s="2"/>
      <c r="L215" s="2"/>
      <c r="M215" s="2"/>
      <c r="N215" s="2"/>
      <c r="O215" s="2"/>
      <c r="P215" s="2"/>
      <c r="Q215" s="2"/>
      <c r="R215" s="2"/>
      <c r="S215" s="2"/>
    </row>
    <row r="216" spans="1:19" ht="15.75" customHeight="1">
      <c r="A216" s="2"/>
      <c r="B216" s="2"/>
      <c r="C216" s="2"/>
      <c r="D216" s="2"/>
      <c r="E216" s="2"/>
      <c r="F216" s="2"/>
      <c r="G216" s="2"/>
      <c r="H216" s="2"/>
      <c r="I216" s="2"/>
      <c r="J216" s="2"/>
      <c r="K216" s="2"/>
      <c r="L216" s="2"/>
      <c r="M216" s="2"/>
      <c r="N216" s="2"/>
      <c r="O216" s="2"/>
      <c r="P216" s="2"/>
      <c r="Q216" s="2"/>
      <c r="R216" s="2"/>
      <c r="S216" s="2"/>
    </row>
    <row r="217" spans="1:19" ht="15.75" customHeight="1">
      <c r="A217" s="2"/>
      <c r="B217" s="2"/>
      <c r="C217" s="2"/>
      <c r="D217" s="2"/>
      <c r="E217" s="2"/>
      <c r="F217" s="2"/>
      <c r="G217" s="2"/>
      <c r="H217" s="2"/>
      <c r="I217" s="2"/>
      <c r="J217" s="2"/>
      <c r="K217" s="2"/>
      <c r="L217" s="2"/>
      <c r="M217" s="2"/>
      <c r="N217" s="2"/>
      <c r="O217" s="2"/>
      <c r="P217" s="2"/>
      <c r="Q217" s="2"/>
      <c r="R217" s="2"/>
      <c r="S217" s="2"/>
    </row>
    <row r="218" spans="1:19" ht="15.75" customHeight="1">
      <c r="A218" s="2"/>
      <c r="B218" s="2"/>
      <c r="C218" s="2"/>
      <c r="D218" s="2"/>
      <c r="E218" s="2"/>
      <c r="F218" s="2"/>
      <c r="G218" s="2"/>
      <c r="H218" s="2"/>
      <c r="I218" s="2"/>
      <c r="J218" s="2"/>
      <c r="K218" s="2"/>
      <c r="L218" s="2"/>
      <c r="M218" s="2"/>
      <c r="N218" s="2"/>
      <c r="O218" s="2"/>
      <c r="P218" s="2"/>
      <c r="Q218" s="2"/>
      <c r="R218" s="2"/>
      <c r="S218" s="2"/>
    </row>
    <row r="219" spans="1:19" ht="15.75" customHeight="1">
      <c r="A219" s="2"/>
      <c r="B219" s="2"/>
      <c r="C219" s="2"/>
      <c r="D219" s="2"/>
      <c r="E219" s="2"/>
      <c r="F219" s="2"/>
      <c r="G219" s="2"/>
      <c r="H219" s="2"/>
      <c r="I219" s="2"/>
      <c r="J219" s="2"/>
      <c r="K219" s="2"/>
      <c r="L219" s="2"/>
      <c r="M219" s="2"/>
      <c r="N219" s="2"/>
      <c r="O219" s="2"/>
      <c r="P219" s="2"/>
      <c r="Q219" s="2"/>
      <c r="R219" s="2"/>
      <c r="S219" s="2"/>
    </row>
    <row r="220" spans="1:19" ht="15.75" customHeight="1">
      <c r="A220" s="2"/>
      <c r="B220" s="2"/>
      <c r="C220" s="2"/>
      <c r="D220" s="2"/>
      <c r="E220" s="2"/>
      <c r="F220" s="2"/>
      <c r="G220" s="2"/>
      <c r="H220" s="2"/>
      <c r="I220" s="2"/>
      <c r="J220" s="2"/>
      <c r="K220" s="2"/>
      <c r="L220" s="2"/>
      <c r="M220" s="2"/>
      <c r="N220" s="2"/>
      <c r="O220" s="2"/>
      <c r="P220" s="2"/>
      <c r="Q220" s="2"/>
      <c r="R220" s="2"/>
      <c r="S220" s="2"/>
    </row>
    <row r="221" spans="1:19" ht="15.75" customHeight="1">
      <c r="A221" s="2"/>
      <c r="B221" s="2"/>
      <c r="C221" s="2"/>
      <c r="D221" s="2"/>
      <c r="E221" s="2"/>
      <c r="F221" s="2"/>
      <c r="G221" s="2"/>
      <c r="H221" s="2"/>
      <c r="I221" s="2"/>
      <c r="J221" s="2"/>
      <c r="K221" s="2"/>
      <c r="L221" s="2"/>
      <c r="M221" s="2"/>
      <c r="N221" s="2"/>
      <c r="O221" s="2"/>
      <c r="P221" s="2"/>
      <c r="Q221" s="2"/>
      <c r="R221" s="2"/>
      <c r="S221" s="2"/>
    </row>
    <row r="222" spans="1:19" ht="15.75" customHeight="1">
      <c r="A222" s="2"/>
      <c r="B222" s="2"/>
      <c r="C222" s="2"/>
      <c r="D222" s="2"/>
      <c r="E222" s="2"/>
      <c r="F222" s="2"/>
      <c r="G222" s="2"/>
      <c r="H222" s="2"/>
      <c r="I222" s="2"/>
      <c r="J222" s="2"/>
      <c r="K222" s="2"/>
      <c r="L222" s="2"/>
      <c r="M222" s="2"/>
      <c r="N222" s="2"/>
      <c r="O222" s="2"/>
      <c r="P222" s="2"/>
      <c r="Q222" s="2"/>
      <c r="R222" s="2"/>
      <c r="S222" s="2"/>
    </row>
    <row r="223" spans="1:19" ht="15.75" customHeight="1">
      <c r="A223" s="2"/>
      <c r="B223" s="2"/>
      <c r="C223" s="2"/>
      <c r="D223" s="2"/>
      <c r="E223" s="2"/>
      <c r="F223" s="2"/>
      <c r="G223" s="2"/>
      <c r="H223" s="2"/>
      <c r="I223" s="2"/>
      <c r="J223" s="2"/>
      <c r="K223" s="2"/>
      <c r="L223" s="2"/>
      <c r="M223" s="2"/>
      <c r="N223" s="2"/>
      <c r="O223" s="2"/>
      <c r="P223" s="2"/>
      <c r="Q223" s="2"/>
      <c r="R223" s="2"/>
      <c r="S223" s="2"/>
    </row>
    <row r="224" spans="1:19" ht="15.75" customHeight="1">
      <c r="A224" s="2"/>
      <c r="B224" s="2"/>
      <c r="C224" s="2"/>
      <c r="D224" s="2"/>
      <c r="E224" s="2"/>
      <c r="F224" s="2"/>
      <c r="G224" s="2"/>
      <c r="H224" s="2"/>
      <c r="I224" s="2"/>
      <c r="J224" s="2"/>
      <c r="K224" s="2"/>
      <c r="L224" s="2"/>
      <c r="M224" s="2"/>
      <c r="N224" s="2"/>
      <c r="O224" s="2"/>
      <c r="P224" s="2"/>
      <c r="Q224" s="2"/>
      <c r="R224" s="2"/>
      <c r="S224" s="2"/>
    </row>
    <row r="225" spans="1:19" ht="15.75" customHeight="1">
      <c r="A225" s="2"/>
      <c r="B225" s="2"/>
      <c r="C225" s="2"/>
      <c r="D225" s="2"/>
      <c r="E225" s="2"/>
      <c r="F225" s="2"/>
      <c r="G225" s="2"/>
      <c r="H225" s="2"/>
      <c r="I225" s="2"/>
      <c r="J225" s="2"/>
      <c r="K225" s="2"/>
      <c r="L225" s="2"/>
      <c r="M225" s="2"/>
      <c r="N225" s="2"/>
      <c r="O225" s="2"/>
      <c r="P225" s="2"/>
      <c r="Q225" s="2"/>
      <c r="R225" s="2"/>
      <c r="S225" s="2"/>
    </row>
    <row r="226" spans="1:19" ht="15.75" customHeight="1">
      <c r="A226" s="2"/>
      <c r="B226" s="2"/>
      <c r="C226" s="2"/>
      <c r="D226" s="2"/>
      <c r="E226" s="2"/>
      <c r="F226" s="2"/>
      <c r="G226" s="2"/>
      <c r="H226" s="2"/>
      <c r="I226" s="2"/>
      <c r="J226" s="2"/>
      <c r="K226" s="2"/>
      <c r="L226" s="2"/>
      <c r="M226" s="2"/>
      <c r="N226" s="2"/>
      <c r="O226" s="2"/>
      <c r="P226" s="2"/>
      <c r="Q226" s="2"/>
      <c r="R226" s="2"/>
      <c r="S226" s="2"/>
    </row>
    <row r="227" spans="1:19" ht="15.75" customHeight="1">
      <c r="A227" s="2"/>
      <c r="B227" s="2"/>
      <c r="C227" s="2"/>
      <c r="D227" s="2"/>
      <c r="E227" s="2"/>
      <c r="F227" s="2"/>
      <c r="G227" s="2"/>
      <c r="H227" s="2"/>
      <c r="I227" s="2"/>
      <c r="J227" s="2"/>
      <c r="K227" s="2"/>
      <c r="L227" s="2"/>
      <c r="M227" s="2"/>
      <c r="N227" s="2"/>
      <c r="O227" s="2"/>
      <c r="P227" s="2"/>
      <c r="Q227" s="2"/>
      <c r="R227" s="2"/>
      <c r="S227" s="2"/>
    </row>
    <row r="228" spans="1:19" ht="15.75" customHeight="1">
      <c r="A228" s="2"/>
      <c r="B228" s="2"/>
      <c r="C228" s="2"/>
      <c r="D228" s="2"/>
      <c r="E228" s="2"/>
      <c r="F228" s="2"/>
      <c r="G228" s="2"/>
      <c r="H228" s="2"/>
      <c r="I228" s="2"/>
      <c r="J228" s="2"/>
      <c r="K228" s="2"/>
      <c r="L228" s="2"/>
      <c r="M228" s="2"/>
      <c r="N228" s="2"/>
      <c r="O228" s="2"/>
      <c r="P228" s="2"/>
      <c r="Q228" s="2"/>
      <c r="R228" s="2"/>
      <c r="S228" s="2"/>
    </row>
    <row r="229" spans="1:19" ht="15.75" customHeight="1">
      <c r="A229" s="2"/>
      <c r="B229" s="2"/>
      <c r="C229" s="2"/>
      <c r="D229" s="2"/>
      <c r="E229" s="2"/>
      <c r="F229" s="2"/>
      <c r="G229" s="2"/>
      <c r="H229" s="2"/>
      <c r="I229" s="2"/>
      <c r="J229" s="2"/>
      <c r="K229" s="2"/>
      <c r="L229" s="2"/>
      <c r="M229" s="2"/>
      <c r="N229" s="2"/>
      <c r="O229" s="2"/>
      <c r="P229" s="2"/>
      <c r="Q229" s="2"/>
      <c r="R229" s="2"/>
      <c r="S229" s="2"/>
    </row>
    <row r="230" spans="1:19" ht="15.75" customHeight="1">
      <c r="A230" s="2"/>
      <c r="B230" s="2"/>
      <c r="C230" s="2"/>
      <c r="D230" s="2"/>
      <c r="E230" s="2"/>
      <c r="F230" s="2"/>
      <c r="G230" s="2"/>
      <c r="H230" s="2"/>
      <c r="I230" s="2"/>
      <c r="J230" s="2"/>
      <c r="K230" s="2"/>
      <c r="L230" s="2"/>
      <c r="M230" s="2"/>
      <c r="N230" s="2"/>
      <c r="O230" s="2"/>
      <c r="P230" s="2"/>
      <c r="Q230" s="2"/>
      <c r="R230" s="2"/>
      <c r="S230" s="2"/>
    </row>
    <row r="231" spans="1:19" ht="15.75" customHeight="1">
      <c r="A231" s="2"/>
      <c r="B231" s="2"/>
      <c r="C231" s="2"/>
      <c r="D231" s="2"/>
      <c r="E231" s="2"/>
      <c r="F231" s="2"/>
      <c r="G231" s="2"/>
      <c r="H231" s="2"/>
      <c r="I231" s="2"/>
      <c r="J231" s="2"/>
      <c r="K231" s="2"/>
      <c r="L231" s="2"/>
      <c r="M231" s="2"/>
      <c r="N231" s="2"/>
      <c r="O231" s="2"/>
      <c r="P231" s="2"/>
      <c r="Q231" s="2"/>
      <c r="R231" s="2"/>
      <c r="S231" s="2"/>
    </row>
    <row r="232" spans="1:19" ht="15.75" customHeight="1">
      <c r="A232" s="2"/>
      <c r="B232" s="2"/>
      <c r="C232" s="2"/>
      <c r="D232" s="2"/>
      <c r="E232" s="2"/>
      <c r="F232" s="2"/>
      <c r="G232" s="2"/>
      <c r="H232" s="2"/>
      <c r="I232" s="2"/>
      <c r="J232" s="2"/>
      <c r="K232" s="2"/>
      <c r="L232" s="2"/>
      <c r="M232" s="2"/>
      <c r="N232" s="2"/>
      <c r="O232" s="2"/>
      <c r="P232" s="2"/>
      <c r="Q232" s="2"/>
      <c r="R232" s="2"/>
      <c r="S232" s="2"/>
    </row>
    <row r="233" spans="1:19" ht="15.75" customHeight="1">
      <c r="A233" s="2"/>
      <c r="B233" s="2"/>
      <c r="C233" s="2"/>
      <c r="D233" s="2"/>
      <c r="E233" s="2"/>
      <c r="F233" s="2"/>
      <c r="G233" s="2"/>
      <c r="H233" s="2"/>
      <c r="I233" s="2"/>
      <c r="J233" s="2"/>
      <c r="K233" s="2"/>
      <c r="L233" s="2"/>
      <c r="M233" s="2"/>
      <c r="N233" s="2"/>
      <c r="O233" s="2"/>
      <c r="P233" s="2"/>
      <c r="Q233" s="2"/>
      <c r="R233" s="2"/>
      <c r="S233" s="2"/>
    </row>
    <row r="234" spans="1:19" ht="15.75" customHeight="1">
      <c r="A234" s="2"/>
      <c r="B234" s="2"/>
      <c r="C234" s="2"/>
      <c r="D234" s="2"/>
      <c r="E234" s="2"/>
      <c r="F234" s="2"/>
      <c r="G234" s="2"/>
      <c r="H234" s="2"/>
      <c r="I234" s="2"/>
      <c r="J234" s="2"/>
      <c r="K234" s="2"/>
      <c r="L234" s="2"/>
      <c r="M234" s="2"/>
      <c r="N234" s="2"/>
      <c r="O234" s="2"/>
      <c r="P234" s="2"/>
      <c r="Q234" s="2"/>
      <c r="R234" s="2"/>
      <c r="S234" s="2"/>
    </row>
    <row r="235" spans="1:19" ht="15.75" customHeight="1">
      <c r="A235" s="2"/>
      <c r="B235" s="2"/>
      <c r="C235" s="2"/>
      <c r="D235" s="2"/>
      <c r="E235" s="2"/>
      <c r="F235" s="2"/>
      <c r="G235" s="2"/>
      <c r="H235" s="2"/>
      <c r="I235" s="2"/>
      <c r="J235" s="2"/>
      <c r="K235" s="2"/>
      <c r="L235" s="2"/>
      <c r="M235" s="2"/>
      <c r="N235" s="2"/>
      <c r="O235" s="2"/>
      <c r="P235" s="2"/>
      <c r="Q235" s="2"/>
      <c r="R235" s="2"/>
      <c r="S235" s="2"/>
    </row>
    <row r="236" spans="1:19" ht="15.75" customHeight="1">
      <c r="A236" s="2"/>
      <c r="B236" s="2"/>
      <c r="C236" s="2"/>
      <c r="D236" s="2"/>
      <c r="E236" s="2"/>
      <c r="F236" s="2"/>
      <c r="G236" s="2"/>
      <c r="H236" s="2"/>
      <c r="I236" s="2"/>
      <c r="J236" s="2"/>
      <c r="K236" s="2"/>
      <c r="L236" s="2"/>
      <c r="M236" s="2"/>
      <c r="N236" s="2"/>
      <c r="O236" s="2"/>
      <c r="P236" s="2"/>
      <c r="Q236" s="2"/>
      <c r="R236" s="2"/>
      <c r="S236" s="2"/>
    </row>
    <row r="237" spans="1:19" ht="15.75" customHeight="1">
      <c r="A237" s="2"/>
      <c r="B237" s="2"/>
      <c r="C237" s="2"/>
      <c r="D237" s="2"/>
      <c r="E237" s="2"/>
      <c r="F237" s="2"/>
      <c r="G237" s="2"/>
      <c r="H237" s="2"/>
      <c r="I237" s="2"/>
      <c r="J237" s="2"/>
      <c r="K237" s="2"/>
      <c r="L237" s="2"/>
      <c r="M237" s="2"/>
      <c r="N237" s="2"/>
      <c r="O237" s="2"/>
      <c r="P237" s="2"/>
      <c r="Q237" s="2"/>
      <c r="R237" s="2"/>
      <c r="S237" s="2"/>
    </row>
    <row r="238" spans="1:19" ht="15.75" customHeight="1">
      <c r="A238" s="2"/>
      <c r="B238" s="2"/>
      <c r="C238" s="2"/>
      <c r="D238" s="2"/>
      <c r="E238" s="2"/>
      <c r="F238" s="2"/>
      <c r="G238" s="2"/>
      <c r="H238" s="2"/>
      <c r="I238" s="2"/>
      <c r="J238" s="2"/>
      <c r="K238" s="2"/>
      <c r="L238" s="2"/>
      <c r="M238" s="2"/>
      <c r="N238" s="2"/>
      <c r="O238" s="2"/>
      <c r="P238" s="2"/>
      <c r="Q238" s="2"/>
      <c r="R238" s="2"/>
      <c r="S238" s="2"/>
    </row>
    <row r="239" spans="1:19" ht="15.75" customHeight="1">
      <c r="A239" s="2"/>
      <c r="B239" s="2"/>
      <c r="C239" s="2"/>
      <c r="D239" s="2"/>
      <c r="E239" s="2"/>
      <c r="F239" s="2"/>
      <c r="G239" s="2"/>
      <c r="H239" s="2"/>
      <c r="I239" s="2"/>
      <c r="J239" s="2"/>
      <c r="K239" s="2"/>
      <c r="L239" s="2"/>
      <c r="M239" s="2"/>
      <c r="N239" s="2"/>
      <c r="O239" s="2"/>
      <c r="P239" s="2"/>
      <c r="Q239" s="2"/>
      <c r="R239" s="2"/>
      <c r="S239" s="2"/>
    </row>
    <row r="240" spans="1:19" ht="15.75" customHeight="1">
      <c r="A240" s="2"/>
      <c r="B240" s="2"/>
      <c r="C240" s="2"/>
      <c r="D240" s="2"/>
      <c r="E240" s="2"/>
      <c r="F240" s="2"/>
      <c r="G240" s="2"/>
      <c r="H240" s="2"/>
      <c r="I240" s="2"/>
      <c r="J240" s="2"/>
      <c r="K240" s="2"/>
      <c r="L240" s="2"/>
      <c r="M240" s="2"/>
      <c r="N240" s="2"/>
      <c r="O240" s="2"/>
      <c r="P240" s="2"/>
      <c r="Q240" s="2"/>
      <c r="R240" s="2"/>
      <c r="S240" s="2"/>
    </row>
    <row r="241" spans="1:19" ht="15.75" customHeight="1">
      <c r="A241" s="2"/>
      <c r="B241" s="2"/>
      <c r="C241" s="2"/>
      <c r="D241" s="2"/>
      <c r="E241" s="2"/>
      <c r="F241" s="2"/>
      <c r="G241" s="2"/>
      <c r="H241" s="2"/>
      <c r="I241" s="2"/>
      <c r="J241" s="2"/>
      <c r="K241" s="2"/>
      <c r="L241" s="2"/>
      <c r="M241" s="2"/>
      <c r="N241" s="2"/>
      <c r="O241" s="2"/>
      <c r="P241" s="2"/>
      <c r="Q241" s="2"/>
      <c r="R241" s="2"/>
      <c r="S241" s="2"/>
    </row>
    <row r="242" spans="1:19" ht="15.75" customHeight="1">
      <c r="A242" s="2"/>
      <c r="B242" s="2"/>
      <c r="C242" s="2"/>
      <c r="D242" s="2"/>
      <c r="E242" s="2"/>
      <c r="F242" s="2"/>
      <c r="G242" s="2"/>
      <c r="H242" s="2"/>
      <c r="I242" s="2"/>
      <c r="J242" s="2"/>
      <c r="K242" s="2"/>
      <c r="L242" s="2"/>
      <c r="M242" s="2"/>
      <c r="N242" s="2"/>
      <c r="O242" s="2"/>
      <c r="P242" s="2"/>
      <c r="Q242" s="2"/>
      <c r="R242" s="2"/>
      <c r="S242" s="2"/>
    </row>
    <row r="243" spans="1:19" ht="15.75" customHeight="1">
      <c r="A243" s="2"/>
      <c r="B243" s="2"/>
      <c r="C243" s="2"/>
      <c r="D243" s="2"/>
      <c r="E243" s="2"/>
      <c r="F243" s="2"/>
      <c r="G243" s="2"/>
      <c r="H243" s="2"/>
      <c r="I243" s="2"/>
      <c r="J243" s="2"/>
      <c r="K243" s="2"/>
      <c r="L243" s="2"/>
      <c r="M243" s="2"/>
      <c r="N243" s="2"/>
      <c r="O243" s="2"/>
      <c r="P243" s="2"/>
      <c r="Q243" s="2"/>
      <c r="R243" s="2"/>
      <c r="S243" s="2"/>
    </row>
    <row r="244" spans="1:19" ht="15.75" customHeight="1">
      <c r="A244" s="2"/>
      <c r="B244" s="2"/>
      <c r="C244" s="2"/>
      <c r="D244" s="2"/>
      <c r="E244" s="2"/>
      <c r="F244" s="2"/>
      <c r="G244" s="2"/>
      <c r="H244" s="2"/>
      <c r="I244" s="2"/>
      <c r="J244" s="2"/>
      <c r="K244" s="2"/>
      <c r="L244" s="2"/>
      <c r="M244" s="2"/>
      <c r="N244" s="2"/>
      <c r="O244" s="2"/>
      <c r="P244" s="2"/>
      <c r="Q244" s="2"/>
      <c r="R244" s="2"/>
      <c r="S244" s="2"/>
    </row>
    <row r="245" spans="1:19" ht="15.75" customHeight="1">
      <c r="A245" s="2"/>
      <c r="B245" s="2"/>
      <c r="C245" s="2"/>
      <c r="D245" s="2"/>
      <c r="E245" s="2"/>
      <c r="F245" s="2"/>
      <c r="G245" s="2"/>
      <c r="H245" s="2"/>
      <c r="I245" s="2"/>
      <c r="J245" s="2"/>
      <c r="K245" s="2"/>
      <c r="L245" s="2"/>
      <c r="M245" s="2"/>
      <c r="N245" s="2"/>
      <c r="O245" s="2"/>
      <c r="P245" s="2"/>
      <c r="Q245" s="2"/>
      <c r="R245" s="2"/>
      <c r="S245" s="2"/>
    </row>
    <row r="246" spans="1:19" ht="15.75" customHeight="1">
      <c r="A246" s="2"/>
      <c r="B246" s="2"/>
      <c r="C246" s="2"/>
      <c r="D246" s="2"/>
      <c r="E246" s="2"/>
      <c r="F246" s="2"/>
      <c r="G246" s="2"/>
      <c r="H246" s="2"/>
      <c r="I246" s="2"/>
      <c r="J246" s="2"/>
      <c r="K246" s="2"/>
      <c r="L246" s="2"/>
      <c r="M246" s="2"/>
      <c r="N246" s="2"/>
      <c r="O246" s="2"/>
      <c r="P246" s="2"/>
      <c r="Q246" s="2"/>
      <c r="R246" s="2"/>
      <c r="S246" s="2"/>
    </row>
    <row r="247" spans="1:19" ht="15.75" customHeight="1">
      <c r="A247" s="2"/>
      <c r="B247" s="2"/>
      <c r="C247" s="2"/>
      <c r="D247" s="2"/>
      <c r="E247" s="2"/>
      <c r="F247" s="2"/>
      <c r="G247" s="2"/>
      <c r="H247" s="2"/>
      <c r="I247" s="2"/>
      <c r="J247" s="2"/>
      <c r="K247" s="2"/>
      <c r="L247" s="2"/>
      <c r="M247" s="2"/>
      <c r="N247" s="2"/>
      <c r="O247" s="2"/>
      <c r="P247" s="2"/>
      <c r="Q247" s="2"/>
      <c r="R247" s="2"/>
      <c r="S247" s="2"/>
    </row>
    <row r="248" spans="1:19" ht="15.75" customHeight="1">
      <c r="A248" s="2"/>
      <c r="B248" s="2"/>
      <c r="C248" s="2"/>
      <c r="D248" s="2"/>
      <c r="E248" s="2"/>
      <c r="F248" s="2"/>
      <c r="G248" s="2"/>
      <c r="H248" s="2"/>
      <c r="I248" s="2"/>
      <c r="J248" s="2"/>
      <c r="K248" s="2"/>
      <c r="L248" s="2"/>
      <c r="M248" s="2"/>
      <c r="N248" s="2"/>
      <c r="O248" s="2"/>
      <c r="P248" s="2"/>
      <c r="Q248" s="2"/>
      <c r="R248" s="2"/>
      <c r="S248" s="2"/>
    </row>
    <row r="249" spans="1:19" ht="15.75" customHeight="1">
      <c r="A249" s="2"/>
      <c r="B249" s="2"/>
      <c r="C249" s="2"/>
      <c r="D249" s="2"/>
      <c r="E249" s="2"/>
      <c r="F249" s="2"/>
      <c r="G249" s="2"/>
      <c r="H249" s="2"/>
      <c r="I249" s="2"/>
      <c r="J249" s="2"/>
      <c r="K249" s="2"/>
      <c r="L249" s="2"/>
      <c r="M249" s="2"/>
      <c r="N249" s="2"/>
      <c r="O249" s="2"/>
      <c r="P249" s="2"/>
      <c r="Q249" s="2"/>
      <c r="R249" s="2"/>
      <c r="S249" s="2"/>
    </row>
    <row r="250" spans="1:19" ht="15.75" customHeight="1">
      <c r="A250" s="2"/>
      <c r="B250" s="2"/>
      <c r="C250" s="2"/>
      <c r="D250" s="2"/>
      <c r="E250" s="2"/>
      <c r="F250" s="2"/>
      <c r="G250" s="2"/>
      <c r="H250" s="2"/>
      <c r="I250" s="2"/>
      <c r="J250" s="2"/>
      <c r="K250" s="2"/>
      <c r="L250" s="2"/>
      <c r="M250" s="2"/>
      <c r="N250" s="2"/>
      <c r="O250" s="2"/>
      <c r="P250" s="2"/>
      <c r="Q250" s="2"/>
      <c r="R250" s="2"/>
      <c r="S250" s="2"/>
    </row>
    <row r="251" spans="1:19" ht="15.75" customHeight="1">
      <c r="A251" s="2"/>
      <c r="B251" s="2"/>
      <c r="C251" s="2"/>
      <c r="D251" s="2"/>
      <c r="E251" s="2"/>
      <c r="F251" s="2"/>
      <c r="G251" s="2"/>
      <c r="H251" s="2"/>
      <c r="I251" s="2"/>
      <c r="J251" s="2"/>
      <c r="K251" s="2"/>
      <c r="L251" s="2"/>
      <c r="M251" s="2"/>
      <c r="N251" s="2"/>
      <c r="O251" s="2"/>
      <c r="P251" s="2"/>
      <c r="Q251" s="2"/>
      <c r="R251" s="2"/>
      <c r="S251" s="2"/>
    </row>
    <row r="252" spans="1:19" ht="15.75" customHeight="1">
      <c r="A252" s="2"/>
      <c r="B252" s="2"/>
      <c r="C252" s="2"/>
      <c r="D252" s="2"/>
      <c r="E252" s="2"/>
      <c r="F252" s="2"/>
      <c r="G252" s="2"/>
      <c r="H252" s="2"/>
      <c r="I252" s="2"/>
      <c r="J252" s="2"/>
      <c r="K252" s="2"/>
      <c r="L252" s="2"/>
      <c r="M252" s="2"/>
      <c r="N252" s="2"/>
      <c r="O252" s="2"/>
      <c r="P252" s="2"/>
      <c r="Q252" s="2"/>
      <c r="R252" s="2"/>
      <c r="S252" s="2"/>
    </row>
    <row r="253" spans="1:19" ht="15.75" customHeight="1">
      <c r="A253" s="2"/>
      <c r="B253" s="2"/>
      <c r="C253" s="2"/>
      <c r="D253" s="2"/>
      <c r="E253" s="2"/>
      <c r="F253" s="2"/>
      <c r="G253" s="2"/>
      <c r="H253" s="2"/>
      <c r="I253" s="2"/>
      <c r="J253" s="2"/>
      <c r="K253" s="2"/>
      <c r="L253" s="2"/>
      <c r="M253" s="2"/>
      <c r="N253" s="2"/>
      <c r="O253" s="2"/>
      <c r="P253" s="2"/>
      <c r="Q253" s="2"/>
      <c r="R253" s="2"/>
      <c r="S253" s="2"/>
    </row>
    <row r="254" spans="1:19" ht="15.75" customHeight="1">
      <c r="A254" s="2"/>
      <c r="B254" s="2"/>
      <c r="C254" s="2"/>
      <c r="D254" s="2"/>
      <c r="E254" s="2"/>
      <c r="F254" s="2"/>
      <c r="G254" s="2"/>
      <c r="H254" s="2"/>
      <c r="I254" s="2"/>
      <c r="J254" s="2"/>
      <c r="K254" s="2"/>
      <c r="L254" s="2"/>
      <c r="M254" s="2"/>
      <c r="N254" s="2"/>
      <c r="O254" s="2"/>
      <c r="P254" s="2"/>
      <c r="Q254" s="2"/>
      <c r="R254" s="2"/>
      <c r="S254" s="2"/>
    </row>
    <row r="255" spans="1:19" ht="15.75" customHeight="1">
      <c r="A255" s="2"/>
      <c r="B255" s="2"/>
      <c r="C255" s="2"/>
      <c r="D255" s="2"/>
      <c r="E255" s="2"/>
      <c r="F255" s="2"/>
      <c r="G255" s="2"/>
      <c r="H255" s="2"/>
      <c r="I255" s="2"/>
      <c r="J255" s="2"/>
      <c r="K255" s="2"/>
      <c r="L255" s="2"/>
      <c r="M255" s="2"/>
      <c r="N255" s="2"/>
      <c r="O255" s="2"/>
      <c r="P255" s="2"/>
      <c r="Q255" s="2"/>
      <c r="R255" s="2"/>
      <c r="S255" s="2"/>
    </row>
    <row r="256" spans="1:19" ht="15.75" customHeight="1">
      <c r="A256" s="2"/>
      <c r="B256" s="2"/>
      <c r="C256" s="2"/>
      <c r="D256" s="2"/>
      <c r="E256" s="2"/>
      <c r="F256" s="2"/>
      <c r="G256" s="2"/>
      <c r="H256" s="2"/>
      <c r="I256" s="2"/>
      <c r="J256" s="2"/>
      <c r="K256" s="2"/>
      <c r="L256" s="2"/>
      <c r="M256" s="2"/>
      <c r="N256" s="2"/>
      <c r="O256" s="2"/>
      <c r="P256" s="2"/>
      <c r="Q256" s="2"/>
      <c r="R256" s="2"/>
      <c r="S256" s="2"/>
    </row>
    <row r="257" spans="1:19" ht="15.75" customHeight="1">
      <c r="A257" s="2"/>
      <c r="B257" s="2"/>
      <c r="C257" s="2"/>
      <c r="D257" s="2"/>
      <c r="E257" s="2"/>
      <c r="F257" s="2"/>
      <c r="G257" s="2"/>
      <c r="H257" s="2"/>
      <c r="I257" s="2"/>
      <c r="J257" s="2"/>
      <c r="K257" s="2"/>
      <c r="L257" s="2"/>
      <c r="M257" s="2"/>
      <c r="N257" s="2"/>
      <c r="O257" s="2"/>
      <c r="P257" s="2"/>
      <c r="Q257" s="2"/>
      <c r="R257" s="2"/>
      <c r="S257" s="2"/>
    </row>
    <row r="258" spans="1:19" ht="15.75" customHeight="1">
      <c r="A258" s="2"/>
      <c r="B258" s="2"/>
      <c r="C258" s="2"/>
      <c r="D258" s="2"/>
      <c r="E258" s="2"/>
      <c r="F258" s="2"/>
      <c r="G258" s="2"/>
      <c r="H258" s="2"/>
      <c r="I258" s="2"/>
      <c r="J258" s="2"/>
      <c r="K258" s="2"/>
      <c r="L258" s="2"/>
      <c r="M258" s="2"/>
      <c r="N258" s="2"/>
      <c r="O258" s="2"/>
      <c r="P258" s="2"/>
      <c r="Q258" s="2"/>
      <c r="R258" s="2"/>
      <c r="S258" s="2"/>
    </row>
    <row r="259" spans="1:19" ht="15.75" customHeight="1">
      <c r="A259" s="2"/>
      <c r="B259" s="2"/>
      <c r="C259" s="2"/>
      <c r="D259" s="2"/>
      <c r="E259" s="2"/>
      <c r="F259" s="2"/>
      <c r="G259" s="2"/>
      <c r="H259" s="2"/>
      <c r="I259" s="2"/>
      <c r="J259" s="2"/>
      <c r="K259" s="2"/>
      <c r="L259" s="2"/>
      <c r="M259" s="2"/>
      <c r="N259" s="2"/>
      <c r="O259" s="2"/>
      <c r="P259" s="2"/>
      <c r="Q259" s="2"/>
      <c r="R259" s="2"/>
      <c r="S259" s="2"/>
    </row>
    <row r="260" spans="1:19" ht="15.75" customHeight="1">
      <c r="A260" s="2"/>
      <c r="B260" s="2"/>
      <c r="C260" s="2"/>
      <c r="D260" s="2"/>
      <c r="E260" s="2"/>
      <c r="F260" s="2"/>
      <c r="G260" s="2"/>
      <c r="H260" s="2"/>
      <c r="I260" s="2"/>
      <c r="J260" s="2"/>
      <c r="K260" s="2"/>
      <c r="L260" s="2"/>
      <c r="M260" s="2"/>
      <c r="N260" s="2"/>
      <c r="O260" s="2"/>
      <c r="P260" s="2"/>
      <c r="Q260" s="2"/>
      <c r="R260" s="2"/>
      <c r="S260" s="2"/>
    </row>
    <row r="261" spans="1:19" ht="15.75" customHeight="1">
      <c r="A261" s="2"/>
      <c r="B261" s="2"/>
      <c r="C261" s="2"/>
      <c r="D261" s="2"/>
      <c r="E261" s="2"/>
      <c r="F261" s="2"/>
      <c r="G261" s="2"/>
      <c r="H261" s="2"/>
      <c r="I261" s="2"/>
      <c r="J261" s="2"/>
      <c r="K261" s="2"/>
      <c r="L261" s="2"/>
      <c r="M261" s="2"/>
      <c r="N261" s="2"/>
      <c r="O261" s="2"/>
      <c r="P261" s="2"/>
      <c r="Q261" s="2"/>
      <c r="R261" s="2"/>
      <c r="S261" s="2"/>
    </row>
    <row r="262" spans="1:19" ht="15.75" customHeight="1">
      <c r="A262" s="2"/>
      <c r="B262" s="2"/>
      <c r="C262" s="2"/>
      <c r="D262" s="2"/>
      <c r="E262" s="2"/>
      <c r="F262" s="2"/>
      <c r="G262" s="2"/>
      <c r="H262" s="2"/>
      <c r="I262" s="2"/>
      <c r="J262" s="2"/>
      <c r="K262" s="2"/>
      <c r="L262" s="2"/>
      <c r="M262" s="2"/>
      <c r="N262" s="2"/>
      <c r="O262" s="2"/>
      <c r="P262" s="2"/>
      <c r="Q262" s="2"/>
      <c r="R262" s="2"/>
      <c r="S262" s="2"/>
    </row>
    <row r="263" spans="1:19" ht="15.75" customHeight="1">
      <c r="A263" s="2"/>
      <c r="B263" s="2"/>
      <c r="C263" s="2"/>
      <c r="D263" s="2"/>
      <c r="E263" s="2"/>
      <c r="F263" s="2"/>
      <c r="G263" s="2"/>
      <c r="H263" s="2"/>
      <c r="I263" s="2"/>
      <c r="J263" s="2"/>
      <c r="K263" s="2"/>
      <c r="L263" s="2"/>
      <c r="M263" s="2"/>
      <c r="N263" s="2"/>
      <c r="O263" s="2"/>
      <c r="P263" s="2"/>
      <c r="Q263" s="2"/>
      <c r="R263" s="2"/>
      <c r="S263" s="2"/>
    </row>
    <row r="264" spans="1:19" ht="15.75" customHeight="1">
      <c r="A264" s="2"/>
      <c r="B264" s="2"/>
      <c r="C264" s="2"/>
      <c r="D264" s="2"/>
      <c r="E264" s="2"/>
      <c r="F264" s="2"/>
      <c r="G264" s="2"/>
      <c r="H264" s="2"/>
      <c r="I264" s="2"/>
      <c r="J264" s="2"/>
      <c r="K264" s="2"/>
      <c r="L264" s="2"/>
      <c r="M264" s="2"/>
      <c r="N264" s="2"/>
      <c r="O264" s="2"/>
      <c r="P264" s="2"/>
      <c r="Q264" s="2"/>
      <c r="R264" s="2"/>
      <c r="S264" s="2"/>
    </row>
    <row r="265" spans="1:19" ht="15.75" customHeight="1">
      <c r="A265" s="2"/>
      <c r="B265" s="2"/>
      <c r="C265" s="2"/>
      <c r="D265" s="2"/>
      <c r="E265" s="2"/>
      <c r="F265" s="2"/>
      <c r="G265" s="2"/>
      <c r="H265" s="2"/>
      <c r="I265" s="2"/>
      <c r="J265" s="2"/>
      <c r="K265" s="2"/>
      <c r="L265" s="2"/>
      <c r="M265" s="2"/>
      <c r="N265" s="2"/>
      <c r="O265" s="2"/>
      <c r="P265" s="2"/>
      <c r="Q265" s="2"/>
      <c r="R265" s="2"/>
      <c r="S265" s="2"/>
    </row>
    <row r="266" spans="1:19" ht="15.75" customHeight="1">
      <c r="A266" s="2"/>
      <c r="B266" s="2"/>
      <c r="C266" s="2"/>
      <c r="D266" s="2"/>
      <c r="E266" s="2"/>
      <c r="F266" s="2"/>
      <c r="G266" s="2"/>
      <c r="H266" s="2"/>
      <c r="I266" s="2"/>
      <c r="J266" s="2"/>
      <c r="K266" s="2"/>
      <c r="L266" s="2"/>
      <c r="M266" s="2"/>
      <c r="N266" s="2"/>
      <c r="O266" s="2"/>
      <c r="P266" s="2"/>
      <c r="Q266" s="2"/>
      <c r="R266" s="2"/>
      <c r="S266" s="2"/>
    </row>
    <row r="267" spans="1:19" ht="15.75" customHeight="1">
      <c r="A267" s="2"/>
      <c r="B267" s="2"/>
      <c r="C267" s="2"/>
      <c r="D267" s="2"/>
      <c r="E267" s="2"/>
      <c r="F267" s="2"/>
      <c r="G267" s="2"/>
      <c r="H267" s="2"/>
      <c r="I267" s="2"/>
      <c r="J267" s="2"/>
      <c r="K267" s="2"/>
      <c r="L267" s="2"/>
      <c r="M267" s="2"/>
      <c r="N267" s="2"/>
      <c r="O267" s="2"/>
      <c r="P267" s="2"/>
      <c r="Q267" s="2"/>
      <c r="R267" s="2"/>
      <c r="S267" s="2"/>
    </row>
    <row r="268" spans="1:19" ht="15.75" customHeight="1">
      <c r="A268" s="2"/>
      <c r="B268" s="2"/>
      <c r="C268" s="2"/>
      <c r="D268" s="2"/>
      <c r="E268" s="2"/>
      <c r="F268" s="2"/>
      <c r="G268" s="2"/>
      <c r="H268" s="2"/>
      <c r="I268" s="2"/>
      <c r="J268" s="2"/>
      <c r="K268" s="2"/>
      <c r="L268" s="2"/>
      <c r="M268" s="2"/>
      <c r="N268" s="2"/>
      <c r="O268" s="2"/>
      <c r="P268" s="2"/>
      <c r="Q268" s="2"/>
      <c r="R268" s="2"/>
      <c r="S268" s="2"/>
    </row>
    <row r="269" spans="1:19" ht="15.75" customHeight="1">
      <c r="A269" s="2"/>
      <c r="B269" s="2"/>
      <c r="C269" s="2"/>
      <c r="D269" s="2"/>
      <c r="E269" s="2"/>
      <c r="F269" s="2"/>
      <c r="G269" s="2"/>
      <c r="H269" s="2"/>
      <c r="I269" s="2"/>
      <c r="J269" s="2"/>
      <c r="K269" s="2"/>
      <c r="L269" s="2"/>
      <c r="M269" s="2"/>
      <c r="N269" s="2"/>
      <c r="O269" s="2"/>
      <c r="P269" s="2"/>
      <c r="Q269" s="2"/>
      <c r="R269" s="2"/>
      <c r="S269" s="2"/>
    </row>
    <row r="270" spans="1:19" ht="15.75" customHeight="1">
      <c r="A270" s="2"/>
      <c r="B270" s="2"/>
      <c r="C270" s="2"/>
      <c r="D270" s="2"/>
      <c r="E270" s="2"/>
      <c r="F270" s="2"/>
      <c r="G270" s="2"/>
      <c r="H270" s="2"/>
      <c r="I270" s="2"/>
      <c r="J270" s="2"/>
      <c r="K270" s="2"/>
      <c r="L270" s="2"/>
      <c r="M270" s="2"/>
      <c r="N270" s="2"/>
      <c r="O270" s="2"/>
      <c r="P270" s="2"/>
      <c r="Q270" s="2"/>
      <c r="R270" s="2"/>
      <c r="S270" s="2"/>
    </row>
    <row r="271" spans="1:19" ht="15.75" customHeight="1">
      <c r="A271" s="2"/>
      <c r="B271" s="2"/>
      <c r="C271" s="2"/>
      <c r="D271" s="2"/>
      <c r="E271" s="2"/>
      <c r="F271" s="2"/>
      <c r="G271" s="2"/>
      <c r="H271" s="2"/>
      <c r="I271" s="2"/>
      <c r="J271" s="2"/>
      <c r="K271" s="2"/>
      <c r="L271" s="2"/>
      <c r="M271" s="2"/>
      <c r="N271" s="2"/>
      <c r="O271" s="2"/>
      <c r="P271" s="2"/>
      <c r="Q271" s="2"/>
      <c r="R271" s="2"/>
      <c r="S271" s="2"/>
    </row>
    <row r="272" spans="1:19" ht="15.75" customHeight="1">
      <c r="A272" s="2"/>
      <c r="B272" s="2"/>
      <c r="C272" s="2"/>
      <c r="D272" s="2"/>
      <c r="E272" s="2"/>
      <c r="F272" s="2"/>
      <c r="G272" s="2"/>
      <c r="H272" s="2"/>
      <c r="I272" s="2"/>
      <c r="J272" s="2"/>
      <c r="K272" s="2"/>
      <c r="L272" s="2"/>
      <c r="M272" s="2"/>
      <c r="N272" s="2"/>
      <c r="O272" s="2"/>
      <c r="P272" s="2"/>
      <c r="Q272" s="2"/>
      <c r="R272" s="2"/>
      <c r="S272" s="2"/>
    </row>
    <row r="273" spans="1:19" ht="15.75" customHeight="1">
      <c r="A273" s="2"/>
      <c r="B273" s="2"/>
      <c r="C273" s="2"/>
      <c r="D273" s="2"/>
      <c r="E273" s="2"/>
      <c r="F273" s="2"/>
      <c r="G273" s="2"/>
      <c r="H273" s="2"/>
      <c r="I273" s="2"/>
      <c r="J273" s="2"/>
      <c r="K273" s="2"/>
      <c r="L273" s="2"/>
      <c r="M273" s="2"/>
      <c r="N273" s="2"/>
      <c r="O273" s="2"/>
      <c r="P273" s="2"/>
      <c r="Q273" s="2"/>
      <c r="R273" s="2"/>
      <c r="S273" s="2"/>
    </row>
    <row r="274" spans="1:19" ht="15.75" customHeight="1">
      <c r="A274" s="2"/>
      <c r="B274" s="2"/>
      <c r="C274" s="2"/>
      <c r="D274" s="2"/>
      <c r="E274" s="2"/>
      <c r="F274" s="2"/>
      <c r="G274" s="2"/>
      <c r="H274" s="2"/>
      <c r="I274" s="2"/>
      <c r="J274" s="2"/>
      <c r="K274" s="2"/>
      <c r="L274" s="2"/>
      <c r="M274" s="2"/>
      <c r="N274" s="2"/>
      <c r="O274" s="2"/>
      <c r="P274" s="2"/>
      <c r="Q274" s="2"/>
      <c r="R274" s="2"/>
      <c r="S274" s="2"/>
    </row>
    <row r="275" spans="1:19" ht="15.75" customHeight="1">
      <c r="A275" s="2"/>
      <c r="B275" s="2"/>
      <c r="C275" s="2"/>
      <c r="D275" s="2"/>
      <c r="E275" s="2"/>
      <c r="F275" s="2"/>
      <c r="G275" s="2"/>
      <c r="H275" s="2"/>
      <c r="I275" s="2"/>
      <c r="J275" s="2"/>
      <c r="K275" s="2"/>
      <c r="L275" s="2"/>
      <c r="M275" s="2"/>
      <c r="N275" s="2"/>
      <c r="O275" s="2"/>
      <c r="P275" s="2"/>
      <c r="Q275" s="2"/>
      <c r="R275" s="2"/>
      <c r="S275" s="2"/>
    </row>
    <row r="276" spans="1:19" ht="15.75" customHeight="1">
      <c r="A276" s="2"/>
      <c r="B276" s="2"/>
      <c r="C276" s="2"/>
      <c r="D276" s="2"/>
      <c r="E276" s="2"/>
      <c r="F276" s="2"/>
      <c r="G276" s="2"/>
      <c r="H276" s="2"/>
      <c r="I276" s="2"/>
      <c r="J276" s="2"/>
      <c r="K276" s="2"/>
      <c r="L276" s="2"/>
      <c r="M276" s="2"/>
      <c r="N276" s="2"/>
      <c r="O276" s="2"/>
      <c r="P276" s="2"/>
      <c r="Q276" s="2"/>
      <c r="R276" s="2"/>
      <c r="S276" s="2"/>
    </row>
    <row r="277" spans="1:19" ht="15.75" customHeight="1">
      <c r="A277" s="2"/>
      <c r="B277" s="2"/>
      <c r="C277" s="2"/>
      <c r="D277" s="2"/>
      <c r="E277" s="2"/>
      <c r="F277" s="2"/>
      <c r="G277" s="2"/>
      <c r="H277" s="2"/>
      <c r="I277" s="2"/>
      <c r="J277" s="2"/>
      <c r="K277" s="2"/>
      <c r="L277" s="2"/>
      <c r="M277" s="2"/>
      <c r="N277" s="2"/>
      <c r="O277" s="2"/>
      <c r="P277" s="2"/>
      <c r="Q277" s="2"/>
      <c r="R277" s="2"/>
      <c r="S277" s="2"/>
    </row>
    <row r="278" spans="1:19" ht="15.75" customHeight="1">
      <c r="A278" s="2"/>
      <c r="B278" s="2"/>
      <c r="C278" s="2"/>
      <c r="D278" s="2"/>
      <c r="E278" s="2"/>
      <c r="F278" s="2"/>
      <c r="G278" s="2"/>
      <c r="H278" s="2"/>
      <c r="I278" s="2"/>
      <c r="J278" s="2"/>
      <c r="K278" s="2"/>
      <c r="L278" s="2"/>
      <c r="M278" s="2"/>
      <c r="N278" s="2"/>
      <c r="O278" s="2"/>
      <c r="P278" s="2"/>
      <c r="Q278" s="2"/>
      <c r="R278" s="2"/>
      <c r="S278" s="2"/>
    </row>
    <row r="279" spans="1:19" ht="15.75" customHeight="1">
      <c r="A279" s="2"/>
      <c r="B279" s="2"/>
      <c r="C279" s="2"/>
      <c r="D279" s="2"/>
      <c r="E279" s="2"/>
      <c r="F279" s="2"/>
      <c r="G279" s="2"/>
      <c r="H279" s="2"/>
      <c r="I279" s="2"/>
      <c r="J279" s="2"/>
      <c r="K279" s="2"/>
      <c r="L279" s="2"/>
      <c r="M279" s="2"/>
      <c r="N279" s="2"/>
      <c r="O279" s="2"/>
      <c r="P279" s="2"/>
      <c r="Q279" s="2"/>
      <c r="R279" s="2"/>
      <c r="S279" s="2"/>
    </row>
    <row r="280" spans="1:19" ht="15.75" customHeight="1">
      <c r="A280" s="2"/>
      <c r="B280" s="2"/>
      <c r="C280" s="2"/>
      <c r="D280" s="2"/>
      <c r="E280" s="2"/>
      <c r="F280" s="2"/>
      <c r="G280" s="2"/>
      <c r="H280" s="2"/>
      <c r="I280" s="2"/>
      <c r="J280" s="2"/>
      <c r="K280" s="2"/>
      <c r="L280" s="2"/>
      <c r="M280" s="2"/>
      <c r="N280" s="2"/>
      <c r="O280" s="2"/>
      <c r="P280" s="2"/>
      <c r="Q280" s="2"/>
      <c r="R280" s="2"/>
      <c r="S280" s="2"/>
    </row>
    <row r="281" spans="1:19" ht="15.75" customHeight="1">
      <c r="A281" s="2"/>
      <c r="B281" s="2"/>
      <c r="C281" s="2"/>
      <c r="D281" s="2"/>
      <c r="E281" s="2"/>
      <c r="F281" s="2"/>
      <c r="G281" s="2"/>
      <c r="H281" s="2"/>
      <c r="I281" s="2"/>
      <c r="J281" s="2"/>
      <c r="K281" s="2"/>
      <c r="L281" s="2"/>
      <c r="M281" s="2"/>
      <c r="N281" s="2"/>
      <c r="O281" s="2"/>
      <c r="P281" s="2"/>
      <c r="Q281" s="2"/>
      <c r="R281" s="2"/>
      <c r="S281" s="2"/>
    </row>
    <row r="282" spans="1:19" ht="15.75" customHeight="1">
      <c r="A282" s="2"/>
      <c r="B282" s="2"/>
      <c r="C282" s="2"/>
      <c r="D282" s="2"/>
      <c r="E282" s="2"/>
      <c r="F282" s="2"/>
      <c r="G282" s="2"/>
      <c r="H282" s="2"/>
      <c r="I282" s="2"/>
      <c r="J282" s="2"/>
      <c r="K282" s="2"/>
      <c r="L282" s="2"/>
      <c r="M282" s="2"/>
      <c r="N282" s="2"/>
      <c r="O282" s="2"/>
      <c r="P282" s="2"/>
      <c r="Q282" s="2"/>
      <c r="R282" s="2"/>
      <c r="S282" s="2"/>
    </row>
    <row r="283" spans="1:19" ht="15.75" customHeight="1">
      <c r="A283" s="2"/>
      <c r="B283" s="2"/>
      <c r="C283" s="2"/>
      <c r="D283" s="2"/>
      <c r="E283" s="2"/>
      <c r="F283" s="2"/>
      <c r="G283" s="2"/>
      <c r="H283" s="2"/>
      <c r="I283" s="2"/>
      <c r="J283" s="2"/>
      <c r="K283" s="2"/>
      <c r="L283" s="2"/>
      <c r="M283" s="2"/>
      <c r="N283" s="2"/>
      <c r="O283" s="2"/>
      <c r="P283" s="2"/>
      <c r="Q283" s="2"/>
      <c r="R283" s="2"/>
      <c r="S283" s="2"/>
    </row>
    <row r="284" spans="1:19" ht="15.75" customHeight="1">
      <c r="A284" s="2"/>
      <c r="B284" s="2"/>
      <c r="C284" s="2"/>
      <c r="D284" s="2"/>
      <c r="E284" s="2"/>
      <c r="F284" s="2"/>
      <c r="G284" s="2"/>
      <c r="H284" s="2"/>
      <c r="I284" s="2"/>
      <c r="J284" s="2"/>
      <c r="K284" s="2"/>
      <c r="L284" s="2"/>
      <c r="M284" s="2"/>
      <c r="N284" s="2"/>
      <c r="O284" s="2"/>
      <c r="P284" s="2"/>
      <c r="Q284" s="2"/>
      <c r="R284" s="2"/>
      <c r="S284" s="2"/>
    </row>
    <row r="285" spans="1:19" ht="15.75" customHeight="1">
      <c r="A285" s="2"/>
      <c r="B285" s="2"/>
      <c r="C285" s="2"/>
      <c r="D285" s="2"/>
      <c r="E285" s="2"/>
      <c r="F285" s="2"/>
      <c r="G285" s="2"/>
      <c r="H285" s="2"/>
      <c r="I285" s="2"/>
      <c r="J285" s="2"/>
      <c r="K285" s="2"/>
      <c r="L285" s="2"/>
      <c r="M285" s="2"/>
      <c r="N285" s="2"/>
      <c r="O285" s="2"/>
      <c r="P285" s="2"/>
      <c r="Q285" s="2"/>
      <c r="R285" s="2"/>
      <c r="S285" s="2"/>
    </row>
    <row r="286" spans="1:19" ht="15.75" customHeight="1">
      <c r="A286" s="2"/>
      <c r="B286" s="2"/>
      <c r="C286" s="2"/>
      <c r="D286" s="2"/>
      <c r="E286" s="2"/>
      <c r="F286" s="2"/>
      <c r="G286" s="2"/>
      <c r="H286" s="2"/>
      <c r="I286" s="2"/>
      <c r="J286" s="2"/>
      <c r="K286" s="2"/>
      <c r="L286" s="2"/>
      <c r="M286" s="2"/>
      <c r="N286" s="2"/>
      <c r="O286" s="2"/>
      <c r="P286" s="2"/>
      <c r="Q286" s="2"/>
      <c r="R286" s="2"/>
      <c r="S286" s="2"/>
    </row>
    <row r="287" spans="1:19" ht="15.75" customHeight="1">
      <c r="A287" s="2"/>
      <c r="B287" s="2"/>
      <c r="C287" s="2"/>
      <c r="D287" s="2"/>
      <c r="E287" s="2"/>
      <c r="F287" s="2"/>
      <c r="G287" s="2"/>
      <c r="H287" s="2"/>
      <c r="I287" s="2"/>
      <c r="J287" s="2"/>
      <c r="K287" s="2"/>
      <c r="L287" s="2"/>
      <c r="M287" s="2"/>
      <c r="N287" s="2"/>
      <c r="O287" s="2"/>
      <c r="P287" s="2"/>
      <c r="Q287" s="2"/>
      <c r="R287" s="2"/>
      <c r="S287" s="2"/>
    </row>
    <row r="288" spans="1:19" ht="15.75" customHeight="1">
      <c r="A288" s="2"/>
      <c r="B288" s="2"/>
      <c r="C288" s="2"/>
      <c r="D288" s="2"/>
      <c r="E288" s="2"/>
      <c r="F288" s="2"/>
      <c r="G288" s="2"/>
      <c r="H288" s="2"/>
      <c r="I288" s="2"/>
      <c r="J288" s="2"/>
      <c r="K288" s="2"/>
      <c r="L288" s="2"/>
      <c r="M288" s="2"/>
      <c r="N288" s="2"/>
      <c r="O288" s="2"/>
      <c r="P288" s="2"/>
      <c r="Q288" s="2"/>
      <c r="R288" s="2"/>
      <c r="S288" s="2"/>
    </row>
    <row r="289" spans="1:19" ht="15.75" customHeight="1">
      <c r="A289" s="2"/>
      <c r="B289" s="2"/>
      <c r="C289" s="2"/>
      <c r="D289" s="2"/>
      <c r="E289" s="2"/>
      <c r="F289" s="2"/>
      <c r="G289" s="2"/>
      <c r="H289" s="2"/>
      <c r="I289" s="2"/>
      <c r="J289" s="2"/>
      <c r="K289" s="2"/>
      <c r="L289" s="2"/>
      <c r="M289" s="2"/>
      <c r="N289" s="2"/>
      <c r="O289" s="2"/>
      <c r="P289" s="2"/>
      <c r="Q289" s="2"/>
      <c r="R289" s="2"/>
      <c r="S289" s="2"/>
    </row>
    <row r="290" spans="1:19" ht="15.75" customHeight="1">
      <c r="A290" s="2"/>
      <c r="B290" s="2"/>
      <c r="C290" s="2"/>
      <c r="D290" s="2"/>
      <c r="E290" s="2"/>
      <c r="F290" s="2"/>
      <c r="G290" s="2"/>
      <c r="H290" s="2"/>
      <c r="I290" s="2"/>
      <c r="J290" s="2"/>
      <c r="K290" s="2"/>
      <c r="L290" s="2"/>
      <c r="M290" s="2"/>
      <c r="N290" s="2"/>
      <c r="O290" s="2"/>
      <c r="P290" s="2"/>
      <c r="Q290" s="2"/>
      <c r="R290" s="2"/>
      <c r="S290" s="2"/>
    </row>
    <row r="291" spans="1:19" ht="15.75" customHeight="1">
      <c r="A291" s="2"/>
      <c r="B291" s="2"/>
      <c r="C291" s="2"/>
      <c r="D291" s="2"/>
      <c r="E291" s="2"/>
      <c r="F291" s="2"/>
      <c r="G291" s="2"/>
      <c r="H291" s="2"/>
      <c r="I291" s="2"/>
      <c r="J291" s="2"/>
      <c r="K291" s="2"/>
      <c r="L291" s="2"/>
      <c r="M291" s="2"/>
      <c r="N291" s="2"/>
      <c r="O291" s="2"/>
      <c r="P291" s="2"/>
      <c r="Q291" s="2"/>
      <c r="R291" s="2"/>
      <c r="S291" s="2"/>
    </row>
    <row r="292" spans="1:19" ht="15.75" customHeight="1">
      <c r="A292" s="2"/>
      <c r="B292" s="2"/>
      <c r="C292" s="2"/>
      <c r="D292" s="2"/>
      <c r="E292" s="2"/>
      <c r="F292" s="2"/>
      <c r="G292" s="2"/>
      <c r="H292" s="2"/>
      <c r="I292" s="2"/>
      <c r="J292" s="2"/>
      <c r="K292" s="2"/>
      <c r="L292" s="2"/>
      <c r="M292" s="2"/>
      <c r="N292" s="2"/>
      <c r="O292" s="2"/>
      <c r="P292" s="2"/>
      <c r="Q292" s="2"/>
      <c r="R292" s="2"/>
      <c r="S292" s="2"/>
    </row>
    <row r="293" spans="1:19" ht="15.75" customHeight="1">
      <c r="A293" s="2"/>
      <c r="B293" s="2"/>
      <c r="C293" s="2"/>
      <c r="D293" s="2"/>
      <c r="E293" s="2"/>
      <c r="F293" s="2"/>
      <c r="G293" s="2"/>
      <c r="H293" s="2"/>
      <c r="I293" s="2"/>
      <c r="J293" s="2"/>
      <c r="K293" s="2"/>
      <c r="L293" s="2"/>
      <c r="M293" s="2"/>
      <c r="N293" s="2"/>
      <c r="O293" s="2"/>
      <c r="P293" s="2"/>
      <c r="Q293" s="2"/>
      <c r="R293" s="2"/>
      <c r="S293" s="2"/>
    </row>
    <row r="294" spans="1:19" ht="15.75" customHeight="1">
      <c r="A294" s="2"/>
      <c r="B294" s="2"/>
      <c r="C294" s="2"/>
      <c r="D294" s="2"/>
      <c r="E294" s="2"/>
      <c r="F294" s="2"/>
      <c r="G294" s="2"/>
      <c r="H294" s="2"/>
      <c r="I294" s="2"/>
      <c r="J294" s="2"/>
      <c r="K294" s="2"/>
      <c r="L294" s="2"/>
      <c r="M294" s="2"/>
      <c r="N294" s="2"/>
      <c r="O294" s="2"/>
      <c r="P294" s="2"/>
      <c r="Q294" s="2"/>
      <c r="R294" s="2"/>
      <c r="S294" s="2"/>
    </row>
    <row r="295" spans="1:19" ht="15.75" customHeight="1">
      <c r="A295" s="2"/>
      <c r="B295" s="2"/>
      <c r="C295" s="2"/>
      <c r="D295" s="2"/>
      <c r="E295" s="2"/>
      <c r="F295" s="2"/>
      <c r="G295" s="2"/>
      <c r="H295" s="2"/>
      <c r="I295" s="2"/>
      <c r="J295" s="2"/>
      <c r="K295" s="2"/>
      <c r="L295" s="2"/>
      <c r="M295" s="2"/>
      <c r="N295" s="2"/>
      <c r="O295" s="2"/>
      <c r="P295" s="2"/>
      <c r="Q295" s="2"/>
      <c r="R295" s="2"/>
      <c r="S295" s="2"/>
    </row>
    <row r="296" spans="1:19" ht="15.75" customHeight="1">
      <c r="A296" s="2"/>
      <c r="B296" s="2"/>
      <c r="C296" s="2"/>
      <c r="D296" s="2"/>
      <c r="E296" s="2"/>
      <c r="F296" s="2"/>
      <c r="G296" s="2"/>
      <c r="H296" s="2"/>
      <c r="I296" s="2"/>
      <c r="J296" s="2"/>
      <c r="K296" s="2"/>
      <c r="L296" s="2"/>
      <c r="M296" s="2"/>
      <c r="N296" s="2"/>
      <c r="O296" s="2"/>
      <c r="P296" s="2"/>
      <c r="Q296" s="2"/>
      <c r="R296" s="2"/>
      <c r="S296" s="2"/>
    </row>
    <row r="297" spans="1:19" ht="15.75" customHeight="1">
      <c r="A297" s="2"/>
      <c r="B297" s="2"/>
      <c r="C297" s="2"/>
      <c r="D297" s="2"/>
      <c r="E297" s="2"/>
      <c r="F297" s="2"/>
      <c r="G297" s="2"/>
      <c r="H297" s="2"/>
      <c r="I297" s="2"/>
      <c r="J297" s="2"/>
      <c r="K297" s="2"/>
      <c r="L297" s="2"/>
      <c r="M297" s="2"/>
      <c r="N297" s="2"/>
      <c r="O297" s="2"/>
      <c r="P297" s="2"/>
      <c r="Q297" s="2"/>
      <c r="R297" s="2"/>
      <c r="S297" s="2"/>
    </row>
    <row r="298" spans="1:19" ht="15.75" customHeight="1"/>
    <row r="299" spans="1:19" ht="15.75" customHeight="1"/>
    <row r="300" spans="1:19" ht="15.75" customHeight="1"/>
    <row r="301" spans="1:19" ht="15.75" customHeight="1"/>
    <row r="302" spans="1:19" ht="15.75" customHeight="1"/>
    <row r="303" spans="1:19" ht="15.75" customHeight="1"/>
    <row r="304" spans="1:19"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9">
    <mergeCell ref="H97:I97"/>
    <mergeCell ref="H87:I87"/>
    <mergeCell ref="F87:G87"/>
    <mergeCell ref="D87:E87"/>
    <mergeCell ref="B84:C84"/>
    <mergeCell ref="B87:C87"/>
    <mergeCell ref="D84:E84"/>
    <mergeCell ref="H84:I84"/>
    <mergeCell ref="F84:G84"/>
    <mergeCell ref="B86:I86"/>
    <mergeCell ref="A72:G72"/>
    <mergeCell ref="D75:E75"/>
    <mergeCell ref="D97:E97"/>
    <mergeCell ref="F97:G97"/>
    <mergeCell ref="B97:C97"/>
    <mergeCell ref="A86:A88"/>
    <mergeCell ref="H75:I75"/>
    <mergeCell ref="F75:G75"/>
    <mergeCell ref="B75:C75"/>
    <mergeCell ref="A74:A76"/>
    <mergeCell ref="A73:I73"/>
    <mergeCell ref="B74:I74"/>
    <mergeCell ref="A2:A4"/>
    <mergeCell ref="A1:G1"/>
    <mergeCell ref="B2:G2"/>
    <mergeCell ref="F3:G3"/>
    <mergeCell ref="D3:E3"/>
    <mergeCell ref="C3:C4"/>
    <mergeCell ref="B3:B4"/>
    <mergeCell ref="B113:C113"/>
    <mergeCell ref="D113:E113"/>
    <mergeCell ref="F113:G113"/>
    <mergeCell ref="H113:I113"/>
    <mergeCell ref="A99:A101"/>
    <mergeCell ref="B99:I99"/>
    <mergeCell ref="B100:C100"/>
    <mergeCell ref="D100:E100"/>
    <mergeCell ref="F100:G100"/>
    <mergeCell ref="H100:I100"/>
  </mergeCells>
  <printOptions horizontalCentered="1" gridLines="1"/>
  <pageMargins left="0.7" right="0.7" top="0.75" bottom="0.75" header="0" footer="0"/>
  <pageSetup paperSize="9" fitToHeight="0" pageOrder="overThenDown" orientation="landscape" cellComments="atEnd"/>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outlinePr summaryBelow="0" summaryRight="0"/>
    <pageSetUpPr fitToPage="1"/>
  </sheetPr>
  <dimension ref="A1:Z1020"/>
  <sheetViews>
    <sheetView workbookViewId="0">
      <pane ySplit="3" topLeftCell="A61" activePane="bottomLeft" state="frozen"/>
      <selection pane="bottomLeft" activeCell="C9" sqref="C9"/>
    </sheetView>
  </sheetViews>
  <sheetFormatPr defaultColWidth="14.42578125" defaultRowHeight="15" customHeight="1"/>
  <cols>
    <col min="1" max="1" width="5.7109375" style="602" customWidth="1"/>
    <col min="2" max="2" width="19.140625" style="602" customWidth="1"/>
    <col min="3" max="3" width="67.42578125" style="602" customWidth="1"/>
    <col min="4" max="4" width="45" style="602" customWidth="1"/>
    <col min="5" max="5" width="46.7109375" style="602" customWidth="1"/>
    <col min="6" max="6" width="17.42578125" style="602" customWidth="1"/>
    <col min="7" max="8" width="9.140625" style="602" customWidth="1"/>
    <col min="9" max="9" width="16.140625" style="602" customWidth="1"/>
    <col min="10" max="10" width="50.42578125" style="602" customWidth="1"/>
    <col min="11" max="16" width="9.140625" style="602" customWidth="1"/>
    <col min="17" max="26" width="17.28515625" style="602" customWidth="1"/>
    <col min="27" max="16384" width="14.42578125" style="602"/>
  </cols>
  <sheetData>
    <row r="1" spans="1:26" ht="36" customHeight="1">
      <c r="A1" s="2137" t="s">
        <v>1568</v>
      </c>
      <c r="B1" s="2080"/>
      <c r="C1" s="2080"/>
      <c r="D1" s="2080"/>
      <c r="E1" s="2080"/>
      <c r="F1" s="2081"/>
      <c r="G1" s="378"/>
      <c r="H1" s="378"/>
      <c r="I1" s="378"/>
      <c r="J1" s="378"/>
      <c r="K1" s="378"/>
      <c r="L1" s="378"/>
      <c r="M1" s="378"/>
      <c r="N1" s="378"/>
      <c r="O1" s="378"/>
      <c r="P1" s="378"/>
      <c r="Q1" s="378"/>
      <c r="R1" s="378"/>
      <c r="S1" s="378"/>
      <c r="T1" s="378"/>
      <c r="U1" s="378"/>
      <c r="V1" s="378"/>
      <c r="W1" s="378"/>
      <c r="X1" s="378"/>
      <c r="Y1" s="378"/>
      <c r="Z1" s="378"/>
    </row>
    <row r="2" spans="1:26" ht="25.5">
      <c r="A2" s="381" t="s">
        <v>1571</v>
      </c>
      <c r="B2" s="381" t="s">
        <v>6</v>
      </c>
      <c r="C2" s="383" t="s">
        <v>1572</v>
      </c>
      <c r="D2" s="381" t="s">
        <v>1573</v>
      </c>
      <c r="E2" s="384" t="s">
        <v>1574</v>
      </c>
      <c r="F2" s="385" t="s">
        <v>1575</v>
      </c>
      <c r="G2" s="1240"/>
      <c r="H2" s="1240"/>
      <c r="I2" s="1240"/>
      <c r="J2" s="1240"/>
      <c r="K2" s="1240"/>
      <c r="L2" s="1240"/>
      <c r="M2" s="1240"/>
      <c r="N2" s="1240"/>
      <c r="O2" s="1240"/>
      <c r="P2" s="1240"/>
      <c r="Q2" s="1240"/>
      <c r="R2" s="1240"/>
      <c r="S2" s="1240"/>
      <c r="T2" s="1241"/>
      <c r="U2" s="1241"/>
      <c r="V2" s="1241"/>
      <c r="W2" s="1241"/>
      <c r="X2" s="1242"/>
      <c r="Y2" s="378"/>
      <c r="Z2" s="378"/>
    </row>
    <row r="3" spans="1:26" ht="12.75">
      <c r="A3" s="387"/>
      <c r="B3" s="388"/>
      <c r="C3" s="389" t="s">
        <v>17</v>
      </c>
      <c r="D3" s="387"/>
      <c r="E3" s="387"/>
      <c r="F3" s="390"/>
      <c r="G3" s="386"/>
      <c r="H3" s="378"/>
      <c r="I3" s="378"/>
      <c r="J3" s="378"/>
      <c r="K3" s="378"/>
      <c r="L3" s="378"/>
      <c r="M3" s="378"/>
      <c r="N3" s="378"/>
      <c r="O3" s="378"/>
      <c r="P3" s="378"/>
      <c r="Q3" s="378"/>
      <c r="R3" s="378"/>
      <c r="S3" s="378"/>
      <c r="T3" s="378"/>
      <c r="U3" s="378"/>
      <c r="V3" s="378"/>
      <c r="W3" s="378"/>
      <c r="X3" s="378"/>
      <c r="Y3" s="378"/>
      <c r="Z3" s="378"/>
    </row>
    <row r="4" spans="1:26" s="1653" customFormat="1" ht="12.75">
      <c r="A4" s="672">
        <v>1</v>
      </c>
      <c r="B4" s="1709">
        <v>43056</v>
      </c>
      <c r="C4" s="838" t="s">
        <v>1579</v>
      </c>
      <c r="D4" s="1664" t="s">
        <v>1581</v>
      </c>
      <c r="E4" s="1413" t="s">
        <v>1583</v>
      </c>
      <c r="F4" s="838">
        <v>200</v>
      </c>
      <c r="G4" s="543"/>
      <c r="H4" s="1710"/>
      <c r="I4" s="1666"/>
      <c r="J4" s="1468"/>
      <c r="K4" s="1468"/>
      <c r="L4" s="543"/>
      <c r="M4" s="1666"/>
      <c r="N4" s="1666"/>
      <c r="O4" s="1666"/>
      <c r="P4" s="1666"/>
      <c r="Q4" s="1666"/>
      <c r="R4" s="1666"/>
      <c r="S4" s="1666"/>
      <c r="T4" s="1666"/>
      <c r="U4" s="1666"/>
      <c r="V4" s="1666"/>
      <c r="W4" s="1666"/>
      <c r="X4" s="1666"/>
      <c r="Y4" s="1666"/>
      <c r="Z4" s="1666"/>
    </row>
    <row r="5" spans="1:26" ht="12.75">
      <c r="A5" s="672">
        <v>2</v>
      </c>
      <c r="B5" s="1245">
        <v>43067</v>
      </c>
      <c r="C5" s="1244" t="s">
        <v>1584</v>
      </c>
      <c r="D5" s="1246" t="s">
        <v>1585</v>
      </c>
      <c r="E5" s="1244" t="s">
        <v>1583</v>
      </c>
      <c r="F5" s="1244">
        <v>250</v>
      </c>
      <c r="G5" s="1200"/>
      <c r="H5" s="396"/>
      <c r="I5" s="378"/>
      <c r="J5" s="1199"/>
      <c r="K5" s="1199"/>
      <c r="L5" s="1200"/>
      <c r="M5" s="378"/>
      <c r="N5" s="378"/>
      <c r="O5" s="378"/>
      <c r="P5" s="378"/>
      <c r="Q5" s="378"/>
      <c r="R5" s="378"/>
      <c r="S5" s="378"/>
      <c r="T5" s="378"/>
      <c r="U5" s="378"/>
      <c r="V5" s="378"/>
      <c r="W5" s="378"/>
      <c r="X5" s="378"/>
      <c r="Y5" s="378"/>
      <c r="Z5" s="378"/>
    </row>
    <row r="6" spans="1:26" ht="12.75">
      <c r="A6" s="672">
        <v>3</v>
      </c>
      <c r="B6" s="1247">
        <v>43069</v>
      </c>
      <c r="C6" s="1244" t="s">
        <v>1589</v>
      </c>
      <c r="D6" s="1246" t="s">
        <v>1590</v>
      </c>
      <c r="E6" s="1244" t="s">
        <v>1583</v>
      </c>
      <c r="F6" s="1244">
        <v>300</v>
      </c>
      <c r="G6" s="1200"/>
      <c r="H6" s="396"/>
      <c r="I6" s="378"/>
      <c r="J6" s="1199"/>
      <c r="K6" s="1199"/>
      <c r="L6" s="1200"/>
      <c r="M6" s="378"/>
      <c r="N6" s="378"/>
      <c r="O6" s="378"/>
      <c r="P6" s="378"/>
      <c r="Q6" s="378"/>
      <c r="R6" s="378"/>
      <c r="S6" s="378"/>
      <c r="T6" s="378"/>
      <c r="U6" s="378"/>
      <c r="V6" s="378"/>
      <c r="W6" s="378"/>
      <c r="X6" s="378"/>
      <c r="Y6" s="378"/>
      <c r="Z6" s="378"/>
    </row>
    <row r="7" spans="1:26" ht="12.75">
      <c r="A7" s="672">
        <v>4</v>
      </c>
      <c r="B7" s="1247">
        <v>43074</v>
      </c>
      <c r="C7" s="1244" t="s">
        <v>1591</v>
      </c>
      <c r="D7" s="1246" t="s">
        <v>1592</v>
      </c>
      <c r="E7" s="1244" t="s">
        <v>1583</v>
      </c>
      <c r="F7" s="1244">
        <v>1000</v>
      </c>
      <c r="G7" s="1200"/>
      <c r="H7" s="396"/>
      <c r="I7" s="378"/>
      <c r="J7" s="1199"/>
      <c r="K7" s="1199"/>
      <c r="L7" s="1200"/>
      <c r="M7" s="378"/>
      <c r="N7" s="378"/>
      <c r="O7" s="378"/>
      <c r="P7" s="378"/>
      <c r="Q7" s="378"/>
      <c r="R7" s="378"/>
      <c r="S7" s="378"/>
      <c r="T7" s="378"/>
      <c r="U7" s="378"/>
      <c r="V7" s="378"/>
      <c r="W7" s="378"/>
      <c r="X7" s="378"/>
      <c r="Y7" s="378"/>
      <c r="Z7" s="378"/>
    </row>
    <row r="8" spans="1:26" ht="12.75">
      <c r="A8" s="672">
        <v>5</v>
      </c>
      <c r="B8" s="1247">
        <v>43087</v>
      </c>
      <c r="C8" s="1244" t="s">
        <v>1593</v>
      </c>
      <c r="D8" s="1246" t="s">
        <v>1594</v>
      </c>
      <c r="E8" s="1244" t="s">
        <v>1583</v>
      </c>
      <c r="F8" s="1244">
        <v>70</v>
      </c>
      <c r="G8" s="1200"/>
      <c r="H8" s="396"/>
      <c r="I8" s="378"/>
      <c r="J8" s="1199"/>
      <c r="K8" s="1199"/>
      <c r="L8" s="1200"/>
      <c r="M8" s="378"/>
      <c r="N8" s="378"/>
      <c r="O8" s="378"/>
      <c r="P8" s="378"/>
      <c r="Q8" s="378"/>
      <c r="R8" s="378"/>
      <c r="S8" s="378"/>
      <c r="T8" s="378"/>
      <c r="U8" s="378"/>
      <c r="V8" s="378"/>
      <c r="W8" s="378"/>
      <c r="X8" s="378"/>
      <c r="Y8" s="378"/>
      <c r="Z8" s="378"/>
    </row>
    <row r="9" spans="1:26" ht="12.75">
      <c r="A9" s="672">
        <v>6</v>
      </c>
      <c r="B9" s="1247">
        <v>43147</v>
      </c>
      <c r="C9" s="1244" t="s">
        <v>1593</v>
      </c>
      <c r="D9" s="1246" t="s">
        <v>1594</v>
      </c>
      <c r="E9" s="1244" t="s">
        <v>1583</v>
      </c>
      <c r="F9" s="1244">
        <v>50</v>
      </c>
      <c r="G9" s="1200"/>
      <c r="H9" s="396"/>
      <c r="I9" s="378"/>
      <c r="J9" s="1199"/>
      <c r="K9" s="1199"/>
      <c r="L9" s="1200"/>
      <c r="M9" s="378"/>
      <c r="N9" s="378"/>
      <c r="O9" s="378"/>
      <c r="P9" s="378"/>
      <c r="Q9" s="378"/>
      <c r="R9" s="378"/>
      <c r="S9" s="378"/>
      <c r="T9" s="378"/>
      <c r="U9" s="378"/>
      <c r="V9" s="378"/>
      <c r="W9" s="378"/>
      <c r="X9" s="378"/>
      <c r="Y9" s="378"/>
      <c r="Z9" s="378"/>
    </row>
    <row r="10" spans="1:26" ht="12.75">
      <c r="A10" s="672">
        <v>7</v>
      </c>
      <c r="B10" s="1247">
        <v>43187</v>
      </c>
      <c r="C10" s="1244" t="s">
        <v>1593</v>
      </c>
      <c r="D10" s="1246" t="s">
        <v>1594</v>
      </c>
      <c r="E10" s="1244" t="s">
        <v>1583</v>
      </c>
      <c r="F10" s="1244">
        <v>100</v>
      </c>
      <c r="G10" s="1200"/>
      <c r="H10" s="396"/>
      <c r="I10" s="378"/>
      <c r="J10" s="1199"/>
      <c r="K10" s="1199"/>
      <c r="L10" s="1200"/>
      <c r="M10" s="378"/>
      <c r="N10" s="378"/>
      <c r="O10" s="378"/>
      <c r="P10" s="378"/>
      <c r="Q10" s="378"/>
      <c r="R10" s="378"/>
      <c r="S10" s="378"/>
      <c r="T10" s="378"/>
      <c r="U10" s="378"/>
      <c r="V10" s="378"/>
      <c r="W10" s="378"/>
      <c r="X10" s="378"/>
      <c r="Y10" s="378"/>
      <c r="Z10" s="378"/>
    </row>
    <row r="11" spans="1:26" ht="12.75">
      <c r="A11" s="672">
        <v>8</v>
      </c>
      <c r="B11" s="1247">
        <v>43207</v>
      </c>
      <c r="C11" s="1244" t="s">
        <v>1595</v>
      </c>
      <c r="D11" s="1246" t="s">
        <v>1585</v>
      </c>
      <c r="E11" s="1244" t="s">
        <v>1583</v>
      </c>
      <c r="F11" s="1244">
        <v>100</v>
      </c>
      <c r="G11" s="1200"/>
      <c r="H11" s="396"/>
      <c r="I11" s="378"/>
      <c r="J11" s="1199"/>
      <c r="K11" s="1199"/>
      <c r="L11" s="1200"/>
      <c r="M11" s="378"/>
      <c r="N11" s="378"/>
      <c r="O11" s="378"/>
      <c r="P11" s="378"/>
      <c r="Q11" s="378"/>
      <c r="R11" s="378"/>
      <c r="S11" s="378"/>
      <c r="T11" s="378"/>
      <c r="U11" s="378"/>
      <c r="V11" s="378"/>
      <c r="W11" s="378"/>
      <c r="X11" s="378"/>
      <c r="Y11" s="378"/>
      <c r="Z11" s="378"/>
    </row>
    <row r="12" spans="1:26" ht="12.75">
      <c r="A12" s="672">
        <v>9</v>
      </c>
      <c r="B12" s="1247">
        <v>43214</v>
      </c>
      <c r="C12" s="1244" t="s">
        <v>1596</v>
      </c>
      <c r="D12" s="1246" t="s">
        <v>1594</v>
      </c>
      <c r="E12" s="1244" t="s">
        <v>1583</v>
      </c>
      <c r="F12" s="1244">
        <v>80</v>
      </c>
      <c r="G12" s="1200"/>
      <c r="H12" s="396"/>
      <c r="I12" s="378"/>
      <c r="J12" s="1199"/>
      <c r="K12" s="1199"/>
      <c r="L12" s="1200"/>
      <c r="M12" s="378"/>
      <c r="N12" s="378"/>
      <c r="O12" s="378"/>
      <c r="P12" s="378"/>
      <c r="Q12" s="378"/>
      <c r="R12" s="378"/>
      <c r="S12" s="378"/>
      <c r="T12" s="378"/>
      <c r="U12" s="378"/>
      <c r="V12" s="378"/>
      <c r="W12" s="378"/>
      <c r="X12" s="378"/>
      <c r="Y12" s="378"/>
      <c r="Z12" s="378"/>
    </row>
    <row r="13" spans="1:26" ht="12.75">
      <c r="A13" s="672">
        <v>10</v>
      </c>
      <c r="B13" s="1247">
        <v>43215</v>
      </c>
      <c r="C13" s="1244" t="s">
        <v>1597</v>
      </c>
      <c r="D13" s="1246" t="s">
        <v>1598</v>
      </c>
      <c r="E13" s="1244" t="s">
        <v>1583</v>
      </c>
      <c r="F13" s="1244">
        <v>200</v>
      </c>
      <c r="G13" s="1200"/>
      <c r="H13" s="396"/>
      <c r="I13" s="378"/>
      <c r="J13" s="1199"/>
      <c r="K13" s="1199"/>
      <c r="L13" s="1200"/>
      <c r="M13" s="378"/>
      <c r="N13" s="378"/>
      <c r="O13" s="378"/>
      <c r="P13" s="378"/>
      <c r="Q13" s="378"/>
      <c r="R13" s="378"/>
      <c r="S13" s="378"/>
      <c r="T13" s="378"/>
      <c r="U13" s="378"/>
      <c r="V13" s="378"/>
      <c r="W13" s="378"/>
      <c r="X13" s="378"/>
      <c r="Y13" s="378"/>
      <c r="Z13" s="378"/>
    </row>
    <row r="14" spans="1:26" ht="12.75">
      <c r="A14" s="672">
        <v>11</v>
      </c>
      <c r="B14" s="1248">
        <v>43038</v>
      </c>
      <c r="C14" s="1244" t="s">
        <v>1599</v>
      </c>
      <c r="D14" s="1244" t="s">
        <v>1600</v>
      </c>
      <c r="E14" s="1244" t="s">
        <v>1601</v>
      </c>
      <c r="F14" s="1244">
        <v>40</v>
      </c>
      <c r="G14" s="1200"/>
      <c r="H14" s="396"/>
      <c r="I14" s="378"/>
      <c r="J14" s="1199"/>
      <c r="K14" s="1199"/>
      <c r="L14" s="1200"/>
      <c r="M14" s="378"/>
      <c r="N14" s="378"/>
      <c r="O14" s="378"/>
      <c r="P14" s="378"/>
      <c r="Q14" s="378"/>
      <c r="R14" s="378"/>
      <c r="S14" s="378"/>
      <c r="T14" s="378"/>
      <c r="U14" s="378"/>
      <c r="V14" s="378"/>
      <c r="W14" s="378"/>
      <c r="X14" s="378"/>
      <c r="Y14" s="378"/>
      <c r="Z14" s="378"/>
    </row>
    <row r="15" spans="1:26" ht="12.75">
      <c r="A15" s="672">
        <v>12</v>
      </c>
      <c r="B15" s="1249">
        <v>43085</v>
      </c>
      <c r="C15" s="1244" t="s">
        <v>1602</v>
      </c>
      <c r="D15" s="1244" t="s">
        <v>1600</v>
      </c>
      <c r="E15" s="1244" t="s">
        <v>1601</v>
      </c>
      <c r="F15" s="1244">
        <v>40</v>
      </c>
      <c r="G15" s="1200"/>
      <c r="H15" s="396"/>
      <c r="I15" s="378"/>
      <c r="J15" s="1199"/>
      <c r="K15" s="1199"/>
      <c r="L15" s="1200"/>
      <c r="M15" s="378"/>
      <c r="N15" s="378"/>
      <c r="O15" s="378"/>
      <c r="P15" s="378"/>
      <c r="Q15" s="378"/>
      <c r="R15" s="378"/>
      <c r="S15" s="378"/>
      <c r="T15" s="378"/>
      <c r="U15" s="378"/>
      <c r="V15" s="378"/>
      <c r="W15" s="378"/>
      <c r="X15" s="378"/>
      <c r="Y15" s="378"/>
      <c r="Z15" s="378"/>
    </row>
    <row r="16" spans="1:26" ht="12.75">
      <c r="A16" s="672">
        <v>13</v>
      </c>
      <c r="B16" s="1248">
        <v>43149</v>
      </c>
      <c r="C16" s="1244" t="s">
        <v>1604</v>
      </c>
      <c r="D16" s="1244" t="s">
        <v>1605</v>
      </c>
      <c r="E16" s="1244" t="s">
        <v>1601</v>
      </c>
      <c r="F16" s="1244">
        <v>50</v>
      </c>
      <c r="G16" s="1200"/>
      <c r="H16" s="396"/>
      <c r="I16" s="378"/>
      <c r="J16" s="1199"/>
      <c r="K16" s="1199"/>
      <c r="L16" s="1200"/>
      <c r="M16" s="378"/>
      <c r="N16" s="378"/>
      <c r="O16" s="378"/>
      <c r="P16" s="378"/>
      <c r="Q16" s="378"/>
      <c r="R16" s="378"/>
      <c r="S16" s="378"/>
      <c r="T16" s="378"/>
      <c r="U16" s="378"/>
      <c r="V16" s="378"/>
      <c r="W16" s="378"/>
      <c r="X16" s="378"/>
      <c r="Y16" s="378"/>
      <c r="Z16" s="378"/>
    </row>
    <row r="17" spans="1:26" ht="12.75">
      <c r="A17" s="672">
        <v>14</v>
      </c>
      <c r="B17" s="1244" t="s">
        <v>1606</v>
      </c>
      <c r="C17" s="1244" t="s">
        <v>1607</v>
      </c>
      <c r="D17" s="1244" t="s">
        <v>1608</v>
      </c>
      <c r="E17" s="1244" t="s">
        <v>1601</v>
      </c>
      <c r="F17" s="1244">
        <v>150</v>
      </c>
      <c r="G17" s="1200"/>
      <c r="H17" s="396"/>
      <c r="I17" s="378"/>
      <c r="J17" s="1199"/>
      <c r="K17" s="1199"/>
      <c r="L17" s="1200"/>
      <c r="M17" s="378"/>
      <c r="N17" s="378"/>
      <c r="O17" s="378"/>
      <c r="P17" s="378"/>
      <c r="Q17" s="378"/>
      <c r="R17" s="378"/>
      <c r="S17" s="378"/>
      <c r="T17" s="378"/>
      <c r="U17" s="378"/>
      <c r="V17" s="378"/>
      <c r="W17" s="378"/>
      <c r="X17" s="378"/>
      <c r="Y17" s="378"/>
      <c r="Z17" s="378"/>
    </row>
    <row r="18" spans="1:26" ht="12.75">
      <c r="A18" s="672">
        <v>15</v>
      </c>
      <c r="B18" s="1248">
        <v>43159</v>
      </c>
      <c r="C18" s="1244" t="s">
        <v>1609</v>
      </c>
      <c r="D18" s="1244" t="s">
        <v>1610</v>
      </c>
      <c r="E18" s="1244" t="s">
        <v>1611</v>
      </c>
      <c r="F18" s="1244">
        <v>100</v>
      </c>
      <c r="G18" s="1200"/>
      <c r="H18" s="396"/>
      <c r="I18" s="378"/>
      <c r="J18" s="1199"/>
      <c r="K18" s="1199"/>
      <c r="L18" s="1200"/>
      <c r="M18" s="378"/>
      <c r="N18" s="378"/>
      <c r="O18" s="378"/>
      <c r="P18" s="378"/>
      <c r="Q18" s="378"/>
      <c r="R18" s="378"/>
      <c r="S18" s="378"/>
      <c r="T18" s="378"/>
      <c r="U18" s="378"/>
      <c r="V18" s="378"/>
      <c r="W18" s="378"/>
      <c r="X18" s="378"/>
      <c r="Y18" s="378"/>
      <c r="Z18" s="378"/>
    </row>
    <row r="19" spans="1:26" ht="12.75">
      <c r="A19" s="672">
        <v>16</v>
      </c>
      <c r="B19" s="1248">
        <v>43225</v>
      </c>
      <c r="C19" s="1244" t="s">
        <v>1612</v>
      </c>
      <c r="D19" s="1244" t="s">
        <v>1613</v>
      </c>
      <c r="E19" s="1244" t="s">
        <v>1601</v>
      </c>
      <c r="F19" s="1244">
        <v>50</v>
      </c>
      <c r="G19" s="1200"/>
      <c r="H19" s="396"/>
      <c r="I19" s="378"/>
      <c r="J19" s="1199"/>
      <c r="K19" s="1199"/>
      <c r="L19" s="1200"/>
      <c r="M19" s="378"/>
      <c r="N19" s="378"/>
      <c r="O19" s="378"/>
      <c r="P19" s="378"/>
      <c r="Q19" s="378"/>
      <c r="R19" s="378"/>
      <c r="S19" s="378"/>
      <c r="T19" s="378"/>
      <c r="U19" s="378"/>
      <c r="V19" s="378"/>
      <c r="W19" s="378"/>
      <c r="X19" s="378"/>
      <c r="Y19" s="378"/>
      <c r="Z19" s="378"/>
    </row>
    <row r="20" spans="1:26" ht="12.75">
      <c r="A20" s="672">
        <v>17</v>
      </c>
      <c r="B20" s="1248">
        <v>43025</v>
      </c>
      <c r="C20" s="1244" t="s">
        <v>1614</v>
      </c>
      <c r="D20" s="1244" t="s">
        <v>1615</v>
      </c>
      <c r="E20" s="1244" t="s">
        <v>1616</v>
      </c>
      <c r="F20" s="1244">
        <v>50</v>
      </c>
      <c r="G20" s="1200"/>
      <c r="H20" s="396"/>
      <c r="I20" s="378"/>
      <c r="J20" s="1199"/>
      <c r="K20" s="1199"/>
      <c r="L20" s="1200"/>
      <c r="M20" s="378"/>
      <c r="N20" s="378"/>
      <c r="O20" s="378"/>
      <c r="P20" s="378"/>
      <c r="Q20" s="378"/>
      <c r="R20" s="378"/>
      <c r="S20" s="378"/>
      <c r="T20" s="378"/>
      <c r="U20" s="378"/>
      <c r="V20" s="378"/>
      <c r="W20" s="378"/>
      <c r="X20" s="378"/>
      <c r="Y20" s="378"/>
      <c r="Z20" s="378"/>
    </row>
    <row r="21" spans="1:26" ht="15.75" customHeight="1">
      <c r="A21" s="672">
        <v>18</v>
      </c>
      <c r="B21" s="1248">
        <v>43038</v>
      </c>
      <c r="C21" s="1244" t="s">
        <v>1617</v>
      </c>
      <c r="D21" s="1244" t="s">
        <v>1618</v>
      </c>
      <c r="E21" s="1244" t="s">
        <v>1616</v>
      </c>
      <c r="F21" s="1244">
        <v>50</v>
      </c>
      <c r="G21" s="1200"/>
      <c r="H21" s="396"/>
      <c r="I21" s="378"/>
      <c r="J21" s="1199"/>
      <c r="K21" s="1199"/>
      <c r="L21" s="1200"/>
      <c r="M21" s="378"/>
      <c r="N21" s="378"/>
      <c r="O21" s="378"/>
      <c r="P21" s="378"/>
      <c r="Q21" s="378"/>
      <c r="R21" s="378"/>
      <c r="S21" s="378"/>
      <c r="T21" s="378"/>
      <c r="U21" s="378"/>
      <c r="V21" s="378"/>
      <c r="W21" s="378"/>
      <c r="X21" s="378"/>
      <c r="Y21" s="378"/>
      <c r="Z21" s="378"/>
    </row>
    <row r="22" spans="1:26" ht="15.75" customHeight="1">
      <c r="A22" s="672">
        <v>19</v>
      </c>
      <c r="B22" s="1250">
        <v>43097</v>
      </c>
      <c r="C22" s="645" t="s">
        <v>1619</v>
      </c>
      <c r="D22" s="1244" t="s">
        <v>1615</v>
      </c>
      <c r="E22" s="1244" t="s">
        <v>1616</v>
      </c>
      <c r="F22" s="1244">
        <v>100</v>
      </c>
      <c r="G22" s="1200"/>
      <c r="H22" s="396"/>
      <c r="I22" s="378"/>
      <c r="J22" s="1199"/>
      <c r="K22" s="1199"/>
      <c r="L22" s="1200"/>
      <c r="M22" s="378"/>
      <c r="N22" s="378"/>
      <c r="O22" s="378"/>
      <c r="P22" s="378"/>
      <c r="Q22" s="378"/>
      <c r="R22" s="378"/>
      <c r="S22" s="378"/>
      <c r="T22" s="378"/>
      <c r="U22" s="378"/>
      <c r="V22" s="378"/>
      <c r="W22" s="378"/>
      <c r="X22" s="378"/>
      <c r="Y22" s="378"/>
      <c r="Z22" s="378"/>
    </row>
    <row r="23" spans="1:26" ht="15.75" customHeight="1">
      <c r="A23" s="672">
        <v>20</v>
      </c>
      <c r="B23" s="1251">
        <v>42866</v>
      </c>
      <c r="C23" s="645" t="s">
        <v>1620</v>
      </c>
      <c r="D23" s="1244" t="s">
        <v>1621</v>
      </c>
      <c r="E23" s="1244" t="s">
        <v>1616</v>
      </c>
      <c r="F23" s="1244">
        <v>50</v>
      </c>
      <c r="G23" s="1200"/>
      <c r="H23" s="396"/>
      <c r="I23" s="378"/>
      <c r="J23" s="1199"/>
      <c r="K23" s="1199"/>
      <c r="L23" s="1200"/>
      <c r="M23" s="378"/>
      <c r="N23" s="378"/>
      <c r="O23" s="378"/>
      <c r="P23" s="378"/>
      <c r="Q23" s="378"/>
      <c r="R23" s="378"/>
      <c r="S23" s="378"/>
      <c r="T23" s="378"/>
      <c r="U23" s="378"/>
      <c r="V23" s="378"/>
      <c r="W23" s="378"/>
      <c r="X23" s="378"/>
      <c r="Y23" s="378"/>
      <c r="Z23" s="378"/>
    </row>
    <row r="24" spans="1:26" ht="15.75" customHeight="1">
      <c r="A24" s="672">
        <v>21</v>
      </c>
      <c r="B24" s="1251">
        <v>43222</v>
      </c>
      <c r="C24" s="1252" t="s">
        <v>1622</v>
      </c>
      <c r="D24" s="645" t="s">
        <v>1615</v>
      </c>
      <c r="E24" s="1244" t="s">
        <v>1616</v>
      </c>
      <c r="F24" s="1244">
        <v>70</v>
      </c>
      <c r="G24" s="1200"/>
      <c r="H24" s="396"/>
      <c r="I24" s="378"/>
      <c r="J24" s="1199"/>
      <c r="K24" s="1199"/>
      <c r="L24" s="1200"/>
      <c r="M24" s="378"/>
      <c r="N24" s="378"/>
      <c r="O24" s="378"/>
      <c r="P24" s="378"/>
      <c r="Q24" s="378"/>
      <c r="R24" s="378"/>
      <c r="S24" s="378"/>
      <c r="T24" s="378"/>
      <c r="U24" s="378"/>
      <c r="V24" s="378"/>
      <c r="W24" s="378"/>
      <c r="X24" s="378"/>
      <c r="Y24" s="378"/>
      <c r="Z24" s="378"/>
    </row>
    <row r="25" spans="1:26" ht="15.75" customHeight="1">
      <c r="A25" s="672">
        <v>22</v>
      </c>
      <c r="B25" s="1253">
        <v>43236</v>
      </c>
      <c r="C25" s="1252" t="s">
        <v>1623</v>
      </c>
      <c r="D25" s="645" t="s">
        <v>1615</v>
      </c>
      <c r="E25" s="1244" t="s">
        <v>1616</v>
      </c>
      <c r="F25" s="1244">
        <v>70</v>
      </c>
      <c r="G25" s="1200"/>
      <c r="H25" s="396"/>
      <c r="I25" s="378"/>
      <c r="J25" s="1199"/>
      <c r="K25" s="1199"/>
      <c r="L25" s="1200"/>
      <c r="M25" s="378"/>
      <c r="N25" s="378"/>
      <c r="O25" s="378"/>
      <c r="P25" s="378"/>
      <c r="Q25" s="378"/>
      <c r="R25" s="378"/>
      <c r="S25" s="378"/>
      <c r="T25" s="378"/>
      <c r="U25" s="378"/>
      <c r="V25" s="378"/>
      <c r="W25" s="378"/>
      <c r="X25" s="378"/>
      <c r="Y25" s="378"/>
      <c r="Z25" s="378"/>
    </row>
    <row r="26" spans="1:26" ht="15.75" customHeight="1">
      <c r="A26" s="672">
        <v>23</v>
      </c>
      <c r="B26" s="1254">
        <v>43027</v>
      </c>
      <c r="C26" s="1255" t="s">
        <v>1624</v>
      </c>
      <c r="D26" s="1255" t="s">
        <v>1621</v>
      </c>
      <c r="E26" s="1255" t="s">
        <v>1563</v>
      </c>
      <c r="F26" s="1255">
        <v>40</v>
      </c>
      <c r="G26" s="1200"/>
      <c r="H26" s="396"/>
      <c r="I26" s="378"/>
      <c r="J26" s="1199"/>
      <c r="K26" s="1199"/>
      <c r="L26" s="1200"/>
      <c r="M26" s="378"/>
      <c r="N26" s="378"/>
      <c r="O26" s="378"/>
      <c r="P26" s="378"/>
      <c r="Q26" s="378"/>
      <c r="R26" s="378"/>
      <c r="S26" s="378"/>
      <c r="T26" s="378"/>
      <c r="U26" s="378"/>
      <c r="V26" s="378"/>
      <c r="W26" s="378"/>
      <c r="X26" s="378"/>
      <c r="Y26" s="378"/>
      <c r="Z26" s="378"/>
    </row>
    <row r="27" spans="1:26" ht="15.75" customHeight="1">
      <c r="A27" s="672">
        <v>24</v>
      </c>
      <c r="B27" s="1256">
        <v>43068</v>
      </c>
      <c r="C27" s="1255" t="s">
        <v>1628</v>
      </c>
      <c r="D27" s="1255" t="s">
        <v>1629</v>
      </c>
      <c r="E27" s="1257" t="s">
        <v>1563</v>
      </c>
      <c r="F27" s="1255">
        <v>50</v>
      </c>
      <c r="G27" s="1200"/>
      <c r="H27" s="396"/>
      <c r="I27" s="378"/>
      <c r="J27" s="1199"/>
      <c r="K27" s="1199"/>
      <c r="L27" s="1200"/>
      <c r="M27" s="378"/>
      <c r="N27" s="378"/>
      <c r="O27" s="378"/>
      <c r="P27" s="378"/>
      <c r="Q27" s="378"/>
      <c r="R27" s="378"/>
      <c r="S27" s="378"/>
      <c r="T27" s="378"/>
      <c r="U27" s="378"/>
      <c r="V27" s="378"/>
      <c r="W27" s="378"/>
      <c r="X27" s="378"/>
      <c r="Y27" s="378"/>
      <c r="Z27" s="378"/>
    </row>
    <row r="28" spans="1:26" ht="15.75" customHeight="1">
      <c r="A28" s="672">
        <v>25</v>
      </c>
      <c r="B28" s="1256">
        <v>43075</v>
      </c>
      <c r="C28" s="1255" t="s">
        <v>1633</v>
      </c>
      <c r="D28" s="1255" t="s">
        <v>1629</v>
      </c>
      <c r="E28" s="1257" t="s">
        <v>1563</v>
      </c>
      <c r="F28" s="1255">
        <v>50</v>
      </c>
      <c r="G28" s="1200"/>
      <c r="H28" s="396"/>
      <c r="I28" s="378"/>
      <c r="J28" s="1199"/>
      <c r="K28" s="1199"/>
      <c r="L28" s="1200"/>
      <c r="M28" s="378"/>
      <c r="N28" s="378"/>
      <c r="O28" s="378"/>
      <c r="P28" s="378"/>
      <c r="Q28" s="378"/>
      <c r="R28" s="378"/>
      <c r="S28" s="378"/>
      <c r="T28" s="378"/>
      <c r="U28" s="378"/>
      <c r="V28" s="378"/>
      <c r="W28" s="378"/>
      <c r="X28" s="378"/>
      <c r="Y28" s="378"/>
      <c r="Z28" s="378"/>
    </row>
    <row r="29" spans="1:26" ht="15.75" customHeight="1">
      <c r="A29" s="672">
        <v>26</v>
      </c>
      <c r="B29" s="1258">
        <v>43159</v>
      </c>
      <c r="C29" s="1255" t="s">
        <v>1635</v>
      </c>
      <c r="D29" s="1255" t="s">
        <v>1636</v>
      </c>
      <c r="E29" s="1257" t="s">
        <v>1611</v>
      </c>
      <c r="F29" s="1255">
        <v>100</v>
      </c>
      <c r="G29" s="1200"/>
      <c r="H29" s="396"/>
      <c r="I29" s="378"/>
      <c r="J29" s="1199"/>
      <c r="K29" s="1199"/>
      <c r="L29" s="1200"/>
      <c r="M29" s="378"/>
      <c r="N29" s="378"/>
      <c r="O29" s="378"/>
      <c r="P29" s="378"/>
      <c r="Q29" s="378"/>
      <c r="R29" s="378"/>
      <c r="S29" s="378"/>
      <c r="T29" s="378"/>
      <c r="U29" s="378"/>
      <c r="V29" s="378"/>
      <c r="W29" s="378"/>
      <c r="X29" s="378"/>
      <c r="Y29" s="378"/>
      <c r="Z29" s="378"/>
    </row>
    <row r="30" spans="1:26" ht="15.75" customHeight="1">
      <c r="A30" s="672">
        <v>27</v>
      </c>
      <c r="B30" s="1259">
        <v>43224</v>
      </c>
      <c r="C30" s="1255" t="s">
        <v>1639</v>
      </c>
      <c r="D30" s="1255" t="s">
        <v>1640</v>
      </c>
      <c r="E30" s="1257" t="s">
        <v>1563</v>
      </c>
      <c r="F30" s="1255">
        <v>50</v>
      </c>
      <c r="G30" s="1200"/>
      <c r="H30" s="396"/>
      <c r="I30" s="378"/>
      <c r="J30" s="1199"/>
      <c r="K30" s="1199"/>
      <c r="L30" s="1200"/>
      <c r="M30" s="378"/>
      <c r="N30" s="378"/>
      <c r="O30" s="378"/>
      <c r="P30" s="378"/>
      <c r="Q30" s="378"/>
      <c r="R30" s="378"/>
      <c r="S30" s="378"/>
      <c r="T30" s="378"/>
      <c r="U30" s="378"/>
      <c r="V30" s="378"/>
      <c r="W30" s="378"/>
      <c r="X30" s="378"/>
      <c r="Y30" s="378"/>
      <c r="Z30" s="378"/>
    </row>
    <row r="31" spans="1:26" ht="15.75" customHeight="1">
      <c r="A31" s="672">
        <v>28</v>
      </c>
      <c r="B31" s="1260">
        <v>43232</v>
      </c>
      <c r="C31" s="1261" t="s">
        <v>1647</v>
      </c>
      <c r="D31" s="1261" t="s">
        <v>1613</v>
      </c>
      <c r="E31" s="1262" t="s">
        <v>1563</v>
      </c>
      <c r="F31" s="1261">
        <v>40</v>
      </c>
      <c r="G31" s="1200"/>
      <c r="H31" s="396"/>
      <c r="I31" s="378"/>
      <c r="J31" s="1199"/>
      <c r="K31" s="1199"/>
      <c r="L31" s="1200"/>
      <c r="M31" s="378"/>
      <c r="N31" s="378"/>
      <c r="O31" s="378"/>
      <c r="P31" s="378"/>
      <c r="Q31" s="378"/>
      <c r="R31" s="378"/>
      <c r="S31" s="378"/>
      <c r="T31" s="378"/>
      <c r="U31" s="378"/>
      <c r="V31" s="378"/>
      <c r="W31" s="378"/>
      <c r="X31" s="378"/>
      <c r="Y31" s="378"/>
      <c r="Z31" s="378"/>
    </row>
    <row r="32" spans="1:26" ht="15.75" customHeight="1">
      <c r="A32" s="672">
        <v>29</v>
      </c>
      <c r="B32" s="1248">
        <v>43214</v>
      </c>
      <c r="C32" s="1244" t="s">
        <v>1650</v>
      </c>
      <c r="D32" s="1244" t="s">
        <v>1651</v>
      </c>
      <c r="E32" s="1244" t="s">
        <v>1652</v>
      </c>
      <c r="F32" s="1244"/>
      <c r="G32" s="1200"/>
      <c r="H32" s="396"/>
      <c r="I32" s="378"/>
      <c r="J32" s="1199"/>
      <c r="K32" s="1199"/>
      <c r="L32" s="1200"/>
      <c r="M32" s="378"/>
      <c r="N32" s="378"/>
      <c r="O32" s="378"/>
      <c r="P32" s="378"/>
      <c r="Q32" s="378"/>
      <c r="R32" s="378"/>
      <c r="S32" s="378"/>
      <c r="T32" s="378"/>
      <c r="U32" s="378"/>
      <c r="V32" s="378"/>
      <c r="W32" s="378"/>
      <c r="X32" s="378"/>
      <c r="Y32" s="378"/>
      <c r="Z32" s="378"/>
    </row>
    <row r="33" spans="1:26" ht="15.75" customHeight="1">
      <c r="A33" s="672">
        <v>30</v>
      </c>
      <c r="B33" s="1248">
        <v>43045</v>
      </c>
      <c r="C33" s="1244" t="s">
        <v>1653</v>
      </c>
      <c r="D33" s="1244" t="s">
        <v>1654</v>
      </c>
      <c r="E33" s="1244" t="s">
        <v>1652</v>
      </c>
      <c r="F33" s="1244">
        <v>30</v>
      </c>
      <c r="G33" s="1200"/>
      <c r="H33" s="396"/>
      <c r="I33" s="378"/>
      <c r="J33" s="1199"/>
      <c r="K33" s="1199"/>
      <c r="L33" s="1200"/>
      <c r="M33" s="378"/>
      <c r="N33" s="378"/>
      <c r="O33" s="378"/>
      <c r="P33" s="378"/>
      <c r="Q33" s="378"/>
      <c r="R33" s="378"/>
      <c r="S33" s="378"/>
      <c r="T33" s="378"/>
      <c r="U33" s="378"/>
      <c r="V33" s="378"/>
      <c r="W33" s="378"/>
      <c r="X33" s="378"/>
      <c r="Y33" s="378"/>
      <c r="Z33" s="378"/>
    </row>
    <row r="34" spans="1:26" ht="15.75" customHeight="1">
      <c r="A34" s="672">
        <v>31</v>
      </c>
      <c r="B34" s="1248">
        <v>43421</v>
      </c>
      <c r="C34" s="1244" t="s">
        <v>1655</v>
      </c>
      <c r="D34" s="1244" t="s">
        <v>1654</v>
      </c>
      <c r="E34" s="1244" t="s">
        <v>1652</v>
      </c>
      <c r="F34" s="1244">
        <v>25</v>
      </c>
      <c r="G34" s="1200"/>
      <c r="H34" s="396"/>
      <c r="I34" s="378"/>
      <c r="J34" s="1199"/>
      <c r="K34" s="1199"/>
      <c r="L34" s="1200"/>
      <c r="M34" s="378"/>
      <c r="N34" s="378"/>
      <c r="O34" s="378"/>
      <c r="P34" s="378"/>
      <c r="Q34" s="378"/>
      <c r="R34" s="378"/>
      <c r="S34" s="378"/>
      <c r="T34" s="378"/>
      <c r="U34" s="378"/>
      <c r="V34" s="378"/>
      <c r="W34" s="378"/>
      <c r="X34" s="378"/>
      <c r="Y34" s="378"/>
      <c r="Z34" s="378"/>
    </row>
    <row r="35" spans="1:26" ht="15.75" customHeight="1">
      <c r="A35" s="672">
        <v>32</v>
      </c>
      <c r="B35" s="1248">
        <v>43047</v>
      </c>
      <c r="C35" s="1244" t="s">
        <v>1656</v>
      </c>
      <c r="D35" s="1244" t="s">
        <v>1654</v>
      </c>
      <c r="E35" s="1244" t="s">
        <v>1652</v>
      </c>
      <c r="F35" s="1244">
        <v>25</v>
      </c>
      <c r="G35" s="1200"/>
      <c r="H35" s="396"/>
      <c r="I35" s="378"/>
      <c r="J35" s="1199"/>
      <c r="K35" s="1199"/>
      <c r="L35" s="1200"/>
      <c r="M35" s="378"/>
      <c r="N35" s="378"/>
      <c r="O35" s="378"/>
      <c r="P35" s="378"/>
      <c r="Q35" s="378"/>
      <c r="R35" s="378"/>
      <c r="S35" s="378"/>
      <c r="T35" s="378"/>
      <c r="U35" s="378"/>
      <c r="V35" s="378"/>
      <c r="W35" s="378"/>
      <c r="X35" s="378"/>
      <c r="Y35" s="378"/>
      <c r="Z35" s="378"/>
    </row>
    <row r="36" spans="1:26" ht="15.75" customHeight="1">
      <c r="A36" s="672">
        <v>33</v>
      </c>
      <c r="B36" s="1248">
        <v>43421</v>
      </c>
      <c r="C36" s="1244" t="s">
        <v>1657</v>
      </c>
      <c r="D36" s="1244" t="s">
        <v>1658</v>
      </c>
      <c r="E36" s="1244" t="s">
        <v>1652</v>
      </c>
      <c r="F36" s="1244">
        <v>35</v>
      </c>
      <c r="G36" s="1200"/>
      <c r="H36" s="396"/>
      <c r="I36" s="378"/>
      <c r="J36" s="1199"/>
      <c r="K36" s="1199"/>
      <c r="L36" s="1200"/>
      <c r="M36" s="378"/>
      <c r="N36" s="378"/>
      <c r="O36" s="378"/>
      <c r="P36" s="378"/>
      <c r="Q36" s="378"/>
      <c r="R36" s="378"/>
      <c r="S36" s="378"/>
      <c r="T36" s="378"/>
      <c r="U36" s="378"/>
      <c r="V36" s="378"/>
      <c r="W36" s="378"/>
      <c r="X36" s="378"/>
      <c r="Y36" s="378"/>
      <c r="Z36" s="378"/>
    </row>
    <row r="37" spans="1:26" ht="15.75" customHeight="1">
      <c r="A37" s="672">
        <v>34</v>
      </c>
      <c r="B37" s="1248">
        <v>43421</v>
      </c>
      <c r="C37" s="1244" t="s">
        <v>1659</v>
      </c>
      <c r="D37" s="1244" t="s">
        <v>1654</v>
      </c>
      <c r="E37" s="1244" t="s">
        <v>1652</v>
      </c>
      <c r="F37" s="1244">
        <v>15</v>
      </c>
      <c r="G37" s="1200"/>
      <c r="H37" s="396"/>
      <c r="I37" s="378"/>
      <c r="J37" s="1199"/>
      <c r="K37" s="1199"/>
      <c r="L37" s="1200"/>
      <c r="M37" s="378"/>
      <c r="N37" s="378"/>
      <c r="O37" s="378"/>
      <c r="P37" s="378"/>
      <c r="Q37" s="378"/>
      <c r="R37" s="378"/>
      <c r="S37" s="378"/>
      <c r="T37" s="378"/>
      <c r="U37" s="378"/>
      <c r="V37" s="378"/>
      <c r="W37" s="378"/>
      <c r="X37" s="378"/>
      <c r="Y37" s="378"/>
      <c r="Z37" s="378"/>
    </row>
    <row r="38" spans="1:26" ht="15.75" customHeight="1">
      <c r="A38" s="672">
        <v>35</v>
      </c>
      <c r="B38" s="1248">
        <v>43052</v>
      </c>
      <c r="C38" s="1244" t="s">
        <v>1660</v>
      </c>
      <c r="D38" s="1244" t="s">
        <v>1654</v>
      </c>
      <c r="E38" s="1244" t="s">
        <v>1652</v>
      </c>
      <c r="F38" s="1244">
        <v>32</v>
      </c>
      <c r="G38" s="1200"/>
      <c r="H38" s="396"/>
      <c r="I38" s="378"/>
      <c r="J38" s="1199"/>
      <c r="K38" s="1199"/>
      <c r="L38" s="1200"/>
      <c r="M38" s="378"/>
      <c r="N38" s="378"/>
      <c r="O38" s="378"/>
      <c r="P38" s="378"/>
      <c r="Q38" s="378"/>
      <c r="R38" s="378"/>
      <c r="S38" s="378"/>
      <c r="T38" s="378"/>
      <c r="U38" s="378"/>
      <c r="V38" s="378"/>
      <c r="W38" s="378"/>
      <c r="X38" s="378"/>
      <c r="Y38" s="378"/>
      <c r="Z38" s="378"/>
    </row>
    <row r="39" spans="1:26" ht="15.75" customHeight="1">
      <c r="A39" s="672">
        <v>36</v>
      </c>
      <c r="B39" s="1248">
        <v>43451</v>
      </c>
      <c r="C39" s="1244" t="s">
        <v>1661</v>
      </c>
      <c r="D39" s="1244" t="s">
        <v>1662</v>
      </c>
      <c r="E39" s="1244" t="s">
        <v>1652</v>
      </c>
      <c r="F39" s="1244">
        <v>75</v>
      </c>
      <c r="G39" s="1200"/>
      <c r="H39" s="396"/>
      <c r="I39" s="378"/>
      <c r="J39" s="1199"/>
      <c r="K39" s="1199"/>
      <c r="L39" s="1200"/>
      <c r="M39" s="378"/>
      <c r="N39" s="378"/>
      <c r="O39" s="378"/>
      <c r="P39" s="378"/>
      <c r="Q39" s="378"/>
      <c r="R39" s="378"/>
      <c r="S39" s="378"/>
      <c r="T39" s="378"/>
      <c r="U39" s="378"/>
      <c r="V39" s="378"/>
      <c r="W39" s="378"/>
      <c r="X39" s="378"/>
      <c r="Y39" s="378"/>
      <c r="Z39" s="378"/>
    </row>
    <row r="40" spans="1:26" ht="15.75" customHeight="1">
      <c r="A40" s="672">
        <v>37</v>
      </c>
      <c r="B40" s="1248">
        <v>43033</v>
      </c>
      <c r="C40" s="1244" t="s">
        <v>1663</v>
      </c>
      <c r="D40" s="1244" t="s">
        <v>1654</v>
      </c>
      <c r="E40" s="1244" t="s">
        <v>1664</v>
      </c>
      <c r="F40" s="1263">
        <v>31</v>
      </c>
      <c r="G40" s="1200"/>
      <c r="H40" s="396"/>
      <c r="I40" s="378"/>
      <c r="J40" s="1199"/>
      <c r="K40" s="1199"/>
      <c r="L40" s="1200"/>
      <c r="M40" s="378"/>
      <c r="N40" s="378"/>
      <c r="O40" s="378"/>
      <c r="P40" s="378"/>
      <c r="Q40" s="378"/>
      <c r="R40" s="378"/>
      <c r="S40" s="378"/>
      <c r="T40" s="378"/>
      <c r="U40" s="378"/>
      <c r="V40" s="378"/>
      <c r="W40" s="378"/>
      <c r="X40" s="378"/>
      <c r="Y40" s="378"/>
      <c r="Z40" s="378"/>
    </row>
    <row r="41" spans="1:26" ht="15.75" customHeight="1">
      <c r="A41" s="672">
        <v>38</v>
      </c>
      <c r="B41" s="1248">
        <v>43261</v>
      </c>
      <c r="C41" s="1244" t="s">
        <v>1668</v>
      </c>
      <c r="D41" s="1244" t="s">
        <v>1613</v>
      </c>
      <c r="E41" s="1244" t="s">
        <v>1669</v>
      </c>
      <c r="F41" s="1244" t="s">
        <v>1670</v>
      </c>
      <c r="G41" s="1200"/>
      <c r="H41" s="396"/>
      <c r="I41" s="378"/>
      <c r="J41" s="1199"/>
      <c r="K41" s="1199"/>
      <c r="L41" s="1200"/>
      <c r="M41" s="378"/>
      <c r="N41" s="378"/>
      <c r="O41" s="378"/>
      <c r="P41" s="378"/>
      <c r="Q41" s="378"/>
      <c r="R41" s="378"/>
      <c r="S41" s="378"/>
      <c r="T41" s="378"/>
      <c r="U41" s="378"/>
      <c r="V41" s="378"/>
      <c r="W41" s="378"/>
      <c r="X41" s="378"/>
      <c r="Y41" s="378"/>
      <c r="Z41" s="378"/>
    </row>
    <row r="42" spans="1:26" ht="15.75" customHeight="1">
      <c r="A42" s="672">
        <v>39</v>
      </c>
      <c r="B42" s="460">
        <v>43239</v>
      </c>
      <c r="C42" s="1244" t="s">
        <v>1671</v>
      </c>
      <c r="D42" s="1244" t="s">
        <v>1613</v>
      </c>
      <c r="E42" s="1244" t="s">
        <v>124</v>
      </c>
      <c r="F42" s="1244">
        <v>35</v>
      </c>
      <c r="G42" s="1200"/>
      <c r="H42" s="396"/>
      <c r="I42" s="378"/>
      <c r="J42" s="1199"/>
      <c r="K42" s="1199"/>
      <c r="L42" s="1200"/>
      <c r="M42" s="378"/>
      <c r="N42" s="378"/>
      <c r="O42" s="378"/>
      <c r="P42" s="378"/>
      <c r="Q42" s="378"/>
      <c r="R42" s="378"/>
      <c r="S42" s="378"/>
      <c r="T42" s="378"/>
      <c r="U42" s="378"/>
      <c r="V42" s="378"/>
      <c r="W42" s="378"/>
      <c r="X42" s="378"/>
      <c r="Y42" s="378"/>
      <c r="Z42" s="378"/>
    </row>
    <row r="43" spans="1:26" ht="12.75" customHeight="1">
      <c r="A43" s="672">
        <v>40</v>
      </c>
      <c r="B43" s="1244" t="s">
        <v>1672</v>
      </c>
      <c r="C43" s="1244" t="s">
        <v>1673</v>
      </c>
      <c r="D43" s="1244" t="s">
        <v>1654</v>
      </c>
      <c r="E43" s="1244" t="s">
        <v>1674</v>
      </c>
      <c r="F43" s="1244">
        <v>1</v>
      </c>
      <c r="G43" s="1200"/>
      <c r="H43" s="396"/>
      <c r="I43" s="1199"/>
      <c r="J43" s="1199"/>
      <c r="K43" s="1199"/>
      <c r="L43" s="1200"/>
      <c r="M43" s="378"/>
      <c r="N43" s="378"/>
      <c r="O43" s="378"/>
      <c r="P43" s="378"/>
      <c r="Q43" s="378"/>
      <c r="R43" s="378"/>
      <c r="S43" s="378"/>
      <c r="T43" s="378"/>
      <c r="U43" s="378"/>
      <c r="V43" s="378"/>
      <c r="W43" s="378"/>
      <c r="X43" s="378"/>
      <c r="Y43" s="378"/>
      <c r="Z43" s="378"/>
    </row>
    <row r="44" spans="1:26" ht="12.75" customHeight="1">
      <c r="A44" s="672">
        <v>41</v>
      </c>
      <c r="B44" s="460">
        <v>43101</v>
      </c>
      <c r="C44" s="1244" t="s">
        <v>1675</v>
      </c>
      <c r="D44" s="1244"/>
      <c r="E44" s="1244" t="s">
        <v>1674</v>
      </c>
      <c r="F44" s="1244"/>
      <c r="G44" s="1200"/>
      <c r="H44" s="396"/>
      <c r="I44" s="378"/>
      <c r="J44" s="1199"/>
      <c r="K44" s="1199"/>
      <c r="L44" s="1200"/>
      <c r="M44" s="378"/>
      <c r="N44" s="378"/>
      <c r="O44" s="378"/>
      <c r="P44" s="378"/>
      <c r="Q44" s="378"/>
      <c r="R44" s="378"/>
      <c r="S44" s="378"/>
      <c r="T44" s="378"/>
      <c r="U44" s="378"/>
      <c r="V44" s="378"/>
      <c r="W44" s="378"/>
      <c r="X44" s="378"/>
      <c r="Y44" s="378"/>
      <c r="Z44" s="378"/>
    </row>
    <row r="45" spans="1:26" ht="12.75" customHeight="1">
      <c r="A45" s="672">
        <v>42</v>
      </c>
      <c r="B45" s="460">
        <v>43191</v>
      </c>
      <c r="C45" s="1244" t="s">
        <v>1676</v>
      </c>
      <c r="D45" s="1244"/>
      <c r="E45" s="1244"/>
      <c r="F45" s="1244"/>
      <c r="G45" s="1200"/>
      <c r="H45" s="396"/>
      <c r="I45" s="378"/>
      <c r="J45" s="1199"/>
      <c r="K45" s="1199"/>
      <c r="L45" s="1200"/>
      <c r="M45" s="378"/>
      <c r="N45" s="378"/>
      <c r="O45" s="378"/>
      <c r="P45" s="378"/>
      <c r="Q45" s="378"/>
      <c r="R45" s="378"/>
      <c r="S45" s="378"/>
      <c r="T45" s="378"/>
      <c r="U45" s="378"/>
      <c r="V45" s="378"/>
      <c r="W45" s="378"/>
      <c r="X45" s="378"/>
      <c r="Y45" s="378"/>
      <c r="Z45" s="378"/>
    </row>
    <row r="46" spans="1:26" ht="12.75" customHeight="1">
      <c r="A46" s="672">
        <v>43</v>
      </c>
      <c r="B46" s="1264">
        <v>43208</v>
      </c>
      <c r="C46" s="1257" t="s">
        <v>1677</v>
      </c>
      <c r="D46" s="1257" t="s">
        <v>1678</v>
      </c>
      <c r="E46" s="1257" t="s">
        <v>1679</v>
      </c>
      <c r="F46" s="1257">
        <v>12</v>
      </c>
      <c r="G46" s="1200"/>
      <c r="H46" s="396"/>
      <c r="I46" s="378"/>
      <c r="J46" s="1199"/>
      <c r="K46" s="1199"/>
      <c r="L46" s="1200"/>
      <c r="M46" s="378"/>
      <c r="N46" s="378"/>
      <c r="O46" s="378"/>
      <c r="P46" s="378"/>
      <c r="Q46" s="378"/>
      <c r="R46" s="378"/>
      <c r="S46" s="378"/>
      <c r="T46" s="378"/>
      <c r="U46" s="378"/>
      <c r="V46" s="378"/>
      <c r="W46" s="378"/>
      <c r="X46" s="378"/>
      <c r="Y46" s="378"/>
      <c r="Z46" s="378"/>
    </row>
    <row r="47" spans="1:26" ht="12.75" customHeight="1">
      <c r="A47" s="672">
        <v>44</v>
      </c>
      <c r="B47" s="1254">
        <v>43215</v>
      </c>
      <c r="C47" s="1255" t="s">
        <v>1681</v>
      </c>
      <c r="D47" s="1257" t="s">
        <v>1678</v>
      </c>
      <c r="E47" s="1257" t="s">
        <v>1679</v>
      </c>
      <c r="F47" s="1255">
        <v>12</v>
      </c>
      <c r="G47" s="1200"/>
      <c r="H47" s="396"/>
      <c r="I47" s="378"/>
      <c r="J47" s="1199"/>
      <c r="K47" s="1199"/>
      <c r="L47" s="1200"/>
      <c r="M47" s="378"/>
      <c r="N47" s="378"/>
      <c r="O47" s="378"/>
      <c r="P47" s="378"/>
      <c r="Q47" s="378"/>
      <c r="R47" s="378"/>
      <c r="S47" s="378"/>
      <c r="T47" s="378"/>
      <c r="U47" s="378"/>
      <c r="V47" s="378"/>
      <c r="W47" s="378"/>
      <c r="X47" s="378"/>
      <c r="Y47" s="378"/>
      <c r="Z47" s="378"/>
    </row>
    <row r="48" spans="1:26" ht="12.75" customHeight="1">
      <c r="A48" s="672">
        <v>45</v>
      </c>
      <c r="B48" s="460">
        <v>43014</v>
      </c>
      <c r="C48" s="645" t="s">
        <v>1682</v>
      </c>
      <c r="D48" s="1244"/>
      <c r="E48" s="1244"/>
      <c r="F48" s="1244"/>
      <c r="G48" s="1200"/>
      <c r="H48" s="396"/>
      <c r="I48" s="378"/>
      <c r="J48" s="1199"/>
      <c r="K48" s="1199"/>
      <c r="L48" s="1200"/>
      <c r="M48" s="378"/>
      <c r="N48" s="378"/>
      <c r="O48" s="378"/>
      <c r="P48" s="378"/>
      <c r="Q48" s="378"/>
      <c r="R48" s="378"/>
      <c r="S48" s="378"/>
      <c r="T48" s="378"/>
      <c r="U48" s="378"/>
      <c r="V48" s="378"/>
      <c r="W48" s="378"/>
      <c r="X48" s="378"/>
      <c r="Y48" s="378"/>
      <c r="Z48" s="378"/>
    </row>
    <row r="49" spans="1:26" ht="12.75" customHeight="1">
      <c r="A49" s="672">
        <v>46</v>
      </c>
      <c r="B49" s="460">
        <v>43412</v>
      </c>
      <c r="C49" s="645" t="s">
        <v>1684</v>
      </c>
      <c r="D49" s="1244"/>
      <c r="E49" s="1244"/>
      <c r="F49" s="1244"/>
      <c r="G49" s="1200"/>
      <c r="H49" s="396"/>
      <c r="I49" s="378"/>
      <c r="J49" s="1199"/>
      <c r="K49" s="1199"/>
      <c r="L49" s="1200"/>
      <c r="M49" s="378"/>
      <c r="N49" s="378"/>
      <c r="O49" s="378"/>
      <c r="P49" s="378"/>
      <c r="Q49" s="378"/>
      <c r="R49" s="378"/>
      <c r="S49" s="378"/>
      <c r="T49" s="378"/>
      <c r="U49" s="378"/>
      <c r="V49" s="378"/>
      <c r="W49" s="378"/>
      <c r="X49" s="378"/>
      <c r="Y49" s="378"/>
      <c r="Z49" s="378"/>
    </row>
    <row r="50" spans="1:26" ht="12.75" customHeight="1">
      <c r="A50" s="672">
        <v>47</v>
      </c>
      <c r="B50" s="460">
        <v>43414</v>
      </c>
      <c r="C50" s="645" t="s">
        <v>1685</v>
      </c>
      <c r="D50" s="1244"/>
      <c r="E50" s="1244"/>
      <c r="F50" s="1244"/>
      <c r="G50" s="1200"/>
      <c r="H50" s="396"/>
      <c r="I50" s="378"/>
      <c r="J50" s="1199"/>
      <c r="K50" s="1199"/>
      <c r="L50" s="1200"/>
      <c r="M50" s="378"/>
      <c r="N50" s="378"/>
      <c r="O50" s="378"/>
      <c r="P50" s="378"/>
      <c r="Q50" s="378"/>
      <c r="R50" s="378"/>
      <c r="S50" s="378"/>
      <c r="T50" s="378"/>
      <c r="U50" s="378"/>
      <c r="V50" s="378"/>
      <c r="W50" s="378"/>
      <c r="X50" s="378"/>
      <c r="Y50" s="378"/>
      <c r="Z50" s="378"/>
    </row>
    <row r="51" spans="1:26" ht="12.75" customHeight="1">
      <c r="A51" s="672">
        <v>48</v>
      </c>
      <c r="B51" s="460">
        <v>43202</v>
      </c>
      <c r="C51" s="645" t="s">
        <v>1686</v>
      </c>
      <c r="D51" s="1244"/>
      <c r="E51" s="1244"/>
      <c r="F51" s="1244"/>
      <c r="G51" s="1200"/>
      <c r="H51" s="396"/>
      <c r="I51" s="378"/>
      <c r="J51" s="1199"/>
      <c r="K51" s="1199"/>
      <c r="L51" s="1200"/>
      <c r="M51" s="378"/>
      <c r="N51" s="378"/>
      <c r="O51" s="378"/>
      <c r="P51" s="378"/>
      <c r="Q51" s="378"/>
      <c r="R51" s="378"/>
      <c r="S51" s="378"/>
      <c r="T51" s="378"/>
      <c r="U51" s="378"/>
      <c r="V51" s="378"/>
      <c r="W51" s="378"/>
      <c r="X51" s="378"/>
      <c r="Y51" s="378"/>
      <c r="Z51" s="378"/>
    </row>
    <row r="52" spans="1:26" ht="12.75" customHeight="1">
      <c r="A52" s="672">
        <v>49</v>
      </c>
      <c r="B52" s="460">
        <v>43210</v>
      </c>
      <c r="C52" s="645" t="s">
        <v>1687</v>
      </c>
      <c r="D52" s="1244"/>
      <c r="E52" s="1244"/>
      <c r="F52" s="1244"/>
      <c r="G52" s="1200"/>
      <c r="H52" s="396"/>
      <c r="I52" s="378"/>
      <c r="J52" s="1199"/>
      <c r="K52" s="1199"/>
      <c r="L52" s="1200"/>
      <c r="M52" s="378"/>
      <c r="N52" s="378"/>
      <c r="O52" s="378"/>
      <c r="P52" s="378"/>
      <c r="Q52" s="378"/>
      <c r="R52" s="378"/>
      <c r="S52" s="378"/>
      <c r="T52" s="378"/>
      <c r="U52" s="378"/>
      <c r="V52" s="378"/>
      <c r="W52" s="378"/>
      <c r="X52" s="378"/>
      <c r="Y52" s="378"/>
      <c r="Z52" s="378"/>
    </row>
    <row r="53" spans="1:26" ht="12.75" customHeight="1">
      <c r="A53" s="387"/>
      <c r="B53" s="387"/>
      <c r="C53" s="389" t="s">
        <v>125</v>
      </c>
      <c r="D53" s="387"/>
      <c r="E53" s="403"/>
      <c r="F53" s="404"/>
      <c r="G53" s="1200"/>
      <c r="H53" s="396"/>
      <c r="I53" s="378"/>
      <c r="J53" s="1199"/>
      <c r="K53" s="1199"/>
      <c r="L53" s="1200"/>
      <c r="M53" s="378"/>
      <c r="N53" s="378"/>
      <c r="O53" s="378"/>
      <c r="P53" s="378"/>
      <c r="Q53" s="378"/>
      <c r="R53" s="378"/>
      <c r="S53" s="378"/>
      <c r="T53" s="378"/>
      <c r="U53" s="378"/>
      <c r="V53" s="378"/>
      <c r="W53" s="378"/>
      <c r="X53" s="378"/>
      <c r="Y53" s="378"/>
      <c r="Z53" s="378"/>
    </row>
    <row r="54" spans="1:26" ht="25.5" customHeight="1">
      <c r="A54" s="604">
        <v>1</v>
      </c>
      <c r="B54" s="407">
        <v>43055</v>
      </c>
      <c r="C54" s="603" t="s">
        <v>1716</v>
      </c>
      <c r="D54" s="604" t="s">
        <v>1735</v>
      </c>
      <c r="E54" s="603" t="s">
        <v>1737</v>
      </c>
      <c r="F54" s="406">
        <v>200</v>
      </c>
      <c r="G54" s="1200"/>
      <c r="H54" s="405"/>
      <c r="I54" s="1199"/>
      <c r="J54" s="1199"/>
      <c r="K54" s="1199"/>
      <c r="L54" s="1200"/>
      <c r="M54" s="378"/>
      <c r="N54" s="378"/>
      <c r="O54" s="378"/>
      <c r="P54" s="378"/>
      <c r="Q54" s="378"/>
      <c r="R54" s="378"/>
      <c r="S54" s="378"/>
      <c r="T54" s="378"/>
      <c r="U54" s="378"/>
      <c r="V54" s="378"/>
      <c r="W54" s="378"/>
      <c r="X54" s="378"/>
      <c r="Y54" s="378"/>
      <c r="Z54" s="378"/>
    </row>
    <row r="55" spans="1:26" ht="38.25" customHeight="1">
      <c r="A55" s="604">
        <v>2</v>
      </c>
      <c r="B55" s="407">
        <v>42768</v>
      </c>
      <c r="C55" s="603" t="s">
        <v>1763</v>
      </c>
      <c r="D55" s="604" t="s">
        <v>1765</v>
      </c>
      <c r="E55" s="603" t="s">
        <v>1766</v>
      </c>
      <c r="F55" s="406">
        <v>66</v>
      </c>
      <c r="G55" s="1200"/>
      <c r="H55" s="405"/>
      <c r="I55" s="1199"/>
      <c r="J55" s="1199"/>
      <c r="K55" s="1199"/>
      <c r="L55" s="1200"/>
      <c r="M55" s="378"/>
      <c r="N55" s="378"/>
      <c r="O55" s="378"/>
      <c r="P55" s="378"/>
      <c r="Q55" s="378"/>
      <c r="R55" s="378"/>
      <c r="S55" s="378"/>
      <c r="T55" s="378"/>
      <c r="U55" s="378"/>
      <c r="V55" s="378"/>
      <c r="W55" s="378"/>
      <c r="X55" s="378"/>
      <c r="Y55" s="378"/>
      <c r="Z55" s="378"/>
    </row>
    <row r="56" spans="1:26" ht="38.25" customHeight="1">
      <c r="A56" s="604">
        <v>3</v>
      </c>
      <c r="B56" s="407">
        <v>42774</v>
      </c>
      <c r="C56" s="603" t="s">
        <v>1770</v>
      </c>
      <c r="D56" s="604" t="s">
        <v>1765</v>
      </c>
      <c r="E56" s="603" t="s">
        <v>1771</v>
      </c>
      <c r="F56" s="406">
        <v>27</v>
      </c>
      <c r="G56" s="1200"/>
      <c r="H56" s="405"/>
      <c r="I56" s="1199"/>
      <c r="J56" s="1199"/>
      <c r="K56" s="1199"/>
      <c r="L56" s="1200"/>
      <c r="M56" s="378"/>
      <c r="N56" s="378"/>
      <c r="O56" s="378"/>
      <c r="P56" s="378"/>
      <c r="Q56" s="378"/>
      <c r="R56" s="378"/>
      <c r="S56" s="378"/>
      <c r="T56" s="378"/>
      <c r="U56" s="378"/>
      <c r="V56" s="378"/>
      <c r="W56" s="378"/>
      <c r="X56" s="378"/>
      <c r="Y56" s="378"/>
      <c r="Z56" s="378"/>
    </row>
    <row r="57" spans="1:26" ht="38.25" customHeight="1">
      <c r="A57" s="604">
        <v>4</v>
      </c>
      <c r="B57" s="604" t="s">
        <v>1772</v>
      </c>
      <c r="C57" s="603" t="s">
        <v>1773</v>
      </c>
      <c r="D57" s="604" t="s">
        <v>1774</v>
      </c>
      <c r="E57" s="603" t="s">
        <v>1737</v>
      </c>
      <c r="F57" s="406">
        <v>90</v>
      </c>
      <c r="G57" s="1200"/>
      <c r="H57" s="405"/>
      <c r="I57" s="1199"/>
      <c r="J57" s="1199"/>
      <c r="K57" s="1199"/>
      <c r="L57" s="1200"/>
      <c r="M57" s="378"/>
      <c r="N57" s="378"/>
      <c r="O57" s="378"/>
      <c r="P57" s="378"/>
      <c r="Q57" s="378"/>
      <c r="R57" s="378"/>
      <c r="S57" s="378"/>
      <c r="T57" s="378"/>
      <c r="U57" s="378"/>
      <c r="V57" s="378"/>
      <c r="W57" s="378"/>
      <c r="X57" s="378"/>
      <c r="Y57" s="378"/>
      <c r="Z57" s="378"/>
    </row>
    <row r="58" spans="1:26" ht="30" customHeight="1">
      <c r="A58" s="604">
        <v>5</v>
      </c>
      <c r="B58" s="407">
        <v>43217</v>
      </c>
      <c r="C58" s="603" t="s">
        <v>1775</v>
      </c>
      <c r="D58" s="604" t="s">
        <v>1776</v>
      </c>
      <c r="E58" s="603" t="s">
        <v>1777</v>
      </c>
      <c r="F58" s="406">
        <v>50</v>
      </c>
      <c r="G58" s="1200"/>
      <c r="H58" s="405"/>
      <c r="I58" s="1199"/>
      <c r="J58" s="1199"/>
      <c r="K58" s="1199"/>
      <c r="L58" s="1200"/>
      <c r="M58" s="378"/>
      <c r="N58" s="378"/>
      <c r="O58" s="378"/>
      <c r="P58" s="378"/>
      <c r="Q58" s="378"/>
      <c r="R58" s="378"/>
      <c r="S58" s="378"/>
      <c r="T58" s="378"/>
      <c r="U58" s="378"/>
      <c r="V58" s="378"/>
      <c r="W58" s="378"/>
      <c r="X58" s="378"/>
      <c r="Y58" s="378"/>
      <c r="Z58" s="378"/>
    </row>
    <row r="59" spans="1:26" ht="15.75" customHeight="1">
      <c r="A59" s="604">
        <v>6</v>
      </c>
      <c r="B59" s="407">
        <v>43083</v>
      </c>
      <c r="C59" s="408" t="s">
        <v>1782</v>
      </c>
      <c r="D59" s="604" t="s">
        <v>1776</v>
      </c>
      <c r="E59" s="603" t="s">
        <v>1771</v>
      </c>
      <c r="F59" s="406">
        <v>60</v>
      </c>
      <c r="G59" s="1200"/>
      <c r="H59" s="405"/>
      <c r="I59" s="1199"/>
      <c r="J59" s="1199"/>
      <c r="K59" s="1199"/>
      <c r="L59" s="1200"/>
      <c r="M59" s="378"/>
      <c r="N59" s="378"/>
      <c r="O59" s="378"/>
      <c r="P59" s="378"/>
      <c r="Q59" s="378"/>
      <c r="R59" s="378"/>
      <c r="S59" s="378"/>
      <c r="T59" s="378"/>
      <c r="U59" s="378"/>
      <c r="V59" s="378"/>
      <c r="W59" s="378"/>
      <c r="X59" s="378"/>
      <c r="Y59" s="378"/>
      <c r="Z59" s="378"/>
    </row>
    <row r="60" spans="1:26" ht="12.75" customHeight="1">
      <c r="A60" s="604">
        <v>7</v>
      </c>
      <c r="B60" s="552">
        <v>43160</v>
      </c>
      <c r="C60" s="651" t="s">
        <v>1799</v>
      </c>
      <c r="D60" s="604" t="s">
        <v>1776</v>
      </c>
      <c r="E60" s="603" t="s">
        <v>1771</v>
      </c>
      <c r="F60" s="406">
        <v>60</v>
      </c>
      <c r="G60" s="1200"/>
      <c r="H60" s="405"/>
      <c r="I60" s="1199"/>
      <c r="J60" s="1199"/>
      <c r="K60" s="1199"/>
      <c r="L60" s="1200"/>
      <c r="M60" s="378"/>
      <c r="N60" s="378"/>
      <c r="O60" s="378"/>
      <c r="P60" s="378"/>
      <c r="Q60" s="378"/>
      <c r="R60" s="378"/>
      <c r="S60" s="378"/>
      <c r="T60" s="378"/>
      <c r="U60" s="378"/>
      <c r="V60" s="378"/>
      <c r="W60" s="378"/>
      <c r="X60" s="378"/>
      <c r="Y60" s="378"/>
      <c r="Z60" s="378"/>
    </row>
    <row r="61" spans="1:26" ht="12.75" customHeight="1">
      <c r="A61" s="604">
        <v>8</v>
      </c>
      <c r="B61" s="552">
        <v>43242</v>
      </c>
      <c r="C61" s="651" t="s">
        <v>1804</v>
      </c>
      <c r="D61" s="604" t="s">
        <v>1776</v>
      </c>
      <c r="E61" s="603" t="s">
        <v>1771</v>
      </c>
      <c r="F61" s="406">
        <v>50</v>
      </c>
      <c r="G61" s="1200"/>
      <c r="H61" s="405"/>
      <c r="I61" s="1199"/>
      <c r="J61" s="1199"/>
      <c r="K61" s="1199"/>
      <c r="L61" s="1200"/>
      <c r="M61" s="378"/>
      <c r="N61" s="378"/>
      <c r="O61" s="378"/>
      <c r="P61" s="378"/>
      <c r="Q61" s="378"/>
      <c r="R61" s="378"/>
      <c r="S61" s="378"/>
      <c r="T61" s="378"/>
      <c r="U61" s="378"/>
      <c r="V61" s="378"/>
      <c r="W61" s="378"/>
      <c r="X61" s="378"/>
      <c r="Y61" s="378"/>
      <c r="Z61" s="378"/>
    </row>
    <row r="62" spans="1:26" ht="12.75" customHeight="1">
      <c r="A62" s="409"/>
      <c r="B62" s="410"/>
      <c r="C62" s="411" t="s">
        <v>126</v>
      </c>
      <c r="D62" s="410"/>
      <c r="E62" s="412"/>
      <c r="F62" s="413"/>
      <c r="G62" s="1200"/>
      <c r="H62" s="405"/>
      <c r="I62" s="1199"/>
      <c r="J62" s="1199"/>
      <c r="K62" s="1199"/>
      <c r="L62" s="1200"/>
      <c r="M62" s="378"/>
      <c r="N62" s="378"/>
      <c r="O62" s="378"/>
      <c r="P62" s="378"/>
      <c r="Q62" s="378"/>
      <c r="R62" s="378"/>
      <c r="S62" s="378"/>
      <c r="T62" s="378"/>
      <c r="U62" s="378"/>
      <c r="V62" s="378"/>
      <c r="W62" s="378"/>
      <c r="X62" s="378"/>
      <c r="Y62" s="378"/>
      <c r="Z62" s="378"/>
    </row>
    <row r="63" spans="1:26" ht="25.5" customHeight="1">
      <c r="A63" s="664">
        <v>1</v>
      </c>
      <c r="B63" s="1265">
        <v>42998</v>
      </c>
      <c r="C63" s="849" t="s">
        <v>1843</v>
      </c>
      <c r="D63" s="601" t="s">
        <v>1849</v>
      </c>
      <c r="E63" s="849" t="s">
        <v>326</v>
      </c>
      <c r="F63" s="1266">
        <v>30</v>
      </c>
      <c r="G63" s="1200"/>
      <c r="H63" s="405"/>
      <c r="I63" s="1199"/>
      <c r="J63" s="1199"/>
      <c r="K63" s="1199"/>
      <c r="L63" s="1200"/>
      <c r="M63" s="378"/>
      <c r="N63" s="378"/>
      <c r="O63" s="378"/>
      <c r="P63" s="378"/>
      <c r="Q63" s="378"/>
      <c r="R63" s="378"/>
      <c r="S63" s="378"/>
      <c r="T63" s="378"/>
      <c r="U63" s="378"/>
      <c r="V63" s="378"/>
      <c r="W63" s="378"/>
      <c r="X63" s="378"/>
      <c r="Y63" s="378"/>
      <c r="Z63" s="378"/>
    </row>
    <row r="64" spans="1:26" ht="12.75" customHeight="1">
      <c r="A64" s="664">
        <v>2</v>
      </c>
      <c r="B64" s="1267">
        <v>43011</v>
      </c>
      <c r="C64" s="849" t="s">
        <v>1863</v>
      </c>
      <c r="D64" s="601" t="s">
        <v>1864</v>
      </c>
      <c r="E64" s="849" t="s">
        <v>1865</v>
      </c>
      <c r="F64" s="1266">
        <v>40</v>
      </c>
      <c r="G64" s="1200"/>
      <c r="H64" s="405"/>
      <c r="I64" s="1199"/>
      <c r="J64" s="1199"/>
      <c r="K64" s="1199"/>
      <c r="L64" s="1200"/>
      <c r="M64" s="378"/>
      <c r="N64" s="378"/>
      <c r="O64" s="378"/>
      <c r="P64" s="378"/>
      <c r="Q64" s="378"/>
      <c r="R64" s="378"/>
      <c r="S64" s="378"/>
      <c r="T64" s="378"/>
      <c r="U64" s="378"/>
      <c r="V64" s="378"/>
      <c r="W64" s="378"/>
      <c r="X64" s="378"/>
      <c r="Y64" s="378"/>
      <c r="Z64" s="378"/>
    </row>
    <row r="65" spans="1:26" ht="12.75" customHeight="1">
      <c r="A65" s="664">
        <v>3</v>
      </c>
      <c r="B65" s="1266" t="s">
        <v>1867</v>
      </c>
      <c r="C65" s="849" t="s">
        <v>1869</v>
      </c>
      <c r="D65" s="601" t="s">
        <v>1849</v>
      </c>
      <c r="E65" s="849" t="s">
        <v>326</v>
      </c>
      <c r="F65" s="1266">
        <v>20</v>
      </c>
      <c r="G65" s="1200"/>
      <c r="H65" s="405"/>
      <c r="I65" s="1199"/>
      <c r="J65" s="1199"/>
      <c r="K65" s="1199"/>
      <c r="L65" s="1200"/>
      <c r="M65" s="378"/>
      <c r="N65" s="378"/>
      <c r="O65" s="378"/>
      <c r="P65" s="378"/>
      <c r="Q65" s="378"/>
      <c r="R65" s="378"/>
      <c r="S65" s="378"/>
      <c r="T65" s="378"/>
      <c r="U65" s="378"/>
      <c r="V65" s="378"/>
      <c r="W65" s="378"/>
      <c r="X65" s="378"/>
      <c r="Y65" s="378"/>
      <c r="Z65" s="378"/>
    </row>
    <row r="66" spans="1:26" ht="12.75" customHeight="1">
      <c r="A66" s="664">
        <v>4</v>
      </c>
      <c r="B66" s="1265">
        <v>43037</v>
      </c>
      <c r="C66" s="849" t="s">
        <v>1876</v>
      </c>
      <c r="D66" s="601" t="s">
        <v>1864</v>
      </c>
      <c r="E66" s="849" t="s">
        <v>1865</v>
      </c>
      <c r="F66" s="1266">
        <v>25</v>
      </c>
      <c r="G66" s="1200"/>
      <c r="H66" s="405"/>
      <c r="I66" s="1199"/>
      <c r="J66" s="1199"/>
      <c r="K66" s="1199"/>
      <c r="L66" s="1200"/>
      <c r="M66" s="378"/>
      <c r="N66" s="378"/>
      <c r="O66" s="378"/>
      <c r="P66" s="378"/>
      <c r="Q66" s="378"/>
      <c r="R66" s="378"/>
      <c r="S66" s="378"/>
      <c r="T66" s="378"/>
      <c r="U66" s="378"/>
      <c r="V66" s="378"/>
      <c r="W66" s="378"/>
      <c r="X66" s="378"/>
      <c r="Y66" s="378"/>
      <c r="Z66" s="378"/>
    </row>
    <row r="67" spans="1:26" ht="12.75" customHeight="1">
      <c r="A67" s="664">
        <v>5</v>
      </c>
      <c r="B67" s="1265">
        <v>43037</v>
      </c>
      <c r="C67" s="849" t="s">
        <v>1878</v>
      </c>
      <c r="D67" s="601" t="s">
        <v>1879</v>
      </c>
      <c r="E67" s="849" t="s">
        <v>333</v>
      </c>
      <c r="F67" s="1266">
        <v>18</v>
      </c>
      <c r="G67" s="1200"/>
      <c r="H67" s="405"/>
      <c r="I67" s="1199"/>
      <c r="J67" s="1199"/>
      <c r="K67" s="1199"/>
      <c r="L67" s="1200"/>
      <c r="M67" s="378"/>
      <c r="N67" s="378"/>
      <c r="O67" s="378"/>
      <c r="P67" s="378"/>
      <c r="Q67" s="378"/>
      <c r="R67" s="378"/>
      <c r="S67" s="378"/>
      <c r="T67" s="378"/>
      <c r="U67" s="378"/>
      <c r="V67" s="378"/>
      <c r="W67" s="378"/>
      <c r="X67" s="378"/>
      <c r="Y67" s="378"/>
      <c r="Z67" s="378"/>
    </row>
    <row r="68" spans="1:26" ht="12.75" customHeight="1">
      <c r="A68" s="664">
        <v>6</v>
      </c>
      <c r="B68" s="1265">
        <v>43039</v>
      </c>
      <c r="C68" s="849" t="s">
        <v>1880</v>
      </c>
      <c r="D68" s="601" t="s">
        <v>1864</v>
      </c>
      <c r="E68" s="849" t="s">
        <v>1881</v>
      </c>
      <c r="F68" s="1266">
        <v>58</v>
      </c>
      <c r="G68" s="1200"/>
      <c r="H68" s="405"/>
      <c r="I68" s="1199"/>
      <c r="J68" s="1199"/>
      <c r="K68" s="1199"/>
      <c r="L68" s="1200"/>
      <c r="M68" s="378"/>
      <c r="N68" s="378"/>
      <c r="O68" s="378"/>
      <c r="P68" s="378"/>
      <c r="Q68" s="378"/>
      <c r="R68" s="378"/>
      <c r="S68" s="378"/>
      <c r="T68" s="378"/>
      <c r="U68" s="378"/>
      <c r="V68" s="378"/>
      <c r="W68" s="378"/>
      <c r="X68" s="378"/>
      <c r="Y68" s="378"/>
      <c r="Z68" s="378"/>
    </row>
    <row r="69" spans="1:26" ht="12.75" customHeight="1">
      <c r="A69" s="664">
        <v>7</v>
      </c>
      <c r="B69" s="1268">
        <v>43042</v>
      </c>
      <c r="C69" s="849" t="s">
        <v>1882</v>
      </c>
      <c r="D69" s="601" t="s">
        <v>1849</v>
      </c>
      <c r="E69" s="849" t="s">
        <v>326</v>
      </c>
      <c r="F69" s="1266">
        <v>20</v>
      </c>
      <c r="G69" s="1200"/>
      <c r="H69" s="405"/>
      <c r="I69" s="1199"/>
      <c r="J69" s="1199"/>
      <c r="K69" s="1199"/>
      <c r="L69" s="1200"/>
      <c r="M69" s="378"/>
      <c r="N69" s="378"/>
      <c r="O69" s="378"/>
      <c r="P69" s="378"/>
      <c r="Q69" s="378"/>
      <c r="R69" s="378"/>
      <c r="S69" s="378"/>
      <c r="T69" s="378"/>
      <c r="U69" s="378"/>
      <c r="V69" s="378"/>
      <c r="W69" s="378"/>
      <c r="X69" s="378"/>
      <c r="Y69" s="378"/>
      <c r="Z69" s="378"/>
    </row>
    <row r="70" spans="1:26" ht="12.75" customHeight="1">
      <c r="A70" s="664">
        <v>8</v>
      </c>
      <c r="B70" s="1265">
        <v>43049</v>
      </c>
      <c r="C70" s="849" t="s">
        <v>1883</v>
      </c>
      <c r="D70" s="601" t="s">
        <v>1884</v>
      </c>
      <c r="E70" s="849" t="s">
        <v>326</v>
      </c>
      <c r="F70" s="1266">
        <v>17</v>
      </c>
      <c r="G70" s="1200"/>
      <c r="H70" s="405"/>
      <c r="I70" s="1199"/>
      <c r="J70" s="1199"/>
      <c r="K70" s="1199"/>
      <c r="L70" s="1200"/>
      <c r="M70" s="378"/>
      <c r="N70" s="378"/>
      <c r="O70" s="378"/>
      <c r="P70" s="378"/>
      <c r="Q70" s="378"/>
      <c r="R70" s="378"/>
      <c r="S70" s="378"/>
      <c r="T70" s="378"/>
      <c r="U70" s="378"/>
      <c r="V70" s="378"/>
      <c r="W70" s="378"/>
      <c r="X70" s="378"/>
      <c r="Y70" s="378"/>
      <c r="Z70" s="378"/>
    </row>
    <row r="71" spans="1:26" ht="12.75" customHeight="1">
      <c r="A71" s="664">
        <v>9</v>
      </c>
      <c r="B71" s="1265">
        <v>43060</v>
      </c>
      <c r="C71" s="849" t="s">
        <v>1885</v>
      </c>
      <c r="D71" s="601" t="s">
        <v>1886</v>
      </c>
      <c r="E71" s="849" t="s">
        <v>1887</v>
      </c>
      <c r="F71" s="1266">
        <v>23</v>
      </c>
      <c r="G71" s="1200"/>
      <c r="H71" s="405"/>
      <c r="I71" s="1199"/>
      <c r="J71" s="1199"/>
      <c r="K71" s="1199"/>
      <c r="L71" s="1200"/>
      <c r="M71" s="378"/>
      <c r="N71" s="378"/>
      <c r="O71" s="378"/>
      <c r="P71" s="378"/>
      <c r="Q71" s="378"/>
      <c r="R71" s="378"/>
      <c r="S71" s="378"/>
      <c r="T71" s="378"/>
      <c r="U71" s="378"/>
      <c r="V71" s="378"/>
      <c r="W71" s="378"/>
      <c r="X71" s="378"/>
      <c r="Y71" s="378"/>
      <c r="Z71" s="378"/>
    </row>
    <row r="72" spans="1:26" ht="12.75" customHeight="1">
      <c r="A72" s="664">
        <v>10</v>
      </c>
      <c r="B72" s="1265">
        <v>43069</v>
      </c>
      <c r="C72" s="849" t="s">
        <v>1888</v>
      </c>
      <c r="D72" s="601" t="s">
        <v>1849</v>
      </c>
      <c r="E72" s="849" t="s">
        <v>326</v>
      </c>
      <c r="F72" s="1266">
        <v>25</v>
      </c>
      <c r="G72" s="1200"/>
      <c r="H72" s="405"/>
      <c r="I72" s="1199"/>
      <c r="J72" s="1199"/>
      <c r="K72" s="1199"/>
      <c r="L72" s="1200"/>
      <c r="M72" s="378"/>
      <c r="N72" s="378"/>
      <c r="O72" s="378"/>
      <c r="P72" s="378"/>
      <c r="Q72" s="378"/>
      <c r="R72" s="378"/>
      <c r="S72" s="378"/>
      <c r="T72" s="378"/>
      <c r="U72" s="378"/>
      <c r="V72" s="378"/>
      <c r="W72" s="378"/>
      <c r="X72" s="378"/>
      <c r="Y72" s="378"/>
      <c r="Z72" s="378"/>
    </row>
    <row r="73" spans="1:26" ht="12.75" customHeight="1">
      <c r="A73" s="664">
        <v>11</v>
      </c>
      <c r="B73" s="1269">
        <v>43074</v>
      </c>
      <c r="C73" s="849" t="s">
        <v>1891</v>
      </c>
      <c r="D73" s="601" t="s">
        <v>1892</v>
      </c>
      <c r="E73" s="849" t="s">
        <v>333</v>
      </c>
      <c r="F73" s="1266">
        <v>17</v>
      </c>
      <c r="G73" s="1200"/>
      <c r="H73" s="405"/>
      <c r="I73" s="1199"/>
      <c r="J73" s="1199"/>
      <c r="K73" s="1199"/>
      <c r="L73" s="1200"/>
      <c r="M73" s="378"/>
      <c r="N73" s="378"/>
      <c r="O73" s="378"/>
      <c r="P73" s="378"/>
      <c r="Q73" s="378"/>
      <c r="R73" s="378"/>
      <c r="S73" s="378"/>
      <c r="T73" s="378"/>
      <c r="U73" s="378"/>
      <c r="V73" s="378"/>
      <c r="W73" s="378"/>
      <c r="X73" s="378"/>
      <c r="Y73" s="378"/>
      <c r="Z73" s="378"/>
    </row>
    <row r="74" spans="1:26" ht="12.75" customHeight="1">
      <c r="A74" s="664">
        <v>12</v>
      </c>
      <c r="B74" s="1270">
        <v>43088</v>
      </c>
      <c r="C74" s="849" t="s">
        <v>1909</v>
      </c>
      <c r="D74" s="601" t="s">
        <v>1849</v>
      </c>
      <c r="E74" s="849" t="s">
        <v>326</v>
      </c>
      <c r="F74" s="1266">
        <v>30</v>
      </c>
      <c r="G74" s="1200"/>
      <c r="H74" s="405"/>
      <c r="I74" s="1199"/>
      <c r="J74" s="1199"/>
      <c r="K74" s="1199"/>
      <c r="L74" s="1200"/>
      <c r="M74" s="378"/>
      <c r="N74" s="378"/>
      <c r="O74" s="378"/>
      <c r="P74" s="378"/>
      <c r="Q74" s="378"/>
      <c r="R74" s="378"/>
      <c r="S74" s="378"/>
      <c r="T74" s="378"/>
      <c r="U74" s="378"/>
      <c r="V74" s="378"/>
      <c r="W74" s="378"/>
      <c r="X74" s="378"/>
      <c r="Y74" s="378"/>
      <c r="Z74" s="378"/>
    </row>
    <row r="75" spans="1:26" ht="12.75" customHeight="1">
      <c r="A75" s="664">
        <v>13</v>
      </c>
      <c r="B75" s="1270">
        <v>43092</v>
      </c>
      <c r="C75" s="849" t="s">
        <v>1910</v>
      </c>
      <c r="D75" s="601" t="s">
        <v>1911</v>
      </c>
      <c r="E75" s="849" t="s">
        <v>326</v>
      </c>
      <c r="F75" s="1266">
        <v>18</v>
      </c>
      <c r="G75" s="1200"/>
      <c r="H75" s="405"/>
      <c r="I75" s="1199"/>
      <c r="J75" s="1199"/>
      <c r="K75" s="1199"/>
      <c r="L75" s="1200"/>
      <c r="M75" s="378"/>
      <c r="N75" s="378"/>
      <c r="O75" s="378"/>
      <c r="P75" s="378"/>
      <c r="Q75" s="378"/>
      <c r="R75" s="378"/>
      <c r="S75" s="378"/>
      <c r="T75" s="378"/>
      <c r="U75" s="378"/>
      <c r="V75" s="378"/>
      <c r="W75" s="378"/>
      <c r="X75" s="378"/>
      <c r="Y75" s="378"/>
      <c r="Z75" s="378"/>
    </row>
    <row r="76" spans="1:26" ht="12.75" customHeight="1">
      <c r="A76" s="664">
        <v>14</v>
      </c>
      <c r="B76" s="1271">
        <v>43096</v>
      </c>
      <c r="C76" s="849" t="s">
        <v>1912</v>
      </c>
      <c r="D76" s="601" t="s">
        <v>1849</v>
      </c>
      <c r="E76" s="849" t="s">
        <v>326</v>
      </c>
      <c r="F76" s="1266">
        <v>10</v>
      </c>
      <c r="G76" s="1200"/>
      <c r="H76" s="405"/>
      <c r="I76" s="1199"/>
      <c r="J76" s="1199"/>
      <c r="K76" s="1199"/>
      <c r="L76" s="1200"/>
      <c r="M76" s="378"/>
      <c r="N76" s="378"/>
      <c r="O76" s="378"/>
      <c r="P76" s="378"/>
      <c r="Q76" s="378"/>
      <c r="R76" s="378"/>
      <c r="S76" s="378"/>
      <c r="T76" s="378"/>
      <c r="U76" s="378"/>
      <c r="V76" s="378"/>
      <c r="W76" s="378"/>
      <c r="X76" s="378"/>
      <c r="Y76" s="378"/>
      <c r="Z76" s="378"/>
    </row>
    <row r="77" spans="1:26" ht="12.75" customHeight="1">
      <c r="A77" s="664">
        <v>15</v>
      </c>
      <c r="B77" s="1271">
        <v>43133</v>
      </c>
      <c r="C77" s="849" t="s">
        <v>1913</v>
      </c>
      <c r="D77" s="601" t="s">
        <v>1914</v>
      </c>
      <c r="E77" s="849" t="s">
        <v>1915</v>
      </c>
      <c r="F77" s="1266">
        <v>35</v>
      </c>
      <c r="G77" s="1200"/>
      <c r="H77" s="405"/>
      <c r="I77" s="1199"/>
      <c r="J77" s="1199"/>
      <c r="K77" s="1199"/>
      <c r="L77" s="1200"/>
      <c r="M77" s="378"/>
      <c r="N77" s="378"/>
      <c r="O77" s="378"/>
      <c r="P77" s="378"/>
      <c r="Q77" s="378"/>
      <c r="R77" s="378"/>
      <c r="S77" s="378"/>
      <c r="T77" s="378"/>
      <c r="U77" s="378"/>
      <c r="V77" s="378"/>
      <c r="W77" s="378"/>
      <c r="X77" s="378"/>
      <c r="Y77" s="378"/>
      <c r="Z77" s="378"/>
    </row>
    <row r="78" spans="1:26" ht="12.75" customHeight="1">
      <c r="A78" s="664">
        <v>16</v>
      </c>
      <c r="B78" s="1271">
        <v>43146</v>
      </c>
      <c r="C78" s="849" t="s">
        <v>1916</v>
      </c>
      <c r="D78" s="601" t="s">
        <v>1917</v>
      </c>
      <c r="E78" s="849" t="s">
        <v>1918</v>
      </c>
      <c r="F78" s="1266">
        <v>30</v>
      </c>
      <c r="G78" s="1200"/>
      <c r="H78" s="405"/>
      <c r="I78" s="1199"/>
      <c r="J78" s="1199"/>
      <c r="K78" s="1199"/>
      <c r="L78" s="1200"/>
      <c r="M78" s="378"/>
      <c r="N78" s="378"/>
      <c r="O78" s="378"/>
      <c r="P78" s="378"/>
      <c r="Q78" s="378"/>
      <c r="R78" s="378"/>
      <c r="S78" s="378"/>
      <c r="T78" s="378"/>
      <c r="U78" s="378"/>
      <c r="V78" s="378"/>
      <c r="W78" s="378"/>
      <c r="X78" s="378"/>
      <c r="Y78" s="378"/>
      <c r="Z78" s="378"/>
    </row>
    <row r="79" spans="1:26" ht="12.75" customHeight="1">
      <c r="A79" s="664">
        <v>17</v>
      </c>
      <c r="B79" s="1270">
        <v>43154</v>
      </c>
      <c r="C79" s="849" t="s">
        <v>1919</v>
      </c>
      <c r="D79" s="601" t="s">
        <v>1849</v>
      </c>
      <c r="E79" s="849" t="s">
        <v>326</v>
      </c>
      <c r="F79" s="1266">
        <v>8</v>
      </c>
      <c r="G79" s="1200"/>
      <c r="H79" s="405"/>
      <c r="I79" s="1199"/>
      <c r="J79" s="1199"/>
      <c r="K79" s="1199"/>
      <c r="L79" s="1200"/>
      <c r="M79" s="378"/>
      <c r="N79" s="378"/>
      <c r="O79" s="378"/>
      <c r="P79" s="378"/>
      <c r="Q79" s="378"/>
      <c r="R79" s="378"/>
      <c r="S79" s="378"/>
      <c r="T79" s="378"/>
      <c r="U79" s="378"/>
      <c r="V79" s="378"/>
      <c r="W79" s="378"/>
      <c r="X79" s="378"/>
      <c r="Y79" s="378"/>
      <c r="Z79" s="378"/>
    </row>
    <row r="80" spans="1:26" ht="12.75" customHeight="1">
      <c r="A80" s="664">
        <v>18</v>
      </c>
      <c r="B80" s="1267">
        <v>43166</v>
      </c>
      <c r="C80" s="849" t="s">
        <v>1932</v>
      </c>
      <c r="D80" s="601" t="s">
        <v>1849</v>
      </c>
      <c r="E80" s="849" t="s">
        <v>326</v>
      </c>
      <c r="F80" s="1266">
        <v>15</v>
      </c>
      <c r="G80" s="1200"/>
      <c r="H80" s="405"/>
      <c r="I80" s="1199"/>
      <c r="J80" s="1199"/>
      <c r="K80" s="1199"/>
      <c r="L80" s="1200"/>
      <c r="M80" s="378"/>
      <c r="N80" s="378"/>
      <c r="O80" s="378"/>
      <c r="P80" s="378"/>
      <c r="Q80" s="378"/>
      <c r="R80" s="378"/>
      <c r="S80" s="378"/>
      <c r="T80" s="378"/>
      <c r="U80" s="378"/>
      <c r="V80" s="378"/>
      <c r="W80" s="378"/>
      <c r="X80" s="378"/>
      <c r="Y80" s="378"/>
      <c r="Z80" s="378"/>
    </row>
    <row r="81" spans="1:26" ht="12.75" customHeight="1">
      <c r="A81" s="664">
        <v>19</v>
      </c>
      <c r="B81" s="1266" t="s">
        <v>1935</v>
      </c>
      <c r="C81" s="849" t="s">
        <v>1936</v>
      </c>
      <c r="D81" s="601" t="s">
        <v>1914</v>
      </c>
      <c r="E81" s="849" t="s">
        <v>1937</v>
      </c>
      <c r="F81" s="1266">
        <v>60</v>
      </c>
      <c r="G81" s="1200"/>
      <c r="H81" s="405"/>
      <c r="I81" s="1199"/>
      <c r="J81" s="1199"/>
      <c r="K81" s="1199"/>
      <c r="L81" s="1200"/>
      <c r="M81" s="378"/>
      <c r="N81" s="378"/>
      <c r="O81" s="378"/>
      <c r="P81" s="378"/>
      <c r="Q81" s="378"/>
      <c r="R81" s="378"/>
      <c r="S81" s="378"/>
      <c r="T81" s="378"/>
      <c r="U81" s="378"/>
      <c r="V81" s="378"/>
      <c r="W81" s="378"/>
      <c r="X81" s="378"/>
      <c r="Y81" s="378"/>
      <c r="Z81" s="378"/>
    </row>
    <row r="82" spans="1:26" ht="12.75" customHeight="1">
      <c r="A82" s="664">
        <v>20</v>
      </c>
      <c r="B82" s="1271">
        <v>43180</v>
      </c>
      <c r="C82" s="849" t="s">
        <v>1940</v>
      </c>
      <c r="D82" s="601" t="s">
        <v>1914</v>
      </c>
      <c r="E82" s="849" t="s">
        <v>1942</v>
      </c>
      <c r="F82" s="1266" t="s">
        <v>1944</v>
      </c>
      <c r="G82" s="1200"/>
      <c r="H82" s="405"/>
      <c r="I82" s="1199"/>
      <c r="J82" s="1199"/>
      <c r="K82" s="1199"/>
      <c r="L82" s="1200"/>
      <c r="M82" s="378"/>
      <c r="N82" s="378"/>
      <c r="O82" s="378"/>
      <c r="P82" s="378"/>
      <c r="Q82" s="378"/>
      <c r="R82" s="378"/>
      <c r="S82" s="378"/>
      <c r="T82" s="378"/>
      <c r="U82" s="378"/>
      <c r="V82" s="378"/>
      <c r="W82" s="378"/>
      <c r="X82" s="378"/>
      <c r="Y82" s="378"/>
      <c r="Z82" s="378"/>
    </row>
    <row r="83" spans="1:26" ht="12.75" customHeight="1">
      <c r="A83" s="664">
        <v>21</v>
      </c>
      <c r="B83" s="1271">
        <v>43194</v>
      </c>
      <c r="C83" s="849" t="s">
        <v>1946</v>
      </c>
      <c r="D83" s="601" t="s">
        <v>1849</v>
      </c>
      <c r="E83" s="849" t="s">
        <v>326</v>
      </c>
      <c r="F83" s="1266">
        <v>30</v>
      </c>
      <c r="G83" s="1200"/>
      <c r="H83" s="405"/>
      <c r="I83" s="1199"/>
      <c r="J83" s="1199"/>
      <c r="K83" s="1199"/>
      <c r="L83" s="1200"/>
      <c r="M83" s="378"/>
      <c r="N83" s="378"/>
      <c r="O83" s="378"/>
      <c r="P83" s="378"/>
      <c r="Q83" s="378"/>
      <c r="R83" s="378"/>
      <c r="S83" s="378"/>
      <c r="T83" s="378"/>
      <c r="U83" s="378"/>
      <c r="V83" s="378"/>
      <c r="W83" s="378"/>
      <c r="X83" s="378"/>
      <c r="Y83" s="378"/>
      <c r="Z83" s="378"/>
    </row>
    <row r="84" spans="1:26" ht="12.75" customHeight="1">
      <c r="A84" s="664">
        <v>22</v>
      </c>
      <c r="B84" s="1271">
        <v>43207</v>
      </c>
      <c r="C84" s="849" t="s">
        <v>1948</v>
      </c>
      <c r="D84" s="601" t="s">
        <v>1849</v>
      </c>
      <c r="E84" s="849" t="s">
        <v>326</v>
      </c>
      <c r="F84" s="1266">
        <v>17</v>
      </c>
      <c r="G84" s="1200"/>
      <c r="H84" s="405"/>
      <c r="I84" s="1199"/>
      <c r="J84" s="1199"/>
      <c r="K84" s="1199"/>
      <c r="L84" s="1200"/>
      <c r="M84" s="378"/>
      <c r="N84" s="378"/>
      <c r="O84" s="378"/>
      <c r="P84" s="378"/>
      <c r="Q84" s="378"/>
      <c r="R84" s="378"/>
      <c r="S84" s="378"/>
      <c r="T84" s="378"/>
      <c r="U84" s="378"/>
      <c r="V84" s="378"/>
      <c r="W84" s="378"/>
      <c r="X84" s="378"/>
      <c r="Y84" s="378"/>
      <c r="Z84" s="378"/>
    </row>
    <row r="85" spans="1:26" ht="12.75" customHeight="1">
      <c r="A85" s="664">
        <v>23</v>
      </c>
      <c r="B85" s="1271">
        <v>43208</v>
      </c>
      <c r="C85" s="849" t="s">
        <v>1949</v>
      </c>
      <c r="D85" s="601" t="s">
        <v>1950</v>
      </c>
      <c r="E85" s="849" t="s">
        <v>312</v>
      </c>
      <c r="F85" s="1266">
        <v>20</v>
      </c>
      <c r="G85" s="1200"/>
      <c r="H85" s="405"/>
      <c r="I85" s="1199"/>
      <c r="J85" s="1199"/>
      <c r="K85" s="1199"/>
      <c r="L85" s="1200"/>
      <c r="M85" s="378"/>
      <c r="N85" s="378"/>
      <c r="O85" s="378"/>
      <c r="P85" s="378"/>
      <c r="Q85" s="378"/>
      <c r="R85" s="378"/>
      <c r="S85" s="378"/>
      <c r="T85" s="378"/>
      <c r="U85" s="378"/>
      <c r="V85" s="378"/>
      <c r="W85" s="378"/>
      <c r="X85" s="378"/>
      <c r="Y85" s="378"/>
      <c r="Z85" s="378"/>
    </row>
    <row r="86" spans="1:26" ht="12.75" customHeight="1">
      <c r="A86" s="664">
        <v>24</v>
      </c>
      <c r="B86" s="1271">
        <v>43209</v>
      </c>
      <c r="C86" s="849" t="s">
        <v>1951</v>
      </c>
      <c r="D86" s="601" t="s">
        <v>1849</v>
      </c>
      <c r="E86" s="849" t="s">
        <v>326</v>
      </c>
      <c r="F86" s="1266">
        <v>35</v>
      </c>
      <c r="G86" s="1200"/>
      <c r="H86" s="405"/>
      <c r="I86" s="1199"/>
      <c r="J86" s="1199"/>
      <c r="K86" s="1199"/>
      <c r="L86" s="1200"/>
      <c r="M86" s="378"/>
      <c r="N86" s="378"/>
      <c r="O86" s="378"/>
      <c r="P86" s="378"/>
      <c r="Q86" s="378"/>
      <c r="R86" s="378"/>
      <c r="S86" s="378"/>
      <c r="T86" s="378"/>
      <c r="U86" s="378"/>
      <c r="V86" s="378"/>
      <c r="W86" s="378"/>
      <c r="X86" s="378"/>
      <c r="Y86" s="378"/>
      <c r="Z86" s="378"/>
    </row>
    <row r="87" spans="1:26" ht="12.75" customHeight="1">
      <c r="A87" s="664">
        <v>25</v>
      </c>
      <c r="B87" s="1271">
        <v>43220</v>
      </c>
      <c r="C87" s="849" t="s">
        <v>1952</v>
      </c>
      <c r="D87" s="601" t="s">
        <v>1849</v>
      </c>
      <c r="E87" s="849" t="s">
        <v>326</v>
      </c>
      <c r="F87" s="1266">
        <v>15</v>
      </c>
      <c r="G87" s="1200"/>
      <c r="H87" s="405"/>
      <c r="I87" s="1199"/>
      <c r="J87" s="1199"/>
      <c r="K87" s="1199"/>
      <c r="L87" s="1200"/>
      <c r="M87" s="378"/>
      <c r="N87" s="378"/>
      <c r="O87" s="378"/>
      <c r="P87" s="378"/>
      <c r="Q87" s="378"/>
      <c r="R87" s="378"/>
      <c r="S87" s="378"/>
      <c r="T87" s="378"/>
      <c r="U87" s="378"/>
      <c r="V87" s="378"/>
      <c r="W87" s="378"/>
      <c r="X87" s="378"/>
      <c r="Y87" s="378"/>
      <c r="Z87" s="378"/>
    </row>
    <row r="88" spans="1:26" ht="12.75" customHeight="1">
      <c r="A88" s="664">
        <v>26</v>
      </c>
      <c r="B88" s="1271">
        <v>43229</v>
      </c>
      <c r="C88" s="849" t="s">
        <v>1955</v>
      </c>
      <c r="D88" s="601" t="s">
        <v>1654</v>
      </c>
      <c r="E88" s="849" t="s">
        <v>333</v>
      </c>
      <c r="F88" s="1266">
        <v>20</v>
      </c>
      <c r="G88" s="1200"/>
      <c r="H88" s="405"/>
      <c r="I88" s="1199"/>
      <c r="J88" s="1199"/>
      <c r="K88" s="1199"/>
      <c r="L88" s="1200"/>
      <c r="M88" s="378"/>
      <c r="N88" s="378"/>
      <c r="O88" s="378"/>
      <c r="P88" s="378"/>
      <c r="Q88" s="378"/>
      <c r="R88" s="378"/>
      <c r="S88" s="378"/>
      <c r="T88" s="378"/>
      <c r="U88" s="378"/>
      <c r="V88" s="378"/>
      <c r="W88" s="378"/>
      <c r="X88" s="378"/>
      <c r="Y88" s="378"/>
      <c r="Z88" s="378"/>
    </row>
    <row r="89" spans="1:26" ht="12.75" customHeight="1">
      <c r="A89" s="664">
        <v>27</v>
      </c>
      <c r="B89" s="1271">
        <v>43233</v>
      </c>
      <c r="C89" s="849" t="s">
        <v>1958</v>
      </c>
      <c r="D89" s="601" t="s">
        <v>1849</v>
      </c>
      <c r="E89" s="849" t="s">
        <v>326</v>
      </c>
      <c r="F89" s="1266">
        <v>24</v>
      </c>
      <c r="G89" s="1200"/>
      <c r="H89" s="405"/>
      <c r="I89" s="1199"/>
      <c r="J89" s="1199"/>
      <c r="K89" s="1199"/>
      <c r="L89" s="1200"/>
      <c r="M89" s="378"/>
      <c r="N89" s="378"/>
      <c r="O89" s="378"/>
      <c r="P89" s="378"/>
      <c r="Q89" s="378"/>
      <c r="R89" s="378"/>
      <c r="S89" s="378"/>
      <c r="T89" s="378"/>
      <c r="U89" s="378"/>
      <c r="V89" s="378"/>
      <c r="W89" s="378"/>
      <c r="X89" s="378"/>
      <c r="Y89" s="378"/>
      <c r="Z89" s="378"/>
    </row>
    <row r="90" spans="1:26" ht="12.75" customHeight="1">
      <c r="A90" s="664">
        <v>28</v>
      </c>
      <c r="B90" s="1266" t="s">
        <v>1961</v>
      </c>
      <c r="C90" s="849" t="s">
        <v>1963</v>
      </c>
      <c r="D90" s="601" t="s">
        <v>1965</v>
      </c>
      <c r="E90" s="849" t="s">
        <v>1966</v>
      </c>
      <c r="F90" s="1266">
        <v>45</v>
      </c>
      <c r="G90" s="1200"/>
      <c r="H90" s="405"/>
      <c r="I90" s="1199"/>
      <c r="J90" s="1199"/>
      <c r="K90" s="1199"/>
      <c r="L90" s="1200"/>
      <c r="M90" s="378"/>
      <c r="N90" s="378"/>
      <c r="O90" s="378"/>
      <c r="P90" s="378"/>
      <c r="Q90" s="378"/>
      <c r="R90" s="378"/>
      <c r="S90" s="378"/>
      <c r="T90" s="378"/>
      <c r="U90" s="378"/>
      <c r="V90" s="378"/>
      <c r="W90" s="378"/>
      <c r="X90" s="378"/>
      <c r="Y90" s="378"/>
      <c r="Z90" s="378"/>
    </row>
    <row r="91" spans="1:26" ht="12.75" customHeight="1">
      <c r="A91" s="664">
        <v>29</v>
      </c>
      <c r="B91" s="1271">
        <v>43241</v>
      </c>
      <c r="C91" s="849" t="s">
        <v>1967</v>
      </c>
      <c r="D91" s="601" t="s">
        <v>1914</v>
      </c>
      <c r="E91" s="849" t="s">
        <v>1968</v>
      </c>
      <c r="F91" s="1266">
        <v>35</v>
      </c>
      <c r="G91" s="1200"/>
      <c r="H91" s="405"/>
      <c r="I91" s="1199"/>
      <c r="J91" s="1199"/>
      <c r="K91" s="1199"/>
      <c r="L91" s="1200"/>
      <c r="M91" s="378"/>
      <c r="N91" s="378"/>
      <c r="O91" s="378"/>
      <c r="P91" s="378"/>
      <c r="Q91" s="378"/>
      <c r="R91" s="378"/>
      <c r="S91" s="378"/>
      <c r="T91" s="378"/>
      <c r="U91" s="378"/>
      <c r="V91" s="378"/>
      <c r="W91" s="378"/>
      <c r="X91" s="378"/>
      <c r="Y91" s="378"/>
      <c r="Z91" s="378"/>
    </row>
    <row r="92" spans="1:26" ht="12.75" customHeight="1">
      <c r="A92" s="664">
        <v>30</v>
      </c>
      <c r="B92" s="1271">
        <v>43245</v>
      </c>
      <c r="C92" s="849" t="s">
        <v>1970</v>
      </c>
      <c r="D92" s="601" t="s">
        <v>1849</v>
      </c>
      <c r="E92" s="849" t="s">
        <v>326</v>
      </c>
      <c r="F92" s="1266">
        <v>17</v>
      </c>
      <c r="G92" s="1200"/>
      <c r="H92" s="405"/>
      <c r="I92" s="1199"/>
      <c r="J92" s="1199"/>
      <c r="K92" s="1199"/>
      <c r="L92" s="1200"/>
      <c r="M92" s="378"/>
      <c r="N92" s="378"/>
      <c r="O92" s="378"/>
      <c r="P92" s="378"/>
      <c r="Q92" s="378"/>
      <c r="R92" s="378"/>
      <c r="S92" s="378"/>
      <c r="T92" s="378"/>
      <c r="U92" s="378"/>
      <c r="V92" s="378"/>
      <c r="W92" s="378"/>
      <c r="X92" s="378"/>
      <c r="Y92" s="378"/>
      <c r="Z92" s="378"/>
    </row>
    <row r="93" spans="1:26" ht="12.75" customHeight="1">
      <c r="A93" s="664">
        <v>31</v>
      </c>
      <c r="B93" s="1271">
        <v>43264</v>
      </c>
      <c r="C93" s="849" t="s">
        <v>1974</v>
      </c>
      <c r="D93" s="601" t="s">
        <v>1849</v>
      </c>
      <c r="E93" s="849" t="s">
        <v>326</v>
      </c>
      <c r="F93" s="1266">
        <v>9</v>
      </c>
      <c r="G93" s="1200"/>
      <c r="H93" s="405"/>
      <c r="I93" s="1199"/>
      <c r="J93" s="1199"/>
      <c r="K93" s="1199"/>
      <c r="L93" s="1200"/>
      <c r="M93" s="378"/>
      <c r="N93" s="378"/>
      <c r="O93" s="378"/>
      <c r="P93" s="378"/>
      <c r="Q93" s="378"/>
      <c r="R93" s="378"/>
      <c r="S93" s="378"/>
      <c r="T93" s="378"/>
      <c r="U93" s="378"/>
      <c r="V93" s="378"/>
      <c r="W93" s="378"/>
      <c r="X93" s="378"/>
      <c r="Y93" s="378"/>
      <c r="Z93" s="378"/>
    </row>
    <row r="94" spans="1:26" ht="12.75" customHeight="1">
      <c r="A94" s="664"/>
      <c r="B94" s="1271"/>
      <c r="C94" s="849"/>
      <c r="D94" s="601"/>
      <c r="E94" s="849"/>
      <c r="F94" s="1266"/>
      <c r="G94" s="1200"/>
      <c r="H94" s="405"/>
      <c r="I94" s="1199"/>
      <c r="J94" s="1199"/>
      <c r="K94" s="1199"/>
      <c r="L94" s="1200"/>
      <c r="M94" s="378"/>
      <c r="N94" s="378"/>
      <c r="O94" s="378"/>
      <c r="P94" s="378"/>
      <c r="Q94" s="378"/>
      <c r="R94" s="378"/>
      <c r="S94" s="378"/>
      <c r="T94" s="378"/>
      <c r="U94" s="378"/>
      <c r="V94" s="378"/>
      <c r="W94" s="378"/>
      <c r="X94" s="378"/>
      <c r="Y94" s="378"/>
      <c r="Z94" s="378"/>
    </row>
    <row r="95" spans="1:26" ht="12.75" customHeight="1">
      <c r="A95" s="387"/>
      <c r="B95" s="387"/>
      <c r="C95" s="389" t="s">
        <v>127</v>
      </c>
      <c r="D95" s="387"/>
      <c r="E95" s="403"/>
      <c r="F95" s="404"/>
      <c r="G95" s="1200"/>
      <c r="H95" s="405"/>
      <c r="I95" s="1199"/>
      <c r="J95" s="1199"/>
      <c r="K95" s="1199"/>
      <c r="L95" s="1200"/>
      <c r="M95" s="378"/>
      <c r="N95" s="378"/>
      <c r="O95" s="378"/>
      <c r="P95" s="378"/>
      <c r="Q95" s="378"/>
      <c r="R95" s="378"/>
      <c r="S95" s="378"/>
      <c r="T95" s="378"/>
      <c r="U95" s="378"/>
      <c r="V95" s="378"/>
      <c r="W95" s="378"/>
      <c r="X95" s="378"/>
      <c r="Y95" s="378"/>
      <c r="Z95" s="378"/>
    </row>
    <row r="96" spans="1:26" ht="25.5" customHeight="1">
      <c r="A96" s="604" t="s">
        <v>1981</v>
      </c>
      <c r="B96" s="420">
        <v>43398</v>
      </c>
      <c r="C96" s="419" t="s">
        <v>2000</v>
      </c>
      <c r="D96" s="604" t="s">
        <v>2026</v>
      </c>
      <c r="E96" s="603" t="s">
        <v>2028</v>
      </c>
      <c r="F96" s="406">
        <v>200</v>
      </c>
      <c r="G96" s="1200"/>
      <c r="H96" s="405"/>
      <c r="I96" s="1199"/>
      <c r="J96" s="1199"/>
      <c r="K96" s="1199"/>
      <c r="L96" s="1200"/>
      <c r="M96" s="378"/>
      <c r="N96" s="378"/>
      <c r="O96" s="378"/>
      <c r="P96" s="378"/>
      <c r="Q96" s="378"/>
      <c r="R96" s="378"/>
      <c r="S96" s="378"/>
      <c r="T96" s="378"/>
      <c r="U96" s="378"/>
      <c r="V96" s="378"/>
      <c r="W96" s="378"/>
      <c r="X96" s="378"/>
      <c r="Y96" s="378"/>
      <c r="Z96" s="378"/>
    </row>
    <row r="97" spans="1:26" ht="14.25" customHeight="1">
      <c r="A97" s="604" t="s">
        <v>2044</v>
      </c>
      <c r="B97" s="420">
        <v>43182</v>
      </c>
      <c r="C97" s="600" t="s">
        <v>2048</v>
      </c>
      <c r="D97" s="604" t="s">
        <v>2096</v>
      </c>
      <c r="E97" s="603" t="s">
        <v>365</v>
      </c>
      <c r="F97" s="406">
        <v>40</v>
      </c>
      <c r="G97" s="1200"/>
      <c r="H97" s="1198"/>
      <c r="I97" s="1199"/>
      <c r="J97" s="1199"/>
      <c r="K97" s="1199"/>
      <c r="L97" s="1200"/>
      <c r="M97" s="378"/>
      <c r="N97" s="378"/>
      <c r="O97" s="378"/>
      <c r="P97" s="378"/>
      <c r="Q97" s="378"/>
      <c r="R97" s="378"/>
      <c r="S97" s="378"/>
      <c r="T97" s="378"/>
      <c r="U97" s="378"/>
      <c r="V97" s="378"/>
      <c r="W97" s="378"/>
      <c r="X97" s="378"/>
      <c r="Y97" s="378"/>
      <c r="Z97" s="378"/>
    </row>
    <row r="98" spans="1:26" ht="14.25" customHeight="1">
      <c r="A98" s="686" t="s">
        <v>2097</v>
      </c>
      <c r="B98" s="423">
        <v>43221</v>
      </c>
      <c r="C98" s="600" t="s">
        <v>2098</v>
      </c>
      <c r="D98" s="686" t="s">
        <v>1676</v>
      </c>
      <c r="E98" s="849" t="s">
        <v>368</v>
      </c>
      <c r="F98" s="664">
        <v>50</v>
      </c>
      <c r="G98" s="1200"/>
      <c r="H98" s="1198"/>
      <c r="I98" s="1199"/>
      <c r="J98" s="1199"/>
      <c r="K98" s="1199"/>
      <c r="L98" s="1200"/>
      <c r="M98" s="378"/>
      <c r="N98" s="378"/>
      <c r="O98" s="378"/>
      <c r="P98" s="378"/>
      <c r="Q98" s="378"/>
      <c r="R98" s="378"/>
      <c r="S98" s="378"/>
      <c r="T98" s="378"/>
      <c r="U98" s="378"/>
      <c r="V98" s="378"/>
      <c r="W98" s="378"/>
      <c r="X98" s="378"/>
      <c r="Y98" s="378"/>
      <c r="Z98" s="378"/>
    </row>
    <row r="99" spans="1:26" ht="14.25" customHeight="1">
      <c r="A99" s="686" t="s">
        <v>2119</v>
      </c>
      <c r="B99" s="539">
        <v>43280</v>
      </c>
      <c r="C99" s="663" t="s">
        <v>2126</v>
      </c>
      <c r="D99" s="686" t="s">
        <v>2133</v>
      </c>
      <c r="E99" s="663" t="s">
        <v>368</v>
      </c>
      <c r="F99" s="686">
        <v>23</v>
      </c>
      <c r="G99" s="1200"/>
      <c r="H99" s="1198"/>
      <c r="I99" s="1199"/>
      <c r="J99" s="1199"/>
      <c r="K99" s="1199"/>
      <c r="L99" s="1200"/>
      <c r="M99" s="378"/>
      <c r="N99" s="378"/>
      <c r="O99" s="378"/>
      <c r="P99" s="378"/>
      <c r="Q99" s="378"/>
      <c r="R99" s="378"/>
      <c r="S99" s="378"/>
      <c r="T99" s="378"/>
      <c r="U99" s="378"/>
      <c r="V99" s="378"/>
      <c r="W99" s="378"/>
      <c r="X99" s="378"/>
      <c r="Y99" s="378"/>
      <c r="Z99" s="378"/>
    </row>
    <row r="100" spans="1:26" ht="14.25" customHeight="1">
      <c r="A100" s="604" t="s">
        <v>2134</v>
      </c>
      <c r="B100" s="420">
        <v>43251</v>
      </c>
      <c r="C100" s="600" t="s">
        <v>2135</v>
      </c>
      <c r="D100" s="604" t="s">
        <v>2133</v>
      </c>
      <c r="E100" s="603" t="s">
        <v>2136</v>
      </c>
      <c r="F100" s="406">
        <v>20</v>
      </c>
      <c r="G100" s="1200"/>
      <c r="H100" s="1198"/>
      <c r="I100" s="1199"/>
      <c r="J100" s="1199"/>
      <c r="K100" s="1199"/>
      <c r="L100" s="1200"/>
      <c r="M100" s="378"/>
      <c r="N100" s="378"/>
      <c r="O100" s="378"/>
      <c r="P100" s="378"/>
      <c r="Q100" s="378"/>
      <c r="R100" s="378"/>
      <c r="S100" s="378"/>
      <c r="T100" s="378"/>
      <c r="U100" s="378"/>
      <c r="V100" s="378"/>
      <c r="W100" s="378"/>
      <c r="X100" s="378"/>
      <c r="Y100" s="378"/>
      <c r="Z100" s="378"/>
    </row>
    <row r="101" spans="1:26" ht="14.25" customHeight="1">
      <c r="A101" s="604" t="s">
        <v>2137</v>
      </c>
      <c r="B101" s="420">
        <v>43257</v>
      </c>
      <c r="C101" s="603" t="s">
        <v>2139</v>
      </c>
      <c r="D101" s="604" t="s">
        <v>2140</v>
      </c>
      <c r="E101" s="603" t="s">
        <v>2141</v>
      </c>
      <c r="F101" s="406">
        <v>80</v>
      </c>
      <c r="G101" s="1200"/>
      <c r="H101" s="1198"/>
      <c r="I101" s="1199"/>
      <c r="J101" s="1199"/>
      <c r="K101" s="1199"/>
      <c r="L101" s="1200"/>
      <c r="M101" s="378"/>
      <c r="N101" s="378"/>
      <c r="O101" s="378"/>
      <c r="P101" s="378"/>
      <c r="Q101" s="378"/>
      <c r="R101" s="378"/>
      <c r="S101" s="378"/>
      <c r="T101" s="378"/>
      <c r="U101" s="378"/>
      <c r="V101" s="378"/>
      <c r="W101" s="378"/>
      <c r="X101" s="378"/>
      <c r="Y101" s="378"/>
      <c r="Z101" s="378"/>
    </row>
    <row r="102" spans="1:26" ht="14.25" customHeight="1">
      <c r="A102" s="387"/>
      <c r="B102" s="424"/>
      <c r="C102" s="425" t="s">
        <v>128</v>
      </c>
      <c r="D102" s="424"/>
      <c r="E102" s="426"/>
      <c r="F102" s="427"/>
      <c r="G102" s="1200"/>
      <c r="H102" s="1198"/>
      <c r="I102" s="1199"/>
      <c r="J102" s="1199"/>
      <c r="K102" s="1199"/>
      <c r="L102" s="1200"/>
      <c r="M102" s="378"/>
      <c r="N102" s="378"/>
      <c r="O102" s="378"/>
      <c r="P102" s="378"/>
      <c r="Q102" s="378"/>
      <c r="R102" s="378"/>
      <c r="S102" s="378"/>
      <c r="T102" s="378"/>
      <c r="U102" s="378"/>
      <c r="V102" s="378"/>
      <c r="W102" s="378"/>
      <c r="X102" s="378"/>
      <c r="Y102" s="378"/>
      <c r="Z102" s="378"/>
    </row>
    <row r="103" spans="1:26" ht="26.25" customHeight="1">
      <c r="A103" s="428">
        <v>1</v>
      </c>
      <c r="B103" s="432">
        <v>42979</v>
      </c>
      <c r="C103" s="651" t="s">
        <v>2168</v>
      </c>
      <c r="D103" s="651" t="s">
        <v>2169</v>
      </c>
      <c r="E103" s="663" t="s">
        <v>375</v>
      </c>
      <c r="F103" s="429">
        <v>5987</v>
      </c>
      <c r="G103" s="1200"/>
      <c r="H103" s="2150"/>
      <c r="I103" s="1199"/>
      <c r="J103" s="2138"/>
      <c r="K103" s="2138"/>
      <c r="L103" s="2140"/>
      <c r="M103" s="378"/>
      <c r="N103" s="378"/>
      <c r="O103" s="378"/>
      <c r="P103" s="378"/>
      <c r="Q103" s="378"/>
      <c r="R103" s="378"/>
      <c r="S103" s="378"/>
      <c r="T103" s="378"/>
      <c r="U103" s="378"/>
      <c r="V103" s="378"/>
      <c r="W103" s="378"/>
      <c r="X103" s="378"/>
      <c r="Y103" s="378"/>
      <c r="Z103" s="378"/>
    </row>
    <row r="104" spans="1:26" ht="12.75" customHeight="1">
      <c r="A104" s="428">
        <v>2</v>
      </c>
      <c r="B104" s="432">
        <v>43008</v>
      </c>
      <c r="C104" s="651" t="s">
        <v>2188</v>
      </c>
      <c r="D104" s="651" t="s">
        <v>2169</v>
      </c>
      <c r="E104" s="663" t="s">
        <v>375</v>
      </c>
      <c r="F104" s="429">
        <v>189</v>
      </c>
      <c r="G104" s="1200"/>
      <c r="H104" s="2139"/>
      <c r="I104" s="1199"/>
      <c r="J104" s="2139"/>
      <c r="K104" s="2139"/>
      <c r="L104" s="2139"/>
      <c r="M104" s="378"/>
      <c r="N104" s="378"/>
      <c r="O104" s="378"/>
      <c r="P104" s="378"/>
      <c r="Q104" s="378"/>
      <c r="R104" s="378"/>
      <c r="S104" s="378"/>
      <c r="T104" s="378"/>
      <c r="U104" s="378"/>
      <c r="V104" s="378"/>
      <c r="W104" s="378"/>
      <c r="X104" s="378"/>
      <c r="Y104" s="378"/>
      <c r="Z104" s="378"/>
    </row>
    <row r="105" spans="1:26" ht="12.75" customHeight="1">
      <c r="A105" s="428">
        <v>3</v>
      </c>
      <c r="B105" s="432">
        <v>43026</v>
      </c>
      <c r="C105" s="651" t="s">
        <v>2189</v>
      </c>
      <c r="D105" s="651" t="s">
        <v>1621</v>
      </c>
      <c r="E105" s="663" t="s">
        <v>375</v>
      </c>
      <c r="F105" s="429">
        <v>98</v>
      </c>
      <c r="G105" s="1200"/>
      <c r="H105" s="2139"/>
      <c r="I105" s="1199"/>
      <c r="J105" s="2139"/>
      <c r="K105" s="2139"/>
      <c r="L105" s="2139"/>
      <c r="M105" s="378"/>
      <c r="N105" s="378"/>
      <c r="O105" s="378"/>
      <c r="P105" s="378"/>
      <c r="Q105" s="378"/>
      <c r="R105" s="378"/>
      <c r="S105" s="378"/>
      <c r="T105" s="378"/>
      <c r="U105" s="378"/>
      <c r="V105" s="378"/>
      <c r="W105" s="378"/>
      <c r="X105" s="378"/>
      <c r="Y105" s="378"/>
      <c r="Z105" s="378"/>
    </row>
    <row r="106" spans="1:26" ht="12.75" customHeight="1">
      <c r="A106" s="428">
        <v>4</v>
      </c>
      <c r="B106" s="663" t="s">
        <v>2190</v>
      </c>
      <c r="C106" s="651" t="s">
        <v>2191</v>
      </c>
      <c r="D106" s="651" t="s">
        <v>2193</v>
      </c>
      <c r="E106" s="663" t="s">
        <v>375</v>
      </c>
      <c r="F106" s="429">
        <v>234</v>
      </c>
      <c r="G106" s="1200"/>
      <c r="H106" s="2139"/>
      <c r="I106" s="1199"/>
      <c r="J106" s="2139"/>
      <c r="K106" s="2139"/>
      <c r="L106" s="2139"/>
      <c r="M106" s="378"/>
      <c r="N106" s="378"/>
      <c r="O106" s="378"/>
      <c r="P106" s="378"/>
      <c r="Q106" s="378"/>
      <c r="R106" s="378"/>
      <c r="S106" s="378"/>
      <c r="T106" s="378"/>
      <c r="U106" s="378"/>
      <c r="V106" s="378"/>
      <c r="W106" s="378"/>
      <c r="X106" s="378"/>
      <c r="Y106" s="378"/>
      <c r="Z106" s="378"/>
    </row>
    <row r="107" spans="1:26" ht="12.75" customHeight="1">
      <c r="A107" s="428">
        <v>5</v>
      </c>
      <c r="B107" s="432">
        <v>43421</v>
      </c>
      <c r="C107" s="651" t="s">
        <v>2194</v>
      </c>
      <c r="D107" s="651" t="s">
        <v>1621</v>
      </c>
      <c r="E107" s="663" t="s">
        <v>375</v>
      </c>
      <c r="F107" s="429">
        <v>123</v>
      </c>
      <c r="G107" s="1200"/>
      <c r="H107" s="2139"/>
      <c r="I107" s="1199"/>
      <c r="J107" s="2139"/>
      <c r="K107" s="2139"/>
      <c r="L107" s="2139"/>
      <c r="M107" s="378"/>
      <c r="N107" s="378"/>
      <c r="O107" s="378"/>
      <c r="P107" s="378"/>
      <c r="Q107" s="378"/>
      <c r="R107" s="378"/>
      <c r="S107" s="378"/>
      <c r="T107" s="378"/>
      <c r="U107" s="378"/>
      <c r="V107" s="378"/>
      <c r="W107" s="378"/>
      <c r="X107" s="378"/>
      <c r="Y107" s="378"/>
      <c r="Z107" s="378"/>
    </row>
    <row r="108" spans="1:26" ht="12.75" customHeight="1">
      <c r="A108" s="428">
        <v>6</v>
      </c>
      <c r="B108" s="432">
        <v>43421</v>
      </c>
      <c r="C108" s="651" t="s">
        <v>2195</v>
      </c>
      <c r="D108" s="651" t="s">
        <v>1621</v>
      </c>
      <c r="E108" s="663" t="s">
        <v>375</v>
      </c>
      <c r="F108" s="429">
        <v>89</v>
      </c>
      <c r="G108" s="1200"/>
      <c r="H108" s="2139"/>
      <c r="I108" s="1199"/>
      <c r="J108" s="2139"/>
      <c r="K108" s="2139"/>
      <c r="L108" s="2139"/>
      <c r="M108" s="378"/>
      <c r="N108" s="378"/>
      <c r="O108" s="378"/>
      <c r="P108" s="378"/>
      <c r="Q108" s="378"/>
      <c r="R108" s="378"/>
      <c r="S108" s="378"/>
      <c r="T108" s="378"/>
      <c r="U108" s="378"/>
      <c r="V108" s="378"/>
      <c r="W108" s="378"/>
      <c r="X108" s="378"/>
      <c r="Y108" s="378"/>
      <c r="Z108" s="378"/>
    </row>
    <row r="109" spans="1:26" ht="12.75" customHeight="1">
      <c r="A109" s="428">
        <v>7</v>
      </c>
      <c r="B109" s="432">
        <v>43099</v>
      </c>
      <c r="C109" s="651" t="s">
        <v>2204</v>
      </c>
      <c r="D109" s="651" t="s">
        <v>2169</v>
      </c>
      <c r="E109" s="663" t="s">
        <v>375</v>
      </c>
      <c r="F109" s="429">
        <v>456</v>
      </c>
      <c r="G109" s="1200"/>
      <c r="H109" s="2139"/>
      <c r="I109" s="1199"/>
      <c r="J109" s="2139"/>
      <c r="K109" s="2139"/>
      <c r="L109" s="2139"/>
      <c r="M109" s="378"/>
      <c r="N109" s="378"/>
      <c r="O109" s="378"/>
      <c r="P109" s="378"/>
      <c r="Q109" s="378"/>
      <c r="R109" s="378"/>
      <c r="S109" s="378"/>
      <c r="T109" s="378"/>
      <c r="U109" s="378"/>
      <c r="V109" s="378"/>
      <c r="W109" s="378"/>
      <c r="X109" s="378"/>
      <c r="Y109" s="378"/>
      <c r="Z109" s="378"/>
    </row>
    <row r="110" spans="1:26" ht="12.75" customHeight="1">
      <c r="A110" s="428">
        <v>8</v>
      </c>
      <c r="B110" s="432">
        <v>43086</v>
      </c>
      <c r="C110" s="651" t="s">
        <v>2207</v>
      </c>
      <c r="D110" s="651" t="s">
        <v>1615</v>
      </c>
      <c r="E110" s="663" t="s">
        <v>375</v>
      </c>
      <c r="F110" s="429">
        <v>210</v>
      </c>
      <c r="G110" s="1200"/>
      <c r="H110" s="2139"/>
      <c r="I110" s="1199"/>
      <c r="J110" s="2139"/>
      <c r="K110" s="2139"/>
      <c r="L110" s="2139"/>
      <c r="M110" s="378"/>
      <c r="N110" s="378"/>
      <c r="O110" s="378"/>
      <c r="P110" s="378"/>
      <c r="Q110" s="378"/>
      <c r="R110" s="378"/>
      <c r="S110" s="378"/>
      <c r="T110" s="378"/>
      <c r="U110" s="378"/>
      <c r="V110" s="378"/>
      <c r="W110" s="378"/>
      <c r="X110" s="378"/>
      <c r="Y110" s="378"/>
      <c r="Z110" s="378"/>
    </row>
    <row r="111" spans="1:26" ht="12.75" customHeight="1">
      <c r="A111" s="428">
        <v>9</v>
      </c>
      <c r="B111" s="432">
        <v>43082</v>
      </c>
      <c r="C111" s="651" t="s">
        <v>2217</v>
      </c>
      <c r="D111" s="651" t="s">
        <v>1621</v>
      </c>
      <c r="E111" s="663" t="s">
        <v>375</v>
      </c>
      <c r="F111" s="429">
        <v>101</v>
      </c>
      <c r="G111" s="1200"/>
      <c r="H111" s="2139"/>
      <c r="I111" s="1199"/>
      <c r="J111" s="2139"/>
      <c r="K111" s="2139"/>
      <c r="L111" s="2139"/>
      <c r="M111" s="378"/>
      <c r="N111" s="378"/>
      <c r="O111" s="378"/>
      <c r="P111" s="378"/>
      <c r="Q111" s="378"/>
      <c r="R111" s="378"/>
      <c r="S111" s="378"/>
      <c r="T111" s="378"/>
      <c r="U111" s="378"/>
      <c r="V111" s="378"/>
      <c r="W111" s="378"/>
      <c r="X111" s="378"/>
      <c r="Y111" s="378"/>
      <c r="Z111" s="378"/>
    </row>
    <row r="112" spans="1:26" ht="12.75" customHeight="1">
      <c r="A112" s="428">
        <v>10</v>
      </c>
      <c r="B112" s="432">
        <v>43181</v>
      </c>
      <c r="C112" s="651" t="s">
        <v>2237</v>
      </c>
      <c r="D112" s="651" t="s">
        <v>2169</v>
      </c>
      <c r="E112" s="663" t="s">
        <v>375</v>
      </c>
      <c r="F112" s="429">
        <v>432</v>
      </c>
      <c r="G112" s="1200"/>
      <c r="H112" s="2139"/>
      <c r="I112" s="1199"/>
      <c r="J112" s="2139"/>
      <c r="K112" s="2139"/>
      <c r="L112" s="2139"/>
      <c r="M112" s="378"/>
      <c r="N112" s="378"/>
      <c r="O112" s="378"/>
      <c r="P112" s="378"/>
      <c r="Q112" s="378"/>
      <c r="R112" s="378"/>
      <c r="S112" s="378"/>
      <c r="T112" s="378"/>
      <c r="U112" s="378"/>
      <c r="V112" s="378"/>
      <c r="W112" s="378"/>
      <c r="X112" s="378"/>
      <c r="Y112" s="378"/>
      <c r="Z112" s="378"/>
    </row>
    <row r="113" spans="1:26" ht="12.75" customHeight="1">
      <c r="A113" s="428">
        <v>11</v>
      </c>
      <c r="B113" s="432">
        <v>43193</v>
      </c>
      <c r="C113" s="651" t="s">
        <v>2238</v>
      </c>
      <c r="D113" s="651" t="s">
        <v>1600</v>
      </c>
      <c r="E113" s="663" t="s">
        <v>375</v>
      </c>
      <c r="F113" s="429">
        <v>45</v>
      </c>
      <c r="G113" s="1200"/>
      <c r="H113" s="2139"/>
      <c r="I113" s="1199"/>
      <c r="J113" s="2139"/>
      <c r="K113" s="2139"/>
      <c r="L113" s="2139"/>
      <c r="M113" s="378"/>
      <c r="N113" s="378"/>
      <c r="O113" s="378"/>
      <c r="P113" s="378"/>
      <c r="Q113" s="378"/>
      <c r="R113" s="378"/>
      <c r="S113" s="378"/>
      <c r="T113" s="378"/>
      <c r="U113" s="378"/>
      <c r="V113" s="378"/>
      <c r="W113" s="378"/>
      <c r="X113" s="378"/>
      <c r="Y113" s="378"/>
      <c r="Z113" s="378"/>
    </row>
    <row r="114" spans="1:26" ht="12.75" customHeight="1">
      <c r="A114" s="428">
        <v>12</v>
      </c>
      <c r="B114" s="432">
        <v>43201</v>
      </c>
      <c r="C114" s="651" t="s">
        <v>2239</v>
      </c>
      <c r="D114" s="651" t="s">
        <v>1621</v>
      </c>
      <c r="E114" s="663" t="s">
        <v>375</v>
      </c>
      <c r="F114" s="429">
        <v>78</v>
      </c>
      <c r="G114" s="1200"/>
      <c r="H114" s="2139"/>
      <c r="I114" s="1199"/>
      <c r="J114" s="2139"/>
      <c r="K114" s="2139"/>
      <c r="L114" s="2139"/>
      <c r="M114" s="378"/>
      <c r="N114" s="378"/>
      <c r="O114" s="378"/>
      <c r="P114" s="378"/>
      <c r="Q114" s="378"/>
      <c r="R114" s="378"/>
      <c r="S114" s="378"/>
      <c r="T114" s="378"/>
      <c r="U114" s="378"/>
      <c r="V114" s="378"/>
      <c r="W114" s="378"/>
      <c r="X114" s="378"/>
      <c r="Y114" s="378"/>
      <c r="Z114" s="378"/>
    </row>
    <row r="115" spans="1:26" ht="14.25" customHeight="1">
      <c r="A115" s="428">
        <v>13</v>
      </c>
      <c r="B115" s="432">
        <v>43203</v>
      </c>
      <c r="C115" s="651" t="s">
        <v>2242</v>
      </c>
      <c r="D115" s="651" t="s">
        <v>2169</v>
      </c>
      <c r="E115" s="663" t="s">
        <v>375</v>
      </c>
      <c r="F115" s="429">
        <v>453</v>
      </c>
      <c r="G115" s="1200"/>
      <c r="H115" s="2139"/>
      <c r="I115" s="1199"/>
      <c r="J115" s="2139"/>
      <c r="K115" s="2139"/>
      <c r="L115" s="2139"/>
      <c r="M115" s="378"/>
      <c r="N115" s="378"/>
      <c r="O115" s="378"/>
      <c r="P115" s="378"/>
      <c r="Q115" s="378"/>
      <c r="R115" s="378"/>
      <c r="S115" s="378"/>
      <c r="T115" s="378"/>
      <c r="U115" s="378"/>
      <c r="V115" s="378"/>
      <c r="W115" s="378"/>
      <c r="X115" s="378"/>
      <c r="Y115" s="378"/>
      <c r="Z115" s="378"/>
    </row>
    <row r="116" spans="1:26" ht="12.75" customHeight="1">
      <c r="A116" s="428">
        <v>14</v>
      </c>
      <c r="B116" s="432">
        <v>43215</v>
      </c>
      <c r="C116" s="651" t="s">
        <v>2243</v>
      </c>
      <c r="D116" s="651" t="s">
        <v>1621</v>
      </c>
      <c r="E116" s="663" t="s">
        <v>375</v>
      </c>
      <c r="F116" s="429">
        <v>134</v>
      </c>
      <c r="G116" s="1200"/>
      <c r="H116" s="2139"/>
      <c r="I116" s="1199"/>
      <c r="J116" s="2139"/>
      <c r="K116" s="2139"/>
      <c r="L116" s="2139"/>
      <c r="M116" s="378"/>
      <c r="N116" s="378"/>
      <c r="O116" s="378"/>
      <c r="P116" s="378"/>
      <c r="Q116" s="378"/>
      <c r="R116" s="378"/>
      <c r="S116" s="378"/>
      <c r="T116" s="378"/>
      <c r="U116" s="378"/>
      <c r="V116" s="378"/>
      <c r="W116" s="378"/>
      <c r="X116" s="378"/>
      <c r="Y116" s="378"/>
      <c r="Z116" s="378"/>
    </row>
    <row r="117" spans="1:26" ht="12.75" customHeight="1">
      <c r="A117" s="428">
        <v>15</v>
      </c>
      <c r="B117" s="432">
        <v>43220</v>
      </c>
      <c r="C117" s="651" t="s">
        <v>2246</v>
      </c>
      <c r="D117" s="849" t="s">
        <v>2169</v>
      </c>
      <c r="E117" s="663" t="s">
        <v>375</v>
      </c>
      <c r="F117" s="429">
        <v>543</v>
      </c>
      <c r="G117" s="1200"/>
      <c r="H117" s="2139"/>
      <c r="I117" s="1199"/>
      <c r="J117" s="2139"/>
      <c r="K117" s="2139"/>
      <c r="L117" s="2139"/>
      <c r="M117" s="378"/>
      <c r="N117" s="378"/>
      <c r="O117" s="378"/>
      <c r="P117" s="378"/>
      <c r="Q117" s="378"/>
      <c r="R117" s="378"/>
      <c r="S117" s="378"/>
      <c r="T117" s="378"/>
      <c r="U117" s="378"/>
      <c r="V117" s="378"/>
      <c r="W117" s="378"/>
      <c r="X117" s="378"/>
      <c r="Y117" s="378"/>
      <c r="Z117" s="378"/>
    </row>
    <row r="118" spans="1:26" ht="12.75" customHeight="1">
      <c r="A118" s="428">
        <v>16</v>
      </c>
      <c r="B118" s="432">
        <v>43233</v>
      </c>
      <c r="C118" s="651" t="s">
        <v>2249</v>
      </c>
      <c r="D118" s="849" t="s">
        <v>2169</v>
      </c>
      <c r="E118" s="663" t="s">
        <v>375</v>
      </c>
      <c r="F118" s="429">
        <v>234</v>
      </c>
      <c r="G118" s="1200"/>
      <c r="H118" s="2139"/>
      <c r="I118" s="1199"/>
      <c r="J118" s="2139"/>
      <c r="K118" s="2139"/>
      <c r="L118" s="2139"/>
      <c r="M118" s="378"/>
      <c r="N118" s="378"/>
      <c r="O118" s="378"/>
      <c r="P118" s="378"/>
      <c r="Q118" s="378"/>
      <c r="R118" s="378"/>
      <c r="S118" s="378"/>
      <c r="T118" s="378"/>
      <c r="U118" s="378"/>
      <c r="V118" s="378"/>
      <c r="W118" s="378"/>
      <c r="X118" s="378"/>
      <c r="Y118" s="378"/>
      <c r="Z118" s="378"/>
    </row>
    <row r="119" spans="1:26" ht="12.75" customHeight="1">
      <c r="A119" s="428">
        <v>17</v>
      </c>
      <c r="B119" s="432">
        <v>43261</v>
      </c>
      <c r="C119" s="651" t="s">
        <v>2252</v>
      </c>
      <c r="D119" s="849" t="s">
        <v>2169</v>
      </c>
      <c r="E119" s="663" t="s">
        <v>375</v>
      </c>
      <c r="F119" s="429">
        <v>567</v>
      </c>
      <c r="G119" s="1200"/>
      <c r="H119" s="2139"/>
      <c r="I119" s="1199"/>
      <c r="J119" s="2139"/>
      <c r="K119" s="2139"/>
      <c r="L119" s="2139"/>
      <c r="M119" s="378"/>
      <c r="N119" s="378"/>
      <c r="O119" s="378"/>
      <c r="P119" s="378"/>
      <c r="Q119" s="378"/>
      <c r="R119" s="378"/>
      <c r="S119" s="378"/>
      <c r="T119" s="378"/>
      <c r="U119" s="378"/>
      <c r="V119" s="378"/>
      <c r="W119" s="378"/>
      <c r="X119" s="378"/>
      <c r="Y119" s="378"/>
      <c r="Z119" s="378"/>
    </row>
    <row r="120" spans="1:26" ht="12.75" customHeight="1">
      <c r="A120" s="428">
        <v>18</v>
      </c>
      <c r="B120" s="432">
        <v>43266</v>
      </c>
      <c r="C120" s="651" t="s">
        <v>2274</v>
      </c>
      <c r="D120" s="849" t="s">
        <v>2169</v>
      </c>
      <c r="E120" s="663" t="s">
        <v>375</v>
      </c>
      <c r="F120" s="429">
        <v>6543</v>
      </c>
      <c r="G120" s="1200"/>
      <c r="H120" s="439"/>
      <c r="I120" s="1199"/>
      <c r="J120" s="1199"/>
      <c r="K120" s="1199"/>
      <c r="L120" s="1200"/>
      <c r="M120" s="378"/>
      <c r="N120" s="378"/>
      <c r="O120" s="378"/>
      <c r="P120" s="378"/>
      <c r="Q120" s="378"/>
      <c r="R120" s="378"/>
      <c r="S120" s="378"/>
      <c r="T120" s="378"/>
      <c r="U120" s="378"/>
      <c r="V120" s="378"/>
      <c r="W120" s="378"/>
      <c r="X120" s="378"/>
      <c r="Y120" s="378"/>
      <c r="Z120" s="378"/>
    </row>
    <row r="121" spans="1:26" ht="12.75" customHeight="1">
      <c r="A121" s="428">
        <v>19</v>
      </c>
      <c r="B121" s="432">
        <v>43333</v>
      </c>
      <c r="C121" s="651" t="s">
        <v>2168</v>
      </c>
      <c r="D121" s="651" t="s">
        <v>2169</v>
      </c>
      <c r="E121" s="663" t="s">
        <v>375</v>
      </c>
      <c r="F121" s="429">
        <v>6432</v>
      </c>
      <c r="G121" s="1200"/>
      <c r="H121" s="396"/>
      <c r="I121" s="1199"/>
      <c r="J121" s="1199"/>
      <c r="K121" s="1199"/>
      <c r="L121" s="1200"/>
      <c r="M121" s="378"/>
      <c r="N121" s="378"/>
      <c r="O121" s="378"/>
      <c r="P121" s="378"/>
      <c r="Q121" s="378"/>
      <c r="R121" s="378"/>
      <c r="S121" s="378"/>
      <c r="T121" s="378"/>
      <c r="U121" s="378"/>
      <c r="V121" s="378"/>
      <c r="W121" s="378"/>
      <c r="X121" s="378"/>
      <c r="Y121" s="378"/>
      <c r="Z121" s="378"/>
    </row>
    <row r="122" spans="1:26" ht="12.75" customHeight="1">
      <c r="A122" s="428"/>
      <c r="B122" s="441"/>
      <c r="C122" s="442"/>
      <c r="D122" s="444"/>
      <c r="E122" s="442"/>
      <c r="F122" s="445"/>
      <c r="G122" s="1200"/>
      <c r="H122" s="396"/>
      <c r="I122" s="1199"/>
      <c r="J122" s="1199"/>
      <c r="K122" s="1199"/>
      <c r="L122" s="1200"/>
      <c r="M122" s="378"/>
      <c r="N122" s="378"/>
      <c r="O122" s="378"/>
      <c r="P122" s="378"/>
      <c r="Q122" s="378"/>
      <c r="R122" s="378"/>
      <c r="S122" s="378"/>
      <c r="T122" s="378"/>
      <c r="U122" s="378"/>
      <c r="V122" s="378"/>
      <c r="W122" s="378"/>
      <c r="X122" s="378"/>
      <c r="Y122" s="378"/>
      <c r="Z122" s="378"/>
    </row>
    <row r="123" spans="1:26" ht="12.75" customHeight="1">
      <c r="A123" s="447"/>
      <c r="B123" s="447"/>
      <c r="C123" s="450" t="s">
        <v>131</v>
      </c>
      <c r="D123" s="447"/>
      <c r="E123" s="451"/>
      <c r="F123" s="452"/>
      <c r="G123" s="1200"/>
      <c r="H123" s="396"/>
      <c r="I123" s="378"/>
      <c r="J123" s="1199"/>
      <c r="K123" s="378"/>
      <c r="L123" s="1200"/>
      <c r="M123" s="378"/>
      <c r="N123" s="378"/>
      <c r="O123" s="378"/>
      <c r="P123" s="378"/>
      <c r="Q123" s="378"/>
      <c r="R123" s="378"/>
      <c r="S123" s="378"/>
      <c r="T123" s="378"/>
      <c r="U123" s="378"/>
      <c r="V123" s="378"/>
      <c r="W123" s="378"/>
      <c r="X123" s="378"/>
      <c r="Y123" s="378"/>
      <c r="Z123" s="378"/>
    </row>
    <row r="124" spans="1:26" ht="24.75" customHeight="1">
      <c r="A124" s="664">
        <v>1</v>
      </c>
      <c r="B124" s="453">
        <v>43019</v>
      </c>
      <c r="C124" s="651" t="s">
        <v>2357</v>
      </c>
      <c r="D124" s="601" t="s">
        <v>2359</v>
      </c>
      <c r="E124" s="849" t="s">
        <v>400</v>
      </c>
      <c r="F124" s="664">
        <v>260</v>
      </c>
      <c r="G124" s="1200"/>
      <c r="H124" s="1198"/>
      <c r="I124" s="1199"/>
      <c r="J124" s="1199"/>
      <c r="K124" s="1199"/>
      <c r="L124" s="1200"/>
      <c r="M124" s="378"/>
      <c r="N124" s="378"/>
      <c r="O124" s="378"/>
      <c r="P124" s="378"/>
      <c r="Q124" s="378"/>
      <c r="R124" s="378"/>
      <c r="S124" s="378"/>
      <c r="T124" s="378"/>
      <c r="U124" s="378"/>
      <c r="V124" s="378"/>
      <c r="W124" s="378"/>
      <c r="X124" s="378"/>
      <c r="Y124" s="378"/>
      <c r="Z124" s="378"/>
    </row>
    <row r="125" spans="1:26" ht="12.75" customHeight="1">
      <c r="A125" s="664">
        <v>2</v>
      </c>
      <c r="B125" s="454">
        <v>43019</v>
      </c>
      <c r="C125" s="651" t="s">
        <v>2368</v>
      </c>
      <c r="D125" s="651" t="s">
        <v>2369</v>
      </c>
      <c r="E125" s="849" t="s">
        <v>2370</v>
      </c>
      <c r="F125" s="664">
        <v>35</v>
      </c>
      <c r="G125" s="1200"/>
      <c r="H125" s="396"/>
      <c r="I125" s="378"/>
      <c r="J125" s="1199"/>
      <c r="K125" s="378"/>
      <c r="L125" s="1200"/>
      <c r="M125" s="378"/>
      <c r="N125" s="378"/>
      <c r="O125" s="378"/>
      <c r="P125" s="378"/>
      <c r="Q125" s="378"/>
      <c r="R125" s="378"/>
      <c r="S125" s="378"/>
      <c r="T125" s="378"/>
      <c r="U125" s="378"/>
      <c r="V125" s="378"/>
      <c r="W125" s="378"/>
      <c r="X125" s="378"/>
      <c r="Y125" s="378"/>
      <c r="Z125" s="378"/>
    </row>
    <row r="126" spans="1:26" ht="12.75" customHeight="1">
      <c r="A126" s="686">
        <v>3</v>
      </c>
      <c r="B126" s="456">
        <v>43033</v>
      </c>
      <c r="C126" s="651" t="s">
        <v>2385</v>
      </c>
      <c r="D126" s="651" t="s">
        <v>2386</v>
      </c>
      <c r="E126" s="651" t="s">
        <v>400</v>
      </c>
      <c r="F126" s="664">
        <v>320</v>
      </c>
      <c r="G126" s="1200"/>
      <c r="H126" s="396"/>
      <c r="I126" s="378"/>
      <c r="J126" s="1199"/>
      <c r="K126" s="378"/>
      <c r="L126" s="1200"/>
      <c r="M126" s="378"/>
      <c r="N126" s="378"/>
      <c r="O126" s="378"/>
      <c r="P126" s="378"/>
      <c r="Q126" s="378"/>
      <c r="R126" s="378"/>
      <c r="S126" s="378"/>
      <c r="T126" s="378"/>
      <c r="U126" s="378"/>
      <c r="V126" s="378"/>
      <c r="W126" s="378"/>
      <c r="X126" s="378"/>
      <c r="Y126" s="378"/>
      <c r="Z126" s="378"/>
    </row>
    <row r="127" spans="1:26" ht="12.75" customHeight="1">
      <c r="A127" s="686">
        <v>4</v>
      </c>
      <c r="B127" s="651" t="s">
        <v>2387</v>
      </c>
      <c r="C127" s="651" t="s">
        <v>2388</v>
      </c>
      <c r="D127" s="686" t="s">
        <v>2389</v>
      </c>
      <c r="E127" s="651" t="s">
        <v>400</v>
      </c>
      <c r="F127" s="664">
        <v>320</v>
      </c>
      <c r="G127" s="1200"/>
      <c r="H127" s="396"/>
      <c r="I127" s="378"/>
      <c r="J127" s="1199"/>
      <c r="K127" s="378"/>
      <c r="L127" s="1200"/>
      <c r="M127" s="378"/>
      <c r="N127" s="378"/>
      <c r="O127" s="378"/>
      <c r="P127" s="378"/>
      <c r="Q127" s="378"/>
      <c r="R127" s="378"/>
      <c r="S127" s="378"/>
      <c r="T127" s="378"/>
      <c r="U127" s="378"/>
      <c r="V127" s="378"/>
      <c r="W127" s="378"/>
      <c r="X127" s="378"/>
      <c r="Y127" s="378"/>
      <c r="Z127" s="378"/>
    </row>
    <row r="128" spans="1:26" ht="12.75" customHeight="1">
      <c r="A128" s="664">
        <v>5</v>
      </c>
      <c r="B128" s="462">
        <v>43009</v>
      </c>
      <c r="C128" s="663" t="s">
        <v>2400</v>
      </c>
      <c r="D128" s="651" t="s">
        <v>2402</v>
      </c>
      <c r="E128" s="686" t="s">
        <v>401</v>
      </c>
      <c r="F128" s="686">
        <v>17</v>
      </c>
      <c r="G128" s="1200"/>
      <c r="H128" s="396"/>
      <c r="I128" s="378"/>
      <c r="J128" s="1199"/>
      <c r="K128" s="378"/>
      <c r="L128" s="1200"/>
      <c r="M128" s="378"/>
      <c r="N128" s="378"/>
      <c r="O128" s="378"/>
      <c r="P128" s="378"/>
      <c r="Q128" s="378"/>
      <c r="R128" s="378"/>
      <c r="S128" s="378"/>
      <c r="T128" s="378"/>
      <c r="U128" s="378"/>
      <c r="V128" s="378"/>
      <c r="W128" s="378"/>
      <c r="X128" s="378"/>
      <c r="Y128" s="378"/>
      <c r="Z128" s="378"/>
    </row>
    <row r="129" spans="1:26" ht="12.75" customHeight="1">
      <c r="A129" s="664">
        <v>6</v>
      </c>
      <c r="B129" s="686" t="s">
        <v>2403</v>
      </c>
      <c r="C129" s="459" t="s">
        <v>2405</v>
      </c>
      <c r="D129" s="651" t="s">
        <v>2409</v>
      </c>
      <c r="E129" s="686" t="s">
        <v>401</v>
      </c>
      <c r="F129" s="686">
        <v>100</v>
      </c>
      <c r="G129" s="1200"/>
      <c r="H129" s="396"/>
      <c r="I129" s="378"/>
      <c r="J129" s="1199"/>
      <c r="K129" s="378"/>
      <c r="L129" s="1200"/>
      <c r="M129" s="378"/>
      <c r="N129" s="378"/>
      <c r="O129" s="378"/>
      <c r="P129" s="378"/>
      <c r="Q129" s="378"/>
      <c r="R129" s="378"/>
      <c r="S129" s="378"/>
      <c r="T129" s="378"/>
      <c r="U129" s="378"/>
      <c r="V129" s="378"/>
      <c r="W129" s="378"/>
      <c r="X129" s="378"/>
      <c r="Y129" s="378"/>
      <c r="Z129" s="378"/>
    </row>
    <row r="130" spans="1:26" ht="12.75" customHeight="1">
      <c r="A130" s="686">
        <v>7</v>
      </c>
      <c r="B130" s="460">
        <v>43019</v>
      </c>
      <c r="C130" s="651" t="s">
        <v>2368</v>
      </c>
      <c r="D130" s="601" t="s">
        <v>2369</v>
      </c>
      <c r="E130" s="664" t="s">
        <v>580</v>
      </c>
      <c r="F130" s="664">
        <v>35</v>
      </c>
      <c r="G130" s="1200"/>
      <c r="H130" s="396"/>
      <c r="I130" s="378"/>
      <c r="J130" s="1199"/>
      <c r="K130" s="378"/>
      <c r="L130" s="1200"/>
      <c r="M130" s="378"/>
      <c r="N130" s="378"/>
      <c r="O130" s="378"/>
      <c r="P130" s="378"/>
      <c r="Q130" s="378"/>
      <c r="R130" s="378"/>
      <c r="S130" s="378"/>
      <c r="T130" s="378"/>
      <c r="U130" s="378"/>
      <c r="V130" s="378"/>
      <c r="W130" s="378"/>
      <c r="X130" s="378"/>
      <c r="Y130" s="378"/>
      <c r="Z130" s="378"/>
    </row>
    <row r="131" spans="1:26" ht="12.75" customHeight="1">
      <c r="A131" s="686">
        <v>8</v>
      </c>
      <c r="B131" s="645" t="s">
        <v>2387</v>
      </c>
      <c r="C131" s="645" t="s">
        <v>2388</v>
      </c>
      <c r="D131" s="686" t="s">
        <v>2389</v>
      </c>
      <c r="E131" s="686" t="s">
        <v>400</v>
      </c>
      <c r="F131" s="664">
        <v>320</v>
      </c>
      <c r="G131" s="1200"/>
      <c r="H131" s="396"/>
      <c r="I131" s="378"/>
      <c r="J131" s="1199"/>
      <c r="K131" s="378"/>
      <c r="L131" s="1200"/>
      <c r="M131" s="378"/>
      <c r="N131" s="378"/>
      <c r="O131" s="378"/>
      <c r="P131" s="378"/>
      <c r="Q131" s="378"/>
      <c r="R131" s="378"/>
      <c r="S131" s="378"/>
      <c r="T131" s="378"/>
      <c r="U131" s="378"/>
      <c r="V131" s="378"/>
      <c r="W131" s="378"/>
      <c r="X131" s="378"/>
      <c r="Y131" s="378"/>
      <c r="Z131" s="378"/>
    </row>
    <row r="132" spans="1:26" ht="12.75" customHeight="1">
      <c r="A132" s="664">
        <v>9</v>
      </c>
      <c r="B132" s="456">
        <v>43040</v>
      </c>
      <c r="C132" s="651" t="s">
        <v>2431</v>
      </c>
      <c r="D132" s="651" t="s">
        <v>2432</v>
      </c>
      <c r="E132" s="651" t="s">
        <v>2433</v>
      </c>
      <c r="F132" s="664">
        <v>300</v>
      </c>
      <c r="G132" s="1200"/>
      <c r="H132" s="396"/>
      <c r="I132" s="378"/>
      <c r="J132" s="1199"/>
      <c r="K132" s="378"/>
      <c r="L132" s="1200"/>
      <c r="M132" s="378"/>
      <c r="N132" s="378"/>
      <c r="O132" s="378"/>
      <c r="P132" s="378"/>
      <c r="Q132" s="378"/>
      <c r="R132" s="378"/>
      <c r="S132" s="378"/>
      <c r="T132" s="378"/>
      <c r="U132" s="378"/>
      <c r="V132" s="378"/>
      <c r="W132" s="378"/>
      <c r="X132" s="378"/>
      <c r="Y132" s="378"/>
      <c r="Z132" s="378"/>
    </row>
    <row r="133" spans="1:26" ht="12.75" customHeight="1">
      <c r="A133" s="664">
        <v>10</v>
      </c>
      <c r="B133" s="456">
        <v>43070</v>
      </c>
      <c r="C133" s="651" t="s">
        <v>2436</v>
      </c>
      <c r="D133" s="651" t="s">
        <v>2432</v>
      </c>
      <c r="E133" s="651" t="s">
        <v>2433</v>
      </c>
      <c r="F133" s="664">
        <v>300</v>
      </c>
      <c r="G133" s="1200"/>
      <c r="H133" s="396"/>
      <c r="I133" s="378"/>
      <c r="J133" s="1199"/>
      <c r="K133" s="378"/>
      <c r="L133" s="1200"/>
      <c r="M133" s="378"/>
      <c r="N133" s="378"/>
      <c r="O133" s="378"/>
      <c r="P133" s="378"/>
      <c r="Q133" s="378"/>
      <c r="R133" s="378"/>
      <c r="S133" s="378"/>
      <c r="T133" s="378"/>
      <c r="U133" s="378"/>
      <c r="V133" s="378"/>
      <c r="W133" s="378"/>
      <c r="X133" s="378"/>
      <c r="Y133" s="378"/>
      <c r="Z133" s="378"/>
    </row>
    <row r="134" spans="1:26" ht="12.75" customHeight="1">
      <c r="A134" s="686">
        <v>11</v>
      </c>
      <c r="B134" s="462">
        <v>43088</v>
      </c>
      <c r="C134" s="651" t="s">
        <v>2439</v>
      </c>
      <c r="D134" s="663" t="s">
        <v>2441</v>
      </c>
      <c r="E134" s="686" t="s">
        <v>400</v>
      </c>
      <c r="F134" s="686">
        <v>130</v>
      </c>
      <c r="G134" s="1200"/>
      <c r="H134" s="396"/>
      <c r="I134" s="378"/>
      <c r="J134" s="1199"/>
      <c r="K134" s="378"/>
      <c r="L134" s="1200"/>
      <c r="M134" s="378"/>
      <c r="N134" s="378"/>
      <c r="O134" s="378"/>
      <c r="P134" s="378"/>
      <c r="Q134" s="378"/>
      <c r="R134" s="378"/>
      <c r="S134" s="378"/>
      <c r="T134" s="378"/>
      <c r="U134" s="378"/>
      <c r="V134" s="378"/>
      <c r="W134" s="378"/>
      <c r="X134" s="378"/>
      <c r="Y134" s="378"/>
      <c r="Z134" s="378"/>
    </row>
    <row r="135" spans="1:26" ht="12.75" customHeight="1">
      <c r="A135" s="686">
        <v>12</v>
      </c>
      <c r="B135" s="453">
        <v>43145</v>
      </c>
      <c r="C135" s="602" t="s">
        <v>2448</v>
      </c>
      <c r="D135" s="601" t="s">
        <v>2459</v>
      </c>
      <c r="E135" s="651" t="s">
        <v>2433</v>
      </c>
      <c r="F135" s="664">
        <v>150</v>
      </c>
      <c r="G135" s="1200"/>
      <c r="H135" s="396"/>
      <c r="I135" s="378"/>
      <c r="J135" s="1199"/>
      <c r="K135" s="378"/>
      <c r="L135" s="1200"/>
      <c r="M135" s="378"/>
      <c r="N135" s="378"/>
      <c r="O135" s="378"/>
      <c r="P135" s="378"/>
      <c r="Q135" s="378"/>
      <c r="R135" s="378"/>
      <c r="S135" s="378"/>
      <c r="T135" s="378"/>
      <c r="U135" s="378"/>
      <c r="V135" s="378"/>
      <c r="W135" s="378"/>
      <c r="X135" s="378"/>
      <c r="Y135" s="378"/>
      <c r="Z135" s="378"/>
    </row>
    <row r="136" spans="1:26" ht="12.75" customHeight="1">
      <c r="A136" s="664">
        <v>13</v>
      </c>
      <c r="B136" s="460">
        <v>43149</v>
      </c>
      <c r="C136" s="651" t="s">
        <v>2460</v>
      </c>
      <c r="D136" s="651" t="s">
        <v>2461</v>
      </c>
      <c r="E136" s="664" t="s">
        <v>580</v>
      </c>
      <c r="F136" s="664">
        <v>150</v>
      </c>
      <c r="G136" s="1200"/>
      <c r="H136" s="396"/>
      <c r="I136" s="378"/>
      <c r="J136" s="1199"/>
      <c r="K136" s="378"/>
      <c r="L136" s="1200"/>
      <c r="M136" s="378"/>
      <c r="N136" s="378"/>
      <c r="O136" s="378"/>
      <c r="P136" s="378"/>
      <c r="Q136" s="378"/>
      <c r="R136" s="378"/>
      <c r="S136" s="378"/>
      <c r="T136" s="378"/>
      <c r="U136" s="378"/>
      <c r="V136" s="378"/>
      <c r="W136" s="378"/>
      <c r="X136" s="378"/>
      <c r="Y136" s="378"/>
      <c r="Z136" s="378"/>
    </row>
    <row r="137" spans="1:26" ht="12.75" customHeight="1">
      <c r="A137" s="664">
        <v>14</v>
      </c>
      <c r="B137" s="453">
        <v>43207</v>
      </c>
      <c r="C137" s="651" t="s">
        <v>2462</v>
      </c>
      <c r="D137" s="651" t="s">
        <v>2459</v>
      </c>
      <c r="E137" s="651" t="s">
        <v>2433</v>
      </c>
      <c r="F137" s="664">
        <v>200</v>
      </c>
      <c r="G137" s="1200"/>
      <c r="H137" s="396"/>
      <c r="I137" s="378"/>
      <c r="J137" s="1199"/>
      <c r="K137" s="378"/>
      <c r="L137" s="1200"/>
      <c r="M137" s="378"/>
      <c r="N137" s="378"/>
      <c r="O137" s="378"/>
      <c r="P137" s="378"/>
      <c r="Q137" s="378"/>
      <c r="R137" s="378"/>
      <c r="S137" s="378"/>
      <c r="T137" s="378"/>
      <c r="U137" s="378"/>
      <c r="V137" s="378"/>
      <c r="W137" s="378"/>
      <c r="X137" s="378"/>
      <c r="Y137" s="378"/>
      <c r="Z137" s="378"/>
    </row>
    <row r="138" spans="1:26" ht="12.75" customHeight="1">
      <c r="A138" s="686">
        <v>15</v>
      </c>
      <c r="B138" s="462">
        <v>43224</v>
      </c>
      <c r="C138" s="651" t="s">
        <v>2463</v>
      </c>
      <c r="D138" s="651" t="s">
        <v>2464</v>
      </c>
      <c r="E138" s="686" t="s">
        <v>401</v>
      </c>
      <c r="F138" s="686">
        <v>58</v>
      </c>
      <c r="G138" s="1200"/>
      <c r="H138" s="396"/>
      <c r="I138" s="378"/>
      <c r="J138" s="1199"/>
      <c r="K138" s="378"/>
      <c r="L138" s="1200"/>
      <c r="M138" s="378"/>
      <c r="N138" s="378"/>
      <c r="O138" s="378"/>
      <c r="P138" s="378"/>
      <c r="Q138" s="378"/>
      <c r="R138" s="378"/>
      <c r="S138" s="378"/>
      <c r="T138" s="378"/>
      <c r="U138" s="378"/>
      <c r="V138" s="378"/>
      <c r="W138" s="378"/>
      <c r="X138" s="378"/>
      <c r="Y138" s="378"/>
      <c r="Z138" s="378"/>
    </row>
    <row r="139" spans="1:26" ht="12.75" customHeight="1">
      <c r="A139" s="686">
        <v>16</v>
      </c>
      <c r="B139" s="462">
        <v>43221</v>
      </c>
      <c r="C139" s="618" t="s">
        <v>2463</v>
      </c>
      <c r="D139" s="651" t="s">
        <v>2465</v>
      </c>
      <c r="E139" s="686" t="s">
        <v>401</v>
      </c>
      <c r="F139" s="686"/>
      <c r="G139" s="1200"/>
      <c r="H139" s="396"/>
      <c r="I139" s="378"/>
      <c r="J139" s="1199"/>
      <c r="K139" s="378"/>
      <c r="L139" s="1200"/>
      <c r="M139" s="378"/>
      <c r="N139" s="378"/>
      <c r="O139" s="378"/>
      <c r="P139" s="378"/>
      <c r="Q139" s="378"/>
      <c r="R139" s="378"/>
      <c r="S139" s="378"/>
      <c r="T139" s="378"/>
      <c r="U139" s="378"/>
      <c r="V139" s="378"/>
      <c r="W139" s="378"/>
      <c r="X139" s="378"/>
      <c r="Y139" s="378"/>
      <c r="Z139" s="378"/>
    </row>
    <row r="140" spans="1:26" ht="12.75" customHeight="1">
      <c r="A140" s="664">
        <v>17</v>
      </c>
      <c r="B140" s="456">
        <v>43282</v>
      </c>
      <c r="C140" s="651" t="s">
        <v>2475</v>
      </c>
      <c r="D140" s="651" t="s">
        <v>2432</v>
      </c>
      <c r="E140" s="651" t="s">
        <v>2433</v>
      </c>
      <c r="F140" s="664">
        <v>300</v>
      </c>
      <c r="G140" s="1200"/>
      <c r="H140" s="396"/>
      <c r="I140" s="378"/>
      <c r="J140" s="1199"/>
      <c r="K140" s="378"/>
      <c r="L140" s="1200"/>
      <c r="M140" s="378"/>
      <c r="N140" s="378"/>
      <c r="O140" s="378"/>
      <c r="P140" s="378"/>
      <c r="Q140" s="378"/>
      <c r="R140" s="378"/>
      <c r="S140" s="378"/>
      <c r="T140" s="378"/>
      <c r="U140" s="378"/>
      <c r="V140" s="378"/>
      <c r="W140" s="378"/>
      <c r="X140" s="378"/>
      <c r="Y140" s="378"/>
      <c r="Z140" s="378"/>
    </row>
    <row r="141" spans="1:26" ht="12.75" customHeight="1">
      <c r="A141" s="604"/>
      <c r="B141" s="466"/>
      <c r="C141" s="467"/>
      <c r="D141" s="469"/>
      <c r="E141" s="467"/>
      <c r="F141" s="472"/>
      <c r="G141" s="1200"/>
      <c r="H141" s="396"/>
      <c r="I141" s="378"/>
      <c r="J141" s="1199"/>
      <c r="K141" s="378"/>
      <c r="L141" s="1200"/>
      <c r="M141" s="378"/>
      <c r="N141" s="378"/>
      <c r="O141" s="378"/>
      <c r="P141" s="378"/>
      <c r="Q141" s="378"/>
      <c r="R141" s="378"/>
      <c r="S141" s="378"/>
      <c r="T141" s="378"/>
      <c r="U141" s="378"/>
      <c r="V141" s="378"/>
      <c r="W141" s="378"/>
      <c r="X141" s="378"/>
      <c r="Y141" s="378"/>
      <c r="Z141" s="378"/>
    </row>
    <row r="142" spans="1:26" ht="12.75" customHeight="1">
      <c r="A142" s="474"/>
      <c r="B142" s="474"/>
      <c r="C142" s="475" t="s">
        <v>133</v>
      </c>
      <c r="D142" s="474"/>
      <c r="E142" s="474"/>
      <c r="F142" s="476"/>
      <c r="G142" s="1200"/>
      <c r="H142" s="396"/>
      <c r="I142" s="378"/>
      <c r="J142" s="1199"/>
      <c r="K142" s="378"/>
      <c r="L142" s="1200"/>
      <c r="M142" s="378"/>
      <c r="N142" s="378"/>
      <c r="O142" s="378"/>
      <c r="P142" s="378"/>
      <c r="Q142" s="378"/>
      <c r="R142" s="378"/>
      <c r="S142" s="378"/>
      <c r="T142" s="378"/>
      <c r="U142" s="378"/>
      <c r="V142" s="378"/>
      <c r="W142" s="378"/>
      <c r="X142" s="378"/>
      <c r="Y142" s="378"/>
      <c r="Z142" s="378"/>
    </row>
    <row r="143" spans="1:26" ht="24.75" customHeight="1">
      <c r="A143" s="480">
        <v>1</v>
      </c>
      <c r="B143" s="481">
        <v>43006</v>
      </c>
      <c r="C143" s="650" t="s">
        <v>2511</v>
      </c>
      <c r="D143" s="646" t="s">
        <v>2512</v>
      </c>
      <c r="E143" s="646" t="s">
        <v>441</v>
      </c>
      <c r="F143" s="646">
        <v>14</v>
      </c>
      <c r="G143" s="1200"/>
      <c r="H143" s="396"/>
      <c r="I143" s="378"/>
      <c r="J143" s="1199"/>
      <c r="K143" s="378"/>
      <c r="L143" s="1200"/>
      <c r="M143" s="378"/>
      <c r="N143" s="378"/>
      <c r="O143" s="378"/>
      <c r="P143" s="378"/>
      <c r="Q143" s="378"/>
      <c r="R143" s="378"/>
      <c r="S143" s="378"/>
      <c r="T143" s="378"/>
      <c r="U143" s="378"/>
      <c r="V143" s="378"/>
      <c r="W143" s="378"/>
      <c r="X143" s="378"/>
      <c r="Y143" s="378"/>
      <c r="Z143" s="378"/>
    </row>
    <row r="144" spans="1:26" ht="12.75" customHeight="1">
      <c r="A144" s="480">
        <v>2</v>
      </c>
      <c r="B144" s="484">
        <v>43056</v>
      </c>
      <c r="C144" s="640" t="s">
        <v>2515</v>
      </c>
      <c r="D144" s="642" t="s">
        <v>2512</v>
      </c>
      <c r="E144" s="642" t="s">
        <v>441</v>
      </c>
      <c r="F144" s="642">
        <v>12</v>
      </c>
      <c r="G144" s="1200"/>
      <c r="H144" s="396"/>
      <c r="I144" s="378"/>
      <c r="J144" s="1199"/>
      <c r="K144" s="378"/>
      <c r="L144" s="1200"/>
      <c r="M144" s="378"/>
      <c r="N144" s="378"/>
      <c r="O144" s="378"/>
      <c r="P144" s="378"/>
      <c r="Q144" s="378"/>
      <c r="R144" s="378"/>
      <c r="S144" s="378"/>
      <c r="T144" s="378"/>
      <c r="U144" s="378"/>
      <c r="V144" s="378"/>
      <c r="W144" s="378"/>
      <c r="X144" s="378"/>
      <c r="Y144" s="378"/>
      <c r="Z144" s="378"/>
    </row>
    <row r="145" spans="1:26" ht="15.75" customHeight="1">
      <c r="A145" s="480">
        <v>3</v>
      </c>
      <c r="B145" s="642" t="s">
        <v>2520</v>
      </c>
      <c r="C145" s="640" t="s">
        <v>2523</v>
      </c>
      <c r="D145" s="642" t="s">
        <v>2512</v>
      </c>
      <c r="E145" s="642" t="s">
        <v>659</v>
      </c>
      <c r="F145" s="642">
        <v>19</v>
      </c>
      <c r="G145" s="1200"/>
      <c r="H145" s="396"/>
      <c r="I145" s="1199"/>
      <c r="J145" s="1199"/>
      <c r="K145" s="1199"/>
      <c r="L145" s="1200"/>
      <c r="M145" s="378"/>
      <c r="N145" s="378"/>
      <c r="O145" s="378"/>
      <c r="P145" s="378"/>
      <c r="Q145" s="378"/>
      <c r="R145" s="378"/>
      <c r="S145" s="378"/>
      <c r="T145" s="378"/>
      <c r="U145" s="378"/>
      <c r="V145" s="378"/>
      <c r="W145" s="378"/>
      <c r="X145" s="378"/>
      <c r="Y145" s="378"/>
      <c r="Z145" s="378"/>
    </row>
    <row r="146" spans="1:26" ht="18" customHeight="1">
      <c r="A146" s="480">
        <v>4</v>
      </c>
      <c r="B146" s="642" t="s">
        <v>2532</v>
      </c>
      <c r="C146" s="640" t="s">
        <v>2533</v>
      </c>
      <c r="D146" s="642" t="s">
        <v>2512</v>
      </c>
      <c r="E146" s="642" t="s">
        <v>659</v>
      </c>
      <c r="F146" s="642">
        <v>19</v>
      </c>
      <c r="G146" s="1200"/>
      <c r="H146" s="1198"/>
      <c r="I146" s="1199"/>
      <c r="J146" s="1199"/>
      <c r="K146" s="1199"/>
      <c r="L146" s="1200"/>
      <c r="M146" s="378"/>
      <c r="N146" s="378"/>
      <c r="O146" s="378"/>
      <c r="P146" s="378"/>
      <c r="Q146" s="378"/>
      <c r="R146" s="378"/>
      <c r="S146" s="378"/>
      <c r="T146" s="378"/>
      <c r="U146" s="378"/>
      <c r="V146" s="378"/>
      <c r="W146" s="378"/>
      <c r="X146" s="378"/>
      <c r="Y146" s="378"/>
      <c r="Z146" s="378"/>
    </row>
    <row r="147" spans="1:26" ht="15.75" customHeight="1">
      <c r="A147" s="2151" t="s">
        <v>135</v>
      </c>
      <c r="B147" s="2080"/>
      <c r="C147" s="2142"/>
      <c r="D147" s="1273"/>
      <c r="E147" s="1273"/>
      <c r="F147" s="1274"/>
      <c r="G147" s="1200"/>
      <c r="H147" s="1198"/>
      <c r="I147" s="1199"/>
      <c r="J147" s="1199"/>
      <c r="K147" s="1199"/>
      <c r="L147" s="1200"/>
      <c r="M147" s="378"/>
      <c r="N147" s="378"/>
      <c r="O147" s="378"/>
      <c r="P147" s="378"/>
      <c r="Q147" s="378"/>
      <c r="R147" s="378"/>
      <c r="S147" s="378"/>
      <c r="T147" s="378"/>
      <c r="U147" s="378"/>
      <c r="V147" s="378"/>
      <c r="W147" s="378"/>
      <c r="X147" s="378"/>
      <c r="Y147" s="378"/>
      <c r="Z147" s="378"/>
    </row>
    <row r="148" spans="1:26" ht="27.75" customHeight="1">
      <c r="A148" s="604">
        <v>1</v>
      </c>
      <c r="B148" s="1275">
        <v>43443</v>
      </c>
      <c r="C148" s="1276" t="s">
        <v>2557</v>
      </c>
      <c r="D148" s="604" t="s">
        <v>2563</v>
      </c>
      <c r="E148" s="603" t="s">
        <v>2569</v>
      </c>
      <c r="F148" s="406">
        <v>48</v>
      </c>
      <c r="G148" s="1200"/>
      <c r="H148" s="555"/>
      <c r="I148" s="378"/>
      <c r="J148" s="1199"/>
      <c r="K148" s="378"/>
      <c r="L148" s="1200"/>
      <c r="M148" s="378"/>
      <c r="N148" s="378"/>
      <c r="O148" s="378"/>
      <c r="P148" s="378"/>
      <c r="Q148" s="378"/>
      <c r="R148" s="378"/>
      <c r="S148" s="378"/>
      <c r="T148" s="378"/>
      <c r="U148" s="378"/>
      <c r="V148" s="378"/>
      <c r="W148" s="378"/>
      <c r="X148" s="378"/>
      <c r="Y148" s="378"/>
      <c r="Z148" s="378"/>
    </row>
    <row r="149" spans="1:26" ht="38.25" customHeight="1">
      <c r="A149" s="604">
        <v>2</v>
      </c>
      <c r="B149" s="604" t="s">
        <v>2578</v>
      </c>
      <c r="C149" s="667" t="s">
        <v>2579</v>
      </c>
      <c r="D149" s="604" t="s">
        <v>2563</v>
      </c>
      <c r="E149" s="603" t="s">
        <v>2569</v>
      </c>
      <c r="F149" s="406">
        <v>35</v>
      </c>
      <c r="G149" s="1200"/>
      <c r="H149" s="1198"/>
      <c r="I149" s="378"/>
      <c r="J149" s="1199"/>
      <c r="K149" s="378"/>
      <c r="L149" s="1200"/>
      <c r="M149" s="378"/>
      <c r="N149" s="378"/>
      <c r="O149" s="378"/>
      <c r="P149" s="378"/>
      <c r="Q149" s="378"/>
      <c r="R149" s="378"/>
      <c r="S149" s="378"/>
      <c r="T149" s="378"/>
      <c r="U149" s="378"/>
      <c r="V149" s="378"/>
      <c r="W149" s="378"/>
      <c r="X149" s="378"/>
      <c r="Y149" s="378"/>
      <c r="Z149" s="378"/>
    </row>
    <row r="150" spans="1:26" ht="15.75" customHeight="1">
      <c r="A150" s="604">
        <v>3</v>
      </c>
      <c r="B150" s="557">
        <v>43235</v>
      </c>
      <c r="C150" s="1276" t="s">
        <v>2593</v>
      </c>
      <c r="D150" s="604" t="s">
        <v>2563</v>
      </c>
      <c r="E150" s="603" t="s">
        <v>2569</v>
      </c>
      <c r="F150" s="406">
        <v>18</v>
      </c>
      <c r="G150" s="396"/>
      <c r="H150" s="378"/>
      <c r="I150" s="1199"/>
      <c r="J150" s="378"/>
      <c r="K150" s="1200"/>
      <c r="L150" s="378"/>
      <c r="M150" s="378"/>
      <c r="N150" s="378"/>
      <c r="O150" s="378"/>
      <c r="P150" s="378"/>
      <c r="Q150" s="378"/>
      <c r="R150" s="378"/>
      <c r="S150" s="378"/>
      <c r="T150" s="378"/>
      <c r="U150" s="378"/>
      <c r="V150" s="378"/>
      <c r="W150" s="378"/>
      <c r="X150" s="378"/>
      <c r="Y150" s="378"/>
      <c r="Z150" s="378"/>
    </row>
    <row r="151" spans="1:26" ht="46.5" customHeight="1">
      <c r="A151" s="604">
        <v>4</v>
      </c>
      <c r="B151" s="557">
        <v>43238</v>
      </c>
      <c r="C151" s="378" t="s">
        <v>2595</v>
      </c>
      <c r="D151" s="604" t="s">
        <v>2563</v>
      </c>
      <c r="E151" s="603" t="s">
        <v>2569</v>
      </c>
      <c r="F151" s="406">
        <v>18</v>
      </c>
      <c r="G151" s="1200"/>
      <c r="H151" s="396"/>
      <c r="I151" s="378"/>
      <c r="J151" s="1199"/>
      <c r="K151" s="378"/>
      <c r="L151" s="1200"/>
      <c r="M151" s="378"/>
      <c r="N151" s="378"/>
      <c r="O151" s="378"/>
      <c r="P151" s="378"/>
      <c r="Q151" s="378"/>
      <c r="R151" s="378"/>
      <c r="S151" s="378"/>
      <c r="T151" s="378"/>
      <c r="U151" s="378"/>
      <c r="V151" s="378"/>
      <c r="W151" s="378"/>
      <c r="X151" s="378"/>
      <c r="Y151" s="378"/>
      <c r="Z151" s="378"/>
    </row>
    <row r="152" spans="1:26" ht="34.5" customHeight="1">
      <c r="A152" s="2141" t="s">
        <v>138</v>
      </c>
      <c r="B152" s="2080"/>
      <c r="C152" s="2142"/>
      <c r="D152" s="498"/>
      <c r="E152" s="498"/>
      <c r="F152" s="500"/>
      <c r="G152" s="1200"/>
      <c r="H152" s="396"/>
      <c r="I152" s="378"/>
      <c r="J152" s="1199"/>
      <c r="K152" s="378"/>
      <c r="L152" s="1200"/>
      <c r="M152" s="378"/>
      <c r="N152" s="378"/>
      <c r="O152" s="378"/>
      <c r="P152" s="378"/>
      <c r="Q152" s="378"/>
      <c r="R152" s="378"/>
      <c r="S152" s="378"/>
      <c r="T152" s="378"/>
      <c r="U152" s="378"/>
      <c r="V152" s="378"/>
      <c r="W152" s="378"/>
      <c r="X152" s="378"/>
      <c r="Y152" s="378"/>
      <c r="Z152" s="378"/>
    </row>
    <row r="153" spans="1:26" ht="26.25" customHeight="1">
      <c r="A153" s="501" t="s">
        <v>1571</v>
      </c>
      <c r="B153" s="501" t="s">
        <v>6</v>
      </c>
      <c r="C153" s="507" t="s">
        <v>1572</v>
      </c>
      <c r="D153" s="501" t="s">
        <v>1573</v>
      </c>
      <c r="E153" s="501" t="s">
        <v>1574</v>
      </c>
      <c r="F153" s="501" t="s">
        <v>1575</v>
      </c>
      <c r="G153" s="1200"/>
      <c r="H153" s="378"/>
      <c r="I153" s="378"/>
      <c r="J153" s="378"/>
      <c r="K153" s="378"/>
      <c r="L153" s="378"/>
      <c r="M153" s="378"/>
      <c r="N153" s="378"/>
      <c r="O153" s="378"/>
      <c r="P153" s="378"/>
      <c r="Q153" s="378"/>
      <c r="R153" s="378"/>
      <c r="S153" s="378"/>
      <c r="T153" s="378"/>
      <c r="U153" s="378"/>
      <c r="V153" s="378"/>
      <c r="W153" s="378"/>
      <c r="X153" s="378"/>
      <c r="Y153" s="378"/>
      <c r="Z153" s="378"/>
    </row>
    <row r="154" spans="1:26" ht="38.25" customHeight="1">
      <c r="A154" s="518">
        <v>1</v>
      </c>
      <c r="B154" s="522">
        <v>43049</v>
      </c>
      <c r="C154" s="518" t="s">
        <v>2614</v>
      </c>
      <c r="D154" s="518" t="s">
        <v>2629</v>
      </c>
      <c r="E154" s="519" t="s">
        <v>442</v>
      </c>
      <c r="F154" s="429">
        <v>85</v>
      </c>
      <c r="G154" s="1200"/>
      <c r="H154" s="378"/>
      <c r="I154" s="378"/>
      <c r="J154" s="378"/>
      <c r="K154" s="378"/>
      <c r="L154" s="378"/>
      <c r="M154" s="378"/>
      <c r="N154" s="378"/>
      <c r="O154" s="378"/>
      <c r="P154" s="378"/>
      <c r="Q154" s="378"/>
      <c r="R154" s="378"/>
      <c r="S154" s="378"/>
      <c r="T154" s="378"/>
      <c r="U154" s="378"/>
      <c r="V154" s="378"/>
      <c r="W154" s="378"/>
      <c r="X154" s="378"/>
      <c r="Y154" s="378"/>
      <c r="Z154" s="378"/>
    </row>
    <row r="155" spans="1:26" ht="15.75" customHeight="1">
      <c r="A155" s="518">
        <v>2</v>
      </c>
      <c r="B155" s="522">
        <v>43064</v>
      </c>
      <c r="C155" s="519" t="s">
        <v>2654</v>
      </c>
      <c r="D155" s="519" t="s">
        <v>2655</v>
      </c>
      <c r="E155" s="519" t="s">
        <v>442</v>
      </c>
      <c r="F155" s="524">
        <v>95</v>
      </c>
      <c r="G155" s="1200"/>
      <c r="H155" s="378"/>
      <c r="I155" s="378"/>
      <c r="J155" s="378"/>
      <c r="K155" s="378"/>
      <c r="L155" s="378"/>
      <c r="M155" s="378"/>
      <c r="N155" s="378"/>
      <c r="O155" s="378"/>
      <c r="P155" s="378"/>
      <c r="Q155" s="378"/>
      <c r="R155" s="378"/>
      <c r="S155" s="378"/>
      <c r="T155" s="378"/>
      <c r="U155" s="378"/>
      <c r="V155" s="378"/>
      <c r="W155" s="378"/>
      <c r="X155" s="378"/>
      <c r="Y155" s="378"/>
      <c r="Z155" s="378"/>
    </row>
    <row r="156" spans="1:26" ht="27" customHeight="1">
      <c r="A156" s="518">
        <v>3</v>
      </c>
      <c r="B156" s="522">
        <v>43095</v>
      </c>
      <c r="C156" s="519" t="s">
        <v>2656</v>
      </c>
      <c r="D156" s="519" t="s">
        <v>2657</v>
      </c>
      <c r="E156" s="519" t="s">
        <v>442</v>
      </c>
      <c r="F156" s="524">
        <v>65</v>
      </c>
      <c r="G156" s="1200"/>
      <c r="H156" s="378"/>
      <c r="I156" s="378"/>
      <c r="J156" s="378"/>
      <c r="K156" s="378"/>
      <c r="L156" s="378"/>
      <c r="M156" s="378"/>
      <c r="N156" s="378"/>
      <c r="O156" s="378"/>
      <c r="P156" s="378"/>
      <c r="Q156" s="378"/>
      <c r="R156" s="378"/>
      <c r="S156" s="378"/>
      <c r="T156" s="378"/>
      <c r="U156" s="378"/>
      <c r="V156" s="378"/>
      <c r="W156" s="378"/>
      <c r="X156" s="378"/>
      <c r="Y156" s="378"/>
      <c r="Z156" s="378"/>
    </row>
    <row r="157" spans="1:26" ht="15.75" customHeight="1">
      <c r="A157" s="518">
        <v>4</v>
      </c>
      <c r="B157" s="522">
        <v>43141</v>
      </c>
      <c r="C157" s="519" t="s">
        <v>2658</v>
      </c>
      <c r="D157" s="519" t="s">
        <v>2657</v>
      </c>
      <c r="E157" s="519" t="s">
        <v>442</v>
      </c>
      <c r="F157" s="524">
        <v>60</v>
      </c>
      <c r="G157" s="1200"/>
      <c r="H157" s="378"/>
      <c r="I157" s="378"/>
      <c r="J157" s="378"/>
      <c r="K157" s="378"/>
      <c r="L157" s="378"/>
      <c r="M157" s="378"/>
      <c r="N157" s="378"/>
      <c r="O157" s="378"/>
      <c r="P157" s="378"/>
      <c r="Q157" s="378"/>
      <c r="R157" s="378"/>
      <c r="S157" s="378"/>
      <c r="T157" s="378"/>
      <c r="U157" s="378"/>
      <c r="V157" s="378"/>
      <c r="W157" s="378"/>
      <c r="X157" s="378"/>
      <c r="Y157" s="378"/>
      <c r="Z157" s="378"/>
    </row>
    <row r="158" spans="1:26" ht="15.75" customHeight="1">
      <c r="A158" s="527"/>
      <c r="B158" s="526"/>
      <c r="C158" s="527"/>
      <c r="D158" s="527"/>
      <c r="E158" s="527"/>
      <c r="F158" s="528"/>
      <c r="G158" s="1200"/>
      <c r="H158" s="378"/>
      <c r="I158" s="378"/>
      <c r="J158" s="378"/>
      <c r="K158" s="378"/>
      <c r="L158" s="378"/>
      <c r="M158" s="378"/>
      <c r="N158" s="378"/>
      <c r="O158" s="378"/>
      <c r="P158" s="378"/>
      <c r="Q158" s="378"/>
      <c r="R158" s="378"/>
      <c r="S158" s="378"/>
      <c r="T158" s="378"/>
      <c r="U158" s="378"/>
      <c r="V158" s="378"/>
      <c r="W158" s="378"/>
      <c r="X158" s="378"/>
      <c r="Y158" s="378"/>
      <c r="Z158" s="378"/>
    </row>
    <row r="159" spans="1:26" ht="15.75" customHeight="1">
      <c r="A159" s="447"/>
      <c r="B159" s="447"/>
      <c r="C159" s="529" t="s">
        <v>140</v>
      </c>
      <c r="D159" s="447"/>
      <c r="E159" s="451"/>
      <c r="F159" s="452"/>
      <c r="G159" s="1200"/>
      <c r="H159" s="378"/>
      <c r="I159" s="378"/>
      <c r="J159" s="378"/>
      <c r="K159" s="378"/>
      <c r="L159" s="378"/>
      <c r="M159" s="378"/>
      <c r="N159" s="378"/>
      <c r="O159" s="378"/>
      <c r="P159" s="378"/>
      <c r="Q159" s="378"/>
      <c r="R159" s="378"/>
      <c r="S159" s="378"/>
      <c r="T159" s="378"/>
      <c r="U159" s="378"/>
      <c r="V159" s="378"/>
      <c r="W159" s="378"/>
      <c r="X159" s="378"/>
      <c r="Y159" s="378"/>
      <c r="Z159" s="378"/>
    </row>
    <row r="160" spans="1:26" ht="26.25" customHeight="1">
      <c r="A160" s="686">
        <v>1</v>
      </c>
      <c r="B160" s="849" t="s">
        <v>2666</v>
      </c>
      <c r="C160" s="849" t="s">
        <v>2667</v>
      </c>
      <c r="D160" s="849" t="s">
        <v>2668</v>
      </c>
      <c r="E160" s="849" t="s">
        <v>2669</v>
      </c>
      <c r="F160" s="1266">
        <v>150</v>
      </c>
      <c r="G160" s="1200"/>
      <c r="H160" s="1198"/>
      <c r="I160" s="378"/>
      <c r="J160" s="1199"/>
      <c r="K160" s="378"/>
      <c r="L160" s="1200"/>
      <c r="M160" s="378"/>
      <c r="N160" s="378"/>
      <c r="O160" s="378"/>
      <c r="P160" s="378"/>
      <c r="Q160" s="378"/>
      <c r="R160" s="378"/>
      <c r="S160" s="378"/>
      <c r="T160" s="378"/>
      <c r="U160" s="378"/>
      <c r="V160" s="378"/>
      <c r="W160" s="378"/>
      <c r="X160" s="378"/>
      <c r="Y160" s="378"/>
      <c r="Z160" s="378"/>
    </row>
    <row r="161" spans="1:26" ht="12.75" customHeight="1">
      <c r="A161" s="686">
        <v>2</v>
      </c>
      <c r="B161" s="1277">
        <v>43013</v>
      </c>
      <c r="C161" s="849" t="s">
        <v>2670</v>
      </c>
      <c r="D161" s="849" t="s">
        <v>2668</v>
      </c>
      <c r="E161" s="849" t="s">
        <v>2671</v>
      </c>
      <c r="F161" s="1266">
        <v>60</v>
      </c>
      <c r="G161" s="1200"/>
      <c r="H161" s="396"/>
      <c r="I161" s="378"/>
      <c r="J161" s="1199"/>
      <c r="K161" s="378"/>
      <c r="L161" s="1200"/>
      <c r="M161" s="378"/>
      <c r="N161" s="378"/>
      <c r="O161" s="378"/>
      <c r="P161" s="378"/>
      <c r="Q161" s="378"/>
      <c r="R161" s="378"/>
      <c r="S161" s="378"/>
      <c r="T161" s="378"/>
      <c r="U161" s="378"/>
      <c r="V161" s="378"/>
      <c r="W161" s="378"/>
      <c r="X161" s="378"/>
      <c r="Y161" s="378"/>
      <c r="Z161" s="378"/>
    </row>
    <row r="162" spans="1:26" ht="12.75" customHeight="1">
      <c r="A162" s="686">
        <v>3</v>
      </c>
      <c r="B162" s="849" t="s">
        <v>2672</v>
      </c>
      <c r="C162" s="849" t="s">
        <v>2673</v>
      </c>
      <c r="D162" s="849" t="s">
        <v>2668</v>
      </c>
      <c r="E162" s="849" t="s">
        <v>2674</v>
      </c>
      <c r="F162" s="1266">
        <v>200</v>
      </c>
      <c r="G162" s="1200"/>
      <c r="H162" s="396"/>
      <c r="I162" s="378"/>
      <c r="J162" s="1199"/>
      <c r="K162" s="1199"/>
      <c r="L162" s="1200"/>
      <c r="M162" s="378"/>
      <c r="N162" s="378"/>
      <c r="O162" s="378"/>
      <c r="P162" s="378"/>
      <c r="Q162" s="378"/>
      <c r="R162" s="378"/>
      <c r="S162" s="378"/>
      <c r="T162" s="378"/>
      <c r="U162" s="378"/>
      <c r="V162" s="378"/>
      <c r="W162" s="378"/>
      <c r="X162" s="378"/>
      <c r="Y162" s="378"/>
      <c r="Z162" s="378"/>
    </row>
    <row r="163" spans="1:26" ht="12.75" customHeight="1">
      <c r="A163" s="686">
        <v>4</v>
      </c>
      <c r="B163" s="453">
        <v>43019</v>
      </c>
      <c r="C163" s="849" t="s">
        <v>2678</v>
      </c>
      <c r="D163" s="849" t="s">
        <v>2679</v>
      </c>
      <c r="E163" s="849" t="s">
        <v>2674</v>
      </c>
      <c r="F163" s="1266">
        <v>150</v>
      </c>
      <c r="G163" s="1200"/>
      <c r="H163" s="396"/>
      <c r="I163" s="530"/>
      <c r="J163" s="1199"/>
      <c r="K163" s="1199"/>
      <c r="L163" s="1200"/>
      <c r="M163" s="378"/>
      <c r="N163" s="378"/>
      <c r="O163" s="378"/>
      <c r="P163" s="378"/>
      <c r="Q163" s="378"/>
      <c r="R163" s="378"/>
      <c r="S163" s="378"/>
      <c r="T163" s="378"/>
      <c r="U163" s="378"/>
      <c r="V163" s="378"/>
      <c r="W163" s="378"/>
      <c r="X163" s="378"/>
      <c r="Y163" s="378"/>
      <c r="Z163" s="378"/>
    </row>
    <row r="164" spans="1:26" ht="12.75" customHeight="1">
      <c r="A164" s="686">
        <v>5</v>
      </c>
      <c r="B164" s="849" t="s">
        <v>2682</v>
      </c>
      <c r="C164" s="849" t="s">
        <v>2683</v>
      </c>
      <c r="D164" s="849" t="s">
        <v>2668</v>
      </c>
      <c r="E164" s="849" t="s">
        <v>2674</v>
      </c>
      <c r="F164" s="1266">
        <v>400</v>
      </c>
      <c r="G164" s="1200"/>
      <c r="H164" s="396"/>
      <c r="I164" s="530"/>
      <c r="J164" s="1199"/>
      <c r="K164" s="1199"/>
      <c r="L164" s="1200"/>
      <c r="M164" s="378"/>
      <c r="N164" s="378"/>
      <c r="O164" s="378"/>
      <c r="P164" s="378"/>
      <c r="Q164" s="378"/>
      <c r="R164" s="378"/>
      <c r="S164" s="378"/>
      <c r="T164" s="378"/>
      <c r="U164" s="378"/>
      <c r="V164" s="378"/>
      <c r="W164" s="378"/>
      <c r="X164" s="378"/>
      <c r="Y164" s="378"/>
      <c r="Z164" s="378"/>
    </row>
    <row r="165" spans="1:26" ht="12.75" customHeight="1">
      <c r="A165" s="686">
        <v>6</v>
      </c>
      <c r="B165" s="1277">
        <v>43047</v>
      </c>
      <c r="C165" s="849" t="s">
        <v>2684</v>
      </c>
      <c r="D165" s="849" t="s">
        <v>2668</v>
      </c>
      <c r="E165" s="849" t="s">
        <v>2685</v>
      </c>
      <c r="F165" s="1266">
        <v>100</v>
      </c>
      <c r="G165" s="1200"/>
      <c r="H165" s="396"/>
      <c r="I165" s="530"/>
      <c r="J165" s="1199"/>
      <c r="K165" s="1199"/>
      <c r="L165" s="1200"/>
      <c r="M165" s="378"/>
      <c r="N165" s="378"/>
      <c r="O165" s="378"/>
      <c r="P165" s="378"/>
      <c r="Q165" s="378"/>
      <c r="R165" s="378"/>
      <c r="S165" s="378"/>
      <c r="T165" s="378"/>
      <c r="U165" s="378"/>
      <c r="V165" s="378"/>
      <c r="W165" s="378"/>
      <c r="X165" s="378"/>
      <c r="Y165" s="378"/>
      <c r="Z165" s="378"/>
    </row>
    <row r="166" spans="1:26" ht="12.75" customHeight="1">
      <c r="A166" s="686">
        <v>7</v>
      </c>
      <c r="B166" s="1277">
        <v>43043</v>
      </c>
      <c r="C166" s="849" t="s">
        <v>2686</v>
      </c>
      <c r="D166" s="849" t="s">
        <v>2668</v>
      </c>
      <c r="E166" s="849" t="s">
        <v>2687</v>
      </c>
      <c r="F166" s="1266">
        <v>150</v>
      </c>
      <c r="G166" s="1200"/>
      <c r="H166" s="396"/>
      <c r="I166" s="530"/>
      <c r="J166" s="1199"/>
      <c r="K166" s="1199"/>
      <c r="L166" s="1200"/>
      <c r="M166" s="378"/>
      <c r="N166" s="378"/>
      <c r="O166" s="378"/>
      <c r="P166" s="378"/>
      <c r="Q166" s="378"/>
      <c r="R166" s="378"/>
      <c r="S166" s="378"/>
      <c r="T166" s="378"/>
      <c r="U166" s="378"/>
      <c r="V166" s="378"/>
      <c r="W166" s="378"/>
      <c r="X166" s="378"/>
      <c r="Y166" s="378"/>
      <c r="Z166" s="378"/>
    </row>
    <row r="167" spans="1:26" ht="12.75" customHeight="1">
      <c r="A167" s="686">
        <v>8</v>
      </c>
      <c r="B167" s="454">
        <v>43070</v>
      </c>
      <c r="C167" s="849" t="s">
        <v>2690</v>
      </c>
      <c r="D167" s="849" t="s">
        <v>2668</v>
      </c>
      <c r="E167" s="849" t="s">
        <v>2691</v>
      </c>
      <c r="F167" s="1266">
        <v>1</v>
      </c>
      <c r="G167" s="1200"/>
      <c r="H167" s="396"/>
      <c r="I167" s="530"/>
      <c r="J167" s="1199"/>
      <c r="K167" s="1199"/>
      <c r="L167" s="1200"/>
      <c r="M167" s="378"/>
      <c r="N167" s="378"/>
      <c r="O167" s="378"/>
      <c r="P167" s="378"/>
      <c r="Q167" s="378"/>
      <c r="R167" s="378"/>
      <c r="S167" s="378"/>
      <c r="T167" s="378"/>
      <c r="U167" s="378"/>
      <c r="V167" s="378"/>
      <c r="W167" s="378"/>
      <c r="X167" s="378"/>
      <c r="Y167" s="378"/>
      <c r="Z167" s="378"/>
    </row>
    <row r="168" spans="1:26" ht="12.75" customHeight="1">
      <c r="A168" s="686">
        <v>9</v>
      </c>
      <c r="B168" s="849" t="s">
        <v>2693</v>
      </c>
      <c r="C168" s="849" t="s">
        <v>2694</v>
      </c>
      <c r="D168" s="849" t="s">
        <v>2668</v>
      </c>
      <c r="E168" s="849" t="s">
        <v>2674</v>
      </c>
      <c r="F168" s="1266">
        <v>250</v>
      </c>
      <c r="G168" s="1200"/>
      <c r="H168" s="396"/>
      <c r="I168" s="530"/>
      <c r="J168" s="1199"/>
      <c r="K168" s="1199"/>
      <c r="L168" s="1200"/>
      <c r="M168" s="378"/>
      <c r="N168" s="378"/>
      <c r="O168" s="378"/>
      <c r="P168" s="378"/>
      <c r="Q168" s="378"/>
      <c r="R168" s="378"/>
      <c r="S168" s="378"/>
      <c r="T168" s="378"/>
      <c r="U168" s="378"/>
      <c r="V168" s="378"/>
      <c r="W168" s="378"/>
      <c r="X168" s="378"/>
      <c r="Y168" s="378"/>
      <c r="Z168" s="378"/>
    </row>
    <row r="169" spans="1:26" ht="12.75" customHeight="1">
      <c r="A169" s="686">
        <v>10</v>
      </c>
      <c r="B169" s="849" t="s">
        <v>2696</v>
      </c>
      <c r="C169" s="849" t="s">
        <v>2698</v>
      </c>
      <c r="D169" s="849" t="s">
        <v>2668</v>
      </c>
      <c r="E169" s="849" t="s">
        <v>2699</v>
      </c>
      <c r="F169" s="1266">
        <v>180</v>
      </c>
      <c r="G169" s="1200"/>
      <c r="H169" s="396"/>
      <c r="I169" s="530"/>
      <c r="J169" s="1199"/>
      <c r="K169" s="1199"/>
      <c r="L169" s="1200"/>
      <c r="M169" s="378"/>
      <c r="N169" s="378"/>
      <c r="O169" s="378"/>
      <c r="P169" s="378"/>
      <c r="Q169" s="378"/>
      <c r="R169" s="378"/>
      <c r="S169" s="378"/>
      <c r="T169" s="378"/>
      <c r="U169" s="378"/>
      <c r="V169" s="378"/>
      <c r="W169" s="378"/>
      <c r="X169" s="378"/>
      <c r="Y169" s="378"/>
      <c r="Z169" s="378"/>
    </row>
    <row r="170" spans="1:26" ht="12.75" customHeight="1">
      <c r="A170" s="686">
        <v>11</v>
      </c>
      <c r="B170" s="849" t="s">
        <v>2700</v>
      </c>
      <c r="C170" s="849" t="s">
        <v>2702</v>
      </c>
      <c r="D170" s="849" t="s">
        <v>2668</v>
      </c>
      <c r="E170" s="849" t="s">
        <v>2703</v>
      </c>
      <c r="F170" s="1266">
        <v>3</v>
      </c>
      <c r="G170" s="1200"/>
      <c r="H170" s="396"/>
      <c r="I170" s="530"/>
      <c r="J170" s="1199"/>
      <c r="K170" s="1199"/>
      <c r="L170" s="1200"/>
      <c r="M170" s="378"/>
      <c r="N170" s="378"/>
      <c r="O170" s="378"/>
      <c r="P170" s="378"/>
      <c r="Q170" s="378"/>
      <c r="R170" s="378"/>
      <c r="S170" s="378"/>
      <c r="T170" s="378"/>
      <c r="U170" s="378"/>
      <c r="V170" s="378"/>
      <c r="W170" s="378"/>
      <c r="X170" s="378"/>
      <c r="Y170" s="378"/>
      <c r="Z170" s="378"/>
    </row>
    <row r="171" spans="1:26" ht="12.75" customHeight="1">
      <c r="A171" s="686">
        <v>12</v>
      </c>
      <c r="B171" s="849" t="s">
        <v>2705</v>
      </c>
      <c r="C171" s="849" t="s">
        <v>2706</v>
      </c>
      <c r="D171" s="849" t="s">
        <v>2668</v>
      </c>
      <c r="E171" s="849" t="s">
        <v>2703</v>
      </c>
      <c r="F171" s="1266">
        <v>12</v>
      </c>
      <c r="G171" s="1200"/>
      <c r="H171" s="396"/>
      <c r="I171" s="530"/>
      <c r="J171" s="1199"/>
      <c r="K171" s="1199"/>
      <c r="L171" s="1200"/>
      <c r="M171" s="378"/>
      <c r="N171" s="378"/>
      <c r="O171" s="378"/>
      <c r="P171" s="378"/>
      <c r="Q171" s="378"/>
      <c r="R171" s="378"/>
      <c r="S171" s="378"/>
      <c r="T171" s="378"/>
      <c r="U171" s="378"/>
      <c r="V171" s="378"/>
      <c r="W171" s="378"/>
      <c r="X171" s="378"/>
      <c r="Y171" s="378"/>
      <c r="Z171" s="378"/>
    </row>
    <row r="172" spans="1:26" ht="12.75" customHeight="1">
      <c r="A172" s="686">
        <v>13</v>
      </c>
      <c r="B172" s="849" t="s">
        <v>2708</v>
      </c>
      <c r="C172" s="849" t="s">
        <v>2710</v>
      </c>
      <c r="D172" s="849" t="s">
        <v>2668</v>
      </c>
      <c r="E172" s="849" t="s">
        <v>2703</v>
      </c>
      <c r="F172" s="1266">
        <v>2</v>
      </c>
      <c r="G172" s="1200"/>
      <c r="H172" s="396"/>
      <c r="I172" s="530"/>
      <c r="J172" s="1199"/>
      <c r="K172" s="1199"/>
      <c r="L172" s="1200"/>
      <c r="M172" s="378"/>
      <c r="N172" s="378"/>
      <c r="O172" s="378"/>
      <c r="P172" s="378"/>
      <c r="Q172" s="378"/>
      <c r="R172" s="378"/>
      <c r="S172" s="378"/>
      <c r="T172" s="378"/>
      <c r="U172" s="378"/>
      <c r="V172" s="378"/>
      <c r="W172" s="378"/>
      <c r="X172" s="378"/>
      <c r="Y172" s="378"/>
      <c r="Z172" s="378"/>
    </row>
    <row r="173" spans="1:26" ht="12.75" customHeight="1">
      <c r="A173" s="686">
        <v>14</v>
      </c>
      <c r="B173" s="849" t="s">
        <v>2712</v>
      </c>
      <c r="C173" s="849" t="s">
        <v>2713</v>
      </c>
      <c r="D173" s="849" t="s">
        <v>2668</v>
      </c>
      <c r="E173" s="849" t="s">
        <v>2703</v>
      </c>
      <c r="F173" s="1266">
        <v>4</v>
      </c>
      <c r="G173" s="1200"/>
      <c r="H173" s="396"/>
      <c r="I173" s="530"/>
      <c r="J173" s="1199"/>
      <c r="K173" s="1199"/>
      <c r="L173" s="1200"/>
      <c r="M173" s="378"/>
      <c r="N173" s="378"/>
      <c r="O173" s="378"/>
      <c r="P173" s="378"/>
      <c r="Q173" s="378"/>
      <c r="R173" s="378"/>
      <c r="S173" s="378"/>
      <c r="T173" s="378"/>
      <c r="U173" s="378"/>
      <c r="V173" s="378"/>
      <c r="W173" s="378"/>
      <c r="X173" s="378"/>
      <c r="Y173" s="378"/>
      <c r="Z173" s="378"/>
    </row>
    <row r="174" spans="1:26" ht="12.75" customHeight="1">
      <c r="A174" s="686">
        <v>15</v>
      </c>
      <c r="B174" s="849" t="s">
        <v>2714</v>
      </c>
      <c r="C174" s="849" t="s">
        <v>2715</v>
      </c>
      <c r="D174" s="849" t="s">
        <v>2668</v>
      </c>
      <c r="E174" s="849" t="s">
        <v>2703</v>
      </c>
      <c r="F174" s="1266">
        <v>3</v>
      </c>
      <c r="G174" s="1200"/>
      <c r="H174" s="396"/>
      <c r="I174" s="530"/>
      <c r="J174" s="1199"/>
      <c r="K174" s="1199"/>
      <c r="L174" s="1200"/>
      <c r="M174" s="378"/>
      <c r="N174" s="378"/>
      <c r="O174" s="378"/>
      <c r="P174" s="378"/>
      <c r="Q174" s="378"/>
      <c r="R174" s="378"/>
      <c r="S174" s="378"/>
      <c r="T174" s="378"/>
      <c r="U174" s="378"/>
      <c r="V174" s="378"/>
      <c r="W174" s="378"/>
      <c r="X174" s="378"/>
      <c r="Y174" s="378"/>
      <c r="Z174" s="378"/>
    </row>
    <row r="175" spans="1:26" ht="12.75" customHeight="1">
      <c r="A175" s="686">
        <v>16</v>
      </c>
      <c r="B175" s="849" t="s">
        <v>2716</v>
      </c>
      <c r="C175" s="849" t="s">
        <v>2717</v>
      </c>
      <c r="D175" s="849" t="s">
        <v>2668</v>
      </c>
      <c r="E175" s="849" t="s">
        <v>2703</v>
      </c>
      <c r="F175" s="1266">
        <v>2</v>
      </c>
      <c r="G175" s="1200"/>
      <c r="H175" s="396"/>
      <c r="I175" s="530"/>
      <c r="J175" s="1199"/>
      <c r="K175" s="1199"/>
      <c r="L175" s="1200"/>
      <c r="M175" s="378"/>
      <c r="N175" s="378"/>
      <c r="O175" s="378"/>
      <c r="P175" s="378"/>
      <c r="Q175" s="378"/>
      <c r="R175" s="378"/>
      <c r="S175" s="378"/>
      <c r="T175" s="378"/>
      <c r="U175" s="378"/>
      <c r="V175" s="378"/>
      <c r="W175" s="378"/>
      <c r="X175" s="378"/>
      <c r="Y175" s="378"/>
      <c r="Z175" s="378"/>
    </row>
    <row r="176" spans="1:26" ht="12.75" customHeight="1">
      <c r="A176" s="686">
        <v>17</v>
      </c>
      <c r="B176" s="849" t="s">
        <v>2718</v>
      </c>
      <c r="C176" s="849" t="s">
        <v>2719</v>
      </c>
      <c r="D176" s="849" t="s">
        <v>2668</v>
      </c>
      <c r="E176" s="849" t="s">
        <v>2703</v>
      </c>
      <c r="F176" s="1266">
        <v>3</v>
      </c>
      <c r="G176" s="1200"/>
      <c r="H176" s="396"/>
      <c r="I176" s="530"/>
      <c r="J176" s="1199"/>
      <c r="K176" s="1199"/>
      <c r="L176" s="1200"/>
      <c r="M176" s="378"/>
      <c r="N176" s="378"/>
      <c r="O176" s="378"/>
      <c r="P176" s="378"/>
      <c r="Q176" s="378"/>
      <c r="R176" s="378"/>
      <c r="S176" s="378"/>
      <c r="T176" s="378"/>
      <c r="U176" s="378"/>
      <c r="V176" s="378"/>
      <c r="W176" s="378"/>
      <c r="X176" s="378"/>
      <c r="Y176" s="378"/>
      <c r="Z176" s="378"/>
    </row>
    <row r="177" spans="1:26" ht="12.75" customHeight="1">
      <c r="A177" s="686">
        <v>18</v>
      </c>
      <c r="B177" s="849" t="s">
        <v>2720</v>
      </c>
      <c r="C177" s="849" t="s">
        <v>2721</v>
      </c>
      <c r="D177" s="849" t="s">
        <v>2668</v>
      </c>
      <c r="E177" s="849" t="s">
        <v>2703</v>
      </c>
      <c r="F177" s="1266">
        <v>4</v>
      </c>
      <c r="G177" s="1200"/>
      <c r="H177" s="396"/>
      <c r="I177" s="530"/>
      <c r="J177" s="1199"/>
      <c r="K177" s="1199"/>
      <c r="L177" s="1200"/>
      <c r="M177" s="378"/>
      <c r="N177" s="378"/>
      <c r="O177" s="378"/>
      <c r="P177" s="378"/>
      <c r="Q177" s="378"/>
      <c r="R177" s="378"/>
      <c r="S177" s="378"/>
      <c r="T177" s="378"/>
      <c r="U177" s="378"/>
      <c r="V177" s="378"/>
      <c r="W177" s="378"/>
      <c r="X177" s="378"/>
      <c r="Y177" s="378"/>
      <c r="Z177" s="378"/>
    </row>
    <row r="178" spans="1:26" ht="12.75" customHeight="1">
      <c r="A178" s="686">
        <v>19</v>
      </c>
      <c r="B178" s="849" t="s">
        <v>2720</v>
      </c>
      <c r="C178" s="849" t="s">
        <v>2722</v>
      </c>
      <c r="D178" s="849" t="s">
        <v>2668</v>
      </c>
      <c r="E178" s="849" t="s">
        <v>2703</v>
      </c>
      <c r="F178" s="1266">
        <v>4</v>
      </c>
      <c r="G178" s="1200"/>
      <c r="H178" s="396"/>
      <c r="I178" s="530"/>
      <c r="J178" s="1199"/>
      <c r="K178" s="1199"/>
      <c r="L178" s="1200"/>
      <c r="M178" s="378"/>
      <c r="N178" s="378"/>
      <c r="O178" s="378"/>
      <c r="P178" s="378"/>
      <c r="Q178" s="378"/>
      <c r="R178" s="378"/>
      <c r="S178" s="378"/>
      <c r="T178" s="378"/>
      <c r="U178" s="378"/>
      <c r="V178" s="378"/>
      <c r="W178" s="378"/>
      <c r="X178" s="378"/>
      <c r="Y178" s="378"/>
      <c r="Z178" s="378"/>
    </row>
    <row r="179" spans="1:26" ht="12.75" customHeight="1">
      <c r="A179" s="686">
        <v>20</v>
      </c>
      <c r="B179" s="849" t="s">
        <v>2720</v>
      </c>
      <c r="C179" s="849" t="s">
        <v>2722</v>
      </c>
      <c r="D179" s="849" t="s">
        <v>2668</v>
      </c>
      <c r="E179" s="849" t="s">
        <v>2703</v>
      </c>
      <c r="F179" s="1266">
        <v>3</v>
      </c>
      <c r="G179" s="1200"/>
      <c r="H179" s="396"/>
      <c r="I179" s="530"/>
      <c r="J179" s="1199"/>
      <c r="K179" s="1199"/>
      <c r="L179" s="1200"/>
      <c r="M179" s="378"/>
      <c r="N179" s="378"/>
      <c r="O179" s="378"/>
      <c r="P179" s="378"/>
      <c r="Q179" s="378"/>
      <c r="R179" s="378"/>
      <c r="S179" s="378"/>
      <c r="T179" s="378"/>
      <c r="U179" s="378"/>
      <c r="V179" s="378"/>
      <c r="W179" s="378"/>
      <c r="X179" s="378"/>
      <c r="Y179" s="378"/>
      <c r="Z179" s="378"/>
    </row>
    <row r="180" spans="1:26" ht="12.75" customHeight="1">
      <c r="A180" s="686">
        <v>21</v>
      </c>
      <c r="B180" s="849" t="s">
        <v>2720</v>
      </c>
      <c r="C180" s="849" t="s">
        <v>2723</v>
      </c>
      <c r="D180" s="849" t="s">
        <v>2668</v>
      </c>
      <c r="E180" s="849" t="s">
        <v>2703</v>
      </c>
      <c r="F180" s="1266">
        <v>4</v>
      </c>
      <c r="G180" s="1200"/>
      <c r="H180" s="396"/>
      <c r="I180" s="530"/>
      <c r="J180" s="1199"/>
      <c r="K180" s="1199"/>
      <c r="L180" s="1200"/>
      <c r="M180" s="378"/>
      <c r="N180" s="378"/>
      <c r="O180" s="378"/>
      <c r="P180" s="378"/>
      <c r="Q180" s="378"/>
      <c r="R180" s="378"/>
      <c r="S180" s="378"/>
      <c r="T180" s="378"/>
      <c r="U180" s="378"/>
      <c r="V180" s="378"/>
      <c r="W180" s="378"/>
      <c r="X180" s="378"/>
      <c r="Y180" s="378"/>
      <c r="Z180" s="378"/>
    </row>
    <row r="181" spans="1:26" ht="12.75" customHeight="1">
      <c r="A181" s="686">
        <v>22</v>
      </c>
      <c r="B181" s="849" t="s">
        <v>2724</v>
      </c>
      <c r="C181" s="849" t="s">
        <v>2725</v>
      </c>
      <c r="D181" s="849" t="s">
        <v>2668</v>
      </c>
      <c r="E181" s="849" t="s">
        <v>2703</v>
      </c>
      <c r="F181" s="1266">
        <v>3</v>
      </c>
      <c r="G181" s="1200"/>
      <c r="H181" s="396"/>
      <c r="I181" s="530"/>
      <c r="J181" s="1199"/>
      <c r="K181" s="1199"/>
      <c r="L181" s="1200"/>
      <c r="M181" s="378"/>
      <c r="N181" s="378"/>
      <c r="O181" s="378"/>
      <c r="P181" s="378"/>
      <c r="Q181" s="378"/>
      <c r="R181" s="378"/>
      <c r="S181" s="378"/>
      <c r="T181" s="378"/>
      <c r="U181" s="378"/>
      <c r="V181" s="378"/>
      <c r="W181" s="378"/>
      <c r="X181" s="378"/>
      <c r="Y181" s="378"/>
      <c r="Z181" s="378"/>
    </row>
    <row r="182" spans="1:26" ht="12.75" customHeight="1">
      <c r="A182" s="686">
        <v>23</v>
      </c>
      <c r="B182" s="849" t="s">
        <v>2726</v>
      </c>
      <c r="C182" s="849" t="s">
        <v>2727</v>
      </c>
      <c r="D182" s="849" t="s">
        <v>2668</v>
      </c>
      <c r="E182" s="849" t="s">
        <v>2703</v>
      </c>
      <c r="F182" s="1266">
        <v>12</v>
      </c>
      <c r="G182" s="1200"/>
      <c r="H182" s="396"/>
      <c r="I182" s="530"/>
      <c r="J182" s="1199"/>
      <c r="K182" s="1199"/>
      <c r="L182" s="1200"/>
      <c r="M182" s="378"/>
      <c r="N182" s="378"/>
      <c r="O182" s="378"/>
      <c r="P182" s="378"/>
      <c r="Q182" s="378"/>
      <c r="R182" s="378"/>
      <c r="S182" s="378"/>
      <c r="T182" s="378"/>
      <c r="U182" s="378"/>
      <c r="V182" s="378"/>
      <c r="W182" s="378"/>
      <c r="X182" s="378"/>
      <c r="Y182" s="378"/>
      <c r="Z182" s="378"/>
    </row>
    <row r="183" spans="1:26" ht="12.75" customHeight="1">
      <c r="A183" s="686">
        <v>24</v>
      </c>
      <c r="B183" s="1278" t="s">
        <v>2728</v>
      </c>
      <c r="C183" s="1278" t="s">
        <v>2729</v>
      </c>
      <c r="D183" s="1278" t="s">
        <v>2668</v>
      </c>
      <c r="E183" s="1278" t="s">
        <v>2703</v>
      </c>
      <c r="F183" s="1266">
        <v>3</v>
      </c>
      <c r="G183" s="1200"/>
      <c r="H183" s="396"/>
      <c r="I183" s="530"/>
      <c r="J183" s="1199"/>
      <c r="K183" s="1199"/>
      <c r="L183" s="1200"/>
      <c r="M183" s="378"/>
      <c r="N183" s="378"/>
      <c r="O183" s="378"/>
      <c r="P183" s="378"/>
      <c r="Q183" s="378"/>
      <c r="R183" s="378"/>
      <c r="S183" s="378"/>
      <c r="T183" s="378"/>
      <c r="U183" s="378"/>
      <c r="V183" s="378"/>
      <c r="W183" s="378"/>
      <c r="X183" s="378"/>
      <c r="Y183" s="378"/>
      <c r="Z183" s="378"/>
    </row>
    <row r="184" spans="1:26" ht="12.75" customHeight="1">
      <c r="A184" s="686">
        <v>25</v>
      </c>
      <c r="B184" s="849" t="s">
        <v>2732</v>
      </c>
      <c r="C184" s="849" t="s">
        <v>2733</v>
      </c>
      <c r="D184" s="849" t="s">
        <v>2668</v>
      </c>
      <c r="E184" s="849" t="s">
        <v>2703</v>
      </c>
      <c r="F184" s="1279">
        <v>3</v>
      </c>
      <c r="G184" s="1200"/>
      <c r="H184" s="396"/>
      <c r="I184" s="530"/>
      <c r="J184" s="1199"/>
      <c r="K184" s="1199"/>
      <c r="L184" s="1200"/>
      <c r="M184" s="378"/>
      <c r="N184" s="378"/>
      <c r="O184" s="378"/>
      <c r="P184" s="378"/>
      <c r="Q184" s="378"/>
      <c r="R184" s="378"/>
      <c r="S184" s="378"/>
      <c r="T184" s="378"/>
      <c r="U184" s="378"/>
      <c r="V184" s="378"/>
      <c r="W184" s="378"/>
      <c r="X184" s="378"/>
      <c r="Y184" s="378"/>
      <c r="Z184" s="378"/>
    </row>
    <row r="185" spans="1:26" ht="12.75" customHeight="1">
      <c r="A185" s="686">
        <v>26</v>
      </c>
      <c r="B185" s="453">
        <v>43180</v>
      </c>
      <c r="C185" s="601" t="s">
        <v>2752</v>
      </c>
      <c r="D185" s="849" t="s">
        <v>2756</v>
      </c>
      <c r="E185" s="849" t="s">
        <v>2757</v>
      </c>
      <c r="F185" s="1279">
        <v>200</v>
      </c>
      <c r="G185" s="1200"/>
      <c r="H185" s="396"/>
      <c r="I185" s="530"/>
      <c r="J185" s="1199"/>
      <c r="K185" s="1199"/>
      <c r="L185" s="1200"/>
      <c r="M185" s="378"/>
      <c r="N185" s="378"/>
      <c r="O185" s="378"/>
      <c r="P185" s="378"/>
      <c r="Q185" s="378"/>
      <c r="R185" s="378"/>
      <c r="S185" s="378"/>
      <c r="T185" s="378"/>
      <c r="U185" s="378"/>
      <c r="V185" s="378"/>
      <c r="W185" s="378"/>
      <c r="X185" s="378"/>
      <c r="Y185" s="378"/>
      <c r="Z185" s="378"/>
    </row>
    <row r="186" spans="1:26" ht="12.75" customHeight="1">
      <c r="A186" s="686">
        <v>27</v>
      </c>
      <c r="B186" s="849" t="s">
        <v>2759</v>
      </c>
      <c r="C186" s="849" t="s">
        <v>2760</v>
      </c>
      <c r="D186" s="849" t="s">
        <v>2668</v>
      </c>
      <c r="E186" s="849" t="s">
        <v>2703</v>
      </c>
      <c r="F186" s="1279">
        <v>1</v>
      </c>
      <c r="G186" s="1200"/>
      <c r="H186" s="396"/>
      <c r="I186" s="530"/>
      <c r="J186" s="1199"/>
      <c r="K186" s="1199"/>
      <c r="L186" s="1200"/>
      <c r="M186" s="378"/>
      <c r="N186" s="378"/>
      <c r="O186" s="378"/>
      <c r="P186" s="378"/>
      <c r="Q186" s="378"/>
      <c r="R186" s="378"/>
      <c r="S186" s="378"/>
      <c r="T186" s="378"/>
      <c r="U186" s="378"/>
      <c r="V186" s="378"/>
      <c r="W186" s="378"/>
      <c r="X186" s="378"/>
      <c r="Y186" s="378"/>
      <c r="Z186" s="378"/>
    </row>
    <row r="187" spans="1:26" ht="12.75" customHeight="1">
      <c r="A187" s="686">
        <v>28</v>
      </c>
      <c r="B187" s="1280" t="s">
        <v>2763</v>
      </c>
      <c r="C187" s="1280" t="s">
        <v>2767</v>
      </c>
      <c r="D187" s="1280" t="s">
        <v>2668</v>
      </c>
      <c r="E187" s="1280" t="s">
        <v>2703</v>
      </c>
      <c r="F187" s="1266">
        <v>4</v>
      </c>
      <c r="G187" s="1200"/>
      <c r="H187" s="396"/>
      <c r="I187" s="530"/>
      <c r="J187" s="1199"/>
      <c r="K187" s="1199"/>
      <c r="L187" s="1200"/>
      <c r="M187" s="378"/>
      <c r="N187" s="378"/>
      <c r="O187" s="378"/>
      <c r="P187" s="378"/>
      <c r="Q187" s="378"/>
      <c r="R187" s="378"/>
      <c r="S187" s="378"/>
      <c r="T187" s="378"/>
      <c r="U187" s="378"/>
      <c r="V187" s="378"/>
      <c r="W187" s="378"/>
      <c r="X187" s="378"/>
      <c r="Y187" s="378"/>
      <c r="Z187" s="378"/>
    </row>
    <row r="188" spans="1:26" ht="12.75" customHeight="1">
      <c r="A188" s="686">
        <v>29</v>
      </c>
      <c r="B188" s="849" t="s">
        <v>2768</v>
      </c>
      <c r="C188" s="849" t="s">
        <v>2769</v>
      </c>
      <c r="D188" s="849" t="s">
        <v>2668</v>
      </c>
      <c r="E188" s="849" t="s">
        <v>2770</v>
      </c>
      <c r="F188" s="1266">
        <v>20</v>
      </c>
      <c r="G188" s="1200"/>
      <c r="H188" s="396"/>
      <c r="I188" s="530"/>
      <c r="J188" s="1199"/>
      <c r="K188" s="1199"/>
      <c r="L188" s="1200"/>
      <c r="M188" s="378"/>
      <c r="N188" s="378"/>
      <c r="O188" s="378"/>
      <c r="P188" s="378"/>
      <c r="Q188" s="378"/>
      <c r="R188" s="378"/>
      <c r="S188" s="378"/>
      <c r="T188" s="378"/>
      <c r="U188" s="378"/>
      <c r="V188" s="378"/>
      <c r="W188" s="378"/>
      <c r="X188" s="378"/>
      <c r="Y188" s="378"/>
      <c r="Z188" s="378"/>
    </row>
    <row r="189" spans="1:26" ht="12.75" customHeight="1">
      <c r="A189" s="686">
        <v>30</v>
      </c>
      <c r="B189" s="849" t="s">
        <v>2772</v>
      </c>
      <c r="C189" s="849" t="s">
        <v>2773</v>
      </c>
      <c r="D189" s="849" t="s">
        <v>2668</v>
      </c>
      <c r="E189" s="849" t="s">
        <v>2703</v>
      </c>
      <c r="F189" s="1266">
        <v>8</v>
      </c>
      <c r="G189" s="1200"/>
      <c r="H189" s="396"/>
      <c r="I189" s="530"/>
      <c r="J189" s="1199"/>
      <c r="K189" s="1199"/>
      <c r="L189" s="1200"/>
      <c r="M189" s="378"/>
      <c r="N189" s="378"/>
      <c r="O189" s="378"/>
      <c r="P189" s="378"/>
      <c r="Q189" s="378"/>
      <c r="R189" s="378"/>
      <c r="S189" s="378"/>
      <c r="T189" s="378"/>
      <c r="U189" s="378"/>
      <c r="V189" s="378"/>
      <c r="W189" s="378"/>
      <c r="X189" s="378"/>
      <c r="Y189" s="378"/>
      <c r="Z189" s="378"/>
    </row>
    <row r="190" spans="1:26" ht="12.75" customHeight="1">
      <c r="A190" s="686">
        <v>31</v>
      </c>
      <c r="B190" s="849" t="s">
        <v>2775</v>
      </c>
      <c r="C190" s="849" t="s">
        <v>2776</v>
      </c>
      <c r="D190" s="849" t="s">
        <v>2668</v>
      </c>
      <c r="E190" s="849" t="s">
        <v>2703</v>
      </c>
      <c r="F190" s="1266">
        <v>1</v>
      </c>
      <c r="G190" s="1200"/>
      <c r="H190" s="396"/>
      <c r="I190" s="530"/>
      <c r="J190" s="1199"/>
      <c r="K190" s="1199"/>
      <c r="L190" s="1200"/>
      <c r="M190" s="378"/>
      <c r="N190" s="378"/>
      <c r="O190" s="378"/>
      <c r="P190" s="378"/>
      <c r="Q190" s="378"/>
      <c r="R190" s="378"/>
      <c r="S190" s="378"/>
      <c r="T190" s="378"/>
      <c r="U190" s="378"/>
      <c r="V190" s="378"/>
      <c r="W190" s="378"/>
      <c r="X190" s="378"/>
      <c r="Y190" s="378"/>
      <c r="Z190" s="378"/>
    </row>
    <row r="191" spans="1:26" ht="12.75" customHeight="1">
      <c r="A191" s="686">
        <v>32</v>
      </c>
      <c r="B191" s="849" t="s">
        <v>2778</v>
      </c>
      <c r="C191" s="849" t="s">
        <v>2779</v>
      </c>
      <c r="D191" s="849" t="s">
        <v>2668</v>
      </c>
      <c r="E191" s="849" t="s">
        <v>2703</v>
      </c>
      <c r="F191" s="1266">
        <v>12</v>
      </c>
      <c r="G191" s="1200"/>
      <c r="H191" s="396"/>
      <c r="I191" s="530"/>
      <c r="J191" s="1199"/>
      <c r="K191" s="1199"/>
      <c r="L191" s="1200"/>
      <c r="M191" s="378"/>
      <c r="N191" s="378"/>
      <c r="O191" s="378"/>
      <c r="P191" s="378"/>
      <c r="Q191" s="378"/>
      <c r="R191" s="378"/>
      <c r="S191" s="378"/>
      <c r="T191" s="378"/>
      <c r="U191" s="378"/>
      <c r="V191" s="378"/>
      <c r="W191" s="378"/>
      <c r="X191" s="378"/>
      <c r="Y191" s="378"/>
      <c r="Z191" s="378"/>
    </row>
    <row r="192" spans="1:26" ht="12.75" customHeight="1">
      <c r="A192" s="686">
        <v>33</v>
      </c>
      <c r="B192" s="1281">
        <v>43195</v>
      </c>
      <c r="C192" s="849" t="s">
        <v>2784</v>
      </c>
      <c r="D192" s="849" t="s">
        <v>2668</v>
      </c>
      <c r="E192" s="849" t="s">
        <v>2785</v>
      </c>
      <c r="F192" s="1266">
        <v>100</v>
      </c>
      <c r="G192" s="1200"/>
      <c r="H192" s="396"/>
      <c r="I192" s="530"/>
      <c r="J192" s="1199"/>
      <c r="K192" s="1199"/>
      <c r="L192" s="1200"/>
      <c r="M192" s="378"/>
      <c r="N192" s="378"/>
      <c r="O192" s="378"/>
      <c r="P192" s="378"/>
      <c r="Q192" s="378"/>
      <c r="R192" s="378"/>
      <c r="S192" s="378"/>
      <c r="T192" s="378"/>
      <c r="U192" s="378"/>
      <c r="V192" s="378"/>
      <c r="W192" s="378"/>
      <c r="X192" s="378"/>
      <c r="Y192" s="378"/>
      <c r="Z192" s="378"/>
    </row>
    <row r="193" spans="1:26" ht="12.75" customHeight="1">
      <c r="A193" s="686">
        <v>34</v>
      </c>
      <c r="B193" s="849" t="s">
        <v>2786</v>
      </c>
      <c r="C193" s="849" t="s">
        <v>2787</v>
      </c>
      <c r="D193" s="849" t="s">
        <v>2668</v>
      </c>
      <c r="E193" s="849" t="s">
        <v>2788</v>
      </c>
      <c r="F193" s="1266">
        <v>2</v>
      </c>
      <c r="G193" s="1200"/>
      <c r="H193" s="396"/>
      <c r="I193" s="530"/>
      <c r="J193" s="1199"/>
      <c r="K193" s="1199"/>
      <c r="L193" s="1200"/>
      <c r="M193" s="378"/>
      <c r="N193" s="378"/>
      <c r="O193" s="378"/>
      <c r="P193" s="378"/>
      <c r="Q193" s="378"/>
      <c r="R193" s="378"/>
      <c r="S193" s="378"/>
      <c r="T193" s="378"/>
      <c r="U193" s="378"/>
      <c r="V193" s="378"/>
      <c r="W193" s="378"/>
      <c r="X193" s="378"/>
      <c r="Y193" s="378"/>
      <c r="Z193" s="378"/>
    </row>
    <row r="194" spans="1:26" ht="12.75" customHeight="1">
      <c r="A194" s="686">
        <v>35</v>
      </c>
      <c r="B194" s="849" t="s">
        <v>2789</v>
      </c>
      <c r="C194" s="849" t="s">
        <v>2790</v>
      </c>
      <c r="D194" s="849" t="s">
        <v>2668</v>
      </c>
      <c r="E194" s="849" t="s">
        <v>2791</v>
      </c>
      <c r="F194" s="1266">
        <v>1</v>
      </c>
      <c r="G194" s="1200"/>
      <c r="H194" s="396"/>
      <c r="I194" s="530"/>
      <c r="J194" s="1199"/>
      <c r="K194" s="1199"/>
      <c r="L194" s="1200"/>
      <c r="M194" s="378"/>
      <c r="N194" s="378"/>
      <c r="O194" s="378"/>
      <c r="P194" s="378"/>
      <c r="Q194" s="378"/>
      <c r="R194" s="378"/>
      <c r="S194" s="378"/>
      <c r="T194" s="378"/>
      <c r="U194" s="378"/>
      <c r="V194" s="378"/>
      <c r="W194" s="378"/>
      <c r="X194" s="378"/>
      <c r="Y194" s="378"/>
      <c r="Z194" s="378"/>
    </row>
    <row r="195" spans="1:26" ht="12.75" customHeight="1">
      <c r="A195" s="686">
        <v>36</v>
      </c>
      <c r="B195" s="849" t="s">
        <v>2792</v>
      </c>
      <c r="C195" s="849" t="s">
        <v>2784</v>
      </c>
      <c r="D195" s="849" t="s">
        <v>2668</v>
      </c>
      <c r="E195" s="849" t="s">
        <v>2793</v>
      </c>
      <c r="F195" s="1266">
        <v>100</v>
      </c>
      <c r="G195" s="1200"/>
      <c r="H195" s="396"/>
      <c r="I195" s="530"/>
      <c r="J195" s="1199"/>
      <c r="K195" s="1199"/>
      <c r="L195" s="1200"/>
      <c r="M195" s="378"/>
      <c r="N195" s="378"/>
      <c r="O195" s="378"/>
      <c r="P195" s="378"/>
      <c r="Q195" s="378"/>
      <c r="R195" s="378"/>
      <c r="S195" s="378"/>
      <c r="T195" s="378"/>
      <c r="U195" s="378"/>
      <c r="V195" s="378"/>
      <c r="W195" s="378"/>
      <c r="X195" s="378"/>
      <c r="Y195" s="378"/>
      <c r="Z195" s="378"/>
    </row>
    <row r="196" spans="1:26" ht="12.75" customHeight="1">
      <c r="A196" s="1282"/>
      <c r="B196" s="1283"/>
      <c r="C196" s="1"/>
      <c r="D196" s="1"/>
      <c r="E196" s="1"/>
      <c r="F196" s="1"/>
      <c r="G196" s="1200"/>
      <c r="H196" s="396"/>
      <c r="I196" s="530"/>
      <c r="J196" s="1199"/>
      <c r="K196" s="1199"/>
      <c r="L196" s="1200"/>
      <c r="M196" s="378"/>
      <c r="N196" s="378"/>
      <c r="O196" s="378"/>
      <c r="P196" s="378"/>
      <c r="Q196" s="378"/>
      <c r="R196" s="378"/>
      <c r="S196" s="378"/>
      <c r="T196" s="378"/>
      <c r="U196" s="378"/>
      <c r="V196" s="378"/>
      <c r="W196" s="378"/>
      <c r="X196" s="378"/>
      <c r="Y196" s="378"/>
      <c r="Z196" s="378"/>
    </row>
    <row r="197" spans="1:26" ht="12.75" customHeight="1">
      <c r="A197" s="387"/>
      <c r="B197" s="387"/>
      <c r="C197" s="389" t="s">
        <v>141</v>
      </c>
      <c r="D197" s="387"/>
      <c r="E197" s="403"/>
      <c r="F197" s="404"/>
      <c r="G197" s="1200"/>
      <c r="H197" s="396"/>
      <c r="I197" s="530"/>
      <c r="J197" s="1199"/>
      <c r="K197" s="1199"/>
      <c r="L197" s="1200"/>
      <c r="M197" s="378"/>
      <c r="N197" s="378"/>
      <c r="O197" s="378"/>
      <c r="P197" s="378"/>
      <c r="Q197" s="378"/>
      <c r="R197" s="378"/>
      <c r="S197" s="378"/>
      <c r="T197" s="378"/>
      <c r="U197" s="378"/>
      <c r="V197" s="378"/>
      <c r="W197" s="378"/>
      <c r="X197" s="378"/>
      <c r="Y197" s="378"/>
      <c r="Z197" s="378"/>
    </row>
    <row r="198" spans="1:26" ht="25.5" customHeight="1">
      <c r="A198" s="664">
        <v>1</v>
      </c>
      <c r="B198" s="539">
        <v>43007</v>
      </c>
      <c r="C198" s="602" t="s">
        <v>2800</v>
      </c>
      <c r="D198" s="664" t="s">
        <v>2801</v>
      </c>
      <c r="E198" s="540" t="s">
        <v>2802</v>
      </c>
      <c r="F198" s="849">
        <v>150</v>
      </c>
      <c r="G198" s="1200"/>
      <c r="H198" s="396"/>
      <c r="I198" s="530"/>
      <c r="J198" s="1199"/>
      <c r="K198" s="1199"/>
      <c r="L198" s="1200"/>
      <c r="M198" s="378"/>
      <c r="N198" s="378"/>
      <c r="O198" s="378"/>
      <c r="P198" s="378"/>
      <c r="Q198" s="378"/>
      <c r="R198" s="378"/>
      <c r="S198" s="378"/>
      <c r="T198" s="378"/>
      <c r="U198" s="378"/>
      <c r="V198" s="378"/>
      <c r="W198" s="378"/>
      <c r="X198" s="378"/>
      <c r="Y198" s="378"/>
      <c r="Z198" s="378"/>
    </row>
    <row r="199" spans="1:26" ht="15.75" customHeight="1">
      <c r="A199" s="664">
        <v>2</v>
      </c>
      <c r="B199" s="423">
        <v>43012</v>
      </c>
      <c r="C199" s="651" t="s">
        <v>2804</v>
      </c>
      <c r="D199" s="664" t="s">
        <v>2805</v>
      </c>
      <c r="E199" s="664" t="s">
        <v>2806</v>
      </c>
      <c r="F199" s="849">
        <v>50</v>
      </c>
      <c r="G199" s="1200"/>
      <c r="H199" s="396"/>
      <c r="I199" s="378"/>
      <c r="J199" s="1199"/>
      <c r="K199" s="378"/>
      <c r="L199" s="1200"/>
      <c r="M199" s="378"/>
      <c r="N199" s="378"/>
      <c r="O199" s="378"/>
      <c r="P199" s="378"/>
      <c r="Q199" s="378"/>
      <c r="R199" s="378"/>
      <c r="S199" s="378"/>
      <c r="T199" s="378"/>
      <c r="U199" s="378"/>
      <c r="V199" s="378"/>
      <c r="W199" s="378"/>
      <c r="X199" s="378"/>
      <c r="Y199" s="378"/>
      <c r="Z199" s="378"/>
    </row>
    <row r="200" spans="1:26" ht="15.75" customHeight="1">
      <c r="A200" s="664">
        <v>3</v>
      </c>
      <c r="B200" s="423">
        <v>43026</v>
      </c>
      <c r="C200" s="602" t="s">
        <v>2807</v>
      </c>
      <c r="D200" s="664" t="s">
        <v>2805</v>
      </c>
      <c r="E200" s="849" t="s">
        <v>856</v>
      </c>
      <c r="F200" s="849">
        <v>50</v>
      </c>
      <c r="G200" s="1200"/>
      <c r="H200" s="396"/>
      <c r="I200" s="378"/>
      <c r="J200" s="1199"/>
      <c r="K200" s="378"/>
      <c r="L200" s="1200"/>
      <c r="M200" s="378"/>
      <c r="N200" s="378"/>
      <c r="O200" s="378"/>
      <c r="P200" s="378"/>
      <c r="Q200" s="378"/>
      <c r="R200" s="378"/>
      <c r="S200" s="378"/>
      <c r="T200" s="378"/>
      <c r="U200" s="378"/>
      <c r="V200" s="378"/>
      <c r="W200" s="378"/>
      <c r="X200" s="378"/>
      <c r="Y200" s="378"/>
      <c r="Z200" s="378"/>
    </row>
    <row r="201" spans="1:26" ht="15.75" customHeight="1">
      <c r="A201" s="664">
        <v>4</v>
      </c>
      <c r="B201" s="423">
        <v>43041</v>
      </c>
      <c r="C201" s="651" t="s">
        <v>2808</v>
      </c>
      <c r="D201" s="664" t="s">
        <v>2809</v>
      </c>
      <c r="E201" s="664" t="s">
        <v>2806</v>
      </c>
      <c r="F201" s="849">
        <v>29</v>
      </c>
      <c r="G201" s="1200"/>
      <c r="H201" s="396"/>
      <c r="I201" s="378"/>
      <c r="J201" s="1199"/>
      <c r="K201" s="378"/>
      <c r="L201" s="1200"/>
      <c r="M201" s="378"/>
      <c r="N201" s="378"/>
      <c r="O201" s="378"/>
      <c r="P201" s="378"/>
      <c r="Q201" s="378"/>
      <c r="R201" s="378"/>
      <c r="S201" s="378"/>
      <c r="T201" s="378"/>
      <c r="U201" s="378"/>
      <c r="V201" s="378"/>
      <c r="W201" s="378"/>
      <c r="X201" s="378"/>
      <c r="Y201" s="378"/>
      <c r="Z201" s="378"/>
    </row>
    <row r="202" spans="1:26" ht="15.75" customHeight="1">
      <c r="A202" s="664">
        <v>5</v>
      </c>
      <c r="B202" s="423">
        <v>43045</v>
      </c>
      <c r="C202" s="849" t="s">
        <v>2810</v>
      </c>
      <c r="D202" s="664" t="s">
        <v>2811</v>
      </c>
      <c r="E202" s="664" t="s">
        <v>2806</v>
      </c>
      <c r="F202" s="849">
        <v>150</v>
      </c>
      <c r="G202" s="1200"/>
      <c r="H202" s="396"/>
      <c r="I202" s="378"/>
      <c r="J202" s="1199"/>
      <c r="K202" s="378"/>
      <c r="L202" s="1200"/>
      <c r="M202" s="378"/>
      <c r="N202" s="378"/>
      <c r="O202" s="378"/>
      <c r="P202" s="378"/>
      <c r="Q202" s="378"/>
      <c r="R202" s="378"/>
      <c r="S202" s="378"/>
      <c r="T202" s="378"/>
      <c r="U202" s="378"/>
      <c r="V202" s="378"/>
      <c r="W202" s="378"/>
      <c r="X202" s="378"/>
      <c r="Y202" s="378"/>
      <c r="Z202" s="378"/>
    </row>
    <row r="203" spans="1:26" ht="15.75" customHeight="1">
      <c r="A203" s="664">
        <v>6</v>
      </c>
      <c r="B203" s="423">
        <v>43047</v>
      </c>
      <c r="C203" s="602" t="s">
        <v>2812</v>
      </c>
      <c r="D203" s="664" t="s">
        <v>2805</v>
      </c>
      <c r="E203" s="664" t="s">
        <v>2806</v>
      </c>
      <c r="F203" s="849">
        <v>180</v>
      </c>
      <c r="G203" s="1200"/>
      <c r="H203" s="396"/>
      <c r="I203" s="378"/>
      <c r="J203" s="1199"/>
      <c r="K203" s="378"/>
      <c r="L203" s="1200"/>
      <c r="M203" s="378"/>
      <c r="N203" s="378"/>
      <c r="O203" s="378"/>
      <c r="P203" s="378"/>
      <c r="Q203" s="378"/>
      <c r="R203" s="378"/>
      <c r="S203" s="378"/>
      <c r="T203" s="378"/>
      <c r="U203" s="378"/>
      <c r="V203" s="378"/>
      <c r="W203" s="378"/>
      <c r="X203" s="378"/>
      <c r="Y203" s="378"/>
      <c r="Z203" s="378"/>
    </row>
    <row r="204" spans="1:26" ht="15.75" customHeight="1">
      <c r="A204" s="664">
        <v>7</v>
      </c>
      <c r="B204" s="423">
        <v>43048</v>
      </c>
      <c r="C204" s="651" t="s">
        <v>2813</v>
      </c>
      <c r="D204" s="664" t="s">
        <v>2814</v>
      </c>
      <c r="E204" s="664" t="s">
        <v>2806</v>
      </c>
      <c r="F204" s="849">
        <v>150</v>
      </c>
      <c r="G204" s="1200"/>
      <c r="H204" s="396"/>
      <c r="I204" s="378"/>
      <c r="J204" s="1199"/>
      <c r="K204" s="378"/>
      <c r="L204" s="1200"/>
      <c r="M204" s="378"/>
      <c r="N204" s="378"/>
      <c r="O204" s="378"/>
      <c r="P204" s="378"/>
      <c r="Q204" s="378"/>
      <c r="R204" s="378"/>
      <c r="S204" s="378"/>
      <c r="T204" s="378"/>
      <c r="U204" s="378"/>
      <c r="V204" s="378"/>
      <c r="W204" s="378"/>
      <c r="X204" s="378"/>
      <c r="Y204" s="378"/>
      <c r="Z204" s="378"/>
    </row>
    <row r="205" spans="1:26" ht="15.75" customHeight="1">
      <c r="A205" s="664">
        <v>8</v>
      </c>
      <c r="B205" s="423">
        <v>43061</v>
      </c>
      <c r="C205" s="651" t="s">
        <v>2815</v>
      </c>
      <c r="D205" s="664" t="s">
        <v>2805</v>
      </c>
      <c r="E205" s="664" t="s">
        <v>524</v>
      </c>
      <c r="F205" s="849">
        <v>70</v>
      </c>
      <c r="G205" s="1200"/>
      <c r="H205" s="396"/>
      <c r="I205" s="378"/>
      <c r="J205" s="1199"/>
      <c r="K205" s="378"/>
      <c r="L205" s="1200"/>
      <c r="M205" s="378"/>
      <c r="N205" s="378"/>
      <c r="O205" s="378"/>
      <c r="P205" s="378"/>
      <c r="Q205" s="378"/>
      <c r="R205" s="378"/>
      <c r="S205" s="378"/>
      <c r="T205" s="378"/>
      <c r="U205" s="378"/>
      <c r="V205" s="378"/>
      <c r="W205" s="378"/>
      <c r="X205" s="378"/>
      <c r="Y205" s="378"/>
      <c r="Z205" s="378"/>
    </row>
    <row r="206" spans="1:26" ht="15.75" customHeight="1">
      <c r="A206" s="664">
        <v>9</v>
      </c>
      <c r="B206" s="423">
        <v>43068</v>
      </c>
      <c r="C206" s="602" t="s">
        <v>2816</v>
      </c>
      <c r="D206" s="664" t="s">
        <v>2805</v>
      </c>
      <c r="E206" s="664" t="s">
        <v>856</v>
      </c>
      <c r="F206" s="849">
        <v>60</v>
      </c>
      <c r="G206" s="1200"/>
      <c r="H206" s="396"/>
      <c r="I206" s="378"/>
      <c r="J206" s="1199"/>
      <c r="K206" s="378"/>
      <c r="L206" s="1200"/>
      <c r="M206" s="378"/>
      <c r="N206" s="378"/>
      <c r="O206" s="378"/>
      <c r="P206" s="378"/>
      <c r="Q206" s="378"/>
      <c r="R206" s="378"/>
      <c r="S206" s="378"/>
      <c r="T206" s="378"/>
      <c r="U206" s="378"/>
      <c r="V206" s="378"/>
      <c r="W206" s="378"/>
      <c r="X206" s="378"/>
      <c r="Y206" s="378"/>
      <c r="Z206" s="378"/>
    </row>
    <row r="207" spans="1:26" ht="15.75" customHeight="1">
      <c r="A207" s="664">
        <v>10</v>
      </c>
      <c r="B207" s="423">
        <v>43074</v>
      </c>
      <c r="C207" s="651" t="s">
        <v>2817</v>
      </c>
      <c r="D207" s="664" t="s">
        <v>2818</v>
      </c>
      <c r="E207" s="664" t="s">
        <v>524</v>
      </c>
      <c r="F207" s="849">
        <v>20</v>
      </c>
      <c r="G207" s="1200"/>
      <c r="H207" s="396"/>
      <c r="I207" s="378"/>
      <c r="J207" s="1199"/>
      <c r="K207" s="378"/>
      <c r="L207" s="1200"/>
      <c r="M207" s="378"/>
      <c r="N207" s="378"/>
      <c r="O207" s="378"/>
      <c r="P207" s="378"/>
      <c r="Q207" s="378"/>
      <c r="R207" s="378"/>
      <c r="S207" s="378"/>
      <c r="T207" s="378"/>
      <c r="U207" s="378"/>
      <c r="V207" s="378"/>
      <c r="W207" s="378"/>
      <c r="X207" s="378"/>
      <c r="Y207" s="378"/>
      <c r="Z207" s="378"/>
    </row>
    <row r="208" spans="1:26" ht="15.75" customHeight="1">
      <c r="A208" s="664">
        <v>11</v>
      </c>
      <c r="B208" s="423">
        <v>43090</v>
      </c>
      <c r="C208" s="651" t="s">
        <v>2819</v>
      </c>
      <c r="D208" s="664" t="s">
        <v>2805</v>
      </c>
      <c r="E208" s="664" t="s">
        <v>872</v>
      </c>
      <c r="F208" s="849">
        <v>70</v>
      </c>
      <c r="G208" s="1200"/>
      <c r="H208" s="396"/>
      <c r="I208" s="378"/>
      <c r="J208" s="1199"/>
      <c r="K208" s="378"/>
      <c r="L208" s="1200"/>
      <c r="M208" s="378"/>
      <c r="N208" s="378"/>
      <c r="O208" s="378"/>
      <c r="P208" s="378"/>
      <c r="Q208" s="378"/>
      <c r="R208" s="378"/>
      <c r="S208" s="378"/>
      <c r="T208" s="378"/>
      <c r="U208" s="378"/>
      <c r="V208" s="378"/>
      <c r="W208" s="378"/>
      <c r="X208" s="378"/>
      <c r="Y208" s="378"/>
      <c r="Z208" s="378"/>
    </row>
    <row r="209" spans="1:26" ht="15.75" customHeight="1">
      <c r="A209" s="664">
        <v>12</v>
      </c>
      <c r="B209" s="686" t="s">
        <v>2820</v>
      </c>
      <c r="C209" s="602" t="s">
        <v>2821</v>
      </c>
      <c r="D209" s="686" t="s">
        <v>2822</v>
      </c>
      <c r="E209" s="664" t="s">
        <v>2806</v>
      </c>
      <c r="F209" s="663">
        <v>60</v>
      </c>
      <c r="G209" s="1200"/>
      <c r="H209" s="396"/>
      <c r="I209" s="378"/>
      <c r="J209" s="1199"/>
      <c r="K209" s="378"/>
      <c r="L209" s="1200"/>
      <c r="M209" s="378"/>
      <c r="N209" s="378"/>
      <c r="O209" s="378"/>
      <c r="P209" s="378"/>
      <c r="Q209" s="378"/>
      <c r="R209" s="378"/>
      <c r="S209" s="378"/>
      <c r="T209" s="378"/>
      <c r="U209" s="378"/>
      <c r="V209" s="378"/>
      <c r="W209" s="378"/>
      <c r="X209" s="378"/>
      <c r="Y209" s="378"/>
      <c r="Z209" s="378"/>
    </row>
    <row r="210" spans="1:26" ht="15.75" customHeight="1">
      <c r="A210" s="664">
        <v>13</v>
      </c>
      <c r="B210" s="686" t="s">
        <v>2823</v>
      </c>
      <c r="C210" s="651" t="s">
        <v>2824</v>
      </c>
      <c r="D210" s="664" t="s">
        <v>2811</v>
      </c>
      <c r="E210" s="664" t="s">
        <v>524</v>
      </c>
      <c r="F210" s="663">
        <v>2</v>
      </c>
      <c r="G210" s="1200"/>
      <c r="H210" s="396"/>
      <c r="I210" s="378"/>
      <c r="J210" s="1199"/>
      <c r="K210" s="378"/>
      <c r="L210" s="1200"/>
      <c r="M210" s="378"/>
      <c r="N210" s="378"/>
      <c r="O210" s="378"/>
      <c r="P210" s="378"/>
      <c r="Q210" s="378"/>
      <c r="R210" s="378"/>
      <c r="S210" s="378"/>
      <c r="T210" s="378"/>
      <c r="U210" s="378"/>
      <c r="V210" s="378"/>
      <c r="W210" s="378"/>
      <c r="X210" s="378"/>
      <c r="Y210" s="378"/>
      <c r="Z210" s="378"/>
    </row>
    <row r="211" spans="1:26" ht="15.75" customHeight="1">
      <c r="A211" s="664">
        <v>14</v>
      </c>
      <c r="B211" s="423">
        <v>43133</v>
      </c>
      <c r="C211" s="602" t="s">
        <v>2825</v>
      </c>
      <c r="D211" s="664" t="s">
        <v>2805</v>
      </c>
      <c r="E211" s="664" t="s">
        <v>2806</v>
      </c>
      <c r="F211" s="849">
        <v>20</v>
      </c>
      <c r="G211" s="1200"/>
      <c r="H211" s="396"/>
      <c r="I211" s="378"/>
      <c r="J211" s="1199"/>
      <c r="K211" s="378"/>
      <c r="L211" s="1200"/>
      <c r="M211" s="378"/>
      <c r="N211" s="378"/>
      <c r="O211" s="378"/>
      <c r="P211" s="378"/>
      <c r="Q211" s="378"/>
      <c r="R211" s="378"/>
      <c r="S211" s="378"/>
      <c r="T211" s="378"/>
      <c r="U211" s="378"/>
      <c r="V211" s="378"/>
      <c r="W211" s="378"/>
      <c r="X211" s="378"/>
      <c r="Y211" s="378"/>
      <c r="Z211" s="378"/>
    </row>
    <row r="212" spans="1:26" ht="12.75" customHeight="1">
      <c r="A212" s="664">
        <v>15</v>
      </c>
      <c r="B212" s="423">
        <v>43140</v>
      </c>
      <c r="C212" s="667" t="s">
        <v>2826</v>
      </c>
      <c r="D212" s="664" t="s">
        <v>2814</v>
      </c>
      <c r="E212" s="664" t="s">
        <v>2806</v>
      </c>
      <c r="F212" s="849">
        <v>20</v>
      </c>
      <c r="G212" s="1200"/>
      <c r="H212" s="396"/>
      <c r="I212" s="378"/>
      <c r="J212" s="1199"/>
      <c r="K212" s="378"/>
      <c r="L212" s="1200"/>
      <c r="M212" s="378"/>
      <c r="N212" s="378"/>
      <c r="O212" s="378"/>
      <c r="P212" s="378"/>
      <c r="Q212" s="378"/>
      <c r="R212" s="378"/>
      <c r="S212" s="378"/>
      <c r="T212" s="378"/>
      <c r="U212" s="378"/>
      <c r="V212" s="378"/>
      <c r="W212" s="378"/>
      <c r="X212" s="378"/>
      <c r="Y212" s="378"/>
      <c r="Z212" s="378"/>
    </row>
    <row r="213" spans="1:26" ht="15.75" customHeight="1">
      <c r="A213" s="664">
        <v>16</v>
      </c>
      <c r="B213" s="423">
        <v>43147</v>
      </c>
      <c r="C213" s="602" t="s">
        <v>2827</v>
      </c>
      <c r="D213" s="664" t="s">
        <v>2828</v>
      </c>
      <c r="E213" s="664" t="s">
        <v>856</v>
      </c>
      <c r="F213" s="849">
        <v>30</v>
      </c>
      <c r="G213" s="1200"/>
      <c r="H213" s="396"/>
      <c r="I213" s="378"/>
      <c r="J213" s="1199"/>
      <c r="K213" s="378"/>
      <c r="L213" s="1200"/>
      <c r="M213" s="378"/>
      <c r="N213" s="378"/>
      <c r="O213" s="378"/>
      <c r="P213" s="378"/>
      <c r="Q213" s="378"/>
      <c r="R213" s="378"/>
      <c r="S213" s="378"/>
      <c r="T213" s="378"/>
      <c r="U213" s="378"/>
      <c r="V213" s="378"/>
      <c r="W213" s="378"/>
      <c r="X213" s="378"/>
      <c r="Y213" s="378"/>
      <c r="Z213" s="378"/>
    </row>
    <row r="214" spans="1:26" ht="15.75" customHeight="1">
      <c r="A214" s="664">
        <v>17</v>
      </c>
      <c r="B214" s="664" t="s">
        <v>2829</v>
      </c>
      <c r="C214" s="667" t="s">
        <v>2830</v>
      </c>
      <c r="D214" s="664" t="s">
        <v>2828</v>
      </c>
      <c r="E214" s="664" t="s">
        <v>856</v>
      </c>
      <c r="F214" s="849">
        <v>30</v>
      </c>
      <c r="G214" s="1200"/>
      <c r="H214" s="396"/>
      <c r="I214" s="378"/>
      <c r="J214" s="1199"/>
      <c r="K214" s="378"/>
      <c r="L214" s="1200"/>
      <c r="M214" s="378"/>
      <c r="N214" s="378"/>
      <c r="O214" s="378"/>
      <c r="P214" s="378"/>
      <c r="Q214" s="378"/>
      <c r="R214" s="378"/>
      <c r="S214" s="378"/>
      <c r="T214" s="378"/>
      <c r="U214" s="378"/>
      <c r="V214" s="378"/>
      <c r="W214" s="378"/>
      <c r="X214" s="378"/>
      <c r="Y214" s="378"/>
      <c r="Z214" s="378"/>
    </row>
    <row r="215" spans="1:26" ht="15.75" customHeight="1">
      <c r="A215" s="664">
        <v>18</v>
      </c>
      <c r="B215" s="423">
        <v>43179</v>
      </c>
      <c r="C215" s="651" t="s">
        <v>2831</v>
      </c>
      <c r="D215" s="664" t="s">
        <v>2432</v>
      </c>
      <c r="E215" s="664" t="s">
        <v>524</v>
      </c>
      <c r="F215" s="849">
        <v>10</v>
      </c>
      <c r="G215" s="1200"/>
      <c r="H215" s="396"/>
      <c r="I215" s="378"/>
      <c r="J215" s="1199"/>
      <c r="K215" s="378"/>
      <c r="L215" s="1200"/>
      <c r="M215" s="378"/>
      <c r="N215" s="378"/>
      <c r="O215" s="378"/>
      <c r="P215" s="378"/>
      <c r="Q215" s="378"/>
      <c r="R215" s="378"/>
      <c r="S215" s="378"/>
      <c r="T215" s="378"/>
      <c r="U215" s="378"/>
      <c r="V215" s="378"/>
      <c r="W215" s="378"/>
      <c r="X215" s="378"/>
      <c r="Y215" s="378"/>
      <c r="Z215" s="378"/>
    </row>
    <row r="216" spans="1:26" ht="15.75" customHeight="1">
      <c r="A216" s="664">
        <v>19</v>
      </c>
      <c r="B216" s="423">
        <v>43201</v>
      </c>
      <c r="C216" s="651" t="s">
        <v>2832</v>
      </c>
      <c r="D216" s="664" t="s">
        <v>2811</v>
      </c>
      <c r="E216" s="664" t="s">
        <v>2806</v>
      </c>
      <c r="F216" s="849">
        <v>18</v>
      </c>
      <c r="G216" s="1200"/>
      <c r="H216" s="396"/>
      <c r="I216" s="378"/>
      <c r="J216" s="1199"/>
      <c r="K216" s="378"/>
      <c r="L216" s="1200"/>
      <c r="M216" s="378"/>
      <c r="N216" s="378"/>
      <c r="O216" s="378"/>
      <c r="P216" s="378"/>
      <c r="Q216" s="378"/>
      <c r="R216" s="378"/>
      <c r="S216" s="378"/>
      <c r="T216" s="378"/>
      <c r="U216" s="378"/>
      <c r="V216" s="378"/>
      <c r="W216" s="378"/>
      <c r="X216" s="378"/>
      <c r="Y216" s="378"/>
      <c r="Z216" s="378"/>
    </row>
    <row r="217" spans="1:26" ht="15.75" customHeight="1">
      <c r="A217" s="664">
        <v>20</v>
      </c>
      <c r="B217" s="664" t="s">
        <v>2833</v>
      </c>
      <c r="C217" s="602" t="s">
        <v>2834</v>
      </c>
      <c r="D217" s="664" t="s">
        <v>2814</v>
      </c>
      <c r="E217" s="664" t="s">
        <v>524</v>
      </c>
      <c r="F217" s="849">
        <v>3</v>
      </c>
      <c r="G217" s="1200"/>
      <c r="H217" s="396"/>
      <c r="I217" s="378"/>
      <c r="J217" s="1199"/>
      <c r="K217" s="378"/>
      <c r="L217" s="1200"/>
      <c r="M217" s="378"/>
      <c r="N217" s="378"/>
      <c r="O217" s="378"/>
      <c r="P217" s="378"/>
      <c r="Q217" s="378"/>
      <c r="R217" s="378"/>
      <c r="S217" s="378"/>
      <c r="T217" s="378"/>
      <c r="U217" s="378"/>
      <c r="V217" s="378"/>
      <c r="W217" s="378"/>
      <c r="X217" s="378"/>
      <c r="Y217" s="378"/>
      <c r="Z217" s="378"/>
    </row>
    <row r="218" spans="1:26" ht="15.75" customHeight="1">
      <c r="A218" s="664">
        <v>21</v>
      </c>
      <c r="B218" s="1284">
        <v>43191</v>
      </c>
      <c r="C218" s="651" t="s">
        <v>2838</v>
      </c>
      <c r="D218" s="1079" t="s">
        <v>2840</v>
      </c>
      <c r="E218" s="664" t="s">
        <v>2806</v>
      </c>
      <c r="F218" s="849">
        <v>260</v>
      </c>
      <c r="G218" s="1200"/>
      <c r="H218" s="396"/>
      <c r="I218" s="378"/>
      <c r="J218" s="1199"/>
      <c r="K218" s="378"/>
      <c r="L218" s="1200"/>
      <c r="M218" s="378"/>
      <c r="N218" s="378"/>
      <c r="O218" s="378"/>
      <c r="P218" s="378"/>
      <c r="Q218" s="378"/>
      <c r="R218" s="378"/>
      <c r="S218" s="378"/>
      <c r="T218" s="378"/>
      <c r="U218" s="378"/>
      <c r="V218" s="378"/>
      <c r="W218" s="378"/>
      <c r="X218" s="378"/>
      <c r="Y218" s="378"/>
      <c r="Z218" s="378"/>
    </row>
    <row r="219" spans="1:26" ht="15.75" customHeight="1">
      <c r="A219" s="664">
        <v>22</v>
      </c>
      <c r="B219" s="453"/>
      <c r="C219" s="849"/>
      <c r="D219" s="849"/>
      <c r="E219" s="849"/>
      <c r="F219" s="849"/>
      <c r="G219" s="1200"/>
      <c r="H219" s="396"/>
      <c r="I219" s="378"/>
      <c r="J219" s="1199"/>
      <c r="K219" s="378"/>
      <c r="L219" s="1200"/>
      <c r="M219" s="378"/>
      <c r="N219" s="378"/>
      <c r="O219" s="378"/>
      <c r="P219" s="378"/>
      <c r="Q219" s="378"/>
      <c r="R219" s="378"/>
      <c r="S219" s="378"/>
      <c r="T219" s="378"/>
      <c r="U219" s="378"/>
      <c r="V219" s="378"/>
      <c r="W219" s="378"/>
      <c r="X219" s="378"/>
      <c r="Y219" s="378"/>
      <c r="Z219" s="378"/>
    </row>
    <row r="220" spans="1:26" ht="15.75" customHeight="1">
      <c r="A220" s="604">
        <v>23</v>
      </c>
      <c r="B220" s="604"/>
      <c r="C220" s="603"/>
      <c r="D220" s="604"/>
      <c r="E220" s="603"/>
      <c r="F220" s="406"/>
      <c r="G220" s="1200"/>
      <c r="H220" s="396"/>
      <c r="I220" s="378"/>
      <c r="J220" s="1199"/>
      <c r="K220" s="378"/>
      <c r="L220" s="1200"/>
      <c r="M220" s="378"/>
      <c r="N220" s="378"/>
      <c r="O220" s="378"/>
      <c r="P220" s="378"/>
      <c r="Q220" s="378"/>
      <c r="R220" s="378"/>
      <c r="S220" s="378"/>
      <c r="T220" s="378"/>
      <c r="U220" s="378"/>
      <c r="V220" s="378"/>
      <c r="W220" s="378"/>
      <c r="X220" s="378"/>
      <c r="Y220" s="378"/>
      <c r="Z220" s="378"/>
    </row>
    <row r="221" spans="1:26" ht="12.75" customHeight="1">
      <c r="A221" s="543"/>
      <c r="B221" s="543"/>
      <c r="C221" s="544"/>
      <c r="D221" s="543"/>
      <c r="E221" s="544"/>
      <c r="F221" s="1200"/>
      <c r="G221" s="1200"/>
      <c r="H221" s="1198"/>
      <c r="I221" s="1199"/>
      <c r="J221" s="1199"/>
      <c r="K221" s="1199"/>
      <c r="L221" s="1200"/>
      <c r="M221" s="378"/>
      <c r="N221" s="378"/>
      <c r="O221" s="378"/>
      <c r="P221" s="378"/>
      <c r="Q221" s="378"/>
      <c r="R221" s="378"/>
      <c r="S221" s="378"/>
      <c r="T221" s="378"/>
      <c r="U221" s="378"/>
      <c r="V221" s="378"/>
      <c r="W221" s="378"/>
      <c r="X221" s="378"/>
      <c r="Y221" s="378"/>
      <c r="Z221" s="378"/>
    </row>
    <row r="222" spans="1:26" ht="12.75" customHeight="1">
      <c r="A222" s="387"/>
      <c r="B222" s="387"/>
      <c r="C222" s="389" t="s">
        <v>142</v>
      </c>
      <c r="D222" s="2143"/>
      <c r="E222" s="2080"/>
      <c r="F222" s="2081"/>
      <c r="G222" s="1200"/>
      <c r="H222" s="1198"/>
      <c r="I222" s="1199"/>
      <c r="J222" s="1199"/>
      <c r="K222" s="1199"/>
      <c r="L222" s="1200"/>
      <c r="M222" s="378"/>
      <c r="N222" s="378"/>
      <c r="O222" s="378"/>
      <c r="P222" s="378"/>
      <c r="Q222" s="378"/>
      <c r="R222" s="378"/>
      <c r="S222" s="378"/>
      <c r="T222" s="378"/>
      <c r="U222" s="378"/>
      <c r="V222" s="378"/>
      <c r="W222" s="378"/>
      <c r="X222" s="378"/>
      <c r="Y222" s="378"/>
      <c r="Z222" s="378"/>
    </row>
    <row r="223" spans="1:26" ht="31.5" customHeight="1">
      <c r="A223" s="686">
        <v>1</v>
      </c>
      <c r="B223" s="552">
        <v>43153</v>
      </c>
      <c r="C223" s="651" t="s">
        <v>2872</v>
      </c>
      <c r="D223" s="617" t="s">
        <v>2873</v>
      </c>
      <c r="E223" s="663" t="s">
        <v>2882</v>
      </c>
      <c r="F223" s="686">
        <v>20</v>
      </c>
      <c r="G223" s="1200"/>
      <c r="H223" s="1198"/>
      <c r="I223" s="1199"/>
      <c r="J223" s="1199"/>
      <c r="K223" s="1199"/>
      <c r="L223" s="1200"/>
      <c r="M223" s="378"/>
      <c r="N223" s="378"/>
      <c r="O223" s="378"/>
      <c r="P223" s="378"/>
      <c r="Q223" s="378"/>
      <c r="R223" s="378"/>
      <c r="S223" s="378"/>
      <c r="T223" s="378"/>
      <c r="U223" s="378"/>
      <c r="V223" s="378"/>
      <c r="W223" s="378"/>
      <c r="X223" s="378"/>
      <c r="Y223" s="378"/>
      <c r="Z223" s="378"/>
    </row>
    <row r="224" spans="1:26" ht="12.75" customHeight="1">
      <c r="A224" s="686">
        <v>2</v>
      </c>
      <c r="B224" s="552">
        <v>43233</v>
      </c>
      <c r="C224" s="663" t="s">
        <v>2883</v>
      </c>
      <c r="D224" s="618" t="s">
        <v>2668</v>
      </c>
      <c r="E224" s="663" t="s">
        <v>2884</v>
      </c>
      <c r="F224" s="686">
        <v>50</v>
      </c>
      <c r="G224" s="1200"/>
      <c r="H224" s="1198"/>
      <c r="I224" s="1199"/>
      <c r="J224" s="1199"/>
      <c r="K224" s="1199"/>
      <c r="L224" s="1200"/>
      <c r="M224" s="378"/>
      <c r="N224" s="378"/>
      <c r="O224" s="378"/>
      <c r="P224" s="378"/>
      <c r="Q224" s="378"/>
      <c r="R224" s="378"/>
      <c r="S224" s="378"/>
      <c r="T224" s="378"/>
      <c r="U224" s="378"/>
      <c r="V224" s="378"/>
      <c r="W224" s="378"/>
      <c r="X224" s="378"/>
      <c r="Y224" s="378"/>
      <c r="Z224" s="378"/>
    </row>
    <row r="225" spans="1:26" ht="12.75" customHeight="1">
      <c r="A225" s="686">
        <v>3</v>
      </c>
      <c r="B225" s="552">
        <v>43238</v>
      </c>
      <c r="C225" s="651" t="s">
        <v>2885</v>
      </c>
      <c r="D225" s="618" t="s">
        <v>2886</v>
      </c>
      <c r="E225" s="663" t="s">
        <v>2887</v>
      </c>
      <c r="F225" s="686">
        <v>20</v>
      </c>
      <c r="G225" s="1200"/>
      <c r="H225" s="1198"/>
      <c r="I225" s="1199"/>
      <c r="J225" s="1199"/>
      <c r="K225" s="1199"/>
      <c r="L225" s="1200"/>
      <c r="M225" s="378"/>
      <c r="N225" s="378"/>
      <c r="O225" s="378"/>
      <c r="P225" s="378"/>
      <c r="Q225" s="378"/>
      <c r="R225" s="378"/>
      <c r="S225" s="378"/>
      <c r="T225" s="378"/>
      <c r="U225" s="378"/>
      <c r="V225" s="378"/>
      <c r="W225" s="378"/>
      <c r="X225" s="378"/>
      <c r="Y225" s="378"/>
      <c r="Z225" s="378"/>
    </row>
    <row r="226" spans="1:26" ht="12.75" customHeight="1">
      <c r="A226" s="686">
        <v>4</v>
      </c>
      <c r="B226" s="552">
        <v>43239</v>
      </c>
      <c r="C226" s="651" t="s">
        <v>2889</v>
      </c>
      <c r="D226" s="610" t="s">
        <v>2890</v>
      </c>
      <c r="E226" s="663" t="s">
        <v>2912</v>
      </c>
      <c r="F226" s="686">
        <v>50</v>
      </c>
      <c r="G226" s="1200"/>
      <c r="H226" s="1198"/>
      <c r="I226" s="1199"/>
      <c r="J226" s="1199"/>
      <c r="K226" s="1199"/>
      <c r="L226" s="1200"/>
      <c r="M226" s="378"/>
      <c r="N226" s="378"/>
      <c r="O226" s="378"/>
      <c r="P226" s="378"/>
      <c r="Q226" s="378"/>
      <c r="R226" s="378"/>
      <c r="S226" s="378"/>
      <c r="T226" s="378"/>
      <c r="U226" s="378"/>
      <c r="V226" s="378"/>
      <c r="W226" s="378"/>
      <c r="X226" s="378"/>
      <c r="Y226" s="378"/>
      <c r="Z226" s="378"/>
    </row>
    <row r="227" spans="1:26" ht="12.75" customHeight="1">
      <c r="A227" s="686">
        <v>5</v>
      </c>
      <c r="B227" s="552">
        <v>43221</v>
      </c>
      <c r="C227" s="663" t="s">
        <v>2922</v>
      </c>
      <c r="D227" s="610" t="s">
        <v>2922</v>
      </c>
      <c r="E227" s="663" t="s">
        <v>2923</v>
      </c>
      <c r="F227" s="686">
        <v>500</v>
      </c>
      <c r="G227" s="1200"/>
      <c r="H227" s="1198"/>
      <c r="I227" s="1199"/>
      <c r="J227" s="1199"/>
      <c r="K227" s="1199"/>
      <c r="L227" s="1200"/>
      <c r="M227" s="378"/>
      <c r="N227" s="378"/>
      <c r="O227" s="378"/>
      <c r="P227" s="378"/>
      <c r="Q227" s="378"/>
      <c r="R227" s="378"/>
      <c r="S227" s="378"/>
      <c r="T227" s="378"/>
      <c r="U227" s="378"/>
      <c r="V227" s="378"/>
      <c r="W227" s="378"/>
      <c r="X227" s="378"/>
      <c r="Y227" s="378"/>
      <c r="Z227" s="378"/>
    </row>
    <row r="228" spans="1:26" ht="12.75" customHeight="1">
      <c r="A228" s="686">
        <v>6</v>
      </c>
      <c r="B228" s="552">
        <v>43252</v>
      </c>
      <c r="C228" s="663" t="s">
        <v>1613</v>
      </c>
      <c r="D228" s="610" t="s">
        <v>1613</v>
      </c>
      <c r="E228" s="663" t="s">
        <v>2923</v>
      </c>
      <c r="F228" s="686">
        <v>500</v>
      </c>
      <c r="G228" s="1200"/>
      <c r="H228" s="1198"/>
      <c r="I228" s="1199"/>
      <c r="J228" s="1199"/>
      <c r="K228" s="1199"/>
      <c r="L228" s="1200"/>
      <c r="M228" s="378"/>
      <c r="N228" s="378"/>
      <c r="O228" s="378"/>
      <c r="P228" s="378"/>
      <c r="Q228" s="378"/>
      <c r="R228" s="378"/>
      <c r="S228" s="378"/>
      <c r="T228" s="378"/>
      <c r="U228" s="378"/>
      <c r="V228" s="378"/>
      <c r="W228" s="378"/>
      <c r="X228" s="378"/>
      <c r="Y228" s="378"/>
      <c r="Z228" s="378"/>
    </row>
    <row r="229" spans="1:26" ht="12.75" customHeight="1">
      <c r="A229" s="686">
        <v>7</v>
      </c>
      <c r="B229" s="552">
        <v>43001</v>
      </c>
      <c r="C229" s="651" t="s">
        <v>2872</v>
      </c>
      <c r="D229" s="618" t="s">
        <v>2873</v>
      </c>
      <c r="E229" s="663" t="s">
        <v>540</v>
      </c>
      <c r="F229" s="686"/>
      <c r="G229" s="1200"/>
      <c r="H229" s="1198"/>
      <c r="I229" s="1199"/>
      <c r="J229" s="1199"/>
      <c r="K229" s="1199"/>
      <c r="L229" s="1200"/>
      <c r="M229" s="378"/>
      <c r="N229" s="378"/>
      <c r="O229" s="378"/>
      <c r="P229" s="378"/>
      <c r="Q229" s="378"/>
      <c r="R229" s="378"/>
      <c r="S229" s="378"/>
      <c r="T229" s="378"/>
      <c r="U229" s="378"/>
      <c r="V229" s="378"/>
      <c r="W229" s="378"/>
      <c r="X229" s="378"/>
      <c r="Y229" s="378"/>
      <c r="Z229" s="378"/>
    </row>
    <row r="230" spans="1:26" ht="12.75" customHeight="1">
      <c r="A230" s="686">
        <v>10</v>
      </c>
      <c r="B230" s="553">
        <v>43063</v>
      </c>
      <c r="C230" s="651" t="s">
        <v>2929</v>
      </c>
      <c r="D230" s="663" t="s">
        <v>1849</v>
      </c>
      <c r="E230" s="663" t="s">
        <v>540</v>
      </c>
      <c r="F230" s="686">
        <v>15</v>
      </c>
      <c r="G230" s="1200"/>
      <c r="H230" s="1198"/>
      <c r="I230" s="1199"/>
      <c r="J230" s="1199"/>
      <c r="K230" s="1199"/>
      <c r="L230" s="1200"/>
      <c r="M230" s="378"/>
      <c r="N230" s="378"/>
      <c r="O230" s="378"/>
      <c r="P230" s="378"/>
      <c r="Q230" s="378"/>
      <c r="R230" s="378"/>
      <c r="S230" s="378"/>
      <c r="T230" s="378"/>
      <c r="U230" s="378"/>
      <c r="V230" s="378"/>
      <c r="W230" s="378"/>
      <c r="X230" s="378"/>
      <c r="Y230" s="378"/>
      <c r="Z230" s="378"/>
    </row>
    <row r="231" spans="1:26" ht="12.75" customHeight="1">
      <c r="A231" s="686">
        <v>11</v>
      </c>
      <c r="B231" s="686" t="s">
        <v>2931</v>
      </c>
      <c r="C231" s="651" t="s">
        <v>2932</v>
      </c>
      <c r="D231" s="610" t="s">
        <v>1613</v>
      </c>
      <c r="E231" s="663" t="s">
        <v>540</v>
      </c>
      <c r="F231" s="686">
        <v>190</v>
      </c>
      <c r="G231" s="1200"/>
      <c r="H231" s="1198"/>
      <c r="I231" s="1199"/>
      <c r="J231" s="1199"/>
      <c r="K231" s="1199"/>
      <c r="L231" s="1200"/>
      <c r="M231" s="378"/>
      <c r="N231" s="378"/>
      <c r="O231" s="378"/>
      <c r="P231" s="378"/>
      <c r="Q231" s="378"/>
      <c r="R231" s="378"/>
      <c r="S231" s="378"/>
      <c r="T231" s="378"/>
      <c r="U231" s="378"/>
      <c r="V231" s="378"/>
      <c r="W231" s="378"/>
      <c r="X231" s="378"/>
      <c r="Y231" s="378"/>
      <c r="Z231" s="378"/>
    </row>
    <row r="232" spans="1:26" ht="12.75" customHeight="1">
      <c r="A232" s="686">
        <v>12</v>
      </c>
      <c r="B232" s="552">
        <v>43070</v>
      </c>
      <c r="C232" s="651" t="s">
        <v>2937</v>
      </c>
      <c r="D232" s="663" t="s">
        <v>2938</v>
      </c>
      <c r="E232" s="663" t="s">
        <v>540</v>
      </c>
      <c r="F232" s="686">
        <v>25</v>
      </c>
      <c r="G232" s="1200"/>
      <c r="H232" s="1198"/>
      <c r="I232" s="1199"/>
      <c r="J232" s="1199"/>
      <c r="K232" s="1199"/>
      <c r="L232" s="1200"/>
      <c r="M232" s="378"/>
      <c r="N232" s="378"/>
      <c r="O232" s="378"/>
      <c r="P232" s="378"/>
      <c r="Q232" s="378"/>
      <c r="R232" s="378"/>
      <c r="S232" s="378"/>
      <c r="T232" s="378"/>
      <c r="U232" s="378"/>
      <c r="V232" s="378"/>
      <c r="W232" s="378"/>
      <c r="X232" s="378"/>
      <c r="Y232" s="378"/>
      <c r="Z232" s="378"/>
    </row>
    <row r="233" spans="1:26" ht="12.75" customHeight="1">
      <c r="A233" s="686">
        <v>13</v>
      </c>
      <c r="B233" s="552">
        <v>43119</v>
      </c>
      <c r="C233" s="651" t="s">
        <v>2889</v>
      </c>
      <c r="D233" s="663" t="s">
        <v>2941</v>
      </c>
      <c r="E233" s="663" t="s">
        <v>2912</v>
      </c>
      <c r="F233" s="686">
        <v>3</v>
      </c>
      <c r="G233" s="1200"/>
      <c r="H233" s="1198"/>
      <c r="I233" s="1199"/>
      <c r="J233" s="1199"/>
      <c r="K233" s="1199"/>
      <c r="L233" s="1200"/>
      <c r="M233" s="378"/>
      <c r="N233" s="378"/>
      <c r="O233" s="378"/>
      <c r="P233" s="378"/>
      <c r="Q233" s="378"/>
      <c r="R233" s="378"/>
      <c r="S233" s="378"/>
      <c r="T233" s="378"/>
      <c r="U233" s="378"/>
      <c r="V233" s="378"/>
      <c r="W233" s="378"/>
      <c r="X233" s="378"/>
      <c r="Y233" s="378"/>
      <c r="Z233" s="378"/>
    </row>
    <row r="234" spans="1:26" ht="12.75" customHeight="1">
      <c r="A234" s="686">
        <v>14</v>
      </c>
      <c r="B234" s="553">
        <v>43082</v>
      </c>
      <c r="C234" s="651" t="s">
        <v>2942</v>
      </c>
      <c r="D234" s="663" t="s">
        <v>2943</v>
      </c>
      <c r="E234" s="663" t="s">
        <v>540</v>
      </c>
      <c r="F234" s="686">
        <v>80</v>
      </c>
      <c r="G234" s="1200"/>
      <c r="H234" s="1198"/>
      <c r="I234" s="1199"/>
      <c r="J234" s="1199"/>
      <c r="K234" s="1199"/>
      <c r="L234" s="1200"/>
      <c r="M234" s="378"/>
      <c r="N234" s="378"/>
      <c r="O234" s="378"/>
      <c r="P234" s="378"/>
      <c r="Q234" s="378"/>
      <c r="R234" s="378"/>
      <c r="S234" s="378"/>
      <c r="T234" s="378"/>
      <c r="U234" s="378"/>
      <c r="V234" s="378"/>
      <c r="W234" s="378"/>
      <c r="X234" s="378"/>
      <c r="Y234" s="378"/>
      <c r="Z234" s="378"/>
    </row>
    <row r="235" spans="1:26" ht="12.75" customHeight="1">
      <c r="A235" s="686">
        <v>15</v>
      </c>
      <c r="B235" s="553">
        <v>43094</v>
      </c>
      <c r="C235" s="651" t="s">
        <v>2946</v>
      </c>
      <c r="D235" s="663" t="s">
        <v>2947</v>
      </c>
      <c r="E235" s="663" t="s">
        <v>540</v>
      </c>
      <c r="F235" s="686"/>
      <c r="G235" s="1200"/>
      <c r="H235" s="1198"/>
      <c r="I235" s="1199"/>
      <c r="J235" s="1199"/>
      <c r="K235" s="1199"/>
      <c r="L235" s="1200"/>
      <c r="M235" s="378"/>
      <c r="N235" s="378"/>
      <c r="O235" s="378"/>
      <c r="P235" s="378"/>
      <c r="Q235" s="378"/>
      <c r="R235" s="378"/>
      <c r="S235" s="378"/>
      <c r="T235" s="378"/>
      <c r="U235" s="378"/>
      <c r="V235" s="378"/>
      <c r="W235" s="378"/>
      <c r="X235" s="378"/>
      <c r="Y235" s="378"/>
      <c r="Z235" s="378"/>
    </row>
    <row r="236" spans="1:26" ht="12.75" customHeight="1">
      <c r="A236" s="686">
        <v>16</v>
      </c>
      <c r="B236" s="553">
        <v>43069</v>
      </c>
      <c r="C236" s="651" t="s">
        <v>2951</v>
      </c>
      <c r="D236" s="651" t="s">
        <v>2952</v>
      </c>
      <c r="E236" s="663" t="s">
        <v>546</v>
      </c>
      <c r="F236" s="686">
        <v>78</v>
      </c>
      <c r="G236" s="1200"/>
      <c r="H236" s="1198"/>
      <c r="I236" s="1199"/>
      <c r="J236" s="1199"/>
      <c r="K236" s="1199"/>
      <c r="L236" s="1200"/>
      <c r="M236" s="378"/>
      <c r="N236" s="378"/>
      <c r="O236" s="378"/>
      <c r="P236" s="378"/>
      <c r="Q236" s="378"/>
      <c r="R236" s="378"/>
      <c r="S236" s="378"/>
      <c r="T236" s="378"/>
      <c r="U236" s="378"/>
      <c r="V236" s="378"/>
      <c r="W236" s="378"/>
      <c r="X236" s="378"/>
      <c r="Y236" s="378"/>
      <c r="Z236" s="378"/>
    </row>
    <row r="237" spans="1:26" ht="12.75" customHeight="1">
      <c r="A237" s="686">
        <v>17</v>
      </c>
      <c r="B237" s="552">
        <v>43145</v>
      </c>
      <c r="C237" s="651" t="s">
        <v>2956</v>
      </c>
      <c r="D237" s="651" t="s">
        <v>1654</v>
      </c>
      <c r="E237" s="663" t="s">
        <v>546</v>
      </c>
      <c r="F237" s="686"/>
      <c r="G237" s="1200"/>
      <c r="H237" s="1198"/>
      <c r="I237" s="1199"/>
      <c r="J237" s="1199"/>
      <c r="K237" s="1199"/>
      <c r="L237" s="1200"/>
      <c r="M237" s="378"/>
      <c r="N237" s="378"/>
      <c r="O237" s="378"/>
      <c r="P237" s="378"/>
      <c r="Q237" s="378"/>
      <c r="R237" s="378"/>
      <c r="S237" s="378"/>
      <c r="T237" s="378"/>
      <c r="U237" s="378"/>
      <c r="V237" s="378"/>
      <c r="W237" s="378"/>
      <c r="X237" s="378"/>
      <c r="Y237" s="378"/>
      <c r="Z237" s="378"/>
    </row>
    <row r="238" spans="1:26" ht="12.75" customHeight="1">
      <c r="A238" s="686">
        <v>18</v>
      </c>
      <c r="B238" s="552">
        <v>43228</v>
      </c>
      <c r="C238" s="651" t="s">
        <v>2958</v>
      </c>
      <c r="D238" s="663" t="s">
        <v>1600</v>
      </c>
      <c r="E238" s="663" t="s">
        <v>546</v>
      </c>
      <c r="F238" s="686"/>
      <c r="G238" s="1200"/>
      <c r="H238" s="1198"/>
      <c r="I238" s="1199"/>
      <c r="J238" s="1199"/>
      <c r="K238" s="1199"/>
      <c r="L238" s="1200"/>
      <c r="M238" s="378"/>
      <c r="N238" s="378"/>
      <c r="O238" s="378"/>
      <c r="P238" s="378"/>
      <c r="Q238" s="378"/>
      <c r="R238" s="378"/>
      <c r="S238" s="378"/>
      <c r="T238" s="378"/>
      <c r="U238" s="378"/>
      <c r="V238" s="378"/>
      <c r="W238" s="378"/>
      <c r="X238" s="378"/>
      <c r="Y238" s="378"/>
      <c r="Z238" s="378"/>
    </row>
    <row r="239" spans="1:26" ht="12.75" customHeight="1">
      <c r="A239" s="604"/>
      <c r="B239" s="604"/>
      <c r="C239" s="603"/>
      <c r="D239" s="604"/>
      <c r="E239" s="603"/>
      <c r="F239" s="406"/>
      <c r="G239" s="1200"/>
      <c r="H239" s="1198"/>
      <c r="I239" s="1199"/>
      <c r="J239" s="1199"/>
      <c r="K239" s="1199"/>
      <c r="L239" s="1200"/>
      <c r="M239" s="378"/>
      <c r="N239" s="378"/>
      <c r="O239" s="378"/>
      <c r="P239" s="378"/>
      <c r="Q239" s="378"/>
      <c r="R239" s="378"/>
      <c r="S239" s="378"/>
      <c r="T239" s="378"/>
      <c r="U239" s="378"/>
      <c r="V239" s="378"/>
      <c r="W239" s="378"/>
      <c r="X239" s="378"/>
      <c r="Y239" s="378"/>
      <c r="Z239" s="378"/>
    </row>
    <row r="240" spans="1:26" ht="12.75" customHeight="1">
      <c r="A240" s="543"/>
      <c r="B240" s="543"/>
      <c r="C240" s="544"/>
      <c r="D240" s="543"/>
      <c r="E240" s="544"/>
      <c r="F240" s="1200"/>
      <c r="G240" s="1200"/>
      <c r="H240" s="1198"/>
      <c r="I240" s="1199"/>
      <c r="J240" s="1199"/>
      <c r="K240" s="1199"/>
      <c r="L240" s="1200"/>
      <c r="M240" s="378"/>
      <c r="N240" s="378"/>
      <c r="O240" s="378"/>
      <c r="P240" s="378"/>
      <c r="Q240" s="378"/>
      <c r="R240" s="378"/>
      <c r="S240" s="378"/>
      <c r="T240" s="378"/>
      <c r="U240" s="378"/>
      <c r="V240" s="378"/>
      <c r="W240" s="378"/>
      <c r="X240" s="378"/>
      <c r="Y240" s="378"/>
      <c r="Z240" s="378"/>
    </row>
    <row r="241" spans="1:26" ht="12.75" customHeight="1">
      <c r="A241" s="447"/>
      <c r="B241" s="447"/>
      <c r="C241" s="450" t="s">
        <v>143</v>
      </c>
      <c r="D241" s="447"/>
      <c r="E241" s="451"/>
      <c r="F241" s="452"/>
      <c r="G241" s="1200"/>
      <c r="H241" s="1198"/>
      <c r="I241" s="1199"/>
      <c r="J241" s="1199"/>
      <c r="K241" s="1199"/>
      <c r="L241" s="1200"/>
      <c r="M241" s="378"/>
      <c r="N241" s="378"/>
      <c r="O241" s="378"/>
      <c r="P241" s="378"/>
      <c r="Q241" s="378"/>
      <c r="R241" s="378"/>
      <c r="S241" s="378"/>
      <c r="T241" s="378"/>
      <c r="U241" s="378"/>
      <c r="V241" s="378"/>
      <c r="W241" s="378"/>
      <c r="X241" s="378"/>
      <c r="Y241" s="378"/>
      <c r="Z241" s="378"/>
    </row>
    <row r="242" spans="1:26" ht="28.5" customHeight="1">
      <c r="A242" s="604">
        <v>1</v>
      </c>
      <c r="B242" s="407">
        <v>43028</v>
      </c>
      <c r="C242" s="603" t="s">
        <v>2963</v>
      </c>
      <c r="D242" s="604" t="s">
        <v>2964</v>
      </c>
      <c r="E242" s="603" t="s">
        <v>597</v>
      </c>
      <c r="F242" s="406">
        <v>25</v>
      </c>
      <c r="G242" s="1200"/>
      <c r="H242" s="1198"/>
      <c r="I242" s="378"/>
      <c r="J242" s="1199"/>
      <c r="K242" s="378"/>
      <c r="L242" s="1200"/>
      <c r="M242" s="378"/>
      <c r="N242" s="378"/>
      <c r="O242" s="378"/>
      <c r="P242" s="378"/>
      <c r="Q242" s="378"/>
      <c r="R242" s="378"/>
      <c r="S242" s="378"/>
      <c r="T242" s="378"/>
      <c r="U242" s="378"/>
      <c r="V242" s="378"/>
      <c r="W242" s="378"/>
      <c r="X242" s="378"/>
      <c r="Y242" s="378"/>
      <c r="Z242" s="378"/>
    </row>
    <row r="243" spans="1:26" ht="36.75" customHeight="1">
      <c r="A243" s="604">
        <v>2</v>
      </c>
      <c r="B243" s="557">
        <v>43035</v>
      </c>
      <c r="C243" s="603" t="s">
        <v>2979</v>
      </c>
      <c r="D243" s="604" t="s">
        <v>2980</v>
      </c>
      <c r="E243" s="603" t="s">
        <v>2981</v>
      </c>
      <c r="F243" s="406">
        <v>150</v>
      </c>
      <c r="G243" s="1200"/>
      <c r="H243" s="555"/>
      <c r="I243" s="378"/>
      <c r="J243" s="1199"/>
      <c r="K243" s="378"/>
      <c r="L243" s="1200"/>
      <c r="M243" s="378"/>
      <c r="N243" s="378"/>
      <c r="O243" s="378"/>
      <c r="P243" s="378"/>
      <c r="Q243" s="378"/>
      <c r="R243" s="378"/>
      <c r="S243" s="378"/>
      <c r="T243" s="378"/>
      <c r="U243" s="378"/>
      <c r="V243" s="378"/>
      <c r="W243" s="378"/>
      <c r="X243" s="378"/>
      <c r="Y243" s="378"/>
      <c r="Z243" s="378"/>
    </row>
    <row r="244" spans="1:26" ht="41.25" customHeight="1">
      <c r="A244" s="604">
        <v>3</v>
      </c>
      <c r="B244" s="557">
        <v>43039</v>
      </c>
      <c r="C244" s="603" t="s">
        <v>2983</v>
      </c>
      <c r="D244" s="604" t="s">
        <v>2964</v>
      </c>
      <c r="E244" s="603" t="s">
        <v>1061</v>
      </c>
      <c r="F244" s="406">
        <v>25</v>
      </c>
      <c r="G244" s="1200"/>
      <c r="H244" s="555"/>
      <c r="I244" s="378"/>
      <c r="J244" s="1199"/>
      <c r="K244" s="378"/>
      <c r="L244" s="1200"/>
      <c r="M244" s="378"/>
      <c r="N244" s="378"/>
      <c r="O244" s="378"/>
      <c r="P244" s="378"/>
      <c r="Q244" s="378"/>
      <c r="R244" s="378"/>
      <c r="S244" s="378"/>
      <c r="T244" s="378"/>
      <c r="U244" s="378"/>
      <c r="V244" s="378"/>
      <c r="W244" s="378"/>
      <c r="X244" s="378"/>
      <c r="Y244" s="378"/>
      <c r="Z244" s="378"/>
    </row>
    <row r="245" spans="1:26" ht="33" customHeight="1">
      <c r="A245" s="604">
        <v>4</v>
      </c>
      <c r="B245" s="557">
        <v>43042</v>
      </c>
      <c r="C245" s="603" t="s">
        <v>2985</v>
      </c>
      <c r="D245" s="604" t="s">
        <v>2964</v>
      </c>
      <c r="E245" s="603" t="s">
        <v>592</v>
      </c>
      <c r="F245" s="406">
        <v>25</v>
      </c>
      <c r="G245" s="1200"/>
      <c r="H245" s="555"/>
      <c r="I245" s="378"/>
      <c r="J245" s="1199"/>
      <c r="K245" s="378"/>
      <c r="L245" s="1200"/>
      <c r="M245" s="378"/>
      <c r="N245" s="378"/>
      <c r="O245" s="378"/>
      <c r="P245" s="378"/>
      <c r="Q245" s="378"/>
      <c r="R245" s="378"/>
      <c r="S245" s="378"/>
      <c r="T245" s="378"/>
      <c r="U245" s="378"/>
      <c r="V245" s="378"/>
      <c r="W245" s="378"/>
      <c r="X245" s="378"/>
      <c r="Y245" s="378"/>
      <c r="Z245" s="378"/>
    </row>
    <row r="246" spans="1:26" ht="30" customHeight="1">
      <c r="A246" s="604">
        <v>5</v>
      </c>
      <c r="B246" s="557">
        <v>43055</v>
      </c>
      <c r="C246" s="603" t="s">
        <v>2991</v>
      </c>
      <c r="D246" s="604" t="s">
        <v>2964</v>
      </c>
      <c r="E246" s="603" t="s">
        <v>585</v>
      </c>
      <c r="F246" s="406">
        <v>25</v>
      </c>
      <c r="G246" s="1200"/>
      <c r="H246" s="555"/>
      <c r="I246" s="378"/>
      <c r="J246" s="1199"/>
      <c r="K246" s="378"/>
      <c r="L246" s="1200"/>
      <c r="M246" s="378"/>
      <c r="N246" s="378"/>
      <c r="O246" s="378"/>
      <c r="P246" s="378"/>
      <c r="Q246" s="378"/>
      <c r="R246" s="378"/>
      <c r="S246" s="378"/>
      <c r="T246" s="378"/>
      <c r="U246" s="378"/>
      <c r="V246" s="378"/>
      <c r="W246" s="378"/>
      <c r="X246" s="378"/>
      <c r="Y246" s="378"/>
      <c r="Z246" s="378"/>
    </row>
    <row r="247" spans="1:26" ht="41.25" customHeight="1">
      <c r="A247" s="604">
        <v>6</v>
      </c>
      <c r="B247" s="557">
        <v>43068</v>
      </c>
      <c r="C247" s="603" t="s">
        <v>2996</v>
      </c>
      <c r="D247" s="604" t="s">
        <v>2964</v>
      </c>
      <c r="E247" s="603" t="s">
        <v>599</v>
      </c>
      <c r="F247" s="406">
        <v>25</v>
      </c>
      <c r="G247" s="1200"/>
      <c r="H247" s="555"/>
      <c r="I247" s="378"/>
      <c r="J247" s="1199"/>
      <c r="K247" s="378"/>
      <c r="L247" s="1200"/>
      <c r="M247" s="378"/>
      <c r="N247" s="378"/>
      <c r="O247" s="378"/>
      <c r="P247" s="378"/>
      <c r="Q247" s="378"/>
      <c r="R247" s="378"/>
      <c r="S247" s="378"/>
      <c r="T247" s="378"/>
      <c r="U247" s="378"/>
      <c r="V247" s="378"/>
      <c r="W247" s="378"/>
      <c r="X247" s="378"/>
      <c r="Y247" s="378"/>
      <c r="Z247" s="378"/>
    </row>
    <row r="248" spans="1:26" ht="42.75" customHeight="1">
      <c r="A248" s="604">
        <v>7</v>
      </c>
      <c r="B248" s="557">
        <v>43070</v>
      </c>
      <c r="C248" s="603" t="s">
        <v>3002</v>
      </c>
      <c r="D248" s="604" t="s">
        <v>2964</v>
      </c>
      <c r="E248" s="603" t="s">
        <v>1061</v>
      </c>
      <c r="F248" s="406">
        <v>25</v>
      </c>
      <c r="G248" s="1200"/>
      <c r="H248" s="555"/>
      <c r="I248" s="378"/>
      <c r="J248" s="1199"/>
      <c r="K248" s="378"/>
      <c r="L248" s="1200"/>
      <c r="M248" s="378"/>
      <c r="N248" s="378"/>
      <c r="O248" s="378"/>
      <c r="P248" s="378"/>
      <c r="Q248" s="378"/>
      <c r="R248" s="378"/>
      <c r="S248" s="378"/>
      <c r="T248" s="378"/>
      <c r="U248" s="378"/>
      <c r="V248" s="378"/>
      <c r="W248" s="378"/>
      <c r="X248" s="378"/>
      <c r="Y248" s="378"/>
      <c r="Z248" s="378"/>
    </row>
    <row r="249" spans="1:26" ht="51" customHeight="1">
      <c r="A249" s="604">
        <v>8</v>
      </c>
      <c r="B249" s="557">
        <v>43075</v>
      </c>
      <c r="C249" s="603" t="s">
        <v>3004</v>
      </c>
      <c r="D249" s="604" t="s">
        <v>2964</v>
      </c>
      <c r="E249" s="603" t="s">
        <v>3005</v>
      </c>
      <c r="F249" s="406">
        <v>25</v>
      </c>
      <c r="G249" s="1200"/>
      <c r="H249" s="555"/>
      <c r="I249" s="378"/>
      <c r="J249" s="1199"/>
      <c r="K249" s="378"/>
      <c r="L249" s="1200"/>
      <c r="M249" s="378"/>
      <c r="N249" s="378"/>
      <c r="O249" s="378"/>
      <c r="P249" s="378"/>
      <c r="Q249" s="378"/>
      <c r="R249" s="378"/>
      <c r="S249" s="378"/>
      <c r="T249" s="378"/>
      <c r="U249" s="378"/>
      <c r="V249" s="378"/>
      <c r="W249" s="378"/>
      <c r="X249" s="378"/>
      <c r="Y249" s="378"/>
      <c r="Z249" s="378"/>
    </row>
    <row r="250" spans="1:26" ht="40.5" customHeight="1">
      <c r="A250" s="604">
        <v>9</v>
      </c>
      <c r="B250" s="557">
        <v>43080</v>
      </c>
      <c r="C250" s="603" t="s">
        <v>3008</v>
      </c>
      <c r="D250" s="604" t="s">
        <v>2964</v>
      </c>
      <c r="E250" s="603" t="s">
        <v>589</v>
      </c>
      <c r="F250" s="406">
        <v>25</v>
      </c>
      <c r="G250" s="1200"/>
      <c r="H250" s="555"/>
      <c r="I250" s="378"/>
      <c r="J250" s="1199"/>
      <c r="K250" s="378"/>
      <c r="L250" s="1200"/>
      <c r="M250" s="378"/>
      <c r="N250" s="378"/>
      <c r="O250" s="378"/>
      <c r="P250" s="378"/>
      <c r="Q250" s="378"/>
      <c r="R250" s="378"/>
      <c r="S250" s="378"/>
      <c r="T250" s="378"/>
      <c r="U250" s="378"/>
      <c r="V250" s="378"/>
      <c r="W250" s="378"/>
      <c r="X250" s="378"/>
      <c r="Y250" s="378"/>
      <c r="Z250" s="378"/>
    </row>
    <row r="251" spans="1:26" ht="34.5" customHeight="1">
      <c r="A251" s="604">
        <v>10</v>
      </c>
      <c r="B251" s="557">
        <v>43082</v>
      </c>
      <c r="C251" s="603" t="s">
        <v>3010</v>
      </c>
      <c r="D251" s="604" t="s">
        <v>2964</v>
      </c>
      <c r="E251" s="603" t="s">
        <v>589</v>
      </c>
      <c r="F251" s="406">
        <v>25</v>
      </c>
      <c r="G251" s="1200"/>
      <c r="H251" s="555"/>
      <c r="I251" s="378"/>
      <c r="J251" s="1199"/>
      <c r="K251" s="378"/>
      <c r="L251" s="1200"/>
      <c r="M251" s="378"/>
      <c r="N251" s="378"/>
      <c r="O251" s="378"/>
      <c r="P251" s="378"/>
      <c r="Q251" s="378"/>
      <c r="R251" s="378"/>
      <c r="S251" s="378"/>
      <c r="T251" s="378"/>
      <c r="U251" s="378"/>
      <c r="V251" s="378"/>
      <c r="W251" s="378"/>
      <c r="X251" s="378"/>
      <c r="Y251" s="378"/>
      <c r="Z251" s="378"/>
    </row>
    <row r="252" spans="1:26" ht="51" customHeight="1">
      <c r="A252" s="604">
        <v>11</v>
      </c>
      <c r="B252" s="557">
        <v>43140</v>
      </c>
      <c r="C252" s="603" t="s">
        <v>3012</v>
      </c>
      <c r="D252" s="604" t="s">
        <v>3013</v>
      </c>
      <c r="E252" s="603" t="s">
        <v>2981</v>
      </c>
      <c r="F252" s="406">
        <v>25</v>
      </c>
      <c r="G252" s="1200"/>
      <c r="H252" s="555"/>
      <c r="I252" s="378"/>
      <c r="J252" s="1199"/>
      <c r="K252" s="378"/>
      <c r="L252" s="1200"/>
      <c r="M252" s="378"/>
      <c r="N252" s="378"/>
      <c r="O252" s="378"/>
      <c r="P252" s="378"/>
      <c r="Q252" s="378"/>
      <c r="R252" s="378"/>
      <c r="S252" s="378"/>
      <c r="T252" s="378"/>
      <c r="U252" s="378"/>
      <c r="V252" s="378"/>
      <c r="W252" s="378"/>
      <c r="X252" s="378"/>
      <c r="Y252" s="378"/>
      <c r="Z252" s="378"/>
    </row>
    <row r="253" spans="1:26" ht="36" customHeight="1">
      <c r="A253" s="604">
        <v>12</v>
      </c>
      <c r="B253" s="557">
        <v>43145</v>
      </c>
      <c r="C253" s="603" t="s">
        <v>3014</v>
      </c>
      <c r="D253" s="604" t="s">
        <v>2964</v>
      </c>
      <c r="E253" s="603" t="s">
        <v>3005</v>
      </c>
      <c r="F253" s="406">
        <v>25</v>
      </c>
      <c r="G253" s="1200"/>
      <c r="H253" s="555"/>
      <c r="I253" s="378"/>
      <c r="J253" s="1199"/>
      <c r="K253" s="378"/>
      <c r="L253" s="1200"/>
      <c r="M253" s="378"/>
      <c r="N253" s="378"/>
      <c r="O253" s="378"/>
      <c r="P253" s="378"/>
      <c r="Q253" s="378"/>
      <c r="R253" s="378"/>
      <c r="S253" s="378"/>
      <c r="T253" s="378"/>
      <c r="U253" s="378"/>
      <c r="V253" s="378"/>
      <c r="W253" s="378"/>
      <c r="X253" s="378"/>
      <c r="Y253" s="378"/>
      <c r="Z253" s="378"/>
    </row>
    <row r="254" spans="1:26" ht="51" customHeight="1">
      <c r="A254" s="2144" t="s">
        <v>3016</v>
      </c>
      <c r="B254" s="2145"/>
      <c r="C254" s="2145"/>
      <c r="D254" s="2145"/>
      <c r="E254" s="2145"/>
      <c r="F254" s="2146"/>
      <c r="G254" s="1200"/>
      <c r="H254" s="555"/>
      <c r="I254" s="378"/>
      <c r="J254" s="1199"/>
      <c r="K254" s="378"/>
      <c r="L254" s="1200"/>
      <c r="M254" s="378"/>
      <c r="N254" s="378"/>
      <c r="O254" s="378"/>
      <c r="P254" s="378"/>
      <c r="Q254" s="378"/>
      <c r="R254" s="378"/>
      <c r="S254" s="378"/>
      <c r="T254" s="378"/>
      <c r="U254" s="378"/>
      <c r="V254" s="378"/>
      <c r="W254" s="378"/>
      <c r="X254" s="378"/>
      <c r="Y254" s="378"/>
      <c r="Z254" s="378"/>
    </row>
    <row r="255" spans="1:26" ht="12.75" customHeight="1">
      <c r="A255" s="2147"/>
      <c r="B255" s="2148"/>
      <c r="C255" s="2148"/>
      <c r="D255" s="2148"/>
      <c r="E255" s="2148"/>
      <c r="F255" s="2149"/>
      <c r="G255" s="1200"/>
      <c r="H255" s="1198"/>
      <c r="I255" s="1199"/>
      <c r="J255" s="1199"/>
      <c r="K255" s="1199"/>
      <c r="L255" s="1200"/>
      <c r="M255" s="378"/>
      <c r="N255" s="378"/>
      <c r="O255" s="378"/>
      <c r="P255" s="378"/>
      <c r="Q255" s="378"/>
      <c r="R255" s="378"/>
      <c r="S255" s="378"/>
      <c r="T255" s="378"/>
      <c r="U255" s="378"/>
      <c r="V255" s="378"/>
      <c r="W255" s="378"/>
      <c r="X255" s="378"/>
      <c r="Y255" s="378"/>
      <c r="Z255" s="378"/>
    </row>
    <row r="256" spans="1:26" ht="12.75" customHeight="1">
      <c r="A256" s="604">
        <v>1</v>
      </c>
      <c r="B256" s="604">
        <v>2018</v>
      </c>
      <c r="C256" s="603" t="s">
        <v>3032</v>
      </c>
      <c r="D256" s="604" t="s">
        <v>3033</v>
      </c>
      <c r="E256" s="603" t="s">
        <v>3034</v>
      </c>
      <c r="F256" s="406"/>
      <c r="G256" s="1200"/>
      <c r="H256" s="1198"/>
      <c r="I256" s="1199"/>
      <c r="J256" s="1199"/>
      <c r="K256" s="1199"/>
      <c r="L256" s="1200"/>
      <c r="M256" s="378"/>
      <c r="N256" s="378"/>
      <c r="O256" s="378"/>
      <c r="P256" s="378"/>
      <c r="Q256" s="378"/>
      <c r="R256" s="378"/>
      <c r="S256" s="378"/>
      <c r="T256" s="378"/>
      <c r="U256" s="378"/>
      <c r="V256" s="378"/>
      <c r="W256" s="378"/>
      <c r="X256" s="378"/>
      <c r="Y256" s="378"/>
      <c r="Z256" s="378"/>
    </row>
    <row r="257" spans="1:26" ht="12.75" customHeight="1">
      <c r="A257" s="543"/>
      <c r="B257" s="543"/>
      <c r="C257" s="544"/>
      <c r="D257" s="543"/>
      <c r="E257" s="544"/>
      <c r="F257" s="1200"/>
      <c r="G257" s="1200"/>
      <c r="H257" s="1198"/>
      <c r="I257" s="1199"/>
      <c r="J257" s="1199"/>
      <c r="K257" s="1199"/>
      <c r="L257" s="1200"/>
      <c r="M257" s="378"/>
      <c r="N257" s="378"/>
      <c r="O257" s="378"/>
      <c r="P257" s="378"/>
      <c r="Q257" s="378"/>
      <c r="R257" s="378"/>
      <c r="S257" s="378"/>
      <c r="T257" s="378"/>
      <c r="U257" s="378"/>
      <c r="V257" s="378"/>
      <c r="W257" s="378"/>
      <c r="X257" s="378"/>
      <c r="Y257" s="378"/>
      <c r="Z257" s="378"/>
    </row>
    <row r="258" spans="1:26" ht="12.75" customHeight="1">
      <c r="A258" s="543"/>
      <c r="B258" s="543"/>
      <c r="C258" s="544"/>
      <c r="D258" s="543"/>
      <c r="E258" s="544"/>
      <c r="F258" s="1200"/>
      <c r="G258" s="1200"/>
      <c r="H258" s="1198"/>
      <c r="I258" s="1199"/>
      <c r="J258" s="1199"/>
      <c r="K258" s="1199"/>
      <c r="L258" s="1200"/>
      <c r="M258" s="378"/>
      <c r="N258" s="378"/>
      <c r="O258" s="378"/>
      <c r="P258" s="378"/>
      <c r="Q258" s="378"/>
      <c r="R258" s="378"/>
      <c r="S258" s="378"/>
      <c r="T258" s="378"/>
      <c r="U258" s="378"/>
      <c r="V258" s="378"/>
      <c r="W258" s="378"/>
      <c r="X258" s="378"/>
      <c r="Y258" s="378"/>
      <c r="Z258" s="378"/>
    </row>
    <row r="259" spans="1:26" ht="12.75" customHeight="1">
      <c r="A259" s="543"/>
      <c r="B259" s="543"/>
      <c r="C259" s="544"/>
      <c r="D259" s="543"/>
      <c r="E259" s="544"/>
      <c r="F259" s="1200"/>
      <c r="G259" s="1200"/>
      <c r="H259" s="1198"/>
      <c r="I259" s="1199"/>
      <c r="J259" s="1199"/>
      <c r="K259" s="1199"/>
      <c r="L259" s="1200"/>
      <c r="M259" s="378"/>
      <c r="N259" s="378"/>
      <c r="O259" s="378"/>
      <c r="P259" s="378"/>
      <c r="Q259" s="378"/>
      <c r="R259" s="378"/>
      <c r="S259" s="378"/>
      <c r="T259" s="378"/>
      <c r="U259" s="378"/>
      <c r="V259" s="378"/>
      <c r="W259" s="378"/>
      <c r="X259" s="378"/>
      <c r="Y259" s="378"/>
      <c r="Z259" s="378"/>
    </row>
    <row r="260" spans="1:26" ht="12.75" customHeight="1">
      <c r="A260" s="543"/>
      <c r="B260" s="543"/>
      <c r="C260" s="544"/>
      <c r="D260" s="543"/>
      <c r="E260" s="544"/>
      <c r="F260" s="1200"/>
      <c r="G260" s="1200"/>
      <c r="H260" s="1198"/>
      <c r="I260" s="1199"/>
      <c r="J260" s="1199"/>
      <c r="K260" s="1199"/>
      <c r="L260" s="1200"/>
      <c r="M260" s="378"/>
      <c r="N260" s="378"/>
      <c r="O260" s="378"/>
      <c r="P260" s="378"/>
      <c r="Q260" s="378"/>
      <c r="R260" s="378"/>
      <c r="S260" s="378"/>
      <c r="T260" s="378"/>
      <c r="U260" s="378"/>
      <c r="V260" s="378"/>
      <c r="W260" s="378"/>
      <c r="X260" s="378"/>
      <c r="Y260" s="378"/>
      <c r="Z260" s="378"/>
    </row>
    <row r="261" spans="1:26" ht="12.75" customHeight="1">
      <c r="A261" s="543"/>
      <c r="B261" s="543"/>
      <c r="C261" s="544"/>
      <c r="D261" s="543"/>
      <c r="E261" s="544"/>
      <c r="F261" s="1200"/>
      <c r="G261" s="1200"/>
      <c r="H261" s="1198"/>
      <c r="I261" s="1199"/>
      <c r="J261" s="1199"/>
      <c r="K261" s="1199"/>
      <c r="L261" s="1200"/>
      <c r="M261" s="378"/>
      <c r="N261" s="378"/>
      <c r="O261" s="378"/>
      <c r="P261" s="378"/>
      <c r="Q261" s="378"/>
      <c r="R261" s="378"/>
      <c r="S261" s="378"/>
      <c r="T261" s="378"/>
      <c r="U261" s="378"/>
      <c r="V261" s="378"/>
      <c r="W261" s="378"/>
      <c r="X261" s="378"/>
      <c r="Y261" s="378"/>
      <c r="Z261" s="378"/>
    </row>
    <row r="262" spans="1:26" ht="14.25" customHeight="1">
      <c r="A262" s="543"/>
      <c r="B262" s="543"/>
      <c r="C262" s="544"/>
      <c r="D262" s="543"/>
      <c r="E262" s="544"/>
      <c r="F262" s="1200"/>
      <c r="G262" s="1200"/>
      <c r="H262" s="1198"/>
      <c r="I262" s="1199"/>
      <c r="J262" s="1199"/>
      <c r="K262" s="1199"/>
      <c r="L262" s="1200"/>
      <c r="M262" s="378"/>
      <c r="N262" s="378"/>
      <c r="O262" s="378"/>
      <c r="P262" s="378"/>
      <c r="Q262" s="378"/>
      <c r="R262" s="378"/>
      <c r="S262" s="378"/>
      <c r="T262" s="378"/>
      <c r="U262" s="378"/>
      <c r="V262" s="378"/>
      <c r="W262" s="378"/>
      <c r="X262" s="378"/>
      <c r="Y262" s="378"/>
      <c r="Z262" s="378"/>
    </row>
    <row r="263" spans="1:26" ht="12.75" customHeight="1">
      <c r="A263" s="543"/>
      <c r="B263" s="543"/>
      <c r="C263" s="544"/>
      <c r="D263" s="543"/>
      <c r="E263" s="544"/>
      <c r="F263" s="1200"/>
      <c r="G263" s="1200"/>
      <c r="H263" s="1198"/>
      <c r="I263" s="1199"/>
      <c r="J263" s="1199"/>
      <c r="K263" s="1199"/>
      <c r="L263" s="1200"/>
      <c r="M263" s="378"/>
      <c r="N263" s="378"/>
      <c r="O263" s="378"/>
      <c r="P263" s="378"/>
      <c r="Q263" s="378"/>
      <c r="R263" s="378"/>
      <c r="S263" s="378"/>
      <c r="T263" s="378"/>
      <c r="U263" s="378"/>
      <c r="V263" s="378"/>
      <c r="W263" s="378"/>
      <c r="X263" s="378"/>
      <c r="Y263" s="378"/>
      <c r="Z263" s="378"/>
    </row>
    <row r="264" spans="1:26" ht="12.75" customHeight="1">
      <c r="A264" s="543"/>
      <c r="B264" s="543"/>
      <c r="C264" s="544"/>
      <c r="D264" s="543"/>
      <c r="E264" s="544"/>
      <c r="F264" s="1200"/>
      <c r="G264" s="1200"/>
      <c r="H264" s="1198"/>
      <c r="I264" s="1199"/>
      <c r="J264" s="1199"/>
      <c r="K264" s="1199"/>
      <c r="L264" s="1200"/>
      <c r="M264" s="378"/>
      <c r="N264" s="378"/>
      <c r="O264" s="378"/>
      <c r="P264" s="378"/>
      <c r="Q264" s="378"/>
      <c r="R264" s="378"/>
      <c r="S264" s="378"/>
      <c r="T264" s="378"/>
      <c r="U264" s="378"/>
      <c r="V264" s="378"/>
      <c r="W264" s="378"/>
      <c r="X264" s="378"/>
      <c r="Y264" s="378"/>
      <c r="Z264" s="378"/>
    </row>
    <row r="265" spans="1:26" ht="12.75" customHeight="1">
      <c r="A265" s="543"/>
      <c r="B265" s="543"/>
      <c r="C265" s="544"/>
      <c r="D265" s="543"/>
      <c r="E265" s="544"/>
      <c r="F265" s="1200"/>
      <c r="G265" s="1200"/>
      <c r="H265" s="1198"/>
      <c r="I265" s="1199"/>
      <c r="J265" s="1199"/>
      <c r="K265" s="1199"/>
      <c r="L265" s="1200"/>
      <c r="M265" s="378"/>
      <c r="N265" s="378"/>
      <c r="O265" s="378"/>
      <c r="P265" s="378"/>
      <c r="Q265" s="378"/>
      <c r="R265" s="378"/>
      <c r="S265" s="378"/>
      <c r="T265" s="378"/>
      <c r="U265" s="378"/>
      <c r="V265" s="378"/>
      <c r="W265" s="378"/>
      <c r="X265" s="378"/>
      <c r="Y265" s="378"/>
      <c r="Z265" s="378"/>
    </row>
    <row r="266" spans="1:26" ht="12.75" customHeight="1">
      <c r="A266" s="543"/>
      <c r="B266" s="543"/>
      <c r="C266" s="544"/>
      <c r="D266" s="543"/>
      <c r="E266" s="544"/>
      <c r="F266" s="1200"/>
      <c r="G266" s="1200"/>
      <c r="H266" s="1198"/>
      <c r="I266" s="1199"/>
      <c r="J266" s="1199"/>
      <c r="K266" s="1199"/>
      <c r="L266" s="1200"/>
      <c r="M266" s="378"/>
      <c r="N266" s="378"/>
      <c r="O266" s="378"/>
      <c r="P266" s="378"/>
      <c r="Q266" s="378"/>
      <c r="R266" s="378"/>
      <c r="S266" s="378"/>
      <c r="T266" s="378"/>
      <c r="U266" s="378"/>
      <c r="V266" s="378"/>
      <c r="W266" s="378"/>
      <c r="X266" s="378"/>
      <c r="Y266" s="378"/>
      <c r="Z266" s="378"/>
    </row>
    <row r="267" spans="1:26" ht="12.75" customHeight="1">
      <c r="A267" s="543"/>
      <c r="B267" s="543"/>
      <c r="C267" s="544"/>
      <c r="D267" s="543"/>
      <c r="E267" s="544"/>
      <c r="F267" s="1200"/>
      <c r="G267" s="1200"/>
      <c r="H267" s="1198"/>
      <c r="I267" s="1199"/>
      <c r="J267" s="1199"/>
      <c r="K267" s="1199"/>
      <c r="L267" s="1200"/>
      <c r="M267" s="378"/>
      <c r="N267" s="378"/>
      <c r="O267" s="378"/>
      <c r="P267" s="378"/>
      <c r="Q267" s="378"/>
      <c r="R267" s="378"/>
      <c r="S267" s="378"/>
      <c r="T267" s="378"/>
      <c r="U267" s="378"/>
      <c r="V267" s="378"/>
      <c r="W267" s="378"/>
      <c r="X267" s="378"/>
      <c r="Y267" s="378"/>
      <c r="Z267" s="378"/>
    </row>
    <row r="268" spans="1:26" ht="12.75" customHeight="1">
      <c r="A268" s="543"/>
      <c r="B268" s="543"/>
      <c r="C268" s="544"/>
      <c r="D268" s="543"/>
      <c r="E268" s="544"/>
      <c r="F268" s="1200"/>
      <c r="G268" s="1200"/>
      <c r="H268" s="1198"/>
      <c r="I268" s="1199"/>
      <c r="J268" s="1199"/>
      <c r="K268" s="1199"/>
      <c r="L268" s="1200"/>
      <c r="M268" s="378"/>
      <c r="N268" s="378"/>
      <c r="O268" s="378"/>
      <c r="P268" s="378"/>
      <c r="Q268" s="378"/>
      <c r="R268" s="378"/>
      <c r="S268" s="378"/>
      <c r="T268" s="378"/>
      <c r="U268" s="378"/>
      <c r="V268" s="378"/>
      <c r="W268" s="378"/>
      <c r="X268" s="378"/>
      <c r="Y268" s="378"/>
      <c r="Z268" s="378"/>
    </row>
    <row r="269" spans="1:26" ht="12.75" customHeight="1">
      <c r="A269" s="543"/>
      <c r="B269" s="543"/>
      <c r="C269" s="544"/>
      <c r="D269" s="543"/>
      <c r="E269" s="544"/>
      <c r="F269" s="1200"/>
      <c r="G269" s="1200"/>
      <c r="H269" s="1198"/>
      <c r="I269" s="1199"/>
      <c r="J269" s="1199"/>
      <c r="K269" s="1199"/>
      <c r="L269" s="1200"/>
      <c r="M269" s="378"/>
      <c r="N269" s="378"/>
      <c r="O269" s="378"/>
      <c r="P269" s="378"/>
      <c r="Q269" s="378"/>
      <c r="R269" s="378"/>
      <c r="S269" s="378"/>
      <c r="T269" s="378"/>
      <c r="U269" s="378"/>
      <c r="V269" s="378"/>
      <c r="W269" s="378"/>
      <c r="X269" s="378"/>
      <c r="Y269" s="378"/>
      <c r="Z269" s="378"/>
    </row>
    <row r="270" spans="1:26" ht="12.75" customHeight="1">
      <c r="A270" s="543"/>
      <c r="B270" s="543"/>
      <c r="C270" s="544"/>
      <c r="D270" s="543"/>
      <c r="E270" s="544"/>
      <c r="F270" s="1200"/>
      <c r="G270" s="1200"/>
      <c r="H270" s="1198"/>
      <c r="I270" s="1199"/>
      <c r="J270" s="1199"/>
      <c r="K270" s="1199"/>
      <c r="L270" s="1200"/>
      <c r="M270" s="378"/>
      <c r="N270" s="378"/>
      <c r="O270" s="378"/>
      <c r="P270" s="378"/>
      <c r="Q270" s="378"/>
      <c r="R270" s="378"/>
      <c r="S270" s="378"/>
      <c r="T270" s="378"/>
      <c r="U270" s="378"/>
      <c r="V270" s="378"/>
      <c r="W270" s="378"/>
      <c r="X270" s="378"/>
      <c r="Y270" s="378"/>
      <c r="Z270" s="378"/>
    </row>
    <row r="271" spans="1:26" ht="25.5" customHeight="1">
      <c r="A271" s="543"/>
      <c r="B271" s="543"/>
      <c r="C271" s="544"/>
      <c r="D271" s="543"/>
      <c r="E271" s="544"/>
      <c r="F271" s="1200"/>
      <c r="G271" s="1200"/>
      <c r="H271" s="1198"/>
      <c r="I271" s="1199"/>
      <c r="J271" s="1199"/>
      <c r="K271" s="1199"/>
      <c r="L271" s="1200"/>
      <c r="M271" s="378"/>
      <c r="N271" s="378"/>
      <c r="O271" s="378"/>
      <c r="P271" s="378"/>
      <c r="Q271" s="378"/>
      <c r="R271" s="378"/>
      <c r="S271" s="378"/>
      <c r="T271" s="378"/>
      <c r="U271" s="378"/>
      <c r="V271" s="378"/>
      <c r="W271" s="378"/>
      <c r="X271" s="378"/>
      <c r="Y271" s="378"/>
      <c r="Z271" s="378"/>
    </row>
    <row r="272" spans="1:26" ht="12.75" customHeight="1">
      <c r="A272" s="543"/>
      <c r="B272" s="543"/>
      <c r="C272" s="544"/>
      <c r="D272" s="543"/>
      <c r="E272" s="544"/>
      <c r="F272" s="1200"/>
      <c r="G272" s="1200"/>
      <c r="H272" s="1198"/>
      <c r="I272" s="1199"/>
      <c r="J272" s="1199"/>
      <c r="K272" s="1199"/>
      <c r="L272" s="1200"/>
      <c r="M272" s="378"/>
      <c r="N272" s="378"/>
      <c r="O272" s="378"/>
      <c r="P272" s="378"/>
      <c r="Q272" s="378"/>
      <c r="R272" s="378"/>
      <c r="S272" s="378"/>
      <c r="T272" s="378"/>
      <c r="U272" s="378"/>
      <c r="V272" s="378"/>
      <c r="W272" s="378"/>
      <c r="X272" s="378"/>
      <c r="Y272" s="378"/>
      <c r="Z272" s="378"/>
    </row>
    <row r="273" spans="1:26" ht="12.75" customHeight="1">
      <c r="A273" s="543"/>
      <c r="B273" s="543"/>
      <c r="C273" s="544"/>
      <c r="D273" s="543"/>
      <c r="E273" s="544"/>
      <c r="F273" s="1200"/>
      <c r="G273" s="1200"/>
      <c r="H273" s="1198"/>
      <c r="I273" s="1199"/>
      <c r="J273" s="1199"/>
      <c r="K273" s="1199"/>
      <c r="L273" s="1200"/>
      <c r="M273" s="378"/>
      <c r="N273" s="378"/>
      <c r="O273" s="378"/>
      <c r="P273" s="378"/>
      <c r="Q273" s="378"/>
      <c r="R273" s="378"/>
      <c r="S273" s="378"/>
      <c r="T273" s="378"/>
      <c r="U273" s="378"/>
      <c r="V273" s="378"/>
      <c r="W273" s="378"/>
      <c r="X273" s="378"/>
      <c r="Y273" s="378"/>
      <c r="Z273" s="378"/>
    </row>
    <row r="274" spans="1:26" ht="12.75" customHeight="1">
      <c r="A274" s="543"/>
      <c r="B274" s="543"/>
      <c r="C274" s="544"/>
      <c r="D274" s="543"/>
      <c r="E274" s="544"/>
      <c r="F274" s="1200"/>
      <c r="G274" s="1200"/>
      <c r="H274" s="1198"/>
      <c r="I274" s="1199"/>
      <c r="J274" s="1199"/>
      <c r="K274" s="1199"/>
      <c r="L274" s="1200"/>
      <c r="M274" s="378"/>
      <c r="N274" s="378"/>
      <c r="O274" s="378"/>
      <c r="P274" s="378"/>
      <c r="Q274" s="378"/>
      <c r="R274" s="378"/>
      <c r="S274" s="378"/>
      <c r="T274" s="378"/>
      <c r="U274" s="378"/>
      <c r="V274" s="378"/>
      <c r="W274" s="378"/>
      <c r="X274" s="378"/>
      <c r="Y274" s="378"/>
      <c r="Z274" s="378"/>
    </row>
    <row r="275" spans="1:26" ht="12.75" customHeight="1">
      <c r="A275" s="543"/>
      <c r="B275" s="543"/>
      <c r="C275" s="544"/>
      <c r="D275" s="543"/>
      <c r="E275" s="544"/>
      <c r="F275" s="1200"/>
      <c r="G275" s="1200"/>
      <c r="H275" s="1198"/>
      <c r="I275" s="1199"/>
      <c r="J275" s="1199"/>
      <c r="K275" s="1199"/>
      <c r="L275" s="1200"/>
      <c r="M275" s="378"/>
      <c r="N275" s="378"/>
      <c r="O275" s="378"/>
      <c r="P275" s="378"/>
      <c r="Q275" s="378"/>
      <c r="R275" s="378"/>
      <c r="S275" s="378"/>
      <c r="T275" s="378"/>
      <c r="U275" s="378"/>
      <c r="V275" s="378"/>
      <c r="W275" s="378"/>
      <c r="X275" s="378"/>
      <c r="Y275" s="378"/>
      <c r="Z275" s="378"/>
    </row>
    <row r="276" spans="1:26" ht="12.75" customHeight="1">
      <c r="A276" s="543"/>
      <c r="B276" s="543"/>
      <c r="C276" s="544"/>
      <c r="D276" s="543"/>
      <c r="E276" s="544"/>
      <c r="F276" s="1200"/>
      <c r="G276" s="1200"/>
      <c r="H276" s="1198"/>
      <c r="I276" s="1199"/>
      <c r="J276" s="1199"/>
      <c r="K276" s="1199"/>
      <c r="L276" s="1200"/>
      <c r="M276" s="378"/>
      <c r="N276" s="378"/>
      <c r="O276" s="378"/>
      <c r="P276" s="378"/>
      <c r="Q276" s="378"/>
      <c r="R276" s="378"/>
      <c r="S276" s="378"/>
      <c r="T276" s="378"/>
      <c r="U276" s="378"/>
      <c r="V276" s="378"/>
      <c r="W276" s="378"/>
      <c r="X276" s="378"/>
      <c r="Y276" s="378"/>
      <c r="Z276" s="378"/>
    </row>
    <row r="277" spans="1:26" ht="12.75" customHeight="1">
      <c r="A277" s="543"/>
      <c r="B277" s="543"/>
      <c r="C277" s="544"/>
      <c r="D277" s="543"/>
      <c r="E277" s="544"/>
      <c r="F277" s="1200"/>
      <c r="G277" s="1200"/>
      <c r="H277" s="1198"/>
      <c r="I277" s="1199"/>
      <c r="J277" s="1199"/>
      <c r="K277" s="1199"/>
      <c r="L277" s="1200"/>
      <c r="M277" s="378"/>
      <c r="N277" s="378"/>
      <c r="O277" s="378"/>
      <c r="P277" s="378"/>
      <c r="Q277" s="378"/>
      <c r="R277" s="378"/>
      <c r="S277" s="378"/>
      <c r="T277" s="378"/>
      <c r="U277" s="378"/>
      <c r="V277" s="378"/>
      <c r="W277" s="378"/>
      <c r="X277" s="378"/>
      <c r="Y277" s="378"/>
      <c r="Z277" s="378"/>
    </row>
    <row r="278" spans="1:26" ht="12.75" customHeight="1">
      <c r="A278" s="543"/>
      <c r="B278" s="543"/>
      <c r="C278" s="544"/>
      <c r="D278" s="543"/>
      <c r="E278" s="544"/>
      <c r="F278" s="1200"/>
      <c r="G278" s="1200"/>
      <c r="H278" s="1198"/>
      <c r="I278" s="1199"/>
      <c r="J278" s="1199"/>
      <c r="K278" s="1199"/>
      <c r="L278" s="1200"/>
      <c r="M278" s="378"/>
      <c r="N278" s="378"/>
      <c r="O278" s="378"/>
      <c r="P278" s="378"/>
      <c r="Q278" s="378"/>
      <c r="R278" s="378"/>
      <c r="S278" s="378"/>
      <c r="T278" s="378"/>
      <c r="U278" s="378"/>
      <c r="V278" s="378"/>
      <c r="W278" s="378"/>
      <c r="X278" s="378"/>
      <c r="Y278" s="378"/>
      <c r="Z278" s="378"/>
    </row>
    <row r="279" spans="1:26" ht="12.75" customHeight="1">
      <c r="A279" s="543"/>
      <c r="B279" s="543"/>
      <c r="C279" s="544"/>
      <c r="D279" s="543"/>
      <c r="E279" s="544"/>
      <c r="F279" s="1200"/>
      <c r="G279" s="1200"/>
      <c r="H279" s="1198"/>
      <c r="I279" s="1199"/>
      <c r="J279" s="1199"/>
      <c r="K279" s="1199"/>
      <c r="L279" s="1200"/>
      <c r="M279" s="378"/>
      <c r="N279" s="378"/>
      <c r="O279" s="378"/>
      <c r="P279" s="378"/>
      <c r="Q279" s="378"/>
      <c r="R279" s="378"/>
      <c r="S279" s="378"/>
      <c r="T279" s="378"/>
      <c r="U279" s="378"/>
      <c r="V279" s="378"/>
      <c r="W279" s="378"/>
      <c r="X279" s="378"/>
      <c r="Y279" s="378"/>
      <c r="Z279" s="378"/>
    </row>
    <row r="280" spans="1:26" ht="12.75" customHeight="1">
      <c r="A280" s="543"/>
      <c r="B280" s="543"/>
      <c r="C280" s="544"/>
      <c r="D280" s="543"/>
      <c r="E280" s="544"/>
      <c r="F280" s="1200"/>
      <c r="G280" s="1200"/>
      <c r="H280" s="1198"/>
      <c r="I280" s="1199"/>
      <c r="J280" s="1199"/>
      <c r="K280" s="1199"/>
      <c r="L280" s="1200"/>
      <c r="M280" s="378"/>
      <c r="N280" s="378"/>
      <c r="O280" s="378"/>
      <c r="P280" s="378"/>
      <c r="Q280" s="378"/>
      <c r="R280" s="378"/>
      <c r="S280" s="378"/>
      <c r="T280" s="378"/>
      <c r="U280" s="378"/>
      <c r="V280" s="378"/>
      <c r="W280" s="378"/>
      <c r="X280" s="378"/>
      <c r="Y280" s="378"/>
      <c r="Z280" s="378"/>
    </row>
    <row r="281" spans="1:26" ht="12.75" customHeight="1">
      <c r="A281" s="543"/>
      <c r="B281" s="543"/>
      <c r="C281" s="544"/>
      <c r="D281" s="543"/>
      <c r="E281" s="544"/>
      <c r="F281" s="1200"/>
      <c r="G281" s="1200"/>
      <c r="H281" s="1198"/>
      <c r="I281" s="1199"/>
      <c r="J281" s="1199"/>
      <c r="K281" s="1199"/>
      <c r="L281" s="1200"/>
      <c r="M281" s="378"/>
      <c r="N281" s="378"/>
      <c r="O281" s="378"/>
      <c r="P281" s="378"/>
      <c r="Q281" s="378"/>
      <c r="R281" s="378"/>
      <c r="S281" s="378"/>
      <c r="T281" s="378"/>
      <c r="U281" s="378"/>
      <c r="V281" s="378"/>
      <c r="W281" s="378"/>
      <c r="X281" s="378"/>
      <c r="Y281" s="378"/>
      <c r="Z281" s="378"/>
    </row>
    <row r="282" spans="1:26" ht="12.75" customHeight="1">
      <c r="A282" s="543"/>
      <c r="B282" s="543"/>
      <c r="C282" s="544"/>
      <c r="D282" s="543"/>
      <c r="E282" s="544"/>
      <c r="F282" s="1200"/>
      <c r="G282" s="1200"/>
      <c r="H282" s="1198"/>
      <c r="I282" s="1199"/>
      <c r="J282" s="1199"/>
      <c r="K282" s="1199"/>
      <c r="L282" s="1200"/>
      <c r="M282" s="378"/>
      <c r="N282" s="378"/>
      <c r="O282" s="378"/>
      <c r="P282" s="378"/>
      <c r="Q282" s="378"/>
      <c r="R282" s="378"/>
      <c r="S282" s="378"/>
      <c r="T282" s="378"/>
      <c r="U282" s="378"/>
      <c r="V282" s="378"/>
      <c r="W282" s="378"/>
      <c r="X282" s="378"/>
      <c r="Y282" s="378"/>
      <c r="Z282" s="378"/>
    </row>
    <row r="283" spans="1:26" ht="12.75" customHeight="1">
      <c r="A283" s="543"/>
      <c r="B283" s="543"/>
      <c r="C283" s="544"/>
      <c r="D283" s="543"/>
      <c r="E283" s="544"/>
      <c r="F283" s="1200"/>
      <c r="G283" s="1200"/>
      <c r="H283" s="1198"/>
      <c r="I283" s="1199"/>
      <c r="J283" s="1199"/>
      <c r="K283" s="1199"/>
      <c r="L283" s="1200"/>
      <c r="M283" s="378"/>
      <c r="N283" s="378"/>
      <c r="O283" s="378"/>
      <c r="P283" s="378"/>
      <c r="Q283" s="378"/>
      <c r="R283" s="378"/>
      <c r="S283" s="378"/>
      <c r="T283" s="378"/>
      <c r="U283" s="378"/>
      <c r="V283" s="378"/>
      <c r="W283" s="378"/>
      <c r="X283" s="378"/>
      <c r="Y283" s="378"/>
      <c r="Z283" s="378"/>
    </row>
    <row r="284" spans="1:26" ht="12.75" customHeight="1">
      <c r="A284" s="543"/>
      <c r="B284" s="543"/>
      <c r="C284" s="544"/>
      <c r="D284" s="543"/>
      <c r="E284" s="544"/>
      <c r="F284" s="1200"/>
      <c r="G284" s="1200"/>
      <c r="H284" s="1198"/>
      <c r="I284" s="1199"/>
      <c r="J284" s="1199"/>
      <c r="K284" s="1199"/>
      <c r="L284" s="1200"/>
      <c r="M284" s="378"/>
      <c r="N284" s="378"/>
      <c r="O284" s="378"/>
      <c r="P284" s="378"/>
      <c r="Q284" s="378"/>
      <c r="R284" s="378"/>
      <c r="S284" s="378"/>
      <c r="T284" s="378"/>
      <c r="U284" s="378"/>
      <c r="V284" s="378"/>
      <c r="W284" s="378"/>
      <c r="X284" s="378"/>
      <c r="Y284" s="378"/>
      <c r="Z284" s="378"/>
    </row>
    <row r="285" spans="1:26" ht="12.75" customHeight="1">
      <c r="A285" s="543"/>
      <c r="B285" s="543"/>
      <c r="C285" s="544"/>
      <c r="D285" s="543"/>
      <c r="E285" s="544"/>
      <c r="F285" s="1200"/>
      <c r="G285" s="1200"/>
      <c r="H285" s="1198"/>
      <c r="I285" s="1199"/>
      <c r="J285" s="1199"/>
      <c r="K285" s="1199"/>
      <c r="L285" s="1200"/>
      <c r="M285" s="378"/>
      <c r="N285" s="378"/>
      <c r="O285" s="378"/>
      <c r="P285" s="378"/>
      <c r="Q285" s="378"/>
      <c r="R285" s="378"/>
      <c r="S285" s="378"/>
      <c r="T285" s="378"/>
      <c r="U285" s="378"/>
      <c r="V285" s="378"/>
      <c r="W285" s="378"/>
      <c r="X285" s="378"/>
      <c r="Y285" s="378"/>
      <c r="Z285" s="378"/>
    </row>
    <row r="286" spans="1:26" ht="12.75" customHeight="1">
      <c r="A286" s="543"/>
      <c r="B286" s="543"/>
      <c r="C286" s="544"/>
      <c r="D286" s="543"/>
      <c r="E286" s="544"/>
      <c r="F286" s="1200"/>
      <c r="G286" s="1200"/>
      <c r="H286" s="1198"/>
      <c r="I286" s="1199"/>
      <c r="J286" s="1199"/>
      <c r="K286" s="1199"/>
      <c r="L286" s="1200"/>
      <c r="M286" s="378"/>
      <c r="N286" s="378"/>
      <c r="O286" s="378"/>
      <c r="P286" s="378"/>
      <c r="Q286" s="378"/>
      <c r="R286" s="378"/>
      <c r="S286" s="378"/>
      <c r="T286" s="378"/>
      <c r="U286" s="378"/>
      <c r="V286" s="378"/>
      <c r="W286" s="378"/>
      <c r="X286" s="378"/>
      <c r="Y286" s="378"/>
      <c r="Z286" s="378"/>
    </row>
    <row r="287" spans="1:26" ht="12.75" customHeight="1">
      <c r="A287" s="543"/>
      <c r="B287" s="543"/>
      <c r="C287" s="544"/>
      <c r="D287" s="543"/>
      <c r="E287" s="544"/>
      <c r="F287" s="1200"/>
      <c r="G287" s="1200"/>
      <c r="H287" s="1198"/>
      <c r="I287" s="1199"/>
      <c r="J287" s="1199"/>
      <c r="K287" s="1199"/>
      <c r="L287" s="1200"/>
      <c r="M287" s="378"/>
      <c r="N287" s="378"/>
      <c r="O287" s="378"/>
      <c r="P287" s="378"/>
      <c r="Q287" s="378"/>
      <c r="R287" s="378"/>
      <c r="S287" s="378"/>
      <c r="T287" s="378"/>
      <c r="U287" s="378"/>
      <c r="V287" s="378"/>
      <c r="W287" s="378"/>
      <c r="X287" s="378"/>
      <c r="Y287" s="378"/>
      <c r="Z287" s="378"/>
    </row>
    <row r="288" spans="1:26" ht="12.75" customHeight="1">
      <c r="A288" s="543"/>
      <c r="B288" s="543"/>
      <c r="C288" s="544"/>
      <c r="D288" s="543"/>
      <c r="E288" s="544"/>
      <c r="F288" s="1200"/>
      <c r="G288" s="1200"/>
      <c r="H288" s="1198"/>
      <c r="I288" s="1199"/>
      <c r="J288" s="1199"/>
      <c r="K288" s="1199"/>
      <c r="L288" s="1200"/>
      <c r="M288" s="378"/>
      <c r="N288" s="378"/>
      <c r="O288" s="378"/>
      <c r="P288" s="378"/>
      <c r="Q288" s="378"/>
      <c r="R288" s="378"/>
      <c r="S288" s="378"/>
      <c r="T288" s="378"/>
      <c r="U288" s="378"/>
      <c r="V288" s="378"/>
      <c r="W288" s="378"/>
      <c r="X288" s="378"/>
      <c r="Y288" s="378"/>
      <c r="Z288" s="378"/>
    </row>
    <row r="289" spans="1:26" ht="12.75" customHeight="1">
      <c r="A289" s="543"/>
      <c r="B289" s="543"/>
      <c r="C289" s="544"/>
      <c r="D289" s="543"/>
      <c r="E289" s="544"/>
      <c r="F289" s="1200"/>
      <c r="G289" s="1200"/>
      <c r="H289" s="1198"/>
      <c r="I289" s="1199"/>
      <c r="J289" s="1199"/>
      <c r="K289" s="1199"/>
      <c r="L289" s="1200"/>
      <c r="M289" s="378"/>
      <c r="N289" s="378"/>
      <c r="O289" s="378"/>
      <c r="P289" s="378"/>
      <c r="Q289" s="378"/>
      <c r="R289" s="378"/>
      <c r="S289" s="378"/>
      <c r="T289" s="378"/>
      <c r="U289" s="378"/>
      <c r="V289" s="378"/>
      <c r="W289" s="378"/>
      <c r="X289" s="378"/>
      <c r="Y289" s="378"/>
      <c r="Z289" s="378"/>
    </row>
    <row r="290" spans="1:26" ht="12.75" customHeight="1">
      <c r="A290" s="543"/>
      <c r="B290" s="543"/>
      <c r="C290" s="544"/>
      <c r="D290" s="543"/>
      <c r="E290" s="544"/>
      <c r="F290" s="1200"/>
      <c r="G290" s="1200"/>
      <c r="H290" s="1198"/>
      <c r="I290" s="1199"/>
      <c r="J290" s="1199"/>
      <c r="K290" s="1199"/>
      <c r="L290" s="1200"/>
      <c r="M290" s="378"/>
      <c r="N290" s="378"/>
      <c r="O290" s="378"/>
      <c r="P290" s="378"/>
      <c r="Q290" s="378"/>
      <c r="R290" s="378"/>
      <c r="S290" s="378"/>
      <c r="T290" s="378"/>
      <c r="U290" s="378"/>
      <c r="V290" s="378"/>
      <c r="W290" s="378"/>
      <c r="X290" s="378"/>
      <c r="Y290" s="378"/>
      <c r="Z290" s="378"/>
    </row>
    <row r="291" spans="1:26" ht="25.5" customHeight="1">
      <c r="A291" s="543"/>
      <c r="B291" s="543"/>
      <c r="C291" s="544"/>
      <c r="D291" s="543"/>
      <c r="E291" s="544"/>
      <c r="F291" s="1200"/>
      <c r="G291" s="1200"/>
      <c r="H291" s="1198"/>
      <c r="I291" s="1199"/>
      <c r="J291" s="1199"/>
      <c r="K291" s="1199"/>
      <c r="L291" s="1200"/>
      <c r="M291" s="378"/>
      <c r="N291" s="378"/>
      <c r="O291" s="378"/>
      <c r="P291" s="378"/>
      <c r="Q291" s="378"/>
      <c r="R291" s="378"/>
      <c r="S291" s="378"/>
      <c r="T291" s="378"/>
      <c r="U291" s="378"/>
      <c r="V291" s="378"/>
      <c r="W291" s="378"/>
      <c r="X291" s="378"/>
      <c r="Y291" s="378"/>
      <c r="Z291" s="378"/>
    </row>
    <row r="292" spans="1:26" ht="12.75" customHeight="1">
      <c r="A292" s="543"/>
      <c r="B292" s="543"/>
      <c r="C292" s="544"/>
      <c r="D292" s="543"/>
      <c r="E292" s="544"/>
      <c r="F292" s="1200"/>
      <c r="G292" s="1200"/>
      <c r="H292" s="1198"/>
      <c r="I292" s="1199"/>
      <c r="J292" s="1199"/>
      <c r="K292" s="1199"/>
      <c r="L292" s="1200"/>
      <c r="M292" s="378"/>
      <c r="N292" s="378"/>
      <c r="O292" s="378"/>
      <c r="P292" s="378"/>
      <c r="Q292" s="378"/>
      <c r="R292" s="378"/>
      <c r="S292" s="378"/>
      <c r="T292" s="378"/>
      <c r="U292" s="378"/>
      <c r="V292" s="378"/>
      <c r="W292" s="378"/>
      <c r="X292" s="378"/>
      <c r="Y292" s="378"/>
      <c r="Z292" s="378"/>
    </row>
    <row r="293" spans="1:26" ht="12.75" customHeight="1">
      <c r="A293" s="543"/>
      <c r="B293" s="543"/>
      <c r="C293" s="544"/>
      <c r="D293" s="543"/>
      <c r="E293" s="544"/>
      <c r="F293" s="1200"/>
      <c r="G293" s="1200"/>
      <c r="H293" s="1198"/>
      <c r="I293" s="1199"/>
      <c r="J293" s="1199"/>
      <c r="K293" s="1199"/>
      <c r="L293" s="1200"/>
      <c r="M293" s="378"/>
      <c r="N293" s="378"/>
      <c r="O293" s="378"/>
      <c r="P293" s="378"/>
      <c r="Q293" s="378"/>
      <c r="R293" s="378"/>
      <c r="S293" s="378"/>
      <c r="T293" s="378"/>
      <c r="U293" s="378"/>
      <c r="V293" s="378"/>
      <c r="W293" s="378"/>
      <c r="X293" s="378"/>
      <c r="Y293" s="378"/>
      <c r="Z293" s="378"/>
    </row>
    <row r="294" spans="1:26" ht="12.75" customHeight="1">
      <c r="A294" s="543"/>
      <c r="B294" s="543"/>
      <c r="C294" s="544"/>
      <c r="D294" s="543"/>
      <c r="E294" s="544"/>
      <c r="F294" s="1200"/>
      <c r="G294" s="1200"/>
      <c r="H294" s="1198"/>
      <c r="I294" s="1199"/>
      <c r="J294" s="1199"/>
      <c r="K294" s="1199"/>
      <c r="L294" s="1200"/>
      <c r="M294" s="378"/>
      <c r="N294" s="378"/>
      <c r="O294" s="378"/>
      <c r="P294" s="378"/>
      <c r="Q294" s="378"/>
      <c r="R294" s="378"/>
      <c r="S294" s="378"/>
      <c r="T294" s="378"/>
      <c r="U294" s="378"/>
      <c r="V294" s="378"/>
      <c r="W294" s="378"/>
      <c r="X294" s="378"/>
      <c r="Y294" s="378"/>
      <c r="Z294" s="378"/>
    </row>
    <row r="295" spans="1:26" ht="12.75" customHeight="1">
      <c r="A295" s="543"/>
      <c r="B295" s="543"/>
      <c r="C295" s="544"/>
      <c r="D295" s="543"/>
      <c r="E295" s="544"/>
      <c r="F295" s="1200"/>
      <c r="G295" s="1200"/>
      <c r="H295" s="1198"/>
      <c r="I295" s="1199"/>
      <c r="J295" s="1199"/>
      <c r="K295" s="1199"/>
      <c r="L295" s="1200"/>
      <c r="M295" s="378"/>
      <c r="N295" s="378"/>
      <c r="O295" s="378"/>
      <c r="P295" s="378"/>
      <c r="Q295" s="378"/>
      <c r="R295" s="378"/>
      <c r="S295" s="378"/>
      <c r="T295" s="378"/>
      <c r="U295" s="378"/>
      <c r="V295" s="378"/>
      <c r="W295" s="378"/>
      <c r="X295" s="378"/>
      <c r="Y295" s="378"/>
      <c r="Z295" s="378"/>
    </row>
    <row r="296" spans="1:26" ht="12.75" customHeight="1">
      <c r="A296" s="543"/>
      <c r="B296" s="543"/>
      <c r="C296" s="544"/>
      <c r="D296" s="543"/>
      <c r="E296" s="544"/>
      <c r="F296" s="1200"/>
      <c r="G296" s="1200"/>
      <c r="H296" s="1198"/>
      <c r="I296" s="1199"/>
      <c r="J296" s="1199"/>
      <c r="K296" s="1199"/>
      <c r="L296" s="1200"/>
      <c r="M296" s="378"/>
      <c r="N296" s="378"/>
      <c r="O296" s="378"/>
      <c r="P296" s="378"/>
      <c r="Q296" s="378"/>
      <c r="R296" s="378"/>
      <c r="S296" s="378"/>
      <c r="T296" s="378"/>
      <c r="U296" s="378"/>
      <c r="V296" s="378"/>
      <c r="W296" s="378"/>
      <c r="X296" s="378"/>
      <c r="Y296" s="378"/>
      <c r="Z296" s="378"/>
    </row>
    <row r="297" spans="1:26" ht="12.75" customHeight="1">
      <c r="A297" s="543"/>
      <c r="B297" s="543"/>
      <c r="C297" s="544"/>
      <c r="D297" s="543"/>
      <c r="E297" s="544"/>
      <c r="F297" s="1200"/>
      <c r="G297" s="1200"/>
      <c r="H297" s="1198"/>
      <c r="I297" s="1199"/>
      <c r="J297" s="1199"/>
      <c r="K297" s="1199"/>
      <c r="L297" s="1200"/>
      <c r="M297" s="378"/>
      <c r="N297" s="378"/>
      <c r="O297" s="378"/>
      <c r="P297" s="378"/>
      <c r="Q297" s="378"/>
      <c r="R297" s="378"/>
      <c r="S297" s="378"/>
      <c r="T297" s="378"/>
      <c r="U297" s="378"/>
      <c r="V297" s="378"/>
      <c r="W297" s="378"/>
      <c r="X297" s="378"/>
      <c r="Y297" s="378"/>
      <c r="Z297" s="378"/>
    </row>
    <row r="298" spans="1:26" ht="12.75" customHeight="1">
      <c r="A298" s="543"/>
      <c r="B298" s="543"/>
      <c r="C298" s="544"/>
      <c r="D298" s="543"/>
      <c r="E298" s="544"/>
      <c r="F298" s="1200"/>
      <c r="G298" s="1200"/>
      <c r="H298" s="1198"/>
      <c r="I298" s="1199"/>
      <c r="J298" s="1199"/>
      <c r="K298" s="1199"/>
      <c r="L298" s="1200"/>
      <c r="M298" s="378"/>
      <c r="N298" s="378"/>
      <c r="O298" s="378"/>
      <c r="P298" s="378"/>
      <c r="Q298" s="378"/>
      <c r="R298" s="378"/>
      <c r="S298" s="378"/>
      <c r="T298" s="378"/>
      <c r="U298" s="378"/>
      <c r="V298" s="378"/>
      <c r="W298" s="378"/>
      <c r="X298" s="378"/>
      <c r="Y298" s="378"/>
      <c r="Z298" s="378"/>
    </row>
    <row r="299" spans="1:26" ht="12.75" customHeight="1">
      <c r="A299" s="543"/>
      <c r="B299" s="543"/>
      <c r="C299" s="544"/>
      <c r="D299" s="543"/>
      <c r="E299" s="544"/>
      <c r="F299" s="1200"/>
      <c r="G299" s="1200"/>
      <c r="H299" s="1198"/>
      <c r="I299" s="1199"/>
      <c r="J299" s="1199"/>
      <c r="K299" s="1199"/>
      <c r="L299" s="1200"/>
      <c r="M299" s="378"/>
      <c r="N299" s="378"/>
      <c r="O299" s="378"/>
      <c r="P299" s="378"/>
      <c r="Q299" s="378"/>
      <c r="R299" s="378"/>
      <c r="S299" s="378"/>
      <c r="T299" s="378"/>
      <c r="U299" s="378"/>
      <c r="V299" s="378"/>
      <c r="W299" s="378"/>
      <c r="X299" s="378"/>
      <c r="Y299" s="378"/>
      <c r="Z299" s="378"/>
    </row>
    <row r="300" spans="1:26" ht="25.5" customHeight="1">
      <c r="A300" s="543"/>
      <c r="B300" s="543"/>
      <c r="C300" s="544"/>
      <c r="D300" s="543"/>
      <c r="E300" s="544"/>
      <c r="F300" s="1200"/>
      <c r="G300" s="1200"/>
      <c r="H300" s="1198"/>
      <c r="I300" s="1199"/>
      <c r="J300" s="1199"/>
      <c r="K300" s="1199"/>
      <c r="L300" s="1200"/>
      <c r="M300" s="378"/>
      <c r="N300" s="378"/>
      <c r="O300" s="378"/>
      <c r="P300" s="378"/>
      <c r="Q300" s="378"/>
      <c r="R300" s="378"/>
      <c r="S300" s="378"/>
      <c r="T300" s="378"/>
      <c r="U300" s="378"/>
      <c r="V300" s="378"/>
      <c r="W300" s="378"/>
      <c r="X300" s="378"/>
      <c r="Y300" s="378"/>
      <c r="Z300" s="378"/>
    </row>
    <row r="301" spans="1:26" ht="12.75" customHeight="1">
      <c r="A301" s="543"/>
      <c r="B301" s="543"/>
      <c r="C301" s="544"/>
      <c r="D301" s="543"/>
      <c r="E301" s="544"/>
      <c r="F301" s="1200"/>
      <c r="G301" s="1200"/>
      <c r="H301" s="1198"/>
      <c r="I301" s="1199"/>
      <c r="J301" s="1199"/>
      <c r="K301" s="1199"/>
      <c r="L301" s="1200"/>
      <c r="M301" s="378"/>
      <c r="N301" s="378"/>
      <c r="O301" s="378"/>
      <c r="P301" s="378"/>
      <c r="Q301" s="378"/>
      <c r="R301" s="378"/>
      <c r="S301" s="378"/>
      <c r="T301" s="378"/>
      <c r="U301" s="378"/>
      <c r="V301" s="378"/>
      <c r="W301" s="378"/>
      <c r="X301" s="378"/>
      <c r="Y301" s="378"/>
      <c r="Z301" s="378"/>
    </row>
    <row r="302" spans="1:26" ht="12.75" customHeight="1">
      <c r="A302" s="543"/>
      <c r="B302" s="543"/>
      <c r="C302" s="544"/>
      <c r="D302" s="543"/>
      <c r="E302" s="544"/>
      <c r="F302" s="1200"/>
      <c r="G302" s="1200"/>
      <c r="H302" s="1198"/>
      <c r="I302" s="1199"/>
      <c r="J302" s="1199"/>
      <c r="K302" s="1199"/>
      <c r="L302" s="1200"/>
      <c r="M302" s="378"/>
      <c r="N302" s="378"/>
      <c r="O302" s="378"/>
      <c r="P302" s="378"/>
      <c r="Q302" s="378"/>
      <c r="R302" s="378"/>
      <c r="S302" s="378"/>
      <c r="T302" s="378"/>
      <c r="U302" s="378"/>
      <c r="V302" s="378"/>
      <c r="W302" s="378"/>
      <c r="X302" s="378"/>
      <c r="Y302" s="378"/>
      <c r="Z302" s="378"/>
    </row>
    <row r="303" spans="1:26" ht="12.75" customHeight="1">
      <c r="A303" s="543"/>
      <c r="B303" s="543"/>
      <c r="C303" s="544"/>
      <c r="D303" s="543"/>
      <c r="E303" s="544"/>
      <c r="F303" s="1200"/>
      <c r="G303" s="1200"/>
      <c r="H303" s="1198"/>
      <c r="I303" s="1199"/>
      <c r="J303" s="1199"/>
      <c r="K303" s="1199"/>
      <c r="L303" s="1200"/>
      <c r="M303" s="378"/>
      <c r="N303" s="378"/>
      <c r="O303" s="378"/>
      <c r="P303" s="378"/>
      <c r="Q303" s="378"/>
      <c r="R303" s="378"/>
      <c r="S303" s="378"/>
      <c r="T303" s="378"/>
      <c r="U303" s="378"/>
      <c r="V303" s="378"/>
      <c r="W303" s="378"/>
      <c r="X303" s="378"/>
      <c r="Y303" s="378"/>
      <c r="Z303" s="378"/>
    </row>
    <row r="304" spans="1:26" ht="12.75" customHeight="1">
      <c r="A304" s="543"/>
      <c r="B304" s="543"/>
      <c r="C304" s="544"/>
      <c r="D304" s="543"/>
      <c r="E304" s="544"/>
      <c r="F304" s="1200"/>
      <c r="G304" s="1200"/>
      <c r="H304" s="1198"/>
      <c r="I304" s="1199"/>
      <c r="J304" s="1199"/>
      <c r="K304" s="1199"/>
      <c r="L304" s="1200"/>
      <c r="M304" s="378"/>
      <c r="N304" s="378"/>
      <c r="O304" s="378"/>
      <c r="P304" s="378"/>
      <c r="Q304" s="378"/>
      <c r="R304" s="378"/>
      <c r="S304" s="378"/>
      <c r="T304" s="378"/>
      <c r="U304" s="378"/>
      <c r="V304" s="378"/>
      <c r="W304" s="378"/>
      <c r="X304" s="378"/>
      <c r="Y304" s="378"/>
      <c r="Z304" s="378"/>
    </row>
    <row r="305" spans="1:26" ht="12.75" customHeight="1">
      <c r="A305" s="543"/>
      <c r="B305" s="543"/>
      <c r="C305" s="544"/>
      <c r="D305" s="543"/>
      <c r="E305" s="544"/>
      <c r="F305" s="1200"/>
      <c r="G305" s="1200"/>
      <c r="H305" s="1198"/>
      <c r="I305" s="1199"/>
      <c r="J305" s="1199"/>
      <c r="K305" s="1199"/>
      <c r="L305" s="1200"/>
      <c r="M305" s="378"/>
      <c r="N305" s="378"/>
      <c r="O305" s="378"/>
      <c r="P305" s="378"/>
      <c r="Q305" s="378"/>
      <c r="R305" s="378"/>
      <c r="S305" s="378"/>
      <c r="T305" s="378"/>
      <c r="U305" s="378"/>
      <c r="V305" s="378"/>
      <c r="W305" s="378"/>
      <c r="X305" s="378"/>
      <c r="Y305" s="378"/>
      <c r="Z305" s="378"/>
    </row>
    <row r="306" spans="1:26" ht="12.75" customHeight="1">
      <c r="A306" s="543"/>
      <c r="B306" s="543"/>
      <c r="C306" s="544"/>
      <c r="D306" s="543"/>
      <c r="E306" s="544"/>
      <c r="F306" s="1200"/>
      <c r="G306" s="1200"/>
      <c r="H306" s="1198"/>
      <c r="I306" s="1199"/>
      <c r="J306" s="1199"/>
      <c r="K306" s="1199"/>
      <c r="L306" s="1200"/>
      <c r="M306" s="378"/>
      <c r="N306" s="378"/>
      <c r="O306" s="378"/>
      <c r="P306" s="378"/>
      <c r="Q306" s="378"/>
      <c r="R306" s="378"/>
      <c r="S306" s="378"/>
      <c r="T306" s="378"/>
      <c r="U306" s="378"/>
      <c r="V306" s="378"/>
      <c r="W306" s="378"/>
      <c r="X306" s="378"/>
      <c r="Y306" s="378"/>
      <c r="Z306" s="378"/>
    </row>
    <row r="307" spans="1:26" ht="12.75" customHeight="1">
      <c r="A307" s="543"/>
      <c r="B307" s="543"/>
      <c r="C307" s="544"/>
      <c r="D307" s="543"/>
      <c r="E307" s="544"/>
      <c r="F307" s="1200"/>
      <c r="G307" s="1200"/>
      <c r="H307" s="1198"/>
      <c r="I307" s="1199"/>
      <c r="J307" s="1199"/>
      <c r="K307" s="1199"/>
      <c r="L307" s="1200"/>
      <c r="M307" s="378"/>
      <c r="N307" s="378"/>
      <c r="O307" s="378"/>
      <c r="P307" s="378"/>
      <c r="Q307" s="378"/>
      <c r="R307" s="378"/>
      <c r="S307" s="378"/>
      <c r="T307" s="378"/>
      <c r="U307" s="378"/>
      <c r="V307" s="378"/>
      <c r="W307" s="378"/>
      <c r="X307" s="378"/>
      <c r="Y307" s="378"/>
      <c r="Z307" s="378"/>
    </row>
    <row r="308" spans="1:26" ht="12.75" customHeight="1">
      <c r="A308" s="543"/>
      <c r="B308" s="543"/>
      <c r="C308" s="544"/>
      <c r="D308" s="543"/>
      <c r="E308" s="544"/>
      <c r="F308" s="1200"/>
      <c r="G308" s="1200"/>
      <c r="H308" s="1198"/>
      <c r="I308" s="1199"/>
      <c r="J308" s="1199"/>
      <c r="K308" s="1199"/>
      <c r="L308" s="1200"/>
      <c r="M308" s="378"/>
      <c r="N308" s="378"/>
      <c r="O308" s="378"/>
      <c r="P308" s="378"/>
      <c r="Q308" s="378"/>
      <c r="R308" s="378"/>
      <c r="S308" s="378"/>
      <c r="T308" s="378"/>
      <c r="U308" s="378"/>
      <c r="V308" s="378"/>
      <c r="W308" s="378"/>
      <c r="X308" s="378"/>
      <c r="Y308" s="378"/>
      <c r="Z308" s="378"/>
    </row>
    <row r="309" spans="1:26" ht="12.75" customHeight="1">
      <c r="A309" s="543"/>
      <c r="B309" s="543"/>
      <c r="C309" s="544"/>
      <c r="D309" s="543"/>
      <c r="E309" s="544"/>
      <c r="F309" s="1200"/>
      <c r="G309" s="1200"/>
      <c r="H309" s="1198"/>
      <c r="I309" s="1199"/>
      <c r="J309" s="1199"/>
      <c r="K309" s="1199"/>
      <c r="L309" s="1200"/>
      <c r="M309" s="378"/>
      <c r="N309" s="378"/>
      <c r="O309" s="378"/>
      <c r="P309" s="378"/>
      <c r="Q309" s="378"/>
      <c r="R309" s="378"/>
      <c r="S309" s="378"/>
      <c r="T309" s="378"/>
      <c r="U309" s="378"/>
      <c r="V309" s="378"/>
      <c r="W309" s="378"/>
      <c r="X309" s="378"/>
      <c r="Y309" s="378"/>
      <c r="Z309" s="378"/>
    </row>
    <row r="310" spans="1:26" ht="12.75" customHeight="1">
      <c r="A310" s="543"/>
      <c r="B310" s="543"/>
      <c r="C310" s="544"/>
      <c r="D310" s="543"/>
      <c r="E310" s="544"/>
      <c r="F310" s="1200"/>
      <c r="G310" s="1200"/>
      <c r="H310" s="1198"/>
      <c r="I310" s="1199"/>
      <c r="J310" s="1199"/>
      <c r="K310" s="1199"/>
      <c r="L310" s="1200"/>
      <c r="M310" s="378"/>
      <c r="N310" s="378"/>
      <c r="O310" s="378"/>
      <c r="P310" s="378"/>
      <c r="Q310" s="378"/>
      <c r="R310" s="378"/>
      <c r="S310" s="378"/>
      <c r="T310" s="378"/>
      <c r="U310" s="378"/>
      <c r="V310" s="378"/>
      <c r="W310" s="378"/>
      <c r="X310" s="378"/>
      <c r="Y310" s="378"/>
      <c r="Z310" s="378"/>
    </row>
    <row r="311" spans="1:26" ht="12.75" customHeight="1">
      <c r="A311" s="543"/>
      <c r="B311" s="543"/>
      <c r="C311" s="544"/>
      <c r="D311" s="543"/>
      <c r="E311" s="544"/>
      <c r="F311" s="1200"/>
      <c r="G311" s="1200"/>
      <c r="H311" s="1198"/>
      <c r="I311" s="1199"/>
      <c r="J311" s="1199"/>
      <c r="K311" s="1199"/>
      <c r="L311" s="1200"/>
      <c r="M311" s="378"/>
      <c r="N311" s="378"/>
      <c r="O311" s="378"/>
      <c r="P311" s="378"/>
      <c r="Q311" s="378"/>
      <c r="R311" s="378"/>
      <c r="S311" s="378"/>
      <c r="T311" s="378"/>
      <c r="U311" s="378"/>
      <c r="V311" s="378"/>
      <c r="W311" s="378"/>
      <c r="X311" s="378"/>
      <c r="Y311" s="378"/>
      <c r="Z311" s="378"/>
    </row>
    <row r="312" spans="1:26" ht="12.75" customHeight="1">
      <c r="A312" s="543"/>
      <c r="B312" s="543"/>
      <c r="C312" s="544"/>
      <c r="D312" s="543"/>
      <c r="E312" s="544"/>
      <c r="F312" s="1200"/>
      <c r="G312" s="1200"/>
      <c r="H312" s="1198"/>
      <c r="I312" s="1199"/>
      <c r="J312" s="1199"/>
      <c r="K312" s="1199"/>
      <c r="L312" s="1200"/>
      <c r="M312" s="378"/>
      <c r="N312" s="378"/>
      <c r="O312" s="378"/>
      <c r="P312" s="378"/>
      <c r="Q312" s="378"/>
      <c r="R312" s="378"/>
      <c r="S312" s="378"/>
      <c r="T312" s="378"/>
      <c r="U312" s="378"/>
      <c r="V312" s="378"/>
      <c r="W312" s="378"/>
      <c r="X312" s="378"/>
      <c r="Y312" s="378"/>
      <c r="Z312" s="378"/>
    </row>
    <row r="313" spans="1:26" ht="12.75" customHeight="1">
      <c r="A313" s="543"/>
      <c r="B313" s="543"/>
      <c r="C313" s="544"/>
      <c r="D313" s="543"/>
      <c r="E313" s="544"/>
      <c r="F313" s="1200"/>
      <c r="G313" s="1200"/>
      <c r="H313" s="1198"/>
      <c r="I313" s="1199"/>
      <c r="J313" s="1199"/>
      <c r="K313" s="1199"/>
      <c r="L313" s="1200"/>
      <c r="M313" s="378"/>
      <c r="N313" s="378"/>
      <c r="O313" s="378"/>
      <c r="P313" s="378"/>
      <c r="Q313" s="378"/>
      <c r="R313" s="378"/>
      <c r="S313" s="378"/>
      <c r="T313" s="378"/>
      <c r="U313" s="378"/>
      <c r="V313" s="378"/>
      <c r="W313" s="378"/>
      <c r="X313" s="378"/>
      <c r="Y313" s="378"/>
      <c r="Z313" s="378"/>
    </row>
    <row r="314" spans="1:26" ht="12.75" customHeight="1">
      <c r="A314" s="543"/>
      <c r="B314" s="543"/>
      <c r="C314" s="544"/>
      <c r="D314" s="543"/>
      <c r="E314" s="544"/>
      <c r="F314" s="1200"/>
      <c r="G314" s="1200"/>
      <c r="H314" s="1198"/>
      <c r="I314" s="1199"/>
      <c r="J314" s="1199"/>
      <c r="K314" s="1199"/>
      <c r="L314" s="1200"/>
      <c r="M314" s="378"/>
      <c r="N314" s="378"/>
      <c r="O314" s="378"/>
      <c r="P314" s="378"/>
      <c r="Q314" s="378"/>
      <c r="R314" s="378"/>
      <c r="S314" s="378"/>
      <c r="T314" s="378"/>
      <c r="U314" s="378"/>
      <c r="V314" s="378"/>
      <c r="W314" s="378"/>
      <c r="X314" s="378"/>
      <c r="Y314" s="378"/>
      <c r="Z314" s="378"/>
    </row>
    <row r="315" spans="1:26" ht="12.75" customHeight="1">
      <c r="A315" s="543"/>
      <c r="B315" s="543"/>
      <c r="C315" s="544"/>
      <c r="D315" s="543"/>
      <c r="E315" s="544"/>
      <c r="F315" s="1200"/>
      <c r="G315" s="1200"/>
      <c r="H315" s="1198"/>
      <c r="I315" s="1199"/>
      <c r="J315" s="1199"/>
      <c r="K315" s="1199"/>
      <c r="L315" s="1200"/>
      <c r="M315" s="378"/>
      <c r="N315" s="378"/>
      <c r="O315" s="378"/>
      <c r="P315" s="378"/>
      <c r="Q315" s="378"/>
      <c r="R315" s="378"/>
      <c r="S315" s="378"/>
      <c r="T315" s="378"/>
      <c r="U315" s="378"/>
      <c r="V315" s="378"/>
      <c r="W315" s="378"/>
      <c r="X315" s="378"/>
      <c r="Y315" s="378"/>
      <c r="Z315" s="378"/>
    </row>
    <row r="316" spans="1:26" ht="12.75" customHeight="1">
      <c r="A316" s="543"/>
      <c r="B316" s="543"/>
      <c r="C316" s="544"/>
      <c r="D316" s="543"/>
      <c r="E316" s="544"/>
      <c r="F316" s="1200"/>
      <c r="G316" s="1200"/>
      <c r="H316" s="1198"/>
      <c r="I316" s="1199"/>
      <c r="J316" s="1199"/>
      <c r="K316" s="1199"/>
      <c r="L316" s="1200"/>
      <c r="M316" s="378"/>
      <c r="N316" s="378"/>
      <c r="O316" s="378"/>
      <c r="P316" s="378"/>
      <c r="Q316" s="378"/>
      <c r="R316" s="378"/>
      <c r="S316" s="378"/>
      <c r="T316" s="378"/>
      <c r="U316" s="378"/>
      <c r="V316" s="378"/>
      <c r="W316" s="378"/>
      <c r="X316" s="378"/>
      <c r="Y316" s="378"/>
      <c r="Z316" s="378"/>
    </row>
    <row r="317" spans="1:26" ht="12.75" customHeight="1">
      <c r="A317" s="543"/>
      <c r="B317" s="543"/>
      <c r="C317" s="544"/>
      <c r="D317" s="543"/>
      <c r="E317" s="544"/>
      <c r="F317" s="1200"/>
      <c r="G317" s="1200"/>
      <c r="H317" s="1198"/>
      <c r="I317" s="1199"/>
      <c r="J317" s="1199"/>
      <c r="K317" s="1199"/>
      <c r="L317" s="1200"/>
      <c r="M317" s="378"/>
      <c r="N317" s="378"/>
      <c r="O317" s="378"/>
      <c r="P317" s="378"/>
      <c r="Q317" s="378"/>
      <c r="R317" s="378"/>
      <c r="S317" s="378"/>
      <c r="T317" s="378"/>
      <c r="U317" s="378"/>
      <c r="V317" s="378"/>
      <c r="W317" s="378"/>
      <c r="X317" s="378"/>
      <c r="Y317" s="378"/>
      <c r="Z317" s="378"/>
    </row>
    <row r="318" spans="1:26" ht="12.75" customHeight="1">
      <c r="A318" s="543"/>
      <c r="B318" s="543"/>
      <c r="C318" s="544"/>
      <c r="D318" s="543"/>
      <c r="E318" s="544"/>
      <c r="F318" s="1200"/>
      <c r="G318" s="1200"/>
      <c r="H318" s="1198"/>
      <c r="I318" s="1199"/>
      <c r="J318" s="1199"/>
      <c r="K318" s="1199"/>
      <c r="L318" s="1200"/>
      <c r="M318" s="378"/>
      <c r="N318" s="378"/>
      <c r="O318" s="378"/>
      <c r="P318" s="378"/>
      <c r="Q318" s="378"/>
      <c r="R318" s="378"/>
      <c r="S318" s="378"/>
      <c r="T318" s="378"/>
      <c r="U318" s="378"/>
      <c r="V318" s="378"/>
      <c r="W318" s="378"/>
      <c r="X318" s="378"/>
      <c r="Y318" s="378"/>
      <c r="Z318" s="378"/>
    </row>
    <row r="319" spans="1:26" ht="12.75" customHeight="1">
      <c r="A319" s="543"/>
      <c r="B319" s="543"/>
      <c r="C319" s="544"/>
      <c r="D319" s="543"/>
      <c r="E319" s="544"/>
      <c r="F319" s="1200"/>
      <c r="G319" s="1200"/>
      <c r="H319" s="1198"/>
      <c r="I319" s="1199"/>
      <c r="J319" s="1199"/>
      <c r="K319" s="1199"/>
      <c r="L319" s="1200"/>
      <c r="M319" s="378"/>
      <c r="N319" s="378"/>
      <c r="O319" s="378"/>
      <c r="P319" s="378"/>
      <c r="Q319" s="378"/>
      <c r="R319" s="378"/>
      <c r="S319" s="378"/>
      <c r="T319" s="378"/>
      <c r="U319" s="378"/>
      <c r="V319" s="378"/>
      <c r="W319" s="378"/>
      <c r="X319" s="378"/>
      <c r="Y319" s="378"/>
      <c r="Z319" s="378"/>
    </row>
    <row r="320" spans="1:26" ht="12.75" customHeight="1">
      <c r="A320" s="543"/>
      <c r="B320" s="543"/>
      <c r="C320" s="544"/>
      <c r="D320" s="543"/>
      <c r="E320" s="544"/>
      <c r="F320" s="1200"/>
      <c r="G320" s="1200"/>
      <c r="H320" s="1198"/>
      <c r="I320" s="1199"/>
      <c r="J320" s="1199"/>
      <c r="K320" s="1199"/>
      <c r="L320" s="1200"/>
      <c r="M320" s="378"/>
      <c r="N320" s="378"/>
      <c r="O320" s="378"/>
      <c r="P320" s="378"/>
      <c r="Q320" s="378"/>
      <c r="R320" s="378"/>
      <c r="S320" s="378"/>
      <c r="T320" s="378"/>
      <c r="U320" s="378"/>
      <c r="V320" s="378"/>
      <c r="W320" s="378"/>
      <c r="X320" s="378"/>
      <c r="Y320" s="378"/>
      <c r="Z320" s="378"/>
    </row>
    <row r="321" spans="1:26" ht="12.75" customHeight="1">
      <c r="A321" s="543"/>
      <c r="B321" s="543"/>
      <c r="C321" s="544"/>
      <c r="D321" s="543"/>
      <c r="E321" s="544"/>
      <c r="F321" s="1200"/>
      <c r="G321" s="1200"/>
      <c r="H321" s="1198"/>
      <c r="I321" s="1199"/>
      <c r="J321" s="1199"/>
      <c r="K321" s="1199"/>
      <c r="L321" s="1200"/>
      <c r="M321" s="378"/>
      <c r="N321" s="378"/>
      <c r="O321" s="378"/>
      <c r="P321" s="378"/>
      <c r="Q321" s="378"/>
      <c r="R321" s="378"/>
      <c r="S321" s="378"/>
      <c r="T321" s="378"/>
      <c r="U321" s="378"/>
      <c r="V321" s="378"/>
      <c r="W321" s="378"/>
      <c r="X321" s="378"/>
      <c r="Y321" s="378"/>
      <c r="Z321" s="378"/>
    </row>
    <row r="322" spans="1:26" ht="12.75" customHeight="1">
      <c r="A322" s="543"/>
      <c r="B322" s="543"/>
      <c r="C322" s="544"/>
      <c r="D322" s="543"/>
      <c r="E322" s="544"/>
      <c r="F322" s="1200"/>
      <c r="G322" s="1200"/>
      <c r="H322" s="1198"/>
      <c r="I322" s="1199"/>
      <c r="J322" s="1199"/>
      <c r="K322" s="1199"/>
      <c r="L322" s="1200"/>
      <c r="M322" s="378"/>
      <c r="N322" s="378"/>
      <c r="O322" s="378"/>
      <c r="P322" s="378"/>
      <c r="Q322" s="378"/>
      <c r="R322" s="378"/>
      <c r="S322" s="378"/>
      <c r="T322" s="378"/>
      <c r="U322" s="378"/>
      <c r="V322" s="378"/>
      <c r="W322" s="378"/>
      <c r="X322" s="378"/>
      <c r="Y322" s="378"/>
      <c r="Z322" s="378"/>
    </row>
    <row r="323" spans="1:26" ht="12.75" customHeight="1">
      <c r="A323" s="543"/>
      <c r="B323" s="543"/>
      <c r="C323" s="544"/>
      <c r="D323" s="543"/>
      <c r="E323" s="544"/>
      <c r="F323" s="1200"/>
      <c r="G323" s="1200"/>
      <c r="H323" s="1198"/>
      <c r="I323" s="1199"/>
      <c r="J323" s="1199"/>
      <c r="K323" s="1199"/>
      <c r="L323" s="1200"/>
      <c r="M323" s="378"/>
      <c r="N323" s="378"/>
      <c r="O323" s="378"/>
      <c r="P323" s="378"/>
      <c r="Q323" s="378"/>
      <c r="R323" s="378"/>
      <c r="S323" s="378"/>
      <c r="T323" s="378"/>
      <c r="U323" s="378"/>
      <c r="V323" s="378"/>
      <c r="W323" s="378"/>
      <c r="X323" s="378"/>
      <c r="Y323" s="378"/>
      <c r="Z323" s="378"/>
    </row>
    <row r="324" spans="1:26" ht="12.75" customHeight="1">
      <c r="A324" s="543"/>
      <c r="B324" s="543"/>
      <c r="C324" s="544"/>
      <c r="D324" s="543"/>
      <c r="E324" s="544"/>
      <c r="F324" s="1200"/>
      <c r="G324" s="1200"/>
      <c r="H324" s="1198"/>
      <c r="I324" s="1199"/>
      <c r="J324" s="1199"/>
      <c r="K324" s="1199"/>
      <c r="L324" s="1200"/>
      <c r="M324" s="378"/>
      <c r="N324" s="378"/>
      <c r="O324" s="378"/>
      <c r="P324" s="378"/>
      <c r="Q324" s="378"/>
      <c r="R324" s="378"/>
      <c r="S324" s="378"/>
      <c r="T324" s="378"/>
      <c r="U324" s="378"/>
      <c r="V324" s="378"/>
      <c r="W324" s="378"/>
      <c r="X324" s="378"/>
      <c r="Y324" s="378"/>
      <c r="Z324" s="378"/>
    </row>
    <row r="325" spans="1:26" ht="12.75" customHeight="1">
      <c r="A325" s="543"/>
      <c r="B325" s="543"/>
      <c r="C325" s="544"/>
      <c r="D325" s="543"/>
      <c r="E325" s="544"/>
      <c r="F325" s="1200"/>
      <c r="G325" s="1200"/>
      <c r="H325" s="1198"/>
      <c r="I325" s="1199"/>
      <c r="J325" s="1199"/>
      <c r="K325" s="1199"/>
      <c r="L325" s="1200"/>
      <c r="M325" s="378"/>
      <c r="N325" s="378"/>
      <c r="O325" s="378"/>
      <c r="P325" s="378"/>
      <c r="Q325" s="378"/>
      <c r="R325" s="378"/>
      <c r="S325" s="378"/>
      <c r="T325" s="378"/>
      <c r="U325" s="378"/>
      <c r="V325" s="378"/>
      <c r="W325" s="378"/>
      <c r="X325" s="378"/>
      <c r="Y325" s="378"/>
      <c r="Z325" s="378"/>
    </row>
    <row r="326" spans="1:26" ht="12.75" customHeight="1">
      <c r="A326" s="543"/>
      <c r="B326" s="543"/>
      <c r="C326" s="544"/>
      <c r="D326" s="543"/>
      <c r="E326" s="544"/>
      <c r="F326" s="1200"/>
      <c r="G326" s="1200"/>
      <c r="H326" s="1198"/>
      <c r="I326" s="1199"/>
      <c r="J326" s="1199"/>
      <c r="K326" s="1199"/>
      <c r="L326" s="1200"/>
      <c r="M326" s="378"/>
      <c r="N326" s="378"/>
      <c r="O326" s="378"/>
      <c r="P326" s="378"/>
      <c r="Q326" s="378"/>
      <c r="R326" s="378"/>
      <c r="S326" s="378"/>
      <c r="T326" s="378"/>
      <c r="U326" s="378"/>
      <c r="V326" s="378"/>
      <c r="W326" s="378"/>
      <c r="X326" s="378"/>
      <c r="Y326" s="378"/>
      <c r="Z326" s="378"/>
    </row>
    <row r="327" spans="1:26" ht="12.75" customHeight="1">
      <c r="A327" s="543"/>
      <c r="B327" s="543"/>
      <c r="C327" s="544"/>
      <c r="D327" s="543"/>
      <c r="E327" s="544"/>
      <c r="F327" s="1200"/>
      <c r="G327" s="1200"/>
      <c r="H327" s="1198"/>
      <c r="I327" s="1199"/>
      <c r="J327" s="1199"/>
      <c r="K327" s="1199"/>
      <c r="L327" s="1200"/>
      <c r="M327" s="378"/>
      <c r="N327" s="378"/>
      <c r="O327" s="378"/>
      <c r="P327" s="378"/>
      <c r="Q327" s="378"/>
      <c r="R327" s="378"/>
      <c r="S327" s="378"/>
      <c r="T327" s="378"/>
      <c r="U327" s="378"/>
      <c r="V327" s="378"/>
      <c r="W327" s="378"/>
      <c r="X327" s="378"/>
      <c r="Y327" s="378"/>
      <c r="Z327" s="378"/>
    </row>
    <row r="328" spans="1:26" ht="12.75" customHeight="1">
      <c r="A328" s="543"/>
      <c r="B328" s="543"/>
      <c r="C328" s="544"/>
      <c r="D328" s="543"/>
      <c r="E328" s="544"/>
      <c r="F328" s="1200"/>
      <c r="G328" s="1200"/>
      <c r="H328" s="1198"/>
      <c r="I328" s="1199"/>
      <c r="J328" s="1199"/>
      <c r="K328" s="1199"/>
      <c r="L328" s="1200"/>
      <c r="M328" s="378"/>
      <c r="N328" s="378"/>
      <c r="O328" s="378"/>
      <c r="P328" s="378"/>
      <c r="Q328" s="378"/>
      <c r="R328" s="378"/>
      <c r="S328" s="378"/>
      <c r="T328" s="378"/>
      <c r="U328" s="378"/>
      <c r="V328" s="378"/>
      <c r="W328" s="378"/>
      <c r="X328" s="378"/>
      <c r="Y328" s="378"/>
      <c r="Z328" s="378"/>
    </row>
    <row r="329" spans="1:26" ht="12.75" customHeight="1">
      <c r="A329" s="543"/>
      <c r="B329" s="543"/>
      <c r="C329" s="544"/>
      <c r="D329" s="543"/>
      <c r="E329" s="544"/>
      <c r="F329" s="1200"/>
      <c r="G329" s="1200"/>
      <c r="H329" s="1198"/>
      <c r="I329" s="1199"/>
      <c r="J329" s="1199"/>
      <c r="K329" s="1199"/>
      <c r="L329" s="1200"/>
      <c r="M329" s="378"/>
      <c r="N329" s="378"/>
      <c r="O329" s="378"/>
      <c r="P329" s="378"/>
      <c r="Q329" s="378"/>
      <c r="R329" s="378"/>
      <c r="S329" s="378"/>
      <c r="T329" s="378"/>
      <c r="U329" s="378"/>
      <c r="V329" s="378"/>
      <c r="W329" s="378"/>
      <c r="X329" s="378"/>
      <c r="Y329" s="378"/>
      <c r="Z329" s="378"/>
    </row>
    <row r="330" spans="1:26" ht="12.75" customHeight="1">
      <c r="A330" s="543"/>
      <c r="B330" s="543"/>
      <c r="C330" s="544"/>
      <c r="D330" s="543"/>
      <c r="E330" s="544"/>
      <c r="F330" s="1200"/>
      <c r="G330" s="1200"/>
      <c r="H330" s="1198"/>
      <c r="I330" s="1199"/>
      <c r="J330" s="1199"/>
      <c r="K330" s="1199"/>
      <c r="L330" s="1200"/>
      <c r="M330" s="378"/>
      <c r="N330" s="378"/>
      <c r="O330" s="378"/>
      <c r="P330" s="378"/>
      <c r="Q330" s="378"/>
      <c r="R330" s="378"/>
      <c r="S330" s="378"/>
      <c r="T330" s="378"/>
      <c r="U330" s="378"/>
      <c r="V330" s="378"/>
      <c r="W330" s="378"/>
      <c r="X330" s="378"/>
      <c r="Y330" s="378"/>
      <c r="Z330" s="378"/>
    </row>
    <row r="331" spans="1:26" ht="12.75" customHeight="1">
      <c r="A331" s="543"/>
      <c r="B331" s="543"/>
      <c r="C331" s="544"/>
      <c r="D331" s="543"/>
      <c r="E331" s="544"/>
      <c r="F331" s="1200"/>
      <c r="G331" s="1200"/>
      <c r="H331" s="1198"/>
      <c r="I331" s="1199"/>
      <c r="J331" s="1199"/>
      <c r="K331" s="1199"/>
      <c r="L331" s="1200"/>
      <c r="M331" s="378"/>
      <c r="N331" s="378"/>
      <c r="O331" s="378"/>
      <c r="P331" s="378"/>
      <c r="Q331" s="378"/>
      <c r="R331" s="378"/>
      <c r="S331" s="378"/>
      <c r="T331" s="378"/>
      <c r="U331" s="378"/>
      <c r="V331" s="378"/>
      <c r="W331" s="378"/>
      <c r="X331" s="378"/>
      <c r="Y331" s="378"/>
      <c r="Z331" s="378"/>
    </row>
    <row r="332" spans="1:26" ht="25.5" customHeight="1">
      <c r="A332" s="543"/>
      <c r="B332" s="543"/>
      <c r="C332" s="544"/>
      <c r="D332" s="543"/>
      <c r="E332" s="544"/>
      <c r="F332" s="1200"/>
      <c r="G332" s="1200"/>
      <c r="H332" s="1198"/>
      <c r="I332" s="1199"/>
      <c r="J332" s="1199"/>
      <c r="K332" s="1199"/>
      <c r="L332" s="1200"/>
      <c r="M332" s="378"/>
      <c r="N332" s="378"/>
      <c r="O332" s="378"/>
      <c r="P332" s="378"/>
      <c r="Q332" s="378"/>
      <c r="R332" s="378"/>
      <c r="S332" s="378"/>
      <c r="T332" s="378"/>
      <c r="U332" s="378"/>
      <c r="V332" s="378"/>
      <c r="W332" s="378"/>
      <c r="X332" s="378"/>
      <c r="Y332" s="378"/>
      <c r="Z332" s="378"/>
    </row>
    <row r="333" spans="1:26" ht="12.75" customHeight="1">
      <c r="A333" s="543"/>
      <c r="B333" s="543"/>
      <c r="C333" s="544"/>
      <c r="D333" s="543"/>
      <c r="E333" s="544"/>
      <c r="F333" s="1200"/>
      <c r="G333" s="1200"/>
      <c r="H333" s="1198"/>
      <c r="I333" s="1199"/>
      <c r="J333" s="1199"/>
      <c r="K333" s="1199"/>
      <c r="L333" s="1200"/>
      <c r="M333" s="378"/>
      <c r="N333" s="378"/>
      <c r="O333" s="378"/>
      <c r="P333" s="378"/>
      <c r="Q333" s="378"/>
      <c r="R333" s="378"/>
      <c r="S333" s="378"/>
      <c r="T333" s="378"/>
      <c r="U333" s="378"/>
      <c r="V333" s="378"/>
      <c r="W333" s="378"/>
      <c r="X333" s="378"/>
      <c r="Y333" s="378"/>
      <c r="Z333" s="378"/>
    </row>
    <row r="334" spans="1:26" ht="12.75" customHeight="1">
      <c r="A334" s="543"/>
      <c r="B334" s="543"/>
      <c r="C334" s="544"/>
      <c r="D334" s="543"/>
      <c r="E334" s="544"/>
      <c r="F334" s="1200"/>
      <c r="G334" s="1200"/>
      <c r="H334" s="1198"/>
      <c r="I334" s="1199"/>
      <c r="J334" s="1199"/>
      <c r="K334" s="1199"/>
      <c r="L334" s="1200"/>
      <c r="M334" s="378"/>
      <c r="N334" s="378"/>
      <c r="O334" s="378"/>
      <c r="P334" s="378"/>
      <c r="Q334" s="378"/>
      <c r="R334" s="378"/>
      <c r="S334" s="378"/>
      <c r="T334" s="378"/>
      <c r="U334" s="378"/>
      <c r="V334" s="378"/>
      <c r="W334" s="378"/>
      <c r="X334" s="378"/>
      <c r="Y334" s="378"/>
      <c r="Z334" s="378"/>
    </row>
    <row r="335" spans="1:26" ht="12.75" customHeight="1">
      <c r="A335" s="543"/>
      <c r="B335" s="543"/>
      <c r="C335" s="544"/>
      <c r="D335" s="543"/>
      <c r="E335" s="544"/>
      <c r="F335" s="1200"/>
      <c r="G335" s="1200"/>
      <c r="H335" s="1198"/>
      <c r="I335" s="1199"/>
      <c r="J335" s="1199"/>
      <c r="K335" s="1199"/>
      <c r="L335" s="1200"/>
      <c r="M335" s="378"/>
      <c r="N335" s="378"/>
      <c r="O335" s="378"/>
      <c r="P335" s="378"/>
      <c r="Q335" s="378"/>
      <c r="R335" s="378"/>
      <c r="S335" s="378"/>
      <c r="T335" s="378"/>
      <c r="U335" s="378"/>
      <c r="V335" s="378"/>
      <c r="W335" s="378"/>
      <c r="X335" s="378"/>
      <c r="Y335" s="378"/>
      <c r="Z335" s="378"/>
    </row>
    <row r="336" spans="1:26" ht="12.75" customHeight="1">
      <c r="A336" s="543"/>
      <c r="B336" s="543"/>
      <c r="C336" s="544"/>
      <c r="D336" s="543"/>
      <c r="E336" s="544"/>
      <c r="F336" s="1200"/>
      <c r="G336" s="1200"/>
      <c r="H336" s="1198"/>
      <c r="I336" s="1199"/>
      <c r="J336" s="1199"/>
      <c r="K336" s="1199"/>
      <c r="L336" s="1200"/>
      <c r="M336" s="378"/>
      <c r="N336" s="378"/>
      <c r="O336" s="378"/>
      <c r="P336" s="378"/>
      <c r="Q336" s="378"/>
      <c r="R336" s="378"/>
      <c r="S336" s="378"/>
      <c r="T336" s="378"/>
      <c r="U336" s="378"/>
      <c r="V336" s="378"/>
      <c r="W336" s="378"/>
      <c r="X336" s="378"/>
      <c r="Y336" s="378"/>
      <c r="Z336" s="378"/>
    </row>
    <row r="337" spans="1:26" ht="12.75" customHeight="1">
      <c r="A337" s="543"/>
      <c r="B337" s="543"/>
      <c r="C337" s="544"/>
      <c r="D337" s="543"/>
      <c r="E337" s="544"/>
      <c r="F337" s="1200"/>
      <c r="G337" s="1200"/>
      <c r="H337" s="1198"/>
      <c r="I337" s="1199"/>
      <c r="J337" s="1199"/>
      <c r="K337" s="1199"/>
      <c r="L337" s="1200"/>
      <c r="M337" s="378"/>
      <c r="N337" s="378"/>
      <c r="O337" s="378"/>
      <c r="P337" s="378"/>
      <c r="Q337" s="378"/>
      <c r="R337" s="378"/>
      <c r="S337" s="378"/>
      <c r="T337" s="378"/>
      <c r="U337" s="378"/>
      <c r="V337" s="378"/>
      <c r="W337" s="378"/>
      <c r="X337" s="378"/>
      <c r="Y337" s="378"/>
      <c r="Z337" s="378"/>
    </row>
    <row r="338" spans="1:26" ht="12.75" customHeight="1">
      <c r="A338" s="543"/>
      <c r="B338" s="543"/>
      <c r="C338" s="544"/>
      <c r="D338" s="543"/>
      <c r="E338" s="544"/>
      <c r="F338" s="1200"/>
      <c r="G338" s="1200"/>
      <c r="H338" s="1198"/>
      <c r="I338" s="1199"/>
      <c r="J338" s="1199"/>
      <c r="K338" s="1199"/>
      <c r="L338" s="1200"/>
      <c r="M338" s="378"/>
      <c r="N338" s="378"/>
      <c r="O338" s="378"/>
      <c r="P338" s="378"/>
      <c r="Q338" s="378"/>
      <c r="R338" s="378"/>
      <c r="S338" s="378"/>
      <c r="T338" s="378"/>
      <c r="U338" s="378"/>
      <c r="V338" s="378"/>
      <c r="W338" s="378"/>
      <c r="X338" s="378"/>
      <c r="Y338" s="378"/>
      <c r="Z338" s="378"/>
    </row>
    <row r="339" spans="1:26" ht="25.5" customHeight="1">
      <c r="A339" s="543"/>
      <c r="B339" s="543"/>
      <c r="C339" s="544"/>
      <c r="D339" s="543"/>
      <c r="E339" s="544"/>
      <c r="F339" s="1200"/>
      <c r="G339" s="1200"/>
      <c r="H339" s="1198"/>
      <c r="I339" s="1199"/>
      <c r="J339" s="1199"/>
      <c r="K339" s="1199"/>
      <c r="L339" s="1200"/>
      <c r="M339" s="378"/>
      <c r="N339" s="378"/>
      <c r="O339" s="378"/>
      <c r="P339" s="378"/>
      <c r="Q339" s="378"/>
      <c r="R339" s="378"/>
      <c r="S339" s="378"/>
      <c r="T339" s="378"/>
      <c r="U339" s="378"/>
      <c r="V339" s="378"/>
      <c r="W339" s="378"/>
      <c r="X339" s="378"/>
      <c r="Y339" s="378"/>
      <c r="Z339" s="378"/>
    </row>
    <row r="340" spans="1:26" ht="25.5" customHeight="1">
      <c r="A340" s="543"/>
      <c r="B340" s="543"/>
      <c r="C340" s="544"/>
      <c r="D340" s="543"/>
      <c r="E340" s="544"/>
      <c r="F340" s="1200"/>
      <c r="G340" s="1200"/>
      <c r="H340" s="1198"/>
      <c r="I340" s="1199"/>
      <c r="J340" s="1199"/>
      <c r="K340" s="1199"/>
      <c r="L340" s="1200"/>
      <c r="M340" s="378"/>
      <c r="N340" s="378"/>
      <c r="O340" s="378"/>
      <c r="P340" s="378"/>
      <c r="Q340" s="378"/>
      <c r="R340" s="378"/>
      <c r="S340" s="378"/>
      <c r="T340" s="378"/>
      <c r="U340" s="378"/>
      <c r="V340" s="378"/>
      <c r="W340" s="378"/>
      <c r="X340" s="378"/>
      <c r="Y340" s="378"/>
      <c r="Z340" s="378"/>
    </row>
    <row r="341" spans="1:26" ht="12.75" customHeight="1">
      <c r="A341" s="543"/>
      <c r="B341" s="543"/>
      <c r="C341" s="544"/>
      <c r="D341" s="543"/>
      <c r="E341" s="544"/>
      <c r="F341" s="1200"/>
      <c r="G341" s="1200"/>
      <c r="H341" s="1198"/>
      <c r="I341" s="1199"/>
      <c r="J341" s="1199"/>
      <c r="K341" s="1199"/>
      <c r="L341" s="1200"/>
      <c r="M341" s="378"/>
      <c r="N341" s="378"/>
      <c r="O341" s="378"/>
      <c r="P341" s="378"/>
      <c r="Q341" s="378"/>
      <c r="R341" s="378"/>
      <c r="S341" s="378"/>
      <c r="T341" s="378"/>
      <c r="U341" s="378"/>
      <c r="V341" s="378"/>
      <c r="W341" s="378"/>
      <c r="X341" s="378"/>
      <c r="Y341" s="378"/>
      <c r="Z341" s="378"/>
    </row>
    <row r="342" spans="1:26" ht="12.75" customHeight="1">
      <c r="A342" s="543"/>
      <c r="B342" s="543"/>
      <c r="C342" s="544"/>
      <c r="D342" s="543"/>
      <c r="E342" s="544"/>
      <c r="F342" s="1200"/>
      <c r="G342" s="1200"/>
      <c r="H342" s="1198"/>
      <c r="I342" s="1199"/>
      <c r="J342" s="1199"/>
      <c r="K342" s="1199"/>
      <c r="L342" s="1200"/>
      <c r="M342" s="378"/>
      <c r="N342" s="378"/>
      <c r="O342" s="378"/>
      <c r="P342" s="378"/>
      <c r="Q342" s="378"/>
      <c r="R342" s="378"/>
      <c r="S342" s="378"/>
      <c r="T342" s="378"/>
      <c r="U342" s="378"/>
      <c r="V342" s="378"/>
      <c r="W342" s="378"/>
      <c r="X342" s="378"/>
      <c r="Y342" s="378"/>
      <c r="Z342" s="378"/>
    </row>
    <row r="343" spans="1:26" ht="12.75" customHeight="1">
      <c r="A343" s="543"/>
      <c r="B343" s="543"/>
      <c r="C343" s="544"/>
      <c r="D343" s="543"/>
      <c r="E343" s="544"/>
      <c r="F343" s="1200"/>
      <c r="G343" s="1200"/>
      <c r="H343" s="1198"/>
      <c r="I343" s="1199"/>
      <c r="J343" s="1199"/>
      <c r="K343" s="1199"/>
      <c r="L343" s="1200"/>
      <c r="M343" s="378"/>
      <c r="N343" s="378"/>
      <c r="O343" s="378"/>
      <c r="P343" s="378"/>
      <c r="Q343" s="378"/>
      <c r="R343" s="378"/>
      <c r="S343" s="378"/>
      <c r="T343" s="378"/>
      <c r="U343" s="378"/>
      <c r="V343" s="378"/>
      <c r="W343" s="378"/>
      <c r="X343" s="378"/>
      <c r="Y343" s="378"/>
      <c r="Z343" s="378"/>
    </row>
    <row r="344" spans="1:26" ht="12.75" customHeight="1">
      <c r="A344" s="543"/>
      <c r="B344" s="543"/>
      <c r="C344" s="544"/>
      <c r="D344" s="543"/>
      <c r="E344" s="544"/>
      <c r="F344" s="1200"/>
      <c r="G344" s="1200"/>
      <c r="H344" s="1198"/>
      <c r="I344" s="1199"/>
      <c r="J344" s="1199"/>
      <c r="K344" s="1199"/>
      <c r="L344" s="1200"/>
      <c r="M344" s="378"/>
      <c r="N344" s="378"/>
      <c r="O344" s="378"/>
      <c r="P344" s="378"/>
      <c r="Q344" s="378"/>
      <c r="R344" s="378"/>
      <c r="S344" s="378"/>
      <c r="T344" s="378"/>
      <c r="U344" s="378"/>
      <c r="V344" s="378"/>
      <c r="W344" s="378"/>
      <c r="X344" s="378"/>
      <c r="Y344" s="378"/>
      <c r="Z344" s="378"/>
    </row>
    <row r="345" spans="1:26" ht="12.75" customHeight="1">
      <c r="A345" s="543"/>
      <c r="B345" s="543"/>
      <c r="C345" s="544"/>
      <c r="D345" s="543"/>
      <c r="E345" s="544"/>
      <c r="F345" s="1200"/>
      <c r="G345" s="1200"/>
      <c r="H345" s="1198"/>
      <c r="I345" s="1199"/>
      <c r="J345" s="1199"/>
      <c r="K345" s="1199"/>
      <c r="L345" s="1200"/>
      <c r="M345" s="378"/>
      <c r="N345" s="378"/>
      <c r="O345" s="378"/>
      <c r="P345" s="378"/>
      <c r="Q345" s="378"/>
      <c r="R345" s="378"/>
      <c r="S345" s="378"/>
      <c r="T345" s="378"/>
      <c r="U345" s="378"/>
      <c r="V345" s="378"/>
      <c r="W345" s="378"/>
      <c r="X345" s="378"/>
      <c r="Y345" s="378"/>
      <c r="Z345" s="378"/>
    </row>
    <row r="346" spans="1:26" ht="12.75" customHeight="1">
      <c r="A346" s="543"/>
      <c r="B346" s="543"/>
      <c r="C346" s="544"/>
      <c r="D346" s="543"/>
      <c r="E346" s="544"/>
      <c r="F346" s="1200"/>
      <c r="G346" s="1200"/>
      <c r="H346" s="1198"/>
      <c r="I346" s="1199"/>
      <c r="J346" s="1199"/>
      <c r="K346" s="1199"/>
      <c r="L346" s="1200"/>
      <c r="M346" s="378"/>
      <c r="N346" s="378"/>
      <c r="O346" s="378"/>
      <c r="P346" s="378"/>
      <c r="Q346" s="378"/>
      <c r="R346" s="378"/>
      <c r="S346" s="378"/>
      <c r="T346" s="378"/>
      <c r="U346" s="378"/>
      <c r="V346" s="378"/>
      <c r="W346" s="378"/>
      <c r="X346" s="378"/>
      <c r="Y346" s="378"/>
      <c r="Z346" s="378"/>
    </row>
    <row r="347" spans="1:26" ht="12.75" customHeight="1">
      <c r="A347" s="544"/>
      <c r="B347" s="544"/>
      <c r="C347" s="544"/>
      <c r="D347" s="544"/>
      <c r="E347" s="544"/>
      <c r="F347" s="378"/>
      <c r="G347" s="1200"/>
      <c r="H347" s="1198"/>
      <c r="I347" s="1199"/>
      <c r="J347" s="1199"/>
      <c r="K347" s="1199"/>
      <c r="L347" s="1200"/>
      <c r="M347" s="378"/>
      <c r="N347" s="378"/>
      <c r="O347" s="378"/>
      <c r="P347" s="378"/>
      <c r="Q347" s="378"/>
      <c r="R347" s="378"/>
      <c r="S347" s="378"/>
      <c r="T347" s="378"/>
      <c r="U347" s="378"/>
      <c r="V347" s="378"/>
      <c r="W347" s="378"/>
      <c r="X347" s="378"/>
      <c r="Y347" s="378"/>
      <c r="Z347" s="378"/>
    </row>
    <row r="348" spans="1:26" ht="15.75" customHeight="1">
      <c r="A348" s="544"/>
      <c r="B348" s="544"/>
      <c r="C348" s="544"/>
      <c r="D348" s="544"/>
      <c r="E348" s="544"/>
      <c r="F348" s="378"/>
      <c r="G348" s="378"/>
      <c r="H348" s="378"/>
      <c r="I348" s="378"/>
      <c r="J348" s="378"/>
      <c r="K348" s="378"/>
      <c r="L348" s="378"/>
      <c r="M348" s="378"/>
      <c r="N348" s="378"/>
      <c r="O348" s="378"/>
      <c r="P348" s="378"/>
      <c r="Q348" s="378"/>
      <c r="R348" s="378"/>
      <c r="S348" s="378"/>
      <c r="T348" s="378"/>
      <c r="U348" s="378"/>
      <c r="V348" s="378"/>
      <c r="W348" s="378"/>
      <c r="X348" s="378"/>
      <c r="Y348" s="378"/>
      <c r="Z348" s="378"/>
    </row>
    <row r="349" spans="1:26" ht="15.75" customHeight="1">
      <c r="A349" s="544"/>
      <c r="B349" s="544"/>
      <c r="C349" s="544"/>
      <c r="D349" s="544"/>
      <c r="E349" s="544"/>
      <c r="F349" s="378"/>
      <c r="G349" s="378"/>
      <c r="H349" s="378"/>
      <c r="I349" s="378"/>
      <c r="J349" s="378"/>
      <c r="K349" s="378"/>
      <c r="L349" s="378"/>
      <c r="M349" s="378"/>
      <c r="N349" s="378"/>
      <c r="O349" s="378"/>
      <c r="P349" s="378"/>
      <c r="Q349" s="378"/>
      <c r="R349" s="378"/>
      <c r="S349" s="378"/>
      <c r="T349" s="378"/>
      <c r="U349" s="378"/>
      <c r="V349" s="378"/>
      <c r="W349" s="378"/>
      <c r="X349" s="378"/>
      <c r="Y349" s="378"/>
      <c r="Z349" s="378"/>
    </row>
    <row r="350" spans="1:26" ht="15.75" customHeight="1">
      <c r="A350" s="544"/>
      <c r="B350" s="544"/>
      <c r="C350" s="544"/>
      <c r="D350" s="544"/>
      <c r="E350" s="544"/>
      <c r="F350" s="378"/>
      <c r="G350" s="378"/>
      <c r="H350" s="378"/>
      <c r="I350" s="378"/>
      <c r="J350" s="378"/>
      <c r="K350" s="378"/>
      <c r="L350" s="378"/>
      <c r="M350" s="378"/>
      <c r="N350" s="378"/>
      <c r="O350" s="378"/>
      <c r="P350" s="378"/>
      <c r="Q350" s="378"/>
      <c r="R350" s="378"/>
      <c r="S350" s="378"/>
      <c r="T350" s="378"/>
      <c r="U350" s="378"/>
      <c r="V350" s="378"/>
      <c r="W350" s="378"/>
      <c r="X350" s="378"/>
      <c r="Y350" s="378"/>
      <c r="Z350" s="378"/>
    </row>
    <row r="351" spans="1:26" ht="15.75" customHeight="1">
      <c r="A351" s="544"/>
      <c r="B351" s="544"/>
      <c r="C351" s="544"/>
      <c r="D351" s="544"/>
      <c r="E351" s="544"/>
      <c r="F351" s="378"/>
      <c r="G351" s="378"/>
      <c r="H351" s="378"/>
      <c r="I351" s="378"/>
      <c r="J351" s="378"/>
      <c r="K351" s="378"/>
      <c r="L351" s="378"/>
      <c r="M351" s="378"/>
      <c r="N351" s="378"/>
      <c r="O351" s="378"/>
      <c r="P351" s="378"/>
      <c r="Q351" s="378"/>
      <c r="R351" s="378"/>
      <c r="S351" s="378"/>
      <c r="T351" s="378"/>
      <c r="U351" s="378"/>
      <c r="V351" s="378"/>
      <c r="W351" s="378"/>
      <c r="X351" s="378"/>
      <c r="Y351" s="378"/>
      <c r="Z351" s="378"/>
    </row>
    <row r="352" spans="1:26" ht="15.75" customHeight="1">
      <c r="A352" s="544"/>
      <c r="B352" s="544"/>
      <c r="C352" s="544"/>
      <c r="D352" s="544"/>
      <c r="E352" s="544"/>
      <c r="F352" s="378"/>
      <c r="G352" s="378"/>
      <c r="H352" s="378"/>
      <c r="I352" s="378"/>
      <c r="J352" s="378"/>
      <c r="K352" s="378"/>
      <c r="L352" s="378"/>
      <c r="M352" s="378"/>
      <c r="N352" s="378"/>
      <c r="O352" s="378"/>
      <c r="P352" s="378"/>
      <c r="Q352" s="378"/>
      <c r="R352" s="378"/>
      <c r="S352" s="378"/>
      <c r="T352" s="378"/>
      <c r="U352" s="378"/>
      <c r="V352" s="378"/>
      <c r="W352" s="378"/>
      <c r="X352" s="378"/>
      <c r="Y352" s="378"/>
      <c r="Z352" s="378"/>
    </row>
    <row r="353" spans="1:26" ht="15.75" customHeight="1">
      <c r="A353" s="544"/>
      <c r="B353" s="544"/>
      <c r="C353" s="544"/>
      <c r="D353" s="544"/>
      <c r="E353" s="544"/>
      <c r="F353" s="378"/>
      <c r="G353" s="378"/>
      <c r="H353" s="378"/>
      <c r="I353" s="378"/>
      <c r="J353" s="378"/>
      <c r="K353" s="378"/>
      <c r="L353" s="378"/>
      <c r="M353" s="378"/>
      <c r="N353" s="378"/>
      <c r="O353" s="378"/>
      <c r="P353" s="378"/>
      <c r="Q353" s="378"/>
      <c r="R353" s="378"/>
      <c r="S353" s="378"/>
      <c r="T353" s="378"/>
      <c r="U353" s="378"/>
      <c r="V353" s="378"/>
      <c r="W353" s="378"/>
      <c r="X353" s="378"/>
      <c r="Y353" s="378"/>
      <c r="Z353" s="378"/>
    </row>
    <row r="354" spans="1:26" ht="15.75" customHeight="1">
      <c r="A354" s="544"/>
      <c r="B354" s="544"/>
      <c r="C354" s="544"/>
      <c r="D354" s="544"/>
      <c r="E354" s="544"/>
      <c r="F354" s="378"/>
      <c r="G354" s="378"/>
      <c r="H354" s="378"/>
      <c r="I354" s="378"/>
      <c r="J354" s="378"/>
      <c r="K354" s="378"/>
      <c r="L354" s="378"/>
      <c r="M354" s="378"/>
      <c r="N354" s="378"/>
      <c r="O354" s="378"/>
      <c r="P354" s="378"/>
      <c r="Q354" s="378"/>
      <c r="R354" s="378"/>
      <c r="S354" s="378"/>
      <c r="T354" s="378"/>
      <c r="U354" s="378"/>
      <c r="V354" s="378"/>
      <c r="W354" s="378"/>
      <c r="X354" s="378"/>
      <c r="Y354" s="378"/>
      <c r="Z354" s="378"/>
    </row>
    <row r="355" spans="1:26" ht="15.75" customHeight="1">
      <c r="A355" s="544"/>
      <c r="B355" s="544"/>
      <c r="C355" s="544"/>
      <c r="D355" s="544"/>
      <c r="E355" s="544"/>
      <c r="F355" s="378"/>
      <c r="G355" s="378"/>
      <c r="H355" s="378"/>
      <c r="I355" s="378"/>
      <c r="J355" s="378"/>
      <c r="K355" s="378"/>
      <c r="L355" s="378"/>
      <c r="M355" s="378"/>
      <c r="N355" s="378"/>
      <c r="O355" s="378"/>
      <c r="P355" s="378"/>
      <c r="Q355" s="378"/>
      <c r="R355" s="378"/>
      <c r="S355" s="378"/>
      <c r="T355" s="378"/>
      <c r="U355" s="378"/>
      <c r="V355" s="378"/>
      <c r="W355" s="378"/>
      <c r="X355" s="378"/>
      <c r="Y355" s="378"/>
      <c r="Z355" s="378"/>
    </row>
    <row r="356" spans="1:26" ht="15.75" customHeight="1">
      <c r="A356" s="544"/>
      <c r="B356" s="544"/>
      <c r="C356" s="544"/>
      <c r="D356" s="544"/>
      <c r="E356" s="544"/>
      <c r="F356" s="378"/>
      <c r="G356" s="378"/>
      <c r="H356" s="378"/>
      <c r="I356" s="378"/>
      <c r="J356" s="378"/>
      <c r="K356" s="378"/>
      <c r="L356" s="378"/>
      <c r="M356" s="378"/>
      <c r="N356" s="378"/>
      <c r="O356" s="378"/>
      <c r="P356" s="378"/>
      <c r="Q356" s="378"/>
      <c r="R356" s="378"/>
      <c r="S356" s="378"/>
      <c r="T356" s="378"/>
      <c r="U356" s="378"/>
      <c r="V356" s="378"/>
      <c r="W356" s="378"/>
      <c r="X356" s="378"/>
      <c r="Y356" s="378"/>
      <c r="Z356" s="378"/>
    </row>
    <row r="357" spans="1:26" ht="15.75" customHeight="1">
      <c r="A357" s="544"/>
      <c r="B357" s="544"/>
      <c r="C357" s="544"/>
      <c r="D357" s="544"/>
      <c r="E357" s="544"/>
      <c r="F357" s="378"/>
      <c r="G357" s="378"/>
      <c r="H357" s="378"/>
      <c r="I357" s="378"/>
      <c r="J357" s="378"/>
      <c r="K357" s="378"/>
      <c r="L357" s="378"/>
      <c r="M357" s="378"/>
      <c r="N357" s="378"/>
      <c r="O357" s="378"/>
      <c r="P357" s="378"/>
      <c r="Q357" s="378"/>
      <c r="R357" s="378"/>
      <c r="S357" s="378"/>
      <c r="T357" s="378"/>
      <c r="U357" s="378"/>
      <c r="V357" s="378"/>
      <c r="W357" s="378"/>
      <c r="X357" s="378"/>
      <c r="Y357" s="378"/>
      <c r="Z357" s="378"/>
    </row>
    <row r="358" spans="1:26" ht="15.75" customHeight="1">
      <c r="A358" s="544"/>
      <c r="B358" s="544"/>
      <c r="C358" s="544"/>
      <c r="D358" s="544"/>
      <c r="E358" s="544"/>
      <c r="F358" s="378"/>
      <c r="G358" s="378"/>
      <c r="H358" s="378"/>
      <c r="I358" s="378"/>
      <c r="J358" s="378"/>
      <c r="K358" s="378"/>
      <c r="L358" s="378"/>
      <c r="M358" s="378"/>
      <c r="N358" s="378"/>
      <c r="O358" s="378"/>
      <c r="P358" s="378"/>
      <c r="Q358" s="378"/>
      <c r="R358" s="378"/>
      <c r="S358" s="378"/>
      <c r="T358" s="378"/>
      <c r="U358" s="378"/>
      <c r="V358" s="378"/>
      <c r="W358" s="378"/>
      <c r="X358" s="378"/>
      <c r="Y358" s="378"/>
      <c r="Z358" s="378"/>
    </row>
    <row r="359" spans="1:26" ht="15.75" customHeight="1">
      <c r="A359" s="544"/>
      <c r="B359" s="544"/>
      <c r="C359" s="544"/>
      <c r="D359" s="544"/>
      <c r="E359" s="544"/>
      <c r="F359" s="378"/>
      <c r="G359" s="378"/>
      <c r="H359" s="378"/>
      <c r="I359" s="378"/>
      <c r="J359" s="378"/>
      <c r="K359" s="378"/>
      <c r="L359" s="378"/>
      <c r="M359" s="378"/>
      <c r="N359" s="378"/>
      <c r="O359" s="378"/>
      <c r="P359" s="378"/>
      <c r="Q359" s="378"/>
      <c r="R359" s="378"/>
      <c r="S359" s="378"/>
      <c r="T359" s="378"/>
      <c r="U359" s="378"/>
      <c r="V359" s="378"/>
      <c r="W359" s="378"/>
      <c r="X359" s="378"/>
      <c r="Y359" s="378"/>
      <c r="Z359" s="378"/>
    </row>
    <row r="360" spans="1:26" ht="15.75" customHeight="1">
      <c r="A360" s="544"/>
      <c r="B360" s="544"/>
      <c r="C360" s="544"/>
      <c r="D360" s="544"/>
      <c r="E360" s="544"/>
      <c r="F360" s="378"/>
      <c r="G360" s="378"/>
      <c r="H360" s="378"/>
      <c r="I360" s="378"/>
      <c r="J360" s="378"/>
      <c r="K360" s="378"/>
      <c r="L360" s="378"/>
      <c r="M360" s="378"/>
      <c r="N360" s="378"/>
      <c r="O360" s="378"/>
      <c r="P360" s="378"/>
      <c r="Q360" s="378"/>
      <c r="R360" s="378"/>
      <c r="S360" s="378"/>
      <c r="T360" s="378"/>
      <c r="U360" s="378"/>
      <c r="V360" s="378"/>
      <c r="W360" s="378"/>
      <c r="X360" s="378"/>
      <c r="Y360" s="378"/>
      <c r="Z360" s="378"/>
    </row>
    <row r="361" spans="1:26" ht="15.75" customHeight="1">
      <c r="A361" s="544"/>
      <c r="B361" s="544"/>
      <c r="C361" s="544"/>
      <c r="D361" s="544"/>
      <c r="E361" s="544"/>
      <c r="F361" s="378"/>
      <c r="G361" s="378"/>
      <c r="H361" s="378"/>
      <c r="I361" s="378"/>
      <c r="J361" s="378"/>
      <c r="K361" s="378"/>
      <c r="L361" s="378"/>
      <c r="M361" s="378"/>
      <c r="N361" s="378"/>
      <c r="O361" s="378"/>
      <c r="P361" s="378"/>
      <c r="Q361" s="378"/>
      <c r="R361" s="378"/>
      <c r="S361" s="378"/>
      <c r="T361" s="378"/>
      <c r="U361" s="378"/>
      <c r="V361" s="378"/>
      <c r="W361" s="378"/>
      <c r="X361" s="378"/>
      <c r="Y361" s="378"/>
      <c r="Z361" s="378"/>
    </row>
    <row r="362" spans="1:26" ht="15.75" customHeight="1">
      <c r="A362" s="544"/>
      <c r="B362" s="544"/>
      <c r="C362" s="544"/>
      <c r="D362" s="544"/>
      <c r="E362" s="544"/>
      <c r="F362" s="378"/>
      <c r="G362" s="378"/>
      <c r="H362" s="378"/>
      <c r="I362" s="378"/>
      <c r="J362" s="378"/>
      <c r="K362" s="378"/>
      <c r="L362" s="378"/>
      <c r="M362" s="378"/>
      <c r="N362" s="378"/>
      <c r="O362" s="378"/>
      <c r="P362" s="378"/>
      <c r="Q362" s="378"/>
      <c r="R362" s="378"/>
      <c r="S362" s="378"/>
      <c r="T362" s="378"/>
      <c r="U362" s="378"/>
      <c r="V362" s="378"/>
      <c r="W362" s="378"/>
      <c r="X362" s="378"/>
      <c r="Y362" s="378"/>
      <c r="Z362" s="378"/>
    </row>
    <row r="363" spans="1:26" ht="15.75" customHeight="1">
      <c r="A363" s="544"/>
      <c r="B363" s="544"/>
      <c r="C363" s="544"/>
      <c r="D363" s="544"/>
      <c r="E363" s="544"/>
      <c r="F363" s="378"/>
      <c r="G363" s="378"/>
      <c r="H363" s="378"/>
      <c r="I363" s="378"/>
      <c r="J363" s="378"/>
      <c r="K363" s="378"/>
      <c r="L363" s="378"/>
      <c r="M363" s="378"/>
      <c r="N363" s="378"/>
      <c r="O363" s="378"/>
      <c r="P363" s="378"/>
      <c r="Q363" s="378"/>
      <c r="R363" s="378"/>
      <c r="S363" s="378"/>
      <c r="T363" s="378"/>
      <c r="U363" s="378"/>
      <c r="V363" s="378"/>
      <c r="W363" s="378"/>
      <c r="X363" s="378"/>
      <c r="Y363" s="378"/>
      <c r="Z363" s="378"/>
    </row>
    <row r="364" spans="1:26" ht="15.75" customHeight="1">
      <c r="A364" s="544"/>
      <c r="B364" s="544"/>
      <c r="C364" s="544"/>
      <c r="D364" s="544"/>
      <c r="E364" s="544"/>
      <c r="F364" s="378"/>
      <c r="G364" s="378"/>
      <c r="H364" s="378"/>
      <c r="I364" s="378"/>
      <c r="J364" s="378"/>
      <c r="K364" s="378"/>
      <c r="L364" s="378"/>
      <c r="M364" s="378"/>
      <c r="N364" s="378"/>
      <c r="O364" s="378"/>
      <c r="P364" s="378"/>
      <c r="Q364" s="378"/>
      <c r="R364" s="378"/>
      <c r="S364" s="378"/>
      <c r="T364" s="378"/>
      <c r="U364" s="378"/>
      <c r="V364" s="378"/>
      <c r="W364" s="378"/>
      <c r="X364" s="378"/>
      <c r="Y364" s="378"/>
      <c r="Z364" s="378"/>
    </row>
    <row r="365" spans="1:26" ht="15.75" customHeight="1">
      <c r="A365" s="544"/>
      <c r="B365" s="544"/>
      <c r="C365" s="544"/>
      <c r="D365" s="544"/>
      <c r="E365" s="544"/>
      <c r="F365" s="378"/>
      <c r="G365" s="378"/>
      <c r="H365" s="378"/>
      <c r="I365" s="378"/>
      <c r="J365" s="378"/>
      <c r="K365" s="378"/>
      <c r="L365" s="378"/>
      <c r="M365" s="378"/>
      <c r="N365" s="378"/>
      <c r="O365" s="378"/>
      <c r="P365" s="378"/>
      <c r="Q365" s="378"/>
      <c r="R365" s="378"/>
      <c r="S365" s="378"/>
      <c r="T365" s="378"/>
      <c r="U365" s="378"/>
      <c r="V365" s="378"/>
      <c r="W365" s="378"/>
      <c r="X365" s="378"/>
      <c r="Y365" s="378"/>
      <c r="Z365" s="378"/>
    </row>
    <row r="366" spans="1:26" ht="15.75" customHeight="1">
      <c r="A366" s="544"/>
      <c r="B366" s="544"/>
      <c r="C366" s="544"/>
      <c r="D366" s="544"/>
      <c r="E366" s="544"/>
      <c r="F366" s="378"/>
      <c r="G366" s="378"/>
      <c r="H366" s="378"/>
      <c r="I366" s="378"/>
      <c r="J366" s="378"/>
      <c r="K366" s="378"/>
      <c r="L366" s="378"/>
      <c r="M366" s="378"/>
      <c r="N366" s="378"/>
      <c r="O366" s="378"/>
      <c r="P366" s="378"/>
      <c r="Q366" s="378"/>
      <c r="R366" s="378"/>
      <c r="S366" s="378"/>
      <c r="T366" s="378"/>
      <c r="U366" s="378"/>
      <c r="V366" s="378"/>
      <c r="W366" s="378"/>
      <c r="X366" s="378"/>
      <c r="Y366" s="378"/>
      <c r="Z366" s="378"/>
    </row>
    <row r="367" spans="1:26" ht="15.75" customHeight="1">
      <c r="A367" s="544"/>
      <c r="B367" s="544"/>
      <c r="C367" s="544"/>
      <c r="D367" s="544"/>
      <c r="E367" s="544"/>
      <c r="F367" s="378"/>
      <c r="G367" s="378"/>
      <c r="H367" s="378"/>
      <c r="I367" s="378"/>
      <c r="J367" s="378"/>
      <c r="K367" s="378"/>
      <c r="L367" s="378"/>
      <c r="M367" s="378"/>
      <c r="N367" s="378"/>
      <c r="O367" s="378"/>
      <c r="P367" s="378"/>
      <c r="Q367" s="378"/>
      <c r="R367" s="378"/>
      <c r="S367" s="378"/>
      <c r="T367" s="378"/>
      <c r="U367" s="378"/>
      <c r="V367" s="378"/>
      <c r="W367" s="378"/>
      <c r="X367" s="378"/>
      <c r="Y367" s="378"/>
      <c r="Z367" s="378"/>
    </row>
    <row r="368" spans="1:26" ht="15.75" customHeight="1">
      <c r="A368" s="544"/>
      <c r="B368" s="544"/>
      <c r="C368" s="544"/>
      <c r="D368" s="544"/>
      <c r="E368" s="544"/>
      <c r="F368" s="378"/>
      <c r="G368" s="378"/>
      <c r="H368" s="378"/>
      <c r="I368" s="378"/>
      <c r="J368" s="378"/>
      <c r="K368" s="378"/>
      <c r="L368" s="378"/>
      <c r="M368" s="378"/>
      <c r="N368" s="378"/>
      <c r="O368" s="378"/>
      <c r="P368" s="378"/>
      <c r="Q368" s="378"/>
      <c r="R368" s="378"/>
      <c r="S368" s="378"/>
      <c r="T368" s="378"/>
      <c r="U368" s="378"/>
      <c r="V368" s="378"/>
      <c r="W368" s="378"/>
      <c r="X368" s="378"/>
      <c r="Y368" s="378"/>
      <c r="Z368" s="378"/>
    </row>
    <row r="369" spans="1:26" ht="15.75" customHeight="1">
      <c r="A369" s="544"/>
      <c r="B369" s="544"/>
      <c r="C369" s="544"/>
      <c r="D369" s="544"/>
      <c r="E369" s="544"/>
      <c r="F369" s="378"/>
      <c r="G369" s="378"/>
      <c r="H369" s="378"/>
      <c r="I369" s="378"/>
      <c r="J369" s="378"/>
      <c r="K369" s="378"/>
      <c r="L369" s="378"/>
      <c r="M369" s="378"/>
      <c r="N369" s="378"/>
      <c r="O369" s="378"/>
      <c r="P369" s="378"/>
      <c r="Q369" s="378"/>
      <c r="R369" s="378"/>
      <c r="S369" s="378"/>
      <c r="T369" s="378"/>
      <c r="U369" s="378"/>
      <c r="V369" s="378"/>
      <c r="W369" s="378"/>
      <c r="X369" s="378"/>
      <c r="Y369" s="378"/>
      <c r="Z369" s="378"/>
    </row>
    <row r="370" spans="1:26" ht="15.75" customHeight="1">
      <c r="A370" s="544"/>
      <c r="B370" s="544"/>
      <c r="C370" s="544"/>
      <c r="D370" s="544"/>
      <c r="E370" s="544"/>
      <c r="F370" s="378"/>
      <c r="G370" s="378"/>
      <c r="H370" s="378"/>
      <c r="I370" s="378"/>
      <c r="J370" s="378"/>
      <c r="K370" s="378"/>
      <c r="L370" s="378"/>
      <c r="M370" s="378"/>
      <c r="N370" s="378"/>
      <c r="O370" s="378"/>
      <c r="P370" s="378"/>
      <c r="Q370" s="378"/>
      <c r="R370" s="378"/>
      <c r="S370" s="378"/>
      <c r="T370" s="378"/>
      <c r="U370" s="378"/>
      <c r="V370" s="378"/>
      <c r="W370" s="378"/>
      <c r="X370" s="378"/>
      <c r="Y370" s="378"/>
      <c r="Z370" s="378"/>
    </row>
    <row r="371" spans="1:26" ht="15.75" customHeight="1">
      <c r="A371" s="544"/>
      <c r="B371" s="544"/>
      <c r="C371" s="544"/>
      <c r="D371" s="544"/>
      <c r="E371" s="544"/>
      <c r="F371" s="378"/>
      <c r="G371" s="378"/>
      <c r="H371" s="378"/>
      <c r="I371" s="378"/>
      <c r="J371" s="378"/>
      <c r="K371" s="378"/>
      <c r="L371" s="378"/>
      <c r="M371" s="378"/>
      <c r="N371" s="378"/>
      <c r="O371" s="378"/>
      <c r="P371" s="378"/>
      <c r="Q371" s="378"/>
      <c r="R371" s="378"/>
      <c r="S371" s="378"/>
      <c r="T371" s="378"/>
      <c r="U371" s="378"/>
      <c r="V371" s="378"/>
      <c r="W371" s="378"/>
      <c r="X371" s="378"/>
      <c r="Y371" s="378"/>
      <c r="Z371" s="378"/>
    </row>
    <row r="372" spans="1:26" ht="15.75" customHeight="1">
      <c r="A372" s="544"/>
      <c r="B372" s="544"/>
      <c r="C372" s="544"/>
      <c r="D372" s="544"/>
      <c r="E372" s="544"/>
      <c r="F372" s="378"/>
      <c r="G372" s="378"/>
      <c r="H372" s="378"/>
      <c r="I372" s="378"/>
      <c r="J372" s="378"/>
      <c r="K372" s="378"/>
      <c r="L372" s="378"/>
      <c r="M372" s="378"/>
      <c r="N372" s="378"/>
      <c r="O372" s="378"/>
      <c r="P372" s="378"/>
      <c r="Q372" s="378"/>
      <c r="R372" s="378"/>
      <c r="S372" s="378"/>
      <c r="T372" s="378"/>
      <c r="U372" s="378"/>
      <c r="V372" s="378"/>
      <c r="W372" s="378"/>
      <c r="X372" s="378"/>
      <c r="Y372" s="378"/>
      <c r="Z372" s="378"/>
    </row>
    <row r="373" spans="1:26" ht="15.75" customHeight="1">
      <c r="A373" s="544"/>
      <c r="B373" s="544"/>
      <c r="C373" s="544"/>
      <c r="D373" s="544"/>
      <c r="E373" s="544"/>
      <c r="F373" s="378"/>
      <c r="G373" s="378"/>
      <c r="H373" s="378"/>
      <c r="I373" s="378"/>
      <c r="J373" s="378"/>
      <c r="K373" s="378"/>
      <c r="L373" s="378"/>
      <c r="M373" s="378"/>
      <c r="N373" s="378"/>
      <c r="O373" s="378"/>
      <c r="P373" s="378"/>
      <c r="Q373" s="378"/>
      <c r="R373" s="378"/>
      <c r="S373" s="378"/>
      <c r="T373" s="378"/>
      <c r="U373" s="378"/>
      <c r="V373" s="378"/>
      <c r="W373" s="378"/>
      <c r="X373" s="378"/>
      <c r="Y373" s="378"/>
      <c r="Z373" s="378"/>
    </row>
    <row r="374" spans="1:26" ht="15.75" customHeight="1">
      <c r="A374" s="544"/>
      <c r="B374" s="544"/>
      <c r="C374" s="544"/>
      <c r="D374" s="544"/>
      <c r="E374" s="544"/>
      <c r="F374" s="378"/>
      <c r="G374" s="378"/>
      <c r="H374" s="378"/>
      <c r="I374" s="378"/>
      <c r="J374" s="378"/>
      <c r="K374" s="378"/>
      <c r="L374" s="378"/>
      <c r="M374" s="378"/>
      <c r="N374" s="378"/>
      <c r="O374" s="378"/>
      <c r="P374" s="378"/>
      <c r="Q374" s="378"/>
      <c r="R374" s="378"/>
      <c r="S374" s="378"/>
      <c r="T374" s="378"/>
      <c r="U374" s="378"/>
      <c r="V374" s="378"/>
      <c r="W374" s="378"/>
      <c r="X374" s="378"/>
      <c r="Y374" s="378"/>
      <c r="Z374" s="378"/>
    </row>
    <row r="375" spans="1:26" ht="15.75" customHeight="1">
      <c r="A375" s="544"/>
      <c r="B375" s="544"/>
      <c r="C375" s="544"/>
      <c r="D375" s="544"/>
      <c r="E375" s="544"/>
      <c r="F375" s="378"/>
      <c r="G375" s="378"/>
      <c r="H375" s="378"/>
      <c r="I375" s="378"/>
      <c r="J375" s="378"/>
      <c r="K375" s="378"/>
      <c r="L375" s="378"/>
      <c r="M375" s="378"/>
      <c r="N375" s="378"/>
      <c r="O375" s="378"/>
      <c r="P375" s="378"/>
      <c r="Q375" s="378"/>
      <c r="R375" s="378"/>
      <c r="S375" s="378"/>
      <c r="T375" s="378"/>
      <c r="U375" s="378"/>
      <c r="V375" s="378"/>
      <c r="W375" s="378"/>
      <c r="X375" s="378"/>
      <c r="Y375" s="378"/>
      <c r="Z375" s="378"/>
    </row>
    <row r="376" spans="1:26" ht="15.75" customHeight="1">
      <c r="A376" s="544"/>
      <c r="B376" s="544"/>
      <c r="C376" s="544"/>
      <c r="D376" s="544"/>
      <c r="E376" s="544"/>
      <c r="F376" s="378"/>
      <c r="G376" s="378"/>
      <c r="H376" s="378"/>
      <c r="I376" s="378"/>
      <c r="J376" s="378"/>
      <c r="K376" s="378"/>
      <c r="L376" s="378"/>
      <c r="M376" s="378"/>
      <c r="N376" s="378"/>
      <c r="O376" s="378"/>
      <c r="P376" s="378"/>
      <c r="Q376" s="378"/>
      <c r="R376" s="378"/>
      <c r="S376" s="378"/>
      <c r="T376" s="378"/>
      <c r="U376" s="378"/>
      <c r="V376" s="378"/>
      <c r="W376" s="378"/>
      <c r="X376" s="378"/>
      <c r="Y376" s="378"/>
      <c r="Z376" s="378"/>
    </row>
    <row r="377" spans="1:26" ht="15.75" customHeight="1">
      <c r="A377" s="544"/>
      <c r="B377" s="544"/>
      <c r="C377" s="544"/>
      <c r="D377" s="544"/>
      <c r="E377" s="544"/>
      <c r="F377" s="378"/>
      <c r="G377" s="378"/>
      <c r="H377" s="378"/>
      <c r="I377" s="378"/>
      <c r="J377" s="378"/>
      <c r="K377" s="378"/>
      <c r="L377" s="378"/>
      <c r="M377" s="378"/>
      <c r="N377" s="378"/>
      <c r="O377" s="378"/>
      <c r="P377" s="378"/>
      <c r="Q377" s="378"/>
      <c r="R377" s="378"/>
      <c r="S377" s="378"/>
      <c r="T377" s="378"/>
      <c r="U377" s="378"/>
      <c r="V377" s="378"/>
      <c r="W377" s="378"/>
      <c r="X377" s="378"/>
      <c r="Y377" s="378"/>
      <c r="Z377" s="378"/>
    </row>
    <row r="378" spans="1:26" ht="15.75" customHeight="1">
      <c r="A378" s="544"/>
      <c r="B378" s="544"/>
      <c r="C378" s="544"/>
      <c r="D378" s="544"/>
      <c r="E378" s="544"/>
      <c r="F378" s="378"/>
      <c r="G378" s="378"/>
      <c r="H378" s="378"/>
      <c r="I378" s="378"/>
      <c r="J378" s="378"/>
      <c r="K378" s="378"/>
      <c r="L378" s="378"/>
      <c r="M378" s="378"/>
      <c r="N378" s="378"/>
      <c r="O378" s="378"/>
      <c r="P378" s="378"/>
      <c r="Q378" s="378"/>
      <c r="R378" s="378"/>
      <c r="S378" s="378"/>
      <c r="T378" s="378"/>
      <c r="U378" s="378"/>
      <c r="V378" s="378"/>
      <c r="W378" s="378"/>
      <c r="X378" s="378"/>
      <c r="Y378" s="378"/>
      <c r="Z378" s="378"/>
    </row>
    <row r="379" spans="1:26" ht="15.75" customHeight="1">
      <c r="A379" s="544"/>
      <c r="B379" s="544"/>
      <c r="C379" s="544"/>
      <c r="D379" s="544"/>
      <c r="E379" s="544"/>
      <c r="F379" s="378"/>
      <c r="G379" s="378"/>
      <c r="H379" s="378"/>
      <c r="I379" s="378"/>
      <c r="J379" s="378"/>
      <c r="K379" s="378"/>
      <c r="L379" s="378"/>
      <c r="M379" s="378"/>
      <c r="N379" s="378"/>
      <c r="O379" s="378"/>
      <c r="P379" s="378"/>
      <c r="Q379" s="378"/>
      <c r="R379" s="378"/>
      <c r="S379" s="378"/>
      <c r="T379" s="378"/>
      <c r="U379" s="378"/>
      <c r="V379" s="378"/>
      <c r="W379" s="378"/>
      <c r="X379" s="378"/>
      <c r="Y379" s="378"/>
      <c r="Z379" s="378"/>
    </row>
    <row r="380" spans="1:26" ht="15.75" customHeight="1">
      <c r="A380" s="544"/>
      <c r="B380" s="544"/>
      <c r="C380" s="544"/>
      <c r="D380" s="544"/>
      <c r="E380" s="544"/>
      <c r="F380" s="378"/>
      <c r="G380" s="378"/>
      <c r="H380" s="378"/>
      <c r="I380" s="378"/>
      <c r="J380" s="378"/>
      <c r="K380" s="378"/>
      <c r="L380" s="378"/>
      <c r="M380" s="378"/>
      <c r="N380" s="378"/>
      <c r="O380" s="378"/>
      <c r="P380" s="378"/>
      <c r="Q380" s="378"/>
      <c r="R380" s="378"/>
      <c r="S380" s="378"/>
      <c r="T380" s="378"/>
      <c r="U380" s="378"/>
      <c r="V380" s="378"/>
      <c r="W380" s="378"/>
      <c r="X380" s="378"/>
      <c r="Y380" s="378"/>
      <c r="Z380" s="378"/>
    </row>
    <row r="381" spans="1:26" ht="15.75" customHeight="1">
      <c r="A381" s="544"/>
      <c r="B381" s="544"/>
      <c r="C381" s="544"/>
      <c r="D381" s="544"/>
      <c r="E381" s="544"/>
      <c r="F381" s="378"/>
      <c r="G381" s="378"/>
      <c r="H381" s="378"/>
      <c r="I381" s="378"/>
      <c r="J381" s="378"/>
      <c r="K381" s="378"/>
      <c r="L381" s="378"/>
      <c r="M381" s="378"/>
      <c r="N381" s="378"/>
      <c r="O381" s="378"/>
      <c r="P381" s="378"/>
      <c r="Q381" s="378"/>
      <c r="R381" s="378"/>
      <c r="S381" s="378"/>
      <c r="T381" s="378"/>
      <c r="U381" s="378"/>
      <c r="V381" s="378"/>
      <c r="W381" s="378"/>
      <c r="X381" s="378"/>
      <c r="Y381" s="378"/>
      <c r="Z381" s="378"/>
    </row>
    <row r="382" spans="1:26" ht="15.75" customHeight="1">
      <c r="A382" s="544"/>
      <c r="B382" s="544"/>
      <c r="C382" s="544"/>
      <c r="D382" s="544"/>
      <c r="E382" s="544"/>
      <c r="F382" s="378"/>
      <c r="G382" s="378"/>
      <c r="H382" s="378"/>
      <c r="I382" s="378"/>
      <c r="J382" s="378"/>
      <c r="K382" s="378"/>
      <c r="L382" s="378"/>
      <c r="M382" s="378"/>
      <c r="N382" s="378"/>
      <c r="O382" s="378"/>
      <c r="P382" s="378"/>
      <c r="Q382" s="378"/>
      <c r="R382" s="378"/>
      <c r="S382" s="378"/>
      <c r="T382" s="378"/>
      <c r="U382" s="378"/>
      <c r="V382" s="378"/>
      <c r="W382" s="378"/>
      <c r="X382" s="378"/>
      <c r="Y382" s="378"/>
      <c r="Z382" s="378"/>
    </row>
    <row r="383" spans="1:26" ht="15.75" customHeight="1">
      <c r="A383" s="544"/>
      <c r="B383" s="544"/>
      <c r="C383" s="544"/>
      <c r="D383" s="544"/>
      <c r="E383" s="544"/>
      <c r="F383" s="378"/>
      <c r="G383" s="378"/>
      <c r="H383" s="378"/>
      <c r="I383" s="378"/>
      <c r="J383" s="378"/>
      <c r="K383" s="378"/>
      <c r="L383" s="378"/>
      <c r="M383" s="378"/>
      <c r="N383" s="378"/>
      <c r="O383" s="378"/>
      <c r="P383" s="378"/>
      <c r="Q383" s="378"/>
      <c r="R383" s="378"/>
      <c r="S383" s="378"/>
      <c r="T383" s="378"/>
      <c r="U383" s="378"/>
      <c r="V383" s="378"/>
      <c r="W383" s="378"/>
      <c r="X383" s="378"/>
      <c r="Y383" s="378"/>
      <c r="Z383" s="378"/>
    </row>
    <row r="384" spans="1:26" ht="15.75" customHeight="1">
      <c r="A384" s="544"/>
      <c r="B384" s="544"/>
      <c r="C384" s="544"/>
      <c r="D384" s="544"/>
      <c r="E384" s="544"/>
      <c r="F384" s="378"/>
      <c r="G384" s="378"/>
      <c r="H384" s="378"/>
      <c r="I384" s="378"/>
      <c r="J384" s="378"/>
      <c r="K384" s="378"/>
      <c r="L384" s="378"/>
      <c r="M384" s="378"/>
      <c r="N384" s="378"/>
      <c r="O384" s="378"/>
      <c r="P384" s="378"/>
      <c r="Q384" s="378"/>
      <c r="R384" s="378"/>
      <c r="S384" s="378"/>
      <c r="T384" s="378"/>
      <c r="U384" s="378"/>
      <c r="V384" s="378"/>
      <c r="W384" s="378"/>
      <c r="X384" s="378"/>
      <c r="Y384" s="378"/>
      <c r="Z384" s="378"/>
    </row>
    <row r="385" spans="1:26" ht="15.75" customHeight="1">
      <c r="A385" s="544"/>
      <c r="B385" s="544"/>
      <c r="C385" s="544"/>
      <c r="D385" s="544"/>
      <c r="E385" s="544"/>
      <c r="F385" s="378"/>
      <c r="G385" s="378"/>
      <c r="H385" s="378"/>
      <c r="I385" s="378"/>
      <c r="J385" s="378"/>
      <c r="K385" s="378"/>
      <c r="L385" s="378"/>
      <c r="M385" s="378"/>
      <c r="N385" s="378"/>
      <c r="O385" s="378"/>
      <c r="P385" s="378"/>
      <c r="Q385" s="378"/>
      <c r="R385" s="378"/>
      <c r="S385" s="378"/>
      <c r="T385" s="378"/>
      <c r="U385" s="378"/>
      <c r="V385" s="378"/>
      <c r="W385" s="378"/>
      <c r="X385" s="378"/>
      <c r="Y385" s="378"/>
      <c r="Z385" s="378"/>
    </row>
    <row r="386" spans="1:26" ht="15.75" customHeight="1">
      <c r="A386" s="544"/>
      <c r="B386" s="544"/>
      <c r="C386" s="544"/>
      <c r="D386" s="544"/>
      <c r="E386" s="544"/>
      <c r="F386" s="378"/>
      <c r="G386" s="378"/>
      <c r="H386" s="378"/>
      <c r="I386" s="378"/>
      <c r="J386" s="378"/>
      <c r="K386" s="378"/>
      <c r="L386" s="378"/>
      <c r="M386" s="378"/>
      <c r="N386" s="378"/>
      <c r="O386" s="378"/>
      <c r="P386" s="378"/>
      <c r="Q386" s="378"/>
      <c r="R386" s="378"/>
      <c r="S386" s="378"/>
      <c r="T386" s="378"/>
      <c r="U386" s="378"/>
      <c r="V386" s="378"/>
      <c r="W386" s="378"/>
      <c r="X386" s="378"/>
      <c r="Y386" s="378"/>
      <c r="Z386" s="378"/>
    </row>
    <row r="387" spans="1:26" ht="15.75" customHeight="1">
      <c r="A387" s="544"/>
      <c r="B387" s="544"/>
      <c r="C387" s="544"/>
      <c r="D387" s="544"/>
      <c r="E387" s="544"/>
      <c r="F387" s="378"/>
      <c r="G387" s="378"/>
      <c r="H387" s="378"/>
      <c r="I387" s="378"/>
      <c r="J387" s="378"/>
      <c r="K387" s="378"/>
      <c r="L387" s="378"/>
      <c r="M387" s="378"/>
      <c r="N387" s="378"/>
      <c r="O387" s="378"/>
      <c r="P387" s="378"/>
      <c r="Q387" s="378"/>
      <c r="R387" s="378"/>
      <c r="S387" s="378"/>
      <c r="T387" s="378"/>
      <c r="U387" s="378"/>
      <c r="V387" s="378"/>
      <c r="W387" s="378"/>
      <c r="X387" s="378"/>
      <c r="Y387" s="378"/>
      <c r="Z387" s="378"/>
    </row>
    <row r="388" spans="1:26" ht="15.75" customHeight="1">
      <c r="A388" s="544"/>
      <c r="B388" s="544"/>
      <c r="C388" s="544"/>
      <c r="D388" s="544"/>
      <c r="E388" s="544"/>
      <c r="F388" s="378"/>
      <c r="G388" s="378"/>
      <c r="H388" s="378"/>
      <c r="I388" s="378"/>
      <c r="J388" s="378"/>
      <c r="K388" s="378"/>
      <c r="L388" s="378"/>
      <c r="M388" s="378"/>
      <c r="N388" s="378"/>
      <c r="O388" s="378"/>
      <c r="P388" s="378"/>
      <c r="Q388" s="378"/>
      <c r="R388" s="378"/>
      <c r="S388" s="378"/>
      <c r="T388" s="378"/>
      <c r="U388" s="378"/>
      <c r="V388" s="378"/>
      <c r="W388" s="378"/>
      <c r="X388" s="378"/>
      <c r="Y388" s="378"/>
      <c r="Z388" s="378"/>
    </row>
    <row r="389" spans="1:26" ht="15.75" customHeight="1">
      <c r="A389" s="544"/>
      <c r="B389" s="544"/>
      <c r="C389" s="544"/>
      <c r="D389" s="544"/>
      <c r="E389" s="544"/>
      <c r="F389" s="378"/>
      <c r="G389" s="378"/>
      <c r="H389" s="378"/>
      <c r="I389" s="378"/>
      <c r="J389" s="378"/>
      <c r="K389" s="378"/>
      <c r="L389" s="378"/>
      <c r="M389" s="378"/>
      <c r="N389" s="378"/>
      <c r="O389" s="378"/>
      <c r="P389" s="378"/>
      <c r="Q389" s="378"/>
      <c r="R389" s="378"/>
      <c r="S389" s="378"/>
      <c r="T389" s="378"/>
      <c r="U389" s="378"/>
      <c r="V389" s="378"/>
      <c r="W389" s="378"/>
      <c r="X389" s="378"/>
      <c r="Y389" s="378"/>
      <c r="Z389" s="378"/>
    </row>
    <row r="390" spans="1:26" ht="15.75" customHeight="1">
      <c r="A390" s="544"/>
      <c r="B390" s="544"/>
      <c r="C390" s="544"/>
      <c r="D390" s="544"/>
      <c r="E390" s="544"/>
      <c r="F390" s="378"/>
      <c r="G390" s="378"/>
      <c r="H390" s="378"/>
      <c r="I390" s="378"/>
      <c r="J390" s="378"/>
      <c r="K390" s="378"/>
      <c r="L390" s="378"/>
      <c r="M390" s="378"/>
      <c r="N390" s="378"/>
      <c r="O390" s="378"/>
      <c r="P390" s="378"/>
      <c r="Q390" s="378"/>
      <c r="R390" s="378"/>
      <c r="S390" s="378"/>
      <c r="T390" s="378"/>
      <c r="U390" s="378"/>
      <c r="V390" s="378"/>
      <c r="W390" s="378"/>
      <c r="X390" s="378"/>
      <c r="Y390" s="378"/>
      <c r="Z390" s="378"/>
    </row>
    <row r="391" spans="1:26" ht="15.75" customHeight="1">
      <c r="A391" s="544"/>
      <c r="B391" s="544"/>
      <c r="C391" s="544"/>
      <c r="D391" s="544"/>
      <c r="E391" s="544"/>
      <c r="F391" s="378"/>
      <c r="G391" s="378"/>
      <c r="H391" s="378"/>
      <c r="I391" s="378"/>
      <c r="J391" s="378"/>
      <c r="K391" s="378"/>
      <c r="L391" s="378"/>
      <c r="M391" s="378"/>
      <c r="N391" s="378"/>
      <c r="O391" s="378"/>
      <c r="P391" s="378"/>
      <c r="Q391" s="378"/>
      <c r="R391" s="378"/>
      <c r="S391" s="378"/>
      <c r="T391" s="378"/>
      <c r="U391" s="378"/>
      <c r="V391" s="378"/>
      <c r="W391" s="378"/>
      <c r="X391" s="378"/>
      <c r="Y391" s="378"/>
      <c r="Z391" s="378"/>
    </row>
    <row r="392" spans="1:26" ht="15.75" customHeight="1">
      <c r="A392" s="544"/>
      <c r="B392" s="544"/>
      <c r="C392" s="544"/>
      <c r="D392" s="544"/>
      <c r="E392" s="544"/>
      <c r="F392" s="378"/>
      <c r="G392" s="378"/>
      <c r="H392" s="378"/>
      <c r="I392" s="378"/>
      <c r="J392" s="378"/>
      <c r="K392" s="378"/>
      <c r="L392" s="378"/>
      <c r="M392" s="378"/>
      <c r="N392" s="378"/>
      <c r="O392" s="378"/>
      <c r="P392" s="378"/>
      <c r="Q392" s="378"/>
      <c r="R392" s="378"/>
      <c r="S392" s="378"/>
      <c r="T392" s="378"/>
      <c r="U392" s="378"/>
      <c r="V392" s="378"/>
      <c r="W392" s="378"/>
      <c r="X392" s="378"/>
      <c r="Y392" s="378"/>
      <c r="Z392" s="378"/>
    </row>
    <row r="393" spans="1:26" ht="15.75" customHeight="1">
      <c r="A393" s="544"/>
      <c r="B393" s="544"/>
      <c r="C393" s="544"/>
      <c r="D393" s="544"/>
      <c r="E393" s="544"/>
      <c r="F393" s="378"/>
      <c r="G393" s="378"/>
      <c r="H393" s="378"/>
      <c r="I393" s="378"/>
      <c r="J393" s="378"/>
      <c r="K393" s="378"/>
      <c r="L393" s="378"/>
      <c r="M393" s="378"/>
      <c r="N393" s="378"/>
      <c r="O393" s="378"/>
      <c r="P393" s="378"/>
      <c r="Q393" s="378"/>
      <c r="R393" s="378"/>
      <c r="S393" s="378"/>
      <c r="T393" s="378"/>
      <c r="U393" s="378"/>
      <c r="V393" s="378"/>
      <c r="W393" s="378"/>
      <c r="X393" s="378"/>
      <c r="Y393" s="378"/>
      <c r="Z393" s="378"/>
    </row>
    <row r="394" spans="1:26" ht="15.75" customHeight="1">
      <c r="A394" s="544"/>
      <c r="B394" s="544"/>
      <c r="C394" s="544"/>
      <c r="D394" s="544"/>
      <c r="E394" s="544"/>
      <c r="F394" s="378"/>
      <c r="G394" s="378"/>
      <c r="H394" s="378"/>
      <c r="I394" s="378"/>
      <c r="J394" s="378"/>
      <c r="K394" s="378"/>
      <c r="L394" s="378"/>
      <c r="M394" s="378"/>
      <c r="N394" s="378"/>
      <c r="O394" s="378"/>
      <c r="P394" s="378"/>
      <c r="Q394" s="378"/>
      <c r="R394" s="378"/>
      <c r="S394" s="378"/>
      <c r="T394" s="378"/>
      <c r="U394" s="378"/>
      <c r="V394" s="378"/>
      <c r="W394" s="378"/>
      <c r="X394" s="378"/>
      <c r="Y394" s="378"/>
      <c r="Z394" s="378"/>
    </row>
    <row r="395" spans="1:26" ht="15.75" customHeight="1">
      <c r="A395" s="544"/>
      <c r="B395" s="544"/>
      <c r="C395" s="544"/>
      <c r="D395" s="544"/>
      <c r="E395" s="544"/>
      <c r="F395" s="378"/>
      <c r="G395" s="378"/>
      <c r="H395" s="378"/>
      <c r="I395" s="378"/>
      <c r="J395" s="378"/>
      <c r="K395" s="378"/>
      <c r="L395" s="378"/>
      <c r="M395" s="378"/>
      <c r="N395" s="378"/>
      <c r="O395" s="378"/>
      <c r="P395" s="378"/>
      <c r="Q395" s="378"/>
      <c r="R395" s="378"/>
      <c r="S395" s="378"/>
      <c r="T395" s="378"/>
      <c r="U395" s="378"/>
      <c r="V395" s="378"/>
      <c r="W395" s="378"/>
      <c r="X395" s="378"/>
      <c r="Y395" s="378"/>
      <c r="Z395" s="378"/>
    </row>
    <row r="396" spans="1:26" ht="15.75" customHeight="1">
      <c r="A396" s="544"/>
      <c r="B396" s="544"/>
      <c r="C396" s="544"/>
      <c r="D396" s="544"/>
      <c r="E396" s="544"/>
      <c r="F396" s="378"/>
      <c r="G396" s="378"/>
      <c r="H396" s="378"/>
      <c r="I396" s="378"/>
      <c r="J396" s="378"/>
      <c r="K396" s="378"/>
      <c r="L396" s="378"/>
      <c r="M396" s="378"/>
      <c r="N396" s="378"/>
      <c r="O396" s="378"/>
      <c r="P396" s="378"/>
      <c r="Q396" s="378"/>
      <c r="R396" s="378"/>
      <c r="S396" s="378"/>
      <c r="T396" s="378"/>
      <c r="U396" s="378"/>
      <c r="V396" s="378"/>
      <c r="W396" s="378"/>
      <c r="X396" s="378"/>
      <c r="Y396" s="378"/>
      <c r="Z396" s="378"/>
    </row>
    <row r="397" spans="1:26" ht="15.75" customHeight="1">
      <c r="A397" s="544"/>
      <c r="B397" s="544"/>
      <c r="C397" s="544"/>
      <c r="D397" s="544"/>
      <c r="E397" s="544"/>
      <c r="F397" s="378"/>
      <c r="G397" s="378"/>
      <c r="H397" s="378"/>
      <c r="I397" s="378"/>
      <c r="J397" s="378"/>
      <c r="K397" s="378"/>
      <c r="L397" s="378"/>
      <c r="M397" s="378"/>
      <c r="N397" s="378"/>
      <c r="O397" s="378"/>
      <c r="P397" s="378"/>
      <c r="Q397" s="378"/>
      <c r="R397" s="378"/>
      <c r="S397" s="378"/>
      <c r="T397" s="378"/>
      <c r="U397" s="378"/>
      <c r="V397" s="378"/>
      <c r="W397" s="378"/>
      <c r="X397" s="378"/>
      <c r="Y397" s="378"/>
      <c r="Z397" s="378"/>
    </row>
    <row r="398" spans="1:26" ht="15.75" customHeight="1">
      <c r="A398" s="544"/>
      <c r="B398" s="544"/>
      <c r="C398" s="544"/>
      <c r="D398" s="544"/>
      <c r="E398" s="544"/>
      <c r="F398" s="378"/>
      <c r="G398" s="378"/>
      <c r="H398" s="378"/>
      <c r="I398" s="378"/>
      <c r="J398" s="378"/>
      <c r="K398" s="378"/>
      <c r="L398" s="378"/>
      <c r="M398" s="378"/>
      <c r="N398" s="378"/>
      <c r="O398" s="378"/>
      <c r="P398" s="378"/>
      <c r="Q398" s="378"/>
      <c r="R398" s="378"/>
      <c r="S398" s="378"/>
      <c r="T398" s="378"/>
      <c r="U398" s="378"/>
      <c r="V398" s="378"/>
      <c r="W398" s="378"/>
      <c r="X398" s="378"/>
      <c r="Y398" s="378"/>
      <c r="Z398" s="378"/>
    </row>
    <row r="399" spans="1:26" ht="15.75" customHeight="1">
      <c r="A399" s="544"/>
      <c r="B399" s="544"/>
      <c r="C399" s="544"/>
      <c r="D399" s="544"/>
      <c r="E399" s="544"/>
      <c r="F399" s="378"/>
      <c r="G399" s="378"/>
      <c r="H399" s="378"/>
      <c r="I399" s="378"/>
      <c r="J399" s="378"/>
      <c r="K399" s="378"/>
      <c r="L399" s="378"/>
      <c r="M399" s="378"/>
      <c r="N399" s="378"/>
      <c r="O399" s="378"/>
      <c r="P399" s="378"/>
      <c r="Q399" s="378"/>
      <c r="R399" s="378"/>
      <c r="S399" s="378"/>
      <c r="T399" s="378"/>
      <c r="U399" s="378"/>
      <c r="V399" s="378"/>
      <c r="W399" s="378"/>
      <c r="X399" s="378"/>
      <c r="Y399" s="378"/>
      <c r="Z399" s="378"/>
    </row>
    <row r="400" spans="1:26" ht="15.75" customHeight="1">
      <c r="A400" s="544"/>
      <c r="B400" s="544"/>
      <c r="C400" s="544"/>
      <c r="D400" s="544"/>
      <c r="E400" s="544"/>
      <c r="F400" s="378"/>
      <c r="G400" s="378"/>
      <c r="H400" s="378"/>
      <c r="I400" s="378"/>
      <c r="J400" s="378"/>
      <c r="K400" s="378"/>
      <c r="L400" s="378"/>
      <c r="M400" s="378"/>
      <c r="N400" s="378"/>
      <c r="O400" s="378"/>
      <c r="P400" s="378"/>
      <c r="Q400" s="378"/>
      <c r="R400" s="378"/>
      <c r="S400" s="378"/>
      <c r="T400" s="378"/>
      <c r="U400" s="378"/>
      <c r="V400" s="378"/>
      <c r="W400" s="378"/>
      <c r="X400" s="378"/>
      <c r="Y400" s="378"/>
      <c r="Z400" s="378"/>
    </row>
    <row r="401" spans="1:26" ht="15.75" customHeight="1">
      <c r="A401" s="544"/>
      <c r="B401" s="544"/>
      <c r="C401" s="544"/>
      <c r="D401" s="544"/>
      <c r="E401" s="544"/>
      <c r="F401" s="378"/>
      <c r="G401" s="378"/>
      <c r="H401" s="378"/>
      <c r="I401" s="378"/>
      <c r="J401" s="378"/>
      <c r="K401" s="378"/>
      <c r="L401" s="378"/>
      <c r="M401" s="378"/>
      <c r="N401" s="378"/>
      <c r="O401" s="378"/>
      <c r="P401" s="378"/>
      <c r="Q401" s="378"/>
      <c r="R401" s="378"/>
      <c r="S401" s="378"/>
      <c r="T401" s="378"/>
      <c r="U401" s="378"/>
      <c r="V401" s="378"/>
      <c r="W401" s="378"/>
      <c r="X401" s="378"/>
      <c r="Y401" s="378"/>
      <c r="Z401" s="378"/>
    </row>
    <row r="402" spans="1:26" ht="15.75" customHeight="1">
      <c r="A402" s="544"/>
      <c r="B402" s="544"/>
      <c r="C402" s="544"/>
      <c r="D402" s="544"/>
      <c r="E402" s="544"/>
      <c r="F402" s="378"/>
      <c r="G402" s="378"/>
      <c r="H402" s="378"/>
      <c r="I402" s="378"/>
      <c r="J402" s="378"/>
      <c r="K402" s="378"/>
      <c r="L402" s="378"/>
      <c r="M402" s="378"/>
      <c r="N402" s="378"/>
      <c r="O402" s="378"/>
      <c r="P402" s="378"/>
      <c r="Q402" s="378"/>
      <c r="R402" s="378"/>
      <c r="S402" s="378"/>
      <c r="T402" s="378"/>
      <c r="U402" s="378"/>
      <c r="V402" s="378"/>
      <c r="W402" s="378"/>
      <c r="X402" s="378"/>
      <c r="Y402" s="378"/>
      <c r="Z402" s="378"/>
    </row>
    <row r="403" spans="1:26" ht="15.75" customHeight="1">
      <c r="A403" s="544"/>
      <c r="B403" s="544"/>
      <c r="C403" s="544"/>
      <c r="D403" s="544"/>
      <c r="E403" s="544"/>
      <c r="F403" s="378"/>
      <c r="G403" s="378"/>
      <c r="H403" s="378"/>
      <c r="I403" s="378"/>
      <c r="J403" s="378"/>
      <c r="K403" s="378"/>
      <c r="L403" s="378"/>
      <c r="M403" s="378"/>
      <c r="N403" s="378"/>
      <c r="O403" s="378"/>
      <c r="P403" s="378"/>
      <c r="Q403" s="378"/>
      <c r="R403" s="378"/>
      <c r="S403" s="378"/>
      <c r="T403" s="378"/>
      <c r="U403" s="378"/>
      <c r="V403" s="378"/>
      <c r="W403" s="378"/>
      <c r="X403" s="378"/>
      <c r="Y403" s="378"/>
      <c r="Z403" s="378"/>
    </row>
    <row r="404" spans="1:26" ht="15.75" customHeight="1">
      <c r="A404" s="544"/>
      <c r="B404" s="544"/>
      <c r="C404" s="544"/>
      <c r="D404" s="544"/>
      <c r="E404" s="544"/>
      <c r="F404" s="378"/>
      <c r="G404" s="378"/>
      <c r="H404" s="378"/>
      <c r="I404" s="378"/>
      <c r="J404" s="378"/>
      <c r="K404" s="378"/>
      <c r="L404" s="378"/>
      <c r="M404" s="378"/>
      <c r="N404" s="378"/>
      <c r="O404" s="378"/>
      <c r="P404" s="378"/>
      <c r="Q404" s="378"/>
      <c r="R404" s="378"/>
      <c r="S404" s="378"/>
      <c r="T404" s="378"/>
      <c r="U404" s="378"/>
      <c r="V404" s="378"/>
      <c r="W404" s="378"/>
      <c r="X404" s="378"/>
      <c r="Y404" s="378"/>
      <c r="Z404" s="378"/>
    </row>
    <row r="405" spans="1:26" ht="15.75" customHeight="1">
      <c r="A405" s="544"/>
      <c r="B405" s="544"/>
      <c r="C405" s="544"/>
      <c r="D405" s="544"/>
      <c r="E405" s="544"/>
      <c r="F405" s="378"/>
      <c r="G405" s="378"/>
      <c r="H405" s="378"/>
      <c r="I405" s="378"/>
      <c r="J405" s="378"/>
      <c r="K405" s="378"/>
      <c r="L405" s="378"/>
      <c r="M405" s="378"/>
      <c r="N405" s="378"/>
      <c r="O405" s="378"/>
      <c r="P405" s="378"/>
      <c r="Q405" s="378"/>
      <c r="R405" s="378"/>
      <c r="S405" s="378"/>
      <c r="T405" s="378"/>
      <c r="U405" s="378"/>
      <c r="V405" s="378"/>
      <c r="W405" s="378"/>
      <c r="X405" s="378"/>
      <c r="Y405" s="378"/>
      <c r="Z405" s="378"/>
    </row>
    <row r="406" spans="1:26" ht="15.75" customHeight="1">
      <c r="A406" s="544"/>
      <c r="B406" s="544"/>
      <c r="C406" s="544"/>
      <c r="D406" s="544"/>
      <c r="E406" s="544"/>
      <c r="F406" s="378"/>
      <c r="G406" s="378"/>
      <c r="H406" s="378"/>
      <c r="I406" s="378"/>
      <c r="J406" s="378"/>
      <c r="K406" s="378"/>
      <c r="L406" s="378"/>
      <c r="M406" s="378"/>
      <c r="N406" s="378"/>
      <c r="O406" s="378"/>
      <c r="P406" s="378"/>
      <c r="Q406" s="378"/>
      <c r="R406" s="378"/>
      <c r="S406" s="378"/>
      <c r="T406" s="378"/>
      <c r="U406" s="378"/>
      <c r="V406" s="378"/>
      <c r="W406" s="378"/>
      <c r="X406" s="378"/>
      <c r="Y406" s="378"/>
      <c r="Z406" s="378"/>
    </row>
    <row r="407" spans="1:26" ht="15.75" customHeight="1">
      <c r="A407" s="544"/>
      <c r="B407" s="544"/>
      <c r="C407" s="544"/>
      <c r="D407" s="544"/>
      <c r="E407" s="544"/>
      <c r="F407" s="378"/>
      <c r="G407" s="378"/>
      <c r="H407" s="378"/>
      <c r="I407" s="378"/>
      <c r="J407" s="378"/>
      <c r="K407" s="378"/>
      <c r="L407" s="378"/>
      <c r="M407" s="378"/>
      <c r="N407" s="378"/>
      <c r="O407" s="378"/>
      <c r="P407" s="378"/>
      <c r="Q407" s="378"/>
      <c r="R407" s="378"/>
      <c r="S407" s="378"/>
      <c r="T407" s="378"/>
      <c r="U407" s="378"/>
      <c r="V407" s="378"/>
      <c r="W407" s="378"/>
      <c r="X407" s="378"/>
      <c r="Y407" s="378"/>
      <c r="Z407" s="378"/>
    </row>
    <row r="408" spans="1:26" ht="15.75" customHeight="1">
      <c r="A408" s="544"/>
      <c r="B408" s="544"/>
      <c r="C408" s="544"/>
      <c r="D408" s="544"/>
      <c r="E408" s="544"/>
      <c r="F408" s="378"/>
      <c r="G408" s="378"/>
      <c r="H408" s="378"/>
      <c r="I408" s="378"/>
      <c r="J408" s="378"/>
      <c r="K408" s="378"/>
      <c r="L408" s="378"/>
      <c r="M408" s="378"/>
      <c r="N408" s="378"/>
      <c r="O408" s="378"/>
      <c r="P408" s="378"/>
      <c r="Q408" s="378"/>
      <c r="R408" s="378"/>
      <c r="S408" s="378"/>
      <c r="T408" s="378"/>
      <c r="U408" s="378"/>
      <c r="V408" s="378"/>
      <c r="W408" s="378"/>
      <c r="X408" s="378"/>
      <c r="Y408" s="378"/>
      <c r="Z408" s="378"/>
    </row>
    <row r="409" spans="1:26" ht="15.75" customHeight="1">
      <c r="A409" s="544"/>
      <c r="B409" s="544"/>
      <c r="C409" s="544"/>
      <c r="D409" s="544"/>
      <c r="E409" s="544"/>
      <c r="F409" s="378"/>
      <c r="G409" s="378"/>
      <c r="H409" s="378"/>
      <c r="I409" s="378"/>
      <c r="J409" s="378"/>
      <c r="K409" s="378"/>
      <c r="L409" s="378"/>
      <c r="M409" s="378"/>
      <c r="N409" s="378"/>
      <c r="O409" s="378"/>
      <c r="P409" s="378"/>
      <c r="Q409" s="378"/>
      <c r="R409" s="378"/>
      <c r="S409" s="378"/>
      <c r="T409" s="378"/>
      <c r="U409" s="378"/>
      <c r="V409" s="378"/>
      <c r="W409" s="378"/>
      <c r="X409" s="378"/>
      <c r="Y409" s="378"/>
      <c r="Z409" s="378"/>
    </row>
    <row r="410" spans="1:26" ht="15.75" customHeight="1">
      <c r="A410" s="544"/>
      <c r="B410" s="544"/>
      <c r="C410" s="544"/>
      <c r="D410" s="544"/>
      <c r="E410" s="544"/>
      <c r="F410" s="378"/>
      <c r="G410" s="378"/>
      <c r="H410" s="378"/>
      <c r="I410" s="378"/>
      <c r="J410" s="378"/>
      <c r="K410" s="378"/>
      <c r="L410" s="378"/>
      <c r="M410" s="378"/>
      <c r="N410" s="378"/>
      <c r="O410" s="378"/>
      <c r="P410" s="378"/>
      <c r="Q410" s="378"/>
      <c r="R410" s="378"/>
      <c r="S410" s="378"/>
      <c r="T410" s="378"/>
      <c r="U410" s="378"/>
      <c r="V410" s="378"/>
      <c r="W410" s="378"/>
      <c r="X410" s="378"/>
      <c r="Y410" s="378"/>
      <c r="Z410" s="378"/>
    </row>
    <row r="411" spans="1:26" ht="15.75" customHeight="1">
      <c r="A411" s="544"/>
      <c r="B411" s="544"/>
      <c r="C411" s="544"/>
      <c r="D411" s="544"/>
      <c r="E411" s="544"/>
      <c r="F411" s="378"/>
      <c r="G411" s="378"/>
      <c r="H411" s="378"/>
      <c r="I411" s="378"/>
      <c r="J411" s="378"/>
      <c r="K411" s="378"/>
      <c r="L411" s="378"/>
      <c r="M411" s="378"/>
      <c r="N411" s="378"/>
      <c r="O411" s="378"/>
      <c r="P411" s="378"/>
      <c r="Q411" s="378"/>
      <c r="R411" s="378"/>
      <c r="S411" s="378"/>
      <c r="T411" s="378"/>
      <c r="U411" s="378"/>
      <c r="V411" s="378"/>
      <c r="W411" s="378"/>
      <c r="X411" s="378"/>
      <c r="Y411" s="378"/>
      <c r="Z411" s="378"/>
    </row>
    <row r="412" spans="1:26" ht="15.75" customHeight="1">
      <c r="A412" s="544"/>
      <c r="B412" s="544"/>
      <c r="C412" s="544"/>
      <c r="D412" s="544"/>
      <c r="E412" s="544"/>
      <c r="F412" s="378"/>
      <c r="G412" s="378"/>
      <c r="H412" s="378"/>
      <c r="I412" s="378"/>
      <c r="J412" s="378"/>
      <c r="K412" s="378"/>
      <c r="L412" s="378"/>
      <c r="M412" s="378"/>
      <c r="N412" s="378"/>
      <c r="O412" s="378"/>
      <c r="P412" s="378"/>
      <c r="Q412" s="378"/>
      <c r="R412" s="378"/>
      <c r="S412" s="378"/>
      <c r="T412" s="378"/>
      <c r="U412" s="378"/>
      <c r="V412" s="378"/>
      <c r="W412" s="378"/>
      <c r="X412" s="378"/>
      <c r="Y412" s="378"/>
      <c r="Z412" s="378"/>
    </row>
    <row r="413" spans="1:26" ht="15.75" customHeight="1">
      <c r="A413" s="544"/>
      <c r="B413" s="544"/>
      <c r="C413" s="544"/>
      <c r="D413" s="544"/>
      <c r="E413" s="544"/>
      <c r="F413" s="378"/>
      <c r="G413" s="378"/>
      <c r="H413" s="378"/>
      <c r="I413" s="378"/>
      <c r="J413" s="378"/>
      <c r="K413" s="378"/>
      <c r="L413" s="378"/>
      <c r="M413" s="378"/>
      <c r="N413" s="378"/>
      <c r="O413" s="378"/>
      <c r="P413" s="378"/>
      <c r="Q413" s="378"/>
      <c r="R413" s="378"/>
      <c r="S413" s="378"/>
      <c r="T413" s="378"/>
      <c r="U413" s="378"/>
      <c r="V413" s="378"/>
      <c r="W413" s="378"/>
      <c r="X413" s="378"/>
      <c r="Y413" s="378"/>
      <c r="Z413" s="378"/>
    </row>
    <row r="414" spans="1:26" ht="15.75" customHeight="1">
      <c r="A414" s="544"/>
      <c r="B414" s="544"/>
      <c r="C414" s="544"/>
      <c r="D414" s="544"/>
      <c r="E414" s="544"/>
      <c r="F414" s="378"/>
      <c r="G414" s="378"/>
      <c r="H414" s="378"/>
      <c r="I414" s="378"/>
      <c r="J414" s="378"/>
      <c r="K414" s="378"/>
      <c r="L414" s="378"/>
      <c r="M414" s="378"/>
      <c r="N414" s="378"/>
      <c r="O414" s="378"/>
      <c r="P414" s="378"/>
      <c r="Q414" s="378"/>
      <c r="R414" s="378"/>
      <c r="S414" s="378"/>
      <c r="T414" s="378"/>
      <c r="U414" s="378"/>
      <c r="V414" s="378"/>
      <c r="W414" s="378"/>
      <c r="X414" s="378"/>
      <c r="Y414" s="378"/>
      <c r="Z414" s="378"/>
    </row>
    <row r="415" spans="1:26" ht="15.75" customHeight="1">
      <c r="A415" s="544"/>
      <c r="B415" s="544"/>
      <c r="C415" s="544"/>
      <c r="D415" s="544"/>
      <c r="E415" s="544"/>
      <c r="F415" s="378"/>
      <c r="G415" s="378"/>
      <c r="H415" s="378"/>
      <c r="I415" s="378"/>
      <c r="J415" s="378"/>
      <c r="K415" s="378"/>
      <c r="L415" s="378"/>
      <c r="M415" s="378"/>
      <c r="N415" s="378"/>
      <c r="O415" s="378"/>
      <c r="P415" s="378"/>
      <c r="Q415" s="378"/>
      <c r="R415" s="378"/>
      <c r="S415" s="378"/>
      <c r="T415" s="378"/>
      <c r="U415" s="378"/>
      <c r="V415" s="378"/>
      <c r="W415" s="378"/>
      <c r="X415" s="378"/>
      <c r="Y415" s="378"/>
      <c r="Z415" s="378"/>
    </row>
    <row r="416" spans="1:26" ht="15.75" customHeight="1">
      <c r="A416" s="544"/>
      <c r="B416" s="544"/>
      <c r="C416" s="544"/>
      <c r="D416" s="544"/>
      <c r="E416" s="544"/>
      <c r="F416" s="378"/>
      <c r="G416" s="378"/>
      <c r="H416" s="378"/>
      <c r="I416" s="378"/>
      <c r="J416" s="378"/>
      <c r="K416" s="378"/>
      <c r="L416" s="378"/>
      <c r="M416" s="378"/>
      <c r="N416" s="378"/>
      <c r="O416" s="378"/>
      <c r="P416" s="378"/>
      <c r="Q416" s="378"/>
      <c r="R416" s="378"/>
      <c r="S416" s="378"/>
      <c r="T416" s="378"/>
      <c r="U416" s="378"/>
      <c r="V416" s="378"/>
      <c r="W416" s="378"/>
      <c r="X416" s="378"/>
      <c r="Y416" s="378"/>
      <c r="Z416" s="378"/>
    </row>
    <row r="417" spans="1:26" ht="15.75" customHeight="1">
      <c r="A417" s="544"/>
      <c r="B417" s="544"/>
      <c r="C417" s="544"/>
      <c r="D417" s="544"/>
      <c r="E417" s="544"/>
      <c r="F417" s="378"/>
      <c r="G417" s="378"/>
      <c r="H417" s="378"/>
      <c r="I417" s="378"/>
      <c r="J417" s="378"/>
      <c r="K417" s="378"/>
      <c r="L417" s="378"/>
      <c r="M417" s="378"/>
      <c r="N417" s="378"/>
      <c r="O417" s="378"/>
      <c r="P417" s="378"/>
      <c r="Q417" s="378"/>
      <c r="R417" s="378"/>
      <c r="S417" s="378"/>
      <c r="T417" s="378"/>
      <c r="U417" s="378"/>
      <c r="V417" s="378"/>
      <c r="W417" s="378"/>
      <c r="X417" s="378"/>
      <c r="Y417" s="378"/>
      <c r="Z417" s="378"/>
    </row>
    <row r="418" spans="1:26" ht="15.75" customHeight="1">
      <c r="A418" s="544"/>
      <c r="B418" s="544"/>
      <c r="C418" s="544"/>
      <c r="D418" s="544"/>
      <c r="E418" s="544"/>
      <c r="F418" s="378"/>
      <c r="G418" s="378"/>
      <c r="H418" s="378"/>
      <c r="I418" s="378"/>
      <c r="J418" s="378"/>
      <c r="K418" s="378"/>
      <c r="L418" s="378"/>
      <c r="M418" s="378"/>
      <c r="N418" s="378"/>
      <c r="O418" s="378"/>
      <c r="P418" s="378"/>
      <c r="Q418" s="378"/>
      <c r="R418" s="378"/>
      <c r="S418" s="378"/>
      <c r="T418" s="378"/>
      <c r="U418" s="378"/>
      <c r="V418" s="378"/>
      <c r="W418" s="378"/>
      <c r="X418" s="378"/>
      <c r="Y418" s="378"/>
      <c r="Z418" s="378"/>
    </row>
    <row r="419" spans="1:26" ht="15.75" customHeight="1">
      <c r="A419" s="544"/>
      <c r="B419" s="544"/>
      <c r="C419" s="544"/>
      <c r="D419" s="544"/>
      <c r="E419" s="544"/>
      <c r="F419" s="378"/>
      <c r="G419" s="378"/>
      <c r="H419" s="378"/>
      <c r="I419" s="378"/>
      <c r="J419" s="378"/>
      <c r="K419" s="378"/>
      <c r="L419" s="378"/>
      <c r="M419" s="378"/>
      <c r="N419" s="378"/>
      <c r="O419" s="378"/>
      <c r="P419" s="378"/>
      <c r="Q419" s="378"/>
      <c r="R419" s="378"/>
      <c r="S419" s="378"/>
      <c r="T419" s="378"/>
      <c r="U419" s="378"/>
      <c r="V419" s="378"/>
      <c r="W419" s="378"/>
      <c r="X419" s="378"/>
      <c r="Y419" s="378"/>
      <c r="Z419" s="378"/>
    </row>
    <row r="420" spans="1:26" ht="15.75" customHeight="1">
      <c r="A420" s="544"/>
      <c r="B420" s="544"/>
      <c r="C420" s="544"/>
      <c r="D420" s="544"/>
      <c r="E420" s="544"/>
      <c r="F420" s="378"/>
      <c r="G420" s="378"/>
      <c r="H420" s="378"/>
      <c r="I420" s="378"/>
      <c r="J420" s="378"/>
      <c r="K420" s="378"/>
      <c r="L420" s="378"/>
      <c r="M420" s="378"/>
      <c r="N420" s="378"/>
      <c r="O420" s="378"/>
      <c r="P420" s="378"/>
      <c r="Q420" s="378"/>
      <c r="R420" s="378"/>
      <c r="S420" s="378"/>
      <c r="T420" s="378"/>
      <c r="U420" s="378"/>
      <c r="V420" s="378"/>
      <c r="W420" s="378"/>
      <c r="X420" s="378"/>
      <c r="Y420" s="378"/>
      <c r="Z420" s="378"/>
    </row>
    <row r="421" spans="1:26" ht="15.75" customHeight="1">
      <c r="A421" s="544"/>
      <c r="B421" s="544"/>
      <c r="C421" s="544"/>
      <c r="D421" s="544"/>
      <c r="E421" s="544"/>
      <c r="F421" s="378"/>
      <c r="G421" s="378"/>
      <c r="H421" s="378"/>
      <c r="I421" s="378"/>
      <c r="J421" s="378"/>
      <c r="K421" s="378"/>
      <c r="L421" s="378"/>
      <c r="M421" s="378"/>
      <c r="N421" s="378"/>
      <c r="O421" s="378"/>
      <c r="P421" s="378"/>
      <c r="Q421" s="378"/>
      <c r="R421" s="378"/>
      <c r="S421" s="378"/>
      <c r="T421" s="378"/>
      <c r="U421" s="378"/>
      <c r="V421" s="378"/>
      <c r="W421" s="378"/>
      <c r="X421" s="378"/>
      <c r="Y421" s="378"/>
      <c r="Z421" s="378"/>
    </row>
    <row r="422" spans="1:26" ht="15.75" customHeight="1">
      <c r="A422" s="544"/>
      <c r="B422" s="544"/>
      <c r="C422" s="544"/>
      <c r="D422" s="544"/>
      <c r="E422" s="544"/>
      <c r="F422" s="378"/>
      <c r="G422" s="378"/>
      <c r="H422" s="378"/>
      <c r="I422" s="378"/>
      <c r="J422" s="378"/>
      <c r="K422" s="378"/>
      <c r="L422" s="378"/>
      <c r="M422" s="378"/>
      <c r="N422" s="378"/>
      <c r="O422" s="378"/>
      <c r="P422" s="378"/>
      <c r="Q422" s="378"/>
      <c r="R422" s="378"/>
      <c r="S422" s="378"/>
      <c r="T422" s="378"/>
      <c r="U422" s="378"/>
      <c r="V422" s="378"/>
      <c r="W422" s="378"/>
      <c r="X422" s="378"/>
      <c r="Y422" s="378"/>
      <c r="Z422" s="378"/>
    </row>
    <row r="423" spans="1:26" ht="15.75" customHeight="1">
      <c r="A423" s="544"/>
      <c r="B423" s="544"/>
      <c r="C423" s="544"/>
      <c r="D423" s="544"/>
      <c r="E423" s="544"/>
      <c r="F423" s="378"/>
      <c r="G423" s="378"/>
      <c r="H423" s="378"/>
      <c r="I423" s="378"/>
      <c r="J423" s="378"/>
      <c r="K423" s="378"/>
      <c r="L423" s="378"/>
      <c r="M423" s="378"/>
      <c r="N423" s="378"/>
      <c r="O423" s="378"/>
      <c r="P423" s="378"/>
      <c r="Q423" s="378"/>
      <c r="R423" s="378"/>
      <c r="S423" s="378"/>
      <c r="T423" s="378"/>
      <c r="U423" s="378"/>
      <c r="V423" s="378"/>
      <c r="W423" s="378"/>
      <c r="X423" s="378"/>
      <c r="Y423" s="378"/>
      <c r="Z423" s="378"/>
    </row>
    <row r="424" spans="1:26" ht="15.75" customHeight="1">
      <c r="A424" s="544"/>
      <c r="B424" s="544"/>
      <c r="C424" s="544"/>
      <c r="D424" s="544"/>
      <c r="E424" s="544"/>
      <c r="F424" s="378"/>
      <c r="G424" s="378"/>
      <c r="H424" s="378"/>
      <c r="I424" s="378"/>
      <c r="J424" s="378"/>
      <c r="K424" s="378"/>
      <c r="L424" s="378"/>
      <c r="M424" s="378"/>
      <c r="N424" s="378"/>
      <c r="O424" s="378"/>
      <c r="P424" s="378"/>
      <c r="Q424" s="378"/>
      <c r="R424" s="378"/>
      <c r="S424" s="378"/>
      <c r="T424" s="378"/>
      <c r="U424" s="378"/>
      <c r="V424" s="378"/>
      <c r="W424" s="378"/>
      <c r="X424" s="378"/>
      <c r="Y424" s="378"/>
      <c r="Z424" s="378"/>
    </row>
    <row r="425" spans="1:26" ht="15.75" customHeight="1">
      <c r="A425" s="544"/>
      <c r="B425" s="544"/>
      <c r="C425" s="544"/>
      <c r="D425" s="544"/>
      <c r="E425" s="544"/>
      <c r="F425" s="378"/>
      <c r="G425" s="378"/>
      <c r="H425" s="378"/>
      <c r="I425" s="378"/>
      <c r="J425" s="378"/>
      <c r="K425" s="378"/>
      <c r="L425" s="378"/>
      <c r="M425" s="378"/>
      <c r="N425" s="378"/>
      <c r="O425" s="378"/>
      <c r="P425" s="378"/>
      <c r="Q425" s="378"/>
      <c r="R425" s="378"/>
      <c r="S425" s="378"/>
      <c r="T425" s="378"/>
      <c r="U425" s="378"/>
      <c r="V425" s="378"/>
      <c r="W425" s="378"/>
      <c r="X425" s="378"/>
      <c r="Y425" s="378"/>
      <c r="Z425" s="378"/>
    </row>
    <row r="426" spans="1:26" ht="15.75" customHeight="1">
      <c r="A426" s="544"/>
      <c r="B426" s="544"/>
      <c r="C426" s="544"/>
      <c r="D426" s="544"/>
      <c r="E426" s="544"/>
      <c r="F426" s="378"/>
      <c r="G426" s="378"/>
      <c r="H426" s="378"/>
      <c r="I426" s="378"/>
      <c r="J426" s="378"/>
      <c r="K426" s="378"/>
      <c r="L426" s="378"/>
      <c r="M426" s="378"/>
      <c r="N426" s="378"/>
      <c r="O426" s="378"/>
      <c r="P426" s="378"/>
      <c r="Q426" s="378"/>
      <c r="R426" s="378"/>
      <c r="S426" s="378"/>
      <c r="T426" s="378"/>
      <c r="U426" s="378"/>
      <c r="V426" s="378"/>
      <c r="W426" s="378"/>
      <c r="X426" s="378"/>
      <c r="Y426" s="378"/>
      <c r="Z426" s="378"/>
    </row>
    <row r="427" spans="1:26" ht="15.75" customHeight="1">
      <c r="A427" s="544"/>
      <c r="B427" s="544"/>
      <c r="C427" s="544"/>
      <c r="D427" s="544"/>
      <c r="E427" s="544"/>
      <c r="F427" s="378"/>
      <c r="G427" s="378"/>
      <c r="H427" s="378"/>
      <c r="I427" s="378"/>
      <c r="J427" s="378"/>
      <c r="K427" s="378"/>
      <c r="L427" s="378"/>
      <c r="M427" s="378"/>
      <c r="N427" s="378"/>
      <c r="O427" s="378"/>
      <c r="P427" s="378"/>
      <c r="Q427" s="378"/>
      <c r="R427" s="378"/>
      <c r="S427" s="378"/>
      <c r="T427" s="378"/>
      <c r="U427" s="378"/>
      <c r="V427" s="378"/>
      <c r="W427" s="378"/>
      <c r="X427" s="378"/>
      <c r="Y427" s="378"/>
      <c r="Z427" s="378"/>
    </row>
    <row r="428" spans="1:26" ht="15.75" customHeight="1">
      <c r="A428" s="544"/>
      <c r="B428" s="544"/>
      <c r="C428" s="544"/>
      <c r="D428" s="544"/>
      <c r="E428" s="544"/>
      <c r="F428" s="378"/>
      <c r="G428" s="378"/>
      <c r="H428" s="378"/>
      <c r="I428" s="378"/>
      <c r="J428" s="378"/>
      <c r="K428" s="378"/>
      <c r="L428" s="378"/>
      <c r="M428" s="378"/>
      <c r="N428" s="378"/>
      <c r="O428" s="378"/>
      <c r="P428" s="378"/>
      <c r="Q428" s="378"/>
      <c r="R428" s="378"/>
      <c r="S428" s="378"/>
      <c r="T428" s="378"/>
      <c r="U428" s="378"/>
      <c r="V428" s="378"/>
      <c r="W428" s="378"/>
      <c r="X428" s="378"/>
      <c r="Y428" s="378"/>
      <c r="Z428" s="378"/>
    </row>
    <row r="429" spans="1:26" ht="15.75" customHeight="1">
      <c r="A429" s="544"/>
      <c r="B429" s="544"/>
      <c r="C429" s="544"/>
      <c r="D429" s="544"/>
      <c r="E429" s="544"/>
      <c r="F429" s="378"/>
      <c r="G429" s="378"/>
      <c r="H429" s="378"/>
      <c r="I429" s="378"/>
      <c r="J429" s="378"/>
      <c r="K429" s="378"/>
      <c r="L429" s="378"/>
      <c r="M429" s="378"/>
      <c r="N429" s="378"/>
      <c r="O429" s="378"/>
      <c r="P429" s="378"/>
      <c r="Q429" s="378"/>
      <c r="R429" s="378"/>
      <c r="S429" s="378"/>
      <c r="T429" s="378"/>
      <c r="U429" s="378"/>
      <c r="V429" s="378"/>
      <c r="W429" s="378"/>
      <c r="X429" s="378"/>
      <c r="Y429" s="378"/>
      <c r="Z429" s="378"/>
    </row>
    <row r="430" spans="1:26" ht="15.75" customHeight="1">
      <c r="A430" s="544"/>
      <c r="B430" s="544"/>
      <c r="C430" s="544"/>
      <c r="D430" s="544"/>
      <c r="E430" s="544"/>
      <c r="F430" s="378"/>
      <c r="G430" s="378"/>
      <c r="H430" s="378"/>
      <c r="I430" s="378"/>
      <c r="J430" s="378"/>
      <c r="K430" s="378"/>
      <c r="L430" s="378"/>
      <c r="M430" s="378"/>
      <c r="N430" s="378"/>
      <c r="O430" s="378"/>
      <c r="P430" s="378"/>
      <c r="Q430" s="378"/>
      <c r="R430" s="378"/>
      <c r="S430" s="378"/>
      <c r="T430" s="378"/>
      <c r="U430" s="378"/>
      <c r="V430" s="378"/>
      <c r="W430" s="378"/>
      <c r="X430" s="378"/>
      <c r="Y430" s="378"/>
      <c r="Z430" s="378"/>
    </row>
    <row r="431" spans="1:26" ht="15.75" customHeight="1">
      <c r="A431" s="544"/>
      <c r="B431" s="544"/>
      <c r="C431" s="544"/>
      <c r="D431" s="544"/>
      <c r="E431" s="544"/>
      <c r="F431" s="378"/>
      <c r="G431" s="378"/>
      <c r="H431" s="378"/>
      <c r="I431" s="378"/>
      <c r="J431" s="378"/>
      <c r="K431" s="378"/>
      <c r="L431" s="378"/>
      <c r="M431" s="378"/>
      <c r="N431" s="378"/>
      <c r="O431" s="378"/>
      <c r="P431" s="378"/>
      <c r="Q431" s="378"/>
      <c r="R431" s="378"/>
      <c r="S431" s="378"/>
      <c r="T431" s="378"/>
      <c r="U431" s="378"/>
      <c r="V431" s="378"/>
      <c r="W431" s="378"/>
      <c r="X431" s="378"/>
      <c r="Y431" s="378"/>
      <c r="Z431" s="378"/>
    </row>
    <row r="432" spans="1:26" ht="15.75" customHeight="1">
      <c r="A432" s="544"/>
      <c r="B432" s="544"/>
      <c r="C432" s="544"/>
      <c r="D432" s="544"/>
      <c r="E432" s="544"/>
      <c r="F432" s="378"/>
      <c r="G432" s="378"/>
      <c r="H432" s="378"/>
      <c r="I432" s="378"/>
      <c r="J432" s="378"/>
      <c r="K432" s="378"/>
      <c r="L432" s="378"/>
      <c r="M432" s="378"/>
      <c r="N432" s="378"/>
      <c r="O432" s="378"/>
      <c r="P432" s="378"/>
      <c r="Q432" s="378"/>
      <c r="R432" s="378"/>
      <c r="S432" s="378"/>
      <c r="T432" s="378"/>
      <c r="U432" s="378"/>
      <c r="V432" s="378"/>
      <c r="W432" s="378"/>
      <c r="X432" s="378"/>
      <c r="Y432" s="378"/>
      <c r="Z432" s="378"/>
    </row>
    <row r="433" spans="1:26" ht="15.75" customHeight="1">
      <c r="A433" s="544"/>
      <c r="B433" s="544"/>
      <c r="C433" s="544"/>
      <c r="D433" s="544"/>
      <c r="E433" s="544"/>
      <c r="F433" s="378"/>
      <c r="G433" s="378"/>
      <c r="H433" s="378"/>
      <c r="I433" s="378"/>
      <c r="J433" s="378"/>
      <c r="K433" s="378"/>
      <c r="L433" s="378"/>
      <c r="M433" s="378"/>
      <c r="N433" s="378"/>
      <c r="O433" s="378"/>
      <c r="P433" s="378"/>
      <c r="Q433" s="378"/>
      <c r="R433" s="378"/>
      <c r="S433" s="378"/>
      <c r="T433" s="378"/>
      <c r="U433" s="378"/>
      <c r="V433" s="378"/>
      <c r="W433" s="378"/>
      <c r="X433" s="378"/>
      <c r="Y433" s="378"/>
      <c r="Z433" s="378"/>
    </row>
    <row r="434" spans="1:26" ht="15.75" customHeight="1">
      <c r="A434" s="544"/>
      <c r="B434" s="544"/>
      <c r="C434" s="544"/>
      <c r="D434" s="544"/>
      <c r="E434" s="544"/>
      <c r="F434" s="378"/>
      <c r="G434" s="378"/>
      <c r="H434" s="378"/>
      <c r="I434" s="378"/>
      <c r="J434" s="378"/>
      <c r="K434" s="378"/>
      <c r="L434" s="378"/>
      <c r="M434" s="378"/>
      <c r="N434" s="378"/>
      <c r="O434" s="378"/>
      <c r="P434" s="378"/>
      <c r="Q434" s="378"/>
      <c r="R434" s="378"/>
      <c r="S434" s="378"/>
      <c r="T434" s="378"/>
      <c r="U434" s="378"/>
      <c r="V434" s="378"/>
      <c r="W434" s="378"/>
      <c r="X434" s="378"/>
      <c r="Y434" s="378"/>
      <c r="Z434" s="378"/>
    </row>
    <row r="435" spans="1:26" ht="15.75" customHeight="1">
      <c r="A435" s="544"/>
      <c r="B435" s="544"/>
      <c r="C435" s="544"/>
      <c r="D435" s="544"/>
      <c r="E435" s="544"/>
      <c r="F435" s="378"/>
      <c r="G435" s="378"/>
      <c r="H435" s="378"/>
      <c r="I435" s="378"/>
      <c r="J435" s="378"/>
      <c r="K435" s="378"/>
      <c r="L435" s="378"/>
      <c r="M435" s="378"/>
      <c r="N435" s="378"/>
      <c r="O435" s="378"/>
      <c r="P435" s="378"/>
      <c r="Q435" s="378"/>
      <c r="R435" s="378"/>
      <c r="S435" s="378"/>
      <c r="T435" s="378"/>
      <c r="U435" s="378"/>
      <c r="V435" s="378"/>
      <c r="W435" s="378"/>
      <c r="X435" s="378"/>
      <c r="Y435" s="378"/>
      <c r="Z435" s="378"/>
    </row>
    <row r="436" spans="1:26" ht="15.75" customHeight="1">
      <c r="A436" s="544"/>
      <c r="B436" s="544"/>
      <c r="C436" s="544"/>
      <c r="D436" s="544"/>
      <c r="E436" s="544"/>
      <c r="F436" s="378"/>
      <c r="G436" s="378"/>
      <c r="H436" s="378"/>
      <c r="I436" s="378"/>
      <c r="J436" s="378"/>
      <c r="K436" s="378"/>
      <c r="L436" s="378"/>
      <c r="M436" s="378"/>
      <c r="N436" s="378"/>
      <c r="O436" s="378"/>
      <c r="P436" s="378"/>
      <c r="Q436" s="378"/>
      <c r="R436" s="378"/>
      <c r="S436" s="378"/>
      <c r="T436" s="378"/>
      <c r="U436" s="378"/>
      <c r="V436" s="378"/>
      <c r="W436" s="378"/>
      <c r="X436" s="378"/>
      <c r="Y436" s="378"/>
      <c r="Z436" s="378"/>
    </row>
    <row r="437" spans="1:26" ht="15.75" customHeight="1">
      <c r="A437" s="544"/>
      <c r="B437" s="544"/>
      <c r="C437" s="544"/>
      <c r="D437" s="544"/>
      <c r="E437" s="544"/>
      <c r="F437" s="378"/>
      <c r="G437" s="378"/>
      <c r="H437" s="378"/>
      <c r="I437" s="378"/>
      <c r="J437" s="378"/>
      <c r="K437" s="378"/>
      <c r="L437" s="378"/>
      <c r="M437" s="378"/>
      <c r="N437" s="378"/>
      <c r="O437" s="378"/>
      <c r="P437" s="378"/>
      <c r="Q437" s="378"/>
      <c r="R437" s="378"/>
      <c r="S437" s="378"/>
      <c r="T437" s="378"/>
      <c r="U437" s="378"/>
      <c r="V437" s="378"/>
      <c r="W437" s="378"/>
      <c r="X437" s="378"/>
      <c r="Y437" s="378"/>
      <c r="Z437" s="378"/>
    </row>
    <row r="438" spans="1:26" ht="15.75" customHeight="1">
      <c r="A438" s="544"/>
      <c r="B438" s="544"/>
      <c r="C438" s="544"/>
      <c r="D438" s="544"/>
      <c r="E438" s="544"/>
      <c r="F438" s="378"/>
      <c r="G438" s="378"/>
      <c r="H438" s="378"/>
      <c r="I438" s="378"/>
      <c r="J438" s="378"/>
      <c r="K438" s="378"/>
      <c r="L438" s="378"/>
      <c r="M438" s="378"/>
      <c r="N438" s="378"/>
      <c r="O438" s="378"/>
      <c r="P438" s="378"/>
      <c r="Q438" s="378"/>
      <c r="R438" s="378"/>
      <c r="S438" s="378"/>
      <c r="T438" s="378"/>
      <c r="U438" s="378"/>
      <c r="V438" s="378"/>
      <c r="W438" s="378"/>
      <c r="X438" s="378"/>
      <c r="Y438" s="378"/>
      <c r="Z438" s="378"/>
    </row>
    <row r="439" spans="1:26" ht="15.75" customHeight="1">
      <c r="A439" s="544"/>
      <c r="B439" s="544"/>
      <c r="C439" s="544"/>
      <c r="D439" s="544"/>
      <c r="E439" s="544"/>
      <c r="F439" s="378"/>
      <c r="G439" s="378"/>
      <c r="H439" s="378"/>
      <c r="I439" s="378"/>
      <c r="J439" s="378"/>
      <c r="K439" s="378"/>
      <c r="L439" s="378"/>
      <c r="M439" s="378"/>
      <c r="N439" s="378"/>
      <c r="O439" s="378"/>
      <c r="P439" s="378"/>
      <c r="Q439" s="378"/>
      <c r="R439" s="378"/>
      <c r="S439" s="378"/>
      <c r="T439" s="378"/>
      <c r="U439" s="378"/>
      <c r="V439" s="378"/>
      <c r="W439" s="378"/>
      <c r="X439" s="378"/>
      <c r="Y439" s="378"/>
      <c r="Z439" s="378"/>
    </row>
    <row r="440" spans="1:26" ht="15.75" customHeight="1">
      <c r="A440" s="544"/>
      <c r="B440" s="544"/>
      <c r="C440" s="544"/>
      <c r="D440" s="544"/>
      <c r="E440" s="544"/>
      <c r="F440" s="378"/>
      <c r="G440" s="378"/>
      <c r="H440" s="378"/>
      <c r="I440" s="378"/>
      <c r="J440" s="378"/>
      <c r="K440" s="378"/>
      <c r="L440" s="378"/>
      <c r="M440" s="378"/>
      <c r="N440" s="378"/>
      <c r="O440" s="378"/>
      <c r="P440" s="378"/>
      <c r="Q440" s="378"/>
      <c r="R440" s="378"/>
      <c r="S440" s="378"/>
      <c r="T440" s="378"/>
      <c r="U440" s="378"/>
      <c r="V440" s="378"/>
      <c r="W440" s="378"/>
      <c r="X440" s="378"/>
      <c r="Y440" s="378"/>
      <c r="Z440" s="378"/>
    </row>
    <row r="441" spans="1:26" ht="15.75" customHeight="1">
      <c r="A441" s="544"/>
      <c r="B441" s="544"/>
      <c r="C441" s="544"/>
      <c r="D441" s="544"/>
      <c r="E441" s="544"/>
      <c r="F441" s="378"/>
      <c r="G441" s="378"/>
      <c r="H441" s="378"/>
      <c r="I441" s="378"/>
      <c r="J441" s="378"/>
      <c r="K441" s="378"/>
      <c r="L441" s="378"/>
      <c r="M441" s="378"/>
      <c r="N441" s="378"/>
      <c r="O441" s="378"/>
      <c r="P441" s="378"/>
      <c r="Q441" s="378"/>
      <c r="R441" s="378"/>
      <c r="S441" s="378"/>
      <c r="T441" s="378"/>
      <c r="U441" s="378"/>
      <c r="V441" s="378"/>
      <c r="W441" s="378"/>
      <c r="X441" s="378"/>
      <c r="Y441" s="378"/>
      <c r="Z441" s="378"/>
    </row>
    <row r="442" spans="1:26" ht="15.75" customHeight="1">
      <c r="A442" s="544"/>
      <c r="B442" s="544"/>
      <c r="C442" s="544"/>
      <c r="D442" s="544"/>
      <c r="E442" s="544"/>
      <c r="F442" s="378"/>
      <c r="G442" s="378"/>
      <c r="H442" s="378"/>
      <c r="I442" s="378"/>
      <c r="J442" s="378"/>
      <c r="K442" s="378"/>
      <c r="L442" s="378"/>
      <c r="M442" s="378"/>
      <c r="N442" s="378"/>
      <c r="O442" s="378"/>
      <c r="P442" s="378"/>
      <c r="Q442" s="378"/>
      <c r="R442" s="378"/>
      <c r="S442" s="378"/>
      <c r="T442" s="378"/>
      <c r="U442" s="378"/>
      <c r="V442" s="378"/>
      <c r="W442" s="378"/>
      <c r="X442" s="378"/>
      <c r="Y442" s="378"/>
      <c r="Z442" s="378"/>
    </row>
    <row r="443" spans="1:26" ht="15.75" customHeight="1">
      <c r="A443" s="544"/>
      <c r="B443" s="544"/>
      <c r="C443" s="544"/>
      <c r="D443" s="544"/>
      <c r="E443" s="544"/>
      <c r="F443" s="378"/>
      <c r="G443" s="378"/>
      <c r="H443" s="378"/>
      <c r="I443" s="378"/>
      <c r="J443" s="378"/>
      <c r="K443" s="378"/>
      <c r="L443" s="378"/>
      <c r="M443" s="378"/>
      <c r="N443" s="378"/>
      <c r="O443" s="378"/>
      <c r="P443" s="378"/>
      <c r="Q443" s="378"/>
      <c r="R443" s="378"/>
      <c r="S443" s="378"/>
      <c r="T443" s="378"/>
      <c r="U443" s="378"/>
      <c r="V443" s="378"/>
      <c r="W443" s="378"/>
      <c r="X443" s="378"/>
      <c r="Y443" s="378"/>
      <c r="Z443" s="378"/>
    </row>
    <row r="444" spans="1:26" ht="15.75" customHeight="1">
      <c r="A444" s="544"/>
      <c r="B444" s="544"/>
      <c r="C444" s="544"/>
      <c r="D444" s="544"/>
      <c r="E444" s="544"/>
      <c r="F444" s="378"/>
      <c r="G444" s="378"/>
      <c r="H444" s="378"/>
      <c r="I444" s="378"/>
      <c r="J444" s="378"/>
      <c r="K444" s="378"/>
      <c r="L444" s="378"/>
      <c r="M444" s="378"/>
      <c r="N444" s="378"/>
      <c r="O444" s="378"/>
      <c r="P444" s="378"/>
      <c r="Q444" s="378"/>
      <c r="R444" s="378"/>
      <c r="S444" s="378"/>
      <c r="T444" s="378"/>
      <c r="U444" s="378"/>
      <c r="V444" s="378"/>
      <c r="W444" s="378"/>
      <c r="X444" s="378"/>
      <c r="Y444" s="378"/>
      <c r="Z444" s="378"/>
    </row>
    <row r="445" spans="1:26" ht="15.75" customHeight="1">
      <c r="A445" s="544"/>
      <c r="B445" s="544"/>
      <c r="C445" s="544"/>
      <c r="D445" s="544"/>
      <c r="E445" s="544"/>
      <c r="F445" s="378"/>
      <c r="G445" s="378"/>
      <c r="H445" s="378"/>
      <c r="I445" s="378"/>
      <c r="J445" s="378"/>
      <c r="K445" s="378"/>
      <c r="L445" s="378"/>
      <c r="M445" s="378"/>
      <c r="N445" s="378"/>
      <c r="O445" s="378"/>
      <c r="P445" s="378"/>
      <c r="Q445" s="378"/>
      <c r="R445" s="378"/>
      <c r="S445" s="378"/>
      <c r="T445" s="378"/>
      <c r="U445" s="378"/>
      <c r="V445" s="378"/>
      <c r="W445" s="378"/>
      <c r="X445" s="378"/>
      <c r="Y445" s="378"/>
      <c r="Z445" s="378"/>
    </row>
    <row r="446" spans="1:26" ht="15.75" customHeight="1">
      <c r="A446" s="544"/>
      <c r="B446" s="544"/>
      <c r="C446" s="544"/>
      <c r="D446" s="544"/>
      <c r="E446" s="544"/>
      <c r="F446" s="378"/>
      <c r="G446" s="378"/>
      <c r="H446" s="378"/>
      <c r="I446" s="378"/>
      <c r="J446" s="378"/>
      <c r="K446" s="378"/>
      <c r="L446" s="378"/>
      <c r="M446" s="378"/>
      <c r="N446" s="378"/>
      <c r="O446" s="378"/>
      <c r="P446" s="378"/>
      <c r="Q446" s="378"/>
      <c r="R446" s="378"/>
      <c r="S446" s="378"/>
      <c r="T446" s="378"/>
      <c r="U446" s="378"/>
      <c r="V446" s="378"/>
      <c r="W446" s="378"/>
      <c r="X446" s="378"/>
      <c r="Y446" s="378"/>
      <c r="Z446" s="378"/>
    </row>
    <row r="447" spans="1:26" ht="15.75" customHeight="1">
      <c r="A447" s="544"/>
      <c r="B447" s="544"/>
      <c r="C447" s="544"/>
      <c r="D447" s="544"/>
      <c r="E447" s="544"/>
      <c r="F447" s="378"/>
      <c r="G447" s="378"/>
      <c r="H447" s="378"/>
      <c r="I447" s="378"/>
      <c r="J447" s="378"/>
      <c r="K447" s="378"/>
      <c r="L447" s="378"/>
      <c r="M447" s="378"/>
      <c r="N447" s="378"/>
      <c r="O447" s="378"/>
      <c r="P447" s="378"/>
      <c r="Q447" s="378"/>
      <c r="R447" s="378"/>
      <c r="S447" s="378"/>
      <c r="T447" s="378"/>
      <c r="U447" s="378"/>
      <c r="V447" s="378"/>
      <c r="W447" s="378"/>
      <c r="X447" s="378"/>
      <c r="Y447" s="378"/>
      <c r="Z447" s="378"/>
    </row>
    <row r="448" spans="1:26" ht="15.75" customHeight="1">
      <c r="A448" s="544"/>
      <c r="B448" s="544"/>
      <c r="C448" s="544"/>
      <c r="D448" s="544"/>
      <c r="E448" s="544"/>
      <c r="F448" s="378"/>
      <c r="G448" s="378"/>
      <c r="H448" s="378"/>
      <c r="I448" s="378"/>
      <c r="J448" s="378"/>
      <c r="K448" s="378"/>
      <c r="L448" s="378"/>
      <c r="M448" s="378"/>
      <c r="N448" s="378"/>
      <c r="O448" s="378"/>
      <c r="P448" s="378"/>
      <c r="Q448" s="378"/>
      <c r="R448" s="378"/>
      <c r="S448" s="378"/>
      <c r="T448" s="378"/>
      <c r="U448" s="378"/>
      <c r="V448" s="378"/>
      <c r="W448" s="378"/>
      <c r="X448" s="378"/>
      <c r="Y448" s="378"/>
      <c r="Z448" s="378"/>
    </row>
    <row r="449" spans="1:26" ht="15.75" customHeight="1">
      <c r="A449" s="544"/>
      <c r="B449" s="544"/>
      <c r="C449" s="544"/>
      <c r="D449" s="544"/>
      <c r="E449" s="544"/>
      <c r="F449" s="378"/>
      <c r="G449" s="378"/>
      <c r="H449" s="378"/>
      <c r="I449" s="378"/>
      <c r="J449" s="378"/>
      <c r="K449" s="378"/>
      <c r="L449" s="378"/>
      <c r="M449" s="378"/>
      <c r="N449" s="378"/>
      <c r="O449" s="378"/>
      <c r="P449" s="378"/>
      <c r="Q449" s="378"/>
      <c r="R449" s="378"/>
      <c r="S449" s="378"/>
      <c r="T449" s="378"/>
      <c r="U449" s="378"/>
      <c r="V449" s="378"/>
      <c r="W449" s="378"/>
      <c r="X449" s="378"/>
      <c r="Y449" s="378"/>
      <c r="Z449" s="378"/>
    </row>
    <row r="450" spans="1:26" ht="15.75" customHeight="1">
      <c r="A450" s="544"/>
      <c r="B450" s="544"/>
      <c r="C450" s="544"/>
      <c r="D450" s="544"/>
      <c r="E450" s="544"/>
      <c r="F450" s="378"/>
      <c r="G450" s="378"/>
      <c r="H450" s="378"/>
      <c r="I450" s="378"/>
      <c r="J450" s="378"/>
      <c r="K450" s="378"/>
      <c r="L450" s="378"/>
      <c r="M450" s="378"/>
      <c r="N450" s="378"/>
      <c r="O450" s="378"/>
      <c r="P450" s="378"/>
      <c r="Q450" s="378"/>
      <c r="R450" s="378"/>
      <c r="S450" s="378"/>
      <c r="T450" s="378"/>
      <c r="U450" s="378"/>
      <c r="V450" s="378"/>
      <c r="W450" s="378"/>
      <c r="X450" s="378"/>
      <c r="Y450" s="378"/>
      <c r="Z450" s="378"/>
    </row>
    <row r="451" spans="1:26" ht="15.75" customHeight="1">
      <c r="A451" s="544"/>
      <c r="B451" s="544"/>
      <c r="C451" s="544"/>
      <c r="D451" s="544"/>
      <c r="E451" s="544"/>
      <c r="F451" s="378"/>
      <c r="G451" s="378"/>
      <c r="H451" s="378"/>
      <c r="I451" s="378"/>
      <c r="J451" s="378"/>
      <c r="K451" s="378"/>
      <c r="L451" s="378"/>
      <c r="M451" s="378"/>
      <c r="N451" s="378"/>
      <c r="O451" s="378"/>
      <c r="P451" s="378"/>
      <c r="Q451" s="378"/>
      <c r="R451" s="378"/>
      <c r="S451" s="378"/>
      <c r="T451" s="378"/>
      <c r="U451" s="378"/>
      <c r="V451" s="378"/>
      <c r="W451" s="378"/>
      <c r="X451" s="378"/>
      <c r="Y451" s="378"/>
      <c r="Z451" s="378"/>
    </row>
    <row r="452" spans="1:26" ht="15.75" customHeight="1">
      <c r="A452" s="544"/>
      <c r="B452" s="544"/>
      <c r="C452" s="544"/>
      <c r="D452" s="544"/>
      <c r="E452" s="544"/>
      <c r="F452" s="378"/>
      <c r="G452" s="378"/>
      <c r="H452" s="378"/>
      <c r="I452" s="378"/>
      <c r="J452" s="378"/>
      <c r="K452" s="378"/>
      <c r="L452" s="378"/>
      <c r="M452" s="378"/>
      <c r="N452" s="378"/>
      <c r="O452" s="378"/>
      <c r="P452" s="378"/>
      <c r="Q452" s="378"/>
      <c r="R452" s="378"/>
      <c r="S452" s="378"/>
      <c r="T452" s="378"/>
      <c r="U452" s="378"/>
      <c r="V452" s="378"/>
      <c r="W452" s="378"/>
      <c r="X452" s="378"/>
      <c r="Y452" s="378"/>
      <c r="Z452" s="378"/>
    </row>
    <row r="453" spans="1:26" ht="15.75" customHeight="1">
      <c r="A453" s="544"/>
      <c r="B453" s="544"/>
      <c r="C453" s="544"/>
      <c r="D453" s="544"/>
      <c r="E453" s="544"/>
      <c r="F453" s="378"/>
      <c r="G453" s="378"/>
      <c r="H453" s="378"/>
      <c r="I453" s="378"/>
      <c r="J453" s="378"/>
      <c r="K453" s="378"/>
      <c r="L453" s="378"/>
      <c r="M453" s="378"/>
      <c r="N453" s="378"/>
      <c r="O453" s="378"/>
      <c r="P453" s="378"/>
      <c r="Q453" s="378"/>
      <c r="R453" s="378"/>
      <c r="S453" s="378"/>
      <c r="T453" s="378"/>
      <c r="U453" s="378"/>
      <c r="V453" s="378"/>
      <c r="W453" s="378"/>
      <c r="X453" s="378"/>
      <c r="Y453" s="378"/>
      <c r="Z453" s="378"/>
    </row>
    <row r="454" spans="1:26" ht="15.75" customHeight="1">
      <c r="A454" s="544"/>
      <c r="B454" s="544"/>
      <c r="C454" s="544"/>
      <c r="D454" s="544"/>
      <c r="E454" s="544"/>
      <c r="F454" s="378"/>
      <c r="G454" s="378"/>
      <c r="H454" s="378"/>
      <c r="I454" s="378"/>
      <c r="J454" s="378"/>
      <c r="K454" s="378"/>
      <c r="L454" s="378"/>
      <c r="M454" s="378"/>
      <c r="N454" s="378"/>
      <c r="O454" s="378"/>
      <c r="P454" s="378"/>
      <c r="Q454" s="378"/>
      <c r="R454" s="378"/>
      <c r="S454" s="378"/>
      <c r="T454" s="378"/>
      <c r="U454" s="378"/>
      <c r="V454" s="378"/>
      <c r="W454" s="378"/>
      <c r="X454" s="378"/>
      <c r="Y454" s="378"/>
      <c r="Z454" s="378"/>
    </row>
    <row r="455" spans="1:26" ht="15.75" customHeight="1">
      <c r="A455" s="544"/>
      <c r="B455" s="544"/>
      <c r="C455" s="544"/>
      <c r="D455" s="544"/>
      <c r="E455" s="544"/>
      <c r="F455" s="378"/>
      <c r="G455" s="378"/>
      <c r="H455" s="378"/>
      <c r="I455" s="378"/>
      <c r="J455" s="378"/>
      <c r="K455" s="378"/>
      <c r="L455" s="378"/>
      <c r="M455" s="378"/>
      <c r="N455" s="378"/>
      <c r="O455" s="378"/>
      <c r="P455" s="378"/>
      <c r="Q455" s="378"/>
      <c r="R455" s="378"/>
      <c r="S455" s="378"/>
      <c r="T455" s="378"/>
      <c r="U455" s="378"/>
      <c r="V455" s="378"/>
      <c r="W455" s="378"/>
      <c r="X455" s="378"/>
      <c r="Y455" s="378"/>
      <c r="Z455" s="378"/>
    </row>
    <row r="456" spans="1:26" ht="15.75" customHeight="1">
      <c r="A456" s="544"/>
      <c r="B456" s="544"/>
      <c r="C456" s="544"/>
      <c r="D456" s="544"/>
      <c r="E456" s="544"/>
      <c r="F456" s="378"/>
      <c r="G456" s="378"/>
      <c r="H456" s="378"/>
      <c r="I456" s="378"/>
      <c r="J456" s="378"/>
      <c r="K456" s="378"/>
      <c r="L456" s="378"/>
      <c r="M456" s="378"/>
      <c r="N456" s="378"/>
      <c r="O456" s="378"/>
      <c r="P456" s="378"/>
      <c r="Q456" s="378"/>
      <c r="R456" s="378"/>
      <c r="S456" s="378"/>
      <c r="T456" s="378"/>
      <c r="U456" s="378"/>
      <c r="V456" s="378"/>
      <c r="W456" s="378"/>
      <c r="X456" s="378"/>
      <c r="Y456" s="378"/>
      <c r="Z456" s="378"/>
    </row>
    <row r="457" spans="1:26" ht="15.75" customHeight="1">
      <c r="A457" s="1"/>
      <c r="B457" s="1"/>
      <c r="C457" s="1"/>
      <c r="D457" s="1"/>
      <c r="E457" s="1"/>
      <c r="F457" s="1"/>
      <c r="G457" s="378"/>
      <c r="H457" s="378"/>
      <c r="I457" s="378"/>
      <c r="J457" s="378"/>
      <c r="K457" s="378"/>
      <c r="L457" s="378"/>
      <c r="M457" s="378"/>
      <c r="N457" s="378"/>
      <c r="O457" s="378"/>
      <c r="P457" s="378"/>
      <c r="Q457" s="378"/>
      <c r="R457" s="378"/>
      <c r="S457" s="378"/>
      <c r="T457" s="378"/>
      <c r="U457" s="378"/>
      <c r="V457" s="378"/>
      <c r="W457" s="378"/>
      <c r="X457" s="378"/>
      <c r="Y457" s="378"/>
      <c r="Z457" s="378"/>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5.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5.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5.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5.7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5.7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5.7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5.7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5.7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5.7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5.7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5.7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5.7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1:26" ht="15.75"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1:26" ht="15.75"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1:26" ht="15.75" customHeight="1">
      <c r="G1020" s="1"/>
      <c r="H1020" s="1"/>
      <c r="I1020" s="1"/>
      <c r="J1020" s="1"/>
      <c r="K1020" s="1"/>
      <c r="L1020" s="1"/>
      <c r="M1020" s="1"/>
      <c r="N1020" s="1"/>
      <c r="O1020" s="1"/>
      <c r="P1020" s="1"/>
      <c r="Q1020" s="1"/>
      <c r="R1020" s="1"/>
      <c r="S1020" s="1"/>
      <c r="T1020" s="1"/>
      <c r="U1020" s="1"/>
      <c r="V1020" s="1"/>
      <c r="W1020" s="1"/>
      <c r="X1020" s="1"/>
      <c r="Y1020" s="1"/>
      <c r="Z1020" s="1"/>
    </row>
  </sheetData>
  <mergeCells count="9">
    <mergeCell ref="D222:F222"/>
    <mergeCell ref="A254:F255"/>
    <mergeCell ref="H103:H119"/>
    <mergeCell ref="A147:C147"/>
    <mergeCell ref="A1:F1"/>
    <mergeCell ref="K103:K119"/>
    <mergeCell ref="J103:J119"/>
    <mergeCell ref="L103:L119"/>
    <mergeCell ref="A152:C152"/>
  </mergeCells>
  <printOptions horizontalCentered="1" gridLines="1"/>
  <pageMargins left="0.7" right="0.7" top="0.75" bottom="0.75" header="0" footer="0"/>
  <pageSetup paperSize="9" fitToHeight="0" pageOrder="overThenDown" orientation="landscape" cellComments="atEnd"/>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J6530"/>
  <sheetViews>
    <sheetView workbookViewId="0">
      <selection activeCell="B12" sqref="B12"/>
    </sheetView>
  </sheetViews>
  <sheetFormatPr defaultColWidth="14.42578125" defaultRowHeight="15" customHeight="1"/>
  <cols>
    <col min="1" max="1" width="17.28515625" style="1642" customWidth="1"/>
    <col min="2" max="2" width="35.42578125" style="1642" customWidth="1"/>
    <col min="3" max="3" width="15.140625" style="1642" customWidth="1"/>
    <col min="4" max="4" width="10.7109375" style="1642" customWidth="1"/>
    <col min="5" max="5" width="17.85546875" style="1642" customWidth="1"/>
    <col min="6" max="6" width="33.85546875" style="1642" customWidth="1"/>
    <col min="7" max="7" width="13.7109375" style="1642" customWidth="1"/>
    <col min="8" max="8" width="24.140625" style="1642" customWidth="1"/>
    <col min="9" max="9" width="29" style="1642" customWidth="1"/>
    <col min="10" max="10" width="17.28515625" style="1642" customWidth="1"/>
    <col min="11" max="16384" width="14.42578125" style="1642"/>
  </cols>
  <sheetData>
    <row r="1" spans="1:10" ht="46.5" customHeight="1">
      <c r="A1" s="2089" t="s">
        <v>1632</v>
      </c>
      <c r="B1" s="2080"/>
      <c r="C1" s="2080"/>
      <c r="D1" s="2080"/>
      <c r="E1" s="2080"/>
      <c r="F1" s="2080"/>
      <c r="G1" s="2080"/>
      <c r="H1" s="2080"/>
      <c r="I1" s="2081"/>
      <c r="J1" s="1"/>
    </row>
    <row r="2" spans="1:10" ht="12.75" customHeight="1">
      <c r="A2" s="381" t="s">
        <v>16</v>
      </c>
      <c r="B2" s="2245" t="s">
        <v>17</v>
      </c>
      <c r="C2" s="2080"/>
      <c r="D2" s="2080"/>
      <c r="E2" s="2080"/>
      <c r="F2" s="2080"/>
      <c r="G2" s="2080"/>
      <c r="H2" s="2080"/>
      <c r="I2" s="2081"/>
      <c r="J2" s="1"/>
    </row>
    <row r="3" spans="1:10" ht="12.75" customHeight="1">
      <c r="A3" s="381" t="s">
        <v>18</v>
      </c>
      <c r="B3" s="2245" t="s">
        <v>1637</v>
      </c>
      <c r="C3" s="2080"/>
      <c r="D3" s="2080"/>
      <c r="E3" s="2080"/>
      <c r="F3" s="2080"/>
      <c r="G3" s="2080"/>
      <c r="H3" s="2080"/>
      <c r="I3" s="2081"/>
      <c r="J3" s="1"/>
    </row>
    <row r="4" spans="1:10" ht="12.75" customHeight="1">
      <c r="A4" s="381" t="s">
        <v>1638</v>
      </c>
      <c r="B4" s="2245">
        <v>1</v>
      </c>
      <c r="C4" s="2080"/>
      <c r="D4" s="2080"/>
      <c r="E4" s="2080"/>
      <c r="F4" s="2080"/>
      <c r="G4" s="2080"/>
      <c r="H4" s="2080"/>
      <c r="I4" s="2081"/>
      <c r="J4" s="1"/>
    </row>
    <row r="5" spans="1:10" ht="12.75" customHeight="1">
      <c r="A5" s="2256" t="s">
        <v>1641</v>
      </c>
      <c r="B5" s="2080"/>
      <c r="C5" s="2080"/>
      <c r="D5" s="2080"/>
      <c r="E5" s="2081"/>
      <c r="F5" s="2245" t="s">
        <v>1642</v>
      </c>
      <c r="G5" s="2080"/>
      <c r="H5" s="2080"/>
      <c r="I5" s="2081"/>
      <c r="J5" s="1"/>
    </row>
    <row r="6" spans="1:10" ht="38.25" customHeight="1">
      <c r="A6" s="381" t="s">
        <v>1643</v>
      </c>
      <c r="B6" s="384" t="s">
        <v>1644</v>
      </c>
      <c r="C6" s="381" t="s">
        <v>1645</v>
      </c>
      <c r="D6" s="837" t="s">
        <v>1646</v>
      </c>
      <c r="E6" s="381" t="s">
        <v>1648</v>
      </c>
      <c r="F6" s="1711" t="s">
        <v>1649</v>
      </c>
      <c r="G6" s="384" t="s">
        <v>1665</v>
      </c>
      <c r="H6" s="384" t="s">
        <v>1666</v>
      </c>
      <c r="I6" s="381" t="s">
        <v>1667</v>
      </c>
      <c r="J6" s="1"/>
    </row>
    <row r="7" spans="1:10" ht="12.75" customHeight="1">
      <c r="A7" s="1432" t="s">
        <v>1638</v>
      </c>
      <c r="B7" s="2244">
        <v>1</v>
      </c>
      <c r="C7" s="2080"/>
      <c r="D7" s="2080"/>
      <c r="E7" s="2080"/>
      <c r="F7" s="2080"/>
      <c r="G7" s="2080"/>
      <c r="H7" s="2080"/>
      <c r="I7" s="2081"/>
      <c r="J7" s="1"/>
    </row>
    <row r="8" spans="1:10" ht="12.75" customHeight="1">
      <c r="A8" s="1244" t="s">
        <v>1680</v>
      </c>
      <c r="B8" s="849" t="s">
        <v>1683</v>
      </c>
      <c r="C8" s="664">
        <v>122</v>
      </c>
      <c r="D8" s="664" t="s">
        <v>1688</v>
      </c>
      <c r="E8" s="664" t="s">
        <v>1689</v>
      </c>
      <c r="F8" s="1244" t="s">
        <v>32</v>
      </c>
      <c r="G8" s="1244" t="s">
        <v>31</v>
      </c>
      <c r="H8" s="1244" t="s">
        <v>27</v>
      </c>
      <c r="I8" s="664" t="s">
        <v>29</v>
      </c>
      <c r="J8" s="1"/>
    </row>
    <row r="9" spans="1:10" ht="12.75" customHeight="1">
      <c r="A9" s="1244" t="s">
        <v>1690</v>
      </c>
      <c r="B9" s="849" t="s">
        <v>1691</v>
      </c>
      <c r="C9" s="664">
        <v>223</v>
      </c>
      <c r="D9" s="664" t="s">
        <v>1688</v>
      </c>
      <c r="E9" s="664" t="s">
        <v>1689</v>
      </c>
      <c r="F9" s="1244" t="s">
        <v>41</v>
      </c>
      <c r="G9" s="1244" t="s">
        <v>31</v>
      </c>
      <c r="H9" s="1244" t="s">
        <v>27</v>
      </c>
      <c r="I9" s="664" t="s">
        <v>40</v>
      </c>
      <c r="J9" s="1"/>
    </row>
    <row r="10" spans="1:10" ht="12.75" customHeight="1">
      <c r="A10" s="1244" t="s">
        <v>1692</v>
      </c>
      <c r="B10" s="849" t="s">
        <v>1693</v>
      </c>
      <c r="C10" s="664">
        <v>122</v>
      </c>
      <c r="D10" s="664" t="s">
        <v>1688</v>
      </c>
      <c r="E10" s="664" t="s">
        <v>1689</v>
      </c>
      <c r="F10" s="1244" t="s">
        <v>32</v>
      </c>
      <c r="G10" s="1244" t="s">
        <v>31</v>
      </c>
      <c r="H10" s="1244" t="s">
        <v>27</v>
      </c>
      <c r="I10" s="664" t="s">
        <v>29</v>
      </c>
      <c r="J10" s="1"/>
    </row>
    <row r="11" spans="1:10" ht="12.75" customHeight="1">
      <c r="A11" s="1244" t="s">
        <v>1694</v>
      </c>
      <c r="B11" s="849" t="s">
        <v>1693</v>
      </c>
      <c r="C11" s="664">
        <v>122</v>
      </c>
      <c r="D11" s="664" t="s">
        <v>1688</v>
      </c>
      <c r="E11" s="664" t="s">
        <v>1689</v>
      </c>
      <c r="F11" s="1244" t="s">
        <v>41</v>
      </c>
      <c r="G11" s="1244" t="s">
        <v>31</v>
      </c>
      <c r="H11" s="1244" t="s">
        <v>27</v>
      </c>
      <c r="I11" s="664" t="s">
        <v>40</v>
      </c>
      <c r="J11" s="1"/>
    </row>
    <row r="12" spans="1:10" ht="12.75" customHeight="1">
      <c r="A12" s="1244" t="s">
        <v>1695</v>
      </c>
      <c r="B12" s="849" t="s">
        <v>1696</v>
      </c>
      <c r="C12" s="664">
        <v>303</v>
      </c>
      <c r="D12" s="664" t="s">
        <v>1688</v>
      </c>
      <c r="E12" s="664" t="s">
        <v>1689</v>
      </c>
      <c r="F12" s="1244" t="s">
        <v>41</v>
      </c>
      <c r="G12" s="1244" t="s">
        <v>31</v>
      </c>
      <c r="H12" s="1244" t="s">
        <v>27</v>
      </c>
      <c r="I12" s="664" t="s">
        <v>40</v>
      </c>
      <c r="J12" s="1"/>
    </row>
    <row r="13" spans="1:10" ht="12.75" customHeight="1">
      <c r="A13" s="1244" t="s">
        <v>1697</v>
      </c>
      <c r="B13" s="849" t="s">
        <v>1698</v>
      </c>
      <c r="C13" s="664">
        <v>202</v>
      </c>
      <c r="D13" s="664" t="s">
        <v>1688</v>
      </c>
      <c r="E13" s="664" t="s">
        <v>1689</v>
      </c>
      <c r="F13" s="1244" t="s">
        <v>1699</v>
      </c>
      <c r="G13" s="1244" t="s">
        <v>35</v>
      </c>
      <c r="H13" s="1244" t="s">
        <v>27</v>
      </c>
      <c r="I13" s="664" t="s">
        <v>37</v>
      </c>
      <c r="J13" s="1"/>
    </row>
    <row r="14" spans="1:10" ht="12.75" customHeight="1">
      <c r="A14" s="1244" t="s">
        <v>1700</v>
      </c>
      <c r="B14" s="849" t="s">
        <v>1701</v>
      </c>
      <c r="C14" s="664">
        <v>122</v>
      </c>
      <c r="D14" s="664" t="s">
        <v>1688</v>
      </c>
      <c r="E14" s="664" t="s">
        <v>1689</v>
      </c>
      <c r="F14" s="1244" t="s">
        <v>1702</v>
      </c>
      <c r="G14" s="1244" t="s">
        <v>31</v>
      </c>
      <c r="H14" s="1244" t="s">
        <v>1206</v>
      </c>
      <c r="I14" s="664" t="s">
        <v>40</v>
      </c>
      <c r="J14" s="1"/>
    </row>
    <row r="15" spans="1:10" ht="12.75" customHeight="1">
      <c r="A15" s="1244" t="s">
        <v>1703</v>
      </c>
      <c r="B15" s="849" t="s">
        <v>1704</v>
      </c>
      <c r="C15" s="664">
        <v>202</v>
      </c>
      <c r="D15" s="664" t="s">
        <v>1688</v>
      </c>
      <c r="E15" s="664" t="s">
        <v>1705</v>
      </c>
      <c r="F15" s="1244" t="s">
        <v>1706</v>
      </c>
      <c r="G15" s="1244" t="s">
        <v>31</v>
      </c>
      <c r="H15" s="1244" t="s">
        <v>1707</v>
      </c>
      <c r="I15" s="664" t="s">
        <v>29</v>
      </c>
      <c r="J15" s="1"/>
    </row>
    <row r="16" spans="1:10" ht="12.75" customHeight="1">
      <c r="A16" s="1244" t="s">
        <v>1708</v>
      </c>
      <c r="B16" s="849" t="s">
        <v>657</v>
      </c>
      <c r="C16" s="664">
        <v>202</v>
      </c>
      <c r="D16" s="664" t="s">
        <v>1688</v>
      </c>
      <c r="E16" s="664" t="s">
        <v>1705</v>
      </c>
      <c r="F16" s="1244" t="s">
        <v>1104</v>
      </c>
      <c r="G16" s="1244" t="s">
        <v>31</v>
      </c>
      <c r="H16" s="1244" t="s">
        <v>1709</v>
      </c>
      <c r="I16" s="664" t="s">
        <v>29</v>
      </c>
      <c r="J16" s="1"/>
    </row>
    <row r="17" spans="1:10" ht="12.75" customHeight="1">
      <c r="A17" s="1244" t="s">
        <v>1710</v>
      </c>
      <c r="B17" s="849" t="s">
        <v>256</v>
      </c>
      <c r="C17" s="664">
        <v>223</v>
      </c>
      <c r="D17" s="664" t="s">
        <v>1688</v>
      </c>
      <c r="E17" s="664" t="s">
        <v>1705</v>
      </c>
      <c r="F17" s="1244" t="s">
        <v>270</v>
      </c>
      <c r="G17" s="1244" t="s">
        <v>25</v>
      </c>
      <c r="H17" s="1244" t="s">
        <v>1709</v>
      </c>
      <c r="I17" s="664" t="s">
        <v>37</v>
      </c>
      <c r="J17" s="1"/>
    </row>
    <row r="18" spans="1:10" ht="12.75" customHeight="1">
      <c r="A18" s="1244" t="s">
        <v>1711</v>
      </c>
      <c r="B18" s="849" t="s">
        <v>1712</v>
      </c>
      <c r="C18" s="664">
        <v>200</v>
      </c>
      <c r="D18" s="664" t="s">
        <v>1688</v>
      </c>
      <c r="E18" s="664" t="s">
        <v>1705</v>
      </c>
      <c r="F18" s="1244" t="s">
        <v>1713</v>
      </c>
      <c r="G18" s="1244" t="s">
        <v>42</v>
      </c>
      <c r="H18" s="1244" t="s">
        <v>1714</v>
      </c>
      <c r="I18" s="664" t="s">
        <v>29</v>
      </c>
      <c r="J18" s="1"/>
    </row>
    <row r="19" spans="1:10" ht="12.75" customHeight="1">
      <c r="A19" s="1244"/>
      <c r="B19" s="601"/>
      <c r="C19" s="1712">
        <v>23</v>
      </c>
      <c r="D19" s="664"/>
      <c r="E19" s="664"/>
      <c r="F19" s="1244"/>
      <c r="G19" s="1244"/>
      <c r="H19" s="1244"/>
      <c r="I19" s="664"/>
      <c r="J19" s="1"/>
    </row>
    <row r="20" spans="1:10" ht="12.75" customHeight="1">
      <c r="A20" s="1713" t="s">
        <v>1638</v>
      </c>
      <c r="B20" s="2259">
        <v>2</v>
      </c>
      <c r="C20" s="2080"/>
      <c r="D20" s="2080"/>
      <c r="E20" s="2080"/>
      <c r="F20" s="2080"/>
      <c r="G20" s="2080"/>
      <c r="H20" s="2080"/>
      <c r="I20" s="2081"/>
      <c r="J20" s="1"/>
    </row>
    <row r="21" spans="1:10" ht="12.75" customHeight="1">
      <c r="A21" s="1244" t="s">
        <v>1717</v>
      </c>
      <c r="B21" s="849" t="s">
        <v>1718</v>
      </c>
      <c r="C21" s="664">
        <v>122</v>
      </c>
      <c r="D21" s="1714" t="s">
        <v>1688</v>
      </c>
      <c r="E21" s="664" t="s">
        <v>1689</v>
      </c>
      <c r="F21" s="1244" t="s">
        <v>41</v>
      </c>
      <c r="G21" s="1244" t="s">
        <v>31</v>
      </c>
      <c r="H21" s="1244" t="s">
        <v>27</v>
      </c>
      <c r="I21" s="664" t="s">
        <v>40</v>
      </c>
      <c r="J21" s="1"/>
    </row>
    <row r="22" spans="1:10" ht="12.75" customHeight="1">
      <c r="A22" s="1244" t="s">
        <v>1720</v>
      </c>
      <c r="B22" s="849" t="s">
        <v>1721</v>
      </c>
      <c r="C22" s="664">
        <v>223</v>
      </c>
      <c r="D22" s="1714" t="s">
        <v>1688</v>
      </c>
      <c r="E22" s="664" t="s">
        <v>1689</v>
      </c>
      <c r="F22" s="1244" t="s">
        <v>32</v>
      </c>
      <c r="G22" s="1244" t="s">
        <v>31</v>
      </c>
      <c r="H22" s="1244" t="s">
        <v>27</v>
      </c>
      <c r="I22" s="664" t="s">
        <v>29</v>
      </c>
      <c r="J22" s="1"/>
    </row>
    <row r="23" spans="1:10" ht="12.75" customHeight="1">
      <c r="A23" s="1244" t="s">
        <v>1722</v>
      </c>
      <c r="B23" s="849" t="s">
        <v>1721</v>
      </c>
      <c r="C23" s="664">
        <v>223</v>
      </c>
      <c r="D23" s="1714" t="s">
        <v>1688</v>
      </c>
      <c r="E23" s="664" t="s">
        <v>1689</v>
      </c>
      <c r="F23" s="1244" t="s">
        <v>41</v>
      </c>
      <c r="G23" s="1244" t="s">
        <v>31</v>
      </c>
      <c r="H23" s="1244" t="s">
        <v>27</v>
      </c>
      <c r="I23" s="664" t="s">
        <v>40</v>
      </c>
      <c r="J23" s="1"/>
    </row>
    <row r="24" spans="1:10" ht="12.75" customHeight="1">
      <c r="A24" s="1244" t="s">
        <v>1723</v>
      </c>
      <c r="B24" s="849" t="s">
        <v>1724</v>
      </c>
      <c r="C24" s="664">
        <v>122</v>
      </c>
      <c r="D24" s="1714" t="s">
        <v>1688</v>
      </c>
      <c r="E24" s="664" t="s">
        <v>1689</v>
      </c>
      <c r="F24" s="1244" t="s">
        <v>32</v>
      </c>
      <c r="G24" s="1244" t="s">
        <v>31</v>
      </c>
      <c r="H24" s="1244" t="s">
        <v>27</v>
      </c>
      <c r="I24" s="664" t="s">
        <v>29</v>
      </c>
      <c r="J24" s="1"/>
    </row>
    <row r="25" spans="1:10" ht="12.75" customHeight="1">
      <c r="A25" s="1244" t="s">
        <v>1725</v>
      </c>
      <c r="B25" s="849" t="s">
        <v>1724</v>
      </c>
      <c r="C25" s="664">
        <v>122</v>
      </c>
      <c r="D25" s="1714" t="s">
        <v>1688</v>
      </c>
      <c r="E25" s="664" t="s">
        <v>1689</v>
      </c>
      <c r="F25" s="1244" t="s">
        <v>41</v>
      </c>
      <c r="G25" s="1244" t="s">
        <v>31</v>
      </c>
      <c r="H25" s="1244" t="s">
        <v>27</v>
      </c>
      <c r="I25" s="664" t="s">
        <v>40</v>
      </c>
      <c r="J25" s="1"/>
    </row>
    <row r="26" spans="1:10" ht="12.75" customHeight="1">
      <c r="A26" s="1244" t="s">
        <v>1726</v>
      </c>
      <c r="B26" s="849" t="s">
        <v>1727</v>
      </c>
      <c r="C26" s="664">
        <v>303</v>
      </c>
      <c r="D26" s="1714" t="s">
        <v>1688</v>
      </c>
      <c r="E26" s="664" t="s">
        <v>1689</v>
      </c>
      <c r="F26" s="1244" t="s">
        <v>32</v>
      </c>
      <c r="G26" s="1244" t="s">
        <v>31</v>
      </c>
      <c r="H26" s="1244" t="s">
        <v>27</v>
      </c>
      <c r="I26" s="664" t="s">
        <v>29</v>
      </c>
      <c r="J26" s="1"/>
    </row>
    <row r="27" spans="1:10" ht="12.75" customHeight="1">
      <c r="A27" s="1244" t="s">
        <v>1728</v>
      </c>
      <c r="B27" s="849" t="s">
        <v>1729</v>
      </c>
      <c r="C27" s="664">
        <v>202</v>
      </c>
      <c r="D27" s="1714" t="s">
        <v>1688</v>
      </c>
      <c r="E27" s="664" t="s">
        <v>1689</v>
      </c>
      <c r="F27" s="1244" t="s">
        <v>1699</v>
      </c>
      <c r="G27" s="1244" t="s">
        <v>35</v>
      </c>
      <c r="H27" s="1244" t="s">
        <v>27</v>
      </c>
      <c r="I27" s="664" t="s">
        <v>37</v>
      </c>
      <c r="J27" s="1"/>
    </row>
    <row r="28" spans="1:10" ht="12.75" customHeight="1">
      <c r="A28" s="1244" t="s">
        <v>1730</v>
      </c>
      <c r="B28" s="849" t="s">
        <v>1731</v>
      </c>
      <c r="C28" s="664">
        <v>20</v>
      </c>
      <c r="D28" s="1714" t="s">
        <v>1688</v>
      </c>
      <c r="E28" s="664" t="s">
        <v>1689</v>
      </c>
      <c r="F28" s="1244" t="s">
        <v>32</v>
      </c>
      <c r="G28" s="1244" t="s">
        <v>31</v>
      </c>
      <c r="H28" s="1244" t="s">
        <v>27</v>
      </c>
      <c r="I28" s="664" t="s">
        <v>29</v>
      </c>
      <c r="J28" s="1"/>
    </row>
    <row r="29" spans="1:10" ht="12.75" customHeight="1">
      <c r="A29" s="1244" t="s">
        <v>1732</v>
      </c>
      <c r="B29" s="849" t="s">
        <v>1733</v>
      </c>
      <c r="C29" s="664">
        <v>202</v>
      </c>
      <c r="D29" s="1714" t="s">
        <v>1688</v>
      </c>
      <c r="E29" s="664" t="s">
        <v>1705</v>
      </c>
      <c r="F29" s="1244" t="s">
        <v>1734</v>
      </c>
      <c r="G29" s="1244" t="s">
        <v>31</v>
      </c>
      <c r="H29" s="1244" t="s">
        <v>1707</v>
      </c>
      <c r="I29" s="664" t="s">
        <v>29</v>
      </c>
      <c r="J29" s="1"/>
    </row>
    <row r="30" spans="1:10" ht="12.75" customHeight="1">
      <c r="A30" s="1244" t="s">
        <v>1736</v>
      </c>
      <c r="B30" s="849" t="s">
        <v>1738</v>
      </c>
      <c r="C30" s="664">
        <v>200</v>
      </c>
      <c r="D30" s="664" t="s">
        <v>1688</v>
      </c>
      <c r="E30" s="664" t="s">
        <v>1705</v>
      </c>
      <c r="F30" s="1244" t="s">
        <v>91</v>
      </c>
      <c r="G30" s="1244" t="s">
        <v>104</v>
      </c>
      <c r="H30" s="1244" t="s">
        <v>86</v>
      </c>
      <c r="I30" s="664" t="s">
        <v>29</v>
      </c>
      <c r="J30" s="1"/>
    </row>
    <row r="31" spans="1:10" ht="12.75" customHeight="1">
      <c r="A31" s="1244" t="s">
        <v>1739</v>
      </c>
      <c r="B31" s="849" t="s">
        <v>1740</v>
      </c>
      <c r="C31" s="664">
        <v>122</v>
      </c>
      <c r="D31" s="664" t="s">
        <v>1688</v>
      </c>
      <c r="E31" s="664" t="s">
        <v>1705</v>
      </c>
      <c r="F31" s="1244" t="s">
        <v>648</v>
      </c>
      <c r="G31" s="1244" t="s">
        <v>42</v>
      </c>
      <c r="H31" s="1244" t="s">
        <v>662</v>
      </c>
      <c r="I31" s="664" t="s">
        <v>29</v>
      </c>
      <c r="J31" s="1"/>
    </row>
    <row r="32" spans="1:10" ht="12.75" customHeight="1">
      <c r="A32" s="1244" t="s">
        <v>1741</v>
      </c>
      <c r="B32" s="849" t="s">
        <v>1742</v>
      </c>
      <c r="C32" s="664">
        <v>20</v>
      </c>
      <c r="D32" s="1714" t="s">
        <v>1688</v>
      </c>
      <c r="E32" s="664" t="s">
        <v>1705</v>
      </c>
      <c r="F32" s="1244" t="s">
        <v>1713</v>
      </c>
      <c r="G32" s="1244" t="s">
        <v>42</v>
      </c>
      <c r="H32" s="1244" t="s">
        <v>1714</v>
      </c>
      <c r="I32" s="664" t="s">
        <v>29</v>
      </c>
      <c r="J32" s="1"/>
    </row>
    <row r="33" spans="1:10" ht="12.75" customHeight="1">
      <c r="A33" s="1244"/>
      <c r="B33" s="601"/>
      <c r="C33" s="1712">
        <v>16</v>
      </c>
      <c r="D33" s="1714"/>
      <c r="E33" s="664"/>
      <c r="F33" s="1244"/>
      <c r="G33" s="1244"/>
      <c r="H33" s="1244"/>
      <c r="I33" s="664"/>
      <c r="J33" s="1"/>
    </row>
    <row r="34" spans="1:10" ht="12.75" customHeight="1">
      <c r="A34" s="1713" t="s">
        <v>1638</v>
      </c>
      <c r="B34" s="2259">
        <v>3</v>
      </c>
      <c r="C34" s="2080"/>
      <c r="D34" s="2080"/>
      <c r="E34" s="2080"/>
      <c r="F34" s="2080"/>
      <c r="G34" s="2080"/>
      <c r="H34" s="2080"/>
      <c r="I34" s="2081"/>
      <c r="J34" s="1"/>
    </row>
    <row r="35" spans="1:10" ht="12.75" customHeight="1">
      <c r="A35" s="1244" t="s">
        <v>1743</v>
      </c>
      <c r="B35" s="849" t="s">
        <v>1744</v>
      </c>
      <c r="C35" s="664">
        <v>303</v>
      </c>
      <c r="D35" s="1714" t="s">
        <v>1688</v>
      </c>
      <c r="E35" s="664" t="s">
        <v>1705</v>
      </c>
      <c r="F35" s="1244" t="s">
        <v>1745</v>
      </c>
      <c r="G35" s="1244" t="s">
        <v>415</v>
      </c>
      <c r="H35" s="1244" t="s">
        <v>1746</v>
      </c>
      <c r="I35" s="664" t="s">
        <v>29</v>
      </c>
      <c r="J35" s="1"/>
    </row>
    <row r="36" spans="1:10" ht="12.75" customHeight="1">
      <c r="A36" s="1244" t="s">
        <v>1747</v>
      </c>
      <c r="B36" s="849" t="s">
        <v>1748</v>
      </c>
      <c r="C36" s="664">
        <v>223</v>
      </c>
      <c r="D36" s="1714" t="s">
        <v>1688</v>
      </c>
      <c r="E36" s="664" t="s">
        <v>1689</v>
      </c>
      <c r="F36" s="1244" t="s">
        <v>43</v>
      </c>
      <c r="G36" s="1244" t="s">
        <v>42</v>
      </c>
      <c r="H36" s="1244" t="s">
        <v>27</v>
      </c>
      <c r="I36" s="664" t="s">
        <v>40</v>
      </c>
      <c r="J36" s="1"/>
    </row>
    <row r="37" spans="1:10" ht="12.75" customHeight="1">
      <c r="A37" s="1244" t="s">
        <v>1749</v>
      </c>
      <c r="B37" s="849" t="s">
        <v>1750</v>
      </c>
      <c r="C37" s="664">
        <v>303</v>
      </c>
      <c r="D37" s="1714" t="s">
        <v>1688</v>
      </c>
      <c r="E37" s="1714" t="s">
        <v>1689</v>
      </c>
      <c r="F37" s="1244" t="s">
        <v>33</v>
      </c>
      <c r="G37" s="1244" t="s">
        <v>31</v>
      </c>
      <c r="H37" s="1244" t="s">
        <v>27</v>
      </c>
      <c r="I37" s="664" t="s">
        <v>29</v>
      </c>
      <c r="J37" s="1"/>
    </row>
    <row r="38" spans="1:10" ht="12.75" customHeight="1">
      <c r="A38" s="1244" t="s">
        <v>1751</v>
      </c>
      <c r="B38" s="849" t="s">
        <v>1752</v>
      </c>
      <c r="C38" s="664">
        <v>122</v>
      </c>
      <c r="D38" s="1714" t="s">
        <v>1688</v>
      </c>
      <c r="E38" s="1714" t="s">
        <v>1689</v>
      </c>
      <c r="F38" s="1244" t="s">
        <v>43</v>
      </c>
      <c r="G38" s="1244" t="s">
        <v>42</v>
      </c>
      <c r="H38" s="1244" t="s">
        <v>27</v>
      </c>
      <c r="I38" s="664" t="s">
        <v>40</v>
      </c>
      <c r="J38" s="1"/>
    </row>
    <row r="39" spans="1:10" ht="12.75" customHeight="1">
      <c r="A39" s="1244" t="s">
        <v>1753</v>
      </c>
      <c r="B39" s="849" t="s">
        <v>1754</v>
      </c>
      <c r="C39" s="664">
        <v>303</v>
      </c>
      <c r="D39" s="1714" t="s">
        <v>1688</v>
      </c>
      <c r="E39" s="1714" t="s">
        <v>1689</v>
      </c>
      <c r="F39" s="1244" t="s">
        <v>32</v>
      </c>
      <c r="G39" s="1244" t="s">
        <v>420</v>
      </c>
      <c r="H39" s="1244" t="s">
        <v>27</v>
      </c>
      <c r="I39" s="664" t="s">
        <v>29</v>
      </c>
      <c r="J39" s="1"/>
    </row>
    <row r="40" spans="1:10" ht="12.75" customHeight="1">
      <c r="A40" s="1244" t="s">
        <v>1755</v>
      </c>
      <c r="B40" s="849" t="s">
        <v>1756</v>
      </c>
      <c r="C40" s="664" t="s">
        <v>1757</v>
      </c>
      <c r="D40" s="1714" t="s">
        <v>1688</v>
      </c>
      <c r="E40" s="1714" t="s">
        <v>1689</v>
      </c>
      <c r="F40" s="1244" t="s">
        <v>1699</v>
      </c>
      <c r="G40" s="1244" t="s">
        <v>35</v>
      </c>
      <c r="H40" s="1244" t="s">
        <v>27</v>
      </c>
      <c r="I40" s="664" t="s">
        <v>37</v>
      </c>
      <c r="J40" s="1"/>
    </row>
    <row r="41" spans="1:10" ht="12.75" customHeight="1">
      <c r="A41" s="1244" t="s">
        <v>1758</v>
      </c>
      <c r="B41" s="849" t="s">
        <v>88</v>
      </c>
      <c r="C41" s="664">
        <v>200</v>
      </c>
      <c r="D41" s="1714" t="s">
        <v>1688</v>
      </c>
      <c r="E41" s="1714" t="s">
        <v>1705</v>
      </c>
      <c r="F41" s="1244" t="s">
        <v>1759</v>
      </c>
      <c r="G41" s="1244" t="s">
        <v>31</v>
      </c>
      <c r="H41" s="1244" t="s">
        <v>88</v>
      </c>
      <c r="I41" s="664" t="s">
        <v>29</v>
      </c>
      <c r="J41" s="1"/>
    </row>
    <row r="42" spans="1:10" ht="12.75" customHeight="1">
      <c r="A42" s="1244" t="s">
        <v>1760</v>
      </c>
      <c r="B42" s="849" t="s">
        <v>1761</v>
      </c>
      <c r="C42" s="664">
        <v>200</v>
      </c>
      <c r="D42" s="664" t="s">
        <v>1688</v>
      </c>
      <c r="E42" s="1714" t="s">
        <v>1705</v>
      </c>
      <c r="F42" s="1244" t="s">
        <v>1762</v>
      </c>
      <c r="G42" s="1244" t="s">
        <v>485</v>
      </c>
      <c r="H42" s="1244" t="s">
        <v>6</v>
      </c>
      <c r="I42" s="664" t="s">
        <v>29</v>
      </c>
      <c r="J42" s="1"/>
    </row>
    <row r="43" spans="1:10" ht="12.75" customHeight="1">
      <c r="A43" s="1244" t="s">
        <v>1764</v>
      </c>
      <c r="B43" s="849" t="s">
        <v>79</v>
      </c>
      <c r="C43" s="664">
        <v>202</v>
      </c>
      <c r="D43" s="664" t="s">
        <v>1688</v>
      </c>
      <c r="E43" s="664" t="s">
        <v>1705</v>
      </c>
      <c r="F43" s="1244" t="s">
        <v>1767</v>
      </c>
      <c r="G43" s="1244" t="s">
        <v>35</v>
      </c>
      <c r="H43" s="1244" t="s">
        <v>67</v>
      </c>
      <c r="I43" s="664" t="s">
        <v>37</v>
      </c>
      <c r="J43" s="1"/>
    </row>
    <row r="44" spans="1:10" ht="12.75" customHeight="1">
      <c r="A44" s="1244" t="s">
        <v>1768</v>
      </c>
      <c r="B44" s="849" t="s">
        <v>1769</v>
      </c>
      <c r="C44" s="664">
        <v>223</v>
      </c>
      <c r="D44" s="1714" t="s">
        <v>1688</v>
      </c>
      <c r="E44" s="664" t="s">
        <v>1705</v>
      </c>
      <c r="F44" s="1244" t="s">
        <v>201</v>
      </c>
      <c r="G44" s="1244" t="s">
        <v>31</v>
      </c>
      <c r="H44" s="1244" t="s">
        <v>110</v>
      </c>
      <c r="I44" s="664" t="s">
        <v>29</v>
      </c>
      <c r="J44" s="1"/>
    </row>
    <row r="45" spans="1:10" ht="12.75" customHeight="1">
      <c r="A45" s="1244"/>
      <c r="B45" s="601"/>
      <c r="C45" s="1712">
        <v>19</v>
      </c>
      <c r="D45" s="1714"/>
      <c r="E45" s="664"/>
      <c r="F45" s="1244"/>
      <c r="G45" s="1244"/>
      <c r="H45" s="1244"/>
      <c r="I45" s="664"/>
      <c r="J45" s="1"/>
    </row>
    <row r="46" spans="1:10" ht="12.75" customHeight="1">
      <c r="A46" s="1715" t="s">
        <v>1638</v>
      </c>
      <c r="B46" s="2250">
        <v>4</v>
      </c>
      <c r="C46" s="2080"/>
      <c r="D46" s="2080"/>
      <c r="E46" s="2080"/>
      <c r="F46" s="2080"/>
      <c r="G46" s="2080"/>
      <c r="H46" s="2080"/>
      <c r="I46" s="2081"/>
      <c r="J46" s="1"/>
    </row>
    <row r="47" spans="1:10" ht="12.75" customHeight="1">
      <c r="A47" s="1244" t="s">
        <v>1778</v>
      </c>
      <c r="B47" s="849" t="s">
        <v>1779</v>
      </c>
      <c r="C47" s="664">
        <v>20</v>
      </c>
      <c r="D47" s="1714" t="s">
        <v>1688</v>
      </c>
      <c r="E47" s="664" t="s">
        <v>1689</v>
      </c>
      <c r="F47" s="1244" t="s">
        <v>34</v>
      </c>
      <c r="G47" s="1244" t="s">
        <v>31</v>
      </c>
      <c r="H47" s="1244" t="s">
        <v>27</v>
      </c>
      <c r="I47" s="664" t="s">
        <v>29</v>
      </c>
      <c r="J47" s="1"/>
    </row>
    <row r="48" spans="1:10" ht="12.75" customHeight="1">
      <c r="A48" s="1244" t="s">
        <v>1780</v>
      </c>
      <c r="B48" s="849" t="s">
        <v>1781</v>
      </c>
      <c r="C48" s="664">
        <v>303</v>
      </c>
      <c r="D48" s="1714" t="s">
        <v>1688</v>
      </c>
      <c r="E48" s="664" t="s">
        <v>1689</v>
      </c>
      <c r="F48" s="1244" t="s">
        <v>41</v>
      </c>
      <c r="G48" s="1244" t="s">
        <v>31</v>
      </c>
      <c r="H48" s="1244" t="s">
        <v>27</v>
      </c>
      <c r="I48" s="664" t="s">
        <v>40</v>
      </c>
      <c r="J48" s="1"/>
    </row>
    <row r="49" spans="1:10" ht="12.75" customHeight="1">
      <c r="A49" s="1244" t="s">
        <v>1783</v>
      </c>
      <c r="B49" s="849" t="s">
        <v>1784</v>
      </c>
      <c r="C49" s="664">
        <v>223</v>
      </c>
      <c r="D49" s="1714" t="s">
        <v>1688</v>
      </c>
      <c r="E49" s="664" t="s">
        <v>1689</v>
      </c>
      <c r="F49" s="1244" t="s">
        <v>43</v>
      </c>
      <c r="G49" s="1244" t="s">
        <v>42</v>
      </c>
      <c r="H49" s="1244" t="s">
        <v>27</v>
      </c>
      <c r="I49" s="664" t="s">
        <v>40</v>
      </c>
      <c r="J49" s="1"/>
    </row>
    <row r="50" spans="1:10" ht="12.75" customHeight="1">
      <c r="A50" s="1244" t="s">
        <v>1785</v>
      </c>
      <c r="B50" s="849" t="s">
        <v>1786</v>
      </c>
      <c r="C50" s="664">
        <v>223</v>
      </c>
      <c r="D50" s="1714" t="s">
        <v>1688</v>
      </c>
      <c r="E50" s="664" t="s">
        <v>1689</v>
      </c>
      <c r="F50" s="1244" t="s">
        <v>33</v>
      </c>
      <c r="G50" s="1244" t="s">
        <v>31</v>
      </c>
      <c r="H50" s="1244" t="s">
        <v>27</v>
      </c>
      <c r="I50" s="664" t="s">
        <v>29</v>
      </c>
      <c r="J50" s="1"/>
    </row>
    <row r="51" spans="1:10" ht="12.75" customHeight="1">
      <c r="A51" s="1244" t="s">
        <v>1787</v>
      </c>
      <c r="B51" s="849" t="s">
        <v>1788</v>
      </c>
      <c r="C51" s="664">
        <v>223</v>
      </c>
      <c r="D51" s="1714" t="s">
        <v>1688</v>
      </c>
      <c r="E51" s="664" t="s">
        <v>1689</v>
      </c>
      <c r="F51" s="1244" t="s">
        <v>34</v>
      </c>
      <c r="G51" s="1244" t="s">
        <v>31</v>
      </c>
      <c r="H51" s="1244" t="s">
        <v>27</v>
      </c>
      <c r="I51" s="664" t="s">
        <v>29</v>
      </c>
      <c r="J51" s="1"/>
    </row>
    <row r="52" spans="1:10" ht="12.75" customHeight="1">
      <c r="A52" s="1244" t="s">
        <v>1789</v>
      </c>
      <c r="B52" s="849" t="s">
        <v>1790</v>
      </c>
      <c r="C52" s="664">
        <v>303</v>
      </c>
      <c r="D52" s="1714" t="s">
        <v>1688</v>
      </c>
      <c r="E52" s="664" t="s">
        <v>1689</v>
      </c>
      <c r="F52" s="1244" t="s">
        <v>32</v>
      </c>
      <c r="G52" s="1244" t="s">
        <v>31</v>
      </c>
      <c r="H52" s="1244" t="s">
        <v>27</v>
      </c>
      <c r="I52" s="664" t="s">
        <v>29</v>
      </c>
      <c r="J52" s="1"/>
    </row>
    <row r="53" spans="1:10" ht="12.75" customHeight="1">
      <c r="A53" s="1244" t="s">
        <v>1791</v>
      </c>
      <c r="B53" s="849" t="s">
        <v>1792</v>
      </c>
      <c r="C53" s="664">
        <v>20</v>
      </c>
      <c r="D53" s="1714" t="s">
        <v>1688</v>
      </c>
      <c r="E53" s="664" t="s">
        <v>1689</v>
      </c>
      <c r="F53" s="1244" t="s">
        <v>1699</v>
      </c>
      <c r="G53" s="1244" t="s">
        <v>35</v>
      </c>
      <c r="H53" s="1244" t="s">
        <v>27</v>
      </c>
      <c r="I53" s="664" t="s">
        <v>37</v>
      </c>
      <c r="J53" s="1"/>
    </row>
    <row r="54" spans="1:10" ht="12.75" customHeight="1">
      <c r="A54" s="1244" t="s">
        <v>1793</v>
      </c>
      <c r="B54" s="849" t="s">
        <v>1794</v>
      </c>
      <c r="C54" s="664">
        <v>200</v>
      </c>
      <c r="D54" s="1714" t="s">
        <v>1688</v>
      </c>
      <c r="E54" s="664" t="s">
        <v>1705</v>
      </c>
      <c r="F54" s="1244" t="s">
        <v>1795</v>
      </c>
      <c r="G54" s="1244" t="s">
        <v>42</v>
      </c>
      <c r="H54" s="1244" t="s">
        <v>27</v>
      </c>
      <c r="I54" s="664" t="s">
        <v>29</v>
      </c>
      <c r="J54" s="1"/>
    </row>
    <row r="55" spans="1:10" ht="12.75" customHeight="1">
      <c r="A55" s="1244" t="s">
        <v>1796</v>
      </c>
      <c r="B55" s="849" t="s">
        <v>1797</v>
      </c>
      <c r="C55" s="664">
        <v>200</v>
      </c>
      <c r="D55" s="664" t="s">
        <v>1688</v>
      </c>
      <c r="E55" s="664" t="s">
        <v>1705</v>
      </c>
      <c r="F55" s="1244" t="s">
        <v>174</v>
      </c>
      <c r="G55" s="1244" t="s">
        <v>31</v>
      </c>
      <c r="H55" s="1244" t="s">
        <v>27</v>
      </c>
      <c r="I55" s="664" t="s">
        <v>29</v>
      </c>
      <c r="J55" s="1"/>
    </row>
    <row r="56" spans="1:10" ht="12.75" customHeight="1">
      <c r="A56" s="1244" t="s">
        <v>1798</v>
      </c>
      <c r="B56" s="849" t="s">
        <v>1800</v>
      </c>
      <c r="C56" s="664">
        <v>202</v>
      </c>
      <c r="D56" s="664" t="s">
        <v>1688</v>
      </c>
      <c r="E56" s="664" t="s">
        <v>1705</v>
      </c>
      <c r="F56" s="1244" t="s">
        <v>1801</v>
      </c>
      <c r="G56" s="1244" t="s">
        <v>35</v>
      </c>
      <c r="H56" s="1244" t="s">
        <v>67</v>
      </c>
      <c r="I56" s="664" t="s">
        <v>37</v>
      </c>
      <c r="J56" s="1"/>
    </row>
    <row r="57" spans="1:10" ht="12.75" customHeight="1">
      <c r="A57" s="1244" t="s">
        <v>1802</v>
      </c>
      <c r="B57" s="849" t="s">
        <v>1803</v>
      </c>
      <c r="C57" s="664">
        <v>200</v>
      </c>
      <c r="D57" s="1714" t="s">
        <v>1688</v>
      </c>
      <c r="E57" s="664" t="s">
        <v>1705</v>
      </c>
      <c r="F57" s="1244" t="s">
        <v>92</v>
      </c>
      <c r="G57" s="1244" t="s">
        <v>31</v>
      </c>
      <c r="H57" s="1244" t="s">
        <v>88</v>
      </c>
      <c r="I57" s="664" t="s">
        <v>29</v>
      </c>
      <c r="J57" s="1"/>
    </row>
    <row r="58" spans="1:10" ht="12.75" customHeight="1">
      <c r="A58" s="1244"/>
      <c r="B58" s="601"/>
      <c r="C58" s="1712">
        <v>17</v>
      </c>
      <c r="D58" s="1714"/>
      <c r="E58" s="664"/>
      <c r="F58" s="1244"/>
      <c r="G58" s="1244"/>
      <c r="H58" s="1244"/>
      <c r="I58" s="664"/>
      <c r="J58" s="1"/>
    </row>
    <row r="59" spans="1:10" ht="12.75" customHeight="1">
      <c r="A59" s="1715" t="s">
        <v>1638</v>
      </c>
      <c r="B59" s="2250">
        <v>5</v>
      </c>
      <c r="C59" s="2080"/>
      <c r="D59" s="2080"/>
      <c r="E59" s="2080"/>
      <c r="F59" s="2080"/>
      <c r="G59" s="2080"/>
      <c r="H59" s="2080"/>
      <c r="I59" s="2081"/>
      <c r="J59" s="1"/>
    </row>
    <row r="60" spans="1:10" ht="12.75" customHeight="1">
      <c r="A60" s="1244" t="s">
        <v>1805</v>
      </c>
      <c r="B60" s="849" t="s">
        <v>1806</v>
      </c>
      <c r="C60" s="664">
        <v>303</v>
      </c>
      <c r="D60" s="1714" t="s">
        <v>1688</v>
      </c>
      <c r="E60" s="664" t="s">
        <v>1689</v>
      </c>
      <c r="F60" s="1244" t="s">
        <v>34</v>
      </c>
      <c r="G60" s="1244" t="s">
        <v>31</v>
      </c>
      <c r="H60" s="1244" t="s">
        <v>27</v>
      </c>
      <c r="I60" s="664" t="s">
        <v>29</v>
      </c>
      <c r="J60" s="1"/>
    </row>
    <row r="61" spans="1:10" ht="12.75" customHeight="1">
      <c r="A61" s="1244" t="s">
        <v>1807</v>
      </c>
      <c r="B61" s="849" t="s">
        <v>1808</v>
      </c>
      <c r="C61" s="664">
        <v>303</v>
      </c>
      <c r="D61" s="1714" t="s">
        <v>1688</v>
      </c>
      <c r="E61" s="664" t="s">
        <v>1689</v>
      </c>
      <c r="F61" s="1244" t="s">
        <v>33</v>
      </c>
      <c r="G61" s="1244" t="s">
        <v>31</v>
      </c>
      <c r="H61" s="1244" t="s">
        <v>27</v>
      </c>
      <c r="I61" s="664" t="s">
        <v>29</v>
      </c>
      <c r="J61" s="1"/>
    </row>
    <row r="62" spans="1:10" ht="12.75" customHeight="1">
      <c r="A62" s="1244" t="s">
        <v>1809</v>
      </c>
      <c r="B62" s="849" t="s">
        <v>1810</v>
      </c>
      <c r="C62" s="664">
        <v>303</v>
      </c>
      <c r="D62" s="1714" t="s">
        <v>1688</v>
      </c>
      <c r="E62" s="664" t="s">
        <v>1689</v>
      </c>
      <c r="F62" s="1244" t="s">
        <v>33</v>
      </c>
      <c r="G62" s="1244" t="s">
        <v>31</v>
      </c>
      <c r="H62" s="1244" t="s">
        <v>27</v>
      </c>
      <c r="I62" s="664" t="s">
        <v>29</v>
      </c>
      <c r="J62" s="1"/>
    </row>
    <row r="63" spans="1:10" ht="12.75" customHeight="1">
      <c r="A63" s="1244" t="s">
        <v>1811</v>
      </c>
      <c r="B63" s="849" t="s">
        <v>1812</v>
      </c>
      <c r="C63" s="664">
        <v>303</v>
      </c>
      <c r="D63" s="664" t="s">
        <v>1688</v>
      </c>
      <c r="E63" s="664" t="s">
        <v>1689</v>
      </c>
      <c r="F63" s="1244" t="s">
        <v>26</v>
      </c>
      <c r="G63" s="1244" t="s">
        <v>25</v>
      </c>
      <c r="H63" s="1244" t="s">
        <v>27</v>
      </c>
      <c r="I63" s="664" t="s">
        <v>29</v>
      </c>
      <c r="J63" s="1"/>
    </row>
    <row r="64" spans="1:10" ht="12.75" customHeight="1">
      <c r="A64" s="1244" t="s">
        <v>1813</v>
      </c>
      <c r="B64" s="849" t="s">
        <v>1814</v>
      </c>
      <c r="C64" s="664">
        <v>303</v>
      </c>
      <c r="D64" s="664" t="s">
        <v>1688</v>
      </c>
      <c r="E64" s="664" t="s">
        <v>1689</v>
      </c>
      <c r="F64" s="1244" t="s">
        <v>34</v>
      </c>
      <c r="G64" s="1244" t="s">
        <v>31</v>
      </c>
      <c r="H64" s="1244" t="s">
        <v>27</v>
      </c>
      <c r="I64" s="664" t="s">
        <v>29</v>
      </c>
      <c r="J64" s="1"/>
    </row>
    <row r="65" spans="1:10" ht="12.75" customHeight="1">
      <c r="A65" s="1244" t="s">
        <v>1815</v>
      </c>
      <c r="B65" s="849" t="s">
        <v>1816</v>
      </c>
      <c r="C65" s="664">
        <v>303</v>
      </c>
      <c r="D65" s="664" t="s">
        <v>1817</v>
      </c>
      <c r="E65" s="664" t="s">
        <v>1705</v>
      </c>
      <c r="F65" s="1244" t="s">
        <v>1818</v>
      </c>
      <c r="G65" s="1244" t="s">
        <v>303</v>
      </c>
      <c r="H65" s="1244" t="s">
        <v>27</v>
      </c>
      <c r="I65" s="664" t="s">
        <v>37</v>
      </c>
      <c r="J65" s="1"/>
    </row>
    <row r="66" spans="1:10" ht="12.75" customHeight="1">
      <c r="A66" s="1244" t="s">
        <v>1819</v>
      </c>
      <c r="B66" s="849" t="s">
        <v>1820</v>
      </c>
      <c r="C66" s="664">
        <v>303</v>
      </c>
      <c r="D66" s="664" t="s">
        <v>1817</v>
      </c>
      <c r="E66" s="664" t="s">
        <v>1705</v>
      </c>
      <c r="F66" s="1244" t="s">
        <v>967</v>
      </c>
      <c r="G66" s="1244" t="s">
        <v>869</v>
      </c>
      <c r="H66" s="1244" t="s">
        <v>27</v>
      </c>
      <c r="I66" s="664" t="s">
        <v>29</v>
      </c>
      <c r="J66" s="1"/>
    </row>
    <row r="67" spans="1:10" ht="12.75" customHeight="1">
      <c r="A67" s="1244" t="s">
        <v>1821</v>
      </c>
      <c r="B67" s="849" t="s">
        <v>1822</v>
      </c>
      <c r="C67" s="664">
        <v>303</v>
      </c>
      <c r="D67" s="1714" t="s">
        <v>1817</v>
      </c>
      <c r="E67" s="664" t="s">
        <v>1705</v>
      </c>
      <c r="F67" s="1244" t="s">
        <v>967</v>
      </c>
      <c r="G67" s="1244" t="s">
        <v>869</v>
      </c>
      <c r="H67" s="1244" t="s">
        <v>27</v>
      </c>
      <c r="I67" s="664" t="s">
        <v>29</v>
      </c>
      <c r="J67" s="1"/>
    </row>
    <row r="68" spans="1:10" ht="12.75" customHeight="1">
      <c r="A68" s="1244"/>
      <c r="B68" s="601"/>
      <c r="C68" s="1712">
        <v>24</v>
      </c>
      <c r="D68" s="1714"/>
      <c r="E68" s="664"/>
      <c r="F68" s="1244"/>
      <c r="G68" s="1244"/>
      <c r="H68" s="1244"/>
      <c r="I68" s="664"/>
      <c r="J68" s="1"/>
    </row>
    <row r="69" spans="1:10" ht="12.75" customHeight="1">
      <c r="A69" s="1715" t="s">
        <v>1638</v>
      </c>
      <c r="B69" s="2250">
        <v>6</v>
      </c>
      <c r="C69" s="2080"/>
      <c r="D69" s="2080"/>
      <c r="E69" s="2080"/>
      <c r="F69" s="2080"/>
      <c r="G69" s="2080"/>
      <c r="H69" s="2080"/>
      <c r="I69" s="2081"/>
      <c r="J69" s="1"/>
    </row>
    <row r="70" spans="1:10" ht="12.75" customHeight="1">
      <c r="A70" s="1244" t="s">
        <v>1823</v>
      </c>
      <c r="B70" s="849" t="s">
        <v>1824</v>
      </c>
      <c r="C70" s="664">
        <v>0</v>
      </c>
      <c r="D70" s="1714" t="s">
        <v>1688</v>
      </c>
      <c r="E70" s="664" t="s">
        <v>1689</v>
      </c>
      <c r="F70" s="1244" t="s">
        <v>33</v>
      </c>
      <c r="G70" s="1244" t="s">
        <v>31</v>
      </c>
      <c r="H70" s="1244" t="s">
        <v>27</v>
      </c>
      <c r="I70" s="664" t="s">
        <v>29</v>
      </c>
      <c r="J70" s="1"/>
    </row>
    <row r="71" spans="1:10" ht="12.75" customHeight="1">
      <c r="A71" s="1244" t="s">
        <v>1825</v>
      </c>
      <c r="B71" s="849" t="s">
        <v>1826</v>
      </c>
      <c r="C71" s="664">
        <v>303</v>
      </c>
      <c r="D71" s="1714" t="s">
        <v>1688</v>
      </c>
      <c r="E71" s="664" t="s">
        <v>1689</v>
      </c>
      <c r="F71" s="1244" t="s">
        <v>41</v>
      </c>
      <c r="G71" s="1244" t="s">
        <v>31</v>
      </c>
      <c r="H71" s="1244" t="s">
        <v>27</v>
      </c>
      <c r="I71" s="664" t="s">
        <v>40</v>
      </c>
      <c r="J71" s="1"/>
    </row>
    <row r="72" spans="1:10" ht="12.75" customHeight="1">
      <c r="A72" s="1244" t="s">
        <v>1827</v>
      </c>
      <c r="B72" s="849" t="s">
        <v>1828</v>
      </c>
      <c r="C72" s="664">
        <v>303</v>
      </c>
      <c r="D72" s="1714" t="s">
        <v>1688</v>
      </c>
      <c r="E72" s="664" t="s">
        <v>1689</v>
      </c>
      <c r="F72" s="1244" t="s">
        <v>33</v>
      </c>
      <c r="G72" s="1244" t="s">
        <v>31</v>
      </c>
      <c r="H72" s="1244" t="s">
        <v>27</v>
      </c>
      <c r="I72" s="664" t="s">
        <v>29</v>
      </c>
      <c r="J72" s="1"/>
    </row>
    <row r="73" spans="1:10" ht="12.75" customHeight="1">
      <c r="A73" s="1244" t="s">
        <v>1829</v>
      </c>
      <c r="B73" s="849" t="s">
        <v>1830</v>
      </c>
      <c r="C73" s="664">
        <v>303</v>
      </c>
      <c r="D73" s="1714" t="s">
        <v>1688</v>
      </c>
      <c r="E73" s="664" t="s">
        <v>1689</v>
      </c>
      <c r="F73" s="1244" t="s">
        <v>33</v>
      </c>
      <c r="G73" s="1244" t="s">
        <v>31</v>
      </c>
      <c r="H73" s="1244" t="s">
        <v>27</v>
      </c>
      <c r="I73" s="664" t="s">
        <v>29</v>
      </c>
      <c r="J73" s="1"/>
    </row>
    <row r="74" spans="1:10" ht="12.75" customHeight="1">
      <c r="A74" s="1244" t="s">
        <v>1831</v>
      </c>
      <c r="B74" s="849" t="s">
        <v>1832</v>
      </c>
      <c r="C74" s="664">
        <v>303</v>
      </c>
      <c r="D74" s="1714" t="s">
        <v>1688</v>
      </c>
      <c r="E74" s="664" t="s">
        <v>1689</v>
      </c>
      <c r="F74" s="1244" t="s">
        <v>26</v>
      </c>
      <c r="G74" s="1244" t="s">
        <v>25</v>
      </c>
      <c r="H74" s="1244" t="s">
        <v>27</v>
      </c>
      <c r="I74" s="664" t="s">
        <v>29</v>
      </c>
      <c r="J74" s="1"/>
    </row>
    <row r="75" spans="1:10" ht="12.75" customHeight="1">
      <c r="A75" s="1244" t="s">
        <v>1833</v>
      </c>
      <c r="B75" s="849" t="s">
        <v>1834</v>
      </c>
      <c r="C75" s="664">
        <v>303</v>
      </c>
      <c r="D75" s="1714" t="s">
        <v>1817</v>
      </c>
      <c r="E75" s="664" t="s">
        <v>1689</v>
      </c>
      <c r="F75" s="1244" t="s">
        <v>34</v>
      </c>
      <c r="G75" s="1244" t="s">
        <v>31</v>
      </c>
      <c r="H75" s="1244" t="s">
        <v>27</v>
      </c>
      <c r="I75" s="664" t="s">
        <v>29</v>
      </c>
      <c r="J75" s="1"/>
    </row>
    <row r="76" spans="1:10" ht="12.75" customHeight="1">
      <c r="A76" s="1244" t="s">
        <v>1835</v>
      </c>
      <c r="B76" s="849" t="s">
        <v>1836</v>
      </c>
      <c r="C76" s="664">
        <v>200</v>
      </c>
      <c r="D76" s="1714" t="s">
        <v>1688</v>
      </c>
      <c r="E76" s="664" t="s">
        <v>1689</v>
      </c>
      <c r="F76" s="1244" t="s">
        <v>26</v>
      </c>
      <c r="G76" s="1244" t="s">
        <v>25</v>
      </c>
      <c r="H76" s="1244" t="s">
        <v>27</v>
      </c>
      <c r="I76" s="664" t="s">
        <v>29</v>
      </c>
      <c r="J76" s="1"/>
    </row>
    <row r="77" spans="1:10" ht="12.75" customHeight="1">
      <c r="A77" s="1244" t="s">
        <v>1837</v>
      </c>
      <c r="B77" s="849" t="s">
        <v>1838</v>
      </c>
      <c r="C77" s="664">
        <v>303</v>
      </c>
      <c r="D77" s="1714" t="s">
        <v>1817</v>
      </c>
      <c r="E77" s="664" t="s">
        <v>1705</v>
      </c>
      <c r="F77" s="1244" t="s">
        <v>1818</v>
      </c>
      <c r="G77" s="1244" t="s">
        <v>415</v>
      </c>
      <c r="H77" s="1244" t="s">
        <v>1746</v>
      </c>
      <c r="I77" s="664" t="s">
        <v>29</v>
      </c>
      <c r="J77" s="1"/>
    </row>
    <row r="78" spans="1:10" ht="12.75" customHeight="1">
      <c r="A78" s="1244" t="s">
        <v>1839</v>
      </c>
      <c r="B78" s="849" t="s">
        <v>1840</v>
      </c>
      <c r="C78" s="664">
        <v>303</v>
      </c>
      <c r="D78" s="664" t="s">
        <v>1817</v>
      </c>
      <c r="E78" s="664" t="s">
        <v>1705</v>
      </c>
      <c r="F78" s="1244" t="s">
        <v>967</v>
      </c>
      <c r="G78" s="1244" t="s">
        <v>415</v>
      </c>
      <c r="H78" s="1244" t="s">
        <v>27</v>
      </c>
      <c r="I78" s="664" t="s">
        <v>37</v>
      </c>
      <c r="J78" s="1"/>
    </row>
    <row r="79" spans="1:10" ht="12.75" customHeight="1">
      <c r="A79" s="1244" t="s">
        <v>1841</v>
      </c>
      <c r="B79" s="849" t="s">
        <v>1842</v>
      </c>
      <c r="C79" s="664">
        <v>303</v>
      </c>
      <c r="D79" s="1714" t="s">
        <v>1817</v>
      </c>
      <c r="E79" s="664" t="s">
        <v>1689</v>
      </c>
      <c r="F79" s="1244" t="s">
        <v>43</v>
      </c>
      <c r="G79" s="1244" t="s">
        <v>42</v>
      </c>
      <c r="H79" s="1244" t="s">
        <v>27</v>
      </c>
      <c r="I79" s="664" t="s">
        <v>40</v>
      </c>
      <c r="J79" s="1"/>
    </row>
    <row r="80" spans="1:10" ht="12.75" customHeight="1">
      <c r="A80" s="1244"/>
      <c r="B80" s="601"/>
      <c r="C80" s="1712">
        <v>24</v>
      </c>
      <c r="D80" s="1714"/>
      <c r="E80" s="664"/>
      <c r="F80" s="1244"/>
      <c r="G80" s="1244"/>
      <c r="H80" s="1244"/>
      <c r="I80" s="664"/>
      <c r="J80" s="1"/>
    </row>
    <row r="81" spans="1:10" ht="12.75" customHeight="1">
      <c r="A81" s="1715" t="s">
        <v>1638</v>
      </c>
      <c r="B81" s="2250">
        <v>7</v>
      </c>
      <c r="C81" s="2080"/>
      <c r="D81" s="2080"/>
      <c r="E81" s="2080"/>
      <c r="F81" s="2080"/>
      <c r="G81" s="2080"/>
      <c r="H81" s="2080"/>
      <c r="I81" s="2081"/>
      <c r="J81" s="1"/>
    </row>
    <row r="82" spans="1:10" ht="12.75" customHeight="1">
      <c r="A82" s="1244" t="s">
        <v>1844</v>
      </c>
      <c r="B82" s="849" t="s">
        <v>1845</v>
      </c>
      <c r="C82" s="664">
        <v>0</v>
      </c>
      <c r="D82" s="664" t="s">
        <v>1688</v>
      </c>
      <c r="E82" s="664" t="s">
        <v>1689</v>
      </c>
      <c r="F82" s="1244" t="s">
        <v>33</v>
      </c>
      <c r="G82" s="1244" t="s">
        <v>31</v>
      </c>
      <c r="H82" s="1244" t="s">
        <v>27</v>
      </c>
      <c r="I82" s="664" t="s">
        <v>29</v>
      </c>
      <c r="J82" s="1"/>
    </row>
    <row r="83" spans="1:10" ht="12.75" customHeight="1">
      <c r="A83" s="1244" t="s">
        <v>1846</v>
      </c>
      <c r="B83" s="849" t="s">
        <v>1847</v>
      </c>
      <c r="C83" s="664">
        <v>303</v>
      </c>
      <c r="D83" s="1714" t="s">
        <v>1688</v>
      </c>
      <c r="E83" s="664" t="s">
        <v>1705</v>
      </c>
      <c r="F83" s="1244" t="s">
        <v>1745</v>
      </c>
      <c r="G83" s="1244" t="s">
        <v>415</v>
      </c>
      <c r="H83" s="1244" t="s">
        <v>1746</v>
      </c>
      <c r="I83" s="664" t="s">
        <v>29</v>
      </c>
      <c r="J83" s="1"/>
    </row>
    <row r="84" spans="1:10" ht="12.75" customHeight="1">
      <c r="A84" s="1244" t="s">
        <v>1848</v>
      </c>
      <c r="B84" s="849" t="s">
        <v>1850</v>
      </c>
      <c r="C84" s="664">
        <v>303</v>
      </c>
      <c r="D84" s="1714" t="s">
        <v>1688</v>
      </c>
      <c r="E84" s="664" t="s">
        <v>1705</v>
      </c>
      <c r="F84" s="1244" t="s">
        <v>1745</v>
      </c>
      <c r="G84" s="1244" t="s">
        <v>415</v>
      </c>
      <c r="H84" s="1244" t="s">
        <v>1746</v>
      </c>
      <c r="I84" s="664" t="s">
        <v>29</v>
      </c>
      <c r="J84" s="1"/>
    </row>
    <row r="85" spans="1:10" ht="12.75" customHeight="1">
      <c r="A85" s="1244" t="s">
        <v>1851</v>
      </c>
      <c r="B85" s="849" t="s">
        <v>1852</v>
      </c>
      <c r="C85" s="664">
        <v>223</v>
      </c>
      <c r="D85" s="664" t="s">
        <v>1688</v>
      </c>
      <c r="E85" s="664" t="s">
        <v>1689</v>
      </c>
      <c r="F85" s="1244" t="s">
        <v>33</v>
      </c>
      <c r="G85" s="1244" t="s">
        <v>31</v>
      </c>
      <c r="H85" s="1244" t="s">
        <v>27</v>
      </c>
      <c r="I85" s="664" t="s">
        <v>29</v>
      </c>
      <c r="J85" s="1"/>
    </row>
    <row r="86" spans="1:10" ht="12.75" customHeight="1">
      <c r="A86" s="1244" t="s">
        <v>1853</v>
      </c>
      <c r="B86" s="849" t="s">
        <v>1854</v>
      </c>
      <c r="C86" s="664">
        <v>122</v>
      </c>
      <c r="D86" s="664" t="s">
        <v>1688</v>
      </c>
      <c r="E86" s="664" t="s">
        <v>1689</v>
      </c>
      <c r="F86" s="1244" t="s">
        <v>34</v>
      </c>
      <c r="G86" s="1244" t="s">
        <v>31</v>
      </c>
      <c r="H86" s="1244" t="s">
        <v>27</v>
      </c>
      <c r="I86" s="664" t="s">
        <v>29</v>
      </c>
      <c r="J86" s="1"/>
    </row>
    <row r="87" spans="1:10" ht="12.75" customHeight="1">
      <c r="A87" s="1244" t="s">
        <v>1855</v>
      </c>
      <c r="B87" s="849" t="s">
        <v>1856</v>
      </c>
      <c r="C87" s="664">
        <v>303</v>
      </c>
      <c r="D87" s="1714" t="s">
        <v>1817</v>
      </c>
      <c r="E87" s="664" t="s">
        <v>1689</v>
      </c>
      <c r="F87" s="1244" t="s">
        <v>43</v>
      </c>
      <c r="G87" s="1244" t="s">
        <v>42</v>
      </c>
      <c r="H87" s="1244" t="s">
        <v>27</v>
      </c>
      <c r="I87" s="664" t="s">
        <v>40</v>
      </c>
      <c r="J87" s="1"/>
    </row>
    <row r="88" spans="1:10" ht="12.75" customHeight="1">
      <c r="A88" s="1244" t="s">
        <v>1857</v>
      </c>
      <c r="B88" s="849" t="s">
        <v>1847</v>
      </c>
      <c r="C88" s="664">
        <v>303</v>
      </c>
      <c r="D88" s="1714" t="s">
        <v>1688</v>
      </c>
      <c r="E88" s="664" t="s">
        <v>1689</v>
      </c>
      <c r="F88" s="1244" t="s">
        <v>41</v>
      </c>
      <c r="G88" s="1244" t="s">
        <v>31</v>
      </c>
      <c r="H88" s="1244" t="s">
        <v>27</v>
      </c>
      <c r="I88" s="664" t="s">
        <v>40</v>
      </c>
      <c r="J88" s="1"/>
    </row>
    <row r="89" spans="1:10" ht="12.75" customHeight="1">
      <c r="A89" s="1244" t="s">
        <v>1858</v>
      </c>
      <c r="B89" s="849" t="s">
        <v>1859</v>
      </c>
      <c r="C89" s="664">
        <v>143</v>
      </c>
      <c r="D89" s="1714" t="s">
        <v>1688</v>
      </c>
      <c r="E89" s="664" t="s">
        <v>1689</v>
      </c>
      <c r="F89" s="1244" t="s">
        <v>34</v>
      </c>
      <c r="G89" s="1244" t="s">
        <v>31</v>
      </c>
      <c r="H89" s="1244" t="s">
        <v>27</v>
      </c>
      <c r="I89" s="664" t="s">
        <v>29</v>
      </c>
      <c r="J89" s="1"/>
    </row>
    <row r="90" spans="1:10" ht="12.75" customHeight="1">
      <c r="A90" s="1244" t="s">
        <v>1860</v>
      </c>
      <c r="B90" s="849" t="s">
        <v>1859</v>
      </c>
      <c r="C90" s="664">
        <v>143</v>
      </c>
      <c r="D90" s="1714" t="s">
        <v>1688</v>
      </c>
      <c r="E90" s="664" t="s">
        <v>1689</v>
      </c>
      <c r="F90" s="1244" t="s">
        <v>26</v>
      </c>
      <c r="G90" s="1244" t="s">
        <v>25</v>
      </c>
      <c r="H90" s="1244" t="s">
        <v>27</v>
      </c>
      <c r="I90" s="664" t="s">
        <v>29</v>
      </c>
      <c r="J90" s="1"/>
    </row>
    <row r="91" spans="1:10" ht="12.75" customHeight="1">
      <c r="A91" s="1244" t="s">
        <v>1861</v>
      </c>
      <c r="B91" s="849" t="s">
        <v>1859</v>
      </c>
      <c r="C91" s="664">
        <v>143</v>
      </c>
      <c r="D91" s="1714" t="s">
        <v>1688</v>
      </c>
      <c r="E91" s="664" t="s">
        <v>1689</v>
      </c>
      <c r="F91" s="1244" t="s">
        <v>33</v>
      </c>
      <c r="G91" s="1244" t="s">
        <v>31</v>
      </c>
      <c r="H91" s="1244" t="s">
        <v>27</v>
      </c>
      <c r="I91" s="664" t="s">
        <v>29</v>
      </c>
      <c r="J91" s="1"/>
    </row>
    <row r="92" spans="1:10" ht="12.75" customHeight="1">
      <c r="A92" s="1244" t="s">
        <v>1862</v>
      </c>
      <c r="B92" s="849" t="s">
        <v>1859</v>
      </c>
      <c r="C92" s="664">
        <v>143</v>
      </c>
      <c r="D92" s="664" t="s">
        <v>1688</v>
      </c>
      <c r="E92" s="664" t="s">
        <v>1689</v>
      </c>
      <c r="F92" s="1244" t="s">
        <v>32</v>
      </c>
      <c r="G92" s="1244" t="s">
        <v>31</v>
      </c>
      <c r="H92" s="1244" t="s">
        <v>27</v>
      </c>
      <c r="I92" s="664" t="s">
        <v>29</v>
      </c>
      <c r="J92" s="1"/>
    </row>
    <row r="93" spans="1:10" ht="12.75" customHeight="1">
      <c r="A93" s="1244"/>
      <c r="B93" s="601"/>
      <c r="C93" s="1712">
        <v>20</v>
      </c>
      <c r="D93" s="1714"/>
      <c r="E93" s="664"/>
      <c r="F93" s="1716"/>
      <c r="G93" s="1716"/>
      <c r="H93" s="1716"/>
      <c r="I93" s="1717"/>
      <c r="J93" s="1"/>
    </row>
    <row r="94" spans="1:10" ht="12.75" customHeight="1">
      <c r="A94" s="1715" t="s">
        <v>1638</v>
      </c>
      <c r="B94" s="2250">
        <v>8</v>
      </c>
      <c r="C94" s="2080"/>
      <c r="D94" s="2080"/>
      <c r="E94" s="2080"/>
      <c r="F94" s="2080"/>
      <c r="G94" s="2080"/>
      <c r="H94" s="2080"/>
      <c r="I94" s="2081"/>
      <c r="J94" s="1"/>
    </row>
    <row r="95" spans="1:10" ht="12.75" customHeight="1">
      <c r="A95" s="1244" t="s">
        <v>1866</v>
      </c>
      <c r="B95" s="849" t="s">
        <v>1845</v>
      </c>
      <c r="C95" s="664">
        <v>0</v>
      </c>
      <c r="D95" s="664" t="s">
        <v>1688</v>
      </c>
      <c r="E95" s="664" t="s">
        <v>1689</v>
      </c>
      <c r="F95" s="1244" t="s">
        <v>33</v>
      </c>
      <c r="G95" s="1244" t="s">
        <v>31</v>
      </c>
      <c r="H95" s="1244" t="s">
        <v>27</v>
      </c>
      <c r="I95" s="664" t="s">
        <v>29</v>
      </c>
      <c r="J95" s="1"/>
    </row>
    <row r="96" spans="1:10" ht="12.75" customHeight="1">
      <c r="A96" s="1244" t="s">
        <v>1868</v>
      </c>
      <c r="B96" s="849" t="s">
        <v>1870</v>
      </c>
      <c r="C96" s="664">
        <v>303</v>
      </c>
      <c r="D96" s="664" t="s">
        <v>1688</v>
      </c>
      <c r="E96" s="664" t="s">
        <v>1689</v>
      </c>
      <c r="F96" s="1244" t="s">
        <v>33</v>
      </c>
      <c r="G96" s="1244" t="s">
        <v>31</v>
      </c>
      <c r="H96" s="1244" t="s">
        <v>27</v>
      </c>
      <c r="I96" s="664" t="s">
        <v>29</v>
      </c>
      <c r="J96" s="1"/>
    </row>
    <row r="97" spans="1:10" ht="12.75" customHeight="1">
      <c r="A97" s="1244" t="s">
        <v>1871</v>
      </c>
      <c r="B97" s="849" t="s">
        <v>1872</v>
      </c>
      <c r="C97" s="664">
        <v>303</v>
      </c>
      <c r="D97" s="664" t="s">
        <v>1688</v>
      </c>
      <c r="E97" s="664" t="s">
        <v>1705</v>
      </c>
      <c r="F97" s="1244" t="s">
        <v>1745</v>
      </c>
      <c r="G97" s="1244" t="s">
        <v>415</v>
      </c>
      <c r="H97" s="1244" t="s">
        <v>1746</v>
      </c>
      <c r="I97" s="664" t="s">
        <v>29</v>
      </c>
      <c r="J97" s="1"/>
    </row>
    <row r="98" spans="1:10" ht="12.75" customHeight="1">
      <c r="A98" s="1244" t="s">
        <v>1873</v>
      </c>
      <c r="B98" s="849" t="s">
        <v>1874</v>
      </c>
      <c r="C98" s="664">
        <v>223</v>
      </c>
      <c r="D98" s="664" t="s">
        <v>1688</v>
      </c>
      <c r="E98" s="664" t="s">
        <v>1689</v>
      </c>
      <c r="F98" s="1244" t="s">
        <v>43</v>
      </c>
      <c r="G98" s="1244" t="s">
        <v>42</v>
      </c>
      <c r="H98" s="1244" t="s">
        <v>27</v>
      </c>
      <c r="I98" s="664" t="s">
        <v>40</v>
      </c>
      <c r="J98" s="1"/>
    </row>
    <row r="99" spans="1:10" ht="12.75" customHeight="1">
      <c r="A99" s="1244" t="s">
        <v>1875</v>
      </c>
      <c r="B99" s="849" t="s">
        <v>1856</v>
      </c>
      <c r="C99" s="664">
        <v>303</v>
      </c>
      <c r="D99" s="664" t="s">
        <v>1688</v>
      </c>
      <c r="E99" s="664" t="s">
        <v>1689</v>
      </c>
      <c r="F99" s="1244" t="s">
        <v>43</v>
      </c>
      <c r="G99" s="1244" t="s">
        <v>42</v>
      </c>
      <c r="H99" s="1244" t="s">
        <v>27</v>
      </c>
      <c r="I99" s="664" t="s">
        <v>40</v>
      </c>
      <c r="J99" s="1"/>
    </row>
    <row r="100" spans="1:10" ht="12.75" customHeight="1">
      <c r="A100" s="1244" t="s">
        <v>1858</v>
      </c>
      <c r="B100" s="849" t="s">
        <v>1859</v>
      </c>
      <c r="C100" s="664">
        <v>143</v>
      </c>
      <c r="D100" s="664" t="s">
        <v>1688</v>
      </c>
      <c r="E100" s="664" t="s">
        <v>1689</v>
      </c>
      <c r="F100" s="1244" t="s">
        <v>34</v>
      </c>
      <c r="G100" s="1244" t="s">
        <v>31</v>
      </c>
      <c r="H100" s="1244" t="s">
        <v>27</v>
      </c>
      <c r="I100" s="664" t="s">
        <v>29</v>
      </c>
      <c r="J100" s="1"/>
    </row>
    <row r="101" spans="1:10" ht="12.75" customHeight="1">
      <c r="A101" s="1244" t="s">
        <v>1860</v>
      </c>
      <c r="B101" s="849" t="s">
        <v>1859</v>
      </c>
      <c r="C101" s="664">
        <v>143</v>
      </c>
      <c r="D101" s="664" t="s">
        <v>1688</v>
      </c>
      <c r="E101" s="664" t="s">
        <v>1689</v>
      </c>
      <c r="F101" s="1244" t="s">
        <v>26</v>
      </c>
      <c r="G101" s="1244" t="s">
        <v>25</v>
      </c>
      <c r="H101" s="1244" t="s">
        <v>27</v>
      </c>
      <c r="I101" s="664" t="s">
        <v>29</v>
      </c>
      <c r="J101" s="1"/>
    </row>
    <row r="102" spans="1:10" ht="12.75" customHeight="1">
      <c r="A102" s="1244" t="s">
        <v>1861</v>
      </c>
      <c r="B102" s="849" t="s">
        <v>1859</v>
      </c>
      <c r="C102" s="664">
        <v>143</v>
      </c>
      <c r="D102" s="664" t="s">
        <v>1688</v>
      </c>
      <c r="E102" s="664" t="s">
        <v>1689</v>
      </c>
      <c r="F102" s="1244" t="s">
        <v>33</v>
      </c>
      <c r="G102" s="1244" t="s">
        <v>31</v>
      </c>
      <c r="H102" s="1244" t="s">
        <v>27</v>
      </c>
      <c r="I102" s="664" t="s">
        <v>29</v>
      </c>
      <c r="J102" s="1"/>
    </row>
    <row r="103" spans="1:10" ht="12.75" customHeight="1">
      <c r="A103" s="1244" t="s">
        <v>1862</v>
      </c>
      <c r="B103" s="849" t="s">
        <v>1859</v>
      </c>
      <c r="C103" s="664">
        <v>143</v>
      </c>
      <c r="D103" s="664" t="s">
        <v>1688</v>
      </c>
      <c r="E103" s="664" t="s">
        <v>1689</v>
      </c>
      <c r="F103" s="1244" t="s">
        <v>32</v>
      </c>
      <c r="G103" s="1244" t="s">
        <v>31</v>
      </c>
      <c r="H103" s="1244" t="s">
        <v>27</v>
      </c>
      <c r="I103" s="664" t="s">
        <v>29</v>
      </c>
      <c r="J103" s="1"/>
    </row>
    <row r="104" spans="1:10" ht="15.75" customHeight="1">
      <c r="A104" s="1244"/>
      <c r="B104" s="601"/>
      <c r="C104" s="1712">
        <v>15</v>
      </c>
      <c r="D104" s="664"/>
      <c r="E104" s="664"/>
      <c r="F104" s="1244"/>
      <c r="G104" s="1244"/>
      <c r="H104" s="1244"/>
      <c r="I104" s="664"/>
      <c r="J104" s="1"/>
    </row>
    <row r="105" spans="1:10" ht="12.75" customHeight="1">
      <c r="A105" s="1715" t="s">
        <v>18</v>
      </c>
      <c r="B105" s="2250" t="s">
        <v>1877</v>
      </c>
      <c r="C105" s="2080"/>
      <c r="D105" s="2080"/>
      <c r="E105" s="2080"/>
      <c r="F105" s="2080"/>
      <c r="G105" s="2080"/>
      <c r="H105" s="2080"/>
      <c r="I105" s="2081"/>
      <c r="J105" s="1"/>
    </row>
    <row r="106" spans="1:10" ht="12.75" customHeight="1">
      <c r="A106" s="1715" t="s">
        <v>1638</v>
      </c>
      <c r="B106" s="2250">
        <v>1</v>
      </c>
      <c r="C106" s="2080"/>
      <c r="D106" s="2080"/>
      <c r="E106" s="2080"/>
      <c r="F106" s="2080"/>
      <c r="G106" s="2080"/>
      <c r="H106" s="2080"/>
      <c r="I106" s="2081"/>
      <c r="J106" s="1"/>
    </row>
    <row r="107" spans="1:10" ht="12.75" customHeight="1">
      <c r="A107" s="2252" t="s">
        <v>1641</v>
      </c>
      <c r="B107" s="2080"/>
      <c r="C107" s="2080"/>
      <c r="D107" s="2080"/>
      <c r="E107" s="2081"/>
      <c r="F107" s="2250" t="s">
        <v>1642</v>
      </c>
      <c r="G107" s="2080"/>
      <c r="H107" s="2080"/>
      <c r="I107" s="2081"/>
      <c r="J107" s="1"/>
    </row>
    <row r="108" spans="1:10" ht="12.75" customHeight="1">
      <c r="A108" s="1718" t="s">
        <v>1643</v>
      </c>
      <c r="B108" s="1449" t="s">
        <v>1644</v>
      </c>
      <c r="C108" s="1356" t="s">
        <v>1645</v>
      </c>
      <c r="D108" s="1356" t="s">
        <v>1646</v>
      </c>
      <c r="E108" s="1356" t="s">
        <v>1889</v>
      </c>
      <c r="F108" s="1715" t="s">
        <v>1649</v>
      </c>
      <c r="G108" s="1715" t="s">
        <v>1665</v>
      </c>
      <c r="H108" s="1715" t="s">
        <v>1666</v>
      </c>
      <c r="I108" s="1356" t="s">
        <v>1667</v>
      </c>
      <c r="J108" s="1"/>
    </row>
    <row r="109" spans="1:10" ht="12.75" customHeight="1">
      <c r="A109" s="645" t="s">
        <v>1890</v>
      </c>
      <c r="B109" s="663" t="s">
        <v>1894</v>
      </c>
      <c r="C109" s="686">
        <v>223</v>
      </c>
      <c r="D109" s="686" t="s">
        <v>1688</v>
      </c>
      <c r="E109" s="686" t="s">
        <v>1689</v>
      </c>
      <c r="F109" s="645" t="s">
        <v>51</v>
      </c>
      <c r="G109" s="645" t="s">
        <v>48</v>
      </c>
      <c r="H109" s="645" t="s">
        <v>46</v>
      </c>
      <c r="I109" s="686" t="s">
        <v>40</v>
      </c>
      <c r="J109" s="1"/>
    </row>
    <row r="110" spans="1:10" ht="12.75" customHeight="1">
      <c r="A110" s="645" t="s">
        <v>1895</v>
      </c>
      <c r="B110" s="663" t="s">
        <v>1896</v>
      </c>
      <c r="C110" s="686">
        <v>202</v>
      </c>
      <c r="D110" s="1719" t="s">
        <v>1688</v>
      </c>
      <c r="E110" s="686" t="s">
        <v>1689</v>
      </c>
      <c r="F110" s="645" t="s">
        <v>54</v>
      </c>
      <c r="G110" s="645" t="s">
        <v>35</v>
      </c>
      <c r="H110" s="645" t="s">
        <v>1206</v>
      </c>
      <c r="I110" s="686" t="s">
        <v>37</v>
      </c>
      <c r="J110" s="1"/>
    </row>
    <row r="111" spans="1:10" ht="12.75" customHeight="1">
      <c r="A111" s="645" t="s">
        <v>1897</v>
      </c>
      <c r="B111" s="663" t="s">
        <v>1898</v>
      </c>
      <c r="C111" s="686">
        <v>202</v>
      </c>
      <c r="D111" s="1719" t="s">
        <v>1688</v>
      </c>
      <c r="E111" s="686" t="s">
        <v>1689</v>
      </c>
      <c r="F111" s="645" t="s">
        <v>49</v>
      </c>
      <c r="G111" s="645" t="s">
        <v>48</v>
      </c>
      <c r="H111" s="645" t="s">
        <v>46</v>
      </c>
      <c r="I111" s="686" t="s">
        <v>29</v>
      </c>
      <c r="J111" s="1"/>
    </row>
    <row r="112" spans="1:10" ht="12.75" customHeight="1">
      <c r="A112" s="645" t="s">
        <v>1899</v>
      </c>
      <c r="B112" s="663" t="s">
        <v>1900</v>
      </c>
      <c r="C112" s="686">
        <v>122</v>
      </c>
      <c r="D112" s="1719" t="s">
        <v>1688</v>
      </c>
      <c r="E112" s="686" t="s">
        <v>1689</v>
      </c>
      <c r="F112" s="645" t="s">
        <v>53</v>
      </c>
      <c r="G112" s="645" t="s">
        <v>48</v>
      </c>
      <c r="H112" s="645" t="s">
        <v>46</v>
      </c>
      <c r="I112" s="686" t="s">
        <v>40</v>
      </c>
      <c r="J112" s="1"/>
    </row>
    <row r="113" spans="1:10" ht="14.25" customHeight="1">
      <c r="A113" s="645" t="s">
        <v>1901</v>
      </c>
      <c r="B113" s="663" t="s">
        <v>1902</v>
      </c>
      <c r="C113" s="686">
        <v>122</v>
      </c>
      <c r="D113" s="1719" t="s">
        <v>1688</v>
      </c>
      <c r="E113" s="686" t="s">
        <v>1705</v>
      </c>
      <c r="F113" s="645" t="s">
        <v>38</v>
      </c>
      <c r="G113" s="645" t="s">
        <v>31</v>
      </c>
      <c r="H113" s="645" t="s">
        <v>1206</v>
      </c>
      <c r="I113" s="686" t="s">
        <v>37</v>
      </c>
      <c r="J113" s="1"/>
    </row>
    <row r="114" spans="1:10" ht="12.75" customHeight="1">
      <c r="A114" s="645" t="s">
        <v>1903</v>
      </c>
      <c r="B114" s="663" t="s">
        <v>1904</v>
      </c>
      <c r="C114" s="686">
        <v>202</v>
      </c>
      <c r="D114" s="1719" t="s">
        <v>1688</v>
      </c>
      <c r="E114" s="686" t="s">
        <v>1705</v>
      </c>
      <c r="F114" s="645" t="s">
        <v>1905</v>
      </c>
      <c r="G114" s="645" t="s">
        <v>31</v>
      </c>
      <c r="H114" s="645" t="s">
        <v>1707</v>
      </c>
      <c r="I114" s="686" t="s">
        <v>29</v>
      </c>
      <c r="J114" s="1"/>
    </row>
    <row r="115" spans="1:10" ht="12.75" customHeight="1">
      <c r="A115" s="645" t="s">
        <v>1906</v>
      </c>
      <c r="B115" s="663" t="s">
        <v>1907</v>
      </c>
      <c r="C115" s="686">
        <v>202</v>
      </c>
      <c r="D115" s="1719" t="s">
        <v>1688</v>
      </c>
      <c r="E115" s="686" t="s">
        <v>1705</v>
      </c>
      <c r="F115" s="645" t="s">
        <v>1908</v>
      </c>
      <c r="G115" s="645" t="s">
        <v>48</v>
      </c>
      <c r="H115" s="645" t="s">
        <v>27</v>
      </c>
      <c r="I115" s="686" t="s">
        <v>29</v>
      </c>
      <c r="J115" s="1"/>
    </row>
    <row r="116" spans="1:10" ht="12.75" customHeight="1">
      <c r="A116" s="645" t="s">
        <v>1711</v>
      </c>
      <c r="B116" s="663" t="s">
        <v>1712</v>
      </c>
      <c r="C116" s="686">
        <v>200</v>
      </c>
      <c r="D116" s="1719" t="s">
        <v>1688</v>
      </c>
      <c r="E116" s="686" t="s">
        <v>1705</v>
      </c>
      <c r="F116" s="645" t="s">
        <v>1713</v>
      </c>
      <c r="G116" s="645" t="s">
        <v>42</v>
      </c>
      <c r="H116" s="645" t="s">
        <v>1714</v>
      </c>
      <c r="I116" s="686" t="s">
        <v>29</v>
      </c>
      <c r="J116" s="1"/>
    </row>
    <row r="117" spans="1:10" ht="12.75" customHeight="1">
      <c r="A117" s="645" t="s">
        <v>1710</v>
      </c>
      <c r="B117" s="663" t="s">
        <v>256</v>
      </c>
      <c r="C117" s="686">
        <v>223</v>
      </c>
      <c r="D117" s="1719" t="s">
        <v>1688</v>
      </c>
      <c r="E117" s="686" t="s">
        <v>1705</v>
      </c>
      <c r="F117" s="645" t="s">
        <v>270</v>
      </c>
      <c r="G117" s="645" t="s">
        <v>35</v>
      </c>
      <c r="H117" s="645" t="s">
        <v>1709</v>
      </c>
      <c r="I117" s="686" t="s">
        <v>37</v>
      </c>
      <c r="J117" s="1"/>
    </row>
    <row r="118" spans="1:10" ht="12.75" customHeight="1">
      <c r="A118" s="645" t="s">
        <v>1708</v>
      </c>
      <c r="B118" s="663" t="s">
        <v>657</v>
      </c>
      <c r="C118" s="686">
        <v>202</v>
      </c>
      <c r="D118" s="1719" t="s">
        <v>1688</v>
      </c>
      <c r="E118" s="686" t="s">
        <v>1705</v>
      </c>
      <c r="F118" s="645" t="s">
        <v>1104</v>
      </c>
      <c r="G118" s="645" t="s">
        <v>31</v>
      </c>
      <c r="H118" s="645" t="s">
        <v>1709</v>
      </c>
      <c r="I118" s="686" t="s">
        <v>29</v>
      </c>
      <c r="J118" s="1"/>
    </row>
    <row r="119" spans="1:10" ht="12.75" customHeight="1">
      <c r="A119" s="645"/>
      <c r="B119" s="651"/>
      <c r="C119" s="1077">
        <v>20</v>
      </c>
      <c r="D119" s="1719"/>
      <c r="E119" s="686"/>
      <c r="F119" s="645"/>
      <c r="G119" s="645"/>
      <c r="H119" s="645"/>
      <c r="I119" s="686"/>
      <c r="J119" s="1"/>
    </row>
    <row r="120" spans="1:10" ht="12.75" customHeight="1">
      <c r="A120" s="1715" t="s">
        <v>1638</v>
      </c>
      <c r="B120" s="2250">
        <v>2</v>
      </c>
      <c r="C120" s="2080"/>
      <c r="D120" s="2080"/>
      <c r="E120" s="2080"/>
      <c r="F120" s="2080"/>
      <c r="G120" s="2080"/>
      <c r="H120" s="2080"/>
      <c r="I120" s="2081"/>
      <c r="J120" s="1"/>
    </row>
    <row r="121" spans="1:10" ht="12.75" customHeight="1">
      <c r="A121" s="645" t="s">
        <v>1921</v>
      </c>
      <c r="B121" s="663" t="s">
        <v>1922</v>
      </c>
      <c r="C121" s="686">
        <v>122</v>
      </c>
      <c r="D121" s="686" t="s">
        <v>1688</v>
      </c>
      <c r="E121" s="686" t="s">
        <v>1689</v>
      </c>
      <c r="F121" s="645" t="s">
        <v>53</v>
      </c>
      <c r="G121" s="645" t="s">
        <v>48</v>
      </c>
      <c r="H121" s="645" t="s">
        <v>46</v>
      </c>
      <c r="I121" s="686" t="s">
        <v>40</v>
      </c>
      <c r="J121" s="1"/>
    </row>
    <row r="122" spans="1:10" ht="12.75" customHeight="1">
      <c r="A122" s="645" t="s">
        <v>1924</v>
      </c>
      <c r="B122" s="663" t="s">
        <v>1925</v>
      </c>
      <c r="C122" s="686">
        <v>223</v>
      </c>
      <c r="D122" s="686" t="s">
        <v>1688</v>
      </c>
      <c r="E122" s="686" t="s">
        <v>1689</v>
      </c>
      <c r="F122" s="645" t="s">
        <v>49</v>
      </c>
      <c r="G122" s="645" t="s">
        <v>48</v>
      </c>
      <c r="H122" s="645" t="s">
        <v>46</v>
      </c>
      <c r="I122" s="686" t="s">
        <v>29</v>
      </c>
      <c r="J122" s="1"/>
    </row>
    <row r="123" spans="1:10" ht="12.75" customHeight="1">
      <c r="A123" s="645" t="s">
        <v>1926</v>
      </c>
      <c r="B123" s="663" t="s">
        <v>1927</v>
      </c>
      <c r="C123" s="686">
        <v>42</v>
      </c>
      <c r="D123" s="1719" t="s">
        <v>1688</v>
      </c>
      <c r="E123" s="686" t="s">
        <v>1689</v>
      </c>
      <c r="F123" s="645" t="s">
        <v>51</v>
      </c>
      <c r="G123" s="645" t="s">
        <v>48</v>
      </c>
      <c r="H123" s="645" t="s">
        <v>46</v>
      </c>
      <c r="I123" s="686" t="s">
        <v>40</v>
      </c>
      <c r="J123" s="1"/>
    </row>
    <row r="124" spans="1:10" ht="12.75" customHeight="1">
      <c r="A124" s="645" t="s">
        <v>1928</v>
      </c>
      <c r="B124" s="663" t="s">
        <v>1929</v>
      </c>
      <c r="C124" s="686">
        <v>122</v>
      </c>
      <c r="D124" s="686" t="s">
        <v>1688</v>
      </c>
      <c r="E124" s="686" t="s">
        <v>1689</v>
      </c>
      <c r="F124" s="645" t="s">
        <v>53</v>
      </c>
      <c r="G124" s="645" t="s">
        <v>48</v>
      </c>
      <c r="H124" s="645" t="s">
        <v>46</v>
      </c>
      <c r="I124" s="686" t="s">
        <v>40</v>
      </c>
      <c r="J124" s="1"/>
    </row>
    <row r="125" spans="1:10" ht="12.75" customHeight="1">
      <c r="A125" s="645" t="s">
        <v>1930</v>
      </c>
      <c r="B125" s="663" t="s">
        <v>1931</v>
      </c>
      <c r="C125" s="686">
        <v>303</v>
      </c>
      <c r="D125" s="686" t="s">
        <v>1817</v>
      </c>
      <c r="E125" s="686" t="s">
        <v>1689</v>
      </c>
      <c r="F125" s="645" t="s">
        <v>1933</v>
      </c>
      <c r="G125" s="645" t="s">
        <v>48</v>
      </c>
      <c r="H125" s="645" t="s">
        <v>46</v>
      </c>
      <c r="I125" s="686" t="s">
        <v>40</v>
      </c>
      <c r="J125" s="1"/>
    </row>
    <row r="126" spans="1:10" ht="12.75" customHeight="1">
      <c r="A126" s="645" t="s">
        <v>1730</v>
      </c>
      <c r="B126" s="663" t="s">
        <v>1934</v>
      </c>
      <c r="C126" s="686">
        <v>200</v>
      </c>
      <c r="D126" s="686" t="s">
        <v>1688</v>
      </c>
      <c r="E126" s="686" t="s">
        <v>1689</v>
      </c>
      <c r="F126" s="645" t="s">
        <v>50</v>
      </c>
      <c r="G126" s="645" t="s">
        <v>48</v>
      </c>
      <c r="H126" s="645" t="s">
        <v>46</v>
      </c>
      <c r="I126" s="686" t="s">
        <v>37</v>
      </c>
      <c r="J126" s="1"/>
    </row>
    <row r="127" spans="1:10" ht="12.75" customHeight="1">
      <c r="A127" s="645" t="s">
        <v>1732</v>
      </c>
      <c r="B127" s="663" t="s">
        <v>1938</v>
      </c>
      <c r="C127" s="686">
        <v>202</v>
      </c>
      <c r="D127" s="686" t="s">
        <v>1688</v>
      </c>
      <c r="E127" s="686" t="s">
        <v>1705</v>
      </c>
      <c r="F127" s="645" t="s">
        <v>1939</v>
      </c>
      <c r="G127" s="645" t="s">
        <v>31</v>
      </c>
      <c r="H127" s="645" t="s">
        <v>1707</v>
      </c>
      <c r="I127" s="686" t="s">
        <v>29</v>
      </c>
      <c r="J127" s="1"/>
    </row>
    <row r="128" spans="1:10" ht="12.75" customHeight="1">
      <c r="A128" s="645" t="s">
        <v>1941</v>
      </c>
      <c r="B128" s="663" t="s">
        <v>1943</v>
      </c>
      <c r="C128" s="686">
        <v>202</v>
      </c>
      <c r="D128" s="1719" t="s">
        <v>1688</v>
      </c>
      <c r="E128" s="686" t="s">
        <v>1705</v>
      </c>
      <c r="F128" s="645" t="s">
        <v>1908</v>
      </c>
      <c r="G128" s="645" t="s">
        <v>48</v>
      </c>
      <c r="H128" s="645" t="s">
        <v>27</v>
      </c>
      <c r="I128" s="686" t="s">
        <v>29</v>
      </c>
      <c r="J128" s="1"/>
    </row>
    <row r="129" spans="1:10" ht="12.75" customHeight="1">
      <c r="A129" s="645" t="s">
        <v>1736</v>
      </c>
      <c r="B129" s="663" t="s">
        <v>1945</v>
      </c>
      <c r="C129" s="686">
        <v>200</v>
      </c>
      <c r="D129" s="1719" t="s">
        <v>1688</v>
      </c>
      <c r="E129" s="686" t="s">
        <v>1705</v>
      </c>
      <c r="F129" s="645" t="s">
        <v>260</v>
      </c>
      <c r="G129" s="645" t="s">
        <v>25</v>
      </c>
      <c r="H129" s="645" t="s">
        <v>1709</v>
      </c>
      <c r="I129" s="686" t="s">
        <v>29</v>
      </c>
      <c r="J129" s="1"/>
    </row>
    <row r="130" spans="1:10" ht="12.75" customHeight="1">
      <c r="A130" s="645" t="s">
        <v>1741</v>
      </c>
      <c r="B130" s="663" t="s">
        <v>1947</v>
      </c>
      <c r="C130" s="686">
        <v>200</v>
      </c>
      <c r="D130" s="1719" t="s">
        <v>1688</v>
      </c>
      <c r="E130" s="686" t="s">
        <v>1705</v>
      </c>
      <c r="F130" s="645" t="s">
        <v>1713</v>
      </c>
      <c r="G130" s="645" t="s">
        <v>42</v>
      </c>
      <c r="H130" s="645" t="s">
        <v>1714</v>
      </c>
      <c r="I130" s="686" t="s">
        <v>29</v>
      </c>
      <c r="J130" s="1"/>
    </row>
    <row r="131" spans="1:10" ht="12.75" customHeight="1">
      <c r="A131" s="645" t="s">
        <v>1739</v>
      </c>
      <c r="B131" s="663" t="s">
        <v>1740</v>
      </c>
      <c r="C131" s="686">
        <v>122</v>
      </c>
      <c r="D131" s="1719" t="s">
        <v>1688</v>
      </c>
      <c r="E131" s="686" t="s">
        <v>1705</v>
      </c>
      <c r="F131" s="645" t="s">
        <v>648</v>
      </c>
      <c r="G131" s="645" t="s">
        <v>42</v>
      </c>
      <c r="H131" s="645" t="s">
        <v>662</v>
      </c>
      <c r="I131" s="686" t="s">
        <v>29</v>
      </c>
      <c r="J131" s="1"/>
    </row>
    <row r="132" spans="1:10" ht="12.75" customHeight="1">
      <c r="A132" s="645"/>
      <c r="B132" s="651"/>
      <c r="C132" s="1077">
        <v>18</v>
      </c>
      <c r="D132" s="1719"/>
      <c r="E132" s="686"/>
      <c r="F132" s="645"/>
      <c r="G132" s="645"/>
      <c r="H132" s="645"/>
      <c r="I132" s="686"/>
      <c r="J132" s="1"/>
    </row>
    <row r="133" spans="1:10" ht="12.75" customHeight="1">
      <c r="A133" s="1715" t="s">
        <v>1638</v>
      </c>
      <c r="B133" s="2250">
        <v>3</v>
      </c>
      <c r="C133" s="2080"/>
      <c r="D133" s="2080"/>
      <c r="E133" s="2080"/>
      <c r="F133" s="2080"/>
      <c r="G133" s="2080"/>
      <c r="H133" s="2080"/>
      <c r="I133" s="2081"/>
      <c r="J133" s="1"/>
    </row>
    <row r="134" spans="1:10" ht="12.75" customHeight="1">
      <c r="A134" s="645" t="s">
        <v>1953</v>
      </c>
      <c r="B134" s="663" t="s">
        <v>1954</v>
      </c>
      <c r="C134" s="686">
        <v>202</v>
      </c>
      <c r="D134" s="686" t="s">
        <v>1688</v>
      </c>
      <c r="E134" s="686" t="s">
        <v>1689</v>
      </c>
      <c r="F134" s="645" t="s">
        <v>53</v>
      </c>
      <c r="G134" s="645" t="s">
        <v>48</v>
      </c>
      <c r="H134" s="645" t="s">
        <v>46</v>
      </c>
      <c r="I134" s="686" t="s">
        <v>40</v>
      </c>
      <c r="J134" s="1"/>
    </row>
    <row r="135" spans="1:10" ht="12.75" customHeight="1">
      <c r="A135" s="645" t="s">
        <v>1956</v>
      </c>
      <c r="B135" s="663" t="s">
        <v>1957</v>
      </c>
      <c r="C135" s="686">
        <v>223</v>
      </c>
      <c r="D135" s="686" t="s">
        <v>1688</v>
      </c>
      <c r="E135" s="686" t="s">
        <v>1689</v>
      </c>
      <c r="F135" s="645" t="s">
        <v>51</v>
      </c>
      <c r="G135" s="645" t="s">
        <v>48</v>
      </c>
      <c r="H135" s="645" t="s">
        <v>46</v>
      </c>
      <c r="I135" s="686" t="s">
        <v>40</v>
      </c>
      <c r="J135" s="1"/>
    </row>
    <row r="136" spans="1:10" ht="12.75" customHeight="1">
      <c r="A136" s="645" t="s">
        <v>1959</v>
      </c>
      <c r="B136" s="663" t="s">
        <v>1960</v>
      </c>
      <c r="C136" s="686">
        <v>122</v>
      </c>
      <c r="D136" s="1719" t="s">
        <v>1688</v>
      </c>
      <c r="E136" s="686" t="s">
        <v>1689</v>
      </c>
      <c r="F136" s="645" t="s">
        <v>50</v>
      </c>
      <c r="G136" s="645" t="s">
        <v>48</v>
      </c>
      <c r="H136" s="645" t="s">
        <v>46</v>
      </c>
      <c r="I136" s="686" t="s">
        <v>29</v>
      </c>
      <c r="J136" s="1"/>
    </row>
    <row r="137" spans="1:10" ht="12.75" customHeight="1">
      <c r="A137" s="645" t="s">
        <v>1962</v>
      </c>
      <c r="B137" s="663" t="s">
        <v>1964</v>
      </c>
      <c r="C137" s="686">
        <v>303</v>
      </c>
      <c r="D137" s="686" t="s">
        <v>1817</v>
      </c>
      <c r="E137" s="686" t="s">
        <v>1689</v>
      </c>
      <c r="F137" s="645" t="s">
        <v>52</v>
      </c>
      <c r="G137" s="645" t="s">
        <v>48</v>
      </c>
      <c r="H137" s="645" t="s">
        <v>46</v>
      </c>
      <c r="I137" s="686" t="s">
        <v>40</v>
      </c>
      <c r="J137" s="1"/>
    </row>
    <row r="138" spans="1:10" ht="12.75" customHeight="1">
      <c r="A138" s="645" t="s">
        <v>1764</v>
      </c>
      <c r="B138" s="663" t="s">
        <v>79</v>
      </c>
      <c r="C138" s="686">
        <v>202</v>
      </c>
      <c r="D138" s="686" t="s">
        <v>1688</v>
      </c>
      <c r="E138" s="686" t="s">
        <v>1705</v>
      </c>
      <c r="F138" s="645" t="s">
        <v>77</v>
      </c>
      <c r="G138" s="645" t="s">
        <v>25</v>
      </c>
      <c r="H138" s="645" t="s">
        <v>67</v>
      </c>
      <c r="I138" s="686" t="s">
        <v>40</v>
      </c>
      <c r="J138" s="1"/>
    </row>
    <row r="139" spans="1:10" ht="12.75" customHeight="1">
      <c r="A139" s="645" t="s">
        <v>1755</v>
      </c>
      <c r="B139" s="663" t="s">
        <v>1969</v>
      </c>
      <c r="C139" s="686">
        <v>200</v>
      </c>
      <c r="D139" s="686" t="s">
        <v>1688</v>
      </c>
      <c r="E139" s="686" t="s">
        <v>1705</v>
      </c>
      <c r="F139" s="645" t="s">
        <v>1908</v>
      </c>
      <c r="G139" s="645" t="s">
        <v>48</v>
      </c>
      <c r="H139" s="645" t="s">
        <v>27</v>
      </c>
      <c r="I139" s="686" t="s">
        <v>29</v>
      </c>
      <c r="J139" s="1"/>
    </row>
    <row r="140" spans="1:10" ht="12.75" customHeight="1">
      <c r="A140" s="645" t="s">
        <v>1971</v>
      </c>
      <c r="B140" s="663" t="s">
        <v>1972</v>
      </c>
      <c r="C140" s="686">
        <v>200</v>
      </c>
      <c r="D140" s="686" t="s">
        <v>1688</v>
      </c>
      <c r="E140" s="686" t="s">
        <v>1705</v>
      </c>
      <c r="F140" s="645" t="s">
        <v>1973</v>
      </c>
      <c r="G140" s="645" t="s">
        <v>42</v>
      </c>
      <c r="H140" s="645" t="s">
        <v>1707</v>
      </c>
      <c r="I140" s="686" t="s">
        <v>29</v>
      </c>
      <c r="J140" s="1"/>
    </row>
    <row r="141" spans="1:10" ht="12.75" customHeight="1">
      <c r="A141" s="645" t="s">
        <v>1768</v>
      </c>
      <c r="B141" s="663" t="s">
        <v>1975</v>
      </c>
      <c r="C141" s="686">
        <v>223</v>
      </c>
      <c r="D141" s="1719" t="s">
        <v>1688</v>
      </c>
      <c r="E141" s="686" t="s">
        <v>1705</v>
      </c>
      <c r="F141" s="645" t="s">
        <v>201</v>
      </c>
      <c r="G141" s="645" t="s">
        <v>31</v>
      </c>
      <c r="H141" s="645" t="s">
        <v>110</v>
      </c>
      <c r="I141" s="686" t="s">
        <v>29</v>
      </c>
      <c r="J141" s="1"/>
    </row>
    <row r="142" spans="1:10" ht="12.75" customHeight="1">
      <c r="A142" s="645" t="s">
        <v>1976</v>
      </c>
      <c r="B142" s="663" t="s">
        <v>1977</v>
      </c>
      <c r="C142" s="686">
        <v>202</v>
      </c>
      <c r="D142" s="1719" t="s">
        <v>1688</v>
      </c>
      <c r="E142" s="686" t="s">
        <v>1705</v>
      </c>
      <c r="F142" s="645" t="s">
        <v>1978</v>
      </c>
      <c r="G142" s="645" t="s">
        <v>1979</v>
      </c>
      <c r="H142" s="645" t="s">
        <v>110</v>
      </c>
      <c r="I142" s="686" t="s">
        <v>29</v>
      </c>
      <c r="J142" s="1"/>
    </row>
    <row r="143" spans="1:10" ht="12.75" customHeight="1">
      <c r="A143" s="645" t="s">
        <v>1760</v>
      </c>
      <c r="B143" s="663" t="s">
        <v>1980</v>
      </c>
      <c r="C143" s="686">
        <v>200</v>
      </c>
      <c r="D143" s="1719" t="s">
        <v>1688</v>
      </c>
      <c r="E143" s="686" t="s">
        <v>1705</v>
      </c>
      <c r="F143" s="645" t="s">
        <v>169</v>
      </c>
      <c r="G143" s="645" t="s">
        <v>1979</v>
      </c>
      <c r="H143" s="645" t="s">
        <v>6</v>
      </c>
      <c r="I143" s="686" t="s">
        <v>29</v>
      </c>
      <c r="J143" s="1"/>
    </row>
    <row r="144" spans="1:10" ht="12.75" customHeight="1">
      <c r="A144" s="645" t="s">
        <v>1758</v>
      </c>
      <c r="B144" s="663" t="s">
        <v>88</v>
      </c>
      <c r="C144" s="686">
        <v>200</v>
      </c>
      <c r="D144" s="1719" t="s">
        <v>1688</v>
      </c>
      <c r="E144" s="686" t="s">
        <v>1705</v>
      </c>
      <c r="F144" s="645" t="s">
        <v>92</v>
      </c>
      <c r="G144" s="645" t="s">
        <v>31</v>
      </c>
      <c r="H144" s="645" t="s">
        <v>88</v>
      </c>
      <c r="I144" s="686" t="s">
        <v>29</v>
      </c>
      <c r="J144" s="1"/>
    </row>
    <row r="145" spans="1:10" ht="12.75" customHeight="1">
      <c r="A145" s="645"/>
      <c r="B145" s="651"/>
      <c r="C145" s="1077">
        <v>17</v>
      </c>
      <c r="D145" s="1719"/>
      <c r="E145" s="686"/>
      <c r="F145" s="645"/>
      <c r="G145" s="645"/>
      <c r="H145" s="645"/>
      <c r="I145" s="686"/>
      <c r="J145" s="1"/>
    </row>
    <row r="146" spans="1:10" ht="12.75" customHeight="1">
      <c r="A146" s="1715" t="s">
        <v>1638</v>
      </c>
      <c r="B146" s="2250">
        <v>4</v>
      </c>
      <c r="C146" s="2080"/>
      <c r="D146" s="2080"/>
      <c r="E146" s="2080"/>
      <c r="F146" s="2080"/>
      <c r="G146" s="2080"/>
      <c r="H146" s="2080"/>
      <c r="I146" s="2081"/>
      <c r="J146" s="1"/>
    </row>
    <row r="147" spans="1:10" ht="12.75" customHeight="1">
      <c r="A147" s="645" t="s">
        <v>1982</v>
      </c>
      <c r="B147" s="663" t="s">
        <v>1983</v>
      </c>
      <c r="C147" s="686">
        <v>303</v>
      </c>
      <c r="D147" s="686" t="s">
        <v>1688</v>
      </c>
      <c r="E147" s="686" t="s">
        <v>1689</v>
      </c>
      <c r="F147" s="645" t="s">
        <v>49</v>
      </c>
      <c r="G147" s="645" t="s">
        <v>48</v>
      </c>
      <c r="H147" s="645" t="s">
        <v>46</v>
      </c>
      <c r="I147" s="686" t="s">
        <v>29</v>
      </c>
      <c r="J147" s="1"/>
    </row>
    <row r="148" spans="1:10" ht="12.75" customHeight="1">
      <c r="A148" s="645" t="s">
        <v>1984</v>
      </c>
      <c r="B148" s="663" t="s">
        <v>1985</v>
      </c>
      <c r="C148" s="686">
        <v>223</v>
      </c>
      <c r="D148" s="1719" t="s">
        <v>1688</v>
      </c>
      <c r="E148" s="686" t="s">
        <v>1689</v>
      </c>
      <c r="F148" s="645" t="s">
        <v>50</v>
      </c>
      <c r="G148" s="645" t="s">
        <v>48</v>
      </c>
      <c r="H148" s="645" t="s">
        <v>46</v>
      </c>
      <c r="I148" s="686" t="s">
        <v>29</v>
      </c>
      <c r="J148" s="1"/>
    </row>
    <row r="149" spans="1:10" ht="12.75" customHeight="1">
      <c r="A149" s="645" t="s">
        <v>1986</v>
      </c>
      <c r="B149" s="663" t="s">
        <v>1987</v>
      </c>
      <c r="C149" s="686">
        <v>202</v>
      </c>
      <c r="D149" s="686" t="s">
        <v>1688</v>
      </c>
      <c r="E149" s="686" t="s">
        <v>1689</v>
      </c>
      <c r="F149" s="645" t="s">
        <v>52</v>
      </c>
      <c r="G149" s="645" t="s">
        <v>48</v>
      </c>
      <c r="H149" s="645" t="s">
        <v>46</v>
      </c>
      <c r="I149" s="686" t="s">
        <v>40</v>
      </c>
      <c r="J149" s="1"/>
    </row>
    <row r="150" spans="1:10" ht="12.75" customHeight="1">
      <c r="A150" s="645" t="s">
        <v>1988</v>
      </c>
      <c r="B150" s="663" t="s">
        <v>1989</v>
      </c>
      <c r="C150" s="686">
        <v>303</v>
      </c>
      <c r="D150" s="686" t="s">
        <v>1688</v>
      </c>
      <c r="E150" s="686" t="s">
        <v>1689</v>
      </c>
      <c r="F150" s="645" t="s">
        <v>50</v>
      </c>
      <c r="G150" s="645" t="s">
        <v>48</v>
      </c>
      <c r="H150" s="645" t="s">
        <v>46</v>
      </c>
      <c r="I150" s="686" t="s">
        <v>29</v>
      </c>
      <c r="J150" s="1"/>
    </row>
    <row r="151" spans="1:10" ht="12.75" customHeight="1">
      <c r="A151" s="645" t="s">
        <v>1990</v>
      </c>
      <c r="B151" s="663" t="s">
        <v>1991</v>
      </c>
      <c r="C151" s="686">
        <v>303</v>
      </c>
      <c r="D151" s="686" t="s">
        <v>1817</v>
      </c>
      <c r="E151" s="686" t="s">
        <v>1689</v>
      </c>
      <c r="F151" s="645" t="s">
        <v>52</v>
      </c>
      <c r="G151" s="645" t="s">
        <v>48</v>
      </c>
      <c r="H151" s="645" t="s">
        <v>46</v>
      </c>
      <c r="I151" s="686" t="s">
        <v>40</v>
      </c>
      <c r="J151" s="1"/>
    </row>
    <row r="152" spans="1:10" ht="12.75" customHeight="1">
      <c r="A152" s="645" t="s">
        <v>1992</v>
      </c>
      <c r="B152" s="663" t="s">
        <v>1993</v>
      </c>
      <c r="C152" s="686">
        <v>20</v>
      </c>
      <c r="D152" s="686" t="s">
        <v>1688</v>
      </c>
      <c r="E152" s="686" t="s">
        <v>1689</v>
      </c>
      <c r="F152" s="645" t="s">
        <v>49</v>
      </c>
      <c r="G152" s="645" t="s">
        <v>48</v>
      </c>
      <c r="H152" s="645" t="s">
        <v>46</v>
      </c>
      <c r="I152" s="686" t="s">
        <v>29</v>
      </c>
      <c r="J152" s="1"/>
    </row>
    <row r="153" spans="1:10" ht="12.75" customHeight="1">
      <c r="A153" s="645" t="s">
        <v>1994</v>
      </c>
      <c r="B153" s="663" t="s">
        <v>1995</v>
      </c>
      <c r="C153" s="686">
        <v>200</v>
      </c>
      <c r="D153" s="686" t="s">
        <v>1688</v>
      </c>
      <c r="E153" s="686" t="s">
        <v>1705</v>
      </c>
      <c r="F153" s="645" t="s">
        <v>92</v>
      </c>
      <c r="G153" s="645" t="s">
        <v>31</v>
      </c>
      <c r="H153" s="645" t="s">
        <v>88</v>
      </c>
      <c r="I153" s="686" t="s">
        <v>29</v>
      </c>
      <c r="J153" s="1"/>
    </row>
    <row r="154" spans="1:10" ht="12.75" customHeight="1">
      <c r="A154" s="645" t="s">
        <v>1791</v>
      </c>
      <c r="B154" s="663" t="s">
        <v>1996</v>
      </c>
      <c r="C154" s="686">
        <v>20</v>
      </c>
      <c r="D154" s="1719" t="s">
        <v>1688</v>
      </c>
      <c r="E154" s="686" t="s">
        <v>1705</v>
      </c>
      <c r="F154" s="645" t="s">
        <v>1908</v>
      </c>
      <c r="G154" s="645" t="s">
        <v>48</v>
      </c>
      <c r="H154" s="645" t="s">
        <v>27</v>
      </c>
      <c r="I154" s="686" t="s">
        <v>29</v>
      </c>
      <c r="J154" s="1"/>
    </row>
    <row r="155" spans="1:10" ht="12.75" customHeight="1">
      <c r="A155" s="645" t="s">
        <v>1997</v>
      </c>
      <c r="B155" s="663" t="s">
        <v>1800</v>
      </c>
      <c r="C155" s="686">
        <v>202</v>
      </c>
      <c r="D155" s="1719" t="s">
        <v>1688</v>
      </c>
      <c r="E155" s="686" t="s">
        <v>1705</v>
      </c>
      <c r="F155" s="645" t="s">
        <v>77</v>
      </c>
      <c r="G155" s="645" t="s">
        <v>25</v>
      </c>
      <c r="H155" s="645" t="s">
        <v>67</v>
      </c>
      <c r="I155" s="686" t="s">
        <v>37</v>
      </c>
      <c r="J155" s="1"/>
    </row>
    <row r="156" spans="1:10" ht="12.75" customHeight="1">
      <c r="A156" s="645" t="s">
        <v>1998</v>
      </c>
      <c r="B156" s="663" t="s">
        <v>1999</v>
      </c>
      <c r="C156" s="686">
        <v>20</v>
      </c>
      <c r="D156" s="1719" t="s">
        <v>1688</v>
      </c>
      <c r="E156" s="686" t="s">
        <v>1705</v>
      </c>
      <c r="F156" s="645" t="s">
        <v>1905</v>
      </c>
      <c r="G156" s="645" t="s">
        <v>48</v>
      </c>
      <c r="H156" s="645" t="s">
        <v>1707</v>
      </c>
      <c r="I156" s="686" t="s">
        <v>29</v>
      </c>
      <c r="J156" s="1"/>
    </row>
    <row r="157" spans="1:10" ht="12.75" customHeight="1">
      <c r="A157" s="645" t="s">
        <v>1793</v>
      </c>
      <c r="B157" s="663" t="s">
        <v>2001</v>
      </c>
      <c r="C157" s="686">
        <v>200</v>
      </c>
      <c r="D157" s="1719" t="s">
        <v>1688</v>
      </c>
      <c r="E157" s="686" t="s">
        <v>1705</v>
      </c>
      <c r="F157" s="645" t="s">
        <v>1795</v>
      </c>
      <c r="G157" s="645" t="s">
        <v>42</v>
      </c>
      <c r="H157" s="645" t="s">
        <v>110</v>
      </c>
      <c r="I157" s="686" t="s">
        <v>29</v>
      </c>
      <c r="J157" s="1"/>
    </row>
    <row r="158" spans="1:10" ht="12.75" customHeight="1">
      <c r="A158" s="645" t="s">
        <v>1796</v>
      </c>
      <c r="B158" s="663" t="s">
        <v>2002</v>
      </c>
      <c r="C158" s="686">
        <v>200</v>
      </c>
      <c r="D158" s="1719" t="s">
        <v>1688</v>
      </c>
      <c r="E158" s="686" t="s">
        <v>1705</v>
      </c>
      <c r="F158" s="645" t="s">
        <v>174</v>
      </c>
      <c r="G158" s="645" t="s">
        <v>1979</v>
      </c>
      <c r="H158" s="645" t="s">
        <v>6</v>
      </c>
      <c r="I158" s="686" t="s">
        <v>29</v>
      </c>
      <c r="J158" s="1"/>
    </row>
    <row r="159" spans="1:10" ht="12.75" customHeight="1">
      <c r="A159" s="645"/>
      <c r="B159" s="651"/>
      <c r="C159" s="1077">
        <v>16</v>
      </c>
      <c r="D159" s="686"/>
      <c r="E159" s="686"/>
      <c r="F159" s="645"/>
      <c r="G159" s="645"/>
      <c r="H159" s="645"/>
      <c r="I159" s="686"/>
      <c r="J159" s="1"/>
    </row>
    <row r="160" spans="1:10" ht="12.75" customHeight="1">
      <c r="A160" s="1715" t="s">
        <v>1638</v>
      </c>
      <c r="B160" s="2250">
        <v>5</v>
      </c>
      <c r="C160" s="2080"/>
      <c r="D160" s="2080"/>
      <c r="E160" s="2080"/>
      <c r="F160" s="2080"/>
      <c r="G160" s="2080"/>
      <c r="H160" s="2080"/>
      <c r="I160" s="2081"/>
      <c r="J160" s="1"/>
    </row>
    <row r="161" spans="1:10" ht="12.75" customHeight="1">
      <c r="A161" s="645" t="s">
        <v>2003</v>
      </c>
      <c r="B161" s="663" t="s">
        <v>2004</v>
      </c>
      <c r="C161" s="686">
        <v>202</v>
      </c>
      <c r="D161" s="686" t="s">
        <v>1688</v>
      </c>
      <c r="E161" s="686" t="s">
        <v>1689</v>
      </c>
      <c r="F161" s="645" t="s">
        <v>51</v>
      </c>
      <c r="G161" s="645" t="s">
        <v>48</v>
      </c>
      <c r="H161" s="645" t="s">
        <v>46</v>
      </c>
      <c r="I161" s="686" t="s">
        <v>40</v>
      </c>
      <c r="J161" s="1"/>
    </row>
    <row r="162" spans="1:10" ht="12.75" customHeight="1">
      <c r="A162" s="645" t="s">
        <v>2006</v>
      </c>
      <c r="B162" s="663" t="s">
        <v>2007</v>
      </c>
      <c r="C162" s="686">
        <v>223</v>
      </c>
      <c r="D162" s="686" t="s">
        <v>1688</v>
      </c>
      <c r="E162" s="686" t="s">
        <v>1689</v>
      </c>
      <c r="F162" s="645" t="s">
        <v>50</v>
      </c>
      <c r="G162" s="645" t="s">
        <v>48</v>
      </c>
      <c r="H162" s="645" t="s">
        <v>46</v>
      </c>
      <c r="I162" s="686" t="s">
        <v>29</v>
      </c>
      <c r="J162" s="1"/>
    </row>
    <row r="163" spans="1:10" ht="12.75" customHeight="1">
      <c r="A163" s="645" t="s">
        <v>2008</v>
      </c>
      <c r="B163" s="663" t="s">
        <v>2009</v>
      </c>
      <c r="C163" s="686">
        <v>303</v>
      </c>
      <c r="D163" s="686" t="s">
        <v>1688</v>
      </c>
      <c r="E163" s="686" t="s">
        <v>1689</v>
      </c>
      <c r="F163" s="645" t="s">
        <v>49</v>
      </c>
      <c r="G163" s="645" t="s">
        <v>48</v>
      </c>
      <c r="H163" s="645" t="s">
        <v>46</v>
      </c>
      <c r="I163" s="686" t="s">
        <v>29</v>
      </c>
      <c r="J163" s="1"/>
    </row>
    <row r="164" spans="1:10" ht="12.75" customHeight="1">
      <c r="A164" s="645" t="s">
        <v>2010</v>
      </c>
      <c r="B164" s="663" t="s">
        <v>2011</v>
      </c>
      <c r="C164" s="686">
        <v>223</v>
      </c>
      <c r="D164" s="686" t="s">
        <v>1688</v>
      </c>
      <c r="E164" s="686" t="s">
        <v>1689</v>
      </c>
      <c r="F164" s="645" t="s">
        <v>51</v>
      </c>
      <c r="G164" s="645" t="s">
        <v>48</v>
      </c>
      <c r="H164" s="645" t="s">
        <v>46</v>
      </c>
      <c r="I164" s="686" t="s">
        <v>29</v>
      </c>
      <c r="J164" s="1"/>
    </row>
    <row r="165" spans="1:10" ht="12.75" customHeight="1">
      <c r="A165" s="645" t="s">
        <v>2012</v>
      </c>
      <c r="B165" s="663" t="s">
        <v>2013</v>
      </c>
      <c r="C165" s="686">
        <v>202</v>
      </c>
      <c r="D165" s="1719" t="s">
        <v>1688</v>
      </c>
      <c r="E165" s="686" t="s">
        <v>1689</v>
      </c>
      <c r="F165" s="645" t="s">
        <v>52</v>
      </c>
      <c r="G165" s="645" t="s">
        <v>48</v>
      </c>
      <c r="H165" s="645" t="s">
        <v>46</v>
      </c>
      <c r="I165" s="686" t="s">
        <v>40</v>
      </c>
      <c r="J165" s="1"/>
    </row>
    <row r="166" spans="1:10" ht="12.75" customHeight="1">
      <c r="A166" s="645" t="s">
        <v>2014</v>
      </c>
      <c r="B166" s="663" t="s">
        <v>2015</v>
      </c>
      <c r="C166" s="686">
        <v>303</v>
      </c>
      <c r="D166" s="1719" t="s">
        <v>1817</v>
      </c>
      <c r="E166" s="686" t="s">
        <v>1689</v>
      </c>
      <c r="F166" s="645" t="s">
        <v>50</v>
      </c>
      <c r="G166" s="645" t="s">
        <v>48</v>
      </c>
      <c r="H166" s="645" t="s">
        <v>46</v>
      </c>
      <c r="I166" s="686" t="s">
        <v>40</v>
      </c>
      <c r="J166" s="1"/>
    </row>
    <row r="167" spans="1:10" ht="12.75" customHeight="1">
      <c r="A167" s="645" t="s">
        <v>2016</v>
      </c>
      <c r="B167" s="663" t="s">
        <v>2017</v>
      </c>
      <c r="C167" s="686">
        <v>303</v>
      </c>
      <c r="D167" s="1719" t="s">
        <v>1817</v>
      </c>
      <c r="E167" s="686" t="s">
        <v>1689</v>
      </c>
      <c r="F167" s="645" t="s">
        <v>49</v>
      </c>
      <c r="G167" s="645" t="s">
        <v>48</v>
      </c>
      <c r="H167" s="645" t="s">
        <v>46</v>
      </c>
      <c r="I167" s="686" t="s">
        <v>29</v>
      </c>
      <c r="J167" s="1"/>
    </row>
    <row r="168" spans="1:10" ht="12.75" customHeight="1">
      <c r="A168" s="645" t="s">
        <v>2018</v>
      </c>
      <c r="B168" s="663" t="s">
        <v>2019</v>
      </c>
      <c r="C168" s="686">
        <v>303</v>
      </c>
      <c r="D168" s="1719" t="s">
        <v>2020</v>
      </c>
      <c r="E168" s="686" t="s">
        <v>1705</v>
      </c>
      <c r="F168" s="645" t="s">
        <v>92</v>
      </c>
      <c r="G168" s="645" t="s">
        <v>31</v>
      </c>
      <c r="H168" s="645" t="s">
        <v>88</v>
      </c>
      <c r="I168" s="686" t="s">
        <v>29</v>
      </c>
      <c r="J168" s="1"/>
    </row>
    <row r="169" spans="1:10" ht="12.75" customHeight="1">
      <c r="A169" s="645"/>
      <c r="B169" s="651"/>
      <c r="C169" s="1077">
        <v>22</v>
      </c>
      <c r="D169" s="686"/>
      <c r="E169" s="686"/>
      <c r="F169" s="645"/>
      <c r="G169" s="645"/>
      <c r="H169" s="645"/>
      <c r="I169" s="686"/>
      <c r="J169" s="1"/>
    </row>
    <row r="170" spans="1:10" ht="12.75" customHeight="1">
      <c r="A170" s="1715" t="s">
        <v>1638</v>
      </c>
      <c r="B170" s="2250">
        <v>6</v>
      </c>
      <c r="C170" s="2080"/>
      <c r="D170" s="2080"/>
      <c r="E170" s="2080"/>
      <c r="F170" s="2080"/>
      <c r="G170" s="2080"/>
      <c r="H170" s="2080"/>
      <c r="I170" s="2081"/>
      <c r="J170" s="1"/>
    </row>
    <row r="171" spans="1:10" ht="12.75" customHeight="1">
      <c r="A171" s="645" t="s">
        <v>2023</v>
      </c>
      <c r="B171" s="663" t="s">
        <v>2024</v>
      </c>
      <c r="C171" s="686">
        <v>223</v>
      </c>
      <c r="D171" s="686" t="s">
        <v>1688</v>
      </c>
      <c r="E171" s="686" t="s">
        <v>1689</v>
      </c>
      <c r="F171" s="645" t="s">
        <v>54</v>
      </c>
      <c r="G171" s="645" t="s">
        <v>35</v>
      </c>
      <c r="H171" s="645" t="s">
        <v>1206</v>
      </c>
      <c r="I171" s="686" t="s">
        <v>37</v>
      </c>
      <c r="J171" s="1"/>
    </row>
    <row r="172" spans="1:10" ht="12.75" customHeight="1">
      <c r="A172" s="645" t="s">
        <v>2029</v>
      </c>
      <c r="B172" s="663" t="s">
        <v>2030</v>
      </c>
      <c r="C172" s="686">
        <v>122</v>
      </c>
      <c r="D172" s="686" t="s">
        <v>1688</v>
      </c>
      <c r="E172" s="686" t="s">
        <v>1689</v>
      </c>
      <c r="F172" s="645" t="s">
        <v>51</v>
      </c>
      <c r="G172" s="645" t="s">
        <v>48</v>
      </c>
      <c r="H172" s="645" t="s">
        <v>46</v>
      </c>
      <c r="I172" s="686" t="s">
        <v>40</v>
      </c>
      <c r="J172" s="1"/>
    </row>
    <row r="173" spans="1:10" ht="12.75" customHeight="1">
      <c r="A173" s="645" t="s">
        <v>2031</v>
      </c>
      <c r="B173" s="663" t="s">
        <v>2032</v>
      </c>
      <c r="C173" s="686">
        <v>223</v>
      </c>
      <c r="D173" s="1719" t="s">
        <v>1688</v>
      </c>
      <c r="E173" s="686" t="s">
        <v>1689</v>
      </c>
      <c r="F173" s="645" t="s">
        <v>50</v>
      </c>
      <c r="G173" s="645" t="s">
        <v>48</v>
      </c>
      <c r="H173" s="645" t="s">
        <v>46</v>
      </c>
      <c r="I173" s="686" t="s">
        <v>29</v>
      </c>
      <c r="J173" s="1"/>
    </row>
    <row r="174" spans="1:10" ht="12.75" customHeight="1">
      <c r="A174" s="645" t="s">
        <v>2033</v>
      </c>
      <c r="B174" s="663" t="s">
        <v>2034</v>
      </c>
      <c r="C174" s="686">
        <v>223</v>
      </c>
      <c r="D174" s="1719" t="s">
        <v>1688</v>
      </c>
      <c r="E174" s="686" t="s">
        <v>1689</v>
      </c>
      <c r="F174" s="645" t="s">
        <v>1933</v>
      </c>
      <c r="G174" s="645" t="s">
        <v>48</v>
      </c>
      <c r="H174" s="645" t="s">
        <v>46</v>
      </c>
      <c r="I174" s="686" t="s">
        <v>40</v>
      </c>
      <c r="J174" s="1"/>
    </row>
    <row r="175" spans="1:10" ht="12.75" customHeight="1">
      <c r="A175" s="645" t="s">
        <v>2035</v>
      </c>
      <c r="B175" s="663" t="s">
        <v>2036</v>
      </c>
      <c r="C175" s="686">
        <v>303</v>
      </c>
      <c r="D175" s="686" t="s">
        <v>1688</v>
      </c>
      <c r="E175" s="686" t="s">
        <v>1689</v>
      </c>
      <c r="F175" s="645" t="s">
        <v>49</v>
      </c>
      <c r="G175" s="645" t="s">
        <v>48</v>
      </c>
      <c r="H175" s="645" t="s">
        <v>46</v>
      </c>
      <c r="I175" s="686" t="s">
        <v>29</v>
      </c>
      <c r="J175" s="1"/>
    </row>
    <row r="176" spans="1:10" ht="12.75" customHeight="1">
      <c r="A176" s="645" t="s">
        <v>2037</v>
      </c>
      <c r="B176" s="663" t="s">
        <v>2038</v>
      </c>
      <c r="C176" s="686">
        <v>223</v>
      </c>
      <c r="D176" s="686" t="s">
        <v>1688</v>
      </c>
      <c r="E176" s="686" t="s">
        <v>1689</v>
      </c>
      <c r="F176" s="645" t="s">
        <v>2039</v>
      </c>
      <c r="G176" s="645" t="s">
        <v>35</v>
      </c>
      <c r="H176" s="645" t="s">
        <v>46</v>
      </c>
      <c r="I176" s="686" t="s">
        <v>29</v>
      </c>
      <c r="J176" s="1"/>
    </row>
    <row r="177" spans="1:10" ht="12.75" customHeight="1">
      <c r="A177" s="645" t="s">
        <v>2040</v>
      </c>
      <c r="B177" s="663" t="s">
        <v>2041</v>
      </c>
      <c r="C177" s="686">
        <v>303</v>
      </c>
      <c r="D177" s="686" t="s">
        <v>1817</v>
      </c>
      <c r="E177" s="686" t="s">
        <v>1689</v>
      </c>
      <c r="F177" s="645" t="s">
        <v>1933</v>
      </c>
      <c r="G177" s="645" t="s">
        <v>48</v>
      </c>
      <c r="H177" s="645" t="s">
        <v>46</v>
      </c>
      <c r="I177" s="686" t="s">
        <v>40</v>
      </c>
      <c r="J177" s="1"/>
    </row>
    <row r="178" spans="1:10" ht="12.75" customHeight="1">
      <c r="A178" s="645" t="s">
        <v>2042</v>
      </c>
      <c r="B178" s="663" t="s">
        <v>2043</v>
      </c>
      <c r="C178" s="686">
        <v>303</v>
      </c>
      <c r="D178" s="686" t="s">
        <v>1817</v>
      </c>
      <c r="E178" s="686" t="s">
        <v>1689</v>
      </c>
      <c r="F178" s="645" t="s">
        <v>49</v>
      </c>
      <c r="G178" s="645" t="s">
        <v>48</v>
      </c>
      <c r="H178" s="645" t="s">
        <v>46</v>
      </c>
      <c r="I178" s="686" t="s">
        <v>40</v>
      </c>
      <c r="J178" s="1"/>
    </row>
    <row r="179" spans="1:10" ht="12.75" customHeight="1">
      <c r="A179" s="645" t="s">
        <v>1835</v>
      </c>
      <c r="B179" s="663" t="s">
        <v>2045</v>
      </c>
      <c r="C179" s="686">
        <v>20</v>
      </c>
      <c r="D179" s="686" t="s">
        <v>1688</v>
      </c>
      <c r="E179" s="686" t="s">
        <v>1689</v>
      </c>
      <c r="F179" s="645" t="s">
        <v>2039</v>
      </c>
      <c r="G179" s="645" t="s">
        <v>48</v>
      </c>
      <c r="H179" s="645" t="s">
        <v>46</v>
      </c>
      <c r="I179" s="686" t="s">
        <v>40</v>
      </c>
      <c r="J179" s="1"/>
    </row>
    <row r="180" spans="1:10" ht="12.75" customHeight="1">
      <c r="A180" s="645" t="s">
        <v>1823</v>
      </c>
      <c r="B180" s="663" t="s">
        <v>1824</v>
      </c>
      <c r="C180" s="686">
        <v>0</v>
      </c>
      <c r="D180" s="1719" t="s">
        <v>1688</v>
      </c>
      <c r="E180" s="686" t="s">
        <v>1689</v>
      </c>
      <c r="F180" s="645" t="s">
        <v>2046</v>
      </c>
      <c r="G180" s="645" t="s">
        <v>48</v>
      </c>
      <c r="H180" s="645" t="s">
        <v>46</v>
      </c>
      <c r="I180" s="686" t="s">
        <v>29</v>
      </c>
      <c r="J180" s="1"/>
    </row>
    <row r="181" spans="1:10" ht="12.75" customHeight="1">
      <c r="A181" s="645"/>
      <c r="B181" s="651"/>
      <c r="C181" s="1077">
        <v>23</v>
      </c>
      <c r="D181" s="686"/>
      <c r="E181" s="686"/>
      <c r="F181" s="645"/>
      <c r="G181" s="645"/>
      <c r="H181" s="645"/>
      <c r="I181" s="686"/>
      <c r="J181" s="1"/>
    </row>
    <row r="182" spans="1:10" ht="12.75" customHeight="1">
      <c r="A182" s="1715" t="s">
        <v>1638</v>
      </c>
      <c r="B182" s="2250">
        <v>7</v>
      </c>
      <c r="C182" s="2080"/>
      <c r="D182" s="2080"/>
      <c r="E182" s="2080"/>
      <c r="F182" s="2080"/>
      <c r="G182" s="2080"/>
      <c r="H182" s="2080"/>
      <c r="I182" s="2081"/>
      <c r="J182" s="1"/>
    </row>
    <row r="183" spans="1:10" ht="12.75" customHeight="1">
      <c r="A183" s="645" t="s">
        <v>2049</v>
      </c>
      <c r="B183" s="663" t="s">
        <v>2050</v>
      </c>
      <c r="C183" s="686">
        <v>303</v>
      </c>
      <c r="D183" s="686" t="s">
        <v>1688</v>
      </c>
      <c r="E183" s="686" t="s">
        <v>1689</v>
      </c>
      <c r="F183" s="645" t="s">
        <v>2039</v>
      </c>
      <c r="G183" s="645" t="s">
        <v>35</v>
      </c>
      <c r="H183" s="645" t="s">
        <v>46</v>
      </c>
      <c r="I183" s="686" t="s">
        <v>29</v>
      </c>
      <c r="J183" s="1"/>
    </row>
    <row r="184" spans="1:10" ht="12.75" customHeight="1">
      <c r="A184" s="645" t="s">
        <v>2051</v>
      </c>
      <c r="B184" s="663" t="s">
        <v>2052</v>
      </c>
      <c r="C184" s="686">
        <v>223</v>
      </c>
      <c r="D184" s="686" t="s">
        <v>1688</v>
      </c>
      <c r="E184" s="686" t="s">
        <v>1689</v>
      </c>
      <c r="F184" s="645" t="s">
        <v>2039</v>
      </c>
      <c r="G184" s="645" t="s">
        <v>35</v>
      </c>
      <c r="H184" s="645" t="s">
        <v>46</v>
      </c>
      <c r="I184" s="686" t="s">
        <v>29</v>
      </c>
      <c r="J184" s="1"/>
    </row>
    <row r="185" spans="1:10" ht="12.75" customHeight="1">
      <c r="A185" s="645" t="s">
        <v>2053</v>
      </c>
      <c r="B185" s="663" t="s">
        <v>2054</v>
      </c>
      <c r="C185" s="686">
        <v>303</v>
      </c>
      <c r="D185" s="686" t="s">
        <v>1688</v>
      </c>
      <c r="E185" s="686" t="s">
        <v>1689</v>
      </c>
      <c r="F185" s="645" t="s">
        <v>49</v>
      </c>
      <c r="G185" s="645" t="s">
        <v>25</v>
      </c>
      <c r="H185" s="645" t="s">
        <v>46</v>
      </c>
      <c r="I185" s="686" t="s">
        <v>29</v>
      </c>
      <c r="J185" s="1"/>
    </row>
    <row r="186" spans="1:10" ht="12.75" customHeight="1">
      <c r="A186" s="645" t="s">
        <v>2055</v>
      </c>
      <c r="B186" s="663" t="s">
        <v>2056</v>
      </c>
      <c r="C186" s="686">
        <v>202</v>
      </c>
      <c r="D186" s="686" t="s">
        <v>1688</v>
      </c>
      <c r="E186" s="686" t="s">
        <v>1689</v>
      </c>
      <c r="F186" s="645" t="s">
        <v>1933</v>
      </c>
      <c r="G186" s="645" t="s">
        <v>48</v>
      </c>
      <c r="H186" s="645" t="s">
        <v>46</v>
      </c>
      <c r="I186" s="686" t="s">
        <v>40</v>
      </c>
      <c r="J186" s="1"/>
    </row>
    <row r="187" spans="1:10" ht="12.75" customHeight="1">
      <c r="A187" s="645" t="s">
        <v>2057</v>
      </c>
      <c r="B187" s="663" t="s">
        <v>2058</v>
      </c>
      <c r="C187" s="686">
        <v>303</v>
      </c>
      <c r="D187" s="686" t="s">
        <v>1817</v>
      </c>
      <c r="E187" s="686" t="s">
        <v>1689</v>
      </c>
      <c r="F187" s="645" t="s">
        <v>52</v>
      </c>
      <c r="G187" s="645" t="s">
        <v>48</v>
      </c>
      <c r="H187" s="645" t="s">
        <v>46</v>
      </c>
      <c r="I187" s="686" t="s">
        <v>40</v>
      </c>
      <c r="J187" s="1"/>
    </row>
    <row r="188" spans="1:10" ht="12.75" customHeight="1">
      <c r="A188" s="645" t="s">
        <v>2059</v>
      </c>
      <c r="B188" s="663" t="s">
        <v>2060</v>
      </c>
      <c r="C188" s="686">
        <v>303</v>
      </c>
      <c r="D188" s="686" t="s">
        <v>1817</v>
      </c>
      <c r="E188" s="686" t="s">
        <v>1689</v>
      </c>
      <c r="F188" s="645" t="s">
        <v>2039</v>
      </c>
      <c r="G188" s="645" t="s">
        <v>35</v>
      </c>
      <c r="H188" s="645" t="s">
        <v>46</v>
      </c>
      <c r="I188" s="686" t="s">
        <v>29</v>
      </c>
      <c r="J188" s="1"/>
    </row>
    <row r="189" spans="1:10" ht="12.75" customHeight="1">
      <c r="A189" s="645" t="s">
        <v>1844</v>
      </c>
      <c r="B189" s="663" t="s">
        <v>1845</v>
      </c>
      <c r="C189" s="686">
        <v>0</v>
      </c>
      <c r="D189" s="686" t="s">
        <v>1688</v>
      </c>
      <c r="E189" s="686" t="s">
        <v>1689</v>
      </c>
      <c r="F189" s="645" t="s">
        <v>2046</v>
      </c>
      <c r="G189" s="645" t="s">
        <v>48</v>
      </c>
      <c r="H189" s="645" t="s">
        <v>46</v>
      </c>
      <c r="I189" s="686" t="s">
        <v>29</v>
      </c>
      <c r="J189" s="1"/>
    </row>
    <row r="190" spans="1:10" ht="12.75" customHeight="1">
      <c r="A190" s="645" t="s">
        <v>2062</v>
      </c>
      <c r="B190" s="663" t="s">
        <v>2063</v>
      </c>
      <c r="C190" s="686">
        <v>143</v>
      </c>
      <c r="D190" s="686" t="s">
        <v>1688</v>
      </c>
      <c r="E190" s="686" t="s">
        <v>1689</v>
      </c>
      <c r="F190" s="645" t="s">
        <v>2064</v>
      </c>
      <c r="G190" s="645"/>
      <c r="H190" s="645" t="s">
        <v>46</v>
      </c>
      <c r="I190" s="686" t="s">
        <v>29</v>
      </c>
      <c r="J190" s="1"/>
    </row>
    <row r="191" spans="1:10" ht="12.75" customHeight="1">
      <c r="A191" s="645"/>
      <c r="B191" s="651"/>
      <c r="C191" s="1077">
        <v>20</v>
      </c>
      <c r="D191" s="686"/>
      <c r="E191" s="686"/>
      <c r="F191" s="645"/>
      <c r="G191" s="645"/>
      <c r="H191" s="645"/>
      <c r="I191" s="686"/>
      <c r="J191" s="1"/>
    </row>
    <row r="192" spans="1:10" ht="12.75" customHeight="1">
      <c r="A192" s="1715" t="s">
        <v>1638</v>
      </c>
      <c r="B192" s="2250">
        <v>8</v>
      </c>
      <c r="C192" s="2080"/>
      <c r="D192" s="2080"/>
      <c r="E192" s="2080"/>
      <c r="F192" s="2080"/>
      <c r="G192" s="2080"/>
      <c r="H192" s="2080"/>
      <c r="I192" s="2081"/>
      <c r="J192" s="1"/>
    </row>
    <row r="193" spans="1:10" ht="12.75" customHeight="1">
      <c r="A193" s="645" t="s">
        <v>2065</v>
      </c>
      <c r="B193" s="663" t="s">
        <v>2066</v>
      </c>
      <c r="C193" s="686">
        <v>202</v>
      </c>
      <c r="D193" s="686" t="s">
        <v>1688</v>
      </c>
      <c r="E193" s="686" t="s">
        <v>1689</v>
      </c>
      <c r="F193" s="645" t="s">
        <v>54</v>
      </c>
      <c r="G193" s="645" t="s">
        <v>35</v>
      </c>
      <c r="H193" s="645" t="s">
        <v>1206</v>
      </c>
      <c r="I193" s="686" t="s">
        <v>37</v>
      </c>
      <c r="J193" s="1"/>
    </row>
    <row r="194" spans="1:10" ht="12.75" customHeight="1">
      <c r="A194" s="645" t="s">
        <v>2068</v>
      </c>
      <c r="B194" s="663" t="s">
        <v>2070</v>
      </c>
      <c r="C194" s="686">
        <v>303</v>
      </c>
      <c r="D194" s="686" t="s">
        <v>1688</v>
      </c>
      <c r="E194" s="686" t="s">
        <v>1689</v>
      </c>
      <c r="F194" s="645" t="s">
        <v>49</v>
      </c>
      <c r="G194" s="645" t="s">
        <v>48</v>
      </c>
      <c r="H194" s="645" t="s">
        <v>46</v>
      </c>
      <c r="I194" s="686" t="s">
        <v>40</v>
      </c>
      <c r="J194" s="1"/>
    </row>
    <row r="195" spans="1:10" ht="12.75" customHeight="1">
      <c r="A195" s="645" t="s">
        <v>2074</v>
      </c>
      <c r="B195" s="663" t="s">
        <v>2076</v>
      </c>
      <c r="C195" s="686">
        <v>202</v>
      </c>
      <c r="D195" s="686" t="s">
        <v>1688</v>
      </c>
      <c r="E195" s="686" t="s">
        <v>1689</v>
      </c>
      <c r="F195" s="645" t="s">
        <v>54</v>
      </c>
      <c r="G195" s="645" t="s">
        <v>35</v>
      </c>
      <c r="H195" s="645" t="s">
        <v>1206</v>
      </c>
      <c r="I195" s="686" t="s">
        <v>37</v>
      </c>
      <c r="J195" s="1"/>
    </row>
    <row r="196" spans="1:10" ht="12.75" customHeight="1">
      <c r="A196" s="645" t="s">
        <v>2085</v>
      </c>
      <c r="B196" s="663" t="s">
        <v>2087</v>
      </c>
      <c r="C196" s="686">
        <v>303</v>
      </c>
      <c r="D196" s="686" t="s">
        <v>1688</v>
      </c>
      <c r="E196" s="686" t="s">
        <v>1689</v>
      </c>
      <c r="F196" s="645" t="s">
        <v>2039</v>
      </c>
      <c r="G196" s="645" t="s">
        <v>35</v>
      </c>
      <c r="H196" s="645" t="s">
        <v>46</v>
      </c>
      <c r="I196" s="686" t="s">
        <v>29</v>
      </c>
      <c r="J196" s="1"/>
    </row>
    <row r="197" spans="1:10" ht="12.75" customHeight="1">
      <c r="A197" s="645" t="s">
        <v>2088</v>
      </c>
      <c r="B197" s="663" t="s">
        <v>2089</v>
      </c>
      <c r="C197" s="686">
        <v>223</v>
      </c>
      <c r="D197" s="686" t="s">
        <v>1688</v>
      </c>
      <c r="E197" s="1719" t="s">
        <v>1689</v>
      </c>
      <c r="F197" s="645" t="s">
        <v>50</v>
      </c>
      <c r="G197" s="645" t="s">
        <v>48</v>
      </c>
      <c r="H197" s="645" t="s">
        <v>46</v>
      </c>
      <c r="I197" s="686" t="s">
        <v>29</v>
      </c>
      <c r="J197" s="1"/>
    </row>
    <row r="198" spans="1:10" ht="12.75" customHeight="1">
      <c r="A198" s="645" t="s">
        <v>2090</v>
      </c>
      <c r="B198" s="663" t="s">
        <v>2091</v>
      </c>
      <c r="C198" s="686">
        <v>303</v>
      </c>
      <c r="D198" s="686" t="s">
        <v>1817</v>
      </c>
      <c r="E198" s="686" t="s">
        <v>1689</v>
      </c>
      <c r="F198" s="645" t="s">
        <v>51</v>
      </c>
      <c r="G198" s="645" t="s">
        <v>48</v>
      </c>
      <c r="H198" s="645" t="s">
        <v>46</v>
      </c>
      <c r="I198" s="686" t="s">
        <v>40</v>
      </c>
      <c r="J198" s="1"/>
    </row>
    <row r="199" spans="1:10" ht="12.75" customHeight="1">
      <c r="A199" s="645" t="s">
        <v>1866</v>
      </c>
      <c r="B199" s="663" t="s">
        <v>2092</v>
      </c>
      <c r="C199" s="686">
        <v>0</v>
      </c>
      <c r="D199" s="1719" t="s">
        <v>1688</v>
      </c>
      <c r="E199" s="686" t="s">
        <v>1689</v>
      </c>
      <c r="F199" s="645" t="s">
        <v>2046</v>
      </c>
      <c r="G199" s="645" t="s">
        <v>48</v>
      </c>
      <c r="H199" s="645" t="s">
        <v>46</v>
      </c>
      <c r="I199" s="686" t="s">
        <v>29</v>
      </c>
      <c r="J199" s="1"/>
    </row>
    <row r="200" spans="1:10" ht="12.75" customHeight="1">
      <c r="A200" s="645" t="s">
        <v>2093</v>
      </c>
      <c r="B200" s="663" t="s">
        <v>2094</v>
      </c>
      <c r="C200" s="686">
        <v>143</v>
      </c>
      <c r="D200" s="1719" t="s">
        <v>1688</v>
      </c>
      <c r="E200" s="686" t="s">
        <v>1689</v>
      </c>
      <c r="F200" s="645" t="s">
        <v>2064</v>
      </c>
      <c r="G200" s="645"/>
      <c r="H200" s="645" t="s">
        <v>46</v>
      </c>
      <c r="I200" s="686" t="s">
        <v>29</v>
      </c>
      <c r="J200" s="1"/>
    </row>
    <row r="201" spans="1:10" ht="12.75" customHeight="1">
      <c r="A201" s="645"/>
      <c r="B201" s="651"/>
      <c r="C201" s="1077">
        <v>19</v>
      </c>
      <c r="D201" s="1719"/>
      <c r="E201" s="686"/>
      <c r="F201" s="645"/>
      <c r="G201" s="645"/>
      <c r="H201" s="645"/>
      <c r="I201" s="686"/>
      <c r="J201" s="1"/>
    </row>
    <row r="202" spans="1:10" ht="12.75" customHeight="1">
      <c r="A202" s="1715" t="s">
        <v>18</v>
      </c>
      <c r="B202" s="2250" t="s">
        <v>2095</v>
      </c>
      <c r="C202" s="2080"/>
      <c r="D202" s="2080"/>
      <c r="E202" s="2080"/>
      <c r="F202" s="2080"/>
      <c r="G202" s="2080"/>
      <c r="H202" s="2080"/>
      <c r="I202" s="2081"/>
      <c r="J202" s="1"/>
    </row>
    <row r="203" spans="1:10" ht="12.75" customHeight="1">
      <c r="A203" s="1715" t="s">
        <v>1638</v>
      </c>
      <c r="B203" s="2250">
        <v>1</v>
      </c>
      <c r="C203" s="2080"/>
      <c r="D203" s="2080"/>
      <c r="E203" s="2080"/>
      <c r="F203" s="2080"/>
      <c r="G203" s="2080"/>
      <c r="H203" s="2080"/>
      <c r="I203" s="2081"/>
      <c r="J203" s="1"/>
    </row>
    <row r="204" spans="1:10" ht="15.75" customHeight="1">
      <c r="A204" s="2252" t="s">
        <v>1641</v>
      </c>
      <c r="B204" s="2080"/>
      <c r="C204" s="2080"/>
      <c r="D204" s="2080"/>
      <c r="E204" s="2081"/>
      <c r="F204" s="2250" t="s">
        <v>1642</v>
      </c>
      <c r="G204" s="2080"/>
      <c r="H204" s="2080"/>
      <c r="I204" s="2081"/>
      <c r="J204" s="1"/>
    </row>
    <row r="205" spans="1:10" ht="12.75" customHeight="1">
      <c r="A205" s="1715" t="s">
        <v>1643</v>
      </c>
      <c r="B205" s="1449" t="s">
        <v>1644</v>
      </c>
      <c r="C205" s="1356" t="s">
        <v>1645</v>
      </c>
      <c r="D205" s="1356" t="s">
        <v>1646</v>
      </c>
      <c r="E205" s="1356" t="s">
        <v>1889</v>
      </c>
      <c r="F205" s="1715" t="s">
        <v>1649</v>
      </c>
      <c r="G205" s="1715" t="s">
        <v>1665</v>
      </c>
      <c r="H205" s="1715" t="s">
        <v>1666</v>
      </c>
      <c r="I205" s="1356" t="s">
        <v>1667</v>
      </c>
      <c r="J205" s="1"/>
    </row>
    <row r="206" spans="1:10" ht="12.75" customHeight="1">
      <c r="A206" s="1244" t="s">
        <v>1703</v>
      </c>
      <c r="B206" s="849" t="s">
        <v>2099</v>
      </c>
      <c r="C206" s="664">
        <v>202</v>
      </c>
      <c r="D206" s="1714" t="s">
        <v>1688</v>
      </c>
      <c r="E206" s="664" t="s">
        <v>1705</v>
      </c>
      <c r="F206" s="1244" t="s">
        <v>2100</v>
      </c>
      <c r="G206" s="1244" t="s">
        <v>42</v>
      </c>
      <c r="H206" s="1244" t="s">
        <v>1707</v>
      </c>
      <c r="I206" s="664" t="s">
        <v>29</v>
      </c>
      <c r="J206" s="1"/>
    </row>
    <row r="207" spans="1:10" ht="12.75" customHeight="1">
      <c r="A207" s="1244" t="s">
        <v>2101</v>
      </c>
      <c r="B207" s="849" t="s">
        <v>1907</v>
      </c>
      <c r="C207" s="664">
        <v>202</v>
      </c>
      <c r="D207" s="1714" t="s">
        <v>1688</v>
      </c>
      <c r="E207" s="664" t="s">
        <v>1705</v>
      </c>
      <c r="F207" s="1244" t="s">
        <v>2102</v>
      </c>
      <c r="G207" s="1244" t="s">
        <v>42</v>
      </c>
      <c r="H207" s="1244" t="s">
        <v>27</v>
      </c>
      <c r="I207" s="664" t="s">
        <v>29</v>
      </c>
      <c r="J207" s="1"/>
    </row>
    <row r="208" spans="1:10" ht="12.75" customHeight="1">
      <c r="A208" s="1244" t="s">
        <v>1710</v>
      </c>
      <c r="B208" s="849" t="s">
        <v>256</v>
      </c>
      <c r="C208" s="664">
        <v>223</v>
      </c>
      <c r="D208" s="1714" t="s">
        <v>1688</v>
      </c>
      <c r="E208" s="664" t="s">
        <v>1705</v>
      </c>
      <c r="F208" s="1244" t="s">
        <v>270</v>
      </c>
      <c r="G208" s="1244" t="s">
        <v>35</v>
      </c>
      <c r="H208" s="1244" t="s">
        <v>1709</v>
      </c>
      <c r="I208" s="664" t="s">
        <v>37</v>
      </c>
      <c r="J208" s="1"/>
    </row>
    <row r="209" spans="1:10" ht="12.75" customHeight="1">
      <c r="A209" s="1244" t="s">
        <v>1708</v>
      </c>
      <c r="B209" s="849" t="s">
        <v>657</v>
      </c>
      <c r="C209" s="664">
        <v>202</v>
      </c>
      <c r="D209" s="1714" t="s">
        <v>1688</v>
      </c>
      <c r="E209" s="664" t="s">
        <v>1705</v>
      </c>
      <c r="F209" s="1244" t="s">
        <v>1104</v>
      </c>
      <c r="G209" s="1244" t="s">
        <v>31</v>
      </c>
      <c r="H209" s="1244" t="s">
        <v>1709</v>
      </c>
      <c r="I209" s="664" t="s">
        <v>29</v>
      </c>
      <c r="J209" s="1"/>
    </row>
    <row r="210" spans="1:10" ht="12.75" customHeight="1">
      <c r="A210" s="1244" t="s">
        <v>1711</v>
      </c>
      <c r="B210" s="849" t="s">
        <v>1712</v>
      </c>
      <c r="C210" s="664">
        <v>20</v>
      </c>
      <c r="D210" s="664" t="s">
        <v>1688</v>
      </c>
      <c r="E210" s="1714" t="s">
        <v>1705</v>
      </c>
      <c r="F210" s="1244" t="s">
        <v>2103</v>
      </c>
      <c r="G210" s="1244" t="s">
        <v>42</v>
      </c>
      <c r="H210" s="1244" t="s">
        <v>1714</v>
      </c>
      <c r="I210" s="664" t="s">
        <v>29</v>
      </c>
      <c r="J210" s="1"/>
    </row>
    <row r="211" spans="1:10" ht="12.75" customHeight="1">
      <c r="A211" s="1244" t="s">
        <v>2104</v>
      </c>
      <c r="B211" s="849" t="s">
        <v>2105</v>
      </c>
      <c r="C211" s="664">
        <v>122</v>
      </c>
      <c r="D211" s="664" t="s">
        <v>1688</v>
      </c>
      <c r="E211" s="664" t="s">
        <v>1689</v>
      </c>
      <c r="F211" s="1244" t="s">
        <v>2106</v>
      </c>
      <c r="G211" s="1244" t="s">
        <v>31</v>
      </c>
      <c r="H211" s="1244" t="s">
        <v>59</v>
      </c>
      <c r="I211" s="664" t="s">
        <v>29</v>
      </c>
      <c r="J211" s="1"/>
    </row>
    <row r="212" spans="1:10" ht="12.75" customHeight="1">
      <c r="A212" s="1244" t="s">
        <v>2107</v>
      </c>
      <c r="B212" s="849" t="s">
        <v>2108</v>
      </c>
      <c r="C212" s="664">
        <v>202</v>
      </c>
      <c r="D212" s="1714" t="s">
        <v>1688</v>
      </c>
      <c r="E212" s="664" t="s">
        <v>1689</v>
      </c>
      <c r="F212" s="1244" t="s">
        <v>61</v>
      </c>
      <c r="G212" s="1244" t="s">
        <v>31</v>
      </c>
      <c r="H212" s="1244" t="s">
        <v>59</v>
      </c>
      <c r="I212" s="664" t="s">
        <v>29</v>
      </c>
      <c r="J212" s="1"/>
    </row>
    <row r="213" spans="1:10" ht="12.75" customHeight="1">
      <c r="A213" s="1244" t="s">
        <v>2109</v>
      </c>
      <c r="B213" s="849" t="s">
        <v>2110</v>
      </c>
      <c r="C213" s="664">
        <v>223</v>
      </c>
      <c r="D213" s="664" t="s">
        <v>1688</v>
      </c>
      <c r="E213" s="664" t="s">
        <v>1689</v>
      </c>
      <c r="F213" s="1244" t="s">
        <v>62</v>
      </c>
      <c r="G213" s="1244" t="s">
        <v>31</v>
      </c>
      <c r="H213" s="1244" t="s">
        <v>59</v>
      </c>
      <c r="I213" s="664" t="s">
        <v>29</v>
      </c>
      <c r="J213" s="1"/>
    </row>
    <row r="214" spans="1:10" ht="12.75" customHeight="1">
      <c r="A214" s="1244" t="s">
        <v>2111</v>
      </c>
      <c r="B214" s="849" t="s">
        <v>2112</v>
      </c>
      <c r="C214" s="664">
        <v>202</v>
      </c>
      <c r="D214" s="664" t="s">
        <v>1688</v>
      </c>
      <c r="E214" s="664" t="s">
        <v>1689</v>
      </c>
      <c r="F214" s="1244" t="s">
        <v>64</v>
      </c>
      <c r="G214" s="1244" t="s">
        <v>35</v>
      </c>
      <c r="H214" s="1244" t="s">
        <v>59</v>
      </c>
      <c r="I214" s="664" t="s">
        <v>40</v>
      </c>
      <c r="J214" s="1"/>
    </row>
    <row r="215" spans="1:10" ht="12.75" customHeight="1">
      <c r="A215" s="1244" t="s">
        <v>2113</v>
      </c>
      <c r="B215" s="849" t="s">
        <v>2114</v>
      </c>
      <c r="C215" s="664">
        <v>202</v>
      </c>
      <c r="D215" s="664" t="s">
        <v>1688</v>
      </c>
      <c r="E215" s="664" t="s">
        <v>1689</v>
      </c>
      <c r="F215" s="1244" t="s">
        <v>58</v>
      </c>
      <c r="G215" s="1244" t="s">
        <v>25</v>
      </c>
      <c r="H215" s="1244" t="s">
        <v>59</v>
      </c>
      <c r="I215" s="664" t="s">
        <v>29</v>
      </c>
      <c r="J215" s="1"/>
    </row>
    <row r="216" spans="1:10" ht="12.75" customHeight="1">
      <c r="A216" s="1244" t="s">
        <v>2115</v>
      </c>
      <c r="B216" s="849" t="s">
        <v>2116</v>
      </c>
      <c r="C216" s="664">
        <v>122</v>
      </c>
      <c r="D216" s="664" t="s">
        <v>1688</v>
      </c>
      <c r="E216" s="664" t="s">
        <v>1689</v>
      </c>
      <c r="F216" s="1244" t="s">
        <v>38</v>
      </c>
      <c r="G216" s="1244" t="s">
        <v>31</v>
      </c>
      <c r="H216" s="1244" t="s">
        <v>1206</v>
      </c>
      <c r="I216" s="664" t="s">
        <v>37</v>
      </c>
      <c r="J216" s="1"/>
    </row>
    <row r="217" spans="1:10" ht="12.75" customHeight="1">
      <c r="A217" s="1244" t="s">
        <v>2117</v>
      </c>
      <c r="B217" s="849" t="s">
        <v>2118</v>
      </c>
      <c r="C217" s="664">
        <v>202</v>
      </c>
      <c r="D217" s="664" t="s">
        <v>1688</v>
      </c>
      <c r="E217" s="664" t="s">
        <v>1689</v>
      </c>
      <c r="F217" s="1244" t="s">
        <v>58</v>
      </c>
      <c r="G217" s="1244" t="s">
        <v>25</v>
      </c>
      <c r="H217" s="1244" t="s">
        <v>59</v>
      </c>
      <c r="I217" s="664" t="s">
        <v>29</v>
      </c>
      <c r="J217" s="1"/>
    </row>
    <row r="218" spans="1:10" ht="12.75" customHeight="1">
      <c r="A218" s="1244"/>
      <c r="B218" s="601"/>
      <c r="C218" s="1712">
        <v>24</v>
      </c>
      <c r="D218" s="664"/>
      <c r="E218" s="664"/>
      <c r="F218" s="1244"/>
      <c r="G218" s="1244"/>
      <c r="H218" s="1244"/>
      <c r="I218" s="664"/>
      <c r="J218" s="1"/>
    </row>
    <row r="219" spans="1:10" ht="12.75" customHeight="1">
      <c r="A219" s="1715" t="s">
        <v>1638</v>
      </c>
      <c r="B219" s="2250">
        <v>2</v>
      </c>
      <c r="C219" s="2080"/>
      <c r="D219" s="2080"/>
      <c r="E219" s="2080"/>
      <c r="F219" s="2080"/>
      <c r="G219" s="2080"/>
      <c r="H219" s="2080"/>
      <c r="I219" s="2081"/>
      <c r="J219" s="1"/>
    </row>
    <row r="220" spans="1:10" ht="12.75" customHeight="1">
      <c r="A220" s="1244" t="s">
        <v>1732</v>
      </c>
      <c r="B220" s="849" t="s">
        <v>1938</v>
      </c>
      <c r="C220" s="664">
        <v>202</v>
      </c>
      <c r="D220" s="664" t="s">
        <v>1688</v>
      </c>
      <c r="E220" s="664" t="s">
        <v>1705</v>
      </c>
      <c r="F220" s="1244" t="s">
        <v>2120</v>
      </c>
      <c r="G220" s="1244" t="s">
        <v>42</v>
      </c>
      <c r="H220" s="1244" t="s">
        <v>1707</v>
      </c>
      <c r="I220" s="664" t="s">
        <v>29</v>
      </c>
      <c r="J220" s="1"/>
    </row>
    <row r="221" spans="1:10" ht="12.75" customHeight="1">
      <c r="A221" s="1244" t="s">
        <v>1941</v>
      </c>
      <c r="B221" s="849" t="s">
        <v>1943</v>
      </c>
      <c r="C221" s="664">
        <v>202</v>
      </c>
      <c r="D221" s="664" t="s">
        <v>1688</v>
      </c>
      <c r="E221" s="664" t="s">
        <v>1705</v>
      </c>
      <c r="F221" s="1244" t="s">
        <v>2102</v>
      </c>
      <c r="G221" s="1244" t="s">
        <v>42</v>
      </c>
      <c r="H221" s="1244" t="s">
        <v>27</v>
      </c>
      <c r="I221" s="664" t="s">
        <v>29</v>
      </c>
      <c r="J221" s="1"/>
    </row>
    <row r="222" spans="1:10" ht="12.75" customHeight="1">
      <c r="A222" s="1244" t="s">
        <v>1739</v>
      </c>
      <c r="B222" s="849" t="s">
        <v>1740</v>
      </c>
      <c r="C222" s="664">
        <v>122</v>
      </c>
      <c r="D222" s="664" t="s">
        <v>1688</v>
      </c>
      <c r="E222" s="664" t="s">
        <v>1705</v>
      </c>
      <c r="F222" s="1244" t="s">
        <v>2121</v>
      </c>
      <c r="G222" s="1244" t="s">
        <v>42</v>
      </c>
      <c r="H222" s="1244" t="s">
        <v>662</v>
      </c>
      <c r="I222" s="664" t="s">
        <v>29</v>
      </c>
      <c r="J222" s="1"/>
    </row>
    <row r="223" spans="1:10" ht="12.75" customHeight="1">
      <c r="A223" s="1244" t="s">
        <v>1741</v>
      </c>
      <c r="B223" s="849" t="s">
        <v>1947</v>
      </c>
      <c r="C223" s="664">
        <v>20</v>
      </c>
      <c r="D223" s="1714" t="s">
        <v>1688</v>
      </c>
      <c r="E223" s="664" t="s">
        <v>1705</v>
      </c>
      <c r="F223" s="1244" t="s">
        <v>2103</v>
      </c>
      <c r="G223" s="1244" t="s">
        <v>42</v>
      </c>
      <c r="H223" s="1244" t="s">
        <v>1714</v>
      </c>
      <c r="I223" s="664" t="s">
        <v>29</v>
      </c>
      <c r="J223" s="1"/>
    </row>
    <row r="224" spans="1:10" ht="12.75" customHeight="1">
      <c r="A224" s="1244" t="s">
        <v>1736</v>
      </c>
      <c r="B224" s="849" t="s">
        <v>1945</v>
      </c>
      <c r="C224" s="664">
        <v>200</v>
      </c>
      <c r="D224" s="664" t="s">
        <v>1688</v>
      </c>
      <c r="E224" s="664" t="s">
        <v>1705</v>
      </c>
      <c r="F224" s="1244" t="s">
        <v>260</v>
      </c>
      <c r="G224" s="1244" t="s">
        <v>35</v>
      </c>
      <c r="H224" s="1244" t="s">
        <v>1709</v>
      </c>
      <c r="I224" s="664" t="s">
        <v>29</v>
      </c>
      <c r="J224" s="1"/>
    </row>
    <row r="225" spans="1:10" ht="12.75" customHeight="1">
      <c r="A225" s="1244" t="s">
        <v>2122</v>
      </c>
      <c r="B225" s="849" t="s">
        <v>2123</v>
      </c>
      <c r="C225" s="664">
        <v>122</v>
      </c>
      <c r="D225" s="1714" t="s">
        <v>1688</v>
      </c>
      <c r="E225" s="664" t="s">
        <v>1689</v>
      </c>
      <c r="F225" s="1244" t="s">
        <v>61</v>
      </c>
      <c r="G225" s="1244" t="s">
        <v>31</v>
      </c>
      <c r="H225" s="1244" t="s">
        <v>59</v>
      </c>
      <c r="I225" s="664" t="s">
        <v>29</v>
      </c>
      <c r="J225" s="1"/>
    </row>
    <row r="226" spans="1:10" ht="12.75" customHeight="1">
      <c r="A226" s="1244" t="s">
        <v>2124</v>
      </c>
      <c r="B226" s="849" t="s">
        <v>2125</v>
      </c>
      <c r="C226" s="664">
        <v>42</v>
      </c>
      <c r="D226" s="1714" t="s">
        <v>1688</v>
      </c>
      <c r="E226" s="664" t="s">
        <v>1689</v>
      </c>
      <c r="F226" s="1244" t="s">
        <v>2106</v>
      </c>
      <c r="G226" s="1244" t="s">
        <v>31</v>
      </c>
      <c r="H226" s="1244" t="s">
        <v>59</v>
      </c>
      <c r="I226" s="664" t="s">
        <v>29</v>
      </c>
      <c r="J226" s="1"/>
    </row>
    <row r="227" spans="1:10" ht="12.75" customHeight="1">
      <c r="A227" s="1244" t="s">
        <v>2127</v>
      </c>
      <c r="B227" s="849" t="s">
        <v>2128</v>
      </c>
      <c r="C227" s="664">
        <v>223</v>
      </c>
      <c r="D227" s="1714" t="s">
        <v>1688</v>
      </c>
      <c r="E227" s="664" t="s">
        <v>1689</v>
      </c>
      <c r="F227" s="1244" t="s">
        <v>62</v>
      </c>
      <c r="G227" s="1244" t="s">
        <v>31</v>
      </c>
      <c r="H227" s="1244" t="s">
        <v>59</v>
      </c>
      <c r="I227" s="664" t="s">
        <v>29</v>
      </c>
      <c r="J227" s="1"/>
    </row>
    <row r="228" spans="1:10" ht="12.75" customHeight="1">
      <c r="A228" s="1244" t="s">
        <v>2129</v>
      </c>
      <c r="B228" s="849" t="s">
        <v>2130</v>
      </c>
      <c r="C228" s="664">
        <v>202</v>
      </c>
      <c r="D228" s="1714" t="s">
        <v>1688</v>
      </c>
      <c r="E228" s="664" t="s">
        <v>1689</v>
      </c>
      <c r="F228" s="1244" t="s">
        <v>64</v>
      </c>
      <c r="G228" s="1244" t="s">
        <v>35</v>
      </c>
      <c r="H228" s="1244" t="s">
        <v>59</v>
      </c>
      <c r="I228" s="664" t="s">
        <v>40</v>
      </c>
      <c r="J228" s="1"/>
    </row>
    <row r="229" spans="1:10" ht="12.75" customHeight="1">
      <c r="A229" s="1244" t="s">
        <v>2131</v>
      </c>
      <c r="B229" s="849" t="s">
        <v>2132</v>
      </c>
      <c r="C229" s="664">
        <v>122</v>
      </c>
      <c r="D229" s="1714" t="s">
        <v>1688</v>
      </c>
      <c r="E229" s="664" t="s">
        <v>1689</v>
      </c>
      <c r="F229" s="1244" t="s">
        <v>64</v>
      </c>
      <c r="G229" s="1244" t="s">
        <v>35</v>
      </c>
      <c r="H229" s="1244" t="s">
        <v>59</v>
      </c>
      <c r="I229" s="664" t="s">
        <v>40</v>
      </c>
      <c r="J229" s="1"/>
    </row>
    <row r="230" spans="1:10" ht="12.75" customHeight="1">
      <c r="A230" s="1244" t="s">
        <v>1730</v>
      </c>
      <c r="B230" s="849" t="s">
        <v>1934</v>
      </c>
      <c r="C230" s="664">
        <v>20</v>
      </c>
      <c r="D230" s="1714" t="s">
        <v>1688</v>
      </c>
      <c r="E230" s="664" t="s">
        <v>1689</v>
      </c>
      <c r="F230" s="1244" t="s">
        <v>61</v>
      </c>
      <c r="G230" s="1244" t="s">
        <v>31</v>
      </c>
      <c r="H230" s="1244" t="s">
        <v>59</v>
      </c>
      <c r="I230" s="664" t="s">
        <v>29</v>
      </c>
      <c r="J230" s="1"/>
    </row>
    <row r="231" spans="1:10" ht="12.75" customHeight="1">
      <c r="A231" s="1244"/>
      <c r="B231" s="601"/>
      <c r="C231" s="1712">
        <v>17</v>
      </c>
      <c r="D231" s="1714"/>
      <c r="E231" s="664"/>
      <c r="F231" s="1244"/>
      <c r="G231" s="1244"/>
      <c r="H231" s="1244"/>
      <c r="I231" s="664"/>
      <c r="J231" s="1"/>
    </row>
    <row r="232" spans="1:10" ht="12.75" customHeight="1">
      <c r="A232" s="1715" t="s">
        <v>1638</v>
      </c>
      <c r="B232" s="2250">
        <v>3</v>
      </c>
      <c r="C232" s="2080"/>
      <c r="D232" s="2080"/>
      <c r="E232" s="2080"/>
      <c r="F232" s="2080"/>
      <c r="G232" s="2080"/>
      <c r="H232" s="2080"/>
      <c r="I232" s="2081"/>
      <c r="J232" s="1"/>
    </row>
    <row r="233" spans="1:10" ht="12.75" customHeight="1">
      <c r="A233" s="1244" t="s">
        <v>1755</v>
      </c>
      <c r="B233" s="849" t="s">
        <v>1969</v>
      </c>
      <c r="C233" s="664">
        <v>20</v>
      </c>
      <c r="D233" s="664" t="s">
        <v>1688</v>
      </c>
      <c r="E233" s="664" t="s">
        <v>1705</v>
      </c>
      <c r="F233" s="1244" t="s">
        <v>989</v>
      </c>
      <c r="G233" s="1244" t="s">
        <v>42</v>
      </c>
      <c r="H233" s="1244" t="s">
        <v>27</v>
      </c>
      <c r="I233" s="664" t="s">
        <v>29</v>
      </c>
      <c r="J233" s="1"/>
    </row>
    <row r="234" spans="1:10" ht="12.75" customHeight="1">
      <c r="A234" s="1244" t="s">
        <v>1971</v>
      </c>
      <c r="B234" s="849" t="s">
        <v>2138</v>
      </c>
      <c r="C234" s="664">
        <v>20</v>
      </c>
      <c r="D234" s="1714" t="s">
        <v>1688</v>
      </c>
      <c r="E234" s="664" t="s">
        <v>1705</v>
      </c>
      <c r="F234" s="1244" t="s">
        <v>2142</v>
      </c>
      <c r="G234" s="1244" t="s">
        <v>42</v>
      </c>
      <c r="H234" s="1244" t="s">
        <v>1707</v>
      </c>
      <c r="I234" s="664" t="s">
        <v>29</v>
      </c>
      <c r="J234" s="1"/>
    </row>
    <row r="235" spans="1:10" ht="12.75" customHeight="1">
      <c r="A235" s="1244" t="s">
        <v>1760</v>
      </c>
      <c r="B235" s="849" t="s">
        <v>2143</v>
      </c>
      <c r="C235" s="664">
        <v>200</v>
      </c>
      <c r="D235" s="1714" t="s">
        <v>1688</v>
      </c>
      <c r="E235" s="664" t="s">
        <v>1705</v>
      </c>
      <c r="F235" s="1244" t="s">
        <v>169</v>
      </c>
      <c r="G235" s="1244" t="s">
        <v>1979</v>
      </c>
      <c r="H235" s="1244" t="s">
        <v>6</v>
      </c>
      <c r="I235" s="664" t="s">
        <v>29</v>
      </c>
      <c r="J235" s="1"/>
    </row>
    <row r="236" spans="1:10" ht="12.75" customHeight="1">
      <c r="A236" s="1244" t="s">
        <v>1758</v>
      </c>
      <c r="B236" s="849" t="s">
        <v>88</v>
      </c>
      <c r="C236" s="664">
        <v>200</v>
      </c>
      <c r="D236" s="1714" t="s">
        <v>1688</v>
      </c>
      <c r="E236" s="664" t="s">
        <v>1705</v>
      </c>
      <c r="F236" s="1244" t="s">
        <v>89</v>
      </c>
      <c r="G236" s="1244" t="s">
        <v>177</v>
      </c>
      <c r="H236" s="1244" t="s">
        <v>88</v>
      </c>
      <c r="I236" s="664" t="s">
        <v>29</v>
      </c>
      <c r="J236" s="1"/>
    </row>
    <row r="237" spans="1:10" ht="12.75" customHeight="1">
      <c r="A237" s="1244" t="s">
        <v>1768</v>
      </c>
      <c r="B237" s="849" t="s">
        <v>2144</v>
      </c>
      <c r="C237" s="664">
        <v>223</v>
      </c>
      <c r="D237" s="1714" t="s">
        <v>1688</v>
      </c>
      <c r="E237" s="664" t="s">
        <v>1705</v>
      </c>
      <c r="F237" s="1244" t="s">
        <v>201</v>
      </c>
      <c r="G237" s="1244" t="s">
        <v>31</v>
      </c>
      <c r="H237" s="1244" t="s">
        <v>110</v>
      </c>
      <c r="I237" s="664" t="s">
        <v>29</v>
      </c>
      <c r="J237" s="1"/>
    </row>
    <row r="238" spans="1:10" ht="12.75" customHeight="1">
      <c r="A238" s="1244" t="s">
        <v>1976</v>
      </c>
      <c r="B238" s="849" t="s">
        <v>1977</v>
      </c>
      <c r="C238" s="664">
        <v>202</v>
      </c>
      <c r="D238" s="664" t="s">
        <v>1688</v>
      </c>
      <c r="E238" s="664" t="s">
        <v>1705</v>
      </c>
      <c r="F238" s="1244" t="s">
        <v>1978</v>
      </c>
      <c r="G238" s="1244" t="s">
        <v>1979</v>
      </c>
      <c r="H238" s="1244" t="s">
        <v>198</v>
      </c>
      <c r="I238" s="664" t="s">
        <v>29</v>
      </c>
      <c r="J238" s="1"/>
    </row>
    <row r="239" spans="1:10" ht="12.75" customHeight="1">
      <c r="A239" s="1244" t="s">
        <v>1764</v>
      </c>
      <c r="B239" s="849" t="s">
        <v>79</v>
      </c>
      <c r="C239" s="664">
        <v>202</v>
      </c>
      <c r="D239" s="1714" t="s">
        <v>1688</v>
      </c>
      <c r="E239" s="664" t="s">
        <v>1705</v>
      </c>
      <c r="F239" s="1244" t="s">
        <v>2145</v>
      </c>
      <c r="G239" s="1244" t="s">
        <v>35</v>
      </c>
      <c r="H239" s="1244" t="s">
        <v>67</v>
      </c>
      <c r="I239" s="664" t="s">
        <v>37</v>
      </c>
      <c r="J239" s="1"/>
    </row>
    <row r="240" spans="1:10" ht="12.75" customHeight="1">
      <c r="A240" s="1244" t="s">
        <v>2146</v>
      </c>
      <c r="B240" s="849" t="s">
        <v>2147</v>
      </c>
      <c r="C240" s="664">
        <v>202</v>
      </c>
      <c r="D240" s="1714" t="s">
        <v>1688</v>
      </c>
      <c r="E240" s="664" t="s">
        <v>1689</v>
      </c>
      <c r="F240" s="1244" t="s">
        <v>63</v>
      </c>
      <c r="G240" s="1244" t="s">
        <v>42</v>
      </c>
      <c r="H240" s="1244" t="s">
        <v>59</v>
      </c>
      <c r="I240" s="664" t="s">
        <v>29</v>
      </c>
      <c r="J240" s="1"/>
    </row>
    <row r="241" spans="1:10" ht="12.75" customHeight="1">
      <c r="A241" s="1244" t="s">
        <v>2148</v>
      </c>
      <c r="B241" s="849" t="s">
        <v>2149</v>
      </c>
      <c r="C241" s="664">
        <v>223</v>
      </c>
      <c r="D241" s="1714" t="s">
        <v>1688</v>
      </c>
      <c r="E241" s="664" t="s">
        <v>1689</v>
      </c>
      <c r="F241" s="1244" t="s">
        <v>62</v>
      </c>
      <c r="G241" s="1244" t="s">
        <v>31</v>
      </c>
      <c r="H241" s="1244" t="s">
        <v>59</v>
      </c>
      <c r="I241" s="664" t="s">
        <v>29</v>
      </c>
      <c r="J241" s="1"/>
    </row>
    <row r="242" spans="1:10" ht="12.75" customHeight="1">
      <c r="A242" s="1244" t="s">
        <v>2150</v>
      </c>
      <c r="B242" s="849" t="s">
        <v>2151</v>
      </c>
      <c r="C242" s="664">
        <v>223</v>
      </c>
      <c r="D242" s="664" t="s">
        <v>1688</v>
      </c>
      <c r="E242" s="664" t="s">
        <v>1689</v>
      </c>
      <c r="F242" s="1244" t="s">
        <v>62</v>
      </c>
      <c r="G242" s="1244" t="s">
        <v>31</v>
      </c>
      <c r="H242" s="1244" t="s">
        <v>59</v>
      </c>
      <c r="I242" s="664" t="s">
        <v>29</v>
      </c>
      <c r="J242" s="1"/>
    </row>
    <row r="243" spans="1:10" ht="12.75" customHeight="1">
      <c r="A243" s="1244" t="s">
        <v>2152</v>
      </c>
      <c r="B243" s="849" t="s">
        <v>2153</v>
      </c>
      <c r="C243" s="664">
        <v>223</v>
      </c>
      <c r="D243" s="1714" t="s">
        <v>1688</v>
      </c>
      <c r="E243" s="664" t="s">
        <v>1689</v>
      </c>
      <c r="F243" s="1244" t="s">
        <v>61</v>
      </c>
      <c r="G243" s="1244" t="s">
        <v>31</v>
      </c>
      <c r="H243" s="1244" t="s">
        <v>59</v>
      </c>
      <c r="I243" s="664" t="s">
        <v>29</v>
      </c>
      <c r="J243" s="1"/>
    </row>
    <row r="244" spans="1:10" ht="12.75" customHeight="1">
      <c r="A244" s="1244"/>
      <c r="B244" s="601"/>
      <c r="C244" s="1712">
        <v>18</v>
      </c>
      <c r="D244" s="1714"/>
      <c r="E244" s="664"/>
      <c r="F244" s="1244"/>
      <c r="G244" s="1244"/>
      <c r="H244" s="1244"/>
      <c r="I244" s="664"/>
      <c r="J244" s="1"/>
    </row>
    <row r="245" spans="1:10" ht="12.75" customHeight="1">
      <c r="A245" s="1715" t="s">
        <v>1638</v>
      </c>
      <c r="B245" s="2250">
        <v>4</v>
      </c>
      <c r="C245" s="2080"/>
      <c r="D245" s="2080"/>
      <c r="E245" s="2080"/>
      <c r="F245" s="2080"/>
      <c r="G245" s="2080"/>
      <c r="H245" s="2080"/>
      <c r="I245" s="2081"/>
      <c r="J245" s="1"/>
    </row>
    <row r="246" spans="1:10" ht="12.75" customHeight="1">
      <c r="A246" s="1244" t="s">
        <v>1791</v>
      </c>
      <c r="B246" s="849" t="s">
        <v>1996</v>
      </c>
      <c r="C246" s="664">
        <v>20</v>
      </c>
      <c r="D246" s="664" t="s">
        <v>1688</v>
      </c>
      <c r="E246" s="664" t="s">
        <v>1705</v>
      </c>
      <c r="F246" s="1244" t="s">
        <v>2154</v>
      </c>
      <c r="G246" s="1244" t="s">
        <v>612</v>
      </c>
      <c r="H246" s="1244" t="s">
        <v>27</v>
      </c>
      <c r="I246" s="664" t="s">
        <v>29</v>
      </c>
      <c r="J246" s="1"/>
    </row>
    <row r="247" spans="1:10" ht="12.75" customHeight="1">
      <c r="A247" s="1244" t="s">
        <v>1998</v>
      </c>
      <c r="B247" s="849" t="s">
        <v>2155</v>
      </c>
      <c r="C247" s="664">
        <v>20</v>
      </c>
      <c r="D247" s="664" t="s">
        <v>1688</v>
      </c>
      <c r="E247" s="1714" t="s">
        <v>1705</v>
      </c>
      <c r="F247" s="1244" t="s">
        <v>2120</v>
      </c>
      <c r="G247" s="1244" t="s">
        <v>42</v>
      </c>
      <c r="H247" s="1244" t="s">
        <v>1707</v>
      </c>
      <c r="I247" s="664" t="s">
        <v>29</v>
      </c>
      <c r="J247" s="1"/>
    </row>
    <row r="248" spans="1:10" ht="12.75" customHeight="1">
      <c r="A248" s="1244" t="s">
        <v>1796</v>
      </c>
      <c r="B248" s="849" t="s">
        <v>2156</v>
      </c>
      <c r="C248" s="664">
        <v>200</v>
      </c>
      <c r="D248" s="664" t="s">
        <v>1688</v>
      </c>
      <c r="E248" s="1714" t="s">
        <v>1705</v>
      </c>
      <c r="F248" s="1244" t="s">
        <v>174</v>
      </c>
      <c r="G248" s="1244" t="s">
        <v>1979</v>
      </c>
      <c r="H248" s="1244" t="s">
        <v>6</v>
      </c>
      <c r="I248" s="664" t="s">
        <v>29</v>
      </c>
      <c r="J248" s="1"/>
    </row>
    <row r="249" spans="1:10" ht="12.75" customHeight="1">
      <c r="A249" s="1244" t="s">
        <v>1994</v>
      </c>
      <c r="B249" s="849" t="s">
        <v>1803</v>
      </c>
      <c r="C249" s="664">
        <v>200</v>
      </c>
      <c r="D249" s="664" t="s">
        <v>1688</v>
      </c>
      <c r="E249" s="1714" t="s">
        <v>1705</v>
      </c>
      <c r="F249" s="1244" t="s">
        <v>92</v>
      </c>
      <c r="G249" s="1244" t="s">
        <v>31</v>
      </c>
      <c r="H249" s="1244" t="s">
        <v>88</v>
      </c>
      <c r="I249" s="664" t="s">
        <v>29</v>
      </c>
      <c r="J249" s="1"/>
    </row>
    <row r="250" spans="1:10" ht="12.75" customHeight="1">
      <c r="A250" s="1244" t="s">
        <v>1793</v>
      </c>
      <c r="B250" s="849" t="s">
        <v>1794</v>
      </c>
      <c r="C250" s="664">
        <v>200</v>
      </c>
      <c r="D250" s="664" t="s">
        <v>1688</v>
      </c>
      <c r="E250" s="664" t="s">
        <v>1705</v>
      </c>
      <c r="F250" s="1244" t="s">
        <v>2157</v>
      </c>
      <c r="G250" s="1244" t="s">
        <v>42</v>
      </c>
      <c r="H250" s="1244" t="s">
        <v>110</v>
      </c>
      <c r="I250" s="664" t="s">
        <v>29</v>
      </c>
      <c r="J250" s="1"/>
    </row>
    <row r="251" spans="1:10" ht="12.75" customHeight="1">
      <c r="A251" s="1244" t="s">
        <v>1798</v>
      </c>
      <c r="B251" s="849" t="s">
        <v>1800</v>
      </c>
      <c r="C251" s="664">
        <v>202</v>
      </c>
      <c r="D251" s="1714" t="s">
        <v>1688</v>
      </c>
      <c r="E251" s="664" t="s">
        <v>1705</v>
      </c>
      <c r="F251" s="1244" t="s">
        <v>77</v>
      </c>
      <c r="G251" s="1244" t="s">
        <v>177</v>
      </c>
      <c r="H251" s="1244" t="s">
        <v>67</v>
      </c>
      <c r="I251" s="664" t="s">
        <v>37</v>
      </c>
      <c r="J251" s="1"/>
    </row>
    <row r="252" spans="1:10" ht="12.75" customHeight="1">
      <c r="A252" s="1244" t="s">
        <v>2158</v>
      </c>
      <c r="B252" s="849" t="s">
        <v>2159</v>
      </c>
      <c r="C252" s="664">
        <v>202</v>
      </c>
      <c r="D252" s="1714" t="s">
        <v>1688</v>
      </c>
      <c r="E252" s="664" t="s">
        <v>1689</v>
      </c>
      <c r="F252" s="1244" t="s">
        <v>61</v>
      </c>
      <c r="G252" s="1244" t="s">
        <v>31</v>
      </c>
      <c r="H252" s="1244" t="s">
        <v>59</v>
      </c>
      <c r="I252" s="664" t="s">
        <v>29</v>
      </c>
      <c r="J252" s="1"/>
    </row>
    <row r="253" spans="1:10" ht="12.75" customHeight="1">
      <c r="A253" s="1244" t="s">
        <v>2160</v>
      </c>
      <c r="B253" s="849" t="s">
        <v>2161</v>
      </c>
      <c r="C253" s="664">
        <v>202</v>
      </c>
      <c r="D253" s="1714" t="s">
        <v>1688</v>
      </c>
      <c r="E253" s="664" t="s">
        <v>1689</v>
      </c>
      <c r="F253" s="1244" t="s">
        <v>64</v>
      </c>
      <c r="G253" s="1244" t="s">
        <v>35</v>
      </c>
      <c r="H253" s="1244" t="s">
        <v>59</v>
      </c>
      <c r="I253" s="664" t="s">
        <v>40</v>
      </c>
      <c r="J253" s="1"/>
    </row>
    <row r="254" spans="1:10" ht="12.75" customHeight="1">
      <c r="A254" s="1244" t="s">
        <v>2162</v>
      </c>
      <c r="B254" s="849" t="s">
        <v>2163</v>
      </c>
      <c r="C254" s="664">
        <v>223</v>
      </c>
      <c r="D254" s="1714" t="s">
        <v>1688</v>
      </c>
      <c r="E254" s="664" t="s">
        <v>1689</v>
      </c>
      <c r="F254" s="1244" t="s">
        <v>62</v>
      </c>
      <c r="G254" s="1244" t="s">
        <v>31</v>
      </c>
      <c r="H254" s="1244" t="s">
        <v>59</v>
      </c>
      <c r="I254" s="664" t="s">
        <v>29</v>
      </c>
      <c r="J254" s="1"/>
    </row>
    <row r="255" spans="1:10" ht="12.75" customHeight="1">
      <c r="A255" s="1244" t="s">
        <v>2164</v>
      </c>
      <c r="B255" s="849" t="s">
        <v>2165</v>
      </c>
      <c r="C255" s="664">
        <v>223</v>
      </c>
      <c r="D255" s="1714" t="s">
        <v>1688</v>
      </c>
      <c r="E255" s="664" t="s">
        <v>1689</v>
      </c>
      <c r="F255" s="1244" t="s">
        <v>63</v>
      </c>
      <c r="G255" s="1244" t="s">
        <v>42</v>
      </c>
      <c r="H255" s="1244" t="s">
        <v>59</v>
      </c>
      <c r="I255" s="664" t="s">
        <v>29</v>
      </c>
      <c r="J255" s="1"/>
    </row>
    <row r="256" spans="1:10" ht="12.75" customHeight="1">
      <c r="A256" s="1244" t="s">
        <v>2166</v>
      </c>
      <c r="B256" s="849" t="s">
        <v>2167</v>
      </c>
      <c r="C256" s="664">
        <v>223</v>
      </c>
      <c r="D256" s="1714" t="s">
        <v>1688</v>
      </c>
      <c r="E256" s="664" t="s">
        <v>1689</v>
      </c>
      <c r="F256" s="1244" t="s">
        <v>62</v>
      </c>
      <c r="G256" s="1244" t="s">
        <v>31</v>
      </c>
      <c r="H256" s="1244" t="s">
        <v>59</v>
      </c>
      <c r="I256" s="664" t="s">
        <v>29</v>
      </c>
      <c r="J256" s="1"/>
    </row>
    <row r="257" spans="1:10" ht="12.75" customHeight="1">
      <c r="A257" s="1244" t="s">
        <v>1992</v>
      </c>
      <c r="B257" s="849" t="s">
        <v>1993</v>
      </c>
      <c r="C257" s="664">
        <v>20</v>
      </c>
      <c r="D257" s="1714" t="s">
        <v>1688</v>
      </c>
      <c r="E257" s="664" t="s">
        <v>1689</v>
      </c>
      <c r="F257" s="1244" t="s">
        <v>63</v>
      </c>
      <c r="G257" s="1244" t="s">
        <v>42</v>
      </c>
      <c r="H257" s="1244" t="s">
        <v>59</v>
      </c>
      <c r="I257" s="664" t="s">
        <v>29</v>
      </c>
      <c r="J257" s="1"/>
    </row>
    <row r="258" spans="1:10" ht="12.75" customHeight="1">
      <c r="A258" s="1244"/>
      <c r="B258" s="601"/>
      <c r="C258" s="1712">
        <v>15</v>
      </c>
      <c r="D258" s="1714"/>
      <c r="E258" s="664"/>
      <c r="F258" s="1244"/>
      <c r="G258" s="1244"/>
      <c r="H258" s="1244"/>
      <c r="I258" s="664"/>
      <c r="J258" s="1"/>
    </row>
    <row r="259" spans="1:10" ht="12.75" customHeight="1">
      <c r="A259" s="1715" t="s">
        <v>1638</v>
      </c>
      <c r="B259" s="2250">
        <v>5</v>
      </c>
      <c r="C259" s="2080"/>
      <c r="D259" s="2080"/>
      <c r="E259" s="2080"/>
      <c r="F259" s="2080"/>
      <c r="G259" s="2080"/>
      <c r="H259" s="2080"/>
      <c r="I259" s="2081"/>
      <c r="J259" s="1"/>
    </row>
    <row r="260" spans="1:10" ht="12.75" customHeight="1">
      <c r="A260" s="1244" t="s">
        <v>2170</v>
      </c>
      <c r="B260" s="849" t="s">
        <v>2171</v>
      </c>
      <c r="C260" s="664">
        <v>122</v>
      </c>
      <c r="D260" s="664" t="s">
        <v>1688</v>
      </c>
      <c r="E260" s="664" t="s">
        <v>1689</v>
      </c>
      <c r="F260" s="1244" t="s">
        <v>61</v>
      </c>
      <c r="G260" s="1244" t="s">
        <v>31</v>
      </c>
      <c r="H260" s="1244" t="s">
        <v>59</v>
      </c>
      <c r="I260" s="664" t="s">
        <v>29</v>
      </c>
      <c r="J260" s="1"/>
    </row>
    <row r="261" spans="1:10" ht="12.75" customHeight="1">
      <c r="A261" s="1244" t="s">
        <v>2172</v>
      </c>
      <c r="B261" s="849" t="s">
        <v>2173</v>
      </c>
      <c r="C261" s="664">
        <v>303</v>
      </c>
      <c r="D261" s="664" t="s">
        <v>1688</v>
      </c>
      <c r="E261" s="664" t="s">
        <v>1689</v>
      </c>
      <c r="F261" s="1244" t="s">
        <v>63</v>
      </c>
      <c r="G261" s="1244" t="s">
        <v>42</v>
      </c>
      <c r="H261" s="1244" t="s">
        <v>59</v>
      </c>
      <c r="I261" s="664" t="s">
        <v>29</v>
      </c>
      <c r="J261" s="1"/>
    </row>
    <row r="262" spans="1:10" ht="12.75" customHeight="1">
      <c r="A262" s="1244" t="s">
        <v>2174</v>
      </c>
      <c r="B262" s="849" t="s">
        <v>2175</v>
      </c>
      <c r="C262" s="664">
        <v>122</v>
      </c>
      <c r="D262" s="1714" t="s">
        <v>1688</v>
      </c>
      <c r="E262" s="664" t="s">
        <v>1689</v>
      </c>
      <c r="F262" s="1244" t="s">
        <v>60</v>
      </c>
      <c r="G262" s="1244" t="s">
        <v>25</v>
      </c>
      <c r="H262" s="1244" t="s">
        <v>59</v>
      </c>
      <c r="I262" s="664" t="s">
        <v>29</v>
      </c>
      <c r="J262" s="1"/>
    </row>
    <row r="263" spans="1:10" ht="12.75" customHeight="1">
      <c r="A263" s="1244" t="s">
        <v>2176</v>
      </c>
      <c r="B263" s="849" t="s">
        <v>2177</v>
      </c>
      <c r="C263" s="664">
        <v>202</v>
      </c>
      <c r="D263" s="1714" t="s">
        <v>1688</v>
      </c>
      <c r="E263" s="664" t="s">
        <v>1689</v>
      </c>
      <c r="F263" s="1244" t="s">
        <v>58</v>
      </c>
      <c r="G263" s="1244" t="s">
        <v>25</v>
      </c>
      <c r="H263" s="1244" t="s">
        <v>59</v>
      </c>
      <c r="I263" s="664" t="s">
        <v>29</v>
      </c>
      <c r="J263" s="1"/>
    </row>
    <row r="264" spans="1:10" ht="12.75" customHeight="1">
      <c r="A264" s="1244" t="s">
        <v>2178</v>
      </c>
      <c r="B264" s="849" t="s">
        <v>2179</v>
      </c>
      <c r="C264" s="664">
        <v>223</v>
      </c>
      <c r="D264" s="1714" t="s">
        <v>1688</v>
      </c>
      <c r="E264" s="664" t="s">
        <v>1689</v>
      </c>
      <c r="F264" s="1244" t="s">
        <v>62</v>
      </c>
      <c r="G264" s="1244" t="s">
        <v>31</v>
      </c>
      <c r="H264" s="1244" t="s">
        <v>59</v>
      </c>
      <c r="I264" s="664" t="s">
        <v>29</v>
      </c>
      <c r="J264" s="1"/>
    </row>
    <row r="265" spans="1:10" ht="12.75" customHeight="1">
      <c r="A265" s="1244" t="s">
        <v>2180</v>
      </c>
      <c r="B265" s="849" t="s">
        <v>2181</v>
      </c>
      <c r="C265" s="664">
        <v>202</v>
      </c>
      <c r="D265" s="1714" t="s">
        <v>1688</v>
      </c>
      <c r="E265" s="664" t="s">
        <v>1689</v>
      </c>
      <c r="F265" s="1244" t="s">
        <v>63</v>
      </c>
      <c r="G265" s="1244" t="s">
        <v>42</v>
      </c>
      <c r="H265" s="1244" t="s">
        <v>59</v>
      </c>
      <c r="I265" s="664" t="s">
        <v>29</v>
      </c>
      <c r="J265" s="1"/>
    </row>
    <row r="266" spans="1:10" ht="12.75" customHeight="1">
      <c r="A266" s="1244" t="s">
        <v>2182</v>
      </c>
      <c r="B266" s="849" t="s">
        <v>2183</v>
      </c>
      <c r="C266" s="664">
        <v>223</v>
      </c>
      <c r="D266" s="1714" t="s">
        <v>1817</v>
      </c>
      <c r="E266" s="664" t="s">
        <v>1689</v>
      </c>
      <c r="F266" s="1244" t="s">
        <v>63</v>
      </c>
      <c r="G266" s="1244" t="s">
        <v>42</v>
      </c>
      <c r="H266" s="1244" t="s">
        <v>59</v>
      </c>
      <c r="I266" s="664" t="s">
        <v>29</v>
      </c>
      <c r="J266" s="1"/>
    </row>
    <row r="267" spans="1:10" ht="12.75" customHeight="1">
      <c r="A267" s="1244" t="s">
        <v>2184</v>
      </c>
      <c r="B267" s="849" t="s">
        <v>2185</v>
      </c>
      <c r="C267" s="664">
        <v>303</v>
      </c>
      <c r="D267" s="664" t="s">
        <v>1817</v>
      </c>
      <c r="E267" s="664" t="s">
        <v>1689</v>
      </c>
      <c r="F267" s="1244" t="s">
        <v>61</v>
      </c>
      <c r="G267" s="1244" t="s">
        <v>31</v>
      </c>
      <c r="H267" s="1244" t="s">
        <v>59</v>
      </c>
      <c r="I267" s="664" t="s">
        <v>29</v>
      </c>
      <c r="J267" s="1"/>
    </row>
    <row r="268" spans="1:10" ht="12.75" customHeight="1">
      <c r="A268" s="1244" t="s">
        <v>2186</v>
      </c>
      <c r="B268" s="849" t="s">
        <v>2187</v>
      </c>
      <c r="C268" s="664">
        <v>303</v>
      </c>
      <c r="D268" s="664" t="s">
        <v>1817</v>
      </c>
      <c r="E268" s="664" t="s">
        <v>1689</v>
      </c>
      <c r="F268" s="1244" t="s">
        <v>60</v>
      </c>
      <c r="G268" s="1244" t="s">
        <v>25</v>
      </c>
      <c r="H268" s="1244" t="s">
        <v>59</v>
      </c>
      <c r="I268" s="664" t="s">
        <v>29</v>
      </c>
      <c r="J268" s="1"/>
    </row>
    <row r="269" spans="1:10" ht="12.75" customHeight="1">
      <c r="A269" s="1244"/>
      <c r="B269" s="601"/>
      <c r="C269" s="1712">
        <v>23</v>
      </c>
      <c r="D269" s="1714"/>
      <c r="E269" s="664"/>
      <c r="F269" s="1244"/>
      <c r="G269" s="1244"/>
      <c r="H269" s="1244"/>
      <c r="I269" s="664"/>
      <c r="J269" s="1"/>
    </row>
    <row r="270" spans="1:10" ht="12.75" customHeight="1">
      <c r="A270" s="1715" t="s">
        <v>1638</v>
      </c>
      <c r="B270" s="2250">
        <v>6</v>
      </c>
      <c r="C270" s="2080"/>
      <c r="D270" s="2080"/>
      <c r="E270" s="2080"/>
      <c r="F270" s="2080"/>
      <c r="G270" s="2080"/>
      <c r="H270" s="2080"/>
      <c r="I270" s="2081"/>
      <c r="J270" s="1"/>
    </row>
    <row r="271" spans="1:10" ht="12.75" customHeight="1">
      <c r="A271" s="1244" t="s">
        <v>2023</v>
      </c>
      <c r="B271" s="849" t="s">
        <v>2024</v>
      </c>
      <c r="C271" s="664">
        <v>223</v>
      </c>
      <c r="D271" s="1714" t="s">
        <v>1688</v>
      </c>
      <c r="E271" s="664" t="s">
        <v>1705</v>
      </c>
      <c r="F271" s="1244" t="s">
        <v>77</v>
      </c>
      <c r="G271" s="1244" t="s">
        <v>177</v>
      </c>
      <c r="H271" s="1244" t="s">
        <v>67</v>
      </c>
      <c r="I271" s="664" t="s">
        <v>37</v>
      </c>
      <c r="J271" s="1"/>
    </row>
    <row r="272" spans="1:10" ht="12.75" customHeight="1">
      <c r="A272" s="1720" t="s">
        <v>2192</v>
      </c>
      <c r="B272" s="1280" t="s">
        <v>2030</v>
      </c>
      <c r="C272" s="1721">
        <v>122</v>
      </c>
      <c r="D272" s="1721" t="s">
        <v>1688</v>
      </c>
      <c r="E272" s="1721" t="s">
        <v>1689</v>
      </c>
      <c r="F272" s="1246" t="s">
        <v>58</v>
      </c>
      <c r="G272" s="1246" t="s">
        <v>25</v>
      </c>
      <c r="H272" s="1246" t="s">
        <v>59</v>
      </c>
      <c r="I272" s="1721" t="s">
        <v>29</v>
      </c>
      <c r="J272" s="1"/>
    </row>
    <row r="273" spans="1:10" ht="12.75" customHeight="1">
      <c r="A273" s="1244" t="s">
        <v>2196</v>
      </c>
      <c r="B273" s="849" t="s">
        <v>2197</v>
      </c>
      <c r="C273" s="664">
        <v>202</v>
      </c>
      <c r="D273" s="1714" t="s">
        <v>1688</v>
      </c>
      <c r="E273" s="664" t="s">
        <v>1689</v>
      </c>
      <c r="F273" s="1244" t="s">
        <v>61</v>
      </c>
      <c r="G273" s="1244" t="s">
        <v>31</v>
      </c>
      <c r="H273" s="1244" t="s">
        <v>59</v>
      </c>
      <c r="I273" s="664" t="s">
        <v>29</v>
      </c>
      <c r="J273" s="1"/>
    </row>
    <row r="274" spans="1:10" ht="12.75" customHeight="1">
      <c r="A274" s="1244" t="s">
        <v>2198</v>
      </c>
      <c r="B274" s="849" t="s">
        <v>2199</v>
      </c>
      <c r="C274" s="664">
        <v>223</v>
      </c>
      <c r="D274" s="1714" t="s">
        <v>1688</v>
      </c>
      <c r="E274" s="664" t="s">
        <v>1689</v>
      </c>
      <c r="F274" s="1244" t="s">
        <v>61</v>
      </c>
      <c r="G274" s="1244" t="s">
        <v>31</v>
      </c>
      <c r="H274" s="1244" t="s">
        <v>59</v>
      </c>
      <c r="I274" s="664" t="s">
        <v>29</v>
      </c>
      <c r="J274" s="1"/>
    </row>
    <row r="275" spans="1:10" ht="12.75" customHeight="1">
      <c r="A275" s="1244" t="s">
        <v>2200</v>
      </c>
      <c r="B275" s="849" t="s">
        <v>2201</v>
      </c>
      <c r="C275" s="664">
        <v>223</v>
      </c>
      <c r="D275" s="1714" t="s">
        <v>1688</v>
      </c>
      <c r="E275" s="664" t="s">
        <v>1689</v>
      </c>
      <c r="F275" s="1244" t="s">
        <v>62</v>
      </c>
      <c r="G275" s="1244" t="s">
        <v>31</v>
      </c>
      <c r="H275" s="1244" t="s">
        <v>59</v>
      </c>
      <c r="I275" s="664" t="s">
        <v>29</v>
      </c>
      <c r="J275" s="1"/>
    </row>
    <row r="276" spans="1:10" ht="12.75" customHeight="1">
      <c r="A276" s="1244" t="s">
        <v>2202</v>
      </c>
      <c r="B276" s="849" t="s">
        <v>2203</v>
      </c>
      <c r="C276" s="664">
        <v>303</v>
      </c>
      <c r="D276" s="1714" t="s">
        <v>1688</v>
      </c>
      <c r="E276" s="664" t="s">
        <v>1689</v>
      </c>
      <c r="F276" s="1244" t="s">
        <v>63</v>
      </c>
      <c r="G276" s="1244" t="s">
        <v>42</v>
      </c>
      <c r="H276" s="1244" t="s">
        <v>59</v>
      </c>
      <c r="I276" s="664" t="s">
        <v>29</v>
      </c>
      <c r="J276" s="1"/>
    </row>
    <row r="277" spans="1:10" ht="12.75" customHeight="1">
      <c r="A277" s="1244" t="s">
        <v>2205</v>
      </c>
      <c r="B277" s="849" t="s">
        <v>2206</v>
      </c>
      <c r="C277" s="664">
        <v>303</v>
      </c>
      <c r="D277" s="664" t="s">
        <v>1817</v>
      </c>
      <c r="E277" s="664" t="s">
        <v>1689</v>
      </c>
      <c r="F277" s="1244" t="s">
        <v>58</v>
      </c>
      <c r="G277" s="1244" t="s">
        <v>25</v>
      </c>
      <c r="H277" s="1244" t="s">
        <v>59</v>
      </c>
      <c r="I277" s="664" t="s">
        <v>29</v>
      </c>
      <c r="J277" s="1"/>
    </row>
    <row r="278" spans="1:10" ht="12.75" customHeight="1">
      <c r="A278" s="1244" t="s">
        <v>1823</v>
      </c>
      <c r="B278" s="849" t="s">
        <v>1824</v>
      </c>
      <c r="C278" s="664">
        <v>0</v>
      </c>
      <c r="D278" s="664" t="s">
        <v>1688</v>
      </c>
      <c r="E278" s="664" t="s">
        <v>1689</v>
      </c>
      <c r="F278" s="1244" t="s">
        <v>2046</v>
      </c>
      <c r="G278" s="1244" t="s">
        <v>31</v>
      </c>
      <c r="H278" s="1244" t="s">
        <v>59</v>
      </c>
      <c r="I278" s="664" t="s">
        <v>29</v>
      </c>
      <c r="J278" s="1"/>
    </row>
    <row r="279" spans="1:10" ht="12.75" customHeight="1">
      <c r="A279" s="1244" t="s">
        <v>2208</v>
      </c>
      <c r="B279" s="849" t="s">
        <v>2209</v>
      </c>
      <c r="C279" s="664">
        <v>303</v>
      </c>
      <c r="D279" s="664" t="s">
        <v>1817</v>
      </c>
      <c r="E279" s="664" t="s">
        <v>1689</v>
      </c>
      <c r="F279" s="1244" t="s">
        <v>60</v>
      </c>
      <c r="G279" s="1244" t="s">
        <v>25</v>
      </c>
      <c r="H279" s="1244" t="s">
        <v>59</v>
      </c>
      <c r="I279" s="664" t="s">
        <v>29</v>
      </c>
      <c r="J279" s="1"/>
    </row>
    <row r="280" spans="1:10" ht="12.75" customHeight="1">
      <c r="A280" s="1244" t="s">
        <v>1835</v>
      </c>
      <c r="B280" s="849" t="s">
        <v>2045</v>
      </c>
      <c r="C280" s="664">
        <v>200</v>
      </c>
      <c r="D280" s="664" t="s">
        <v>1688</v>
      </c>
      <c r="E280" s="664" t="s">
        <v>1689</v>
      </c>
      <c r="F280" s="1244" t="s">
        <v>63</v>
      </c>
      <c r="G280" s="1244" t="s">
        <v>42</v>
      </c>
      <c r="H280" s="1244" t="s">
        <v>59</v>
      </c>
      <c r="I280" s="664" t="s">
        <v>29</v>
      </c>
      <c r="J280" s="1"/>
    </row>
    <row r="281" spans="1:10" ht="12.75" customHeight="1">
      <c r="A281" s="1244"/>
      <c r="B281" s="601"/>
      <c r="C281" s="1712">
        <v>22</v>
      </c>
      <c r="D281" s="664"/>
      <c r="E281" s="664"/>
      <c r="F281" s="1244"/>
      <c r="G281" s="1244"/>
      <c r="H281" s="1244"/>
      <c r="I281" s="664"/>
      <c r="J281" s="1"/>
    </row>
    <row r="282" spans="1:10" ht="12.75" customHeight="1">
      <c r="A282" s="1715" t="s">
        <v>1638</v>
      </c>
      <c r="B282" s="2250">
        <v>7</v>
      </c>
      <c r="C282" s="2080"/>
      <c r="D282" s="2080"/>
      <c r="E282" s="2080"/>
      <c r="F282" s="2080"/>
      <c r="G282" s="2080"/>
      <c r="H282" s="2080"/>
      <c r="I282" s="2081"/>
      <c r="J282" s="1"/>
    </row>
    <row r="283" spans="1:10" ht="12.75" customHeight="1">
      <c r="A283" s="1244" t="s">
        <v>2210</v>
      </c>
      <c r="B283" s="849" t="s">
        <v>2211</v>
      </c>
      <c r="C283" s="664">
        <v>303</v>
      </c>
      <c r="D283" s="664" t="s">
        <v>1688</v>
      </c>
      <c r="E283" s="664" t="s">
        <v>1689</v>
      </c>
      <c r="F283" s="1244" t="s">
        <v>64</v>
      </c>
      <c r="G283" s="1244" t="s">
        <v>35</v>
      </c>
      <c r="H283" s="1244" t="s">
        <v>59</v>
      </c>
      <c r="I283" s="664" t="s">
        <v>40</v>
      </c>
      <c r="J283" s="1"/>
    </row>
    <row r="284" spans="1:10" ht="12.75" customHeight="1">
      <c r="A284" s="1244" t="s">
        <v>2212</v>
      </c>
      <c r="B284" s="849" t="s">
        <v>2213</v>
      </c>
      <c r="C284" s="664">
        <v>223</v>
      </c>
      <c r="D284" s="664" t="s">
        <v>1688</v>
      </c>
      <c r="E284" s="664" t="s">
        <v>1689</v>
      </c>
      <c r="F284" s="1244" t="s">
        <v>61</v>
      </c>
      <c r="G284" s="1244" t="s">
        <v>31</v>
      </c>
      <c r="H284" s="1244" t="s">
        <v>59</v>
      </c>
      <c r="I284" s="664" t="s">
        <v>29</v>
      </c>
      <c r="J284" s="1"/>
    </row>
    <row r="285" spans="1:10" ht="12.75" customHeight="1">
      <c r="A285" s="1244" t="s">
        <v>2214</v>
      </c>
      <c r="B285" s="849" t="s">
        <v>2215</v>
      </c>
      <c r="C285" s="664">
        <v>303</v>
      </c>
      <c r="D285" s="664" t="s">
        <v>1688</v>
      </c>
      <c r="E285" s="664" t="s">
        <v>1689</v>
      </c>
      <c r="F285" s="1244" t="s">
        <v>64</v>
      </c>
      <c r="G285" s="1244" t="s">
        <v>35</v>
      </c>
      <c r="H285" s="1244" t="s">
        <v>59</v>
      </c>
      <c r="I285" s="664" t="s">
        <v>40</v>
      </c>
      <c r="J285" s="1"/>
    </row>
    <row r="286" spans="1:10" ht="12.75" customHeight="1">
      <c r="A286" s="1244" t="s">
        <v>2216</v>
      </c>
      <c r="B286" s="849" t="s">
        <v>2063</v>
      </c>
      <c r="C286" s="664">
        <v>143</v>
      </c>
      <c r="D286" s="664" t="s">
        <v>1688</v>
      </c>
      <c r="E286" s="664" t="s">
        <v>1689</v>
      </c>
      <c r="F286" s="1244" t="s">
        <v>2064</v>
      </c>
      <c r="G286" s="1244"/>
      <c r="H286" s="1244"/>
      <c r="I286" s="664" t="s">
        <v>29</v>
      </c>
      <c r="J286" s="1"/>
    </row>
    <row r="287" spans="1:10" ht="12.75" customHeight="1">
      <c r="A287" s="1244" t="s">
        <v>1844</v>
      </c>
      <c r="B287" s="849" t="s">
        <v>1845</v>
      </c>
      <c r="C287" s="664">
        <v>0</v>
      </c>
      <c r="D287" s="664" t="s">
        <v>1688</v>
      </c>
      <c r="E287" s="664" t="s">
        <v>1689</v>
      </c>
      <c r="F287" s="1244" t="s">
        <v>2046</v>
      </c>
      <c r="G287" s="1244"/>
      <c r="H287" s="1244" t="s">
        <v>59</v>
      </c>
      <c r="I287" s="664" t="s">
        <v>29</v>
      </c>
      <c r="J287" s="1"/>
    </row>
    <row r="288" spans="1:10" ht="12.75" customHeight="1">
      <c r="A288" s="1244" t="s">
        <v>2218</v>
      </c>
      <c r="B288" s="849" t="s">
        <v>2219</v>
      </c>
      <c r="C288" s="664">
        <v>303</v>
      </c>
      <c r="D288" s="664" t="s">
        <v>1817</v>
      </c>
      <c r="E288" s="664" t="s">
        <v>1689</v>
      </c>
      <c r="F288" s="1244" t="s">
        <v>64</v>
      </c>
      <c r="G288" s="1244" t="s">
        <v>35</v>
      </c>
      <c r="H288" s="1244" t="s">
        <v>59</v>
      </c>
      <c r="I288" s="664" t="s">
        <v>40</v>
      </c>
      <c r="J288" s="1"/>
    </row>
    <row r="289" spans="1:10" ht="12.75" customHeight="1">
      <c r="A289" s="1244" t="s">
        <v>2220</v>
      </c>
      <c r="B289" s="849" t="s">
        <v>2221</v>
      </c>
      <c r="C289" s="664">
        <v>303</v>
      </c>
      <c r="D289" s="664" t="s">
        <v>1817</v>
      </c>
      <c r="E289" s="664" t="s">
        <v>1689</v>
      </c>
      <c r="F289" s="1244" t="s">
        <v>64</v>
      </c>
      <c r="G289" s="1244" t="s">
        <v>35</v>
      </c>
      <c r="H289" s="1244" t="s">
        <v>59</v>
      </c>
      <c r="I289" s="664" t="s">
        <v>40</v>
      </c>
      <c r="J289" s="1"/>
    </row>
    <row r="290" spans="1:10" ht="12.75" customHeight="1">
      <c r="A290" s="1244" t="s">
        <v>2222</v>
      </c>
      <c r="B290" s="849" t="s">
        <v>2223</v>
      </c>
      <c r="C290" s="664">
        <v>303</v>
      </c>
      <c r="D290" s="664" t="s">
        <v>2020</v>
      </c>
      <c r="E290" s="664" t="s">
        <v>1705</v>
      </c>
      <c r="F290" s="1244" t="s">
        <v>2224</v>
      </c>
      <c r="G290" s="1244" t="s">
        <v>42</v>
      </c>
      <c r="H290" s="1244" t="s">
        <v>2225</v>
      </c>
      <c r="I290" s="664" t="s">
        <v>29</v>
      </c>
      <c r="J290" s="1"/>
    </row>
    <row r="291" spans="1:10" ht="12.75" customHeight="1">
      <c r="A291" s="1244"/>
      <c r="B291" s="601"/>
      <c r="C291" s="1712">
        <v>21</v>
      </c>
      <c r="D291" s="664"/>
      <c r="E291" s="1714"/>
      <c r="F291" s="1244"/>
      <c r="G291" s="1244"/>
      <c r="H291" s="1244"/>
      <c r="I291" s="664"/>
      <c r="J291" s="1"/>
    </row>
    <row r="292" spans="1:10" ht="12.75" customHeight="1">
      <c r="A292" s="1715" t="s">
        <v>1638</v>
      </c>
      <c r="B292" s="2250">
        <v>8</v>
      </c>
      <c r="C292" s="2080"/>
      <c r="D292" s="2080"/>
      <c r="E292" s="2080"/>
      <c r="F292" s="2080"/>
      <c r="G292" s="2080"/>
      <c r="H292" s="2080"/>
      <c r="I292" s="2081"/>
      <c r="J292" s="1"/>
    </row>
    <row r="293" spans="1:10" ht="12.75" customHeight="1">
      <c r="A293" s="1244" t="s">
        <v>2226</v>
      </c>
      <c r="B293" s="849" t="s">
        <v>1872</v>
      </c>
      <c r="C293" s="664">
        <v>202</v>
      </c>
      <c r="D293" s="1714" t="s">
        <v>1688</v>
      </c>
      <c r="E293" s="664" t="s">
        <v>1689</v>
      </c>
      <c r="F293" s="1244" t="s">
        <v>60</v>
      </c>
      <c r="G293" s="1244" t="s">
        <v>25</v>
      </c>
      <c r="H293" s="1244" t="s">
        <v>59</v>
      </c>
      <c r="I293" s="664" t="s">
        <v>29</v>
      </c>
      <c r="J293" s="1"/>
    </row>
    <row r="294" spans="1:10" ht="12.75" customHeight="1">
      <c r="A294" s="1244" t="s">
        <v>2227</v>
      </c>
      <c r="B294" s="849" t="s">
        <v>2228</v>
      </c>
      <c r="C294" s="664">
        <v>202</v>
      </c>
      <c r="D294" s="1714" t="s">
        <v>1688</v>
      </c>
      <c r="E294" s="664" t="s">
        <v>1689</v>
      </c>
      <c r="F294" s="1244" t="s">
        <v>60</v>
      </c>
      <c r="G294" s="1244" t="s">
        <v>25</v>
      </c>
      <c r="H294" s="1244" t="s">
        <v>59</v>
      </c>
      <c r="I294" s="664" t="s">
        <v>29</v>
      </c>
      <c r="J294" s="1"/>
    </row>
    <row r="295" spans="1:10" ht="12.75" customHeight="1">
      <c r="A295" s="1244" t="s">
        <v>2229</v>
      </c>
      <c r="B295" s="849" t="s">
        <v>2070</v>
      </c>
      <c r="C295" s="664">
        <v>303</v>
      </c>
      <c r="D295" s="1714" t="s">
        <v>1688</v>
      </c>
      <c r="E295" s="664" t="s">
        <v>1689</v>
      </c>
      <c r="F295" s="1244" t="s">
        <v>58</v>
      </c>
      <c r="G295" s="1244" t="s">
        <v>25</v>
      </c>
      <c r="H295" s="1244" t="s">
        <v>59</v>
      </c>
      <c r="I295" s="664" t="s">
        <v>29</v>
      </c>
      <c r="J295" s="1"/>
    </row>
    <row r="296" spans="1:10" ht="12.75" customHeight="1">
      <c r="A296" s="1244" t="s">
        <v>2230</v>
      </c>
      <c r="B296" s="849" t="s">
        <v>2231</v>
      </c>
      <c r="C296" s="664">
        <v>303</v>
      </c>
      <c r="D296" s="1714" t="s">
        <v>1688</v>
      </c>
      <c r="E296" s="664" t="s">
        <v>1689</v>
      </c>
      <c r="F296" s="1244" t="s">
        <v>64</v>
      </c>
      <c r="G296" s="1244" t="s">
        <v>35</v>
      </c>
      <c r="H296" s="1244" t="s">
        <v>59</v>
      </c>
      <c r="I296" s="664" t="s">
        <v>40</v>
      </c>
      <c r="J296" s="1"/>
    </row>
    <row r="297" spans="1:10" ht="12.75" customHeight="1">
      <c r="A297" s="1244" t="s">
        <v>2093</v>
      </c>
      <c r="B297" s="849" t="s">
        <v>2094</v>
      </c>
      <c r="C297" s="664">
        <v>143</v>
      </c>
      <c r="D297" s="1714" t="s">
        <v>1688</v>
      </c>
      <c r="E297" s="664" t="s">
        <v>1689</v>
      </c>
      <c r="F297" s="1244" t="s">
        <v>2064</v>
      </c>
      <c r="G297" s="1244"/>
      <c r="H297" s="1244"/>
      <c r="I297" s="664" t="s">
        <v>29</v>
      </c>
      <c r="J297" s="1"/>
    </row>
    <row r="298" spans="1:10" ht="12.75" customHeight="1">
      <c r="A298" s="1244" t="s">
        <v>1866</v>
      </c>
      <c r="B298" s="849" t="s">
        <v>2092</v>
      </c>
      <c r="C298" s="664">
        <v>0</v>
      </c>
      <c r="D298" s="1714" t="s">
        <v>1688</v>
      </c>
      <c r="E298" s="664" t="s">
        <v>1689</v>
      </c>
      <c r="F298" s="1244" t="s">
        <v>2046</v>
      </c>
      <c r="G298" s="1244" t="s">
        <v>31</v>
      </c>
      <c r="H298" s="1244" t="s">
        <v>59</v>
      </c>
      <c r="I298" s="664" t="s">
        <v>29</v>
      </c>
      <c r="J298" s="1"/>
    </row>
    <row r="299" spans="1:10" ht="12.75" customHeight="1">
      <c r="A299" s="1244" t="s">
        <v>2232</v>
      </c>
      <c r="B299" s="849" t="s">
        <v>2233</v>
      </c>
      <c r="C299" s="664">
        <v>303</v>
      </c>
      <c r="D299" s="664" t="s">
        <v>2020</v>
      </c>
      <c r="E299" s="664" t="s">
        <v>1689</v>
      </c>
      <c r="F299" s="1244" t="s">
        <v>64</v>
      </c>
      <c r="G299" s="1244" t="s">
        <v>35</v>
      </c>
      <c r="H299" s="1244" t="s">
        <v>59</v>
      </c>
      <c r="I299" s="664" t="s">
        <v>40</v>
      </c>
      <c r="J299" s="1"/>
    </row>
    <row r="300" spans="1:10" ht="12.75" customHeight="1">
      <c r="A300" s="1244" t="s">
        <v>2234</v>
      </c>
      <c r="B300" s="849" t="s">
        <v>2235</v>
      </c>
      <c r="C300" s="664">
        <v>303</v>
      </c>
      <c r="D300" s="664" t="s">
        <v>2020</v>
      </c>
      <c r="E300" s="664" t="s">
        <v>1705</v>
      </c>
      <c r="F300" s="1244" t="s">
        <v>63</v>
      </c>
      <c r="G300" s="1244" t="s">
        <v>42</v>
      </c>
      <c r="H300" s="1244" t="s">
        <v>59</v>
      </c>
      <c r="I300" s="664" t="s">
        <v>29</v>
      </c>
      <c r="J300" s="1"/>
    </row>
    <row r="301" spans="1:10" ht="12.75" customHeight="1">
      <c r="A301" s="1244"/>
      <c r="B301" s="601"/>
      <c r="C301" s="1712">
        <v>19</v>
      </c>
      <c r="D301" s="664"/>
      <c r="E301" s="664"/>
      <c r="F301" s="1244"/>
      <c r="G301" s="1244"/>
      <c r="H301" s="1244"/>
      <c r="I301" s="664"/>
      <c r="J301" s="1"/>
    </row>
    <row r="302" spans="1:10" ht="12.75" customHeight="1">
      <c r="A302" s="1715" t="s">
        <v>18</v>
      </c>
      <c r="B302" s="2250" t="s">
        <v>2236</v>
      </c>
      <c r="C302" s="2080"/>
      <c r="D302" s="2080"/>
      <c r="E302" s="2080"/>
      <c r="F302" s="2080"/>
      <c r="G302" s="2080"/>
      <c r="H302" s="2080"/>
      <c r="I302" s="2081"/>
      <c r="J302" s="1"/>
    </row>
    <row r="303" spans="1:10" ht="12.75" customHeight="1">
      <c r="A303" s="1715" t="s">
        <v>1638</v>
      </c>
      <c r="B303" s="2250">
        <v>1</v>
      </c>
      <c r="C303" s="2080"/>
      <c r="D303" s="2080"/>
      <c r="E303" s="2080"/>
      <c r="F303" s="2080"/>
      <c r="G303" s="2080"/>
      <c r="H303" s="2080"/>
      <c r="I303" s="2081"/>
      <c r="J303" s="1"/>
    </row>
    <row r="304" spans="1:10" ht="12.75" customHeight="1">
      <c r="A304" s="2252" t="s">
        <v>1641</v>
      </c>
      <c r="B304" s="2080"/>
      <c r="C304" s="2080"/>
      <c r="D304" s="2080"/>
      <c r="E304" s="2081"/>
      <c r="F304" s="2250" t="s">
        <v>1642</v>
      </c>
      <c r="G304" s="2080"/>
      <c r="H304" s="2080"/>
      <c r="I304" s="2081"/>
      <c r="J304" s="1"/>
    </row>
    <row r="305" spans="1:10" ht="12.75" customHeight="1">
      <c r="A305" s="1715" t="s">
        <v>1643</v>
      </c>
      <c r="B305" s="1449" t="s">
        <v>1644</v>
      </c>
      <c r="C305" s="1356" t="s">
        <v>1645</v>
      </c>
      <c r="D305" s="1356" t="s">
        <v>1646</v>
      </c>
      <c r="E305" s="1356" t="s">
        <v>1889</v>
      </c>
      <c r="F305" s="1715" t="s">
        <v>1649</v>
      </c>
      <c r="G305" s="1715" t="s">
        <v>1665</v>
      </c>
      <c r="H305" s="1715" t="s">
        <v>1666</v>
      </c>
      <c r="I305" s="1356" t="s">
        <v>1667</v>
      </c>
      <c r="J305" s="1"/>
    </row>
    <row r="306" spans="1:10" ht="12.75" customHeight="1">
      <c r="A306" s="1244" t="s">
        <v>2240</v>
      </c>
      <c r="B306" s="849" t="s">
        <v>2241</v>
      </c>
      <c r="C306" s="664">
        <v>303</v>
      </c>
      <c r="D306" s="1714" t="s">
        <v>1688</v>
      </c>
      <c r="E306" s="664" t="s">
        <v>1689</v>
      </c>
      <c r="F306" s="1716" t="s">
        <v>247</v>
      </c>
      <c r="G306" s="1244" t="s">
        <v>35</v>
      </c>
      <c r="H306" s="1244" t="s">
        <v>1537</v>
      </c>
      <c r="I306" s="664" t="s">
        <v>37</v>
      </c>
      <c r="J306" s="1"/>
    </row>
    <row r="307" spans="1:10" ht="12.75" customHeight="1">
      <c r="A307" s="1244" t="s">
        <v>2244</v>
      </c>
      <c r="B307" s="849" t="s">
        <v>2245</v>
      </c>
      <c r="C307" s="664">
        <v>303</v>
      </c>
      <c r="D307" s="1714" t="s">
        <v>1688</v>
      </c>
      <c r="E307" s="664" t="s">
        <v>1689</v>
      </c>
      <c r="F307" s="1244" t="s">
        <v>1136</v>
      </c>
      <c r="G307" s="1244" t="s">
        <v>35</v>
      </c>
      <c r="H307" s="1244" t="s">
        <v>67</v>
      </c>
      <c r="I307" s="664" t="s">
        <v>29</v>
      </c>
      <c r="J307" s="1"/>
    </row>
    <row r="308" spans="1:10" ht="12.75" customHeight="1">
      <c r="A308" s="1244" t="s">
        <v>2247</v>
      </c>
      <c r="B308" s="849" t="s">
        <v>2248</v>
      </c>
      <c r="C308" s="664">
        <v>303</v>
      </c>
      <c r="D308" s="1714" t="s">
        <v>1688</v>
      </c>
      <c r="E308" s="664" t="s">
        <v>1689</v>
      </c>
      <c r="F308" s="1244" t="s">
        <v>82</v>
      </c>
      <c r="G308" s="1244" t="s">
        <v>35</v>
      </c>
      <c r="H308" s="1244" t="s">
        <v>67</v>
      </c>
      <c r="I308" s="664" t="s">
        <v>37</v>
      </c>
      <c r="J308" s="1"/>
    </row>
    <row r="309" spans="1:10" ht="12.75" customHeight="1">
      <c r="A309" s="1244" t="s">
        <v>2250</v>
      </c>
      <c r="B309" s="849" t="s">
        <v>1302</v>
      </c>
      <c r="C309" s="664">
        <v>223</v>
      </c>
      <c r="D309" s="1714" t="s">
        <v>1688</v>
      </c>
      <c r="E309" s="664" t="s">
        <v>1689</v>
      </c>
      <c r="F309" s="1244" t="s">
        <v>289</v>
      </c>
      <c r="G309" s="1244" t="s">
        <v>35</v>
      </c>
      <c r="H309" s="1244" t="s">
        <v>1709</v>
      </c>
      <c r="I309" s="664" t="s">
        <v>37</v>
      </c>
      <c r="J309" s="1"/>
    </row>
    <row r="310" spans="1:10" ht="12.75" customHeight="1">
      <c r="A310" s="1244" t="s">
        <v>1903</v>
      </c>
      <c r="B310" s="849" t="s">
        <v>2251</v>
      </c>
      <c r="C310" s="664">
        <v>202</v>
      </c>
      <c r="D310" s="1714" t="s">
        <v>1688</v>
      </c>
      <c r="E310" s="664" t="s">
        <v>1705</v>
      </c>
      <c r="F310" s="1244" t="s">
        <v>2253</v>
      </c>
      <c r="G310" s="1244" t="s">
        <v>31</v>
      </c>
      <c r="H310" s="1244" t="s">
        <v>1707</v>
      </c>
      <c r="I310" s="664" t="s">
        <v>29</v>
      </c>
      <c r="J310" s="1"/>
    </row>
    <row r="311" spans="1:10" ht="12.75" customHeight="1">
      <c r="A311" s="1244" t="s">
        <v>2101</v>
      </c>
      <c r="B311" s="849" t="s">
        <v>2254</v>
      </c>
      <c r="C311" s="664">
        <v>202</v>
      </c>
      <c r="D311" s="1714" t="s">
        <v>1688</v>
      </c>
      <c r="E311" s="664" t="s">
        <v>1705</v>
      </c>
      <c r="F311" s="1244" t="s">
        <v>989</v>
      </c>
      <c r="G311" s="1244" t="s">
        <v>42</v>
      </c>
      <c r="H311" s="1244" t="s">
        <v>27</v>
      </c>
      <c r="I311" s="664" t="s">
        <v>29</v>
      </c>
      <c r="J311" s="1"/>
    </row>
    <row r="312" spans="1:10" ht="12.75" customHeight="1">
      <c r="A312" s="1244" t="s">
        <v>2255</v>
      </c>
      <c r="B312" s="849" t="s">
        <v>130</v>
      </c>
      <c r="C312" s="664">
        <v>202</v>
      </c>
      <c r="D312" s="1714" t="s">
        <v>1688</v>
      </c>
      <c r="E312" s="664" t="s">
        <v>1705</v>
      </c>
      <c r="F312" s="1244" t="s">
        <v>144</v>
      </c>
      <c r="G312" s="1244" t="s">
        <v>31</v>
      </c>
      <c r="H312" s="1244" t="s">
        <v>130</v>
      </c>
      <c r="I312" s="664" t="s">
        <v>40</v>
      </c>
      <c r="J312" s="1"/>
    </row>
    <row r="313" spans="1:10" ht="12.75" customHeight="1">
      <c r="A313" s="1244" t="s">
        <v>1710</v>
      </c>
      <c r="B313" s="849" t="s">
        <v>256</v>
      </c>
      <c r="C313" s="664">
        <v>223</v>
      </c>
      <c r="D313" s="1714" t="s">
        <v>1688</v>
      </c>
      <c r="E313" s="664" t="s">
        <v>1705</v>
      </c>
      <c r="F313" s="1244" t="s">
        <v>267</v>
      </c>
      <c r="G313" s="1244" t="s">
        <v>35</v>
      </c>
      <c r="H313" s="1244" t="s">
        <v>1709</v>
      </c>
      <c r="I313" s="664" t="s">
        <v>37</v>
      </c>
      <c r="J313" s="1"/>
    </row>
    <row r="314" spans="1:10" ht="12.75" customHeight="1">
      <c r="A314" s="1244" t="s">
        <v>1708</v>
      </c>
      <c r="B314" s="849" t="s">
        <v>657</v>
      </c>
      <c r="C314" s="664">
        <v>202</v>
      </c>
      <c r="D314" s="664" t="s">
        <v>1688</v>
      </c>
      <c r="E314" s="664" t="s">
        <v>1705</v>
      </c>
      <c r="F314" s="1244" t="s">
        <v>1104</v>
      </c>
      <c r="G314" s="1244" t="s">
        <v>31</v>
      </c>
      <c r="H314" s="1244" t="s">
        <v>1709</v>
      </c>
      <c r="I314" s="664" t="s">
        <v>29</v>
      </c>
      <c r="J314" s="1"/>
    </row>
    <row r="315" spans="1:10" ht="12.75" customHeight="1">
      <c r="A315" s="1244" t="s">
        <v>1711</v>
      </c>
      <c r="B315" s="849" t="s">
        <v>2256</v>
      </c>
      <c r="C315" s="664">
        <v>20</v>
      </c>
      <c r="D315" s="1714" t="s">
        <v>1688</v>
      </c>
      <c r="E315" s="664" t="s">
        <v>1705</v>
      </c>
      <c r="F315" s="1244" t="s">
        <v>838</v>
      </c>
      <c r="G315" s="1244" t="s">
        <v>42</v>
      </c>
      <c r="H315" s="1244" t="s">
        <v>1714</v>
      </c>
      <c r="I315" s="664" t="s">
        <v>29</v>
      </c>
      <c r="J315" s="1"/>
    </row>
    <row r="316" spans="1:10" ht="12.75" customHeight="1">
      <c r="A316" s="1244"/>
      <c r="B316" s="601"/>
      <c r="C316" s="1712">
        <v>23</v>
      </c>
      <c r="D316" s="1714"/>
      <c r="E316" s="664"/>
      <c r="F316" s="1244"/>
      <c r="G316" s="1244"/>
      <c r="H316" s="1244"/>
      <c r="I316" s="664"/>
      <c r="J316" s="1"/>
    </row>
    <row r="317" spans="1:10" ht="12.75" customHeight="1">
      <c r="A317" s="1715" t="s">
        <v>1638</v>
      </c>
      <c r="B317" s="2250">
        <v>2</v>
      </c>
      <c r="C317" s="2080"/>
      <c r="D317" s="2080"/>
      <c r="E317" s="2080"/>
      <c r="F317" s="2080"/>
      <c r="G317" s="2080"/>
      <c r="H317" s="2080"/>
      <c r="I317" s="2081"/>
      <c r="J317" s="1"/>
    </row>
    <row r="318" spans="1:10" ht="12.75" customHeight="1">
      <c r="A318" s="1244" t="s">
        <v>2257</v>
      </c>
      <c r="B318" s="849" t="s">
        <v>2258</v>
      </c>
      <c r="C318" s="664">
        <v>200</v>
      </c>
      <c r="D318" s="664" t="s">
        <v>1688</v>
      </c>
      <c r="E318" s="664" t="s">
        <v>1689</v>
      </c>
      <c r="F318" s="1244" t="s">
        <v>75</v>
      </c>
      <c r="G318" s="1244" t="s">
        <v>25</v>
      </c>
      <c r="H318" s="1244" t="s">
        <v>67</v>
      </c>
      <c r="I318" s="664" t="s">
        <v>40</v>
      </c>
      <c r="J318" s="1"/>
    </row>
    <row r="319" spans="1:10" ht="12.75" customHeight="1">
      <c r="A319" s="1244" t="s">
        <v>2259</v>
      </c>
      <c r="B319" s="849" t="s">
        <v>2260</v>
      </c>
      <c r="C319" s="664">
        <v>303</v>
      </c>
      <c r="D319" s="1714" t="s">
        <v>1688</v>
      </c>
      <c r="E319" s="664" t="s">
        <v>1689</v>
      </c>
      <c r="F319" s="1244" t="s">
        <v>2261</v>
      </c>
      <c r="G319" s="1244" t="s">
        <v>25</v>
      </c>
      <c r="H319" s="1244" t="s">
        <v>67</v>
      </c>
      <c r="I319" s="664" t="s">
        <v>29</v>
      </c>
      <c r="J319" s="1"/>
    </row>
    <row r="320" spans="1:10" ht="12.75" customHeight="1">
      <c r="A320" s="1244" t="s">
        <v>2262</v>
      </c>
      <c r="B320" s="849" t="s">
        <v>1131</v>
      </c>
      <c r="C320" s="664">
        <v>303</v>
      </c>
      <c r="D320" s="1714" t="s">
        <v>1688</v>
      </c>
      <c r="E320" s="664" t="s">
        <v>1689</v>
      </c>
      <c r="F320" s="1244" t="s">
        <v>1136</v>
      </c>
      <c r="G320" s="1244" t="s">
        <v>420</v>
      </c>
      <c r="H320" s="1244" t="s">
        <v>67</v>
      </c>
      <c r="I320" s="664" t="s">
        <v>29</v>
      </c>
      <c r="J320" s="1"/>
    </row>
    <row r="321" spans="1:10" ht="12.75" customHeight="1">
      <c r="A321" s="1244" t="s">
        <v>2263</v>
      </c>
      <c r="B321" s="849" t="s">
        <v>2264</v>
      </c>
      <c r="C321" s="664">
        <v>303</v>
      </c>
      <c r="D321" s="1714" t="s">
        <v>1688</v>
      </c>
      <c r="E321" s="664" t="s">
        <v>1689</v>
      </c>
      <c r="F321" s="1244" t="s">
        <v>78</v>
      </c>
      <c r="G321" s="1244" t="s">
        <v>35</v>
      </c>
      <c r="H321" s="1244" t="s">
        <v>2265</v>
      </c>
      <c r="I321" s="664" t="s">
        <v>37</v>
      </c>
      <c r="J321" s="1"/>
    </row>
    <row r="322" spans="1:10" ht="12.75" customHeight="1">
      <c r="A322" s="1244" t="s">
        <v>2266</v>
      </c>
      <c r="B322" s="849" t="s">
        <v>2267</v>
      </c>
      <c r="C322" s="664">
        <v>223</v>
      </c>
      <c r="D322" s="1714" t="s">
        <v>1688</v>
      </c>
      <c r="E322" s="664" t="s">
        <v>1689</v>
      </c>
      <c r="F322" s="1244" t="s">
        <v>71</v>
      </c>
      <c r="G322" s="1244" t="s">
        <v>35</v>
      </c>
      <c r="H322" s="1244" t="s">
        <v>2268</v>
      </c>
      <c r="I322" s="664" t="s">
        <v>29</v>
      </c>
      <c r="J322" s="1"/>
    </row>
    <row r="323" spans="1:10" ht="12.75" customHeight="1">
      <c r="A323" s="1244" t="s">
        <v>1732</v>
      </c>
      <c r="B323" s="849" t="s">
        <v>2269</v>
      </c>
      <c r="C323" s="664">
        <v>202</v>
      </c>
      <c r="D323" s="1714" t="s">
        <v>1688</v>
      </c>
      <c r="E323" s="664" t="s">
        <v>1705</v>
      </c>
      <c r="F323" s="1244" t="s">
        <v>2270</v>
      </c>
      <c r="G323" s="1244" t="s">
        <v>31</v>
      </c>
      <c r="H323" s="1244" t="s">
        <v>1707</v>
      </c>
      <c r="I323" s="664" t="s">
        <v>29</v>
      </c>
      <c r="J323" s="1"/>
    </row>
    <row r="324" spans="1:10" ht="12.75" customHeight="1">
      <c r="A324" s="1244" t="s">
        <v>1941</v>
      </c>
      <c r="B324" s="849" t="s">
        <v>2271</v>
      </c>
      <c r="C324" s="664">
        <v>202</v>
      </c>
      <c r="D324" s="1714" t="s">
        <v>1688</v>
      </c>
      <c r="E324" s="664" t="s">
        <v>1705</v>
      </c>
      <c r="F324" s="1244" t="s">
        <v>980</v>
      </c>
      <c r="G324" s="1244" t="s">
        <v>612</v>
      </c>
      <c r="H324" s="1244" t="s">
        <v>27</v>
      </c>
      <c r="I324" s="664" t="s">
        <v>29</v>
      </c>
      <c r="J324" s="1"/>
    </row>
    <row r="325" spans="1:10" ht="12.75" customHeight="1">
      <c r="A325" s="1244" t="s">
        <v>1739</v>
      </c>
      <c r="B325" s="849" t="s">
        <v>1740</v>
      </c>
      <c r="C325" s="664">
        <v>122</v>
      </c>
      <c r="D325" s="1714" t="s">
        <v>1688</v>
      </c>
      <c r="E325" s="664" t="s">
        <v>1705</v>
      </c>
      <c r="F325" s="1244" t="s">
        <v>647</v>
      </c>
      <c r="G325" s="1244" t="s">
        <v>42</v>
      </c>
      <c r="H325" s="1244" t="s">
        <v>662</v>
      </c>
      <c r="I325" s="664" t="s">
        <v>29</v>
      </c>
      <c r="J325" s="1"/>
    </row>
    <row r="326" spans="1:10" ht="12.75" customHeight="1">
      <c r="A326" s="1244" t="s">
        <v>1736</v>
      </c>
      <c r="B326" s="849" t="s">
        <v>2272</v>
      </c>
      <c r="C326" s="664">
        <v>200</v>
      </c>
      <c r="D326" s="1714" t="s">
        <v>1688</v>
      </c>
      <c r="E326" s="664" t="s">
        <v>1705</v>
      </c>
      <c r="F326" s="1244" t="s">
        <v>260</v>
      </c>
      <c r="G326" s="1244" t="s">
        <v>35</v>
      </c>
      <c r="H326" s="1244" t="s">
        <v>1709</v>
      </c>
      <c r="I326" s="664" t="s">
        <v>29</v>
      </c>
      <c r="J326" s="1"/>
    </row>
    <row r="327" spans="1:10" ht="12.75" customHeight="1">
      <c r="A327" s="1244" t="s">
        <v>1741</v>
      </c>
      <c r="B327" s="849" t="s">
        <v>2256</v>
      </c>
      <c r="C327" s="664">
        <v>20</v>
      </c>
      <c r="D327" s="664" t="s">
        <v>1688</v>
      </c>
      <c r="E327" s="664" t="s">
        <v>1705</v>
      </c>
      <c r="F327" s="1244" t="s">
        <v>838</v>
      </c>
      <c r="G327" s="1244" t="s">
        <v>42</v>
      </c>
      <c r="H327" s="1244" t="s">
        <v>1714</v>
      </c>
      <c r="I327" s="664" t="s">
        <v>29</v>
      </c>
      <c r="J327" s="1"/>
    </row>
    <row r="328" spans="1:10" ht="12.75" customHeight="1">
      <c r="A328" s="1244" t="s">
        <v>1730</v>
      </c>
      <c r="B328" s="849" t="s">
        <v>2273</v>
      </c>
      <c r="C328" s="664">
        <v>20</v>
      </c>
      <c r="D328" s="1714" t="s">
        <v>1688</v>
      </c>
      <c r="E328" s="664" t="s">
        <v>1689</v>
      </c>
      <c r="F328" s="1244" t="s">
        <v>71</v>
      </c>
      <c r="G328" s="1244" t="s">
        <v>35</v>
      </c>
      <c r="H328" s="1244" t="s">
        <v>67</v>
      </c>
      <c r="I328" s="664" t="s">
        <v>29</v>
      </c>
      <c r="J328" s="1"/>
    </row>
    <row r="329" spans="1:10" ht="12.75" customHeight="1">
      <c r="A329" s="1244"/>
      <c r="B329" s="601"/>
      <c r="C329" s="1712">
        <v>18</v>
      </c>
      <c r="D329" s="1714"/>
      <c r="E329" s="664"/>
      <c r="F329" s="1244"/>
      <c r="G329" s="1244"/>
      <c r="H329" s="1244"/>
      <c r="I329" s="664"/>
      <c r="J329" s="1"/>
    </row>
    <row r="330" spans="1:10" ht="12.75" customHeight="1">
      <c r="A330" s="1715" t="s">
        <v>1638</v>
      </c>
      <c r="B330" s="2250">
        <v>3</v>
      </c>
      <c r="C330" s="2080"/>
      <c r="D330" s="2080"/>
      <c r="E330" s="2080"/>
      <c r="F330" s="2080"/>
      <c r="G330" s="2080"/>
      <c r="H330" s="2080"/>
      <c r="I330" s="2081"/>
      <c r="J330" s="1"/>
    </row>
    <row r="331" spans="1:10" ht="12.75" customHeight="1">
      <c r="A331" s="1244" t="s">
        <v>2275</v>
      </c>
      <c r="B331" s="849" t="s">
        <v>2276</v>
      </c>
      <c r="C331" s="664">
        <v>223</v>
      </c>
      <c r="D331" s="1714" t="s">
        <v>1688</v>
      </c>
      <c r="E331" s="664" t="s">
        <v>1689</v>
      </c>
      <c r="F331" s="1244" t="s">
        <v>2277</v>
      </c>
      <c r="G331" s="1244" t="s">
        <v>1979</v>
      </c>
      <c r="H331" s="1244" t="s">
        <v>662</v>
      </c>
      <c r="I331" s="664" t="s">
        <v>29</v>
      </c>
      <c r="J331" s="1"/>
    </row>
    <row r="332" spans="1:10" ht="12.75" customHeight="1">
      <c r="A332" s="1244" t="s">
        <v>2278</v>
      </c>
      <c r="B332" s="849" t="s">
        <v>2279</v>
      </c>
      <c r="C332" s="664">
        <v>202</v>
      </c>
      <c r="D332" s="664" t="s">
        <v>1688</v>
      </c>
      <c r="E332" s="664" t="s">
        <v>1689</v>
      </c>
      <c r="F332" s="1244" t="s">
        <v>2280</v>
      </c>
      <c r="G332" s="1244" t="s">
        <v>35</v>
      </c>
      <c r="H332" s="1244" t="s">
        <v>1041</v>
      </c>
      <c r="I332" s="664" t="s">
        <v>37</v>
      </c>
      <c r="J332" s="1"/>
    </row>
    <row r="333" spans="1:10" ht="12.75" customHeight="1">
      <c r="A333" s="1244" t="s">
        <v>2281</v>
      </c>
      <c r="B333" s="849" t="s">
        <v>2282</v>
      </c>
      <c r="C333" s="664">
        <v>303</v>
      </c>
      <c r="D333" s="1714" t="s">
        <v>1688</v>
      </c>
      <c r="E333" s="664" t="s">
        <v>1689</v>
      </c>
      <c r="F333" s="1244" t="s">
        <v>68</v>
      </c>
      <c r="G333" s="1244" t="s">
        <v>25</v>
      </c>
      <c r="H333" s="1244" t="s">
        <v>67</v>
      </c>
      <c r="I333" s="664" t="s">
        <v>29</v>
      </c>
      <c r="J333" s="1"/>
    </row>
    <row r="334" spans="1:10" ht="12.75" customHeight="1">
      <c r="A334" s="1244" t="s">
        <v>2283</v>
      </c>
      <c r="B334" s="849" t="s">
        <v>2284</v>
      </c>
      <c r="C334" s="664">
        <v>303</v>
      </c>
      <c r="D334" s="1714" t="s">
        <v>1688</v>
      </c>
      <c r="E334" s="664" t="s">
        <v>1689</v>
      </c>
      <c r="F334" s="1244" t="s">
        <v>70</v>
      </c>
      <c r="G334" s="1244" t="s">
        <v>25</v>
      </c>
      <c r="H334" s="1244" t="s">
        <v>67</v>
      </c>
      <c r="I334" s="664" t="s">
        <v>29</v>
      </c>
      <c r="J334" s="1"/>
    </row>
    <row r="335" spans="1:10" ht="12.75" customHeight="1">
      <c r="A335" s="1244" t="s">
        <v>2285</v>
      </c>
      <c r="B335" s="849" t="s">
        <v>2286</v>
      </c>
      <c r="C335" s="664">
        <v>200</v>
      </c>
      <c r="D335" s="1714" t="s">
        <v>1688</v>
      </c>
      <c r="E335" s="664" t="s">
        <v>1689</v>
      </c>
      <c r="F335" s="1244" t="s">
        <v>75</v>
      </c>
      <c r="G335" s="1244" t="s">
        <v>25</v>
      </c>
      <c r="H335" s="1244" t="s">
        <v>67</v>
      </c>
      <c r="I335" s="664" t="s">
        <v>40</v>
      </c>
      <c r="J335" s="1"/>
    </row>
    <row r="336" spans="1:10" ht="12.75" customHeight="1">
      <c r="A336" s="1244" t="s">
        <v>2287</v>
      </c>
      <c r="B336" s="849" t="s">
        <v>2288</v>
      </c>
      <c r="C336" s="664">
        <v>202</v>
      </c>
      <c r="D336" s="1714" t="s">
        <v>1688</v>
      </c>
      <c r="E336" s="664" t="s">
        <v>1689</v>
      </c>
      <c r="F336" s="1244" t="s">
        <v>2289</v>
      </c>
      <c r="G336" s="1244" t="s">
        <v>31</v>
      </c>
      <c r="H336" s="1244" t="s">
        <v>67</v>
      </c>
      <c r="I336" s="664" t="s">
        <v>29</v>
      </c>
      <c r="J336" s="1"/>
    </row>
    <row r="337" spans="1:10" ht="12.75" customHeight="1">
      <c r="A337" s="1244" t="s">
        <v>2290</v>
      </c>
      <c r="B337" s="849" t="s">
        <v>2291</v>
      </c>
      <c r="C337" s="664">
        <v>303</v>
      </c>
      <c r="D337" s="1714" t="s">
        <v>1688</v>
      </c>
      <c r="E337" s="664" t="s">
        <v>1689</v>
      </c>
      <c r="F337" s="1244" t="s">
        <v>81</v>
      </c>
      <c r="G337" s="1244" t="s">
        <v>35</v>
      </c>
      <c r="H337" s="1244" t="s">
        <v>2265</v>
      </c>
      <c r="I337" s="664" t="s">
        <v>37</v>
      </c>
      <c r="J337" s="1"/>
    </row>
    <row r="338" spans="1:10" ht="12.75" customHeight="1">
      <c r="A338" s="1244" t="s">
        <v>1760</v>
      </c>
      <c r="B338" s="849" t="s">
        <v>2292</v>
      </c>
      <c r="C338" s="664">
        <v>200</v>
      </c>
      <c r="D338" s="1714" t="s">
        <v>1688</v>
      </c>
      <c r="E338" s="664" t="s">
        <v>1705</v>
      </c>
      <c r="F338" s="1244" t="s">
        <v>169</v>
      </c>
      <c r="G338" s="1244" t="s">
        <v>1979</v>
      </c>
      <c r="H338" s="1244" t="s">
        <v>6</v>
      </c>
      <c r="I338" s="664" t="s">
        <v>29</v>
      </c>
      <c r="J338" s="1"/>
    </row>
    <row r="339" spans="1:10" ht="12.75" customHeight="1">
      <c r="A339" s="1244" t="s">
        <v>1758</v>
      </c>
      <c r="B339" s="849" t="s">
        <v>88</v>
      </c>
      <c r="C339" s="664">
        <v>200</v>
      </c>
      <c r="D339" s="1714" t="s">
        <v>1688</v>
      </c>
      <c r="E339" s="664" t="s">
        <v>1705</v>
      </c>
      <c r="F339" s="1244" t="s">
        <v>89</v>
      </c>
      <c r="G339" s="1244" t="s">
        <v>25</v>
      </c>
      <c r="H339" s="1244" t="s">
        <v>88</v>
      </c>
      <c r="I339" s="664" t="s">
        <v>29</v>
      </c>
      <c r="J339" s="1"/>
    </row>
    <row r="340" spans="1:10" ht="12.75" customHeight="1">
      <c r="A340" s="1244" t="s">
        <v>1755</v>
      </c>
      <c r="B340" s="849" t="s">
        <v>2293</v>
      </c>
      <c r="C340" s="664">
        <v>20</v>
      </c>
      <c r="D340" s="664" t="s">
        <v>1688</v>
      </c>
      <c r="E340" s="664" t="s">
        <v>1705</v>
      </c>
      <c r="F340" s="1244" t="s">
        <v>2294</v>
      </c>
      <c r="G340" s="1244" t="s">
        <v>42</v>
      </c>
      <c r="H340" s="1244" t="s">
        <v>27</v>
      </c>
      <c r="I340" s="664" t="s">
        <v>29</v>
      </c>
      <c r="J340" s="1"/>
    </row>
    <row r="341" spans="1:10" ht="12.75" customHeight="1">
      <c r="A341" s="1244" t="s">
        <v>1971</v>
      </c>
      <c r="B341" s="849" t="s">
        <v>2295</v>
      </c>
      <c r="C341" s="664">
        <v>20</v>
      </c>
      <c r="D341" s="1714" t="s">
        <v>1688</v>
      </c>
      <c r="E341" s="664" t="s">
        <v>1705</v>
      </c>
      <c r="F341" s="1244" t="s">
        <v>2296</v>
      </c>
      <c r="G341" s="1244" t="s">
        <v>42</v>
      </c>
      <c r="H341" s="1244" t="s">
        <v>1707</v>
      </c>
      <c r="I341" s="664" t="s">
        <v>29</v>
      </c>
      <c r="J341" s="1"/>
    </row>
    <row r="342" spans="1:10" ht="12.75" customHeight="1">
      <c r="A342" s="1244"/>
      <c r="B342" s="601"/>
      <c r="C342" s="1712">
        <v>16</v>
      </c>
      <c r="D342" s="1714"/>
      <c r="E342" s="664"/>
      <c r="F342" s="1244"/>
      <c r="G342" s="1244"/>
      <c r="H342" s="1244"/>
      <c r="I342" s="664"/>
      <c r="J342" s="1"/>
    </row>
    <row r="343" spans="1:10" ht="12.75" customHeight="1">
      <c r="A343" s="1715" t="s">
        <v>1638</v>
      </c>
      <c r="B343" s="2250">
        <v>4</v>
      </c>
      <c r="C343" s="2080"/>
      <c r="D343" s="2080"/>
      <c r="E343" s="2080"/>
      <c r="F343" s="2080"/>
      <c r="G343" s="2080"/>
      <c r="H343" s="2080"/>
      <c r="I343" s="2081"/>
      <c r="J343" s="1"/>
    </row>
    <row r="344" spans="1:10" ht="12.75" customHeight="1">
      <c r="A344" s="1244" t="s">
        <v>1796</v>
      </c>
      <c r="B344" s="849" t="s">
        <v>2297</v>
      </c>
      <c r="C344" s="664">
        <v>200</v>
      </c>
      <c r="D344" s="1714" t="s">
        <v>1688</v>
      </c>
      <c r="E344" s="664" t="s">
        <v>1705</v>
      </c>
      <c r="F344" s="1244" t="s">
        <v>174</v>
      </c>
      <c r="G344" s="1244" t="s">
        <v>1979</v>
      </c>
      <c r="H344" s="1244" t="s">
        <v>6</v>
      </c>
      <c r="I344" s="664" t="s">
        <v>29</v>
      </c>
      <c r="J344" s="1"/>
    </row>
    <row r="345" spans="1:10" ht="12.75" customHeight="1">
      <c r="A345" s="1244" t="s">
        <v>1793</v>
      </c>
      <c r="B345" s="849" t="s">
        <v>1794</v>
      </c>
      <c r="C345" s="664">
        <v>200</v>
      </c>
      <c r="D345" s="1714" t="s">
        <v>1688</v>
      </c>
      <c r="E345" s="664" t="s">
        <v>1705</v>
      </c>
      <c r="F345" s="1244" t="s">
        <v>2157</v>
      </c>
      <c r="G345" s="1244" t="s">
        <v>42</v>
      </c>
      <c r="H345" s="1244" t="s">
        <v>110</v>
      </c>
      <c r="I345" s="664" t="s">
        <v>29</v>
      </c>
      <c r="J345" s="1"/>
    </row>
    <row r="346" spans="1:10" ht="12.75" customHeight="1">
      <c r="A346" s="1244" t="s">
        <v>1791</v>
      </c>
      <c r="B346" s="849" t="s">
        <v>2298</v>
      </c>
      <c r="C346" s="664">
        <v>20</v>
      </c>
      <c r="D346" s="1714" t="s">
        <v>1688</v>
      </c>
      <c r="E346" s="664" t="s">
        <v>1705</v>
      </c>
      <c r="F346" s="1244" t="s">
        <v>2294</v>
      </c>
      <c r="G346" s="1244" t="s">
        <v>42</v>
      </c>
      <c r="H346" s="1244" t="s">
        <v>27</v>
      </c>
      <c r="I346" s="664" t="s">
        <v>29</v>
      </c>
      <c r="J346" s="1"/>
    </row>
    <row r="347" spans="1:10" ht="12.75" customHeight="1">
      <c r="A347" s="1244" t="s">
        <v>1998</v>
      </c>
      <c r="B347" s="849" t="s">
        <v>2299</v>
      </c>
      <c r="C347" s="664">
        <v>20</v>
      </c>
      <c r="D347" s="1714" t="s">
        <v>1688</v>
      </c>
      <c r="E347" s="664" t="s">
        <v>1705</v>
      </c>
      <c r="F347" s="1244" t="s">
        <v>2300</v>
      </c>
      <c r="G347" s="1244" t="s">
        <v>31</v>
      </c>
      <c r="H347" s="1244" t="s">
        <v>1707</v>
      </c>
      <c r="I347" s="664" t="s">
        <v>29</v>
      </c>
      <c r="J347" s="1"/>
    </row>
    <row r="348" spans="1:10" ht="12.75" customHeight="1">
      <c r="A348" s="1244" t="s">
        <v>1994</v>
      </c>
      <c r="B348" s="849" t="s">
        <v>1995</v>
      </c>
      <c r="C348" s="664">
        <v>200</v>
      </c>
      <c r="D348" s="1714" t="s">
        <v>1688</v>
      </c>
      <c r="E348" s="664" t="s">
        <v>1705</v>
      </c>
      <c r="F348" s="1244" t="s">
        <v>2301</v>
      </c>
      <c r="G348" s="1244" t="s">
        <v>31</v>
      </c>
      <c r="H348" s="1244" t="s">
        <v>88</v>
      </c>
      <c r="I348" s="664" t="s">
        <v>29</v>
      </c>
      <c r="J348" s="1"/>
    </row>
    <row r="349" spans="1:10" ht="12.75" customHeight="1">
      <c r="A349" s="1244" t="s">
        <v>2302</v>
      </c>
      <c r="B349" s="849" t="s">
        <v>2303</v>
      </c>
      <c r="C349" s="664">
        <v>223</v>
      </c>
      <c r="D349" s="1714" t="s">
        <v>1688</v>
      </c>
      <c r="E349" s="664" t="s">
        <v>1689</v>
      </c>
      <c r="F349" s="1244" t="s">
        <v>73</v>
      </c>
      <c r="G349" s="1244" t="s">
        <v>35</v>
      </c>
      <c r="H349" s="1244" t="s">
        <v>2265</v>
      </c>
      <c r="I349" s="664" t="s">
        <v>29</v>
      </c>
      <c r="J349" s="1"/>
    </row>
    <row r="350" spans="1:10" ht="12.75" customHeight="1">
      <c r="A350" s="1244" t="s">
        <v>2304</v>
      </c>
      <c r="B350" s="849" t="s">
        <v>2305</v>
      </c>
      <c r="C350" s="664">
        <v>303</v>
      </c>
      <c r="D350" s="1714" t="s">
        <v>1688</v>
      </c>
      <c r="E350" s="664" t="s">
        <v>1689</v>
      </c>
      <c r="F350" s="1244" t="s">
        <v>1136</v>
      </c>
      <c r="G350" s="1244" t="s">
        <v>612</v>
      </c>
      <c r="H350" s="1244" t="s">
        <v>67</v>
      </c>
      <c r="I350" s="664" t="s">
        <v>29</v>
      </c>
      <c r="J350" s="1"/>
    </row>
    <row r="351" spans="1:10" ht="12.75" customHeight="1">
      <c r="A351" s="1244" t="s">
        <v>2306</v>
      </c>
      <c r="B351" s="849" t="s">
        <v>2307</v>
      </c>
      <c r="C351" s="664">
        <v>303</v>
      </c>
      <c r="D351" s="1714" t="s">
        <v>1688</v>
      </c>
      <c r="E351" s="664" t="s">
        <v>1689</v>
      </c>
      <c r="F351" s="1244" t="s">
        <v>2289</v>
      </c>
      <c r="G351" s="1244" t="s">
        <v>31</v>
      </c>
      <c r="H351" s="1244" t="s">
        <v>67</v>
      </c>
      <c r="I351" s="664" t="s">
        <v>29</v>
      </c>
      <c r="J351" s="1"/>
    </row>
    <row r="352" spans="1:10" ht="12.75" customHeight="1">
      <c r="A352" s="1244" t="s">
        <v>2308</v>
      </c>
      <c r="B352" s="849" t="s">
        <v>2309</v>
      </c>
      <c r="C352" s="664">
        <v>303</v>
      </c>
      <c r="D352" s="664" t="s">
        <v>1688</v>
      </c>
      <c r="E352" s="664" t="s">
        <v>1689</v>
      </c>
      <c r="F352" s="1244" t="s">
        <v>70</v>
      </c>
      <c r="G352" s="1244" t="s">
        <v>25</v>
      </c>
      <c r="H352" s="1244" t="s">
        <v>67</v>
      </c>
      <c r="I352" s="664" t="s">
        <v>29</v>
      </c>
      <c r="J352" s="1"/>
    </row>
    <row r="353" spans="1:10" ht="12.75" customHeight="1">
      <c r="A353" s="1244" t="s">
        <v>1992</v>
      </c>
      <c r="B353" s="849" t="s">
        <v>2273</v>
      </c>
      <c r="C353" s="664">
        <v>20</v>
      </c>
      <c r="D353" s="664" t="s">
        <v>1688</v>
      </c>
      <c r="E353" s="664" t="s">
        <v>1689</v>
      </c>
      <c r="F353" s="1244" t="s">
        <v>70</v>
      </c>
      <c r="G353" s="1244" t="s">
        <v>25</v>
      </c>
      <c r="H353" s="1244" t="s">
        <v>67</v>
      </c>
      <c r="I353" s="664" t="s">
        <v>29</v>
      </c>
      <c r="J353" s="1"/>
    </row>
    <row r="354" spans="1:10" ht="12.75" customHeight="1">
      <c r="A354" s="1244" t="s">
        <v>2310</v>
      </c>
      <c r="B354" s="849" t="s">
        <v>2311</v>
      </c>
      <c r="C354" s="664">
        <v>303</v>
      </c>
      <c r="D354" s="664" t="s">
        <v>1817</v>
      </c>
      <c r="E354" s="664" t="s">
        <v>1689</v>
      </c>
      <c r="F354" s="1244" t="s">
        <v>71</v>
      </c>
      <c r="G354" s="1244" t="s">
        <v>35</v>
      </c>
      <c r="H354" s="1244" t="s">
        <v>2265</v>
      </c>
      <c r="I354" s="664" t="s">
        <v>29</v>
      </c>
      <c r="J354" s="1"/>
    </row>
    <row r="355" spans="1:10" ht="12.75" customHeight="1">
      <c r="A355" s="1244"/>
      <c r="B355" s="601"/>
      <c r="C355" s="1712">
        <v>15</v>
      </c>
      <c r="D355" s="664"/>
      <c r="E355" s="664"/>
      <c r="F355" s="1244"/>
      <c r="G355" s="1244"/>
      <c r="H355" s="1244"/>
      <c r="I355" s="664"/>
      <c r="J355" s="1"/>
    </row>
    <row r="356" spans="1:10" ht="12.75" customHeight="1">
      <c r="A356" s="1715" t="s">
        <v>1638</v>
      </c>
      <c r="B356" s="2250">
        <v>5</v>
      </c>
      <c r="C356" s="2080"/>
      <c r="D356" s="2080"/>
      <c r="E356" s="2080"/>
      <c r="F356" s="2080"/>
      <c r="G356" s="2080"/>
      <c r="H356" s="2080"/>
      <c r="I356" s="2081"/>
      <c r="J356" s="1"/>
    </row>
    <row r="357" spans="1:10" ht="12.75" customHeight="1">
      <c r="A357" s="1244" t="s">
        <v>2312</v>
      </c>
      <c r="B357" s="849" t="s">
        <v>2313</v>
      </c>
      <c r="C357" s="664">
        <v>303</v>
      </c>
      <c r="D357" s="664" t="s">
        <v>1688</v>
      </c>
      <c r="E357" s="664" t="s">
        <v>1689</v>
      </c>
      <c r="F357" s="1244" t="s">
        <v>73</v>
      </c>
      <c r="G357" s="1244" t="s">
        <v>35</v>
      </c>
      <c r="H357" s="1244" t="s">
        <v>2265</v>
      </c>
      <c r="I357" s="664" t="s">
        <v>29</v>
      </c>
      <c r="J357" s="1"/>
    </row>
    <row r="358" spans="1:10" ht="12.75" customHeight="1">
      <c r="A358" s="1244" t="s">
        <v>2314</v>
      </c>
      <c r="B358" s="849" t="s">
        <v>2315</v>
      </c>
      <c r="C358" s="664">
        <v>303</v>
      </c>
      <c r="D358" s="664" t="s">
        <v>1688</v>
      </c>
      <c r="E358" s="664" t="s">
        <v>1689</v>
      </c>
      <c r="F358" s="1244" t="s">
        <v>84</v>
      </c>
      <c r="G358" s="1244" t="s">
        <v>2316</v>
      </c>
      <c r="H358" s="1244" t="s">
        <v>2265</v>
      </c>
      <c r="I358" s="664" t="s">
        <v>37</v>
      </c>
      <c r="J358" s="1"/>
    </row>
    <row r="359" spans="1:10" ht="12.75" customHeight="1">
      <c r="A359" s="1244" t="s">
        <v>2317</v>
      </c>
      <c r="B359" s="849" t="s">
        <v>2318</v>
      </c>
      <c r="C359" s="664">
        <v>303</v>
      </c>
      <c r="D359" s="664" t="s">
        <v>1688</v>
      </c>
      <c r="E359" s="664" t="s">
        <v>1689</v>
      </c>
      <c r="F359" s="1244" t="s">
        <v>73</v>
      </c>
      <c r="G359" s="1244" t="s">
        <v>35</v>
      </c>
      <c r="H359" s="1244" t="s">
        <v>2265</v>
      </c>
      <c r="I359" s="664" t="s">
        <v>29</v>
      </c>
      <c r="J359" s="1"/>
    </row>
    <row r="360" spans="1:10" ht="12.75" customHeight="1">
      <c r="A360" s="1244" t="s">
        <v>2319</v>
      </c>
      <c r="B360" s="849" t="s">
        <v>2320</v>
      </c>
      <c r="C360" s="664">
        <v>303</v>
      </c>
      <c r="D360" s="664" t="s">
        <v>1688</v>
      </c>
      <c r="E360" s="664" t="s">
        <v>1689</v>
      </c>
      <c r="F360" s="1244" t="s">
        <v>1136</v>
      </c>
      <c r="G360" s="1244" t="s">
        <v>420</v>
      </c>
      <c r="H360" s="1244" t="s">
        <v>67</v>
      </c>
      <c r="I360" s="664" t="s">
        <v>29</v>
      </c>
      <c r="J360" s="1"/>
    </row>
    <row r="361" spans="1:10" ht="12.75" customHeight="1">
      <c r="A361" s="1244" t="s">
        <v>2321</v>
      </c>
      <c r="B361" s="849" t="s">
        <v>2322</v>
      </c>
      <c r="C361" s="664">
        <v>303</v>
      </c>
      <c r="D361" s="664" t="s">
        <v>1688</v>
      </c>
      <c r="E361" s="664" t="s">
        <v>1689</v>
      </c>
      <c r="F361" s="1244" t="s">
        <v>84</v>
      </c>
      <c r="G361" s="1244" t="s">
        <v>303</v>
      </c>
      <c r="H361" s="1244" t="s">
        <v>2265</v>
      </c>
      <c r="I361" s="664" t="s">
        <v>37</v>
      </c>
      <c r="J361" s="1"/>
    </row>
    <row r="362" spans="1:10" ht="12.75" customHeight="1">
      <c r="A362" s="1244" t="s">
        <v>2323</v>
      </c>
      <c r="B362" s="849" t="s">
        <v>2324</v>
      </c>
      <c r="C362" s="664">
        <v>303</v>
      </c>
      <c r="D362" s="664" t="s">
        <v>1817</v>
      </c>
      <c r="E362" s="664" t="s">
        <v>1689</v>
      </c>
      <c r="F362" s="1244" t="s">
        <v>71</v>
      </c>
      <c r="G362" s="1244" t="s">
        <v>35</v>
      </c>
      <c r="H362" s="1244" t="s">
        <v>2265</v>
      </c>
      <c r="I362" s="664" t="s">
        <v>29</v>
      </c>
      <c r="J362" s="1"/>
    </row>
    <row r="363" spans="1:10" ht="12.75" customHeight="1">
      <c r="A363" s="1244" t="s">
        <v>2325</v>
      </c>
      <c r="B363" s="849" t="s">
        <v>2326</v>
      </c>
      <c r="C363" s="664">
        <v>303</v>
      </c>
      <c r="D363" s="664" t="s">
        <v>1817</v>
      </c>
      <c r="E363" s="664" t="s">
        <v>1689</v>
      </c>
      <c r="F363" s="1244" t="s">
        <v>71</v>
      </c>
      <c r="G363" s="1244" t="s">
        <v>35</v>
      </c>
      <c r="H363" s="1244" t="s">
        <v>2265</v>
      </c>
      <c r="I363" s="664" t="s">
        <v>29</v>
      </c>
      <c r="J363" s="1"/>
    </row>
    <row r="364" spans="1:10" ht="12.75" customHeight="1">
      <c r="A364" s="1244" t="s">
        <v>2327</v>
      </c>
      <c r="B364" s="849" t="s">
        <v>2328</v>
      </c>
      <c r="C364" s="664">
        <v>303</v>
      </c>
      <c r="D364" s="664" t="s">
        <v>1817</v>
      </c>
      <c r="E364" s="664" t="s">
        <v>1689</v>
      </c>
      <c r="F364" s="1244" t="s">
        <v>73</v>
      </c>
      <c r="G364" s="1244" t="s">
        <v>35</v>
      </c>
      <c r="H364" s="1244" t="s">
        <v>2265</v>
      </c>
      <c r="I364" s="664" t="s">
        <v>29</v>
      </c>
      <c r="J364" s="1"/>
    </row>
    <row r="365" spans="1:10" ht="12.75" customHeight="1">
      <c r="A365" s="1244"/>
      <c r="B365" s="601"/>
      <c r="C365" s="1712">
        <v>24</v>
      </c>
      <c r="D365" s="664"/>
      <c r="E365" s="664"/>
      <c r="F365" s="1244"/>
      <c r="G365" s="1244"/>
      <c r="H365" s="1244"/>
      <c r="I365" s="664"/>
      <c r="J365" s="1"/>
    </row>
    <row r="366" spans="1:10" ht="12.75" customHeight="1">
      <c r="A366" s="1715" t="s">
        <v>1638</v>
      </c>
      <c r="B366" s="2250">
        <v>6</v>
      </c>
      <c r="C366" s="2080"/>
      <c r="D366" s="2080"/>
      <c r="E366" s="2080"/>
      <c r="F366" s="2080"/>
      <c r="G366" s="2080"/>
      <c r="H366" s="2080"/>
      <c r="I366" s="2081"/>
      <c r="J366" s="1"/>
    </row>
    <row r="367" spans="1:10" ht="12.75" customHeight="1">
      <c r="A367" s="1244" t="s">
        <v>2329</v>
      </c>
      <c r="B367" s="849" t="s">
        <v>2330</v>
      </c>
      <c r="C367" s="664">
        <v>244</v>
      </c>
      <c r="D367" s="664" t="s">
        <v>1688</v>
      </c>
      <c r="E367" s="1714" t="s">
        <v>1689</v>
      </c>
      <c r="F367" s="1244" t="s">
        <v>71</v>
      </c>
      <c r="G367" s="1244" t="s">
        <v>35</v>
      </c>
      <c r="H367" s="1244" t="s">
        <v>2265</v>
      </c>
      <c r="I367" s="664" t="s">
        <v>29</v>
      </c>
      <c r="J367" s="1"/>
    </row>
    <row r="368" spans="1:10" ht="12.75" customHeight="1">
      <c r="A368" s="1244" t="s">
        <v>2331</v>
      </c>
      <c r="B368" s="849" t="s">
        <v>2332</v>
      </c>
      <c r="C368" s="664">
        <v>303</v>
      </c>
      <c r="D368" s="664" t="s">
        <v>1688</v>
      </c>
      <c r="E368" s="664" t="s">
        <v>1689</v>
      </c>
      <c r="F368" s="1244" t="s">
        <v>70</v>
      </c>
      <c r="G368" s="1244" t="s">
        <v>25</v>
      </c>
      <c r="H368" s="1244" t="s">
        <v>67</v>
      </c>
      <c r="I368" s="664" t="s">
        <v>29</v>
      </c>
      <c r="J368" s="1"/>
    </row>
    <row r="369" spans="1:10" ht="12.75" customHeight="1">
      <c r="A369" s="1244" t="s">
        <v>2333</v>
      </c>
      <c r="B369" s="849" t="s">
        <v>2334</v>
      </c>
      <c r="C369" s="664">
        <v>303</v>
      </c>
      <c r="D369" s="1714" t="s">
        <v>1817</v>
      </c>
      <c r="E369" s="664" t="s">
        <v>1689</v>
      </c>
      <c r="F369" s="1244" t="s">
        <v>71</v>
      </c>
      <c r="G369" s="1244" t="s">
        <v>35</v>
      </c>
      <c r="H369" s="1244" t="s">
        <v>2265</v>
      </c>
      <c r="I369" s="664" t="s">
        <v>29</v>
      </c>
      <c r="J369" s="1"/>
    </row>
    <row r="370" spans="1:10" ht="12.75" customHeight="1">
      <c r="A370" s="1244" t="s">
        <v>2335</v>
      </c>
      <c r="B370" s="849" t="s">
        <v>2336</v>
      </c>
      <c r="C370" s="1721">
        <v>303</v>
      </c>
      <c r="D370" s="1714" t="s">
        <v>1817</v>
      </c>
      <c r="E370" s="664" t="s">
        <v>1689</v>
      </c>
      <c r="F370" s="1244" t="s">
        <v>68</v>
      </c>
      <c r="G370" s="1244" t="s">
        <v>25</v>
      </c>
      <c r="H370" s="1244" t="s">
        <v>67</v>
      </c>
      <c r="I370" s="664" t="s">
        <v>29</v>
      </c>
      <c r="J370" s="1"/>
    </row>
    <row r="371" spans="1:10" ht="12.75" customHeight="1">
      <c r="A371" s="1244" t="s">
        <v>1823</v>
      </c>
      <c r="B371" s="849" t="s">
        <v>2337</v>
      </c>
      <c r="C371" s="664" t="s">
        <v>2338</v>
      </c>
      <c r="D371" s="1714" t="s">
        <v>1688</v>
      </c>
      <c r="E371" s="664" t="s">
        <v>1689</v>
      </c>
      <c r="F371" s="1244" t="s">
        <v>1136</v>
      </c>
      <c r="G371" s="1244" t="s">
        <v>31</v>
      </c>
      <c r="H371" s="1244" t="s">
        <v>67</v>
      </c>
      <c r="I371" s="664" t="s">
        <v>29</v>
      </c>
      <c r="J371" s="1"/>
    </row>
    <row r="372" spans="1:10" ht="12.75" customHeight="1">
      <c r="A372" s="1244" t="s">
        <v>2339</v>
      </c>
      <c r="B372" s="849" t="s">
        <v>2337</v>
      </c>
      <c r="C372" s="664" t="s">
        <v>2338</v>
      </c>
      <c r="D372" s="1714" t="s">
        <v>1688</v>
      </c>
      <c r="E372" s="664" t="s">
        <v>1689</v>
      </c>
      <c r="F372" s="1244" t="s">
        <v>71</v>
      </c>
      <c r="G372" s="1244" t="s">
        <v>35</v>
      </c>
      <c r="H372" s="1244" t="s">
        <v>2265</v>
      </c>
      <c r="I372" s="664" t="s">
        <v>29</v>
      </c>
      <c r="J372" s="1"/>
    </row>
    <row r="373" spans="1:10" ht="12.75" customHeight="1">
      <c r="A373" s="1244" t="s">
        <v>2340</v>
      </c>
      <c r="B373" s="849" t="s">
        <v>2341</v>
      </c>
      <c r="C373" s="664">
        <v>303</v>
      </c>
      <c r="D373" s="1714" t="s">
        <v>1817</v>
      </c>
      <c r="E373" s="664" t="s">
        <v>1689</v>
      </c>
      <c r="F373" s="1244" t="s">
        <v>73</v>
      </c>
      <c r="G373" s="1244" t="s">
        <v>35</v>
      </c>
      <c r="H373" s="1244" t="s">
        <v>2265</v>
      </c>
      <c r="I373" s="664" t="s">
        <v>29</v>
      </c>
      <c r="J373" s="1"/>
    </row>
    <row r="374" spans="1:10" ht="12.75" customHeight="1">
      <c r="A374" s="1244" t="s">
        <v>1835</v>
      </c>
      <c r="B374" s="849" t="s">
        <v>2273</v>
      </c>
      <c r="C374" s="664">
        <v>20</v>
      </c>
      <c r="D374" s="1714" t="s">
        <v>1688</v>
      </c>
      <c r="E374" s="664" t="s">
        <v>1689</v>
      </c>
      <c r="F374" s="1244" t="s">
        <v>68</v>
      </c>
      <c r="G374" s="1244" t="s">
        <v>25</v>
      </c>
      <c r="H374" s="1244" t="s">
        <v>67</v>
      </c>
      <c r="I374" s="664" t="s">
        <v>29</v>
      </c>
      <c r="J374" s="1"/>
    </row>
    <row r="375" spans="1:10" ht="12.75" customHeight="1">
      <c r="A375" s="1244"/>
      <c r="B375" s="601"/>
      <c r="C375" s="1712">
        <v>16</v>
      </c>
      <c r="D375" s="664"/>
      <c r="E375" s="664"/>
      <c r="F375" s="1244"/>
      <c r="G375" s="1244"/>
      <c r="H375" s="1244"/>
      <c r="I375" s="664"/>
      <c r="J375" s="1"/>
    </row>
    <row r="376" spans="1:10" ht="12.75" customHeight="1">
      <c r="A376" s="1715" t="s">
        <v>1638</v>
      </c>
      <c r="B376" s="2250">
        <v>7</v>
      </c>
      <c r="C376" s="2080"/>
      <c r="D376" s="2080"/>
      <c r="E376" s="2080"/>
      <c r="F376" s="2080"/>
      <c r="G376" s="2080"/>
      <c r="H376" s="2080"/>
      <c r="I376" s="2081"/>
      <c r="J376" s="1"/>
    </row>
    <row r="377" spans="1:10" ht="12.75" customHeight="1">
      <c r="A377" s="1244" t="s">
        <v>2342</v>
      </c>
      <c r="B377" s="849" t="s">
        <v>2343</v>
      </c>
      <c r="C377" s="664">
        <v>223</v>
      </c>
      <c r="D377" s="1714" t="s">
        <v>1688</v>
      </c>
      <c r="E377" s="664" t="s">
        <v>1689</v>
      </c>
      <c r="F377" s="1244" t="s">
        <v>68</v>
      </c>
      <c r="G377" s="1244" t="s">
        <v>25</v>
      </c>
      <c r="H377" s="1244" t="s">
        <v>67</v>
      </c>
      <c r="I377" s="664" t="s">
        <v>29</v>
      </c>
      <c r="J377" s="1"/>
    </row>
    <row r="378" spans="1:10" ht="12.75" customHeight="1">
      <c r="A378" s="1244" t="s">
        <v>2344</v>
      </c>
      <c r="B378" s="849" t="s">
        <v>2345</v>
      </c>
      <c r="C378" s="664" t="s">
        <v>2346</v>
      </c>
      <c r="D378" s="1714" t="s">
        <v>1688</v>
      </c>
      <c r="E378" s="664" t="s">
        <v>1689</v>
      </c>
      <c r="F378" s="1244" t="s">
        <v>1136</v>
      </c>
      <c r="G378" s="1244" t="s">
        <v>612</v>
      </c>
      <c r="H378" s="1244" t="s">
        <v>67</v>
      </c>
      <c r="I378" s="664" t="s">
        <v>29</v>
      </c>
      <c r="J378" s="1"/>
    </row>
    <row r="379" spans="1:10" ht="12.75" customHeight="1">
      <c r="A379" s="1244" t="s">
        <v>2216</v>
      </c>
      <c r="B379" s="849" t="s">
        <v>2347</v>
      </c>
      <c r="C379" s="664">
        <v>143</v>
      </c>
      <c r="D379" s="1714" t="s">
        <v>1688</v>
      </c>
      <c r="E379" s="664" t="s">
        <v>1689</v>
      </c>
      <c r="F379" s="1244" t="s">
        <v>2064</v>
      </c>
      <c r="G379" s="1244"/>
      <c r="H379" s="1244"/>
      <c r="I379" s="664" t="s">
        <v>29</v>
      </c>
      <c r="J379" s="1"/>
    </row>
    <row r="380" spans="1:10" ht="12.75" customHeight="1">
      <c r="A380" s="1244" t="s">
        <v>1844</v>
      </c>
      <c r="B380" s="849" t="s">
        <v>2337</v>
      </c>
      <c r="C380" s="664" t="s">
        <v>2338</v>
      </c>
      <c r="D380" s="664" t="s">
        <v>1688</v>
      </c>
      <c r="E380" s="664" t="s">
        <v>1689</v>
      </c>
      <c r="F380" s="1244" t="s">
        <v>1136</v>
      </c>
      <c r="G380" s="1244" t="s">
        <v>420</v>
      </c>
      <c r="H380" s="1244" t="s">
        <v>67</v>
      </c>
      <c r="I380" s="664" t="s">
        <v>29</v>
      </c>
      <c r="J380" s="1"/>
    </row>
    <row r="381" spans="1:10" ht="12.75" customHeight="1">
      <c r="A381" s="1244" t="s">
        <v>2348</v>
      </c>
      <c r="B381" s="849" t="s">
        <v>2273</v>
      </c>
      <c r="C381" s="664" t="s">
        <v>2349</v>
      </c>
      <c r="D381" s="664" t="s">
        <v>1688</v>
      </c>
      <c r="E381" s="664" t="s">
        <v>1689</v>
      </c>
      <c r="F381" s="1244" t="s">
        <v>73</v>
      </c>
      <c r="G381" s="1244" t="s">
        <v>35</v>
      </c>
      <c r="H381" s="1244" t="s">
        <v>2265</v>
      </c>
      <c r="I381" s="664" t="s">
        <v>29</v>
      </c>
      <c r="J381" s="1"/>
    </row>
    <row r="382" spans="1:10" ht="12.75" customHeight="1">
      <c r="A382" s="1244" t="s">
        <v>2350</v>
      </c>
      <c r="B382" s="849" t="s">
        <v>2351</v>
      </c>
      <c r="C382" s="664">
        <v>303</v>
      </c>
      <c r="D382" s="664" t="s">
        <v>1817</v>
      </c>
      <c r="E382" s="664" t="s">
        <v>1689</v>
      </c>
      <c r="F382" s="1244" t="s">
        <v>1136</v>
      </c>
      <c r="G382" s="1244" t="s">
        <v>420</v>
      </c>
      <c r="H382" s="1244" t="s">
        <v>67</v>
      </c>
      <c r="I382" s="664" t="s">
        <v>29</v>
      </c>
      <c r="J382" s="1"/>
    </row>
    <row r="383" spans="1:10" ht="12.75" customHeight="1">
      <c r="A383" s="1244" t="s">
        <v>2352</v>
      </c>
      <c r="B383" s="849" t="s">
        <v>2353</v>
      </c>
      <c r="C383" s="664">
        <v>303</v>
      </c>
      <c r="D383" s="664" t="s">
        <v>1817</v>
      </c>
      <c r="E383" s="664" t="s">
        <v>1689</v>
      </c>
      <c r="F383" s="1244" t="s">
        <v>71</v>
      </c>
      <c r="G383" s="1244" t="s">
        <v>35</v>
      </c>
      <c r="H383" s="1244" t="s">
        <v>2265</v>
      </c>
      <c r="I383" s="664" t="s">
        <v>29</v>
      </c>
      <c r="J383" s="1"/>
    </row>
    <row r="384" spans="1:10" ht="12.75" customHeight="1">
      <c r="A384" s="1244" t="s">
        <v>2354</v>
      </c>
      <c r="B384" s="849" t="s">
        <v>2355</v>
      </c>
      <c r="C384" s="1722">
        <v>303</v>
      </c>
      <c r="D384" s="664" t="s">
        <v>1817</v>
      </c>
      <c r="E384" s="664" t="s">
        <v>1689</v>
      </c>
      <c r="F384" s="1244" t="s">
        <v>73</v>
      </c>
      <c r="G384" s="1244" t="s">
        <v>35</v>
      </c>
      <c r="H384" s="1244" t="s">
        <v>2265</v>
      </c>
      <c r="I384" s="664" t="s">
        <v>29</v>
      </c>
      <c r="J384" s="1"/>
    </row>
    <row r="385" spans="1:10" ht="12.75" customHeight="1">
      <c r="A385" s="1244"/>
      <c r="B385" s="601"/>
      <c r="C385" s="1712">
        <v>16</v>
      </c>
      <c r="D385" s="664"/>
      <c r="E385" s="664"/>
      <c r="F385" s="1244"/>
      <c r="G385" s="1244"/>
      <c r="H385" s="1244"/>
      <c r="I385" s="664"/>
      <c r="J385" s="1"/>
    </row>
    <row r="386" spans="1:10" ht="12.75" customHeight="1">
      <c r="A386" s="1715" t="s">
        <v>1638</v>
      </c>
      <c r="B386" s="2250">
        <v>8</v>
      </c>
      <c r="C386" s="2080"/>
      <c r="D386" s="2080"/>
      <c r="E386" s="2080"/>
      <c r="F386" s="2080"/>
      <c r="G386" s="2080"/>
      <c r="H386" s="2080"/>
      <c r="I386" s="2081"/>
      <c r="J386" s="1"/>
    </row>
    <row r="387" spans="1:10" ht="12.75" customHeight="1">
      <c r="A387" s="1244" t="s">
        <v>2356</v>
      </c>
      <c r="B387" s="849" t="s">
        <v>2345</v>
      </c>
      <c r="C387" s="664" t="s">
        <v>2346</v>
      </c>
      <c r="D387" s="664" t="s">
        <v>1688</v>
      </c>
      <c r="E387" s="664" t="s">
        <v>1689</v>
      </c>
      <c r="F387" s="1244" t="s">
        <v>1136</v>
      </c>
      <c r="G387" s="1244" t="s">
        <v>31</v>
      </c>
      <c r="H387" s="1244" t="s">
        <v>67</v>
      </c>
      <c r="I387" s="664" t="s">
        <v>29</v>
      </c>
      <c r="J387" s="1"/>
    </row>
    <row r="388" spans="1:10" ht="12.75" customHeight="1">
      <c r="A388" s="1244" t="s">
        <v>2093</v>
      </c>
      <c r="B388" s="849" t="s">
        <v>2358</v>
      </c>
      <c r="C388" s="664">
        <v>143</v>
      </c>
      <c r="D388" s="664" t="s">
        <v>1688</v>
      </c>
      <c r="E388" s="664" t="s">
        <v>1689</v>
      </c>
      <c r="F388" s="1244" t="s">
        <v>2064</v>
      </c>
      <c r="G388" s="1244"/>
      <c r="H388" s="1244"/>
      <c r="I388" s="664" t="s">
        <v>29</v>
      </c>
      <c r="J388" s="1"/>
    </row>
    <row r="389" spans="1:10" ht="12.75" customHeight="1">
      <c r="A389" s="1244" t="s">
        <v>1866</v>
      </c>
      <c r="B389" s="849" t="s">
        <v>2337</v>
      </c>
      <c r="C389" s="664" t="s">
        <v>2338</v>
      </c>
      <c r="D389" s="664" t="s">
        <v>1688</v>
      </c>
      <c r="E389" s="664" t="s">
        <v>1689</v>
      </c>
      <c r="F389" s="1244" t="s">
        <v>73</v>
      </c>
      <c r="G389" s="1244" t="s">
        <v>35</v>
      </c>
      <c r="H389" s="1244" t="s">
        <v>2265</v>
      </c>
      <c r="I389" s="664" t="s">
        <v>29</v>
      </c>
      <c r="J389" s="1"/>
    </row>
    <row r="390" spans="1:10" ht="12.75" customHeight="1">
      <c r="A390" s="1244" t="s">
        <v>2360</v>
      </c>
      <c r="B390" s="849" t="s">
        <v>2361</v>
      </c>
      <c r="C390" s="664">
        <v>303</v>
      </c>
      <c r="D390" s="1714" t="s">
        <v>1817</v>
      </c>
      <c r="E390" s="664" t="s">
        <v>1689</v>
      </c>
      <c r="F390" s="1244" t="s">
        <v>78</v>
      </c>
      <c r="G390" s="1244" t="s">
        <v>35</v>
      </c>
      <c r="H390" s="1244" t="s">
        <v>2265</v>
      </c>
      <c r="I390" s="664" t="s">
        <v>37</v>
      </c>
      <c r="J390" s="1"/>
    </row>
    <row r="391" spans="1:10" ht="12.75" customHeight="1">
      <c r="A391" s="1244" t="s">
        <v>2362</v>
      </c>
      <c r="B391" s="849" t="s">
        <v>2363</v>
      </c>
      <c r="C391" s="664">
        <v>303</v>
      </c>
      <c r="D391" s="664" t="s">
        <v>1817</v>
      </c>
      <c r="E391" s="1714" t="s">
        <v>1689</v>
      </c>
      <c r="F391" s="1244" t="s">
        <v>73</v>
      </c>
      <c r="G391" s="1244" t="s">
        <v>35</v>
      </c>
      <c r="H391" s="1244" t="s">
        <v>2265</v>
      </c>
      <c r="I391" s="664" t="s">
        <v>29</v>
      </c>
      <c r="J391" s="1"/>
    </row>
    <row r="392" spans="1:10" ht="12.75" customHeight="1">
      <c r="A392" s="1244" t="s">
        <v>2364</v>
      </c>
      <c r="B392" s="849" t="s">
        <v>2365</v>
      </c>
      <c r="C392" s="664">
        <v>303</v>
      </c>
      <c r="D392" s="664" t="s">
        <v>1817</v>
      </c>
      <c r="E392" s="1714" t="s">
        <v>1689</v>
      </c>
      <c r="F392" s="1244" t="s">
        <v>73</v>
      </c>
      <c r="G392" s="1244" t="s">
        <v>35</v>
      </c>
      <c r="H392" s="1244" t="s">
        <v>2265</v>
      </c>
      <c r="I392" s="664" t="s">
        <v>29</v>
      </c>
      <c r="J392" s="1"/>
    </row>
    <row r="393" spans="1:10" ht="12.75" customHeight="1">
      <c r="A393" s="1244" t="s">
        <v>2366</v>
      </c>
      <c r="B393" s="849" t="s">
        <v>2367</v>
      </c>
      <c r="C393" s="664">
        <v>303</v>
      </c>
      <c r="D393" s="664" t="s">
        <v>1817</v>
      </c>
      <c r="E393" s="664" t="s">
        <v>1689</v>
      </c>
      <c r="F393" s="1244" t="s">
        <v>84</v>
      </c>
      <c r="G393" s="1244" t="s">
        <v>303</v>
      </c>
      <c r="H393" s="1244" t="s">
        <v>2265</v>
      </c>
      <c r="I393" s="664" t="s">
        <v>37</v>
      </c>
      <c r="J393" s="1"/>
    </row>
    <row r="394" spans="1:10" ht="12.75" customHeight="1">
      <c r="A394" s="1244"/>
      <c r="B394" s="601"/>
      <c r="C394" s="1712">
        <v>16</v>
      </c>
      <c r="D394" s="1714"/>
      <c r="E394" s="664"/>
      <c r="F394" s="1244"/>
      <c r="G394" s="1244"/>
      <c r="H394" s="1244"/>
      <c r="I394" s="664"/>
      <c r="J394" s="1"/>
    </row>
    <row r="395" spans="1:10" ht="12.75" customHeight="1">
      <c r="A395" s="1715" t="s">
        <v>18</v>
      </c>
      <c r="B395" s="2250" t="s">
        <v>1354</v>
      </c>
      <c r="C395" s="2080"/>
      <c r="D395" s="2080"/>
      <c r="E395" s="2080"/>
      <c r="F395" s="2080"/>
      <c r="G395" s="2080"/>
      <c r="H395" s="2080"/>
      <c r="I395" s="2081"/>
      <c r="J395" s="1"/>
    </row>
    <row r="396" spans="1:10" ht="12.75" customHeight="1">
      <c r="A396" s="1715" t="s">
        <v>1638</v>
      </c>
      <c r="B396" s="2250">
        <v>1</v>
      </c>
      <c r="C396" s="2080"/>
      <c r="D396" s="2080"/>
      <c r="E396" s="2080"/>
      <c r="F396" s="2080"/>
      <c r="G396" s="2080"/>
      <c r="H396" s="2080"/>
      <c r="I396" s="2081"/>
      <c r="J396" s="1"/>
    </row>
    <row r="397" spans="1:10" ht="12.75" customHeight="1">
      <c r="A397" s="2252" t="s">
        <v>1641</v>
      </c>
      <c r="B397" s="2080"/>
      <c r="C397" s="2080"/>
      <c r="D397" s="2080"/>
      <c r="E397" s="2081"/>
      <c r="F397" s="2250" t="s">
        <v>1642</v>
      </c>
      <c r="G397" s="2080"/>
      <c r="H397" s="2080"/>
      <c r="I397" s="2081"/>
      <c r="J397" s="1"/>
    </row>
    <row r="398" spans="1:10" ht="12.75" customHeight="1">
      <c r="A398" s="1715" t="s">
        <v>1643</v>
      </c>
      <c r="B398" s="1449" t="s">
        <v>1644</v>
      </c>
      <c r="C398" s="1356" t="s">
        <v>1645</v>
      </c>
      <c r="D398" s="1723" t="s">
        <v>1646</v>
      </c>
      <c r="E398" s="1356" t="s">
        <v>1889</v>
      </c>
      <c r="F398" s="1715" t="s">
        <v>1649</v>
      </c>
      <c r="G398" s="1715" t="s">
        <v>1665</v>
      </c>
      <c r="H398" s="1715" t="s">
        <v>1666</v>
      </c>
      <c r="I398" s="1356" t="s">
        <v>1667</v>
      </c>
      <c r="J398" s="1"/>
    </row>
    <row r="399" spans="1:10" ht="12.75" customHeight="1">
      <c r="A399" s="645" t="s">
        <v>2371</v>
      </c>
      <c r="B399" s="663" t="s">
        <v>2372</v>
      </c>
      <c r="C399" s="686">
        <v>202</v>
      </c>
      <c r="D399" s="1719" t="s">
        <v>1688</v>
      </c>
      <c r="E399" s="686" t="s">
        <v>1689</v>
      </c>
      <c r="F399" s="645" t="s">
        <v>89</v>
      </c>
      <c r="G399" s="645" t="s">
        <v>25</v>
      </c>
      <c r="H399" s="645" t="s">
        <v>88</v>
      </c>
      <c r="I399" s="686" t="s">
        <v>29</v>
      </c>
      <c r="J399" s="1"/>
    </row>
    <row r="400" spans="1:10" ht="12.75" customHeight="1">
      <c r="A400" s="645" t="s">
        <v>2373</v>
      </c>
      <c r="B400" s="663" t="s">
        <v>2374</v>
      </c>
      <c r="C400" s="686">
        <v>202</v>
      </c>
      <c r="D400" s="1719" t="s">
        <v>1688</v>
      </c>
      <c r="E400" s="686" t="s">
        <v>1689</v>
      </c>
      <c r="F400" s="645" t="s">
        <v>92</v>
      </c>
      <c r="G400" s="645" t="s">
        <v>31</v>
      </c>
      <c r="H400" s="645" t="s">
        <v>88</v>
      </c>
      <c r="I400" s="686" t="s">
        <v>29</v>
      </c>
      <c r="J400" s="1"/>
    </row>
    <row r="401" spans="1:10" ht="16.5" customHeight="1">
      <c r="A401" s="645" t="s">
        <v>2375</v>
      </c>
      <c r="B401" s="663" t="s">
        <v>2376</v>
      </c>
      <c r="C401" s="686">
        <v>202</v>
      </c>
      <c r="D401" s="1719" t="s">
        <v>1688</v>
      </c>
      <c r="E401" s="686" t="s">
        <v>1689</v>
      </c>
      <c r="F401" s="645" t="s">
        <v>90</v>
      </c>
      <c r="G401" s="645" t="s">
        <v>25</v>
      </c>
      <c r="H401" s="645" t="s">
        <v>88</v>
      </c>
      <c r="I401" s="686" t="s">
        <v>29</v>
      </c>
      <c r="J401" s="1"/>
    </row>
    <row r="402" spans="1:10" ht="12.75" customHeight="1">
      <c r="A402" s="645" t="s">
        <v>2377</v>
      </c>
      <c r="B402" s="663" t="s">
        <v>2378</v>
      </c>
      <c r="C402" s="686">
        <v>303</v>
      </c>
      <c r="D402" s="1719" t="s">
        <v>1688</v>
      </c>
      <c r="E402" s="686" t="s">
        <v>1689</v>
      </c>
      <c r="F402" s="645" t="s">
        <v>94</v>
      </c>
      <c r="G402" s="645" t="s">
        <v>25</v>
      </c>
      <c r="H402" s="645" t="s">
        <v>88</v>
      </c>
      <c r="I402" s="686" t="s">
        <v>37</v>
      </c>
      <c r="J402" s="1"/>
    </row>
    <row r="403" spans="1:10" ht="12.75" customHeight="1">
      <c r="A403" s="645" t="s">
        <v>2379</v>
      </c>
      <c r="B403" s="663" t="s">
        <v>2380</v>
      </c>
      <c r="C403" s="686">
        <v>223</v>
      </c>
      <c r="D403" s="1719" t="s">
        <v>1688</v>
      </c>
      <c r="E403" s="686" t="s">
        <v>1689</v>
      </c>
      <c r="F403" s="645" t="s">
        <v>90</v>
      </c>
      <c r="G403" s="645" t="s">
        <v>25</v>
      </c>
      <c r="H403" s="645" t="s">
        <v>88</v>
      </c>
      <c r="I403" s="686" t="s">
        <v>29</v>
      </c>
      <c r="J403" s="1"/>
    </row>
    <row r="404" spans="1:10" ht="12.75" customHeight="1">
      <c r="A404" s="645" t="s">
        <v>1703</v>
      </c>
      <c r="B404" s="663" t="s">
        <v>1704</v>
      </c>
      <c r="C404" s="686">
        <v>202</v>
      </c>
      <c r="D404" s="1719" t="s">
        <v>1688</v>
      </c>
      <c r="E404" s="686" t="s">
        <v>1705</v>
      </c>
      <c r="F404" s="645" t="s">
        <v>2381</v>
      </c>
      <c r="G404" s="645" t="s">
        <v>2316</v>
      </c>
      <c r="H404" s="645" t="s">
        <v>1707</v>
      </c>
      <c r="I404" s="686" t="s">
        <v>29</v>
      </c>
      <c r="J404" s="1"/>
    </row>
    <row r="405" spans="1:10" ht="12.75" customHeight="1">
      <c r="A405" s="645" t="s">
        <v>2382</v>
      </c>
      <c r="B405" s="663" t="s">
        <v>1907</v>
      </c>
      <c r="C405" s="686">
        <v>202</v>
      </c>
      <c r="D405" s="1719" t="s">
        <v>1688</v>
      </c>
      <c r="E405" s="686" t="s">
        <v>1705</v>
      </c>
      <c r="F405" s="645" t="s">
        <v>980</v>
      </c>
      <c r="G405" s="645" t="s">
        <v>42</v>
      </c>
      <c r="H405" s="645" t="s">
        <v>27</v>
      </c>
      <c r="I405" s="686" t="s">
        <v>29</v>
      </c>
      <c r="J405" s="1"/>
    </row>
    <row r="406" spans="1:10" ht="12.75" customHeight="1">
      <c r="A406" s="645" t="s">
        <v>2383</v>
      </c>
      <c r="B406" s="663" t="s">
        <v>657</v>
      </c>
      <c r="C406" s="686">
        <v>200</v>
      </c>
      <c r="D406" s="1719" t="s">
        <v>1688</v>
      </c>
      <c r="E406" s="686" t="s">
        <v>1705</v>
      </c>
      <c r="F406" s="645" t="s">
        <v>1104</v>
      </c>
      <c r="G406" s="645" t="s">
        <v>31</v>
      </c>
      <c r="H406" s="645" t="s">
        <v>662</v>
      </c>
      <c r="I406" s="686" t="s">
        <v>29</v>
      </c>
      <c r="J406" s="1"/>
    </row>
    <row r="407" spans="1:10" ht="12.75" customHeight="1">
      <c r="A407" s="645" t="s">
        <v>1710</v>
      </c>
      <c r="B407" s="663" t="s">
        <v>2384</v>
      </c>
      <c r="C407" s="686">
        <v>223</v>
      </c>
      <c r="D407" s="686" t="s">
        <v>1688</v>
      </c>
      <c r="E407" s="686" t="s">
        <v>1705</v>
      </c>
      <c r="F407" s="645" t="s">
        <v>270</v>
      </c>
      <c r="G407" s="645" t="s">
        <v>31</v>
      </c>
      <c r="H407" s="645" t="s">
        <v>1709</v>
      </c>
      <c r="I407" s="686" t="s">
        <v>37</v>
      </c>
      <c r="J407" s="1"/>
    </row>
    <row r="408" spans="1:10" ht="12.75" customHeight="1">
      <c r="A408" s="645" t="s">
        <v>2255</v>
      </c>
      <c r="B408" s="663" t="s">
        <v>130</v>
      </c>
      <c r="C408" s="686">
        <v>202</v>
      </c>
      <c r="D408" s="686" t="s">
        <v>1688</v>
      </c>
      <c r="E408" s="686" t="s">
        <v>1705</v>
      </c>
      <c r="F408" s="645" t="s">
        <v>136</v>
      </c>
      <c r="G408" s="645" t="s">
        <v>1979</v>
      </c>
      <c r="H408" s="645" t="s">
        <v>130</v>
      </c>
      <c r="I408" s="686" t="s">
        <v>29</v>
      </c>
      <c r="J408" s="1"/>
    </row>
    <row r="409" spans="1:10" ht="12.75" customHeight="1">
      <c r="A409" s="645" t="s">
        <v>1711</v>
      </c>
      <c r="B409" s="663" t="s">
        <v>2256</v>
      </c>
      <c r="C409" s="686">
        <v>20</v>
      </c>
      <c r="D409" s="686" t="s">
        <v>1688</v>
      </c>
      <c r="E409" s="686" t="s">
        <v>1705</v>
      </c>
      <c r="F409" s="645" t="s">
        <v>838</v>
      </c>
      <c r="G409" s="645" t="s">
        <v>48</v>
      </c>
      <c r="H409" s="645" t="s">
        <v>1714</v>
      </c>
      <c r="I409" s="686" t="s">
        <v>29</v>
      </c>
      <c r="J409" s="1"/>
    </row>
    <row r="410" spans="1:10" ht="12.75" customHeight="1">
      <c r="A410" s="645"/>
      <c r="B410" s="651"/>
      <c r="C410" s="1077">
        <v>23</v>
      </c>
      <c r="D410" s="686"/>
      <c r="E410" s="686"/>
      <c r="F410" s="645"/>
      <c r="G410" s="645"/>
      <c r="H410" s="645"/>
      <c r="I410" s="686"/>
      <c r="J410" s="1"/>
    </row>
    <row r="411" spans="1:10" ht="12.75" customHeight="1">
      <c r="A411" s="1715" t="s">
        <v>1638</v>
      </c>
      <c r="B411" s="2344">
        <v>2</v>
      </c>
      <c r="C411" s="2080"/>
      <c r="D411" s="2080"/>
      <c r="E411" s="2080"/>
      <c r="F411" s="2080"/>
      <c r="G411" s="2080"/>
      <c r="H411" s="2080"/>
      <c r="I411" s="2081"/>
      <c r="J411" s="1"/>
    </row>
    <row r="412" spans="1:10" ht="12.75" customHeight="1">
      <c r="A412" s="645" t="s">
        <v>2390</v>
      </c>
      <c r="B412" s="663" t="s">
        <v>2391</v>
      </c>
      <c r="C412" s="686">
        <v>202</v>
      </c>
      <c r="D412" s="686" t="s">
        <v>1688</v>
      </c>
      <c r="E412" s="686" t="s">
        <v>1689</v>
      </c>
      <c r="F412" s="645" t="s">
        <v>89</v>
      </c>
      <c r="G412" s="645" t="s">
        <v>25</v>
      </c>
      <c r="H412" s="645" t="s">
        <v>88</v>
      </c>
      <c r="I412" s="686" t="s">
        <v>29</v>
      </c>
      <c r="J412" s="1"/>
    </row>
    <row r="413" spans="1:10" ht="12.75" customHeight="1">
      <c r="A413" s="645" t="s">
        <v>2392</v>
      </c>
      <c r="B413" s="663" t="s">
        <v>2393</v>
      </c>
      <c r="C413" s="686">
        <v>303</v>
      </c>
      <c r="D413" s="686" t="s">
        <v>1688</v>
      </c>
      <c r="E413" s="686" t="s">
        <v>1689</v>
      </c>
      <c r="F413" s="645" t="s">
        <v>87</v>
      </c>
      <c r="G413" s="645" t="s">
        <v>25</v>
      </c>
      <c r="H413" s="645" t="s">
        <v>88</v>
      </c>
      <c r="I413" s="686" t="s">
        <v>29</v>
      </c>
      <c r="J413" s="1"/>
    </row>
    <row r="414" spans="1:10" ht="12.75" customHeight="1">
      <c r="A414" s="645" t="s">
        <v>2394</v>
      </c>
      <c r="B414" s="663" t="s">
        <v>2395</v>
      </c>
      <c r="C414" s="686">
        <v>223</v>
      </c>
      <c r="D414" s="686" t="s">
        <v>1688</v>
      </c>
      <c r="E414" s="686" t="s">
        <v>1689</v>
      </c>
      <c r="F414" s="645" t="s">
        <v>91</v>
      </c>
      <c r="G414" s="645" t="s">
        <v>31</v>
      </c>
      <c r="H414" s="645" t="s">
        <v>88</v>
      </c>
      <c r="I414" s="686" t="s">
        <v>29</v>
      </c>
      <c r="J414" s="1"/>
    </row>
    <row r="415" spans="1:10" ht="12.75" customHeight="1">
      <c r="A415" s="645" t="s">
        <v>2396</v>
      </c>
      <c r="B415" s="663" t="s">
        <v>2397</v>
      </c>
      <c r="C415" s="686">
        <v>223</v>
      </c>
      <c r="D415" s="686" t="s">
        <v>1688</v>
      </c>
      <c r="E415" s="686" t="s">
        <v>1689</v>
      </c>
      <c r="F415" s="645" t="s">
        <v>95</v>
      </c>
      <c r="G415" s="645" t="s">
        <v>25</v>
      </c>
      <c r="H415" s="645" t="s">
        <v>88</v>
      </c>
      <c r="I415" s="686" t="s">
        <v>37</v>
      </c>
      <c r="J415" s="1"/>
    </row>
    <row r="416" spans="1:10" ht="12.75" customHeight="1">
      <c r="A416" s="645" t="s">
        <v>2398</v>
      </c>
      <c r="B416" s="663" t="s">
        <v>2399</v>
      </c>
      <c r="C416" s="686">
        <v>303</v>
      </c>
      <c r="D416" s="686" t="s">
        <v>1688</v>
      </c>
      <c r="E416" s="686" t="s">
        <v>1705</v>
      </c>
      <c r="F416" s="645" t="s">
        <v>493</v>
      </c>
      <c r="G416" s="645" t="s">
        <v>35</v>
      </c>
      <c r="H416" s="645" t="s">
        <v>494</v>
      </c>
      <c r="I416" s="686" t="s">
        <v>37</v>
      </c>
      <c r="J416" s="1"/>
    </row>
    <row r="417" spans="1:10" ht="12.75" customHeight="1">
      <c r="A417" s="645" t="s">
        <v>1730</v>
      </c>
      <c r="B417" s="663" t="s">
        <v>2401</v>
      </c>
      <c r="C417" s="686">
        <v>20</v>
      </c>
      <c r="D417" s="686" t="s">
        <v>1688</v>
      </c>
      <c r="E417" s="686" t="s">
        <v>1689</v>
      </c>
      <c r="F417" s="645" t="s">
        <v>87</v>
      </c>
      <c r="G417" s="645" t="s">
        <v>25</v>
      </c>
      <c r="H417" s="645" t="s">
        <v>88</v>
      </c>
      <c r="I417" s="686" t="s">
        <v>29</v>
      </c>
      <c r="J417" s="1"/>
    </row>
    <row r="418" spans="1:10" ht="12.75" customHeight="1">
      <c r="A418" s="645" t="s">
        <v>1732</v>
      </c>
      <c r="B418" s="663" t="s">
        <v>1733</v>
      </c>
      <c r="C418" s="686">
        <v>202</v>
      </c>
      <c r="D418" s="686" t="s">
        <v>1688</v>
      </c>
      <c r="E418" s="686" t="s">
        <v>1705</v>
      </c>
      <c r="F418" s="645" t="s">
        <v>2404</v>
      </c>
      <c r="G418" s="645" t="s">
        <v>2316</v>
      </c>
      <c r="H418" s="645" t="s">
        <v>1707</v>
      </c>
      <c r="I418" s="686" t="s">
        <v>29</v>
      </c>
      <c r="J418" s="1"/>
    </row>
    <row r="419" spans="1:10" ht="12.75" customHeight="1">
      <c r="A419" s="645" t="s">
        <v>2406</v>
      </c>
      <c r="B419" s="663" t="s">
        <v>1943</v>
      </c>
      <c r="C419" s="686">
        <v>202</v>
      </c>
      <c r="D419" s="686" t="s">
        <v>1688</v>
      </c>
      <c r="E419" s="686" t="s">
        <v>1705</v>
      </c>
      <c r="F419" s="645" t="s">
        <v>980</v>
      </c>
      <c r="G419" s="645" t="s">
        <v>42</v>
      </c>
      <c r="H419" s="645" t="s">
        <v>27</v>
      </c>
      <c r="I419" s="686" t="s">
        <v>29</v>
      </c>
      <c r="J419" s="1"/>
    </row>
    <row r="420" spans="1:10" ht="12.75" customHeight="1">
      <c r="A420" s="645" t="s">
        <v>1739</v>
      </c>
      <c r="B420" s="663" t="s">
        <v>2407</v>
      </c>
      <c r="C420" s="686">
        <v>122</v>
      </c>
      <c r="D420" s="686" t="s">
        <v>1688</v>
      </c>
      <c r="E420" s="686" t="s">
        <v>1705</v>
      </c>
      <c r="F420" s="645" t="s">
        <v>648</v>
      </c>
      <c r="G420" s="645" t="s">
        <v>42</v>
      </c>
      <c r="H420" s="645" t="s">
        <v>662</v>
      </c>
      <c r="I420" s="686" t="s">
        <v>29</v>
      </c>
      <c r="J420" s="1"/>
    </row>
    <row r="421" spans="1:10" ht="12.75" customHeight="1">
      <c r="A421" s="645" t="s">
        <v>1741</v>
      </c>
      <c r="B421" s="663" t="s">
        <v>1947</v>
      </c>
      <c r="C421" s="686">
        <v>20</v>
      </c>
      <c r="D421" s="686" t="s">
        <v>1688</v>
      </c>
      <c r="E421" s="686" t="s">
        <v>1705</v>
      </c>
      <c r="F421" s="645" t="s">
        <v>2408</v>
      </c>
      <c r="G421" s="645" t="s">
        <v>48</v>
      </c>
      <c r="H421" s="645" t="s">
        <v>1714</v>
      </c>
      <c r="I421" s="686" t="s">
        <v>29</v>
      </c>
      <c r="J421" s="1"/>
    </row>
    <row r="422" spans="1:10" ht="12.75" customHeight="1">
      <c r="A422" s="645"/>
      <c r="B422" s="651"/>
      <c r="C422" s="1077">
        <v>20</v>
      </c>
      <c r="D422" s="686"/>
      <c r="E422" s="686"/>
      <c r="F422" s="645"/>
      <c r="G422" s="645"/>
      <c r="H422" s="645"/>
      <c r="I422" s="686"/>
      <c r="J422" s="1"/>
    </row>
    <row r="423" spans="1:10" ht="12.75" customHeight="1">
      <c r="A423" s="1715" t="s">
        <v>1638</v>
      </c>
      <c r="B423" s="2344">
        <v>3</v>
      </c>
      <c r="C423" s="2080"/>
      <c r="D423" s="2080"/>
      <c r="E423" s="2080"/>
      <c r="F423" s="2080"/>
      <c r="G423" s="2080"/>
      <c r="H423" s="2080"/>
      <c r="I423" s="2081"/>
      <c r="J423" s="1"/>
    </row>
    <row r="424" spans="1:10" ht="12.75" customHeight="1">
      <c r="A424" s="645" t="s">
        <v>2410</v>
      </c>
      <c r="B424" s="663" t="s">
        <v>2411</v>
      </c>
      <c r="C424" s="686">
        <v>303</v>
      </c>
      <c r="D424" s="686" t="s">
        <v>1688</v>
      </c>
      <c r="E424" s="686" t="s">
        <v>1689</v>
      </c>
      <c r="F424" s="645" t="s">
        <v>92</v>
      </c>
      <c r="G424" s="645" t="s">
        <v>31</v>
      </c>
      <c r="H424" s="645" t="s">
        <v>88</v>
      </c>
      <c r="I424" s="686" t="s">
        <v>29</v>
      </c>
      <c r="J424" s="1"/>
    </row>
    <row r="425" spans="1:10" ht="12.75" customHeight="1">
      <c r="A425" s="645" t="s">
        <v>2412</v>
      </c>
      <c r="B425" s="663" t="s">
        <v>1227</v>
      </c>
      <c r="C425" s="686">
        <v>303</v>
      </c>
      <c r="D425" s="686" t="s">
        <v>1688</v>
      </c>
      <c r="E425" s="686" t="s">
        <v>1689</v>
      </c>
      <c r="F425" s="645" t="s">
        <v>91</v>
      </c>
      <c r="G425" s="645" t="s">
        <v>31</v>
      </c>
      <c r="H425" s="645" t="s">
        <v>88</v>
      </c>
      <c r="I425" s="686" t="s">
        <v>29</v>
      </c>
      <c r="J425" s="1"/>
    </row>
    <row r="426" spans="1:10" ht="12.75" customHeight="1">
      <c r="A426" s="645" t="s">
        <v>2018</v>
      </c>
      <c r="B426" s="663" t="s">
        <v>2019</v>
      </c>
      <c r="C426" s="686">
        <v>303</v>
      </c>
      <c r="D426" s="686" t="s">
        <v>1688</v>
      </c>
      <c r="E426" s="686" t="s">
        <v>1689</v>
      </c>
      <c r="F426" s="645" t="s">
        <v>92</v>
      </c>
      <c r="G426" s="645" t="s">
        <v>31</v>
      </c>
      <c r="H426" s="645" t="s">
        <v>88</v>
      </c>
      <c r="I426" s="686" t="s">
        <v>29</v>
      </c>
      <c r="J426" s="1"/>
    </row>
    <row r="427" spans="1:10" ht="12.75" customHeight="1">
      <c r="A427" s="645" t="s">
        <v>2413</v>
      </c>
      <c r="B427" s="663" t="s">
        <v>2414</v>
      </c>
      <c r="C427" s="686">
        <v>223</v>
      </c>
      <c r="D427" s="686" t="s">
        <v>1688</v>
      </c>
      <c r="E427" s="686" t="s">
        <v>1689</v>
      </c>
      <c r="F427" s="645" t="s">
        <v>93</v>
      </c>
      <c r="G427" s="645" t="s">
        <v>25</v>
      </c>
      <c r="H427" s="645" t="s">
        <v>88</v>
      </c>
      <c r="I427" s="686" t="s">
        <v>40</v>
      </c>
      <c r="J427" s="1"/>
    </row>
    <row r="428" spans="1:10" ht="12.75" customHeight="1">
      <c r="A428" s="645" t="s">
        <v>2415</v>
      </c>
      <c r="B428" s="663" t="s">
        <v>2416</v>
      </c>
      <c r="C428" s="686">
        <v>303</v>
      </c>
      <c r="D428" s="686" t="s">
        <v>1817</v>
      </c>
      <c r="E428" s="686" t="s">
        <v>1689</v>
      </c>
      <c r="F428" s="645" t="s">
        <v>97</v>
      </c>
      <c r="G428" s="645" t="s">
        <v>104</v>
      </c>
      <c r="H428" s="645" t="s">
        <v>88</v>
      </c>
      <c r="I428" s="686" t="s">
        <v>37</v>
      </c>
      <c r="J428" s="1"/>
    </row>
    <row r="429" spans="1:10" ht="12.75" customHeight="1">
      <c r="A429" s="645" t="s">
        <v>2417</v>
      </c>
      <c r="B429" s="663" t="s">
        <v>2418</v>
      </c>
      <c r="C429" s="686">
        <v>303</v>
      </c>
      <c r="D429" s="686" t="s">
        <v>1817</v>
      </c>
      <c r="E429" s="686" t="s">
        <v>1689</v>
      </c>
      <c r="F429" s="645" t="s">
        <v>93</v>
      </c>
      <c r="G429" s="645" t="s">
        <v>25</v>
      </c>
      <c r="H429" s="645" t="s">
        <v>88</v>
      </c>
      <c r="I429" s="686" t="s">
        <v>40</v>
      </c>
      <c r="J429" s="1"/>
    </row>
    <row r="430" spans="1:10" ht="12.75" customHeight="1">
      <c r="A430" s="645" t="s">
        <v>1755</v>
      </c>
      <c r="B430" s="663" t="s">
        <v>1969</v>
      </c>
      <c r="C430" s="686">
        <v>20</v>
      </c>
      <c r="D430" s="686" t="s">
        <v>1688</v>
      </c>
      <c r="E430" s="686" t="s">
        <v>1705</v>
      </c>
      <c r="F430" s="645" t="s">
        <v>980</v>
      </c>
      <c r="G430" s="645" t="s">
        <v>48</v>
      </c>
      <c r="H430" s="645" t="s">
        <v>2419</v>
      </c>
      <c r="I430" s="686" t="s">
        <v>29</v>
      </c>
      <c r="J430" s="1"/>
    </row>
    <row r="431" spans="1:10" ht="12.75" customHeight="1">
      <c r="A431" s="645" t="s">
        <v>1971</v>
      </c>
      <c r="B431" s="663" t="s">
        <v>2420</v>
      </c>
      <c r="C431" s="686">
        <v>20</v>
      </c>
      <c r="D431" s="686" t="s">
        <v>1688</v>
      </c>
      <c r="E431" s="686" t="s">
        <v>1705</v>
      </c>
      <c r="F431" s="645" t="s">
        <v>2421</v>
      </c>
      <c r="G431" s="645" t="s">
        <v>2316</v>
      </c>
      <c r="H431" s="645" t="s">
        <v>1707</v>
      </c>
      <c r="I431" s="686" t="s">
        <v>29</v>
      </c>
      <c r="J431" s="1"/>
    </row>
    <row r="432" spans="1:10" ht="12.75" customHeight="1">
      <c r="A432" s="645" t="s">
        <v>1760</v>
      </c>
      <c r="B432" s="663" t="s">
        <v>1761</v>
      </c>
      <c r="C432" s="686">
        <v>200</v>
      </c>
      <c r="D432" s="686" t="s">
        <v>1688</v>
      </c>
      <c r="E432" s="686" t="s">
        <v>1705</v>
      </c>
      <c r="F432" s="645" t="s">
        <v>169</v>
      </c>
      <c r="G432" s="645" t="s">
        <v>1979</v>
      </c>
      <c r="H432" s="645" t="s">
        <v>6</v>
      </c>
      <c r="I432" s="686" t="s">
        <v>29</v>
      </c>
      <c r="J432" s="1"/>
    </row>
    <row r="433" spans="1:10" ht="12.75" customHeight="1">
      <c r="A433" s="645" t="s">
        <v>2422</v>
      </c>
      <c r="B433" s="663" t="s">
        <v>79</v>
      </c>
      <c r="C433" s="686">
        <v>202</v>
      </c>
      <c r="D433" s="686" t="s">
        <v>1688</v>
      </c>
      <c r="E433" s="686" t="s">
        <v>1705</v>
      </c>
      <c r="F433" s="645" t="s">
        <v>78</v>
      </c>
      <c r="G433" s="645" t="s">
        <v>35</v>
      </c>
      <c r="H433" s="645" t="s">
        <v>67</v>
      </c>
      <c r="I433" s="686" t="s">
        <v>37</v>
      </c>
      <c r="J433" s="1"/>
    </row>
    <row r="434" spans="1:10" ht="12.75" customHeight="1">
      <c r="A434" s="645"/>
      <c r="B434" s="651"/>
      <c r="C434" s="1077">
        <v>20</v>
      </c>
      <c r="D434" s="686"/>
      <c r="E434" s="686"/>
      <c r="F434" s="645"/>
      <c r="G434" s="645"/>
      <c r="H434" s="645"/>
      <c r="I434" s="686"/>
      <c r="J434" s="1"/>
    </row>
    <row r="435" spans="1:10" ht="12.75" customHeight="1">
      <c r="A435" s="1715" t="s">
        <v>1638</v>
      </c>
      <c r="B435" s="2344">
        <v>4</v>
      </c>
      <c r="C435" s="2080"/>
      <c r="D435" s="2080"/>
      <c r="E435" s="2080"/>
      <c r="F435" s="2080"/>
      <c r="G435" s="2080"/>
      <c r="H435" s="2080"/>
      <c r="I435" s="2081"/>
      <c r="J435" s="1"/>
    </row>
    <row r="436" spans="1:10" ht="12.75" customHeight="1">
      <c r="A436" s="645" t="s">
        <v>2423</v>
      </c>
      <c r="B436" s="663" t="s">
        <v>2424</v>
      </c>
      <c r="C436" s="686">
        <v>303</v>
      </c>
      <c r="D436" s="686" t="s">
        <v>1688</v>
      </c>
      <c r="E436" s="686" t="s">
        <v>1689</v>
      </c>
      <c r="F436" s="645" t="s">
        <v>90</v>
      </c>
      <c r="G436" s="645" t="s">
        <v>25</v>
      </c>
      <c r="H436" s="645" t="s">
        <v>88</v>
      </c>
      <c r="I436" s="686" t="s">
        <v>29</v>
      </c>
      <c r="J436" s="1"/>
    </row>
    <row r="437" spans="1:10" ht="12.75" customHeight="1">
      <c r="A437" s="645" t="s">
        <v>2425</v>
      </c>
      <c r="B437" s="663" t="s">
        <v>2426</v>
      </c>
      <c r="C437" s="686">
        <v>303</v>
      </c>
      <c r="D437" s="686" t="s">
        <v>1688</v>
      </c>
      <c r="E437" s="686" t="s">
        <v>1689</v>
      </c>
      <c r="F437" s="645" t="s">
        <v>91</v>
      </c>
      <c r="G437" s="645" t="s">
        <v>31</v>
      </c>
      <c r="H437" s="645" t="s">
        <v>88</v>
      </c>
      <c r="I437" s="686" t="s">
        <v>29</v>
      </c>
      <c r="J437" s="1"/>
    </row>
    <row r="438" spans="1:10" ht="12.75" customHeight="1">
      <c r="A438" s="645" t="s">
        <v>2427</v>
      </c>
      <c r="B438" s="663" t="s">
        <v>2428</v>
      </c>
      <c r="C438" s="686">
        <v>303</v>
      </c>
      <c r="D438" s="686" t="s">
        <v>1688</v>
      </c>
      <c r="E438" s="686" t="s">
        <v>1689</v>
      </c>
      <c r="F438" s="645" t="s">
        <v>92</v>
      </c>
      <c r="G438" s="645" t="s">
        <v>31</v>
      </c>
      <c r="H438" s="645" t="s">
        <v>88</v>
      </c>
      <c r="I438" s="686" t="s">
        <v>29</v>
      </c>
      <c r="J438" s="1"/>
    </row>
    <row r="439" spans="1:10" ht="12.75" customHeight="1">
      <c r="A439" s="645" t="s">
        <v>2429</v>
      </c>
      <c r="B439" s="663" t="s">
        <v>2430</v>
      </c>
      <c r="C439" s="686">
        <v>223</v>
      </c>
      <c r="D439" s="686" t="s">
        <v>1688</v>
      </c>
      <c r="E439" s="686" t="s">
        <v>1689</v>
      </c>
      <c r="F439" s="645" t="s">
        <v>93</v>
      </c>
      <c r="G439" s="645" t="s">
        <v>25</v>
      </c>
      <c r="H439" s="645" t="s">
        <v>88</v>
      </c>
      <c r="I439" s="686" t="s">
        <v>40</v>
      </c>
      <c r="J439" s="1"/>
    </row>
    <row r="440" spans="1:10" ht="12.75" customHeight="1">
      <c r="A440" s="645" t="s">
        <v>1992</v>
      </c>
      <c r="B440" s="663" t="s">
        <v>2273</v>
      </c>
      <c r="C440" s="686">
        <v>200</v>
      </c>
      <c r="D440" s="686" t="s">
        <v>1688</v>
      </c>
      <c r="E440" s="686" t="s">
        <v>1689</v>
      </c>
      <c r="F440" s="645" t="s">
        <v>92</v>
      </c>
      <c r="G440" s="645" t="s">
        <v>31</v>
      </c>
      <c r="H440" s="645" t="s">
        <v>88</v>
      </c>
      <c r="I440" s="686" t="s">
        <v>29</v>
      </c>
      <c r="J440" s="1"/>
    </row>
    <row r="441" spans="1:10" ht="12.75" customHeight="1">
      <c r="A441" s="645" t="s">
        <v>2434</v>
      </c>
      <c r="B441" s="663" t="s">
        <v>2435</v>
      </c>
      <c r="C441" s="686">
        <v>303</v>
      </c>
      <c r="D441" s="686" t="s">
        <v>1817</v>
      </c>
      <c r="E441" s="686" t="s">
        <v>1689</v>
      </c>
      <c r="F441" s="645" t="s">
        <v>90</v>
      </c>
      <c r="G441" s="645" t="s">
        <v>25</v>
      </c>
      <c r="H441" s="645" t="s">
        <v>88</v>
      </c>
      <c r="I441" s="686" t="s">
        <v>29</v>
      </c>
      <c r="J441" s="1"/>
    </row>
    <row r="442" spans="1:10" ht="12.75" customHeight="1">
      <c r="A442" s="645" t="s">
        <v>1791</v>
      </c>
      <c r="B442" s="663" t="s">
        <v>1996</v>
      </c>
      <c r="C442" s="686">
        <v>200</v>
      </c>
      <c r="D442" s="686" t="s">
        <v>1688</v>
      </c>
      <c r="E442" s="686" t="s">
        <v>1705</v>
      </c>
      <c r="F442" s="645" t="s">
        <v>980</v>
      </c>
      <c r="G442" s="645" t="s">
        <v>25</v>
      </c>
      <c r="H442" s="645" t="s">
        <v>88</v>
      </c>
      <c r="I442" s="686" t="s">
        <v>29</v>
      </c>
      <c r="J442" s="1"/>
    </row>
    <row r="443" spans="1:10" ht="12.75" customHeight="1">
      <c r="A443" s="645" t="s">
        <v>1998</v>
      </c>
      <c r="B443" s="663" t="s">
        <v>2437</v>
      </c>
      <c r="C443" s="686">
        <v>200</v>
      </c>
      <c r="D443" s="686" t="s">
        <v>1688</v>
      </c>
      <c r="E443" s="686" t="s">
        <v>1705</v>
      </c>
      <c r="F443" s="645" t="s">
        <v>2421</v>
      </c>
      <c r="G443" s="645" t="s">
        <v>2316</v>
      </c>
      <c r="H443" s="645" t="s">
        <v>1707</v>
      </c>
      <c r="I443" s="686" t="s">
        <v>29</v>
      </c>
      <c r="J443" s="1"/>
    </row>
    <row r="444" spans="1:10" ht="12.75" customHeight="1">
      <c r="A444" s="645" t="s">
        <v>1796</v>
      </c>
      <c r="B444" s="663" t="s">
        <v>2438</v>
      </c>
      <c r="C444" s="686">
        <v>200</v>
      </c>
      <c r="D444" s="686" t="s">
        <v>1688</v>
      </c>
      <c r="E444" s="686" t="s">
        <v>1705</v>
      </c>
      <c r="F444" s="645" t="s">
        <v>174</v>
      </c>
      <c r="G444" s="645" t="s">
        <v>1979</v>
      </c>
      <c r="H444" s="645" t="s">
        <v>6</v>
      </c>
      <c r="I444" s="686" t="s">
        <v>29</v>
      </c>
      <c r="J444" s="1"/>
    </row>
    <row r="445" spans="1:10" ht="12.75" customHeight="1">
      <c r="A445" s="645" t="s">
        <v>1793</v>
      </c>
      <c r="B445" s="663" t="s">
        <v>1794</v>
      </c>
      <c r="C445" s="686">
        <v>200</v>
      </c>
      <c r="D445" s="686" t="s">
        <v>1688</v>
      </c>
      <c r="E445" s="686" t="s">
        <v>1705</v>
      </c>
      <c r="F445" s="645" t="s">
        <v>201</v>
      </c>
      <c r="G445" s="645" t="s">
        <v>31</v>
      </c>
      <c r="H445" s="645" t="s">
        <v>110</v>
      </c>
      <c r="I445" s="686" t="s">
        <v>29</v>
      </c>
      <c r="J445" s="1"/>
    </row>
    <row r="446" spans="1:10" ht="12.75" customHeight="1">
      <c r="A446" s="645" t="s">
        <v>2440</v>
      </c>
      <c r="B446" s="663" t="s">
        <v>1800</v>
      </c>
      <c r="C446" s="686">
        <v>202</v>
      </c>
      <c r="D446" s="686" t="s">
        <v>1688</v>
      </c>
      <c r="E446" s="686" t="s">
        <v>1705</v>
      </c>
      <c r="F446" s="645" t="s">
        <v>82</v>
      </c>
      <c r="G446" s="645" t="s">
        <v>35</v>
      </c>
      <c r="H446" s="645" t="s">
        <v>67</v>
      </c>
      <c r="I446" s="686" t="s">
        <v>37</v>
      </c>
      <c r="J446" s="1"/>
    </row>
    <row r="447" spans="1:10" ht="12.75" customHeight="1">
      <c r="A447" s="645" t="s">
        <v>1994</v>
      </c>
      <c r="B447" s="663" t="s">
        <v>1803</v>
      </c>
      <c r="C447" s="686">
        <v>200</v>
      </c>
      <c r="D447" s="686" t="s">
        <v>1688</v>
      </c>
      <c r="E447" s="686" t="s">
        <v>1689</v>
      </c>
      <c r="F447" s="645" t="s">
        <v>92</v>
      </c>
      <c r="G447" s="645" t="s">
        <v>31</v>
      </c>
      <c r="H447" s="645" t="s">
        <v>88</v>
      </c>
      <c r="I447" s="686" t="s">
        <v>29</v>
      </c>
      <c r="J447" s="1"/>
    </row>
    <row r="448" spans="1:10" ht="12.75" customHeight="1">
      <c r="A448" s="645"/>
      <c r="B448" s="651"/>
      <c r="C448" s="1077">
        <v>17</v>
      </c>
      <c r="D448" s="686"/>
      <c r="E448" s="686"/>
      <c r="F448" s="645"/>
      <c r="G448" s="645"/>
      <c r="H448" s="645"/>
      <c r="I448" s="686"/>
      <c r="J448" s="1"/>
    </row>
    <row r="449" spans="1:10" ht="12.75" customHeight="1">
      <c r="A449" s="1715" t="s">
        <v>1638</v>
      </c>
      <c r="B449" s="2344">
        <v>5</v>
      </c>
      <c r="C449" s="2080"/>
      <c r="D449" s="2080"/>
      <c r="E449" s="2080"/>
      <c r="F449" s="2080"/>
      <c r="G449" s="2080"/>
      <c r="H449" s="2080"/>
      <c r="I449" s="2081"/>
      <c r="J449" s="1"/>
    </row>
    <row r="450" spans="1:10" ht="12.75" customHeight="1">
      <c r="A450" s="645" t="s">
        <v>2442</v>
      </c>
      <c r="B450" s="663" t="s">
        <v>2443</v>
      </c>
      <c r="C450" s="686">
        <v>303</v>
      </c>
      <c r="D450" s="686" t="s">
        <v>1688</v>
      </c>
      <c r="E450" s="686" t="s">
        <v>1689</v>
      </c>
      <c r="F450" s="645" t="s">
        <v>91</v>
      </c>
      <c r="G450" s="645" t="s">
        <v>31</v>
      </c>
      <c r="H450" s="645" t="s">
        <v>88</v>
      </c>
      <c r="I450" s="686" t="s">
        <v>29</v>
      </c>
      <c r="J450" s="1"/>
    </row>
    <row r="451" spans="1:10" ht="12.75" customHeight="1">
      <c r="A451" s="645" t="s">
        <v>2444</v>
      </c>
      <c r="B451" s="663" t="s">
        <v>2445</v>
      </c>
      <c r="C451" s="686">
        <v>202</v>
      </c>
      <c r="D451" s="686" t="s">
        <v>1688</v>
      </c>
      <c r="E451" s="686" t="s">
        <v>1689</v>
      </c>
      <c r="F451" s="645" t="s">
        <v>90</v>
      </c>
      <c r="G451" s="645" t="s">
        <v>25</v>
      </c>
      <c r="H451" s="645" t="s">
        <v>88</v>
      </c>
      <c r="I451" s="686" t="s">
        <v>29</v>
      </c>
      <c r="J451" s="1"/>
    </row>
    <row r="452" spans="1:10" ht="12.75" customHeight="1">
      <c r="A452" s="645" t="s">
        <v>2446</v>
      </c>
      <c r="B452" s="663" t="s">
        <v>2447</v>
      </c>
      <c r="C452" s="686">
        <v>202</v>
      </c>
      <c r="D452" s="686" t="s">
        <v>1688</v>
      </c>
      <c r="E452" s="686" t="s">
        <v>1689</v>
      </c>
      <c r="F452" s="645" t="s">
        <v>94</v>
      </c>
      <c r="G452" s="645" t="s">
        <v>25</v>
      </c>
      <c r="H452" s="645" t="s">
        <v>88</v>
      </c>
      <c r="I452" s="686" t="s">
        <v>37</v>
      </c>
      <c r="J452" s="1"/>
    </row>
    <row r="453" spans="1:10" ht="12.75" customHeight="1">
      <c r="A453" s="645" t="s">
        <v>2449</v>
      </c>
      <c r="B453" s="663" t="s">
        <v>2450</v>
      </c>
      <c r="C453" s="686">
        <v>202</v>
      </c>
      <c r="D453" s="686" t="s">
        <v>1688</v>
      </c>
      <c r="E453" s="686" t="s">
        <v>1689</v>
      </c>
      <c r="F453" s="645" t="s">
        <v>97</v>
      </c>
      <c r="G453" s="645" t="s">
        <v>104</v>
      </c>
      <c r="H453" s="645" t="s">
        <v>88</v>
      </c>
      <c r="I453" s="686" t="s">
        <v>37</v>
      </c>
      <c r="J453" s="1"/>
    </row>
    <row r="454" spans="1:10" ht="12.75" customHeight="1">
      <c r="A454" s="645" t="s">
        <v>2451</v>
      </c>
      <c r="B454" s="663" t="s">
        <v>2452</v>
      </c>
      <c r="C454" s="686">
        <v>303</v>
      </c>
      <c r="D454" s="686" t="s">
        <v>1688</v>
      </c>
      <c r="E454" s="686" t="s">
        <v>1689</v>
      </c>
      <c r="F454" s="645" t="s">
        <v>92</v>
      </c>
      <c r="G454" s="645" t="s">
        <v>31</v>
      </c>
      <c r="H454" s="645" t="s">
        <v>88</v>
      </c>
      <c r="I454" s="686" t="s">
        <v>29</v>
      </c>
      <c r="J454" s="1"/>
    </row>
    <row r="455" spans="1:10" ht="12.75" customHeight="1">
      <c r="A455" s="645" t="s">
        <v>2453</v>
      </c>
      <c r="B455" s="663" t="s">
        <v>2454</v>
      </c>
      <c r="C455" s="686">
        <v>202</v>
      </c>
      <c r="D455" s="686" t="s">
        <v>1688</v>
      </c>
      <c r="E455" s="686" t="s">
        <v>1689</v>
      </c>
      <c r="F455" s="645" t="s">
        <v>89</v>
      </c>
      <c r="G455" s="645" t="s">
        <v>25</v>
      </c>
      <c r="H455" s="645" t="s">
        <v>88</v>
      </c>
      <c r="I455" s="686" t="s">
        <v>29</v>
      </c>
      <c r="J455" s="1"/>
    </row>
    <row r="456" spans="1:10" ht="12.75" customHeight="1">
      <c r="A456" s="645" t="s">
        <v>2455</v>
      </c>
      <c r="B456" s="663" t="s">
        <v>2456</v>
      </c>
      <c r="C456" s="686">
        <v>223</v>
      </c>
      <c r="D456" s="686" t="s">
        <v>1688</v>
      </c>
      <c r="E456" s="686" t="s">
        <v>1689</v>
      </c>
      <c r="F456" s="645" t="s">
        <v>87</v>
      </c>
      <c r="G456" s="645" t="s">
        <v>25</v>
      </c>
      <c r="H456" s="645" t="s">
        <v>88</v>
      </c>
      <c r="I456" s="686" t="s">
        <v>29</v>
      </c>
      <c r="J456" s="1"/>
    </row>
    <row r="457" spans="1:10" ht="12.75" customHeight="1">
      <c r="A457" s="645" t="s">
        <v>2457</v>
      </c>
      <c r="B457" s="663" t="s">
        <v>2458</v>
      </c>
      <c r="C457" s="686">
        <v>303</v>
      </c>
      <c r="D457" s="686" t="s">
        <v>1817</v>
      </c>
      <c r="E457" s="686" t="s">
        <v>1689</v>
      </c>
      <c r="F457" s="645" t="s">
        <v>95</v>
      </c>
      <c r="G457" s="645" t="s">
        <v>25</v>
      </c>
      <c r="H457" s="645" t="s">
        <v>88</v>
      </c>
      <c r="I457" s="686" t="s">
        <v>37</v>
      </c>
      <c r="J457" s="1"/>
    </row>
    <row r="458" spans="1:10" ht="12.75" customHeight="1">
      <c r="A458" s="645" t="s">
        <v>2325</v>
      </c>
      <c r="B458" s="663" t="s">
        <v>2326</v>
      </c>
      <c r="C458" s="686">
        <v>303</v>
      </c>
      <c r="D458" s="686" t="s">
        <v>2020</v>
      </c>
      <c r="E458" s="686" t="s">
        <v>1705</v>
      </c>
      <c r="F458" s="645" t="s">
        <v>71</v>
      </c>
      <c r="G458" s="645" t="s">
        <v>35</v>
      </c>
      <c r="H458" s="645" t="s">
        <v>67</v>
      </c>
      <c r="I458" s="686" t="s">
        <v>37</v>
      </c>
      <c r="J458" s="1"/>
    </row>
    <row r="459" spans="1:10" ht="12.75" customHeight="1">
      <c r="A459" s="645"/>
      <c r="B459" s="651"/>
      <c r="C459" s="1077">
        <v>20</v>
      </c>
      <c r="D459" s="686"/>
      <c r="E459" s="686"/>
      <c r="F459" s="645"/>
      <c r="G459" s="645"/>
      <c r="H459" s="645"/>
      <c r="I459" s="686"/>
      <c r="J459" s="1"/>
    </row>
    <row r="460" spans="1:10" ht="12.75" customHeight="1">
      <c r="A460" s="1715" t="s">
        <v>1638</v>
      </c>
      <c r="B460" s="2344">
        <v>6</v>
      </c>
      <c r="C460" s="2080"/>
      <c r="D460" s="2080"/>
      <c r="E460" s="2080"/>
      <c r="F460" s="2080"/>
      <c r="G460" s="2080"/>
      <c r="H460" s="2080"/>
      <c r="I460" s="2081"/>
      <c r="J460" s="1"/>
    </row>
    <row r="461" spans="1:10" ht="12.75" customHeight="1">
      <c r="A461" s="645" t="s">
        <v>2466</v>
      </c>
      <c r="B461" s="663" t="s">
        <v>2467</v>
      </c>
      <c r="C461" s="686">
        <v>303</v>
      </c>
      <c r="D461" s="686" t="s">
        <v>1688</v>
      </c>
      <c r="E461" s="686" t="s">
        <v>1689</v>
      </c>
      <c r="F461" s="645" t="s">
        <v>97</v>
      </c>
      <c r="G461" s="645" t="s">
        <v>104</v>
      </c>
      <c r="H461" s="645" t="s">
        <v>88</v>
      </c>
      <c r="I461" s="686" t="s">
        <v>37</v>
      </c>
      <c r="J461" s="1"/>
    </row>
    <row r="462" spans="1:10" ht="12.75" customHeight="1">
      <c r="A462" s="645" t="s">
        <v>2468</v>
      </c>
      <c r="B462" s="663" t="s">
        <v>2469</v>
      </c>
      <c r="C462" s="686">
        <v>202</v>
      </c>
      <c r="D462" s="686" t="s">
        <v>1688</v>
      </c>
      <c r="E462" s="686" t="s">
        <v>1689</v>
      </c>
      <c r="F462" s="645" t="s">
        <v>94</v>
      </c>
      <c r="G462" s="645" t="s">
        <v>25</v>
      </c>
      <c r="H462" s="645" t="s">
        <v>88</v>
      </c>
      <c r="I462" s="686" t="s">
        <v>37</v>
      </c>
      <c r="J462" s="1"/>
    </row>
    <row r="463" spans="1:10" ht="12.75" customHeight="1">
      <c r="A463" s="645" t="s">
        <v>2470</v>
      </c>
      <c r="B463" s="663" t="s">
        <v>2471</v>
      </c>
      <c r="C463" s="686">
        <v>303</v>
      </c>
      <c r="D463" s="686" t="s">
        <v>1688</v>
      </c>
      <c r="E463" s="686" t="s">
        <v>1689</v>
      </c>
      <c r="F463" s="645" t="s">
        <v>92</v>
      </c>
      <c r="G463" s="645" t="s">
        <v>31</v>
      </c>
      <c r="H463" s="645" t="s">
        <v>88</v>
      </c>
      <c r="I463" s="686" t="s">
        <v>29</v>
      </c>
      <c r="J463" s="1"/>
    </row>
    <row r="464" spans="1:10" ht="12.75" customHeight="1">
      <c r="A464" s="645" t="s">
        <v>2472</v>
      </c>
      <c r="B464" s="663" t="s">
        <v>137</v>
      </c>
      <c r="C464" s="686">
        <v>202</v>
      </c>
      <c r="D464" s="686" t="s">
        <v>1688</v>
      </c>
      <c r="E464" s="686" t="s">
        <v>1689</v>
      </c>
      <c r="F464" s="645" t="s">
        <v>93</v>
      </c>
      <c r="G464" s="645" t="s">
        <v>25</v>
      </c>
      <c r="H464" s="645" t="s">
        <v>88</v>
      </c>
      <c r="I464" s="686" t="s">
        <v>40</v>
      </c>
      <c r="J464" s="1"/>
    </row>
    <row r="465" spans="1:10" ht="12.75" customHeight="1">
      <c r="A465" s="645" t="s">
        <v>2473</v>
      </c>
      <c r="B465" s="663" t="s">
        <v>2474</v>
      </c>
      <c r="C465" s="686">
        <v>223</v>
      </c>
      <c r="D465" s="686" t="s">
        <v>1688</v>
      </c>
      <c r="E465" s="686" t="s">
        <v>1689</v>
      </c>
      <c r="F465" s="645" t="s">
        <v>97</v>
      </c>
      <c r="G465" s="645" t="s">
        <v>104</v>
      </c>
      <c r="H465" s="645" t="s">
        <v>88</v>
      </c>
      <c r="I465" s="686" t="s">
        <v>37</v>
      </c>
      <c r="J465" s="1"/>
    </row>
    <row r="466" spans="1:10" ht="12.75" customHeight="1">
      <c r="A466" s="645" t="s">
        <v>2476</v>
      </c>
      <c r="B466" s="663" t="s">
        <v>2477</v>
      </c>
      <c r="C466" s="686">
        <v>202</v>
      </c>
      <c r="D466" s="686" t="s">
        <v>1688</v>
      </c>
      <c r="E466" s="686" t="s">
        <v>1689</v>
      </c>
      <c r="F466" s="645" t="s">
        <v>90</v>
      </c>
      <c r="G466" s="645" t="s">
        <v>25</v>
      </c>
      <c r="H466" s="645" t="s">
        <v>88</v>
      </c>
      <c r="I466" s="686" t="s">
        <v>29</v>
      </c>
      <c r="J466" s="1"/>
    </row>
    <row r="467" spans="1:10" ht="12.75" customHeight="1">
      <c r="A467" s="645" t="s">
        <v>1823</v>
      </c>
      <c r="B467" s="663" t="s">
        <v>1824</v>
      </c>
      <c r="C467" s="686">
        <v>200</v>
      </c>
      <c r="D467" s="686" t="s">
        <v>1688</v>
      </c>
      <c r="E467" s="686" t="s">
        <v>1689</v>
      </c>
      <c r="F467" s="645" t="s">
        <v>91</v>
      </c>
      <c r="G467" s="645" t="s">
        <v>31</v>
      </c>
      <c r="H467" s="645" t="s">
        <v>88</v>
      </c>
      <c r="I467" s="686" t="s">
        <v>29</v>
      </c>
      <c r="J467" s="1"/>
    </row>
    <row r="468" spans="1:10" ht="12.75" customHeight="1">
      <c r="A468" s="645" t="s">
        <v>1835</v>
      </c>
      <c r="B468" s="663" t="s">
        <v>2273</v>
      </c>
      <c r="C468" s="686">
        <v>200</v>
      </c>
      <c r="D468" s="686" t="s">
        <v>1688</v>
      </c>
      <c r="E468" s="686" t="s">
        <v>1689</v>
      </c>
      <c r="F468" s="645" t="s">
        <v>93</v>
      </c>
      <c r="G468" s="645" t="s">
        <v>25</v>
      </c>
      <c r="H468" s="645" t="s">
        <v>88</v>
      </c>
      <c r="I468" s="686" t="s">
        <v>40</v>
      </c>
      <c r="J468" s="1"/>
    </row>
    <row r="469" spans="1:10" ht="12.75" customHeight="1">
      <c r="A469" s="645" t="s">
        <v>2478</v>
      </c>
      <c r="B469" s="663" t="s">
        <v>2479</v>
      </c>
      <c r="C469" s="686">
        <v>303</v>
      </c>
      <c r="D469" s="686" t="s">
        <v>1817</v>
      </c>
      <c r="E469" s="686" t="s">
        <v>1689</v>
      </c>
      <c r="F469" s="645" t="s">
        <v>93</v>
      </c>
      <c r="G469" s="645" t="s">
        <v>25</v>
      </c>
      <c r="H469" s="645" t="s">
        <v>88</v>
      </c>
      <c r="I469" s="686" t="s">
        <v>40</v>
      </c>
      <c r="J469" s="1"/>
    </row>
    <row r="470" spans="1:10" ht="12.75" customHeight="1">
      <c r="A470" s="1244" t="s">
        <v>2222</v>
      </c>
      <c r="B470" s="849" t="s">
        <v>2223</v>
      </c>
      <c r="C470" s="664">
        <v>303</v>
      </c>
      <c r="D470" s="664" t="s">
        <v>2020</v>
      </c>
      <c r="E470" s="664" t="s">
        <v>1705</v>
      </c>
      <c r="F470" s="1244" t="s">
        <v>606</v>
      </c>
      <c r="G470" s="1244" t="s">
        <v>303</v>
      </c>
      <c r="H470" s="1244" t="s">
        <v>2480</v>
      </c>
      <c r="I470" s="664" t="s">
        <v>29</v>
      </c>
      <c r="J470" s="1"/>
    </row>
    <row r="471" spans="1:10" ht="12.75" customHeight="1">
      <c r="A471" s="645"/>
      <c r="B471" s="651"/>
      <c r="C471" s="1077">
        <v>18</v>
      </c>
      <c r="D471" s="686"/>
      <c r="E471" s="686"/>
      <c r="F471" s="645"/>
      <c r="G471" s="645"/>
      <c r="H471" s="645"/>
      <c r="I471" s="686"/>
      <c r="J471" s="1"/>
    </row>
    <row r="472" spans="1:10" ht="12.75" customHeight="1">
      <c r="A472" s="1715" t="s">
        <v>1638</v>
      </c>
      <c r="B472" s="2344">
        <v>7</v>
      </c>
      <c r="C472" s="2080"/>
      <c r="D472" s="2080"/>
      <c r="E472" s="2080"/>
      <c r="F472" s="2080"/>
      <c r="G472" s="2080"/>
      <c r="H472" s="2080"/>
      <c r="I472" s="2081"/>
      <c r="J472" s="1"/>
    </row>
    <row r="473" spans="1:10" ht="12.75" customHeight="1">
      <c r="A473" s="645" t="s">
        <v>2481</v>
      </c>
      <c r="B473" s="663" t="s">
        <v>2482</v>
      </c>
      <c r="C473" s="686">
        <v>303</v>
      </c>
      <c r="D473" s="686" t="s">
        <v>1688</v>
      </c>
      <c r="E473" s="686" t="s">
        <v>1689</v>
      </c>
      <c r="F473" s="645" t="s">
        <v>91</v>
      </c>
      <c r="G473" s="645" t="s">
        <v>31</v>
      </c>
      <c r="H473" s="645" t="s">
        <v>88</v>
      </c>
      <c r="I473" s="686" t="s">
        <v>29</v>
      </c>
      <c r="J473" s="1"/>
    </row>
    <row r="474" spans="1:10" ht="12.75" customHeight="1">
      <c r="A474" s="645" t="s">
        <v>2483</v>
      </c>
      <c r="B474" s="663" t="s">
        <v>2484</v>
      </c>
      <c r="C474" s="686">
        <v>202</v>
      </c>
      <c r="D474" s="686" t="s">
        <v>1688</v>
      </c>
      <c r="E474" s="686" t="s">
        <v>1689</v>
      </c>
      <c r="F474" s="645" t="s">
        <v>90</v>
      </c>
      <c r="G474" s="645" t="s">
        <v>25</v>
      </c>
      <c r="H474" s="645" t="s">
        <v>88</v>
      </c>
      <c r="I474" s="686" t="s">
        <v>29</v>
      </c>
      <c r="J474" s="1"/>
    </row>
    <row r="475" spans="1:10" ht="12.75" customHeight="1">
      <c r="A475" s="645" t="s">
        <v>2485</v>
      </c>
      <c r="B475" s="663" t="s">
        <v>2486</v>
      </c>
      <c r="C475" s="686">
        <v>202</v>
      </c>
      <c r="D475" s="686" t="s">
        <v>1688</v>
      </c>
      <c r="E475" s="686" t="s">
        <v>1689</v>
      </c>
      <c r="F475" s="645" t="s">
        <v>97</v>
      </c>
      <c r="G475" s="645" t="s">
        <v>35</v>
      </c>
      <c r="H475" s="645" t="s">
        <v>88</v>
      </c>
      <c r="I475" s="686" t="s">
        <v>37</v>
      </c>
      <c r="J475" s="1"/>
    </row>
    <row r="476" spans="1:10" ht="12.75" customHeight="1">
      <c r="A476" s="645" t="s">
        <v>2487</v>
      </c>
      <c r="B476" s="663" t="s">
        <v>2488</v>
      </c>
      <c r="C476" s="686">
        <v>202</v>
      </c>
      <c r="D476" s="686" t="s">
        <v>1688</v>
      </c>
      <c r="E476" s="686" t="s">
        <v>1689</v>
      </c>
      <c r="F476" s="645" t="s">
        <v>95</v>
      </c>
      <c r="G476" s="645" t="s">
        <v>25</v>
      </c>
      <c r="H476" s="645" t="s">
        <v>88</v>
      </c>
      <c r="I476" s="686" t="s">
        <v>37</v>
      </c>
      <c r="J476" s="1"/>
    </row>
    <row r="477" spans="1:10" ht="12.75" customHeight="1">
      <c r="A477" s="645" t="s">
        <v>2216</v>
      </c>
      <c r="B477" s="663" t="s">
        <v>2063</v>
      </c>
      <c r="C477" s="686">
        <v>143</v>
      </c>
      <c r="D477" s="686" t="s">
        <v>1688</v>
      </c>
      <c r="E477" s="686" t="s">
        <v>1689</v>
      </c>
      <c r="F477" s="645" t="s">
        <v>2489</v>
      </c>
      <c r="G477" s="645" t="s">
        <v>25</v>
      </c>
      <c r="H477" s="645" t="s">
        <v>88</v>
      </c>
      <c r="I477" s="686" t="s">
        <v>29</v>
      </c>
      <c r="J477" s="1"/>
    </row>
    <row r="478" spans="1:10" ht="12.75" customHeight="1">
      <c r="A478" s="645" t="s">
        <v>2490</v>
      </c>
      <c r="B478" s="663" t="s">
        <v>2491</v>
      </c>
      <c r="C478" s="686">
        <v>303</v>
      </c>
      <c r="D478" s="686" t="s">
        <v>1817</v>
      </c>
      <c r="E478" s="686" t="s">
        <v>1689</v>
      </c>
      <c r="F478" s="645" t="s">
        <v>93</v>
      </c>
      <c r="G478" s="645" t="s">
        <v>25</v>
      </c>
      <c r="H478" s="645" t="s">
        <v>88</v>
      </c>
      <c r="I478" s="686" t="s">
        <v>40</v>
      </c>
      <c r="J478" s="1"/>
    </row>
    <row r="479" spans="1:10" ht="12.75" customHeight="1">
      <c r="A479" s="645" t="s">
        <v>2492</v>
      </c>
      <c r="B479" s="663" t="s">
        <v>2493</v>
      </c>
      <c r="C479" s="686">
        <v>303</v>
      </c>
      <c r="D479" s="686" t="s">
        <v>1817</v>
      </c>
      <c r="E479" s="686" t="s">
        <v>1689</v>
      </c>
      <c r="F479" s="645" t="s">
        <v>94</v>
      </c>
      <c r="G479" s="645" t="s">
        <v>25</v>
      </c>
      <c r="H479" s="645" t="s">
        <v>88</v>
      </c>
      <c r="I479" s="686" t="s">
        <v>37</v>
      </c>
      <c r="J479" s="1"/>
    </row>
    <row r="480" spans="1:10" ht="12.75" customHeight="1">
      <c r="A480" s="645" t="s">
        <v>2494</v>
      </c>
      <c r="B480" s="663" t="s">
        <v>2495</v>
      </c>
      <c r="C480" s="686">
        <v>303</v>
      </c>
      <c r="D480" s="686" t="s">
        <v>1817</v>
      </c>
      <c r="E480" s="686" t="s">
        <v>1689</v>
      </c>
      <c r="F480" s="645" t="s">
        <v>90</v>
      </c>
      <c r="G480" s="645" t="s">
        <v>25</v>
      </c>
      <c r="H480" s="645" t="s">
        <v>88</v>
      </c>
      <c r="I480" s="686" t="s">
        <v>29</v>
      </c>
      <c r="J480" s="1"/>
    </row>
    <row r="481" spans="1:10" ht="12.75" customHeight="1">
      <c r="A481" s="1244" t="s">
        <v>2496</v>
      </c>
      <c r="B481" s="849" t="s">
        <v>2497</v>
      </c>
      <c r="C481" s="664">
        <v>303</v>
      </c>
      <c r="D481" s="664" t="s">
        <v>2020</v>
      </c>
      <c r="E481" s="686" t="s">
        <v>1705</v>
      </c>
      <c r="F481" s="1244" t="s">
        <v>617</v>
      </c>
      <c r="G481" s="1244" t="s">
        <v>303</v>
      </c>
      <c r="H481" s="1244" t="s">
        <v>1296</v>
      </c>
      <c r="I481" s="664" t="s">
        <v>40</v>
      </c>
      <c r="J481" s="1"/>
    </row>
    <row r="482" spans="1:10" ht="12.75" customHeight="1">
      <c r="A482" s="645"/>
      <c r="B482" s="651"/>
      <c r="C482" s="686">
        <v>21</v>
      </c>
      <c r="D482" s="686"/>
      <c r="E482" s="686"/>
      <c r="F482" s="645"/>
      <c r="G482" s="645"/>
      <c r="H482" s="645"/>
      <c r="I482" s="686"/>
      <c r="J482" s="1"/>
    </row>
    <row r="483" spans="1:10" ht="12.75" customHeight="1">
      <c r="A483" s="1715" t="s">
        <v>1638</v>
      </c>
      <c r="B483" s="2344">
        <v>8</v>
      </c>
      <c r="C483" s="2080"/>
      <c r="D483" s="2080"/>
      <c r="E483" s="2080"/>
      <c r="F483" s="2080"/>
      <c r="G483" s="2080"/>
      <c r="H483" s="2080"/>
      <c r="I483" s="2081"/>
      <c r="J483" s="1"/>
    </row>
    <row r="484" spans="1:10" ht="12.75" customHeight="1">
      <c r="A484" s="645" t="s">
        <v>2498</v>
      </c>
      <c r="B484" s="663" t="s">
        <v>2499</v>
      </c>
      <c r="C484" s="686">
        <v>303</v>
      </c>
      <c r="D484" s="686" t="s">
        <v>1688</v>
      </c>
      <c r="E484" s="686" t="s">
        <v>1689</v>
      </c>
      <c r="F484" s="645" t="s">
        <v>94</v>
      </c>
      <c r="G484" s="645" t="s">
        <v>25</v>
      </c>
      <c r="H484" s="645" t="s">
        <v>88</v>
      </c>
      <c r="I484" s="686" t="s">
        <v>37</v>
      </c>
      <c r="J484" s="1"/>
    </row>
    <row r="485" spans="1:10" ht="12.75" customHeight="1">
      <c r="A485" s="645" t="s">
        <v>2500</v>
      </c>
      <c r="B485" s="663" t="s">
        <v>2501</v>
      </c>
      <c r="C485" s="686">
        <v>303</v>
      </c>
      <c r="D485" s="686" t="s">
        <v>1688</v>
      </c>
      <c r="E485" s="686" t="s">
        <v>1689</v>
      </c>
      <c r="F485" s="645" t="s">
        <v>90</v>
      </c>
      <c r="G485" s="645" t="s">
        <v>25</v>
      </c>
      <c r="H485" s="645" t="s">
        <v>88</v>
      </c>
      <c r="I485" s="686" t="s">
        <v>29</v>
      </c>
      <c r="J485" s="1"/>
    </row>
    <row r="486" spans="1:10" ht="12.75" customHeight="1">
      <c r="A486" s="645" t="s">
        <v>2093</v>
      </c>
      <c r="B486" s="663" t="s">
        <v>2094</v>
      </c>
      <c r="C486" s="686">
        <v>143</v>
      </c>
      <c r="D486" s="686" t="s">
        <v>1688</v>
      </c>
      <c r="E486" s="686" t="s">
        <v>1689</v>
      </c>
      <c r="F486" s="645" t="s">
        <v>2489</v>
      </c>
      <c r="G486" s="645" t="s">
        <v>25</v>
      </c>
      <c r="H486" s="645" t="s">
        <v>88</v>
      </c>
      <c r="I486" s="686" t="s">
        <v>29</v>
      </c>
      <c r="J486" s="1"/>
    </row>
    <row r="487" spans="1:10" ht="12.75" customHeight="1">
      <c r="A487" s="645" t="s">
        <v>1866</v>
      </c>
      <c r="B487" s="663" t="s">
        <v>1845</v>
      </c>
      <c r="C487" s="686">
        <v>200</v>
      </c>
      <c r="D487" s="686" t="s">
        <v>1688</v>
      </c>
      <c r="E487" s="686" t="s">
        <v>1689</v>
      </c>
      <c r="F487" s="645" t="s">
        <v>89</v>
      </c>
      <c r="G487" s="645" t="s">
        <v>25</v>
      </c>
      <c r="H487" s="645" t="s">
        <v>88</v>
      </c>
      <c r="I487" s="686" t="s">
        <v>29</v>
      </c>
      <c r="J487" s="1"/>
    </row>
    <row r="488" spans="1:10" ht="12.75" customHeight="1">
      <c r="A488" s="645" t="s">
        <v>2502</v>
      </c>
      <c r="B488" s="663" t="s">
        <v>2503</v>
      </c>
      <c r="C488" s="686">
        <v>303</v>
      </c>
      <c r="D488" s="686" t="s">
        <v>1817</v>
      </c>
      <c r="E488" s="686" t="s">
        <v>1689</v>
      </c>
      <c r="F488" s="645" t="s">
        <v>97</v>
      </c>
      <c r="G488" s="645" t="s">
        <v>104</v>
      </c>
      <c r="H488" s="645" t="s">
        <v>88</v>
      </c>
      <c r="I488" s="686" t="s">
        <v>40</v>
      </c>
      <c r="J488" s="1"/>
    </row>
    <row r="489" spans="1:10" ht="12.75" customHeight="1">
      <c r="A489" s="645" t="s">
        <v>2504</v>
      </c>
      <c r="B489" s="663" t="s">
        <v>2505</v>
      </c>
      <c r="C489" s="686">
        <v>303</v>
      </c>
      <c r="D489" s="686" t="s">
        <v>1817</v>
      </c>
      <c r="E489" s="686" t="s">
        <v>1689</v>
      </c>
      <c r="F489" s="645" t="s">
        <v>93</v>
      </c>
      <c r="G489" s="645" t="s">
        <v>25</v>
      </c>
      <c r="H489" s="645" t="s">
        <v>88</v>
      </c>
      <c r="I489" s="686" t="s">
        <v>40</v>
      </c>
      <c r="J489" s="1"/>
    </row>
    <row r="490" spans="1:10" ht="12.75" customHeight="1">
      <c r="A490" s="1244" t="s">
        <v>2506</v>
      </c>
      <c r="B490" s="849" t="s">
        <v>2507</v>
      </c>
      <c r="C490" s="686">
        <v>303</v>
      </c>
      <c r="D490" s="664" t="s">
        <v>2020</v>
      </c>
      <c r="E490" s="664" t="s">
        <v>1705</v>
      </c>
      <c r="F490" s="1244" t="s">
        <v>603</v>
      </c>
      <c r="G490" s="1244" t="s">
        <v>80</v>
      </c>
      <c r="H490" s="1244" t="s">
        <v>583</v>
      </c>
      <c r="I490" s="664" t="s">
        <v>29</v>
      </c>
      <c r="J490" s="1"/>
    </row>
    <row r="491" spans="1:10" ht="12.75" customHeight="1">
      <c r="A491" s="1244" t="s">
        <v>2508</v>
      </c>
      <c r="B491" s="849" t="s">
        <v>2509</v>
      </c>
      <c r="C491" s="686">
        <v>303</v>
      </c>
      <c r="D491" s="664" t="s">
        <v>2020</v>
      </c>
      <c r="E491" s="664" t="s">
        <v>1705</v>
      </c>
      <c r="F491" s="1244" t="s">
        <v>608</v>
      </c>
      <c r="G491" s="1244" t="s">
        <v>303</v>
      </c>
      <c r="H491" s="1244" t="s">
        <v>583</v>
      </c>
      <c r="I491" s="664" t="s">
        <v>29</v>
      </c>
      <c r="J491" s="1"/>
    </row>
    <row r="492" spans="1:10" ht="12.75" customHeight="1">
      <c r="A492" s="645"/>
      <c r="B492" s="651"/>
      <c r="C492" s="1077">
        <v>21</v>
      </c>
      <c r="D492" s="686"/>
      <c r="E492" s="686"/>
      <c r="F492" s="645"/>
      <c r="G492" s="645"/>
      <c r="H492" s="645"/>
      <c r="I492" s="686"/>
      <c r="J492" s="1"/>
    </row>
    <row r="493" spans="1:10" ht="12.75" customHeight="1">
      <c r="A493" s="1724" t="s">
        <v>18</v>
      </c>
      <c r="B493" s="2347" t="s">
        <v>2510</v>
      </c>
      <c r="C493" s="2080"/>
      <c r="D493" s="2080"/>
      <c r="E493" s="2080"/>
      <c r="F493" s="2080"/>
      <c r="G493" s="2080"/>
      <c r="H493" s="2080"/>
      <c r="I493" s="2081"/>
      <c r="J493" s="1"/>
    </row>
    <row r="494" spans="1:10" ht="12.75" customHeight="1">
      <c r="A494" s="1724" t="s">
        <v>1638</v>
      </c>
      <c r="B494" s="2347">
        <v>1</v>
      </c>
      <c r="C494" s="2080"/>
      <c r="D494" s="2080"/>
      <c r="E494" s="2080"/>
      <c r="F494" s="2080"/>
      <c r="G494" s="2080"/>
      <c r="H494" s="2080"/>
      <c r="I494" s="2081"/>
      <c r="J494" s="1"/>
    </row>
    <row r="495" spans="1:10" ht="12.75" customHeight="1">
      <c r="A495" s="2346" t="s">
        <v>1641</v>
      </c>
      <c r="B495" s="2080"/>
      <c r="C495" s="2080"/>
      <c r="D495" s="2080"/>
      <c r="E495" s="2081"/>
      <c r="F495" s="2346" t="s">
        <v>1642</v>
      </c>
      <c r="G495" s="2080"/>
      <c r="H495" s="2080"/>
      <c r="I495" s="2081"/>
      <c r="J495" s="1"/>
    </row>
    <row r="496" spans="1:10" ht="12.75" customHeight="1">
      <c r="A496" s="1725" t="s">
        <v>1643</v>
      </c>
      <c r="B496" s="1726" t="s">
        <v>1644</v>
      </c>
      <c r="C496" s="1727" t="s">
        <v>1645</v>
      </c>
      <c r="D496" s="1728" t="s">
        <v>1646</v>
      </c>
      <c r="E496" s="1729" t="s">
        <v>2513</v>
      </c>
      <c r="F496" s="1730" t="s">
        <v>1649</v>
      </c>
      <c r="G496" s="1724" t="s">
        <v>1665</v>
      </c>
      <c r="H496" s="1724" t="s">
        <v>1666</v>
      </c>
      <c r="I496" s="1731" t="s">
        <v>1667</v>
      </c>
      <c r="J496" s="1"/>
    </row>
    <row r="497" spans="1:10" ht="12.75" customHeight="1">
      <c r="A497" s="645" t="s">
        <v>1710</v>
      </c>
      <c r="B497" s="1732" t="s">
        <v>256</v>
      </c>
      <c r="C497" s="686">
        <v>202</v>
      </c>
      <c r="D497" s="686" t="s">
        <v>1688</v>
      </c>
      <c r="E497" s="686" t="s">
        <v>1705</v>
      </c>
      <c r="F497" s="1430" t="s">
        <v>273</v>
      </c>
      <c r="G497" s="645" t="s">
        <v>80</v>
      </c>
      <c r="H497" s="645" t="s">
        <v>1709</v>
      </c>
      <c r="I497" s="686" t="s">
        <v>37</v>
      </c>
      <c r="J497" s="1"/>
    </row>
    <row r="498" spans="1:10" ht="12.75" customHeight="1">
      <c r="A498" s="645" t="s">
        <v>2514</v>
      </c>
      <c r="B498" s="1416" t="s">
        <v>657</v>
      </c>
      <c r="C498" s="686">
        <v>200</v>
      </c>
      <c r="D498" s="686" t="s">
        <v>1688</v>
      </c>
      <c r="E498" s="686" t="s">
        <v>1705</v>
      </c>
      <c r="F498" s="1430" t="s">
        <v>1104</v>
      </c>
      <c r="G498" s="645" t="s">
        <v>31</v>
      </c>
      <c r="H498" s="645" t="s">
        <v>662</v>
      </c>
      <c r="I498" s="686" t="s">
        <v>29</v>
      </c>
      <c r="J498" s="1"/>
    </row>
    <row r="499" spans="1:10" ht="12.75" customHeight="1">
      <c r="A499" s="645" t="s">
        <v>1711</v>
      </c>
      <c r="B499" s="1416" t="s">
        <v>1712</v>
      </c>
      <c r="C499" s="686">
        <v>200</v>
      </c>
      <c r="D499" s="686" t="s">
        <v>1688</v>
      </c>
      <c r="E499" s="686" t="s">
        <v>1705</v>
      </c>
      <c r="F499" s="1430" t="s">
        <v>841</v>
      </c>
      <c r="G499" s="645" t="s">
        <v>48</v>
      </c>
      <c r="H499" s="645" t="s">
        <v>1714</v>
      </c>
      <c r="I499" s="686" t="s">
        <v>29</v>
      </c>
      <c r="J499" s="1"/>
    </row>
    <row r="500" spans="1:10" ht="15.75" customHeight="1">
      <c r="A500" s="645" t="s">
        <v>2516</v>
      </c>
      <c r="B500" s="1416" t="s">
        <v>2517</v>
      </c>
      <c r="C500" s="686">
        <v>202</v>
      </c>
      <c r="D500" s="686" t="s">
        <v>1688</v>
      </c>
      <c r="E500" s="686" t="s">
        <v>1705</v>
      </c>
      <c r="F500" s="1430" t="s">
        <v>1260</v>
      </c>
      <c r="G500" s="645" t="s">
        <v>48</v>
      </c>
      <c r="H500" s="645" t="s">
        <v>110</v>
      </c>
      <c r="I500" s="686" t="s">
        <v>29</v>
      </c>
      <c r="J500" s="1"/>
    </row>
    <row r="501" spans="1:10" ht="12.75" customHeight="1">
      <c r="A501" s="645" t="s">
        <v>2518</v>
      </c>
      <c r="B501" s="1416" t="s">
        <v>2519</v>
      </c>
      <c r="C501" s="686">
        <v>202</v>
      </c>
      <c r="D501" s="686" t="s">
        <v>1688</v>
      </c>
      <c r="E501" s="686" t="s">
        <v>1705</v>
      </c>
      <c r="F501" s="1420" t="s">
        <v>1818</v>
      </c>
      <c r="G501" s="645" t="s">
        <v>42</v>
      </c>
      <c r="H501" s="645" t="s">
        <v>27</v>
      </c>
      <c r="I501" s="686" t="s">
        <v>29</v>
      </c>
      <c r="J501" s="1"/>
    </row>
    <row r="502" spans="1:10" ht="12.75" customHeight="1">
      <c r="A502" s="645" t="s">
        <v>2521</v>
      </c>
      <c r="B502" s="1416" t="s">
        <v>1701</v>
      </c>
      <c r="C502" s="686">
        <v>202</v>
      </c>
      <c r="D502" s="686" t="s">
        <v>1688</v>
      </c>
      <c r="E502" s="686" t="s">
        <v>1689</v>
      </c>
      <c r="F502" s="1243" t="s">
        <v>2522</v>
      </c>
      <c r="G502" s="645" t="s">
        <v>25</v>
      </c>
      <c r="H502" s="645" t="s">
        <v>202</v>
      </c>
      <c r="I502" s="686" t="s">
        <v>29</v>
      </c>
      <c r="J502" s="1"/>
    </row>
    <row r="503" spans="1:10" ht="12.75" customHeight="1">
      <c r="A503" s="645" t="s">
        <v>2524</v>
      </c>
      <c r="B503" s="1416" t="s">
        <v>2525</v>
      </c>
      <c r="C503" s="686">
        <v>244</v>
      </c>
      <c r="D503" s="686" t="s">
        <v>1688</v>
      </c>
      <c r="E503" s="686" t="s">
        <v>1689</v>
      </c>
      <c r="F503" s="1430" t="s">
        <v>103</v>
      </c>
      <c r="G503" s="645" t="s">
        <v>31</v>
      </c>
      <c r="H503" s="645" t="s">
        <v>100</v>
      </c>
      <c r="I503" s="686" t="s">
        <v>29</v>
      </c>
      <c r="J503" s="1"/>
    </row>
    <row r="504" spans="1:10" ht="12.75" customHeight="1">
      <c r="A504" s="645" t="s">
        <v>2526</v>
      </c>
      <c r="B504" s="1416" t="s">
        <v>2527</v>
      </c>
      <c r="C504" s="686">
        <v>202</v>
      </c>
      <c r="D504" s="686" t="s">
        <v>1688</v>
      </c>
      <c r="E504" s="686" t="s">
        <v>1689</v>
      </c>
      <c r="F504" s="1430" t="s">
        <v>109</v>
      </c>
      <c r="G504" s="645" t="s">
        <v>42</v>
      </c>
      <c r="H504" s="645" t="s">
        <v>110</v>
      </c>
      <c r="I504" s="686" t="s">
        <v>29</v>
      </c>
      <c r="J504" s="1"/>
    </row>
    <row r="505" spans="1:10" ht="12.75" customHeight="1">
      <c r="A505" s="645" t="s">
        <v>2528</v>
      </c>
      <c r="B505" s="1416" t="s">
        <v>2529</v>
      </c>
      <c r="C505" s="686">
        <v>202</v>
      </c>
      <c r="D505" s="686" t="s">
        <v>1688</v>
      </c>
      <c r="E505" s="686" t="s">
        <v>1689</v>
      </c>
      <c r="F505" s="1430" t="s">
        <v>105</v>
      </c>
      <c r="G505" s="645" t="s">
        <v>104</v>
      </c>
      <c r="H505" s="645" t="s">
        <v>106</v>
      </c>
      <c r="I505" s="686" t="s">
        <v>29</v>
      </c>
      <c r="J505" s="1"/>
    </row>
    <row r="506" spans="1:10" ht="12.75" customHeight="1">
      <c r="A506" s="645" t="s">
        <v>2530</v>
      </c>
      <c r="B506" s="1416" t="s">
        <v>2531</v>
      </c>
      <c r="C506" s="686">
        <v>202</v>
      </c>
      <c r="D506" s="686" t="s">
        <v>1688</v>
      </c>
      <c r="E506" s="686" t="s">
        <v>1689</v>
      </c>
      <c r="F506" s="1430" t="s">
        <v>2522</v>
      </c>
      <c r="G506" s="645" t="s">
        <v>25</v>
      </c>
      <c r="H506" s="645" t="s">
        <v>202</v>
      </c>
      <c r="I506" s="686" t="s">
        <v>29</v>
      </c>
      <c r="J506" s="1"/>
    </row>
    <row r="507" spans="1:10" ht="12.75" customHeight="1">
      <c r="A507" s="1733"/>
      <c r="B507" s="612"/>
      <c r="C507" s="1077">
        <v>21</v>
      </c>
      <c r="D507" s="686"/>
      <c r="E507" s="686"/>
      <c r="F507" s="1430"/>
      <c r="G507" s="645"/>
      <c r="H507" s="645"/>
      <c r="I507" s="686" t="s">
        <v>29</v>
      </c>
      <c r="J507" s="1"/>
    </row>
    <row r="508" spans="1:10" ht="12.75" customHeight="1">
      <c r="A508" s="1734" t="s">
        <v>1638</v>
      </c>
      <c r="B508" s="2259">
        <v>2</v>
      </c>
      <c r="C508" s="2080"/>
      <c r="D508" s="2080"/>
      <c r="E508" s="2080"/>
      <c r="F508" s="2080"/>
      <c r="G508" s="2080"/>
      <c r="H508" s="2080"/>
      <c r="I508" s="2081"/>
      <c r="J508" s="1"/>
    </row>
    <row r="509" spans="1:10" ht="12.75" customHeight="1">
      <c r="A509" s="645" t="s">
        <v>2534</v>
      </c>
      <c r="B509" s="1416" t="s">
        <v>2535</v>
      </c>
      <c r="C509" s="686">
        <v>122</v>
      </c>
      <c r="D509" s="686" t="s">
        <v>1688</v>
      </c>
      <c r="E509" s="686" t="s">
        <v>1705</v>
      </c>
      <c r="F509" s="645" t="s">
        <v>2536</v>
      </c>
      <c r="G509" s="1430" t="s">
        <v>303</v>
      </c>
      <c r="H509" s="1417" t="s">
        <v>2537</v>
      </c>
      <c r="I509" s="635" t="s">
        <v>29</v>
      </c>
      <c r="J509" s="1"/>
    </row>
    <row r="510" spans="1:10" ht="12.75" customHeight="1">
      <c r="A510" s="645" t="s">
        <v>1736</v>
      </c>
      <c r="B510" s="1416" t="s">
        <v>1945</v>
      </c>
      <c r="C510" s="686">
        <v>200</v>
      </c>
      <c r="D510" s="686" t="s">
        <v>1688</v>
      </c>
      <c r="E510" s="686" t="s">
        <v>1705</v>
      </c>
      <c r="F510" s="645" t="s">
        <v>226</v>
      </c>
      <c r="G510" s="1430" t="s">
        <v>80</v>
      </c>
      <c r="H510" s="645" t="s">
        <v>662</v>
      </c>
      <c r="I510" s="686" t="s">
        <v>29</v>
      </c>
      <c r="J510" s="1"/>
    </row>
    <row r="511" spans="1:10" ht="12.75" customHeight="1">
      <c r="A511" s="645" t="s">
        <v>1741</v>
      </c>
      <c r="B511" s="1416" t="s">
        <v>1947</v>
      </c>
      <c r="C511" s="686">
        <v>20</v>
      </c>
      <c r="D511" s="686" t="s">
        <v>1688</v>
      </c>
      <c r="E511" s="686" t="s">
        <v>1705</v>
      </c>
      <c r="F511" s="645" t="s">
        <v>2538</v>
      </c>
      <c r="G511" s="645" t="s">
        <v>48</v>
      </c>
      <c r="H511" s="1420" t="s">
        <v>1714</v>
      </c>
      <c r="I511" s="686" t="s">
        <v>29</v>
      </c>
      <c r="J511" s="1"/>
    </row>
    <row r="512" spans="1:10" ht="12.75" customHeight="1">
      <c r="A512" s="645" t="s">
        <v>2539</v>
      </c>
      <c r="B512" s="1416" t="s">
        <v>2540</v>
      </c>
      <c r="C512" s="686">
        <v>202</v>
      </c>
      <c r="D512" s="686" t="s">
        <v>1688</v>
      </c>
      <c r="E512" s="686" t="s">
        <v>1705</v>
      </c>
      <c r="F512" s="645" t="s">
        <v>2541</v>
      </c>
      <c r="G512" s="1430" t="s">
        <v>420</v>
      </c>
      <c r="H512" s="645" t="s">
        <v>102</v>
      </c>
      <c r="I512" s="686" t="s">
        <v>29</v>
      </c>
      <c r="J512" s="1"/>
    </row>
    <row r="513" spans="1:10" ht="12.75" customHeight="1">
      <c r="A513" s="645" t="s">
        <v>2542</v>
      </c>
      <c r="B513" s="1416" t="s">
        <v>2543</v>
      </c>
      <c r="C513" s="686">
        <v>202</v>
      </c>
      <c r="D513" s="686" t="s">
        <v>1688</v>
      </c>
      <c r="E513" s="686" t="s">
        <v>1705</v>
      </c>
      <c r="F513" s="1420" t="s">
        <v>1818</v>
      </c>
      <c r="G513" s="645" t="s">
        <v>42</v>
      </c>
      <c r="H513" s="645" t="s">
        <v>27</v>
      </c>
      <c r="I513" s="686" t="s">
        <v>29</v>
      </c>
      <c r="J513" s="1"/>
    </row>
    <row r="514" spans="1:10" ht="12.75" customHeight="1">
      <c r="A514" s="645" t="s">
        <v>2544</v>
      </c>
      <c r="B514" s="1416" t="s">
        <v>2545</v>
      </c>
      <c r="C514" s="686">
        <v>244</v>
      </c>
      <c r="D514" s="686" t="s">
        <v>1688</v>
      </c>
      <c r="E514" s="686" t="s">
        <v>1689</v>
      </c>
      <c r="F514" s="645" t="s">
        <v>2546</v>
      </c>
      <c r="G514" s="645" t="s">
        <v>42</v>
      </c>
      <c r="H514" s="645" t="s">
        <v>2547</v>
      </c>
      <c r="I514" s="686" t="s">
        <v>29</v>
      </c>
      <c r="J514" s="1"/>
    </row>
    <row r="515" spans="1:10" ht="12.75" customHeight="1">
      <c r="A515" s="645" t="s">
        <v>2548</v>
      </c>
      <c r="B515" s="1416" t="s">
        <v>2549</v>
      </c>
      <c r="C515" s="686">
        <v>122</v>
      </c>
      <c r="D515" s="686" t="s">
        <v>1688</v>
      </c>
      <c r="E515" s="686" t="s">
        <v>1689</v>
      </c>
      <c r="F515" s="1430" t="s">
        <v>109</v>
      </c>
      <c r="G515" s="645" t="s">
        <v>42</v>
      </c>
      <c r="H515" s="645" t="s">
        <v>110</v>
      </c>
      <c r="I515" s="686" t="s">
        <v>29</v>
      </c>
      <c r="J515" s="1"/>
    </row>
    <row r="516" spans="1:10" ht="12.75" customHeight="1">
      <c r="A516" s="645" t="s">
        <v>2550</v>
      </c>
      <c r="B516" s="1416" t="s">
        <v>2551</v>
      </c>
      <c r="C516" s="686">
        <v>122</v>
      </c>
      <c r="D516" s="686" t="s">
        <v>1688</v>
      </c>
      <c r="E516" s="686" t="s">
        <v>1689</v>
      </c>
      <c r="F516" s="1430" t="s">
        <v>2522</v>
      </c>
      <c r="G516" s="645" t="s">
        <v>25</v>
      </c>
      <c r="H516" s="645" t="s">
        <v>202</v>
      </c>
      <c r="I516" s="686" t="s">
        <v>29</v>
      </c>
      <c r="J516" s="1"/>
    </row>
    <row r="517" spans="1:10" ht="12.75" customHeight="1">
      <c r="A517" s="645" t="s">
        <v>2552</v>
      </c>
      <c r="B517" s="1416" t="s">
        <v>2553</v>
      </c>
      <c r="C517" s="686">
        <v>202</v>
      </c>
      <c r="D517" s="686" t="s">
        <v>1688</v>
      </c>
      <c r="E517" s="686" t="s">
        <v>1689</v>
      </c>
      <c r="F517" s="1430" t="s">
        <v>105</v>
      </c>
      <c r="G517" s="645" t="s">
        <v>104</v>
      </c>
      <c r="H517" s="645" t="s">
        <v>106</v>
      </c>
      <c r="I517" s="686" t="s">
        <v>29</v>
      </c>
      <c r="J517" s="1"/>
    </row>
    <row r="518" spans="1:10" ht="12.75" customHeight="1">
      <c r="A518" s="645" t="s">
        <v>2554</v>
      </c>
      <c r="B518" s="1416" t="s">
        <v>2555</v>
      </c>
      <c r="C518" s="686">
        <v>20</v>
      </c>
      <c r="D518" s="686" t="s">
        <v>1688</v>
      </c>
      <c r="E518" s="686" t="s">
        <v>1689</v>
      </c>
      <c r="F518" s="645" t="s">
        <v>111</v>
      </c>
      <c r="G518" s="1430" t="s">
        <v>420</v>
      </c>
      <c r="H518" s="645" t="s">
        <v>102</v>
      </c>
      <c r="I518" s="686" t="s">
        <v>40</v>
      </c>
      <c r="J518" s="1"/>
    </row>
    <row r="519" spans="1:10" ht="12.75" customHeight="1">
      <c r="A519" s="645" t="s">
        <v>2556</v>
      </c>
      <c r="B519" s="1416" t="s">
        <v>1934</v>
      </c>
      <c r="C519" s="686">
        <v>20</v>
      </c>
      <c r="D519" s="686" t="s">
        <v>1688</v>
      </c>
      <c r="E519" s="686" t="s">
        <v>1689</v>
      </c>
      <c r="F519" s="645" t="s">
        <v>103</v>
      </c>
      <c r="G519" s="1430" t="s">
        <v>420</v>
      </c>
      <c r="H519" s="645" t="s">
        <v>110</v>
      </c>
      <c r="I519" s="686" t="s">
        <v>29</v>
      </c>
      <c r="J519" s="1"/>
    </row>
    <row r="520" spans="1:10" ht="12.75" customHeight="1">
      <c r="A520" s="1733"/>
      <c r="B520" s="618"/>
      <c r="C520" s="1735">
        <v>16</v>
      </c>
      <c r="D520" s="1079"/>
      <c r="E520" s="1736"/>
      <c r="F520" s="645"/>
      <c r="G520" s="1417"/>
      <c r="H520" s="1417"/>
      <c r="I520" s="635"/>
      <c r="J520" s="1"/>
    </row>
    <row r="521" spans="1:10" ht="12.75" customHeight="1">
      <c r="A521" s="1734" t="s">
        <v>1638</v>
      </c>
      <c r="B521" s="2352">
        <v>3</v>
      </c>
      <c r="C521" s="2353"/>
      <c r="D521" s="2353"/>
      <c r="E521" s="2353"/>
      <c r="F521" s="2353"/>
      <c r="G521" s="2353"/>
      <c r="H521" s="2353"/>
      <c r="I521" s="2300"/>
      <c r="J521" s="1"/>
    </row>
    <row r="522" spans="1:10" ht="12.75" customHeight="1">
      <c r="A522" s="645" t="s">
        <v>1758</v>
      </c>
      <c r="B522" s="663" t="s">
        <v>88</v>
      </c>
      <c r="C522" s="1737">
        <v>200</v>
      </c>
      <c r="D522" s="1738" t="s">
        <v>1688</v>
      </c>
      <c r="E522" s="686" t="s">
        <v>1705</v>
      </c>
      <c r="F522" s="1430" t="s">
        <v>2558</v>
      </c>
      <c r="G522" s="645" t="s">
        <v>31</v>
      </c>
      <c r="H522" s="645" t="s">
        <v>88</v>
      </c>
      <c r="I522" s="686" t="s">
        <v>29</v>
      </c>
      <c r="J522" s="1"/>
    </row>
    <row r="523" spans="1:10" ht="12.75" customHeight="1">
      <c r="A523" s="645" t="s">
        <v>1764</v>
      </c>
      <c r="B523" s="663" t="s">
        <v>79</v>
      </c>
      <c r="C523" s="1737">
        <v>202</v>
      </c>
      <c r="D523" s="1738" t="s">
        <v>1688</v>
      </c>
      <c r="E523" s="686" t="s">
        <v>1705</v>
      </c>
      <c r="F523" s="1430" t="s">
        <v>1767</v>
      </c>
      <c r="G523" s="645" t="s">
        <v>35</v>
      </c>
      <c r="H523" s="645" t="s">
        <v>67</v>
      </c>
      <c r="I523" s="686" t="s">
        <v>37</v>
      </c>
      <c r="J523" s="1"/>
    </row>
    <row r="524" spans="1:10" ht="12.75" customHeight="1">
      <c r="A524" s="645" t="s">
        <v>1760</v>
      </c>
      <c r="B524" s="663" t="s">
        <v>2143</v>
      </c>
      <c r="C524" s="1737">
        <v>200</v>
      </c>
      <c r="D524" s="1738" t="s">
        <v>1688</v>
      </c>
      <c r="E524" s="686" t="s">
        <v>1705</v>
      </c>
      <c r="F524" s="1430" t="s">
        <v>169</v>
      </c>
      <c r="G524" s="645" t="s">
        <v>31</v>
      </c>
      <c r="H524" s="645" t="s">
        <v>2559</v>
      </c>
      <c r="I524" s="686" t="s">
        <v>29</v>
      </c>
      <c r="J524" s="1"/>
    </row>
    <row r="525" spans="1:10" ht="12.75" customHeight="1">
      <c r="A525" s="645" t="s">
        <v>2560</v>
      </c>
      <c r="B525" s="663" t="s">
        <v>2561</v>
      </c>
      <c r="C525" s="1737">
        <v>202</v>
      </c>
      <c r="D525" s="1738" t="s">
        <v>1688</v>
      </c>
      <c r="E525" s="686" t="s">
        <v>1705</v>
      </c>
      <c r="F525" s="1430" t="s">
        <v>38</v>
      </c>
      <c r="G525" s="645" t="s">
        <v>35</v>
      </c>
      <c r="H525" s="645" t="s">
        <v>2562</v>
      </c>
      <c r="I525" s="686" t="s">
        <v>29</v>
      </c>
      <c r="J525" s="1"/>
    </row>
    <row r="526" spans="1:10" ht="12.75" customHeight="1">
      <c r="A526" s="645" t="s">
        <v>2564</v>
      </c>
      <c r="B526" s="663" t="s">
        <v>2565</v>
      </c>
      <c r="C526" s="1737">
        <v>202</v>
      </c>
      <c r="D526" s="1738" t="s">
        <v>1688</v>
      </c>
      <c r="E526" s="686" t="s">
        <v>1689</v>
      </c>
      <c r="F526" s="1430" t="s">
        <v>101</v>
      </c>
      <c r="G526" s="645" t="s">
        <v>31</v>
      </c>
      <c r="H526" s="645" t="s">
        <v>102</v>
      </c>
      <c r="I526" s="686" t="s">
        <v>29</v>
      </c>
      <c r="J526" s="1"/>
    </row>
    <row r="527" spans="1:10" ht="12.75" customHeight="1">
      <c r="A527" s="645" t="s">
        <v>2566</v>
      </c>
      <c r="B527" s="663" t="s">
        <v>1977</v>
      </c>
      <c r="C527" s="1737">
        <v>202</v>
      </c>
      <c r="D527" s="1738" t="s">
        <v>1688</v>
      </c>
      <c r="E527" s="686" t="s">
        <v>1689</v>
      </c>
      <c r="F527" s="1430" t="s">
        <v>107</v>
      </c>
      <c r="G527" s="645" t="s">
        <v>42</v>
      </c>
      <c r="H527" s="645" t="s">
        <v>2547</v>
      </c>
      <c r="I527" s="686" t="s">
        <v>29</v>
      </c>
      <c r="J527" s="1"/>
    </row>
    <row r="528" spans="1:10" ht="12.75" customHeight="1">
      <c r="A528" s="645" t="s">
        <v>2567</v>
      </c>
      <c r="B528" s="663" t="s">
        <v>2568</v>
      </c>
      <c r="C528" s="1737">
        <v>122</v>
      </c>
      <c r="D528" s="1738" t="s">
        <v>1688</v>
      </c>
      <c r="E528" s="686" t="s">
        <v>1689</v>
      </c>
      <c r="F528" s="1430" t="s">
        <v>111</v>
      </c>
      <c r="G528" s="645" t="s">
        <v>42</v>
      </c>
      <c r="H528" s="645" t="s">
        <v>102</v>
      </c>
      <c r="I528" s="686" t="s">
        <v>40</v>
      </c>
      <c r="J528" s="1"/>
    </row>
    <row r="529" spans="1:10" ht="12.75" customHeight="1">
      <c r="A529" s="645" t="s">
        <v>2570</v>
      </c>
      <c r="B529" s="663" t="s">
        <v>2571</v>
      </c>
      <c r="C529" s="1737">
        <v>122</v>
      </c>
      <c r="D529" s="1738" t="s">
        <v>1688</v>
      </c>
      <c r="E529" s="686" t="s">
        <v>1689</v>
      </c>
      <c r="F529" s="1430" t="s">
        <v>107</v>
      </c>
      <c r="G529" s="645" t="s">
        <v>42</v>
      </c>
      <c r="H529" s="645" t="s">
        <v>2547</v>
      </c>
      <c r="I529" s="686" t="s">
        <v>29</v>
      </c>
      <c r="J529" s="1"/>
    </row>
    <row r="530" spans="1:10" ht="12.75" customHeight="1">
      <c r="A530" s="645" t="s">
        <v>2572</v>
      </c>
      <c r="B530" s="663" t="s">
        <v>2573</v>
      </c>
      <c r="C530" s="1737">
        <v>122</v>
      </c>
      <c r="D530" s="1738" t="s">
        <v>1688</v>
      </c>
      <c r="E530" s="686" t="s">
        <v>1689</v>
      </c>
      <c r="F530" s="1430" t="s">
        <v>105</v>
      </c>
      <c r="G530" s="645" t="s">
        <v>104</v>
      </c>
      <c r="H530" s="645" t="s">
        <v>106</v>
      </c>
      <c r="I530" s="686" t="s">
        <v>29</v>
      </c>
      <c r="J530" s="1"/>
    </row>
    <row r="531" spans="1:10" ht="12.75" customHeight="1">
      <c r="A531" s="645" t="s">
        <v>2574</v>
      </c>
      <c r="B531" s="663" t="s">
        <v>2575</v>
      </c>
      <c r="C531" s="1737">
        <v>122</v>
      </c>
      <c r="D531" s="1738" t="s">
        <v>1688</v>
      </c>
      <c r="E531" s="686" t="s">
        <v>1689</v>
      </c>
      <c r="F531" s="1430" t="s">
        <v>2522</v>
      </c>
      <c r="G531" s="645" t="s">
        <v>25</v>
      </c>
      <c r="H531" s="645" t="s">
        <v>202</v>
      </c>
      <c r="I531" s="686" t="s">
        <v>29</v>
      </c>
      <c r="J531" s="1"/>
    </row>
    <row r="532" spans="1:10" ht="12.75" customHeight="1">
      <c r="A532" s="645" t="s">
        <v>2576</v>
      </c>
      <c r="B532" s="663" t="s">
        <v>2577</v>
      </c>
      <c r="C532" s="1737">
        <v>223</v>
      </c>
      <c r="D532" s="1738" t="s">
        <v>1688</v>
      </c>
      <c r="E532" s="686" t="s">
        <v>1689</v>
      </c>
      <c r="F532" s="1430" t="s">
        <v>109</v>
      </c>
      <c r="G532" s="645" t="s">
        <v>42</v>
      </c>
      <c r="H532" s="645" t="s">
        <v>110</v>
      </c>
      <c r="I532" s="686" t="s">
        <v>29</v>
      </c>
      <c r="J532" s="1"/>
    </row>
    <row r="533" spans="1:10" ht="12.75" customHeight="1">
      <c r="A533" s="645"/>
      <c r="B533" s="651"/>
      <c r="C533" s="1077">
        <v>19</v>
      </c>
      <c r="D533" s="1738"/>
      <c r="E533" s="686"/>
      <c r="F533" s="1430"/>
      <c r="G533" s="645"/>
      <c r="H533" s="645"/>
      <c r="I533" s="686"/>
      <c r="J533" s="1"/>
    </row>
    <row r="534" spans="1:10" ht="12.75" customHeight="1">
      <c r="A534" s="1734" t="s">
        <v>1638</v>
      </c>
      <c r="B534" s="2259">
        <v>4</v>
      </c>
      <c r="C534" s="2080"/>
      <c r="D534" s="2080"/>
      <c r="E534" s="2080"/>
      <c r="F534" s="2080"/>
      <c r="G534" s="2080"/>
      <c r="H534" s="2080"/>
      <c r="I534" s="2081"/>
      <c r="J534" s="1"/>
    </row>
    <row r="535" spans="1:10" ht="12.75" customHeight="1">
      <c r="A535" s="1739" t="s">
        <v>1798</v>
      </c>
      <c r="B535" s="1425" t="s">
        <v>1800</v>
      </c>
      <c r="C535" s="1737">
        <v>202</v>
      </c>
      <c r="D535" s="1738" t="s">
        <v>1688</v>
      </c>
      <c r="E535" s="686" t="s">
        <v>1705</v>
      </c>
      <c r="F535" s="1430" t="s">
        <v>82</v>
      </c>
      <c r="G535" s="645" t="s">
        <v>420</v>
      </c>
      <c r="H535" s="645" t="s">
        <v>67</v>
      </c>
      <c r="I535" s="686" t="s">
        <v>37</v>
      </c>
      <c r="J535" s="1"/>
    </row>
    <row r="536" spans="1:10" ht="12.75" customHeight="1">
      <c r="A536" s="645" t="s">
        <v>1796</v>
      </c>
      <c r="B536" s="663" t="s">
        <v>1797</v>
      </c>
      <c r="C536" s="1737">
        <v>200</v>
      </c>
      <c r="D536" s="1738" t="s">
        <v>1688</v>
      </c>
      <c r="E536" s="686" t="s">
        <v>1705</v>
      </c>
      <c r="F536" s="1430" t="s">
        <v>174</v>
      </c>
      <c r="G536" s="645" t="s">
        <v>2580</v>
      </c>
      <c r="H536" s="645" t="s">
        <v>2559</v>
      </c>
      <c r="I536" s="686" t="s">
        <v>29</v>
      </c>
      <c r="J536" s="1"/>
    </row>
    <row r="537" spans="1:10" ht="12.75" customHeight="1">
      <c r="A537" s="645" t="s">
        <v>1994</v>
      </c>
      <c r="B537" s="663" t="s">
        <v>1803</v>
      </c>
      <c r="C537" s="1737">
        <v>200</v>
      </c>
      <c r="D537" s="1738" t="s">
        <v>1688</v>
      </c>
      <c r="E537" s="686" t="s">
        <v>1705</v>
      </c>
      <c r="F537" s="1430" t="s">
        <v>89</v>
      </c>
      <c r="G537" s="645" t="s">
        <v>25</v>
      </c>
      <c r="H537" s="645" t="s">
        <v>88</v>
      </c>
      <c r="I537" s="686" t="s">
        <v>29</v>
      </c>
      <c r="J537" s="1"/>
    </row>
    <row r="538" spans="1:10" ht="12.75" customHeight="1">
      <c r="A538" s="645" t="s">
        <v>1793</v>
      </c>
      <c r="B538" s="663" t="s">
        <v>1794</v>
      </c>
      <c r="C538" s="1737">
        <v>200</v>
      </c>
      <c r="D538" s="1738" t="s">
        <v>1688</v>
      </c>
      <c r="E538" s="686" t="s">
        <v>1705</v>
      </c>
      <c r="F538" s="1430" t="s">
        <v>2581</v>
      </c>
      <c r="G538" s="645" t="s">
        <v>31</v>
      </c>
      <c r="H538" s="645" t="s">
        <v>110</v>
      </c>
      <c r="I538" s="686" t="s">
        <v>29</v>
      </c>
      <c r="J538" s="1"/>
    </row>
    <row r="539" spans="1:10" ht="12.75" customHeight="1">
      <c r="A539" s="645" t="s">
        <v>2582</v>
      </c>
      <c r="B539" s="663" t="s">
        <v>2583</v>
      </c>
      <c r="C539" s="1737">
        <v>122</v>
      </c>
      <c r="D539" s="1738" t="s">
        <v>1688</v>
      </c>
      <c r="E539" s="686" t="s">
        <v>1689</v>
      </c>
      <c r="F539" s="1430" t="s">
        <v>111</v>
      </c>
      <c r="G539" s="645" t="s">
        <v>42</v>
      </c>
      <c r="H539" s="645" t="s">
        <v>102</v>
      </c>
      <c r="I539" s="686" t="s">
        <v>29</v>
      </c>
      <c r="J539" s="1"/>
    </row>
    <row r="540" spans="1:10" ht="12.75" customHeight="1">
      <c r="A540" s="645" t="s">
        <v>2584</v>
      </c>
      <c r="B540" s="663" t="s">
        <v>2585</v>
      </c>
      <c r="C540" s="1737">
        <v>223</v>
      </c>
      <c r="D540" s="1738" t="s">
        <v>1688</v>
      </c>
      <c r="E540" s="686" t="s">
        <v>1689</v>
      </c>
      <c r="F540" s="1430" t="s">
        <v>2522</v>
      </c>
      <c r="G540" s="645" t="s">
        <v>25</v>
      </c>
      <c r="H540" s="645" t="s">
        <v>202</v>
      </c>
      <c r="I540" s="686" t="s">
        <v>29</v>
      </c>
      <c r="J540" s="1"/>
    </row>
    <row r="541" spans="1:10" ht="12.75" customHeight="1">
      <c r="A541" s="645" t="s">
        <v>2586</v>
      </c>
      <c r="B541" s="663" t="s">
        <v>2587</v>
      </c>
      <c r="C541" s="1737">
        <v>223</v>
      </c>
      <c r="D541" s="1738" t="s">
        <v>1688</v>
      </c>
      <c r="E541" s="686" t="s">
        <v>1689</v>
      </c>
      <c r="F541" s="1430" t="s">
        <v>111</v>
      </c>
      <c r="G541" s="645" t="s">
        <v>42</v>
      </c>
      <c r="H541" s="645" t="s">
        <v>102</v>
      </c>
      <c r="I541" s="686" t="s">
        <v>40</v>
      </c>
      <c r="J541" s="1"/>
    </row>
    <row r="542" spans="1:10" ht="12.75" customHeight="1">
      <c r="A542" s="645" t="s">
        <v>2588</v>
      </c>
      <c r="B542" s="663" t="s">
        <v>2589</v>
      </c>
      <c r="C542" s="1737">
        <v>303</v>
      </c>
      <c r="D542" s="1738" t="s">
        <v>1688</v>
      </c>
      <c r="E542" s="686" t="s">
        <v>1689</v>
      </c>
      <c r="F542" s="1430" t="s">
        <v>2590</v>
      </c>
      <c r="G542" s="645" t="s">
        <v>612</v>
      </c>
      <c r="H542" s="645" t="s">
        <v>2547</v>
      </c>
      <c r="I542" s="686" t="s">
        <v>29</v>
      </c>
      <c r="J542" s="1"/>
    </row>
    <row r="543" spans="1:10" ht="12.75" customHeight="1">
      <c r="A543" s="645" t="s">
        <v>2591</v>
      </c>
      <c r="B543" s="663" t="s">
        <v>2592</v>
      </c>
      <c r="C543" s="1737">
        <v>223</v>
      </c>
      <c r="D543" s="1738" t="s">
        <v>1688</v>
      </c>
      <c r="E543" s="686" t="s">
        <v>1689</v>
      </c>
      <c r="F543" s="1430" t="s">
        <v>109</v>
      </c>
      <c r="G543" s="645" t="s">
        <v>42</v>
      </c>
      <c r="H543" s="645" t="s">
        <v>110</v>
      </c>
      <c r="I543" s="686" t="s">
        <v>29</v>
      </c>
      <c r="J543" s="1"/>
    </row>
    <row r="544" spans="1:10" ht="12.75" customHeight="1">
      <c r="A544" s="645" t="s">
        <v>1992</v>
      </c>
      <c r="B544" s="663" t="s">
        <v>1993</v>
      </c>
      <c r="C544" s="1737">
        <v>20</v>
      </c>
      <c r="D544" s="1738" t="s">
        <v>1688</v>
      </c>
      <c r="E544" s="686" t="s">
        <v>1689</v>
      </c>
      <c r="F544" s="1430" t="s">
        <v>105</v>
      </c>
      <c r="G544" s="645" t="s">
        <v>104</v>
      </c>
      <c r="H544" s="645" t="s">
        <v>106</v>
      </c>
      <c r="I544" s="686" t="s">
        <v>29</v>
      </c>
      <c r="J544" s="1"/>
    </row>
    <row r="545" spans="1:10" ht="12.75" customHeight="1">
      <c r="A545" s="645" t="s">
        <v>2594</v>
      </c>
      <c r="B545" s="663" t="s">
        <v>1845</v>
      </c>
      <c r="C545" s="1737">
        <v>0</v>
      </c>
      <c r="D545" s="1738" t="s">
        <v>1688</v>
      </c>
      <c r="E545" s="686" t="s">
        <v>1689</v>
      </c>
      <c r="F545" s="1430" t="s">
        <v>2046</v>
      </c>
      <c r="G545" s="645"/>
      <c r="H545" s="645"/>
      <c r="I545" s="686"/>
      <c r="J545" s="1"/>
    </row>
    <row r="546" spans="1:10" ht="12.75" customHeight="1">
      <c r="A546" s="645"/>
      <c r="B546" s="651"/>
      <c r="C546" s="1077">
        <v>16</v>
      </c>
      <c r="D546" s="1738"/>
      <c r="E546" s="686"/>
      <c r="F546" s="1430"/>
      <c r="G546" s="645"/>
      <c r="H546" s="645"/>
      <c r="I546" s="686"/>
      <c r="J546" s="1"/>
    </row>
    <row r="547" spans="1:10" ht="12.75" customHeight="1">
      <c r="A547" s="1734" t="s">
        <v>1638</v>
      </c>
      <c r="B547" s="2259">
        <v>5</v>
      </c>
      <c r="C547" s="2080"/>
      <c r="D547" s="2080"/>
      <c r="E547" s="2080"/>
      <c r="F547" s="2080"/>
      <c r="G547" s="2080"/>
      <c r="H547" s="2080"/>
      <c r="I547" s="2081"/>
      <c r="J547" s="1"/>
    </row>
    <row r="548" spans="1:10" ht="12.75" customHeight="1">
      <c r="A548" s="645" t="s">
        <v>2596</v>
      </c>
      <c r="B548" s="1416" t="s">
        <v>2597</v>
      </c>
      <c r="C548" s="686">
        <v>303</v>
      </c>
      <c r="D548" s="686" t="s">
        <v>1688</v>
      </c>
      <c r="E548" s="686" t="s">
        <v>1689</v>
      </c>
      <c r="F548" s="1430" t="s">
        <v>105</v>
      </c>
      <c r="G548" s="645" t="s">
        <v>104</v>
      </c>
      <c r="H548" s="645" t="s">
        <v>106</v>
      </c>
      <c r="I548" s="686" t="s">
        <v>29</v>
      </c>
      <c r="J548" s="1"/>
    </row>
    <row r="549" spans="1:10" ht="12.75" customHeight="1">
      <c r="A549" s="645" t="s">
        <v>2598</v>
      </c>
      <c r="B549" s="1416" t="s">
        <v>2599</v>
      </c>
      <c r="C549" s="686">
        <v>303</v>
      </c>
      <c r="D549" s="686" t="s">
        <v>1688</v>
      </c>
      <c r="E549" s="686" t="s">
        <v>1705</v>
      </c>
      <c r="F549" s="1430" t="s">
        <v>904</v>
      </c>
      <c r="G549" s="645" t="s">
        <v>31</v>
      </c>
      <c r="H549" s="645" t="s">
        <v>110</v>
      </c>
      <c r="I549" s="686" t="s">
        <v>29</v>
      </c>
      <c r="J549" s="1"/>
    </row>
    <row r="550" spans="1:10" ht="12.75" customHeight="1">
      <c r="A550" s="645" t="s">
        <v>2600</v>
      </c>
      <c r="B550" s="1416" t="s">
        <v>1696</v>
      </c>
      <c r="C550" s="686">
        <v>202</v>
      </c>
      <c r="D550" s="686" t="s">
        <v>1688</v>
      </c>
      <c r="E550" s="686" t="s">
        <v>1689</v>
      </c>
      <c r="F550" s="1430" t="s">
        <v>101</v>
      </c>
      <c r="G550" s="645" t="s">
        <v>31</v>
      </c>
      <c r="H550" s="645" t="s">
        <v>102</v>
      </c>
      <c r="I550" s="686" t="s">
        <v>29</v>
      </c>
      <c r="J550" s="1"/>
    </row>
    <row r="551" spans="1:10" ht="12.75" customHeight="1">
      <c r="A551" s="645" t="s">
        <v>2601</v>
      </c>
      <c r="B551" s="1416" t="s">
        <v>2602</v>
      </c>
      <c r="C551" s="686">
        <v>122</v>
      </c>
      <c r="D551" s="686" t="s">
        <v>1688</v>
      </c>
      <c r="E551" s="686" t="s">
        <v>1689</v>
      </c>
      <c r="F551" s="1430" t="s">
        <v>103</v>
      </c>
      <c r="G551" s="645" t="s">
        <v>31</v>
      </c>
      <c r="H551" s="645" t="s">
        <v>100</v>
      </c>
      <c r="I551" s="686" t="s">
        <v>29</v>
      </c>
      <c r="J551" s="1"/>
    </row>
    <row r="552" spans="1:10" ht="12.75" customHeight="1">
      <c r="A552" s="645" t="s">
        <v>2603</v>
      </c>
      <c r="B552" s="1416" t="s">
        <v>2604</v>
      </c>
      <c r="C552" s="686">
        <v>122</v>
      </c>
      <c r="D552" s="686" t="s">
        <v>1688</v>
      </c>
      <c r="E552" s="686" t="s">
        <v>1705</v>
      </c>
      <c r="F552" s="1430" t="s">
        <v>1245</v>
      </c>
      <c r="G552" s="645" t="s">
        <v>31</v>
      </c>
      <c r="H552" s="645" t="s">
        <v>2547</v>
      </c>
      <c r="I552" s="686" t="s">
        <v>29</v>
      </c>
      <c r="J552" s="1"/>
    </row>
    <row r="553" spans="1:10" ht="12.75" customHeight="1">
      <c r="A553" s="645" t="s">
        <v>2605</v>
      </c>
      <c r="B553" s="1416" t="s">
        <v>2606</v>
      </c>
      <c r="C553" s="686">
        <v>202</v>
      </c>
      <c r="D553" s="686" t="s">
        <v>1688</v>
      </c>
      <c r="E553" s="686" t="s">
        <v>1689</v>
      </c>
      <c r="F553" s="1430" t="s">
        <v>101</v>
      </c>
      <c r="G553" s="645" t="s">
        <v>31</v>
      </c>
      <c r="H553" s="645" t="s">
        <v>102</v>
      </c>
      <c r="I553" s="686" t="s">
        <v>29</v>
      </c>
      <c r="J553" s="1"/>
    </row>
    <row r="554" spans="1:10" ht="12.75" customHeight="1">
      <c r="A554" s="645" t="s">
        <v>2607</v>
      </c>
      <c r="B554" s="1416" t="s">
        <v>2608</v>
      </c>
      <c r="C554" s="686">
        <v>122</v>
      </c>
      <c r="D554" s="686" t="s">
        <v>1688</v>
      </c>
      <c r="E554" s="686" t="s">
        <v>1689</v>
      </c>
      <c r="F554" s="1430" t="s">
        <v>109</v>
      </c>
      <c r="G554" s="645" t="s">
        <v>42</v>
      </c>
      <c r="H554" s="645" t="s">
        <v>110</v>
      </c>
      <c r="I554" s="686" t="s">
        <v>29</v>
      </c>
      <c r="J554" s="1"/>
    </row>
    <row r="555" spans="1:10" ht="12.75" customHeight="1">
      <c r="A555" s="645" t="s">
        <v>2609</v>
      </c>
      <c r="B555" s="1416" t="s">
        <v>2610</v>
      </c>
      <c r="C555" s="686">
        <v>202</v>
      </c>
      <c r="D555" s="686" t="s">
        <v>1688</v>
      </c>
      <c r="E555" s="686" t="s">
        <v>1689</v>
      </c>
      <c r="F555" s="1430" t="s">
        <v>107</v>
      </c>
      <c r="G555" s="645" t="s">
        <v>42</v>
      </c>
      <c r="H555" s="645" t="s">
        <v>2547</v>
      </c>
      <c r="I555" s="686" t="s">
        <v>29</v>
      </c>
      <c r="J555" s="1"/>
    </row>
    <row r="556" spans="1:10" ht="12.75" customHeight="1">
      <c r="A556" s="1418" t="s">
        <v>2611</v>
      </c>
      <c r="B556" s="459" t="s">
        <v>2045</v>
      </c>
      <c r="C556" s="686">
        <v>200</v>
      </c>
      <c r="D556" s="686" t="s">
        <v>1688</v>
      </c>
      <c r="E556" s="686" t="s">
        <v>1689</v>
      </c>
      <c r="F556" s="1430" t="s">
        <v>109</v>
      </c>
      <c r="G556" s="645" t="s">
        <v>42</v>
      </c>
      <c r="H556" s="645" t="s">
        <v>110</v>
      </c>
      <c r="I556" s="686" t="s">
        <v>29</v>
      </c>
      <c r="J556" s="1"/>
    </row>
    <row r="557" spans="1:10" ht="12.75" customHeight="1">
      <c r="A557" s="645" t="s">
        <v>2612</v>
      </c>
      <c r="B557" s="663" t="s">
        <v>2613</v>
      </c>
      <c r="C557" s="1737">
        <v>223</v>
      </c>
      <c r="D557" s="686" t="s">
        <v>1817</v>
      </c>
      <c r="E557" s="686" t="s">
        <v>1689</v>
      </c>
      <c r="F557" s="1430" t="s">
        <v>105</v>
      </c>
      <c r="G557" s="645" t="s">
        <v>104</v>
      </c>
      <c r="H557" s="645" t="s">
        <v>106</v>
      </c>
      <c r="I557" s="686" t="s">
        <v>29</v>
      </c>
      <c r="J557" s="1"/>
    </row>
    <row r="558" spans="1:10" ht="12.75" customHeight="1">
      <c r="A558" s="1733"/>
      <c r="C558" s="1735">
        <v>21</v>
      </c>
      <c r="D558" s="635"/>
      <c r="E558" s="635"/>
      <c r="F558" s="1417"/>
      <c r="G558" s="1417"/>
      <c r="H558" s="1417"/>
      <c r="I558" s="635"/>
      <c r="J558" s="1"/>
    </row>
    <row r="559" spans="1:10" ht="12.75" customHeight="1">
      <c r="A559" s="1734" t="s">
        <v>1638</v>
      </c>
      <c r="B559" s="2348">
        <v>6</v>
      </c>
      <c r="C559" s="2080"/>
      <c r="D559" s="2080"/>
      <c r="E559" s="2080"/>
      <c r="F559" s="2080"/>
      <c r="G559" s="2080"/>
      <c r="H559" s="2080"/>
      <c r="I559" s="2081"/>
      <c r="J559" s="1"/>
    </row>
    <row r="560" spans="1:10" ht="12.75" customHeight="1">
      <c r="A560" s="645" t="s">
        <v>2615</v>
      </c>
      <c r="B560" s="1416" t="s">
        <v>2616</v>
      </c>
      <c r="C560" s="686">
        <v>202</v>
      </c>
      <c r="D560" s="686" t="s">
        <v>1688</v>
      </c>
      <c r="E560" s="686" t="s">
        <v>1689</v>
      </c>
      <c r="F560" s="1430" t="s">
        <v>105</v>
      </c>
      <c r="G560" s="645" t="s">
        <v>104</v>
      </c>
      <c r="H560" s="645" t="s">
        <v>106</v>
      </c>
      <c r="I560" s="686" t="s">
        <v>29</v>
      </c>
      <c r="J560" s="1"/>
    </row>
    <row r="561" spans="1:10" ht="12.75" customHeight="1">
      <c r="A561" s="645" t="s">
        <v>2617</v>
      </c>
      <c r="B561" s="1416" t="s">
        <v>2618</v>
      </c>
      <c r="C561" s="686">
        <v>202</v>
      </c>
      <c r="D561" s="686" t="s">
        <v>1688</v>
      </c>
      <c r="E561" s="686" t="s">
        <v>1689</v>
      </c>
      <c r="F561" s="1430" t="s">
        <v>107</v>
      </c>
      <c r="G561" s="645" t="s">
        <v>42</v>
      </c>
      <c r="H561" s="645" t="s">
        <v>2547</v>
      </c>
      <c r="I561" s="686" t="s">
        <v>29</v>
      </c>
      <c r="J561" s="1"/>
    </row>
    <row r="562" spans="1:10" ht="12.75" customHeight="1">
      <c r="A562" s="645" t="s">
        <v>2619</v>
      </c>
      <c r="B562" s="1416" t="s">
        <v>1727</v>
      </c>
      <c r="C562" s="686">
        <v>202</v>
      </c>
      <c r="D562" s="686" t="s">
        <v>1688</v>
      </c>
      <c r="E562" s="686" t="s">
        <v>1689</v>
      </c>
      <c r="F562" s="1430" t="s">
        <v>107</v>
      </c>
      <c r="G562" s="645" t="s">
        <v>42</v>
      </c>
      <c r="H562" s="645" t="s">
        <v>2547</v>
      </c>
      <c r="I562" s="686" t="s">
        <v>29</v>
      </c>
      <c r="J562" s="1"/>
    </row>
    <row r="563" spans="1:10" ht="12.75" customHeight="1">
      <c r="A563" s="645" t="s">
        <v>2620</v>
      </c>
      <c r="B563" s="1416" t="s">
        <v>2621</v>
      </c>
      <c r="C563" s="686">
        <v>223</v>
      </c>
      <c r="D563" s="686" t="s">
        <v>1688</v>
      </c>
      <c r="E563" s="686" t="s">
        <v>1689</v>
      </c>
      <c r="F563" s="1430" t="s">
        <v>105</v>
      </c>
      <c r="G563" s="645" t="s">
        <v>104</v>
      </c>
      <c r="H563" s="645" t="s">
        <v>106</v>
      </c>
      <c r="I563" s="686" t="s">
        <v>29</v>
      </c>
      <c r="J563" s="1"/>
    </row>
    <row r="564" spans="1:10" ht="12.75" customHeight="1">
      <c r="A564" s="645" t="s">
        <v>2622</v>
      </c>
      <c r="B564" s="1416" t="s">
        <v>2623</v>
      </c>
      <c r="C564" s="686">
        <v>223</v>
      </c>
      <c r="D564" s="686" t="s">
        <v>1688</v>
      </c>
      <c r="E564" s="686" t="s">
        <v>1689</v>
      </c>
      <c r="F564" s="1430" t="s">
        <v>109</v>
      </c>
      <c r="G564" s="645" t="s">
        <v>42</v>
      </c>
      <c r="H564" s="645" t="s">
        <v>110</v>
      </c>
      <c r="I564" s="686" t="s">
        <v>29</v>
      </c>
      <c r="J564" s="1"/>
    </row>
    <row r="565" spans="1:10" ht="12.75" customHeight="1">
      <c r="A565" s="1418" t="s">
        <v>2624</v>
      </c>
      <c r="B565" s="459" t="s">
        <v>2625</v>
      </c>
      <c r="C565" s="686">
        <v>223</v>
      </c>
      <c r="D565" s="686" t="s">
        <v>1688</v>
      </c>
      <c r="E565" s="686" t="s">
        <v>1689</v>
      </c>
      <c r="F565" s="1430" t="s">
        <v>101</v>
      </c>
      <c r="G565" s="645" t="s">
        <v>31</v>
      </c>
      <c r="H565" s="645" t="s">
        <v>102</v>
      </c>
      <c r="I565" s="686" t="s">
        <v>29</v>
      </c>
      <c r="J565" s="1"/>
    </row>
    <row r="566" spans="1:10" ht="12.75" customHeight="1">
      <c r="A566" s="645" t="s">
        <v>2626</v>
      </c>
      <c r="B566" s="663" t="s">
        <v>2627</v>
      </c>
      <c r="C566" s="1737">
        <v>223</v>
      </c>
      <c r="D566" s="686" t="s">
        <v>1817</v>
      </c>
      <c r="E566" s="686" t="s">
        <v>1689</v>
      </c>
      <c r="F566" s="1430" t="s">
        <v>103</v>
      </c>
      <c r="G566" s="645" t="s">
        <v>31</v>
      </c>
      <c r="H566" s="645" t="s">
        <v>100</v>
      </c>
      <c r="I566" s="686" t="s">
        <v>29</v>
      </c>
      <c r="J566" s="1"/>
    </row>
    <row r="567" spans="1:10" ht="12.75" customHeight="1">
      <c r="A567" s="1733" t="s">
        <v>1835</v>
      </c>
      <c r="B567" s="1416" t="s">
        <v>2628</v>
      </c>
      <c r="C567" s="686">
        <v>202</v>
      </c>
      <c r="D567" s="686" t="s">
        <v>1688</v>
      </c>
      <c r="E567" s="686" t="s">
        <v>1689</v>
      </c>
      <c r="F567" s="1430" t="s">
        <v>109</v>
      </c>
      <c r="G567" s="645" t="s">
        <v>42</v>
      </c>
      <c r="H567" s="645" t="s">
        <v>110</v>
      </c>
      <c r="I567" s="686" t="s">
        <v>29</v>
      </c>
      <c r="J567" s="1"/>
    </row>
    <row r="568" spans="1:10" ht="12.75" customHeight="1">
      <c r="A568" s="645" t="s">
        <v>1823</v>
      </c>
      <c r="B568" s="1416" t="s">
        <v>2092</v>
      </c>
      <c r="C568" s="686">
        <v>20</v>
      </c>
      <c r="D568" s="686" t="s">
        <v>1688</v>
      </c>
      <c r="E568" s="686" t="s">
        <v>1689</v>
      </c>
      <c r="F568" s="1430" t="s">
        <v>2046</v>
      </c>
      <c r="G568" s="645"/>
      <c r="H568" s="645"/>
      <c r="I568" s="686" t="s">
        <v>29</v>
      </c>
      <c r="J568" s="1"/>
    </row>
    <row r="569" spans="1:10" ht="12.75" customHeight="1">
      <c r="A569" s="1733"/>
      <c r="B569" s="618"/>
      <c r="C569" s="1740">
        <v>18</v>
      </c>
      <c r="D569" s="1737"/>
      <c r="E569" s="1737"/>
      <c r="F569" s="645"/>
      <c r="G569" s="645"/>
      <c r="H569" s="645"/>
      <c r="I569" s="686"/>
      <c r="J569" s="1"/>
    </row>
    <row r="570" spans="1:10" ht="12.75" customHeight="1">
      <c r="A570" s="1734" t="s">
        <v>1638</v>
      </c>
      <c r="B570" s="2259">
        <v>7</v>
      </c>
      <c r="C570" s="2080"/>
      <c r="D570" s="2080"/>
      <c r="E570" s="2080"/>
      <c r="F570" s="2080"/>
      <c r="G570" s="2080"/>
      <c r="H570" s="2080"/>
      <c r="I570" s="2081"/>
      <c r="J570" s="1"/>
    </row>
    <row r="571" spans="1:10" ht="12.75" customHeight="1">
      <c r="A571" s="645" t="s">
        <v>2630</v>
      </c>
      <c r="B571" s="1416" t="s">
        <v>2631</v>
      </c>
      <c r="C571" s="686">
        <v>303</v>
      </c>
      <c r="D571" s="686" t="s">
        <v>1688</v>
      </c>
      <c r="E571" s="686" t="s">
        <v>1689</v>
      </c>
      <c r="F571" s="1430" t="s">
        <v>107</v>
      </c>
      <c r="G571" s="645" t="s">
        <v>42</v>
      </c>
      <c r="H571" s="645" t="s">
        <v>2547</v>
      </c>
      <c r="I571" s="686" t="s">
        <v>29</v>
      </c>
      <c r="J571" s="1"/>
    </row>
    <row r="572" spans="1:10" ht="12.75" customHeight="1">
      <c r="A572" s="645" t="s">
        <v>2632</v>
      </c>
      <c r="B572" s="1416" t="s">
        <v>1750</v>
      </c>
      <c r="C572" s="686">
        <v>202</v>
      </c>
      <c r="D572" s="686" t="s">
        <v>1688</v>
      </c>
      <c r="E572" s="686" t="s">
        <v>1689</v>
      </c>
      <c r="F572" s="1430" t="s">
        <v>107</v>
      </c>
      <c r="G572" s="645" t="s">
        <v>42</v>
      </c>
      <c r="H572" s="645" t="s">
        <v>2547</v>
      </c>
      <c r="I572" s="686" t="s">
        <v>40</v>
      </c>
      <c r="J572" s="1"/>
    </row>
    <row r="573" spans="1:10" ht="12.75" customHeight="1">
      <c r="A573" s="645" t="s">
        <v>2633</v>
      </c>
      <c r="B573" s="1416" t="s">
        <v>2634</v>
      </c>
      <c r="C573" s="686">
        <v>324</v>
      </c>
      <c r="D573" s="686" t="s">
        <v>1688</v>
      </c>
      <c r="E573" s="686" t="s">
        <v>1689</v>
      </c>
      <c r="F573" s="1430" t="s">
        <v>105</v>
      </c>
      <c r="G573" s="645" t="s">
        <v>104</v>
      </c>
      <c r="H573" s="645" t="s">
        <v>106</v>
      </c>
      <c r="I573" s="686" t="s">
        <v>29</v>
      </c>
      <c r="J573" s="1"/>
    </row>
    <row r="574" spans="1:10" ht="12.75" customHeight="1">
      <c r="A574" s="645" t="s">
        <v>2635</v>
      </c>
      <c r="B574" s="1416" t="s">
        <v>2636</v>
      </c>
      <c r="C574" s="686">
        <v>324</v>
      </c>
      <c r="D574" s="686" t="s">
        <v>1688</v>
      </c>
      <c r="E574" s="686" t="s">
        <v>1689</v>
      </c>
      <c r="F574" s="1430" t="s">
        <v>109</v>
      </c>
      <c r="G574" s="645" t="s">
        <v>42</v>
      </c>
      <c r="H574" s="645" t="s">
        <v>110</v>
      </c>
      <c r="I574" s="686" t="s">
        <v>29</v>
      </c>
      <c r="J574" s="1"/>
    </row>
    <row r="575" spans="1:10" ht="12.75" customHeight="1">
      <c r="A575" s="645" t="s">
        <v>2637</v>
      </c>
      <c r="B575" s="1416" t="s">
        <v>2638</v>
      </c>
      <c r="C575" s="686">
        <v>122</v>
      </c>
      <c r="D575" s="686" t="s">
        <v>1688</v>
      </c>
      <c r="E575" s="686" t="s">
        <v>1689</v>
      </c>
      <c r="F575" s="1430" t="s">
        <v>101</v>
      </c>
      <c r="G575" s="645" t="s">
        <v>31</v>
      </c>
      <c r="H575" s="645" t="s">
        <v>102</v>
      </c>
      <c r="I575" s="686" t="s">
        <v>29</v>
      </c>
      <c r="J575" s="1"/>
    </row>
    <row r="576" spans="1:10" ht="12.75" customHeight="1">
      <c r="A576" s="1418" t="s">
        <v>2216</v>
      </c>
      <c r="B576" s="459" t="s">
        <v>2063</v>
      </c>
      <c r="C576" s="686">
        <v>143</v>
      </c>
      <c r="D576" s="686" t="s">
        <v>1688</v>
      </c>
      <c r="E576" s="686" t="s">
        <v>1689</v>
      </c>
      <c r="F576" s="1430" t="s">
        <v>2064</v>
      </c>
      <c r="G576" s="645" t="s">
        <v>42</v>
      </c>
      <c r="H576" s="645" t="s">
        <v>2639</v>
      </c>
      <c r="I576" s="686" t="s">
        <v>29</v>
      </c>
      <c r="J576" s="1"/>
    </row>
    <row r="577" spans="1:10" ht="12.75" customHeight="1">
      <c r="A577" s="645" t="s">
        <v>2640</v>
      </c>
      <c r="B577" s="663" t="s">
        <v>2641</v>
      </c>
      <c r="C577" s="1737">
        <v>223</v>
      </c>
      <c r="D577" s="686" t="s">
        <v>1817</v>
      </c>
      <c r="E577" s="686" t="s">
        <v>1689</v>
      </c>
      <c r="F577" s="1430" t="s">
        <v>103</v>
      </c>
      <c r="G577" s="645" t="s">
        <v>31</v>
      </c>
      <c r="H577" s="645" t="s">
        <v>100</v>
      </c>
      <c r="I577" s="686" t="s">
        <v>29</v>
      </c>
      <c r="J577" s="1"/>
    </row>
    <row r="578" spans="1:10" ht="12.75" customHeight="1">
      <c r="A578" s="1733"/>
      <c r="C578" s="1740">
        <v>21</v>
      </c>
      <c r="D578" s="1737"/>
      <c r="E578" s="1737"/>
      <c r="F578" s="645"/>
      <c r="G578" s="645"/>
      <c r="H578" s="645"/>
      <c r="I578" s="686"/>
      <c r="J578" s="1"/>
    </row>
    <row r="579" spans="1:10" ht="12.75" customHeight="1">
      <c r="A579" s="1734" t="s">
        <v>1638</v>
      </c>
      <c r="B579" s="2352">
        <v>8</v>
      </c>
      <c r="C579" s="2353"/>
      <c r="D579" s="2353"/>
      <c r="E579" s="2353"/>
      <c r="F579" s="2353"/>
      <c r="G579" s="2353"/>
      <c r="H579" s="2353"/>
      <c r="I579" s="2300"/>
      <c r="J579" s="1"/>
    </row>
    <row r="580" spans="1:10" ht="12.75" customHeight="1">
      <c r="A580" s="645" t="s">
        <v>2642</v>
      </c>
      <c r="B580" s="1416" t="s">
        <v>2643</v>
      </c>
      <c r="C580" s="686">
        <v>303</v>
      </c>
      <c r="D580" s="686" t="s">
        <v>1688</v>
      </c>
      <c r="E580" s="686" t="s">
        <v>1689</v>
      </c>
      <c r="F580" s="1430" t="s">
        <v>101</v>
      </c>
      <c r="G580" s="645" t="s">
        <v>31</v>
      </c>
      <c r="H580" s="645" t="s">
        <v>102</v>
      </c>
      <c r="I580" s="686" t="s">
        <v>29</v>
      </c>
      <c r="J580" s="1"/>
    </row>
    <row r="581" spans="1:10" ht="12.75" customHeight="1">
      <c r="A581" s="645" t="s">
        <v>2644</v>
      </c>
      <c r="B581" s="1416" t="s">
        <v>2645</v>
      </c>
      <c r="C581" s="686">
        <v>324</v>
      </c>
      <c r="D581" s="686" t="s">
        <v>1688</v>
      </c>
      <c r="E581" s="686" t="s">
        <v>1689</v>
      </c>
      <c r="F581" s="1430" t="s">
        <v>105</v>
      </c>
      <c r="G581" s="645" t="s">
        <v>104</v>
      </c>
      <c r="H581" s="645" t="s">
        <v>106</v>
      </c>
      <c r="I581" s="686" t="s">
        <v>29</v>
      </c>
      <c r="J581" s="1"/>
    </row>
    <row r="582" spans="1:10" ht="12.75" customHeight="1">
      <c r="A582" s="645" t="s">
        <v>2646</v>
      </c>
      <c r="B582" s="1416" t="s">
        <v>2647</v>
      </c>
      <c r="C582" s="686">
        <v>223</v>
      </c>
      <c r="D582" s="686" t="s">
        <v>1688</v>
      </c>
      <c r="E582" s="686" t="s">
        <v>1689</v>
      </c>
      <c r="F582" s="1430" t="s">
        <v>109</v>
      </c>
      <c r="G582" s="645" t="s">
        <v>42</v>
      </c>
      <c r="H582" s="645" t="s">
        <v>110</v>
      </c>
      <c r="I582" s="686" t="s">
        <v>29</v>
      </c>
      <c r="J582" s="1"/>
    </row>
    <row r="583" spans="1:10" ht="12.75" customHeight="1">
      <c r="A583" s="645" t="s">
        <v>2648</v>
      </c>
      <c r="B583" s="1416" t="s">
        <v>2649</v>
      </c>
      <c r="C583" s="686">
        <v>223</v>
      </c>
      <c r="D583" s="686" t="s">
        <v>1688</v>
      </c>
      <c r="E583" s="686" t="s">
        <v>1689</v>
      </c>
      <c r="F583" s="1430" t="s">
        <v>101</v>
      </c>
      <c r="G583" s="645" t="s">
        <v>31</v>
      </c>
      <c r="H583" s="645" t="s">
        <v>102</v>
      </c>
      <c r="I583" s="686" t="s">
        <v>29</v>
      </c>
      <c r="J583" s="1"/>
    </row>
    <row r="584" spans="1:10" ht="12.75" customHeight="1">
      <c r="A584" s="1418" t="s">
        <v>2093</v>
      </c>
      <c r="B584" s="459" t="s">
        <v>2094</v>
      </c>
      <c r="C584" s="686">
        <v>143</v>
      </c>
      <c r="D584" s="686" t="s">
        <v>1688</v>
      </c>
      <c r="E584" s="686" t="s">
        <v>1689</v>
      </c>
      <c r="F584" s="1430" t="s">
        <v>2064</v>
      </c>
      <c r="G584" s="645"/>
      <c r="H584" s="645"/>
      <c r="I584" s="686" t="s">
        <v>29</v>
      </c>
      <c r="J584" s="1"/>
    </row>
    <row r="585" spans="1:10" ht="12.75" customHeight="1">
      <c r="A585" s="645" t="s">
        <v>2650</v>
      </c>
      <c r="B585" s="663" t="s">
        <v>2651</v>
      </c>
      <c r="C585" s="1737">
        <v>303</v>
      </c>
      <c r="D585" s="686" t="s">
        <v>1817</v>
      </c>
      <c r="E585" s="686" t="s">
        <v>1689</v>
      </c>
      <c r="F585" s="1430" t="s">
        <v>103</v>
      </c>
      <c r="G585" s="645" t="s">
        <v>31</v>
      </c>
      <c r="H585" s="645" t="s">
        <v>100</v>
      </c>
      <c r="I585" s="686" t="s">
        <v>29</v>
      </c>
      <c r="J585" s="1"/>
    </row>
    <row r="586" spans="1:10" ht="12.75" customHeight="1">
      <c r="A586" s="1733" t="s">
        <v>2652</v>
      </c>
      <c r="B586" s="1416" t="s">
        <v>422</v>
      </c>
      <c r="C586" s="686">
        <v>303</v>
      </c>
      <c r="D586" s="686" t="s">
        <v>2020</v>
      </c>
      <c r="E586" s="686" t="s">
        <v>1705</v>
      </c>
      <c r="F586" s="1430" t="s">
        <v>864</v>
      </c>
      <c r="G586" s="645" t="s">
        <v>31</v>
      </c>
      <c r="H586" s="645" t="s">
        <v>2651</v>
      </c>
      <c r="I586" s="686" t="s">
        <v>29</v>
      </c>
      <c r="J586" s="1"/>
    </row>
    <row r="587" spans="1:10" ht="12.75" customHeight="1">
      <c r="A587" s="1733"/>
      <c r="B587" s="618"/>
      <c r="C587" s="1740">
        <v>22</v>
      </c>
      <c r="D587" s="1738"/>
      <c r="E587" s="1736"/>
      <c r="F587" s="1430"/>
      <c r="G587" s="645"/>
      <c r="H587" s="645"/>
      <c r="I587" s="686"/>
      <c r="J587" s="1"/>
    </row>
    <row r="588" spans="1:10" ht="12.75" customHeight="1">
      <c r="A588" s="1713" t="s">
        <v>18</v>
      </c>
      <c r="B588" s="2348" t="s">
        <v>2653</v>
      </c>
      <c r="C588" s="2080"/>
      <c r="D588" s="2080"/>
      <c r="E588" s="2080"/>
      <c r="F588" s="2080"/>
      <c r="G588" s="2080"/>
      <c r="H588" s="2080"/>
      <c r="I588" s="2081"/>
      <c r="J588" s="1"/>
    </row>
    <row r="589" spans="1:10" ht="12.75" customHeight="1">
      <c r="A589" s="1713" t="s">
        <v>1638</v>
      </c>
      <c r="B589" s="2348">
        <v>1</v>
      </c>
      <c r="C589" s="2080"/>
      <c r="D589" s="2080"/>
      <c r="E589" s="2080"/>
      <c r="F589" s="2080"/>
      <c r="G589" s="2080"/>
      <c r="H589" s="2080"/>
      <c r="I589" s="2081"/>
      <c r="J589" s="1"/>
    </row>
    <row r="590" spans="1:10" ht="12.75" customHeight="1">
      <c r="A590" s="2349" t="s">
        <v>1641</v>
      </c>
      <c r="B590" s="2080"/>
      <c r="C590" s="2080"/>
      <c r="D590" s="2080"/>
      <c r="E590" s="2081"/>
      <c r="F590" s="2349" t="s">
        <v>1642</v>
      </c>
      <c r="G590" s="2080"/>
      <c r="H590" s="2080"/>
      <c r="I590" s="2081"/>
      <c r="J590" s="1"/>
    </row>
    <row r="591" spans="1:10" ht="12.75" customHeight="1">
      <c r="A591" s="1734" t="s">
        <v>1643</v>
      </c>
      <c r="B591" s="1741" t="s">
        <v>1644</v>
      </c>
      <c r="C591" s="1742" t="s">
        <v>1645</v>
      </c>
      <c r="D591" s="1743" t="s">
        <v>1646</v>
      </c>
      <c r="E591" s="1744" t="s">
        <v>2513</v>
      </c>
      <c r="F591" s="1745" t="s">
        <v>1649</v>
      </c>
      <c r="G591" s="1713" t="s">
        <v>1665</v>
      </c>
      <c r="H591" s="1713" t="s">
        <v>1666</v>
      </c>
      <c r="I591" s="1341" t="s">
        <v>1667</v>
      </c>
      <c r="J591" s="1"/>
    </row>
    <row r="592" spans="1:10" ht="12.75" customHeight="1">
      <c r="A592" s="645" t="s">
        <v>1710</v>
      </c>
      <c r="B592" s="663" t="s">
        <v>256</v>
      </c>
      <c r="C592" s="686">
        <v>223</v>
      </c>
      <c r="D592" s="686" t="s">
        <v>1688</v>
      </c>
      <c r="E592" s="686" t="s">
        <v>1705</v>
      </c>
      <c r="F592" s="1430" t="s">
        <v>273</v>
      </c>
      <c r="G592" s="645" t="s">
        <v>80</v>
      </c>
      <c r="H592" s="645" t="s">
        <v>1709</v>
      </c>
      <c r="I592" s="686" t="s">
        <v>37</v>
      </c>
      <c r="J592" s="1"/>
    </row>
    <row r="593" spans="1:10" ht="12.75" customHeight="1">
      <c r="A593" s="645" t="s">
        <v>2514</v>
      </c>
      <c r="B593" s="663" t="s">
        <v>657</v>
      </c>
      <c r="C593" s="686">
        <v>202</v>
      </c>
      <c r="D593" s="686" t="s">
        <v>1688</v>
      </c>
      <c r="E593" s="686" t="s">
        <v>1705</v>
      </c>
      <c r="F593" s="1430" t="s">
        <v>1104</v>
      </c>
      <c r="G593" s="645" t="s">
        <v>31</v>
      </c>
      <c r="H593" s="645" t="s">
        <v>662</v>
      </c>
      <c r="I593" s="686" t="s">
        <v>29</v>
      </c>
      <c r="J593" s="1"/>
    </row>
    <row r="594" spans="1:10" ht="12.75" customHeight="1">
      <c r="A594" s="645" t="s">
        <v>1711</v>
      </c>
      <c r="B594" s="663" t="s">
        <v>1712</v>
      </c>
      <c r="C594" s="686">
        <v>20</v>
      </c>
      <c r="D594" s="686" t="s">
        <v>1688</v>
      </c>
      <c r="E594" s="686" t="s">
        <v>1705</v>
      </c>
      <c r="F594" s="1430" t="s">
        <v>841</v>
      </c>
      <c r="G594" s="645" t="s">
        <v>48</v>
      </c>
      <c r="H594" s="645" t="s">
        <v>1714</v>
      </c>
      <c r="I594" s="686" t="s">
        <v>29</v>
      </c>
      <c r="J594" s="1"/>
    </row>
    <row r="595" spans="1:10" ht="12.75" customHeight="1">
      <c r="A595" s="645" t="s">
        <v>2516</v>
      </c>
      <c r="B595" s="663" t="s">
        <v>2517</v>
      </c>
      <c r="C595" s="686">
        <v>202</v>
      </c>
      <c r="D595" s="686" t="s">
        <v>1688</v>
      </c>
      <c r="E595" s="686" t="s">
        <v>1705</v>
      </c>
      <c r="F595" s="1430" t="s">
        <v>1260</v>
      </c>
      <c r="G595" s="645" t="s">
        <v>48</v>
      </c>
      <c r="H595" s="645" t="s">
        <v>110</v>
      </c>
      <c r="I595" s="686" t="s">
        <v>29</v>
      </c>
      <c r="J595" s="1"/>
    </row>
    <row r="596" spans="1:10" ht="12.75" customHeight="1">
      <c r="A596" s="645" t="s">
        <v>2518</v>
      </c>
      <c r="B596" s="663" t="s">
        <v>2519</v>
      </c>
      <c r="C596" s="686">
        <v>202</v>
      </c>
      <c r="D596" s="686" t="s">
        <v>1688</v>
      </c>
      <c r="E596" s="686" t="s">
        <v>1705</v>
      </c>
      <c r="F596" s="1420" t="s">
        <v>1818</v>
      </c>
      <c r="G596" s="645" t="s">
        <v>42</v>
      </c>
      <c r="H596" s="645" t="s">
        <v>27</v>
      </c>
      <c r="I596" s="686" t="s">
        <v>29</v>
      </c>
      <c r="J596" s="1"/>
    </row>
    <row r="597" spans="1:10" ht="13.5" customHeight="1">
      <c r="A597" s="645" t="s">
        <v>2659</v>
      </c>
      <c r="B597" s="663" t="s">
        <v>1701</v>
      </c>
      <c r="C597" s="686">
        <v>202</v>
      </c>
      <c r="D597" s="686" t="s">
        <v>1688</v>
      </c>
      <c r="E597" s="686" t="s">
        <v>1689</v>
      </c>
      <c r="F597" s="1243" t="s">
        <v>2522</v>
      </c>
      <c r="G597" s="645" t="s">
        <v>25</v>
      </c>
      <c r="H597" s="645" t="s">
        <v>202</v>
      </c>
      <c r="I597" s="686" t="s">
        <v>29</v>
      </c>
      <c r="J597" s="1"/>
    </row>
    <row r="598" spans="1:10" ht="12.75" customHeight="1">
      <c r="A598" s="645" t="s">
        <v>2660</v>
      </c>
      <c r="B598" s="663" t="s">
        <v>2661</v>
      </c>
      <c r="C598" s="686">
        <v>244</v>
      </c>
      <c r="D598" s="686" t="s">
        <v>1688</v>
      </c>
      <c r="E598" s="686" t="s">
        <v>1689</v>
      </c>
      <c r="F598" s="1430" t="s">
        <v>123</v>
      </c>
      <c r="G598" s="645" t="s">
        <v>31</v>
      </c>
      <c r="H598" s="645" t="s">
        <v>110</v>
      </c>
      <c r="I598" s="686" t="s">
        <v>29</v>
      </c>
      <c r="J598" s="1"/>
    </row>
    <row r="599" spans="1:10" ht="12.75" customHeight="1">
      <c r="A599" s="645" t="s">
        <v>2662</v>
      </c>
      <c r="B599" s="663" t="s">
        <v>2527</v>
      </c>
      <c r="C599" s="686">
        <v>202</v>
      </c>
      <c r="D599" s="686" t="s">
        <v>1688</v>
      </c>
      <c r="E599" s="686" t="s">
        <v>1689</v>
      </c>
      <c r="F599" s="1430" t="s">
        <v>1176</v>
      </c>
      <c r="G599" s="645" t="s">
        <v>42</v>
      </c>
      <c r="H599" s="645" t="s">
        <v>59</v>
      </c>
      <c r="I599" s="686" t="s">
        <v>29</v>
      </c>
      <c r="J599" s="1"/>
    </row>
    <row r="600" spans="1:10" ht="12.75" customHeight="1">
      <c r="A600" s="645" t="s">
        <v>2663</v>
      </c>
      <c r="B600" s="663" t="s">
        <v>2529</v>
      </c>
      <c r="C600" s="686">
        <v>202</v>
      </c>
      <c r="D600" s="686" t="s">
        <v>1688</v>
      </c>
      <c r="E600" s="686" t="s">
        <v>1689</v>
      </c>
      <c r="F600" s="1430" t="s">
        <v>105</v>
      </c>
      <c r="G600" s="645" t="s">
        <v>104</v>
      </c>
      <c r="H600" s="645" t="s">
        <v>106</v>
      </c>
      <c r="I600" s="686" t="s">
        <v>29</v>
      </c>
      <c r="J600" s="1"/>
    </row>
    <row r="601" spans="1:10" ht="12.75" customHeight="1">
      <c r="A601" s="645" t="s">
        <v>2664</v>
      </c>
      <c r="B601" s="663" t="s">
        <v>2665</v>
      </c>
      <c r="C601" s="686">
        <v>202</v>
      </c>
      <c r="D601" s="686" t="s">
        <v>1688</v>
      </c>
      <c r="E601" s="686" t="s">
        <v>1689</v>
      </c>
      <c r="F601" s="1430" t="s">
        <v>2522</v>
      </c>
      <c r="G601" s="645" t="s">
        <v>25</v>
      </c>
      <c r="H601" s="645" t="s">
        <v>202</v>
      </c>
      <c r="I601" s="686" t="s">
        <v>29</v>
      </c>
      <c r="J601" s="1"/>
    </row>
    <row r="602" spans="1:10" ht="12.75" customHeight="1">
      <c r="A602" s="1733"/>
      <c r="B602" s="618"/>
      <c r="C602" s="1077">
        <v>21</v>
      </c>
      <c r="D602" s="1738"/>
      <c r="E602" s="686"/>
      <c r="F602" s="1430"/>
      <c r="G602" s="645"/>
      <c r="H602" s="645"/>
      <c r="I602" s="686"/>
      <c r="J602" s="1"/>
    </row>
    <row r="603" spans="1:10" ht="12.75" customHeight="1">
      <c r="A603" s="1734" t="s">
        <v>1638</v>
      </c>
      <c r="B603" s="2259">
        <v>2</v>
      </c>
      <c r="C603" s="2080"/>
      <c r="D603" s="2080"/>
      <c r="E603" s="2080"/>
      <c r="F603" s="2080"/>
      <c r="G603" s="2080"/>
      <c r="H603" s="2080"/>
      <c r="I603" s="2081"/>
      <c r="J603" s="1"/>
    </row>
    <row r="604" spans="1:10" ht="12.75" customHeight="1">
      <c r="A604" s="645" t="s">
        <v>2534</v>
      </c>
      <c r="B604" s="1416" t="s">
        <v>2535</v>
      </c>
      <c r="C604" s="686">
        <v>122</v>
      </c>
      <c r="D604" s="686" t="s">
        <v>1688</v>
      </c>
      <c r="E604" s="686" t="s">
        <v>1705</v>
      </c>
      <c r="F604" s="645" t="s">
        <v>2536</v>
      </c>
      <c r="G604" s="1430" t="s">
        <v>303</v>
      </c>
      <c r="H604" s="1417" t="s">
        <v>2537</v>
      </c>
      <c r="I604" s="635" t="s">
        <v>29</v>
      </c>
      <c r="J604" s="1"/>
    </row>
    <row r="605" spans="1:10" ht="12.75" customHeight="1">
      <c r="A605" s="645" t="s">
        <v>1736</v>
      </c>
      <c r="B605" s="1416" t="s">
        <v>1945</v>
      </c>
      <c r="C605" s="686">
        <v>200</v>
      </c>
      <c r="D605" s="686" t="s">
        <v>1688</v>
      </c>
      <c r="E605" s="686" t="s">
        <v>1705</v>
      </c>
      <c r="F605" s="645" t="s">
        <v>226</v>
      </c>
      <c r="G605" s="1430" t="s">
        <v>80</v>
      </c>
      <c r="H605" s="645" t="s">
        <v>662</v>
      </c>
      <c r="I605" s="686" t="s">
        <v>29</v>
      </c>
      <c r="J605" s="1"/>
    </row>
    <row r="606" spans="1:10" ht="12.75" customHeight="1">
      <c r="A606" s="645" t="s">
        <v>1741</v>
      </c>
      <c r="B606" s="1416" t="s">
        <v>1947</v>
      </c>
      <c r="C606" s="686">
        <v>20</v>
      </c>
      <c r="D606" s="686" t="s">
        <v>1688</v>
      </c>
      <c r="E606" s="686" t="s">
        <v>1705</v>
      </c>
      <c r="F606" s="645" t="s">
        <v>2538</v>
      </c>
      <c r="G606" s="645" t="s">
        <v>48</v>
      </c>
      <c r="H606" s="1420" t="s">
        <v>1714</v>
      </c>
      <c r="I606" s="1079" t="s">
        <v>29</v>
      </c>
      <c r="J606" s="1"/>
    </row>
    <row r="607" spans="1:10" ht="12.75" customHeight="1">
      <c r="A607" s="645" t="s">
        <v>2539</v>
      </c>
      <c r="B607" s="1416" t="s">
        <v>2540</v>
      </c>
      <c r="C607" s="686">
        <v>202</v>
      </c>
      <c r="D607" s="686" t="s">
        <v>1688</v>
      </c>
      <c r="E607" s="686" t="s">
        <v>1705</v>
      </c>
      <c r="F607" s="645" t="s">
        <v>2541</v>
      </c>
      <c r="G607" s="1430" t="s">
        <v>420</v>
      </c>
      <c r="H607" s="645" t="s">
        <v>102</v>
      </c>
      <c r="I607" s="686" t="s">
        <v>29</v>
      </c>
      <c r="J607" s="1"/>
    </row>
    <row r="608" spans="1:10" ht="12.75" customHeight="1">
      <c r="A608" s="645" t="s">
        <v>2542</v>
      </c>
      <c r="B608" s="1416" t="s">
        <v>2543</v>
      </c>
      <c r="C608" s="686">
        <v>202</v>
      </c>
      <c r="D608" s="686" t="s">
        <v>1688</v>
      </c>
      <c r="E608" s="686" t="s">
        <v>1705</v>
      </c>
      <c r="F608" s="1420" t="s">
        <v>1818</v>
      </c>
      <c r="G608" s="645" t="s">
        <v>42</v>
      </c>
      <c r="H608" s="645" t="s">
        <v>27</v>
      </c>
      <c r="I608" s="686" t="s">
        <v>29</v>
      </c>
      <c r="J608" s="1"/>
    </row>
    <row r="609" spans="1:10" ht="12.75" customHeight="1">
      <c r="A609" s="645" t="s">
        <v>2675</v>
      </c>
      <c r="B609" s="1416" t="s">
        <v>2545</v>
      </c>
      <c r="C609" s="686">
        <v>244</v>
      </c>
      <c r="D609" s="686" t="s">
        <v>1688</v>
      </c>
      <c r="E609" s="686" t="s">
        <v>1689</v>
      </c>
      <c r="F609" s="645" t="s">
        <v>2546</v>
      </c>
      <c r="G609" s="645" t="s">
        <v>42</v>
      </c>
      <c r="H609" s="645" t="s">
        <v>2547</v>
      </c>
      <c r="I609" s="686" t="s">
        <v>29</v>
      </c>
      <c r="J609" s="1"/>
    </row>
    <row r="610" spans="1:10" ht="12.75" customHeight="1">
      <c r="A610" s="645" t="s">
        <v>2676</v>
      </c>
      <c r="B610" s="1416" t="s">
        <v>2549</v>
      </c>
      <c r="C610" s="686">
        <v>122</v>
      </c>
      <c r="D610" s="686" t="s">
        <v>1688</v>
      </c>
      <c r="E610" s="686" t="s">
        <v>1689</v>
      </c>
      <c r="F610" s="1430" t="s">
        <v>123</v>
      </c>
      <c r="G610" s="645" t="s">
        <v>31</v>
      </c>
      <c r="H610" s="645" t="s">
        <v>110</v>
      </c>
      <c r="I610" s="686" t="s">
        <v>29</v>
      </c>
      <c r="J610" s="1"/>
    </row>
    <row r="611" spans="1:10" ht="12.75" customHeight="1">
      <c r="A611" s="645" t="s">
        <v>2677</v>
      </c>
      <c r="B611" s="1416" t="s">
        <v>2551</v>
      </c>
      <c r="C611" s="686">
        <v>122</v>
      </c>
      <c r="D611" s="686" t="s">
        <v>1688</v>
      </c>
      <c r="E611" s="686" t="s">
        <v>1689</v>
      </c>
      <c r="F611" s="1430" t="s">
        <v>2522</v>
      </c>
      <c r="G611" s="645" t="s">
        <v>25</v>
      </c>
      <c r="H611" s="645" t="s">
        <v>202</v>
      </c>
      <c r="I611" s="686" t="s">
        <v>29</v>
      </c>
      <c r="J611" s="1"/>
    </row>
    <row r="612" spans="1:10" ht="12.75" customHeight="1">
      <c r="A612" s="645" t="s">
        <v>2680</v>
      </c>
      <c r="B612" s="1416" t="s">
        <v>2553</v>
      </c>
      <c r="C612" s="686">
        <v>202</v>
      </c>
      <c r="D612" s="686" t="s">
        <v>1688</v>
      </c>
      <c r="E612" s="686" t="s">
        <v>1689</v>
      </c>
      <c r="F612" s="1430" t="s">
        <v>105</v>
      </c>
      <c r="G612" s="645" t="s">
        <v>104</v>
      </c>
      <c r="H612" s="645" t="s">
        <v>106</v>
      </c>
      <c r="I612" s="686" t="s">
        <v>29</v>
      </c>
      <c r="J612" s="1"/>
    </row>
    <row r="613" spans="1:10" ht="12.75" customHeight="1">
      <c r="A613" s="645" t="s">
        <v>2681</v>
      </c>
      <c r="B613" s="1416" t="s">
        <v>2555</v>
      </c>
      <c r="C613" s="686">
        <v>20</v>
      </c>
      <c r="D613" s="686" t="s">
        <v>1688</v>
      </c>
      <c r="E613" s="686" t="s">
        <v>1705</v>
      </c>
      <c r="F613" s="645" t="s">
        <v>998</v>
      </c>
      <c r="G613" s="1430" t="s">
        <v>48</v>
      </c>
      <c r="H613" s="645" t="s">
        <v>59</v>
      </c>
      <c r="I613" s="686" t="s">
        <v>29</v>
      </c>
      <c r="J613" s="1"/>
    </row>
    <row r="614" spans="1:10" ht="12.75" customHeight="1">
      <c r="A614" s="645" t="s">
        <v>2556</v>
      </c>
      <c r="B614" s="1416" t="s">
        <v>1934</v>
      </c>
      <c r="C614" s="686">
        <v>20</v>
      </c>
      <c r="D614" s="686" t="s">
        <v>1688</v>
      </c>
      <c r="E614" s="686" t="s">
        <v>1689</v>
      </c>
      <c r="F614" s="1430" t="s">
        <v>123</v>
      </c>
      <c r="G614" s="645" t="s">
        <v>31</v>
      </c>
      <c r="H614" s="645" t="s">
        <v>110</v>
      </c>
      <c r="I614" s="686" t="s">
        <v>29</v>
      </c>
      <c r="J614" s="1"/>
    </row>
    <row r="615" spans="1:10" ht="12.75" customHeight="1">
      <c r="A615" s="1733"/>
      <c r="B615" s="618"/>
      <c r="C615" s="1077">
        <v>16</v>
      </c>
      <c r="D615" s="1738"/>
      <c r="E615" s="686"/>
      <c r="F615" s="1430"/>
      <c r="G615" s="645"/>
      <c r="H615" s="645"/>
      <c r="I615" s="686"/>
      <c r="J615" s="1"/>
    </row>
    <row r="616" spans="1:10" ht="12.75" customHeight="1">
      <c r="A616" s="1734" t="s">
        <v>1638</v>
      </c>
      <c r="B616" s="2259">
        <v>3</v>
      </c>
      <c r="C616" s="2080"/>
      <c r="D616" s="2080"/>
      <c r="E616" s="2080"/>
      <c r="F616" s="2080"/>
      <c r="G616" s="2080"/>
      <c r="H616" s="2080"/>
      <c r="I616" s="2081"/>
      <c r="J616" s="1"/>
    </row>
    <row r="617" spans="1:10" ht="12.75" customHeight="1">
      <c r="A617" s="645" t="s">
        <v>1758</v>
      </c>
      <c r="B617" s="663" t="s">
        <v>88</v>
      </c>
      <c r="C617" s="1737">
        <v>200</v>
      </c>
      <c r="D617" s="1738" t="s">
        <v>1688</v>
      </c>
      <c r="E617" s="686" t="s">
        <v>1705</v>
      </c>
      <c r="F617" s="1430" t="s">
        <v>2558</v>
      </c>
      <c r="G617" s="645" t="s">
        <v>31</v>
      </c>
      <c r="H617" s="645" t="s">
        <v>88</v>
      </c>
      <c r="I617" s="686" t="s">
        <v>29</v>
      </c>
      <c r="J617" s="1"/>
    </row>
    <row r="618" spans="1:10" ht="12.75" customHeight="1">
      <c r="A618" s="645" t="s">
        <v>1764</v>
      </c>
      <c r="B618" s="663" t="s">
        <v>79</v>
      </c>
      <c r="C618" s="1737">
        <v>202</v>
      </c>
      <c r="D618" s="1738" t="s">
        <v>1688</v>
      </c>
      <c r="E618" s="686" t="s">
        <v>1705</v>
      </c>
      <c r="F618" s="1430" t="s">
        <v>1767</v>
      </c>
      <c r="G618" s="645" t="s">
        <v>35</v>
      </c>
      <c r="H618" s="645" t="s">
        <v>67</v>
      </c>
      <c r="I618" s="686" t="s">
        <v>29</v>
      </c>
      <c r="J618" s="1"/>
    </row>
    <row r="619" spans="1:10" ht="12.75" customHeight="1">
      <c r="A619" s="645" t="s">
        <v>1760</v>
      </c>
      <c r="B619" s="663" t="s">
        <v>1761</v>
      </c>
      <c r="C619" s="1737">
        <v>200</v>
      </c>
      <c r="D619" s="1738" t="s">
        <v>1688</v>
      </c>
      <c r="E619" s="686" t="s">
        <v>1705</v>
      </c>
      <c r="F619" s="1430" t="s">
        <v>169</v>
      </c>
      <c r="G619" s="645" t="s">
        <v>31</v>
      </c>
      <c r="H619" s="645" t="s">
        <v>2559</v>
      </c>
      <c r="I619" s="686" t="s">
        <v>29</v>
      </c>
      <c r="J619" s="1"/>
    </row>
    <row r="620" spans="1:10" ht="12.75" customHeight="1">
      <c r="A620" s="645" t="s">
        <v>2688</v>
      </c>
      <c r="B620" s="663" t="s">
        <v>2561</v>
      </c>
      <c r="C620" s="1737">
        <v>202</v>
      </c>
      <c r="D620" s="1738" t="s">
        <v>1688</v>
      </c>
      <c r="E620" s="686" t="s">
        <v>1705</v>
      </c>
      <c r="F620" s="1430" t="s">
        <v>38</v>
      </c>
      <c r="G620" s="645" t="s">
        <v>35</v>
      </c>
      <c r="H620" s="645" t="s">
        <v>2562</v>
      </c>
      <c r="I620" s="686" t="s">
        <v>29</v>
      </c>
      <c r="J620" s="1"/>
    </row>
    <row r="621" spans="1:10" ht="12.75" customHeight="1">
      <c r="A621" s="645" t="s">
        <v>2689</v>
      </c>
      <c r="B621" s="663" t="s">
        <v>2565</v>
      </c>
      <c r="C621" s="1737">
        <v>202</v>
      </c>
      <c r="D621" s="1738" t="s">
        <v>1688</v>
      </c>
      <c r="E621" s="686" t="s">
        <v>1705</v>
      </c>
      <c r="F621" s="1430" t="s">
        <v>904</v>
      </c>
      <c r="G621" s="645" t="s">
        <v>31</v>
      </c>
      <c r="H621" s="645" t="s">
        <v>110</v>
      </c>
      <c r="I621" s="686" t="s">
        <v>29</v>
      </c>
      <c r="J621" s="1"/>
    </row>
    <row r="622" spans="1:10" ht="12.75" customHeight="1">
      <c r="A622" s="645" t="s">
        <v>2692</v>
      </c>
      <c r="B622" s="663" t="s">
        <v>1977</v>
      </c>
      <c r="C622" s="1737">
        <v>202</v>
      </c>
      <c r="D622" s="1738" t="s">
        <v>1688</v>
      </c>
      <c r="E622" s="686" t="s">
        <v>1689</v>
      </c>
      <c r="F622" s="1430" t="s">
        <v>107</v>
      </c>
      <c r="G622" s="645" t="s">
        <v>42</v>
      </c>
      <c r="H622" s="645" t="s">
        <v>2547</v>
      </c>
      <c r="I622" s="686" t="s">
        <v>29</v>
      </c>
      <c r="J622" s="1"/>
    </row>
    <row r="623" spans="1:10" ht="12.75" customHeight="1">
      <c r="A623" s="645" t="s">
        <v>2695</v>
      </c>
      <c r="B623" s="663" t="s">
        <v>2697</v>
      </c>
      <c r="C623" s="1737">
        <v>122</v>
      </c>
      <c r="D623" s="1738" t="s">
        <v>1688</v>
      </c>
      <c r="E623" s="686" t="s">
        <v>1689</v>
      </c>
      <c r="F623" s="1430" t="s">
        <v>121</v>
      </c>
      <c r="G623" s="645" t="s">
        <v>31</v>
      </c>
      <c r="H623" s="645" t="s">
        <v>59</v>
      </c>
      <c r="I623" s="686" t="s">
        <v>29</v>
      </c>
      <c r="J623" s="1"/>
    </row>
    <row r="624" spans="1:10" ht="12.75" customHeight="1">
      <c r="A624" s="645" t="s">
        <v>2701</v>
      </c>
      <c r="B624" s="663" t="s">
        <v>2571</v>
      </c>
      <c r="C624" s="1737">
        <v>122</v>
      </c>
      <c r="D624" s="1738" t="s">
        <v>1688</v>
      </c>
      <c r="E624" s="686" t="s">
        <v>1689</v>
      </c>
      <c r="F624" s="1430" t="s">
        <v>107</v>
      </c>
      <c r="G624" s="645" t="s">
        <v>42</v>
      </c>
      <c r="H624" s="645" t="s">
        <v>2547</v>
      </c>
      <c r="I624" s="686" t="s">
        <v>29</v>
      </c>
      <c r="J624" s="1"/>
    </row>
    <row r="625" spans="1:10" ht="12.75" customHeight="1">
      <c r="A625" s="645" t="s">
        <v>2704</v>
      </c>
      <c r="B625" s="663" t="s">
        <v>2707</v>
      </c>
      <c r="C625" s="1737">
        <v>122</v>
      </c>
      <c r="D625" s="1738" t="s">
        <v>1688</v>
      </c>
      <c r="E625" s="686" t="s">
        <v>1689</v>
      </c>
      <c r="F625" s="1430" t="s">
        <v>123</v>
      </c>
      <c r="G625" s="645" t="s">
        <v>31</v>
      </c>
      <c r="H625" s="645" t="s">
        <v>110</v>
      </c>
      <c r="I625" s="686" t="s">
        <v>29</v>
      </c>
      <c r="J625" s="1"/>
    </row>
    <row r="626" spans="1:10" ht="12.75" customHeight="1">
      <c r="A626" s="645" t="s">
        <v>2709</v>
      </c>
      <c r="B626" s="663" t="s">
        <v>2575</v>
      </c>
      <c r="C626" s="1737">
        <v>122</v>
      </c>
      <c r="D626" s="1738" t="s">
        <v>1688</v>
      </c>
      <c r="E626" s="686" t="s">
        <v>1689</v>
      </c>
      <c r="F626" s="1430" t="s">
        <v>2522</v>
      </c>
      <c r="G626" s="645" t="s">
        <v>25</v>
      </c>
      <c r="H626" s="645" t="s">
        <v>202</v>
      </c>
      <c r="I626" s="686" t="s">
        <v>29</v>
      </c>
      <c r="J626" s="1"/>
    </row>
    <row r="627" spans="1:10" ht="12.75" customHeight="1">
      <c r="A627" s="645" t="s">
        <v>2711</v>
      </c>
      <c r="B627" s="663" t="s">
        <v>2577</v>
      </c>
      <c r="C627" s="1737">
        <v>223</v>
      </c>
      <c r="D627" s="1738" t="s">
        <v>1688</v>
      </c>
      <c r="E627" s="686" t="s">
        <v>1689</v>
      </c>
      <c r="F627" s="1430" t="s">
        <v>122</v>
      </c>
      <c r="G627" s="645" t="s">
        <v>31</v>
      </c>
      <c r="H627" s="645" t="s">
        <v>106</v>
      </c>
      <c r="I627" s="686" t="s">
        <v>29</v>
      </c>
      <c r="J627" s="1"/>
    </row>
    <row r="628" spans="1:10" ht="12.75" customHeight="1">
      <c r="A628" s="1420"/>
      <c r="C628" s="1078">
        <v>19</v>
      </c>
      <c r="D628" s="1079"/>
      <c r="E628" s="1079"/>
      <c r="F628" s="1420"/>
      <c r="G628" s="1420"/>
      <c r="H628" s="1420"/>
      <c r="I628" s="686"/>
      <c r="J628" s="1"/>
    </row>
    <row r="629" spans="1:10" ht="12.75" customHeight="1">
      <c r="A629" s="1734" t="s">
        <v>1638</v>
      </c>
      <c r="B629" s="2352">
        <v>4</v>
      </c>
      <c r="C629" s="2353"/>
      <c r="D629" s="2353"/>
      <c r="E629" s="2353"/>
      <c r="F629" s="2353"/>
      <c r="G629" s="2353"/>
      <c r="H629" s="2353"/>
      <c r="I629" s="2300"/>
      <c r="J629" s="1"/>
    </row>
    <row r="630" spans="1:10" ht="12.75" customHeight="1">
      <c r="A630" s="645" t="s">
        <v>1798</v>
      </c>
      <c r="B630" s="663" t="s">
        <v>1800</v>
      </c>
      <c r="C630" s="1737">
        <v>202</v>
      </c>
      <c r="D630" s="1738" t="s">
        <v>1688</v>
      </c>
      <c r="E630" s="686" t="s">
        <v>1705</v>
      </c>
      <c r="F630" s="1430" t="s">
        <v>82</v>
      </c>
      <c r="G630" s="645" t="s">
        <v>420</v>
      </c>
      <c r="H630" s="645" t="s">
        <v>67</v>
      </c>
      <c r="I630" s="686" t="s">
        <v>37</v>
      </c>
      <c r="J630" s="1"/>
    </row>
    <row r="631" spans="1:10" ht="12.75" customHeight="1">
      <c r="A631" s="645" t="s">
        <v>1796</v>
      </c>
      <c r="B631" s="663" t="s">
        <v>1797</v>
      </c>
      <c r="C631" s="1737">
        <v>202</v>
      </c>
      <c r="D631" s="1738" t="s">
        <v>1688</v>
      </c>
      <c r="E631" s="686" t="s">
        <v>1705</v>
      </c>
      <c r="F631" s="1430" t="s">
        <v>174</v>
      </c>
      <c r="G631" s="645" t="s">
        <v>2580</v>
      </c>
      <c r="H631" s="645" t="s">
        <v>2559</v>
      </c>
      <c r="I631" s="686" t="s">
        <v>29</v>
      </c>
      <c r="J631" s="1"/>
    </row>
    <row r="632" spans="1:10" ht="12.75" customHeight="1">
      <c r="A632" s="645" t="s">
        <v>1994</v>
      </c>
      <c r="B632" s="663" t="s">
        <v>1803</v>
      </c>
      <c r="C632" s="1737">
        <v>200</v>
      </c>
      <c r="D632" s="1738" t="s">
        <v>1688</v>
      </c>
      <c r="E632" s="686" t="s">
        <v>1705</v>
      </c>
      <c r="F632" s="1430" t="s">
        <v>89</v>
      </c>
      <c r="G632" s="645" t="s">
        <v>25</v>
      </c>
      <c r="H632" s="645" t="s">
        <v>88</v>
      </c>
      <c r="I632" s="686" t="s">
        <v>29</v>
      </c>
      <c r="J632" s="1"/>
    </row>
    <row r="633" spans="1:10" ht="12.75" customHeight="1">
      <c r="A633" s="1418" t="s">
        <v>1793</v>
      </c>
      <c r="B633" s="1425" t="s">
        <v>1794</v>
      </c>
      <c r="C633" s="1737">
        <v>200</v>
      </c>
      <c r="D633" s="1738" t="s">
        <v>1688</v>
      </c>
      <c r="E633" s="686" t="s">
        <v>1705</v>
      </c>
      <c r="F633" s="1430" t="s">
        <v>2581</v>
      </c>
      <c r="G633" s="645" t="s">
        <v>31</v>
      </c>
      <c r="H633" s="645" t="s">
        <v>110</v>
      </c>
      <c r="I633" s="686" t="s">
        <v>29</v>
      </c>
      <c r="J633" s="1"/>
    </row>
    <row r="634" spans="1:10" ht="12.75" customHeight="1">
      <c r="A634" s="645" t="s">
        <v>2730</v>
      </c>
      <c r="B634" s="663" t="s">
        <v>2731</v>
      </c>
      <c r="C634" s="1737">
        <v>122</v>
      </c>
      <c r="D634" s="1738" t="s">
        <v>1688</v>
      </c>
      <c r="E634" s="686" t="s">
        <v>1705</v>
      </c>
      <c r="F634" s="1430" t="s">
        <v>1176</v>
      </c>
      <c r="G634" s="645" t="s">
        <v>42</v>
      </c>
      <c r="H634" s="645" t="s">
        <v>59</v>
      </c>
      <c r="I634" s="686" t="s">
        <v>29</v>
      </c>
      <c r="J634" s="1"/>
    </row>
    <row r="635" spans="1:10" ht="12.75" customHeight="1">
      <c r="A635" s="645" t="s">
        <v>2734</v>
      </c>
      <c r="B635" s="663" t="s">
        <v>2585</v>
      </c>
      <c r="C635" s="1737">
        <v>223</v>
      </c>
      <c r="D635" s="1738" t="s">
        <v>1688</v>
      </c>
      <c r="E635" s="686" t="s">
        <v>1689</v>
      </c>
      <c r="F635" s="1430" t="s">
        <v>2522</v>
      </c>
      <c r="G635" s="645" t="s">
        <v>25</v>
      </c>
      <c r="H635" s="645" t="s">
        <v>202</v>
      </c>
      <c r="I635" s="686" t="s">
        <v>29</v>
      </c>
      <c r="J635" s="1"/>
    </row>
    <row r="636" spans="1:10" ht="12.75" customHeight="1">
      <c r="A636" s="645" t="s">
        <v>2735</v>
      </c>
      <c r="B636" s="663" t="s">
        <v>2587</v>
      </c>
      <c r="C636" s="1737">
        <v>223</v>
      </c>
      <c r="D636" s="1738" t="s">
        <v>1688</v>
      </c>
      <c r="E636" s="686" t="s">
        <v>1689</v>
      </c>
      <c r="F636" s="1430" t="s">
        <v>123</v>
      </c>
      <c r="G636" s="645" t="s">
        <v>31</v>
      </c>
      <c r="H636" s="645" t="s">
        <v>110</v>
      </c>
      <c r="I636" s="686" t="s">
        <v>29</v>
      </c>
      <c r="J636" s="1"/>
    </row>
    <row r="637" spans="1:10" ht="12.75" customHeight="1">
      <c r="A637" s="645" t="s">
        <v>2736</v>
      </c>
      <c r="B637" s="663" t="s">
        <v>2589</v>
      </c>
      <c r="C637" s="1737">
        <v>303</v>
      </c>
      <c r="D637" s="1738" t="s">
        <v>1688</v>
      </c>
      <c r="E637" s="686" t="s">
        <v>1689</v>
      </c>
      <c r="F637" s="1430" t="s">
        <v>121</v>
      </c>
      <c r="G637" s="645" t="s">
        <v>31</v>
      </c>
      <c r="H637" s="645" t="s">
        <v>59</v>
      </c>
      <c r="I637" s="686" t="s">
        <v>29</v>
      </c>
      <c r="J637" s="1"/>
    </row>
    <row r="638" spans="1:10" ht="12.75" customHeight="1">
      <c r="A638" s="645" t="s">
        <v>2737</v>
      </c>
      <c r="B638" s="663" t="s">
        <v>2592</v>
      </c>
      <c r="C638" s="1737">
        <v>223</v>
      </c>
      <c r="D638" s="1738" t="s">
        <v>1688</v>
      </c>
      <c r="E638" s="686" t="s">
        <v>1689</v>
      </c>
      <c r="F638" s="1430" t="s">
        <v>122</v>
      </c>
      <c r="G638" s="645" t="s">
        <v>31</v>
      </c>
      <c r="H638" s="645" t="s">
        <v>106</v>
      </c>
      <c r="I638" s="686" t="s">
        <v>29</v>
      </c>
      <c r="J638" s="1"/>
    </row>
    <row r="639" spans="1:10" ht="12.75" customHeight="1">
      <c r="A639" s="645" t="s">
        <v>1992</v>
      </c>
      <c r="B639" s="663" t="s">
        <v>1993</v>
      </c>
      <c r="C639" s="1737">
        <v>20</v>
      </c>
      <c r="D639" s="1738" t="s">
        <v>1688</v>
      </c>
      <c r="E639" s="686" t="s">
        <v>1689</v>
      </c>
      <c r="F639" s="1430" t="s">
        <v>114</v>
      </c>
      <c r="G639" s="645" t="s">
        <v>31</v>
      </c>
      <c r="H639" s="645" t="s">
        <v>27</v>
      </c>
      <c r="I639" s="686" t="s">
        <v>29</v>
      </c>
      <c r="J639" s="1"/>
    </row>
    <row r="640" spans="1:10" ht="12.75" customHeight="1">
      <c r="A640" s="645" t="s">
        <v>2594</v>
      </c>
      <c r="B640" s="663" t="s">
        <v>1845</v>
      </c>
      <c r="C640" s="1737">
        <v>0</v>
      </c>
      <c r="D640" s="1738" t="s">
        <v>1688</v>
      </c>
      <c r="E640" s="686" t="s">
        <v>1689</v>
      </c>
      <c r="F640" s="1430" t="s">
        <v>2046</v>
      </c>
      <c r="G640" s="645"/>
      <c r="H640" s="645"/>
      <c r="I640" s="686"/>
      <c r="J640" s="1"/>
    </row>
    <row r="641" spans="1:10" ht="12.75" customHeight="1">
      <c r="A641" s="1733"/>
      <c r="B641" s="618"/>
      <c r="C641" s="1077">
        <v>16</v>
      </c>
      <c r="D641" s="686"/>
      <c r="E641" s="686"/>
      <c r="F641" s="1430"/>
      <c r="G641" s="645"/>
      <c r="H641" s="645"/>
      <c r="I641" s="686"/>
      <c r="J641" s="1"/>
    </row>
    <row r="642" spans="1:10" ht="12.75" customHeight="1">
      <c r="A642" s="1734" t="s">
        <v>1638</v>
      </c>
      <c r="B642" s="2259">
        <v>5</v>
      </c>
      <c r="C642" s="2080"/>
      <c r="D642" s="2080"/>
      <c r="E642" s="2080"/>
      <c r="F642" s="2080"/>
      <c r="G642" s="2080"/>
      <c r="H642" s="2080"/>
      <c r="I642" s="2081"/>
      <c r="J642" s="1"/>
    </row>
    <row r="643" spans="1:10" ht="12.75" customHeight="1">
      <c r="A643" s="645" t="s">
        <v>2738</v>
      </c>
      <c r="B643" s="663" t="s">
        <v>2739</v>
      </c>
      <c r="C643" s="686">
        <v>303</v>
      </c>
      <c r="D643" s="686" t="s">
        <v>1688</v>
      </c>
      <c r="E643" s="686" t="s">
        <v>1705</v>
      </c>
      <c r="F643" s="1430" t="s">
        <v>1176</v>
      </c>
      <c r="G643" s="645" t="s">
        <v>42</v>
      </c>
      <c r="H643" s="645" t="s">
        <v>59</v>
      </c>
      <c r="I643" s="686" t="s">
        <v>29</v>
      </c>
      <c r="J643" s="1"/>
    </row>
    <row r="644" spans="1:10" ht="12.75" customHeight="1">
      <c r="A644" s="645" t="s">
        <v>2740</v>
      </c>
      <c r="B644" s="663" t="s">
        <v>2741</v>
      </c>
      <c r="C644" s="686">
        <v>303</v>
      </c>
      <c r="D644" s="686" t="s">
        <v>1688</v>
      </c>
      <c r="E644" s="686" t="s">
        <v>1705</v>
      </c>
      <c r="F644" s="1430" t="s">
        <v>904</v>
      </c>
      <c r="G644" s="645" t="s">
        <v>31</v>
      </c>
      <c r="H644" s="645" t="s">
        <v>110</v>
      </c>
      <c r="I644" s="686" t="s">
        <v>29</v>
      </c>
      <c r="J644" s="1"/>
    </row>
    <row r="645" spans="1:10" ht="12.75" customHeight="1">
      <c r="A645" s="645" t="s">
        <v>2742</v>
      </c>
      <c r="B645" s="663" t="s">
        <v>1696</v>
      </c>
      <c r="C645" s="686">
        <v>202</v>
      </c>
      <c r="D645" s="686" t="s">
        <v>1688</v>
      </c>
      <c r="E645" s="686" t="s">
        <v>1689</v>
      </c>
      <c r="F645" s="1430" t="s">
        <v>101</v>
      </c>
      <c r="G645" s="645" t="s">
        <v>31</v>
      </c>
      <c r="H645" s="645" t="s">
        <v>102</v>
      </c>
      <c r="I645" s="686" t="s">
        <v>29</v>
      </c>
      <c r="J645" s="1"/>
    </row>
    <row r="646" spans="1:10" ht="12.75" customHeight="1">
      <c r="A646" s="645" t="s">
        <v>2743</v>
      </c>
      <c r="B646" s="663" t="s">
        <v>2744</v>
      </c>
      <c r="C646" s="686">
        <v>122</v>
      </c>
      <c r="D646" s="686" t="s">
        <v>1688</v>
      </c>
      <c r="E646" s="686" t="s">
        <v>1705</v>
      </c>
      <c r="F646" s="1430" t="s">
        <v>1176</v>
      </c>
      <c r="G646" s="645" t="s">
        <v>42</v>
      </c>
      <c r="H646" s="645" t="s">
        <v>59</v>
      </c>
      <c r="I646" s="686" t="s">
        <v>29</v>
      </c>
      <c r="J646" s="1"/>
    </row>
    <row r="647" spans="1:10" ht="12.75" customHeight="1">
      <c r="A647" s="645" t="s">
        <v>2745</v>
      </c>
      <c r="B647" s="663" t="s">
        <v>2604</v>
      </c>
      <c r="C647" s="686">
        <v>122</v>
      </c>
      <c r="D647" s="686" t="s">
        <v>1688</v>
      </c>
      <c r="E647" s="686" t="s">
        <v>1705</v>
      </c>
      <c r="F647" s="1430" t="s">
        <v>1245</v>
      </c>
      <c r="G647" s="645" t="s">
        <v>31</v>
      </c>
      <c r="H647" s="645" t="s">
        <v>2547</v>
      </c>
      <c r="I647" s="686" t="s">
        <v>29</v>
      </c>
      <c r="J647" s="1"/>
    </row>
    <row r="648" spans="1:10" ht="12.75" customHeight="1">
      <c r="A648" s="645" t="s">
        <v>2746</v>
      </c>
      <c r="B648" s="663" t="s">
        <v>2606</v>
      </c>
      <c r="C648" s="686">
        <v>202</v>
      </c>
      <c r="D648" s="686" t="s">
        <v>1688</v>
      </c>
      <c r="E648" s="686" t="s">
        <v>1689</v>
      </c>
      <c r="F648" s="1430" t="s">
        <v>123</v>
      </c>
      <c r="G648" s="645" t="s">
        <v>31</v>
      </c>
      <c r="H648" s="645" t="s">
        <v>110</v>
      </c>
      <c r="I648" s="686" t="s">
        <v>29</v>
      </c>
      <c r="J648" s="1"/>
    </row>
    <row r="649" spans="1:10" ht="12.75" customHeight="1">
      <c r="A649" s="645" t="s">
        <v>2747</v>
      </c>
      <c r="B649" s="663" t="s">
        <v>2748</v>
      </c>
      <c r="C649" s="686">
        <v>122</v>
      </c>
      <c r="D649" s="686" t="s">
        <v>1688</v>
      </c>
      <c r="E649" s="686" t="s">
        <v>1689</v>
      </c>
      <c r="F649" s="1430" t="s">
        <v>122</v>
      </c>
      <c r="G649" s="645" t="s">
        <v>31</v>
      </c>
      <c r="H649" s="645" t="s">
        <v>106</v>
      </c>
      <c r="I649" s="686" t="s">
        <v>29</v>
      </c>
      <c r="J649" s="1"/>
    </row>
    <row r="650" spans="1:10" ht="12.75" customHeight="1">
      <c r="A650" s="645" t="s">
        <v>2749</v>
      </c>
      <c r="B650" s="663" t="s">
        <v>2750</v>
      </c>
      <c r="C650" s="686">
        <v>202</v>
      </c>
      <c r="D650" s="686" t="s">
        <v>1688</v>
      </c>
      <c r="E650" s="686" t="s">
        <v>1689</v>
      </c>
      <c r="F650" s="1430" t="s">
        <v>107</v>
      </c>
      <c r="G650" s="645" t="s">
        <v>42</v>
      </c>
      <c r="H650" s="645" t="s">
        <v>2547</v>
      </c>
      <c r="I650" s="686" t="s">
        <v>29</v>
      </c>
      <c r="J650" s="1"/>
    </row>
    <row r="651" spans="1:10" ht="12.75" customHeight="1">
      <c r="A651" s="1418" t="s">
        <v>2611</v>
      </c>
      <c r="B651" s="1425" t="s">
        <v>2045</v>
      </c>
      <c r="C651" s="686">
        <v>200</v>
      </c>
      <c r="D651" s="686" t="s">
        <v>1688</v>
      </c>
      <c r="E651" s="686" t="s">
        <v>1689</v>
      </c>
      <c r="F651" s="1430" t="s">
        <v>122</v>
      </c>
      <c r="G651" s="645" t="s">
        <v>31</v>
      </c>
      <c r="H651" s="645" t="s">
        <v>106</v>
      </c>
      <c r="I651" s="686" t="s">
        <v>29</v>
      </c>
      <c r="J651" s="1"/>
    </row>
    <row r="652" spans="1:10" ht="12.75" customHeight="1">
      <c r="A652" s="645" t="s">
        <v>2751</v>
      </c>
      <c r="B652" s="663" t="s">
        <v>2613</v>
      </c>
      <c r="C652" s="1737">
        <v>223</v>
      </c>
      <c r="D652" s="686" t="s">
        <v>1817</v>
      </c>
      <c r="E652" s="686" t="s">
        <v>1689</v>
      </c>
      <c r="F652" s="1430" t="s">
        <v>121</v>
      </c>
      <c r="G652" s="645" t="s">
        <v>31</v>
      </c>
      <c r="H652" s="645" t="s">
        <v>59</v>
      </c>
      <c r="I652" s="686" t="s">
        <v>29</v>
      </c>
      <c r="J652" s="1"/>
    </row>
    <row r="653" spans="1:10" ht="12.75" customHeight="1">
      <c r="A653" s="1733"/>
      <c r="B653" s="618"/>
      <c r="C653" s="1735">
        <v>21</v>
      </c>
      <c r="D653" s="635"/>
      <c r="E653" s="635"/>
      <c r="F653" s="1417"/>
      <c r="G653" s="1417"/>
      <c r="H653" s="1417"/>
      <c r="I653" s="635"/>
      <c r="J653" s="1"/>
    </row>
    <row r="654" spans="1:10" ht="12.75" customHeight="1">
      <c r="A654" s="1734" t="s">
        <v>1638</v>
      </c>
      <c r="B654" s="2259">
        <v>6</v>
      </c>
      <c r="C654" s="2080"/>
      <c r="D654" s="2080"/>
      <c r="E654" s="2080"/>
      <c r="F654" s="2080"/>
      <c r="G654" s="2080"/>
      <c r="H654" s="2080"/>
      <c r="I654" s="2081"/>
      <c r="J654" s="1"/>
    </row>
    <row r="655" spans="1:10" ht="12.75" customHeight="1">
      <c r="A655" s="645" t="s">
        <v>2753</v>
      </c>
      <c r="B655" s="663" t="s">
        <v>2754</v>
      </c>
      <c r="C655" s="686">
        <v>202</v>
      </c>
      <c r="D655" s="686" t="s">
        <v>1688</v>
      </c>
      <c r="E655" s="686" t="s">
        <v>1689</v>
      </c>
      <c r="F655" s="1430" t="s">
        <v>122</v>
      </c>
      <c r="G655" s="645" t="s">
        <v>31</v>
      </c>
      <c r="H655" s="645" t="s">
        <v>106</v>
      </c>
      <c r="I655" s="686" t="s">
        <v>29</v>
      </c>
      <c r="J655" s="1"/>
    </row>
    <row r="656" spans="1:10" ht="12.75" customHeight="1">
      <c r="A656" s="645" t="s">
        <v>2755</v>
      </c>
      <c r="B656" s="663" t="s">
        <v>2618</v>
      </c>
      <c r="C656" s="686">
        <v>202</v>
      </c>
      <c r="D656" s="686" t="s">
        <v>1688</v>
      </c>
      <c r="E656" s="686" t="s">
        <v>1689</v>
      </c>
      <c r="F656" s="1430" t="s">
        <v>107</v>
      </c>
      <c r="G656" s="645" t="s">
        <v>42</v>
      </c>
      <c r="H656" s="645" t="s">
        <v>2547</v>
      </c>
      <c r="I656" s="686" t="s">
        <v>29</v>
      </c>
      <c r="J656" s="1"/>
    </row>
    <row r="657" spans="1:10" ht="12.75" customHeight="1">
      <c r="A657" s="645" t="s">
        <v>2758</v>
      </c>
      <c r="B657" s="663" t="s">
        <v>1727</v>
      </c>
      <c r="C657" s="686">
        <v>202</v>
      </c>
      <c r="D657" s="686" t="s">
        <v>1688</v>
      </c>
      <c r="E657" s="686" t="s">
        <v>1689</v>
      </c>
      <c r="F657" s="1430" t="s">
        <v>107</v>
      </c>
      <c r="G657" s="645" t="s">
        <v>42</v>
      </c>
      <c r="H657" s="645" t="s">
        <v>2547</v>
      </c>
      <c r="I657" s="686" t="s">
        <v>40</v>
      </c>
      <c r="J657" s="1"/>
    </row>
    <row r="658" spans="1:10" ht="12.75" customHeight="1">
      <c r="A658" s="645" t="s">
        <v>2761</v>
      </c>
      <c r="B658" s="663" t="s">
        <v>2621</v>
      </c>
      <c r="C658" s="686">
        <v>223</v>
      </c>
      <c r="D658" s="686" t="s">
        <v>1688</v>
      </c>
      <c r="E658" s="686" t="s">
        <v>1689</v>
      </c>
      <c r="F658" s="1430" t="s">
        <v>105</v>
      </c>
      <c r="G658" s="645" t="s">
        <v>104</v>
      </c>
      <c r="H658" s="645" t="s">
        <v>106</v>
      </c>
      <c r="I658" s="686" t="s">
        <v>29</v>
      </c>
      <c r="J658" s="1"/>
    </row>
    <row r="659" spans="1:10" ht="12.75" customHeight="1">
      <c r="A659" s="645" t="s">
        <v>2762</v>
      </c>
      <c r="B659" s="663" t="s">
        <v>2623</v>
      </c>
      <c r="C659" s="686">
        <v>223</v>
      </c>
      <c r="D659" s="686" t="s">
        <v>1688</v>
      </c>
      <c r="E659" s="686" t="s">
        <v>1689</v>
      </c>
      <c r="F659" s="1430" t="s">
        <v>122</v>
      </c>
      <c r="G659" s="645" t="s">
        <v>31</v>
      </c>
      <c r="H659" s="645" t="s">
        <v>106</v>
      </c>
      <c r="I659" s="686" t="s">
        <v>29</v>
      </c>
      <c r="J659" s="1"/>
    </row>
    <row r="660" spans="1:10" ht="12.75" customHeight="1">
      <c r="A660" s="645" t="s">
        <v>2764</v>
      </c>
      <c r="B660" s="663" t="s">
        <v>2625</v>
      </c>
      <c r="C660" s="686">
        <v>223</v>
      </c>
      <c r="D660" s="686" t="s">
        <v>1688</v>
      </c>
      <c r="E660" s="686" t="s">
        <v>1689</v>
      </c>
      <c r="F660" s="1430" t="s">
        <v>121</v>
      </c>
      <c r="G660" s="645" t="s">
        <v>31</v>
      </c>
      <c r="H660" s="645" t="s">
        <v>59</v>
      </c>
      <c r="I660" s="686" t="s">
        <v>29</v>
      </c>
      <c r="J660" s="1"/>
    </row>
    <row r="661" spans="1:10" ht="12.75" customHeight="1">
      <c r="A661" s="645" t="s">
        <v>1835</v>
      </c>
      <c r="B661" s="663" t="s">
        <v>2628</v>
      </c>
      <c r="C661" s="1737">
        <v>223</v>
      </c>
      <c r="D661" s="686" t="s">
        <v>1688</v>
      </c>
      <c r="E661" s="686" t="s">
        <v>1689</v>
      </c>
      <c r="F661" s="1430" t="s">
        <v>122</v>
      </c>
      <c r="G661" s="645" t="s">
        <v>31</v>
      </c>
      <c r="H661" s="645" t="s">
        <v>106</v>
      </c>
      <c r="I661" s="686" t="s">
        <v>29</v>
      </c>
      <c r="J661" s="1"/>
    </row>
    <row r="662" spans="1:10" ht="12.75" customHeight="1">
      <c r="A662" s="1418" t="s">
        <v>1823</v>
      </c>
      <c r="B662" s="1425" t="s">
        <v>2092</v>
      </c>
      <c r="C662" s="686">
        <v>202</v>
      </c>
      <c r="D662" s="686" t="s">
        <v>1688</v>
      </c>
      <c r="E662" s="686" t="s">
        <v>1689</v>
      </c>
      <c r="F662" s="1430" t="s">
        <v>2046</v>
      </c>
      <c r="G662" s="645"/>
      <c r="H662" s="645"/>
      <c r="I662" s="686"/>
      <c r="J662" s="1"/>
    </row>
    <row r="663" spans="1:10" ht="12.75" customHeight="1">
      <c r="A663" s="645" t="s">
        <v>2765</v>
      </c>
      <c r="B663" s="663" t="s">
        <v>2766</v>
      </c>
      <c r="C663" s="1737">
        <v>20</v>
      </c>
      <c r="D663" s="686" t="s">
        <v>1817</v>
      </c>
      <c r="E663" s="686" t="s">
        <v>1689</v>
      </c>
      <c r="F663" s="1430" t="s">
        <v>123</v>
      </c>
      <c r="G663" s="645" t="s">
        <v>31</v>
      </c>
      <c r="H663" s="645" t="s">
        <v>110</v>
      </c>
      <c r="I663" s="686" t="s">
        <v>29</v>
      </c>
      <c r="J663" s="1"/>
    </row>
    <row r="664" spans="1:10" ht="12.75" customHeight="1">
      <c r="A664" s="1733"/>
      <c r="B664" s="618"/>
      <c r="C664" s="1740">
        <v>18</v>
      </c>
      <c r="D664" s="1737"/>
      <c r="E664" s="1737"/>
      <c r="F664" s="645"/>
      <c r="G664" s="645"/>
      <c r="H664" s="645"/>
      <c r="I664" s="686"/>
      <c r="J664" s="1"/>
    </row>
    <row r="665" spans="1:10" ht="12.75" customHeight="1">
      <c r="A665" s="1734" t="s">
        <v>1638</v>
      </c>
      <c r="B665" s="2259">
        <v>7</v>
      </c>
      <c r="C665" s="2080"/>
      <c r="D665" s="2080"/>
      <c r="E665" s="2080"/>
      <c r="F665" s="2080"/>
      <c r="G665" s="2080"/>
      <c r="H665" s="2080"/>
      <c r="I665" s="2081"/>
      <c r="J665" s="1"/>
    </row>
    <row r="666" spans="1:10" ht="12.75" customHeight="1">
      <c r="A666" s="645" t="s">
        <v>2771</v>
      </c>
      <c r="B666" s="663" t="s">
        <v>2631</v>
      </c>
      <c r="C666" s="686">
        <v>303</v>
      </c>
      <c r="D666" s="686" t="s">
        <v>1688</v>
      </c>
      <c r="E666" s="686" t="s">
        <v>1689</v>
      </c>
      <c r="F666" s="1430" t="s">
        <v>107</v>
      </c>
      <c r="G666" s="645" t="s">
        <v>42</v>
      </c>
      <c r="H666" s="645" t="s">
        <v>2547</v>
      </c>
      <c r="I666" s="686" t="s">
        <v>29</v>
      </c>
      <c r="J666" s="1"/>
    </row>
    <row r="667" spans="1:10" ht="12.75" customHeight="1">
      <c r="A667" s="645" t="s">
        <v>2774</v>
      </c>
      <c r="B667" s="663" t="s">
        <v>1750</v>
      </c>
      <c r="C667" s="686">
        <v>202</v>
      </c>
      <c r="D667" s="686" t="s">
        <v>1688</v>
      </c>
      <c r="E667" s="686" t="s">
        <v>1689</v>
      </c>
      <c r="F667" s="1430" t="s">
        <v>107</v>
      </c>
      <c r="G667" s="645" t="s">
        <v>42</v>
      </c>
      <c r="H667" s="645" t="s">
        <v>2547</v>
      </c>
      <c r="I667" s="686" t="s">
        <v>29</v>
      </c>
      <c r="J667" s="1"/>
    </row>
    <row r="668" spans="1:10" ht="12.75" customHeight="1">
      <c r="A668" s="645" t="s">
        <v>2777</v>
      </c>
      <c r="B668" s="663" t="s">
        <v>2634</v>
      </c>
      <c r="C668" s="686">
        <v>324</v>
      </c>
      <c r="D668" s="686" t="s">
        <v>1688</v>
      </c>
      <c r="E668" s="686" t="s">
        <v>1705</v>
      </c>
      <c r="F668" s="1430" t="s">
        <v>1176</v>
      </c>
      <c r="G668" s="645" t="s">
        <v>42</v>
      </c>
      <c r="H668" s="645" t="s">
        <v>59</v>
      </c>
      <c r="I668" s="686" t="s">
        <v>29</v>
      </c>
      <c r="J668" s="1"/>
    </row>
    <row r="669" spans="1:10" ht="12.75" customHeight="1">
      <c r="A669" s="645" t="s">
        <v>2780</v>
      </c>
      <c r="B669" s="663" t="s">
        <v>2636</v>
      </c>
      <c r="C669" s="686">
        <v>324</v>
      </c>
      <c r="D669" s="686" t="s">
        <v>1688</v>
      </c>
      <c r="E669" s="686" t="s">
        <v>1689</v>
      </c>
      <c r="F669" s="1430" t="s">
        <v>122</v>
      </c>
      <c r="G669" s="645" t="s">
        <v>31</v>
      </c>
      <c r="H669" s="645" t="s">
        <v>106</v>
      </c>
      <c r="I669" s="686" t="s">
        <v>29</v>
      </c>
      <c r="J669" s="1"/>
    </row>
    <row r="670" spans="1:10" ht="12.75" customHeight="1">
      <c r="A670" s="645" t="s">
        <v>2781</v>
      </c>
      <c r="B670" s="663" t="s">
        <v>2638</v>
      </c>
      <c r="C670" s="686">
        <v>122</v>
      </c>
      <c r="D670" s="686" t="s">
        <v>1688</v>
      </c>
      <c r="E670" s="686" t="s">
        <v>1689</v>
      </c>
      <c r="F670" s="1430" t="s">
        <v>121</v>
      </c>
      <c r="G670" s="645" t="s">
        <v>31</v>
      </c>
      <c r="H670" s="645" t="s">
        <v>59</v>
      </c>
      <c r="I670" s="686" t="s">
        <v>29</v>
      </c>
      <c r="J670" s="1"/>
    </row>
    <row r="671" spans="1:10" ht="12.75" customHeight="1">
      <c r="A671" s="645" t="s">
        <v>2216</v>
      </c>
      <c r="B671" s="663" t="s">
        <v>2063</v>
      </c>
      <c r="C671" s="686">
        <v>143</v>
      </c>
      <c r="D671" s="686" t="s">
        <v>1688</v>
      </c>
      <c r="E671" s="686" t="s">
        <v>1689</v>
      </c>
      <c r="F671" s="1430" t="s">
        <v>2064</v>
      </c>
      <c r="G671" s="645"/>
      <c r="H671" s="645"/>
      <c r="I671" s="686" t="s">
        <v>29</v>
      </c>
      <c r="J671" s="1"/>
    </row>
    <row r="672" spans="1:10" ht="12.75" customHeight="1">
      <c r="A672" s="645" t="s">
        <v>2782</v>
      </c>
      <c r="B672" s="663" t="s">
        <v>2641</v>
      </c>
      <c r="C672" s="1737">
        <v>223</v>
      </c>
      <c r="D672" s="686" t="s">
        <v>1817</v>
      </c>
      <c r="E672" s="686" t="s">
        <v>1689</v>
      </c>
      <c r="F672" s="1430" t="s">
        <v>123</v>
      </c>
      <c r="G672" s="645" t="s">
        <v>31</v>
      </c>
      <c r="H672" s="645" t="s">
        <v>110</v>
      </c>
      <c r="I672" s="686" t="s">
        <v>29</v>
      </c>
      <c r="J672" s="1"/>
    </row>
    <row r="673" spans="1:10" ht="12.75" customHeight="1">
      <c r="A673" s="1733"/>
      <c r="B673" s="618"/>
      <c r="C673" s="1740">
        <v>21</v>
      </c>
      <c r="D673" s="1737"/>
      <c r="E673" s="1737"/>
      <c r="F673" s="645"/>
      <c r="G673" s="645"/>
      <c r="H673" s="645"/>
      <c r="I673" s="686"/>
      <c r="J673" s="1"/>
    </row>
    <row r="674" spans="1:10" ht="12.75" customHeight="1">
      <c r="A674" s="1746" t="s">
        <v>1638</v>
      </c>
      <c r="B674" s="2259">
        <v>8</v>
      </c>
      <c r="C674" s="2080"/>
      <c r="D674" s="2080"/>
      <c r="E674" s="2080"/>
      <c r="F674" s="2080"/>
      <c r="G674" s="2080"/>
      <c r="H674" s="2080"/>
      <c r="I674" s="2081"/>
      <c r="J674" s="1"/>
    </row>
    <row r="675" spans="1:10" ht="12.75" customHeight="1">
      <c r="A675" s="1244" t="s">
        <v>2794</v>
      </c>
      <c r="B675" s="663" t="s">
        <v>2795</v>
      </c>
      <c r="C675" s="686">
        <v>303</v>
      </c>
      <c r="D675" s="686" t="s">
        <v>1688</v>
      </c>
      <c r="E675" s="686" t="s">
        <v>1705</v>
      </c>
      <c r="F675" s="1430" t="s">
        <v>62</v>
      </c>
      <c r="G675" s="645" t="s">
        <v>31</v>
      </c>
      <c r="H675" s="645" t="s">
        <v>59</v>
      </c>
      <c r="I675" s="686" t="s">
        <v>29</v>
      </c>
      <c r="J675" s="1"/>
    </row>
    <row r="676" spans="1:10" ht="12.75" customHeight="1">
      <c r="A676" s="1244" t="s">
        <v>2796</v>
      </c>
      <c r="B676" s="663" t="s">
        <v>2645</v>
      </c>
      <c r="C676" s="686">
        <v>324</v>
      </c>
      <c r="D676" s="686" t="s">
        <v>1688</v>
      </c>
      <c r="E676" s="686" t="s">
        <v>1705</v>
      </c>
      <c r="F676" s="1430" t="s">
        <v>1176</v>
      </c>
      <c r="G676" s="645" t="s">
        <v>42</v>
      </c>
      <c r="H676" s="645" t="s">
        <v>59</v>
      </c>
      <c r="I676" s="686" t="s">
        <v>29</v>
      </c>
      <c r="J676" s="1"/>
    </row>
    <row r="677" spans="1:10" ht="12.75" customHeight="1">
      <c r="A677" s="1244" t="s">
        <v>2797</v>
      </c>
      <c r="B677" s="663" t="s">
        <v>2647</v>
      </c>
      <c r="C677" s="686">
        <v>223</v>
      </c>
      <c r="D677" s="686" t="s">
        <v>1688</v>
      </c>
      <c r="E677" s="686" t="s">
        <v>1689</v>
      </c>
      <c r="F677" s="1430" t="s">
        <v>122</v>
      </c>
      <c r="G677" s="645" t="s">
        <v>31</v>
      </c>
      <c r="H677" s="645" t="s">
        <v>106</v>
      </c>
      <c r="I677" s="686" t="s">
        <v>29</v>
      </c>
      <c r="J677" s="1"/>
    </row>
    <row r="678" spans="1:10" ht="12.75" customHeight="1">
      <c r="A678" s="1244" t="s">
        <v>2798</v>
      </c>
      <c r="B678" s="663" t="s">
        <v>2649</v>
      </c>
      <c r="C678" s="686">
        <v>223</v>
      </c>
      <c r="D678" s="686" t="s">
        <v>1688</v>
      </c>
      <c r="E678" s="686" t="s">
        <v>1689</v>
      </c>
      <c r="F678" s="1430" t="s">
        <v>123</v>
      </c>
      <c r="G678" s="645" t="s">
        <v>31</v>
      </c>
      <c r="H678" s="645" t="s">
        <v>110</v>
      </c>
      <c r="I678" s="686" t="s">
        <v>29</v>
      </c>
      <c r="J678" s="1"/>
    </row>
    <row r="679" spans="1:10" ht="12.75" customHeight="1">
      <c r="A679" s="1244" t="s">
        <v>2093</v>
      </c>
      <c r="B679" s="663" t="s">
        <v>2094</v>
      </c>
      <c r="C679" s="686">
        <v>143</v>
      </c>
      <c r="D679" s="686" t="s">
        <v>1688</v>
      </c>
      <c r="E679" s="686" t="s">
        <v>1689</v>
      </c>
      <c r="F679" s="1430" t="s">
        <v>2064</v>
      </c>
      <c r="G679" s="645"/>
      <c r="H679" s="645"/>
      <c r="I679" s="686" t="s">
        <v>29</v>
      </c>
      <c r="J679" s="1"/>
    </row>
    <row r="680" spans="1:10" ht="12.75" customHeight="1">
      <c r="A680" s="645" t="s">
        <v>2799</v>
      </c>
      <c r="B680" s="663" t="s">
        <v>2651</v>
      </c>
      <c r="C680" s="1737">
        <v>303</v>
      </c>
      <c r="D680" s="686" t="s">
        <v>1817</v>
      </c>
      <c r="E680" s="686" t="s">
        <v>1689</v>
      </c>
      <c r="F680" s="1430" t="s">
        <v>103</v>
      </c>
      <c r="G680" s="645" t="s">
        <v>31</v>
      </c>
      <c r="H680" s="645" t="s">
        <v>100</v>
      </c>
      <c r="I680" s="686" t="s">
        <v>29</v>
      </c>
      <c r="J680" s="1"/>
    </row>
    <row r="681" spans="1:10" ht="12.75" customHeight="1">
      <c r="A681" s="1733" t="s">
        <v>2652</v>
      </c>
      <c r="B681" s="1416" t="s">
        <v>422</v>
      </c>
      <c r="C681" s="686">
        <v>303</v>
      </c>
      <c r="D681" s="686" t="s">
        <v>2020</v>
      </c>
      <c r="E681" s="686" t="s">
        <v>1705</v>
      </c>
      <c r="F681" s="1430" t="s">
        <v>864</v>
      </c>
      <c r="G681" s="645" t="s">
        <v>31</v>
      </c>
      <c r="H681" s="645" t="s">
        <v>2651</v>
      </c>
      <c r="I681" s="686" t="s">
        <v>29</v>
      </c>
      <c r="J681" s="1"/>
    </row>
    <row r="682" spans="1:10" ht="12.75" customHeight="1">
      <c r="A682" s="1720"/>
      <c r="B682" s="618"/>
      <c r="C682" s="1740">
        <v>22</v>
      </c>
      <c r="D682" s="1738"/>
      <c r="E682" s="1736"/>
      <c r="F682" s="1430"/>
      <c r="G682" s="645"/>
      <c r="H682" s="645"/>
      <c r="I682" s="686"/>
      <c r="J682" s="1"/>
    </row>
    <row r="683" spans="1:10" ht="12.75" customHeight="1">
      <c r="A683" s="1747" t="s">
        <v>18</v>
      </c>
      <c r="B683" s="2350" t="s">
        <v>2803</v>
      </c>
      <c r="C683" s="2080"/>
      <c r="D683" s="2080"/>
      <c r="E683" s="2080"/>
      <c r="F683" s="2080"/>
      <c r="G683" s="2080"/>
      <c r="H683" s="2080"/>
      <c r="I683" s="2081"/>
      <c r="J683" s="1"/>
    </row>
    <row r="684" spans="1:10" ht="12.75" customHeight="1">
      <c r="A684" s="1747" t="s">
        <v>1638</v>
      </c>
      <c r="B684" s="2350">
        <v>1</v>
      </c>
      <c r="C684" s="2080"/>
      <c r="D684" s="2080"/>
      <c r="E684" s="2080"/>
      <c r="F684" s="2080"/>
      <c r="G684" s="2080"/>
      <c r="H684" s="2080"/>
      <c r="I684" s="2081"/>
      <c r="J684" s="1"/>
    </row>
    <row r="685" spans="1:10" ht="12.75" customHeight="1">
      <c r="A685" s="2351" t="s">
        <v>1641</v>
      </c>
      <c r="B685" s="2080"/>
      <c r="C685" s="2080"/>
      <c r="D685" s="2080"/>
      <c r="E685" s="2081"/>
      <c r="F685" s="2351" t="s">
        <v>1642</v>
      </c>
      <c r="G685" s="2080"/>
      <c r="H685" s="2080"/>
      <c r="I685" s="2081"/>
      <c r="J685" s="1"/>
    </row>
    <row r="686" spans="1:10" ht="12.75" customHeight="1">
      <c r="A686" s="1748" t="s">
        <v>1643</v>
      </c>
      <c r="B686" s="1749" t="s">
        <v>1644</v>
      </c>
      <c r="C686" s="1750" t="s">
        <v>1645</v>
      </c>
      <c r="D686" s="1751" t="s">
        <v>1646</v>
      </c>
      <c r="E686" s="1750" t="s">
        <v>2513</v>
      </c>
      <c r="F686" s="1752" t="s">
        <v>1649</v>
      </c>
      <c r="G686" s="1747" t="s">
        <v>1665</v>
      </c>
      <c r="H686" s="1747" t="s">
        <v>1666</v>
      </c>
      <c r="I686" s="1750" t="s">
        <v>1667</v>
      </c>
      <c r="J686" s="1"/>
    </row>
    <row r="687" spans="1:10" ht="12.75" customHeight="1">
      <c r="A687" s="645" t="s">
        <v>1710</v>
      </c>
      <c r="B687" s="663" t="s">
        <v>256</v>
      </c>
      <c r="C687" s="1737">
        <v>202</v>
      </c>
      <c r="D687" s="686" t="s">
        <v>1688</v>
      </c>
      <c r="E687" s="686" t="s">
        <v>1705</v>
      </c>
      <c r="F687" s="1430" t="s">
        <v>273</v>
      </c>
      <c r="G687" s="645" t="s">
        <v>80</v>
      </c>
      <c r="H687" s="645" t="s">
        <v>1709</v>
      </c>
      <c r="I687" s="686" t="s">
        <v>37</v>
      </c>
      <c r="J687" s="1"/>
    </row>
    <row r="688" spans="1:10" ht="12.75" customHeight="1">
      <c r="A688" s="645" t="s">
        <v>2514</v>
      </c>
      <c r="B688" s="663" t="s">
        <v>657</v>
      </c>
      <c r="C688" s="1737">
        <v>200</v>
      </c>
      <c r="D688" s="686" t="s">
        <v>1688</v>
      </c>
      <c r="E688" s="686" t="s">
        <v>1705</v>
      </c>
      <c r="F688" s="1430" t="s">
        <v>1104</v>
      </c>
      <c r="G688" s="645" t="s">
        <v>31</v>
      </c>
      <c r="H688" s="645" t="s">
        <v>662</v>
      </c>
      <c r="I688" s="686" t="s">
        <v>29</v>
      </c>
      <c r="J688" s="1"/>
    </row>
    <row r="689" spans="1:10" ht="12.75" customHeight="1">
      <c r="A689" s="645" t="s">
        <v>1711</v>
      </c>
      <c r="B689" s="663" t="s">
        <v>1712</v>
      </c>
      <c r="C689" s="1737">
        <v>200</v>
      </c>
      <c r="D689" s="686" t="s">
        <v>1688</v>
      </c>
      <c r="E689" s="686" t="s">
        <v>1705</v>
      </c>
      <c r="F689" s="1430" t="s">
        <v>841</v>
      </c>
      <c r="G689" s="645" t="s">
        <v>48</v>
      </c>
      <c r="H689" s="645" t="s">
        <v>1714</v>
      </c>
      <c r="I689" s="686" t="s">
        <v>29</v>
      </c>
      <c r="J689" s="1"/>
    </row>
    <row r="690" spans="1:10" ht="12.75" customHeight="1">
      <c r="A690" s="645" t="s">
        <v>2516</v>
      </c>
      <c r="B690" s="663" t="s">
        <v>2517</v>
      </c>
      <c r="C690" s="1737">
        <v>202</v>
      </c>
      <c r="D690" s="686" t="s">
        <v>1688</v>
      </c>
      <c r="E690" s="686" t="s">
        <v>1705</v>
      </c>
      <c r="F690" s="1430" t="s">
        <v>1260</v>
      </c>
      <c r="G690" s="645" t="s">
        <v>48</v>
      </c>
      <c r="H690" s="645" t="s">
        <v>110</v>
      </c>
      <c r="I690" s="686" t="s">
        <v>29</v>
      </c>
      <c r="J690" s="1"/>
    </row>
    <row r="691" spans="1:10" ht="12.75" customHeight="1">
      <c r="A691" s="645" t="s">
        <v>2518</v>
      </c>
      <c r="B691" s="663" t="s">
        <v>2519</v>
      </c>
      <c r="C691" s="1737">
        <v>202</v>
      </c>
      <c r="D691" s="686" t="s">
        <v>1688</v>
      </c>
      <c r="E691" s="686" t="s">
        <v>1705</v>
      </c>
      <c r="F691" s="1420" t="s">
        <v>992</v>
      </c>
      <c r="G691" s="645" t="s">
        <v>48</v>
      </c>
      <c r="H691" s="645" t="s">
        <v>2835</v>
      </c>
      <c r="I691" s="686" t="s">
        <v>37</v>
      </c>
      <c r="J691" s="1"/>
    </row>
    <row r="692" spans="1:10" ht="12.75" customHeight="1">
      <c r="A692" s="645" t="s">
        <v>2836</v>
      </c>
      <c r="B692" s="663" t="s">
        <v>1701</v>
      </c>
      <c r="C692" s="1737">
        <v>202</v>
      </c>
      <c r="D692" s="686" t="s">
        <v>1688</v>
      </c>
      <c r="E692" s="686" t="s">
        <v>1705</v>
      </c>
      <c r="F692" s="1243" t="s">
        <v>54</v>
      </c>
      <c r="G692" s="645" t="s">
        <v>80</v>
      </c>
      <c r="H692" s="1244" t="s">
        <v>1206</v>
      </c>
      <c r="I692" s="686" t="s">
        <v>37</v>
      </c>
      <c r="J692" s="1"/>
    </row>
    <row r="693" spans="1:10" ht="12.75" customHeight="1">
      <c r="A693" s="645" t="s">
        <v>2837</v>
      </c>
      <c r="B693" s="663" t="s">
        <v>1969</v>
      </c>
      <c r="C693" s="1737">
        <v>244</v>
      </c>
      <c r="D693" s="686" t="s">
        <v>1688</v>
      </c>
      <c r="E693" s="686" t="s">
        <v>1689</v>
      </c>
      <c r="F693" s="1430" t="s">
        <v>114</v>
      </c>
      <c r="G693" s="645" t="s">
        <v>31</v>
      </c>
      <c r="H693" s="645" t="s">
        <v>27</v>
      </c>
      <c r="I693" s="686" t="s">
        <v>29</v>
      </c>
      <c r="J693" s="1"/>
    </row>
    <row r="694" spans="1:10" ht="15.75" customHeight="1">
      <c r="A694" s="645" t="s">
        <v>2839</v>
      </c>
      <c r="B694" s="663" t="s">
        <v>2527</v>
      </c>
      <c r="C694" s="1737">
        <v>202</v>
      </c>
      <c r="D694" s="686" t="s">
        <v>1688</v>
      </c>
      <c r="E694" s="686" t="s">
        <v>1689</v>
      </c>
      <c r="F694" s="1430" t="s">
        <v>116</v>
      </c>
      <c r="G694" s="645" t="s">
        <v>31</v>
      </c>
      <c r="H694" s="645" t="s">
        <v>27</v>
      </c>
      <c r="I694" s="686" t="s">
        <v>29</v>
      </c>
      <c r="J694" s="1"/>
    </row>
    <row r="695" spans="1:10" ht="12.75" customHeight="1">
      <c r="A695" s="645" t="s">
        <v>2842</v>
      </c>
      <c r="B695" s="663" t="s">
        <v>2529</v>
      </c>
      <c r="C695" s="1737">
        <v>202</v>
      </c>
      <c r="D695" s="686" t="s">
        <v>1688</v>
      </c>
      <c r="E695" s="686" t="s">
        <v>1689</v>
      </c>
      <c r="F695" s="1430" t="s">
        <v>113</v>
      </c>
      <c r="G695" s="645" t="s">
        <v>80</v>
      </c>
      <c r="H695" s="645" t="s">
        <v>1206</v>
      </c>
      <c r="I695" s="686" t="s">
        <v>29</v>
      </c>
      <c r="J695" s="1"/>
    </row>
    <row r="696" spans="1:10" ht="12.75" customHeight="1">
      <c r="A696" s="645" t="s">
        <v>2843</v>
      </c>
      <c r="B696" s="663" t="s">
        <v>2844</v>
      </c>
      <c r="C696" s="1737">
        <v>202</v>
      </c>
      <c r="D696" s="686" t="s">
        <v>1688</v>
      </c>
      <c r="E696" s="686" t="s">
        <v>1689</v>
      </c>
      <c r="F696" s="1430" t="s">
        <v>115</v>
      </c>
      <c r="G696" s="645" t="s">
        <v>31</v>
      </c>
      <c r="H696" s="645" t="s">
        <v>27</v>
      </c>
      <c r="I696" s="686" t="s">
        <v>29</v>
      </c>
      <c r="J696" s="1"/>
    </row>
    <row r="697" spans="1:10" ht="12.75" customHeight="1">
      <c r="A697" s="1733"/>
      <c r="B697" s="618"/>
      <c r="C697" s="1077">
        <v>21</v>
      </c>
      <c r="D697" s="1738"/>
      <c r="E697" s="686"/>
      <c r="F697" s="1430"/>
      <c r="G697" s="645"/>
      <c r="H697" s="645"/>
      <c r="I697" s="686"/>
      <c r="J697" s="1"/>
    </row>
    <row r="698" spans="1:10" ht="12.75" customHeight="1">
      <c r="A698" s="1734" t="s">
        <v>1638</v>
      </c>
      <c r="B698" s="2259">
        <v>2</v>
      </c>
      <c r="C698" s="2080"/>
      <c r="D698" s="2080"/>
      <c r="E698" s="2080"/>
      <c r="F698" s="2080"/>
      <c r="G698" s="2080"/>
      <c r="H698" s="2080"/>
      <c r="I698" s="2081"/>
      <c r="J698" s="1"/>
    </row>
    <row r="699" spans="1:10" ht="12.75" customHeight="1">
      <c r="A699" s="645" t="s">
        <v>2534</v>
      </c>
      <c r="B699" s="663" t="s">
        <v>2535</v>
      </c>
      <c r="C699" s="1737">
        <v>122</v>
      </c>
      <c r="D699" s="686" t="s">
        <v>1688</v>
      </c>
      <c r="E699" s="686" t="s">
        <v>1705</v>
      </c>
      <c r="F699" s="645" t="s">
        <v>2536</v>
      </c>
      <c r="G699" s="1430" t="s">
        <v>303</v>
      </c>
      <c r="H699" s="1417" t="s">
        <v>2537</v>
      </c>
      <c r="I699" s="635" t="s">
        <v>29</v>
      </c>
      <c r="J699" s="1"/>
    </row>
    <row r="700" spans="1:10" ht="12.75" customHeight="1">
      <c r="A700" s="645" t="s">
        <v>1736</v>
      </c>
      <c r="B700" s="663" t="s">
        <v>1945</v>
      </c>
      <c r="C700" s="1737">
        <v>200</v>
      </c>
      <c r="D700" s="686" t="s">
        <v>1688</v>
      </c>
      <c r="E700" s="686" t="s">
        <v>1705</v>
      </c>
      <c r="F700" s="645" t="s">
        <v>226</v>
      </c>
      <c r="G700" s="1430" t="s">
        <v>80</v>
      </c>
      <c r="H700" s="645" t="s">
        <v>662</v>
      </c>
      <c r="I700" s="686" t="s">
        <v>29</v>
      </c>
      <c r="J700" s="1"/>
    </row>
    <row r="701" spans="1:10" ht="12.75" customHeight="1">
      <c r="A701" s="645" t="s">
        <v>1741</v>
      </c>
      <c r="B701" s="663" t="s">
        <v>1947</v>
      </c>
      <c r="C701" s="1737">
        <v>20</v>
      </c>
      <c r="D701" s="686" t="s">
        <v>1688</v>
      </c>
      <c r="E701" s="686" t="s">
        <v>1705</v>
      </c>
      <c r="F701" s="645" t="s">
        <v>2538</v>
      </c>
      <c r="G701" s="645" t="s">
        <v>48</v>
      </c>
      <c r="H701" s="1420" t="s">
        <v>1714</v>
      </c>
      <c r="I701" s="686" t="s">
        <v>29</v>
      </c>
      <c r="J701" s="1"/>
    </row>
    <row r="702" spans="1:10" ht="12.75" customHeight="1">
      <c r="A702" s="645" t="s">
        <v>2539</v>
      </c>
      <c r="B702" s="663" t="s">
        <v>2540</v>
      </c>
      <c r="C702" s="1737">
        <v>202</v>
      </c>
      <c r="D702" s="686" t="s">
        <v>1688</v>
      </c>
      <c r="E702" s="686" t="s">
        <v>1705</v>
      </c>
      <c r="F702" s="645" t="s">
        <v>2541</v>
      </c>
      <c r="G702" s="1430" t="s">
        <v>420</v>
      </c>
      <c r="H702" s="645" t="s">
        <v>102</v>
      </c>
      <c r="I702" s="686" t="s">
        <v>29</v>
      </c>
      <c r="J702" s="1"/>
    </row>
    <row r="703" spans="1:10" ht="12.75" customHeight="1">
      <c r="A703" s="645" t="s">
        <v>2542</v>
      </c>
      <c r="B703" s="663" t="s">
        <v>2543</v>
      </c>
      <c r="C703" s="1737">
        <v>202</v>
      </c>
      <c r="D703" s="686" t="s">
        <v>1688</v>
      </c>
      <c r="E703" s="686" t="s">
        <v>1705</v>
      </c>
      <c r="F703" s="1420" t="s">
        <v>992</v>
      </c>
      <c r="G703" s="645" t="s">
        <v>48</v>
      </c>
      <c r="H703" s="645" t="s">
        <v>2835</v>
      </c>
      <c r="I703" s="686" t="s">
        <v>37</v>
      </c>
      <c r="J703" s="1"/>
    </row>
    <row r="704" spans="1:10" ht="12.75" customHeight="1">
      <c r="A704" s="645" t="s">
        <v>2846</v>
      </c>
      <c r="B704" s="663" t="s">
        <v>1996</v>
      </c>
      <c r="C704" s="1737">
        <v>244</v>
      </c>
      <c r="D704" s="686" t="s">
        <v>1688</v>
      </c>
      <c r="E704" s="686" t="s">
        <v>1689</v>
      </c>
      <c r="F704" s="645" t="s">
        <v>114</v>
      </c>
      <c r="G704" s="645" t="s">
        <v>31</v>
      </c>
      <c r="H704" s="645" t="s">
        <v>27</v>
      </c>
      <c r="I704" s="686" t="s">
        <v>29</v>
      </c>
      <c r="J704" s="1"/>
    </row>
    <row r="705" spans="1:10" ht="12.75" customHeight="1">
      <c r="A705" s="645" t="s">
        <v>2847</v>
      </c>
      <c r="B705" s="663" t="s">
        <v>2549</v>
      </c>
      <c r="C705" s="1737">
        <v>122</v>
      </c>
      <c r="D705" s="686" t="s">
        <v>1688</v>
      </c>
      <c r="E705" s="686" t="s">
        <v>1689</v>
      </c>
      <c r="F705" s="1430" t="s">
        <v>116</v>
      </c>
      <c r="G705" s="645" t="s">
        <v>31</v>
      </c>
      <c r="H705" s="645" t="s">
        <v>27</v>
      </c>
      <c r="I705" s="686" t="s">
        <v>29</v>
      </c>
      <c r="J705" s="1"/>
    </row>
    <row r="706" spans="1:10" ht="12.75" customHeight="1">
      <c r="A706" s="645" t="s">
        <v>2848</v>
      </c>
      <c r="B706" s="663" t="s">
        <v>2849</v>
      </c>
      <c r="C706" s="1737">
        <v>122</v>
      </c>
      <c r="D706" s="686" t="s">
        <v>1688</v>
      </c>
      <c r="E706" s="686" t="s">
        <v>1689</v>
      </c>
      <c r="F706" s="645" t="s">
        <v>114</v>
      </c>
      <c r="G706" s="645" t="s">
        <v>31</v>
      </c>
      <c r="H706" s="645" t="s">
        <v>27</v>
      </c>
      <c r="I706" s="686" t="s">
        <v>29</v>
      </c>
      <c r="J706" s="1"/>
    </row>
    <row r="707" spans="1:10" ht="12.75" customHeight="1">
      <c r="A707" s="645" t="s">
        <v>2850</v>
      </c>
      <c r="B707" s="663" t="s">
        <v>2553</v>
      </c>
      <c r="C707" s="1737">
        <v>202</v>
      </c>
      <c r="D707" s="686" t="s">
        <v>1688</v>
      </c>
      <c r="E707" s="686" t="s">
        <v>1689</v>
      </c>
      <c r="F707" s="1430" t="s">
        <v>105</v>
      </c>
      <c r="G707" s="645" t="s">
        <v>104</v>
      </c>
      <c r="H707" s="645" t="s">
        <v>106</v>
      </c>
      <c r="I707" s="686" t="s">
        <v>29</v>
      </c>
      <c r="J707" s="1"/>
    </row>
    <row r="708" spans="1:10" ht="12.75" customHeight="1">
      <c r="A708" s="645" t="s">
        <v>2851</v>
      </c>
      <c r="B708" s="663" t="s">
        <v>2555</v>
      </c>
      <c r="C708" s="1737">
        <v>20</v>
      </c>
      <c r="D708" s="686" t="s">
        <v>1688</v>
      </c>
      <c r="E708" s="686" t="s">
        <v>1689</v>
      </c>
      <c r="F708" s="645" t="s">
        <v>111</v>
      </c>
      <c r="G708" s="1430" t="s">
        <v>420</v>
      </c>
      <c r="H708" s="645" t="s">
        <v>102</v>
      </c>
      <c r="I708" s="686" t="s">
        <v>40</v>
      </c>
      <c r="J708" s="1"/>
    </row>
    <row r="709" spans="1:10" ht="12.75" customHeight="1">
      <c r="A709" s="645" t="s">
        <v>2556</v>
      </c>
      <c r="B709" s="663" t="s">
        <v>1934</v>
      </c>
      <c r="C709" s="1737">
        <v>20</v>
      </c>
      <c r="D709" s="686" t="s">
        <v>1688</v>
      </c>
      <c r="E709" s="686" t="s">
        <v>1689</v>
      </c>
      <c r="F709" s="1430" t="s">
        <v>115</v>
      </c>
      <c r="G709" s="645" t="s">
        <v>31</v>
      </c>
      <c r="H709" s="645" t="s">
        <v>27</v>
      </c>
      <c r="I709" s="686" t="s">
        <v>29</v>
      </c>
      <c r="J709" s="1"/>
    </row>
    <row r="710" spans="1:10" ht="12.75" customHeight="1">
      <c r="A710" s="1733"/>
      <c r="B710" s="618"/>
      <c r="C710" s="1077">
        <v>16</v>
      </c>
      <c r="D710" s="1738"/>
      <c r="E710" s="686"/>
      <c r="F710" s="1430"/>
      <c r="G710" s="645"/>
      <c r="H710" s="645"/>
      <c r="I710" s="686"/>
      <c r="J710" s="1"/>
    </row>
    <row r="711" spans="1:10" ht="12.75" customHeight="1">
      <c r="A711" s="1734" t="s">
        <v>1638</v>
      </c>
      <c r="B711" s="2259">
        <v>3</v>
      </c>
      <c r="C711" s="2080"/>
      <c r="D711" s="2080"/>
      <c r="E711" s="2080"/>
      <c r="F711" s="2080"/>
      <c r="G711" s="2080"/>
      <c r="H711" s="2080"/>
      <c r="I711" s="2081"/>
      <c r="J711" s="1"/>
    </row>
    <row r="712" spans="1:10" ht="12.75" customHeight="1">
      <c r="A712" s="645" t="s">
        <v>2854</v>
      </c>
      <c r="B712" s="663" t="s">
        <v>88</v>
      </c>
      <c r="C712" s="1737">
        <v>200</v>
      </c>
      <c r="D712" s="1738" t="s">
        <v>1688</v>
      </c>
      <c r="E712" s="686" t="s">
        <v>1705</v>
      </c>
      <c r="F712" s="1430" t="s">
        <v>2558</v>
      </c>
      <c r="G712" s="645" t="s">
        <v>31</v>
      </c>
      <c r="H712" s="645" t="s">
        <v>88</v>
      </c>
      <c r="I712" s="686" t="s">
        <v>29</v>
      </c>
      <c r="J712" s="1"/>
    </row>
    <row r="713" spans="1:10" ht="12.75" customHeight="1">
      <c r="A713" s="645" t="s">
        <v>1764</v>
      </c>
      <c r="B713" s="663" t="s">
        <v>79</v>
      </c>
      <c r="C713" s="1737">
        <v>202</v>
      </c>
      <c r="D713" s="1738" t="s">
        <v>1688</v>
      </c>
      <c r="E713" s="686" t="s">
        <v>1705</v>
      </c>
      <c r="F713" s="1430" t="s">
        <v>1767</v>
      </c>
      <c r="G713" s="645" t="s">
        <v>35</v>
      </c>
      <c r="H713" s="645" t="s">
        <v>67</v>
      </c>
      <c r="I713" s="686" t="s">
        <v>37</v>
      </c>
      <c r="J713" s="1"/>
    </row>
    <row r="714" spans="1:10" ht="12.75" customHeight="1">
      <c r="A714" s="645" t="s">
        <v>1760</v>
      </c>
      <c r="B714" s="663" t="s">
        <v>1761</v>
      </c>
      <c r="C714" s="1737">
        <v>200</v>
      </c>
      <c r="D714" s="1738" t="s">
        <v>1688</v>
      </c>
      <c r="E714" s="686" t="s">
        <v>1705</v>
      </c>
      <c r="F714" s="1430" t="s">
        <v>169</v>
      </c>
      <c r="G714" s="645" t="s">
        <v>31</v>
      </c>
      <c r="H714" s="645" t="s">
        <v>2559</v>
      </c>
      <c r="I714" s="686" t="s">
        <v>29</v>
      </c>
      <c r="J714" s="1"/>
    </row>
    <row r="715" spans="1:10" ht="12.75" customHeight="1">
      <c r="A715" s="645" t="s">
        <v>2855</v>
      </c>
      <c r="B715" s="663" t="s">
        <v>2561</v>
      </c>
      <c r="C715" s="1737">
        <v>202</v>
      </c>
      <c r="D715" s="1738" t="s">
        <v>1688</v>
      </c>
      <c r="E715" s="686" t="s">
        <v>1705</v>
      </c>
      <c r="F715" s="1430" t="s">
        <v>38</v>
      </c>
      <c r="G715" s="645" t="s">
        <v>35</v>
      </c>
      <c r="H715" s="645" t="s">
        <v>2562</v>
      </c>
      <c r="I715" s="686" t="s">
        <v>40</v>
      </c>
      <c r="J715" s="1"/>
    </row>
    <row r="716" spans="1:10" ht="12.75" customHeight="1">
      <c r="A716" s="645" t="s">
        <v>2856</v>
      </c>
      <c r="B716" s="663" t="s">
        <v>2565</v>
      </c>
      <c r="C716" s="1737">
        <v>202</v>
      </c>
      <c r="D716" s="1738" t="s">
        <v>1688</v>
      </c>
      <c r="E716" s="686" t="s">
        <v>1689</v>
      </c>
      <c r="F716" s="1430" t="s">
        <v>101</v>
      </c>
      <c r="G716" s="645" t="s">
        <v>31</v>
      </c>
      <c r="H716" s="645" t="s">
        <v>102</v>
      </c>
      <c r="I716" s="686" t="s">
        <v>29</v>
      </c>
      <c r="J716" s="1"/>
    </row>
    <row r="717" spans="1:10" ht="12.75" customHeight="1">
      <c r="A717" s="645" t="s">
        <v>2860</v>
      </c>
      <c r="B717" s="663" t="s">
        <v>1977</v>
      </c>
      <c r="C717" s="1737">
        <v>202</v>
      </c>
      <c r="D717" s="1738" t="s">
        <v>1688</v>
      </c>
      <c r="E717" s="686" t="s">
        <v>1689</v>
      </c>
      <c r="F717" s="1430" t="s">
        <v>115</v>
      </c>
      <c r="G717" s="645" t="s">
        <v>31</v>
      </c>
      <c r="H717" s="645" t="s">
        <v>27</v>
      </c>
      <c r="I717" s="686" t="s">
        <v>29</v>
      </c>
      <c r="J717" s="1"/>
    </row>
    <row r="718" spans="1:10" ht="12.75" customHeight="1">
      <c r="A718" s="645" t="s">
        <v>2861</v>
      </c>
      <c r="B718" s="663" t="s">
        <v>2568</v>
      </c>
      <c r="C718" s="1737">
        <v>122</v>
      </c>
      <c r="D718" s="1738" t="s">
        <v>1688</v>
      </c>
      <c r="E718" s="686" t="s">
        <v>1689</v>
      </c>
      <c r="F718" s="1430" t="s">
        <v>111</v>
      </c>
      <c r="G718" s="645" t="s">
        <v>42</v>
      </c>
      <c r="H718" s="645" t="s">
        <v>102</v>
      </c>
      <c r="I718" s="686" t="s">
        <v>40</v>
      </c>
      <c r="J718" s="1"/>
    </row>
    <row r="719" spans="1:10" ht="12.75" customHeight="1">
      <c r="A719" s="645" t="s">
        <v>2863</v>
      </c>
      <c r="B719" s="663" t="s">
        <v>2865</v>
      </c>
      <c r="C719" s="1737">
        <v>122</v>
      </c>
      <c r="D719" s="1738" t="s">
        <v>1688</v>
      </c>
      <c r="E719" s="686" t="s">
        <v>1689</v>
      </c>
      <c r="F719" s="1430" t="s">
        <v>113</v>
      </c>
      <c r="G719" s="645" t="s">
        <v>80</v>
      </c>
      <c r="H719" s="645" t="s">
        <v>1206</v>
      </c>
      <c r="I719" s="686" t="s">
        <v>29</v>
      </c>
      <c r="J719" s="1"/>
    </row>
    <row r="720" spans="1:10" ht="12.75" customHeight="1">
      <c r="A720" s="645" t="s">
        <v>2868</v>
      </c>
      <c r="B720" s="663" t="s">
        <v>2573</v>
      </c>
      <c r="C720" s="1737">
        <v>122</v>
      </c>
      <c r="D720" s="1738" t="s">
        <v>1688</v>
      </c>
      <c r="E720" s="686" t="s">
        <v>1689</v>
      </c>
      <c r="F720" s="1430" t="s">
        <v>105</v>
      </c>
      <c r="G720" s="645" t="s">
        <v>104</v>
      </c>
      <c r="H720" s="645" t="s">
        <v>106</v>
      </c>
      <c r="I720" s="686" t="s">
        <v>29</v>
      </c>
      <c r="J720" s="1"/>
    </row>
    <row r="721" spans="1:10" ht="12.75" customHeight="1">
      <c r="A721" s="645" t="s">
        <v>2869</v>
      </c>
      <c r="B721" s="663" t="s">
        <v>2870</v>
      </c>
      <c r="C721" s="1737">
        <v>122</v>
      </c>
      <c r="D721" s="1738" t="s">
        <v>1688</v>
      </c>
      <c r="E721" s="686" t="s">
        <v>1689</v>
      </c>
      <c r="F721" s="645" t="s">
        <v>114</v>
      </c>
      <c r="G721" s="645" t="s">
        <v>31</v>
      </c>
      <c r="H721" s="645" t="s">
        <v>27</v>
      </c>
      <c r="I721" s="686" t="s">
        <v>29</v>
      </c>
      <c r="J721" s="1"/>
    </row>
    <row r="722" spans="1:10" ht="12.75" customHeight="1">
      <c r="A722" s="645" t="s">
        <v>2871</v>
      </c>
      <c r="B722" s="663" t="s">
        <v>2577</v>
      </c>
      <c r="C722" s="1737">
        <v>223</v>
      </c>
      <c r="D722" s="1738" t="s">
        <v>1688</v>
      </c>
      <c r="E722" s="686" t="s">
        <v>1689</v>
      </c>
      <c r="F722" s="1430" t="s">
        <v>117</v>
      </c>
      <c r="G722" s="645" t="s">
        <v>48</v>
      </c>
      <c r="H722" s="645" t="s">
        <v>118</v>
      </c>
      <c r="I722" s="686" t="s">
        <v>29</v>
      </c>
      <c r="J722" s="1"/>
    </row>
    <row r="723" spans="1:10" ht="12.75" customHeight="1">
      <c r="A723" s="1733"/>
      <c r="B723" s="618"/>
      <c r="C723" s="1077">
        <v>19</v>
      </c>
      <c r="D723" s="1738"/>
      <c r="E723" s="686"/>
      <c r="F723" s="1430"/>
      <c r="G723" s="645"/>
      <c r="H723" s="645"/>
      <c r="I723" s="686"/>
      <c r="J723" s="1"/>
    </row>
    <row r="724" spans="1:10" ht="12.75" customHeight="1">
      <c r="A724" s="1734" t="s">
        <v>1638</v>
      </c>
      <c r="B724" s="2259">
        <v>4</v>
      </c>
      <c r="C724" s="2080"/>
      <c r="D724" s="2080"/>
      <c r="E724" s="2080"/>
      <c r="F724" s="2080"/>
      <c r="G724" s="2080"/>
      <c r="H724" s="2080"/>
      <c r="I724" s="2081"/>
      <c r="J724" s="1"/>
    </row>
    <row r="725" spans="1:10" ht="12.75" customHeight="1">
      <c r="A725" s="645" t="s">
        <v>1798</v>
      </c>
      <c r="B725" s="663" t="s">
        <v>1800</v>
      </c>
      <c r="C725" s="1737">
        <v>202</v>
      </c>
      <c r="D725" s="1738" t="s">
        <v>1688</v>
      </c>
      <c r="E725" s="686" t="s">
        <v>1705</v>
      </c>
      <c r="F725" s="1430" t="s">
        <v>82</v>
      </c>
      <c r="G725" s="645" t="s">
        <v>420</v>
      </c>
      <c r="H725" s="645" t="s">
        <v>67</v>
      </c>
      <c r="I725" s="686" t="s">
        <v>37</v>
      </c>
      <c r="J725" s="1"/>
    </row>
    <row r="726" spans="1:10" ht="12.75" customHeight="1">
      <c r="A726" s="645" t="s">
        <v>1796</v>
      </c>
      <c r="B726" s="663" t="s">
        <v>1797</v>
      </c>
      <c r="C726" s="1737">
        <v>202</v>
      </c>
      <c r="D726" s="1738" t="s">
        <v>1688</v>
      </c>
      <c r="E726" s="686" t="s">
        <v>1705</v>
      </c>
      <c r="F726" s="1430" t="s">
        <v>174</v>
      </c>
      <c r="G726" s="645" t="s">
        <v>2580</v>
      </c>
      <c r="H726" s="645" t="s">
        <v>2559</v>
      </c>
      <c r="I726" s="686" t="s">
        <v>29</v>
      </c>
      <c r="J726" s="1"/>
    </row>
    <row r="727" spans="1:10" ht="12.75" customHeight="1">
      <c r="A727" s="645" t="s">
        <v>1994</v>
      </c>
      <c r="B727" s="663" t="s">
        <v>1803</v>
      </c>
      <c r="C727" s="1737">
        <v>200</v>
      </c>
      <c r="D727" s="1738" t="s">
        <v>1688</v>
      </c>
      <c r="E727" s="686" t="s">
        <v>1705</v>
      </c>
      <c r="F727" s="1430" t="s">
        <v>89</v>
      </c>
      <c r="G727" s="645" t="s">
        <v>25</v>
      </c>
      <c r="H727" s="645" t="s">
        <v>88</v>
      </c>
      <c r="I727" s="686" t="s">
        <v>29</v>
      </c>
      <c r="J727" s="1"/>
    </row>
    <row r="728" spans="1:10" ht="12.75" customHeight="1">
      <c r="A728" s="645" t="s">
        <v>1793</v>
      </c>
      <c r="B728" s="663" t="s">
        <v>1794</v>
      </c>
      <c r="C728" s="1737">
        <v>200</v>
      </c>
      <c r="D728" s="1738" t="s">
        <v>1688</v>
      </c>
      <c r="E728" s="686" t="s">
        <v>1705</v>
      </c>
      <c r="F728" s="1430" t="s">
        <v>2581</v>
      </c>
      <c r="G728" s="645" t="s">
        <v>31</v>
      </c>
      <c r="H728" s="645" t="s">
        <v>110</v>
      </c>
      <c r="I728" s="686" t="s">
        <v>29</v>
      </c>
      <c r="J728" s="1"/>
    </row>
    <row r="729" spans="1:10" ht="12.75" customHeight="1">
      <c r="A729" s="645" t="s">
        <v>2874</v>
      </c>
      <c r="B729" s="663" t="s">
        <v>2583</v>
      </c>
      <c r="C729" s="1737">
        <v>122</v>
      </c>
      <c r="D729" s="1738" t="s">
        <v>1688</v>
      </c>
      <c r="E729" s="686" t="s">
        <v>1689</v>
      </c>
      <c r="F729" s="1430" t="s">
        <v>111</v>
      </c>
      <c r="G729" s="645" t="s">
        <v>42</v>
      </c>
      <c r="H729" s="645" t="s">
        <v>102</v>
      </c>
      <c r="I729" s="686" t="s">
        <v>40</v>
      </c>
      <c r="J729" s="1"/>
    </row>
    <row r="730" spans="1:10" ht="12.75" customHeight="1">
      <c r="A730" s="645" t="s">
        <v>2875</v>
      </c>
      <c r="B730" s="663" t="s">
        <v>2876</v>
      </c>
      <c r="C730" s="1737">
        <v>223</v>
      </c>
      <c r="D730" s="1738" t="s">
        <v>1688</v>
      </c>
      <c r="E730" s="686" t="s">
        <v>1689</v>
      </c>
      <c r="F730" s="645" t="s">
        <v>114</v>
      </c>
      <c r="G730" s="645" t="s">
        <v>31</v>
      </c>
      <c r="H730" s="645" t="s">
        <v>27</v>
      </c>
      <c r="I730" s="686" t="s">
        <v>29</v>
      </c>
      <c r="J730" s="1"/>
    </row>
    <row r="731" spans="1:10" ht="12.75" customHeight="1">
      <c r="A731" s="645" t="s">
        <v>2878</v>
      </c>
      <c r="B731" s="663" t="s">
        <v>2587</v>
      </c>
      <c r="C731" s="1737">
        <v>223</v>
      </c>
      <c r="D731" s="1738" t="s">
        <v>1688</v>
      </c>
      <c r="E731" s="686" t="s">
        <v>1689</v>
      </c>
      <c r="F731" s="1430" t="s">
        <v>116</v>
      </c>
      <c r="G731" s="645" t="s">
        <v>31</v>
      </c>
      <c r="H731" s="645" t="s">
        <v>27</v>
      </c>
      <c r="I731" s="686" t="s">
        <v>29</v>
      </c>
      <c r="J731" s="1"/>
    </row>
    <row r="732" spans="1:10" ht="12.75" customHeight="1">
      <c r="A732" s="645" t="s">
        <v>2880</v>
      </c>
      <c r="B732" s="663" t="s">
        <v>2589</v>
      </c>
      <c r="C732" s="1737">
        <v>303</v>
      </c>
      <c r="D732" s="1738" t="s">
        <v>1688</v>
      </c>
      <c r="E732" s="686" t="s">
        <v>1689</v>
      </c>
      <c r="F732" s="1430" t="s">
        <v>113</v>
      </c>
      <c r="G732" s="645" t="s">
        <v>80</v>
      </c>
      <c r="H732" s="645" t="s">
        <v>1206</v>
      </c>
      <c r="I732" s="686" t="s">
        <v>29</v>
      </c>
      <c r="J732" s="1"/>
    </row>
    <row r="733" spans="1:10" ht="12.75" customHeight="1">
      <c r="A733" s="645" t="s">
        <v>2881</v>
      </c>
      <c r="B733" s="663" t="s">
        <v>2592</v>
      </c>
      <c r="C733" s="1737">
        <v>223</v>
      </c>
      <c r="D733" s="1738" t="s">
        <v>1688</v>
      </c>
      <c r="E733" s="686" t="s">
        <v>1705</v>
      </c>
      <c r="F733" s="1430" t="s">
        <v>989</v>
      </c>
      <c r="G733" s="645" t="s">
        <v>31</v>
      </c>
      <c r="H733" s="645" t="s">
        <v>27</v>
      </c>
      <c r="I733" s="686" t="s">
        <v>29</v>
      </c>
      <c r="J733" s="1"/>
    </row>
    <row r="734" spans="1:10" ht="12.75" customHeight="1">
      <c r="A734" s="645" t="s">
        <v>1992</v>
      </c>
      <c r="B734" s="663" t="s">
        <v>1993</v>
      </c>
      <c r="C734" s="1737">
        <v>20</v>
      </c>
      <c r="D734" s="1738" t="s">
        <v>1688</v>
      </c>
      <c r="E734" s="686" t="s">
        <v>1689</v>
      </c>
      <c r="F734" s="1430" t="s">
        <v>116</v>
      </c>
      <c r="G734" s="645" t="s">
        <v>31</v>
      </c>
      <c r="H734" s="645" t="s">
        <v>27</v>
      </c>
      <c r="I734" s="686" t="s">
        <v>29</v>
      </c>
      <c r="J734" s="1"/>
    </row>
    <row r="735" spans="1:10" ht="12.75" customHeight="1">
      <c r="A735" s="645" t="s">
        <v>2594</v>
      </c>
      <c r="B735" s="663" t="s">
        <v>1845</v>
      </c>
      <c r="C735" s="1737">
        <v>0</v>
      </c>
      <c r="D735" s="1738" t="s">
        <v>1688</v>
      </c>
      <c r="E735" s="686" t="s">
        <v>1689</v>
      </c>
      <c r="F735" s="1430" t="s">
        <v>2046</v>
      </c>
      <c r="G735" s="645"/>
      <c r="H735" s="645"/>
      <c r="I735" s="686"/>
      <c r="J735" s="1"/>
    </row>
    <row r="736" spans="1:10" ht="12.75" customHeight="1">
      <c r="A736" s="1733"/>
      <c r="B736" s="618"/>
      <c r="C736" s="1077">
        <v>16</v>
      </c>
      <c r="D736" s="1738"/>
      <c r="E736" s="686"/>
      <c r="F736" s="1430"/>
      <c r="G736" s="645"/>
      <c r="H736" s="645"/>
      <c r="I736" s="686"/>
      <c r="J736" s="1"/>
    </row>
    <row r="737" spans="1:10" ht="12.75" customHeight="1">
      <c r="A737" s="1734" t="s">
        <v>1638</v>
      </c>
      <c r="B737" s="2259">
        <v>5</v>
      </c>
      <c r="C737" s="2080"/>
      <c r="D737" s="2080"/>
      <c r="E737" s="2080"/>
      <c r="F737" s="2080"/>
      <c r="G737" s="2080"/>
      <c r="H737" s="2080"/>
      <c r="I737" s="2081"/>
      <c r="J737" s="1"/>
    </row>
    <row r="738" spans="1:10" ht="12.75" customHeight="1">
      <c r="A738" s="645" t="s">
        <v>2888</v>
      </c>
      <c r="B738" s="663" t="s">
        <v>2597</v>
      </c>
      <c r="C738" s="1737">
        <v>303</v>
      </c>
      <c r="D738" s="1719" t="s">
        <v>1688</v>
      </c>
      <c r="E738" s="686" t="s">
        <v>1689</v>
      </c>
      <c r="F738" s="1430" t="s">
        <v>105</v>
      </c>
      <c r="G738" s="645" t="s">
        <v>104</v>
      </c>
      <c r="H738" s="645" t="s">
        <v>106</v>
      </c>
      <c r="I738" s="686" t="s">
        <v>29</v>
      </c>
      <c r="J738" s="1"/>
    </row>
    <row r="739" spans="1:10" ht="12.75" customHeight="1">
      <c r="A739" s="645" t="s">
        <v>2892</v>
      </c>
      <c r="B739" s="663" t="s">
        <v>2893</v>
      </c>
      <c r="C739" s="1737">
        <v>303</v>
      </c>
      <c r="D739" s="686" t="s">
        <v>1688</v>
      </c>
      <c r="E739" s="686" t="s">
        <v>1689</v>
      </c>
      <c r="F739" s="645" t="s">
        <v>114</v>
      </c>
      <c r="G739" s="645" t="s">
        <v>31</v>
      </c>
      <c r="H739" s="645" t="s">
        <v>27</v>
      </c>
      <c r="I739" s="686" t="s">
        <v>29</v>
      </c>
      <c r="J739" s="1"/>
    </row>
    <row r="740" spans="1:10" ht="12.75" customHeight="1">
      <c r="A740" s="645" t="s">
        <v>2894</v>
      </c>
      <c r="B740" s="663" t="s">
        <v>1696</v>
      </c>
      <c r="C740" s="1737">
        <v>202</v>
      </c>
      <c r="D740" s="686" t="s">
        <v>1688</v>
      </c>
      <c r="E740" s="686" t="s">
        <v>1689</v>
      </c>
      <c r="F740" s="1430" t="s">
        <v>101</v>
      </c>
      <c r="G740" s="645" t="s">
        <v>31</v>
      </c>
      <c r="H740" s="645" t="s">
        <v>102</v>
      </c>
      <c r="I740" s="686" t="s">
        <v>29</v>
      </c>
      <c r="J740" s="1"/>
    </row>
    <row r="741" spans="1:10" ht="12.75" customHeight="1">
      <c r="A741" s="645" t="s">
        <v>2895</v>
      </c>
      <c r="B741" s="663" t="s">
        <v>2602</v>
      </c>
      <c r="C741" s="1737">
        <v>122</v>
      </c>
      <c r="D741" s="686" t="s">
        <v>1688</v>
      </c>
      <c r="E741" s="686" t="s">
        <v>1689</v>
      </c>
      <c r="F741" s="1430" t="s">
        <v>111</v>
      </c>
      <c r="G741" s="645" t="s">
        <v>42</v>
      </c>
      <c r="H741" s="645" t="s">
        <v>102</v>
      </c>
      <c r="I741" s="686" t="s">
        <v>40</v>
      </c>
      <c r="J741" s="1"/>
    </row>
    <row r="742" spans="1:10" ht="12.75" customHeight="1">
      <c r="A742" s="645" t="s">
        <v>2896</v>
      </c>
      <c r="B742" s="663" t="s">
        <v>2897</v>
      </c>
      <c r="C742" s="1737">
        <v>122</v>
      </c>
      <c r="D742" s="686" t="s">
        <v>1688</v>
      </c>
      <c r="E742" s="686" t="s">
        <v>1705</v>
      </c>
      <c r="F742" s="1430" t="s">
        <v>979</v>
      </c>
      <c r="G742" s="645" t="s">
        <v>31</v>
      </c>
      <c r="H742" s="645" t="s">
        <v>27</v>
      </c>
      <c r="I742" s="686" t="s">
        <v>29</v>
      </c>
      <c r="J742" s="1"/>
    </row>
    <row r="743" spans="1:10" ht="12.75" customHeight="1">
      <c r="A743" s="645" t="s">
        <v>2898</v>
      </c>
      <c r="B743" s="663" t="s">
        <v>2606</v>
      </c>
      <c r="C743" s="1737">
        <v>202</v>
      </c>
      <c r="D743" s="686" t="s">
        <v>1688</v>
      </c>
      <c r="E743" s="686" t="s">
        <v>1689</v>
      </c>
      <c r="F743" s="1430" t="s">
        <v>116</v>
      </c>
      <c r="G743" s="645" t="s">
        <v>31</v>
      </c>
      <c r="H743" s="645" t="s">
        <v>27</v>
      </c>
      <c r="I743" s="686" t="s">
        <v>29</v>
      </c>
      <c r="J743" s="1"/>
    </row>
    <row r="744" spans="1:10" ht="12.75" customHeight="1">
      <c r="A744" s="645" t="s">
        <v>2899</v>
      </c>
      <c r="B744" s="663" t="s">
        <v>2900</v>
      </c>
      <c r="C744" s="1737">
        <v>122</v>
      </c>
      <c r="D744" s="686" t="s">
        <v>1688</v>
      </c>
      <c r="E744" s="686" t="s">
        <v>1689</v>
      </c>
      <c r="F744" s="1430" t="s">
        <v>117</v>
      </c>
      <c r="G744" s="645" t="s">
        <v>48</v>
      </c>
      <c r="H744" s="645" t="s">
        <v>118</v>
      </c>
      <c r="I744" s="686" t="s">
        <v>29</v>
      </c>
      <c r="J744" s="1"/>
    </row>
    <row r="745" spans="1:10" ht="12.75" customHeight="1">
      <c r="A745" s="645" t="s">
        <v>2901</v>
      </c>
      <c r="B745" s="663" t="s">
        <v>2902</v>
      </c>
      <c r="C745" s="1737">
        <v>202</v>
      </c>
      <c r="D745" s="686" t="s">
        <v>1688</v>
      </c>
      <c r="E745" s="686" t="s">
        <v>1689</v>
      </c>
      <c r="F745" s="1430" t="s">
        <v>113</v>
      </c>
      <c r="G745" s="645" t="s">
        <v>80</v>
      </c>
      <c r="H745" s="645" t="s">
        <v>1206</v>
      </c>
      <c r="I745" s="686" t="s">
        <v>29</v>
      </c>
      <c r="J745" s="1"/>
    </row>
    <row r="746" spans="1:10" ht="12.75" customHeight="1">
      <c r="A746" s="1418" t="s">
        <v>2611</v>
      </c>
      <c r="B746" s="1425" t="s">
        <v>2045</v>
      </c>
      <c r="C746" s="1737">
        <v>200</v>
      </c>
      <c r="D746" s="686" t="s">
        <v>1688</v>
      </c>
      <c r="E746" s="686" t="s">
        <v>1689</v>
      </c>
      <c r="F746" s="1430" t="s">
        <v>113</v>
      </c>
      <c r="G746" s="645" t="s">
        <v>80</v>
      </c>
      <c r="H746" s="645" t="s">
        <v>1206</v>
      </c>
      <c r="I746" s="686" t="s">
        <v>29</v>
      </c>
      <c r="J746" s="1"/>
    </row>
    <row r="747" spans="1:10" ht="12.75" customHeight="1">
      <c r="A747" s="645" t="s">
        <v>2909</v>
      </c>
      <c r="B747" s="663" t="s">
        <v>2910</v>
      </c>
      <c r="C747" s="1737">
        <v>223</v>
      </c>
      <c r="D747" s="686" t="s">
        <v>1817</v>
      </c>
      <c r="E747" s="686" t="s">
        <v>1689</v>
      </c>
      <c r="F747" s="1430" t="s">
        <v>116</v>
      </c>
      <c r="G747" s="645" t="s">
        <v>31</v>
      </c>
      <c r="H747" s="645" t="s">
        <v>27</v>
      </c>
      <c r="I747" s="686" t="s">
        <v>29</v>
      </c>
      <c r="J747" s="1"/>
    </row>
    <row r="748" spans="1:10" ht="12.75" customHeight="1">
      <c r="A748" s="1733"/>
      <c r="B748" s="618"/>
      <c r="C748" s="1077">
        <v>21</v>
      </c>
      <c r="D748" s="686"/>
      <c r="E748" s="686"/>
      <c r="F748" s="645"/>
      <c r="G748" s="645"/>
      <c r="H748" s="645"/>
      <c r="I748" s="686"/>
      <c r="J748" s="1"/>
    </row>
    <row r="749" spans="1:10" ht="12.75" customHeight="1">
      <c r="A749" s="1734" t="s">
        <v>1638</v>
      </c>
      <c r="B749" s="2259">
        <v>6</v>
      </c>
      <c r="C749" s="2080"/>
      <c r="D749" s="2080"/>
      <c r="E749" s="2080"/>
      <c r="F749" s="2080"/>
      <c r="G749" s="2080"/>
      <c r="H749" s="2080"/>
      <c r="I749" s="2081"/>
      <c r="J749" s="1"/>
    </row>
    <row r="750" spans="1:10" ht="12.75" customHeight="1">
      <c r="A750" s="645" t="s">
        <v>2913</v>
      </c>
      <c r="B750" s="663" t="s">
        <v>2616</v>
      </c>
      <c r="C750" s="1737">
        <v>202</v>
      </c>
      <c r="D750" s="686" t="s">
        <v>1688</v>
      </c>
      <c r="E750" s="686" t="s">
        <v>1689</v>
      </c>
      <c r="F750" s="1430" t="s">
        <v>105</v>
      </c>
      <c r="G750" s="645" t="s">
        <v>104</v>
      </c>
      <c r="H750" s="645" t="s">
        <v>106</v>
      </c>
      <c r="I750" s="686" t="s">
        <v>29</v>
      </c>
      <c r="J750" s="1"/>
    </row>
    <row r="751" spans="1:10" ht="12.75" customHeight="1">
      <c r="A751" s="645" t="s">
        <v>2914</v>
      </c>
      <c r="B751" s="663" t="s">
        <v>2915</v>
      </c>
      <c r="C751" s="1737">
        <v>202</v>
      </c>
      <c r="D751" s="686" t="s">
        <v>1688</v>
      </c>
      <c r="E751" s="686" t="s">
        <v>1689</v>
      </c>
      <c r="F751" s="645" t="s">
        <v>114</v>
      </c>
      <c r="G751" s="645" t="s">
        <v>31</v>
      </c>
      <c r="H751" s="645" t="s">
        <v>27</v>
      </c>
      <c r="I751" s="686" t="s">
        <v>29</v>
      </c>
      <c r="J751" s="1"/>
    </row>
    <row r="752" spans="1:10" ht="12.75" customHeight="1">
      <c r="A752" s="645" t="s">
        <v>2916</v>
      </c>
      <c r="B752" s="663" t="s">
        <v>1727</v>
      </c>
      <c r="C752" s="1737">
        <v>202</v>
      </c>
      <c r="D752" s="686" t="s">
        <v>1688</v>
      </c>
      <c r="E752" s="686" t="s">
        <v>1689</v>
      </c>
      <c r="F752" s="1430" t="s">
        <v>107</v>
      </c>
      <c r="G752" s="645" t="s">
        <v>42</v>
      </c>
      <c r="H752" s="645" t="s">
        <v>2547</v>
      </c>
      <c r="I752" s="686" t="s">
        <v>29</v>
      </c>
      <c r="J752" s="1"/>
    </row>
    <row r="753" spans="1:10" ht="12.75" customHeight="1">
      <c r="A753" s="645" t="s">
        <v>2917</v>
      </c>
      <c r="B753" s="663" t="s">
        <v>2621</v>
      </c>
      <c r="C753" s="1737">
        <v>223</v>
      </c>
      <c r="D753" s="686" t="s">
        <v>1688</v>
      </c>
      <c r="E753" s="686" t="s">
        <v>1705</v>
      </c>
      <c r="F753" s="1430" t="s">
        <v>989</v>
      </c>
      <c r="G753" s="645" t="s">
        <v>31</v>
      </c>
      <c r="H753" s="645" t="s">
        <v>27</v>
      </c>
      <c r="I753" s="686" t="s">
        <v>29</v>
      </c>
      <c r="J753" s="1"/>
    </row>
    <row r="754" spans="1:10" ht="12.75" customHeight="1">
      <c r="A754" s="645" t="s">
        <v>2918</v>
      </c>
      <c r="B754" s="663" t="s">
        <v>2623</v>
      </c>
      <c r="C754" s="1737">
        <v>223</v>
      </c>
      <c r="D754" s="686" t="s">
        <v>1688</v>
      </c>
      <c r="E754" s="686" t="s">
        <v>1689</v>
      </c>
      <c r="F754" s="1430" t="s">
        <v>113</v>
      </c>
      <c r="G754" s="645" t="s">
        <v>80</v>
      </c>
      <c r="H754" s="645" t="s">
        <v>1206</v>
      </c>
      <c r="I754" s="686" t="s">
        <v>29</v>
      </c>
      <c r="J754" s="1"/>
    </row>
    <row r="755" spans="1:10" ht="12.75" customHeight="1">
      <c r="A755" s="1418" t="s">
        <v>2919</v>
      </c>
      <c r="B755" s="1425" t="s">
        <v>2920</v>
      </c>
      <c r="C755" s="1737">
        <v>223</v>
      </c>
      <c r="D755" s="686" t="s">
        <v>1688</v>
      </c>
      <c r="E755" s="686" t="s">
        <v>1689</v>
      </c>
      <c r="F755" s="1430" t="s">
        <v>116</v>
      </c>
      <c r="G755" s="645" t="s">
        <v>31</v>
      </c>
      <c r="H755" s="645" t="s">
        <v>27</v>
      </c>
      <c r="I755" s="686" t="s">
        <v>29</v>
      </c>
      <c r="J755" s="1"/>
    </row>
    <row r="756" spans="1:10" ht="12.75" customHeight="1">
      <c r="A756" s="645" t="s">
        <v>2921</v>
      </c>
      <c r="B756" s="663" t="s">
        <v>2627</v>
      </c>
      <c r="C756" s="1737">
        <v>223</v>
      </c>
      <c r="D756" s="686" t="s">
        <v>1817</v>
      </c>
      <c r="E756" s="686" t="s">
        <v>1705</v>
      </c>
      <c r="F756" s="1430" t="s">
        <v>989</v>
      </c>
      <c r="G756" s="645" t="s">
        <v>31</v>
      </c>
      <c r="H756" s="645" t="s">
        <v>27</v>
      </c>
      <c r="I756" s="686" t="s">
        <v>29</v>
      </c>
      <c r="J756" s="1"/>
    </row>
    <row r="757" spans="1:10" ht="12.75" customHeight="1">
      <c r="A757" s="1733" t="s">
        <v>1835</v>
      </c>
      <c r="B757" s="610" t="s">
        <v>2628</v>
      </c>
      <c r="C757" s="1737">
        <v>202</v>
      </c>
      <c r="D757" s="686" t="s">
        <v>1688</v>
      </c>
      <c r="E757" s="686" t="s">
        <v>1689</v>
      </c>
      <c r="F757" s="1430" t="s">
        <v>113</v>
      </c>
      <c r="G757" s="645" t="s">
        <v>80</v>
      </c>
      <c r="H757" s="645" t="s">
        <v>1206</v>
      </c>
      <c r="I757" s="686" t="s">
        <v>29</v>
      </c>
      <c r="J757" s="1"/>
    </row>
    <row r="758" spans="1:10" ht="12.75" customHeight="1">
      <c r="A758" s="645" t="s">
        <v>1823</v>
      </c>
      <c r="B758" s="663" t="s">
        <v>2092</v>
      </c>
      <c r="C758" s="1737">
        <v>20</v>
      </c>
      <c r="D758" s="686" t="s">
        <v>1688</v>
      </c>
      <c r="E758" s="686" t="s">
        <v>1689</v>
      </c>
      <c r="F758" s="1430" t="s">
        <v>2046</v>
      </c>
      <c r="G758" s="645"/>
      <c r="H758" s="645"/>
      <c r="I758" s="686" t="s">
        <v>29</v>
      </c>
      <c r="J758" s="1"/>
    </row>
    <row r="759" spans="1:10" ht="12.75" customHeight="1">
      <c r="A759" s="1733"/>
      <c r="B759" s="618"/>
      <c r="C759" s="1740">
        <v>18</v>
      </c>
      <c r="D759" s="1737"/>
      <c r="E759" s="1737"/>
      <c r="F759" s="645"/>
      <c r="G759" s="645"/>
      <c r="H759" s="645"/>
      <c r="I759" s="686"/>
      <c r="J759" s="1"/>
    </row>
    <row r="760" spans="1:10" ht="12.75" customHeight="1">
      <c r="A760" s="1734" t="s">
        <v>1638</v>
      </c>
      <c r="B760" s="2259">
        <v>7</v>
      </c>
      <c r="C760" s="2080"/>
      <c r="D760" s="2080"/>
      <c r="E760" s="2080"/>
      <c r="F760" s="2080"/>
      <c r="G760" s="2080"/>
      <c r="H760" s="2080"/>
      <c r="I760" s="2081"/>
      <c r="J760" s="1"/>
    </row>
    <row r="761" spans="1:10" ht="12.75" customHeight="1">
      <c r="A761" s="645" t="s">
        <v>2924</v>
      </c>
      <c r="B761" s="663" t="s">
        <v>2925</v>
      </c>
      <c r="C761" s="1737">
        <v>303</v>
      </c>
      <c r="D761" s="686" t="s">
        <v>1688</v>
      </c>
      <c r="E761" s="686" t="s">
        <v>1705</v>
      </c>
      <c r="F761" s="1430" t="s">
        <v>979</v>
      </c>
      <c r="G761" s="645" t="s">
        <v>31</v>
      </c>
      <c r="H761" s="645" t="s">
        <v>27</v>
      </c>
      <c r="I761" s="686" t="s">
        <v>29</v>
      </c>
      <c r="J761" s="1"/>
    </row>
    <row r="762" spans="1:10" ht="12.75" customHeight="1">
      <c r="A762" s="645" t="s">
        <v>2926</v>
      </c>
      <c r="B762" s="663" t="s">
        <v>1750</v>
      </c>
      <c r="C762" s="1737">
        <v>202</v>
      </c>
      <c r="D762" s="686" t="s">
        <v>1688</v>
      </c>
      <c r="E762" s="686" t="s">
        <v>1689</v>
      </c>
      <c r="F762" s="1430" t="s">
        <v>107</v>
      </c>
      <c r="G762" s="645" t="s">
        <v>42</v>
      </c>
      <c r="H762" s="645" t="s">
        <v>2547</v>
      </c>
      <c r="I762" s="686" t="s">
        <v>29</v>
      </c>
      <c r="J762" s="1"/>
    </row>
    <row r="763" spans="1:10" ht="12.75" customHeight="1">
      <c r="A763" s="645" t="s">
        <v>2927</v>
      </c>
      <c r="B763" s="663" t="s">
        <v>2634</v>
      </c>
      <c r="C763" s="1737">
        <v>324</v>
      </c>
      <c r="D763" s="686" t="s">
        <v>1688</v>
      </c>
      <c r="E763" s="686" t="s">
        <v>1689</v>
      </c>
      <c r="F763" s="1430" t="s">
        <v>115</v>
      </c>
      <c r="G763" s="645" t="s">
        <v>31</v>
      </c>
      <c r="H763" s="645" t="s">
        <v>27</v>
      </c>
      <c r="I763" s="686" t="s">
        <v>29</v>
      </c>
      <c r="J763" s="1"/>
    </row>
    <row r="764" spans="1:10" ht="12.75" customHeight="1">
      <c r="A764" s="645" t="s">
        <v>2928</v>
      </c>
      <c r="B764" s="663" t="s">
        <v>2636</v>
      </c>
      <c r="C764" s="1737">
        <v>324</v>
      </c>
      <c r="D764" s="686" t="s">
        <v>1688</v>
      </c>
      <c r="E764" s="686" t="s">
        <v>1689</v>
      </c>
      <c r="F764" s="1430" t="s">
        <v>117</v>
      </c>
      <c r="G764" s="645" t="s">
        <v>48</v>
      </c>
      <c r="H764" s="645" t="s">
        <v>1206</v>
      </c>
      <c r="I764" s="686" t="s">
        <v>29</v>
      </c>
      <c r="J764" s="1"/>
    </row>
    <row r="765" spans="1:10" ht="12.75" customHeight="1">
      <c r="A765" s="645" t="s">
        <v>2930</v>
      </c>
      <c r="B765" s="663" t="s">
        <v>2638</v>
      </c>
      <c r="C765" s="1737">
        <v>122</v>
      </c>
      <c r="D765" s="686" t="s">
        <v>1688</v>
      </c>
      <c r="E765" s="686" t="s">
        <v>1689</v>
      </c>
      <c r="F765" s="1430" t="s">
        <v>116</v>
      </c>
      <c r="G765" s="645" t="s">
        <v>31</v>
      </c>
      <c r="H765" s="645" t="s">
        <v>27</v>
      </c>
      <c r="I765" s="686" t="s">
        <v>29</v>
      </c>
      <c r="J765" s="1"/>
    </row>
    <row r="766" spans="1:10" ht="12.75" customHeight="1">
      <c r="A766" s="645" t="s">
        <v>2933</v>
      </c>
      <c r="B766" s="663" t="s">
        <v>2063</v>
      </c>
      <c r="C766" s="1737">
        <v>143</v>
      </c>
      <c r="D766" s="686" t="s">
        <v>1688</v>
      </c>
      <c r="E766" s="686" t="s">
        <v>1689</v>
      </c>
      <c r="F766" s="1430" t="s">
        <v>2064</v>
      </c>
      <c r="G766" s="645"/>
      <c r="H766" s="645"/>
      <c r="I766" s="686"/>
      <c r="J766" s="1"/>
    </row>
    <row r="767" spans="1:10" ht="12.75" customHeight="1">
      <c r="A767" s="645" t="s">
        <v>2934</v>
      </c>
      <c r="B767" s="663" t="s">
        <v>2641</v>
      </c>
      <c r="C767" s="1737">
        <v>223</v>
      </c>
      <c r="D767" s="686" t="s">
        <v>1817</v>
      </c>
      <c r="E767" s="686" t="s">
        <v>1689</v>
      </c>
      <c r="F767" s="1430" t="s">
        <v>117</v>
      </c>
      <c r="G767" s="645" t="s">
        <v>48</v>
      </c>
      <c r="H767" s="645" t="s">
        <v>118</v>
      </c>
      <c r="I767" s="686" t="s">
        <v>29</v>
      </c>
      <c r="J767" s="1"/>
    </row>
    <row r="768" spans="1:10" ht="12.75" customHeight="1">
      <c r="A768" s="1733"/>
      <c r="C768" s="1740">
        <v>21</v>
      </c>
      <c r="D768" s="1737"/>
      <c r="E768" s="1737"/>
      <c r="F768" s="645"/>
      <c r="G768" s="645"/>
      <c r="H768" s="645"/>
      <c r="I768" s="686"/>
      <c r="J768" s="1"/>
    </row>
    <row r="769" spans="1:10" ht="12.75" customHeight="1">
      <c r="A769" s="1734" t="s">
        <v>1638</v>
      </c>
      <c r="B769" s="2259">
        <v>8</v>
      </c>
      <c r="C769" s="2080"/>
      <c r="D769" s="2080"/>
      <c r="E769" s="2080"/>
      <c r="F769" s="2080"/>
      <c r="G769" s="2080"/>
      <c r="H769" s="2080"/>
      <c r="I769" s="2081"/>
      <c r="J769" s="1"/>
    </row>
    <row r="770" spans="1:10" ht="12.75" customHeight="1">
      <c r="A770" s="645" t="s">
        <v>2935</v>
      </c>
      <c r="B770" s="663" t="s">
        <v>2643</v>
      </c>
      <c r="C770" s="1737">
        <v>303</v>
      </c>
      <c r="D770" s="686" t="s">
        <v>1688</v>
      </c>
      <c r="E770" s="686" t="s">
        <v>1689</v>
      </c>
      <c r="F770" s="1430" t="s">
        <v>101</v>
      </c>
      <c r="G770" s="645" t="s">
        <v>31</v>
      </c>
      <c r="H770" s="645" t="s">
        <v>102</v>
      </c>
      <c r="I770" s="686" t="s">
        <v>29</v>
      </c>
      <c r="J770" s="1"/>
    </row>
    <row r="771" spans="1:10" ht="12.75" customHeight="1">
      <c r="A771" s="645" t="s">
        <v>2936</v>
      </c>
      <c r="B771" s="663" t="s">
        <v>2645</v>
      </c>
      <c r="C771" s="1737">
        <v>324</v>
      </c>
      <c r="D771" s="686" t="s">
        <v>1688</v>
      </c>
      <c r="E771" s="686" t="s">
        <v>1689</v>
      </c>
      <c r="F771" s="1430" t="s">
        <v>115</v>
      </c>
      <c r="G771" s="645" t="s">
        <v>31</v>
      </c>
      <c r="H771" s="645" t="s">
        <v>27</v>
      </c>
      <c r="I771" s="686" t="s">
        <v>29</v>
      </c>
      <c r="J771" s="1"/>
    </row>
    <row r="772" spans="1:10" ht="12.75" customHeight="1">
      <c r="A772" s="645" t="s">
        <v>2939</v>
      </c>
      <c r="B772" s="663" t="s">
        <v>2647</v>
      </c>
      <c r="C772" s="1737">
        <v>223</v>
      </c>
      <c r="D772" s="686" t="s">
        <v>1688</v>
      </c>
      <c r="E772" s="686" t="s">
        <v>1689</v>
      </c>
      <c r="F772" s="1430" t="s">
        <v>116</v>
      </c>
      <c r="G772" s="645" t="s">
        <v>31</v>
      </c>
      <c r="H772" s="645" t="s">
        <v>27</v>
      </c>
      <c r="I772" s="686" t="s">
        <v>29</v>
      </c>
      <c r="J772" s="1"/>
    </row>
    <row r="773" spans="1:10" ht="12.75" customHeight="1">
      <c r="A773" s="645" t="s">
        <v>2940</v>
      </c>
      <c r="B773" s="663" t="s">
        <v>2649</v>
      </c>
      <c r="C773" s="1737">
        <v>223</v>
      </c>
      <c r="D773" s="686" t="s">
        <v>1688</v>
      </c>
      <c r="E773" s="686" t="s">
        <v>1689</v>
      </c>
      <c r="F773" s="1430" t="s">
        <v>115</v>
      </c>
      <c r="G773" s="645" t="s">
        <v>31</v>
      </c>
      <c r="H773" s="645" t="s">
        <v>27</v>
      </c>
      <c r="I773" s="686" t="s">
        <v>29</v>
      </c>
      <c r="J773" s="1"/>
    </row>
    <row r="774" spans="1:10" ht="12.75" customHeight="1">
      <c r="A774" s="1418" t="s">
        <v>2093</v>
      </c>
      <c r="B774" s="1425" t="s">
        <v>2094</v>
      </c>
      <c r="C774" s="1737">
        <v>143</v>
      </c>
      <c r="D774" s="686" t="s">
        <v>1688</v>
      </c>
      <c r="E774" s="686" t="s">
        <v>1689</v>
      </c>
      <c r="F774" s="1430" t="s">
        <v>2064</v>
      </c>
      <c r="G774" s="645"/>
      <c r="H774" s="645"/>
      <c r="I774" s="686" t="s">
        <v>29</v>
      </c>
      <c r="J774" s="1"/>
    </row>
    <row r="775" spans="1:10" ht="12.75" customHeight="1">
      <c r="A775" s="645" t="s">
        <v>2944</v>
      </c>
      <c r="B775" s="663" t="s">
        <v>2945</v>
      </c>
      <c r="C775" s="1737">
        <v>303</v>
      </c>
      <c r="D775" s="686" t="s">
        <v>1817</v>
      </c>
      <c r="E775" s="686" t="s">
        <v>1689</v>
      </c>
      <c r="F775" s="1430" t="s">
        <v>113</v>
      </c>
      <c r="G775" s="645" t="s">
        <v>80</v>
      </c>
      <c r="H775" s="645" t="s">
        <v>1206</v>
      </c>
      <c r="I775" s="686" t="s">
        <v>29</v>
      </c>
      <c r="J775" s="1"/>
    </row>
    <row r="776" spans="1:10" ht="12.75" customHeight="1">
      <c r="A776" s="1733" t="s">
        <v>2652</v>
      </c>
      <c r="B776" s="1416" t="s">
        <v>422</v>
      </c>
      <c r="C776" s="686">
        <v>303</v>
      </c>
      <c r="D776" s="686" t="s">
        <v>2020</v>
      </c>
      <c r="E776" s="686" t="s">
        <v>1705</v>
      </c>
      <c r="F776" s="1430" t="s">
        <v>864</v>
      </c>
      <c r="G776" s="645" t="s">
        <v>31</v>
      </c>
      <c r="H776" s="645" t="s">
        <v>2651</v>
      </c>
      <c r="I776" s="686" t="s">
        <v>29</v>
      </c>
      <c r="J776" s="1"/>
    </row>
    <row r="777" spans="1:10" ht="12.75" customHeight="1">
      <c r="A777" s="1733"/>
      <c r="B777" s="618"/>
      <c r="C777" s="1740">
        <v>22</v>
      </c>
      <c r="D777" s="1738"/>
      <c r="E777" s="1736"/>
      <c r="F777" s="1430"/>
      <c r="G777" s="645"/>
      <c r="H777" s="645"/>
      <c r="I777" s="686"/>
      <c r="J777" s="1"/>
    </row>
    <row r="778" spans="1:10" ht="12.75" customHeight="1">
      <c r="A778" s="1715" t="s">
        <v>18</v>
      </c>
      <c r="B778" s="2250" t="s">
        <v>1360</v>
      </c>
      <c r="C778" s="2080"/>
      <c r="D778" s="2080"/>
      <c r="E778" s="2080"/>
      <c r="F778" s="2080"/>
      <c r="G778" s="2080"/>
      <c r="H778" s="2080"/>
      <c r="I778" s="2081"/>
      <c r="J778" s="1"/>
    </row>
    <row r="779" spans="1:10" ht="12.75" customHeight="1">
      <c r="A779" s="1715" t="s">
        <v>1638</v>
      </c>
      <c r="B779" s="2250">
        <v>1</v>
      </c>
      <c r="C779" s="2080"/>
      <c r="D779" s="2080"/>
      <c r="E779" s="2080"/>
      <c r="F779" s="2080"/>
      <c r="G779" s="2080"/>
      <c r="H779" s="2080"/>
      <c r="I779" s="2081"/>
      <c r="J779" s="1"/>
    </row>
    <row r="780" spans="1:10" ht="12.75" customHeight="1">
      <c r="A780" s="2252" t="s">
        <v>1641</v>
      </c>
      <c r="B780" s="2080"/>
      <c r="C780" s="2080"/>
      <c r="D780" s="2080"/>
      <c r="E780" s="2081"/>
      <c r="F780" s="2250" t="s">
        <v>1642</v>
      </c>
      <c r="G780" s="2080"/>
      <c r="H780" s="2080"/>
      <c r="I780" s="2081"/>
      <c r="J780" s="1"/>
    </row>
    <row r="781" spans="1:10" ht="12.75" customHeight="1">
      <c r="A781" s="1715" t="s">
        <v>1643</v>
      </c>
      <c r="B781" s="1449" t="s">
        <v>1644</v>
      </c>
      <c r="C781" s="1356" t="s">
        <v>1645</v>
      </c>
      <c r="D781" s="1356" t="s">
        <v>1646</v>
      </c>
      <c r="E781" s="1356" t="s">
        <v>1889</v>
      </c>
      <c r="F781" s="1715" t="s">
        <v>1649</v>
      </c>
      <c r="G781" s="1715" t="s">
        <v>1665</v>
      </c>
      <c r="H781" s="1715" t="s">
        <v>1666</v>
      </c>
      <c r="I781" s="1356" t="s">
        <v>1667</v>
      </c>
      <c r="J781" s="1"/>
    </row>
    <row r="782" spans="1:10" ht="12.75" customHeight="1">
      <c r="A782" s="1244" t="s">
        <v>2949</v>
      </c>
      <c r="B782" s="849" t="s">
        <v>2950</v>
      </c>
      <c r="C782" s="664">
        <v>303</v>
      </c>
      <c r="D782" s="664" t="s">
        <v>1688</v>
      </c>
      <c r="E782" s="664" t="s">
        <v>1689</v>
      </c>
      <c r="F782" s="1244" t="s">
        <v>129</v>
      </c>
      <c r="G782" s="1244" t="s">
        <v>25</v>
      </c>
      <c r="H782" s="1244" t="s">
        <v>130</v>
      </c>
      <c r="I782" s="664" t="s">
        <v>29</v>
      </c>
      <c r="J782" s="1"/>
    </row>
    <row r="783" spans="1:10" ht="12.75" customHeight="1">
      <c r="A783" s="1244" t="s">
        <v>2953</v>
      </c>
      <c r="B783" s="849" t="s">
        <v>2954</v>
      </c>
      <c r="C783" s="664">
        <v>303</v>
      </c>
      <c r="D783" s="664" t="s">
        <v>1688</v>
      </c>
      <c r="E783" s="664" t="s">
        <v>1689</v>
      </c>
      <c r="F783" s="1244" t="s">
        <v>2955</v>
      </c>
      <c r="G783" s="1244" t="s">
        <v>25</v>
      </c>
      <c r="H783" s="1244" t="s">
        <v>130</v>
      </c>
      <c r="I783" s="664" t="s">
        <v>40</v>
      </c>
      <c r="J783" s="1"/>
    </row>
    <row r="784" spans="1:10" ht="12.75" customHeight="1">
      <c r="A784" s="1244" t="s">
        <v>2957</v>
      </c>
      <c r="B784" s="849" t="s">
        <v>137</v>
      </c>
      <c r="C784" s="664">
        <v>303</v>
      </c>
      <c r="D784" s="664" t="s">
        <v>1688</v>
      </c>
      <c r="E784" s="664" t="s">
        <v>1689</v>
      </c>
      <c r="F784" s="1244" t="s">
        <v>136</v>
      </c>
      <c r="G784" s="1244" t="s">
        <v>132</v>
      </c>
      <c r="H784" s="1244" t="s">
        <v>130</v>
      </c>
      <c r="I784" s="664" t="s">
        <v>29</v>
      </c>
      <c r="J784" s="1"/>
    </row>
    <row r="785" spans="1:10" ht="12.75" customHeight="1">
      <c r="A785" s="1244" t="s">
        <v>1703</v>
      </c>
      <c r="B785" s="849" t="s">
        <v>1904</v>
      </c>
      <c r="C785" s="664">
        <v>202</v>
      </c>
      <c r="D785" s="664" t="s">
        <v>1688</v>
      </c>
      <c r="E785" s="664" t="s">
        <v>1705</v>
      </c>
      <c r="F785" s="1244" t="s">
        <v>2959</v>
      </c>
      <c r="G785" s="1244" t="s">
        <v>2960</v>
      </c>
      <c r="H785" s="1244" t="s">
        <v>1707</v>
      </c>
      <c r="I785" s="664" t="s">
        <v>29</v>
      </c>
      <c r="J785" s="1"/>
    </row>
    <row r="786" spans="1:10" ht="12.75" customHeight="1">
      <c r="A786" s="1244" t="s">
        <v>2101</v>
      </c>
      <c r="B786" s="849" t="s">
        <v>1907</v>
      </c>
      <c r="C786" s="664">
        <v>202</v>
      </c>
      <c r="D786" s="664" t="s">
        <v>1688</v>
      </c>
      <c r="E786" s="664" t="s">
        <v>1705</v>
      </c>
      <c r="F786" s="1244" t="s">
        <v>988</v>
      </c>
      <c r="G786" s="1244" t="s">
        <v>415</v>
      </c>
      <c r="H786" s="1244" t="s">
        <v>1746</v>
      </c>
      <c r="I786" s="664" t="s">
        <v>29</v>
      </c>
      <c r="J786" s="1"/>
    </row>
    <row r="787" spans="1:10" ht="12.75" customHeight="1">
      <c r="A787" s="1244" t="s">
        <v>2961</v>
      </c>
      <c r="B787" s="849" t="s">
        <v>657</v>
      </c>
      <c r="C787" s="664">
        <v>202</v>
      </c>
      <c r="D787" s="664" t="s">
        <v>1688</v>
      </c>
      <c r="E787" s="664" t="s">
        <v>1705</v>
      </c>
      <c r="F787" s="1244" t="s">
        <v>1104</v>
      </c>
      <c r="G787" s="1244" t="s">
        <v>31</v>
      </c>
      <c r="H787" s="1244" t="s">
        <v>1709</v>
      </c>
      <c r="I787" s="664" t="s">
        <v>37</v>
      </c>
      <c r="J787" s="1"/>
    </row>
    <row r="788" spans="1:10" ht="12.75" customHeight="1">
      <c r="A788" s="1244" t="s">
        <v>1711</v>
      </c>
      <c r="B788" s="849" t="s">
        <v>1712</v>
      </c>
      <c r="C788" s="664">
        <v>200</v>
      </c>
      <c r="D788" s="664" t="s">
        <v>1688</v>
      </c>
      <c r="E788" s="664" t="s">
        <v>1705</v>
      </c>
      <c r="F788" s="1244" t="s">
        <v>811</v>
      </c>
      <c r="G788" s="1244" t="s">
        <v>48</v>
      </c>
      <c r="H788" s="1244" t="s">
        <v>1714</v>
      </c>
      <c r="I788" s="664" t="s">
        <v>29</v>
      </c>
      <c r="J788" s="1"/>
    </row>
    <row r="789" spans="1:10" ht="12.75" customHeight="1">
      <c r="A789" s="1244" t="s">
        <v>2962</v>
      </c>
      <c r="B789" s="849" t="s">
        <v>256</v>
      </c>
      <c r="C789" s="664">
        <v>223</v>
      </c>
      <c r="D789" s="664" t="s">
        <v>1688</v>
      </c>
      <c r="E789" s="1714" t="s">
        <v>1705</v>
      </c>
      <c r="F789" s="1244" t="s">
        <v>270</v>
      </c>
      <c r="G789" s="1244" t="s">
        <v>25</v>
      </c>
      <c r="H789" s="1244" t="s">
        <v>1709</v>
      </c>
      <c r="I789" s="664" t="s">
        <v>37</v>
      </c>
      <c r="J789" s="1"/>
    </row>
    <row r="790" spans="1:10" ht="12.75" customHeight="1">
      <c r="A790" s="1244" t="s">
        <v>2965</v>
      </c>
      <c r="B790" s="849" t="s">
        <v>1041</v>
      </c>
      <c r="C790" s="664">
        <v>303</v>
      </c>
      <c r="D790" s="664" t="s">
        <v>1688</v>
      </c>
      <c r="E790" s="1714" t="s">
        <v>1705</v>
      </c>
      <c r="F790" s="1244" t="s">
        <v>2966</v>
      </c>
      <c r="G790" s="1244" t="s">
        <v>31</v>
      </c>
      <c r="H790" s="1244" t="s">
        <v>1041</v>
      </c>
      <c r="I790" s="664" t="s">
        <v>29</v>
      </c>
      <c r="J790" s="1"/>
    </row>
    <row r="791" spans="1:10" ht="12.75" customHeight="1">
      <c r="A791" s="1244"/>
      <c r="B791" s="601"/>
      <c r="C791" s="1712">
        <v>21</v>
      </c>
      <c r="D791" s="664"/>
      <c r="E791" s="664"/>
      <c r="F791" s="1244"/>
      <c r="G791" s="1244"/>
      <c r="H791" s="1244"/>
      <c r="I791" s="664"/>
      <c r="J791" s="1"/>
    </row>
    <row r="792" spans="1:10" ht="12.75" customHeight="1">
      <c r="A792" s="1715" t="s">
        <v>1638</v>
      </c>
      <c r="B792" s="2250">
        <v>2</v>
      </c>
      <c r="C792" s="2080"/>
      <c r="D792" s="2080"/>
      <c r="E792" s="2080"/>
      <c r="F792" s="2080"/>
      <c r="G792" s="2080"/>
      <c r="H792" s="2080"/>
      <c r="I792" s="2081"/>
      <c r="J792" s="1"/>
    </row>
    <row r="793" spans="1:10" ht="18.75" customHeight="1">
      <c r="A793" s="1244" t="s">
        <v>1730</v>
      </c>
      <c r="B793" s="849" t="s">
        <v>2273</v>
      </c>
      <c r="C793" s="664">
        <v>200</v>
      </c>
      <c r="D793" s="664" t="s">
        <v>1688</v>
      </c>
      <c r="E793" s="664" t="s">
        <v>1689</v>
      </c>
      <c r="F793" s="1244" t="s">
        <v>129</v>
      </c>
      <c r="G793" s="1244" t="s">
        <v>25</v>
      </c>
      <c r="H793" s="1244" t="s">
        <v>130</v>
      </c>
      <c r="I793" s="664" t="s">
        <v>29</v>
      </c>
      <c r="J793" s="1"/>
    </row>
    <row r="794" spans="1:10" ht="12.75" customHeight="1">
      <c r="A794" s="1244" t="s">
        <v>2968</v>
      </c>
      <c r="B794" s="849" t="s">
        <v>2969</v>
      </c>
      <c r="C794" s="664">
        <v>303</v>
      </c>
      <c r="D794" s="664" t="s">
        <v>1688</v>
      </c>
      <c r="E794" s="664" t="s">
        <v>1689</v>
      </c>
      <c r="F794" s="1244" t="s">
        <v>129</v>
      </c>
      <c r="G794" s="1244" t="s">
        <v>25</v>
      </c>
      <c r="H794" s="1244" t="s">
        <v>130</v>
      </c>
      <c r="I794" s="664" t="s">
        <v>29</v>
      </c>
      <c r="J794" s="1"/>
    </row>
    <row r="795" spans="1:10" ht="12.75" customHeight="1">
      <c r="A795" s="1244" t="s">
        <v>2970</v>
      </c>
      <c r="B795" s="849" t="s">
        <v>2971</v>
      </c>
      <c r="C795" s="664">
        <v>303</v>
      </c>
      <c r="D795" s="664" t="s">
        <v>1688</v>
      </c>
      <c r="E795" s="664" t="s">
        <v>1689</v>
      </c>
      <c r="F795" s="1244" t="s">
        <v>136</v>
      </c>
      <c r="G795" s="1244" t="s">
        <v>132</v>
      </c>
      <c r="H795" s="1244" t="s">
        <v>130</v>
      </c>
      <c r="I795" s="664" t="s">
        <v>40</v>
      </c>
      <c r="J795" s="1"/>
    </row>
    <row r="796" spans="1:10" ht="12.75" customHeight="1">
      <c r="A796" s="1244" t="s">
        <v>2972</v>
      </c>
      <c r="B796" s="849" t="s">
        <v>2973</v>
      </c>
      <c r="C796" s="664">
        <v>223</v>
      </c>
      <c r="D796" s="664" t="s">
        <v>1688</v>
      </c>
      <c r="E796" s="1714" t="s">
        <v>1689</v>
      </c>
      <c r="F796" s="1244" t="s">
        <v>146</v>
      </c>
      <c r="G796" s="1244" t="s">
        <v>31</v>
      </c>
      <c r="H796" s="1244" t="s">
        <v>130</v>
      </c>
      <c r="I796" s="664" t="s">
        <v>37</v>
      </c>
      <c r="J796" s="1"/>
    </row>
    <row r="797" spans="1:10" ht="12.75" customHeight="1">
      <c r="A797" s="1244" t="s">
        <v>2974</v>
      </c>
      <c r="B797" s="849" t="s">
        <v>2975</v>
      </c>
      <c r="C797" s="664">
        <v>404</v>
      </c>
      <c r="D797" s="664" t="s">
        <v>1688</v>
      </c>
      <c r="E797" s="1714" t="s">
        <v>1689</v>
      </c>
      <c r="F797" s="1244" t="s">
        <v>2955</v>
      </c>
      <c r="G797" s="1244" t="s">
        <v>25</v>
      </c>
      <c r="H797" s="1244" t="s">
        <v>130</v>
      </c>
      <c r="I797" s="664" t="s">
        <v>37</v>
      </c>
      <c r="J797" s="1"/>
    </row>
    <row r="798" spans="1:10" ht="12.75" customHeight="1">
      <c r="A798" s="1244" t="s">
        <v>1732</v>
      </c>
      <c r="B798" s="849" t="s">
        <v>1938</v>
      </c>
      <c r="C798" s="664">
        <v>202</v>
      </c>
      <c r="D798" s="664" t="s">
        <v>1688</v>
      </c>
      <c r="E798" s="664" t="s">
        <v>1705</v>
      </c>
      <c r="F798" s="1244" t="s">
        <v>2976</v>
      </c>
      <c r="G798" s="1244" t="s">
        <v>415</v>
      </c>
      <c r="H798" s="1244" t="s">
        <v>1707</v>
      </c>
      <c r="I798" s="664" t="s">
        <v>29</v>
      </c>
      <c r="J798" s="1"/>
    </row>
    <row r="799" spans="1:10" ht="12.75" customHeight="1">
      <c r="A799" s="1244" t="s">
        <v>1941</v>
      </c>
      <c r="B799" s="849" t="s">
        <v>1943</v>
      </c>
      <c r="C799" s="664">
        <v>202</v>
      </c>
      <c r="D799" s="664" t="s">
        <v>1688</v>
      </c>
      <c r="E799" s="664" t="s">
        <v>1705</v>
      </c>
      <c r="F799" s="1244" t="s">
        <v>2294</v>
      </c>
      <c r="G799" s="1244" t="s">
        <v>415</v>
      </c>
      <c r="H799" s="1244" t="s">
        <v>27</v>
      </c>
      <c r="I799" s="664" t="s">
        <v>29</v>
      </c>
      <c r="J799" s="1"/>
    </row>
    <row r="800" spans="1:10" ht="12.75" customHeight="1">
      <c r="A800" s="1244" t="s">
        <v>2977</v>
      </c>
      <c r="B800" s="849" t="s">
        <v>1740</v>
      </c>
      <c r="C800" s="664">
        <v>122</v>
      </c>
      <c r="D800" s="664" t="s">
        <v>1688</v>
      </c>
      <c r="E800" s="664" t="s">
        <v>1705</v>
      </c>
      <c r="F800" s="1244" t="s">
        <v>2978</v>
      </c>
      <c r="G800" s="1244" t="s">
        <v>303</v>
      </c>
      <c r="H800" s="1244" t="s">
        <v>662</v>
      </c>
      <c r="I800" s="664" t="s">
        <v>29</v>
      </c>
      <c r="J800" s="1"/>
    </row>
    <row r="801" spans="1:10" ht="12.75" customHeight="1">
      <c r="A801" s="1244" t="s">
        <v>1741</v>
      </c>
      <c r="B801" s="849" t="s">
        <v>1947</v>
      </c>
      <c r="C801" s="664">
        <v>200</v>
      </c>
      <c r="D801" s="664" t="s">
        <v>1688</v>
      </c>
      <c r="E801" s="664" t="s">
        <v>1705</v>
      </c>
      <c r="F801" s="1244" t="s">
        <v>811</v>
      </c>
      <c r="G801" s="1244" t="s">
        <v>48</v>
      </c>
      <c r="H801" s="1244" t="s">
        <v>1714</v>
      </c>
      <c r="I801" s="664" t="s">
        <v>29</v>
      </c>
      <c r="J801" s="1"/>
    </row>
    <row r="802" spans="1:10" ht="12.75" customHeight="1">
      <c r="A802" s="1244" t="s">
        <v>1736</v>
      </c>
      <c r="B802" s="849" t="s">
        <v>2272</v>
      </c>
      <c r="C802" s="664">
        <v>200</v>
      </c>
      <c r="D802" s="664" t="s">
        <v>1688</v>
      </c>
      <c r="E802" s="664" t="s">
        <v>1705</v>
      </c>
      <c r="F802" s="1244" t="s">
        <v>2982</v>
      </c>
      <c r="G802" s="1244" t="s">
        <v>31</v>
      </c>
      <c r="H802" s="1244" t="s">
        <v>130</v>
      </c>
      <c r="I802" s="664" t="s">
        <v>29</v>
      </c>
      <c r="J802" s="1"/>
    </row>
    <row r="803" spans="1:10" ht="12.75" customHeight="1">
      <c r="A803" s="1244"/>
      <c r="B803" s="601"/>
      <c r="C803" s="1712">
        <v>19</v>
      </c>
      <c r="D803" s="664"/>
      <c r="E803" s="664"/>
      <c r="F803" s="1244"/>
      <c r="G803" s="1244"/>
      <c r="H803" s="1244"/>
      <c r="I803" s="664"/>
      <c r="J803" s="1"/>
    </row>
    <row r="804" spans="1:10" ht="12.75" customHeight="1">
      <c r="A804" s="1715" t="s">
        <v>1638</v>
      </c>
      <c r="B804" s="2250">
        <v>3</v>
      </c>
      <c r="C804" s="2080"/>
      <c r="D804" s="2080"/>
      <c r="E804" s="2080"/>
      <c r="F804" s="2080"/>
      <c r="G804" s="2080"/>
      <c r="H804" s="2080"/>
      <c r="I804" s="2081"/>
      <c r="J804" s="1"/>
    </row>
    <row r="805" spans="1:10" ht="12.75" customHeight="1">
      <c r="A805" s="1244" t="s">
        <v>2984</v>
      </c>
      <c r="B805" s="849" t="s">
        <v>2986</v>
      </c>
      <c r="C805" s="664">
        <v>303</v>
      </c>
      <c r="D805" s="1714" t="s">
        <v>1688</v>
      </c>
      <c r="E805" s="664" t="s">
        <v>1689</v>
      </c>
      <c r="F805" s="1244" t="s">
        <v>2987</v>
      </c>
      <c r="G805" s="1244" t="s">
        <v>25</v>
      </c>
      <c r="H805" s="1244" t="s">
        <v>130</v>
      </c>
      <c r="I805" s="664" t="s">
        <v>40</v>
      </c>
      <c r="J805" s="1"/>
    </row>
    <row r="806" spans="1:10" ht="12.75" customHeight="1">
      <c r="A806" s="1244" t="s">
        <v>2988</v>
      </c>
      <c r="B806" s="849" t="s">
        <v>2989</v>
      </c>
      <c r="C806" s="664">
        <v>223</v>
      </c>
      <c r="D806" s="1714" t="s">
        <v>1688</v>
      </c>
      <c r="E806" s="664" t="s">
        <v>1689</v>
      </c>
      <c r="F806" s="1244" t="s">
        <v>2990</v>
      </c>
      <c r="G806" s="1244" t="s">
        <v>31</v>
      </c>
      <c r="H806" s="1244" t="s">
        <v>306</v>
      </c>
      <c r="I806" s="664" t="s">
        <v>29</v>
      </c>
      <c r="J806" s="1"/>
    </row>
    <row r="807" spans="1:10" ht="12.75" customHeight="1">
      <c r="A807" s="1244" t="s">
        <v>2992</v>
      </c>
      <c r="B807" s="849" t="s">
        <v>2993</v>
      </c>
      <c r="C807" s="664">
        <v>404</v>
      </c>
      <c r="D807" s="1714" t="s">
        <v>1688</v>
      </c>
      <c r="E807" s="664" t="s">
        <v>1689</v>
      </c>
      <c r="F807" s="1244" t="s">
        <v>2987</v>
      </c>
      <c r="G807" s="1244" t="s">
        <v>25</v>
      </c>
      <c r="H807" s="1244" t="s">
        <v>130</v>
      </c>
      <c r="I807" s="664" t="s">
        <v>40</v>
      </c>
      <c r="J807" s="1"/>
    </row>
    <row r="808" spans="1:10" ht="12.75" customHeight="1">
      <c r="A808" s="1244" t="s">
        <v>2994</v>
      </c>
      <c r="B808" s="849" t="s">
        <v>2995</v>
      </c>
      <c r="C808" s="664">
        <v>202</v>
      </c>
      <c r="D808" s="1714" t="s">
        <v>1688</v>
      </c>
      <c r="E808" s="664" t="s">
        <v>1689</v>
      </c>
      <c r="F808" s="1244" t="s">
        <v>136</v>
      </c>
      <c r="G808" s="1244" t="s">
        <v>132</v>
      </c>
      <c r="H808" s="1244" t="s">
        <v>130</v>
      </c>
      <c r="I808" s="664" t="s">
        <v>29</v>
      </c>
      <c r="J808" s="1"/>
    </row>
    <row r="809" spans="1:10" ht="12.75" customHeight="1">
      <c r="A809" s="1244" t="s">
        <v>2997</v>
      </c>
      <c r="B809" s="849" t="s">
        <v>2998</v>
      </c>
      <c r="C809" s="664">
        <v>303</v>
      </c>
      <c r="D809" s="1714" t="s">
        <v>1688</v>
      </c>
      <c r="E809" s="664" t="s">
        <v>2999</v>
      </c>
      <c r="F809" s="1244" t="s">
        <v>93</v>
      </c>
      <c r="G809" s="1244" t="s">
        <v>31</v>
      </c>
      <c r="H809" s="1244" t="s">
        <v>88</v>
      </c>
      <c r="I809" s="664" t="s">
        <v>40</v>
      </c>
      <c r="J809" s="1"/>
    </row>
    <row r="810" spans="1:10" ht="12.75" customHeight="1">
      <c r="A810" s="1244" t="s">
        <v>3000</v>
      </c>
      <c r="B810" s="849" t="s">
        <v>3001</v>
      </c>
      <c r="C810" s="664">
        <v>223</v>
      </c>
      <c r="D810" s="1714" t="s">
        <v>1688</v>
      </c>
      <c r="E810" s="664" t="s">
        <v>2999</v>
      </c>
      <c r="F810" s="1244" t="s">
        <v>636</v>
      </c>
      <c r="G810" s="1244" t="s">
        <v>31</v>
      </c>
      <c r="H810" s="1244" t="s">
        <v>662</v>
      </c>
      <c r="I810" s="664" t="s">
        <v>29</v>
      </c>
      <c r="J810" s="1"/>
    </row>
    <row r="811" spans="1:10" ht="12.75" customHeight="1">
      <c r="A811" s="1244" t="s">
        <v>1758</v>
      </c>
      <c r="B811" s="849" t="s">
        <v>88</v>
      </c>
      <c r="C811" s="664">
        <v>200</v>
      </c>
      <c r="D811" s="1714" t="s">
        <v>1688</v>
      </c>
      <c r="E811" s="664" t="s">
        <v>1705</v>
      </c>
      <c r="F811" s="1244" t="s">
        <v>89</v>
      </c>
      <c r="G811" s="1244" t="s">
        <v>25</v>
      </c>
      <c r="H811" s="1244" t="s">
        <v>88</v>
      </c>
      <c r="I811" s="664" t="s">
        <v>29</v>
      </c>
      <c r="J811" s="1"/>
    </row>
    <row r="812" spans="1:10" ht="12.75" customHeight="1">
      <c r="A812" s="1244" t="s">
        <v>3003</v>
      </c>
      <c r="B812" s="849" t="s">
        <v>79</v>
      </c>
      <c r="C812" s="664">
        <v>202</v>
      </c>
      <c r="D812" s="664" t="s">
        <v>1688</v>
      </c>
      <c r="E812" s="664" t="s">
        <v>1705</v>
      </c>
      <c r="F812" s="1244" t="s">
        <v>78</v>
      </c>
      <c r="G812" s="1244" t="s">
        <v>35</v>
      </c>
      <c r="H812" s="1244" t="s">
        <v>67</v>
      </c>
      <c r="I812" s="664" t="s">
        <v>40</v>
      </c>
      <c r="J812" s="1"/>
    </row>
    <row r="813" spans="1:10" ht="12.75" customHeight="1">
      <c r="A813" s="1244" t="s">
        <v>3006</v>
      </c>
      <c r="B813" s="849" t="s">
        <v>1761</v>
      </c>
      <c r="C813" s="664">
        <v>200</v>
      </c>
      <c r="D813" s="1714" t="s">
        <v>1688</v>
      </c>
      <c r="E813" s="664" t="s">
        <v>1705</v>
      </c>
      <c r="F813" s="1244" t="s">
        <v>184</v>
      </c>
      <c r="G813" s="1244" t="s">
        <v>3007</v>
      </c>
      <c r="H813" s="1244" t="s">
        <v>6</v>
      </c>
      <c r="I813" s="664" t="s">
        <v>29</v>
      </c>
      <c r="J813" s="1"/>
    </row>
    <row r="814" spans="1:10" ht="12.75" customHeight="1">
      <c r="A814" s="1244" t="s">
        <v>1755</v>
      </c>
      <c r="B814" s="849" t="s">
        <v>1969</v>
      </c>
      <c r="C814" s="664">
        <v>20</v>
      </c>
      <c r="D814" s="1714" t="s">
        <v>1688</v>
      </c>
      <c r="E814" s="664" t="s">
        <v>1705</v>
      </c>
      <c r="F814" s="1244" t="s">
        <v>983</v>
      </c>
      <c r="G814" s="1244" t="s">
        <v>415</v>
      </c>
      <c r="H814" s="1244" t="s">
        <v>27</v>
      </c>
      <c r="I814" s="664" t="s">
        <v>29</v>
      </c>
      <c r="J814" s="1"/>
    </row>
    <row r="815" spans="1:10" ht="12.75" customHeight="1">
      <c r="A815" s="1244" t="s">
        <v>1971</v>
      </c>
      <c r="B815" s="849" t="s">
        <v>2138</v>
      </c>
      <c r="C815" s="664">
        <v>20</v>
      </c>
      <c r="D815" s="664" t="s">
        <v>1688</v>
      </c>
      <c r="E815" s="664" t="s">
        <v>1705</v>
      </c>
      <c r="F815" s="1244" t="s">
        <v>3009</v>
      </c>
      <c r="G815" s="1244" t="s">
        <v>415</v>
      </c>
      <c r="H815" s="1244" t="s">
        <v>1707</v>
      </c>
      <c r="I815" s="664" t="s">
        <v>29</v>
      </c>
      <c r="J815" s="1"/>
    </row>
    <row r="816" spans="1:10" ht="12.75" customHeight="1">
      <c r="A816" s="1244"/>
      <c r="B816" s="601"/>
      <c r="C816" s="1712">
        <v>20</v>
      </c>
      <c r="D816" s="1714"/>
      <c r="E816" s="664"/>
      <c r="F816" s="1244"/>
      <c r="G816" s="1244"/>
      <c r="H816" s="1244"/>
      <c r="I816" s="664"/>
      <c r="J816" s="1"/>
    </row>
    <row r="817" spans="1:10" ht="12.75" customHeight="1">
      <c r="A817" s="1715" t="s">
        <v>1638</v>
      </c>
      <c r="B817" s="2250">
        <v>4</v>
      </c>
      <c r="C817" s="2080"/>
      <c r="D817" s="2080"/>
      <c r="E817" s="2080"/>
      <c r="F817" s="2080"/>
      <c r="G817" s="2080"/>
      <c r="H817" s="2080"/>
      <c r="I817" s="2081"/>
      <c r="J817" s="1"/>
    </row>
    <row r="818" spans="1:10" ht="12.75" customHeight="1">
      <c r="A818" s="1244" t="s">
        <v>2594</v>
      </c>
      <c r="B818" s="849" t="s">
        <v>3015</v>
      </c>
      <c r="C818" s="664">
        <v>20</v>
      </c>
      <c r="D818" s="1714" t="s">
        <v>1688</v>
      </c>
      <c r="E818" s="664" t="s">
        <v>1689</v>
      </c>
      <c r="F818" s="1244" t="s">
        <v>136</v>
      </c>
      <c r="G818" s="1244" t="s">
        <v>132</v>
      </c>
      <c r="H818" s="1244" t="s">
        <v>130</v>
      </c>
      <c r="I818" s="664" t="s">
        <v>29</v>
      </c>
      <c r="J818" s="1"/>
    </row>
    <row r="819" spans="1:10" ht="12.75" customHeight="1">
      <c r="A819" s="1244" t="s">
        <v>1992</v>
      </c>
      <c r="B819" s="849" t="s">
        <v>2273</v>
      </c>
      <c r="C819" s="664">
        <v>20</v>
      </c>
      <c r="D819" s="1714" t="s">
        <v>1688</v>
      </c>
      <c r="E819" s="1714" t="s">
        <v>1689</v>
      </c>
      <c r="F819" s="1244" t="s">
        <v>129</v>
      </c>
      <c r="G819" s="1244" t="s">
        <v>25</v>
      </c>
      <c r="H819" s="1244" t="s">
        <v>130</v>
      </c>
      <c r="I819" s="664" t="s">
        <v>29</v>
      </c>
      <c r="J819" s="1"/>
    </row>
    <row r="820" spans="1:10" ht="12.75" customHeight="1">
      <c r="A820" s="1244" t="s">
        <v>3017</v>
      </c>
      <c r="B820" s="849" t="s">
        <v>3018</v>
      </c>
      <c r="C820" s="664">
        <v>404</v>
      </c>
      <c r="D820" s="1714" t="s">
        <v>1688</v>
      </c>
      <c r="E820" s="1714" t="s">
        <v>1689</v>
      </c>
      <c r="F820" s="1244" t="s">
        <v>154</v>
      </c>
      <c r="G820" s="1244" t="s">
        <v>3019</v>
      </c>
      <c r="H820" s="1244" t="s">
        <v>130</v>
      </c>
      <c r="I820" s="664" t="s">
        <v>37</v>
      </c>
      <c r="J820" s="1"/>
    </row>
    <row r="821" spans="1:10" ht="12.75" customHeight="1">
      <c r="A821" s="1244" t="s">
        <v>3020</v>
      </c>
      <c r="B821" s="849" t="s">
        <v>3021</v>
      </c>
      <c r="C821" s="664">
        <v>244</v>
      </c>
      <c r="D821" s="664" t="s">
        <v>1688</v>
      </c>
      <c r="E821" s="664" t="s">
        <v>1689</v>
      </c>
      <c r="F821" s="1244" t="s">
        <v>134</v>
      </c>
      <c r="G821" s="1244" t="s">
        <v>132</v>
      </c>
      <c r="H821" s="1244" t="s">
        <v>130</v>
      </c>
      <c r="I821" s="664" t="s">
        <v>29</v>
      </c>
      <c r="J821" s="1"/>
    </row>
    <row r="822" spans="1:10" ht="12.75" customHeight="1">
      <c r="A822" s="1244" t="s">
        <v>3022</v>
      </c>
      <c r="B822" s="849" t="s">
        <v>3023</v>
      </c>
      <c r="C822" s="664">
        <v>404</v>
      </c>
      <c r="D822" s="1714" t="s">
        <v>1688</v>
      </c>
      <c r="E822" s="664" t="s">
        <v>1689</v>
      </c>
      <c r="F822" s="1244" t="s">
        <v>2987</v>
      </c>
      <c r="G822" s="1244" t="s">
        <v>25</v>
      </c>
      <c r="H822" s="1244" t="s">
        <v>130</v>
      </c>
      <c r="I822" s="664" t="s">
        <v>37</v>
      </c>
      <c r="J822" s="1"/>
    </row>
    <row r="823" spans="1:10" ht="12.75" customHeight="1">
      <c r="A823" s="1244" t="s">
        <v>3024</v>
      </c>
      <c r="B823" s="849" t="s">
        <v>1131</v>
      </c>
      <c r="C823" s="664">
        <v>404</v>
      </c>
      <c r="D823" s="1714" t="s">
        <v>1688</v>
      </c>
      <c r="E823" s="664" t="s">
        <v>1689</v>
      </c>
      <c r="F823" s="1244" t="s">
        <v>149</v>
      </c>
      <c r="G823" s="1244" t="s">
        <v>35</v>
      </c>
      <c r="H823" s="1244" t="s">
        <v>130</v>
      </c>
      <c r="I823" s="664" t="s">
        <v>37</v>
      </c>
      <c r="J823" s="1"/>
    </row>
    <row r="824" spans="1:10" ht="12.75" customHeight="1">
      <c r="A824" s="1244" t="s">
        <v>1994</v>
      </c>
      <c r="B824" s="849" t="s">
        <v>1803</v>
      </c>
      <c r="C824" s="664">
        <v>200</v>
      </c>
      <c r="D824" s="1714" t="s">
        <v>1688</v>
      </c>
      <c r="E824" s="664" t="s">
        <v>1705</v>
      </c>
      <c r="F824" s="1244" t="s">
        <v>89</v>
      </c>
      <c r="G824" s="1244" t="s">
        <v>25</v>
      </c>
      <c r="H824" s="1244" t="s">
        <v>3025</v>
      </c>
      <c r="I824" s="664" t="s">
        <v>29</v>
      </c>
      <c r="J824" s="1"/>
    </row>
    <row r="825" spans="1:10" ht="12.75" customHeight="1">
      <c r="A825" s="1244" t="s">
        <v>1793</v>
      </c>
      <c r="B825" s="849" t="s">
        <v>1794</v>
      </c>
      <c r="C825" s="664">
        <v>200</v>
      </c>
      <c r="D825" s="664" t="s">
        <v>1688</v>
      </c>
      <c r="E825" s="664" t="s">
        <v>1705</v>
      </c>
      <c r="F825" s="1244" t="s">
        <v>2157</v>
      </c>
      <c r="G825" s="1244" t="s">
        <v>48</v>
      </c>
      <c r="H825" s="1244" t="s">
        <v>110</v>
      </c>
      <c r="I825" s="664" t="s">
        <v>29</v>
      </c>
      <c r="J825" s="1"/>
    </row>
    <row r="826" spans="1:10" ht="12.75" customHeight="1">
      <c r="A826" s="1244" t="s">
        <v>3026</v>
      </c>
      <c r="B826" s="849" t="s">
        <v>1797</v>
      </c>
      <c r="C826" s="664">
        <v>200</v>
      </c>
      <c r="D826" s="1714" t="s">
        <v>1688</v>
      </c>
      <c r="E826" s="664" t="s">
        <v>1705</v>
      </c>
      <c r="F826" s="1244" t="s">
        <v>174</v>
      </c>
      <c r="G826" s="1244" t="s">
        <v>132</v>
      </c>
      <c r="H826" s="1244" t="s">
        <v>6</v>
      </c>
      <c r="I826" s="664" t="s">
        <v>29</v>
      </c>
      <c r="J826" s="1"/>
    </row>
    <row r="827" spans="1:10" ht="12.75" customHeight="1">
      <c r="A827" s="1244" t="s">
        <v>3027</v>
      </c>
      <c r="B827" s="849" t="s">
        <v>1800</v>
      </c>
      <c r="C827" s="664">
        <v>202</v>
      </c>
      <c r="D827" s="1714" t="s">
        <v>1688</v>
      </c>
      <c r="E827" s="664" t="s">
        <v>1705</v>
      </c>
      <c r="F827" s="1244" t="s">
        <v>3028</v>
      </c>
      <c r="G827" s="1244" t="s">
        <v>35</v>
      </c>
      <c r="H827" s="1244" t="s">
        <v>1800</v>
      </c>
      <c r="I827" s="664" t="s">
        <v>37</v>
      </c>
      <c r="J827" s="1"/>
    </row>
    <row r="828" spans="1:10" ht="12.75" customHeight="1">
      <c r="A828" s="1244" t="s">
        <v>1791</v>
      </c>
      <c r="B828" s="849" t="s">
        <v>1996</v>
      </c>
      <c r="C828" s="664" t="s">
        <v>1757</v>
      </c>
      <c r="D828" s="1714" t="s">
        <v>1688</v>
      </c>
      <c r="E828" s="664" t="s">
        <v>1705</v>
      </c>
      <c r="F828" s="1244" t="s">
        <v>983</v>
      </c>
      <c r="G828" s="1244" t="s">
        <v>415</v>
      </c>
      <c r="H828" s="1244" t="s">
        <v>27</v>
      </c>
      <c r="I828" s="664" t="s">
        <v>29</v>
      </c>
      <c r="J828" s="1"/>
    </row>
    <row r="829" spans="1:10" ht="12.75" customHeight="1">
      <c r="A829" s="1244" t="s">
        <v>1998</v>
      </c>
      <c r="B829" s="849" t="s">
        <v>2155</v>
      </c>
      <c r="C829" s="664" t="s">
        <v>1757</v>
      </c>
      <c r="D829" s="664" t="s">
        <v>1688</v>
      </c>
      <c r="E829" s="664" t="s">
        <v>1705</v>
      </c>
      <c r="F829" s="1244" t="s">
        <v>3029</v>
      </c>
      <c r="G829" s="1244" t="s">
        <v>31</v>
      </c>
      <c r="H829" s="1244" t="s">
        <v>1707</v>
      </c>
      <c r="I829" s="664" t="s">
        <v>29</v>
      </c>
      <c r="J829" s="1"/>
    </row>
    <row r="830" spans="1:10" ht="12.75" customHeight="1">
      <c r="A830" s="1244"/>
      <c r="B830" s="641"/>
      <c r="C830" s="1753">
        <v>18</v>
      </c>
      <c r="D830" s="1754"/>
      <c r="E830" s="1722"/>
      <c r="F830" s="1755"/>
      <c r="G830" s="1755"/>
      <c r="H830" s="1755"/>
      <c r="I830" s="1722"/>
      <c r="J830" s="1"/>
    </row>
    <row r="831" spans="1:10" ht="12.75" customHeight="1">
      <c r="A831" s="1715" t="s">
        <v>1638</v>
      </c>
      <c r="B831" s="2250">
        <v>5</v>
      </c>
      <c r="C831" s="2080"/>
      <c r="D831" s="2080"/>
      <c r="E831" s="2080"/>
      <c r="F831" s="2080"/>
      <c r="G831" s="2080"/>
      <c r="H831" s="2080"/>
      <c r="I831" s="2081"/>
      <c r="J831" s="1"/>
    </row>
    <row r="832" spans="1:10" ht="12.75" customHeight="1">
      <c r="A832" s="1244" t="s">
        <v>3030</v>
      </c>
      <c r="B832" s="1280" t="s">
        <v>3031</v>
      </c>
      <c r="C832" s="1721">
        <v>244</v>
      </c>
      <c r="D832" s="1756" t="s">
        <v>1688</v>
      </c>
      <c r="E832" s="1721" t="s">
        <v>1689</v>
      </c>
      <c r="F832" s="1246" t="s">
        <v>134</v>
      </c>
      <c r="G832" s="1246" t="s">
        <v>132</v>
      </c>
      <c r="H832" s="1246" t="s">
        <v>130</v>
      </c>
      <c r="I832" s="1721" t="s">
        <v>29</v>
      </c>
      <c r="J832" s="1"/>
    </row>
    <row r="833" spans="1:10" ht="12.75" customHeight="1">
      <c r="A833" s="1244" t="s">
        <v>3035</v>
      </c>
      <c r="B833" s="849" t="s">
        <v>3036</v>
      </c>
      <c r="C833" s="664">
        <v>303</v>
      </c>
      <c r="D833" s="1714" t="s">
        <v>1688</v>
      </c>
      <c r="E833" s="664" t="s">
        <v>1689</v>
      </c>
      <c r="F833" s="1244" t="s">
        <v>156</v>
      </c>
      <c r="G833" s="1244" t="s">
        <v>3037</v>
      </c>
      <c r="H833" s="1244" t="s">
        <v>130</v>
      </c>
      <c r="I833" s="664" t="s">
        <v>29</v>
      </c>
      <c r="J833" s="1"/>
    </row>
    <row r="834" spans="1:10" ht="12.75" customHeight="1">
      <c r="A834" s="1244" t="s">
        <v>3038</v>
      </c>
      <c r="B834" s="849" t="s">
        <v>3039</v>
      </c>
      <c r="C834" s="664">
        <v>303</v>
      </c>
      <c r="D834" s="1714" t="s">
        <v>1688</v>
      </c>
      <c r="E834" s="664" t="s">
        <v>1689</v>
      </c>
      <c r="F834" s="1244" t="s">
        <v>144</v>
      </c>
      <c r="G834" s="1244" t="s">
        <v>31</v>
      </c>
      <c r="H834" s="1244" t="s">
        <v>130</v>
      </c>
      <c r="I834" s="664" t="s">
        <v>40</v>
      </c>
      <c r="J834" s="1"/>
    </row>
    <row r="835" spans="1:10" ht="12.75" customHeight="1">
      <c r="A835" s="1244" t="s">
        <v>3040</v>
      </c>
      <c r="B835" s="849" t="s">
        <v>3041</v>
      </c>
      <c r="C835" s="664">
        <v>303</v>
      </c>
      <c r="D835" s="1714" t="s">
        <v>1817</v>
      </c>
      <c r="E835" s="664" t="s">
        <v>1689</v>
      </c>
      <c r="F835" s="1244" t="s">
        <v>144</v>
      </c>
      <c r="G835" s="1244" t="s">
        <v>31</v>
      </c>
      <c r="H835" s="1244" t="s">
        <v>130</v>
      </c>
      <c r="I835" s="664" t="s">
        <v>40</v>
      </c>
      <c r="J835" s="1"/>
    </row>
    <row r="836" spans="1:10" ht="12.75" customHeight="1">
      <c r="A836" s="1757" t="s">
        <v>3042</v>
      </c>
      <c r="B836" s="1278" t="s">
        <v>3043</v>
      </c>
      <c r="C836" s="1722">
        <v>303</v>
      </c>
      <c r="D836" s="1722" t="s">
        <v>1817</v>
      </c>
      <c r="E836" s="1722" t="s">
        <v>1689</v>
      </c>
      <c r="F836" s="1755" t="s">
        <v>136</v>
      </c>
      <c r="G836" s="1755" t="s">
        <v>132</v>
      </c>
      <c r="H836" s="1755" t="s">
        <v>130</v>
      </c>
      <c r="I836" s="1722" t="s">
        <v>29</v>
      </c>
      <c r="J836" s="1"/>
    </row>
    <row r="837" spans="1:10" ht="12.75" customHeight="1">
      <c r="A837" s="1244"/>
      <c r="B837" s="601"/>
      <c r="C837" s="1712">
        <v>16</v>
      </c>
      <c r="D837" s="1714"/>
      <c r="E837" s="664"/>
      <c r="F837" s="1244"/>
      <c r="G837" s="1244"/>
      <c r="H837" s="1244"/>
      <c r="I837" s="664"/>
      <c r="J837" s="1"/>
    </row>
    <row r="838" spans="1:10" ht="12.75" customHeight="1">
      <c r="A838" s="1715" t="s">
        <v>1638</v>
      </c>
      <c r="B838" s="2250">
        <v>6</v>
      </c>
      <c r="C838" s="2080"/>
      <c r="D838" s="2080"/>
      <c r="E838" s="2080"/>
      <c r="F838" s="2080"/>
      <c r="G838" s="2080"/>
      <c r="H838" s="2080"/>
      <c r="I838" s="2081"/>
      <c r="J838" s="1"/>
    </row>
    <row r="839" spans="1:10" ht="12.75" customHeight="1">
      <c r="A839" s="1244" t="s">
        <v>1823</v>
      </c>
      <c r="B839" s="849" t="s">
        <v>3044</v>
      </c>
      <c r="C839" s="664" t="s">
        <v>1757</v>
      </c>
      <c r="D839" s="664" t="s">
        <v>1688</v>
      </c>
      <c r="E839" s="664" t="s">
        <v>1689</v>
      </c>
      <c r="F839" s="1244" t="s">
        <v>136</v>
      </c>
      <c r="G839" s="1244" t="s">
        <v>132</v>
      </c>
      <c r="H839" s="1244" t="s">
        <v>130</v>
      </c>
      <c r="I839" s="664" t="s">
        <v>29</v>
      </c>
      <c r="J839" s="1"/>
    </row>
    <row r="840" spans="1:10" ht="12.75" customHeight="1">
      <c r="A840" s="1244" t="s">
        <v>1835</v>
      </c>
      <c r="B840" s="849" t="s">
        <v>2273</v>
      </c>
      <c r="C840" s="664" t="s">
        <v>1757</v>
      </c>
      <c r="D840" s="1714" t="s">
        <v>1688</v>
      </c>
      <c r="E840" s="664" t="s">
        <v>1689</v>
      </c>
      <c r="F840" s="1244" t="s">
        <v>144</v>
      </c>
      <c r="G840" s="1244" t="s">
        <v>31</v>
      </c>
      <c r="H840" s="1244" t="s">
        <v>130</v>
      </c>
      <c r="I840" s="664" t="s">
        <v>40</v>
      </c>
      <c r="J840" s="1"/>
    </row>
    <row r="841" spans="1:10" ht="12.75" customHeight="1">
      <c r="A841" s="1244" t="s">
        <v>3045</v>
      </c>
      <c r="B841" s="849" t="s">
        <v>3046</v>
      </c>
      <c r="C841" s="664">
        <v>303</v>
      </c>
      <c r="D841" s="1714" t="s">
        <v>1688</v>
      </c>
      <c r="E841" s="664" t="s">
        <v>1689</v>
      </c>
      <c r="F841" s="1244" t="s">
        <v>136</v>
      </c>
      <c r="G841" s="1244" t="s">
        <v>132</v>
      </c>
      <c r="H841" s="1244" t="s">
        <v>130</v>
      </c>
      <c r="I841" s="664" t="s">
        <v>29</v>
      </c>
      <c r="J841" s="1"/>
    </row>
    <row r="842" spans="1:10" ht="12.75" customHeight="1">
      <c r="A842" s="1244" t="s">
        <v>3047</v>
      </c>
      <c r="B842" s="849" t="s">
        <v>3048</v>
      </c>
      <c r="C842" s="664">
        <v>223</v>
      </c>
      <c r="D842" s="1714" t="s">
        <v>1688</v>
      </c>
      <c r="E842" s="664" t="s">
        <v>1689</v>
      </c>
      <c r="F842" s="1244" t="s">
        <v>134</v>
      </c>
      <c r="G842" s="1244" t="s">
        <v>132</v>
      </c>
      <c r="H842" s="1244" t="s">
        <v>130</v>
      </c>
      <c r="I842" s="664" t="s">
        <v>29</v>
      </c>
      <c r="J842" s="1"/>
    </row>
    <row r="843" spans="1:10" ht="12.75" customHeight="1">
      <c r="A843" s="1244" t="s">
        <v>3049</v>
      </c>
      <c r="B843" s="849" t="s">
        <v>3050</v>
      </c>
      <c r="C843" s="664">
        <v>223</v>
      </c>
      <c r="D843" s="1714" t="s">
        <v>1688</v>
      </c>
      <c r="E843" s="664" t="s">
        <v>1689</v>
      </c>
      <c r="F843" s="1244" t="s">
        <v>144</v>
      </c>
      <c r="G843" s="1244" t="s">
        <v>31</v>
      </c>
      <c r="H843" s="1244" t="s">
        <v>130</v>
      </c>
      <c r="I843" s="664" t="s">
        <v>40</v>
      </c>
      <c r="J843" s="1"/>
    </row>
    <row r="844" spans="1:10" ht="12.75" customHeight="1">
      <c r="A844" s="1244" t="s">
        <v>3047</v>
      </c>
      <c r="B844" s="849" t="s">
        <v>3048</v>
      </c>
      <c r="C844" s="664">
        <v>223</v>
      </c>
      <c r="D844" s="1714" t="s">
        <v>1688</v>
      </c>
      <c r="E844" s="664" t="s">
        <v>1689</v>
      </c>
      <c r="F844" s="1244" t="s">
        <v>134</v>
      </c>
      <c r="G844" s="1244" t="s">
        <v>132</v>
      </c>
      <c r="H844" s="1244" t="s">
        <v>130</v>
      </c>
      <c r="I844" s="664" t="s">
        <v>29</v>
      </c>
      <c r="J844" s="1"/>
    </row>
    <row r="845" spans="1:10" ht="12.75" customHeight="1">
      <c r="A845" s="1244" t="s">
        <v>3049</v>
      </c>
      <c r="B845" s="849" t="s">
        <v>3050</v>
      </c>
      <c r="C845" s="664">
        <v>223</v>
      </c>
      <c r="D845" s="1714" t="s">
        <v>1688</v>
      </c>
      <c r="E845" s="664" t="s">
        <v>1689</v>
      </c>
      <c r="F845" s="1244" t="s">
        <v>144</v>
      </c>
      <c r="G845" s="1244" t="s">
        <v>31</v>
      </c>
      <c r="H845" s="1244" t="s">
        <v>130</v>
      </c>
      <c r="I845" s="664" t="s">
        <v>40</v>
      </c>
      <c r="J845" s="1"/>
    </row>
    <row r="846" spans="1:10" ht="12.75" customHeight="1">
      <c r="A846" s="1244" t="s">
        <v>3051</v>
      </c>
      <c r="B846" s="849" t="s">
        <v>3052</v>
      </c>
      <c r="C846" s="664">
        <v>303</v>
      </c>
      <c r="D846" s="664" t="s">
        <v>1817</v>
      </c>
      <c r="E846" s="664" t="s">
        <v>1689</v>
      </c>
      <c r="F846" s="1244" t="s">
        <v>136</v>
      </c>
      <c r="G846" s="1244" t="s">
        <v>132</v>
      </c>
      <c r="H846" s="1244" t="s">
        <v>130</v>
      </c>
      <c r="I846" s="664" t="s">
        <v>29</v>
      </c>
      <c r="J846" s="1"/>
    </row>
    <row r="847" spans="1:10" ht="12.75" customHeight="1">
      <c r="A847" s="1244" t="s">
        <v>3053</v>
      </c>
      <c r="B847" s="849" t="s">
        <v>413</v>
      </c>
      <c r="C847" s="664">
        <v>303</v>
      </c>
      <c r="D847" s="664" t="s">
        <v>1817</v>
      </c>
      <c r="E847" s="1714" t="s">
        <v>1689</v>
      </c>
      <c r="F847" s="1244" t="s">
        <v>149</v>
      </c>
      <c r="G847" s="1244" t="s">
        <v>35</v>
      </c>
      <c r="H847" s="1244" t="s">
        <v>130</v>
      </c>
      <c r="I847" s="664" t="s">
        <v>37</v>
      </c>
      <c r="J847" s="1"/>
    </row>
    <row r="848" spans="1:10" ht="12.75" customHeight="1">
      <c r="A848" s="1244"/>
      <c r="B848" s="601"/>
      <c r="C848" s="1712">
        <v>21</v>
      </c>
      <c r="D848" s="664"/>
      <c r="E848" s="664"/>
      <c r="F848" s="1244"/>
      <c r="G848" s="1244"/>
      <c r="H848" s="1244"/>
      <c r="I848" s="664"/>
      <c r="J848" s="1"/>
    </row>
    <row r="849" spans="1:10" ht="13.5" customHeight="1">
      <c r="A849" s="1715" t="s">
        <v>1638</v>
      </c>
      <c r="B849" s="2250">
        <v>7</v>
      </c>
      <c r="C849" s="2080"/>
      <c r="D849" s="2080"/>
      <c r="E849" s="2080"/>
      <c r="F849" s="2080"/>
      <c r="G849" s="2080"/>
      <c r="H849" s="2080"/>
      <c r="I849" s="2081"/>
      <c r="J849" s="1"/>
    </row>
    <row r="850" spans="1:10" ht="13.5" customHeight="1">
      <c r="A850" s="1244" t="s">
        <v>2348</v>
      </c>
      <c r="B850" s="849" t="s">
        <v>2273</v>
      </c>
      <c r="C850" s="664">
        <v>200</v>
      </c>
      <c r="D850" s="1714" t="s">
        <v>1688</v>
      </c>
      <c r="E850" s="664" t="s">
        <v>1689</v>
      </c>
      <c r="F850" s="1244" t="s">
        <v>136</v>
      </c>
      <c r="G850" s="1244" t="s">
        <v>132</v>
      </c>
      <c r="H850" s="1244" t="s">
        <v>130</v>
      </c>
      <c r="I850" s="664" t="s">
        <v>29</v>
      </c>
      <c r="J850" s="1"/>
    </row>
    <row r="851" spans="1:10" ht="13.5" customHeight="1">
      <c r="A851" s="1244" t="s">
        <v>3054</v>
      </c>
      <c r="B851" s="849" t="s">
        <v>3055</v>
      </c>
      <c r="C851" s="664">
        <v>223</v>
      </c>
      <c r="D851" s="1714" t="s">
        <v>1688</v>
      </c>
      <c r="E851" s="664" t="s">
        <v>1689</v>
      </c>
      <c r="F851" s="1244" t="s">
        <v>146</v>
      </c>
      <c r="G851" s="1244" t="s">
        <v>31</v>
      </c>
      <c r="H851" s="1244" t="s">
        <v>130</v>
      </c>
      <c r="I851" s="664" t="s">
        <v>37</v>
      </c>
      <c r="J851" s="1"/>
    </row>
    <row r="852" spans="1:10" ht="13.5" customHeight="1">
      <c r="A852" s="1244" t="s">
        <v>3056</v>
      </c>
      <c r="B852" s="849" t="s">
        <v>3057</v>
      </c>
      <c r="C852" s="664">
        <v>303</v>
      </c>
      <c r="D852" s="1714" t="s">
        <v>1688</v>
      </c>
      <c r="E852" s="664" t="s">
        <v>1689</v>
      </c>
      <c r="F852" s="1244" t="s">
        <v>144</v>
      </c>
      <c r="G852" s="1244" t="s">
        <v>31</v>
      </c>
      <c r="H852" s="1244" t="s">
        <v>130</v>
      </c>
      <c r="I852" s="664" t="s">
        <v>40</v>
      </c>
      <c r="J852" s="1"/>
    </row>
    <row r="853" spans="1:10" ht="13.5" customHeight="1">
      <c r="A853" s="1244" t="s">
        <v>3058</v>
      </c>
      <c r="B853" s="849" t="s">
        <v>3059</v>
      </c>
      <c r="C853" s="664">
        <v>303</v>
      </c>
      <c r="D853" s="1714" t="s">
        <v>1688</v>
      </c>
      <c r="E853" s="664" t="s">
        <v>1689</v>
      </c>
      <c r="F853" s="1244" t="s">
        <v>146</v>
      </c>
      <c r="G853" s="1244" t="s">
        <v>31</v>
      </c>
      <c r="H853" s="1244" t="s">
        <v>130</v>
      </c>
      <c r="I853" s="664" t="s">
        <v>29</v>
      </c>
      <c r="J853" s="1"/>
    </row>
    <row r="854" spans="1:10" ht="13.5" customHeight="1">
      <c r="A854" s="1244" t="s">
        <v>3060</v>
      </c>
      <c r="B854" s="849" t="s">
        <v>3061</v>
      </c>
      <c r="C854" s="664">
        <v>303</v>
      </c>
      <c r="D854" s="1714" t="s">
        <v>1688</v>
      </c>
      <c r="E854" s="664" t="s">
        <v>1689</v>
      </c>
      <c r="F854" s="1244" t="s">
        <v>134</v>
      </c>
      <c r="G854" s="1244" t="s">
        <v>132</v>
      </c>
      <c r="H854" s="1244" t="s">
        <v>130</v>
      </c>
      <c r="I854" s="664" t="s">
        <v>29</v>
      </c>
      <c r="J854" s="1"/>
    </row>
    <row r="855" spans="1:10" ht="13.5" customHeight="1">
      <c r="A855" s="1244" t="s">
        <v>3058</v>
      </c>
      <c r="B855" s="849" t="s">
        <v>3059</v>
      </c>
      <c r="C855" s="664">
        <v>303</v>
      </c>
      <c r="D855" s="664" t="s">
        <v>1688</v>
      </c>
      <c r="E855" s="664" t="s">
        <v>1689</v>
      </c>
      <c r="F855" s="1244" t="s">
        <v>146</v>
      </c>
      <c r="G855" s="1244" t="s">
        <v>31</v>
      </c>
      <c r="H855" s="1244" t="s">
        <v>130</v>
      </c>
      <c r="I855" s="664" t="s">
        <v>29</v>
      </c>
      <c r="J855" s="1"/>
    </row>
    <row r="856" spans="1:10" ht="13.5" customHeight="1">
      <c r="A856" s="1244" t="s">
        <v>3060</v>
      </c>
      <c r="B856" s="849" t="s">
        <v>3061</v>
      </c>
      <c r="C856" s="664">
        <v>303</v>
      </c>
      <c r="D856" s="1714" t="s">
        <v>1688</v>
      </c>
      <c r="E856" s="664" t="s">
        <v>1689</v>
      </c>
      <c r="F856" s="1244" t="s">
        <v>134</v>
      </c>
      <c r="G856" s="1244" t="s">
        <v>132</v>
      </c>
      <c r="H856" s="1244" t="s">
        <v>130</v>
      </c>
      <c r="I856" s="664" t="s">
        <v>29</v>
      </c>
      <c r="J856" s="1"/>
    </row>
    <row r="857" spans="1:10" ht="13.5" customHeight="1">
      <c r="A857" s="1244" t="s">
        <v>1858</v>
      </c>
      <c r="B857" s="849" t="s">
        <v>2063</v>
      </c>
      <c r="C857" s="664">
        <v>143</v>
      </c>
      <c r="D857" s="1714" t="s">
        <v>1688</v>
      </c>
      <c r="E857" s="664" t="s">
        <v>1689</v>
      </c>
      <c r="F857" s="1244" t="s">
        <v>136</v>
      </c>
      <c r="G857" s="1244" t="s">
        <v>132</v>
      </c>
      <c r="H857" s="1244" t="s">
        <v>130</v>
      </c>
      <c r="I857" s="664" t="s">
        <v>29</v>
      </c>
      <c r="J857" s="1"/>
    </row>
    <row r="858" spans="1:10" ht="13.5" customHeight="1">
      <c r="A858" s="1244" t="s">
        <v>1860</v>
      </c>
      <c r="B858" s="849" t="s">
        <v>2063</v>
      </c>
      <c r="C858" s="664">
        <v>143</v>
      </c>
      <c r="D858" s="664" t="s">
        <v>1688</v>
      </c>
      <c r="E858" s="664" t="s">
        <v>1689</v>
      </c>
      <c r="F858" s="1244" t="s">
        <v>129</v>
      </c>
      <c r="G858" s="1244" t="s">
        <v>25</v>
      </c>
      <c r="H858" s="1244" t="s">
        <v>130</v>
      </c>
      <c r="I858" s="664" t="s">
        <v>29</v>
      </c>
      <c r="J858" s="1"/>
    </row>
    <row r="859" spans="1:10" ht="13.5" customHeight="1">
      <c r="A859" s="1244" t="s">
        <v>3062</v>
      </c>
      <c r="B859" s="849" t="s">
        <v>3063</v>
      </c>
      <c r="C859" s="664">
        <v>303</v>
      </c>
      <c r="D859" s="1714" t="s">
        <v>1817</v>
      </c>
      <c r="E859" s="664" t="s">
        <v>1689</v>
      </c>
      <c r="F859" s="1244" t="s">
        <v>136</v>
      </c>
      <c r="G859" s="1244" t="s">
        <v>132</v>
      </c>
      <c r="H859" s="1244" t="s">
        <v>130</v>
      </c>
      <c r="I859" s="664" t="s">
        <v>29</v>
      </c>
      <c r="J859" s="1"/>
    </row>
    <row r="860" spans="1:10" ht="13.5" customHeight="1">
      <c r="A860" s="1244" t="s">
        <v>3064</v>
      </c>
      <c r="B860" s="849" t="s">
        <v>3065</v>
      </c>
      <c r="C860" s="664">
        <v>303</v>
      </c>
      <c r="D860" s="1714" t="s">
        <v>1817</v>
      </c>
      <c r="E860" s="664" t="s">
        <v>1689</v>
      </c>
      <c r="F860" s="1244" t="s">
        <v>144</v>
      </c>
      <c r="G860" s="1244" t="s">
        <v>31</v>
      </c>
      <c r="H860" s="1244" t="s">
        <v>130</v>
      </c>
      <c r="I860" s="664" t="s">
        <v>40</v>
      </c>
      <c r="J860" s="1"/>
    </row>
    <row r="861" spans="1:10" ht="13.5" customHeight="1">
      <c r="A861" s="1244"/>
      <c r="B861" s="601"/>
      <c r="C861" s="1712">
        <v>24</v>
      </c>
      <c r="D861" s="1714"/>
      <c r="E861" s="664"/>
      <c r="F861" s="1244"/>
      <c r="G861" s="1244"/>
      <c r="H861" s="1244"/>
      <c r="I861" s="664"/>
      <c r="J861" s="1"/>
    </row>
    <row r="862" spans="1:10" ht="13.5" customHeight="1">
      <c r="A862" s="1715" t="s">
        <v>1638</v>
      </c>
      <c r="B862" s="2250">
        <v>8</v>
      </c>
      <c r="C862" s="2080"/>
      <c r="D862" s="2080"/>
      <c r="E862" s="2080"/>
      <c r="F862" s="2080"/>
      <c r="G862" s="2080"/>
      <c r="H862" s="2080"/>
      <c r="I862" s="2081"/>
      <c r="J862" s="1"/>
    </row>
    <row r="863" spans="1:10" ht="13.5" customHeight="1">
      <c r="A863" s="1244" t="s">
        <v>1866</v>
      </c>
      <c r="B863" s="849" t="s">
        <v>3067</v>
      </c>
      <c r="C863" s="664">
        <v>20</v>
      </c>
      <c r="D863" s="1714" t="s">
        <v>1688</v>
      </c>
      <c r="E863" s="664" t="s">
        <v>1689</v>
      </c>
      <c r="F863" s="1244" t="s">
        <v>136</v>
      </c>
      <c r="G863" s="1244" t="s">
        <v>132</v>
      </c>
      <c r="H863" s="1244" t="s">
        <v>130</v>
      </c>
      <c r="I863" s="664" t="s">
        <v>29</v>
      </c>
      <c r="J863" s="1"/>
    </row>
    <row r="864" spans="1:10" ht="13.5" customHeight="1">
      <c r="A864" s="1244" t="s">
        <v>3068</v>
      </c>
      <c r="B864" s="849" t="s">
        <v>3069</v>
      </c>
      <c r="C864" s="664">
        <v>202</v>
      </c>
      <c r="D864" s="664" t="s">
        <v>1688</v>
      </c>
      <c r="E864" s="664" t="s">
        <v>1689</v>
      </c>
      <c r="F864" s="1244" t="s">
        <v>129</v>
      </c>
      <c r="G864" s="1244" t="s">
        <v>25</v>
      </c>
      <c r="H864" s="1244" t="s">
        <v>130</v>
      </c>
      <c r="I864" s="664" t="s">
        <v>29</v>
      </c>
      <c r="J864" s="1"/>
    </row>
    <row r="865" spans="1:10" ht="13.5" customHeight="1">
      <c r="A865" s="1244" t="s">
        <v>3070</v>
      </c>
      <c r="B865" s="849" t="s">
        <v>3071</v>
      </c>
      <c r="C865" s="664">
        <v>202</v>
      </c>
      <c r="D865" s="664" t="s">
        <v>1688</v>
      </c>
      <c r="E865" s="664" t="s">
        <v>1689</v>
      </c>
      <c r="F865" s="1244" t="s">
        <v>136</v>
      </c>
      <c r="G865" s="1244" t="s">
        <v>132</v>
      </c>
      <c r="H865" s="1244" t="s">
        <v>130</v>
      </c>
      <c r="I865" s="664" t="s">
        <v>29</v>
      </c>
      <c r="J865" s="1"/>
    </row>
    <row r="866" spans="1:10" ht="13.5" customHeight="1">
      <c r="A866" s="1244" t="s">
        <v>2093</v>
      </c>
      <c r="B866" s="849" t="s">
        <v>3072</v>
      </c>
      <c r="C866" s="664">
        <v>143</v>
      </c>
      <c r="D866" s="664" t="s">
        <v>1688</v>
      </c>
      <c r="E866" s="1714" t="s">
        <v>1689</v>
      </c>
      <c r="F866" s="1430" t="s">
        <v>2064</v>
      </c>
      <c r="G866" s="1244"/>
      <c r="H866" s="1244"/>
      <c r="I866" s="664"/>
      <c r="J866" s="1"/>
    </row>
    <row r="867" spans="1:10" ht="13.5" customHeight="1">
      <c r="A867" s="1244" t="s">
        <v>3073</v>
      </c>
      <c r="B867" s="849" t="s">
        <v>3074</v>
      </c>
      <c r="C867" s="664">
        <v>303</v>
      </c>
      <c r="D867" s="1714" t="s">
        <v>1817</v>
      </c>
      <c r="E867" s="664" t="s">
        <v>1689</v>
      </c>
      <c r="F867" s="1244" t="s">
        <v>129</v>
      </c>
      <c r="G867" s="1244" t="s">
        <v>25</v>
      </c>
      <c r="H867" s="1244" t="s">
        <v>130</v>
      </c>
      <c r="I867" s="664" t="s">
        <v>29</v>
      </c>
      <c r="J867" s="1"/>
    </row>
    <row r="868" spans="1:10" ht="13.5" customHeight="1">
      <c r="A868" s="1244" t="s">
        <v>3075</v>
      </c>
      <c r="B868" s="849" t="s">
        <v>3076</v>
      </c>
      <c r="C868" s="664">
        <v>303</v>
      </c>
      <c r="D868" s="1714" t="s">
        <v>1817</v>
      </c>
      <c r="E868" s="1714" t="s">
        <v>1689</v>
      </c>
      <c r="F868" s="1244" t="s">
        <v>134</v>
      </c>
      <c r="G868" s="1244" t="s">
        <v>132</v>
      </c>
      <c r="H868" s="1244" t="s">
        <v>130</v>
      </c>
      <c r="I868" s="664" t="s">
        <v>29</v>
      </c>
      <c r="J868" s="1"/>
    </row>
    <row r="869" spans="1:10" ht="13.5" customHeight="1">
      <c r="A869" s="1244" t="s">
        <v>3077</v>
      </c>
      <c r="B869" s="849" t="s">
        <v>3078</v>
      </c>
      <c r="C869" s="664">
        <v>303</v>
      </c>
      <c r="D869" s="1714" t="s">
        <v>1817</v>
      </c>
      <c r="E869" s="1714" t="s">
        <v>1689</v>
      </c>
      <c r="F869" s="1244" t="s">
        <v>154</v>
      </c>
      <c r="G869" s="1244" t="s">
        <v>31</v>
      </c>
      <c r="H869" s="1244" t="s">
        <v>130</v>
      </c>
      <c r="I869" s="664" t="s">
        <v>37</v>
      </c>
      <c r="J869" s="1"/>
    </row>
    <row r="870" spans="1:10" ht="13.5" customHeight="1">
      <c r="A870" s="1244"/>
      <c r="B870" s="601"/>
      <c r="C870" s="1712">
        <v>16</v>
      </c>
      <c r="D870" s="1714"/>
      <c r="E870" s="1714"/>
      <c r="F870" s="1244"/>
      <c r="G870" s="1244"/>
      <c r="H870" s="1244"/>
      <c r="I870" s="664"/>
      <c r="J870" s="1"/>
    </row>
    <row r="871" spans="1:10" ht="13.5" customHeight="1">
      <c r="A871" s="1715" t="s">
        <v>18</v>
      </c>
      <c r="B871" s="2250" t="s">
        <v>1361</v>
      </c>
      <c r="C871" s="2080"/>
      <c r="D871" s="2080"/>
      <c r="E871" s="2080"/>
      <c r="F871" s="2080"/>
      <c r="G871" s="2080"/>
      <c r="H871" s="2080"/>
      <c r="I871" s="2081"/>
      <c r="J871" s="1"/>
    </row>
    <row r="872" spans="1:10" ht="13.5" customHeight="1">
      <c r="A872" s="1715" t="s">
        <v>1638</v>
      </c>
      <c r="B872" s="2251">
        <v>1</v>
      </c>
      <c r="C872" s="2080"/>
      <c r="D872" s="2080"/>
      <c r="E872" s="2080"/>
      <c r="F872" s="2080"/>
      <c r="G872" s="2080"/>
      <c r="H872" s="2080"/>
      <c r="I872" s="2081"/>
      <c r="J872" s="1"/>
    </row>
    <row r="873" spans="1:10" ht="13.5" customHeight="1">
      <c r="A873" s="2252" t="s">
        <v>1641</v>
      </c>
      <c r="B873" s="2080"/>
      <c r="C873" s="2080"/>
      <c r="D873" s="2080"/>
      <c r="E873" s="2081"/>
      <c r="F873" s="2250" t="s">
        <v>1642</v>
      </c>
      <c r="G873" s="2080"/>
      <c r="H873" s="2080"/>
      <c r="I873" s="2081"/>
      <c r="J873" s="1"/>
    </row>
    <row r="874" spans="1:10" ht="13.5" customHeight="1">
      <c r="A874" s="1715" t="s">
        <v>1643</v>
      </c>
      <c r="B874" s="1449" t="s">
        <v>1644</v>
      </c>
      <c r="C874" s="1356" t="s">
        <v>1645</v>
      </c>
      <c r="D874" s="1356" t="s">
        <v>1646</v>
      </c>
      <c r="E874" s="1356" t="s">
        <v>1889</v>
      </c>
      <c r="F874" s="1715" t="s">
        <v>1649</v>
      </c>
      <c r="G874" s="1715" t="s">
        <v>1665</v>
      </c>
      <c r="H874" s="1715" t="s">
        <v>1666</v>
      </c>
      <c r="I874" s="1356" t="s">
        <v>1667</v>
      </c>
      <c r="J874" s="1"/>
    </row>
    <row r="875" spans="1:10" ht="13.5" customHeight="1">
      <c r="A875" s="1244" t="s">
        <v>3080</v>
      </c>
      <c r="B875" s="849" t="s">
        <v>3081</v>
      </c>
      <c r="C875" s="664">
        <v>303</v>
      </c>
      <c r="D875" s="664" t="s">
        <v>1688</v>
      </c>
      <c r="E875" s="664" t="s">
        <v>1689</v>
      </c>
      <c r="F875" s="1244" t="s">
        <v>174</v>
      </c>
      <c r="G875" s="1244" t="s">
        <v>35</v>
      </c>
      <c r="H875" s="1244" t="s">
        <v>176</v>
      </c>
      <c r="I875" s="664" t="s">
        <v>29</v>
      </c>
      <c r="J875" s="1"/>
    </row>
    <row r="876" spans="1:10" ht="13.5" customHeight="1">
      <c r="A876" s="1244" t="s">
        <v>3082</v>
      </c>
      <c r="B876" s="849" t="s">
        <v>3083</v>
      </c>
      <c r="C876" s="664">
        <v>303</v>
      </c>
      <c r="D876" s="1714" t="s">
        <v>1688</v>
      </c>
      <c r="E876" s="664" t="s">
        <v>1689</v>
      </c>
      <c r="F876" s="1244" t="s">
        <v>1185</v>
      </c>
      <c r="G876" s="1244" t="s">
        <v>25</v>
      </c>
      <c r="H876" s="1244" t="s">
        <v>164</v>
      </c>
      <c r="I876" s="664" t="s">
        <v>29</v>
      </c>
      <c r="J876" s="1"/>
    </row>
    <row r="877" spans="1:10" ht="13.5" customHeight="1">
      <c r="A877" s="1244" t="s">
        <v>3084</v>
      </c>
      <c r="B877" s="849" t="s">
        <v>3085</v>
      </c>
      <c r="C877" s="664">
        <v>303</v>
      </c>
      <c r="D877" s="664" t="s">
        <v>1688</v>
      </c>
      <c r="E877" s="664" t="s">
        <v>1689</v>
      </c>
      <c r="F877" s="1244" t="s">
        <v>167</v>
      </c>
      <c r="G877" s="1244" t="s">
        <v>35</v>
      </c>
      <c r="H877" s="1244" t="s">
        <v>173</v>
      </c>
      <c r="I877" s="664" t="s">
        <v>29</v>
      </c>
      <c r="J877" s="1"/>
    </row>
    <row r="878" spans="1:10" ht="13.5" customHeight="1">
      <c r="A878" s="1244" t="s">
        <v>3086</v>
      </c>
      <c r="B878" s="849" t="s">
        <v>3087</v>
      </c>
      <c r="C878" s="664">
        <v>303</v>
      </c>
      <c r="D878" s="664" t="s">
        <v>1688</v>
      </c>
      <c r="E878" s="664" t="s">
        <v>1689</v>
      </c>
      <c r="F878" s="1244" t="s">
        <v>3088</v>
      </c>
      <c r="G878" s="1244" t="s">
        <v>25</v>
      </c>
      <c r="H878" s="1244" t="s">
        <v>162</v>
      </c>
      <c r="I878" s="664" t="s">
        <v>29</v>
      </c>
      <c r="J878" s="1"/>
    </row>
    <row r="879" spans="1:10" ht="13.5" customHeight="1">
      <c r="A879" s="1244" t="s">
        <v>1703</v>
      </c>
      <c r="B879" s="849" t="s">
        <v>3089</v>
      </c>
      <c r="C879" s="664">
        <v>202</v>
      </c>
      <c r="D879" s="664" t="s">
        <v>1688</v>
      </c>
      <c r="E879" s="664" t="s">
        <v>1705</v>
      </c>
      <c r="F879" s="1244" t="s">
        <v>2541</v>
      </c>
      <c r="G879" s="1244" t="s">
        <v>31</v>
      </c>
      <c r="H879" s="1244" t="s">
        <v>102</v>
      </c>
      <c r="I879" s="664" t="s">
        <v>29</v>
      </c>
      <c r="J879" s="1"/>
    </row>
    <row r="880" spans="1:10" ht="13.5" customHeight="1">
      <c r="A880" s="1244" t="s">
        <v>2382</v>
      </c>
      <c r="B880" s="849" t="s">
        <v>1907</v>
      </c>
      <c r="C880" s="664">
        <v>202</v>
      </c>
      <c r="D880" s="664" t="s">
        <v>1688</v>
      </c>
      <c r="E880" s="664" t="s">
        <v>1705</v>
      </c>
      <c r="F880" s="1244" t="s">
        <v>979</v>
      </c>
      <c r="G880" s="1244" t="s">
        <v>42</v>
      </c>
      <c r="H880" s="1244" t="s">
        <v>27</v>
      </c>
      <c r="I880" s="664" t="s">
        <v>29</v>
      </c>
      <c r="J880" s="1"/>
    </row>
    <row r="881" spans="1:10" ht="13.5" customHeight="1">
      <c r="A881" s="1244" t="s">
        <v>3090</v>
      </c>
      <c r="B881" s="849" t="s">
        <v>657</v>
      </c>
      <c r="C881" s="664">
        <v>202</v>
      </c>
      <c r="D881" s="664" t="s">
        <v>1688</v>
      </c>
      <c r="E881" s="664" t="s">
        <v>1705</v>
      </c>
      <c r="F881" s="1244" t="s">
        <v>1104</v>
      </c>
      <c r="G881" s="1244" t="s">
        <v>31</v>
      </c>
      <c r="H881" s="1244" t="s">
        <v>662</v>
      </c>
      <c r="I881" s="664" t="s">
        <v>29</v>
      </c>
      <c r="J881" s="1"/>
    </row>
    <row r="882" spans="1:10" ht="13.5" customHeight="1">
      <c r="A882" s="1244" t="s">
        <v>1710</v>
      </c>
      <c r="B882" s="849" t="s">
        <v>256</v>
      </c>
      <c r="C882" s="664">
        <v>223</v>
      </c>
      <c r="D882" s="664" t="s">
        <v>1688</v>
      </c>
      <c r="E882" s="664" t="s">
        <v>1705</v>
      </c>
      <c r="F882" s="1244" t="s">
        <v>3091</v>
      </c>
      <c r="G882" s="1244" t="s">
        <v>35</v>
      </c>
      <c r="H882" s="1244" t="s">
        <v>1709</v>
      </c>
      <c r="I882" s="664" t="s">
        <v>29</v>
      </c>
      <c r="J882" s="1"/>
    </row>
    <row r="883" spans="1:10" ht="13.5" customHeight="1">
      <c r="A883" s="1244" t="s">
        <v>1711</v>
      </c>
      <c r="B883" s="849" t="s">
        <v>2256</v>
      </c>
      <c r="C883" s="664">
        <v>20</v>
      </c>
      <c r="D883" s="664" t="s">
        <v>1688</v>
      </c>
      <c r="E883" s="664" t="s">
        <v>1705</v>
      </c>
      <c r="F883" s="1244" t="s">
        <v>2103</v>
      </c>
      <c r="G883" s="1244" t="s">
        <v>42</v>
      </c>
      <c r="H883" s="1244" t="s">
        <v>1714</v>
      </c>
      <c r="I883" s="664" t="s">
        <v>29</v>
      </c>
      <c r="J883" s="1"/>
    </row>
    <row r="884" spans="1:10" ht="13.5" customHeight="1">
      <c r="A884" s="1244"/>
      <c r="B884" s="601"/>
      <c r="C884" s="1712">
        <v>21</v>
      </c>
      <c r="D884" s="664"/>
      <c r="E884" s="664"/>
      <c r="F884" s="1244"/>
      <c r="G884" s="1244"/>
      <c r="H884" s="1244"/>
      <c r="I884" s="664"/>
      <c r="J884" s="1"/>
    </row>
    <row r="885" spans="1:10" ht="13.5" customHeight="1">
      <c r="A885" s="1758" t="s">
        <v>1638</v>
      </c>
      <c r="B885" s="2251">
        <v>3</v>
      </c>
      <c r="C885" s="2080"/>
      <c r="D885" s="2080"/>
      <c r="E885" s="2080"/>
      <c r="F885" s="2080"/>
      <c r="G885" s="2080"/>
      <c r="H885" s="2080"/>
      <c r="I885" s="2081"/>
      <c r="J885" s="1"/>
    </row>
    <row r="886" spans="1:10" ht="13.5" customHeight="1">
      <c r="A886" s="1244" t="s">
        <v>3092</v>
      </c>
      <c r="B886" s="849" t="s">
        <v>3093</v>
      </c>
      <c r="C886" s="664">
        <v>20</v>
      </c>
      <c r="D886" s="664" t="s">
        <v>1688</v>
      </c>
      <c r="E886" s="664" t="s">
        <v>1689</v>
      </c>
      <c r="F886" s="1244" t="s">
        <v>1185</v>
      </c>
      <c r="G886" s="1244" t="s">
        <v>25</v>
      </c>
      <c r="H886" s="1244" t="s">
        <v>164</v>
      </c>
      <c r="I886" s="664" t="s">
        <v>29</v>
      </c>
      <c r="J886" s="1"/>
    </row>
    <row r="887" spans="1:10" ht="13.5" customHeight="1">
      <c r="A887" s="1244" t="s">
        <v>3094</v>
      </c>
      <c r="B887" s="849" t="s">
        <v>3095</v>
      </c>
      <c r="C887" s="664">
        <v>303</v>
      </c>
      <c r="D887" s="664" t="s">
        <v>1688</v>
      </c>
      <c r="E887" s="664" t="s">
        <v>1689</v>
      </c>
      <c r="F887" s="1244" t="s">
        <v>174</v>
      </c>
      <c r="G887" s="1244" t="s">
        <v>35</v>
      </c>
      <c r="H887" s="1244" t="s">
        <v>176</v>
      </c>
      <c r="I887" s="664" t="s">
        <v>29</v>
      </c>
      <c r="J887" s="1"/>
    </row>
    <row r="888" spans="1:10" ht="13.5" customHeight="1">
      <c r="A888" s="1244" t="s">
        <v>3096</v>
      </c>
      <c r="B888" s="849" t="s">
        <v>3097</v>
      </c>
      <c r="C888" s="664">
        <v>303</v>
      </c>
      <c r="D888" s="1714" t="s">
        <v>1688</v>
      </c>
      <c r="E888" s="664" t="s">
        <v>1689</v>
      </c>
      <c r="F888" s="1244" t="s">
        <v>167</v>
      </c>
      <c r="G888" s="1244" t="s">
        <v>35</v>
      </c>
      <c r="H888" s="1244" t="s">
        <v>173</v>
      </c>
      <c r="I888" s="664" t="s">
        <v>29</v>
      </c>
      <c r="J888" s="1"/>
    </row>
    <row r="889" spans="1:10" ht="13.5" customHeight="1">
      <c r="A889" s="1244" t="s">
        <v>3098</v>
      </c>
      <c r="B889" s="849" t="s">
        <v>3099</v>
      </c>
      <c r="C889" s="664">
        <v>303</v>
      </c>
      <c r="D889" s="1714" t="s">
        <v>1688</v>
      </c>
      <c r="E889" s="664" t="s">
        <v>1689</v>
      </c>
      <c r="F889" s="1244" t="s">
        <v>1185</v>
      </c>
      <c r="G889" s="1244" t="s">
        <v>25</v>
      </c>
      <c r="H889" s="1244" t="s">
        <v>164</v>
      </c>
      <c r="I889" s="664" t="s">
        <v>29</v>
      </c>
      <c r="J889" s="1"/>
    </row>
    <row r="890" spans="1:10" ht="13.5" customHeight="1">
      <c r="A890" s="1244" t="s">
        <v>3100</v>
      </c>
      <c r="B890" s="849" t="s">
        <v>3101</v>
      </c>
      <c r="C890" s="664">
        <v>303</v>
      </c>
      <c r="D890" s="1714" t="s">
        <v>1688</v>
      </c>
      <c r="E890" s="664" t="s">
        <v>1689</v>
      </c>
      <c r="F890" s="1244" t="s">
        <v>3088</v>
      </c>
      <c r="G890" s="1244" t="s">
        <v>25</v>
      </c>
      <c r="H890" s="1244" t="s">
        <v>162</v>
      </c>
      <c r="I890" s="664" t="s">
        <v>29</v>
      </c>
      <c r="J890" s="1"/>
    </row>
    <row r="891" spans="1:10" ht="13.5" customHeight="1">
      <c r="A891" s="1244" t="s">
        <v>1730</v>
      </c>
      <c r="B891" s="849" t="s">
        <v>1934</v>
      </c>
      <c r="C891" s="664">
        <v>20</v>
      </c>
      <c r="D891" s="1714" t="s">
        <v>1688</v>
      </c>
      <c r="E891" s="664" t="s">
        <v>1689</v>
      </c>
      <c r="F891" s="1244" t="s">
        <v>3088</v>
      </c>
      <c r="G891" s="1244" t="s">
        <v>25</v>
      </c>
      <c r="H891" s="1244" t="s">
        <v>3102</v>
      </c>
      <c r="I891" s="664" t="s">
        <v>29</v>
      </c>
      <c r="J891" s="1"/>
    </row>
    <row r="892" spans="1:10" ht="13.5" customHeight="1">
      <c r="A892" s="1244" t="s">
        <v>1732</v>
      </c>
      <c r="B892" s="849" t="s">
        <v>3103</v>
      </c>
      <c r="C892" s="664">
        <v>202</v>
      </c>
      <c r="D892" s="1714" t="s">
        <v>1688</v>
      </c>
      <c r="E892" s="664" t="s">
        <v>1705</v>
      </c>
      <c r="F892" s="1244" t="s">
        <v>1009</v>
      </c>
      <c r="G892" s="1244" t="s">
        <v>31</v>
      </c>
      <c r="H892" s="1244" t="s">
        <v>102</v>
      </c>
      <c r="I892" s="664" t="s">
        <v>29</v>
      </c>
      <c r="J892" s="1"/>
    </row>
    <row r="893" spans="1:10" ht="13.5" customHeight="1">
      <c r="A893" s="1244" t="s">
        <v>2406</v>
      </c>
      <c r="B893" s="849" t="s">
        <v>1943</v>
      </c>
      <c r="C893" s="664">
        <v>202</v>
      </c>
      <c r="D893" s="1714" t="s">
        <v>1688</v>
      </c>
      <c r="E893" s="664" t="s">
        <v>1705</v>
      </c>
      <c r="F893" s="1244" t="s">
        <v>979</v>
      </c>
      <c r="G893" s="1244" t="s">
        <v>42</v>
      </c>
      <c r="H893" s="1244" t="s">
        <v>27</v>
      </c>
      <c r="I893" s="664" t="s">
        <v>29</v>
      </c>
      <c r="J893" s="1"/>
    </row>
    <row r="894" spans="1:10" ht="13.5" customHeight="1">
      <c r="A894" s="1244" t="s">
        <v>1736</v>
      </c>
      <c r="B894" s="849" t="s">
        <v>1945</v>
      </c>
      <c r="C894" s="664">
        <v>200</v>
      </c>
      <c r="D894" s="1714" t="s">
        <v>1688</v>
      </c>
      <c r="E894" s="664" t="s">
        <v>1705</v>
      </c>
      <c r="F894" s="1244" t="s">
        <v>1104</v>
      </c>
      <c r="G894" s="1244" t="s">
        <v>42</v>
      </c>
      <c r="H894" s="1244"/>
      <c r="I894" s="664" t="s">
        <v>29</v>
      </c>
      <c r="J894" s="1"/>
    </row>
    <row r="895" spans="1:10" ht="13.5" customHeight="1">
      <c r="A895" s="1244" t="s">
        <v>3104</v>
      </c>
      <c r="B895" s="849" t="s">
        <v>1740</v>
      </c>
      <c r="C895" s="664">
        <v>122</v>
      </c>
      <c r="D895" s="1714" t="s">
        <v>1688</v>
      </c>
      <c r="E895" s="664" t="s">
        <v>1705</v>
      </c>
      <c r="F895" s="1244" t="s">
        <v>2121</v>
      </c>
      <c r="G895" s="1244" t="s">
        <v>42</v>
      </c>
      <c r="H895" s="1244" t="s">
        <v>662</v>
      </c>
      <c r="I895" s="664" t="s">
        <v>29</v>
      </c>
      <c r="J895" s="1"/>
    </row>
    <row r="896" spans="1:10" ht="13.5" customHeight="1">
      <c r="A896" s="1244" t="s">
        <v>1741</v>
      </c>
      <c r="B896" s="849" t="s">
        <v>1947</v>
      </c>
      <c r="C896" s="664">
        <v>20</v>
      </c>
      <c r="D896" s="1714" t="s">
        <v>1688</v>
      </c>
      <c r="E896" s="664" t="s">
        <v>1705</v>
      </c>
      <c r="F896" s="1244" t="s">
        <v>2103</v>
      </c>
      <c r="G896" s="1244" t="s">
        <v>42</v>
      </c>
      <c r="H896" s="1244" t="s">
        <v>1714</v>
      </c>
      <c r="I896" s="664" t="s">
        <v>29</v>
      </c>
      <c r="J896" s="1"/>
    </row>
    <row r="897" spans="1:10" ht="13.5" customHeight="1">
      <c r="A897" s="1244"/>
      <c r="B897" s="601"/>
      <c r="C897" s="1712">
        <v>18</v>
      </c>
      <c r="D897" s="1714"/>
      <c r="E897" s="664"/>
      <c r="F897" s="1244"/>
      <c r="G897" s="1244"/>
      <c r="H897" s="1244"/>
      <c r="I897" s="664"/>
      <c r="J897" s="1"/>
    </row>
    <row r="898" spans="1:10" ht="13.5" customHeight="1">
      <c r="A898" s="1715" t="s">
        <v>1638</v>
      </c>
      <c r="B898" s="2251">
        <v>3</v>
      </c>
      <c r="C898" s="2080"/>
      <c r="D898" s="2080"/>
      <c r="E898" s="2080"/>
      <c r="F898" s="2080"/>
      <c r="G898" s="2080"/>
      <c r="H898" s="2080"/>
      <c r="I898" s="2081"/>
      <c r="J898" s="1"/>
    </row>
    <row r="899" spans="1:10" ht="13.5" customHeight="1">
      <c r="A899" s="1244" t="s">
        <v>1758</v>
      </c>
      <c r="B899" s="849" t="s">
        <v>88</v>
      </c>
      <c r="C899" s="664">
        <v>200</v>
      </c>
      <c r="D899" s="664" t="s">
        <v>1688</v>
      </c>
      <c r="E899" s="664" t="s">
        <v>1705</v>
      </c>
      <c r="F899" s="1244" t="s">
        <v>1079</v>
      </c>
      <c r="G899" s="1244" t="s">
        <v>25</v>
      </c>
      <c r="H899" s="1244" t="s">
        <v>88</v>
      </c>
      <c r="I899" s="664" t="s">
        <v>29</v>
      </c>
      <c r="J899" s="1"/>
    </row>
    <row r="900" spans="1:10" ht="13.5" customHeight="1">
      <c r="A900" s="1244" t="s">
        <v>1971</v>
      </c>
      <c r="B900" s="849" t="s">
        <v>3105</v>
      </c>
      <c r="C900" s="664">
        <v>20</v>
      </c>
      <c r="D900" s="664" t="s">
        <v>1688</v>
      </c>
      <c r="E900" s="664" t="s">
        <v>1705</v>
      </c>
      <c r="F900" s="1244" t="s">
        <v>3106</v>
      </c>
      <c r="G900" s="1244" t="s">
        <v>48</v>
      </c>
      <c r="H900" s="1244" t="s">
        <v>3107</v>
      </c>
      <c r="I900" s="664" t="s">
        <v>29</v>
      </c>
      <c r="J900" s="1"/>
    </row>
    <row r="901" spans="1:10" ht="13.5" customHeight="1">
      <c r="A901" s="1244" t="s">
        <v>1755</v>
      </c>
      <c r="B901" s="849" t="s">
        <v>1969</v>
      </c>
      <c r="C901" s="664">
        <v>20</v>
      </c>
      <c r="D901" s="1714" t="s">
        <v>1688</v>
      </c>
      <c r="E901" s="664" t="s">
        <v>1705</v>
      </c>
      <c r="F901" s="1244" t="s">
        <v>3106</v>
      </c>
      <c r="G901" s="1244" t="s">
        <v>48</v>
      </c>
      <c r="H901" s="1244" t="s">
        <v>3107</v>
      </c>
      <c r="I901" s="664" t="s">
        <v>29</v>
      </c>
      <c r="J901" s="1"/>
    </row>
    <row r="902" spans="1:10" ht="13.5" customHeight="1">
      <c r="A902" s="1244" t="s">
        <v>1764</v>
      </c>
      <c r="B902" s="849" t="s">
        <v>79</v>
      </c>
      <c r="C902" s="664">
        <v>202</v>
      </c>
      <c r="D902" s="1714" t="s">
        <v>1688</v>
      </c>
      <c r="E902" s="664" t="s">
        <v>1705</v>
      </c>
      <c r="F902" s="1244" t="s">
        <v>3106</v>
      </c>
      <c r="G902" s="1244" t="s">
        <v>48</v>
      </c>
      <c r="H902" s="1244" t="s">
        <v>3107</v>
      </c>
      <c r="I902" s="664" t="s">
        <v>29</v>
      </c>
      <c r="J902" s="1"/>
    </row>
    <row r="903" spans="1:10" ht="13.5" customHeight="1">
      <c r="A903" s="1244" t="s">
        <v>3108</v>
      </c>
      <c r="B903" s="849" t="s">
        <v>3109</v>
      </c>
      <c r="C903" s="664">
        <v>224</v>
      </c>
      <c r="D903" s="1714" t="s">
        <v>1688</v>
      </c>
      <c r="E903" s="664" t="s">
        <v>1705</v>
      </c>
      <c r="F903" s="1244" t="s">
        <v>174</v>
      </c>
      <c r="G903" s="1244" t="s">
        <v>35</v>
      </c>
      <c r="H903" s="1244" t="s">
        <v>176</v>
      </c>
      <c r="I903" s="664" t="s">
        <v>29</v>
      </c>
      <c r="J903" s="1"/>
    </row>
    <row r="904" spans="1:10" ht="13.5" customHeight="1">
      <c r="A904" s="1244" t="s">
        <v>3110</v>
      </c>
      <c r="B904" s="849" t="s">
        <v>3111</v>
      </c>
      <c r="C904" s="664">
        <v>303</v>
      </c>
      <c r="D904" s="1714" t="s">
        <v>1688</v>
      </c>
      <c r="E904" s="664" t="s">
        <v>1689</v>
      </c>
      <c r="F904" s="1244" t="s">
        <v>174</v>
      </c>
      <c r="G904" s="1244" t="s">
        <v>35</v>
      </c>
      <c r="H904" s="1244" t="s">
        <v>176</v>
      </c>
      <c r="I904" s="664" t="s">
        <v>29</v>
      </c>
      <c r="J904" s="1"/>
    </row>
    <row r="905" spans="1:10" ht="13.5" customHeight="1">
      <c r="A905" s="1244" t="s">
        <v>3112</v>
      </c>
      <c r="B905" s="849" t="s">
        <v>3113</v>
      </c>
      <c r="C905" s="664">
        <v>303</v>
      </c>
      <c r="D905" s="1714" t="s">
        <v>1817</v>
      </c>
      <c r="E905" s="664" t="s">
        <v>1689</v>
      </c>
      <c r="F905" s="1244" t="s">
        <v>175</v>
      </c>
      <c r="G905" s="1244" t="s">
        <v>35</v>
      </c>
      <c r="H905" s="1244" t="s">
        <v>176</v>
      </c>
      <c r="I905" s="664" t="s">
        <v>29</v>
      </c>
      <c r="J905" s="1"/>
    </row>
    <row r="906" spans="1:10" ht="13.5" customHeight="1">
      <c r="A906" s="1244" t="s">
        <v>3114</v>
      </c>
      <c r="B906" s="849" t="s">
        <v>3115</v>
      </c>
      <c r="C906" s="664">
        <v>303</v>
      </c>
      <c r="D906" s="1714" t="s">
        <v>1688</v>
      </c>
      <c r="E906" s="664" t="s">
        <v>1689</v>
      </c>
      <c r="F906" s="1244" t="s">
        <v>172</v>
      </c>
      <c r="G906" s="1244" t="s">
        <v>132</v>
      </c>
      <c r="H906" s="1244" t="s">
        <v>173</v>
      </c>
      <c r="I906" s="664" t="s">
        <v>29</v>
      </c>
      <c r="J906" s="1"/>
    </row>
    <row r="907" spans="1:10" ht="13.5" customHeight="1">
      <c r="A907" s="1244" t="s">
        <v>3116</v>
      </c>
      <c r="B907" s="849" t="s">
        <v>3117</v>
      </c>
      <c r="C907" s="664">
        <v>303</v>
      </c>
      <c r="D907" s="1714" t="s">
        <v>1688</v>
      </c>
      <c r="E907" s="664" t="s">
        <v>1689</v>
      </c>
      <c r="F907" s="1244" t="s">
        <v>167</v>
      </c>
      <c r="G907" s="1244" t="s">
        <v>35</v>
      </c>
      <c r="H907" s="1244" t="s">
        <v>173</v>
      </c>
      <c r="I907" s="664" t="s">
        <v>29</v>
      </c>
      <c r="J907" s="1"/>
    </row>
    <row r="908" spans="1:10" ht="13.5" customHeight="1">
      <c r="A908" s="1244" t="s">
        <v>3118</v>
      </c>
      <c r="B908" s="849" t="s">
        <v>2418</v>
      </c>
      <c r="C908" s="664">
        <v>303</v>
      </c>
      <c r="D908" s="1714" t="s">
        <v>1688</v>
      </c>
      <c r="E908" s="664" t="s">
        <v>1689</v>
      </c>
      <c r="F908" s="1244" t="s">
        <v>174</v>
      </c>
      <c r="G908" s="1244" t="s">
        <v>35</v>
      </c>
      <c r="H908" s="1244" t="s">
        <v>3119</v>
      </c>
      <c r="I908" s="664" t="s">
        <v>29</v>
      </c>
      <c r="J908" s="1"/>
    </row>
    <row r="909" spans="1:10" ht="13.5" customHeight="1">
      <c r="A909" s="1244" t="s">
        <v>3120</v>
      </c>
      <c r="B909" s="849" t="s">
        <v>3121</v>
      </c>
      <c r="C909" s="664">
        <v>303</v>
      </c>
      <c r="D909" s="1714" t="s">
        <v>1817</v>
      </c>
      <c r="E909" s="664" t="s">
        <v>1689</v>
      </c>
      <c r="F909" s="1244" t="s">
        <v>3122</v>
      </c>
      <c r="G909" s="1244" t="s">
        <v>25</v>
      </c>
      <c r="H909" s="1244" t="s">
        <v>164</v>
      </c>
      <c r="I909" s="664" t="s">
        <v>29</v>
      </c>
      <c r="J909" s="1"/>
    </row>
    <row r="910" spans="1:10" ht="13.5" customHeight="1">
      <c r="A910" s="1244" t="s">
        <v>3123</v>
      </c>
      <c r="B910" s="849" t="s">
        <v>3124</v>
      </c>
      <c r="C910" s="664">
        <v>303</v>
      </c>
      <c r="D910" s="664" t="s">
        <v>1817</v>
      </c>
      <c r="E910" s="1714" t="s">
        <v>1689</v>
      </c>
      <c r="F910" s="1244" t="s">
        <v>178</v>
      </c>
      <c r="G910" s="1244" t="s">
        <v>25</v>
      </c>
      <c r="H910" s="1244"/>
      <c r="I910" s="664" t="s">
        <v>37</v>
      </c>
      <c r="J910" s="1"/>
    </row>
    <row r="911" spans="1:10" ht="13.5" customHeight="1">
      <c r="A911" s="1244"/>
      <c r="B911" s="601"/>
      <c r="C911" s="1712">
        <v>21</v>
      </c>
      <c r="D911" s="664"/>
      <c r="E911" s="1714"/>
      <c r="F911" s="1244"/>
      <c r="G911" s="1244"/>
      <c r="H911" s="1244"/>
      <c r="I911" s="664"/>
      <c r="J911" s="1"/>
    </row>
    <row r="912" spans="1:10" ht="13.5" customHeight="1">
      <c r="A912" s="1715" t="s">
        <v>1638</v>
      </c>
      <c r="B912" s="2250">
        <v>4</v>
      </c>
      <c r="C912" s="2080"/>
      <c r="D912" s="2080"/>
      <c r="E912" s="2080"/>
      <c r="F912" s="2080"/>
      <c r="G912" s="2080"/>
      <c r="H912" s="2080"/>
      <c r="I912" s="2081"/>
      <c r="J912" s="1"/>
    </row>
    <row r="913" spans="1:10" ht="13.5" customHeight="1">
      <c r="A913" s="1244" t="s">
        <v>1998</v>
      </c>
      <c r="B913" s="849" t="s">
        <v>3125</v>
      </c>
      <c r="C913" s="664">
        <v>200</v>
      </c>
      <c r="D913" s="664" t="s">
        <v>1688</v>
      </c>
      <c r="E913" s="664" t="s">
        <v>1705</v>
      </c>
      <c r="F913" s="1244" t="s">
        <v>3106</v>
      </c>
      <c r="G913" s="1244" t="s">
        <v>48</v>
      </c>
      <c r="H913" s="1244" t="s">
        <v>3107</v>
      </c>
      <c r="I913" s="664" t="s">
        <v>29</v>
      </c>
      <c r="J913" s="1"/>
    </row>
    <row r="914" spans="1:10" ht="13.5" customHeight="1">
      <c r="A914" s="1244" t="s">
        <v>1791</v>
      </c>
      <c r="B914" s="849" t="s">
        <v>1996</v>
      </c>
      <c r="C914" s="664">
        <v>200</v>
      </c>
      <c r="D914" s="664" t="s">
        <v>1688</v>
      </c>
      <c r="E914" s="664" t="s">
        <v>1705</v>
      </c>
      <c r="F914" s="1244" t="s">
        <v>3106</v>
      </c>
      <c r="G914" s="1244" t="s">
        <v>48</v>
      </c>
      <c r="H914" s="1244" t="s">
        <v>3107</v>
      </c>
      <c r="I914" s="664" t="s">
        <v>29</v>
      </c>
      <c r="J914" s="1"/>
    </row>
    <row r="915" spans="1:10" ht="13.5" customHeight="1">
      <c r="A915" s="1244" t="s">
        <v>1798</v>
      </c>
      <c r="B915" s="849" t="s">
        <v>1800</v>
      </c>
      <c r="C915" s="664">
        <v>202</v>
      </c>
      <c r="D915" s="664" t="s">
        <v>1688</v>
      </c>
      <c r="E915" s="664" t="s">
        <v>1705</v>
      </c>
      <c r="F915" s="1244" t="s">
        <v>3106</v>
      </c>
      <c r="G915" s="1244" t="s">
        <v>48</v>
      </c>
      <c r="H915" s="1244" t="s">
        <v>3107</v>
      </c>
      <c r="I915" s="664" t="s">
        <v>29</v>
      </c>
      <c r="J915" s="1"/>
    </row>
    <row r="916" spans="1:10" ht="13.5" customHeight="1">
      <c r="A916" s="1244" t="s">
        <v>1793</v>
      </c>
      <c r="B916" s="849" t="s">
        <v>2001</v>
      </c>
      <c r="C916" s="664">
        <v>200</v>
      </c>
      <c r="D916" s="664" t="s">
        <v>1688</v>
      </c>
      <c r="E916" s="664" t="s">
        <v>1705</v>
      </c>
      <c r="F916" s="1244" t="s">
        <v>3106</v>
      </c>
      <c r="G916" s="1244" t="s">
        <v>48</v>
      </c>
      <c r="H916" s="1244" t="s">
        <v>3107</v>
      </c>
      <c r="I916" s="664" t="s">
        <v>29</v>
      </c>
      <c r="J916" s="1"/>
    </row>
    <row r="917" spans="1:10" ht="13.5" customHeight="1">
      <c r="A917" s="1244" t="s">
        <v>1994</v>
      </c>
      <c r="B917" s="849" t="s">
        <v>3126</v>
      </c>
      <c r="C917" s="664">
        <v>200</v>
      </c>
      <c r="D917" s="664" t="s">
        <v>1688</v>
      </c>
      <c r="E917" s="664" t="s">
        <v>1705</v>
      </c>
      <c r="F917" s="1244" t="s">
        <v>3106</v>
      </c>
      <c r="G917" s="1244" t="s">
        <v>48</v>
      </c>
      <c r="H917" s="1244" t="s">
        <v>3107</v>
      </c>
      <c r="I917" s="664" t="s">
        <v>29</v>
      </c>
      <c r="J917" s="1"/>
    </row>
    <row r="918" spans="1:10" ht="13.5" customHeight="1">
      <c r="A918" s="1244" t="s">
        <v>3127</v>
      </c>
      <c r="B918" s="849" t="s">
        <v>3128</v>
      </c>
      <c r="C918" s="664">
        <v>223</v>
      </c>
      <c r="D918" s="664" t="s">
        <v>1688</v>
      </c>
      <c r="E918" s="664" t="s">
        <v>1705</v>
      </c>
      <c r="F918" s="1244" t="s">
        <v>174</v>
      </c>
      <c r="G918" s="1244" t="s">
        <v>35</v>
      </c>
      <c r="H918" s="1244" t="s">
        <v>176</v>
      </c>
      <c r="I918" s="664" t="s">
        <v>29</v>
      </c>
      <c r="J918" s="1"/>
    </row>
    <row r="919" spans="1:10" ht="13.5" customHeight="1">
      <c r="A919" s="1244" t="s">
        <v>3129</v>
      </c>
      <c r="B919" s="849" t="s">
        <v>3130</v>
      </c>
      <c r="C919" s="664">
        <v>303</v>
      </c>
      <c r="D919" s="664" t="s">
        <v>1688</v>
      </c>
      <c r="E919" s="664" t="s">
        <v>1689</v>
      </c>
      <c r="F919" s="1244" t="s">
        <v>159</v>
      </c>
      <c r="G919" s="1244" t="s">
        <v>25</v>
      </c>
      <c r="H919" s="1244" t="s">
        <v>3119</v>
      </c>
      <c r="I919" s="664" t="s">
        <v>29</v>
      </c>
      <c r="J919" s="1"/>
    </row>
    <row r="920" spans="1:10" ht="13.5" customHeight="1">
      <c r="A920" s="1244" t="s">
        <v>3131</v>
      </c>
      <c r="B920" s="849" t="s">
        <v>3132</v>
      </c>
      <c r="C920" s="664">
        <v>303</v>
      </c>
      <c r="D920" s="664" t="s">
        <v>1688</v>
      </c>
      <c r="E920" s="664" t="s">
        <v>1689</v>
      </c>
      <c r="F920" s="1244" t="s">
        <v>175</v>
      </c>
      <c r="G920" s="1244" t="s">
        <v>35</v>
      </c>
      <c r="H920" s="1244" t="s">
        <v>176</v>
      </c>
      <c r="I920" s="664" t="s">
        <v>29</v>
      </c>
      <c r="J920" s="1"/>
    </row>
    <row r="921" spans="1:10" ht="13.5" customHeight="1">
      <c r="A921" s="1244" t="s">
        <v>3133</v>
      </c>
      <c r="B921" s="849" t="s">
        <v>3134</v>
      </c>
      <c r="C921" s="664">
        <v>303</v>
      </c>
      <c r="D921" s="1714" t="s">
        <v>1817</v>
      </c>
      <c r="E921" s="664" t="s">
        <v>1689</v>
      </c>
      <c r="F921" s="1244" t="s">
        <v>175</v>
      </c>
      <c r="G921" s="1244" t="s">
        <v>35</v>
      </c>
      <c r="H921" s="1244" t="s">
        <v>176</v>
      </c>
      <c r="I921" s="664" t="s">
        <v>29</v>
      </c>
      <c r="J921" s="1"/>
    </row>
    <row r="922" spans="1:10" ht="13.5" customHeight="1">
      <c r="A922" s="1244" t="s">
        <v>3135</v>
      </c>
      <c r="B922" s="849" t="s">
        <v>3136</v>
      </c>
      <c r="C922" s="664">
        <v>303</v>
      </c>
      <c r="D922" s="1714" t="s">
        <v>1688</v>
      </c>
      <c r="E922" s="664" t="s">
        <v>1689</v>
      </c>
      <c r="F922" s="1244" t="s">
        <v>167</v>
      </c>
      <c r="G922" s="1244" t="s">
        <v>35</v>
      </c>
      <c r="H922" s="1244" t="s">
        <v>173</v>
      </c>
      <c r="I922" s="664" t="s">
        <v>29</v>
      </c>
      <c r="J922" s="1"/>
    </row>
    <row r="923" spans="1:10" ht="13.5" customHeight="1">
      <c r="A923" s="1244" t="s">
        <v>2594</v>
      </c>
      <c r="B923" s="849" t="s">
        <v>3137</v>
      </c>
      <c r="C923" s="664">
        <v>200</v>
      </c>
      <c r="D923" s="1714" t="s">
        <v>1688</v>
      </c>
      <c r="E923" s="664"/>
      <c r="F923" s="1244" t="s">
        <v>178</v>
      </c>
      <c r="G923" s="1244" t="s">
        <v>25</v>
      </c>
      <c r="H923" s="1244"/>
      <c r="I923" s="664"/>
      <c r="J923" s="1"/>
    </row>
    <row r="924" spans="1:10" ht="13.5" customHeight="1">
      <c r="A924" s="1244" t="s">
        <v>1992</v>
      </c>
      <c r="B924" s="849" t="s">
        <v>2273</v>
      </c>
      <c r="C924" s="664">
        <v>200</v>
      </c>
      <c r="D924" s="1714" t="s">
        <v>1688</v>
      </c>
      <c r="E924" s="664"/>
      <c r="F924" s="1244" t="s">
        <v>175</v>
      </c>
      <c r="G924" s="1244" t="s">
        <v>35</v>
      </c>
      <c r="H924" s="1244"/>
      <c r="I924" s="664"/>
      <c r="J924" s="1"/>
    </row>
    <row r="925" spans="1:10" ht="13.5" customHeight="1">
      <c r="A925" s="1244"/>
      <c r="B925" s="1759"/>
      <c r="C925" s="1760">
        <v>17</v>
      </c>
      <c r="D925" s="1761"/>
      <c r="E925" s="1762"/>
      <c r="F925" s="1763"/>
      <c r="G925" s="1763"/>
      <c r="H925" s="1763"/>
      <c r="I925" s="1721"/>
      <c r="J925" s="1"/>
    </row>
    <row r="926" spans="1:10" ht="13.5" customHeight="1">
      <c r="A926" s="1715" t="s">
        <v>1638</v>
      </c>
      <c r="B926" s="2250">
        <v>5</v>
      </c>
      <c r="C926" s="2080"/>
      <c r="D926" s="2080"/>
      <c r="E926" s="2080"/>
      <c r="F926" s="2080"/>
      <c r="G926" s="2080"/>
      <c r="H926" s="2080"/>
      <c r="I926" s="2081"/>
      <c r="J926" s="1"/>
    </row>
    <row r="927" spans="1:10" ht="13.5" customHeight="1">
      <c r="A927" s="1244" t="s">
        <v>3138</v>
      </c>
      <c r="B927" s="849" t="s">
        <v>3139</v>
      </c>
      <c r="C927" s="664">
        <v>303</v>
      </c>
      <c r="D927" s="664" t="s">
        <v>1688</v>
      </c>
      <c r="E927" s="664" t="s">
        <v>1689</v>
      </c>
      <c r="F927" s="1244" t="s">
        <v>180</v>
      </c>
      <c r="G927" s="1244" t="s">
        <v>35</v>
      </c>
      <c r="H927" s="1244"/>
      <c r="I927" s="664" t="s">
        <v>37</v>
      </c>
      <c r="J927" s="1"/>
    </row>
    <row r="928" spans="1:10" ht="13.5" customHeight="1">
      <c r="A928" s="1244" t="s">
        <v>3140</v>
      </c>
      <c r="B928" s="849" t="s">
        <v>3141</v>
      </c>
      <c r="C928" s="664">
        <v>303</v>
      </c>
      <c r="D928" s="664" t="s">
        <v>1688</v>
      </c>
      <c r="E928" s="664" t="s">
        <v>1689</v>
      </c>
      <c r="F928" s="1244" t="s">
        <v>159</v>
      </c>
      <c r="G928" s="1244" t="s">
        <v>25</v>
      </c>
      <c r="H928" s="1244" t="s">
        <v>3119</v>
      </c>
      <c r="I928" s="664" t="s">
        <v>29</v>
      </c>
      <c r="J928" s="1"/>
    </row>
    <row r="929" spans="1:10" ht="13.5" customHeight="1">
      <c r="A929" s="1244" t="s">
        <v>3142</v>
      </c>
      <c r="B929" s="849" t="s">
        <v>3143</v>
      </c>
      <c r="C929" s="664">
        <v>303</v>
      </c>
      <c r="D929" s="1714" t="s">
        <v>1688</v>
      </c>
      <c r="E929" s="664" t="s">
        <v>1689</v>
      </c>
      <c r="F929" s="1244" t="s">
        <v>175</v>
      </c>
      <c r="G929" s="1244" t="s">
        <v>35</v>
      </c>
      <c r="H929" s="1244" t="s">
        <v>176</v>
      </c>
      <c r="I929" s="664" t="s">
        <v>29</v>
      </c>
      <c r="J929" s="1"/>
    </row>
    <row r="930" spans="1:10" ht="13.5" customHeight="1">
      <c r="A930" s="1244" t="s">
        <v>3144</v>
      </c>
      <c r="B930" s="849" t="s">
        <v>2477</v>
      </c>
      <c r="C930" s="664">
        <v>303</v>
      </c>
      <c r="D930" s="1714" t="s">
        <v>1817</v>
      </c>
      <c r="E930" s="664" t="s">
        <v>1689</v>
      </c>
      <c r="F930" s="1244" t="s">
        <v>169</v>
      </c>
      <c r="G930" s="1244" t="s">
        <v>132</v>
      </c>
      <c r="H930" s="1244" t="s">
        <v>176</v>
      </c>
      <c r="I930" s="664" t="s">
        <v>29</v>
      </c>
      <c r="J930" s="1"/>
    </row>
    <row r="931" spans="1:10" ht="13.5" customHeight="1">
      <c r="A931" s="1244" t="s">
        <v>3145</v>
      </c>
      <c r="B931" s="849" t="s">
        <v>3146</v>
      </c>
      <c r="C931" s="664">
        <v>303</v>
      </c>
      <c r="D931" s="1714" t="s">
        <v>1688</v>
      </c>
      <c r="E931" s="664" t="s">
        <v>1689</v>
      </c>
      <c r="F931" s="1244" t="s">
        <v>159</v>
      </c>
      <c r="G931" s="1244" t="s">
        <v>25</v>
      </c>
      <c r="H931" s="1244" t="s">
        <v>3119</v>
      </c>
      <c r="I931" s="664" t="s">
        <v>29</v>
      </c>
      <c r="J931" s="1"/>
    </row>
    <row r="932" spans="1:10" ht="13.5" customHeight="1">
      <c r="A932" s="1244" t="s">
        <v>3147</v>
      </c>
      <c r="B932" s="849" t="s">
        <v>3148</v>
      </c>
      <c r="C932" s="664">
        <v>303</v>
      </c>
      <c r="D932" s="1714" t="s">
        <v>1817</v>
      </c>
      <c r="E932" s="664" t="s">
        <v>1689</v>
      </c>
      <c r="F932" s="1244" t="s">
        <v>3122</v>
      </c>
      <c r="G932" s="1244" t="s">
        <v>25</v>
      </c>
      <c r="H932" s="1244" t="s">
        <v>164</v>
      </c>
      <c r="I932" s="664" t="s">
        <v>29</v>
      </c>
      <c r="J932" s="1"/>
    </row>
    <row r="933" spans="1:10" ht="13.5" customHeight="1">
      <c r="A933" s="1244" t="s">
        <v>3149</v>
      </c>
      <c r="B933" s="849" t="s">
        <v>3150</v>
      </c>
      <c r="C933" s="664">
        <v>303</v>
      </c>
      <c r="D933" s="1714" t="s">
        <v>1688</v>
      </c>
      <c r="E933" s="664" t="s">
        <v>1689</v>
      </c>
      <c r="F933" s="1244" t="s">
        <v>169</v>
      </c>
      <c r="G933" s="1244" t="s">
        <v>132</v>
      </c>
      <c r="H933" s="1244" t="s">
        <v>176</v>
      </c>
      <c r="I933" s="664" t="s">
        <v>29</v>
      </c>
      <c r="J933" s="1"/>
    </row>
    <row r="934" spans="1:10" ht="13.5" customHeight="1">
      <c r="A934" s="1244" t="s">
        <v>3151</v>
      </c>
      <c r="B934" s="849" t="s">
        <v>3152</v>
      </c>
      <c r="C934" s="664">
        <v>303</v>
      </c>
      <c r="D934" s="1714" t="s">
        <v>1688</v>
      </c>
      <c r="E934" s="664" t="s">
        <v>1689</v>
      </c>
      <c r="F934" s="1244" t="s">
        <v>171</v>
      </c>
      <c r="G934" s="1244" t="s">
        <v>35</v>
      </c>
      <c r="H934" s="1244" t="s">
        <v>176</v>
      </c>
      <c r="I934" s="664" t="s">
        <v>29</v>
      </c>
      <c r="J934" s="1"/>
    </row>
    <row r="935" spans="1:10" ht="13.5" customHeight="1">
      <c r="A935" s="1244" t="s">
        <v>3153</v>
      </c>
      <c r="B935" s="849" t="s">
        <v>3154</v>
      </c>
      <c r="C935" s="664">
        <v>303</v>
      </c>
      <c r="D935" s="1714" t="s">
        <v>1688</v>
      </c>
      <c r="E935" s="664" t="s">
        <v>1689</v>
      </c>
      <c r="F935" s="1244" t="s">
        <v>171</v>
      </c>
      <c r="G935" s="1244" t="s">
        <v>35</v>
      </c>
      <c r="H935" s="1244" t="s">
        <v>176</v>
      </c>
      <c r="I935" s="664" t="s">
        <v>29</v>
      </c>
      <c r="J935" s="1"/>
    </row>
    <row r="936" spans="1:10" ht="13.5" customHeight="1">
      <c r="A936" s="1244"/>
      <c r="B936" s="601"/>
      <c r="C936" s="1712">
        <v>24</v>
      </c>
      <c r="D936" s="664"/>
      <c r="E936" s="664"/>
      <c r="F936" s="1244"/>
      <c r="G936" s="1244"/>
      <c r="H936" s="1244"/>
      <c r="I936" s="664"/>
      <c r="J936" s="1"/>
    </row>
    <row r="937" spans="1:10" ht="13.5" customHeight="1">
      <c r="A937" s="1715" t="s">
        <v>1638</v>
      </c>
      <c r="B937" s="2250">
        <v>6</v>
      </c>
      <c r="C937" s="2080"/>
      <c r="D937" s="2080"/>
      <c r="E937" s="2080"/>
      <c r="F937" s="2080"/>
      <c r="G937" s="2080"/>
      <c r="H937" s="2080"/>
      <c r="I937" s="2081"/>
      <c r="J937" s="1"/>
    </row>
    <row r="938" spans="1:10" ht="13.5" customHeight="1">
      <c r="A938" s="1244" t="s">
        <v>3155</v>
      </c>
      <c r="B938" s="849" t="s">
        <v>173</v>
      </c>
      <c r="C938" s="664">
        <v>303</v>
      </c>
      <c r="D938" s="1714" t="s">
        <v>1688</v>
      </c>
      <c r="E938" s="664" t="s">
        <v>1689</v>
      </c>
      <c r="F938" s="1244" t="s">
        <v>180</v>
      </c>
      <c r="G938" s="1244" t="s">
        <v>35</v>
      </c>
      <c r="H938" s="1244" t="s">
        <v>3156</v>
      </c>
      <c r="I938" s="664" t="s">
        <v>37</v>
      </c>
      <c r="J938" s="1"/>
    </row>
    <row r="939" spans="1:10" ht="13.5" customHeight="1">
      <c r="A939" s="1244" t="s">
        <v>3157</v>
      </c>
      <c r="B939" s="849" t="s">
        <v>3158</v>
      </c>
      <c r="C939" s="664">
        <v>303</v>
      </c>
      <c r="D939" s="1714" t="s">
        <v>1688</v>
      </c>
      <c r="E939" s="664" t="s">
        <v>1689</v>
      </c>
      <c r="F939" s="1244" t="s">
        <v>159</v>
      </c>
      <c r="G939" s="1244" t="s">
        <v>25</v>
      </c>
      <c r="H939" s="1244" t="s">
        <v>3119</v>
      </c>
      <c r="I939" s="664" t="s">
        <v>29</v>
      </c>
      <c r="J939" s="1"/>
    </row>
    <row r="940" spans="1:10" ht="13.5" customHeight="1">
      <c r="A940" s="1244" t="s">
        <v>3159</v>
      </c>
      <c r="B940" s="849" t="s">
        <v>3160</v>
      </c>
      <c r="C940" s="664">
        <v>303</v>
      </c>
      <c r="D940" s="1714" t="s">
        <v>1817</v>
      </c>
      <c r="E940" s="664" t="s">
        <v>1689</v>
      </c>
      <c r="F940" s="1244" t="s">
        <v>171</v>
      </c>
      <c r="G940" s="1244" t="s">
        <v>35</v>
      </c>
      <c r="H940" s="1244" t="s">
        <v>176</v>
      </c>
      <c r="I940" s="664" t="s">
        <v>29</v>
      </c>
      <c r="J940" s="1"/>
    </row>
    <row r="941" spans="1:10" ht="13.5" customHeight="1">
      <c r="A941" s="1244" t="s">
        <v>3161</v>
      </c>
      <c r="B941" s="849" t="s">
        <v>3162</v>
      </c>
      <c r="C941" s="664">
        <v>303</v>
      </c>
      <c r="D941" s="1714" t="s">
        <v>1688</v>
      </c>
      <c r="E941" s="664" t="s">
        <v>1689</v>
      </c>
      <c r="F941" s="1244" t="s">
        <v>175</v>
      </c>
      <c r="G941" s="1244" t="s">
        <v>35</v>
      </c>
      <c r="H941" s="1244" t="s">
        <v>176</v>
      </c>
      <c r="I941" s="664" t="s">
        <v>29</v>
      </c>
      <c r="J941" s="1"/>
    </row>
    <row r="942" spans="1:10" ht="13.5" customHeight="1">
      <c r="A942" s="1244" t="s">
        <v>3163</v>
      </c>
      <c r="B942" s="849" t="s">
        <v>3164</v>
      </c>
      <c r="C942" s="664">
        <v>303</v>
      </c>
      <c r="D942" s="1714" t="s">
        <v>1817</v>
      </c>
      <c r="E942" s="664" t="s">
        <v>1689</v>
      </c>
      <c r="F942" s="1244" t="s">
        <v>169</v>
      </c>
      <c r="G942" s="1244" t="s">
        <v>132</v>
      </c>
      <c r="H942" s="1244" t="s">
        <v>176</v>
      </c>
      <c r="I942" s="664" t="s">
        <v>29</v>
      </c>
      <c r="J942" s="1"/>
    </row>
    <row r="943" spans="1:10" ht="13.5" customHeight="1">
      <c r="A943" s="1244" t="s">
        <v>3165</v>
      </c>
      <c r="B943" s="849" t="s">
        <v>3166</v>
      </c>
      <c r="C943" s="664">
        <v>303</v>
      </c>
      <c r="D943" s="1714" t="s">
        <v>1688</v>
      </c>
      <c r="E943" s="664" t="s">
        <v>1689</v>
      </c>
      <c r="F943" s="1244" t="s">
        <v>172</v>
      </c>
      <c r="G943" s="1244" t="s">
        <v>132</v>
      </c>
      <c r="H943" s="1244" t="s">
        <v>173</v>
      </c>
      <c r="I943" s="664" t="s">
        <v>29</v>
      </c>
      <c r="J943" s="1"/>
    </row>
    <row r="944" spans="1:10" ht="13.5" customHeight="1">
      <c r="A944" s="1244" t="s">
        <v>3167</v>
      </c>
      <c r="B944" s="849" t="s">
        <v>3168</v>
      </c>
      <c r="C944" s="664">
        <v>303</v>
      </c>
      <c r="D944" s="1714" t="s">
        <v>1688</v>
      </c>
      <c r="E944" s="664" t="s">
        <v>1689</v>
      </c>
      <c r="F944" s="1244" t="s">
        <v>171</v>
      </c>
      <c r="G944" s="1244" t="s">
        <v>35</v>
      </c>
      <c r="H944" s="1244" t="s">
        <v>176</v>
      </c>
      <c r="I944" s="664" t="s">
        <v>29</v>
      </c>
      <c r="J944" s="1"/>
    </row>
    <row r="945" spans="1:10" ht="13.5" customHeight="1">
      <c r="A945" s="1244" t="s">
        <v>2594</v>
      </c>
      <c r="B945" s="849" t="s">
        <v>3137</v>
      </c>
      <c r="C945" s="664">
        <v>20</v>
      </c>
      <c r="D945" s="1714" t="s">
        <v>1688</v>
      </c>
      <c r="E945" s="664"/>
      <c r="F945" s="1244" t="s">
        <v>178</v>
      </c>
      <c r="G945" s="1244" t="s">
        <v>25</v>
      </c>
      <c r="H945" s="1244"/>
      <c r="I945" s="664"/>
      <c r="J945" s="1"/>
    </row>
    <row r="946" spans="1:10" ht="13.5" customHeight="1">
      <c r="A946" s="1244" t="s">
        <v>1835</v>
      </c>
      <c r="B946" s="849" t="s">
        <v>2273</v>
      </c>
      <c r="C946" s="664">
        <v>20</v>
      </c>
      <c r="D946" s="664"/>
      <c r="E946" s="664"/>
      <c r="F946" s="1244" t="s">
        <v>172</v>
      </c>
      <c r="G946" s="1244" t="s">
        <v>132</v>
      </c>
      <c r="H946" s="1244"/>
      <c r="I946" s="664"/>
      <c r="J946" s="1"/>
    </row>
    <row r="947" spans="1:10" ht="13.5" customHeight="1">
      <c r="A947" s="1244" t="s">
        <v>1823</v>
      </c>
      <c r="B947" s="849" t="s">
        <v>3169</v>
      </c>
      <c r="C947" s="1712">
        <v>18</v>
      </c>
      <c r="D947" s="664"/>
      <c r="E947" s="664"/>
      <c r="F947" s="1244" t="s">
        <v>165</v>
      </c>
      <c r="G947" s="1244" t="s">
        <v>25</v>
      </c>
      <c r="H947" s="1244"/>
      <c r="I947" s="664"/>
      <c r="J947" s="1"/>
    </row>
    <row r="948" spans="1:10" ht="13.5" customHeight="1">
      <c r="A948" s="1715" t="s">
        <v>1638</v>
      </c>
      <c r="B948" s="2250">
        <v>7</v>
      </c>
      <c r="C948" s="2080"/>
      <c r="D948" s="2080"/>
      <c r="E948" s="2080"/>
      <c r="F948" s="2080"/>
      <c r="G948" s="2080"/>
      <c r="H948" s="2080"/>
      <c r="I948" s="2081"/>
      <c r="J948" s="1"/>
    </row>
    <row r="949" spans="1:10" ht="13.5" customHeight="1">
      <c r="A949" s="1244" t="s">
        <v>3170</v>
      </c>
      <c r="B949" s="849" t="s">
        <v>3171</v>
      </c>
      <c r="C949" s="664">
        <v>303</v>
      </c>
      <c r="D949" s="1714" t="s">
        <v>1688</v>
      </c>
      <c r="E949" s="664" t="s">
        <v>1689</v>
      </c>
      <c r="F949" s="1244" t="s">
        <v>169</v>
      </c>
      <c r="G949" s="1244" t="s">
        <v>132</v>
      </c>
      <c r="H949" s="1244" t="s">
        <v>176</v>
      </c>
      <c r="I949" s="664" t="s">
        <v>29</v>
      </c>
      <c r="J949" s="1"/>
    </row>
    <row r="950" spans="1:10" ht="13.5" customHeight="1">
      <c r="A950" s="1244" t="s">
        <v>3172</v>
      </c>
      <c r="B950" s="849" t="s">
        <v>3173</v>
      </c>
      <c r="C950" s="664">
        <v>303</v>
      </c>
      <c r="D950" s="1714" t="s">
        <v>1688</v>
      </c>
      <c r="E950" s="664" t="s">
        <v>1689</v>
      </c>
      <c r="F950" s="1244" t="s">
        <v>159</v>
      </c>
      <c r="G950" s="1244" t="s">
        <v>25</v>
      </c>
      <c r="H950" s="1244" t="s">
        <v>3119</v>
      </c>
      <c r="I950" s="664" t="s">
        <v>29</v>
      </c>
      <c r="J950" s="1"/>
    </row>
    <row r="951" spans="1:10" ht="13.5" customHeight="1">
      <c r="A951" s="1244" t="s">
        <v>3174</v>
      </c>
      <c r="B951" s="849" t="s">
        <v>3175</v>
      </c>
      <c r="C951" s="664">
        <v>303</v>
      </c>
      <c r="D951" s="1714" t="s">
        <v>1688</v>
      </c>
      <c r="E951" s="664" t="s">
        <v>1689</v>
      </c>
      <c r="F951" s="1244" t="s">
        <v>172</v>
      </c>
      <c r="G951" s="1244" t="s">
        <v>132</v>
      </c>
      <c r="H951" s="1244" t="s">
        <v>173</v>
      </c>
      <c r="I951" s="664" t="s">
        <v>29</v>
      </c>
      <c r="J951" s="1"/>
    </row>
    <row r="952" spans="1:10" ht="13.5" customHeight="1">
      <c r="A952" s="1244" t="s">
        <v>3176</v>
      </c>
      <c r="B952" s="849" t="s">
        <v>2347</v>
      </c>
      <c r="C952" s="664">
        <v>143</v>
      </c>
      <c r="D952" s="1714" t="s">
        <v>1688</v>
      </c>
      <c r="E952" s="664" t="s">
        <v>1689</v>
      </c>
      <c r="F952" s="1244" t="s">
        <v>2064</v>
      </c>
      <c r="G952" s="1244"/>
      <c r="H952" s="1244"/>
      <c r="I952" s="664" t="s">
        <v>29</v>
      </c>
      <c r="J952" s="1"/>
    </row>
    <row r="953" spans="1:10" ht="13.5" customHeight="1">
      <c r="A953" s="1244"/>
      <c r="B953" s="601"/>
      <c r="C953" s="1712">
        <v>18</v>
      </c>
      <c r="D953" s="1714"/>
      <c r="E953" s="664"/>
      <c r="F953" s="1244"/>
      <c r="G953" s="1244"/>
      <c r="H953" s="1244"/>
      <c r="I953" s="664"/>
      <c r="J953" s="1"/>
    </row>
    <row r="954" spans="1:10" ht="13.5" customHeight="1">
      <c r="A954" s="1715" t="s">
        <v>1638</v>
      </c>
      <c r="B954" s="2251">
        <v>8</v>
      </c>
      <c r="C954" s="2080"/>
      <c r="D954" s="2080"/>
      <c r="E954" s="2080"/>
      <c r="F954" s="2080"/>
      <c r="G954" s="2080"/>
      <c r="H954" s="2080"/>
      <c r="I954" s="2081"/>
      <c r="J954" s="1"/>
    </row>
    <row r="955" spans="1:10" ht="13.5" customHeight="1">
      <c r="A955" s="1244" t="s">
        <v>3177</v>
      </c>
      <c r="B955" s="849" t="s">
        <v>3178</v>
      </c>
      <c r="C955" s="664">
        <v>303</v>
      </c>
      <c r="D955" s="1714" t="s">
        <v>1688</v>
      </c>
      <c r="E955" s="664" t="s">
        <v>1689</v>
      </c>
      <c r="F955" s="1244" t="s">
        <v>172</v>
      </c>
      <c r="G955" s="1244" t="s">
        <v>132</v>
      </c>
      <c r="H955" s="1244" t="s">
        <v>173</v>
      </c>
      <c r="I955" s="664" t="s">
        <v>29</v>
      </c>
      <c r="J955" s="1"/>
    </row>
    <row r="956" spans="1:10" ht="13.5" customHeight="1">
      <c r="A956" s="1244" t="s">
        <v>3179</v>
      </c>
      <c r="B956" s="849" t="s">
        <v>3180</v>
      </c>
      <c r="C956" s="664">
        <v>303</v>
      </c>
      <c r="D956" s="1714" t="s">
        <v>1688</v>
      </c>
      <c r="E956" s="664" t="s">
        <v>1689</v>
      </c>
      <c r="F956" s="1244" t="s">
        <v>172</v>
      </c>
      <c r="G956" s="1244" t="s">
        <v>132</v>
      </c>
      <c r="H956" s="1244" t="s">
        <v>173</v>
      </c>
      <c r="I956" s="664" t="s">
        <v>29</v>
      </c>
      <c r="J956" s="1"/>
    </row>
    <row r="957" spans="1:10" ht="13.5" customHeight="1">
      <c r="A957" s="1244" t="s">
        <v>3181</v>
      </c>
      <c r="B957" s="849" t="s">
        <v>3182</v>
      </c>
      <c r="C957" s="664">
        <v>303</v>
      </c>
      <c r="D957" s="664" t="s">
        <v>1688</v>
      </c>
      <c r="E957" s="664" t="s">
        <v>1689</v>
      </c>
      <c r="F957" s="1244" t="s">
        <v>169</v>
      </c>
      <c r="G957" s="1244" t="s">
        <v>132</v>
      </c>
      <c r="H957" s="1244" t="s">
        <v>176</v>
      </c>
      <c r="I957" s="664" t="s">
        <v>29</v>
      </c>
      <c r="J957" s="1"/>
    </row>
    <row r="958" spans="1:10" ht="13.5" customHeight="1">
      <c r="A958" s="1244" t="s">
        <v>2093</v>
      </c>
      <c r="B958" s="849" t="s">
        <v>2094</v>
      </c>
      <c r="C958" s="664">
        <v>143</v>
      </c>
      <c r="D958" s="1714" t="s">
        <v>1688</v>
      </c>
      <c r="E958" s="664" t="s">
        <v>1689</v>
      </c>
      <c r="F958" s="1244" t="s">
        <v>2064</v>
      </c>
      <c r="G958" s="1244"/>
      <c r="H958" s="1244"/>
      <c r="I958" s="664" t="s">
        <v>29</v>
      </c>
      <c r="J958" s="1"/>
    </row>
    <row r="959" spans="1:10" ht="13.5" customHeight="1">
      <c r="A959" s="1244" t="s">
        <v>3183</v>
      </c>
      <c r="B959" s="849" t="s">
        <v>3184</v>
      </c>
      <c r="C959" s="664">
        <v>303</v>
      </c>
      <c r="D959" s="1714" t="s">
        <v>1817</v>
      </c>
      <c r="E959" s="664" t="s">
        <v>1689</v>
      </c>
      <c r="F959" s="1244" t="s">
        <v>3088</v>
      </c>
      <c r="G959" s="1244" t="s">
        <v>25</v>
      </c>
      <c r="H959" s="1244" t="s">
        <v>162</v>
      </c>
      <c r="I959" s="664" t="s">
        <v>40</v>
      </c>
      <c r="J959" s="1"/>
    </row>
    <row r="960" spans="1:10" ht="13.5" customHeight="1">
      <c r="A960" s="1244" t="s">
        <v>3185</v>
      </c>
      <c r="B960" s="849" t="s">
        <v>3099</v>
      </c>
      <c r="C960" s="664">
        <v>20</v>
      </c>
      <c r="D960" s="1714" t="s">
        <v>1688</v>
      </c>
      <c r="E960" s="664" t="s">
        <v>1689</v>
      </c>
      <c r="F960" s="1244" t="s">
        <v>3122</v>
      </c>
      <c r="G960" s="1244" t="s">
        <v>25</v>
      </c>
      <c r="H960" s="1244"/>
      <c r="I960" s="664" t="s">
        <v>2594</v>
      </c>
      <c r="J960" s="1"/>
    </row>
    <row r="961" spans="1:10" ht="13.5" customHeight="1">
      <c r="A961" s="1244" t="s">
        <v>3186</v>
      </c>
      <c r="B961" s="849" t="s">
        <v>3187</v>
      </c>
      <c r="C961" s="664">
        <v>0</v>
      </c>
      <c r="D961" s="1714" t="s">
        <v>1688</v>
      </c>
      <c r="E961" s="664"/>
      <c r="F961" s="1244"/>
      <c r="G961" s="1244"/>
      <c r="H961" s="1244"/>
      <c r="I961" s="664"/>
      <c r="J961" s="1"/>
    </row>
    <row r="962" spans="1:10" ht="13.5" customHeight="1">
      <c r="A962" s="1244" t="s">
        <v>3188</v>
      </c>
      <c r="B962" s="849" t="s">
        <v>3189</v>
      </c>
      <c r="C962" s="664">
        <v>0</v>
      </c>
      <c r="D962" s="1714" t="s">
        <v>1688</v>
      </c>
      <c r="E962" s="664"/>
      <c r="F962" s="1244"/>
      <c r="G962" s="1244"/>
      <c r="H962" s="1244"/>
      <c r="I962" s="664"/>
      <c r="J962" s="1"/>
    </row>
    <row r="963" spans="1:10" ht="13.5" customHeight="1">
      <c r="A963" s="1244"/>
      <c r="B963" s="601"/>
      <c r="C963" s="1712">
        <v>15</v>
      </c>
      <c r="D963" s="1714"/>
      <c r="E963" s="664"/>
      <c r="F963" s="1244"/>
      <c r="G963" s="1244"/>
      <c r="H963" s="1244"/>
      <c r="I963" s="664"/>
      <c r="J963" s="1"/>
    </row>
    <row r="964" spans="1:10" ht="13.5" customHeight="1">
      <c r="A964" s="1715" t="s">
        <v>18</v>
      </c>
      <c r="B964" s="2250" t="s">
        <v>1362</v>
      </c>
      <c r="C964" s="2080"/>
      <c r="D964" s="2080"/>
      <c r="E964" s="2080"/>
      <c r="F964" s="2080"/>
      <c r="G964" s="2080"/>
      <c r="H964" s="2080"/>
      <c r="I964" s="2081"/>
      <c r="J964" s="1"/>
    </row>
    <row r="965" spans="1:10" ht="13.5" customHeight="1">
      <c r="A965" s="1715" t="s">
        <v>1638</v>
      </c>
      <c r="B965" s="2251">
        <v>1</v>
      </c>
      <c r="C965" s="2080"/>
      <c r="D965" s="2080"/>
      <c r="E965" s="2080"/>
      <c r="F965" s="2080"/>
      <c r="G965" s="2080"/>
      <c r="H965" s="2080"/>
      <c r="I965" s="2081"/>
      <c r="J965" s="1"/>
    </row>
    <row r="966" spans="1:10" ht="13.5" customHeight="1">
      <c r="A966" s="2252" t="s">
        <v>1641</v>
      </c>
      <c r="B966" s="2080"/>
      <c r="C966" s="2080"/>
      <c r="D966" s="2080"/>
      <c r="E966" s="2081"/>
      <c r="F966" s="2250" t="s">
        <v>1642</v>
      </c>
      <c r="G966" s="2080"/>
      <c r="H966" s="2080"/>
      <c r="I966" s="2081"/>
      <c r="J966" s="1"/>
    </row>
    <row r="967" spans="1:10" ht="13.5" customHeight="1">
      <c r="A967" s="1715" t="s">
        <v>1643</v>
      </c>
      <c r="B967" s="1449" t="s">
        <v>1644</v>
      </c>
      <c r="C967" s="1356" t="s">
        <v>1645</v>
      </c>
      <c r="D967" s="1723" t="s">
        <v>1646</v>
      </c>
      <c r="E967" s="1356" t="s">
        <v>1889</v>
      </c>
      <c r="F967" s="1715" t="s">
        <v>1649</v>
      </c>
      <c r="G967" s="1715" t="s">
        <v>1665</v>
      </c>
      <c r="H967" s="1715" t="s">
        <v>1666</v>
      </c>
      <c r="I967" s="1356" t="s">
        <v>1667</v>
      </c>
      <c r="J967" s="1"/>
    </row>
    <row r="968" spans="1:10" ht="13.5" customHeight="1">
      <c r="A968" s="645" t="s">
        <v>3190</v>
      </c>
      <c r="B968" s="663" t="s">
        <v>3191</v>
      </c>
      <c r="C968" s="686">
        <v>303</v>
      </c>
      <c r="D968" s="1719" t="s">
        <v>1688</v>
      </c>
      <c r="E968" s="686" t="s">
        <v>1689</v>
      </c>
      <c r="F968" s="645" t="s">
        <v>902</v>
      </c>
      <c r="G968" s="645" t="s">
        <v>104</v>
      </c>
      <c r="H968" s="645" t="s">
        <v>1206</v>
      </c>
      <c r="I968" s="686" t="s">
        <v>29</v>
      </c>
      <c r="J968" s="1"/>
    </row>
    <row r="969" spans="1:10" ht="13.5" customHeight="1">
      <c r="A969" s="645" t="s">
        <v>3192</v>
      </c>
      <c r="B969" s="663" t="s">
        <v>1701</v>
      </c>
      <c r="C969" s="686">
        <v>122</v>
      </c>
      <c r="D969" s="1719" t="s">
        <v>1688</v>
      </c>
      <c r="E969" s="686" t="s">
        <v>1705</v>
      </c>
      <c r="F969" s="645" t="s">
        <v>38</v>
      </c>
      <c r="G969" s="645" t="s">
        <v>31</v>
      </c>
      <c r="H969" s="645" t="s">
        <v>1206</v>
      </c>
      <c r="I969" s="686" t="s">
        <v>40</v>
      </c>
      <c r="J969" s="1"/>
    </row>
    <row r="970" spans="1:10" ht="13.5" customHeight="1">
      <c r="A970" s="645" t="s">
        <v>3193</v>
      </c>
      <c r="B970" s="663" t="s">
        <v>3194</v>
      </c>
      <c r="C970" s="686">
        <v>223</v>
      </c>
      <c r="D970" s="1719" t="s">
        <v>1688</v>
      </c>
      <c r="E970" s="686" t="s">
        <v>1689</v>
      </c>
      <c r="F970" s="645" t="s">
        <v>2157</v>
      </c>
      <c r="G970" s="645" t="s">
        <v>42</v>
      </c>
      <c r="H970" s="645" t="s">
        <v>1195</v>
      </c>
      <c r="I970" s="686" t="s">
        <v>29</v>
      </c>
      <c r="J970" s="1"/>
    </row>
    <row r="971" spans="1:10" ht="13.5" customHeight="1">
      <c r="A971" s="645" t="s">
        <v>3195</v>
      </c>
      <c r="B971" s="663" t="s">
        <v>1896</v>
      </c>
      <c r="C971" s="686">
        <v>303</v>
      </c>
      <c r="D971" s="1719" t="s">
        <v>1688</v>
      </c>
      <c r="E971" s="686" t="s">
        <v>1689</v>
      </c>
      <c r="F971" s="645" t="s">
        <v>196</v>
      </c>
      <c r="G971" s="645" t="s">
        <v>80</v>
      </c>
      <c r="H971" s="645" t="s">
        <v>1206</v>
      </c>
      <c r="I971" s="686" t="s">
        <v>29</v>
      </c>
      <c r="J971" s="1"/>
    </row>
    <row r="972" spans="1:10" ht="13.5" customHeight="1">
      <c r="A972" s="645" t="s">
        <v>1703</v>
      </c>
      <c r="B972" s="663" t="s">
        <v>3196</v>
      </c>
      <c r="C972" s="686">
        <v>202</v>
      </c>
      <c r="D972" s="1719" t="s">
        <v>1688</v>
      </c>
      <c r="E972" s="686" t="s">
        <v>1705</v>
      </c>
      <c r="F972" s="645" t="s">
        <v>3197</v>
      </c>
      <c r="G972" s="645" t="s">
        <v>31</v>
      </c>
      <c r="H972" s="645" t="s">
        <v>3198</v>
      </c>
      <c r="I972" s="686" t="s">
        <v>29</v>
      </c>
      <c r="J972" s="1"/>
    </row>
    <row r="973" spans="1:10" ht="13.5" customHeight="1">
      <c r="A973" s="645" t="s">
        <v>2382</v>
      </c>
      <c r="B973" s="663" t="s">
        <v>1907</v>
      </c>
      <c r="C973" s="686">
        <v>202</v>
      </c>
      <c r="D973" s="1719" t="s">
        <v>1688</v>
      </c>
      <c r="E973" s="686" t="s">
        <v>1705</v>
      </c>
      <c r="F973" s="645" t="s">
        <v>1818</v>
      </c>
      <c r="G973" s="645" t="s">
        <v>42</v>
      </c>
      <c r="H973" s="645" t="s">
        <v>27</v>
      </c>
      <c r="I973" s="686" t="s">
        <v>29</v>
      </c>
      <c r="J973" s="1"/>
    </row>
    <row r="974" spans="1:10" ht="13.5" customHeight="1">
      <c r="A974" s="645" t="s">
        <v>1708</v>
      </c>
      <c r="B974" s="663" t="s">
        <v>657</v>
      </c>
      <c r="C974" s="686">
        <v>202</v>
      </c>
      <c r="D974" s="686" t="s">
        <v>1688</v>
      </c>
      <c r="E974" s="686" t="s">
        <v>1705</v>
      </c>
      <c r="F974" s="645" t="s">
        <v>3199</v>
      </c>
      <c r="G974" s="645" t="s">
        <v>35</v>
      </c>
      <c r="H974" s="645" t="s">
        <v>662</v>
      </c>
      <c r="I974" s="686" t="s">
        <v>37</v>
      </c>
      <c r="J974" s="1"/>
    </row>
    <row r="975" spans="1:10" ht="13.5" customHeight="1">
      <c r="A975" s="645" t="s">
        <v>1710</v>
      </c>
      <c r="B975" s="663" t="s">
        <v>256</v>
      </c>
      <c r="C975" s="686">
        <v>223</v>
      </c>
      <c r="D975" s="1719" t="s">
        <v>1688</v>
      </c>
      <c r="E975" s="686" t="s">
        <v>1705</v>
      </c>
      <c r="F975" s="645" t="s">
        <v>3200</v>
      </c>
      <c r="G975" s="645" t="s">
        <v>35</v>
      </c>
      <c r="H975" s="645" t="s">
        <v>1709</v>
      </c>
      <c r="I975" s="686" t="s">
        <v>37</v>
      </c>
      <c r="J975" s="1"/>
    </row>
    <row r="976" spans="1:10" ht="13.5" customHeight="1">
      <c r="A976" s="645" t="s">
        <v>1711</v>
      </c>
      <c r="B976" s="663" t="s">
        <v>2256</v>
      </c>
      <c r="C976" s="686">
        <v>20</v>
      </c>
      <c r="D976" s="1719" t="s">
        <v>1688</v>
      </c>
      <c r="E976" s="686" t="s">
        <v>1705</v>
      </c>
      <c r="F976" s="645" t="s">
        <v>838</v>
      </c>
      <c r="G976" s="645" t="s">
        <v>42</v>
      </c>
      <c r="H976" s="645" t="s">
        <v>1714</v>
      </c>
      <c r="I976" s="686" t="s">
        <v>29</v>
      </c>
      <c r="J976" s="1"/>
    </row>
    <row r="977" spans="1:10" ht="13.5" customHeight="1">
      <c r="A977" s="645"/>
      <c r="B977" s="651"/>
      <c r="C977" s="1077">
        <v>20</v>
      </c>
      <c r="D977" s="1719"/>
      <c r="E977" s="686"/>
      <c r="F977" s="645"/>
      <c r="G977" s="645"/>
      <c r="H977" s="645"/>
      <c r="I977" s="686"/>
      <c r="J977" s="1"/>
    </row>
    <row r="978" spans="1:10" ht="13.5" customHeight="1">
      <c r="A978" s="1715" t="s">
        <v>1638</v>
      </c>
      <c r="B978" s="2251">
        <v>2</v>
      </c>
      <c r="C978" s="2080"/>
      <c r="D978" s="2080"/>
      <c r="E978" s="2080"/>
      <c r="F978" s="2080"/>
      <c r="G978" s="2080"/>
      <c r="H978" s="2080"/>
      <c r="I978" s="2081"/>
      <c r="J978" s="1"/>
    </row>
    <row r="979" spans="1:10" ht="13.5" customHeight="1">
      <c r="A979" s="645" t="s">
        <v>3201</v>
      </c>
      <c r="B979" s="663" t="s">
        <v>3202</v>
      </c>
      <c r="C979" s="686">
        <v>303</v>
      </c>
      <c r="D979" s="1719" t="s">
        <v>1688</v>
      </c>
      <c r="E979" s="686" t="s">
        <v>1689</v>
      </c>
      <c r="F979" s="645" t="s">
        <v>902</v>
      </c>
      <c r="G979" s="645" t="s">
        <v>104</v>
      </c>
      <c r="H979" s="645" t="s">
        <v>1206</v>
      </c>
      <c r="I979" s="686" t="s">
        <v>29</v>
      </c>
      <c r="J979" s="1"/>
    </row>
    <row r="980" spans="1:10" ht="13.5" customHeight="1">
      <c r="A980" s="645" t="s">
        <v>3203</v>
      </c>
      <c r="B980" s="663" t="s">
        <v>3204</v>
      </c>
      <c r="C980" s="686">
        <v>303</v>
      </c>
      <c r="D980" s="1719" t="s">
        <v>1688</v>
      </c>
      <c r="E980" s="686" t="s">
        <v>1689</v>
      </c>
      <c r="F980" s="645" t="s">
        <v>197</v>
      </c>
      <c r="G980" s="645" t="s">
        <v>132</v>
      </c>
      <c r="H980" s="645" t="s">
        <v>198</v>
      </c>
      <c r="I980" s="686" t="s">
        <v>29</v>
      </c>
      <c r="J980" s="1"/>
    </row>
    <row r="981" spans="1:10" ht="13.5" customHeight="1">
      <c r="A981" s="645" t="s">
        <v>3205</v>
      </c>
      <c r="B981" s="663" t="s">
        <v>3206</v>
      </c>
      <c r="C981" s="686">
        <v>303</v>
      </c>
      <c r="D981" s="1719" t="s">
        <v>1688</v>
      </c>
      <c r="E981" s="686" t="s">
        <v>1689</v>
      </c>
      <c r="F981" s="645" t="s">
        <v>199</v>
      </c>
      <c r="G981" s="645" t="s">
        <v>132</v>
      </c>
      <c r="H981" s="645" t="s">
        <v>3207</v>
      </c>
      <c r="I981" s="686" t="s">
        <v>29</v>
      </c>
      <c r="J981" s="1"/>
    </row>
    <row r="982" spans="1:10" ht="13.5" customHeight="1">
      <c r="A982" s="645" t="s">
        <v>3208</v>
      </c>
      <c r="B982" s="663" t="s">
        <v>1898</v>
      </c>
      <c r="C982" s="686">
        <v>303</v>
      </c>
      <c r="D982" s="1719" t="s">
        <v>1688</v>
      </c>
      <c r="E982" s="686" t="s">
        <v>1689</v>
      </c>
      <c r="F982" s="645" t="s">
        <v>2157</v>
      </c>
      <c r="G982" s="645" t="s">
        <v>42</v>
      </c>
      <c r="H982" s="645" t="s">
        <v>205</v>
      </c>
      <c r="I982" s="686" t="s">
        <v>29</v>
      </c>
      <c r="J982" s="1"/>
    </row>
    <row r="983" spans="1:10" ht="13.5" customHeight="1">
      <c r="A983" s="645" t="s">
        <v>1730</v>
      </c>
      <c r="B983" s="663" t="s">
        <v>1934</v>
      </c>
      <c r="C983" s="686">
        <v>200</v>
      </c>
      <c r="D983" s="1719" t="s">
        <v>1688</v>
      </c>
      <c r="E983" s="686" t="s">
        <v>1689</v>
      </c>
      <c r="F983" s="645" t="s">
        <v>199</v>
      </c>
      <c r="G983" s="645" t="s">
        <v>132</v>
      </c>
      <c r="H983" s="645" t="s">
        <v>3207</v>
      </c>
      <c r="I983" s="686" t="s">
        <v>29</v>
      </c>
      <c r="J983" s="1"/>
    </row>
    <row r="984" spans="1:10" ht="13.5" customHeight="1">
      <c r="A984" s="645" t="s">
        <v>3209</v>
      </c>
      <c r="B984" s="663" t="s">
        <v>1733</v>
      </c>
      <c r="C984" s="686">
        <v>202</v>
      </c>
      <c r="D984" s="1719" t="s">
        <v>1688</v>
      </c>
      <c r="E984" s="686" t="s">
        <v>1705</v>
      </c>
      <c r="F984" s="645" t="s">
        <v>3210</v>
      </c>
      <c r="G984" s="645" t="s">
        <v>42</v>
      </c>
      <c r="H984" s="645" t="s">
        <v>3198</v>
      </c>
      <c r="I984" s="686" t="s">
        <v>29</v>
      </c>
      <c r="J984" s="1"/>
    </row>
    <row r="985" spans="1:10" ht="13.5" customHeight="1">
      <c r="A985" s="645" t="s">
        <v>2406</v>
      </c>
      <c r="B985" s="663" t="s">
        <v>1943</v>
      </c>
      <c r="C985" s="686">
        <v>202</v>
      </c>
      <c r="D985" s="1719" t="s">
        <v>1688</v>
      </c>
      <c r="E985" s="686" t="s">
        <v>1705</v>
      </c>
      <c r="F985" s="645" t="s">
        <v>1818</v>
      </c>
      <c r="G985" s="645" t="s">
        <v>31</v>
      </c>
      <c r="H985" s="645" t="s">
        <v>27</v>
      </c>
      <c r="I985" s="686" t="s">
        <v>29</v>
      </c>
      <c r="J985" s="1"/>
    </row>
    <row r="986" spans="1:10" ht="13.5" customHeight="1">
      <c r="A986" s="645" t="s">
        <v>1736</v>
      </c>
      <c r="B986" s="663" t="s">
        <v>1945</v>
      </c>
      <c r="C986" s="686">
        <v>200</v>
      </c>
      <c r="D986" s="686" t="s">
        <v>1688</v>
      </c>
      <c r="E986" s="686" t="s">
        <v>1705</v>
      </c>
      <c r="F986" s="645" t="s">
        <v>260</v>
      </c>
      <c r="G986" s="645" t="s">
        <v>25</v>
      </c>
      <c r="H986" s="645" t="s">
        <v>1709</v>
      </c>
      <c r="I986" s="686" t="s">
        <v>29</v>
      </c>
      <c r="J986" s="1"/>
    </row>
    <row r="987" spans="1:10" ht="13.5" customHeight="1">
      <c r="A987" s="645" t="s">
        <v>1739</v>
      </c>
      <c r="B987" s="663" t="s">
        <v>1740</v>
      </c>
      <c r="C987" s="686">
        <v>122</v>
      </c>
      <c r="D987" s="686" t="s">
        <v>1688</v>
      </c>
      <c r="E987" s="686" t="s">
        <v>1705</v>
      </c>
      <c r="F987" s="645" t="s">
        <v>2121</v>
      </c>
      <c r="G987" s="645" t="s">
        <v>303</v>
      </c>
      <c r="H987" s="645" t="s">
        <v>662</v>
      </c>
      <c r="I987" s="686" t="s">
        <v>29</v>
      </c>
      <c r="J987" s="1"/>
    </row>
    <row r="988" spans="1:10" ht="13.5" customHeight="1">
      <c r="A988" s="645" t="s">
        <v>1741</v>
      </c>
      <c r="B988" s="663" t="s">
        <v>1947</v>
      </c>
      <c r="C988" s="686">
        <v>20</v>
      </c>
      <c r="D988" s="686" t="s">
        <v>1688</v>
      </c>
      <c r="E988" s="686" t="s">
        <v>1705</v>
      </c>
      <c r="F988" s="645" t="s">
        <v>838</v>
      </c>
      <c r="G988" s="645" t="s">
        <v>42</v>
      </c>
      <c r="H988" s="645" t="s">
        <v>1714</v>
      </c>
      <c r="I988" s="686" t="s">
        <v>29</v>
      </c>
      <c r="J988" s="1"/>
    </row>
    <row r="989" spans="1:10" ht="13.5" customHeight="1">
      <c r="A989" s="645"/>
      <c r="B989" s="651"/>
      <c r="C989" s="1077">
        <v>18</v>
      </c>
      <c r="D989" s="1719"/>
      <c r="E989" s="686"/>
      <c r="F989" s="645"/>
      <c r="G989" s="645"/>
      <c r="H989" s="645"/>
      <c r="I989" s="686"/>
      <c r="J989" s="1"/>
    </row>
    <row r="990" spans="1:10" ht="13.5" customHeight="1">
      <c r="A990" s="1715" t="s">
        <v>1638</v>
      </c>
      <c r="B990" s="2251">
        <v>3</v>
      </c>
      <c r="C990" s="2080"/>
      <c r="D990" s="2080"/>
      <c r="E990" s="2080"/>
      <c r="F990" s="2080"/>
      <c r="G990" s="2080"/>
      <c r="H990" s="2080"/>
      <c r="I990" s="2081"/>
      <c r="J990" s="1"/>
    </row>
    <row r="991" spans="1:10" ht="13.5" customHeight="1">
      <c r="A991" s="645" t="s">
        <v>1758</v>
      </c>
      <c r="B991" s="663" t="s">
        <v>88</v>
      </c>
      <c r="C991" s="686">
        <v>200</v>
      </c>
      <c r="D991" s="1719" t="s">
        <v>1688</v>
      </c>
      <c r="E991" s="686" t="s">
        <v>1705</v>
      </c>
      <c r="F991" s="645" t="s">
        <v>89</v>
      </c>
      <c r="G991" s="645" t="s">
        <v>25</v>
      </c>
      <c r="H991" s="645" t="s">
        <v>88</v>
      </c>
      <c r="I991" s="686" t="s">
        <v>29</v>
      </c>
      <c r="J991" s="1"/>
    </row>
    <row r="992" spans="1:10" ht="13.5" customHeight="1">
      <c r="A992" s="645" t="s">
        <v>3006</v>
      </c>
      <c r="B992" s="663" t="s">
        <v>1761</v>
      </c>
      <c r="C992" s="686">
        <v>200</v>
      </c>
      <c r="D992" s="1719" t="s">
        <v>1688</v>
      </c>
      <c r="E992" s="686" t="s">
        <v>1705</v>
      </c>
      <c r="F992" s="645" t="s">
        <v>184</v>
      </c>
      <c r="G992" s="645" t="s">
        <v>104</v>
      </c>
      <c r="H992" s="645" t="s">
        <v>6</v>
      </c>
      <c r="I992" s="686" t="s">
        <v>29</v>
      </c>
      <c r="J992" s="1"/>
    </row>
    <row r="993" spans="1:10" ht="13.5" customHeight="1">
      <c r="A993" s="645" t="s">
        <v>1755</v>
      </c>
      <c r="B993" s="663" t="s">
        <v>1969</v>
      </c>
      <c r="C993" s="686">
        <v>20</v>
      </c>
      <c r="D993" s="1719" t="s">
        <v>1688</v>
      </c>
      <c r="E993" s="686" t="s">
        <v>1705</v>
      </c>
      <c r="F993" s="645" t="s">
        <v>979</v>
      </c>
      <c r="G993" s="645" t="s">
        <v>3211</v>
      </c>
      <c r="H993" s="645" t="s">
        <v>2419</v>
      </c>
      <c r="I993" s="686" t="s">
        <v>29</v>
      </c>
      <c r="J993" s="1"/>
    </row>
    <row r="994" spans="1:10" ht="13.5" customHeight="1">
      <c r="A994" s="645" t="s">
        <v>1971</v>
      </c>
      <c r="B994" s="663" t="s">
        <v>2138</v>
      </c>
      <c r="C994" s="686">
        <v>20</v>
      </c>
      <c r="D994" s="1719" t="s">
        <v>1688</v>
      </c>
      <c r="E994" s="686" t="s">
        <v>1705</v>
      </c>
      <c r="F994" s="645" t="s">
        <v>3106</v>
      </c>
      <c r="G994" s="645" t="s">
        <v>31</v>
      </c>
      <c r="H994" s="645" t="s">
        <v>3212</v>
      </c>
      <c r="I994" s="686" t="s">
        <v>29</v>
      </c>
      <c r="J994" s="1"/>
    </row>
    <row r="995" spans="1:10" ht="13.5" customHeight="1">
      <c r="A995" s="645" t="s">
        <v>1764</v>
      </c>
      <c r="B995" s="663" t="s">
        <v>79</v>
      </c>
      <c r="C995" s="686">
        <v>202</v>
      </c>
      <c r="D995" s="1719" t="s">
        <v>1688</v>
      </c>
      <c r="E995" s="686" t="s">
        <v>1705</v>
      </c>
      <c r="F995" s="645" t="s">
        <v>3213</v>
      </c>
      <c r="G995" s="645" t="s">
        <v>80</v>
      </c>
      <c r="H995" s="645" t="s">
        <v>1800</v>
      </c>
      <c r="I995" s="686" t="s">
        <v>37</v>
      </c>
      <c r="J995" s="1"/>
    </row>
    <row r="996" spans="1:10" ht="13.5" customHeight="1">
      <c r="A996" s="645" t="s">
        <v>3214</v>
      </c>
      <c r="B996" s="663" t="s">
        <v>3215</v>
      </c>
      <c r="C996" s="686">
        <v>303</v>
      </c>
      <c r="D996" s="1719" t="s">
        <v>1688</v>
      </c>
      <c r="E996" s="686" t="s">
        <v>1689</v>
      </c>
      <c r="F996" s="645" t="s">
        <v>201</v>
      </c>
      <c r="G996" s="645" t="s">
        <v>31</v>
      </c>
      <c r="H996" s="645" t="s">
        <v>202</v>
      </c>
      <c r="I996" s="686" t="s">
        <v>29</v>
      </c>
      <c r="J996" s="1"/>
    </row>
    <row r="997" spans="1:10" ht="13.5" customHeight="1">
      <c r="A997" s="645" t="s">
        <v>3216</v>
      </c>
      <c r="B997" s="663" t="s">
        <v>3217</v>
      </c>
      <c r="C997" s="686">
        <v>303</v>
      </c>
      <c r="D997" s="1719" t="s">
        <v>1688</v>
      </c>
      <c r="E997" s="686" t="s">
        <v>1689</v>
      </c>
      <c r="F997" s="645" t="s">
        <v>3218</v>
      </c>
      <c r="G997" s="645" t="s">
        <v>177</v>
      </c>
      <c r="H997" s="645" t="s">
        <v>3219</v>
      </c>
      <c r="I997" s="686" t="s">
        <v>29</v>
      </c>
      <c r="J997" s="1"/>
    </row>
    <row r="998" spans="1:10" ht="13.5" customHeight="1">
      <c r="A998" s="645" t="s">
        <v>3220</v>
      </c>
      <c r="B998" s="663" t="s">
        <v>3221</v>
      </c>
      <c r="C998" s="686">
        <v>303</v>
      </c>
      <c r="D998" s="1719" t="s">
        <v>1688</v>
      </c>
      <c r="E998" s="686" t="s">
        <v>1689</v>
      </c>
      <c r="F998" s="645" t="s">
        <v>214</v>
      </c>
      <c r="G998" s="645" t="s">
        <v>42</v>
      </c>
      <c r="H998" s="645" t="s">
        <v>188</v>
      </c>
      <c r="I998" s="686" t="s">
        <v>37</v>
      </c>
      <c r="J998" s="1"/>
    </row>
    <row r="999" spans="1:10" ht="13.5" customHeight="1">
      <c r="A999" s="645" t="s">
        <v>3222</v>
      </c>
      <c r="B999" s="663" t="s">
        <v>3223</v>
      </c>
      <c r="C999" s="686">
        <v>202</v>
      </c>
      <c r="D999" s="1719" t="s">
        <v>1688</v>
      </c>
      <c r="E999" s="686" t="s">
        <v>1689</v>
      </c>
      <c r="F999" s="645" t="s">
        <v>3224</v>
      </c>
      <c r="G999" s="645" t="s">
        <v>80</v>
      </c>
      <c r="H999" s="645" t="s">
        <v>194</v>
      </c>
      <c r="I999" s="686" t="s">
        <v>29</v>
      </c>
      <c r="J999" s="1"/>
    </row>
    <row r="1000" spans="1:10" ht="13.5" customHeight="1">
      <c r="A1000" s="645" t="s">
        <v>1768</v>
      </c>
      <c r="B1000" s="663" t="s">
        <v>3225</v>
      </c>
      <c r="C1000" s="686">
        <v>223</v>
      </c>
      <c r="D1000" s="686" t="s">
        <v>1688</v>
      </c>
      <c r="E1000" s="686" t="s">
        <v>1689</v>
      </c>
      <c r="F1000" s="645" t="s">
        <v>201</v>
      </c>
      <c r="G1000" s="645" t="s">
        <v>31</v>
      </c>
      <c r="H1000" s="645" t="s">
        <v>202</v>
      </c>
      <c r="I1000" s="686" t="s">
        <v>29</v>
      </c>
      <c r="J1000" s="1"/>
    </row>
    <row r="1001" spans="1:10" ht="13.5" customHeight="1">
      <c r="A1001" s="645" t="s">
        <v>1976</v>
      </c>
      <c r="B1001" s="663" t="s">
        <v>1977</v>
      </c>
      <c r="C1001" s="686">
        <v>202</v>
      </c>
      <c r="D1001" s="1719" t="s">
        <v>1688</v>
      </c>
      <c r="E1001" s="686" t="s">
        <v>1689</v>
      </c>
      <c r="F1001" s="645" t="s">
        <v>197</v>
      </c>
      <c r="G1001" s="645" t="s">
        <v>132</v>
      </c>
      <c r="H1001" s="645" t="s">
        <v>198</v>
      </c>
      <c r="I1001" s="686" t="s">
        <v>29</v>
      </c>
      <c r="J1001" s="1"/>
    </row>
    <row r="1002" spans="1:10" ht="13.5" customHeight="1">
      <c r="A1002" s="645"/>
      <c r="B1002" s="651"/>
      <c r="C1002" s="1077">
        <v>18</v>
      </c>
      <c r="D1002" s="1719"/>
      <c r="E1002" s="686"/>
      <c r="F1002" s="645"/>
      <c r="G1002" s="645"/>
      <c r="H1002" s="645"/>
      <c r="I1002" s="686"/>
      <c r="J1002" s="1"/>
    </row>
    <row r="1003" spans="1:10" ht="13.5" customHeight="1">
      <c r="A1003" s="1715" t="s">
        <v>1638</v>
      </c>
      <c r="B1003" s="2251">
        <v>4</v>
      </c>
      <c r="C1003" s="2080"/>
      <c r="D1003" s="2080"/>
      <c r="E1003" s="2080"/>
      <c r="F1003" s="2080"/>
      <c r="G1003" s="2080"/>
      <c r="H1003" s="2080"/>
      <c r="I1003" s="2081"/>
      <c r="J1003" s="1"/>
    </row>
    <row r="1004" spans="1:10" ht="13.5" customHeight="1">
      <c r="A1004" s="645" t="s">
        <v>1994</v>
      </c>
      <c r="B1004" s="663" t="s">
        <v>1803</v>
      </c>
      <c r="C1004" s="686">
        <v>200</v>
      </c>
      <c r="D1004" s="1719" t="s">
        <v>1688</v>
      </c>
      <c r="E1004" s="686" t="s">
        <v>1705</v>
      </c>
      <c r="F1004" s="645" t="s">
        <v>91</v>
      </c>
      <c r="G1004" s="645" t="s">
        <v>420</v>
      </c>
      <c r="H1004" s="645" t="s">
        <v>88</v>
      </c>
      <c r="I1004" s="686" t="s">
        <v>29</v>
      </c>
      <c r="J1004" s="1"/>
    </row>
    <row r="1005" spans="1:10" ht="13.5" customHeight="1">
      <c r="A1005" s="645" t="s">
        <v>1793</v>
      </c>
      <c r="B1005" s="663" t="s">
        <v>1794</v>
      </c>
      <c r="C1005" s="686">
        <v>200</v>
      </c>
      <c r="D1005" s="1719" t="s">
        <v>1688</v>
      </c>
      <c r="E1005" s="686" t="s">
        <v>1689</v>
      </c>
      <c r="F1005" s="645" t="s">
        <v>2157</v>
      </c>
      <c r="G1005" s="645" t="s">
        <v>303</v>
      </c>
      <c r="H1005" s="645" t="s">
        <v>110</v>
      </c>
      <c r="I1005" s="686" t="s">
        <v>29</v>
      </c>
      <c r="J1005" s="1"/>
    </row>
    <row r="1006" spans="1:10" ht="13.5" customHeight="1">
      <c r="A1006" s="645" t="s">
        <v>3026</v>
      </c>
      <c r="B1006" s="663" t="s">
        <v>1797</v>
      </c>
      <c r="C1006" s="686">
        <v>200</v>
      </c>
      <c r="D1006" s="1719" t="s">
        <v>1688</v>
      </c>
      <c r="E1006" s="686" t="s">
        <v>1705</v>
      </c>
      <c r="F1006" s="645" t="s">
        <v>174</v>
      </c>
      <c r="G1006" s="645" t="s">
        <v>857</v>
      </c>
      <c r="H1006" s="645" t="s">
        <v>6</v>
      </c>
      <c r="I1006" s="686" t="s">
        <v>29</v>
      </c>
      <c r="J1006" s="1"/>
    </row>
    <row r="1007" spans="1:10" ht="13.5" customHeight="1">
      <c r="A1007" s="645" t="s">
        <v>3027</v>
      </c>
      <c r="B1007" s="663" t="s">
        <v>1800</v>
      </c>
      <c r="C1007" s="686">
        <v>202</v>
      </c>
      <c r="D1007" s="1719" t="s">
        <v>1688</v>
      </c>
      <c r="E1007" s="686" t="s">
        <v>1705</v>
      </c>
      <c r="F1007" s="645" t="s">
        <v>3213</v>
      </c>
      <c r="G1007" s="645" t="s">
        <v>35</v>
      </c>
      <c r="H1007" s="645" t="s">
        <v>1800</v>
      </c>
      <c r="I1007" s="686" t="s">
        <v>37</v>
      </c>
      <c r="J1007" s="1"/>
    </row>
    <row r="1008" spans="1:10" ht="13.5" customHeight="1">
      <c r="A1008" s="645" t="s">
        <v>1791</v>
      </c>
      <c r="B1008" s="663" t="s">
        <v>1996</v>
      </c>
      <c r="C1008" s="686">
        <v>20</v>
      </c>
      <c r="D1008" s="1719" t="s">
        <v>1688</v>
      </c>
      <c r="E1008" s="686" t="s">
        <v>1705</v>
      </c>
      <c r="F1008" s="645" t="s">
        <v>979</v>
      </c>
      <c r="G1008" s="645" t="s">
        <v>31</v>
      </c>
      <c r="H1008" s="645" t="s">
        <v>27</v>
      </c>
      <c r="I1008" s="686" t="s">
        <v>29</v>
      </c>
      <c r="J1008" s="1"/>
    </row>
    <row r="1009" spans="1:10" ht="13.5" customHeight="1">
      <c r="A1009" s="645" t="s">
        <v>1998</v>
      </c>
      <c r="B1009" s="663" t="s">
        <v>2155</v>
      </c>
      <c r="C1009" s="686">
        <v>20</v>
      </c>
      <c r="D1009" s="1719" t="s">
        <v>1688</v>
      </c>
      <c r="E1009" s="686" t="s">
        <v>1705</v>
      </c>
      <c r="F1009" s="645" t="s">
        <v>3210</v>
      </c>
      <c r="G1009" s="645" t="s">
        <v>42</v>
      </c>
      <c r="H1009" s="645" t="s">
        <v>3198</v>
      </c>
      <c r="I1009" s="686" t="s">
        <v>29</v>
      </c>
      <c r="J1009" s="1"/>
    </row>
    <row r="1010" spans="1:10" ht="13.5" customHeight="1">
      <c r="A1010" s="645" t="s">
        <v>1992</v>
      </c>
      <c r="B1010" s="663" t="s">
        <v>2273</v>
      </c>
      <c r="C1010" s="686">
        <v>20</v>
      </c>
      <c r="D1010" s="1719" t="s">
        <v>1688</v>
      </c>
      <c r="E1010" s="686" t="s">
        <v>1689</v>
      </c>
      <c r="F1010" s="645" t="s">
        <v>214</v>
      </c>
      <c r="G1010" s="645" t="s">
        <v>42</v>
      </c>
      <c r="H1010" s="645" t="s">
        <v>188</v>
      </c>
      <c r="I1010" s="686" t="s">
        <v>37</v>
      </c>
      <c r="J1010" s="1"/>
    </row>
    <row r="1011" spans="1:10" ht="13.5" customHeight="1">
      <c r="A1011" s="645" t="s">
        <v>3226</v>
      </c>
      <c r="B1011" s="663" t="s">
        <v>3227</v>
      </c>
      <c r="C1011" s="686">
        <v>223</v>
      </c>
      <c r="D1011" s="1719" t="s">
        <v>1688</v>
      </c>
      <c r="E1011" s="686" t="s">
        <v>1689</v>
      </c>
      <c r="F1011" s="645" t="s">
        <v>201</v>
      </c>
      <c r="G1011" s="645" t="s">
        <v>31</v>
      </c>
      <c r="H1011" s="645" t="s">
        <v>202</v>
      </c>
      <c r="I1011" s="686" t="s">
        <v>29</v>
      </c>
      <c r="J1011" s="1"/>
    </row>
    <row r="1012" spans="1:10" ht="13.5" customHeight="1">
      <c r="A1012" s="645" t="s">
        <v>3228</v>
      </c>
      <c r="B1012" s="663" t="s">
        <v>3217</v>
      </c>
      <c r="C1012" s="686">
        <v>303</v>
      </c>
      <c r="D1012" s="686" t="s">
        <v>1688</v>
      </c>
      <c r="E1012" s="686" t="s">
        <v>1689</v>
      </c>
      <c r="F1012" s="645" t="s">
        <v>214</v>
      </c>
      <c r="G1012" s="645" t="s">
        <v>42</v>
      </c>
      <c r="H1012" s="645" t="s">
        <v>188</v>
      </c>
      <c r="I1012" s="686" t="s">
        <v>37</v>
      </c>
      <c r="J1012" s="1"/>
    </row>
    <row r="1013" spans="1:10" ht="13.5" customHeight="1">
      <c r="A1013" s="645" t="s">
        <v>3229</v>
      </c>
      <c r="B1013" s="663" t="s">
        <v>3230</v>
      </c>
      <c r="C1013" s="686">
        <v>303</v>
      </c>
      <c r="D1013" s="1719" t="s">
        <v>1688</v>
      </c>
      <c r="E1013" s="686" t="s">
        <v>1689</v>
      </c>
      <c r="F1013" s="645" t="s">
        <v>214</v>
      </c>
      <c r="G1013" s="645" t="s">
        <v>303</v>
      </c>
      <c r="H1013" s="645" t="s">
        <v>188</v>
      </c>
      <c r="I1013" s="686" t="s">
        <v>37</v>
      </c>
      <c r="J1013" s="1"/>
    </row>
    <row r="1014" spans="1:10" ht="13.5" customHeight="1">
      <c r="A1014" s="645" t="s">
        <v>3231</v>
      </c>
      <c r="B1014" s="663" t="s">
        <v>3232</v>
      </c>
      <c r="C1014" s="686">
        <v>202</v>
      </c>
      <c r="D1014" s="1719" t="s">
        <v>1688</v>
      </c>
      <c r="E1014" s="686" t="s">
        <v>1689</v>
      </c>
      <c r="F1014" s="645" t="s">
        <v>189</v>
      </c>
      <c r="G1014" s="645" t="s">
        <v>177</v>
      </c>
      <c r="H1014" s="645" t="s">
        <v>190</v>
      </c>
      <c r="I1014" s="686" t="s">
        <v>29</v>
      </c>
      <c r="J1014" s="1"/>
    </row>
    <row r="1015" spans="1:10" ht="13.5" customHeight="1">
      <c r="A1015" s="645" t="s">
        <v>3233</v>
      </c>
      <c r="B1015" s="663" t="s">
        <v>3234</v>
      </c>
      <c r="C1015" s="686">
        <v>223</v>
      </c>
      <c r="D1015" s="1719" t="s">
        <v>1688</v>
      </c>
      <c r="E1015" s="686" t="s">
        <v>1689</v>
      </c>
      <c r="F1015" s="645" t="s">
        <v>3218</v>
      </c>
      <c r="G1015" s="645" t="s">
        <v>177</v>
      </c>
      <c r="H1015" s="645" t="s">
        <v>3219</v>
      </c>
      <c r="I1015" s="686" t="s">
        <v>29</v>
      </c>
      <c r="J1015" s="1"/>
    </row>
    <row r="1016" spans="1:10" ht="13.5" customHeight="1">
      <c r="A1016" s="645" t="s">
        <v>3235</v>
      </c>
      <c r="B1016" s="663" t="s">
        <v>3236</v>
      </c>
      <c r="C1016" s="686">
        <v>202</v>
      </c>
      <c r="D1016" s="1719" t="s">
        <v>1688</v>
      </c>
      <c r="E1016" s="686" t="s">
        <v>1689</v>
      </c>
      <c r="F1016" s="645" t="s">
        <v>199</v>
      </c>
      <c r="G1016" s="645" t="s">
        <v>132</v>
      </c>
      <c r="H1016" s="645" t="s">
        <v>3207</v>
      </c>
      <c r="I1016" s="686" t="s">
        <v>29</v>
      </c>
      <c r="J1016" s="1"/>
    </row>
    <row r="1017" spans="1:10" ht="13.5" customHeight="1">
      <c r="A1017" s="645"/>
      <c r="B1017" s="651"/>
      <c r="C1017" s="1077">
        <v>18</v>
      </c>
      <c r="D1017" s="1719"/>
      <c r="E1017" s="686"/>
      <c r="F1017" s="645"/>
      <c r="G1017" s="645"/>
      <c r="H1017" s="645"/>
      <c r="I1017" s="686"/>
      <c r="J1017" s="1"/>
    </row>
    <row r="1018" spans="1:10" ht="13.5" customHeight="1">
      <c r="A1018" s="1715" t="s">
        <v>1638</v>
      </c>
      <c r="B1018" s="2251">
        <v>5</v>
      </c>
      <c r="C1018" s="2080"/>
      <c r="D1018" s="2080"/>
      <c r="E1018" s="2080"/>
      <c r="F1018" s="2080"/>
      <c r="G1018" s="2080"/>
      <c r="H1018" s="2080"/>
      <c r="I1018" s="2081"/>
      <c r="J1018" s="1"/>
    </row>
    <row r="1019" spans="1:10" ht="13.5" customHeight="1">
      <c r="A1019" s="645" t="s">
        <v>3237</v>
      </c>
      <c r="B1019" s="663" t="s">
        <v>1190</v>
      </c>
      <c r="C1019" s="686">
        <v>303</v>
      </c>
      <c r="D1019" s="1719" t="s">
        <v>1688</v>
      </c>
      <c r="E1019" s="686" t="s">
        <v>1689</v>
      </c>
      <c r="F1019" s="645" t="s">
        <v>189</v>
      </c>
      <c r="G1019" s="645" t="s">
        <v>25</v>
      </c>
      <c r="H1019" s="645" t="s">
        <v>190</v>
      </c>
      <c r="I1019" s="686" t="s">
        <v>29</v>
      </c>
      <c r="J1019" s="1"/>
    </row>
    <row r="1020" spans="1:10" ht="13.5" customHeight="1">
      <c r="A1020" s="645" t="s">
        <v>3238</v>
      </c>
      <c r="B1020" s="663" t="s">
        <v>3239</v>
      </c>
      <c r="C1020" s="686">
        <v>303</v>
      </c>
      <c r="D1020" s="1719" t="s">
        <v>1688</v>
      </c>
      <c r="E1020" s="686" t="s">
        <v>1689</v>
      </c>
      <c r="F1020" s="645" t="s">
        <v>199</v>
      </c>
      <c r="G1020" s="645" t="s">
        <v>132</v>
      </c>
      <c r="H1020" s="645" t="s">
        <v>3207</v>
      </c>
      <c r="I1020" s="686" t="s">
        <v>29</v>
      </c>
      <c r="J1020" s="1"/>
    </row>
    <row r="1021" spans="1:10" ht="13.5" customHeight="1">
      <c r="A1021" s="645" t="s">
        <v>3240</v>
      </c>
      <c r="B1021" s="663" t="s">
        <v>3241</v>
      </c>
      <c r="C1021" s="686">
        <v>223</v>
      </c>
      <c r="D1021" s="1719" t="s">
        <v>1688</v>
      </c>
      <c r="E1021" s="686" t="s">
        <v>1689</v>
      </c>
      <c r="F1021" s="645" t="s">
        <v>201</v>
      </c>
      <c r="G1021" s="645" t="s">
        <v>31</v>
      </c>
      <c r="H1021" s="645" t="s">
        <v>202</v>
      </c>
      <c r="I1021" s="686" t="s">
        <v>29</v>
      </c>
      <c r="J1021" s="1"/>
    </row>
    <row r="1022" spans="1:10" ht="13.5" customHeight="1">
      <c r="A1022" s="645" t="s">
        <v>3242</v>
      </c>
      <c r="B1022" s="663" t="s">
        <v>3243</v>
      </c>
      <c r="C1022" s="686">
        <v>303</v>
      </c>
      <c r="D1022" s="1719" t="s">
        <v>1688</v>
      </c>
      <c r="E1022" s="686" t="s">
        <v>1689</v>
      </c>
      <c r="F1022" s="645" t="s">
        <v>199</v>
      </c>
      <c r="G1022" s="645" t="s">
        <v>132</v>
      </c>
      <c r="H1022" s="645" t="s">
        <v>3207</v>
      </c>
      <c r="I1022" s="686" t="s">
        <v>29</v>
      </c>
      <c r="J1022" s="1"/>
    </row>
    <row r="1023" spans="1:10" ht="13.5" customHeight="1">
      <c r="A1023" s="645" t="s">
        <v>3244</v>
      </c>
      <c r="B1023" s="663" t="s">
        <v>3245</v>
      </c>
      <c r="C1023" s="686">
        <v>122</v>
      </c>
      <c r="D1023" s="1719" t="s">
        <v>1688</v>
      </c>
      <c r="E1023" s="686" t="s">
        <v>1689</v>
      </c>
      <c r="F1023" s="645" t="s">
        <v>203</v>
      </c>
      <c r="G1023" s="645" t="s">
        <v>31</v>
      </c>
      <c r="H1023" s="645" t="s">
        <v>202</v>
      </c>
      <c r="I1023" s="686" t="s">
        <v>29</v>
      </c>
      <c r="J1023" s="1"/>
    </row>
    <row r="1024" spans="1:10" ht="13.5" customHeight="1">
      <c r="A1024" s="645" t="s">
        <v>3246</v>
      </c>
      <c r="B1024" s="663" t="s">
        <v>3247</v>
      </c>
      <c r="C1024" s="686">
        <v>303</v>
      </c>
      <c r="D1024" s="1719" t="s">
        <v>1817</v>
      </c>
      <c r="E1024" s="686" t="s">
        <v>1689</v>
      </c>
      <c r="F1024" s="645" t="s">
        <v>214</v>
      </c>
      <c r="G1024" s="645" t="s">
        <v>42</v>
      </c>
      <c r="H1024" s="645" t="s">
        <v>188</v>
      </c>
      <c r="I1024" s="686" t="s">
        <v>29</v>
      </c>
      <c r="J1024" s="1"/>
    </row>
    <row r="1025" spans="1:10" ht="13.5" customHeight="1">
      <c r="A1025" s="645" t="s">
        <v>3248</v>
      </c>
      <c r="B1025" s="663" t="s">
        <v>3249</v>
      </c>
      <c r="C1025" s="686">
        <v>303</v>
      </c>
      <c r="D1025" s="686" t="s">
        <v>1817</v>
      </c>
      <c r="E1025" s="686" t="s">
        <v>1689</v>
      </c>
      <c r="F1025" s="645" t="s">
        <v>2157</v>
      </c>
      <c r="G1025" s="645" t="s">
        <v>42</v>
      </c>
      <c r="H1025" s="645" t="s">
        <v>205</v>
      </c>
      <c r="I1025" s="686" t="s">
        <v>29</v>
      </c>
      <c r="J1025" s="1"/>
    </row>
    <row r="1026" spans="1:10" ht="13.5" customHeight="1">
      <c r="A1026" s="645"/>
      <c r="B1026" s="651"/>
      <c r="C1026" s="1077">
        <v>20</v>
      </c>
      <c r="D1026" s="1719"/>
      <c r="E1026" s="686"/>
      <c r="F1026" s="645"/>
      <c r="G1026" s="645"/>
      <c r="H1026" s="645"/>
      <c r="I1026" s="686"/>
      <c r="J1026" s="1"/>
    </row>
    <row r="1027" spans="1:10" ht="13.5" customHeight="1">
      <c r="A1027" s="1715" t="s">
        <v>1638</v>
      </c>
      <c r="B1027" s="2251">
        <v>6</v>
      </c>
      <c r="C1027" s="2080"/>
      <c r="D1027" s="2080"/>
      <c r="E1027" s="2080"/>
      <c r="F1027" s="2080"/>
      <c r="G1027" s="2080"/>
      <c r="H1027" s="2080"/>
      <c r="I1027" s="2081"/>
      <c r="J1027" s="1"/>
    </row>
    <row r="1028" spans="1:10" ht="13.5" customHeight="1">
      <c r="A1028" s="645" t="s">
        <v>3250</v>
      </c>
      <c r="B1028" s="663" t="s">
        <v>2066</v>
      </c>
      <c r="C1028" s="686">
        <v>303</v>
      </c>
      <c r="D1028" s="1719" t="s">
        <v>1688</v>
      </c>
      <c r="E1028" s="686" t="s">
        <v>1689</v>
      </c>
      <c r="F1028" s="645" t="s">
        <v>203</v>
      </c>
      <c r="G1028" s="645" t="s">
        <v>31</v>
      </c>
      <c r="H1028" s="645" t="s">
        <v>202</v>
      </c>
      <c r="I1028" s="686" t="s">
        <v>29</v>
      </c>
      <c r="J1028" s="1"/>
    </row>
    <row r="1029" spans="1:10" ht="13.5" customHeight="1">
      <c r="A1029" s="645" t="s">
        <v>3251</v>
      </c>
      <c r="B1029" s="663" t="s">
        <v>3252</v>
      </c>
      <c r="C1029" s="686">
        <v>303</v>
      </c>
      <c r="D1029" s="1719" t="s">
        <v>1688</v>
      </c>
      <c r="E1029" s="686" t="s">
        <v>1689</v>
      </c>
      <c r="F1029" s="645" t="s">
        <v>3218</v>
      </c>
      <c r="G1029" s="645" t="s">
        <v>177</v>
      </c>
      <c r="H1029" s="645" t="s">
        <v>3219</v>
      </c>
      <c r="I1029" s="686" t="s">
        <v>29</v>
      </c>
      <c r="J1029" s="1"/>
    </row>
    <row r="1030" spans="1:10" ht="13.5" customHeight="1">
      <c r="A1030" s="645" t="s">
        <v>3253</v>
      </c>
      <c r="B1030" s="663" t="s">
        <v>3254</v>
      </c>
      <c r="C1030" s="686">
        <v>223</v>
      </c>
      <c r="D1030" s="1719" t="s">
        <v>1688</v>
      </c>
      <c r="E1030" s="686" t="s">
        <v>1689</v>
      </c>
      <c r="F1030" s="645" t="s">
        <v>201</v>
      </c>
      <c r="G1030" s="645" t="s">
        <v>31</v>
      </c>
      <c r="H1030" s="645" t="s">
        <v>202</v>
      </c>
      <c r="I1030" s="686" t="s">
        <v>29</v>
      </c>
      <c r="J1030" s="1"/>
    </row>
    <row r="1031" spans="1:10" ht="13.5" customHeight="1">
      <c r="A1031" s="645" t="s">
        <v>3255</v>
      </c>
      <c r="B1031" s="663" t="s">
        <v>3256</v>
      </c>
      <c r="C1031" s="686">
        <v>122</v>
      </c>
      <c r="D1031" s="1719" t="s">
        <v>1688</v>
      </c>
      <c r="E1031" s="686" t="s">
        <v>1689</v>
      </c>
      <c r="F1031" s="645" t="s">
        <v>2157</v>
      </c>
      <c r="G1031" s="645" t="s">
        <v>42</v>
      </c>
      <c r="H1031" s="645" t="s">
        <v>205</v>
      </c>
      <c r="I1031" s="686" t="s">
        <v>29</v>
      </c>
      <c r="J1031" s="1"/>
    </row>
    <row r="1032" spans="1:10" ht="13.5" customHeight="1">
      <c r="A1032" s="645" t="s">
        <v>3257</v>
      </c>
      <c r="B1032" s="663" t="s">
        <v>3258</v>
      </c>
      <c r="C1032" s="686">
        <v>303</v>
      </c>
      <c r="D1032" s="1719" t="s">
        <v>1817</v>
      </c>
      <c r="E1032" s="686" t="s">
        <v>1689</v>
      </c>
      <c r="F1032" s="645" t="s">
        <v>197</v>
      </c>
      <c r="G1032" s="645" t="s">
        <v>132</v>
      </c>
      <c r="H1032" s="645" t="s">
        <v>198</v>
      </c>
      <c r="I1032" s="686" t="s">
        <v>29</v>
      </c>
      <c r="J1032" s="1"/>
    </row>
    <row r="1033" spans="1:10" ht="13.5" customHeight="1">
      <c r="A1033" s="645" t="s">
        <v>3259</v>
      </c>
      <c r="B1033" s="663" t="s">
        <v>3260</v>
      </c>
      <c r="C1033" s="686">
        <v>303</v>
      </c>
      <c r="D1033" s="1719" t="s">
        <v>1817</v>
      </c>
      <c r="E1033" s="686" t="s">
        <v>1689</v>
      </c>
      <c r="F1033" s="645" t="s">
        <v>189</v>
      </c>
      <c r="G1033" s="645" t="s">
        <v>177</v>
      </c>
      <c r="H1033" s="645" t="s">
        <v>190</v>
      </c>
      <c r="I1033" s="686" t="s">
        <v>29</v>
      </c>
      <c r="J1033" s="1"/>
    </row>
    <row r="1034" spans="1:10" ht="13.5" customHeight="1">
      <c r="A1034" s="645" t="s">
        <v>1835</v>
      </c>
      <c r="B1034" s="663" t="s">
        <v>2273</v>
      </c>
      <c r="C1034" s="686">
        <v>20</v>
      </c>
      <c r="D1034" s="1719" t="s">
        <v>1688</v>
      </c>
      <c r="E1034" s="686" t="s">
        <v>1689</v>
      </c>
      <c r="F1034" s="645" t="s">
        <v>203</v>
      </c>
      <c r="G1034" s="645" t="s">
        <v>31</v>
      </c>
      <c r="H1034" s="645" t="s">
        <v>202</v>
      </c>
      <c r="I1034" s="686" t="s">
        <v>29</v>
      </c>
      <c r="J1034" s="1"/>
    </row>
    <row r="1035" spans="1:10" ht="13.5" customHeight="1">
      <c r="A1035" s="645" t="s">
        <v>1823</v>
      </c>
      <c r="B1035" s="663" t="s">
        <v>1824</v>
      </c>
      <c r="C1035" s="686">
        <v>20</v>
      </c>
      <c r="D1035" s="1719" t="s">
        <v>1688</v>
      </c>
      <c r="E1035" s="686" t="s">
        <v>1689</v>
      </c>
      <c r="F1035" s="645" t="s">
        <v>2046</v>
      </c>
      <c r="G1035" s="645"/>
      <c r="H1035" s="645" t="s">
        <v>110</v>
      </c>
      <c r="I1035" s="686" t="s">
        <v>29</v>
      </c>
      <c r="J1035" s="1"/>
    </row>
    <row r="1036" spans="1:10" ht="13.5" customHeight="1">
      <c r="A1036" s="645" t="s">
        <v>2023</v>
      </c>
      <c r="B1036" s="663" t="s">
        <v>2024</v>
      </c>
      <c r="C1036" s="686">
        <v>223</v>
      </c>
      <c r="D1036" s="1719" t="s">
        <v>1688</v>
      </c>
      <c r="E1036" s="686" t="s">
        <v>1705</v>
      </c>
      <c r="F1036" s="645" t="s">
        <v>3261</v>
      </c>
      <c r="G1036" s="645" t="s">
        <v>25</v>
      </c>
      <c r="H1036" s="645" t="s">
        <v>1800</v>
      </c>
      <c r="I1036" s="686" t="s">
        <v>37</v>
      </c>
      <c r="J1036" s="1"/>
    </row>
    <row r="1037" spans="1:10" ht="13.5" customHeight="1">
      <c r="A1037" s="645"/>
      <c r="B1037" s="651"/>
      <c r="C1037" s="1077">
        <v>20</v>
      </c>
      <c r="D1037" s="1719"/>
      <c r="E1037" s="686"/>
      <c r="F1037" s="645"/>
      <c r="G1037" s="645"/>
      <c r="H1037" s="645"/>
      <c r="I1037" s="686"/>
      <c r="J1037" s="1"/>
    </row>
    <row r="1038" spans="1:10" ht="13.5" customHeight="1">
      <c r="A1038" s="1715" t="s">
        <v>1638</v>
      </c>
      <c r="B1038" s="2251">
        <v>7</v>
      </c>
      <c r="C1038" s="2080"/>
      <c r="D1038" s="2080"/>
      <c r="E1038" s="2080"/>
      <c r="F1038" s="2080"/>
      <c r="G1038" s="2080"/>
      <c r="H1038" s="2080"/>
      <c r="I1038" s="2081"/>
      <c r="J1038" s="1"/>
    </row>
    <row r="1039" spans="1:10" ht="13.5" customHeight="1">
      <c r="A1039" s="645" t="s">
        <v>3262</v>
      </c>
      <c r="B1039" s="663" t="s">
        <v>3263</v>
      </c>
      <c r="C1039" s="686">
        <v>303</v>
      </c>
      <c r="D1039" s="1719" t="s">
        <v>1688</v>
      </c>
      <c r="E1039" s="686" t="s">
        <v>1689</v>
      </c>
      <c r="F1039" s="645" t="s">
        <v>902</v>
      </c>
      <c r="G1039" s="645" t="s">
        <v>104</v>
      </c>
      <c r="H1039" s="645" t="s">
        <v>1206</v>
      </c>
      <c r="I1039" s="686" t="s">
        <v>29</v>
      </c>
      <c r="J1039" s="1"/>
    </row>
    <row r="1040" spans="1:10" ht="13.5" customHeight="1">
      <c r="A1040" s="645" t="s">
        <v>3264</v>
      </c>
      <c r="B1040" s="663" t="s">
        <v>3265</v>
      </c>
      <c r="C1040" s="686">
        <v>303</v>
      </c>
      <c r="D1040" s="686" t="s">
        <v>1688</v>
      </c>
      <c r="E1040" s="686" t="s">
        <v>1689</v>
      </c>
      <c r="F1040" s="645" t="s">
        <v>2157</v>
      </c>
      <c r="G1040" s="645" t="s">
        <v>303</v>
      </c>
      <c r="H1040" s="645" t="s">
        <v>1195</v>
      </c>
      <c r="I1040" s="686" t="s">
        <v>29</v>
      </c>
      <c r="J1040" s="1"/>
    </row>
    <row r="1041" spans="1:10" ht="13.5" customHeight="1">
      <c r="A1041" s="645" t="s">
        <v>3266</v>
      </c>
      <c r="B1041" s="663" t="s">
        <v>3267</v>
      </c>
      <c r="C1041" s="686">
        <v>223</v>
      </c>
      <c r="D1041" s="1719" t="s">
        <v>1688</v>
      </c>
      <c r="E1041" s="686" t="s">
        <v>1689</v>
      </c>
      <c r="F1041" s="645" t="s">
        <v>3224</v>
      </c>
      <c r="G1041" s="645" t="s">
        <v>80</v>
      </c>
      <c r="H1041" s="645" t="s">
        <v>194</v>
      </c>
      <c r="I1041" s="686" t="s">
        <v>29</v>
      </c>
      <c r="J1041" s="1"/>
    </row>
    <row r="1042" spans="1:10" ht="13.5" customHeight="1">
      <c r="A1042" s="645" t="s">
        <v>3268</v>
      </c>
      <c r="B1042" s="663" t="s">
        <v>3269</v>
      </c>
      <c r="C1042" s="686">
        <v>303</v>
      </c>
      <c r="D1042" s="1719" t="s">
        <v>1688</v>
      </c>
      <c r="E1042" s="686" t="s">
        <v>1689</v>
      </c>
      <c r="F1042" s="645" t="s">
        <v>201</v>
      </c>
      <c r="G1042" s="645" t="s">
        <v>31</v>
      </c>
      <c r="H1042" s="645" t="s">
        <v>202</v>
      </c>
      <c r="I1042" s="686" t="s">
        <v>29</v>
      </c>
      <c r="J1042" s="1"/>
    </row>
    <row r="1043" spans="1:10" ht="13.5" customHeight="1">
      <c r="A1043" s="645" t="s">
        <v>3270</v>
      </c>
      <c r="B1043" s="663" t="s">
        <v>3271</v>
      </c>
      <c r="C1043" s="686">
        <v>303</v>
      </c>
      <c r="D1043" s="1719" t="s">
        <v>1817</v>
      </c>
      <c r="E1043" s="686" t="s">
        <v>1689</v>
      </c>
      <c r="F1043" s="645" t="s">
        <v>199</v>
      </c>
      <c r="G1043" s="645" t="s">
        <v>857</v>
      </c>
      <c r="H1043" s="645" t="s">
        <v>200</v>
      </c>
      <c r="I1043" s="686" t="s">
        <v>29</v>
      </c>
      <c r="J1043" s="1"/>
    </row>
    <row r="1044" spans="1:10" ht="13.5" customHeight="1">
      <c r="A1044" s="645" t="s">
        <v>1844</v>
      </c>
      <c r="B1044" s="663" t="s">
        <v>1845</v>
      </c>
      <c r="C1044" s="686">
        <v>0</v>
      </c>
      <c r="D1044" s="1719" t="s">
        <v>1688</v>
      </c>
      <c r="E1044" s="686" t="s">
        <v>1689</v>
      </c>
      <c r="F1044" s="645" t="s">
        <v>2046</v>
      </c>
      <c r="G1044" s="645"/>
      <c r="H1044" s="645" t="s">
        <v>110</v>
      </c>
      <c r="I1044" s="686" t="s">
        <v>29</v>
      </c>
      <c r="J1044" s="1"/>
    </row>
    <row r="1045" spans="1:10" ht="13.5" customHeight="1">
      <c r="A1045" s="645" t="s">
        <v>2216</v>
      </c>
      <c r="B1045" s="663" t="s">
        <v>2063</v>
      </c>
      <c r="C1045" s="686">
        <v>143</v>
      </c>
      <c r="D1045" s="1719" t="s">
        <v>1688</v>
      </c>
      <c r="E1045" s="686" t="s">
        <v>1689</v>
      </c>
      <c r="F1045" s="645" t="s">
        <v>2064</v>
      </c>
      <c r="G1045" s="645"/>
      <c r="H1045" s="645" t="s">
        <v>110</v>
      </c>
      <c r="I1045" s="686" t="s">
        <v>29</v>
      </c>
      <c r="J1045" s="1"/>
    </row>
    <row r="1046" spans="1:10" ht="13.5" customHeight="1">
      <c r="A1046" s="645"/>
      <c r="B1046" s="651"/>
      <c r="C1046" s="1077">
        <v>18</v>
      </c>
      <c r="D1046" s="1719"/>
      <c r="E1046" s="686"/>
      <c r="F1046" s="645"/>
      <c r="G1046" s="645"/>
      <c r="H1046" s="645"/>
      <c r="I1046" s="686"/>
      <c r="J1046" s="1"/>
    </row>
    <row r="1047" spans="1:10" ht="13.5" customHeight="1">
      <c r="A1047" s="1715" t="s">
        <v>1638</v>
      </c>
      <c r="B1047" s="2251">
        <v>8</v>
      </c>
      <c r="C1047" s="2080"/>
      <c r="D1047" s="2080"/>
      <c r="E1047" s="2080"/>
      <c r="F1047" s="2080"/>
      <c r="G1047" s="2080"/>
      <c r="H1047" s="2080"/>
      <c r="I1047" s="2081"/>
      <c r="J1047" s="1"/>
    </row>
    <row r="1048" spans="1:10" ht="13.5" customHeight="1">
      <c r="A1048" s="645" t="s">
        <v>3272</v>
      </c>
      <c r="B1048" s="663" t="s">
        <v>3265</v>
      </c>
      <c r="C1048" s="686">
        <v>303</v>
      </c>
      <c r="D1048" s="1719" t="s">
        <v>1688</v>
      </c>
      <c r="E1048" s="686" t="s">
        <v>1689</v>
      </c>
      <c r="F1048" s="645" t="s">
        <v>2157</v>
      </c>
      <c r="G1048" s="645" t="s">
        <v>303</v>
      </c>
      <c r="H1048" s="645" t="s">
        <v>1195</v>
      </c>
      <c r="I1048" s="686" t="s">
        <v>29</v>
      </c>
      <c r="J1048" s="1"/>
    </row>
    <row r="1049" spans="1:10" ht="13.5" customHeight="1">
      <c r="A1049" s="645" t="s">
        <v>3273</v>
      </c>
      <c r="B1049" s="663" t="s">
        <v>3274</v>
      </c>
      <c r="C1049" s="686">
        <v>223</v>
      </c>
      <c r="D1049" s="1719" t="s">
        <v>1688</v>
      </c>
      <c r="E1049" s="686" t="s">
        <v>1689</v>
      </c>
      <c r="F1049" s="645" t="s">
        <v>3224</v>
      </c>
      <c r="G1049" s="645" t="s">
        <v>80</v>
      </c>
      <c r="H1049" s="645" t="s">
        <v>194</v>
      </c>
      <c r="I1049" s="686" t="s">
        <v>29</v>
      </c>
      <c r="J1049" s="1"/>
    </row>
    <row r="1050" spans="1:10" ht="13.5" customHeight="1">
      <c r="A1050" s="645" t="s">
        <v>3275</v>
      </c>
      <c r="B1050" s="663" t="s">
        <v>3276</v>
      </c>
      <c r="C1050" s="686">
        <v>122</v>
      </c>
      <c r="D1050" s="686" t="s">
        <v>1688</v>
      </c>
      <c r="E1050" s="686" t="s">
        <v>1689</v>
      </c>
      <c r="F1050" s="645" t="s">
        <v>902</v>
      </c>
      <c r="G1050" s="645" t="s">
        <v>104</v>
      </c>
      <c r="H1050" s="645" t="s">
        <v>1206</v>
      </c>
      <c r="I1050" s="686" t="s">
        <v>29</v>
      </c>
      <c r="J1050" s="1"/>
    </row>
    <row r="1051" spans="1:10" ht="13.5" customHeight="1">
      <c r="A1051" s="645" t="s">
        <v>3277</v>
      </c>
      <c r="B1051" s="663" t="s">
        <v>3278</v>
      </c>
      <c r="C1051" s="686">
        <v>122</v>
      </c>
      <c r="D1051" s="1719" t="s">
        <v>1688</v>
      </c>
      <c r="E1051" s="686" t="s">
        <v>1689</v>
      </c>
      <c r="F1051" s="645" t="s">
        <v>902</v>
      </c>
      <c r="G1051" s="645" t="s">
        <v>104</v>
      </c>
      <c r="H1051" s="645" t="s">
        <v>1206</v>
      </c>
      <c r="I1051" s="686" t="s">
        <v>29</v>
      </c>
      <c r="J1051" s="1"/>
    </row>
    <row r="1052" spans="1:10" ht="13.5" customHeight="1">
      <c r="A1052" s="645" t="s">
        <v>3279</v>
      </c>
      <c r="B1052" s="663" t="s">
        <v>3280</v>
      </c>
      <c r="C1052" s="686">
        <v>303</v>
      </c>
      <c r="D1052" s="1719" t="s">
        <v>1817</v>
      </c>
      <c r="E1052" s="686" t="s">
        <v>1689</v>
      </c>
      <c r="F1052" s="645" t="s">
        <v>203</v>
      </c>
      <c r="G1052" s="645" t="s">
        <v>31</v>
      </c>
      <c r="H1052" s="645" t="s">
        <v>202</v>
      </c>
      <c r="I1052" s="686" t="s">
        <v>29</v>
      </c>
      <c r="J1052" s="1"/>
    </row>
    <row r="1053" spans="1:10" ht="13.5" customHeight="1">
      <c r="A1053" s="645" t="s">
        <v>2093</v>
      </c>
      <c r="B1053" s="663" t="s">
        <v>2094</v>
      </c>
      <c r="C1053" s="686">
        <v>143</v>
      </c>
      <c r="D1053" s="1719" t="s">
        <v>1688</v>
      </c>
      <c r="E1053" s="686" t="s">
        <v>1689</v>
      </c>
      <c r="F1053" s="645" t="s">
        <v>2064</v>
      </c>
      <c r="G1053" s="645"/>
      <c r="H1053" s="645" t="s">
        <v>110</v>
      </c>
      <c r="I1053" s="686" t="s">
        <v>29</v>
      </c>
      <c r="J1053" s="1"/>
    </row>
    <row r="1054" spans="1:10" ht="13.5" customHeight="1">
      <c r="A1054" s="645" t="s">
        <v>1866</v>
      </c>
      <c r="B1054" s="663" t="s">
        <v>2092</v>
      </c>
      <c r="C1054" s="686">
        <v>0</v>
      </c>
      <c r="D1054" s="1719" t="s">
        <v>1688</v>
      </c>
      <c r="E1054" s="686" t="s">
        <v>1689</v>
      </c>
      <c r="F1054" s="645" t="s">
        <v>2046</v>
      </c>
      <c r="G1054" s="645"/>
      <c r="H1054" s="645" t="s">
        <v>110</v>
      </c>
      <c r="I1054" s="686" t="s">
        <v>29</v>
      </c>
      <c r="J1054" s="1"/>
    </row>
    <row r="1055" spans="1:10" ht="13.5" customHeight="1">
      <c r="A1055" s="645"/>
      <c r="B1055" s="651"/>
      <c r="C1055" s="1077">
        <v>16</v>
      </c>
      <c r="D1055" s="1719"/>
      <c r="E1055" s="686"/>
      <c r="F1055" s="645"/>
      <c r="G1055" s="645"/>
      <c r="H1055" s="645"/>
      <c r="I1055" s="686"/>
      <c r="J1055" s="1"/>
    </row>
    <row r="1056" spans="1:10" ht="13.5" customHeight="1">
      <c r="A1056" s="381" t="s">
        <v>16</v>
      </c>
      <c r="B1056" s="2245" t="s">
        <v>125</v>
      </c>
      <c r="C1056" s="2080"/>
      <c r="D1056" s="2080"/>
      <c r="E1056" s="2080"/>
      <c r="F1056" s="2080"/>
      <c r="G1056" s="2080"/>
      <c r="H1056" s="2080"/>
      <c r="I1056" s="2081"/>
      <c r="J1056" s="1"/>
    </row>
    <row r="1057" spans="1:10" ht="12.75" customHeight="1">
      <c r="A1057" s="381" t="s">
        <v>18</v>
      </c>
      <c r="B1057" s="2245" t="s">
        <v>1363</v>
      </c>
      <c r="C1057" s="2080"/>
      <c r="D1057" s="2080"/>
      <c r="E1057" s="2080"/>
      <c r="F1057" s="2080"/>
      <c r="G1057" s="2080"/>
      <c r="H1057" s="2080"/>
      <c r="I1057" s="2081"/>
      <c r="J1057" s="1"/>
    </row>
    <row r="1058" spans="1:10" ht="12.75" customHeight="1">
      <c r="A1058" s="381" t="s">
        <v>1638</v>
      </c>
      <c r="B1058" s="2245">
        <v>1</v>
      </c>
      <c r="C1058" s="2080"/>
      <c r="D1058" s="2080"/>
      <c r="E1058" s="2080"/>
      <c r="F1058" s="2080"/>
      <c r="G1058" s="2080"/>
      <c r="H1058" s="2080"/>
      <c r="I1058" s="2081"/>
      <c r="J1058" s="1"/>
    </row>
    <row r="1059" spans="1:10" ht="12.75" customHeight="1">
      <c r="A1059" s="2256" t="s">
        <v>1641</v>
      </c>
      <c r="B1059" s="2080"/>
      <c r="C1059" s="2080"/>
      <c r="D1059" s="2080"/>
      <c r="E1059" s="2081"/>
      <c r="F1059" s="2245" t="s">
        <v>1642</v>
      </c>
      <c r="G1059" s="2080"/>
      <c r="H1059" s="2080"/>
      <c r="I1059" s="2081"/>
      <c r="J1059" s="1"/>
    </row>
    <row r="1060" spans="1:10" ht="38.25" customHeight="1">
      <c r="A1060" s="381" t="s">
        <v>1643</v>
      </c>
      <c r="B1060" s="384" t="s">
        <v>1644</v>
      </c>
      <c r="C1060" s="381" t="s">
        <v>1645</v>
      </c>
      <c r="D1060" s="837" t="s">
        <v>1646</v>
      </c>
      <c r="E1060" s="381" t="s">
        <v>1648</v>
      </c>
      <c r="F1060" s="1711" t="s">
        <v>1649</v>
      </c>
      <c r="G1060" s="384" t="s">
        <v>1665</v>
      </c>
      <c r="H1060" s="384" t="s">
        <v>1666</v>
      </c>
      <c r="I1060" s="381" t="s">
        <v>1667</v>
      </c>
      <c r="J1060" s="1"/>
    </row>
    <row r="1061" spans="1:10" ht="12.75" customHeight="1">
      <c r="A1061" s="673" t="s">
        <v>3281</v>
      </c>
      <c r="B1061" s="961" t="s">
        <v>3282</v>
      </c>
      <c r="C1061" s="672" t="s">
        <v>3283</v>
      </c>
      <c r="D1061" s="673" t="s">
        <v>1688</v>
      </c>
      <c r="E1061" s="673" t="s">
        <v>1689</v>
      </c>
      <c r="F1061" s="889" t="s">
        <v>3284</v>
      </c>
      <c r="G1061" s="889" t="s">
        <v>3285</v>
      </c>
      <c r="H1061" s="889" t="s">
        <v>3286</v>
      </c>
      <c r="I1061" s="673" t="s">
        <v>29</v>
      </c>
      <c r="J1061" s="1"/>
    </row>
    <row r="1062" spans="1:10" ht="12.75" customHeight="1">
      <c r="A1062" s="673" t="s">
        <v>3287</v>
      </c>
      <c r="B1062" s="961" t="s">
        <v>3288</v>
      </c>
      <c r="C1062" s="672" t="s">
        <v>3289</v>
      </c>
      <c r="D1062" s="673" t="s">
        <v>1688</v>
      </c>
      <c r="E1062" s="673" t="s">
        <v>1689</v>
      </c>
      <c r="F1062" s="889" t="s">
        <v>3290</v>
      </c>
      <c r="G1062" s="889" t="s">
        <v>3285</v>
      </c>
      <c r="H1062" s="889" t="s">
        <v>793</v>
      </c>
      <c r="I1062" s="673" t="s">
        <v>29</v>
      </c>
      <c r="J1062" s="1"/>
    </row>
    <row r="1063" spans="1:10" ht="12.75" customHeight="1">
      <c r="A1063" s="673" t="s">
        <v>3291</v>
      </c>
      <c r="B1063" s="961" t="s">
        <v>3292</v>
      </c>
      <c r="C1063" s="672" t="s">
        <v>3289</v>
      </c>
      <c r="D1063" s="673" t="s">
        <v>1688</v>
      </c>
      <c r="E1063" s="673" t="s">
        <v>1689</v>
      </c>
      <c r="F1063" s="889" t="s">
        <v>3293</v>
      </c>
      <c r="G1063" s="889" t="s">
        <v>3285</v>
      </c>
      <c r="H1063" s="889" t="s">
        <v>3294</v>
      </c>
      <c r="I1063" s="673" t="s">
        <v>40</v>
      </c>
      <c r="J1063" s="1"/>
    </row>
    <row r="1064" spans="1:10" ht="12.75" customHeight="1">
      <c r="A1064" s="673" t="s">
        <v>3295</v>
      </c>
      <c r="B1064" s="961" t="s">
        <v>3296</v>
      </c>
      <c r="C1064" s="672" t="s">
        <v>3297</v>
      </c>
      <c r="D1064" s="673" t="s">
        <v>1688</v>
      </c>
      <c r="E1064" s="673" t="s">
        <v>1689</v>
      </c>
      <c r="F1064" s="889" t="s">
        <v>3293</v>
      </c>
      <c r="G1064" s="889" t="s">
        <v>1297</v>
      </c>
      <c r="H1064" s="889" t="s">
        <v>3294</v>
      </c>
      <c r="I1064" s="673" t="s">
        <v>29</v>
      </c>
      <c r="J1064" s="1"/>
    </row>
    <row r="1065" spans="1:10" ht="12.75" customHeight="1">
      <c r="A1065" s="673" t="s">
        <v>3298</v>
      </c>
      <c r="B1065" s="961" t="s">
        <v>3299</v>
      </c>
      <c r="C1065" s="672" t="s">
        <v>3283</v>
      </c>
      <c r="D1065" s="673" t="s">
        <v>1688</v>
      </c>
      <c r="E1065" s="673" t="s">
        <v>1689</v>
      </c>
      <c r="F1065" s="889" t="s">
        <v>3300</v>
      </c>
      <c r="G1065" s="889" t="s">
        <v>25</v>
      </c>
      <c r="H1065" s="889" t="s">
        <v>3301</v>
      </c>
      <c r="I1065" s="673" t="s">
        <v>29</v>
      </c>
      <c r="J1065" s="1"/>
    </row>
    <row r="1066" spans="1:10" ht="12.75" customHeight="1">
      <c r="A1066" s="673" t="s">
        <v>3302</v>
      </c>
      <c r="B1066" s="961" t="s">
        <v>3303</v>
      </c>
      <c r="C1066" s="672" t="s">
        <v>3289</v>
      </c>
      <c r="D1066" s="673" t="s">
        <v>1688</v>
      </c>
      <c r="E1066" s="673" t="s">
        <v>1689</v>
      </c>
      <c r="F1066" s="889" t="s">
        <v>3304</v>
      </c>
      <c r="G1066" s="889" t="s">
        <v>3305</v>
      </c>
      <c r="H1066" s="889" t="s">
        <v>261</v>
      </c>
      <c r="I1066" s="673" t="s">
        <v>29</v>
      </c>
      <c r="J1066" s="1"/>
    </row>
    <row r="1067" spans="1:10" ht="12.75" customHeight="1">
      <c r="A1067" s="673" t="s">
        <v>3306</v>
      </c>
      <c r="B1067" s="961" t="s">
        <v>1740</v>
      </c>
      <c r="C1067" s="672" t="s">
        <v>3307</v>
      </c>
      <c r="D1067" s="673" t="s">
        <v>1688</v>
      </c>
      <c r="E1067" s="673" t="s">
        <v>1705</v>
      </c>
      <c r="F1067" s="889" t="s">
        <v>3308</v>
      </c>
      <c r="G1067" s="889" t="s">
        <v>3285</v>
      </c>
      <c r="H1067" s="889" t="s">
        <v>3309</v>
      </c>
      <c r="I1067" s="673" t="s">
        <v>29</v>
      </c>
      <c r="J1067" s="1"/>
    </row>
    <row r="1068" spans="1:10" ht="14.25" customHeight="1">
      <c r="A1068" s="673" t="s">
        <v>3310</v>
      </c>
      <c r="B1068" s="961" t="s">
        <v>1904</v>
      </c>
      <c r="C1068" s="672" t="s">
        <v>3283</v>
      </c>
      <c r="D1068" s="673" t="s">
        <v>1688</v>
      </c>
      <c r="E1068" s="673" t="s">
        <v>1705</v>
      </c>
      <c r="F1068" s="889" t="s">
        <v>3311</v>
      </c>
      <c r="G1068" s="889" t="s">
        <v>3312</v>
      </c>
      <c r="H1068" s="889" t="s">
        <v>3313</v>
      </c>
      <c r="I1068" s="673" t="s">
        <v>29</v>
      </c>
      <c r="J1068" s="1"/>
    </row>
    <row r="1069" spans="1:10" ht="12.75" customHeight="1">
      <c r="A1069" s="673" t="s">
        <v>2101</v>
      </c>
      <c r="B1069" s="961" t="s">
        <v>1907</v>
      </c>
      <c r="C1069" s="672" t="s">
        <v>3283</v>
      </c>
      <c r="D1069" s="673" t="s">
        <v>1688</v>
      </c>
      <c r="E1069" s="673" t="s">
        <v>1705</v>
      </c>
      <c r="F1069" s="889" t="s">
        <v>3314</v>
      </c>
      <c r="G1069" s="889" t="s">
        <v>3312</v>
      </c>
      <c r="H1069" s="889" t="s">
        <v>3315</v>
      </c>
      <c r="I1069" s="673" t="s">
        <v>29</v>
      </c>
      <c r="J1069" s="1"/>
    </row>
    <row r="1070" spans="1:10" ht="12.75" customHeight="1">
      <c r="A1070" s="673" t="s">
        <v>3316</v>
      </c>
      <c r="B1070" s="961" t="s">
        <v>1712</v>
      </c>
      <c r="C1070" s="672" t="s">
        <v>3317</v>
      </c>
      <c r="D1070" s="673" t="s">
        <v>1688</v>
      </c>
      <c r="E1070" s="673" t="s">
        <v>1705</v>
      </c>
      <c r="F1070" s="889" t="s">
        <v>3318</v>
      </c>
      <c r="G1070" s="889" t="s">
        <v>3312</v>
      </c>
      <c r="H1070" s="889" t="s">
        <v>817</v>
      </c>
      <c r="I1070" s="673" t="s">
        <v>29</v>
      </c>
      <c r="J1070" s="1"/>
    </row>
    <row r="1071" spans="1:10" ht="12.75" customHeight="1">
      <c r="A1071" s="381" t="s">
        <v>1638</v>
      </c>
      <c r="B1071" s="2245">
        <v>2</v>
      </c>
      <c r="C1071" s="2080"/>
      <c r="D1071" s="2080"/>
      <c r="E1071" s="2080"/>
      <c r="F1071" s="2080"/>
      <c r="G1071" s="2080"/>
      <c r="H1071" s="2080"/>
      <c r="I1071" s="2081"/>
      <c r="J1071" s="1"/>
    </row>
    <row r="1072" spans="1:10" ht="12.75" customHeight="1">
      <c r="A1072" s="673" t="s">
        <v>3319</v>
      </c>
      <c r="B1072" s="961" t="s">
        <v>3320</v>
      </c>
      <c r="C1072" s="672" t="s">
        <v>3289</v>
      </c>
      <c r="D1072" s="673" t="s">
        <v>1688</v>
      </c>
      <c r="E1072" s="673" t="s">
        <v>1689</v>
      </c>
      <c r="F1072" s="889" t="s">
        <v>3321</v>
      </c>
      <c r="G1072" s="889" t="s">
        <v>1297</v>
      </c>
      <c r="H1072" s="889" t="s">
        <v>233</v>
      </c>
      <c r="I1072" s="673" t="s">
        <v>29</v>
      </c>
      <c r="J1072" s="1"/>
    </row>
    <row r="1073" spans="1:10" ht="12.75" customHeight="1">
      <c r="A1073" s="673" t="s">
        <v>3322</v>
      </c>
      <c r="B1073" s="961" t="s">
        <v>3323</v>
      </c>
      <c r="C1073" s="672" t="s">
        <v>3297</v>
      </c>
      <c r="D1073" s="673" t="s">
        <v>1688</v>
      </c>
      <c r="E1073" s="673" t="s">
        <v>1689</v>
      </c>
      <c r="F1073" s="889" t="s">
        <v>3324</v>
      </c>
      <c r="G1073" s="889" t="s">
        <v>1297</v>
      </c>
      <c r="H1073" s="889" t="s">
        <v>793</v>
      </c>
      <c r="I1073" s="673" t="s">
        <v>29</v>
      </c>
      <c r="J1073" s="1"/>
    </row>
    <row r="1074" spans="1:10" ht="12.75" customHeight="1">
      <c r="A1074" s="673" t="s">
        <v>3325</v>
      </c>
      <c r="B1074" s="961" t="s">
        <v>3326</v>
      </c>
      <c r="C1074" s="672" t="s">
        <v>3297</v>
      </c>
      <c r="D1074" s="673" t="s">
        <v>1688</v>
      </c>
      <c r="E1074" s="673" t="s">
        <v>1689</v>
      </c>
      <c r="F1074" s="889" t="s">
        <v>3300</v>
      </c>
      <c r="G1074" s="889" t="s">
        <v>177</v>
      </c>
      <c r="H1074" s="889" t="s">
        <v>3301</v>
      </c>
      <c r="I1074" s="673" t="s">
        <v>29</v>
      </c>
      <c r="J1074" s="1"/>
    </row>
    <row r="1075" spans="1:10" ht="12.75" customHeight="1">
      <c r="A1075" s="673" t="s">
        <v>3327</v>
      </c>
      <c r="B1075" s="961" t="s">
        <v>3328</v>
      </c>
      <c r="C1075" s="672" t="s">
        <v>3289</v>
      </c>
      <c r="D1075" s="673" t="s">
        <v>1688</v>
      </c>
      <c r="E1075" s="673" t="s">
        <v>1705</v>
      </c>
      <c r="F1075" s="889" t="s">
        <v>3329</v>
      </c>
      <c r="G1075" s="1764" t="s">
        <v>3330</v>
      </c>
      <c r="H1075" s="889" t="s">
        <v>256</v>
      </c>
      <c r="I1075" s="673" t="s">
        <v>40</v>
      </c>
      <c r="J1075" s="1"/>
    </row>
    <row r="1076" spans="1:10" ht="12.75" customHeight="1">
      <c r="A1076" s="673" t="s">
        <v>3332</v>
      </c>
      <c r="B1076" s="961" t="s">
        <v>702</v>
      </c>
      <c r="C1076" s="672" t="s">
        <v>3289</v>
      </c>
      <c r="D1076" s="673" t="s">
        <v>1688</v>
      </c>
      <c r="E1076" s="673" t="s">
        <v>1705</v>
      </c>
      <c r="F1076" s="889" t="s">
        <v>3333</v>
      </c>
      <c r="G1076" s="889" t="s">
        <v>3285</v>
      </c>
      <c r="H1076" s="889" t="s">
        <v>675</v>
      </c>
      <c r="I1076" s="673" t="s">
        <v>29</v>
      </c>
      <c r="J1076" s="1"/>
    </row>
    <row r="1077" spans="1:10" ht="12.75" customHeight="1">
      <c r="A1077" s="673" t="s">
        <v>3334</v>
      </c>
      <c r="B1077" s="961" t="s">
        <v>3335</v>
      </c>
      <c r="C1077" s="672" t="s">
        <v>3289</v>
      </c>
      <c r="D1077" s="673" t="s">
        <v>1688</v>
      </c>
      <c r="E1077" s="673" t="s">
        <v>1705</v>
      </c>
      <c r="F1077" s="889" t="s">
        <v>3304</v>
      </c>
      <c r="G1077" s="889" t="s">
        <v>3305</v>
      </c>
      <c r="H1077" s="889" t="s">
        <v>261</v>
      </c>
      <c r="I1077" s="673" t="s">
        <v>29</v>
      </c>
      <c r="J1077" s="1"/>
    </row>
    <row r="1078" spans="1:10" ht="15.75" customHeight="1">
      <c r="A1078" s="673" t="s">
        <v>3209</v>
      </c>
      <c r="B1078" s="961" t="s">
        <v>3336</v>
      </c>
      <c r="C1078" s="672" t="s">
        <v>3283</v>
      </c>
      <c r="D1078" s="673" t="s">
        <v>1688</v>
      </c>
      <c r="E1078" s="673" t="s">
        <v>1705</v>
      </c>
      <c r="F1078" s="889" t="s">
        <v>3311</v>
      </c>
      <c r="G1078" s="889" t="s">
        <v>104</v>
      </c>
      <c r="H1078" s="889" t="s">
        <v>3313</v>
      </c>
      <c r="I1078" s="673" t="s">
        <v>29</v>
      </c>
      <c r="J1078" s="1"/>
    </row>
    <row r="1079" spans="1:10" ht="12.75" customHeight="1">
      <c r="A1079" s="673" t="s">
        <v>1941</v>
      </c>
      <c r="B1079" s="961" t="s">
        <v>1943</v>
      </c>
      <c r="C1079" s="672" t="s">
        <v>3283</v>
      </c>
      <c r="D1079" s="673" t="s">
        <v>1688</v>
      </c>
      <c r="E1079" s="673" t="s">
        <v>1705</v>
      </c>
      <c r="F1079" s="889" t="s">
        <v>3314</v>
      </c>
      <c r="G1079" s="889" t="s">
        <v>2316</v>
      </c>
      <c r="H1079" s="889" t="s">
        <v>3315</v>
      </c>
      <c r="I1079" s="673" t="s">
        <v>29</v>
      </c>
      <c r="J1079" s="1"/>
    </row>
    <row r="1080" spans="1:10" ht="12.75" customHeight="1">
      <c r="A1080" s="673" t="s">
        <v>3337</v>
      </c>
      <c r="B1080" s="961" t="s">
        <v>1947</v>
      </c>
      <c r="C1080" s="672" t="s">
        <v>3317</v>
      </c>
      <c r="D1080" s="673" t="s">
        <v>1688</v>
      </c>
      <c r="E1080" s="673" t="s">
        <v>1705</v>
      </c>
      <c r="F1080" s="889" t="s">
        <v>3338</v>
      </c>
      <c r="G1080" s="889" t="s">
        <v>415</v>
      </c>
      <c r="H1080" s="889" t="s">
        <v>817</v>
      </c>
      <c r="I1080" s="673" t="s">
        <v>29</v>
      </c>
      <c r="J1080" s="1"/>
    </row>
    <row r="1081" spans="1:10" ht="12.75" customHeight="1">
      <c r="A1081" s="673"/>
      <c r="B1081" s="961" t="s">
        <v>1824</v>
      </c>
      <c r="C1081" s="672" t="s">
        <v>3339</v>
      </c>
      <c r="D1081" s="673" t="s">
        <v>1688</v>
      </c>
      <c r="E1081" s="673"/>
      <c r="F1081" s="889"/>
      <c r="G1081" s="889"/>
      <c r="H1081" s="889"/>
      <c r="I1081" s="673"/>
      <c r="J1081" s="1"/>
    </row>
    <row r="1082" spans="1:10" ht="12.75" customHeight="1">
      <c r="A1082" s="381" t="s">
        <v>1638</v>
      </c>
      <c r="B1082" s="2245">
        <v>3</v>
      </c>
      <c r="C1082" s="2080"/>
      <c r="D1082" s="2080"/>
      <c r="E1082" s="2080"/>
      <c r="F1082" s="2080"/>
      <c r="G1082" s="2080"/>
      <c r="H1082" s="2080"/>
      <c r="I1082" s="2081"/>
      <c r="J1082" s="1"/>
    </row>
    <row r="1083" spans="1:10" ht="12.75" customHeight="1">
      <c r="A1083" s="673" t="s">
        <v>3340</v>
      </c>
      <c r="B1083" s="961" t="s">
        <v>742</v>
      </c>
      <c r="C1083" s="672" t="s">
        <v>3289</v>
      </c>
      <c r="D1083" s="673" t="s">
        <v>1688</v>
      </c>
      <c r="E1083" s="673" t="s">
        <v>1689</v>
      </c>
      <c r="F1083" s="889" t="s">
        <v>3321</v>
      </c>
      <c r="G1083" s="889" t="s">
        <v>1297</v>
      </c>
      <c r="H1083" s="889" t="s">
        <v>233</v>
      </c>
      <c r="I1083" s="673" t="s">
        <v>29</v>
      </c>
      <c r="J1083" s="1"/>
    </row>
    <row r="1084" spans="1:10" ht="12.75" customHeight="1">
      <c r="A1084" s="673" t="s">
        <v>3341</v>
      </c>
      <c r="B1084" s="961" t="s">
        <v>3342</v>
      </c>
      <c r="C1084" s="672" t="s">
        <v>3289</v>
      </c>
      <c r="D1084" s="673" t="s">
        <v>1688</v>
      </c>
      <c r="E1084" s="673" t="s">
        <v>1689</v>
      </c>
      <c r="F1084" s="889" t="s">
        <v>3324</v>
      </c>
      <c r="G1084" s="889" t="s">
        <v>1297</v>
      </c>
      <c r="H1084" s="889" t="s">
        <v>793</v>
      </c>
      <c r="I1084" s="673" t="s">
        <v>29</v>
      </c>
      <c r="J1084" s="1"/>
    </row>
    <row r="1085" spans="1:10" ht="12.75" customHeight="1">
      <c r="A1085" s="673" t="s">
        <v>3343</v>
      </c>
      <c r="B1085" s="961" t="s">
        <v>3344</v>
      </c>
      <c r="C1085" s="672" t="s">
        <v>3289</v>
      </c>
      <c r="D1085" s="673" t="s">
        <v>1688</v>
      </c>
      <c r="E1085" s="673" t="s">
        <v>1689</v>
      </c>
      <c r="F1085" s="889" t="s">
        <v>3293</v>
      </c>
      <c r="G1085" s="889" t="s">
        <v>1297</v>
      </c>
      <c r="H1085" s="889" t="s">
        <v>3294</v>
      </c>
      <c r="I1085" s="673" t="s">
        <v>40</v>
      </c>
      <c r="J1085" s="1"/>
    </row>
    <row r="1086" spans="1:10" ht="12.75" customHeight="1">
      <c r="A1086" s="673" t="s">
        <v>3345</v>
      </c>
      <c r="B1086" s="961" t="s">
        <v>3346</v>
      </c>
      <c r="C1086" s="672" t="s">
        <v>3347</v>
      </c>
      <c r="D1086" s="673" t="s">
        <v>1688</v>
      </c>
      <c r="E1086" s="673" t="s">
        <v>1689</v>
      </c>
      <c r="F1086" s="889" t="s">
        <v>3284</v>
      </c>
      <c r="G1086" s="889" t="s">
        <v>1297</v>
      </c>
      <c r="H1086" s="889" t="s">
        <v>3286</v>
      </c>
      <c r="I1086" s="673" t="s">
        <v>29</v>
      </c>
      <c r="J1086" s="1"/>
    </row>
    <row r="1087" spans="1:10" ht="12.75" customHeight="1">
      <c r="A1087" s="673" t="s">
        <v>3348</v>
      </c>
      <c r="B1087" s="961" t="s">
        <v>3349</v>
      </c>
      <c r="C1087" s="672" t="s">
        <v>3350</v>
      </c>
      <c r="D1087" s="673" t="s">
        <v>1688</v>
      </c>
      <c r="E1087" s="673" t="s">
        <v>1705</v>
      </c>
      <c r="F1087" s="889" t="s">
        <v>3352</v>
      </c>
      <c r="G1087" s="889" t="s">
        <v>1297</v>
      </c>
      <c r="H1087" s="889" t="s">
        <v>675</v>
      </c>
      <c r="I1087" s="673" t="s">
        <v>29</v>
      </c>
      <c r="J1087" s="1"/>
    </row>
    <row r="1088" spans="1:10" ht="12.75" customHeight="1">
      <c r="A1088" s="673" t="s">
        <v>3353</v>
      </c>
      <c r="B1088" s="961" t="s">
        <v>697</v>
      </c>
      <c r="C1088" s="672" t="s">
        <v>3289</v>
      </c>
      <c r="D1088" s="673" t="s">
        <v>1688</v>
      </c>
      <c r="E1088" s="673" t="s">
        <v>1705</v>
      </c>
      <c r="F1088" s="889" t="s">
        <v>3354</v>
      </c>
      <c r="G1088" s="1764" t="s">
        <v>3330</v>
      </c>
      <c r="H1088" s="889" t="s">
        <v>675</v>
      </c>
      <c r="I1088" s="673" t="s">
        <v>29</v>
      </c>
      <c r="J1088" s="1"/>
    </row>
    <row r="1089" spans="1:10" ht="12.75" customHeight="1">
      <c r="A1089" s="673" t="s">
        <v>3355</v>
      </c>
      <c r="B1089" s="961" t="s">
        <v>3328</v>
      </c>
      <c r="C1089" s="672" t="s">
        <v>3289</v>
      </c>
      <c r="D1089" s="673" t="s">
        <v>1688</v>
      </c>
      <c r="E1089" s="673" t="s">
        <v>1705</v>
      </c>
      <c r="F1089" s="889" t="s">
        <v>3329</v>
      </c>
      <c r="G1089" s="889" t="s">
        <v>3330</v>
      </c>
      <c r="H1089" s="889" t="s">
        <v>256</v>
      </c>
      <c r="I1089" s="673" t="s">
        <v>40</v>
      </c>
      <c r="J1089" s="1"/>
    </row>
    <row r="1090" spans="1:10" ht="12.75" customHeight="1">
      <c r="A1090" s="673" t="s">
        <v>3356</v>
      </c>
      <c r="B1090" s="961" t="s">
        <v>3357</v>
      </c>
      <c r="C1090" s="672" t="s">
        <v>3358</v>
      </c>
      <c r="D1090" s="673" t="s">
        <v>1688</v>
      </c>
      <c r="E1090" s="673" t="s">
        <v>1705</v>
      </c>
      <c r="F1090" s="889" t="s">
        <v>3359</v>
      </c>
      <c r="G1090" s="889" t="s">
        <v>3305</v>
      </c>
      <c r="H1090" s="889" t="s">
        <v>6</v>
      </c>
      <c r="I1090" s="673" t="s">
        <v>29</v>
      </c>
      <c r="J1090" s="1"/>
    </row>
    <row r="1091" spans="1:10" ht="12.75" customHeight="1">
      <c r="A1091" s="673" t="s">
        <v>3360</v>
      </c>
      <c r="B1091" s="961" t="s">
        <v>88</v>
      </c>
      <c r="C1091" s="672" t="s">
        <v>3358</v>
      </c>
      <c r="D1091" s="673" t="s">
        <v>1688</v>
      </c>
      <c r="E1091" s="673" t="s">
        <v>1705</v>
      </c>
      <c r="F1091" s="889" t="s">
        <v>3361</v>
      </c>
      <c r="G1091" s="889" t="s">
        <v>104</v>
      </c>
      <c r="H1091" s="889" t="s">
        <v>3362</v>
      </c>
      <c r="I1091" s="673" t="s">
        <v>29</v>
      </c>
      <c r="J1091" s="1"/>
    </row>
    <row r="1092" spans="1:10" ht="12.75" customHeight="1">
      <c r="A1092" s="604"/>
      <c r="B1092" s="600"/>
      <c r="C1092" s="604"/>
      <c r="D1092" s="1650"/>
      <c r="E1092" s="604"/>
      <c r="F1092" s="1658"/>
      <c r="G1092" s="600"/>
      <c r="H1092" s="600"/>
      <c r="I1092" s="604"/>
      <c r="J1092" s="1"/>
    </row>
    <row r="1093" spans="1:10" ht="12.75" customHeight="1">
      <c r="A1093" s="381" t="s">
        <v>1638</v>
      </c>
      <c r="B1093" s="2245">
        <v>4</v>
      </c>
      <c r="C1093" s="2080"/>
      <c r="D1093" s="2080"/>
      <c r="E1093" s="2080"/>
      <c r="F1093" s="2080"/>
      <c r="G1093" s="2080"/>
      <c r="H1093" s="2080"/>
      <c r="I1093" s="2081"/>
      <c r="J1093" s="1"/>
    </row>
    <row r="1094" spans="1:10" ht="12.75" customHeight="1">
      <c r="A1094" s="673" t="s">
        <v>3363</v>
      </c>
      <c r="B1094" s="961" t="s">
        <v>3364</v>
      </c>
      <c r="C1094" s="672" t="s">
        <v>3289</v>
      </c>
      <c r="D1094" s="673" t="s">
        <v>1688</v>
      </c>
      <c r="E1094" s="673" t="s">
        <v>1689</v>
      </c>
      <c r="F1094" s="889" t="s">
        <v>3365</v>
      </c>
      <c r="G1094" s="889" t="s">
        <v>1297</v>
      </c>
      <c r="H1094" s="889" t="s">
        <v>793</v>
      </c>
      <c r="I1094" s="673" t="s">
        <v>29</v>
      </c>
      <c r="J1094" s="1"/>
    </row>
    <row r="1095" spans="1:10" ht="12.75" customHeight="1">
      <c r="A1095" s="673" t="s">
        <v>3366</v>
      </c>
      <c r="B1095" s="961" t="s">
        <v>766</v>
      </c>
      <c r="C1095" s="672" t="s">
        <v>3289</v>
      </c>
      <c r="D1095" s="673" t="s">
        <v>1688</v>
      </c>
      <c r="E1095" s="673" t="s">
        <v>1689</v>
      </c>
      <c r="F1095" s="889" t="s">
        <v>3365</v>
      </c>
      <c r="G1095" s="889" t="s">
        <v>1297</v>
      </c>
      <c r="H1095" s="889" t="s">
        <v>793</v>
      </c>
      <c r="I1095" s="673" t="s">
        <v>29</v>
      </c>
      <c r="J1095" s="1"/>
    </row>
    <row r="1096" spans="1:10" ht="12.75" customHeight="1">
      <c r="A1096" s="673" t="s">
        <v>3367</v>
      </c>
      <c r="B1096" s="961" t="s">
        <v>3368</v>
      </c>
      <c r="C1096" s="672" t="s">
        <v>3289</v>
      </c>
      <c r="D1096" s="673" t="s">
        <v>1688</v>
      </c>
      <c r="E1096" s="673" t="s">
        <v>1689</v>
      </c>
      <c r="F1096" s="889" t="s">
        <v>3293</v>
      </c>
      <c r="G1096" s="889" t="s">
        <v>1297</v>
      </c>
      <c r="H1096" s="889" t="s">
        <v>3294</v>
      </c>
      <c r="I1096" s="673" t="s">
        <v>40</v>
      </c>
      <c r="J1096" s="1"/>
    </row>
    <row r="1097" spans="1:10" ht="12.75" customHeight="1">
      <c r="A1097" s="673" t="s">
        <v>3369</v>
      </c>
      <c r="B1097" s="961" t="s">
        <v>3370</v>
      </c>
      <c r="C1097" s="672" t="s">
        <v>3289</v>
      </c>
      <c r="D1097" s="673" t="s">
        <v>1688</v>
      </c>
      <c r="E1097" s="673" t="s">
        <v>1689</v>
      </c>
      <c r="F1097" s="889" t="s">
        <v>3321</v>
      </c>
      <c r="G1097" s="889" t="s">
        <v>1297</v>
      </c>
      <c r="H1097" s="889" t="s">
        <v>233</v>
      </c>
      <c r="I1097" s="673" t="s">
        <v>29</v>
      </c>
      <c r="J1097" s="1"/>
    </row>
    <row r="1098" spans="1:10" ht="12.75" customHeight="1">
      <c r="A1098" s="673" t="s">
        <v>3371</v>
      </c>
      <c r="B1098" s="961" t="s">
        <v>3372</v>
      </c>
      <c r="C1098" s="672" t="s">
        <v>3297</v>
      </c>
      <c r="D1098" s="673" t="s">
        <v>1688</v>
      </c>
      <c r="E1098" s="673" t="s">
        <v>1689</v>
      </c>
      <c r="F1098" s="889" t="s">
        <v>3321</v>
      </c>
      <c r="G1098" s="889" t="s">
        <v>1297</v>
      </c>
      <c r="H1098" s="889" t="s">
        <v>233</v>
      </c>
      <c r="I1098" s="673" t="s">
        <v>29</v>
      </c>
      <c r="J1098" s="1"/>
    </row>
    <row r="1099" spans="1:10" ht="12.75" customHeight="1">
      <c r="A1099" s="673" t="s">
        <v>1798</v>
      </c>
      <c r="B1099" s="961" t="s">
        <v>79</v>
      </c>
      <c r="C1099" s="672" t="s">
        <v>3289</v>
      </c>
      <c r="D1099" s="673" t="s">
        <v>1688</v>
      </c>
      <c r="E1099" s="673" t="s">
        <v>1705</v>
      </c>
      <c r="F1099" s="889" t="s">
        <v>3373</v>
      </c>
      <c r="G1099" s="889" t="s">
        <v>1297</v>
      </c>
      <c r="H1099" s="889" t="s">
        <v>79</v>
      </c>
      <c r="I1099" s="673" t="s">
        <v>37</v>
      </c>
      <c r="J1099" s="1"/>
    </row>
    <row r="1100" spans="1:10" ht="12.75" customHeight="1">
      <c r="A1100" s="673" t="s">
        <v>1796</v>
      </c>
      <c r="B1100" s="961" t="s">
        <v>3374</v>
      </c>
      <c r="C1100" s="672" t="s">
        <v>3358</v>
      </c>
      <c r="D1100" s="673" t="s">
        <v>1688</v>
      </c>
      <c r="E1100" s="673" t="s">
        <v>1705</v>
      </c>
      <c r="F1100" s="889" t="s">
        <v>3375</v>
      </c>
      <c r="G1100" s="889" t="s">
        <v>3305</v>
      </c>
      <c r="H1100" s="889" t="s">
        <v>6</v>
      </c>
      <c r="I1100" s="673" t="s">
        <v>29</v>
      </c>
      <c r="J1100" s="1"/>
    </row>
    <row r="1101" spans="1:10" ht="12.75" customHeight="1">
      <c r="A1101" s="673" t="s">
        <v>3376</v>
      </c>
      <c r="B1101" s="961" t="s">
        <v>3377</v>
      </c>
      <c r="C1101" s="672" t="s">
        <v>3358</v>
      </c>
      <c r="D1101" s="673" t="s">
        <v>1688</v>
      </c>
      <c r="E1101" s="673" t="s">
        <v>1705</v>
      </c>
      <c r="F1101" s="889" t="s">
        <v>3378</v>
      </c>
      <c r="G1101" s="889" t="s">
        <v>2316</v>
      </c>
      <c r="H1101" s="889" t="s">
        <v>110</v>
      </c>
      <c r="I1101" s="673" t="s">
        <v>29</v>
      </c>
      <c r="J1101" s="1"/>
    </row>
    <row r="1102" spans="1:10" ht="12.75" customHeight="1">
      <c r="A1102" s="673" t="s">
        <v>1994</v>
      </c>
      <c r="B1102" s="961" t="s">
        <v>1803</v>
      </c>
      <c r="C1102" s="672" t="s">
        <v>3358</v>
      </c>
      <c r="D1102" s="673" t="s">
        <v>1688</v>
      </c>
      <c r="E1102" s="673" t="s">
        <v>1689</v>
      </c>
      <c r="F1102" s="889" t="s">
        <v>3361</v>
      </c>
      <c r="G1102" s="889" t="s">
        <v>104</v>
      </c>
      <c r="H1102" s="889" t="s">
        <v>88</v>
      </c>
      <c r="I1102" s="673" t="s">
        <v>29</v>
      </c>
      <c r="J1102" s="1"/>
    </row>
    <row r="1103" spans="1:10" ht="12.75" customHeight="1">
      <c r="A1103" s="673" t="s">
        <v>1992</v>
      </c>
      <c r="B1103" s="961" t="s">
        <v>3379</v>
      </c>
      <c r="C1103" s="672" t="s">
        <v>3339</v>
      </c>
      <c r="D1103" s="673" t="s">
        <v>1688</v>
      </c>
      <c r="E1103" s="673" t="s">
        <v>1689</v>
      </c>
      <c r="F1103" s="889" t="s">
        <v>3365</v>
      </c>
      <c r="G1103" s="889" t="s">
        <v>1297</v>
      </c>
      <c r="H1103" s="889" t="s">
        <v>793</v>
      </c>
      <c r="I1103" s="673" t="s">
        <v>29</v>
      </c>
      <c r="J1103" s="1"/>
    </row>
    <row r="1104" spans="1:10" ht="12.75" customHeight="1">
      <c r="A1104" s="673" t="s">
        <v>3380</v>
      </c>
      <c r="B1104" s="961" t="s">
        <v>3381</v>
      </c>
      <c r="C1104" s="672" t="s">
        <v>3339</v>
      </c>
      <c r="D1104" s="673" t="s">
        <v>1688</v>
      </c>
      <c r="E1104" s="673" t="s">
        <v>1689</v>
      </c>
      <c r="F1104" s="889" t="s">
        <v>3321</v>
      </c>
      <c r="G1104" s="889" t="s">
        <v>1297</v>
      </c>
      <c r="H1104" s="889" t="s">
        <v>233</v>
      </c>
      <c r="I1104" s="673" t="s">
        <v>29</v>
      </c>
      <c r="J1104" s="1"/>
    </row>
    <row r="1105" spans="1:10" ht="12.75" customHeight="1">
      <c r="A1105" s="673"/>
      <c r="B1105" s="961" t="s">
        <v>1845</v>
      </c>
      <c r="C1105" s="672" t="s">
        <v>3339</v>
      </c>
      <c r="D1105" s="673" t="s">
        <v>1688</v>
      </c>
      <c r="E1105" s="673"/>
      <c r="F1105" s="889"/>
      <c r="G1105" s="889"/>
      <c r="H1105" s="889"/>
      <c r="I1105" s="673"/>
      <c r="J1105" s="1"/>
    </row>
    <row r="1106" spans="1:10" ht="12.75" customHeight="1">
      <c r="A1106" s="381" t="s">
        <v>1638</v>
      </c>
      <c r="B1106" s="2245">
        <v>5</v>
      </c>
      <c r="C1106" s="2080"/>
      <c r="D1106" s="2080"/>
      <c r="E1106" s="2080"/>
      <c r="F1106" s="2080"/>
      <c r="G1106" s="2080"/>
      <c r="H1106" s="2080"/>
      <c r="I1106" s="2081"/>
      <c r="J1106" s="1"/>
    </row>
    <row r="1107" spans="1:10" ht="12.75" customHeight="1">
      <c r="A1107" s="673" t="s">
        <v>3382</v>
      </c>
      <c r="B1107" s="961" t="s">
        <v>3383</v>
      </c>
      <c r="C1107" s="672" t="s">
        <v>3289</v>
      </c>
      <c r="D1107" s="673" t="s">
        <v>1688</v>
      </c>
      <c r="E1107" s="673" t="s">
        <v>1689</v>
      </c>
      <c r="F1107" s="889" t="s">
        <v>3284</v>
      </c>
      <c r="G1107" s="889" t="s">
        <v>80</v>
      </c>
      <c r="H1107" s="889" t="s">
        <v>3286</v>
      </c>
      <c r="I1107" s="673" t="s">
        <v>29</v>
      </c>
      <c r="J1107" s="1"/>
    </row>
    <row r="1108" spans="1:10" ht="12.75" customHeight="1">
      <c r="A1108" s="673" t="s">
        <v>3384</v>
      </c>
      <c r="B1108" s="961" t="s">
        <v>3385</v>
      </c>
      <c r="C1108" s="672" t="s">
        <v>3289</v>
      </c>
      <c r="D1108" s="673" t="s">
        <v>1688</v>
      </c>
      <c r="E1108" s="673" t="s">
        <v>1689</v>
      </c>
      <c r="F1108" s="889" t="s">
        <v>3386</v>
      </c>
      <c r="G1108" s="889" t="s">
        <v>80</v>
      </c>
      <c r="H1108" s="889" t="s">
        <v>3387</v>
      </c>
      <c r="I1108" s="673" t="s">
        <v>29</v>
      </c>
      <c r="J1108" s="1"/>
    </row>
    <row r="1109" spans="1:10" ht="12.75" customHeight="1">
      <c r="A1109" s="673" t="s">
        <v>3388</v>
      </c>
      <c r="B1109" s="961" t="s">
        <v>3389</v>
      </c>
      <c r="C1109" s="672" t="s">
        <v>3307</v>
      </c>
      <c r="D1109" s="673" t="s">
        <v>1688</v>
      </c>
      <c r="E1109" s="673" t="s">
        <v>1689</v>
      </c>
      <c r="F1109" s="889" t="s">
        <v>3390</v>
      </c>
      <c r="G1109" s="889" t="s">
        <v>80</v>
      </c>
      <c r="H1109" s="889" t="s">
        <v>720</v>
      </c>
      <c r="I1109" s="673" t="s">
        <v>40</v>
      </c>
      <c r="J1109" s="1"/>
    </row>
    <row r="1110" spans="1:10" ht="12.75" customHeight="1">
      <c r="A1110" s="673" t="s">
        <v>3391</v>
      </c>
      <c r="B1110" s="961" t="s">
        <v>3392</v>
      </c>
      <c r="C1110" s="672" t="s">
        <v>3289</v>
      </c>
      <c r="D1110" s="673" t="s">
        <v>1688</v>
      </c>
      <c r="E1110" s="673" t="s">
        <v>1705</v>
      </c>
      <c r="F1110" s="889" t="s">
        <v>3393</v>
      </c>
      <c r="G1110" s="889" t="s">
        <v>80</v>
      </c>
      <c r="H1110" s="889" t="s">
        <v>261</v>
      </c>
      <c r="I1110" s="673" t="s">
        <v>29</v>
      </c>
      <c r="J1110" s="1"/>
    </row>
    <row r="1111" spans="1:10" ht="12.75" customHeight="1">
      <c r="A1111" s="673" t="s">
        <v>3394</v>
      </c>
      <c r="B1111" s="961" t="s">
        <v>3395</v>
      </c>
      <c r="C1111" s="672" t="s">
        <v>3283</v>
      </c>
      <c r="D1111" s="673" t="s">
        <v>1688</v>
      </c>
      <c r="E1111" s="673" t="s">
        <v>1689</v>
      </c>
      <c r="F1111" s="889" t="s">
        <v>3396</v>
      </c>
      <c r="G1111" s="889" t="s">
        <v>3397</v>
      </c>
      <c r="H1111" s="889" t="s">
        <v>766</v>
      </c>
      <c r="I1111" s="673" t="s">
        <v>29</v>
      </c>
      <c r="J1111" s="1"/>
    </row>
    <row r="1112" spans="1:10" ht="12.75" customHeight="1">
      <c r="A1112" s="673" t="s">
        <v>3398</v>
      </c>
      <c r="B1112" s="961" t="s">
        <v>3399</v>
      </c>
      <c r="C1112" s="672" t="s">
        <v>3283</v>
      </c>
      <c r="D1112" s="673" t="s">
        <v>1688</v>
      </c>
      <c r="E1112" s="673" t="s">
        <v>1689</v>
      </c>
      <c r="F1112" s="889" t="s">
        <v>3321</v>
      </c>
      <c r="G1112" s="889" t="s">
        <v>80</v>
      </c>
      <c r="H1112" s="889" t="s">
        <v>233</v>
      </c>
      <c r="I1112" s="673" t="s">
        <v>29</v>
      </c>
      <c r="J1112" s="1"/>
    </row>
    <row r="1113" spans="1:10" ht="12.75" customHeight="1">
      <c r="A1113" s="673"/>
      <c r="B1113" s="961"/>
      <c r="C1113" s="672"/>
      <c r="D1113" s="673"/>
      <c r="E1113" s="673"/>
      <c r="F1113" s="889"/>
      <c r="G1113" s="889"/>
      <c r="H1113" s="889"/>
      <c r="I1113" s="673"/>
      <c r="J1113" s="1"/>
    </row>
    <row r="1114" spans="1:10" ht="12.75" customHeight="1">
      <c r="A1114" s="381" t="s">
        <v>1638</v>
      </c>
      <c r="B1114" s="2245">
        <v>6</v>
      </c>
      <c r="C1114" s="2080"/>
      <c r="D1114" s="2080"/>
      <c r="E1114" s="2080"/>
      <c r="F1114" s="2080"/>
      <c r="G1114" s="2080"/>
      <c r="H1114" s="2080"/>
      <c r="I1114" s="2081"/>
      <c r="J1114" s="1"/>
    </row>
    <row r="1115" spans="1:10" ht="12.75" customHeight="1">
      <c r="A1115" s="673" t="s">
        <v>3400</v>
      </c>
      <c r="B1115" s="961" t="s">
        <v>2337</v>
      </c>
      <c r="C1115" s="672" t="s">
        <v>3339</v>
      </c>
      <c r="D1115" s="673" t="s">
        <v>1688</v>
      </c>
      <c r="E1115" s="673" t="s">
        <v>1689</v>
      </c>
      <c r="F1115" s="889"/>
      <c r="G1115" s="889"/>
      <c r="H1115" s="889"/>
      <c r="I1115" s="673" t="s">
        <v>29</v>
      </c>
      <c r="J1115" s="1"/>
    </row>
    <row r="1116" spans="1:10" ht="12.75" customHeight="1">
      <c r="A1116" s="673" t="s">
        <v>3401</v>
      </c>
      <c r="B1116" s="961" t="s">
        <v>3402</v>
      </c>
      <c r="C1116" s="672" t="s">
        <v>3289</v>
      </c>
      <c r="D1116" s="673" t="s">
        <v>1688</v>
      </c>
      <c r="E1116" s="673" t="s">
        <v>1689</v>
      </c>
      <c r="F1116" s="889" t="s">
        <v>3284</v>
      </c>
      <c r="G1116" s="889" t="s">
        <v>1297</v>
      </c>
      <c r="H1116" s="889" t="s">
        <v>3286</v>
      </c>
      <c r="I1116" s="673" t="s">
        <v>29</v>
      </c>
      <c r="J1116" s="1"/>
    </row>
    <row r="1117" spans="1:10" ht="12.75" customHeight="1">
      <c r="A1117" s="673" t="s">
        <v>3404</v>
      </c>
      <c r="B1117" s="961" t="s">
        <v>3405</v>
      </c>
      <c r="C1117" s="672" t="s">
        <v>3289</v>
      </c>
      <c r="D1117" s="673" t="s">
        <v>1688</v>
      </c>
      <c r="E1117" s="673" t="s">
        <v>1689</v>
      </c>
      <c r="F1117" s="889" t="s">
        <v>3406</v>
      </c>
      <c r="G1117" s="889" t="s">
        <v>1297</v>
      </c>
      <c r="H1117" s="889" t="s">
        <v>720</v>
      </c>
      <c r="I1117" s="673" t="s">
        <v>29</v>
      </c>
      <c r="J1117" s="1"/>
    </row>
    <row r="1118" spans="1:10" ht="12.75" customHeight="1">
      <c r="A1118" s="673" t="s">
        <v>3407</v>
      </c>
      <c r="B1118" s="961" t="s">
        <v>3408</v>
      </c>
      <c r="C1118" s="672" t="s">
        <v>3409</v>
      </c>
      <c r="D1118" s="673" t="s">
        <v>3410</v>
      </c>
      <c r="E1118" s="673" t="s">
        <v>1689</v>
      </c>
      <c r="F1118" s="889" t="s">
        <v>3293</v>
      </c>
      <c r="G1118" s="889" t="s">
        <v>1297</v>
      </c>
      <c r="H1118" s="889" t="s">
        <v>3294</v>
      </c>
      <c r="I1118" s="673" t="s">
        <v>40</v>
      </c>
      <c r="J1118" s="1"/>
    </row>
    <row r="1119" spans="1:10" ht="12.75" customHeight="1">
      <c r="A1119" s="673" t="s">
        <v>3411</v>
      </c>
      <c r="B1119" s="961" t="s">
        <v>3412</v>
      </c>
      <c r="C1119" s="672" t="s">
        <v>3413</v>
      </c>
      <c r="D1119" s="673" t="s">
        <v>1688</v>
      </c>
      <c r="E1119" s="673" t="s">
        <v>1689</v>
      </c>
      <c r="F1119" s="889" t="s">
        <v>3284</v>
      </c>
      <c r="G1119" s="889" t="s">
        <v>1297</v>
      </c>
      <c r="H1119" s="889" t="s">
        <v>3286</v>
      </c>
      <c r="I1119" s="673" t="s">
        <v>29</v>
      </c>
      <c r="J1119" s="1"/>
    </row>
    <row r="1120" spans="1:10" ht="12.75" customHeight="1">
      <c r="A1120" s="673" t="s">
        <v>3414</v>
      </c>
      <c r="B1120" s="961" t="s">
        <v>3415</v>
      </c>
      <c r="C1120" s="672" t="s">
        <v>3289</v>
      </c>
      <c r="D1120" s="673" t="s">
        <v>1688</v>
      </c>
      <c r="E1120" s="673" t="s">
        <v>1689</v>
      </c>
      <c r="F1120" s="889" t="s">
        <v>3406</v>
      </c>
      <c r="G1120" s="889" t="s">
        <v>1297</v>
      </c>
      <c r="H1120" s="889" t="s">
        <v>720</v>
      </c>
      <c r="I1120" s="673" t="s">
        <v>29</v>
      </c>
      <c r="J1120" s="1"/>
    </row>
    <row r="1121" spans="1:10" ht="12.75" customHeight="1">
      <c r="A1121" s="673" t="s">
        <v>3416</v>
      </c>
      <c r="B1121" s="961" t="s">
        <v>3417</v>
      </c>
      <c r="C1121" s="672" t="s">
        <v>3413</v>
      </c>
      <c r="D1121" s="673" t="s">
        <v>1688</v>
      </c>
      <c r="E1121" s="673" t="s">
        <v>1689</v>
      </c>
      <c r="F1121" s="889" t="s">
        <v>3418</v>
      </c>
      <c r="G1121" s="889" t="s">
        <v>104</v>
      </c>
      <c r="H1121" s="889" t="s">
        <v>3419</v>
      </c>
      <c r="I1121" s="673" t="s">
        <v>29</v>
      </c>
      <c r="J1121" s="1"/>
    </row>
    <row r="1122" spans="1:10" ht="12.75" customHeight="1">
      <c r="A1122" s="673" t="s">
        <v>3420</v>
      </c>
      <c r="B1122" s="961" t="s">
        <v>3392</v>
      </c>
      <c r="C1122" s="672" t="s">
        <v>3283</v>
      </c>
      <c r="D1122" s="673" t="s">
        <v>1688</v>
      </c>
      <c r="E1122" s="673" t="s">
        <v>1689</v>
      </c>
      <c r="F1122" s="889" t="s">
        <v>3393</v>
      </c>
      <c r="G1122" s="889" t="s">
        <v>1297</v>
      </c>
      <c r="H1122" s="889" t="s">
        <v>261</v>
      </c>
      <c r="I1122" s="673" t="s">
        <v>29</v>
      </c>
      <c r="J1122" s="1"/>
    </row>
    <row r="1123" spans="1:10" ht="12.75" customHeight="1">
      <c r="A1123" s="673" t="s">
        <v>3421</v>
      </c>
      <c r="B1123" s="961" t="s">
        <v>3422</v>
      </c>
      <c r="C1123" s="672" t="s">
        <v>3289</v>
      </c>
      <c r="D1123" s="673" t="s">
        <v>1688</v>
      </c>
      <c r="E1123" s="673" t="s">
        <v>1689</v>
      </c>
      <c r="F1123" s="889" t="s">
        <v>3293</v>
      </c>
      <c r="G1123" s="889" t="s">
        <v>1297</v>
      </c>
      <c r="H1123" s="889" t="s">
        <v>3294</v>
      </c>
      <c r="I1123" s="673" t="s">
        <v>40</v>
      </c>
      <c r="J1123" s="1"/>
    </row>
    <row r="1124" spans="1:10" ht="12.75" customHeight="1">
      <c r="A1124" s="381" t="s">
        <v>1638</v>
      </c>
      <c r="B1124" s="2245">
        <v>7</v>
      </c>
      <c r="C1124" s="2080"/>
      <c r="D1124" s="2080"/>
      <c r="E1124" s="2080"/>
      <c r="F1124" s="2080"/>
      <c r="G1124" s="2080"/>
      <c r="H1124" s="2080"/>
      <c r="I1124" s="2081"/>
      <c r="J1124" s="1"/>
    </row>
    <row r="1125" spans="1:10" ht="12.75" customHeight="1">
      <c r="A1125" s="673" t="s">
        <v>3423</v>
      </c>
      <c r="B1125" s="961" t="s">
        <v>3424</v>
      </c>
      <c r="C1125" s="1765">
        <v>38020</v>
      </c>
      <c r="D1125" s="673" t="s">
        <v>1688</v>
      </c>
      <c r="E1125" s="673" t="s">
        <v>1689</v>
      </c>
      <c r="F1125" s="889" t="s">
        <v>3396</v>
      </c>
      <c r="G1125" s="889" t="s">
        <v>3397</v>
      </c>
      <c r="H1125" s="889" t="s">
        <v>766</v>
      </c>
      <c r="I1125" s="673" t="s">
        <v>29</v>
      </c>
      <c r="J1125" s="1"/>
    </row>
    <row r="1126" spans="1:10" ht="12.75" customHeight="1">
      <c r="A1126" s="673" t="s">
        <v>3425</v>
      </c>
      <c r="B1126" s="961" t="s">
        <v>3426</v>
      </c>
      <c r="C1126" s="1766">
        <v>43102</v>
      </c>
      <c r="D1126" s="673" t="s">
        <v>1688</v>
      </c>
      <c r="E1126" s="673" t="s">
        <v>1689</v>
      </c>
      <c r="F1126" s="889" t="s">
        <v>3321</v>
      </c>
      <c r="G1126" s="889" t="s">
        <v>80</v>
      </c>
      <c r="H1126" s="889" t="s">
        <v>233</v>
      </c>
      <c r="I1126" s="673" t="s">
        <v>29</v>
      </c>
      <c r="J1126" s="1"/>
    </row>
    <row r="1127" spans="1:10" ht="12.75" customHeight="1">
      <c r="A1127" s="673" t="s">
        <v>3427</v>
      </c>
      <c r="B1127" s="961" t="s">
        <v>3428</v>
      </c>
      <c r="C1127" s="672" t="s">
        <v>3289</v>
      </c>
      <c r="D1127" s="673" t="s">
        <v>1688</v>
      </c>
      <c r="E1127" s="673" t="s">
        <v>1689</v>
      </c>
      <c r="F1127" s="889" t="s">
        <v>3324</v>
      </c>
      <c r="G1127" s="889" t="s">
        <v>1297</v>
      </c>
      <c r="H1127" s="889" t="s">
        <v>793</v>
      </c>
      <c r="I1127" s="673" t="s">
        <v>29</v>
      </c>
      <c r="J1127" s="1"/>
    </row>
    <row r="1128" spans="1:10" ht="12.75" customHeight="1">
      <c r="A1128" s="673" t="s">
        <v>3429</v>
      </c>
      <c r="B1128" s="961" t="s">
        <v>3430</v>
      </c>
      <c r="C1128" s="1766">
        <v>42737</v>
      </c>
      <c r="D1128" s="673" t="s">
        <v>1688</v>
      </c>
      <c r="E1128" s="673" t="s">
        <v>1689</v>
      </c>
      <c r="F1128" s="889" t="s">
        <v>3284</v>
      </c>
      <c r="G1128" s="889" t="s">
        <v>1297</v>
      </c>
      <c r="H1128" s="889" t="s">
        <v>3286</v>
      </c>
      <c r="I1128" s="673" t="s">
        <v>29</v>
      </c>
      <c r="J1128" s="1"/>
    </row>
    <row r="1129" spans="1:10" ht="12.75" customHeight="1">
      <c r="A1129" s="673" t="s">
        <v>3431</v>
      </c>
      <c r="B1129" s="961" t="s">
        <v>3432</v>
      </c>
      <c r="C1129" s="1766">
        <v>37654</v>
      </c>
      <c r="D1129" s="673" t="s">
        <v>1688</v>
      </c>
      <c r="E1129" s="673" t="s">
        <v>1689</v>
      </c>
      <c r="F1129" s="889" t="s">
        <v>3300</v>
      </c>
      <c r="G1129" s="889" t="s">
        <v>177</v>
      </c>
      <c r="H1129" s="889" t="s">
        <v>3301</v>
      </c>
      <c r="I1129" s="673" t="s">
        <v>29</v>
      </c>
      <c r="J1129" s="1"/>
    </row>
    <row r="1130" spans="1:10" ht="12.75" customHeight="1">
      <c r="A1130" s="673" t="s">
        <v>3433</v>
      </c>
      <c r="B1130" s="961" t="s">
        <v>2063</v>
      </c>
      <c r="C1130" s="672" t="s">
        <v>3434</v>
      </c>
      <c r="D1130" s="673" t="s">
        <v>1688</v>
      </c>
      <c r="E1130" s="673" t="s">
        <v>1689</v>
      </c>
      <c r="F1130" s="889"/>
      <c r="G1130" s="889"/>
      <c r="H1130" s="889"/>
      <c r="I1130" s="673" t="s">
        <v>29</v>
      </c>
      <c r="J1130" s="1"/>
    </row>
    <row r="1131" spans="1:10" ht="12.75" customHeight="1">
      <c r="A1131" s="673" t="s">
        <v>3435</v>
      </c>
      <c r="B1131" s="961" t="s">
        <v>3436</v>
      </c>
      <c r="C1131" s="672" t="s">
        <v>3409</v>
      </c>
      <c r="D1131" s="673" t="s">
        <v>3437</v>
      </c>
      <c r="E1131" s="673" t="s">
        <v>1689</v>
      </c>
      <c r="F1131" s="889" t="s">
        <v>3438</v>
      </c>
      <c r="G1131" s="889" t="s">
        <v>1297</v>
      </c>
      <c r="H1131" s="889" t="s">
        <v>720</v>
      </c>
      <c r="I1131" s="673" t="s">
        <v>37</v>
      </c>
      <c r="J1131" s="1"/>
    </row>
    <row r="1132" spans="1:10" ht="12.75" customHeight="1">
      <c r="A1132" s="673" t="s">
        <v>3439</v>
      </c>
      <c r="B1132" s="961" t="s">
        <v>3440</v>
      </c>
      <c r="C1132" s="672" t="s">
        <v>3409</v>
      </c>
      <c r="D1132" s="673" t="s">
        <v>3437</v>
      </c>
      <c r="E1132" s="673" t="s">
        <v>1689</v>
      </c>
      <c r="F1132" s="889" t="s">
        <v>3418</v>
      </c>
      <c r="G1132" s="889" t="s">
        <v>104</v>
      </c>
      <c r="H1132" s="889" t="s">
        <v>3419</v>
      </c>
      <c r="I1132" s="673" t="s">
        <v>37</v>
      </c>
      <c r="J1132" s="1"/>
    </row>
    <row r="1133" spans="1:10" ht="12.75" customHeight="1">
      <c r="A1133" s="673" t="s">
        <v>3441</v>
      </c>
      <c r="B1133" s="961" t="s">
        <v>3442</v>
      </c>
      <c r="C1133" s="672" t="s">
        <v>3409</v>
      </c>
      <c r="D1133" s="673" t="s">
        <v>3437</v>
      </c>
      <c r="E1133" s="673" t="s">
        <v>1689</v>
      </c>
      <c r="F1133" s="889" t="s">
        <v>3438</v>
      </c>
      <c r="G1133" s="889" t="s">
        <v>1297</v>
      </c>
      <c r="H1133" s="889" t="s">
        <v>233</v>
      </c>
      <c r="I1133" s="673" t="s">
        <v>29</v>
      </c>
      <c r="J1133" s="1"/>
    </row>
    <row r="1134" spans="1:10" ht="12.75" customHeight="1">
      <c r="A1134" s="673" t="s">
        <v>3443</v>
      </c>
      <c r="B1134" s="961" t="s">
        <v>776</v>
      </c>
      <c r="C1134" s="672" t="s">
        <v>3409</v>
      </c>
      <c r="D1134" s="673" t="s">
        <v>3437</v>
      </c>
      <c r="E1134" s="673" t="s">
        <v>1689</v>
      </c>
      <c r="F1134" s="889" t="s">
        <v>3418</v>
      </c>
      <c r="G1134" s="889" t="s">
        <v>104</v>
      </c>
      <c r="H1134" s="889" t="s">
        <v>3419</v>
      </c>
      <c r="I1134" s="673" t="s">
        <v>29</v>
      </c>
      <c r="J1134" s="1"/>
    </row>
    <row r="1135" spans="1:10" ht="12.75" customHeight="1">
      <c r="A1135" s="673" t="s">
        <v>1844</v>
      </c>
      <c r="B1135" s="961" t="s">
        <v>3444</v>
      </c>
      <c r="C1135" s="672" t="s">
        <v>3317</v>
      </c>
      <c r="D1135" s="673" t="s">
        <v>1688</v>
      </c>
      <c r="E1135" s="673" t="s">
        <v>1689</v>
      </c>
      <c r="F1135" s="889"/>
      <c r="G1135" s="889"/>
      <c r="H1135" s="889"/>
      <c r="I1135" s="673"/>
      <c r="J1135" s="1"/>
    </row>
    <row r="1136" spans="1:10" ht="12.75" customHeight="1">
      <c r="A1136" s="381" t="s">
        <v>1638</v>
      </c>
      <c r="B1136" s="2245">
        <v>8</v>
      </c>
      <c r="C1136" s="2080"/>
      <c r="D1136" s="2080"/>
      <c r="E1136" s="2080"/>
      <c r="F1136" s="2080"/>
      <c r="G1136" s="2080"/>
      <c r="H1136" s="2080"/>
      <c r="I1136" s="2081"/>
      <c r="J1136" s="1"/>
    </row>
    <row r="1137" spans="1:10" ht="12.75" customHeight="1">
      <c r="A1137" s="673" t="s">
        <v>3445</v>
      </c>
      <c r="B1137" s="961" t="s">
        <v>3446</v>
      </c>
      <c r="C1137" s="1766">
        <v>42737</v>
      </c>
      <c r="D1137" s="673" t="s">
        <v>1688</v>
      </c>
      <c r="E1137" s="673" t="s">
        <v>1689</v>
      </c>
      <c r="F1137" s="889" t="s">
        <v>3293</v>
      </c>
      <c r="G1137" s="889" t="s">
        <v>80</v>
      </c>
      <c r="H1137" s="889" t="s">
        <v>233</v>
      </c>
      <c r="I1137" s="673" t="s">
        <v>29</v>
      </c>
      <c r="J1137" s="1"/>
    </row>
    <row r="1138" spans="1:10" ht="12.75" customHeight="1">
      <c r="A1138" s="673" t="s">
        <v>3447</v>
      </c>
      <c r="B1138" s="961" t="s">
        <v>3448</v>
      </c>
      <c r="C1138" s="672" t="s">
        <v>3449</v>
      </c>
      <c r="D1138" s="673" t="s">
        <v>1688</v>
      </c>
      <c r="E1138" s="673" t="s">
        <v>1689</v>
      </c>
      <c r="F1138" s="889" t="s">
        <v>3396</v>
      </c>
      <c r="G1138" s="889" t="s">
        <v>3305</v>
      </c>
      <c r="H1138" s="889" t="s">
        <v>720</v>
      </c>
      <c r="I1138" s="673" t="s">
        <v>29</v>
      </c>
      <c r="J1138" s="1"/>
    </row>
    <row r="1139" spans="1:10" ht="12.75" customHeight="1">
      <c r="A1139" s="673" t="s">
        <v>3450</v>
      </c>
      <c r="B1139" s="961" t="s">
        <v>3451</v>
      </c>
      <c r="C1139" s="672" t="s">
        <v>3449</v>
      </c>
      <c r="D1139" s="673" t="s">
        <v>1688</v>
      </c>
      <c r="E1139" s="673" t="s">
        <v>1689</v>
      </c>
      <c r="F1139" s="889" t="s">
        <v>3452</v>
      </c>
      <c r="G1139" s="889" t="s">
        <v>3453</v>
      </c>
      <c r="H1139" s="889" t="s">
        <v>3419</v>
      </c>
      <c r="I1139" s="673" t="s">
        <v>29</v>
      </c>
      <c r="J1139" s="1"/>
    </row>
    <row r="1140" spans="1:10" ht="12.75" customHeight="1">
      <c r="A1140" s="673" t="s">
        <v>3454</v>
      </c>
      <c r="B1140" s="961" t="s">
        <v>3455</v>
      </c>
      <c r="C1140" s="672" t="s">
        <v>3283</v>
      </c>
      <c r="D1140" s="673" t="s">
        <v>1688</v>
      </c>
      <c r="E1140" s="673" t="s">
        <v>1689</v>
      </c>
      <c r="F1140" s="889" t="s">
        <v>3300</v>
      </c>
      <c r="G1140" s="889" t="s">
        <v>177</v>
      </c>
      <c r="H1140" s="889" t="s">
        <v>3301</v>
      </c>
      <c r="I1140" s="673" t="s">
        <v>29</v>
      </c>
      <c r="J1140" s="1"/>
    </row>
    <row r="1141" spans="1:10" ht="12.75" customHeight="1">
      <c r="A1141" s="673" t="s">
        <v>3456</v>
      </c>
      <c r="B1141" s="961" t="s">
        <v>3457</v>
      </c>
      <c r="C1141" s="672" t="s">
        <v>3297</v>
      </c>
      <c r="D1141" s="673" t="s">
        <v>1688</v>
      </c>
      <c r="E1141" s="673" t="s">
        <v>1689</v>
      </c>
      <c r="F1141" s="889" t="s">
        <v>3452</v>
      </c>
      <c r="G1141" s="889" t="s">
        <v>3453</v>
      </c>
      <c r="H1141" s="889" t="s">
        <v>3419</v>
      </c>
      <c r="I1141" s="673" t="s">
        <v>37</v>
      </c>
      <c r="J1141" s="1"/>
    </row>
    <row r="1142" spans="1:10" ht="12.75" customHeight="1">
      <c r="A1142" s="673" t="s">
        <v>3458</v>
      </c>
      <c r="B1142" s="961" t="s">
        <v>3459</v>
      </c>
      <c r="C1142" s="672" t="s">
        <v>3460</v>
      </c>
      <c r="D1142" s="673" t="s">
        <v>3410</v>
      </c>
      <c r="E1142" s="673" t="s">
        <v>1689</v>
      </c>
      <c r="F1142" s="889" t="s">
        <v>3452</v>
      </c>
      <c r="G1142" s="889" t="s">
        <v>3453</v>
      </c>
      <c r="H1142" s="889" t="s">
        <v>3419</v>
      </c>
      <c r="I1142" s="673" t="s">
        <v>37</v>
      </c>
      <c r="J1142" s="1"/>
    </row>
    <row r="1143" spans="1:10" ht="12.75" customHeight="1">
      <c r="A1143" s="673" t="s">
        <v>3461</v>
      </c>
      <c r="B1143" s="961" t="s">
        <v>3462</v>
      </c>
      <c r="C1143" s="672" t="s">
        <v>3409</v>
      </c>
      <c r="D1143" s="673" t="s">
        <v>1817</v>
      </c>
      <c r="E1143" s="673" t="s">
        <v>1689</v>
      </c>
      <c r="F1143" s="889" t="s">
        <v>3406</v>
      </c>
      <c r="G1143" s="889" t="s">
        <v>1297</v>
      </c>
      <c r="H1143" s="889" t="s">
        <v>720</v>
      </c>
      <c r="I1143" s="673" t="s">
        <v>29</v>
      </c>
      <c r="J1143" s="1"/>
    </row>
    <row r="1144" spans="1:10" ht="12.75" customHeight="1">
      <c r="A1144" s="673" t="s">
        <v>3463</v>
      </c>
      <c r="B1144" s="961" t="s">
        <v>3464</v>
      </c>
      <c r="C1144" s="672" t="s">
        <v>3409</v>
      </c>
      <c r="D1144" s="673" t="s">
        <v>1817</v>
      </c>
      <c r="E1144" s="673" t="s">
        <v>1689</v>
      </c>
      <c r="F1144" s="889" t="s">
        <v>3452</v>
      </c>
      <c r="G1144" s="889" t="s">
        <v>3453</v>
      </c>
      <c r="H1144" s="889" t="s">
        <v>3419</v>
      </c>
      <c r="I1144" s="673" t="s">
        <v>29</v>
      </c>
      <c r="J1144" s="1"/>
    </row>
    <row r="1145" spans="1:10" ht="13.5" customHeight="1">
      <c r="A1145" s="673" t="s">
        <v>3465</v>
      </c>
      <c r="B1145" s="961" t="s">
        <v>3466</v>
      </c>
      <c r="C1145" s="672" t="s">
        <v>3434</v>
      </c>
      <c r="D1145" s="673" t="s">
        <v>1688</v>
      </c>
      <c r="E1145" s="673" t="s">
        <v>1689</v>
      </c>
      <c r="F1145" s="889" t="s">
        <v>3386</v>
      </c>
      <c r="G1145" s="889" t="s">
        <v>1297</v>
      </c>
      <c r="H1145" s="889" t="s">
        <v>720</v>
      </c>
      <c r="I1145" s="673" t="s">
        <v>29</v>
      </c>
      <c r="J1145" s="1"/>
    </row>
    <row r="1146" spans="1:10" ht="12.75" customHeight="1">
      <c r="A1146" s="381" t="s">
        <v>18</v>
      </c>
      <c r="B1146" s="2245" t="s">
        <v>1427</v>
      </c>
      <c r="C1146" s="2080"/>
      <c r="D1146" s="2080"/>
      <c r="E1146" s="2080"/>
      <c r="F1146" s="2080"/>
      <c r="G1146" s="2080"/>
      <c r="H1146" s="2080"/>
      <c r="I1146" s="2081"/>
      <c r="J1146" s="1"/>
    </row>
    <row r="1147" spans="1:10" ht="12.75" customHeight="1">
      <c r="A1147" s="381" t="s">
        <v>1638</v>
      </c>
      <c r="B1147" s="2245">
        <v>1</v>
      </c>
      <c r="C1147" s="2080"/>
      <c r="D1147" s="2080"/>
      <c r="E1147" s="2080"/>
      <c r="F1147" s="2080"/>
      <c r="G1147" s="2080"/>
      <c r="H1147" s="2080"/>
      <c r="I1147" s="2081"/>
      <c r="J1147" s="1"/>
    </row>
    <row r="1148" spans="1:10" ht="12.75" customHeight="1">
      <c r="A1148" s="2256" t="s">
        <v>1641</v>
      </c>
      <c r="B1148" s="2080"/>
      <c r="C1148" s="2080"/>
      <c r="D1148" s="2080"/>
      <c r="E1148" s="2081"/>
      <c r="F1148" s="2245" t="s">
        <v>1642</v>
      </c>
      <c r="G1148" s="2080"/>
      <c r="H1148" s="2080"/>
      <c r="I1148" s="2081"/>
      <c r="J1148" s="1"/>
    </row>
    <row r="1149" spans="1:10" ht="12.75" customHeight="1">
      <c r="A1149" s="2246" t="s">
        <v>1643</v>
      </c>
      <c r="B1149" s="2249" t="s">
        <v>1644</v>
      </c>
      <c r="C1149" s="2246" t="s">
        <v>1645</v>
      </c>
      <c r="D1149" s="2253" t="s">
        <v>1646</v>
      </c>
      <c r="E1149" s="2246" t="s">
        <v>1648</v>
      </c>
      <c r="F1149" s="2260" t="s">
        <v>1649</v>
      </c>
      <c r="G1149" s="2249" t="s">
        <v>1665</v>
      </c>
      <c r="H1149" s="2249" t="s">
        <v>1666</v>
      </c>
      <c r="I1149" s="2246" t="s">
        <v>1667</v>
      </c>
      <c r="J1149" s="1"/>
    </row>
    <row r="1150" spans="1:10" ht="27.75" customHeight="1">
      <c r="A1150" s="2083"/>
      <c r="B1150" s="2083"/>
      <c r="C1150" s="2083"/>
      <c r="D1150" s="2254"/>
      <c r="E1150" s="2083"/>
      <c r="F1150" s="2261"/>
      <c r="G1150" s="2083"/>
      <c r="H1150" s="2083"/>
      <c r="I1150" s="2083"/>
      <c r="J1150" s="1"/>
    </row>
    <row r="1151" spans="1:10" ht="12.75" customHeight="1">
      <c r="A1151" s="668" t="s">
        <v>3467</v>
      </c>
      <c r="B1151" s="961" t="s">
        <v>3468</v>
      </c>
      <c r="C1151" s="604" t="s">
        <v>3289</v>
      </c>
      <c r="D1151" s="668" t="s">
        <v>1688</v>
      </c>
      <c r="E1151" s="668" t="s">
        <v>1689</v>
      </c>
      <c r="F1151" s="959" t="s">
        <v>3469</v>
      </c>
      <c r="G1151" s="959" t="s">
        <v>104</v>
      </c>
      <c r="H1151" s="959" t="s">
        <v>256</v>
      </c>
      <c r="I1151" s="668" t="s">
        <v>29</v>
      </c>
      <c r="J1151" s="1"/>
    </row>
    <row r="1152" spans="1:10" ht="12.75" customHeight="1">
      <c r="A1152" s="668" t="s">
        <v>3470</v>
      </c>
      <c r="B1152" s="961" t="s">
        <v>3471</v>
      </c>
      <c r="C1152" s="604" t="s">
        <v>3289</v>
      </c>
      <c r="D1152" s="668" t="s">
        <v>1688</v>
      </c>
      <c r="E1152" s="668" t="s">
        <v>1689</v>
      </c>
      <c r="F1152" s="959" t="s">
        <v>3472</v>
      </c>
      <c r="G1152" s="959" t="s">
        <v>104</v>
      </c>
      <c r="H1152" s="959" t="s">
        <v>256</v>
      </c>
      <c r="I1152" s="668" t="s">
        <v>29</v>
      </c>
      <c r="J1152" s="1"/>
    </row>
    <row r="1153" spans="1:10" ht="12.75" customHeight="1">
      <c r="A1153" s="668" t="s">
        <v>3473</v>
      </c>
      <c r="B1153" s="961" t="s">
        <v>3474</v>
      </c>
      <c r="C1153" s="604" t="s">
        <v>3475</v>
      </c>
      <c r="D1153" s="668" t="s">
        <v>1688</v>
      </c>
      <c r="E1153" s="668" t="s">
        <v>1689</v>
      </c>
      <c r="F1153" s="959" t="s">
        <v>3476</v>
      </c>
      <c r="G1153" s="1767" t="str">
        <f>HYPERLINK("http://prof.dr/","Prof.Dr")</f>
        <v>Prof.Dr</v>
      </c>
      <c r="H1153" s="959" t="s">
        <v>256</v>
      </c>
      <c r="I1153" s="668" t="s">
        <v>29</v>
      </c>
      <c r="J1153" s="1"/>
    </row>
    <row r="1154" spans="1:10" ht="12.75" customHeight="1">
      <c r="A1154" s="668" t="s">
        <v>3477</v>
      </c>
      <c r="B1154" s="961" t="s">
        <v>3478</v>
      </c>
      <c r="C1154" s="604" t="s">
        <v>3475</v>
      </c>
      <c r="D1154" s="668" t="s">
        <v>1688</v>
      </c>
      <c r="E1154" s="668" t="s">
        <v>1689</v>
      </c>
      <c r="F1154" s="959" t="s">
        <v>3469</v>
      </c>
      <c r="G1154" s="959" t="s">
        <v>104</v>
      </c>
      <c r="H1154" s="959" t="s">
        <v>256</v>
      </c>
      <c r="I1154" s="668" t="s">
        <v>29</v>
      </c>
      <c r="J1154" s="1"/>
    </row>
    <row r="1155" spans="1:10" ht="12.75" customHeight="1">
      <c r="A1155" s="668" t="s">
        <v>3306</v>
      </c>
      <c r="B1155" s="961" t="s">
        <v>3479</v>
      </c>
      <c r="C1155" s="604" t="s">
        <v>3307</v>
      </c>
      <c r="D1155" s="668" t="s">
        <v>1688</v>
      </c>
      <c r="E1155" s="668" t="s">
        <v>1689</v>
      </c>
      <c r="F1155" s="959" t="s">
        <v>3480</v>
      </c>
      <c r="G1155" s="959" t="s">
        <v>104</v>
      </c>
      <c r="H1155" s="959" t="s">
        <v>278</v>
      </c>
      <c r="I1155" s="668" t="s">
        <v>40</v>
      </c>
      <c r="J1155" s="1"/>
    </row>
    <row r="1156" spans="1:10" ht="12.75" customHeight="1">
      <c r="A1156" s="668" t="s">
        <v>3481</v>
      </c>
      <c r="B1156" s="961" t="s">
        <v>3482</v>
      </c>
      <c r="C1156" s="604" t="s">
        <v>3289</v>
      </c>
      <c r="D1156" s="668" t="s">
        <v>1688</v>
      </c>
      <c r="E1156" s="668" t="s">
        <v>1689</v>
      </c>
      <c r="F1156" s="959" t="s">
        <v>3483</v>
      </c>
      <c r="G1156" s="959" t="s">
        <v>25</v>
      </c>
      <c r="H1156" s="959" t="s">
        <v>278</v>
      </c>
      <c r="I1156" s="668" t="s">
        <v>29</v>
      </c>
      <c r="J1156" s="1"/>
    </row>
    <row r="1157" spans="1:10" ht="12.75" customHeight="1">
      <c r="A1157" s="668" t="s">
        <v>1711</v>
      </c>
      <c r="B1157" s="961" t="s">
        <v>1712</v>
      </c>
      <c r="C1157" s="604" t="s">
        <v>3317</v>
      </c>
      <c r="D1157" s="668" t="s">
        <v>1688</v>
      </c>
      <c r="E1157" s="668" t="s">
        <v>1705</v>
      </c>
      <c r="F1157" s="959" t="s">
        <v>3338</v>
      </c>
      <c r="G1157" s="959" t="s">
        <v>3312</v>
      </c>
      <c r="H1157" s="959" t="s">
        <v>817</v>
      </c>
      <c r="I1157" s="668" t="s">
        <v>29</v>
      </c>
      <c r="J1157" s="1"/>
    </row>
    <row r="1158" spans="1:10" ht="12.75" customHeight="1">
      <c r="A1158" s="668" t="s">
        <v>2101</v>
      </c>
      <c r="B1158" s="961" t="s">
        <v>1907</v>
      </c>
      <c r="C1158" s="604" t="s">
        <v>3283</v>
      </c>
      <c r="D1158" s="668" t="s">
        <v>1688</v>
      </c>
      <c r="E1158" s="668" t="s">
        <v>1705</v>
      </c>
      <c r="F1158" s="959" t="s">
        <v>3484</v>
      </c>
      <c r="G1158" s="959" t="s">
        <v>2316</v>
      </c>
      <c r="H1158" s="959" t="s">
        <v>3315</v>
      </c>
      <c r="I1158" s="668" t="s">
        <v>29</v>
      </c>
      <c r="J1158" s="1"/>
    </row>
    <row r="1159" spans="1:10" ht="12.75" customHeight="1">
      <c r="A1159" s="668" t="s">
        <v>3485</v>
      </c>
      <c r="B1159" s="961" t="s">
        <v>3486</v>
      </c>
      <c r="C1159" s="604" t="s">
        <v>3283</v>
      </c>
      <c r="D1159" s="668" t="s">
        <v>1688</v>
      </c>
      <c r="E1159" s="668" t="s">
        <v>1705</v>
      </c>
      <c r="F1159" s="959" t="s">
        <v>3487</v>
      </c>
      <c r="G1159" s="959" t="s">
        <v>3453</v>
      </c>
      <c r="H1159" s="959" t="s">
        <v>3313</v>
      </c>
      <c r="I1159" s="668" t="s">
        <v>29</v>
      </c>
      <c r="J1159" s="1"/>
    </row>
    <row r="1160" spans="1:10" ht="12.75" customHeight="1">
      <c r="A1160" s="381" t="s">
        <v>1638</v>
      </c>
      <c r="B1160" s="2245">
        <v>2</v>
      </c>
      <c r="C1160" s="2080"/>
      <c r="D1160" s="2080"/>
      <c r="E1160" s="2080"/>
      <c r="F1160" s="2080"/>
      <c r="G1160" s="2080"/>
      <c r="H1160" s="2080"/>
      <c r="I1160" s="2081"/>
      <c r="J1160" s="1"/>
    </row>
    <row r="1161" spans="1:10" ht="12.75" customHeight="1">
      <c r="A1161" s="673" t="s">
        <v>3488</v>
      </c>
      <c r="B1161" s="961" t="s">
        <v>3489</v>
      </c>
      <c r="C1161" s="604" t="s">
        <v>3289</v>
      </c>
      <c r="D1161" s="668" t="s">
        <v>1688</v>
      </c>
      <c r="E1161" s="668" t="s">
        <v>1689</v>
      </c>
      <c r="F1161" s="959" t="s">
        <v>3472</v>
      </c>
      <c r="G1161" s="959" t="s">
        <v>1032</v>
      </c>
      <c r="H1161" s="959" t="s">
        <v>256</v>
      </c>
      <c r="I1161" s="668" t="s">
        <v>29</v>
      </c>
      <c r="J1161" s="1"/>
    </row>
    <row r="1162" spans="1:10" ht="12.75" customHeight="1">
      <c r="A1162" s="673" t="s">
        <v>3490</v>
      </c>
      <c r="B1162" s="961" t="s">
        <v>3491</v>
      </c>
      <c r="C1162" s="604" t="s">
        <v>3289</v>
      </c>
      <c r="D1162" s="668" t="s">
        <v>1688</v>
      </c>
      <c r="E1162" s="668" t="s">
        <v>1689</v>
      </c>
      <c r="F1162" s="959" t="s">
        <v>3472</v>
      </c>
      <c r="G1162" s="959" t="s">
        <v>1032</v>
      </c>
      <c r="H1162" s="959" t="s">
        <v>256</v>
      </c>
      <c r="I1162" s="668" t="s">
        <v>29</v>
      </c>
      <c r="J1162" s="1"/>
    </row>
    <row r="1163" spans="1:10" ht="12.75" customHeight="1">
      <c r="A1163" s="673" t="s">
        <v>3492</v>
      </c>
      <c r="B1163" s="961" t="s">
        <v>3493</v>
      </c>
      <c r="C1163" s="604" t="s">
        <v>3475</v>
      </c>
      <c r="D1163" s="668" t="s">
        <v>1688</v>
      </c>
      <c r="E1163" s="668" t="s">
        <v>1689</v>
      </c>
      <c r="F1163" s="959" t="s">
        <v>3476</v>
      </c>
      <c r="G1163" s="1767" t="str">
        <f>HYPERLINK("http://prof.dr/","Prof.Dr")</f>
        <v>Prof.Dr</v>
      </c>
      <c r="H1163" s="959" t="s">
        <v>256</v>
      </c>
      <c r="I1163" s="668" t="s">
        <v>29</v>
      </c>
      <c r="J1163" s="1"/>
    </row>
    <row r="1164" spans="1:10" ht="12.75" customHeight="1">
      <c r="A1164" s="673" t="s">
        <v>3494</v>
      </c>
      <c r="B1164" s="961" t="s">
        <v>3495</v>
      </c>
      <c r="C1164" s="604" t="s">
        <v>3475</v>
      </c>
      <c r="D1164" s="668" t="s">
        <v>1688</v>
      </c>
      <c r="E1164" s="668" t="s">
        <v>1689</v>
      </c>
      <c r="F1164" s="959" t="s">
        <v>3469</v>
      </c>
      <c r="G1164" s="959" t="s">
        <v>1032</v>
      </c>
      <c r="H1164" s="959" t="s">
        <v>256</v>
      </c>
      <c r="I1164" s="668" t="s">
        <v>29</v>
      </c>
      <c r="J1164" s="1"/>
    </row>
    <row r="1165" spans="1:10" ht="12.75" customHeight="1">
      <c r="A1165" s="673" t="s">
        <v>3496</v>
      </c>
      <c r="B1165" s="961" t="s">
        <v>3497</v>
      </c>
      <c r="C1165" s="604" t="s">
        <v>3307</v>
      </c>
      <c r="D1165" s="668" t="s">
        <v>1688</v>
      </c>
      <c r="E1165" s="668" t="s">
        <v>1689</v>
      </c>
      <c r="F1165" s="959" t="s">
        <v>3393</v>
      </c>
      <c r="G1165" s="959" t="s">
        <v>1297</v>
      </c>
      <c r="H1165" s="959" t="s">
        <v>261</v>
      </c>
      <c r="I1165" s="668" t="s">
        <v>29</v>
      </c>
      <c r="J1165" s="1"/>
    </row>
    <row r="1166" spans="1:10" ht="12.75" customHeight="1">
      <c r="A1166" s="673" t="s">
        <v>3498</v>
      </c>
      <c r="B1166" s="961" t="s">
        <v>3499</v>
      </c>
      <c r="C1166" s="604" t="s">
        <v>3289</v>
      </c>
      <c r="D1166" s="668" t="s">
        <v>1688</v>
      </c>
      <c r="E1166" s="668" t="s">
        <v>1689</v>
      </c>
      <c r="F1166" s="959" t="s">
        <v>3483</v>
      </c>
      <c r="G1166" s="1767" t="s">
        <v>3330</v>
      </c>
      <c r="H1166" s="959" t="s">
        <v>278</v>
      </c>
      <c r="I1166" s="668" t="s">
        <v>29</v>
      </c>
      <c r="J1166" s="1"/>
    </row>
    <row r="1167" spans="1:10" ht="12.75" customHeight="1">
      <c r="A1167" s="673" t="s">
        <v>3209</v>
      </c>
      <c r="B1167" s="961" t="s">
        <v>3336</v>
      </c>
      <c r="C1167" s="604" t="s">
        <v>3283</v>
      </c>
      <c r="D1167" s="668" t="s">
        <v>1688</v>
      </c>
      <c r="E1167" s="668" t="s">
        <v>1705</v>
      </c>
      <c r="F1167" s="959" t="s">
        <v>3487</v>
      </c>
      <c r="G1167" s="959" t="s">
        <v>3453</v>
      </c>
      <c r="H1167" s="959" t="s">
        <v>3313</v>
      </c>
      <c r="I1167" s="668" t="s">
        <v>29</v>
      </c>
      <c r="J1167" s="1"/>
    </row>
    <row r="1168" spans="1:10" ht="12.75" customHeight="1">
      <c r="A1168" s="673" t="s">
        <v>1941</v>
      </c>
      <c r="B1168" s="961" t="s">
        <v>1943</v>
      </c>
      <c r="C1168" s="604" t="s">
        <v>3283</v>
      </c>
      <c r="D1168" s="668" t="s">
        <v>1688</v>
      </c>
      <c r="E1168" s="668" t="s">
        <v>1705</v>
      </c>
      <c r="F1168" s="959" t="s">
        <v>3500</v>
      </c>
      <c r="G1168" s="959" t="s">
        <v>104</v>
      </c>
      <c r="H1168" s="959" t="s">
        <v>3315</v>
      </c>
      <c r="I1168" s="668" t="s">
        <v>29</v>
      </c>
      <c r="J1168" s="1"/>
    </row>
    <row r="1169" spans="1:10" ht="12.75" customHeight="1">
      <c r="A1169" s="673" t="s">
        <v>1741</v>
      </c>
      <c r="B1169" s="961" t="s">
        <v>1947</v>
      </c>
      <c r="C1169" s="604" t="s">
        <v>3317</v>
      </c>
      <c r="D1169" s="668" t="s">
        <v>1688</v>
      </c>
      <c r="E1169" s="668" t="s">
        <v>1705</v>
      </c>
      <c r="F1169" s="959"/>
      <c r="G1169" s="959"/>
      <c r="H1169" s="959"/>
      <c r="I1169" s="668"/>
      <c r="J1169" s="1"/>
    </row>
    <row r="1170" spans="1:10" ht="12.75" customHeight="1">
      <c r="A1170" s="381" t="s">
        <v>1638</v>
      </c>
      <c r="B1170" s="2245">
        <v>3</v>
      </c>
      <c r="C1170" s="2080"/>
      <c r="D1170" s="2080"/>
      <c r="E1170" s="2080"/>
      <c r="F1170" s="2080"/>
      <c r="G1170" s="2080"/>
      <c r="H1170" s="2080"/>
      <c r="I1170" s="2081"/>
      <c r="J1170" s="1"/>
    </row>
    <row r="1171" spans="1:10" ht="12.75" customHeight="1">
      <c r="A1171" s="673" t="s">
        <v>3501</v>
      </c>
      <c r="B1171" s="600" t="s">
        <v>3502</v>
      </c>
      <c r="C1171" s="604" t="s">
        <v>3289</v>
      </c>
      <c r="D1171" s="668" t="s">
        <v>1688</v>
      </c>
      <c r="E1171" s="668" t="s">
        <v>1689</v>
      </c>
      <c r="F1171" s="959" t="s">
        <v>3476</v>
      </c>
      <c r="G1171" s="1767" t="s">
        <v>3330</v>
      </c>
      <c r="H1171" s="959" t="s">
        <v>256</v>
      </c>
      <c r="I1171" s="668" t="s">
        <v>29</v>
      </c>
      <c r="J1171" s="1"/>
    </row>
    <row r="1172" spans="1:10" ht="12.75" customHeight="1">
      <c r="A1172" s="668" t="s">
        <v>3503</v>
      </c>
      <c r="B1172" s="600" t="s">
        <v>3504</v>
      </c>
      <c r="C1172" s="604" t="s">
        <v>3289</v>
      </c>
      <c r="D1172" s="668" t="s">
        <v>1688</v>
      </c>
      <c r="E1172" s="668" t="s">
        <v>1689</v>
      </c>
      <c r="F1172" s="959" t="s">
        <v>3505</v>
      </c>
      <c r="G1172" s="1767" t="s">
        <v>3330</v>
      </c>
      <c r="H1172" s="959" t="s">
        <v>256</v>
      </c>
      <c r="I1172" s="668" t="s">
        <v>29</v>
      </c>
      <c r="J1172" s="1"/>
    </row>
    <row r="1173" spans="1:10" ht="12.75" customHeight="1">
      <c r="A1173" s="668" t="s">
        <v>3506</v>
      </c>
      <c r="B1173" s="600" t="s">
        <v>3507</v>
      </c>
      <c r="C1173" s="604" t="s">
        <v>3289</v>
      </c>
      <c r="D1173" s="668" t="s">
        <v>1688</v>
      </c>
      <c r="E1173" s="668" t="s">
        <v>1689</v>
      </c>
      <c r="F1173" s="959" t="s">
        <v>3472</v>
      </c>
      <c r="G1173" s="959" t="s">
        <v>1032</v>
      </c>
      <c r="H1173" s="959" t="s">
        <v>256</v>
      </c>
      <c r="I1173" s="668" t="s">
        <v>29</v>
      </c>
      <c r="J1173" s="1"/>
    </row>
    <row r="1174" spans="1:10" ht="12.75" customHeight="1">
      <c r="A1174" s="668" t="s">
        <v>3508</v>
      </c>
      <c r="B1174" s="600" t="s">
        <v>3509</v>
      </c>
      <c r="C1174" s="1768" t="s">
        <v>3289</v>
      </c>
      <c r="D1174" s="668" t="s">
        <v>1688</v>
      </c>
      <c r="E1174" s="668" t="s">
        <v>1689</v>
      </c>
      <c r="F1174" s="959" t="s">
        <v>3329</v>
      </c>
      <c r="G1174" s="1767" t="s">
        <v>3330</v>
      </c>
      <c r="H1174" s="959" t="s">
        <v>256</v>
      </c>
      <c r="I1174" s="668" t="s">
        <v>40</v>
      </c>
      <c r="J1174" s="1"/>
    </row>
    <row r="1175" spans="1:10" ht="12.75" customHeight="1">
      <c r="A1175" s="668" t="s">
        <v>3510</v>
      </c>
      <c r="B1175" s="600" t="s">
        <v>3511</v>
      </c>
      <c r="C1175" s="604" t="s">
        <v>3289</v>
      </c>
      <c r="D1175" s="668" t="s">
        <v>1688</v>
      </c>
      <c r="E1175" s="668" t="s">
        <v>1689</v>
      </c>
      <c r="F1175" s="959" t="s">
        <v>3329</v>
      </c>
      <c r="G1175" s="1767" t="s">
        <v>3330</v>
      </c>
      <c r="H1175" s="959" t="s">
        <v>256</v>
      </c>
      <c r="I1175" s="668" t="s">
        <v>40</v>
      </c>
      <c r="J1175" s="1"/>
    </row>
    <row r="1176" spans="1:10" ht="12.75" customHeight="1">
      <c r="A1176" s="668" t="s">
        <v>3512</v>
      </c>
      <c r="B1176" s="600" t="s">
        <v>3513</v>
      </c>
      <c r="C1176" s="604" t="s">
        <v>3289</v>
      </c>
      <c r="D1176" s="668" t="s">
        <v>1688</v>
      </c>
      <c r="E1176" s="668" t="s">
        <v>1689</v>
      </c>
      <c r="F1176" s="889" t="s">
        <v>3304</v>
      </c>
      <c r="G1176" s="889" t="s">
        <v>3305</v>
      </c>
      <c r="H1176" s="889" t="s">
        <v>261</v>
      </c>
      <c r="I1176" s="673" t="s">
        <v>29</v>
      </c>
      <c r="J1176" s="1"/>
    </row>
    <row r="1177" spans="1:10" ht="12.75" customHeight="1">
      <c r="A1177" s="668" t="s">
        <v>1758</v>
      </c>
      <c r="B1177" s="600" t="s">
        <v>88</v>
      </c>
      <c r="C1177" s="604" t="s">
        <v>3358</v>
      </c>
      <c r="D1177" s="668" t="s">
        <v>1688</v>
      </c>
      <c r="E1177" s="668" t="s">
        <v>1705</v>
      </c>
      <c r="F1177" s="959" t="s">
        <v>3361</v>
      </c>
      <c r="G1177" s="959" t="s">
        <v>3453</v>
      </c>
      <c r="H1177" s="959" t="s">
        <v>130</v>
      </c>
      <c r="I1177" s="668" t="s">
        <v>29</v>
      </c>
      <c r="J1177" s="1"/>
    </row>
    <row r="1178" spans="1:10" ht="12.75" customHeight="1">
      <c r="A1178" s="668" t="s">
        <v>1760</v>
      </c>
      <c r="B1178" s="600" t="s">
        <v>3514</v>
      </c>
      <c r="C1178" s="604" t="s">
        <v>3358</v>
      </c>
      <c r="D1178" s="668" t="s">
        <v>1688</v>
      </c>
      <c r="E1178" s="668" t="s">
        <v>1705</v>
      </c>
      <c r="F1178" s="959" t="s">
        <v>3359</v>
      </c>
      <c r="G1178" s="959" t="s">
        <v>3305</v>
      </c>
      <c r="H1178" s="959" t="s">
        <v>6</v>
      </c>
      <c r="I1178" s="668" t="s">
        <v>29</v>
      </c>
      <c r="J1178" s="1"/>
    </row>
    <row r="1179" spans="1:10" ht="12.75" customHeight="1">
      <c r="A1179" s="381" t="s">
        <v>1638</v>
      </c>
      <c r="B1179" s="2245">
        <v>4</v>
      </c>
      <c r="C1179" s="2080"/>
      <c r="D1179" s="2080"/>
      <c r="E1179" s="2080"/>
      <c r="F1179" s="2080"/>
      <c r="G1179" s="2080"/>
      <c r="H1179" s="2080"/>
      <c r="I1179" s="2081"/>
      <c r="J1179" s="1"/>
    </row>
    <row r="1180" spans="1:10" ht="12.75" customHeight="1">
      <c r="A1180" s="673" t="s">
        <v>3515</v>
      </c>
      <c r="B1180" s="961" t="s">
        <v>3516</v>
      </c>
      <c r="C1180" s="672" t="s">
        <v>3289</v>
      </c>
      <c r="D1180" s="673" t="s">
        <v>1688</v>
      </c>
      <c r="E1180" s="673" t="s">
        <v>1689</v>
      </c>
      <c r="F1180" s="889" t="s">
        <v>3517</v>
      </c>
      <c r="G1180" s="889" t="s">
        <v>104</v>
      </c>
      <c r="H1180" s="889" t="s">
        <v>256</v>
      </c>
      <c r="I1180" s="673" t="s">
        <v>37</v>
      </c>
      <c r="J1180" s="1"/>
    </row>
    <row r="1181" spans="1:10" ht="12" customHeight="1">
      <c r="A1181" s="673" t="s">
        <v>3518</v>
      </c>
      <c r="B1181" s="961" t="s">
        <v>3519</v>
      </c>
      <c r="C1181" s="672" t="s">
        <v>3289</v>
      </c>
      <c r="D1181" s="673" t="s">
        <v>1688</v>
      </c>
      <c r="E1181" s="673" t="s">
        <v>1689</v>
      </c>
      <c r="F1181" s="889" t="s">
        <v>3505</v>
      </c>
      <c r="G1181" s="1764" t="s">
        <v>3330</v>
      </c>
      <c r="H1181" s="889" t="s">
        <v>256</v>
      </c>
      <c r="I1181" s="673" t="s">
        <v>29</v>
      </c>
      <c r="J1181" s="1"/>
    </row>
    <row r="1182" spans="1:10" ht="12.75" customHeight="1">
      <c r="A1182" s="673" t="s">
        <v>3520</v>
      </c>
      <c r="B1182" s="961" t="s">
        <v>3521</v>
      </c>
      <c r="C1182" s="672" t="s">
        <v>3475</v>
      </c>
      <c r="D1182" s="673" t="s">
        <v>1688</v>
      </c>
      <c r="E1182" s="673" t="s">
        <v>1689</v>
      </c>
      <c r="F1182" s="889" t="s">
        <v>3522</v>
      </c>
      <c r="G1182" s="889" t="s">
        <v>1032</v>
      </c>
      <c r="H1182" s="889" t="s">
        <v>256</v>
      </c>
      <c r="I1182" s="673" t="s">
        <v>29</v>
      </c>
      <c r="J1182" s="1"/>
    </row>
    <row r="1183" spans="1:10" ht="12.75" customHeight="1">
      <c r="A1183" s="673" t="s">
        <v>3523</v>
      </c>
      <c r="B1183" s="961" t="s">
        <v>3524</v>
      </c>
      <c r="C1183" s="672" t="s">
        <v>3475</v>
      </c>
      <c r="D1183" s="673" t="s">
        <v>1688</v>
      </c>
      <c r="E1183" s="673" t="s">
        <v>1689</v>
      </c>
      <c r="F1183" s="889" t="s">
        <v>3525</v>
      </c>
      <c r="G1183" s="1764" t="s">
        <v>3330</v>
      </c>
      <c r="H1183" s="889" t="s">
        <v>256</v>
      </c>
      <c r="I1183" s="673" t="s">
        <v>37</v>
      </c>
      <c r="J1183" s="1"/>
    </row>
    <row r="1184" spans="1:10" ht="12.75" customHeight="1">
      <c r="A1184" s="673" t="s">
        <v>3526</v>
      </c>
      <c r="B1184" s="961" t="s">
        <v>3527</v>
      </c>
      <c r="C1184" s="672" t="s">
        <v>3475</v>
      </c>
      <c r="D1184" s="673" t="s">
        <v>1688</v>
      </c>
      <c r="E1184" s="673" t="s">
        <v>1689</v>
      </c>
      <c r="F1184" s="889" t="s">
        <v>316</v>
      </c>
      <c r="G1184" s="889" t="s">
        <v>104</v>
      </c>
      <c r="H1184" s="889" t="s">
        <v>256</v>
      </c>
      <c r="I1184" s="673" t="s">
        <v>37</v>
      </c>
      <c r="J1184" s="1"/>
    </row>
    <row r="1185" spans="1:10" ht="12.75" customHeight="1">
      <c r="A1185" s="673" t="s">
        <v>3027</v>
      </c>
      <c r="B1185" s="961" t="s">
        <v>79</v>
      </c>
      <c r="C1185" s="672" t="s">
        <v>3289</v>
      </c>
      <c r="D1185" s="673" t="s">
        <v>1688</v>
      </c>
      <c r="E1185" s="673" t="s">
        <v>1705</v>
      </c>
      <c r="F1185" s="889" t="s">
        <v>1214</v>
      </c>
      <c r="G1185" s="889" t="s">
        <v>3285</v>
      </c>
      <c r="H1185" s="889" t="s">
        <v>79</v>
      </c>
      <c r="I1185" s="673" t="s">
        <v>37</v>
      </c>
      <c r="J1185" s="1"/>
    </row>
    <row r="1186" spans="1:10" ht="12.75" customHeight="1">
      <c r="A1186" s="673" t="s">
        <v>1793</v>
      </c>
      <c r="B1186" s="961" t="s">
        <v>3528</v>
      </c>
      <c r="C1186" s="672" t="s">
        <v>3358</v>
      </c>
      <c r="D1186" s="673" t="s">
        <v>1688</v>
      </c>
      <c r="E1186" s="673" t="s">
        <v>1705</v>
      </c>
      <c r="F1186" s="889" t="s">
        <v>3529</v>
      </c>
      <c r="G1186" s="889" t="s">
        <v>2316</v>
      </c>
      <c r="H1186" s="889" t="s">
        <v>110</v>
      </c>
      <c r="I1186" s="673" t="s">
        <v>29</v>
      </c>
      <c r="J1186" s="1"/>
    </row>
    <row r="1187" spans="1:10" ht="12.75" customHeight="1">
      <c r="A1187" s="673" t="s">
        <v>1796</v>
      </c>
      <c r="B1187" s="961" t="s">
        <v>3530</v>
      </c>
      <c r="C1187" s="672" t="s">
        <v>3358</v>
      </c>
      <c r="D1187" s="673" t="s">
        <v>1688</v>
      </c>
      <c r="E1187" s="673" t="s">
        <v>1705</v>
      </c>
      <c r="F1187" s="889" t="s">
        <v>3531</v>
      </c>
      <c r="G1187" s="889" t="s">
        <v>3305</v>
      </c>
      <c r="H1187" s="889" t="s">
        <v>6</v>
      </c>
      <c r="I1187" s="673" t="s">
        <v>29</v>
      </c>
      <c r="J1187" s="1"/>
    </row>
    <row r="1188" spans="1:10" ht="12.75" customHeight="1">
      <c r="A1188" s="673" t="s">
        <v>1994</v>
      </c>
      <c r="B1188" s="961" t="s">
        <v>1803</v>
      </c>
      <c r="C1188" s="672" t="s">
        <v>3358</v>
      </c>
      <c r="D1188" s="673" t="s">
        <v>1688</v>
      </c>
      <c r="E1188" s="673" t="s">
        <v>1705</v>
      </c>
      <c r="F1188" s="889" t="s">
        <v>3361</v>
      </c>
      <c r="G1188" s="889" t="s">
        <v>104</v>
      </c>
      <c r="H1188" s="889" t="s">
        <v>3362</v>
      </c>
      <c r="I1188" s="673" t="s">
        <v>29</v>
      </c>
      <c r="J1188" s="1"/>
    </row>
    <row r="1189" spans="1:10" ht="12.75" customHeight="1">
      <c r="A1189" s="381" t="s">
        <v>1638</v>
      </c>
      <c r="B1189" s="2245">
        <v>5</v>
      </c>
      <c r="C1189" s="2080"/>
      <c r="D1189" s="2080"/>
      <c r="E1189" s="2080"/>
      <c r="F1189" s="2080"/>
      <c r="G1189" s="2080"/>
      <c r="H1189" s="2080"/>
      <c r="I1189" s="2081"/>
      <c r="J1189" s="1"/>
    </row>
    <row r="1190" spans="1:10" ht="12.75" customHeight="1">
      <c r="A1190" s="668" t="s">
        <v>3532</v>
      </c>
      <c r="B1190" s="600" t="s">
        <v>3533</v>
      </c>
      <c r="C1190" s="604" t="s">
        <v>3289</v>
      </c>
      <c r="D1190" s="668" t="s">
        <v>1688</v>
      </c>
      <c r="E1190" s="668" t="s">
        <v>1689</v>
      </c>
      <c r="F1190" s="959" t="s">
        <v>3472</v>
      </c>
      <c r="G1190" s="959" t="s">
        <v>104</v>
      </c>
      <c r="H1190" s="959" t="s">
        <v>256</v>
      </c>
      <c r="I1190" s="668" t="s">
        <v>29</v>
      </c>
      <c r="J1190" s="1"/>
    </row>
    <row r="1191" spans="1:10" ht="12.75" customHeight="1">
      <c r="A1191" s="668" t="s">
        <v>3534</v>
      </c>
      <c r="B1191" s="600" t="s">
        <v>3535</v>
      </c>
      <c r="C1191" s="604" t="s">
        <v>3289</v>
      </c>
      <c r="D1191" s="668" t="s">
        <v>1688</v>
      </c>
      <c r="E1191" s="668" t="s">
        <v>1689</v>
      </c>
      <c r="F1191" s="959" t="s">
        <v>3536</v>
      </c>
      <c r="G1191" s="1767" t="s">
        <v>3330</v>
      </c>
      <c r="H1191" s="959" t="s">
        <v>256</v>
      </c>
      <c r="I1191" s="668" t="s">
        <v>37</v>
      </c>
      <c r="J1191" s="1"/>
    </row>
    <row r="1192" spans="1:10" ht="12.75" customHeight="1">
      <c r="A1192" s="668" t="s">
        <v>3537</v>
      </c>
      <c r="B1192" s="600" t="s">
        <v>3538</v>
      </c>
      <c r="C1192" s="604" t="s">
        <v>3475</v>
      </c>
      <c r="D1192" s="668" t="s">
        <v>1688</v>
      </c>
      <c r="E1192" s="668" t="s">
        <v>1689</v>
      </c>
      <c r="F1192" s="959" t="s">
        <v>3539</v>
      </c>
      <c r="G1192" s="1767" t="s">
        <v>3330</v>
      </c>
      <c r="H1192" s="959" t="s">
        <v>256</v>
      </c>
      <c r="I1192" s="668" t="s">
        <v>29</v>
      </c>
      <c r="J1192" s="1"/>
    </row>
    <row r="1193" spans="1:10" ht="12.75" customHeight="1">
      <c r="A1193" s="668" t="s">
        <v>3540</v>
      </c>
      <c r="B1193" s="600" t="s">
        <v>3541</v>
      </c>
      <c r="C1193" s="604" t="s">
        <v>3289</v>
      </c>
      <c r="D1193" s="668" t="s">
        <v>1688</v>
      </c>
      <c r="E1193" s="668" t="s">
        <v>1689</v>
      </c>
      <c r="F1193" s="959" t="s">
        <v>3483</v>
      </c>
      <c r="G1193" s="1767" t="str">
        <f>HYPERLINK("http://prof.dr/","Prof.Dr")</f>
        <v>Prof.Dr</v>
      </c>
      <c r="H1193" s="959" t="s">
        <v>256</v>
      </c>
      <c r="I1193" s="668" t="s">
        <v>29</v>
      </c>
      <c r="J1193" s="1"/>
    </row>
    <row r="1194" spans="1:10" ht="14.25" customHeight="1">
      <c r="A1194" s="668" t="s">
        <v>3542</v>
      </c>
      <c r="B1194" s="600" t="s">
        <v>1800</v>
      </c>
      <c r="C1194" s="604" t="s">
        <v>3409</v>
      </c>
      <c r="D1194" s="668" t="s">
        <v>1688</v>
      </c>
      <c r="E1194" s="668" t="s">
        <v>1705</v>
      </c>
      <c r="F1194" s="959" t="s">
        <v>3543</v>
      </c>
      <c r="G1194" s="889" t="s">
        <v>1297</v>
      </c>
      <c r="H1194" s="959" t="s">
        <v>3544</v>
      </c>
      <c r="I1194" s="668" t="s">
        <v>37</v>
      </c>
      <c r="J1194" s="1"/>
    </row>
    <row r="1195" spans="1:10" ht="12.75" customHeight="1">
      <c r="A1195" s="668" t="s">
        <v>3545</v>
      </c>
      <c r="B1195" s="600" t="s">
        <v>3546</v>
      </c>
      <c r="C1195" s="604" t="s">
        <v>3409</v>
      </c>
      <c r="D1195" s="668" t="s">
        <v>1688</v>
      </c>
      <c r="E1195" s="668" t="s">
        <v>1689</v>
      </c>
      <c r="F1195" s="959" t="s">
        <v>3476</v>
      </c>
      <c r="G1195" s="1767" t="str">
        <f>HYPERLINK("http://prof.dr/","Prof.Dr")</f>
        <v>Prof.Dr</v>
      </c>
      <c r="H1195" s="959" t="s">
        <v>256</v>
      </c>
      <c r="I1195" s="668" t="s">
        <v>29</v>
      </c>
      <c r="J1195" s="1"/>
    </row>
    <row r="1196" spans="1:10" ht="12.75" customHeight="1">
      <c r="A1196" s="668" t="s">
        <v>3547</v>
      </c>
      <c r="B1196" s="600" t="s">
        <v>3548</v>
      </c>
      <c r="C1196" s="604" t="s">
        <v>3409</v>
      </c>
      <c r="D1196" s="668" t="s">
        <v>1688</v>
      </c>
      <c r="E1196" s="668" t="s">
        <v>1689</v>
      </c>
      <c r="F1196" s="959" t="s">
        <v>3329</v>
      </c>
      <c r="G1196" s="1767" t="s">
        <v>3330</v>
      </c>
      <c r="H1196" s="959" t="s">
        <v>256</v>
      </c>
      <c r="I1196" s="668" t="s">
        <v>40</v>
      </c>
      <c r="J1196" s="1"/>
    </row>
    <row r="1197" spans="1:10" ht="12.75" customHeight="1">
      <c r="A1197" s="381" t="s">
        <v>1638</v>
      </c>
      <c r="B1197" s="2245">
        <v>6</v>
      </c>
      <c r="C1197" s="2080"/>
      <c r="D1197" s="2080"/>
      <c r="E1197" s="2080"/>
      <c r="F1197" s="2080"/>
      <c r="G1197" s="2080"/>
      <c r="H1197" s="2080"/>
      <c r="I1197" s="2081"/>
      <c r="J1197" s="1"/>
    </row>
    <row r="1198" spans="1:10" ht="12.75" customHeight="1">
      <c r="A1198" s="673" t="s">
        <v>3549</v>
      </c>
      <c r="B1198" s="961" t="s">
        <v>3550</v>
      </c>
      <c r="C1198" s="672" t="s">
        <v>3289</v>
      </c>
      <c r="D1198" s="673" t="s">
        <v>1688</v>
      </c>
      <c r="E1198" s="673" t="s">
        <v>1689</v>
      </c>
      <c r="F1198" s="889" t="s">
        <v>3469</v>
      </c>
      <c r="G1198" s="889" t="s">
        <v>1032</v>
      </c>
      <c r="H1198" s="889" t="s">
        <v>256</v>
      </c>
      <c r="I1198" s="673" t="s">
        <v>29</v>
      </c>
      <c r="J1198" s="1"/>
    </row>
    <row r="1199" spans="1:10" ht="12.75" customHeight="1">
      <c r="A1199" s="673" t="s">
        <v>3551</v>
      </c>
      <c r="B1199" s="961" t="s">
        <v>3552</v>
      </c>
      <c r="C1199" s="672" t="s">
        <v>3289</v>
      </c>
      <c r="D1199" s="673" t="s">
        <v>1688</v>
      </c>
      <c r="E1199" s="673" t="s">
        <v>1689</v>
      </c>
      <c r="F1199" s="889" t="s">
        <v>3553</v>
      </c>
      <c r="G1199" s="1764" t="s">
        <v>3330</v>
      </c>
      <c r="H1199" s="889" t="s">
        <v>256</v>
      </c>
      <c r="I1199" s="673" t="s">
        <v>29</v>
      </c>
      <c r="J1199" s="1"/>
    </row>
    <row r="1200" spans="1:10" ht="12.75" customHeight="1">
      <c r="A1200" s="673" t="s">
        <v>3554</v>
      </c>
      <c r="B1200" s="961" t="s">
        <v>3555</v>
      </c>
      <c r="C1200" s="672" t="s">
        <v>3475</v>
      </c>
      <c r="D1200" s="673" t="s">
        <v>1688</v>
      </c>
      <c r="E1200" s="673" t="s">
        <v>1689</v>
      </c>
      <c r="F1200" s="889" t="s">
        <v>3539</v>
      </c>
      <c r="G1200" s="889" t="s">
        <v>25</v>
      </c>
      <c r="H1200" s="889" t="s">
        <v>256</v>
      </c>
      <c r="I1200" s="673" t="s">
        <v>29</v>
      </c>
      <c r="J1200" s="1"/>
    </row>
    <row r="1201" spans="1:10" ht="12.75" customHeight="1">
      <c r="A1201" s="673" t="s">
        <v>3556</v>
      </c>
      <c r="B1201" s="961" t="s">
        <v>3557</v>
      </c>
      <c r="C1201" s="672" t="s">
        <v>3475</v>
      </c>
      <c r="D1201" s="673" t="s">
        <v>1688</v>
      </c>
      <c r="E1201" s="673" t="s">
        <v>1689</v>
      </c>
      <c r="F1201" s="889" t="s">
        <v>3558</v>
      </c>
      <c r="G1201" s="889" t="s">
        <v>1297</v>
      </c>
      <c r="H1201" s="889" t="s">
        <v>256</v>
      </c>
      <c r="I1201" s="673" t="s">
        <v>37</v>
      </c>
      <c r="J1201" s="1"/>
    </row>
    <row r="1202" spans="1:10" ht="12.75" customHeight="1">
      <c r="A1202" s="673" t="s">
        <v>3559</v>
      </c>
      <c r="B1202" s="961" t="s">
        <v>3560</v>
      </c>
      <c r="C1202" s="672" t="s">
        <v>3475</v>
      </c>
      <c r="D1202" s="673" t="s">
        <v>1688</v>
      </c>
      <c r="E1202" s="673" t="s">
        <v>1689</v>
      </c>
      <c r="F1202" s="889" t="s">
        <v>3329</v>
      </c>
      <c r="G1202" s="1764" t="str">
        <f t="shared" ref="G1202:G1203" si="0">HYPERLINK("http://prof.dr/","Prof.Dr")</f>
        <v>Prof.Dr</v>
      </c>
      <c r="H1202" s="889" t="s">
        <v>256</v>
      </c>
      <c r="I1202" s="673" t="s">
        <v>40</v>
      </c>
      <c r="J1202" s="1"/>
    </row>
    <row r="1203" spans="1:10" ht="10.5" customHeight="1">
      <c r="A1203" s="673" t="s">
        <v>3561</v>
      </c>
      <c r="B1203" s="961" t="s">
        <v>3562</v>
      </c>
      <c r="C1203" s="672" t="s">
        <v>3289</v>
      </c>
      <c r="D1203" s="673" t="s">
        <v>1688</v>
      </c>
      <c r="E1203" s="673" t="s">
        <v>1689</v>
      </c>
      <c r="F1203" s="889" t="s">
        <v>3483</v>
      </c>
      <c r="G1203" s="1764" t="str">
        <f t="shared" si="0"/>
        <v>Prof.Dr</v>
      </c>
      <c r="H1203" s="889" t="s">
        <v>256</v>
      </c>
      <c r="I1203" s="673" t="s">
        <v>29</v>
      </c>
      <c r="J1203" s="1"/>
    </row>
    <row r="1204" spans="1:10" ht="12.75" customHeight="1">
      <c r="A1204" s="673" t="s">
        <v>3563</v>
      </c>
      <c r="B1204" s="961" t="s">
        <v>3422</v>
      </c>
      <c r="C1204" s="672" t="s">
        <v>3289</v>
      </c>
      <c r="D1204" s="673" t="s">
        <v>1688</v>
      </c>
      <c r="E1204" s="673" t="s">
        <v>1705</v>
      </c>
      <c r="F1204" s="889" t="s">
        <v>3293</v>
      </c>
      <c r="G1204" s="889" t="s">
        <v>1297</v>
      </c>
      <c r="H1204" s="889" t="s">
        <v>3286</v>
      </c>
      <c r="I1204" s="673" t="s">
        <v>40</v>
      </c>
      <c r="J1204" s="1"/>
    </row>
    <row r="1205" spans="1:10" ht="12.75" customHeight="1">
      <c r="A1205" s="673" t="s">
        <v>1823</v>
      </c>
      <c r="B1205" s="961" t="s">
        <v>1824</v>
      </c>
      <c r="C1205" s="672" t="s">
        <v>3339</v>
      </c>
      <c r="D1205" s="673" t="s">
        <v>1688</v>
      </c>
      <c r="E1205" s="673"/>
      <c r="F1205" s="889"/>
      <c r="G1205" s="889"/>
      <c r="H1205" s="889"/>
      <c r="I1205" s="673"/>
      <c r="J1205" s="1"/>
    </row>
    <row r="1206" spans="1:10" ht="12.75" customHeight="1">
      <c r="A1206" s="381" t="s">
        <v>1638</v>
      </c>
      <c r="B1206" s="2245">
        <v>7</v>
      </c>
      <c r="C1206" s="2080"/>
      <c r="D1206" s="2080"/>
      <c r="E1206" s="2080"/>
      <c r="F1206" s="2080"/>
      <c r="G1206" s="2080"/>
      <c r="H1206" s="2080"/>
      <c r="I1206" s="2081"/>
      <c r="J1206" s="1"/>
    </row>
    <row r="1207" spans="1:10" ht="12.75" customHeight="1">
      <c r="A1207" s="668" t="s">
        <v>3564</v>
      </c>
      <c r="B1207" s="600" t="s">
        <v>3565</v>
      </c>
      <c r="C1207" s="604" t="s">
        <v>3409</v>
      </c>
      <c r="D1207" s="668" t="s">
        <v>3437</v>
      </c>
      <c r="E1207" s="668" t="s">
        <v>1689</v>
      </c>
      <c r="F1207" s="959" t="s">
        <v>3472</v>
      </c>
      <c r="G1207" s="959" t="s">
        <v>104</v>
      </c>
      <c r="H1207" s="959" t="s">
        <v>256</v>
      </c>
      <c r="I1207" s="668" t="s">
        <v>29</v>
      </c>
      <c r="J1207" s="1"/>
    </row>
    <row r="1208" spans="1:10" ht="12.75" customHeight="1">
      <c r="A1208" s="668" t="s">
        <v>3566</v>
      </c>
      <c r="B1208" s="600" t="s">
        <v>3567</v>
      </c>
      <c r="C1208" s="604" t="s">
        <v>3409</v>
      </c>
      <c r="D1208" s="668" t="s">
        <v>1688</v>
      </c>
      <c r="E1208" s="668" t="s">
        <v>1689</v>
      </c>
      <c r="F1208" s="959" t="s">
        <v>3469</v>
      </c>
      <c r="G1208" s="959" t="s">
        <v>104</v>
      </c>
      <c r="H1208" s="959" t="s">
        <v>256</v>
      </c>
      <c r="I1208" s="668" t="s">
        <v>29</v>
      </c>
      <c r="J1208" s="1"/>
    </row>
    <row r="1209" spans="1:10" ht="12.75" customHeight="1">
      <c r="A1209" s="668" t="s">
        <v>3568</v>
      </c>
      <c r="B1209" s="600" t="s">
        <v>3569</v>
      </c>
      <c r="C1209" s="604" t="s">
        <v>3409</v>
      </c>
      <c r="D1209" s="668" t="s">
        <v>1688</v>
      </c>
      <c r="E1209" s="668" t="s">
        <v>1689</v>
      </c>
      <c r="F1209" s="959" t="s">
        <v>3570</v>
      </c>
      <c r="G1209" s="959" t="s">
        <v>3285</v>
      </c>
      <c r="H1209" s="959" t="s">
        <v>256</v>
      </c>
      <c r="I1209" s="668" t="s">
        <v>40</v>
      </c>
      <c r="J1209" s="1"/>
    </row>
    <row r="1210" spans="1:10" ht="12.75" customHeight="1">
      <c r="A1210" s="668" t="s">
        <v>3571</v>
      </c>
      <c r="B1210" s="600" t="s">
        <v>3572</v>
      </c>
      <c r="C1210" s="604" t="s">
        <v>3573</v>
      </c>
      <c r="D1210" s="668" t="s">
        <v>1688</v>
      </c>
      <c r="E1210" s="668" t="s">
        <v>1689</v>
      </c>
      <c r="F1210" s="959" t="s">
        <v>3574</v>
      </c>
      <c r="G1210" s="959" t="s">
        <v>3285</v>
      </c>
      <c r="H1210" s="959" t="s">
        <v>256</v>
      </c>
      <c r="I1210" s="668" t="s">
        <v>40</v>
      </c>
      <c r="J1210" s="1"/>
    </row>
    <row r="1211" spans="1:10" ht="12.75" customHeight="1">
      <c r="A1211" s="604" t="s">
        <v>3575</v>
      </c>
      <c r="B1211" s="600" t="s">
        <v>3576</v>
      </c>
      <c r="C1211" s="604" t="s">
        <v>3409</v>
      </c>
      <c r="D1211" s="1650" t="s">
        <v>3437</v>
      </c>
      <c r="E1211" s="604" t="s">
        <v>1689</v>
      </c>
      <c r="F1211" s="1658" t="s">
        <v>3469</v>
      </c>
      <c r="G1211" s="600" t="s">
        <v>104</v>
      </c>
      <c r="H1211" s="600" t="s">
        <v>256</v>
      </c>
      <c r="I1211" s="604" t="s">
        <v>29</v>
      </c>
      <c r="J1211" s="1"/>
    </row>
    <row r="1212" spans="1:10" ht="12.75" customHeight="1">
      <c r="A1212" s="381" t="s">
        <v>1638</v>
      </c>
      <c r="B1212" s="2245">
        <v>8</v>
      </c>
      <c r="C1212" s="2080"/>
      <c r="D1212" s="2080"/>
      <c r="E1212" s="2080"/>
      <c r="F1212" s="2080"/>
      <c r="G1212" s="2080"/>
      <c r="H1212" s="2080"/>
      <c r="I1212" s="2081"/>
      <c r="J1212" s="1"/>
    </row>
    <row r="1213" spans="1:10" ht="12.75" customHeight="1">
      <c r="A1213" s="668" t="s">
        <v>3577</v>
      </c>
      <c r="B1213" s="600" t="s">
        <v>3578</v>
      </c>
      <c r="C1213" s="604" t="s">
        <v>3409</v>
      </c>
      <c r="D1213" s="668" t="s">
        <v>3437</v>
      </c>
      <c r="E1213" s="668" t="s">
        <v>1689</v>
      </c>
      <c r="F1213" s="1658" t="s">
        <v>3329</v>
      </c>
      <c r="G1213" s="1769" t="s">
        <v>3330</v>
      </c>
      <c r="H1213" s="600" t="s">
        <v>256</v>
      </c>
      <c r="I1213" s="604" t="s">
        <v>40</v>
      </c>
      <c r="J1213" s="1"/>
    </row>
    <row r="1214" spans="1:10" ht="12.75" customHeight="1">
      <c r="A1214" s="668" t="s">
        <v>3579</v>
      </c>
      <c r="B1214" s="600" t="s">
        <v>3580</v>
      </c>
      <c r="C1214" s="604" t="s">
        <v>3409</v>
      </c>
      <c r="D1214" s="668" t="s">
        <v>1688</v>
      </c>
      <c r="E1214" s="668" t="s">
        <v>1689</v>
      </c>
      <c r="F1214" s="959" t="s">
        <v>3525</v>
      </c>
      <c r="G1214" s="1767" t="s">
        <v>3330</v>
      </c>
      <c r="H1214" s="959" t="s">
        <v>256</v>
      </c>
      <c r="I1214" s="668" t="s">
        <v>37</v>
      </c>
      <c r="J1214" s="1"/>
    </row>
    <row r="1215" spans="1:10" ht="12.75" customHeight="1">
      <c r="A1215" s="668" t="s">
        <v>3581</v>
      </c>
      <c r="B1215" s="600" t="s">
        <v>3582</v>
      </c>
      <c r="C1215" s="604" t="s">
        <v>3409</v>
      </c>
      <c r="D1215" s="668" t="s">
        <v>1688</v>
      </c>
      <c r="E1215" s="668" t="s">
        <v>1689</v>
      </c>
      <c r="F1215" s="889" t="s">
        <v>3472</v>
      </c>
      <c r="G1215" s="889" t="s">
        <v>1032</v>
      </c>
      <c r="H1215" s="889" t="s">
        <v>256</v>
      </c>
      <c r="I1215" s="673" t="s">
        <v>29</v>
      </c>
      <c r="J1215" s="1"/>
    </row>
    <row r="1216" spans="1:10" ht="12.75" customHeight="1">
      <c r="A1216" s="668" t="s">
        <v>3583</v>
      </c>
      <c r="B1216" s="600" t="s">
        <v>3584</v>
      </c>
      <c r="C1216" s="604" t="s">
        <v>3460</v>
      </c>
      <c r="D1216" s="668" t="s">
        <v>3437</v>
      </c>
      <c r="E1216" s="668" t="s">
        <v>1689</v>
      </c>
      <c r="F1216" s="959" t="s">
        <v>3469</v>
      </c>
      <c r="G1216" s="889" t="s">
        <v>1032</v>
      </c>
      <c r="H1216" s="959" t="s">
        <v>256</v>
      </c>
      <c r="I1216" s="668" t="s">
        <v>29</v>
      </c>
      <c r="J1216" s="1"/>
    </row>
    <row r="1217" spans="1:10" ht="12.75" customHeight="1">
      <c r="A1217" s="668" t="s">
        <v>2093</v>
      </c>
      <c r="B1217" s="600" t="s">
        <v>3585</v>
      </c>
      <c r="C1217" s="604" t="s">
        <v>3434</v>
      </c>
      <c r="D1217" s="668" t="s">
        <v>1688</v>
      </c>
      <c r="E1217" s="668" t="s">
        <v>1689</v>
      </c>
      <c r="F1217" s="959" t="s">
        <v>3476</v>
      </c>
      <c r="G1217" s="1767" t="str">
        <f>HYPERLINK("http://prof.dr/","Prof.Dr")</f>
        <v>Prof.Dr</v>
      </c>
      <c r="H1217" s="959" t="s">
        <v>256</v>
      </c>
      <c r="I1217" s="668" t="s">
        <v>29</v>
      </c>
      <c r="J1217" s="1"/>
    </row>
    <row r="1218" spans="1:10" ht="12.75" customHeight="1">
      <c r="A1218" s="668" t="s">
        <v>3586</v>
      </c>
      <c r="B1218" s="600" t="s">
        <v>3587</v>
      </c>
      <c r="C1218" s="604" t="s">
        <v>3339</v>
      </c>
      <c r="D1218" s="668" t="s">
        <v>1688</v>
      </c>
      <c r="E1218" s="668" t="s">
        <v>1689</v>
      </c>
      <c r="F1218" s="959"/>
      <c r="G1218" s="959"/>
      <c r="H1218" s="959"/>
      <c r="I1218" s="668"/>
      <c r="J1218" s="1"/>
    </row>
    <row r="1219" spans="1:10" ht="12.75" customHeight="1">
      <c r="A1219" s="381" t="s">
        <v>18</v>
      </c>
      <c r="B1219" s="2245" t="s">
        <v>3588</v>
      </c>
      <c r="C1219" s="2080"/>
      <c r="D1219" s="2080"/>
      <c r="E1219" s="2080"/>
      <c r="F1219" s="2080"/>
      <c r="G1219" s="2080"/>
      <c r="H1219" s="2080"/>
      <c r="I1219" s="2081"/>
      <c r="J1219" s="1"/>
    </row>
    <row r="1220" spans="1:10" ht="12.75" customHeight="1">
      <c r="A1220" s="381" t="s">
        <v>1638</v>
      </c>
      <c r="B1220" s="2245">
        <v>1</v>
      </c>
      <c r="C1220" s="2080"/>
      <c r="D1220" s="2080"/>
      <c r="E1220" s="2080"/>
      <c r="F1220" s="2080"/>
      <c r="G1220" s="2080"/>
      <c r="H1220" s="2080"/>
      <c r="I1220" s="2081"/>
      <c r="J1220" s="1"/>
    </row>
    <row r="1221" spans="1:10" ht="12.75" customHeight="1">
      <c r="A1221" s="2256" t="s">
        <v>1641</v>
      </c>
      <c r="B1221" s="2080"/>
      <c r="C1221" s="2080"/>
      <c r="D1221" s="2080"/>
      <c r="E1221" s="2081"/>
      <c r="F1221" s="2245" t="s">
        <v>1642</v>
      </c>
      <c r="G1221" s="2080"/>
      <c r="H1221" s="2080"/>
      <c r="I1221" s="2081"/>
      <c r="J1221" s="1"/>
    </row>
    <row r="1222" spans="1:10" ht="12.75" customHeight="1">
      <c r="A1222" s="2246" t="s">
        <v>1643</v>
      </c>
      <c r="B1222" s="2249" t="s">
        <v>1644</v>
      </c>
      <c r="C1222" s="2246" t="s">
        <v>1645</v>
      </c>
      <c r="D1222" s="2253" t="s">
        <v>1646</v>
      </c>
      <c r="E1222" s="2246" t="s">
        <v>1648</v>
      </c>
      <c r="F1222" s="2260" t="s">
        <v>1649</v>
      </c>
      <c r="G1222" s="2249" t="s">
        <v>1665</v>
      </c>
      <c r="H1222" s="2249" t="s">
        <v>1666</v>
      </c>
      <c r="I1222" s="2246" t="s">
        <v>1667</v>
      </c>
      <c r="J1222" s="1"/>
    </row>
    <row r="1223" spans="1:10" ht="12.75" customHeight="1">
      <c r="A1223" s="2083"/>
      <c r="B1223" s="2083"/>
      <c r="C1223" s="2083"/>
      <c r="D1223" s="2254"/>
      <c r="E1223" s="2083"/>
      <c r="F1223" s="2261"/>
      <c r="G1223" s="2083"/>
      <c r="H1223" s="2083"/>
      <c r="I1223" s="2083"/>
      <c r="J1223" s="1"/>
    </row>
    <row r="1224" spans="1:10" ht="12.75" customHeight="1">
      <c r="A1224" s="673" t="s">
        <v>3467</v>
      </c>
      <c r="B1224" s="961" t="s">
        <v>3468</v>
      </c>
      <c r="C1224" s="672" t="s">
        <v>3289</v>
      </c>
      <c r="D1224" s="673" t="s">
        <v>1688</v>
      </c>
      <c r="E1224" s="673" t="s">
        <v>1689</v>
      </c>
      <c r="F1224" s="889" t="s">
        <v>3589</v>
      </c>
      <c r="G1224" s="889" t="s">
        <v>3285</v>
      </c>
      <c r="H1224" s="889" t="s">
        <v>256</v>
      </c>
      <c r="I1224" s="673" t="s">
        <v>29</v>
      </c>
      <c r="J1224" s="1"/>
    </row>
    <row r="1225" spans="1:10" ht="12.75" customHeight="1">
      <c r="A1225" s="673" t="s">
        <v>3590</v>
      </c>
      <c r="B1225" s="961" t="s">
        <v>3591</v>
      </c>
      <c r="C1225" s="672" t="s">
        <v>3283</v>
      </c>
      <c r="D1225" s="673" t="s">
        <v>1688</v>
      </c>
      <c r="E1225" s="673" t="s">
        <v>1689</v>
      </c>
      <c r="F1225" s="889" t="s">
        <v>3592</v>
      </c>
      <c r="G1225" s="1764" t="str">
        <f t="shared" ref="G1225:G1226" si="1">HYPERLINK("http://prof.dr/","Prof.Dr")</f>
        <v>Prof.Dr</v>
      </c>
      <c r="H1225" s="889" t="s">
        <v>256</v>
      </c>
      <c r="I1225" s="673" t="s">
        <v>37</v>
      </c>
      <c r="J1225" s="1"/>
    </row>
    <row r="1226" spans="1:10" ht="12.75" customHeight="1">
      <c r="A1226" s="673" t="s">
        <v>3593</v>
      </c>
      <c r="B1226" s="961" t="s">
        <v>3594</v>
      </c>
      <c r="C1226" s="672" t="s">
        <v>3289</v>
      </c>
      <c r="D1226" s="673" t="s">
        <v>1688</v>
      </c>
      <c r="E1226" s="673" t="s">
        <v>1689</v>
      </c>
      <c r="F1226" s="889" t="s">
        <v>3483</v>
      </c>
      <c r="G1226" s="1764" t="str">
        <f t="shared" si="1"/>
        <v>Prof.Dr</v>
      </c>
      <c r="H1226" s="889" t="s">
        <v>256</v>
      </c>
      <c r="I1226" s="673" t="s">
        <v>29</v>
      </c>
      <c r="J1226" s="1"/>
    </row>
    <row r="1227" spans="1:10" ht="12.75" customHeight="1">
      <c r="A1227" s="673" t="s">
        <v>3595</v>
      </c>
      <c r="B1227" s="961" t="s">
        <v>3479</v>
      </c>
      <c r="C1227" s="672" t="s">
        <v>3283</v>
      </c>
      <c r="D1227" s="673" t="s">
        <v>1688</v>
      </c>
      <c r="E1227" s="673" t="s">
        <v>1689</v>
      </c>
      <c r="F1227" s="889" t="s">
        <v>3596</v>
      </c>
      <c r="G1227" s="889" t="s">
        <v>290</v>
      </c>
      <c r="H1227" s="889" t="s">
        <v>1740</v>
      </c>
      <c r="I1227" s="673" t="s">
        <v>40</v>
      </c>
      <c r="J1227" s="1"/>
    </row>
    <row r="1228" spans="1:10" ht="12.75" customHeight="1">
      <c r="A1228" s="673" t="s">
        <v>3597</v>
      </c>
      <c r="B1228" s="961" t="s">
        <v>3495</v>
      </c>
      <c r="C1228" s="672" t="s">
        <v>3289</v>
      </c>
      <c r="D1228" s="673" t="s">
        <v>1688</v>
      </c>
      <c r="E1228" s="673" t="s">
        <v>1689</v>
      </c>
      <c r="F1228" s="889" t="s">
        <v>3517</v>
      </c>
      <c r="G1228" s="889" t="s">
        <v>104</v>
      </c>
      <c r="H1228" s="889" t="s">
        <v>256</v>
      </c>
      <c r="I1228" s="673" t="s">
        <v>40</v>
      </c>
      <c r="J1228" s="1"/>
    </row>
    <row r="1229" spans="1:10" ht="12.75" customHeight="1">
      <c r="A1229" s="673" t="s">
        <v>3598</v>
      </c>
      <c r="B1229" s="961" t="s">
        <v>3599</v>
      </c>
      <c r="C1229" s="672" t="s">
        <v>3283</v>
      </c>
      <c r="D1229" s="673" t="s">
        <v>1688</v>
      </c>
      <c r="E1229" s="673" t="s">
        <v>1705</v>
      </c>
      <c r="F1229" s="889" t="s">
        <v>3480</v>
      </c>
      <c r="G1229" s="889" t="s">
        <v>104</v>
      </c>
      <c r="H1229" s="889" t="s">
        <v>1740</v>
      </c>
      <c r="I1229" s="673" t="s">
        <v>40</v>
      </c>
      <c r="J1229" s="1"/>
    </row>
    <row r="1230" spans="1:10" ht="12.75" customHeight="1">
      <c r="A1230" s="673" t="s">
        <v>2101</v>
      </c>
      <c r="B1230" s="961" t="s">
        <v>1907</v>
      </c>
      <c r="C1230" s="672" t="s">
        <v>3283</v>
      </c>
      <c r="D1230" s="673" t="s">
        <v>1688</v>
      </c>
      <c r="E1230" s="673" t="s">
        <v>1705</v>
      </c>
      <c r="F1230" s="889" t="s">
        <v>3600</v>
      </c>
      <c r="G1230" s="889" t="s">
        <v>3601</v>
      </c>
      <c r="H1230" s="889" t="s">
        <v>3315</v>
      </c>
      <c r="I1230" s="673" t="s">
        <v>29</v>
      </c>
      <c r="J1230" s="1"/>
    </row>
    <row r="1231" spans="1:10" ht="12.75" customHeight="1">
      <c r="A1231" s="673" t="s">
        <v>3310</v>
      </c>
      <c r="B1231" s="961" t="s">
        <v>3486</v>
      </c>
      <c r="C1231" s="672" t="s">
        <v>3283</v>
      </c>
      <c r="D1231" s="673" t="s">
        <v>1688</v>
      </c>
      <c r="E1231" s="673" t="s">
        <v>1705</v>
      </c>
      <c r="F1231" s="889" t="s">
        <v>3602</v>
      </c>
      <c r="G1231" s="889" t="s">
        <v>3453</v>
      </c>
      <c r="H1231" s="889" t="s">
        <v>3313</v>
      </c>
      <c r="I1231" s="673" t="s">
        <v>29</v>
      </c>
      <c r="J1231" s="1"/>
    </row>
    <row r="1232" spans="1:10" ht="12.75" customHeight="1">
      <c r="A1232" s="673" t="s">
        <v>1711</v>
      </c>
      <c r="B1232" s="961" t="s">
        <v>1712</v>
      </c>
      <c r="C1232" s="672" t="s">
        <v>3317</v>
      </c>
      <c r="D1232" s="673" t="s">
        <v>1688</v>
      </c>
      <c r="E1232" s="673" t="s">
        <v>1705</v>
      </c>
      <c r="F1232" s="889" t="s">
        <v>3603</v>
      </c>
      <c r="G1232" s="889" t="s">
        <v>3312</v>
      </c>
      <c r="H1232" s="889" t="s">
        <v>817</v>
      </c>
      <c r="I1232" s="673" t="s">
        <v>29</v>
      </c>
      <c r="J1232" s="1"/>
    </row>
    <row r="1233" spans="1:10" ht="12.75" customHeight="1">
      <c r="A1233" s="381" t="s">
        <v>1638</v>
      </c>
      <c r="B1233" s="2245">
        <v>2</v>
      </c>
      <c r="C1233" s="2080"/>
      <c r="D1233" s="2080"/>
      <c r="E1233" s="2080"/>
      <c r="F1233" s="2080"/>
      <c r="G1233" s="2080"/>
      <c r="H1233" s="2080"/>
      <c r="I1233" s="2081"/>
      <c r="J1233" s="1"/>
    </row>
    <row r="1234" spans="1:10" ht="12.75" customHeight="1">
      <c r="A1234" s="673" t="s">
        <v>3488</v>
      </c>
      <c r="B1234" s="961" t="s">
        <v>3489</v>
      </c>
      <c r="C1234" s="672" t="s">
        <v>3289</v>
      </c>
      <c r="D1234" s="673" t="s">
        <v>1688</v>
      </c>
      <c r="E1234" s="673" t="s">
        <v>1689</v>
      </c>
      <c r="F1234" s="889" t="s">
        <v>3472</v>
      </c>
      <c r="G1234" s="889" t="s">
        <v>3305</v>
      </c>
      <c r="H1234" s="889" t="s">
        <v>256</v>
      </c>
      <c r="I1234" s="673" t="s">
        <v>29</v>
      </c>
      <c r="J1234" s="1"/>
    </row>
    <row r="1235" spans="1:10" ht="12.75" customHeight="1">
      <c r="A1235" s="673" t="s">
        <v>3604</v>
      </c>
      <c r="B1235" s="961" t="s">
        <v>3605</v>
      </c>
      <c r="C1235" s="672" t="s">
        <v>3289</v>
      </c>
      <c r="D1235" s="673" t="s">
        <v>1688</v>
      </c>
      <c r="E1235" s="673" t="s">
        <v>1689</v>
      </c>
      <c r="F1235" s="889" t="s">
        <v>3592</v>
      </c>
      <c r="G1235" s="889" t="s">
        <v>1297</v>
      </c>
      <c r="H1235" s="889" t="s">
        <v>256</v>
      </c>
      <c r="I1235" s="673" t="s">
        <v>37</v>
      </c>
      <c r="J1235" s="1"/>
    </row>
    <row r="1236" spans="1:10" ht="12.75" customHeight="1">
      <c r="A1236" s="673" t="s">
        <v>3606</v>
      </c>
      <c r="B1236" s="961" t="s">
        <v>3607</v>
      </c>
      <c r="C1236" s="672" t="s">
        <v>3289</v>
      </c>
      <c r="D1236" s="673" t="s">
        <v>1688</v>
      </c>
      <c r="E1236" s="673" t="s">
        <v>1689</v>
      </c>
      <c r="F1236" s="889" t="s">
        <v>3608</v>
      </c>
      <c r="G1236" s="1764" t="str">
        <f>HYPERLINK("http://prof.dr/","Prof.Dr")</f>
        <v>Prof.Dr</v>
      </c>
      <c r="H1236" s="889" t="s">
        <v>256</v>
      </c>
      <c r="I1236" s="673" t="s">
        <v>29</v>
      </c>
      <c r="J1236" s="1"/>
    </row>
    <row r="1237" spans="1:10" ht="12.75" customHeight="1">
      <c r="A1237" s="673" t="s">
        <v>3609</v>
      </c>
      <c r="B1237" s="961" t="s">
        <v>3610</v>
      </c>
      <c r="C1237" s="672" t="s">
        <v>3283</v>
      </c>
      <c r="D1237" s="673" t="s">
        <v>1688</v>
      </c>
      <c r="E1237" s="673" t="s">
        <v>1689</v>
      </c>
      <c r="F1237" s="889" t="s">
        <v>3596</v>
      </c>
      <c r="G1237" s="889" t="s">
        <v>104</v>
      </c>
      <c r="H1237" s="889" t="s">
        <v>256</v>
      </c>
      <c r="I1237" s="673" t="s">
        <v>40</v>
      </c>
      <c r="J1237" s="1"/>
    </row>
    <row r="1238" spans="1:10" ht="12.75" customHeight="1">
      <c r="A1238" s="673" t="s">
        <v>3611</v>
      </c>
      <c r="B1238" s="961" t="s">
        <v>3612</v>
      </c>
      <c r="C1238" s="672" t="s">
        <v>3283</v>
      </c>
      <c r="D1238" s="673" t="s">
        <v>1688</v>
      </c>
      <c r="E1238" s="673" t="s">
        <v>1689</v>
      </c>
      <c r="F1238" s="889" t="s">
        <v>3613</v>
      </c>
      <c r="G1238" s="889" t="s">
        <v>303</v>
      </c>
      <c r="H1238" s="889" t="s">
        <v>256</v>
      </c>
      <c r="I1238" s="673" t="s">
        <v>37</v>
      </c>
      <c r="J1238" s="1"/>
    </row>
    <row r="1239" spans="1:10" ht="12.75" customHeight="1">
      <c r="A1239" s="673" t="s">
        <v>3496</v>
      </c>
      <c r="B1239" s="961" t="s">
        <v>3497</v>
      </c>
      <c r="C1239" s="672" t="s">
        <v>3307</v>
      </c>
      <c r="D1239" s="673" t="s">
        <v>1688</v>
      </c>
      <c r="E1239" s="673" t="s">
        <v>1689</v>
      </c>
      <c r="F1239" s="889" t="s">
        <v>3304</v>
      </c>
      <c r="G1239" s="889" t="s">
        <v>3305</v>
      </c>
      <c r="H1239" s="889" t="s">
        <v>261</v>
      </c>
      <c r="I1239" s="673" t="s">
        <v>29</v>
      </c>
      <c r="J1239" s="1"/>
    </row>
    <row r="1240" spans="1:10" ht="12.75" customHeight="1">
      <c r="A1240" s="673" t="s">
        <v>3614</v>
      </c>
      <c r="B1240" s="961" t="s">
        <v>3615</v>
      </c>
      <c r="C1240" s="672" t="s">
        <v>3283</v>
      </c>
      <c r="D1240" s="673" t="s">
        <v>1688</v>
      </c>
      <c r="E1240" s="673" t="s">
        <v>1705</v>
      </c>
      <c r="F1240" s="889" t="s">
        <v>3616</v>
      </c>
      <c r="G1240" s="889" t="s">
        <v>3305</v>
      </c>
      <c r="H1240" s="889" t="s">
        <v>859</v>
      </c>
      <c r="I1240" s="673" t="s">
        <v>29</v>
      </c>
      <c r="J1240" s="1"/>
    </row>
    <row r="1241" spans="1:10" ht="12.75" customHeight="1">
      <c r="A1241" s="673" t="s">
        <v>1941</v>
      </c>
      <c r="B1241" s="961" t="s">
        <v>1943</v>
      </c>
      <c r="C1241" s="672" t="s">
        <v>3283</v>
      </c>
      <c r="D1241" s="673" t="s">
        <v>1688</v>
      </c>
      <c r="E1241" s="673" t="s">
        <v>1705</v>
      </c>
      <c r="F1241" s="889" t="s">
        <v>3617</v>
      </c>
      <c r="G1241" s="889" t="s">
        <v>415</v>
      </c>
      <c r="H1241" s="889" t="s">
        <v>3315</v>
      </c>
      <c r="I1241" s="673" t="s">
        <v>29</v>
      </c>
      <c r="J1241" s="1"/>
    </row>
    <row r="1242" spans="1:10" ht="12.75" customHeight="1">
      <c r="A1242" s="673" t="s">
        <v>3209</v>
      </c>
      <c r="B1242" s="961" t="s">
        <v>3618</v>
      </c>
      <c r="C1242" s="672" t="s">
        <v>3283</v>
      </c>
      <c r="D1242" s="673" t="s">
        <v>1688</v>
      </c>
      <c r="E1242" s="673" t="s">
        <v>1705</v>
      </c>
      <c r="F1242" s="889" t="s">
        <v>3602</v>
      </c>
      <c r="G1242" s="889" t="s">
        <v>104</v>
      </c>
      <c r="H1242" s="889" t="s">
        <v>3313</v>
      </c>
      <c r="I1242" s="673" t="s">
        <v>29</v>
      </c>
      <c r="J1242" s="1"/>
    </row>
    <row r="1243" spans="1:10" ht="12.75" customHeight="1">
      <c r="A1243" s="673" t="s">
        <v>1741</v>
      </c>
      <c r="B1243" s="961" t="s">
        <v>1947</v>
      </c>
      <c r="C1243" s="672" t="s">
        <v>3317</v>
      </c>
      <c r="D1243" s="673" t="s">
        <v>1688</v>
      </c>
      <c r="E1243" s="673" t="s">
        <v>1705</v>
      </c>
      <c r="F1243" s="889" t="s">
        <v>3619</v>
      </c>
      <c r="G1243" s="889" t="s">
        <v>415</v>
      </c>
      <c r="H1243" s="889" t="s">
        <v>817</v>
      </c>
      <c r="I1243" s="673" t="s">
        <v>29</v>
      </c>
      <c r="J1243" s="1"/>
    </row>
    <row r="1244" spans="1:10" ht="12.75" customHeight="1">
      <c r="A1244" s="381" t="s">
        <v>1638</v>
      </c>
      <c r="B1244" s="2245">
        <v>3</v>
      </c>
      <c r="C1244" s="2080"/>
      <c r="D1244" s="2080"/>
      <c r="E1244" s="2080"/>
      <c r="F1244" s="2080"/>
      <c r="G1244" s="2080"/>
      <c r="H1244" s="2080"/>
      <c r="I1244" s="2081"/>
      <c r="J1244" s="1"/>
    </row>
    <row r="1245" spans="1:10" ht="12.75" customHeight="1">
      <c r="A1245" s="673" t="s">
        <v>3501</v>
      </c>
      <c r="B1245" s="961" t="s">
        <v>3502</v>
      </c>
      <c r="C1245" s="672" t="s">
        <v>3289</v>
      </c>
      <c r="D1245" s="673" t="s">
        <v>1688</v>
      </c>
      <c r="E1245" s="673" t="s">
        <v>1689</v>
      </c>
      <c r="F1245" s="889" t="s">
        <v>3589</v>
      </c>
      <c r="G1245" s="889" t="s">
        <v>35</v>
      </c>
      <c r="H1245" s="889" t="s">
        <v>256</v>
      </c>
      <c r="I1245" s="673" t="s">
        <v>29</v>
      </c>
      <c r="J1245" s="1"/>
    </row>
    <row r="1246" spans="1:10" ht="12.75" customHeight="1">
      <c r="A1246" s="673" t="s">
        <v>3503</v>
      </c>
      <c r="B1246" s="961" t="s">
        <v>3504</v>
      </c>
      <c r="C1246" s="672" t="s">
        <v>3289</v>
      </c>
      <c r="D1246" s="673" t="s">
        <v>1688</v>
      </c>
      <c r="E1246" s="673" t="s">
        <v>1689</v>
      </c>
      <c r="F1246" s="889" t="s">
        <v>3539</v>
      </c>
      <c r="G1246" s="889" t="s">
        <v>25</v>
      </c>
      <c r="H1246" s="889" t="s">
        <v>256</v>
      </c>
      <c r="I1246" s="673" t="s">
        <v>29</v>
      </c>
      <c r="J1246" s="1"/>
    </row>
    <row r="1247" spans="1:10" ht="12.75" customHeight="1">
      <c r="A1247" s="673" t="s">
        <v>3620</v>
      </c>
      <c r="B1247" s="961" t="s">
        <v>3621</v>
      </c>
      <c r="C1247" s="672" t="s">
        <v>3289</v>
      </c>
      <c r="D1247" s="673" t="s">
        <v>1688</v>
      </c>
      <c r="E1247" s="673" t="s">
        <v>1689</v>
      </c>
      <c r="F1247" s="889" t="s">
        <v>3517</v>
      </c>
      <c r="G1247" s="889" t="s">
        <v>290</v>
      </c>
      <c r="H1247" s="889" t="s">
        <v>256</v>
      </c>
      <c r="I1247" s="673" t="s">
        <v>40</v>
      </c>
      <c r="J1247" s="1"/>
    </row>
    <row r="1248" spans="1:10" ht="12.75" customHeight="1">
      <c r="A1248" s="673" t="s">
        <v>3622</v>
      </c>
      <c r="B1248" s="961" t="s">
        <v>3623</v>
      </c>
      <c r="C1248" s="672" t="s">
        <v>3289</v>
      </c>
      <c r="D1248" s="673" t="s">
        <v>1688</v>
      </c>
      <c r="E1248" s="673" t="s">
        <v>1689</v>
      </c>
      <c r="F1248" s="889" t="s">
        <v>3483</v>
      </c>
      <c r="G1248" s="889" t="s">
        <v>25</v>
      </c>
      <c r="H1248" s="889" t="s">
        <v>256</v>
      </c>
      <c r="I1248" s="673" t="s">
        <v>29</v>
      </c>
      <c r="J1248" s="1"/>
    </row>
    <row r="1249" spans="1:10" ht="12.75" customHeight="1">
      <c r="A1249" s="673" t="s">
        <v>3624</v>
      </c>
      <c r="B1249" s="961" t="s">
        <v>3625</v>
      </c>
      <c r="C1249" s="672" t="s">
        <v>3289</v>
      </c>
      <c r="D1249" s="673" t="s">
        <v>1688</v>
      </c>
      <c r="E1249" s="673" t="s">
        <v>1689</v>
      </c>
      <c r="F1249" s="889" t="s">
        <v>3480</v>
      </c>
      <c r="G1249" s="889" t="s">
        <v>3453</v>
      </c>
      <c r="H1249" s="889" t="s">
        <v>256</v>
      </c>
      <c r="I1249" s="673" t="s">
        <v>40</v>
      </c>
      <c r="J1249" s="1"/>
    </row>
    <row r="1250" spans="1:10" ht="12.75" customHeight="1">
      <c r="A1250" s="673" t="s">
        <v>3626</v>
      </c>
      <c r="B1250" s="961" t="s">
        <v>3627</v>
      </c>
      <c r="C1250" s="672" t="s">
        <v>3283</v>
      </c>
      <c r="D1250" s="673" t="s">
        <v>1688</v>
      </c>
      <c r="E1250" s="673" t="s">
        <v>1705</v>
      </c>
      <c r="F1250" s="889" t="s">
        <v>3500</v>
      </c>
      <c r="G1250" s="889" t="s">
        <v>290</v>
      </c>
      <c r="H1250" s="889" t="s">
        <v>3315</v>
      </c>
      <c r="I1250" s="673" t="s">
        <v>29</v>
      </c>
      <c r="J1250" s="1"/>
    </row>
    <row r="1251" spans="1:10" ht="12.75" customHeight="1">
      <c r="A1251" s="673" t="s">
        <v>1758</v>
      </c>
      <c r="B1251" s="961" t="s">
        <v>88</v>
      </c>
      <c r="C1251" s="672" t="s">
        <v>3358</v>
      </c>
      <c r="D1251" s="673" t="s">
        <v>1688</v>
      </c>
      <c r="E1251" s="673" t="s">
        <v>1705</v>
      </c>
      <c r="F1251" s="889" t="s">
        <v>3361</v>
      </c>
      <c r="G1251" s="889" t="s">
        <v>3453</v>
      </c>
      <c r="H1251" s="889" t="s">
        <v>3313</v>
      </c>
      <c r="I1251" s="673" t="s">
        <v>29</v>
      </c>
      <c r="J1251" s="1"/>
    </row>
    <row r="1252" spans="1:10" ht="12.75" customHeight="1">
      <c r="A1252" s="673" t="s">
        <v>3628</v>
      </c>
      <c r="B1252" s="961" t="s">
        <v>496</v>
      </c>
      <c r="C1252" s="672" t="s">
        <v>3283</v>
      </c>
      <c r="D1252" s="673" t="s">
        <v>1688</v>
      </c>
      <c r="E1252" s="673" t="s">
        <v>1705</v>
      </c>
      <c r="F1252" s="889" t="s">
        <v>3629</v>
      </c>
      <c r="G1252" s="889" t="s">
        <v>3305</v>
      </c>
      <c r="H1252" s="889" t="s">
        <v>502</v>
      </c>
      <c r="I1252" s="673" t="s">
        <v>29</v>
      </c>
      <c r="J1252" s="1"/>
    </row>
    <row r="1253" spans="1:10" ht="12.75" customHeight="1">
      <c r="A1253" s="673" t="s">
        <v>1760</v>
      </c>
      <c r="B1253" s="961" t="s">
        <v>3630</v>
      </c>
      <c r="C1253" s="672" t="s">
        <v>3358</v>
      </c>
      <c r="D1253" s="673" t="s">
        <v>1688</v>
      </c>
      <c r="E1253" s="673" t="s">
        <v>1705</v>
      </c>
      <c r="F1253" s="889" t="s">
        <v>3359</v>
      </c>
      <c r="G1253" s="889" t="s">
        <v>3305</v>
      </c>
      <c r="H1253" s="889" t="s">
        <v>6</v>
      </c>
      <c r="I1253" s="673" t="s">
        <v>29</v>
      </c>
      <c r="J1253" s="1"/>
    </row>
    <row r="1254" spans="1:10" ht="12.75" customHeight="1">
      <c r="A1254" s="381" t="s">
        <v>1638</v>
      </c>
      <c r="B1254" s="2245">
        <v>4</v>
      </c>
      <c r="C1254" s="2080"/>
      <c r="D1254" s="2080"/>
      <c r="E1254" s="2080"/>
      <c r="F1254" s="2080"/>
      <c r="G1254" s="2080"/>
      <c r="H1254" s="2080"/>
      <c r="I1254" s="2081"/>
      <c r="J1254" s="1"/>
    </row>
    <row r="1255" spans="1:10" ht="12.75" customHeight="1">
      <c r="A1255" s="673" t="s">
        <v>3518</v>
      </c>
      <c r="B1255" s="961" t="s">
        <v>3519</v>
      </c>
      <c r="C1255" s="672" t="s">
        <v>3289</v>
      </c>
      <c r="D1255" s="673" t="s">
        <v>1688</v>
      </c>
      <c r="E1255" s="673" t="s">
        <v>1689</v>
      </c>
      <c r="F1255" s="889" t="s">
        <v>3539</v>
      </c>
      <c r="G1255" s="1764" t="s">
        <v>3330</v>
      </c>
      <c r="H1255" s="889" t="s">
        <v>256</v>
      </c>
      <c r="I1255" s="673" t="s">
        <v>29</v>
      </c>
      <c r="J1255" s="1"/>
    </row>
    <row r="1256" spans="1:10" ht="12.75" customHeight="1">
      <c r="A1256" s="673" t="s">
        <v>3631</v>
      </c>
      <c r="B1256" s="961" t="s">
        <v>3632</v>
      </c>
      <c r="C1256" s="672" t="s">
        <v>3289</v>
      </c>
      <c r="D1256" s="673" t="s">
        <v>1688</v>
      </c>
      <c r="E1256" s="673" t="s">
        <v>1689</v>
      </c>
      <c r="F1256" s="889" t="s">
        <v>3596</v>
      </c>
      <c r="G1256" s="889" t="s">
        <v>104</v>
      </c>
      <c r="H1256" s="889" t="s">
        <v>1740</v>
      </c>
      <c r="I1256" s="673" t="s">
        <v>40</v>
      </c>
      <c r="J1256" s="1"/>
    </row>
    <row r="1257" spans="1:10" ht="12.75" customHeight="1">
      <c r="A1257" s="673" t="s">
        <v>3633</v>
      </c>
      <c r="B1257" s="961" t="s">
        <v>3634</v>
      </c>
      <c r="C1257" s="672" t="s">
        <v>3635</v>
      </c>
      <c r="D1257" s="673" t="s">
        <v>1688</v>
      </c>
      <c r="E1257" s="673" t="s">
        <v>1689</v>
      </c>
      <c r="F1257" s="889" t="s">
        <v>3592</v>
      </c>
      <c r="G1257" s="889" t="s">
        <v>80</v>
      </c>
      <c r="H1257" s="889" t="s">
        <v>256</v>
      </c>
      <c r="I1257" s="673" t="s">
        <v>37</v>
      </c>
      <c r="J1257" s="1"/>
    </row>
    <row r="1258" spans="1:10" ht="12.75" customHeight="1">
      <c r="A1258" s="673" t="s">
        <v>3636</v>
      </c>
      <c r="B1258" s="961" t="s">
        <v>3637</v>
      </c>
      <c r="C1258" s="672" t="s">
        <v>3289</v>
      </c>
      <c r="D1258" s="673" t="s">
        <v>1688</v>
      </c>
      <c r="E1258" s="673" t="s">
        <v>1689</v>
      </c>
      <c r="F1258" s="889" t="s">
        <v>3480</v>
      </c>
      <c r="G1258" s="889" t="s">
        <v>3453</v>
      </c>
      <c r="H1258" s="889" t="s">
        <v>1740</v>
      </c>
      <c r="I1258" s="673" t="s">
        <v>37</v>
      </c>
      <c r="J1258" s="1"/>
    </row>
    <row r="1259" spans="1:10" ht="12.75" customHeight="1">
      <c r="A1259" s="673" t="s">
        <v>1796</v>
      </c>
      <c r="B1259" s="961" t="s">
        <v>3638</v>
      </c>
      <c r="C1259" s="672" t="s">
        <v>3358</v>
      </c>
      <c r="D1259" s="673" t="s">
        <v>1688</v>
      </c>
      <c r="E1259" s="673" t="s">
        <v>1705</v>
      </c>
      <c r="F1259" s="889" t="s">
        <v>3531</v>
      </c>
      <c r="G1259" s="889" t="s">
        <v>3305</v>
      </c>
      <c r="H1259" s="889" t="s">
        <v>6</v>
      </c>
      <c r="I1259" s="673" t="s">
        <v>29</v>
      </c>
      <c r="J1259" s="1"/>
    </row>
    <row r="1260" spans="1:10" ht="15.75" customHeight="1">
      <c r="A1260" s="673" t="s">
        <v>3376</v>
      </c>
      <c r="B1260" s="961" t="s">
        <v>1794</v>
      </c>
      <c r="C1260" s="672" t="s">
        <v>3358</v>
      </c>
      <c r="D1260" s="673" t="s">
        <v>1688</v>
      </c>
      <c r="E1260" s="673" t="s">
        <v>1705</v>
      </c>
      <c r="F1260" s="889" t="s">
        <v>3529</v>
      </c>
      <c r="G1260" s="889" t="s">
        <v>305</v>
      </c>
      <c r="H1260" s="889" t="s">
        <v>110</v>
      </c>
      <c r="I1260" s="673" t="s">
        <v>29</v>
      </c>
      <c r="J1260" s="1"/>
    </row>
    <row r="1261" spans="1:10" ht="12.75" customHeight="1">
      <c r="A1261" s="673" t="s">
        <v>3639</v>
      </c>
      <c r="B1261" s="961" t="s">
        <v>3640</v>
      </c>
      <c r="C1261" s="672" t="s">
        <v>3283</v>
      </c>
      <c r="D1261" s="673" t="s">
        <v>1688</v>
      </c>
      <c r="E1261" s="673" t="s">
        <v>1705</v>
      </c>
      <c r="F1261" s="889" t="s">
        <v>3500</v>
      </c>
      <c r="G1261" s="889" t="s">
        <v>290</v>
      </c>
      <c r="H1261" s="889" t="s">
        <v>3315</v>
      </c>
      <c r="I1261" s="673" t="s">
        <v>29</v>
      </c>
      <c r="J1261" s="1"/>
    </row>
    <row r="1262" spans="1:10" ht="12.75" customHeight="1">
      <c r="A1262" s="673" t="s">
        <v>1994</v>
      </c>
      <c r="B1262" s="961" t="s">
        <v>1803</v>
      </c>
      <c r="C1262" s="672" t="s">
        <v>3358</v>
      </c>
      <c r="D1262" s="673" t="s">
        <v>1688</v>
      </c>
      <c r="E1262" s="673" t="s">
        <v>1705</v>
      </c>
      <c r="F1262" s="889" t="s">
        <v>3361</v>
      </c>
      <c r="G1262" s="889" t="s">
        <v>104</v>
      </c>
      <c r="H1262" s="889" t="s">
        <v>88</v>
      </c>
      <c r="I1262" s="673" t="s">
        <v>29</v>
      </c>
      <c r="J1262" s="1"/>
    </row>
    <row r="1263" spans="1:10" ht="12.75" customHeight="1">
      <c r="A1263" s="672" t="s">
        <v>2594</v>
      </c>
      <c r="B1263" s="961" t="s">
        <v>1824</v>
      </c>
      <c r="C1263" s="604"/>
      <c r="D1263" s="1650" t="s">
        <v>1688</v>
      </c>
      <c r="E1263" s="604"/>
      <c r="F1263" s="1658"/>
      <c r="G1263" s="600"/>
      <c r="H1263" s="600"/>
      <c r="I1263" s="604"/>
      <c r="J1263" s="1"/>
    </row>
    <row r="1264" spans="1:10" ht="12.75" customHeight="1">
      <c r="A1264" s="381" t="s">
        <v>1638</v>
      </c>
      <c r="B1264" s="2245">
        <v>5</v>
      </c>
      <c r="C1264" s="2080"/>
      <c r="D1264" s="2080"/>
      <c r="E1264" s="2080"/>
      <c r="F1264" s="2080"/>
      <c r="G1264" s="2080"/>
      <c r="H1264" s="2080"/>
      <c r="I1264" s="2081"/>
      <c r="J1264" s="1"/>
    </row>
    <row r="1265" spans="1:10" ht="12.75" customHeight="1">
      <c r="A1265" s="673" t="s">
        <v>3532</v>
      </c>
      <c r="B1265" s="961" t="s">
        <v>3641</v>
      </c>
      <c r="C1265" s="672" t="s">
        <v>3289</v>
      </c>
      <c r="D1265" s="673" t="s">
        <v>1688</v>
      </c>
      <c r="E1265" s="673" t="s">
        <v>1689</v>
      </c>
      <c r="F1265" s="889" t="s">
        <v>3472</v>
      </c>
      <c r="G1265" s="889" t="s">
        <v>104</v>
      </c>
      <c r="H1265" s="889" t="s">
        <v>256</v>
      </c>
      <c r="I1265" s="673" t="s">
        <v>29</v>
      </c>
      <c r="J1265" s="1"/>
    </row>
    <row r="1266" spans="1:10" ht="12.75" customHeight="1">
      <c r="A1266" s="673" t="s">
        <v>3642</v>
      </c>
      <c r="B1266" s="961" t="s">
        <v>3643</v>
      </c>
      <c r="C1266" s="672">
        <v>223</v>
      </c>
      <c r="D1266" s="673" t="s">
        <v>1688</v>
      </c>
      <c r="E1266" s="673" t="s">
        <v>1689</v>
      </c>
      <c r="F1266" s="889" t="s">
        <v>3644</v>
      </c>
      <c r="G1266" s="889" t="s">
        <v>3305</v>
      </c>
      <c r="H1266" s="889" t="s">
        <v>278</v>
      </c>
      <c r="I1266" s="673" t="s">
        <v>29</v>
      </c>
      <c r="J1266" s="1"/>
    </row>
    <row r="1267" spans="1:10" ht="12.75" customHeight="1">
      <c r="A1267" s="673" t="s">
        <v>3645</v>
      </c>
      <c r="B1267" s="961" t="s">
        <v>3646</v>
      </c>
      <c r="C1267" s="672" t="s">
        <v>3289</v>
      </c>
      <c r="D1267" s="673" t="s">
        <v>1688</v>
      </c>
      <c r="E1267" s="673" t="s">
        <v>1689</v>
      </c>
      <c r="F1267" s="889" t="s">
        <v>3647</v>
      </c>
      <c r="G1267" s="1764" t="s">
        <v>3330</v>
      </c>
      <c r="H1267" s="889" t="s">
        <v>256</v>
      </c>
      <c r="I1267" s="673" t="s">
        <v>37</v>
      </c>
      <c r="J1267" s="1"/>
    </row>
    <row r="1268" spans="1:10" ht="12.75" customHeight="1">
      <c r="A1268" s="673" t="s">
        <v>3540</v>
      </c>
      <c r="B1268" s="961" t="s">
        <v>3541</v>
      </c>
      <c r="C1268" s="672" t="s">
        <v>3289</v>
      </c>
      <c r="D1268" s="673" t="s">
        <v>1688</v>
      </c>
      <c r="E1268" s="673" t="s">
        <v>1689</v>
      </c>
      <c r="F1268" s="889" t="s">
        <v>3648</v>
      </c>
      <c r="G1268" s="1764" t="s">
        <v>3330</v>
      </c>
      <c r="H1268" s="889" t="s">
        <v>256</v>
      </c>
      <c r="I1268" s="673" t="s">
        <v>29</v>
      </c>
      <c r="J1268" s="1"/>
    </row>
    <row r="1269" spans="1:10" ht="12.75" customHeight="1">
      <c r="A1269" s="673" t="s">
        <v>3649</v>
      </c>
      <c r="B1269" s="961" t="s">
        <v>3650</v>
      </c>
      <c r="C1269" s="672" t="s">
        <v>3283</v>
      </c>
      <c r="D1269" s="673" t="s">
        <v>1688</v>
      </c>
      <c r="E1269" s="673" t="s">
        <v>1689</v>
      </c>
      <c r="F1269" s="889" t="s">
        <v>3539</v>
      </c>
      <c r="G1269" s="1764" t="s">
        <v>3330</v>
      </c>
      <c r="H1269" s="889" t="s">
        <v>256</v>
      </c>
      <c r="I1269" s="673" t="s">
        <v>29</v>
      </c>
      <c r="J1269" s="1"/>
    </row>
    <row r="1270" spans="1:10" ht="12.75" customHeight="1">
      <c r="A1270" s="673" t="s">
        <v>3651</v>
      </c>
      <c r="B1270" s="961" t="s">
        <v>3652</v>
      </c>
      <c r="C1270" s="672" t="s">
        <v>3409</v>
      </c>
      <c r="D1270" s="673" t="s">
        <v>3437</v>
      </c>
      <c r="E1270" s="673" t="s">
        <v>1689</v>
      </c>
      <c r="F1270" s="889" t="s">
        <v>3308</v>
      </c>
      <c r="G1270" s="889" t="s">
        <v>866</v>
      </c>
      <c r="H1270" s="889" t="s">
        <v>278</v>
      </c>
      <c r="I1270" s="673" t="s">
        <v>37</v>
      </c>
      <c r="J1270" s="1"/>
    </row>
    <row r="1271" spans="1:10" ht="12.75" customHeight="1">
      <c r="A1271" s="673" t="s">
        <v>3653</v>
      </c>
      <c r="B1271" s="961" t="s">
        <v>3654</v>
      </c>
      <c r="C1271" s="672" t="s">
        <v>3460</v>
      </c>
      <c r="D1271" s="673" t="s">
        <v>3437</v>
      </c>
      <c r="E1271" s="673" t="s">
        <v>1689</v>
      </c>
      <c r="F1271" s="889" t="s">
        <v>3480</v>
      </c>
      <c r="G1271" s="889" t="s">
        <v>104</v>
      </c>
      <c r="H1271" s="889" t="s">
        <v>278</v>
      </c>
      <c r="I1271" s="673" t="s">
        <v>40</v>
      </c>
      <c r="J1271" s="1"/>
    </row>
    <row r="1272" spans="1:10" ht="12.75" customHeight="1">
      <c r="A1272" s="673" t="s">
        <v>3655</v>
      </c>
      <c r="B1272" s="961" t="s">
        <v>3656</v>
      </c>
      <c r="C1272" s="672" t="s">
        <v>3409</v>
      </c>
      <c r="D1272" s="673" t="s">
        <v>3437</v>
      </c>
      <c r="E1272" s="673" t="s">
        <v>1689</v>
      </c>
      <c r="F1272" s="889" t="s">
        <v>3596</v>
      </c>
      <c r="G1272" s="889" t="s">
        <v>104</v>
      </c>
      <c r="H1272" s="889" t="s">
        <v>1740</v>
      </c>
      <c r="I1272" s="673" t="s">
        <v>40</v>
      </c>
      <c r="J1272" s="1"/>
    </row>
    <row r="1273" spans="1:10" ht="12.75" customHeight="1">
      <c r="A1273" s="381" t="s">
        <v>1638</v>
      </c>
      <c r="B1273" s="2245">
        <v>6</v>
      </c>
      <c r="C1273" s="2080"/>
      <c r="D1273" s="2080"/>
      <c r="E1273" s="2080"/>
      <c r="F1273" s="2080"/>
      <c r="G1273" s="2080"/>
      <c r="H1273" s="2080"/>
      <c r="I1273" s="2081"/>
      <c r="J1273" s="1"/>
    </row>
    <row r="1274" spans="1:10" ht="12.75" customHeight="1">
      <c r="A1274" s="673" t="s">
        <v>3549</v>
      </c>
      <c r="B1274" s="961" t="s">
        <v>3657</v>
      </c>
      <c r="C1274" s="672" t="s">
        <v>3289</v>
      </c>
      <c r="D1274" s="673" t="s">
        <v>1688</v>
      </c>
      <c r="E1274" s="673" t="s">
        <v>1689</v>
      </c>
      <c r="F1274" s="889" t="s">
        <v>3469</v>
      </c>
      <c r="G1274" s="889" t="s">
        <v>1032</v>
      </c>
      <c r="H1274" s="889" t="s">
        <v>256</v>
      </c>
      <c r="I1274" s="673" t="s">
        <v>29</v>
      </c>
      <c r="J1274" s="1"/>
    </row>
    <row r="1275" spans="1:10" ht="12.75" customHeight="1">
      <c r="A1275" s="673" t="s">
        <v>3658</v>
      </c>
      <c r="B1275" s="961" t="s">
        <v>3659</v>
      </c>
      <c r="C1275" s="672" t="s">
        <v>3289</v>
      </c>
      <c r="D1275" s="673" t="s">
        <v>1688</v>
      </c>
      <c r="E1275" s="673" t="s">
        <v>1689</v>
      </c>
      <c r="F1275" s="889" t="s">
        <v>3596</v>
      </c>
      <c r="G1275" s="889" t="s">
        <v>104</v>
      </c>
      <c r="H1275" s="889" t="s">
        <v>1740</v>
      </c>
      <c r="I1275" s="673" t="s">
        <v>40</v>
      </c>
      <c r="J1275" s="1"/>
    </row>
    <row r="1276" spans="1:10" ht="12.75" customHeight="1">
      <c r="A1276" s="673" t="s">
        <v>3561</v>
      </c>
      <c r="B1276" s="961" t="s">
        <v>3562</v>
      </c>
      <c r="C1276" s="672" t="s">
        <v>3289</v>
      </c>
      <c r="D1276" s="673" t="s">
        <v>1688</v>
      </c>
      <c r="E1276" s="673" t="s">
        <v>1689</v>
      </c>
      <c r="F1276" s="889" t="s">
        <v>3596</v>
      </c>
      <c r="G1276" s="889" t="s">
        <v>104</v>
      </c>
      <c r="H1276" s="889" t="s">
        <v>1740</v>
      </c>
      <c r="I1276" s="673" t="s">
        <v>40</v>
      </c>
      <c r="J1276" s="1"/>
    </row>
    <row r="1277" spans="1:10" ht="12.75" customHeight="1">
      <c r="A1277" s="673" t="s">
        <v>3660</v>
      </c>
      <c r="B1277" s="961" t="s">
        <v>3661</v>
      </c>
      <c r="C1277" s="672" t="s">
        <v>3289</v>
      </c>
      <c r="D1277" s="673" t="s">
        <v>1688</v>
      </c>
      <c r="E1277" s="673" t="s">
        <v>1689</v>
      </c>
      <c r="F1277" s="889" t="s">
        <v>3644</v>
      </c>
      <c r="G1277" s="889" t="s">
        <v>1032</v>
      </c>
      <c r="H1277" s="889" t="s">
        <v>1740</v>
      </c>
      <c r="I1277" s="673" t="s">
        <v>29</v>
      </c>
      <c r="J1277" s="1"/>
    </row>
    <row r="1278" spans="1:10" ht="12.75" customHeight="1">
      <c r="A1278" s="673" t="s">
        <v>3662</v>
      </c>
      <c r="B1278" s="961" t="s">
        <v>3663</v>
      </c>
      <c r="C1278" s="672" t="s">
        <v>3289</v>
      </c>
      <c r="D1278" s="673" t="s">
        <v>1688</v>
      </c>
      <c r="E1278" s="673" t="s">
        <v>1689</v>
      </c>
      <c r="F1278" s="889" t="s">
        <v>3308</v>
      </c>
      <c r="G1278" s="889" t="s">
        <v>1297</v>
      </c>
      <c r="H1278" s="889" t="s">
        <v>1740</v>
      </c>
      <c r="I1278" s="673" t="s">
        <v>37</v>
      </c>
      <c r="J1278" s="1"/>
    </row>
    <row r="1279" spans="1:10" ht="12.75" customHeight="1">
      <c r="A1279" s="673" t="s">
        <v>3563</v>
      </c>
      <c r="B1279" s="961" t="s">
        <v>3664</v>
      </c>
      <c r="C1279" s="672" t="s">
        <v>3289</v>
      </c>
      <c r="D1279" s="673" t="s">
        <v>1688</v>
      </c>
      <c r="E1279" s="673" t="s">
        <v>1689</v>
      </c>
      <c r="F1279" s="889" t="s">
        <v>3293</v>
      </c>
      <c r="G1279" s="889" t="s">
        <v>1297</v>
      </c>
      <c r="H1279" s="889" t="s">
        <v>3294</v>
      </c>
      <c r="I1279" s="673" t="s">
        <v>40</v>
      </c>
      <c r="J1279" s="1"/>
    </row>
    <row r="1280" spans="1:10" ht="12.75" customHeight="1">
      <c r="A1280" s="673" t="s">
        <v>1823</v>
      </c>
      <c r="B1280" s="961" t="s">
        <v>1845</v>
      </c>
      <c r="C1280" s="672" t="s">
        <v>3339</v>
      </c>
      <c r="D1280" s="673" t="s">
        <v>1688</v>
      </c>
      <c r="E1280" s="673" t="s">
        <v>1689</v>
      </c>
      <c r="F1280" s="889" t="s">
        <v>3308</v>
      </c>
      <c r="G1280" s="889" t="s">
        <v>1297</v>
      </c>
      <c r="H1280" s="889" t="s">
        <v>1740</v>
      </c>
      <c r="I1280" s="673" t="s">
        <v>37</v>
      </c>
      <c r="J1280" s="1"/>
    </row>
    <row r="1281" spans="1:10" ht="12.75" customHeight="1">
      <c r="A1281" s="381" t="s">
        <v>1638</v>
      </c>
      <c r="B1281" s="2245">
        <v>7</v>
      </c>
      <c r="C1281" s="2080"/>
      <c r="D1281" s="2080"/>
      <c r="E1281" s="2080"/>
      <c r="F1281" s="2080"/>
      <c r="G1281" s="2080"/>
      <c r="H1281" s="2080"/>
      <c r="I1281" s="2081"/>
      <c r="J1281" s="1"/>
    </row>
    <row r="1282" spans="1:10" ht="12.75" customHeight="1">
      <c r="A1282" s="673" t="s">
        <v>3665</v>
      </c>
      <c r="B1282" s="961" t="s">
        <v>3666</v>
      </c>
      <c r="C1282" s="672" t="s">
        <v>3409</v>
      </c>
      <c r="D1282" s="673" t="s">
        <v>3437</v>
      </c>
      <c r="E1282" s="673" t="s">
        <v>1689</v>
      </c>
      <c r="F1282" s="889" t="s">
        <v>3480</v>
      </c>
      <c r="G1282" s="889" t="s">
        <v>104</v>
      </c>
      <c r="H1282" s="889" t="s">
        <v>1740</v>
      </c>
      <c r="I1282" s="673" t="s">
        <v>40</v>
      </c>
      <c r="J1282" s="1"/>
    </row>
    <row r="1283" spans="1:10" ht="12.75" customHeight="1">
      <c r="A1283" s="673" t="s">
        <v>3575</v>
      </c>
      <c r="B1283" s="961" t="s">
        <v>3576</v>
      </c>
      <c r="C1283" s="672" t="s">
        <v>3409</v>
      </c>
      <c r="D1283" s="673" t="s">
        <v>1688</v>
      </c>
      <c r="E1283" s="673" t="s">
        <v>1689</v>
      </c>
      <c r="F1283" s="889" t="s">
        <v>3592</v>
      </c>
      <c r="G1283" s="889" t="s">
        <v>80</v>
      </c>
      <c r="H1283" s="889" t="s">
        <v>1740</v>
      </c>
      <c r="I1283" s="673" t="s">
        <v>37</v>
      </c>
      <c r="J1283" s="1"/>
    </row>
    <row r="1284" spans="1:10" ht="12.75" customHeight="1">
      <c r="A1284" s="673" t="s">
        <v>3667</v>
      </c>
      <c r="B1284" s="961" t="s">
        <v>3572</v>
      </c>
      <c r="C1284" s="672" t="s">
        <v>3409</v>
      </c>
      <c r="D1284" s="673" t="s">
        <v>1688</v>
      </c>
      <c r="E1284" s="673" t="s">
        <v>1689</v>
      </c>
      <c r="F1284" s="889" t="s">
        <v>3644</v>
      </c>
      <c r="G1284" s="889" t="s">
        <v>1032</v>
      </c>
      <c r="H1284" s="889" t="s">
        <v>1740</v>
      </c>
      <c r="I1284" s="673" t="s">
        <v>29</v>
      </c>
      <c r="J1284" s="1"/>
    </row>
    <row r="1285" spans="1:10" ht="12.75" customHeight="1">
      <c r="A1285" s="673" t="s">
        <v>3668</v>
      </c>
      <c r="B1285" s="961" t="s">
        <v>3669</v>
      </c>
      <c r="C1285" s="672">
        <v>223</v>
      </c>
      <c r="D1285" s="673" t="s">
        <v>1688</v>
      </c>
      <c r="E1285" s="673" t="s">
        <v>1689</v>
      </c>
      <c r="F1285" s="889" t="s">
        <v>3644</v>
      </c>
      <c r="G1285" s="889" t="s">
        <v>1032</v>
      </c>
      <c r="H1285" s="889" t="s">
        <v>1740</v>
      </c>
      <c r="I1285" s="673" t="s">
        <v>29</v>
      </c>
      <c r="J1285" s="1"/>
    </row>
    <row r="1286" spans="1:10" ht="12.75" customHeight="1">
      <c r="A1286" s="673" t="s">
        <v>3670</v>
      </c>
      <c r="B1286" s="961" t="s">
        <v>3671</v>
      </c>
      <c r="C1286" s="672" t="s">
        <v>3289</v>
      </c>
      <c r="D1286" s="673" t="s">
        <v>1688</v>
      </c>
      <c r="E1286" s="673" t="s">
        <v>1689</v>
      </c>
      <c r="F1286" s="889" t="s">
        <v>3596</v>
      </c>
      <c r="G1286" s="889" t="s">
        <v>104</v>
      </c>
      <c r="H1286" s="889" t="s">
        <v>1740</v>
      </c>
      <c r="I1286" s="673" t="s">
        <v>40</v>
      </c>
      <c r="J1286" s="1"/>
    </row>
    <row r="1287" spans="1:10" ht="12.75" customHeight="1">
      <c r="A1287" s="381" t="s">
        <v>1638</v>
      </c>
      <c r="B1287" s="2245">
        <v>8</v>
      </c>
      <c r="C1287" s="2080"/>
      <c r="D1287" s="2080"/>
      <c r="E1287" s="2080"/>
      <c r="F1287" s="2080"/>
      <c r="G1287" s="2080"/>
      <c r="H1287" s="2080"/>
      <c r="I1287" s="2081"/>
      <c r="J1287" s="1"/>
    </row>
    <row r="1288" spans="1:10" ht="12.75" customHeight="1">
      <c r="A1288" s="673" t="s">
        <v>3672</v>
      </c>
      <c r="B1288" s="961" t="s">
        <v>3673</v>
      </c>
      <c r="C1288" s="672" t="s">
        <v>3289</v>
      </c>
      <c r="D1288" s="673" t="s">
        <v>1688</v>
      </c>
      <c r="E1288" s="673" t="s">
        <v>1689</v>
      </c>
      <c r="F1288" s="889" t="s">
        <v>3480</v>
      </c>
      <c r="G1288" s="1764" t="s">
        <v>104</v>
      </c>
      <c r="H1288" s="889" t="s">
        <v>1740</v>
      </c>
      <c r="I1288" s="673" t="s">
        <v>37</v>
      </c>
      <c r="J1288" s="1"/>
    </row>
    <row r="1289" spans="1:10" ht="12.75" customHeight="1">
      <c r="A1289" s="604" t="s">
        <v>3674</v>
      </c>
      <c r="B1289" s="600" t="s">
        <v>3675</v>
      </c>
      <c r="C1289" s="672" t="s">
        <v>3289</v>
      </c>
      <c r="D1289" s="1650" t="s">
        <v>1688</v>
      </c>
      <c r="E1289" s="604" t="s">
        <v>1689</v>
      </c>
      <c r="F1289" s="1658" t="s">
        <v>3676</v>
      </c>
      <c r="G1289" s="600" t="s">
        <v>1032</v>
      </c>
      <c r="H1289" s="889" t="s">
        <v>1740</v>
      </c>
      <c r="I1289" s="673" t="s">
        <v>29</v>
      </c>
      <c r="J1289" s="1"/>
    </row>
    <row r="1290" spans="1:10" ht="12.75" customHeight="1">
      <c r="A1290" s="604" t="s">
        <v>3677</v>
      </c>
      <c r="B1290" s="600" t="s">
        <v>1089</v>
      </c>
      <c r="C1290" s="604" t="s">
        <v>3409</v>
      </c>
      <c r="D1290" s="1650" t="s">
        <v>3437</v>
      </c>
      <c r="E1290" s="604" t="s">
        <v>1689</v>
      </c>
      <c r="F1290" s="1658" t="s">
        <v>3676</v>
      </c>
      <c r="G1290" s="600" t="s">
        <v>1032</v>
      </c>
      <c r="H1290" s="889" t="s">
        <v>1740</v>
      </c>
      <c r="I1290" s="673" t="s">
        <v>29</v>
      </c>
      <c r="J1290" s="1"/>
    </row>
    <row r="1291" spans="1:10" ht="12.75" customHeight="1">
      <c r="A1291" s="604" t="s">
        <v>3678</v>
      </c>
      <c r="B1291" s="600" t="s">
        <v>3679</v>
      </c>
      <c r="C1291" s="604" t="s">
        <v>3409</v>
      </c>
      <c r="D1291" s="1650" t="s">
        <v>3437</v>
      </c>
      <c r="E1291" s="604" t="s">
        <v>1689</v>
      </c>
      <c r="F1291" s="889" t="s">
        <v>3613</v>
      </c>
      <c r="G1291" s="889" t="s">
        <v>303</v>
      </c>
      <c r="H1291" s="889" t="s">
        <v>1740</v>
      </c>
      <c r="I1291" s="673" t="s">
        <v>37</v>
      </c>
      <c r="J1291" s="1"/>
    </row>
    <row r="1292" spans="1:10" ht="12.75" customHeight="1">
      <c r="A1292" s="604" t="s">
        <v>3680</v>
      </c>
      <c r="B1292" s="600" t="s">
        <v>3681</v>
      </c>
      <c r="C1292" s="672" t="s">
        <v>3409</v>
      </c>
      <c r="D1292" s="1650" t="s">
        <v>3437</v>
      </c>
      <c r="E1292" s="604" t="s">
        <v>1689</v>
      </c>
      <c r="F1292" s="889" t="s">
        <v>3596</v>
      </c>
      <c r="G1292" s="889" t="s">
        <v>104</v>
      </c>
      <c r="H1292" s="889" t="s">
        <v>1740</v>
      </c>
      <c r="I1292" s="673" t="s">
        <v>40</v>
      </c>
      <c r="J1292" s="1"/>
    </row>
    <row r="1293" spans="1:10" ht="12.75" customHeight="1">
      <c r="A1293" s="604" t="s">
        <v>3682</v>
      </c>
      <c r="B1293" s="600" t="s">
        <v>3683</v>
      </c>
      <c r="C1293" s="672" t="s">
        <v>3289</v>
      </c>
      <c r="D1293" s="1650" t="s">
        <v>1688</v>
      </c>
      <c r="E1293" s="604" t="s">
        <v>1689</v>
      </c>
      <c r="F1293" s="889" t="s">
        <v>3308</v>
      </c>
      <c r="G1293" s="889" t="s">
        <v>1297</v>
      </c>
      <c r="H1293" s="889" t="s">
        <v>1740</v>
      </c>
      <c r="I1293" s="673" t="s">
        <v>37</v>
      </c>
      <c r="J1293" s="1"/>
    </row>
    <row r="1294" spans="1:10" ht="12.75" customHeight="1">
      <c r="A1294" s="604" t="s">
        <v>2093</v>
      </c>
      <c r="B1294" s="600" t="s">
        <v>3684</v>
      </c>
      <c r="C1294" s="672" t="s">
        <v>3434</v>
      </c>
      <c r="D1294" s="673" t="s">
        <v>1688</v>
      </c>
      <c r="E1294" s="673" t="s">
        <v>1689</v>
      </c>
      <c r="F1294" s="889" t="s">
        <v>3483</v>
      </c>
      <c r="G1294" s="1764" t="str">
        <f>HYPERLINK("http://prof.dr/","Prof.Dr")</f>
        <v>Prof.Dr</v>
      </c>
      <c r="H1294" s="889" t="s">
        <v>1740</v>
      </c>
      <c r="I1294" s="673" t="s">
        <v>29</v>
      </c>
      <c r="J1294" s="1"/>
    </row>
    <row r="1295" spans="1:10" ht="12.75" customHeight="1">
      <c r="A1295" s="1770" t="s">
        <v>16</v>
      </c>
      <c r="B1295" s="2255" t="s">
        <v>126</v>
      </c>
      <c r="C1295" s="2080"/>
      <c r="D1295" s="2080"/>
      <c r="E1295" s="2080"/>
      <c r="F1295" s="2080"/>
      <c r="G1295" s="2080"/>
      <c r="H1295" s="2080"/>
      <c r="I1295" s="2081"/>
      <c r="J1295" s="1"/>
    </row>
    <row r="1296" spans="1:10" ht="12.75" customHeight="1">
      <c r="A1296" s="1770" t="s">
        <v>18</v>
      </c>
      <c r="B1296" s="2255" t="s">
        <v>1366</v>
      </c>
      <c r="C1296" s="2080"/>
      <c r="D1296" s="2080"/>
      <c r="E1296" s="2080"/>
      <c r="F1296" s="2080"/>
      <c r="G1296" s="2080"/>
      <c r="H1296" s="2080"/>
      <c r="I1296" s="2081"/>
      <c r="J1296" s="1"/>
    </row>
    <row r="1297" spans="1:10" ht="12.75" customHeight="1">
      <c r="A1297" s="1770" t="s">
        <v>1638</v>
      </c>
      <c r="B1297" s="2255">
        <v>1</v>
      </c>
      <c r="C1297" s="2080"/>
      <c r="D1297" s="2080"/>
      <c r="E1297" s="2080"/>
      <c r="F1297" s="2080"/>
      <c r="G1297" s="2080"/>
      <c r="H1297" s="2080"/>
      <c r="I1297" s="2081"/>
      <c r="J1297" s="1"/>
    </row>
    <row r="1298" spans="1:10" ht="12.75" customHeight="1">
      <c r="A1298" s="2243" t="s">
        <v>1641</v>
      </c>
      <c r="B1298" s="2080"/>
      <c r="C1298" s="2080"/>
      <c r="D1298" s="2080"/>
      <c r="E1298" s="2081"/>
      <c r="F1298" s="2244" t="s">
        <v>1642</v>
      </c>
      <c r="G1298" s="2080"/>
      <c r="H1298" s="2080"/>
      <c r="I1298" s="2081"/>
      <c r="J1298" s="1"/>
    </row>
    <row r="1299" spans="1:10" ht="38.25" customHeight="1">
      <c r="A1299" s="1771" t="s">
        <v>1643</v>
      </c>
      <c r="B1299" s="384" t="s">
        <v>1644</v>
      </c>
      <c r="C1299" s="381" t="s">
        <v>1645</v>
      </c>
      <c r="D1299" s="1771" t="s">
        <v>1646</v>
      </c>
      <c r="E1299" s="1771" t="s">
        <v>2513</v>
      </c>
      <c r="F1299" s="950" t="s">
        <v>1649</v>
      </c>
      <c r="G1299" s="950" t="s">
        <v>1665</v>
      </c>
      <c r="H1299" s="950" t="s">
        <v>1666</v>
      </c>
      <c r="I1299" s="1771" t="s">
        <v>1667</v>
      </c>
      <c r="J1299" s="1"/>
    </row>
    <row r="1300" spans="1:10" ht="12.75" customHeight="1">
      <c r="A1300" s="668" t="s">
        <v>3310</v>
      </c>
      <c r="B1300" s="600" t="s">
        <v>3685</v>
      </c>
      <c r="C1300" s="604" t="s">
        <v>3686</v>
      </c>
      <c r="D1300" s="668" t="s">
        <v>1688</v>
      </c>
      <c r="E1300" s="668" t="s">
        <v>1705</v>
      </c>
      <c r="F1300" s="651" t="s">
        <v>3687</v>
      </c>
      <c r="G1300" s="651" t="s">
        <v>104</v>
      </c>
      <c r="H1300" s="651" t="s">
        <v>194</v>
      </c>
      <c r="I1300" s="686" t="s">
        <v>29</v>
      </c>
      <c r="J1300" s="1"/>
    </row>
    <row r="1301" spans="1:10" ht="12.75" customHeight="1">
      <c r="A1301" s="668" t="s">
        <v>2382</v>
      </c>
      <c r="B1301" s="600" t="s">
        <v>1907</v>
      </c>
      <c r="C1301" s="604" t="s">
        <v>3686</v>
      </c>
      <c r="D1301" s="668" t="s">
        <v>1688</v>
      </c>
      <c r="E1301" s="668" t="s">
        <v>1705</v>
      </c>
      <c r="F1301" s="651" t="s">
        <v>3688</v>
      </c>
      <c r="G1301" s="651" t="s">
        <v>415</v>
      </c>
      <c r="H1301" s="651" t="s">
        <v>118</v>
      </c>
      <c r="I1301" s="686" t="s">
        <v>29</v>
      </c>
      <c r="J1301" s="1"/>
    </row>
    <row r="1302" spans="1:10" ht="12.75" customHeight="1">
      <c r="A1302" s="668" t="s">
        <v>1711</v>
      </c>
      <c r="B1302" s="600" t="s">
        <v>2256</v>
      </c>
      <c r="C1302" s="604" t="s">
        <v>3317</v>
      </c>
      <c r="D1302" s="668" t="s">
        <v>1688</v>
      </c>
      <c r="E1302" s="668" t="s">
        <v>1705</v>
      </c>
      <c r="F1302" s="651" t="s">
        <v>3689</v>
      </c>
      <c r="G1302" s="651" t="s">
        <v>415</v>
      </c>
      <c r="H1302" s="651" t="s">
        <v>1714</v>
      </c>
      <c r="I1302" s="686" t="s">
        <v>40</v>
      </c>
      <c r="J1302" s="1"/>
    </row>
    <row r="1303" spans="1:10" ht="12.75" customHeight="1">
      <c r="A1303" s="668" t="s">
        <v>3690</v>
      </c>
      <c r="B1303" s="600" t="s">
        <v>3691</v>
      </c>
      <c r="C1303" s="604" t="s">
        <v>3692</v>
      </c>
      <c r="D1303" s="668" t="s">
        <v>1688</v>
      </c>
      <c r="E1303" s="668" t="s">
        <v>1689</v>
      </c>
      <c r="F1303" s="651" t="s">
        <v>297</v>
      </c>
      <c r="G1303" s="651" t="s">
        <v>42</v>
      </c>
      <c r="H1303" s="651" t="s">
        <v>298</v>
      </c>
      <c r="I1303" s="686" t="s">
        <v>29</v>
      </c>
      <c r="J1303" s="1"/>
    </row>
    <row r="1304" spans="1:10" ht="12.75" customHeight="1">
      <c r="A1304" s="668" t="s">
        <v>3693</v>
      </c>
      <c r="B1304" s="600" t="s">
        <v>3694</v>
      </c>
      <c r="C1304" s="604" t="s">
        <v>3695</v>
      </c>
      <c r="D1304" s="668" t="s">
        <v>1688</v>
      </c>
      <c r="E1304" s="668" t="s">
        <v>1689</v>
      </c>
      <c r="F1304" s="651" t="s">
        <v>295</v>
      </c>
      <c r="G1304" s="651" t="s">
        <v>303</v>
      </c>
      <c r="H1304" s="651" t="s">
        <v>296</v>
      </c>
      <c r="I1304" s="686" t="s">
        <v>29</v>
      </c>
      <c r="J1304" s="1"/>
    </row>
    <row r="1305" spans="1:10" ht="12.75" customHeight="1">
      <c r="A1305" s="668" t="s">
        <v>3696</v>
      </c>
      <c r="B1305" s="600" t="s">
        <v>3697</v>
      </c>
      <c r="C1305" s="604" t="s">
        <v>3686</v>
      </c>
      <c r="D1305" s="668" t="s">
        <v>1688</v>
      </c>
      <c r="E1305" s="668" t="s">
        <v>1689</v>
      </c>
      <c r="F1305" s="651" t="s">
        <v>3698</v>
      </c>
      <c r="G1305" s="651" t="s">
        <v>303</v>
      </c>
      <c r="H1305" s="651" t="s">
        <v>296</v>
      </c>
      <c r="I1305" s="686" t="s">
        <v>37</v>
      </c>
      <c r="J1305" s="1"/>
    </row>
    <row r="1306" spans="1:10" ht="12.75" customHeight="1">
      <c r="A1306" s="668" t="s">
        <v>3699</v>
      </c>
      <c r="B1306" s="600" t="s">
        <v>256</v>
      </c>
      <c r="C1306" s="604" t="s">
        <v>3686</v>
      </c>
      <c r="D1306" s="668" t="s">
        <v>1688</v>
      </c>
      <c r="E1306" s="668" t="s">
        <v>1689</v>
      </c>
      <c r="F1306" s="651" t="s">
        <v>3700</v>
      </c>
      <c r="G1306" s="651" t="s">
        <v>104</v>
      </c>
      <c r="H1306" s="651" t="s">
        <v>3701</v>
      </c>
      <c r="I1306" s="686" t="s">
        <v>37</v>
      </c>
      <c r="J1306" s="1"/>
    </row>
    <row r="1307" spans="1:10" ht="12.75" customHeight="1">
      <c r="A1307" s="668" t="s">
        <v>3702</v>
      </c>
      <c r="B1307" s="600" t="s">
        <v>3703</v>
      </c>
      <c r="C1307" s="604" t="s">
        <v>3704</v>
      </c>
      <c r="D1307" s="668" t="s">
        <v>1688</v>
      </c>
      <c r="E1307" s="668" t="s">
        <v>1689</v>
      </c>
      <c r="F1307" s="651" t="s">
        <v>319</v>
      </c>
      <c r="G1307" s="651" t="s">
        <v>303</v>
      </c>
      <c r="H1307" s="651" t="s">
        <v>296</v>
      </c>
      <c r="I1307" s="686" t="s">
        <v>29</v>
      </c>
      <c r="J1307" s="1"/>
    </row>
    <row r="1308" spans="1:10" ht="12.75" customHeight="1">
      <c r="A1308" s="668"/>
      <c r="B1308" s="600"/>
      <c r="C1308" s="604"/>
      <c r="D1308" s="668"/>
      <c r="E1308" s="668"/>
      <c r="F1308" s="959"/>
      <c r="G1308" s="959"/>
      <c r="H1308" s="959"/>
      <c r="I1308" s="668"/>
      <c r="J1308" s="1"/>
    </row>
    <row r="1309" spans="1:10" ht="12.75" customHeight="1">
      <c r="A1309" s="1771" t="s">
        <v>1638</v>
      </c>
      <c r="B1309" s="2245">
        <v>2</v>
      </c>
      <c r="C1309" s="2080"/>
      <c r="D1309" s="2080"/>
      <c r="E1309" s="2080"/>
      <c r="F1309" s="2080"/>
      <c r="G1309" s="2080"/>
      <c r="H1309" s="2080"/>
      <c r="I1309" s="2081"/>
      <c r="J1309" s="1"/>
    </row>
    <row r="1310" spans="1:10" ht="12.75" customHeight="1">
      <c r="A1310" s="668" t="s">
        <v>3209</v>
      </c>
      <c r="B1310" s="600" t="s">
        <v>3705</v>
      </c>
      <c r="C1310" s="604" t="s">
        <v>3686</v>
      </c>
      <c r="D1310" s="668" t="s">
        <v>1688</v>
      </c>
      <c r="E1310" s="668" t="s">
        <v>1705</v>
      </c>
      <c r="F1310" s="651" t="s">
        <v>3687</v>
      </c>
      <c r="G1310" s="651" t="s">
        <v>104</v>
      </c>
      <c r="H1310" s="651" t="s">
        <v>194</v>
      </c>
      <c r="I1310" s="927" t="s">
        <v>29</v>
      </c>
      <c r="J1310" s="1"/>
    </row>
    <row r="1311" spans="1:10" ht="12.75" customHeight="1">
      <c r="A1311" s="668" t="s">
        <v>2406</v>
      </c>
      <c r="B1311" s="600" t="s">
        <v>1943</v>
      </c>
      <c r="C1311" s="604" t="s">
        <v>3686</v>
      </c>
      <c r="D1311" s="668" t="s">
        <v>1688</v>
      </c>
      <c r="E1311" s="668" t="s">
        <v>1705</v>
      </c>
      <c r="F1311" s="651" t="s">
        <v>3688</v>
      </c>
      <c r="G1311" s="651" t="s">
        <v>415</v>
      </c>
      <c r="H1311" s="651" t="s">
        <v>118</v>
      </c>
      <c r="I1311" s="927" t="s">
        <v>29</v>
      </c>
      <c r="J1311" s="1"/>
    </row>
    <row r="1312" spans="1:10" ht="12.75" customHeight="1">
      <c r="A1312" s="668" t="s">
        <v>1741</v>
      </c>
      <c r="B1312" s="600" t="s">
        <v>1947</v>
      </c>
      <c r="C1312" s="604" t="s">
        <v>3317</v>
      </c>
      <c r="D1312" s="668" t="s">
        <v>1688</v>
      </c>
      <c r="E1312" s="668" t="s">
        <v>1705</v>
      </c>
      <c r="F1312" s="651" t="s">
        <v>3706</v>
      </c>
      <c r="G1312" s="651" t="s">
        <v>48</v>
      </c>
      <c r="H1312" s="651" t="s">
        <v>3707</v>
      </c>
      <c r="I1312" s="927" t="s">
        <v>29</v>
      </c>
      <c r="J1312" s="1"/>
    </row>
    <row r="1313" spans="1:10" ht="12.75" customHeight="1">
      <c r="A1313" s="668" t="s">
        <v>1736</v>
      </c>
      <c r="B1313" s="600" t="s">
        <v>3708</v>
      </c>
      <c r="C1313" s="604" t="s">
        <v>3709</v>
      </c>
      <c r="D1313" s="668" t="s">
        <v>1688</v>
      </c>
      <c r="E1313" s="668" t="s">
        <v>1705</v>
      </c>
      <c r="F1313" s="651" t="s">
        <v>3710</v>
      </c>
      <c r="G1313" s="651" t="s">
        <v>80</v>
      </c>
      <c r="H1313" s="651" t="s">
        <v>261</v>
      </c>
      <c r="I1313" s="927" t="s">
        <v>29</v>
      </c>
      <c r="J1313" s="1"/>
    </row>
    <row r="1314" spans="1:10" ht="12.75" customHeight="1">
      <c r="A1314" s="668" t="s">
        <v>3711</v>
      </c>
      <c r="B1314" s="600" t="s">
        <v>657</v>
      </c>
      <c r="C1314" s="604" t="s">
        <v>3686</v>
      </c>
      <c r="D1314" s="668" t="s">
        <v>1688</v>
      </c>
      <c r="E1314" s="668" t="s">
        <v>1705</v>
      </c>
      <c r="F1314" s="651" t="s">
        <v>3712</v>
      </c>
      <c r="G1314" s="651" t="s">
        <v>504</v>
      </c>
      <c r="H1314" s="651" t="s">
        <v>657</v>
      </c>
      <c r="I1314" s="927" t="s">
        <v>29</v>
      </c>
      <c r="J1314" s="1"/>
    </row>
    <row r="1315" spans="1:10" ht="12.75" customHeight="1">
      <c r="A1315" s="668" t="s">
        <v>1739</v>
      </c>
      <c r="B1315" s="600" t="s">
        <v>1740</v>
      </c>
      <c r="C1315" s="604" t="s">
        <v>3695</v>
      </c>
      <c r="D1315" s="668" t="s">
        <v>1688</v>
      </c>
      <c r="E1315" s="668" t="s">
        <v>1705</v>
      </c>
      <c r="F1315" s="651" t="s">
        <v>3713</v>
      </c>
      <c r="G1315" s="651" t="s">
        <v>42</v>
      </c>
      <c r="H1315" s="651" t="s">
        <v>2535</v>
      </c>
      <c r="I1315" s="927" t="s">
        <v>29</v>
      </c>
      <c r="J1315" s="1"/>
    </row>
    <row r="1316" spans="1:10" ht="12.75" customHeight="1">
      <c r="A1316" s="668" t="s">
        <v>3714</v>
      </c>
      <c r="B1316" s="600" t="s">
        <v>3715</v>
      </c>
      <c r="C1316" s="604" t="s">
        <v>3692</v>
      </c>
      <c r="D1316" s="668" t="s">
        <v>1688</v>
      </c>
      <c r="E1316" s="668" t="s">
        <v>1689</v>
      </c>
      <c r="F1316" s="651" t="s">
        <v>3698</v>
      </c>
      <c r="G1316" s="651" t="s">
        <v>42</v>
      </c>
      <c r="H1316" s="651" t="s">
        <v>296</v>
      </c>
      <c r="I1316" s="927" t="s">
        <v>37</v>
      </c>
      <c r="J1316" s="1"/>
    </row>
    <row r="1317" spans="1:10" ht="12.75" customHeight="1">
      <c r="A1317" s="668" t="s">
        <v>3716</v>
      </c>
      <c r="B1317" s="600" t="s">
        <v>3717</v>
      </c>
      <c r="C1317" s="604" t="s">
        <v>3686</v>
      </c>
      <c r="D1317" s="668" t="s">
        <v>1688</v>
      </c>
      <c r="E1317" s="668" t="s">
        <v>1689</v>
      </c>
      <c r="F1317" s="651" t="s">
        <v>3698</v>
      </c>
      <c r="G1317" s="651" t="s">
        <v>42</v>
      </c>
      <c r="H1317" s="651" t="s">
        <v>296</v>
      </c>
      <c r="I1317" s="927" t="s">
        <v>37</v>
      </c>
      <c r="J1317" s="1"/>
    </row>
    <row r="1318" spans="1:10" ht="12.75" customHeight="1">
      <c r="A1318" s="668" t="s">
        <v>3718</v>
      </c>
      <c r="B1318" s="600" t="s">
        <v>3719</v>
      </c>
      <c r="C1318" s="604" t="s">
        <v>3692</v>
      </c>
      <c r="D1318" s="668" t="s">
        <v>1688</v>
      </c>
      <c r="E1318" s="668" t="s">
        <v>1689</v>
      </c>
      <c r="F1318" s="651" t="s">
        <v>297</v>
      </c>
      <c r="G1318" s="651" t="s">
        <v>42</v>
      </c>
      <c r="H1318" s="651" t="s">
        <v>298</v>
      </c>
      <c r="I1318" s="927" t="s">
        <v>29</v>
      </c>
      <c r="J1318" s="1"/>
    </row>
    <row r="1319" spans="1:10" ht="12.75" customHeight="1">
      <c r="A1319" s="668" t="s">
        <v>3720</v>
      </c>
      <c r="B1319" s="600" t="s">
        <v>3721</v>
      </c>
      <c r="C1319" s="604" t="s">
        <v>3704</v>
      </c>
      <c r="D1319" s="668" t="s">
        <v>1688</v>
      </c>
      <c r="E1319" s="668" t="s">
        <v>1689</v>
      </c>
      <c r="F1319" s="651" t="s">
        <v>319</v>
      </c>
      <c r="G1319" s="651" t="s">
        <v>42</v>
      </c>
      <c r="H1319" s="651" t="s">
        <v>296</v>
      </c>
      <c r="I1319" s="927" t="s">
        <v>29</v>
      </c>
      <c r="J1319" s="1"/>
    </row>
    <row r="1320" spans="1:10" ht="12.75" customHeight="1">
      <c r="A1320" s="668" t="s">
        <v>1730</v>
      </c>
      <c r="B1320" s="600" t="s">
        <v>1934</v>
      </c>
      <c r="C1320" s="604" t="s">
        <v>3317</v>
      </c>
      <c r="D1320" s="668" t="s">
        <v>1688</v>
      </c>
      <c r="E1320" s="668" t="s">
        <v>1689</v>
      </c>
      <c r="F1320" s="651" t="s">
        <v>297</v>
      </c>
      <c r="G1320" s="651" t="s">
        <v>42</v>
      </c>
      <c r="H1320" s="651" t="s">
        <v>298</v>
      </c>
      <c r="I1320" s="927" t="s">
        <v>29</v>
      </c>
      <c r="J1320" s="1"/>
    </row>
    <row r="1321" spans="1:10" ht="12.75" customHeight="1">
      <c r="A1321" s="668"/>
      <c r="B1321" s="600"/>
      <c r="C1321" s="604"/>
      <c r="D1321" s="668"/>
      <c r="E1321" s="668"/>
      <c r="F1321" s="959"/>
      <c r="G1321" s="959"/>
      <c r="H1321" s="959"/>
      <c r="I1321" s="668"/>
      <c r="J1321" s="1"/>
    </row>
    <row r="1322" spans="1:10" ht="12.75" customHeight="1">
      <c r="A1322" s="1771" t="s">
        <v>1638</v>
      </c>
      <c r="B1322" s="2245">
        <v>3</v>
      </c>
      <c r="C1322" s="2080"/>
      <c r="D1322" s="2080"/>
      <c r="E1322" s="2080"/>
      <c r="F1322" s="2080"/>
      <c r="G1322" s="2080"/>
      <c r="H1322" s="2080"/>
      <c r="I1322" s="2081"/>
      <c r="J1322" s="1"/>
    </row>
    <row r="1323" spans="1:10" ht="12.75" customHeight="1">
      <c r="A1323" s="668" t="s">
        <v>1760</v>
      </c>
      <c r="B1323" s="600" t="s">
        <v>3723</v>
      </c>
      <c r="C1323" s="604" t="s">
        <v>3709</v>
      </c>
      <c r="D1323" s="668" t="s">
        <v>1688</v>
      </c>
      <c r="E1323" s="668" t="s">
        <v>1705</v>
      </c>
      <c r="F1323" s="651" t="s">
        <v>3724</v>
      </c>
      <c r="G1323" s="959" t="s">
        <v>504</v>
      </c>
      <c r="H1323" s="651" t="s">
        <v>6</v>
      </c>
      <c r="I1323" s="686" t="s">
        <v>29</v>
      </c>
      <c r="J1323" s="1"/>
    </row>
    <row r="1324" spans="1:10" ht="12.75" customHeight="1">
      <c r="A1324" s="668" t="s">
        <v>1758</v>
      </c>
      <c r="B1324" s="600" t="s">
        <v>88</v>
      </c>
      <c r="C1324" s="604" t="s">
        <v>3709</v>
      </c>
      <c r="D1324" s="668" t="s">
        <v>1688</v>
      </c>
      <c r="E1324" s="668" t="s">
        <v>1705</v>
      </c>
      <c r="F1324" s="651" t="s">
        <v>3361</v>
      </c>
      <c r="G1324" s="651" t="s">
        <v>104</v>
      </c>
      <c r="H1324" s="651" t="s">
        <v>3725</v>
      </c>
      <c r="I1324" s="686" t="s">
        <v>29</v>
      </c>
      <c r="J1324" s="1"/>
    </row>
    <row r="1325" spans="1:10" ht="12.75" customHeight="1">
      <c r="A1325" s="668" t="s">
        <v>3726</v>
      </c>
      <c r="B1325" s="600" t="s">
        <v>3727</v>
      </c>
      <c r="C1325" s="604" t="s">
        <v>3704</v>
      </c>
      <c r="D1325" s="668" t="s">
        <v>1688</v>
      </c>
      <c r="E1325" s="668" t="s">
        <v>1689</v>
      </c>
      <c r="F1325" s="651" t="s">
        <v>3728</v>
      </c>
      <c r="G1325" s="651" t="s">
        <v>42</v>
      </c>
      <c r="H1325" s="651" t="s">
        <v>298</v>
      </c>
      <c r="I1325" s="686" t="s">
        <v>29</v>
      </c>
      <c r="J1325" s="1"/>
    </row>
    <row r="1326" spans="1:10" ht="12.75" customHeight="1">
      <c r="A1326" s="668" t="s">
        <v>3729</v>
      </c>
      <c r="B1326" s="600" t="s">
        <v>3730</v>
      </c>
      <c r="C1326" s="604" t="s">
        <v>3686</v>
      </c>
      <c r="D1326" s="668" t="s">
        <v>1688</v>
      </c>
      <c r="E1326" s="668" t="s">
        <v>1689</v>
      </c>
      <c r="F1326" s="651" t="s">
        <v>322</v>
      </c>
      <c r="G1326" s="651" t="s">
        <v>42</v>
      </c>
      <c r="H1326" s="651" t="s">
        <v>296</v>
      </c>
      <c r="I1326" s="686" t="s">
        <v>37</v>
      </c>
      <c r="J1326" s="1"/>
    </row>
    <row r="1327" spans="1:10" ht="12.75" customHeight="1">
      <c r="A1327" s="668" t="s">
        <v>3731</v>
      </c>
      <c r="B1327" s="600" t="s">
        <v>3697</v>
      </c>
      <c r="C1327" s="604" t="s">
        <v>3686</v>
      </c>
      <c r="D1327" s="668" t="s">
        <v>1688</v>
      </c>
      <c r="E1327" s="668" t="s">
        <v>1689</v>
      </c>
      <c r="F1327" s="651" t="s">
        <v>3698</v>
      </c>
      <c r="G1327" s="651" t="s">
        <v>42</v>
      </c>
      <c r="H1327" s="651" t="s">
        <v>296</v>
      </c>
      <c r="I1327" s="686" t="s">
        <v>37</v>
      </c>
      <c r="J1327" s="1"/>
    </row>
    <row r="1328" spans="1:10" ht="12.75" customHeight="1">
      <c r="A1328" s="668" t="s">
        <v>3732</v>
      </c>
      <c r="B1328" s="600" t="s">
        <v>3733</v>
      </c>
      <c r="C1328" s="604" t="s">
        <v>3692</v>
      </c>
      <c r="D1328" s="668" t="s">
        <v>1817</v>
      </c>
      <c r="E1328" s="668" t="s">
        <v>1689</v>
      </c>
      <c r="F1328" s="651" t="s">
        <v>319</v>
      </c>
      <c r="G1328" s="651" t="s">
        <v>42</v>
      </c>
      <c r="H1328" s="651" t="s">
        <v>296</v>
      </c>
      <c r="I1328" s="686" t="s">
        <v>29</v>
      </c>
      <c r="J1328" s="1"/>
    </row>
    <row r="1329" spans="1:10" ht="12.75" customHeight="1">
      <c r="A1329" s="668" t="s">
        <v>3734</v>
      </c>
      <c r="B1329" s="600" t="s">
        <v>3735</v>
      </c>
      <c r="C1329" s="604" t="s">
        <v>3692</v>
      </c>
      <c r="D1329" s="668" t="s">
        <v>1817</v>
      </c>
      <c r="E1329" s="668" t="s">
        <v>1689</v>
      </c>
      <c r="F1329" s="651" t="s">
        <v>297</v>
      </c>
      <c r="G1329" s="651" t="s">
        <v>42</v>
      </c>
      <c r="H1329" s="651" t="s">
        <v>298</v>
      </c>
      <c r="I1329" s="686" t="s">
        <v>29</v>
      </c>
      <c r="J1329" s="1"/>
    </row>
    <row r="1330" spans="1:10" ht="12.75" customHeight="1">
      <c r="A1330" s="668" t="s">
        <v>3736</v>
      </c>
      <c r="B1330" s="600" t="s">
        <v>3737</v>
      </c>
      <c r="C1330" s="604" t="s">
        <v>3692</v>
      </c>
      <c r="D1330" s="668" t="s">
        <v>1817</v>
      </c>
      <c r="E1330" s="668" t="s">
        <v>1689</v>
      </c>
      <c r="F1330" s="651" t="s">
        <v>297</v>
      </c>
      <c r="G1330" s="651" t="s">
        <v>42</v>
      </c>
      <c r="H1330" s="651" t="s">
        <v>298</v>
      </c>
      <c r="I1330" s="686" t="s">
        <v>29</v>
      </c>
      <c r="J1330" s="1"/>
    </row>
    <row r="1331" spans="1:10" ht="12.75" customHeight="1">
      <c r="A1331" s="668" t="s">
        <v>1764</v>
      </c>
      <c r="B1331" s="600" t="s">
        <v>2245</v>
      </c>
      <c r="C1331" s="604" t="s">
        <v>3686</v>
      </c>
      <c r="D1331" s="668" t="s">
        <v>2020</v>
      </c>
      <c r="E1331" s="668" t="s">
        <v>1705</v>
      </c>
      <c r="F1331" s="651" t="s">
        <v>3738</v>
      </c>
      <c r="G1331" s="651" t="s">
        <v>42</v>
      </c>
      <c r="H1331" s="651" t="s">
        <v>79</v>
      </c>
      <c r="I1331" s="686" t="s">
        <v>37</v>
      </c>
      <c r="J1331" s="1"/>
    </row>
    <row r="1332" spans="1:10" ht="12.75" customHeight="1">
      <c r="A1332" s="668"/>
      <c r="B1332" s="600"/>
      <c r="C1332" s="604"/>
      <c r="D1332" s="668"/>
      <c r="E1332" s="668"/>
      <c r="F1332" s="959"/>
      <c r="G1332" s="959"/>
      <c r="H1332" s="959"/>
      <c r="I1332" s="668"/>
      <c r="J1332" s="1"/>
    </row>
    <row r="1333" spans="1:10" ht="12.75" customHeight="1">
      <c r="A1333" s="1771" t="s">
        <v>1638</v>
      </c>
      <c r="B1333" s="2245">
        <v>4</v>
      </c>
      <c r="C1333" s="2080"/>
      <c r="D1333" s="2080"/>
      <c r="E1333" s="2080"/>
      <c r="F1333" s="2080"/>
      <c r="G1333" s="2080"/>
      <c r="H1333" s="2080"/>
      <c r="I1333" s="2081"/>
      <c r="J1333" s="1"/>
    </row>
    <row r="1334" spans="1:10" ht="12.75" customHeight="1">
      <c r="A1334" s="668" t="s">
        <v>1796</v>
      </c>
      <c r="B1334" s="600" t="s">
        <v>3739</v>
      </c>
      <c r="C1334" s="604" t="s">
        <v>3709</v>
      </c>
      <c r="D1334" s="668" t="s">
        <v>1688</v>
      </c>
      <c r="E1334" s="668" t="s">
        <v>1705</v>
      </c>
      <c r="F1334" s="651" t="s">
        <v>3740</v>
      </c>
      <c r="G1334" s="651" t="s">
        <v>857</v>
      </c>
      <c r="H1334" s="651" t="s">
        <v>3741</v>
      </c>
      <c r="I1334" s="686" t="s">
        <v>29</v>
      </c>
      <c r="J1334" s="1"/>
    </row>
    <row r="1335" spans="1:10" ht="12.75" customHeight="1">
      <c r="A1335" s="668" t="s">
        <v>1793</v>
      </c>
      <c r="B1335" s="600" t="s">
        <v>1794</v>
      </c>
      <c r="C1335" s="604" t="s">
        <v>3709</v>
      </c>
      <c r="D1335" s="668" t="s">
        <v>1688</v>
      </c>
      <c r="E1335" s="668" t="s">
        <v>1705</v>
      </c>
      <c r="F1335" s="651" t="s">
        <v>3742</v>
      </c>
      <c r="G1335" s="651" t="s">
        <v>42</v>
      </c>
      <c r="H1335" s="651" t="s">
        <v>3741</v>
      </c>
      <c r="I1335" s="686" t="s">
        <v>29</v>
      </c>
      <c r="J1335" s="1"/>
    </row>
    <row r="1336" spans="1:10" ht="12.75" customHeight="1">
      <c r="A1336" s="668" t="s">
        <v>1994</v>
      </c>
      <c r="B1336" s="600" t="s">
        <v>1803</v>
      </c>
      <c r="C1336" s="604" t="s">
        <v>3709</v>
      </c>
      <c r="D1336" s="668" t="s">
        <v>1688</v>
      </c>
      <c r="E1336" s="668" t="s">
        <v>1705</v>
      </c>
      <c r="F1336" s="651" t="s">
        <v>3744</v>
      </c>
      <c r="G1336" s="651" t="s">
        <v>104</v>
      </c>
      <c r="H1336" s="651" t="s">
        <v>3725</v>
      </c>
      <c r="I1336" s="686" t="s">
        <v>29</v>
      </c>
      <c r="J1336" s="1"/>
    </row>
    <row r="1337" spans="1:10" ht="12.75" customHeight="1">
      <c r="A1337" s="668" t="s">
        <v>3745</v>
      </c>
      <c r="B1337" s="600" t="s">
        <v>3746</v>
      </c>
      <c r="C1337" s="604" t="s">
        <v>3704</v>
      </c>
      <c r="D1337" s="668" t="s">
        <v>1688</v>
      </c>
      <c r="E1337" s="668" t="s">
        <v>1689</v>
      </c>
      <c r="F1337" s="651" t="s">
        <v>3728</v>
      </c>
      <c r="G1337" s="651" t="s">
        <v>42</v>
      </c>
      <c r="H1337" s="651" t="s">
        <v>298</v>
      </c>
      <c r="I1337" s="686" t="s">
        <v>29</v>
      </c>
      <c r="J1337" s="1"/>
    </row>
    <row r="1338" spans="1:10" ht="12.75" customHeight="1">
      <c r="A1338" s="668" t="s">
        <v>3747</v>
      </c>
      <c r="B1338" s="600" t="s">
        <v>3748</v>
      </c>
      <c r="C1338" s="604" t="s">
        <v>3692</v>
      </c>
      <c r="D1338" s="668" t="s">
        <v>1688</v>
      </c>
      <c r="E1338" s="668" t="s">
        <v>1689</v>
      </c>
      <c r="F1338" s="651" t="s">
        <v>302</v>
      </c>
      <c r="G1338" s="651" t="s">
        <v>42</v>
      </c>
      <c r="H1338" s="651" t="s">
        <v>298</v>
      </c>
      <c r="I1338" s="686" t="s">
        <v>40</v>
      </c>
      <c r="J1338" s="1"/>
    </row>
    <row r="1339" spans="1:10" ht="12.75" customHeight="1">
      <c r="A1339" s="668" t="s">
        <v>3750</v>
      </c>
      <c r="B1339" s="600" t="s">
        <v>3751</v>
      </c>
      <c r="C1339" s="604" t="s">
        <v>3686</v>
      </c>
      <c r="D1339" s="668" t="s">
        <v>1688</v>
      </c>
      <c r="E1339" s="668" t="s">
        <v>1689</v>
      </c>
      <c r="F1339" s="651" t="s">
        <v>3752</v>
      </c>
      <c r="G1339" s="651" t="s">
        <v>3753</v>
      </c>
      <c r="H1339" s="651" t="s">
        <v>296</v>
      </c>
      <c r="I1339" s="686" t="s">
        <v>37</v>
      </c>
      <c r="J1339" s="1"/>
    </row>
    <row r="1340" spans="1:10" ht="12.75" customHeight="1">
      <c r="A1340" s="668" t="s">
        <v>1992</v>
      </c>
      <c r="B1340" s="600" t="s">
        <v>1993</v>
      </c>
      <c r="C1340" s="604" t="s">
        <v>3317</v>
      </c>
      <c r="D1340" s="668" t="s">
        <v>1688</v>
      </c>
      <c r="E1340" s="668" t="s">
        <v>1689</v>
      </c>
      <c r="F1340" s="651" t="s">
        <v>3728</v>
      </c>
      <c r="G1340" s="651" t="s">
        <v>42</v>
      </c>
      <c r="H1340" s="651" t="s">
        <v>298</v>
      </c>
      <c r="I1340" s="686" t="s">
        <v>29</v>
      </c>
      <c r="J1340" s="1"/>
    </row>
    <row r="1341" spans="1:10" ht="12.75" customHeight="1">
      <c r="A1341" s="668" t="s">
        <v>3754</v>
      </c>
      <c r="B1341" s="600" t="s">
        <v>3755</v>
      </c>
      <c r="C1341" s="604" t="s">
        <v>3692</v>
      </c>
      <c r="D1341" s="668" t="s">
        <v>1817</v>
      </c>
      <c r="E1341" s="668" t="s">
        <v>1689</v>
      </c>
      <c r="F1341" s="651" t="s">
        <v>307</v>
      </c>
      <c r="G1341" s="651" t="s">
        <v>42</v>
      </c>
      <c r="H1341" s="651" t="s">
        <v>298</v>
      </c>
      <c r="I1341" s="686" t="s">
        <v>37</v>
      </c>
      <c r="J1341" s="1"/>
    </row>
    <row r="1342" spans="1:10" ht="12.75" customHeight="1">
      <c r="A1342" s="668" t="s">
        <v>3756</v>
      </c>
      <c r="B1342" s="600" t="s">
        <v>3757</v>
      </c>
      <c r="C1342" s="604" t="s">
        <v>3692</v>
      </c>
      <c r="D1342" s="668" t="s">
        <v>1817</v>
      </c>
      <c r="E1342" s="668" t="s">
        <v>1689</v>
      </c>
      <c r="F1342" s="651" t="s">
        <v>297</v>
      </c>
      <c r="G1342" s="651" t="s">
        <v>42</v>
      </c>
      <c r="H1342" s="651" t="s">
        <v>298</v>
      </c>
      <c r="I1342" s="686" t="s">
        <v>29</v>
      </c>
      <c r="J1342" s="1"/>
    </row>
    <row r="1343" spans="1:10" ht="12.75" customHeight="1">
      <c r="A1343" s="668" t="s">
        <v>1798</v>
      </c>
      <c r="B1343" s="600" t="s">
        <v>1134</v>
      </c>
      <c r="C1343" s="604" t="s">
        <v>3759</v>
      </c>
      <c r="D1343" s="668" t="s">
        <v>2020</v>
      </c>
      <c r="E1343" s="668" t="s">
        <v>1705</v>
      </c>
      <c r="F1343" s="651" t="s">
        <v>3760</v>
      </c>
      <c r="G1343" s="651" t="s">
        <v>80</v>
      </c>
      <c r="H1343" s="651" t="s">
        <v>1800</v>
      </c>
      <c r="I1343" s="686" t="s">
        <v>40</v>
      </c>
      <c r="J1343" s="1"/>
    </row>
    <row r="1344" spans="1:10" ht="12.75" customHeight="1">
      <c r="A1344" s="668"/>
      <c r="B1344" s="600"/>
      <c r="C1344" s="604"/>
      <c r="D1344" s="668"/>
      <c r="E1344" s="668"/>
      <c r="F1344" s="959"/>
      <c r="G1344" s="959"/>
      <c r="H1344" s="959"/>
      <c r="I1344" s="668"/>
      <c r="J1344" s="1"/>
    </row>
    <row r="1345" spans="1:10" ht="12.75" customHeight="1">
      <c r="A1345" s="1771" t="s">
        <v>1638</v>
      </c>
      <c r="B1345" s="2245">
        <v>5</v>
      </c>
      <c r="C1345" s="2080"/>
      <c r="D1345" s="2080"/>
      <c r="E1345" s="2080"/>
      <c r="F1345" s="2080"/>
      <c r="G1345" s="2080"/>
      <c r="H1345" s="2080"/>
      <c r="I1345" s="2081"/>
      <c r="J1345" s="1"/>
    </row>
    <row r="1346" spans="1:10" ht="12.75" customHeight="1">
      <c r="A1346" s="668" t="s">
        <v>3762</v>
      </c>
      <c r="B1346" s="600" t="s">
        <v>3763</v>
      </c>
      <c r="C1346" s="604" t="s">
        <v>3692</v>
      </c>
      <c r="D1346" s="668" t="s">
        <v>1688</v>
      </c>
      <c r="E1346" s="668" t="s">
        <v>1689</v>
      </c>
      <c r="F1346" s="651" t="s">
        <v>307</v>
      </c>
      <c r="G1346" s="651" t="s">
        <v>42</v>
      </c>
      <c r="H1346" s="651" t="s">
        <v>298</v>
      </c>
      <c r="I1346" s="686" t="s">
        <v>37</v>
      </c>
      <c r="J1346" s="1"/>
    </row>
    <row r="1347" spans="1:10" ht="12.75" customHeight="1">
      <c r="A1347" s="668" t="s">
        <v>3765</v>
      </c>
      <c r="B1347" s="600" t="s">
        <v>3766</v>
      </c>
      <c r="C1347" s="604" t="s">
        <v>3692</v>
      </c>
      <c r="D1347" s="668" t="s">
        <v>1688</v>
      </c>
      <c r="E1347" s="668" t="s">
        <v>1689</v>
      </c>
      <c r="F1347" s="651" t="s">
        <v>3728</v>
      </c>
      <c r="G1347" s="651" t="s">
        <v>42</v>
      </c>
      <c r="H1347" s="651" t="s">
        <v>298</v>
      </c>
      <c r="I1347" s="686" t="s">
        <v>29</v>
      </c>
      <c r="J1347" s="1"/>
    </row>
    <row r="1348" spans="1:10" ht="12.75" customHeight="1">
      <c r="A1348" s="668" t="s">
        <v>3767</v>
      </c>
      <c r="B1348" s="600" t="s">
        <v>2015</v>
      </c>
      <c r="C1348" s="604" t="s">
        <v>3692</v>
      </c>
      <c r="D1348" s="668" t="s">
        <v>1688</v>
      </c>
      <c r="E1348" s="668" t="s">
        <v>1689</v>
      </c>
      <c r="F1348" s="651" t="s">
        <v>295</v>
      </c>
      <c r="G1348" s="651" t="s">
        <v>42</v>
      </c>
      <c r="H1348" s="651" t="s">
        <v>298</v>
      </c>
      <c r="I1348" s="686" t="s">
        <v>29</v>
      </c>
      <c r="J1348" s="1"/>
    </row>
    <row r="1349" spans="1:10" ht="12.75" customHeight="1">
      <c r="A1349" s="668" t="s">
        <v>3768</v>
      </c>
      <c r="B1349" s="600" t="s">
        <v>3769</v>
      </c>
      <c r="C1349" s="604" t="s">
        <v>3686</v>
      </c>
      <c r="D1349" s="668" t="s">
        <v>1688</v>
      </c>
      <c r="E1349" s="668" t="s">
        <v>1689</v>
      </c>
      <c r="F1349" s="651" t="s">
        <v>302</v>
      </c>
      <c r="G1349" s="651" t="s">
        <v>42</v>
      </c>
      <c r="H1349" s="651" t="s">
        <v>298</v>
      </c>
      <c r="I1349" s="686" t="s">
        <v>40</v>
      </c>
      <c r="J1349" s="1"/>
    </row>
    <row r="1350" spans="1:10" ht="12.75" customHeight="1">
      <c r="A1350" s="668" t="s">
        <v>3773</v>
      </c>
      <c r="B1350" s="600" t="s">
        <v>3774</v>
      </c>
      <c r="C1350" s="604" t="s">
        <v>3692</v>
      </c>
      <c r="D1350" s="668" t="s">
        <v>1817</v>
      </c>
      <c r="E1350" s="668" t="s">
        <v>1689</v>
      </c>
      <c r="F1350" s="651" t="s">
        <v>299</v>
      </c>
      <c r="G1350" s="651" t="s">
        <v>42</v>
      </c>
      <c r="H1350" s="651" t="s">
        <v>298</v>
      </c>
      <c r="I1350" s="686" t="s">
        <v>29</v>
      </c>
      <c r="J1350" s="1"/>
    </row>
    <row r="1351" spans="1:10" ht="12.75" customHeight="1">
      <c r="A1351" s="668" t="s">
        <v>3775</v>
      </c>
      <c r="B1351" s="600" t="s">
        <v>3776</v>
      </c>
      <c r="C1351" s="604" t="s">
        <v>3692</v>
      </c>
      <c r="D1351" s="668" t="s">
        <v>2020</v>
      </c>
      <c r="E1351" s="668" t="s">
        <v>1705</v>
      </c>
      <c r="F1351" s="651" t="s">
        <v>297</v>
      </c>
      <c r="G1351" s="651" t="s">
        <v>42</v>
      </c>
      <c r="H1351" s="651" t="s">
        <v>298</v>
      </c>
      <c r="I1351" s="686" t="s">
        <v>29</v>
      </c>
      <c r="J1351" s="1"/>
    </row>
    <row r="1352" spans="1:10" ht="12.75" customHeight="1">
      <c r="A1352" s="668"/>
      <c r="B1352" s="600"/>
      <c r="C1352" s="604"/>
      <c r="D1352" s="668"/>
      <c r="E1352" s="668"/>
      <c r="F1352" s="959"/>
      <c r="G1352" s="959"/>
      <c r="H1352" s="959"/>
      <c r="I1352" s="668"/>
      <c r="J1352" s="1"/>
    </row>
    <row r="1353" spans="1:10" ht="12.75" customHeight="1">
      <c r="A1353" s="1771" t="s">
        <v>1638</v>
      </c>
      <c r="B1353" s="2245">
        <v>6</v>
      </c>
      <c r="C1353" s="2080"/>
      <c r="D1353" s="2080"/>
      <c r="E1353" s="2080"/>
      <c r="F1353" s="2080"/>
      <c r="G1353" s="2080"/>
      <c r="H1353" s="2080"/>
      <c r="I1353" s="2081"/>
      <c r="J1353" s="1"/>
    </row>
    <row r="1354" spans="1:10" ht="12.75" customHeight="1">
      <c r="A1354" s="668" t="s">
        <v>3784</v>
      </c>
      <c r="B1354" s="600" t="s">
        <v>3785</v>
      </c>
      <c r="C1354" s="604">
        <v>223</v>
      </c>
      <c r="D1354" s="668" t="s">
        <v>1688</v>
      </c>
      <c r="E1354" s="668" t="s">
        <v>1689</v>
      </c>
      <c r="F1354" s="651" t="s">
        <v>307</v>
      </c>
      <c r="G1354" s="651" t="s">
        <v>42</v>
      </c>
      <c r="H1354" s="651" t="s">
        <v>298</v>
      </c>
      <c r="I1354" s="686" t="s">
        <v>37</v>
      </c>
      <c r="J1354" s="1"/>
    </row>
    <row r="1355" spans="1:10" ht="12.75" customHeight="1">
      <c r="A1355" s="668" t="s">
        <v>3786</v>
      </c>
      <c r="B1355" s="600" t="s">
        <v>3787</v>
      </c>
      <c r="C1355" s="604" t="s">
        <v>3692</v>
      </c>
      <c r="D1355" s="668" t="s">
        <v>1688</v>
      </c>
      <c r="E1355" s="668" t="s">
        <v>1689</v>
      </c>
      <c r="F1355" s="651" t="s">
        <v>3788</v>
      </c>
      <c r="G1355" s="651" t="s">
        <v>42</v>
      </c>
      <c r="H1355" s="651" t="s">
        <v>298</v>
      </c>
      <c r="I1355" s="686" t="s">
        <v>29</v>
      </c>
      <c r="J1355" s="1"/>
    </row>
    <row r="1356" spans="1:10" ht="12.75" customHeight="1">
      <c r="A1356" s="668" t="s">
        <v>3789</v>
      </c>
      <c r="B1356" s="600" t="s">
        <v>3790</v>
      </c>
      <c r="C1356" s="604" t="s">
        <v>3692</v>
      </c>
      <c r="D1356" s="668" t="s">
        <v>1688</v>
      </c>
      <c r="E1356" s="668" t="s">
        <v>1689</v>
      </c>
      <c r="F1356" s="651" t="s">
        <v>3728</v>
      </c>
      <c r="G1356" s="651" t="s">
        <v>42</v>
      </c>
      <c r="H1356" s="651" t="s">
        <v>298</v>
      </c>
      <c r="I1356" s="686" t="s">
        <v>29</v>
      </c>
      <c r="J1356" s="1"/>
    </row>
    <row r="1357" spans="1:10" ht="12.75" customHeight="1">
      <c r="A1357" s="668" t="s">
        <v>3791</v>
      </c>
      <c r="B1357" s="600" t="s">
        <v>3792</v>
      </c>
      <c r="C1357" s="604" t="s">
        <v>3686</v>
      </c>
      <c r="D1357" s="668" t="s">
        <v>1688</v>
      </c>
      <c r="E1357" s="668" t="s">
        <v>1689</v>
      </c>
      <c r="F1357" s="651" t="s">
        <v>302</v>
      </c>
      <c r="G1357" s="651" t="s">
        <v>42</v>
      </c>
      <c r="H1357" s="651" t="s">
        <v>298</v>
      </c>
      <c r="I1357" s="686" t="s">
        <v>40</v>
      </c>
      <c r="J1357" s="1"/>
    </row>
    <row r="1358" spans="1:10" ht="12.75" customHeight="1">
      <c r="A1358" s="668" t="s">
        <v>3793</v>
      </c>
      <c r="B1358" s="600" t="s">
        <v>3794</v>
      </c>
      <c r="C1358" s="604" t="s">
        <v>3692</v>
      </c>
      <c r="D1358" s="668" t="s">
        <v>1688</v>
      </c>
      <c r="E1358" s="668" t="s">
        <v>1689</v>
      </c>
      <c r="F1358" s="651" t="s">
        <v>3795</v>
      </c>
      <c r="G1358" s="651" t="s">
        <v>42</v>
      </c>
      <c r="H1358" s="651" t="s">
        <v>298</v>
      </c>
      <c r="I1358" s="686" t="s">
        <v>29</v>
      </c>
      <c r="J1358" s="1"/>
    </row>
    <row r="1359" spans="1:10" ht="12.75" customHeight="1">
      <c r="A1359" s="668" t="s">
        <v>1835</v>
      </c>
      <c r="B1359" s="600" t="s">
        <v>2045</v>
      </c>
      <c r="C1359" s="604" t="s">
        <v>2349</v>
      </c>
      <c r="D1359" s="668" t="s">
        <v>1688</v>
      </c>
      <c r="E1359" s="668" t="s">
        <v>1689</v>
      </c>
      <c r="F1359" s="651" t="s">
        <v>295</v>
      </c>
      <c r="G1359" s="651" t="s">
        <v>42</v>
      </c>
      <c r="H1359" s="651" t="s">
        <v>298</v>
      </c>
      <c r="I1359" s="686" t="s">
        <v>29</v>
      </c>
      <c r="J1359" s="1"/>
    </row>
    <row r="1360" spans="1:10" ht="12.75" customHeight="1">
      <c r="A1360" s="668" t="s">
        <v>3796</v>
      </c>
      <c r="B1360" s="600" t="s">
        <v>3797</v>
      </c>
      <c r="C1360" s="604" t="s">
        <v>3692</v>
      </c>
      <c r="D1360" s="668" t="s">
        <v>1817</v>
      </c>
      <c r="E1360" s="668" t="s">
        <v>1689</v>
      </c>
      <c r="F1360" s="651" t="s">
        <v>322</v>
      </c>
      <c r="G1360" s="651" t="s">
        <v>42</v>
      </c>
      <c r="H1360" s="651" t="s">
        <v>296</v>
      </c>
      <c r="I1360" s="686" t="s">
        <v>37</v>
      </c>
      <c r="J1360" s="1"/>
    </row>
    <row r="1361" spans="1:10" ht="12.75" customHeight="1">
      <c r="A1361" s="668" t="s">
        <v>2023</v>
      </c>
      <c r="B1361" s="600" t="s">
        <v>2024</v>
      </c>
      <c r="C1361" s="604">
        <v>303</v>
      </c>
      <c r="D1361" s="668" t="s">
        <v>2020</v>
      </c>
      <c r="E1361" s="668" t="s">
        <v>1705</v>
      </c>
      <c r="F1361" s="651" t="s">
        <v>3798</v>
      </c>
      <c r="G1361" s="651" t="s">
        <v>42</v>
      </c>
      <c r="H1361" s="651" t="s">
        <v>296</v>
      </c>
      <c r="I1361" s="686" t="s">
        <v>40</v>
      </c>
      <c r="J1361" s="1"/>
    </row>
    <row r="1362" spans="1:10" ht="12.75" customHeight="1">
      <c r="A1362" s="668"/>
      <c r="B1362" s="600"/>
      <c r="C1362" s="604"/>
      <c r="D1362" s="668"/>
      <c r="E1362" s="668"/>
      <c r="F1362" s="959"/>
      <c r="G1362" s="959"/>
      <c r="H1362" s="959"/>
      <c r="I1362" s="668"/>
      <c r="J1362" s="1"/>
    </row>
    <row r="1363" spans="1:10" ht="12.75" customHeight="1">
      <c r="A1363" s="1771" t="s">
        <v>1638</v>
      </c>
      <c r="B1363" s="384">
        <v>7</v>
      </c>
      <c r="C1363" s="1364"/>
      <c r="D1363" s="1772"/>
      <c r="E1363" s="1772"/>
      <c r="F1363" s="1485"/>
      <c r="G1363" s="1485"/>
      <c r="H1363" s="1485"/>
      <c r="I1363" s="1772"/>
      <c r="J1363" s="1"/>
    </row>
    <row r="1364" spans="1:10" ht="12.75" customHeight="1">
      <c r="A1364" s="668" t="s">
        <v>3799</v>
      </c>
      <c r="B1364" s="600" t="s">
        <v>3800</v>
      </c>
      <c r="C1364" s="604">
        <v>223</v>
      </c>
      <c r="D1364" s="668" t="s">
        <v>1688</v>
      </c>
      <c r="E1364" s="668" t="s">
        <v>1689</v>
      </c>
      <c r="F1364" s="651" t="s">
        <v>308</v>
      </c>
      <c r="G1364" s="651" t="s">
        <v>42</v>
      </c>
      <c r="H1364" s="651" t="s">
        <v>298</v>
      </c>
      <c r="I1364" s="686" t="s">
        <v>37</v>
      </c>
      <c r="J1364" s="1"/>
    </row>
    <row r="1365" spans="1:10" ht="12.75" customHeight="1">
      <c r="A1365" s="668" t="s">
        <v>3801</v>
      </c>
      <c r="B1365" s="600" t="s">
        <v>3802</v>
      </c>
      <c r="C1365" s="604" t="s">
        <v>3692</v>
      </c>
      <c r="D1365" s="668" t="s">
        <v>1688</v>
      </c>
      <c r="E1365" s="668" t="s">
        <v>1689</v>
      </c>
      <c r="F1365" s="651" t="s">
        <v>302</v>
      </c>
      <c r="G1365" s="651" t="s">
        <v>42</v>
      </c>
      <c r="H1365" s="651" t="s">
        <v>298</v>
      </c>
      <c r="I1365" s="686" t="s">
        <v>40</v>
      </c>
      <c r="J1365" s="1"/>
    </row>
    <row r="1366" spans="1:10" ht="12.75" customHeight="1">
      <c r="A1366" s="668" t="s">
        <v>3803</v>
      </c>
      <c r="B1366" s="600" t="s">
        <v>3804</v>
      </c>
      <c r="C1366" s="604">
        <v>143</v>
      </c>
      <c r="D1366" s="668" t="s">
        <v>1688</v>
      </c>
      <c r="E1366" s="668" t="s">
        <v>1689</v>
      </c>
      <c r="F1366" s="651" t="s">
        <v>302</v>
      </c>
      <c r="G1366" s="651" t="s">
        <v>42</v>
      </c>
      <c r="H1366" s="651" t="s">
        <v>298</v>
      </c>
      <c r="I1366" s="686" t="s">
        <v>40</v>
      </c>
      <c r="J1366" s="1"/>
    </row>
    <row r="1367" spans="1:10" ht="12.75" customHeight="1">
      <c r="A1367" s="668" t="s">
        <v>3805</v>
      </c>
      <c r="B1367" s="600" t="s">
        <v>3806</v>
      </c>
      <c r="C1367" s="604">
        <v>223</v>
      </c>
      <c r="D1367" s="668" t="s">
        <v>1688</v>
      </c>
      <c r="E1367" s="668" t="s">
        <v>1689</v>
      </c>
      <c r="F1367" s="651" t="s">
        <v>3807</v>
      </c>
      <c r="G1367" s="651" t="s">
        <v>303</v>
      </c>
      <c r="H1367" s="651" t="s">
        <v>298</v>
      </c>
      <c r="I1367" s="686" t="s">
        <v>29</v>
      </c>
      <c r="J1367" s="1"/>
    </row>
    <row r="1368" spans="1:10" ht="12.75" customHeight="1">
      <c r="A1368" s="668" t="s">
        <v>3808</v>
      </c>
      <c r="B1368" s="600" t="s">
        <v>3809</v>
      </c>
      <c r="C1368" s="604">
        <v>223</v>
      </c>
      <c r="D1368" s="668" t="s">
        <v>1688</v>
      </c>
      <c r="E1368" s="668" t="s">
        <v>1689</v>
      </c>
      <c r="F1368" s="615" t="s">
        <v>299</v>
      </c>
      <c r="G1368" s="615" t="s">
        <v>303</v>
      </c>
      <c r="H1368" s="615" t="s">
        <v>298</v>
      </c>
      <c r="I1368" s="1773" t="s">
        <v>29</v>
      </c>
      <c r="J1368" s="1"/>
    </row>
    <row r="1369" spans="1:10" ht="12.75" customHeight="1">
      <c r="A1369" s="2239" t="s">
        <v>2216</v>
      </c>
      <c r="B1369" s="2247" t="s">
        <v>2063</v>
      </c>
      <c r="C1369" s="2239">
        <v>143</v>
      </c>
      <c r="D1369" s="2239" t="s">
        <v>1688</v>
      </c>
      <c r="E1369" s="2239" t="s">
        <v>1689</v>
      </c>
      <c r="F1369" s="651" t="s">
        <v>295</v>
      </c>
      <c r="G1369" s="651" t="s">
        <v>42</v>
      </c>
      <c r="H1369" s="651" t="s">
        <v>298</v>
      </c>
      <c r="I1369" s="686" t="s">
        <v>29</v>
      </c>
      <c r="J1369" s="1"/>
    </row>
    <row r="1370" spans="1:10" ht="12.75" customHeight="1">
      <c r="A1370" s="2088"/>
      <c r="B1370" s="2088"/>
      <c r="C1370" s="2088"/>
      <c r="D1370" s="2088"/>
      <c r="E1370" s="2088"/>
      <c r="F1370" s="651" t="s">
        <v>297</v>
      </c>
      <c r="G1370" s="651" t="s">
        <v>42</v>
      </c>
      <c r="H1370" s="651" t="s">
        <v>298</v>
      </c>
      <c r="I1370" s="686" t="s">
        <v>29</v>
      </c>
      <c r="J1370" s="1"/>
    </row>
    <row r="1371" spans="1:10" ht="12.75" customHeight="1">
      <c r="A1371" s="2083"/>
      <c r="B1371" s="2083"/>
      <c r="C1371" s="2083"/>
      <c r="D1371" s="2083"/>
      <c r="E1371" s="2083"/>
      <c r="F1371" s="651" t="s">
        <v>3728</v>
      </c>
      <c r="G1371" s="651" t="s">
        <v>42</v>
      </c>
      <c r="H1371" s="651" t="s">
        <v>298</v>
      </c>
      <c r="I1371" s="686" t="s">
        <v>29</v>
      </c>
      <c r="J1371" s="1"/>
    </row>
    <row r="1372" spans="1:10" ht="12.75" customHeight="1">
      <c r="A1372" s="668" t="s">
        <v>3825</v>
      </c>
      <c r="B1372" s="600" t="s">
        <v>3826</v>
      </c>
      <c r="C1372" s="604">
        <v>303</v>
      </c>
      <c r="D1372" s="668" t="s">
        <v>1817</v>
      </c>
      <c r="E1372" s="668" t="s">
        <v>1689</v>
      </c>
      <c r="F1372" s="651" t="s">
        <v>339</v>
      </c>
      <c r="G1372" s="651" t="s">
        <v>303</v>
      </c>
      <c r="H1372" s="651" t="s">
        <v>340</v>
      </c>
      <c r="I1372" s="686" t="s">
        <v>29</v>
      </c>
      <c r="J1372" s="1"/>
    </row>
    <row r="1373" spans="1:10" ht="12.75" customHeight="1">
      <c r="A1373" s="853" t="s">
        <v>3828</v>
      </c>
      <c r="B1373" s="1665" t="s">
        <v>3829</v>
      </c>
      <c r="C1373" s="466" t="s">
        <v>3830</v>
      </c>
      <c r="D1373" s="853" t="s">
        <v>2020</v>
      </c>
      <c r="E1373" s="853" t="s">
        <v>1705</v>
      </c>
      <c r="F1373" s="651" t="s">
        <v>3831</v>
      </c>
      <c r="G1373" s="651" t="s">
        <v>25</v>
      </c>
      <c r="H1373" s="651" t="s">
        <v>67</v>
      </c>
      <c r="I1373" s="686" t="s">
        <v>40</v>
      </c>
      <c r="J1373" s="1"/>
    </row>
    <row r="1374" spans="1:10" ht="12.75" customHeight="1">
      <c r="A1374" s="668"/>
      <c r="B1374" s="600"/>
      <c r="C1374" s="604"/>
      <c r="D1374" s="668"/>
      <c r="E1374" s="668"/>
      <c r="F1374" s="959"/>
      <c r="G1374" s="959"/>
      <c r="H1374" s="959"/>
      <c r="I1374" s="668"/>
      <c r="J1374" s="1"/>
    </row>
    <row r="1375" spans="1:10" ht="12.75" customHeight="1">
      <c r="A1375" s="1771" t="s">
        <v>1638</v>
      </c>
      <c r="B1375" s="384">
        <v>8</v>
      </c>
      <c r="C1375" s="1364"/>
      <c r="D1375" s="1772"/>
      <c r="E1375" s="1772"/>
      <c r="F1375" s="1485"/>
      <c r="G1375" s="1485"/>
      <c r="H1375" s="1485"/>
      <c r="I1375" s="1772"/>
      <c r="J1375" s="1"/>
    </row>
    <row r="1376" spans="1:10" ht="12.75" customHeight="1">
      <c r="A1376" s="668" t="s">
        <v>3832</v>
      </c>
      <c r="B1376" s="600" t="s">
        <v>3833</v>
      </c>
      <c r="C1376" s="604">
        <v>223</v>
      </c>
      <c r="D1376" s="668" t="s">
        <v>1688</v>
      </c>
      <c r="E1376" s="668" t="s">
        <v>1689</v>
      </c>
      <c r="F1376" s="651" t="s">
        <v>308</v>
      </c>
      <c r="G1376" s="651" t="s">
        <v>42</v>
      </c>
      <c r="H1376" s="651" t="s">
        <v>298</v>
      </c>
      <c r="I1376" s="686" t="s">
        <v>37</v>
      </c>
      <c r="J1376" s="1"/>
    </row>
    <row r="1377" spans="1:10" ht="12.75" customHeight="1">
      <c r="A1377" s="668" t="s">
        <v>3835</v>
      </c>
      <c r="B1377" s="600" t="s">
        <v>3836</v>
      </c>
      <c r="C1377" s="604">
        <v>223</v>
      </c>
      <c r="D1377" s="668" t="s">
        <v>1688</v>
      </c>
      <c r="E1377" s="668" t="s">
        <v>1689</v>
      </c>
      <c r="F1377" s="651" t="s">
        <v>302</v>
      </c>
      <c r="G1377" s="651" t="s">
        <v>42</v>
      </c>
      <c r="H1377" s="651" t="s">
        <v>298</v>
      </c>
      <c r="I1377" s="686" t="s">
        <v>40</v>
      </c>
      <c r="J1377" s="1"/>
    </row>
    <row r="1378" spans="1:10" ht="12.75" customHeight="1">
      <c r="A1378" s="668" t="s">
        <v>3837</v>
      </c>
      <c r="B1378" s="600" t="s">
        <v>3838</v>
      </c>
      <c r="C1378" s="604">
        <v>223</v>
      </c>
      <c r="D1378" s="668" t="s">
        <v>1688</v>
      </c>
      <c r="E1378" s="668" t="s">
        <v>1689</v>
      </c>
      <c r="F1378" s="651" t="s">
        <v>302</v>
      </c>
      <c r="G1378" s="651" t="s">
        <v>42</v>
      </c>
      <c r="H1378" s="651" t="s">
        <v>298</v>
      </c>
      <c r="I1378" s="686" t="s">
        <v>40</v>
      </c>
      <c r="J1378" s="1"/>
    </row>
    <row r="1379" spans="1:10" ht="12.75" customHeight="1">
      <c r="A1379" s="668" t="s">
        <v>3839</v>
      </c>
      <c r="B1379" s="600" t="s">
        <v>3840</v>
      </c>
      <c r="C1379" s="604">
        <v>223</v>
      </c>
      <c r="D1379" s="668" t="s">
        <v>1688</v>
      </c>
      <c r="E1379" s="668" t="s">
        <v>1689</v>
      </c>
      <c r="F1379" s="615" t="s">
        <v>299</v>
      </c>
      <c r="G1379" s="615" t="s">
        <v>303</v>
      </c>
      <c r="H1379" s="615" t="s">
        <v>298</v>
      </c>
      <c r="I1379" s="1773" t="s">
        <v>29</v>
      </c>
      <c r="J1379" s="1"/>
    </row>
    <row r="1380" spans="1:10" ht="12.75" customHeight="1">
      <c r="A1380" s="2239" t="s">
        <v>2093</v>
      </c>
      <c r="B1380" s="2247" t="s">
        <v>2094</v>
      </c>
      <c r="C1380" s="2239">
        <v>143</v>
      </c>
      <c r="D1380" s="2239" t="s">
        <v>1688</v>
      </c>
      <c r="E1380" s="2239" t="s">
        <v>1689</v>
      </c>
      <c r="F1380" s="651" t="s">
        <v>295</v>
      </c>
      <c r="G1380" s="651" t="s">
        <v>42</v>
      </c>
      <c r="H1380" s="651" t="s">
        <v>298</v>
      </c>
      <c r="I1380" s="686" t="s">
        <v>29</v>
      </c>
      <c r="J1380" s="1"/>
    </row>
    <row r="1381" spans="1:10" ht="12.75" customHeight="1">
      <c r="A1381" s="2088"/>
      <c r="B1381" s="2088"/>
      <c r="C1381" s="2088"/>
      <c r="D1381" s="2088"/>
      <c r="E1381" s="2088"/>
      <c r="F1381" s="651" t="s">
        <v>297</v>
      </c>
      <c r="G1381" s="651" t="s">
        <v>42</v>
      </c>
      <c r="H1381" s="651" t="s">
        <v>298</v>
      </c>
      <c r="I1381" s="686" t="s">
        <v>29</v>
      </c>
      <c r="J1381" s="1"/>
    </row>
    <row r="1382" spans="1:10" ht="12.75" customHeight="1">
      <c r="A1382" s="2083"/>
      <c r="B1382" s="2083"/>
      <c r="C1382" s="2083"/>
      <c r="D1382" s="2083"/>
      <c r="E1382" s="2083"/>
      <c r="F1382" s="651" t="s">
        <v>3728</v>
      </c>
      <c r="G1382" s="651" t="s">
        <v>42</v>
      </c>
      <c r="H1382" s="651" t="s">
        <v>298</v>
      </c>
      <c r="I1382" s="686" t="s">
        <v>29</v>
      </c>
      <c r="J1382" s="1"/>
    </row>
    <row r="1383" spans="1:10" ht="12.75" customHeight="1">
      <c r="A1383" s="668" t="s">
        <v>3843</v>
      </c>
      <c r="B1383" s="600" t="s">
        <v>3844</v>
      </c>
      <c r="C1383" s="604">
        <v>303</v>
      </c>
      <c r="D1383" s="668" t="s">
        <v>1817</v>
      </c>
      <c r="E1383" s="668" t="s">
        <v>1689</v>
      </c>
      <c r="F1383" s="651" t="s">
        <v>3845</v>
      </c>
      <c r="G1383" s="651" t="s">
        <v>35</v>
      </c>
      <c r="H1383" s="651" t="s">
        <v>3846</v>
      </c>
      <c r="I1383" s="686" t="s">
        <v>40</v>
      </c>
      <c r="J1383" s="1"/>
    </row>
    <row r="1384" spans="1:10" ht="12.75" customHeight="1">
      <c r="A1384" s="927" t="s">
        <v>3847</v>
      </c>
      <c r="B1384" s="944" t="s">
        <v>3848</v>
      </c>
      <c r="C1384" s="927">
        <v>202</v>
      </c>
      <c r="D1384" s="927" t="s">
        <v>2020</v>
      </c>
      <c r="E1384" s="927" t="s">
        <v>1705</v>
      </c>
      <c r="F1384" s="651" t="s">
        <v>309</v>
      </c>
      <c r="G1384" s="651" t="s">
        <v>303</v>
      </c>
      <c r="H1384" s="651" t="s">
        <v>296</v>
      </c>
      <c r="I1384" s="686" t="s">
        <v>37</v>
      </c>
      <c r="J1384" s="1"/>
    </row>
    <row r="1385" spans="1:10" ht="12.75" customHeight="1">
      <c r="A1385" s="668"/>
      <c r="B1385" s="600"/>
      <c r="C1385" s="604"/>
      <c r="D1385" s="668"/>
      <c r="E1385" s="668"/>
      <c r="F1385" s="959"/>
      <c r="G1385" s="959"/>
      <c r="H1385" s="959"/>
      <c r="I1385" s="668"/>
      <c r="J1385" s="1"/>
    </row>
    <row r="1386" spans="1:10" ht="12.75" customHeight="1">
      <c r="A1386" s="1771" t="s">
        <v>18</v>
      </c>
      <c r="B1386" s="2245" t="s">
        <v>1367</v>
      </c>
      <c r="C1386" s="2080"/>
      <c r="D1386" s="2080"/>
      <c r="E1386" s="2080"/>
      <c r="F1386" s="2080"/>
      <c r="G1386" s="2080"/>
      <c r="H1386" s="2080"/>
      <c r="I1386" s="2081"/>
      <c r="J1386" s="1"/>
    </row>
    <row r="1387" spans="1:10" ht="12.75" customHeight="1">
      <c r="A1387" s="1771" t="s">
        <v>1638</v>
      </c>
      <c r="B1387" s="2245">
        <v>1</v>
      </c>
      <c r="C1387" s="2080"/>
      <c r="D1387" s="2080"/>
      <c r="E1387" s="2080"/>
      <c r="F1387" s="2080"/>
      <c r="G1387" s="2080"/>
      <c r="H1387" s="2080"/>
      <c r="I1387" s="2081"/>
      <c r="J1387" s="1"/>
    </row>
    <row r="1388" spans="1:10" ht="12.75" customHeight="1">
      <c r="A1388" s="2243" t="s">
        <v>1641</v>
      </c>
      <c r="B1388" s="2080"/>
      <c r="C1388" s="2080"/>
      <c r="D1388" s="2080"/>
      <c r="E1388" s="2081"/>
      <c r="F1388" s="2244" t="s">
        <v>1642</v>
      </c>
      <c r="G1388" s="2080"/>
      <c r="H1388" s="2080"/>
      <c r="I1388" s="2081"/>
      <c r="J1388" s="1"/>
    </row>
    <row r="1389" spans="1:10" ht="12.75" customHeight="1">
      <c r="A1389" s="1771" t="s">
        <v>1643</v>
      </c>
      <c r="B1389" s="384" t="s">
        <v>1644</v>
      </c>
      <c r="C1389" s="381" t="s">
        <v>1645</v>
      </c>
      <c r="D1389" s="1771" t="s">
        <v>1646</v>
      </c>
      <c r="E1389" s="1771" t="s">
        <v>2513</v>
      </c>
      <c r="F1389" s="950" t="s">
        <v>1649</v>
      </c>
      <c r="G1389" s="950" t="s">
        <v>1665</v>
      </c>
      <c r="H1389" s="950" t="s">
        <v>1666</v>
      </c>
      <c r="I1389" s="1771" t="s">
        <v>1667</v>
      </c>
      <c r="J1389" s="1"/>
    </row>
    <row r="1390" spans="1:10" ht="12.75" customHeight="1">
      <c r="A1390" s="668" t="s">
        <v>3849</v>
      </c>
      <c r="B1390" s="600" t="s">
        <v>3850</v>
      </c>
      <c r="C1390" s="604">
        <v>202</v>
      </c>
      <c r="D1390" s="668" t="s">
        <v>1688</v>
      </c>
      <c r="E1390" s="668" t="s">
        <v>1705</v>
      </c>
      <c r="F1390" s="651" t="s">
        <v>3687</v>
      </c>
      <c r="G1390" s="651" t="s">
        <v>104</v>
      </c>
      <c r="H1390" s="651" t="s">
        <v>194</v>
      </c>
      <c r="I1390" s="686" t="s">
        <v>29</v>
      </c>
      <c r="J1390" s="1"/>
    </row>
    <row r="1391" spans="1:10" ht="12.75" customHeight="1">
      <c r="A1391" s="668" t="s">
        <v>2382</v>
      </c>
      <c r="B1391" s="600" t="s">
        <v>1907</v>
      </c>
      <c r="C1391" s="604" t="s">
        <v>3686</v>
      </c>
      <c r="D1391" s="668" t="s">
        <v>1688</v>
      </c>
      <c r="E1391" s="668" t="s">
        <v>1705</v>
      </c>
      <c r="F1391" s="651" t="s">
        <v>3851</v>
      </c>
      <c r="G1391" s="651" t="s">
        <v>42</v>
      </c>
      <c r="H1391" s="651" t="s">
        <v>118</v>
      </c>
      <c r="I1391" s="686" t="s">
        <v>29</v>
      </c>
      <c r="J1391" s="1"/>
    </row>
    <row r="1392" spans="1:10" ht="12.75" customHeight="1">
      <c r="A1392" s="668" t="s">
        <v>1711</v>
      </c>
      <c r="B1392" s="600" t="s">
        <v>2256</v>
      </c>
      <c r="C1392" s="604" t="s">
        <v>3317</v>
      </c>
      <c r="D1392" s="668" t="s">
        <v>1688</v>
      </c>
      <c r="E1392" s="668" t="s">
        <v>1705</v>
      </c>
      <c r="F1392" s="651" t="s">
        <v>3318</v>
      </c>
      <c r="G1392" s="651" t="s">
        <v>48</v>
      </c>
      <c r="H1392" s="651" t="s">
        <v>1714</v>
      </c>
      <c r="I1392" s="686" t="s">
        <v>29</v>
      </c>
      <c r="J1392" s="1"/>
    </row>
    <row r="1393" spans="1:10" ht="12.75" customHeight="1">
      <c r="A1393" s="668" t="s">
        <v>3852</v>
      </c>
      <c r="B1393" s="600" t="s">
        <v>3703</v>
      </c>
      <c r="C1393" s="604" t="s">
        <v>3704</v>
      </c>
      <c r="D1393" s="668" t="s">
        <v>1688</v>
      </c>
      <c r="E1393" s="668" t="s">
        <v>1689</v>
      </c>
      <c r="F1393" s="651" t="s">
        <v>319</v>
      </c>
      <c r="G1393" s="651" t="s">
        <v>42</v>
      </c>
      <c r="H1393" s="651" t="s">
        <v>296</v>
      </c>
      <c r="I1393" s="686" t="s">
        <v>29</v>
      </c>
      <c r="J1393" s="1"/>
    </row>
    <row r="1394" spans="1:10" ht="12.75" customHeight="1">
      <c r="A1394" s="668" t="s">
        <v>3853</v>
      </c>
      <c r="B1394" s="600" t="s">
        <v>3691</v>
      </c>
      <c r="C1394" s="604" t="s">
        <v>3692</v>
      </c>
      <c r="D1394" s="668" t="s">
        <v>1688</v>
      </c>
      <c r="E1394" s="668" t="s">
        <v>1689</v>
      </c>
      <c r="F1394" s="651" t="s">
        <v>318</v>
      </c>
      <c r="G1394" s="651" t="s">
        <v>42</v>
      </c>
      <c r="H1394" s="651" t="s">
        <v>296</v>
      </c>
      <c r="I1394" s="686" t="s">
        <v>29</v>
      </c>
      <c r="J1394" s="1"/>
    </row>
    <row r="1395" spans="1:10" ht="12.75" customHeight="1">
      <c r="A1395" s="668" t="s">
        <v>3854</v>
      </c>
      <c r="B1395" s="600" t="s">
        <v>3694</v>
      </c>
      <c r="C1395" s="604" t="s">
        <v>3695</v>
      </c>
      <c r="D1395" s="668" t="s">
        <v>1688</v>
      </c>
      <c r="E1395" s="668" t="s">
        <v>1689</v>
      </c>
      <c r="F1395" s="651" t="s">
        <v>295</v>
      </c>
      <c r="G1395" s="651" t="s">
        <v>42</v>
      </c>
      <c r="H1395" s="651" t="s">
        <v>296</v>
      </c>
      <c r="I1395" s="686" t="s">
        <v>29</v>
      </c>
      <c r="J1395" s="1"/>
    </row>
    <row r="1396" spans="1:10" ht="12.75" customHeight="1">
      <c r="A1396" s="668" t="s">
        <v>3855</v>
      </c>
      <c r="B1396" s="600" t="s">
        <v>3856</v>
      </c>
      <c r="C1396" s="604" t="s">
        <v>3686</v>
      </c>
      <c r="D1396" s="668" t="s">
        <v>1688</v>
      </c>
      <c r="E1396" s="668" t="s">
        <v>1689</v>
      </c>
      <c r="F1396" s="651" t="s">
        <v>3698</v>
      </c>
      <c r="G1396" s="651" t="s">
        <v>42</v>
      </c>
      <c r="H1396" s="651" t="s">
        <v>296</v>
      </c>
      <c r="I1396" s="686" t="s">
        <v>37</v>
      </c>
      <c r="J1396" s="1"/>
    </row>
    <row r="1397" spans="1:10" ht="12.75" customHeight="1">
      <c r="A1397" s="668" t="s">
        <v>3857</v>
      </c>
      <c r="B1397" s="600" t="s">
        <v>3858</v>
      </c>
      <c r="C1397" s="604" t="s">
        <v>3692</v>
      </c>
      <c r="D1397" s="668" t="s">
        <v>1688</v>
      </c>
      <c r="E1397" s="668" t="s">
        <v>1689</v>
      </c>
      <c r="F1397" s="651" t="s">
        <v>3798</v>
      </c>
      <c r="G1397" s="651" t="s">
        <v>42</v>
      </c>
      <c r="H1397" s="651" t="s">
        <v>296</v>
      </c>
      <c r="I1397" s="686" t="s">
        <v>40</v>
      </c>
      <c r="J1397" s="1"/>
    </row>
    <row r="1398" spans="1:10" ht="12.75" customHeight="1">
      <c r="A1398" s="668" t="s">
        <v>3859</v>
      </c>
      <c r="B1398" s="600" t="s">
        <v>256</v>
      </c>
      <c r="C1398" s="604" t="s">
        <v>3686</v>
      </c>
      <c r="D1398" s="668" t="s">
        <v>1688</v>
      </c>
      <c r="E1398" s="668" t="s">
        <v>1689</v>
      </c>
      <c r="F1398" s="651" t="s">
        <v>316</v>
      </c>
      <c r="G1398" s="651" t="s">
        <v>104</v>
      </c>
      <c r="H1398" s="651" t="s">
        <v>3701</v>
      </c>
      <c r="I1398" s="686" t="s">
        <v>37</v>
      </c>
      <c r="J1398" s="1"/>
    </row>
    <row r="1399" spans="1:10" ht="12.75" customHeight="1">
      <c r="A1399" s="668"/>
      <c r="B1399" s="600"/>
      <c r="C1399" s="604"/>
      <c r="D1399" s="668"/>
      <c r="E1399" s="668"/>
      <c r="F1399" s="959"/>
      <c r="G1399" s="959"/>
      <c r="H1399" s="959"/>
      <c r="I1399" s="668"/>
      <c r="J1399" s="1"/>
    </row>
    <row r="1400" spans="1:10" ht="12.75" customHeight="1">
      <c r="A1400" s="1771" t="s">
        <v>1638</v>
      </c>
      <c r="B1400" s="2245">
        <v>2</v>
      </c>
      <c r="C1400" s="2080"/>
      <c r="D1400" s="2080"/>
      <c r="E1400" s="2080"/>
      <c r="F1400" s="2080"/>
      <c r="G1400" s="2080"/>
      <c r="H1400" s="2080"/>
      <c r="I1400" s="2081"/>
      <c r="J1400" s="1"/>
    </row>
    <row r="1401" spans="1:10" ht="12.75" customHeight="1">
      <c r="A1401" s="668" t="s">
        <v>3209</v>
      </c>
      <c r="B1401" s="600" t="s">
        <v>3705</v>
      </c>
      <c r="C1401" s="604" t="s">
        <v>3686</v>
      </c>
      <c r="D1401" s="668" t="s">
        <v>1688</v>
      </c>
      <c r="E1401" s="668" t="s">
        <v>1705</v>
      </c>
      <c r="F1401" s="651" t="s">
        <v>3687</v>
      </c>
      <c r="G1401" s="651" t="s">
        <v>104</v>
      </c>
      <c r="H1401" s="651" t="s">
        <v>194</v>
      </c>
      <c r="I1401" s="927" t="s">
        <v>29</v>
      </c>
      <c r="J1401" s="1"/>
    </row>
    <row r="1402" spans="1:10" ht="12.75" customHeight="1">
      <c r="A1402" s="668" t="s">
        <v>2406</v>
      </c>
      <c r="B1402" s="600" t="s">
        <v>1943</v>
      </c>
      <c r="C1402" s="604">
        <v>202</v>
      </c>
      <c r="D1402" s="668" t="s">
        <v>1688</v>
      </c>
      <c r="E1402" s="668" t="s">
        <v>1705</v>
      </c>
      <c r="F1402" s="651" t="s">
        <v>3500</v>
      </c>
      <c r="G1402" s="651" t="s">
        <v>104</v>
      </c>
      <c r="H1402" s="651" t="s">
        <v>118</v>
      </c>
      <c r="I1402" s="927" t="s">
        <v>29</v>
      </c>
      <c r="J1402" s="1"/>
    </row>
    <row r="1403" spans="1:10" ht="12.75" customHeight="1">
      <c r="A1403" s="668" t="s">
        <v>1739</v>
      </c>
      <c r="B1403" s="600" t="s">
        <v>1740</v>
      </c>
      <c r="C1403" s="604" t="s">
        <v>3695</v>
      </c>
      <c r="D1403" s="668" t="s">
        <v>1688</v>
      </c>
      <c r="E1403" s="668" t="s">
        <v>1705</v>
      </c>
      <c r="F1403" s="651" t="s">
        <v>3713</v>
      </c>
      <c r="G1403" s="651" t="s">
        <v>42</v>
      </c>
      <c r="H1403" s="651" t="s">
        <v>2535</v>
      </c>
      <c r="I1403" s="927" t="s">
        <v>29</v>
      </c>
      <c r="J1403" s="1"/>
    </row>
    <row r="1404" spans="1:10" ht="12.75" customHeight="1">
      <c r="A1404" s="668" t="s">
        <v>1741</v>
      </c>
      <c r="B1404" s="600" t="s">
        <v>1947</v>
      </c>
      <c r="C1404" s="604" t="s">
        <v>3317</v>
      </c>
      <c r="D1404" s="668" t="s">
        <v>1688</v>
      </c>
      <c r="E1404" s="668" t="s">
        <v>1705</v>
      </c>
      <c r="F1404" s="651" t="s">
        <v>3860</v>
      </c>
      <c r="G1404" s="651" t="s">
        <v>48</v>
      </c>
      <c r="H1404" s="651" t="s">
        <v>3707</v>
      </c>
      <c r="I1404" s="927" t="s">
        <v>40</v>
      </c>
      <c r="J1404" s="1"/>
    </row>
    <row r="1405" spans="1:10" ht="12.75" customHeight="1">
      <c r="A1405" s="668" t="s">
        <v>1736</v>
      </c>
      <c r="B1405" s="600" t="s">
        <v>3708</v>
      </c>
      <c r="C1405" s="604" t="s">
        <v>3709</v>
      </c>
      <c r="D1405" s="668" t="s">
        <v>1688</v>
      </c>
      <c r="E1405" s="668" t="s">
        <v>1705</v>
      </c>
      <c r="F1405" s="651" t="s">
        <v>3710</v>
      </c>
      <c r="G1405" s="651" t="s">
        <v>80</v>
      </c>
      <c r="H1405" s="651" t="s">
        <v>261</v>
      </c>
      <c r="I1405" s="927" t="s">
        <v>29</v>
      </c>
      <c r="J1405" s="1"/>
    </row>
    <row r="1406" spans="1:10" ht="12.75" customHeight="1">
      <c r="A1406" s="668" t="s">
        <v>3711</v>
      </c>
      <c r="B1406" s="600" t="s">
        <v>657</v>
      </c>
      <c r="C1406" s="604" t="s">
        <v>3686</v>
      </c>
      <c r="D1406" s="668" t="s">
        <v>1688</v>
      </c>
      <c r="E1406" s="668" t="s">
        <v>1705</v>
      </c>
      <c r="F1406" s="651" t="s">
        <v>3712</v>
      </c>
      <c r="G1406" s="651" t="s">
        <v>504</v>
      </c>
      <c r="H1406" s="651" t="s">
        <v>657</v>
      </c>
      <c r="I1406" s="927" t="s">
        <v>29</v>
      </c>
      <c r="J1406" s="1"/>
    </row>
    <row r="1407" spans="1:10" ht="12.75" customHeight="1">
      <c r="A1407" s="668" t="s">
        <v>3861</v>
      </c>
      <c r="B1407" s="600" t="s">
        <v>3721</v>
      </c>
      <c r="C1407" s="604" t="s">
        <v>3704</v>
      </c>
      <c r="D1407" s="668" t="s">
        <v>1688</v>
      </c>
      <c r="E1407" s="668" t="s">
        <v>1689</v>
      </c>
      <c r="F1407" s="651" t="s">
        <v>319</v>
      </c>
      <c r="G1407" s="651" t="s">
        <v>42</v>
      </c>
      <c r="H1407" s="651" t="s">
        <v>296</v>
      </c>
      <c r="I1407" s="927" t="s">
        <v>29</v>
      </c>
      <c r="J1407" s="1"/>
    </row>
    <row r="1408" spans="1:10" ht="12.75" customHeight="1">
      <c r="A1408" s="668" t="s">
        <v>3862</v>
      </c>
      <c r="B1408" s="600" t="s">
        <v>3715</v>
      </c>
      <c r="C1408" s="604" t="s">
        <v>3704</v>
      </c>
      <c r="D1408" s="668" t="s">
        <v>1688</v>
      </c>
      <c r="E1408" s="668" t="s">
        <v>1689</v>
      </c>
      <c r="F1408" s="651" t="s">
        <v>318</v>
      </c>
      <c r="G1408" s="651" t="s">
        <v>42</v>
      </c>
      <c r="H1408" s="651" t="s">
        <v>296</v>
      </c>
      <c r="I1408" s="927" t="s">
        <v>29</v>
      </c>
      <c r="J1408" s="1"/>
    </row>
    <row r="1409" spans="1:10" ht="12.75" customHeight="1">
      <c r="A1409" s="668" t="s">
        <v>3863</v>
      </c>
      <c r="B1409" s="600" t="s">
        <v>3717</v>
      </c>
      <c r="C1409" s="604" t="s">
        <v>3686</v>
      </c>
      <c r="D1409" s="668" t="s">
        <v>1688</v>
      </c>
      <c r="E1409" s="668" t="s">
        <v>1689</v>
      </c>
      <c r="F1409" s="651" t="s">
        <v>3698</v>
      </c>
      <c r="G1409" s="651" t="s">
        <v>42</v>
      </c>
      <c r="H1409" s="651" t="s">
        <v>296</v>
      </c>
      <c r="I1409" s="927" t="s">
        <v>37</v>
      </c>
      <c r="J1409" s="1"/>
    </row>
    <row r="1410" spans="1:10" ht="12.75" customHeight="1">
      <c r="A1410" s="668" t="s">
        <v>1730</v>
      </c>
      <c r="B1410" s="600" t="s">
        <v>1934</v>
      </c>
      <c r="C1410" s="604" t="s">
        <v>3317</v>
      </c>
      <c r="D1410" s="668" t="s">
        <v>1688</v>
      </c>
      <c r="E1410" s="668" t="s">
        <v>1689</v>
      </c>
      <c r="F1410" s="651" t="s">
        <v>319</v>
      </c>
      <c r="G1410" s="651" t="s">
        <v>42</v>
      </c>
      <c r="H1410" s="651" t="s">
        <v>296</v>
      </c>
      <c r="I1410" s="927" t="s">
        <v>29</v>
      </c>
      <c r="J1410" s="1"/>
    </row>
    <row r="1411" spans="1:10" ht="12.75" customHeight="1">
      <c r="A1411" s="668"/>
      <c r="B1411" s="600"/>
      <c r="C1411" s="604"/>
      <c r="D1411" s="668"/>
      <c r="E1411" s="668"/>
      <c r="F1411" s="959"/>
      <c r="G1411" s="959"/>
      <c r="H1411" s="959"/>
      <c r="I1411" s="668"/>
      <c r="J1411" s="1"/>
    </row>
    <row r="1412" spans="1:10" ht="12.75" customHeight="1">
      <c r="A1412" s="1771" t="s">
        <v>1638</v>
      </c>
      <c r="B1412" s="2245">
        <v>3</v>
      </c>
      <c r="C1412" s="2080"/>
      <c r="D1412" s="2080"/>
      <c r="E1412" s="2080"/>
      <c r="F1412" s="2080"/>
      <c r="G1412" s="2080"/>
      <c r="H1412" s="2080"/>
      <c r="I1412" s="2081"/>
      <c r="J1412" s="1"/>
    </row>
    <row r="1413" spans="1:10" ht="12.75" customHeight="1">
      <c r="A1413" s="668" t="s">
        <v>1760</v>
      </c>
      <c r="B1413" s="600" t="s">
        <v>3723</v>
      </c>
      <c r="C1413" s="604">
        <v>200</v>
      </c>
      <c r="D1413" s="668" t="s">
        <v>1688</v>
      </c>
      <c r="E1413" s="668" t="s">
        <v>1705</v>
      </c>
      <c r="F1413" s="651" t="s">
        <v>3724</v>
      </c>
      <c r="G1413" s="651" t="s">
        <v>504</v>
      </c>
      <c r="H1413" s="651" t="s">
        <v>6</v>
      </c>
      <c r="I1413" s="686" t="s">
        <v>29</v>
      </c>
      <c r="J1413" s="1"/>
    </row>
    <row r="1414" spans="1:10" ht="12.75" customHeight="1">
      <c r="A1414" s="668" t="s">
        <v>1758</v>
      </c>
      <c r="B1414" s="600" t="s">
        <v>88</v>
      </c>
      <c r="C1414" s="604" t="s">
        <v>3709</v>
      </c>
      <c r="D1414" s="668" t="s">
        <v>1688</v>
      </c>
      <c r="E1414" s="668" t="s">
        <v>1705</v>
      </c>
      <c r="F1414" s="651" t="s">
        <v>3361</v>
      </c>
      <c r="G1414" s="651" t="s">
        <v>104</v>
      </c>
      <c r="H1414" s="651" t="s">
        <v>3866</v>
      </c>
      <c r="I1414" s="686" t="s">
        <v>29</v>
      </c>
      <c r="J1414" s="1"/>
    </row>
    <row r="1415" spans="1:10" ht="12.75" customHeight="1">
      <c r="A1415" s="668" t="s">
        <v>3867</v>
      </c>
      <c r="B1415" s="600" t="s">
        <v>3868</v>
      </c>
      <c r="C1415" s="604" t="s">
        <v>3704</v>
      </c>
      <c r="D1415" s="668" t="s">
        <v>1688</v>
      </c>
      <c r="E1415" s="668" t="s">
        <v>1689</v>
      </c>
      <c r="F1415" s="651" t="s">
        <v>321</v>
      </c>
      <c r="G1415" s="651" t="s">
        <v>42</v>
      </c>
      <c r="H1415" s="651" t="s">
        <v>296</v>
      </c>
      <c r="I1415" s="686" t="s">
        <v>40</v>
      </c>
      <c r="J1415" s="1"/>
    </row>
    <row r="1416" spans="1:10" ht="12.75" customHeight="1">
      <c r="A1416" s="668" t="s">
        <v>3869</v>
      </c>
      <c r="B1416" s="600" t="s">
        <v>3870</v>
      </c>
      <c r="C1416" s="604" t="s">
        <v>3692</v>
      </c>
      <c r="D1416" s="668" t="s">
        <v>1688</v>
      </c>
      <c r="E1416" s="668" t="s">
        <v>1689</v>
      </c>
      <c r="F1416" s="651" t="s">
        <v>3871</v>
      </c>
      <c r="G1416" s="651" t="s">
        <v>42</v>
      </c>
      <c r="H1416" s="651" t="s">
        <v>296</v>
      </c>
      <c r="I1416" s="686" t="s">
        <v>40</v>
      </c>
      <c r="J1416" s="1"/>
    </row>
    <row r="1417" spans="1:10" ht="12.75" customHeight="1">
      <c r="A1417" s="668" t="s">
        <v>3872</v>
      </c>
      <c r="B1417" s="600" t="s">
        <v>3697</v>
      </c>
      <c r="C1417" s="604" t="s">
        <v>3686</v>
      </c>
      <c r="D1417" s="668" t="s">
        <v>1688</v>
      </c>
      <c r="E1417" s="668" t="s">
        <v>1689</v>
      </c>
      <c r="F1417" s="651" t="s">
        <v>3698</v>
      </c>
      <c r="G1417" s="651" t="s">
        <v>42</v>
      </c>
      <c r="H1417" s="651" t="s">
        <v>296</v>
      </c>
      <c r="I1417" s="686" t="s">
        <v>37</v>
      </c>
      <c r="J1417" s="1"/>
    </row>
    <row r="1418" spans="1:10" ht="12.75" customHeight="1">
      <c r="A1418" s="668" t="s">
        <v>3873</v>
      </c>
      <c r="B1418" s="600" t="s">
        <v>3874</v>
      </c>
      <c r="C1418" s="604" t="s">
        <v>3686</v>
      </c>
      <c r="D1418" s="668" t="s">
        <v>1688</v>
      </c>
      <c r="E1418" s="668" t="s">
        <v>1689</v>
      </c>
      <c r="F1418" s="651" t="s">
        <v>322</v>
      </c>
      <c r="G1418" s="651" t="s">
        <v>42</v>
      </c>
      <c r="H1418" s="651" t="s">
        <v>296</v>
      </c>
      <c r="I1418" s="686" t="s">
        <v>37</v>
      </c>
      <c r="J1418" s="1"/>
    </row>
    <row r="1419" spans="1:10" ht="12.75" customHeight="1">
      <c r="A1419" s="668" t="s">
        <v>3875</v>
      </c>
      <c r="B1419" s="600" t="s">
        <v>3876</v>
      </c>
      <c r="C1419" s="604" t="s">
        <v>3692</v>
      </c>
      <c r="D1419" s="668" t="s">
        <v>1817</v>
      </c>
      <c r="E1419" s="668" t="s">
        <v>1689</v>
      </c>
      <c r="F1419" s="651" t="s">
        <v>323</v>
      </c>
      <c r="G1419" s="651" t="s">
        <v>42</v>
      </c>
      <c r="H1419" s="651" t="s">
        <v>296</v>
      </c>
      <c r="I1419" s="686" t="s">
        <v>37</v>
      </c>
      <c r="J1419" s="1"/>
    </row>
    <row r="1420" spans="1:10" ht="12.75" customHeight="1">
      <c r="A1420" s="668" t="s">
        <v>3877</v>
      </c>
      <c r="B1420" s="600" t="s">
        <v>3878</v>
      </c>
      <c r="C1420" s="604" t="s">
        <v>3692</v>
      </c>
      <c r="D1420" s="668" t="s">
        <v>1817</v>
      </c>
      <c r="E1420" s="668" t="s">
        <v>1689</v>
      </c>
      <c r="F1420" s="651" t="s">
        <v>3879</v>
      </c>
      <c r="G1420" s="651" t="s">
        <v>42</v>
      </c>
      <c r="H1420" s="651" t="s">
        <v>296</v>
      </c>
      <c r="I1420" s="686" t="s">
        <v>37</v>
      </c>
      <c r="J1420" s="1"/>
    </row>
    <row r="1421" spans="1:10" ht="12.75" customHeight="1">
      <c r="A1421" s="668" t="s">
        <v>1764</v>
      </c>
      <c r="B1421" s="600" t="s">
        <v>2245</v>
      </c>
      <c r="C1421" s="604" t="s">
        <v>3686</v>
      </c>
      <c r="D1421" s="668" t="s">
        <v>2020</v>
      </c>
      <c r="E1421" s="668" t="s">
        <v>1705</v>
      </c>
      <c r="F1421" s="651" t="s">
        <v>3738</v>
      </c>
      <c r="G1421" s="651" t="s">
        <v>42</v>
      </c>
      <c r="H1421" s="651" t="s">
        <v>79</v>
      </c>
      <c r="I1421" s="686" t="s">
        <v>37</v>
      </c>
      <c r="J1421" s="1"/>
    </row>
    <row r="1422" spans="1:10" ht="12.75" customHeight="1">
      <c r="A1422" s="668"/>
      <c r="B1422" s="600"/>
      <c r="C1422" s="604"/>
      <c r="D1422" s="668"/>
      <c r="E1422" s="668"/>
      <c r="F1422" s="959"/>
      <c r="G1422" s="959"/>
      <c r="H1422" s="959"/>
      <c r="I1422" s="668"/>
      <c r="J1422" s="1"/>
    </row>
    <row r="1423" spans="1:10" ht="12.75" customHeight="1">
      <c r="A1423" s="1771" t="s">
        <v>1638</v>
      </c>
      <c r="B1423" s="2245">
        <v>4</v>
      </c>
      <c r="C1423" s="2080"/>
      <c r="D1423" s="2080"/>
      <c r="E1423" s="2080"/>
      <c r="F1423" s="2080"/>
      <c r="G1423" s="2080"/>
      <c r="H1423" s="2080"/>
      <c r="I1423" s="2081"/>
      <c r="J1423" s="1"/>
    </row>
    <row r="1424" spans="1:10" ht="12.75" customHeight="1">
      <c r="A1424" s="668" t="s">
        <v>1793</v>
      </c>
      <c r="B1424" s="600" t="s">
        <v>3880</v>
      </c>
      <c r="C1424" s="604" t="s">
        <v>3709</v>
      </c>
      <c r="D1424" s="668" t="s">
        <v>1688</v>
      </c>
      <c r="E1424" s="668" t="s">
        <v>1705</v>
      </c>
      <c r="F1424" s="959" t="s">
        <v>3881</v>
      </c>
      <c r="G1424" s="651" t="s">
        <v>857</v>
      </c>
      <c r="H1424" s="651" t="s">
        <v>3741</v>
      </c>
      <c r="I1424" s="686" t="s">
        <v>29</v>
      </c>
      <c r="J1424" s="1"/>
    </row>
    <row r="1425" spans="1:10" ht="12.75" customHeight="1">
      <c r="A1425" s="668" t="s">
        <v>1793</v>
      </c>
      <c r="B1425" s="600" t="s">
        <v>1794</v>
      </c>
      <c r="C1425" s="604">
        <v>200</v>
      </c>
      <c r="D1425" s="668" t="s">
        <v>1688</v>
      </c>
      <c r="E1425" s="668" t="s">
        <v>1705</v>
      </c>
      <c r="F1425" s="959" t="s">
        <v>3882</v>
      </c>
      <c r="G1425" s="651" t="s">
        <v>42</v>
      </c>
      <c r="H1425" s="651" t="s">
        <v>3741</v>
      </c>
      <c r="I1425" s="686" t="s">
        <v>29</v>
      </c>
      <c r="J1425" s="1"/>
    </row>
    <row r="1426" spans="1:10" ht="12.75" customHeight="1">
      <c r="A1426" s="668" t="s">
        <v>1994</v>
      </c>
      <c r="B1426" s="600" t="s">
        <v>1803</v>
      </c>
      <c r="C1426" s="604" t="s">
        <v>3709</v>
      </c>
      <c r="D1426" s="668" t="s">
        <v>1688</v>
      </c>
      <c r="E1426" s="668" t="s">
        <v>1705</v>
      </c>
      <c r="F1426" s="959" t="s">
        <v>3883</v>
      </c>
      <c r="G1426" s="651" t="s">
        <v>104</v>
      </c>
      <c r="H1426" s="651" t="s">
        <v>3725</v>
      </c>
      <c r="I1426" s="686" t="s">
        <v>29</v>
      </c>
      <c r="J1426" s="1"/>
    </row>
    <row r="1427" spans="1:10" ht="12.75" customHeight="1">
      <c r="A1427" s="668" t="s">
        <v>3884</v>
      </c>
      <c r="B1427" s="600" t="s">
        <v>3885</v>
      </c>
      <c r="C1427" s="604" t="s">
        <v>3830</v>
      </c>
      <c r="D1427" s="668" t="s">
        <v>1688</v>
      </c>
      <c r="E1427" s="668" t="s">
        <v>1689</v>
      </c>
      <c r="F1427" s="959" t="s">
        <v>3871</v>
      </c>
      <c r="G1427" s="651" t="s">
        <v>42</v>
      </c>
      <c r="H1427" s="651" t="s">
        <v>296</v>
      </c>
      <c r="I1427" s="686" t="s">
        <v>40</v>
      </c>
      <c r="J1427" s="1"/>
    </row>
    <row r="1428" spans="1:10" ht="12.75" customHeight="1">
      <c r="A1428" s="668" t="s">
        <v>3886</v>
      </c>
      <c r="B1428" s="600" t="s">
        <v>3887</v>
      </c>
      <c r="C1428" s="604" t="s">
        <v>3692</v>
      </c>
      <c r="D1428" s="668" t="s">
        <v>1688</v>
      </c>
      <c r="E1428" s="668" t="s">
        <v>1689</v>
      </c>
      <c r="F1428" s="959" t="s">
        <v>318</v>
      </c>
      <c r="G1428" s="651" t="s">
        <v>42</v>
      </c>
      <c r="H1428" s="651" t="s">
        <v>296</v>
      </c>
      <c r="I1428" s="686" t="s">
        <v>40</v>
      </c>
      <c r="J1428" s="1"/>
    </row>
    <row r="1429" spans="1:10" ht="12.75" customHeight="1">
      <c r="A1429" s="668" t="s">
        <v>3888</v>
      </c>
      <c r="B1429" s="600" t="s">
        <v>3751</v>
      </c>
      <c r="C1429" s="604" t="s">
        <v>3686</v>
      </c>
      <c r="D1429" s="668" t="s">
        <v>1688</v>
      </c>
      <c r="E1429" s="668" t="s">
        <v>1689</v>
      </c>
      <c r="F1429" s="959" t="s">
        <v>3889</v>
      </c>
      <c r="G1429" s="651" t="s">
        <v>314</v>
      </c>
      <c r="H1429" s="651" t="s">
        <v>296</v>
      </c>
      <c r="I1429" s="686" t="s">
        <v>37</v>
      </c>
      <c r="J1429" s="1"/>
    </row>
    <row r="1430" spans="1:10" ht="12.75" customHeight="1">
      <c r="A1430" s="668" t="s">
        <v>3890</v>
      </c>
      <c r="B1430" s="600" t="s">
        <v>2015</v>
      </c>
      <c r="C1430" s="604" t="s">
        <v>3692</v>
      </c>
      <c r="D1430" s="668" t="s">
        <v>1688</v>
      </c>
      <c r="E1430" s="668" t="s">
        <v>1689</v>
      </c>
      <c r="F1430" s="959" t="s">
        <v>295</v>
      </c>
      <c r="G1430" s="651" t="s">
        <v>177</v>
      </c>
      <c r="H1430" s="651" t="s">
        <v>296</v>
      </c>
      <c r="I1430" s="686" t="s">
        <v>29</v>
      </c>
      <c r="J1430" s="1"/>
    </row>
    <row r="1431" spans="1:10" ht="12.75" customHeight="1">
      <c r="A1431" s="668" t="s">
        <v>1992</v>
      </c>
      <c r="B1431" s="600" t="s">
        <v>2273</v>
      </c>
      <c r="C1431" s="604" t="s">
        <v>3317</v>
      </c>
      <c r="D1431" s="668" t="s">
        <v>1688</v>
      </c>
      <c r="E1431" s="668" t="s">
        <v>1689</v>
      </c>
      <c r="F1431" s="959" t="s">
        <v>309</v>
      </c>
      <c r="G1431" s="651" t="s">
        <v>177</v>
      </c>
      <c r="H1431" s="651" t="s">
        <v>296</v>
      </c>
      <c r="I1431" s="686" t="s">
        <v>29</v>
      </c>
      <c r="J1431" s="1"/>
    </row>
    <row r="1432" spans="1:10" ht="12.75" customHeight="1">
      <c r="A1432" s="668" t="s">
        <v>3891</v>
      </c>
      <c r="B1432" s="600" t="s">
        <v>3892</v>
      </c>
      <c r="C1432" s="604" t="s">
        <v>3686</v>
      </c>
      <c r="D1432" s="668" t="s">
        <v>1817</v>
      </c>
      <c r="E1432" s="668" t="s">
        <v>1689</v>
      </c>
      <c r="F1432" s="959" t="s">
        <v>3893</v>
      </c>
      <c r="G1432" s="651" t="s">
        <v>314</v>
      </c>
      <c r="H1432" s="651" t="s">
        <v>296</v>
      </c>
      <c r="I1432" s="686" t="s">
        <v>37</v>
      </c>
      <c r="J1432" s="1"/>
    </row>
    <row r="1433" spans="1:10" ht="12.75" customHeight="1">
      <c r="A1433" s="668" t="s">
        <v>1798</v>
      </c>
      <c r="B1433" s="600" t="s">
        <v>1134</v>
      </c>
      <c r="C1433" s="604">
        <v>303</v>
      </c>
      <c r="D1433" s="668" t="s">
        <v>2020</v>
      </c>
      <c r="E1433" s="668" t="s">
        <v>1705</v>
      </c>
      <c r="F1433" s="959" t="s">
        <v>3760</v>
      </c>
      <c r="G1433" s="651" t="s">
        <v>35</v>
      </c>
      <c r="H1433" s="651" t="s">
        <v>1800</v>
      </c>
      <c r="I1433" s="686" t="s">
        <v>40</v>
      </c>
      <c r="J1433" s="1"/>
    </row>
    <row r="1434" spans="1:10" ht="12.75" customHeight="1">
      <c r="A1434" s="668"/>
      <c r="B1434" s="600"/>
      <c r="C1434" s="604"/>
      <c r="D1434" s="668"/>
      <c r="E1434" s="668"/>
      <c r="F1434" s="959"/>
      <c r="G1434" s="959"/>
      <c r="H1434" s="959"/>
      <c r="I1434" s="668"/>
      <c r="J1434" s="1"/>
    </row>
    <row r="1435" spans="1:10" ht="12.75" customHeight="1">
      <c r="A1435" s="1771" t="s">
        <v>1638</v>
      </c>
      <c r="B1435" s="2245">
        <v>5</v>
      </c>
      <c r="C1435" s="2080"/>
      <c r="D1435" s="2080"/>
      <c r="E1435" s="2080"/>
      <c r="F1435" s="2080"/>
      <c r="G1435" s="2080"/>
      <c r="H1435" s="2080"/>
      <c r="I1435" s="2081"/>
      <c r="J1435" s="1"/>
    </row>
    <row r="1436" spans="1:10" ht="12.75" customHeight="1">
      <c r="A1436" s="668" t="s">
        <v>3894</v>
      </c>
      <c r="B1436" s="600" t="s">
        <v>3895</v>
      </c>
      <c r="C1436" s="604" t="s">
        <v>3704</v>
      </c>
      <c r="D1436" s="668" t="s">
        <v>1688</v>
      </c>
      <c r="E1436" s="668" t="s">
        <v>1689</v>
      </c>
      <c r="F1436" s="959" t="s">
        <v>318</v>
      </c>
      <c r="G1436" s="959" t="s">
        <v>42</v>
      </c>
      <c r="H1436" s="959" t="s">
        <v>296</v>
      </c>
      <c r="I1436" s="668" t="s">
        <v>29</v>
      </c>
      <c r="J1436" s="1"/>
    </row>
    <row r="1437" spans="1:10" ht="12.75" customHeight="1">
      <c r="A1437" s="668" t="s">
        <v>3896</v>
      </c>
      <c r="B1437" s="600" t="s">
        <v>3787</v>
      </c>
      <c r="C1437" s="604" t="s">
        <v>3830</v>
      </c>
      <c r="D1437" s="668" t="s">
        <v>1688</v>
      </c>
      <c r="E1437" s="668" t="s">
        <v>1689</v>
      </c>
      <c r="F1437" s="959" t="s">
        <v>295</v>
      </c>
      <c r="G1437" s="959" t="s">
        <v>42</v>
      </c>
      <c r="H1437" s="959" t="s">
        <v>296</v>
      </c>
      <c r="I1437" s="668" t="s">
        <v>29</v>
      </c>
      <c r="J1437" s="1"/>
    </row>
    <row r="1438" spans="1:10" ht="12.75" customHeight="1">
      <c r="A1438" s="668" t="s">
        <v>3897</v>
      </c>
      <c r="B1438" s="600" t="s">
        <v>3769</v>
      </c>
      <c r="C1438" s="604" t="s">
        <v>3686</v>
      </c>
      <c r="D1438" s="668" t="s">
        <v>1688</v>
      </c>
      <c r="E1438" s="668" t="s">
        <v>1689</v>
      </c>
      <c r="F1438" s="959" t="s">
        <v>3893</v>
      </c>
      <c r="G1438" s="959" t="s">
        <v>35</v>
      </c>
      <c r="H1438" s="959" t="s">
        <v>3898</v>
      </c>
      <c r="I1438" s="668" t="s">
        <v>29</v>
      </c>
      <c r="J1438" s="1"/>
    </row>
    <row r="1439" spans="1:10" ht="12.75" customHeight="1">
      <c r="A1439" s="668" t="s">
        <v>3899</v>
      </c>
      <c r="B1439" s="600" t="s">
        <v>3900</v>
      </c>
      <c r="C1439" s="604" t="s">
        <v>3686</v>
      </c>
      <c r="D1439" s="668" t="s">
        <v>1688</v>
      </c>
      <c r="E1439" s="668" t="s">
        <v>1689</v>
      </c>
      <c r="F1439" s="959" t="s">
        <v>3901</v>
      </c>
      <c r="G1439" s="959" t="s">
        <v>25</v>
      </c>
      <c r="H1439" s="959" t="s">
        <v>296</v>
      </c>
      <c r="I1439" s="668" t="s">
        <v>29</v>
      </c>
      <c r="J1439" s="1"/>
    </row>
    <row r="1440" spans="1:10" ht="12.75" customHeight="1">
      <c r="A1440" s="668" t="s">
        <v>3902</v>
      </c>
      <c r="B1440" s="600" t="s">
        <v>3903</v>
      </c>
      <c r="C1440" s="604" t="s">
        <v>3692</v>
      </c>
      <c r="D1440" s="668" t="s">
        <v>1817</v>
      </c>
      <c r="E1440" s="668" t="s">
        <v>1689</v>
      </c>
      <c r="F1440" s="959" t="s">
        <v>295</v>
      </c>
      <c r="G1440" s="959" t="s">
        <v>42</v>
      </c>
      <c r="H1440" s="959" t="s">
        <v>296</v>
      </c>
      <c r="I1440" s="668" t="s">
        <v>29</v>
      </c>
      <c r="J1440" s="1"/>
    </row>
    <row r="1441" spans="1:10" ht="12.75" customHeight="1">
      <c r="A1441" s="668" t="s">
        <v>3904</v>
      </c>
      <c r="B1441" s="600" t="s">
        <v>3905</v>
      </c>
      <c r="C1441" s="604">
        <v>223</v>
      </c>
      <c r="D1441" s="668" t="s">
        <v>1817</v>
      </c>
      <c r="E1441" s="668" t="s">
        <v>1689</v>
      </c>
      <c r="F1441" s="959" t="s">
        <v>3906</v>
      </c>
      <c r="G1441" s="959" t="s">
        <v>42</v>
      </c>
      <c r="H1441" s="959" t="s">
        <v>298</v>
      </c>
      <c r="I1441" s="668" t="s">
        <v>29</v>
      </c>
      <c r="J1441" s="1"/>
    </row>
    <row r="1442" spans="1:10" ht="12.75" customHeight="1">
      <c r="A1442" s="668" t="s">
        <v>3907</v>
      </c>
      <c r="B1442" s="600" t="s">
        <v>3908</v>
      </c>
      <c r="C1442" s="604">
        <v>223</v>
      </c>
      <c r="D1442" s="668" t="s">
        <v>2020</v>
      </c>
      <c r="E1442" s="668" t="s">
        <v>2999</v>
      </c>
      <c r="F1442" s="959" t="s">
        <v>302</v>
      </c>
      <c r="G1442" s="959" t="s">
        <v>42</v>
      </c>
      <c r="H1442" s="959" t="s">
        <v>298</v>
      </c>
      <c r="I1442" s="668" t="s">
        <v>40</v>
      </c>
      <c r="J1442" s="1"/>
    </row>
    <row r="1443" spans="1:10" ht="12.75" customHeight="1">
      <c r="A1443" s="668"/>
      <c r="B1443" s="600"/>
      <c r="C1443" s="604"/>
      <c r="D1443" s="668"/>
      <c r="E1443" s="668"/>
      <c r="F1443" s="959"/>
      <c r="G1443" s="959"/>
      <c r="H1443" s="959"/>
      <c r="I1443" s="668"/>
      <c r="J1443" s="1"/>
    </row>
    <row r="1444" spans="1:10" ht="12.75" customHeight="1">
      <c r="A1444" s="1771" t="s">
        <v>1638</v>
      </c>
      <c r="B1444" s="2245">
        <v>6</v>
      </c>
      <c r="C1444" s="2080"/>
      <c r="D1444" s="2080"/>
      <c r="E1444" s="2080"/>
      <c r="F1444" s="2080"/>
      <c r="G1444" s="2080"/>
      <c r="H1444" s="2080"/>
      <c r="I1444" s="2081"/>
      <c r="J1444" s="1"/>
    </row>
    <row r="1445" spans="1:10" ht="12.75" customHeight="1">
      <c r="A1445" s="668" t="s">
        <v>3909</v>
      </c>
      <c r="B1445" s="600" t="s">
        <v>3910</v>
      </c>
      <c r="C1445" s="604" t="s">
        <v>3704</v>
      </c>
      <c r="D1445" s="668" t="s">
        <v>1688</v>
      </c>
      <c r="E1445" s="668" t="s">
        <v>1689</v>
      </c>
      <c r="F1445" s="651" t="s">
        <v>3871</v>
      </c>
      <c r="G1445" s="651" t="s">
        <v>42</v>
      </c>
      <c r="H1445" s="651" t="s">
        <v>296</v>
      </c>
      <c r="I1445" s="686" t="s">
        <v>40</v>
      </c>
      <c r="J1445" s="1"/>
    </row>
    <row r="1446" spans="1:10" ht="12.75" customHeight="1">
      <c r="A1446" s="668" t="s">
        <v>3911</v>
      </c>
      <c r="B1446" s="600" t="s">
        <v>2060</v>
      </c>
      <c r="C1446" s="604" t="s">
        <v>3830</v>
      </c>
      <c r="D1446" s="668" t="s">
        <v>1688</v>
      </c>
      <c r="E1446" s="668" t="s">
        <v>1689</v>
      </c>
      <c r="F1446" s="651" t="s">
        <v>321</v>
      </c>
      <c r="G1446" s="651" t="s">
        <v>42</v>
      </c>
      <c r="H1446" s="651" t="s">
        <v>296</v>
      </c>
      <c r="I1446" s="686" t="s">
        <v>40</v>
      </c>
      <c r="J1446" s="1"/>
    </row>
    <row r="1447" spans="1:10" ht="12.75" customHeight="1">
      <c r="A1447" s="668" t="s">
        <v>3912</v>
      </c>
      <c r="B1447" s="600" t="s">
        <v>3913</v>
      </c>
      <c r="C1447" s="604" t="s">
        <v>3686</v>
      </c>
      <c r="D1447" s="668" t="s">
        <v>1688</v>
      </c>
      <c r="E1447" s="668" t="s">
        <v>1689</v>
      </c>
      <c r="F1447" s="651" t="s">
        <v>313</v>
      </c>
      <c r="G1447" s="651" t="s">
        <v>177</v>
      </c>
      <c r="H1447" s="651" t="s">
        <v>296</v>
      </c>
      <c r="I1447" s="686" t="s">
        <v>29</v>
      </c>
      <c r="J1447" s="1"/>
    </row>
    <row r="1448" spans="1:10" ht="12.75" customHeight="1">
      <c r="A1448" s="668" t="s">
        <v>1835</v>
      </c>
      <c r="B1448" s="600" t="s">
        <v>2045</v>
      </c>
      <c r="C1448" s="604" t="s">
        <v>2349</v>
      </c>
      <c r="D1448" s="668" t="s">
        <v>1688</v>
      </c>
      <c r="E1448" s="668" t="s">
        <v>1689</v>
      </c>
      <c r="F1448" s="651" t="s">
        <v>313</v>
      </c>
      <c r="G1448" s="651" t="s">
        <v>177</v>
      </c>
      <c r="H1448" s="651" t="s">
        <v>296</v>
      </c>
      <c r="I1448" s="686" t="s">
        <v>29</v>
      </c>
      <c r="J1448" s="1"/>
    </row>
    <row r="1449" spans="1:10" ht="12.75" customHeight="1">
      <c r="A1449" s="668" t="s">
        <v>3914</v>
      </c>
      <c r="B1449" s="600" t="s">
        <v>3915</v>
      </c>
      <c r="C1449" s="604" t="s">
        <v>3686</v>
      </c>
      <c r="D1449" s="668" t="s">
        <v>1817</v>
      </c>
      <c r="E1449" s="668" t="s">
        <v>1689</v>
      </c>
      <c r="F1449" s="651" t="s">
        <v>309</v>
      </c>
      <c r="G1449" s="651" t="s">
        <v>303</v>
      </c>
      <c r="H1449" s="651" t="s">
        <v>296</v>
      </c>
      <c r="I1449" s="686" t="s">
        <v>37</v>
      </c>
      <c r="J1449" s="1"/>
    </row>
    <row r="1450" spans="1:10" ht="12.75" customHeight="1">
      <c r="A1450" s="668" t="s">
        <v>3916</v>
      </c>
      <c r="B1450" s="600" t="s">
        <v>3917</v>
      </c>
      <c r="C1450" s="604" t="s">
        <v>3686</v>
      </c>
      <c r="D1450" s="668" t="s">
        <v>1817</v>
      </c>
      <c r="E1450" s="668" t="s">
        <v>1689</v>
      </c>
      <c r="F1450" s="651" t="s">
        <v>297</v>
      </c>
      <c r="G1450" s="651" t="s">
        <v>42</v>
      </c>
      <c r="H1450" s="651" t="s">
        <v>298</v>
      </c>
      <c r="I1450" s="686" t="s">
        <v>29</v>
      </c>
      <c r="J1450" s="1"/>
    </row>
    <row r="1451" spans="1:10" ht="12.75" customHeight="1">
      <c r="A1451" s="668" t="s">
        <v>3918</v>
      </c>
      <c r="B1451" s="600" t="s">
        <v>3919</v>
      </c>
      <c r="C1451" s="604" t="s">
        <v>3692</v>
      </c>
      <c r="D1451" s="668" t="s">
        <v>2020</v>
      </c>
      <c r="E1451" s="668" t="s">
        <v>1705</v>
      </c>
      <c r="F1451" s="651" t="s">
        <v>3920</v>
      </c>
      <c r="G1451" s="651" t="s">
        <v>42</v>
      </c>
      <c r="H1451" s="651" t="s">
        <v>296</v>
      </c>
      <c r="I1451" s="686" t="s">
        <v>37</v>
      </c>
      <c r="J1451" s="1"/>
    </row>
    <row r="1452" spans="1:10" ht="12.75" customHeight="1">
      <c r="A1452" s="668" t="s">
        <v>2023</v>
      </c>
      <c r="B1452" s="600" t="s">
        <v>2024</v>
      </c>
      <c r="C1452" s="604">
        <v>303</v>
      </c>
      <c r="D1452" s="668" t="s">
        <v>2020</v>
      </c>
      <c r="E1452" s="668" t="s">
        <v>1705</v>
      </c>
      <c r="F1452" s="651" t="s">
        <v>3871</v>
      </c>
      <c r="G1452" s="651" t="s">
        <v>42</v>
      </c>
      <c r="H1452" s="651" t="s">
        <v>296</v>
      </c>
      <c r="I1452" s="686" t="s">
        <v>40</v>
      </c>
      <c r="J1452" s="1"/>
    </row>
    <row r="1453" spans="1:10" ht="12.75" customHeight="1">
      <c r="A1453" s="668"/>
      <c r="B1453" s="600"/>
      <c r="C1453" s="604"/>
      <c r="D1453" s="668"/>
      <c r="E1453" s="668"/>
      <c r="F1453" s="959"/>
      <c r="G1453" s="959"/>
      <c r="H1453" s="959"/>
      <c r="I1453" s="668"/>
      <c r="J1453" s="1"/>
    </row>
    <row r="1454" spans="1:10" ht="12.75" customHeight="1">
      <c r="A1454" s="1771" t="s">
        <v>1638</v>
      </c>
      <c r="B1454" s="384">
        <v>7</v>
      </c>
      <c r="C1454" s="381"/>
      <c r="D1454" s="1771"/>
      <c r="E1454" s="1771"/>
      <c r="F1454" s="950"/>
      <c r="G1454" s="950"/>
      <c r="H1454" s="950"/>
      <c r="I1454" s="1771"/>
      <c r="J1454" s="1"/>
    </row>
    <row r="1455" spans="1:10" ht="12.75" customHeight="1">
      <c r="A1455" s="668" t="s">
        <v>3921</v>
      </c>
      <c r="B1455" s="600" t="s">
        <v>3922</v>
      </c>
      <c r="C1455" s="604">
        <v>143</v>
      </c>
      <c r="D1455" s="668" t="s">
        <v>1688</v>
      </c>
      <c r="E1455" s="668" t="s">
        <v>1689</v>
      </c>
      <c r="F1455" s="651" t="s">
        <v>318</v>
      </c>
      <c r="G1455" s="651" t="s">
        <v>42</v>
      </c>
      <c r="H1455" s="651" t="s">
        <v>296</v>
      </c>
      <c r="I1455" s="686" t="s">
        <v>29</v>
      </c>
      <c r="J1455" s="1"/>
    </row>
    <row r="1456" spans="1:10" ht="12.75" customHeight="1">
      <c r="A1456" s="668" t="s">
        <v>3923</v>
      </c>
      <c r="B1456" s="600" t="s">
        <v>3924</v>
      </c>
      <c r="C1456" s="604">
        <v>143</v>
      </c>
      <c r="D1456" s="668" t="s">
        <v>1688</v>
      </c>
      <c r="E1456" s="668" t="s">
        <v>1689</v>
      </c>
      <c r="F1456" s="651" t="s">
        <v>295</v>
      </c>
      <c r="G1456" s="651" t="s">
        <v>42</v>
      </c>
      <c r="H1456" s="651" t="s">
        <v>298</v>
      </c>
      <c r="I1456" s="686" t="s">
        <v>29</v>
      </c>
      <c r="J1456" s="1"/>
    </row>
    <row r="1457" spans="1:10" ht="12.75" customHeight="1">
      <c r="A1457" s="668" t="s">
        <v>3925</v>
      </c>
      <c r="B1457" s="600" t="s">
        <v>3804</v>
      </c>
      <c r="C1457" s="604">
        <v>143</v>
      </c>
      <c r="D1457" s="668" t="s">
        <v>1688</v>
      </c>
      <c r="E1457" s="668" t="s">
        <v>1689</v>
      </c>
      <c r="F1457" s="615" t="s">
        <v>318</v>
      </c>
      <c r="G1457" s="615" t="s">
        <v>42</v>
      </c>
      <c r="H1457" s="615" t="s">
        <v>296</v>
      </c>
      <c r="I1457" s="1773" t="s">
        <v>29</v>
      </c>
      <c r="J1457" s="1"/>
    </row>
    <row r="1458" spans="1:10" ht="12.75" customHeight="1">
      <c r="A1458" s="2239" t="s">
        <v>2216</v>
      </c>
      <c r="B1458" s="2247" t="s">
        <v>2063</v>
      </c>
      <c r="C1458" s="2239">
        <v>143</v>
      </c>
      <c r="D1458" s="2239" t="s">
        <v>1688</v>
      </c>
      <c r="E1458" s="2239" t="s">
        <v>1689</v>
      </c>
      <c r="F1458" s="651" t="s">
        <v>319</v>
      </c>
      <c r="G1458" s="651" t="s">
        <v>42</v>
      </c>
      <c r="H1458" s="651" t="s">
        <v>296</v>
      </c>
      <c r="I1458" s="686" t="s">
        <v>29</v>
      </c>
      <c r="J1458" s="1"/>
    </row>
    <row r="1459" spans="1:10" ht="12.75" customHeight="1">
      <c r="A1459" s="2088"/>
      <c r="B1459" s="2088"/>
      <c r="C1459" s="2088"/>
      <c r="D1459" s="2088"/>
      <c r="E1459" s="2088"/>
      <c r="F1459" s="615" t="s">
        <v>318</v>
      </c>
      <c r="G1459" s="615" t="s">
        <v>42</v>
      </c>
      <c r="H1459" s="615" t="s">
        <v>296</v>
      </c>
      <c r="I1459" s="1773" t="s">
        <v>29</v>
      </c>
      <c r="J1459" s="1"/>
    </row>
    <row r="1460" spans="1:10" ht="12.75" customHeight="1">
      <c r="A1460" s="668" t="s">
        <v>3926</v>
      </c>
      <c r="B1460" s="600" t="s">
        <v>3826</v>
      </c>
      <c r="C1460" s="604" t="s">
        <v>3759</v>
      </c>
      <c r="D1460" s="668" t="s">
        <v>1817</v>
      </c>
      <c r="E1460" s="668" t="s">
        <v>1689</v>
      </c>
      <c r="F1460" s="651" t="s">
        <v>3927</v>
      </c>
      <c r="G1460" s="651" t="s">
        <v>303</v>
      </c>
      <c r="H1460" s="651" t="s">
        <v>340</v>
      </c>
      <c r="I1460" s="686" t="s">
        <v>29</v>
      </c>
      <c r="J1460" s="1"/>
    </row>
    <row r="1461" spans="1:10" ht="12.75" customHeight="1">
      <c r="A1461" s="668" t="s">
        <v>3828</v>
      </c>
      <c r="B1461" s="600" t="s">
        <v>3928</v>
      </c>
      <c r="C1461" s="604" t="s">
        <v>3830</v>
      </c>
      <c r="D1461" s="668" t="s">
        <v>2020</v>
      </c>
      <c r="E1461" s="668" t="s">
        <v>1705</v>
      </c>
      <c r="F1461" s="651" t="s">
        <v>3831</v>
      </c>
      <c r="G1461" s="651" t="s">
        <v>177</v>
      </c>
      <c r="H1461" s="651" t="s">
        <v>79</v>
      </c>
      <c r="I1461" s="686" t="s">
        <v>29</v>
      </c>
      <c r="J1461" s="1"/>
    </row>
    <row r="1462" spans="1:10" ht="12.75" customHeight="1">
      <c r="A1462" s="668" t="s">
        <v>3929</v>
      </c>
      <c r="B1462" s="600" t="s">
        <v>3930</v>
      </c>
      <c r="C1462" s="604">
        <v>223</v>
      </c>
      <c r="D1462" s="668" t="s">
        <v>2020</v>
      </c>
      <c r="E1462" s="668" t="s">
        <v>1705</v>
      </c>
      <c r="F1462" s="651" t="s">
        <v>309</v>
      </c>
      <c r="G1462" s="651" t="s">
        <v>42</v>
      </c>
      <c r="H1462" s="651" t="s">
        <v>296</v>
      </c>
      <c r="I1462" s="686" t="s">
        <v>37</v>
      </c>
      <c r="J1462" s="1"/>
    </row>
    <row r="1463" spans="1:10" ht="12.75" customHeight="1">
      <c r="A1463" s="668"/>
      <c r="B1463" s="600"/>
      <c r="C1463" s="604"/>
      <c r="D1463" s="668"/>
      <c r="E1463" s="668"/>
      <c r="F1463" s="959"/>
      <c r="G1463" s="959"/>
      <c r="H1463" s="959"/>
      <c r="I1463" s="668"/>
      <c r="J1463" s="1"/>
    </row>
    <row r="1464" spans="1:10" ht="12.75" customHeight="1">
      <c r="A1464" s="1771" t="s">
        <v>1638</v>
      </c>
      <c r="B1464" s="384">
        <v>8</v>
      </c>
      <c r="C1464" s="1364"/>
      <c r="D1464" s="1772"/>
      <c r="E1464" s="1772"/>
      <c r="F1464" s="1485"/>
      <c r="G1464" s="1485"/>
      <c r="H1464" s="1485"/>
      <c r="I1464" s="1772"/>
      <c r="J1464" s="1"/>
    </row>
    <row r="1465" spans="1:10" ht="12.75" customHeight="1">
      <c r="A1465" s="668" t="s">
        <v>3931</v>
      </c>
      <c r="B1465" s="600" t="s">
        <v>3932</v>
      </c>
      <c r="C1465" s="604">
        <v>223</v>
      </c>
      <c r="D1465" s="668" t="s">
        <v>1688</v>
      </c>
      <c r="E1465" s="668" t="s">
        <v>1689</v>
      </c>
      <c r="F1465" s="651" t="s">
        <v>295</v>
      </c>
      <c r="G1465" s="651" t="s">
        <v>42</v>
      </c>
      <c r="H1465" s="651" t="s">
        <v>298</v>
      </c>
      <c r="I1465" s="686" t="s">
        <v>29</v>
      </c>
      <c r="J1465" s="1"/>
    </row>
    <row r="1466" spans="1:10" ht="12.75" customHeight="1">
      <c r="A1466" s="668" t="s">
        <v>3933</v>
      </c>
      <c r="B1466" s="600" t="s">
        <v>3836</v>
      </c>
      <c r="C1466" s="604" t="s">
        <v>3692</v>
      </c>
      <c r="D1466" s="668" t="s">
        <v>1688</v>
      </c>
      <c r="E1466" s="668" t="s">
        <v>1689</v>
      </c>
      <c r="F1466" s="651" t="s">
        <v>321</v>
      </c>
      <c r="G1466" s="651" t="s">
        <v>42</v>
      </c>
      <c r="H1466" s="651" t="s">
        <v>296</v>
      </c>
      <c r="I1466" s="686" t="s">
        <v>40</v>
      </c>
      <c r="J1466" s="1"/>
    </row>
    <row r="1467" spans="1:10" ht="12.75" customHeight="1">
      <c r="A1467" s="668" t="s">
        <v>3934</v>
      </c>
      <c r="B1467" s="600" t="s">
        <v>3838</v>
      </c>
      <c r="C1467" s="604">
        <v>223</v>
      </c>
      <c r="D1467" s="668" t="s">
        <v>1688</v>
      </c>
      <c r="E1467" s="668" t="s">
        <v>1689</v>
      </c>
      <c r="F1467" s="615" t="s">
        <v>318</v>
      </c>
      <c r="G1467" s="615" t="s">
        <v>42</v>
      </c>
      <c r="H1467" s="615" t="s">
        <v>296</v>
      </c>
      <c r="I1467" s="1773" t="s">
        <v>29</v>
      </c>
      <c r="J1467" s="1"/>
    </row>
    <row r="1468" spans="1:10" ht="12.75" customHeight="1">
      <c r="A1468" s="2239" t="s">
        <v>2093</v>
      </c>
      <c r="B1468" s="2247" t="s">
        <v>2094</v>
      </c>
      <c r="C1468" s="2239">
        <v>143</v>
      </c>
      <c r="D1468" s="2239" t="s">
        <v>1688</v>
      </c>
      <c r="E1468" s="2239" t="s">
        <v>1689</v>
      </c>
      <c r="F1468" s="651" t="s">
        <v>319</v>
      </c>
      <c r="G1468" s="651" t="s">
        <v>42</v>
      </c>
      <c r="H1468" s="651" t="s">
        <v>296</v>
      </c>
      <c r="I1468" s="686" t="s">
        <v>29</v>
      </c>
      <c r="J1468" s="1"/>
    </row>
    <row r="1469" spans="1:10" ht="12.75" customHeight="1">
      <c r="A1469" s="2088"/>
      <c r="B1469" s="2088"/>
      <c r="C1469" s="2088"/>
      <c r="D1469" s="2088"/>
      <c r="E1469" s="2088"/>
      <c r="F1469" s="615" t="s">
        <v>318</v>
      </c>
      <c r="G1469" s="615" t="s">
        <v>42</v>
      </c>
      <c r="H1469" s="615" t="s">
        <v>296</v>
      </c>
      <c r="I1469" s="1773" t="s">
        <v>29</v>
      </c>
      <c r="J1469" s="1"/>
    </row>
    <row r="1470" spans="1:10" ht="12.75" customHeight="1">
      <c r="A1470" s="668" t="s">
        <v>3935</v>
      </c>
      <c r="B1470" s="600" t="s">
        <v>3936</v>
      </c>
      <c r="C1470" s="604">
        <v>202</v>
      </c>
      <c r="D1470" s="668" t="s">
        <v>1817</v>
      </c>
      <c r="E1470" s="668" t="s">
        <v>1689</v>
      </c>
      <c r="F1470" s="651" t="s">
        <v>297</v>
      </c>
      <c r="G1470" s="651" t="s">
        <v>42</v>
      </c>
      <c r="H1470" s="651" t="s">
        <v>298</v>
      </c>
      <c r="I1470" s="686" t="s">
        <v>29</v>
      </c>
      <c r="J1470" s="1"/>
    </row>
    <row r="1471" spans="1:10" ht="12.75" customHeight="1">
      <c r="A1471" s="668" t="s">
        <v>3847</v>
      </c>
      <c r="B1471" s="600" t="s">
        <v>3848</v>
      </c>
      <c r="C1471" s="604">
        <v>202</v>
      </c>
      <c r="D1471" s="668" t="s">
        <v>1817</v>
      </c>
      <c r="E1471" s="668" t="s">
        <v>1689</v>
      </c>
      <c r="F1471" s="651" t="s">
        <v>302</v>
      </c>
      <c r="G1471" s="651" t="s">
        <v>42</v>
      </c>
      <c r="H1471" s="651" t="s">
        <v>298</v>
      </c>
      <c r="I1471" s="686" t="s">
        <v>40</v>
      </c>
      <c r="J1471" s="1"/>
    </row>
    <row r="1472" spans="1:10" ht="12.75" customHeight="1">
      <c r="A1472" s="668" t="s">
        <v>3937</v>
      </c>
      <c r="B1472" s="600" t="s">
        <v>3938</v>
      </c>
      <c r="C1472" s="604">
        <v>223</v>
      </c>
      <c r="D1472" s="668" t="s">
        <v>2020</v>
      </c>
      <c r="E1472" s="668" t="s">
        <v>1705</v>
      </c>
      <c r="F1472" s="651" t="s">
        <v>324</v>
      </c>
      <c r="G1472" s="651" t="s">
        <v>42</v>
      </c>
      <c r="H1472" s="651" t="s">
        <v>296</v>
      </c>
      <c r="I1472" s="686" t="s">
        <v>37</v>
      </c>
      <c r="J1472" s="1"/>
    </row>
    <row r="1473" spans="1:10" ht="12.75" customHeight="1">
      <c r="A1473" s="668"/>
      <c r="B1473" s="600"/>
      <c r="C1473" s="604"/>
      <c r="D1473" s="668"/>
      <c r="E1473" s="668"/>
      <c r="F1473" s="959"/>
      <c r="G1473" s="959"/>
      <c r="H1473" s="959"/>
      <c r="I1473" s="668"/>
      <c r="J1473" s="1"/>
    </row>
    <row r="1474" spans="1:10" ht="12.75" customHeight="1">
      <c r="A1474" s="1771" t="s">
        <v>18</v>
      </c>
      <c r="B1474" s="384" t="s">
        <v>3939</v>
      </c>
      <c r="C1474" s="381"/>
      <c r="D1474" s="1771"/>
      <c r="E1474" s="1771"/>
      <c r="F1474" s="950"/>
      <c r="G1474" s="950"/>
      <c r="H1474" s="950"/>
      <c r="I1474" s="1771"/>
      <c r="J1474" s="1"/>
    </row>
    <row r="1475" spans="1:10" ht="12.75" customHeight="1">
      <c r="A1475" s="1774" t="s">
        <v>1638</v>
      </c>
      <c r="B1475" s="2258">
        <v>1</v>
      </c>
      <c r="C1475" s="2080"/>
      <c r="D1475" s="2080"/>
      <c r="E1475" s="2080"/>
      <c r="F1475" s="2080"/>
      <c r="G1475" s="2080"/>
      <c r="H1475" s="2080"/>
      <c r="I1475" s="2081"/>
      <c r="J1475" s="1"/>
    </row>
    <row r="1476" spans="1:10" ht="12.75" customHeight="1">
      <c r="A1476" s="2248" t="s">
        <v>1641</v>
      </c>
      <c r="B1476" s="2080"/>
      <c r="C1476" s="2080"/>
      <c r="D1476" s="2080"/>
      <c r="E1476" s="2081"/>
      <c r="F1476" s="2257" t="s">
        <v>1642</v>
      </c>
      <c r="G1476" s="2080"/>
      <c r="H1476" s="2080"/>
      <c r="I1476" s="2081"/>
      <c r="J1476" s="1"/>
    </row>
    <row r="1477" spans="1:10" ht="12.75" customHeight="1">
      <c r="A1477" s="2248" t="s">
        <v>1643</v>
      </c>
      <c r="B1477" s="2081"/>
      <c r="C1477" s="1775" t="s">
        <v>1645</v>
      </c>
      <c r="D1477" s="1774" t="s">
        <v>1646</v>
      </c>
      <c r="E1477" s="1774" t="s">
        <v>3940</v>
      </c>
      <c r="F1477" s="1776" t="s">
        <v>1649</v>
      </c>
      <c r="G1477" s="1776" t="s">
        <v>1665</v>
      </c>
      <c r="H1477" s="1777" t="s">
        <v>1666</v>
      </c>
      <c r="I1477" s="1774" t="s">
        <v>1667</v>
      </c>
      <c r="J1477" s="1"/>
    </row>
    <row r="1478" spans="1:10" ht="12.75" customHeight="1">
      <c r="A1478" s="668" t="s">
        <v>3941</v>
      </c>
      <c r="B1478" s="600" t="s">
        <v>3486</v>
      </c>
      <c r="C1478" s="604" t="s">
        <v>3283</v>
      </c>
      <c r="D1478" s="668" t="s">
        <v>1688</v>
      </c>
      <c r="E1478" s="668" t="s">
        <v>1705</v>
      </c>
      <c r="F1478" s="651" t="s">
        <v>2541</v>
      </c>
      <c r="G1478" s="651" t="s">
        <v>104</v>
      </c>
      <c r="H1478" s="651" t="s">
        <v>194</v>
      </c>
      <c r="I1478" s="686" t="s">
        <v>29</v>
      </c>
      <c r="J1478" s="1"/>
    </row>
    <row r="1479" spans="1:10" ht="12.75" customHeight="1">
      <c r="A1479" s="673" t="s">
        <v>2382</v>
      </c>
      <c r="B1479" s="961" t="s">
        <v>1907</v>
      </c>
      <c r="C1479" s="672" t="s">
        <v>3283</v>
      </c>
      <c r="D1479" s="673" t="s">
        <v>1688</v>
      </c>
      <c r="E1479" s="673" t="s">
        <v>1705</v>
      </c>
      <c r="F1479" s="601" t="s">
        <v>3851</v>
      </c>
      <c r="G1479" s="601" t="s">
        <v>48</v>
      </c>
      <c r="H1479" s="601" t="s">
        <v>118</v>
      </c>
      <c r="I1479" s="664" t="s">
        <v>29</v>
      </c>
      <c r="J1479" s="1"/>
    </row>
    <row r="1480" spans="1:10" ht="12.75" customHeight="1">
      <c r="A1480" s="673" t="s">
        <v>1711</v>
      </c>
      <c r="B1480" s="961" t="s">
        <v>1712</v>
      </c>
      <c r="C1480" s="672" t="s">
        <v>3317</v>
      </c>
      <c r="D1480" s="673" t="s">
        <v>1688</v>
      </c>
      <c r="E1480" s="673" t="s">
        <v>1705</v>
      </c>
      <c r="F1480" s="601" t="s">
        <v>3942</v>
      </c>
      <c r="G1480" s="601" t="s">
        <v>48</v>
      </c>
      <c r="H1480" s="601" t="s">
        <v>1714</v>
      </c>
      <c r="I1480" s="664" t="s">
        <v>29</v>
      </c>
      <c r="J1480" s="1"/>
    </row>
    <row r="1481" spans="1:10" ht="12.75" customHeight="1">
      <c r="A1481" s="673" t="s">
        <v>3943</v>
      </c>
      <c r="B1481" s="961" t="s">
        <v>1740</v>
      </c>
      <c r="C1481" s="672" t="s">
        <v>3475</v>
      </c>
      <c r="D1481" s="673" t="s">
        <v>1688</v>
      </c>
      <c r="E1481" s="673" t="s">
        <v>1705</v>
      </c>
      <c r="F1481" s="601" t="s">
        <v>648</v>
      </c>
      <c r="G1481" s="601" t="s">
        <v>303</v>
      </c>
      <c r="H1481" s="601" t="s">
        <v>1087</v>
      </c>
      <c r="I1481" s="664" t="s">
        <v>29</v>
      </c>
      <c r="J1481" s="1"/>
    </row>
    <row r="1482" spans="1:10" ht="12.75" customHeight="1">
      <c r="A1482" s="2239" t="s">
        <v>3944</v>
      </c>
      <c r="B1482" s="2247" t="s">
        <v>3945</v>
      </c>
      <c r="C1482" s="2239">
        <v>21</v>
      </c>
      <c r="D1482" s="2239" t="s">
        <v>1688</v>
      </c>
      <c r="E1482" s="2239" t="s">
        <v>1689</v>
      </c>
      <c r="F1482" s="651" t="s">
        <v>3946</v>
      </c>
      <c r="G1482" s="651" t="s">
        <v>303</v>
      </c>
      <c r="H1482" s="651" t="s">
        <v>354</v>
      </c>
      <c r="I1482" s="686" t="s">
        <v>40</v>
      </c>
      <c r="J1482" s="1"/>
    </row>
    <row r="1483" spans="1:10" ht="12.75" customHeight="1">
      <c r="A1483" s="2083"/>
      <c r="B1483" s="2083"/>
      <c r="C1483" s="2083"/>
      <c r="D1483" s="2083"/>
      <c r="E1483" s="2083"/>
      <c r="F1483" s="651" t="s">
        <v>3947</v>
      </c>
      <c r="G1483" s="651" t="s">
        <v>303</v>
      </c>
      <c r="H1483" s="651" t="s">
        <v>354</v>
      </c>
      <c r="I1483" s="686" t="s">
        <v>40</v>
      </c>
      <c r="J1483" s="1"/>
    </row>
    <row r="1484" spans="1:10" ht="12.75" customHeight="1">
      <c r="A1484" s="668" t="s">
        <v>3948</v>
      </c>
      <c r="B1484" s="600" t="s">
        <v>3949</v>
      </c>
      <c r="C1484" s="604" t="s">
        <v>3283</v>
      </c>
      <c r="D1484" s="668" t="s">
        <v>1688</v>
      </c>
      <c r="E1484" s="668" t="s">
        <v>1689</v>
      </c>
      <c r="F1484" s="651" t="s">
        <v>345</v>
      </c>
      <c r="G1484" s="651" t="s">
        <v>303</v>
      </c>
      <c r="H1484" s="651" t="s">
        <v>3950</v>
      </c>
      <c r="I1484" s="686" t="s">
        <v>29</v>
      </c>
      <c r="J1484" s="1"/>
    </row>
    <row r="1485" spans="1:10" ht="12.75" customHeight="1">
      <c r="A1485" s="668" t="s">
        <v>3951</v>
      </c>
      <c r="B1485" s="600" t="s">
        <v>3952</v>
      </c>
      <c r="C1485" s="604" t="s">
        <v>3475</v>
      </c>
      <c r="D1485" s="668" t="s">
        <v>1688</v>
      </c>
      <c r="E1485" s="668" t="s">
        <v>1689</v>
      </c>
      <c r="F1485" s="651" t="s">
        <v>332</v>
      </c>
      <c r="G1485" s="651" t="s">
        <v>329</v>
      </c>
      <c r="H1485" s="651" t="s">
        <v>3953</v>
      </c>
      <c r="I1485" s="686" t="s">
        <v>40</v>
      </c>
      <c r="J1485" s="1"/>
    </row>
    <row r="1486" spans="1:10" ht="12.75" customHeight="1">
      <c r="A1486" s="2239" t="s">
        <v>3954</v>
      </c>
      <c r="B1486" s="2247" t="s">
        <v>3955</v>
      </c>
      <c r="C1486" s="2239" t="s">
        <v>3475</v>
      </c>
      <c r="D1486" s="2239" t="s">
        <v>1688</v>
      </c>
      <c r="E1486" s="2239" t="s">
        <v>1689</v>
      </c>
      <c r="F1486" s="651" t="s">
        <v>327</v>
      </c>
      <c r="G1486" s="651" t="s">
        <v>177</v>
      </c>
      <c r="H1486" s="651" t="s">
        <v>3956</v>
      </c>
      <c r="I1486" s="686" t="s">
        <v>29</v>
      </c>
      <c r="J1486" s="1"/>
    </row>
    <row r="1487" spans="1:10" ht="12.75" customHeight="1">
      <c r="A1487" s="2088"/>
      <c r="B1487" s="2088"/>
      <c r="C1487" s="2088"/>
      <c r="D1487" s="2088"/>
      <c r="E1487" s="2088"/>
      <c r="F1487" s="651" t="s">
        <v>3957</v>
      </c>
      <c r="G1487" s="651" t="s">
        <v>329</v>
      </c>
      <c r="H1487" s="651" t="s">
        <v>3958</v>
      </c>
      <c r="I1487" s="686" t="s">
        <v>29</v>
      </c>
      <c r="J1487" s="1"/>
    </row>
    <row r="1488" spans="1:10" ht="12.75" customHeight="1">
      <c r="A1488" s="2088"/>
      <c r="B1488" s="2088"/>
      <c r="C1488" s="2088"/>
      <c r="D1488" s="2088"/>
      <c r="E1488" s="2088"/>
      <c r="F1488" s="651" t="s">
        <v>337</v>
      </c>
      <c r="G1488" s="651" t="s">
        <v>303</v>
      </c>
      <c r="H1488" s="651" t="s">
        <v>3958</v>
      </c>
      <c r="I1488" s="686" t="s">
        <v>29</v>
      </c>
      <c r="J1488" s="1"/>
    </row>
    <row r="1489" spans="1:10" ht="12.75" customHeight="1">
      <c r="A1489" s="668" t="s">
        <v>3959</v>
      </c>
      <c r="B1489" s="600" t="s">
        <v>3960</v>
      </c>
      <c r="C1489" s="604" t="s">
        <v>3475</v>
      </c>
      <c r="D1489" s="668" t="s">
        <v>1688</v>
      </c>
      <c r="E1489" s="668" t="s">
        <v>1689</v>
      </c>
      <c r="F1489" s="651" t="s">
        <v>341</v>
      </c>
      <c r="G1489" s="651" t="s">
        <v>303</v>
      </c>
      <c r="H1489" s="651" t="s">
        <v>3961</v>
      </c>
      <c r="I1489" s="686" t="s">
        <v>29</v>
      </c>
      <c r="J1489" s="1"/>
    </row>
    <row r="1490" spans="1:10" ht="12.75" customHeight="1">
      <c r="A1490" s="668" t="s">
        <v>3962</v>
      </c>
      <c r="B1490" s="600" t="s">
        <v>3963</v>
      </c>
      <c r="C1490" s="604" t="s">
        <v>3283</v>
      </c>
      <c r="D1490" s="668" t="s">
        <v>1688</v>
      </c>
      <c r="E1490" s="668" t="s">
        <v>1689</v>
      </c>
      <c r="F1490" s="651" t="s">
        <v>334</v>
      </c>
      <c r="G1490" s="651" t="s">
        <v>329</v>
      </c>
      <c r="H1490" s="651" t="s">
        <v>3964</v>
      </c>
      <c r="I1490" s="686" t="s">
        <v>37</v>
      </c>
      <c r="J1490" s="1"/>
    </row>
    <row r="1491" spans="1:10" ht="12.75" customHeight="1">
      <c r="A1491" s="668" t="s">
        <v>3965</v>
      </c>
      <c r="B1491" s="600" t="s">
        <v>3966</v>
      </c>
      <c r="C1491" s="604" t="s">
        <v>3475</v>
      </c>
      <c r="D1491" s="668" t="s">
        <v>1688</v>
      </c>
      <c r="E1491" s="668" t="s">
        <v>1689</v>
      </c>
      <c r="F1491" s="651" t="s">
        <v>3967</v>
      </c>
      <c r="G1491" s="651" t="s">
        <v>303</v>
      </c>
      <c r="H1491" s="651" t="s">
        <v>379</v>
      </c>
      <c r="I1491" s="686" t="s">
        <v>40</v>
      </c>
      <c r="J1491" s="1"/>
    </row>
    <row r="1492" spans="1:10" ht="12.75" customHeight="1">
      <c r="A1492" s="668"/>
      <c r="B1492" s="600"/>
      <c r="C1492" s="604"/>
      <c r="D1492" s="668"/>
      <c r="E1492" s="668"/>
      <c r="F1492" s="959"/>
      <c r="G1492" s="959"/>
      <c r="H1492" s="959"/>
      <c r="I1492" s="668"/>
      <c r="J1492" s="1"/>
    </row>
    <row r="1493" spans="1:10" ht="12.75" customHeight="1">
      <c r="A1493" s="1771" t="s">
        <v>1638</v>
      </c>
      <c r="B1493" s="2245">
        <v>2</v>
      </c>
      <c r="C1493" s="2080"/>
      <c r="D1493" s="2080"/>
      <c r="E1493" s="2080"/>
      <c r="F1493" s="2080"/>
      <c r="G1493" s="2080"/>
      <c r="H1493" s="2080"/>
      <c r="I1493" s="2081"/>
      <c r="J1493" s="1"/>
    </row>
    <row r="1494" spans="1:10" ht="12.75" customHeight="1">
      <c r="A1494" s="2243" t="s">
        <v>1641</v>
      </c>
      <c r="B1494" s="2080"/>
      <c r="C1494" s="2080"/>
      <c r="D1494" s="2080"/>
      <c r="E1494" s="2081"/>
      <c r="F1494" s="2244" t="s">
        <v>1642</v>
      </c>
      <c r="G1494" s="2080"/>
      <c r="H1494" s="2080"/>
      <c r="I1494" s="2081"/>
      <c r="J1494" s="1"/>
    </row>
    <row r="1495" spans="1:10" ht="12.75" customHeight="1">
      <c r="A1495" s="2240" t="s">
        <v>1643</v>
      </c>
      <c r="B1495" s="2249" t="s">
        <v>1644</v>
      </c>
      <c r="C1495" s="2246" t="s">
        <v>1645</v>
      </c>
      <c r="D1495" s="2240" t="s">
        <v>1646</v>
      </c>
      <c r="E1495" s="2240" t="s">
        <v>2513</v>
      </c>
      <c r="F1495" s="2241" t="s">
        <v>1649</v>
      </c>
      <c r="G1495" s="2241" t="s">
        <v>1665</v>
      </c>
      <c r="H1495" s="2242" t="s">
        <v>1666</v>
      </c>
      <c r="I1495" s="2240" t="s">
        <v>1667</v>
      </c>
      <c r="J1495" s="1"/>
    </row>
    <row r="1496" spans="1:10" ht="12.75" customHeight="1">
      <c r="A1496" s="2083"/>
      <c r="B1496" s="2083"/>
      <c r="C1496" s="2083"/>
      <c r="D1496" s="2083"/>
      <c r="E1496" s="2083"/>
      <c r="F1496" s="2083"/>
      <c r="G1496" s="2083"/>
      <c r="H1496" s="2083"/>
      <c r="I1496" s="2083"/>
      <c r="J1496" s="1"/>
    </row>
    <row r="1497" spans="1:10" ht="12.75" customHeight="1">
      <c r="A1497" s="668" t="s">
        <v>3968</v>
      </c>
      <c r="B1497" s="600" t="s">
        <v>3336</v>
      </c>
      <c r="C1497" s="604" t="s">
        <v>3283</v>
      </c>
      <c r="D1497" s="668" t="s">
        <v>1688</v>
      </c>
      <c r="E1497" s="668" t="s">
        <v>1705</v>
      </c>
      <c r="F1497" s="959" t="s">
        <v>2541</v>
      </c>
      <c r="G1497" s="959" t="s">
        <v>104</v>
      </c>
      <c r="H1497" s="959" t="s">
        <v>194</v>
      </c>
      <c r="I1497" s="668" t="s">
        <v>29</v>
      </c>
      <c r="J1497" s="1"/>
    </row>
    <row r="1498" spans="1:10" ht="12.75" customHeight="1">
      <c r="A1498" s="673" t="s">
        <v>2406</v>
      </c>
      <c r="B1498" s="961" t="s">
        <v>1943</v>
      </c>
      <c r="C1498" s="672" t="s">
        <v>3283</v>
      </c>
      <c r="D1498" s="673" t="s">
        <v>1688</v>
      </c>
      <c r="E1498" s="673" t="s">
        <v>1705</v>
      </c>
      <c r="F1498" s="889" t="s">
        <v>3688</v>
      </c>
      <c r="G1498" s="889" t="s">
        <v>48</v>
      </c>
      <c r="H1498" s="889" t="s">
        <v>118</v>
      </c>
      <c r="I1498" s="673" t="s">
        <v>29</v>
      </c>
      <c r="J1498" s="1"/>
    </row>
    <row r="1499" spans="1:10" ht="12.75" customHeight="1">
      <c r="A1499" s="673" t="s">
        <v>1741</v>
      </c>
      <c r="B1499" s="961" t="s">
        <v>1947</v>
      </c>
      <c r="C1499" s="672" t="s">
        <v>3317</v>
      </c>
      <c r="D1499" s="673" t="s">
        <v>1688</v>
      </c>
      <c r="E1499" s="673" t="s">
        <v>1705</v>
      </c>
      <c r="F1499" s="889" t="s">
        <v>838</v>
      </c>
      <c r="G1499" s="889" t="s">
        <v>48</v>
      </c>
      <c r="H1499" s="889" t="s">
        <v>1714</v>
      </c>
      <c r="I1499" s="673" t="s">
        <v>29</v>
      </c>
      <c r="J1499" s="1"/>
    </row>
    <row r="1500" spans="1:10" ht="12.75" customHeight="1">
      <c r="A1500" s="673" t="s">
        <v>1736</v>
      </c>
      <c r="B1500" s="961" t="s">
        <v>1945</v>
      </c>
      <c r="C1500" s="672" t="s">
        <v>3358</v>
      </c>
      <c r="D1500" s="673" t="s">
        <v>1688</v>
      </c>
      <c r="E1500" s="673" t="s">
        <v>1705</v>
      </c>
      <c r="F1500" s="889" t="s">
        <v>3969</v>
      </c>
      <c r="G1500" s="889" t="s">
        <v>415</v>
      </c>
      <c r="H1500" s="889" t="s">
        <v>3970</v>
      </c>
      <c r="I1500" s="673" t="s">
        <v>29</v>
      </c>
      <c r="J1500" s="1"/>
    </row>
    <row r="1501" spans="1:10" ht="12.75" customHeight="1">
      <c r="A1501" s="673" t="s">
        <v>3711</v>
      </c>
      <c r="B1501" s="961" t="s">
        <v>657</v>
      </c>
      <c r="C1501" s="672" t="s">
        <v>3283</v>
      </c>
      <c r="D1501" s="673" t="s">
        <v>1688</v>
      </c>
      <c r="E1501" s="673" t="s">
        <v>1705</v>
      </c>
      <c r="F1501" s="889" t="s">
        <v>3712</v>
      </c>
      <c r="G1501" s="889" t="s">
        <v>504</v>
      </c>
      <c r="H1501" s="889" t="s">
        <v>657</v>
      </c>
      <c r="I1501" s="673" t="s">
        <v>29</v>
      </c>
      <c r="J1501" s="1"/>
    </row>
    <row r="1502" spans="1:10" ht="12.75" customHeight="1">
      <c r="A1502" s="604" t="s">
        <v>3971</v>
      </c>
      <c r="B1502" s="600" t="s">
        <v>3972</v>
      </c>
      <c r="C1502" s="604" t="s">
        <v>3973</v>
      </c>
      <c r="D1502" s="604" t="s">
        <v>1688</v>
      </c>
      <c r="E1502" s="604" t="s">
        <v>1689</v>
      </c>
      <c r="F1502" s="959" t="s">
        <v>3947</v>
      </c>
      <c r="G1502" s="959" t="s">
        <v>303</v>
      </c>
      <c r="H1502" s="959" t="s">
        <v>354</v>
      </c>
      <c r="I1502" s="668" t="s">
        <v>40</v>
      </c>
      <c r="J1502" s="1"/>
    </row>
    <row r="1503" spans="1:10" ht="12.75" customHeight="1">
      <c r="A1503" s="668" t="s">
        <v>3974</v>
      </c>
      <c r="B1503" s="600" t="s">
        <v>3975</v>
      </c>
      <c r="C1503" s="604" t="s">
        <v>3283</v>
      </c>
      <c r="D1503" s="668" t="s">
        <v>1688</v>
      </c>
      <c r="E1503" s="668" t="s">
        <v>1689</v>
      </c>
      <c r="F1503" s="959" t="s">
        <v>345</v>
      </c>
      <c r="G1503" s="959" t="s">
        <v>303</v>
      </c>
      <c r="H1503" s="959" t="s">
        <v>3950</v>
      </c>
      <c r="I1503" s="668" t="s">
        <v>29</v>
      </c>
      <c r="J1503" s="1"/>
    </row>
    <row r="1504" spans="1:10" ht="12.75" customHeight="1">
      <c r="A1504" s="668" t="s">
        <v>3976</v>
      </c>
      <c r="B1504" s="600" t="s">
        <v>3977</v>
      </c>
      <c r="C1504" s="604" t="s">
        <v>3475</v>
      </c>
      <c r="D1504" s="668" t="s">
        <v>1688</v>
      </c>
      <c r="E1504" s="668" t="s">
        <v>1689</v>
      </c>
      <c r="F1504" s="959" t="s">
        <v>332</v>
      </c>
      <c r="G1504" s="651" t="s">
        <v>329</v>
      </c>
      <c r="H1504" s="651" t="s">
        <v>3953</v>
      </c>
      <c r="I1504" s="686" t="s">
        <v>40</v>
      </c>
      <c r="J1504" s="1"/>
    </row>
    <row r="1505" spans="1:10" ht="12.75" customHeight="1">
      <c r="A1505" s="2239" t="s">
        <v>3978</v>
      </c>
      <c r="B1505" s="2247" t="s">
        <v>3979</v>
      </c>
      <c r="C1505" s="2239" t="s">
        <v>3475</v>
      </c>
      <c r="D1505" s="2239" t="s">
        <v>1688</v>
      </c>
      <c r="E1505" s="2239" t="s">
        <v>1689</v>
      </c>
      <c r="F1505" s="959" t="s">
        <v>3980</v>
      </c>
      <c r="G1505" s="959" t="s">
        <v>415</v>
      </c>
      <c r="H1505" s="959" t="s">
        <v>3981</v>
      </c>
      <c r="I1505" s="668" t="s">
        <v>29</v>
      </c>
      <c r="J1505" s="1"/>
    </row>
    <row r="1506" spans="1:10" ht="12.75" customHeight="1">
      <c r="A1506" s="2088"/>
      <c r="B1506" s="2088"/>
      <c r="C1506" s="2088"/>
      <c r="D1506" s="2088"/>
      <c r="E1506" s="2088"/>
      <c r="F1506" s="959" t="s">
        <v>363</v>
      </c>
      <c r="G1506" s="959" t="s">
        <v>303</v>
      </c>
      <c r="H1506" s="959" t="s">
        <v>3956</v>
      </c>
      <c r="I1506" s="668" t="s">
        <v>40</v>
      </c>
      <c r="J1506" s="1"/>
    </row>
    <row r="1507" spans="1:10" ht="12.75" customHeight="1">
      <c r="A1507" s="2083"/>
      <c r="B1507" s="2083"/>
      <c r="C1507" s="2083"/>
      <c r="D1507" s="2083"/>
      <c r="E1507" s="2083"/>
      <c r="F1507" s="959" t="s">
        <v>337</v>
      </c>
      <c r="G1507" s="959" t="s">
        <v>303</v>
      </c>
      <c r="H1507" s="959" t="s">
        <v>3958</v>
      </c>
      <c r="I1507" s="668" t="s">
        <v>29</v>
      </c>
      <c r="J1507" s="1"/>
    </row>
    <row r="1508" spans="1:10" ht="12.75" customHeight="1">
      <c r="A1508" s="668" t="s">
        <v>3982</v>
      </c>
      <c r="B1508" s="600" t="s">
        <v>3983</v>
      </c>
      <c r="C1508" s="604" t="s">
        <v>3475</v>
      </c>
      <c r="D1508" s="668" t="s">
        <v>1688</v>
      </c>
      <c r="E1508" s="668" t="s">
        <v>1689</v>
      </c>
      <c r="F1508" s="959" t="s">
        <v>341</v>
      </c>
      <c r="G1508" s="959" t="s">
        <v>303</v>
      </c>
      <c r="H1508" s="959" t="s">
        <v>3961</v>
      </c>
      <c r="I1508" s="668" t="s">
        <v>29</v>
      </c>
      <c r="J1508" s="1"/>
    </row>
    <row r="1509" spans="1:10" ht="12.75" customHeight="1">
      <c r="A1509" s="668" t="s">
        <v>3984</v>
      </c>
      <c r="B1509" s="600" t="s">
        <v>3985</v>
      </c>
      <c r="C1509" s="604" t="s">
        <v>3283</v>
      </c>
      <c r="D1509" s="668" t="s">
        <v>1688</v>
      </c>
      <c r="E1509" s="668" t="s">
        <v>1689</v>
      </c>
      <c r="F1509" s="959" t="s">
        <v>334</v>
      </c>
      <c r="G1509" s="959" t="s">
        <v>329</v>
      </c>
      <c r="H1509" s="959" t="s">
        <v>3964</v>
      </c>
      <c r="I1509" s="668" t="s">
        <v>37</v>
      </c>
      <c r="J1509" s="1"/>
    </row>
    <row r="1510" spans="1:10" ht="12.75" customHeight="1">
      <c r="A1510" s="673" t="s">
        <v>3986</v>
      </c>
      <c r="B1510" s="961" t="s">
        <v>256</v>
      </c>
      <c r="C1510" s="672" t="s">
        <v>3475</v>
      </c>
      <c r="D1510" s="673" t="s">
        <v>1688</v>
      </c>
      <c r="E1510" s="673" t="s">
        <v>1689</v>
      </c>
      <c r="F1510" s="889" t="s">
        <v>3987</v>
      </c>
      <c r="G1510" s="889" t="s">
        <v>80</v>
      </c>
      <c r="H1510" s="889" t="s">
        <v>3970</v>
      </c>
      <c r="I1510" s="673" t="s">
        <v>37</v>
      </c>
      <c r="J1510" s="1"/>
    </row>
    <row r="1511" spans="1:10" ht="12.75" customHeight="1">
      <c r="A1511" s="668" t="s">
        <v>1730</v>
      </c>
      <c r="B1511" s="600" t="s">
        <v>1934</v>
      </c>
      <c r="C1511" s="604" t="s">
        <v>3317</v>
      </c>
      <c r="D1511" s="668" t="s">
        <v>1688</v>
      </c>
      <c r="E1511" s="668" t="s">
        <v>1689</v>
      </c>
      <c r="F1511" s="959" t="s">
        <v>345</v>
      </c>
      <c r="G1511" s="959" t="s">
        <v>303</v>
      </c>
      <c r="H1511" s="959" t="s">
        <v>3950</v>
      </c>
      <c r="I1511" s="668" t="s">
        <v>29</v>
      </c>
      <c r="J1511" s="1"/>
    </row>
    <row r="1512" spans="1:10" ht="12.75" customHeight="1">
      <c r="A1512" s="668"/>
      <c r="B1512" s="600"/>
      <c r="C1512" s="604"/>
      <c r="D1512" s="668"/>
      <c r="E1512" s="668"/>
      <c r="F1512" s="959"/>
      <c r="G1512" s="959"/>
      <c r="H1512" s="959"/>
      <c r="I1512" s="668"/>
      <c r="J1512" s="1"/>
    </row>
    <row r="1513" spans="1:10" ht="12.75" customHeight="1">
      <c r="A1513" s="1771" t="s">
        <v>1638</v>
      </c>
      <c r="B1513" s="2245">
        <v>3</v>
      </c>
      <c r="C1513" s="2080"/>
      <c r="D1513" s="2080"/>
      <c r="E1513" s="2080"/>
      <c r="F1513" s="2080"/>
      <c r="G1513" s="2080"/>
      <c r="H1513" s="2080"/>
      <c r="I1513" s="2081"/>
      <c r="J1513" s="1"/>
    </row>
    <row r="1514" spans="1:10" ht="12.75" customHeight="1">
      <c r="A1514" s="2243" t="s">
        <v>1641</v>
      </c>
      <c r="B1514" s="2080"/>
      <c r="C1514" s="2080"/>
      <c r="D1514" s="2080"/>
      <c r="E1514" s="2081"/>
      <c r="F1514" s="2244" t="s">
        <v>1642</v>
      </c>
      <c r="G1514" s="2080"/>
      <c r="H1514" s="2080"/>
      <c r="I1514" s="2081"/>
      <c r="J1514" s="1"/>
    </row>
    <row r="1515" spans="1:10" ht="12.75" customHeight="1">
      <c r="A1515" s="2240" t="s">
        <v>1643</v>
      </c>
      <c r="B1515" s="2249" t="s">
        <v>1644</v>
      </c>
      <c r="C1515" s="2246" t="s">
        <v>1645</v>
      </c>
      <c r="D1515" s="2240" t="s">
        <v>1646</v>
      </c>
      <c r="E1515" s="2240" t="s">
        <v>2513</v>
      </c>
      <c r="F1515" s="2241" t="s">
        <v>1649</v>
      </c>
      <c r="G1515" s="2241" t="s">
        <v>1665</v>
      </c>
      <c r="H1515" s="2242" t="s">
        <v>1666</v>
      </c>
      <c r="I1515" s="2240" t="s">
        <v>1667</v>
      </c>
      <c r="J1515" s="1"/>
    </row>
    <row r="1516" spans="1:10" ht="12.75" customHeight="1">
      <c r="A1516" s="2083"/>
      <c r="B1516" s="2083"/>
      <c r="C1516" s="2083"/>
      <c r="D1516" s="2083"/>
      <c r="E1516" s="2083"/>
      <c r="F1516" s="2083"/>
      <c r="G1516" s="2083"/>
      <c r="H1516" s="2083"/>
      <c r="I1516" s="2083"/>
      <c r="J1516" s="1"/>
    </row>
    <row r="1517" spans="1:10" ht="12.75" customHeight="1">
      <c r="A1517" s="673" t="s">
        <v>1760</v>
      </c>
      <c r="B1517" s="961" t="s">
        <v>3988</v>
      </c>
      <c r="C1517" s="672" t="s">
        <v>3358</v>
      </c>
      <c r="D1517" s="673" t="s">
        <v>1688</v>
      </c>
      <c r="E1517" s="673" t="s">
        <v>1705</v>
      </c>
      <c r="F1517" s="847" t="s">
        <v>3724</v>
      </c>
      <c r="G1517" s="847" t="s">
        <v>504</v>
      </c>
      <c r="H1517" s="847" t="s">
        <v>6</v>
      </c>
      <c r="I1517" s="673" t="s">
        <v>29</v>
      </c>
      <c r="J1517" s="1"/>
    </row>
    <row r="1518" spans="1:10" ht="12.75" customHeight="1">
      <c r="A1518" s="673" t="s">
        <v>1758</v>
      </c>
      <c r="B1518" s="961" t="s">
        <v>88</v>
      </c>
      <c r="C1518" s="672" t="s">
        <v>3358</v>
      </c>
      <c r="D1518" s="673" t="s">
        <v>1688</v>
      </c>
      <c r="E1518" s="673" t="s">
        <v>1705</v>
      </c>
      <c r="F1518" s="601" t="s">
        <v>3989</v>
      </c>
      <c r="G1518" s="601" t="s">
        <v>177</v>
      </c>
      <c r="H1518" s="601" t="s">
        <v>88</v>
      </c>
      <c r="I1518" s="664" t="s">
        <v>29</v>
      </c>
      <c r="J1518" s="1"/>
    </row>
    <row r="1519" spans="1:10" ht="12.75" customHeight="1">
      <c r="A1519" s="668" t="s">
        <v>3990</v>
      </c>
      <c r="B1519" s="600" t="s">
        <v>3991</v>
      </c>
      <c r="C1519" s="604" t="s">
        <v>3973</v>
      </c>
      <c r="D1519" s="668" t="s">
        <v>1688</v>
      </c>
      <c r="E1519" s="668" t="s">
        <v>1689</v>
      </c>
      <c r="F1519" s="651" t="s">
        <v>3946</v>
      </c>
      <c r="G1519" s="651" t="s">
        <v>303</v>
      </c>
      <c r="H1519" s="651" t="s">
        <v>354</v>
      </c>
      <c r="I1519" s="686" t="s">
        <v>40</v>
      </c>
      <c r="J1519" s="1"/>
    </row>
    <row r="1520" spans="1:10" ht="12.75" customHeight="1">
      <c r="A1520" s="668" t="s">
        <v>3992</v>
      </c>
      <c r="B1520" s="600" t="s">
        <v>3993</v>
      </c>
      <c r="C1520" s="604" t="s">
        <v>3973</v>
      </c>
      <c r="D1520" s="668" t="s">
        <v>1688</v>
      </c>
      <c r="E1520" s="668" t="s">
        <v>1705</v>
      </c>
      <c r="F1520" s="651" t="s">
        <v>364</v>
      </c>
      <c r="G1520" s="651" t="s">
        <v>303</v>
      </c>
      <c r="H1520" s="651" t="s">
        <v>366</v>
      </c>
      <c r="I1520" s="686" t="s">
        <v>37</v>
      </c>
      <c r="J1520" s="1"/>
    </row>
    <row r="1521" spans="1:10" ht="12.75" customHeight="1">
      <c r="A1521" s="668" t="s">
        <v>3994</v>
      </c>
      <c r="B1521" s="600" t="s">
        <v>3995</v>
      </c>
      <c r="C1521" s="604" t="s">
        <v>3475</v>
      </c>
      <c r="D1521" s="668" t="s">
        <v>1688</v>
      </c>
      <c r="E1521" s="668" t="s">
        <v>1689</v>
      </c>
      <c r="F1521" s="651" t="s">
        <v>332</v>
      </c>
      <c r="G1521" s="651" t="s">
        <v>329</v>
      </c>
      <c r="H1521" s="651" t="s">
        <v>3958</v>
      </c>
      <c r="I1521" s="686" t="s">
        <v>40</v>
      </c>
      <c r="J1521" s="1"/>
    </row>
    <row r="1522" spans="1:10" ht="12.75" customHeight="1">
      <c r="A1522" s="2239" t="s">
        <v>3996</v>
      </c>
      <c r="B1522" s="2247" t="s">
        <v>3997</v>
      </c>
      <c r="C1522" s="2239" t="s">
        <v>3475</v>
      </c>
      <c r="D1522" s="2239" t="s">
        <v>1688</v>
      </c>
      <c r="E1522" s="2239" t="s">
        <v>1689</v>
      </c>
      <c r="F1522" s="651" t="s">
        <v>337</v>
      </c>
      <c r="G1522" s="651" t="s">
        <v>303</v>
      </c>
      <c r="H1522" s="651" t="s">
        <v>3958</v>
      </c>
      <c r="I1522" s="686" t="s">
        <v>29</v>
      </c>
      <c r="J1522" s="1"/>
    </row>
    <row r="1523" spans="1:10" ht="12.75" customHeight="1">
      <c r="A1523" s="2083"/>
      <c r="B1523" s="2083"/>
      <c r="C1523" s="2083"/>
      <c r="D1523" s="2083"/>
      <c r="E1523" s="2083"/>
      <c r="F1523" s="651" t="s">
        <v>3998</v>
      </c>
      <c r="G1523" s="651" t="s">
        <v>177</v>
      </c>
      <c r="H1523" s="651" t="s">
        <v>3956</v>
      </c>
      <c r="I1523" s="686" t="s">
        <v>29</v>
      </c>
      <c r="J1523" s="1"/>
    </row>
    <row r="1524" spans="1:10" ht="12.75" customHeight="1">
      <c r="A1524" s="668" t="s">
        <v>3999</v>
      </c>
      <c r="B1524" s="600" t="s">
        <v>4000</v>
      </c>
      <c r="C1524" s="604" t="s">
        <v>3289</v>
      </c>
      <c r="D1524" s="668" t="s">
        <v>1688</v>
      </c>
      <c r="E1524" s="668" t="s">
        <v>1689</v>
      </c>
      <c r="F1524" s="651" t="s">
        <v>341</v>
      </c>
      <c r="G1524" s="651" t="s">
        <v>303</v>
      </c>
      <c r="H1524" s="651" t="s">
        <v>3961</v>
      </c>
      <c r="I1524" s="686" t="s">
        <v>29</v>
      </c>
      <c r="J1524" s="1"/>
    </row>
    <row r="1525" spans="1:10" ht="12.75" customHeight="1">
      <c r="A1525" s="668" t="s">
        <v>4001</v>
      </c>
      <c r="B1525" s="600" t="s">
        <v>4002</v>
      </c>
      <c r="C1525" s="604" t="s">
        <v>3283</v>
      </c>
      <c r="D1525" s="668" t="s">
        <v>1688</v>
      </c>
      <c r="E1525" s="668" t="s">
        <v>1689</v>
      </c>
      <c r="F1525" s="651" t="s">
        <v>334</v>
      </c>
      <c r="G1525" s="651" t="s">
        <v>329</v>
      </c>
      <c r="H1525" s="651" t="s">
        <v>335</v>
      </c>
      <c r="I1525" s="686" t="s">
        <v>37</v>
      </c>
      <c r="J1525" s="1"/>
    </row>
    <row r="1526" spans="1:10" ht="12.75" customHeight="1">
      <c r="A1526" s="668" t="s">
        <v>4003</v>
      </c>
      <c r="B1526" s="600" t="s">
        <v>4004</v>
      </c>
      <c r="C1526" s="604" t="s">
        <v>3475</v>
      </c>
      <c r="D1526" s="668" t="s">
        <v>1688</v>
      </c>
      <c r="E1526" s="668" t="s">
        <v>1689</v>
      </c>
      <c r="F1526" s="651" t="s">
        <v>345</v>
      </c>
      <c r="G1526" s="651" t="s">
        <v>303</v>
      </c>
      <c r="H1526" s="651" t="s">
        <v>3950</v>
      </c>
      <c r="I1526" s="686" t="s">
        <v>29</v>
      </c>
      <c r="J1526" s="1"/>
    </row>
    <row r="1527" spans="1:10" ht="12.75" customHeight="1">
      <c r="A1527" s="668" t="s">
        <v>4005</v>
      </c>
      <c r="B1527" s="600" t="s">
        <v>4006</v>
      </c>
      <c r="C1527" s="604" t="s">
        <v>3475</v>
      </c>
      <c r="D1527" s="668" t="s">
        <v>1817</v>
      </c>
      <c r="E1527" s="668" t="s">
        <v>1689</v>
      </c>
      <c r="F1527" s="651" t="s">
        <v>364</v>
      </c>
      <c r="G1527" s="651" t="s">
        <v>303</v>
      </c>
      <c r="H1527" s="651" t="s">
        <v>366</v>
      </c>
      <c r="I1527" s="686" t="s">
        <v>37</v>
      </c>
      <c r="J1527" s="1"/>
    </row>
    <row r="1528" spans="1:10" ht="12.75" customHeight="1">
      <c r="A1528" s="2239" t="s">
        <v>4007</v>
      </c>
      <c r="B1528" s="2247" t="s">
        <v>4008</v>
      </c>
      <c r="C1528" s="2239" t="s">
        <v>3475</v>
      </c>
      <c r="D1528" s="2239" t="s">
        <v>1817</v>
      </c>
      <c r="E1528" s="2239" t="s">
        <v>1689</v>
      </c>
      <c r="F1528" s="651" t="s">
        <v>347</v>
      </c>
      <c r="G1528" s="651" t="s">
        <v>303</v>
      </c>
      <c r="H1528" s="651" t="s">
        <v>4009</v>
      </c>
      <c r="I1528" s="686" t="s">
        <v>29</v>
      </c>
      <c r="J1528" s="1"/>
    </row>
    <row r="1529" spans="1:10" ht="12.75" customHeight="1">
      <c r="A1529" s="2088"/>
      <c r="B1529" s="2088"/>
      <c r="C1529" s="2088"/>
      <c r="D1529" s="2088"/>
      <c r="E1529" s="2088"/>
      <c r="F1529" s="651" t="s">
        <v>360</v>
      </c>
      <c r="G1529" s="651" t="s">
        <v>303</v>
      </c>
      <c r="H1529" s="651" t="s">
        <v>361</v>
      </c>
      <c r="I1529" s="686" t="s">
        <v>40</v>
      </c>
      <c r="J1529" s="1"/>
    </row>
    <row r="1530" spans="1:10" ht="12.75" customHeight="1">
      <c r="A1530" s="2083"/>
      <c r="B1530" s="2083"/>
      <c r="C1530" s="2083"/>
      <c r="D1530" s="2083"/>
      <c r="E1530" s="2083"/>
      <c r="F1530" s="651" t="s">
        <v>4010</v>
      </c>
      <c r="G1530" s="651" t="s">
        <v>303</v>
      </c>
      <c r="H1530" s="651" t="s">
        <v>4011</v>
      </c>
      <c r="I1530" s="686" t="s">
        <v>29</v>
      </c>
      <c r="J1530" s="1"/>
    </row>
    <row r="1531" spans="1:10" ht="12.75" customHeight="1">
      <c r="A1531" s="668" t="s">
        <v>1764</v>
      </c>
      <c r="B1531" s="600" t="s">
        <v>2245</v>
      </c>
      <c r="C1531" s="604" t="s">
        <v>3283</v>
      </c>
      <c r="D1531" s="668" t="s">
        <v>2020</v>
      </c>
      <c r="E1531" s="668" t="s">
        <v>1705</v>
      </c>
      <c r="F1531" s="651" t="s">
        <v>3738</v>
      </c>
      <c r="G1531" s="651" t="s">
        <v>42</v>
      </c>
      <c r="H1531" s="651" t="s">
        <v>79</v>
      </c>
      <c r="I1531" s="686" t="s">
        <v>37</v>
      </c>
      <c r="J1531" s="1"/>
    </row>
    <row r="1532" spans="1:10" ht="12.75" customHeight="1">
      <c r="A1532" s="668"/>
      <c r="B1532" s="600"/>
      <c r="C1532" s="604"/>
      <c r="D1532" s="668"/>
      <c r="E1532" s="668"/>
      <c r="F1532" s="959"/>
      <c r="G1532" s="959"/>
      <c r="H1532" s="959"/>
      <c r="I1532" s="668"/>
      <c r="J1532" s="1"/>
    </row>
    <row r="1533" spans="1:10" ht="12.75" customHeight="1">
      <c r="A1533" s="1771" t="s">
        <v>1638</v>
      </c>
      <c r="B1533" s="2245">
        <v>4</v>
      </c>
      <c r="C1533" s="2080"/>
      <c r="D1533" s="2080"/>
      <c r="E1533" s="2080"/>
      <c r="F1533" s="2080"/>
      <c r="G1533" s="2080"/>
      <c r="H1533" s="2080"/>
      <c r="I1533" s="2081"/>
      <c r="J1533" s="1"/>
    </row>
    <row r="1534" spans="1:10" ht="12.75" customHeight="1">
      <c r="A1534" s="2243" t="s">
        <v>1641</v>
      </c>
      <c r="B1534" s="2080"/>
      <c r="C1534" s="2080"/>
      <c r="D1534" s="2080"/>
      <c r="E1534" s="2081"/>
      <c r="F1534" s="2244" t="s">
        <v>1642</v>
      </c>
      <c r="G1534" s="2080"/>
      <c r="H1534" s="2080"/>
      <c r="I1534" s="2081"/>
      <c r="J1534" s="1"/>
    </row>
    <row r="1535" spans="1:10" ht="12.75" customHeight="1">
      <c r="A1535" s="2240" t="s">
        <v>1643</v>
      </c>
      <c r="B1535" s="2249" t="s">
        <v>1644</v>
      </c>
      <c r="C1535" s="2246" t="s">
        <v>1645</v>
      </c>
      <c r="D1535" s="2240" t="s">
        <v>1646</v>
      </c>
      <c r="E1535" s="2240" t="s">
        <v>2513</v>
      </c>
      <c r="F1535" s="2241" t="s">
        <v>1649</v>
      </c>
      <c r="G1535" s="2241" t="s">
        <v>1665</v>
      </c>
      <c r="H1535" s="2242" t="s">
        <v>1666</v>
      </c>
      <c r="I1535" s="2240" t="s">
        <v>1667</v>
      </c>
      <c r="J1535" s="1"/>
    </row>
    <row r="1536" spans="1:10" ht="12.75" customHeight="1">
      <c r="A1536" s="2083"/>
      <c r="B1536" s="2083"/>
      <c r="C1536" s="2083"/>
      <c r="D1536" s="2083"/>
      <c r="E1536" s="2083"/>
      <c r="F1536" s="2083"/>
      <c r="G1536" s="2083"/>
      <c r="H1536" s="2083"/>
      <c r="I1536" s="2083"/>
      <c r="J1536" s="1"/>
    </row>
    <row r="1537" spans="1:10" ht="12.75" customHeight="1">
      <c r="A1537" s="668" t="s">
        <v>1994</v>
      </c>
      <c r="B1537" s="600" t="s">
        <v>1803</v>
      </c>
      <c r="C1537" s="604" t="s">
        <v>3358</v>
      </c>
      <c r="D1537" s="668" t="s">
        <v>1688</v>
      </c>
      <c r="E1537" s="668" t="s">
        <v>1705</v>
      </c>
      <c r="F1537" s="667" t="s">
        <v>3744</v>
      </c>
      <c r="G1537" s="667" t="s">
        <v>104</v>
      </c>
      <c r="H1537" s="667" t="s">
        <v>88</v>
      </c>
      <c r="I1537" s="668" t="s">
        <v>29</v>
      </c>
      <c r="J1537" s="1"/>
    </row>
    <row r="1538" spans="1:10" ht="12.75" customHeight="1">
      <c r="A1538" s="673" t="s">
        <v>1793</v>
      </c>
      <c r="B1538" s="961" t="s">
        <v>1794</v>
      </c>
      <c r="C1538" s="672" t="s">
        <v>3358</v>
      </c>
      <c r="D1538" s="673" t="s">
        <v>1688</v>
      </c>
      <c r="E1538" s="673" t="s">
        <v>1705</v>
      </c>
      <c r="F1538" s="601" t="s">
        <v>3742</v>
      </c>
      <c r="G1538" s="601" t="s">
        <v>303</v>
      </c>
      <c r="H1538" s="601" t="s">
        <v>6</v>
      </c>
      <c r="I1538" s="664" t="s">
        <v>29</v>
      </c>
      <c r="J1538" s="1"/>
    </row>
    <row r="1539" spans="1:10" ht="12.75" customHeight="1">
      <c r="A1539" s="673" t="s">
        <v>1796</v>
      </c>
      <c r="B1539" s="961" t="s">
        <v>4012</v>
      </c>
      <c r="C1539" s="672" t="s">
        <v>3358</v>
      </c>
      <c r="D1539" s="673" t="s">
        <v>1688</v>
      </c>
      <c r="E1539" s="673" t="s">
        <v>1705</v>
      </c>
      <c r="F1539" s="601" t="s">
        <v>3740</v>
      </c>
      <c r="G1539" s="601" t="s">
        <v>857</v>
      </c>
      <c r="H1539" s="601" t="s">
        <v>6</v>
      </c>
      <c r="I1539" s="664" t="s">
        <v>29</v>
      </c>
      <c r="J1539" s="1"/>
    </row>
    <row r="1540" spans="1:10" ht="12.75" customHeight="1">
      <c r="A1540" s="668" t="s">
        <v>4013</v>
      </c>
      <c r="B1540" s="600" t="s">
        <v>4014</v>
      </c>
      <c r="C1540" s="604" t="s">
        <v>3973</v>
      </c>
      <c r="D1540" s="668" t="s">
        <v>1688</v>
      </c>
      <c r="E1540" s="668" t="s">
        <v>1689</v>
      </c>
      <c r="F1540" s="651" t="s">
        <v>3947</v>
      </c>
      <c r="G1540" s="651" t="s">
        <v>303</v>
      </c>
      <c r="H1540" s="651" t="s">
        <v>354</v>
      </c>
      <c r="I1540" s="686" t="s">
        <v>40</v>
      </c>
      <c r="J1540" s="1"/>
    </row>
    <row r="1541" spans="1:10" ht="12.75" customHeight="1">
      <c r="A1541" s="668" t="s">
        <v>4015</v>
      </c>
      <c r="B1541" s="600" t="s">
        <v>4016</v>
      </c>
      <c r="C1541" s="604" t="s">
        <v>3973</v>
      </c>
      <c r="D1541" s="668" t="s">
        <v>1688</v>
      </c>
      <c r="E1541" s="668" t="s">
        <v>1689</v>
      </c>
      <c r="F1541" s="651" t="s">
        <v>345</v>
      </c>
      <c r="G1541" s="651" t="s">
        <v>303</v>
      </c>
      <c r="H1541" s="651" t="s">
        <v>3950</v>
      </c>
      <c r="I1541" s="686" t="s">
        <v>29</v>
      </c>
      <c r="J1541" s="1"/>
    </row>
    <row r="1542" spans="1:10" ht="12.75" customHeight="1">
      <c r="A1542" s="668" t="s">
        <v>4017</v>
      </c>
      <c r="B1542" s="600" t="s">
        <v>4018</v>
      </c>
      <c r="C1542" s="604" t="s">
        <v>3475</v>
      </c>
      <c r="D1542" s="668" t="s">
        <v>1688</v>
      </c>
      <c r="E1542" s="668" t="s">
        <v>1689</v>
      </c>
      <c r="F1542" s="651" t="s">
        <v>332</v>
      </c>
      <c r="G1542" s="651" t="s">
        <v>329</v>
      </c>
      <c r="H1542" s="651" t="s">
        <v>3958</v>
      </c>
      <c r="I1542" s="686" t="s">
        <v>40</v>
      </c>
      <c r="J1542" s="1"/>
    </row>
    <row r="1543" spans="1:10" ht="12.75" customHeight="1">
      <c r="A1543" s="2239" t="s">
        <v>4019</v>
      </c>
      <c r="B1543" s="2247" t="s">
        <v>4020</v>
      </c>
      <c r="C1543" s="2239" t="s">
        <v>3475</v>
      </c>
      <c r="D1543" s="2239" t="s">
        <v>1688</v>
      </c>
      <c r="E1543" s="2239" t="s">
        <v>1689</v>
      </c>
      <c r="F1543" s="651" t="s">
        <v>337</v>
      </c>
      <c r="G1543" s="651" t="s">
        <v>303</v>
      </c>
      <c r="H1543" s="651" t="s">
        <v>3958</v>
      </c>
      <c r="I1543" s="686" t="s">
        <v>29</v>
      </c>
      <c r="J1543" s="1"/>
    </row>
    <row r="1544" spans="1:10" ht="12.75" customHeight="1">
      <c r="A1544" s="2088"/>
      <c r="B1544" s="2088"/>
      <c r="C1544" s="2088"/>
      <c r="D1544" s="2088"/>
      <c r="E1544" s="2088"/>
      <c r="F1544" s="651" t="s">
        <v>363</v>
      </c>
      <c r="G1544" s="651" t="s">
        <v>303</v>
      </c>
      <c r="H1544" s="651" t="s">
        <v>4021</v>
      </c>
      <c r="I1544" s="686" t="s">
        <v>37</v>
      </c>
      <c r="J1544" s="1"/>
    </row>
    <row r="1545" spans="1:10" ht="12.75" customHeight="1">
      <c r="A1545" s="668" t="s">
        <v>4022</v>
      </c>
      <c r="B1545" s="600" t="s">
        <v>4023</v>
      </c>
      <c r="C1545" s="604" t="s">
        <v>3283</v>
      </c>
      <c r="D1545" s="668" t="s">
        <v>1688</v>
      </c>
      <c r="E1545" s="668" t="s">
        <v>1689</v>
      </c>
      <c r="F1545" s="651" t="s">
        <v>334</v>
      </c>
      <c r="G1545" s="651" t="s">
        <v>329</v>
      </c>
      <c r="H1545" s="651" t="s">
        <v>335</v>
      </c>
      <c r="I1545" s="686" t="s">
        <v>37</v>
      </c>
      <c r="J1545" s="1"/>
    </row>
    <row r="1546" spans="1:10" ht="12.75" customHeight="1">
      <c r="A1546" s="668" t="s">
        <v>4024</v>
      </c>
      <c r="B1546" s="600" t="s">
        <v>4025</v>
      </c>
      <c r="C1546" s="604" t="s">
        <v>3475</v>
      </c>
      <c r="D1546" s="668" t="s">
        <v>1688</v>
      </c>
      <c r="E1546" s="668" t="s">
        <v>1689</v>
      </c>
      <c r="F1546" s="651" t="s">
        <v>345</v>
      </c>
      <c r="G1546" s="651" t="s">
        <v>303</v>
      </c>
      <c r="H1546" s="651" t="s">
        <v>3950</v>
      </c>
      <c r="I1546" s="686" t="s">
        <v>29</v>
      </c>
      <c r="J1546" s="1"/>
    </row>
    <row r="1547" spans="1:10" ht="12.75" customHeight="1">
      <c r="A1547" s="668" t="s">
        <v>1992</v>
      </c>
      <c r="B1547" s="600" t="s">
        <v>1993</v>
      </c>
      <c r="C1547" s="604" t="s">
        <v>3317</v>
      </c>
      <c r="D1547" s="668" t="s">
        <v>1688</v>
      </c>
      <c r="E1547" s="668" t="s">
        <v>1689</v>
      </c>
      <c r="F1547" s="651" t="s">
        <v>347</v>
      </c>
      <c r="G1547" s="651" t="s">
        <v>303</v>
      </c>
      <c r="H1547" s="651" t="s">
        <v>4009</v>
      </c>
      <c r="I1547" s="686" t="s">
        <v>29</v>
      </c>
      <c r="J1547" s="1"/>
    </row>
    <row r="1548" spans="1:10" ht="12.75" customHeight="1">
      <c r="A1548" s="2239" t="s">
        <v>4026</v>
      </c>
      <c r="B1548" s="2247" t="s">
        <v>4027</v>
      </c>
      <c r="C1548" s="2239" t="s">
        <v>3475</v>
      </c>
      <c r="D1548" s="2239" t="s">
        <v>1817</v>
      </c>
      <c r="E1548" s="2239" t="s">
        <v>1689</v>
      </c>
      <c r="F1548" s="651" t="s">
        <v>347</v>
      </c>
      <c r="G1548" s="651" t="s">
        <v>303</v>
      </c>
      <c r="H1548" s="651" t="s">
        <v>4009</v>
      </c>
      <c r="I1548" s="686" t="s">
        <v>29</v>
      </c>
      <c r="J1548" s="1"/>
    </row>
    <row r="1549" spans="1:10" ht="12.75" customHeight="1">
      <c r="A1549" s="2088"/>
      <c r="B1549" s="2088"/>
      <c r="C1549" s="2088"/>
      <c r="D1549" s="2088"/>
      <c r="E1549" s="2088"/>
      <c r="F1549" s="651" t="s">
        <v>349</v>
      </c>
      <c r="G1549" s="651" t="s">
        <v>303</v>
      </c>
      <c r="H1549" s="651" t="s">
        <v>4011</v>
      </c>
      <c r="I1549" s="686" t="s">
        <v>29</v>
      </c>
      <c r="J1549" s="1"/>
    </row>
    <row r="1550" spans="1:10" ht="12.75" customHeight="1">
      <c r="A1550" s="2083"/>
      <c r="B1550" s="2083"/>
      <c r="C1550" s="2083"/>
      <c r="D1550" s="2083"/>
      <c r="E1550" s="2083"/>
      <c r="F1550" s="651" t="s">
        <v>4028</v>
      </c>
      <c r="G1550" s="651" t="s">
        <v>303</v>
      </c>
      <c r="H1550" s="651" t="s">
        <v>4029</v>
      </c>
      <c r="I1550" s="686" t="s">
        <v>40</v>
      </c>
      <c r="J1550" s="1"/>
    </row>
    <row r="1551" spans="1:10" ht="12.75" customHeight="1">
      <c r="A1551" s="668" t="s">
        <v>4030</v>
      </c>
      <c r="B1551" s="600" t="s">
        <v>4031</v>
      </c>
      <c r="C1551" s="604" t="s">
        <v>3475</v>
      </c>
      <c r="D1551" s="668" t="s">
        <v>1817</v>
      </c>
      <c r="E1551" s="668" t="s">
        <v>1689</v>
      </c>
      <c r="F1551" s="651" t="s">
        <v>364</v>
      </c>
      <c r="G1551" s="651" t="s">
        <v>303</v>
      </c>
      <c r="H1551" s="651" t="s">
        <v>366</v>
      </c>
      <c r="I1551" s="686" t="s">
        <v>37</v>
      </c>
      <c r="J1551" s="1"/>
    </row>
    <row r="1552" spans="1:10" ht="12.75" customHeight="1">
      <c r="A1552" s="668" t="s">
        <v>4032</v>
      </c>
      <c r="B1552" s="651" t="s">
        <v>4033</v>
      </c>
      <c r="C1552" s="686">
        <v>122</v>
      </c>
      <c r="D1552" s="686" t="s">
        <v>1817</v>
      </c>
      <c r="E1552" s="686" t="s">
        <v>1689</v>
      </c>
      <c r="F1552" s="651" t="s">
        <v>341</v>
      </c>
      <c r="G1552" s="651" t="s">
        <v>303</v>
      </c>
      <c r="H1552" s="651" t="s">
        <v>3961</v>
      </c>
      <c r="I1552" s="686" t="s">
        <v>29</v>
      </c>
      <c r="J1552" s="1"/>
    </row>
    <row r="1553" spans="1:10" ht="12.75" customHeight="1">
      <c r="A1553" s="668" t="s">
        <v>1798</v>
      </c>
      <c r="B1553" s="600" t="s">
        <v>1134</v>
      </c>
      <c r="C1553" s="604">
        <v>303</v>
      </c>
      <c r="D1553" s="668" t="s">
        <v>2020</v>
      </c>
      <c r="E1553" s="668" t="s">
        <v>1705</v>
      </c>
      <c r="F1553" s="651" t="s">
        <v>77</v>
      </c>
      <c r="G1553" s="651" t="s">
        <v>80</v>
      </c>
      <c r="H1553" s="651" t="s">
        <v>1800</v>
      </c>
      <c r="I1553" s="686" t="s">
        <v>40</v>
      </c>
      <c r="J1553" s="1"/>
    </row>
    <row r="1554" spans="1:10" ht="12.75" customHeight="1">
      <c r="A1554" s="668"/>
      <c r="B1554" s="600"/>
      <c r="C1554" s="604"/>
      <c r="D1554" s="668"/>
      <c r="E1554" s="668"/>
      <c r="F1554" s="651"/>
      <c r="G1554" s="959"/>
      <c r="H1554" s="959"/>
      <c r="I1554" s="668"/>
      <c r="J1554" s="1"/>
    </row>
    <row r="1555" spans="1:10" ht="12.75" customHeight="1">
      <c r="A1555" s="1771" t="s">
        <v>1638</v>
      </c>
      <c r="B1555" s="2245">
        <v>5</v>
      </c>
      <c r="C1555" s="2080"/>
      <c r="D1555" s="2080"/>
      <c r="E1555" s="2080"/>
      <c r="F1555" s="2080"/>
      <c r="G1555" s="2080"/>
      <c r="H1555" s="2080"/>
      <c r="I1555" s="2081"/>
      <c r="J1555" s="1"/>
    </row>
    <row r="1556" spans="1:10" ht="12.75" customHeight="1">
      <c r="A1556" s="2243" t="s">
        <v>1641</v>
      </c>
      <c r="B1556" s="2080"/>
      <c r="C1556" s="2080"/>
      <c r="D1556" s="2080"/>
      <c r="E1556" s="2081"/>
      <c r="F1556" s="2244" t="s">
        <v>1642</v>
      </c>
      <c r="G1556" s="2080"/>
      <c r="H1556" s="2080"/>
      <c r="I1556" s="2081"/>
      <c r="J1556" s="1"/>
    </row>
    <row r="1557" spans="1:10" ht="12.75" customHeight="1">
      <c r="A1557" s="2240" t="s">
        <v>1643</v>
      </c>
      <c r="B1557" s="2249" t="s">
        <v>1644</v>
      </c>
      <c r="C1557" s="2246" t="s">
        <v>1645</v>
      </c>
      <c r="D1557" s="2240" t="s">
        <v>1646</v>
      </c>
      <c r="E1557" s="2240" t="s">
        <v>2513</v>
      </c>
      <c r="F1557" s="2241" t="s">
        <v>1649</v>
      </c>
      <c r="G1557" s="2241" t="s">
        <v>1665</v>
      </c>
      <c r="H1557" s="2242" t="s">
        <v>1666</v>
      </c>
      <c r="I1557" s="2240" t="s">
        <v>1667</v>
      </c>
      <c r="J1557" s="1"/>
    </row>
    <row r="1558" spans="1:10" ht="12.75" customHeight="1">
      <c r="A1558" s="2083"/>
      <c r="B1558" s="2083"/>
      <c r="C1558" s="2083"/>
      <c r="D1558" s="2083"/>
      <c r="E1558" s="2083"/>
      <c r="F1558" s="2083"/>
      <c r="G1558" s="2083"/>
      <c r="H1558" s="2083"/>
      <c r="I1558" s="2083"/>
      <c r="J1558" s="1"/>
    </row>
    <row r="1559" spans="1:10" ht="1.5" customHeight="1">
      <c r="A1559" s="673" t="s">
        <v>4034</v>
      </c>
      <c r="B1559" s="961" t="s">
        <v>4035</v>
      </c>
      <c r="C1559" s="672" t="s">
        <v>2346</v>
      </c>
      <c r="D1559" s="673" t="s">
        <v>1688</v>
      </c>
      <c r="E1559" s="673" t="s">
        <v>1689</v>
      </c>
      <c r="F1559" s="667" t="s">
        <v>3947</v>
      </c>
      <c r="G1559" s="667" t="s">
        <v>303</v>
      </c>
      <c r="H1559" s="667" t="s">
        <v>354</v>
      </c>
      <c r="I1559" s="668" t="s">
        <v>40</v>
      </c>
      <c r="J1559" s="1"/>
    </row>
    <row r="1560" spans="1:10" ht="12.75" customHeight="1">
      <c r="A1560" s="668" t="s">
        <v>4036</v>
      </c>
      <c r="B1560" s="600" t="s">
        <v>4037</v>
      </c>
      <c r="C1560" s="604" t="s">
        <v>2346</v>
      </c>
      <c r="D1560" s="668" t="s">
        <v>1688</v>
      </c>
      <c r="E1560" s="668" t="s">
        <v>1689</v>
      </c>
      <c r="F1560" s="651" t="s">
        <v>345</v>
      </c>
      <c r="G1560" s="651" t="s">
        <v>303</v>
      </c>
      <c r="H1560" s="651" t="s">
        <v>3950</v>
      </c>
      <c r="I1560" s="686" t="s">
        <v>29</v>
      </c>
      <c r="J1560" s="1"/>
    </row>
    <row r="1561" spans="1:10" ht="12.75" customHeight="1">
      <c r="A1561" s="668" t="s">
        <v>4038</v>
      </c>
      <c r="B1561" s="600" t="s">
        <v>4039</v>
      </c>
      <c r="C1561" s="604" t="s">
        <v>3695</v>
      </c>
      <c r="D1561" s="668" t="s">
        <v>1688</v>
      </c>
      <c r="E1561" s="668" t="s">
        <v>1689</v>
      </c>
      <c r="F1561" s="651" t="s">
        <v>341</v>
      </c>
      <c r="G1561" s="651" t="s">
        <v>303</v>
      </c>
      <c r="H1561" s="651" t="s">
        <v>4040</v>
      </c>
      <c r="I1561" s="686" t="s">
        <v>29</v>
      </c>
      <c r="J1561" s="1"/>
    </row>
    <row r="1562" spans="1:10" ht="12.75" customHeight="1">
      <c r="A1562" s="2239" t="s">
        <v>4041</v>
      </c>
      <c r="B1562" s="2247" t="s">
        <v>4042</v>
      </c>
      <c r="C1562" s="2239" t="s">
        <v>3695</v>
      </c>
      <c r="D1562" s="2239" t="s">
        <v>1688</v>
      </c>
      <c r="E1562" s="2239" t="s">
        <v>1689</v>
      </c>
      <c r="F1562" s="651" t="s">
        <v>330</v>
      </c>
      <c r="G1562" s="651" t="s">
        <v>329</v>
      </c>
      <c r="H1562" s="651" t="s">
        <v>3958</v>
      </c>
      <c r="I1562" s="686" t="s">
        <v>29</v>
      </c>
      <c r="J1562" s="1"/>
    </row>
    <row r="1563" spans="1:10" ht="12.75" customHeight="1">
      <c r="A1563" s="2083"/>
      <c r="B1563" s="2083"/>
      <c r="C1563" s="2083"/>
      <c r="D1563" s="2083"/>
      <c r="E1563" s="2083"/>
      <c r="F1563" s="651" t="s">
        <v>327</v>
      </c>
      <c r="G1563" s="651" t="s">
        <v>177</v>
      </c>
      <c r="H1563" s="651" t="s">
        <v>3956</v>
      </c>
      <c r="I1563" s="686" t="s">
        <v>29</v>
      </c>
      <c r="J1563" s="1"/>
    </row>
    <row r="1564" spans="1:10" ht="12.75" customHeight="1">
      <c r="A1564" s="668" t="s">
        <v>4043</v>
      </c>
      <c r="B1564" s="600" t="s">
        <v>4044</v>
      </c>
      <c r="C1564" s="604" t="s">
        <v>3695</v>
      </c>
      <c r="D1564" s="668" t="s">
        <v>1688</v>
      </c>
      <c r="E1564" s="668" t="s">
        <v>1689</v>
      </c>
      <c r="F1564" s="651" t="s">
        <v>341</v>
      </c>
      <c r="G1564" s="651" t="s">
        <v>303</v>
      </c>
      <c r="H1564" s="651" t="s">
        <v>4045</v>
      </c>
      <c r="I1564" s="686" t="s">
        <v>29</v>
      </c>
      <c r="J1564" s="1"/>
    </row>
    <row r="1565" spans="1:10" ht="12.75" customHeight="1">
      <c r="A1565" s="668" t="s">
        <v>4046</v>
      </c>
      <c r="B1565" s="600" t="s">
        <v>4047</v>
      </c>
      <c r="C1565" s="604" t="s">
        <v>3695</v>
      </c>
      <c r="D1565" s="668" t="s">
        <v>1688</v>
      </c>
      <c r="E1565" s="668" t="s">
        <v>1689</v>
      </c>
      <c r="F1565" s="651" t="s">
        <v>363</v>
      </c>
      <c r="G1565" s="651" t="s">
        <v>303</v>
      </c>
      <c r="H1565" s="651" t="s">
        <v>3956</v>
      </c>
      <c r="I1565" s="686" t="s">
        <v>40</v>
      </c>
      <c r="J1565" s="1"/>
    </row>
    <row r="1566" spans="1:10" ht="12.75" customHeight="1">
      <c r="A1566" s="668" t="s">
        <v>4048</v>
      </c>
      <c r="B1566" s="600" t="s">
        <v>4049</v>
      </c>
      <c r="C1566" s="604" t="s">
        <v>2346</v>
      </c>
      <c r="D1566" s="668" t="s">
        <v>1688</v>
      </c>
      <c r="E1566" s="668" t="s">
        <v>1689</v>
      </c>
      <c r="F1566" s="651" t="s">
        <v>339</v>
      </c>
      <c r="G1566" s="651" t="s">
        <v>303</v>
      </c>
      <c r="H1566" s="651" t="s">
        <v>340</v>
      </c>
      <c r="I1566" s="686" t="s">
        <v>29</v>
      </c>
      <c r="J1566" s="1"/>
    </row>
    <row r="1567" spans="1:10" ht="12.75" customHeight="1">
      <c r="A1567" s="668" t="s">
        <v>4050</v>
      </c>
      <c r="B1567" s="600" t="s">
        <v>4051</v>
      </c>
      <c r="C1567" s="604" t="s">
        <v>3695</v>
      </c>
      <c r="D1567" s="668" t="s">
        <v>1817</v>
      </c>
      <c r="E1567" s="668" t="s">
        <v>1689</v>
      </c>
      <c r="F1567" s="651" t="s">
        <v>327</v>
      </c>
      <c r="G1567" s="651" t="s">
        <v>35</v>
      </c>
      <c r="H1567" s="651" t="s">
        <v>4052</v>
      </c>
      <c r="I1567" s="686" t="s">
        <v>29</v>
      </c>
      <c r="J1567" s="1"/>
    </row>
    <row r="1568" spans="1:10" ht="12.75" customHeight="1">
      <c r="A1568" s="2239" t="s">
        <v>4053</v>
      </c>
      <c r="B1568" s="2247" t="s">
        <v>4054</v>
      </c>
      <c r="C1568" s="2239" t="s">
        <v>3695</v>
      </c>
      <c r="D1568" s="2239" t="s">
        <v>1817</v>
      </c>
      <c r="E1568" s="2239" t="s">
        <v>1689</v>
      </c>
      <c r="F1568" s="651" t="s">
        <v>347</v>
      </c>
      <c r="G1568" s="651" t="s">
        <v>303</v>
      </c>
      <c r="H1568" s="651" t="s">
        <v>4009</v>
      </c>
      <c r="I1568" s="686" t="s">
        <v>29</v>
      </c>
      <c r="J1568" s="1"/>
    </row>
    <row r="1569" spans="1:10" ht="12.75" customHeight="1">
      <c r="A1569" s="2088"/>
      <c r="B1569" s="2088"/>
      <c r="C1569" s="2088"/>
      <c r="D1569" s="2088"/>
      <c r="E1569" s="2088"/>
      <c r="F1569" s="651" t="s">
        <v>4010</v>
      </c>
      <c r="G1569" s="651" t="s">
        <v>303</v>
      </c>
      <c r="H1569" s="651" t="s">
        <v>4011</v>
      </c>
      <c r="I1569" s="686" t="s">
        <v>29</v>
      </c>
      <c r="J1569" s="1"/>
    </row>
    <row r="1570" spans="1:10" ht="12.75" customHeight="1">
      <c r="A1570" s="2083"/>
      <c r="B1570" s="2083"/>
      <c r="C1570" s="2083"/>
      <c r="D1570" s="2083"/>
      <c r="E1570" s="2083"/>
      <c r="F1570" s="651" t="s">
        <v>360</v>
      </c>
      <c r="G1570" s="651" t="s">
        <v>303</v>
      </c>
      <c r="H1570" s="651" t="s">
        <v>361</v>
      </c>
      <c r="I1570" s="686" t="s">
        <v>40</v>
      </c>
      <c r="J1570" s="1"/>
    </row>
    <row r="1571" spans="1:10" ht="12.75" customHeight="1">
      <c r="A1571" s="668" t="s">
        <v>4056</v>
      </c>
      <c r="B1571" s="651" t="s">
        <v>4057</v>
      </c>
      <c r="C1571" s="686">
        <v>122</v>
      </c>
      <c r="D1571" s="686" t="s">
        <v>1817</v>
      </c>
      <c r="E1571" s="686" t="s">
        <v>1689</v>
      </c>
      <c r="F1571" s="651" t="s">
        <v>4010</v>
      </c>
      <c r="G1571" s="651" t="s">
        <v>303</v>
      </c>
      <c r="H1571" s="651" t="s">
        <v>340</v>
      </c>
      <c r="I1571" s="686" t="s">
        <v>29</v>
      </c>
      <c r="J1571" s="1"/>
    </row>
    <row r="1572" spans="1:10" ht="12.75" customHeight="1">
      <c r="A1572" s="668"/>
      <c r="B1572" s="600"/>
      <c r="C1572" s="604"/>
      <c r="D1572" s="668"/>
      <c r="E1572" s="668"/>
      <c r="F1572" s="959"/>
      <c r="G1572" s="959"/>
      <c r="H1572" s="959"/>
      <c r="I1572" s="668"/>
      <c r="J1572" s="1"/>
    </row>
    <row r="1573" spans="1:10" ht="12.75" customHeight="1">
      <c r="A1573" s="1771" t="s">
        <v>1638</v>
      </c>
      <c r="B1573" s="2245">
        <v>6</v>
      </c>
      <c r="C1573" s="2080"/>
      <c r="D1573" s="2080"/>
      <c r="E1573" s="2080"/>
      <c r="F1573" s="2080"/>
      <c r="G1573" s="2080"/>
      <c r="H1573" s="2080"/>
      <c r="I1573" s="2081"/>
      <c r="J1573" s="1"/>
    </row>
    <row r="1574" spans="1:10" ht="12.75" customHeight="1">
      <c r="A1574" s="2243" t="s">
        <v>1641</v>
      </c>
      <c r="B1574" s="2080"/>
      <c r="C1574" s="2080"/>
      <c r="D1574" s="2080"/>
      <c r="E1574" s="2081"/>
      <c r="F1574" s="2244" t="s">
        <v>1642</v>
      </c>
      <c r="G1574" s="2080"/>
      <c r="H1574" s="2080"/>
      <c r="I1574" s="2081"/>
      <c r="J1574" s="1"/>
    </row>
    <row r="1575" spans="1:10" ht="12.75" customHeight="1">
      <c r="A1575" s="2240" t="s">
        <v>1643</v>
      </c>
      <c r="B1575" s="2249" t="s">
        <v>1644</v>
      </c>
      <c r="C1575" s="2246" t="s">
        <v>1645</v>
      </c>
      <c r="D1575" s="2240" t="s">
        <v>1646</v>
      </c>
      <c r="E1575" s="2240" t="s">
        <v>2513</v>
      </c>
      <c r="F1575" s="2241" t="s">
        <v>1649</v>
      </c>
      <c r="G1575" s="2241" t="s">
        <v>1665</v>
      </c>
      <c r="H1575" s="2242" t="s">
        <v>1666</v>
      </c>
      <c r="I1575" s="2240" t="s">
        <v>1667</v>
      </c>
      <c r="J1575" s="1"/>
    </row>
    <row r="1576" spans="1:10" ht="12.75" customHeight="1">
      <c r="A1576" s="2083"/>
      <c r="B1576" s="2083"/>
      <c r="C1576" s="2083"/>
      <c r="D1576" s="2083"/>
      <c r="E1576" s="2083"/>
      <c r="F1576" s="2083"/>
      <c r="G1576" s="2083"/>
      <c r="H1576" s="2083"/>
      <c r="I1576" s="2083"/>
      <c r="J1576" s="1"/>
    </row>
    <row r="1577" spans="1:10" ht="12.75" customHeight="1">
      <c r="A1577" s="673" t="s">
        <v>4058</v>
      </c>
      <c r="B1577" s="961" t="s">
        <v>3572</v>
      </c>
      <c r="C1577" s="672" t="s">
        <v>4059</v>
      </c>
      <c r="D1577" s="673" t="s">
        <v>1688</v>
      </c>
      <c r="E1577" s="673" t="s">
        <v>1689</v>
      </c>
      <c r="F1577" s="959" t="s">
        <v>334</v>
      </c>
      <c r="G1577" s="959" t="s">
        <v>329</v>
      </c>
      <c r="H1577" s="959" t="s">
        <v>335</v>
      </c>
      <c r="I1577" s="668" t="s">
        <v>40</v>
      </c>
      <c r="J1577" s="1"/>
    </row>
    <row r="1578" spans="1:10" ht="12.75" customHeight="1">
      <c r="A1578" s="668" t="s">
        <v>4060</v>
      </c>
      <c r="B1578" s="600" t="s">
        <v>4061</v>
      </c>
      <c r="C1578" s="604" t="s">
        <v>3695</v>
      </c>
      <c r="D1578" s="668" t="s">
        <v>1688</v>
      </c>
      <c r="E1578" s="668" t="s">
        <v>1689</v>
      </c>
      <c r="F1578" s="959" t="s">
        <v>341</v>
      </c>
      <c r="G1578" s="959" t="s">
        <v>303</v>
      </c>
      <c r="H1578" s="959" t="s">
        <v>4040</v>
      </c>
      <c r="I1578" s="668" t="s">
        <v>29</v>
      </c>
      <c r="J1578" s="1"/>
    </row>
    <row r="1579" spans="1:10" ht="12.75" customHeight="1">
      <c r="A1579" s="2239" t="s">
        <v>4062</v>
      </c>
      <c r="B1579" s="2247" t="s">
        <v>4064</v>
      </c>
      <c r="C1579" s="2239" t="s">
        <v>3695</v>
      </c>
      <c r="D1579" s="2239" t="s">
        <v>1688</v>
      </c>
      <c r="E1579" s="2239" t="s">
        <v>1689</v>
      </c>
      <c r="F1579" s="959" t="s">
        <v>4065</v>
      </c>
      <c r="G1579" s="959" t="s">
        <v>415</v>
      </c>
      <c r="H1579" s="959" t="s">
        <v>3981</v>
      </c>
      <c r="I1579" s="668" t="s">
        <v>40</v>
      </c>
      <c r="J1579" s="1"/>
    </row>
    <row r="1580" spans="1:10" ht="12.75" customHeight="1">
      <c r="A1580" s="2088"/>
      <c r="B1580" s="2088"/>
      <c r="C1580" s="2088"/>
      <c r="D1580" s="2088"/>
      <c r="E1580" s="2088"/>
      <c r="F1580" s="959" t="s">
        <v>330</v>
      </c>
      <c r="G1580" s="959" t="s">
        <v>329</v>
      </c>
      <c r="H1580" s="959" t="s">
        <v>3958</v>
      </c>
      <c r="I1580" s="668" t="s">
        <v>29</v>
      </c>
      <c r="J1580" s="1"/>
    </row>
    <row r="1581" spans="1:10" ht="12.75" customHeight="1">
      <c r="A1581" s="668" t="s">
        <v>4068</v>
      </c>
      <c r="B1581" s="600" t="s">
        <v>4069</v>
      </c>
      <c r="C1581" s="604" t="s">
        <v>3695</v>
      </c>
      <c r="D1581" s="668" t="s">
        <v>1688</v>
      </c>
      <c r="E1581" s="668" t="s">
        <v>1689</v>
      </c>
      <c r="F1581" s="959" t="s">
        <v>341</v>
      </c>
      <c r="G1581" s="959" t="s">
        <v>303</v>
      </c>
      <c r="H1581" s="959" t="s">
        <v>3961</v>
      </c>
      <c r="I1581" s="668" t="s">
        <v>29</v>
      </c>
      <c r="J1581" s="1"/>
    </row>
    <row r="1582" spans="1:10" ht="12.75" customHeight="1">
      <c r="A1582" s="668" t="s">
        <v>4071</v>
      </c>
      <c r="B1582" s="600" t="s">
        <v>4072</v>
      </c>
      <c r="C1582" s="604" t="s">
        <v>3695</v>
      </c>
      <c r="D1582" s="668" t="s">
        <v>1688</v>
      </c>
      <c r="E1582" s="668" t="s">
        <v>1689</v>
      </c>
      <c r="F1582" s="959" t="s">
        <v>4073</v>
      </c>
      <c r="G1582" s="959" t="s">
        <v>303</v>
      </c>
      <c r="H1582" s="667" t="s">
        <v>354</v>
      </c>
      <c r="I1582" s="668" t="s">
        <v>40</v>
      </c>
      <c r="J1582" s="1"/>
    </row>
    <row r="1583" spans="1:10" ht="12.75" customHeight="1">
      <c r="A1583" s="668" t="s">
        <v>1835</v>
      </c>
      <c r="B1583" s="600" t="s">
        <v>2045</v>
      </c>
      <c r="C1583" s="604" t="s">
        <v>2349</v>
      </c>
      <c r="D1583" s="668" t="s">
        <v>1688</v>
      </c>
      <c r="E1583" s="668" t="s">
        <v>1689</v>
      </c>
      <c r="F1583" s="959" t="s">
        <v>347</v>
      </c>
      <c r="G1583" s="959" t="s">
        <v>303</v>
      </c>
      <c r="H1583" s="959" t="s">
        <v>4009</v>
      </c>
      <c r="I1583" s="668" t="s">
        <v>29</v>
      </c>
      <c r="J1583" s="1"/>
    </row>
    <row r="1584" spans="1:10" ht="12.75" customHeight="1">
      <c r="A1584" s="668" t="s">
        <v>4074</v>
      </c>
      <c r="B1584" s="600" t="s">
        <v>4075</v>
      </c>
      <c r="C1584" s="604" t="s">
        <v>3695</v>
      </c>
      <c r="D1584" s="668" t="s">
        <v>1817</v>
      </c>
      <c r="E1584" s="668" t="s">
        <v>1689</v>
      </c>
      <c r="F1584" s="651" t="s">
        <v>327</v>
      </c>
      <c r="G1584" s="651" t="s">
        <v>177</v>
      </c>
      <c r="H1584" s="651" t="s">
        <v>4052</v>
      </c>
      <c r="I1584" s="686" t="s">
        <v>29</v>
      </c>
      <c r="J1584" s="1"/>
    </row>
    <row r="1585" spans="1:10" ht="12.75" customHeight="1">
      <c r="A1585" s="2239" t="s">
        <v>4076</v>
      </c>
      <c r="B1585" s="2247" t="s">
        <v>4077</v>
      </c>
      <c r="C1585" s="2239" t="s">
        <v>3695</v>
      </c>
      <c r="D1585" s="2239" t="s">
        <v>1817</v>
      </c>
      <c r="E1585" s="2239" t="s">
        <v>1689</v>
      </c>
      <c r="F1585" s="959" t="s">
        <v>347</v>
      </c>
      <c r="G1585" s="959" t="s">
        <v>303</v>
      </c>
      <c r="H1585" s="959" t="s">
        <v>4009</v>
      </c>
      <c r="I1585" s="668" t="s">
        <v>29</v>
      </c>
      <c r="J1585" s="1"/>
    </row>
    <row r="1586" spans="1:10" ht="12.75" customHeight="1">
      <c r="A1586" s="2088"/>
      <c r="B1586" s="2088"/>
      <c r="C1586" s="2088"/>
      <c r="D1586" s="2088"/>
      <c r="E1586" s="2088"/>
      <c r="F1586" s="959" t="s">
        <v>349</v>
      </c>
      <c r="G1586" s="959" t="s">
        <v>303</v>
      </c>
      <c r="H1586" s="959" t="s">
        <v>4011</v>
      </c>
      <c r="I1586" s="668" t="s">
        <v>29</v>
      </c>
      <c r="J1586" s="1"/>
    </row>
    <row r="1587" spans="1:10" ht="12.75" customHeight="1">
      <c r="A1587" s="2083"/>
      <c r="B1587" s="2083"/>
      <c r="C1587" s="2083"/>
      <c r="D1587" s="2083"/>
      <c r="E1587" s="2083"/>
      <c r="F1587" s="959" t="s">
        <v>360</v>
      </c>
      <c r="G1587" s="959" t="s">
        <v>303</v>
      </c>
      <c r="H1587" s="959" t="s">
        <v>361</v>
      </c>
      <c r="I1587" s="668" t="s">
        <v>40</v>
      </c>
      <c r="J1587" s="1"/>
    </row>
    <row r="1588" spans="1:10" ht="12.75" customHeight="1">
      <c r="A1588" s="668" t="s">
        <v>4080</v>
      </c>
      <c r="B1588" s="600" t="s">
        <v>4081</v>
      </c>
      <c r="C1588" s="604">
        <v>122</v>
      </c>
      <c r="D1588" s="668" t="s">
        <v>1817</v>
      </c>
      <c r="E1588" s="668" t="s">
        <v>1689</v>
      </c>
      <c r="F1588" s="651" t="s">
        <v>345</v>
      </c>
      <c r="G1588" s="651" t="s">
        <v>303</v>
      </c>
      <c r="H1588" s="651" t="s">
        <v>3950</v>
      </c>
      <c r="I1588" s="686" t="s">
        <v>29</v>
      </c>
      <c r="J1588" s="1"/>
    </row>
    <row r="1589" spans="1:10" ht="12.75" customHeight="1">
      <c r="A1589" s="668" t="s">
        <v>2023</v>
      </c>
      <c r="B1589" s="600" t="s">
        <v>2024</v>
      </c>
      <c r="C1589" s="604">
        <v>303</v>
      </c>
      <c r="D1589" s="668" t="s">
        <v>2020</v>
      </c>
      <c r="E1589" s="668" t="s">
        <v>1705</v>
      </c>
      <c r="F1589" s="651" t="s">
        <v>339</v>
      </c>
      <c r="G1589" s="651" t="s">
        <v>303</v>
      </c>
      <c r="H1589" s="651" t="s">
        <v>340</v>
      </c>
      <c r="I1589" s="686" t="s">
        <v>29</v>
      </c>
      <c r="J1589" s="1"/>
    </row>
    <row r="1590" spans="1:10" ht="12.75" customHeight="1">
      <c r="A1590" s="668"/>
      <c r="B1590" s="600"/>
      <c r="C1590" s="604"/>
      <c r="D1590" s="668"/>
      <c r="E1590" s="668"/>
      <c r="F1590" s="959"/>
      <c r="G1590" s="959"/>
      <c r="H1590" s="959"/>
      <c r="I1590" s="668"/>
      <c r="J1590" s="1"/>
    </row>
    <row r="1591" spans="1:10" ht="12.75" customHeight="1">
      <c r="A1591" s="1771" t="s">
        <v>1638</v>
      </c>
      <c r="B1591" s="2245">
        <v>7</v>
      </c>
      <c r="C1591" s="2080"/>
      <c r="D1591" s="2080"/>
      <c r="E1591" s="2080"/>
      <c r="F1591" s="2080"/>
      <c r="G1591" s="2080"/>
      <c r="H1591" s="2080"/>
      <c r="I1591" s="2081"/>
      <c r="J1591" s="1"/>
    </row>
    <row r="1592" spans="1:10" ht="12.75" customHeight="1">
      <c r="A1592" s="2243" t="s">
        <v>1641</v>
      </c>
      <c r="B1592" s="2080"/>
      <c r="C1592" s="2080"/>
      <c r="D1592" s="2080"/>
      <c r="E1592" s="2081"/>
      <c r="F1592" s="2244" t="s">
        <v>1642</v>
      </c>
      <c r="G1592" s="2080"/>
      <c r="H1592" s="2080"/>
      <c r="I1592" s="2081"/>
      <c r="J1592" s="1"/>
    </row>
    <row r="1593" spans="1:10" ht="12.75" customHeight="1">
      <c r="A1593" s="2240" t="s">
        <v>1643</v>
      </c>
      <c r="B1593" s="2249" t="s">
        <v>1644</v>
      </c>
      <c r="C1593" s="2246" t="s">
        <v>1645</v>
      </c>
      <c r="D1593" s="2240" t="s">
        <v>1646</v>
      </c>
      <c r="E1593" s="2240" t="s">
        <v>2513</v>
      </c>
      <c r="F1593" s="2241" t="s">
        <v>1649</v>
      </c>
      <c r="G1593" s="2241" t="s">
        <v>1665</v>
      </c>
      <c r="H1593" s="2242" t="s">
        <v>1666</v>
      </c>
      <c r="I1593" s="2240" t="s">
        <v>1667</v>
      </c>
      <c r="J1593" s="1"/>
    </row>
    <row r="1594" spans="1:10" ht="15.75" customHeight="1">
      <c r="A1594" s="2083"/>
      <c r="B1594" s="2083"/>
      <c r="C1594" s="2083"/>
      <c r="D1594" s="2083"/>
      <c r="E1594" s="2083"/>
      <c r="F1594" s="2083"/>
      <c r="G1594" s="2083"/>
      <c r="H1594" s="2083"/>
      <c r="I1594" s="2083"/>
      <c r="J1594" s="1"/>
    </row>
    <row r="1595" spans="1:10" ht="12.75" customHeight="1">
      <c r="A1595" s="668" t="s">
        <v>4082</v>
      </c>
      <c r="B1595" s="600" t="s">
        <v>4083</v>
      </c>
      <c r="C1595" s="604">
        <v>202</v>
      </c>
      <c r="D1595" s="668" t="s">
        <v>1688</v>
      </c>
      <c r="E1595" s="668" t="s">
        <v>1689</v>
      </c>
      <c r="F1595" s="651" t="s">
        <v>334</v>
      </c>
      <c r="G1595" s="651" t="s">
        <v>329</v>
      </c>
      <c r="H1595" s="651" t="s">
        <v>335</v>
      </c>
      <c r="I1595" s="686" t="s">
        <v>37</v>
      </c>
      <c r="J1595" s="1"/>
    </row>
    <row r="1596" spans="1:10" ht="12.75" customHeight="1">
      <c r="A1596" s="668" t="s">
        <v>4084</v>
      </c>
      <c r="B1596" s="600" t="s">
        <v>4085</v>
      </c>
      <c r="C1596" s="604">
        <v>122</v>
      </c>
      <c r="D1596" s="668" t="s">
        <v>1688</v>
      </c>
      <c r="E1596" s="668" t="s">
        <v>1689</v>
      </c>
      <c r="F1596" s="615" t="s">
        <v>341</v>
      </c>
      <c r="G1596" s="615" t="s">
        <v>303</v>
      </c>
      <c r="H1596" s="615" t="s">
        <v>4045</v>
      </c>
      <c r="I1596" s="1773" t="s">
        <v>29</v>
      </c>
      <c r="J1596" s="1"/>
    </row>
    <row r="1597" spans="1:10" ht="12.75" customHeight="1">
      <c r="A1597" s="2239" t="s">
        <v>4086</v>
      </c>
      <c r="B1597" s="2247" t="s">
        <v>4087</v>
      </c>
      <c r="C1597" s="2239">
        <v>122</v>
      </c>
      <c r="D1597" s="2239" t="s">
        <v>1688</v>
      </c>
      <c r="E1597" s="2239" t="s">
        <v>1689</v>
      </c>
      <c r="F1597" s="651" t="s">
        <v>3998</v>
      </c>
      <c r="G1597" s="651" t="s">
        <v>177</v>
      </c>
      <c r="H1597" s="651" t="s">
        <v>3958</v>
      </c>
      <c r="I1597" s="686" t="s">
        <v>29</v>
      </c>
      <c r="J1597" s="1"/>
    </row>
    <row r="1598" spans="1:10" ht="12.75" customHeight="1">
      <c r="A1598" s="2083"/>
      <c r="B1598" s="2083"/>
      <c r="C1598" s="2083"/>
      <c r="D1598" s="2083"/>
      <c r="E1598" s="2083"/>
      <c r="F1598" s="651" t="s">
        <v>330</v>
      </c>
      <c r="G1598" s="651" t="s">
        <v>329</v>
      </c>
      <c r="H1598" s="651" t="s">
        <v>3958</v>
      </c>
      <c r="I1598" s="686" t="s">
        <v>29</v>
      </c>
      <c r="J1598" s="1"/>
    </row>
    <row r="1599" spans="1:10" ht="12.75" customHeight="1">
      <c r="A1599" s="2239" t="s">
        <v>4088</v>
      </c>
      <c r="B1599" s="2247" t="s">
        <v>4089</v>
      </c>
      <c r="C1599" s="2239">
        <v>21</v>
      </c>
      <c r="D1599" s="2239" t="s">
        <v>1688</v>
      </c>
      <c r="E1599" s="2239" t="s">
        <v>1689</v>
      </c>
      <c r="F1599" s="651" t="s">
        <v>347</v>
      </c>
      <c r="G1599" s="651" t="s">
        <v>303</v>
      </c>
      <c r="H1599" s="651" t="s">
        <v>4009</v>
      </c>
      <c r="I1599" s="686" t="s">
        <v>29</v>
      </c>
      <c r="J1599" s="1"/>
    </row>
    <row r="1600" spans="1:10" ht="12.75" customHeight="1">
      <c r="A1600" s="2088"/>
      <c r="B1600" s="2088"/>
      <c r="C1600" s="2088"/>
      <c r="D1600" s="2088"/>
      <c r="E1600" s="2088"/>
      <c r="F1600" s="651" t="s">
        <v>330</v>
      </c>
      <c r="G1600" s="651" t="s">
        <v>329</v>
      </c>
      <c r="H1600" s="651" t="s">
        <v>3958</v>
      </c>
      <c r="I1600" s="686" t="s">
        <v>29</v>
      </c>
      <c r="J1600" s="1"/>
    </row>
    <row r="1601" spans="1:10" ht="12.75" customHeight="1">
      <c r="A1601" s="2088"/>
      <c r="B1601" s="2088"/>
      <c r="C1601" s="2088"/>
      <c r="D1601" s="2088"/>
      <c r="E1601" s="2088"/>
      <c r="F1601" s="651" t="s">
        <v>339</v>
      </c>
      <c r="G1601" s="651" t="s">
        <v>303</v>
      </c>
      <c r="H1601" s="651" t="s">
        <v>340</v>
      </c>
      <c r="I1601" s="686" t="s">
        <v>29</v>
      </c>
      <c r="J1601" s="1"/>
    </row>
    <row r="1602" spans="1:10" ht="12.75" customHeight="1">
      <c r="A1602" s="2083"/>
      <c r="B1602" s="2083"/>
      <c r="C1602" s="2083"/>
      <c r="D1602" s="2083"/>
      <c r="E1602" s="2083"/>
      <c r="F1602" s="615" t="s">
        <v>4090</v>
      </c>
      <c r="G1602" s="615" t="s">
        <v>303</v>
      </c>
      <c r="H1602" s="615" t="s">
        <v>3958</v>
      </c>
      <c r="I1602" s="1773" t="s">
        <v>29</v>
      </c>
      <c r="J1602" s="1"/>
    </row>
    <row r="1603" spans="1:10" ht="12.75" customHeight="1">
      <c r="A1603" s="853" t="s">
        <v>4091</v>
      </c>
      <c r="B1603" s="1665" t="s">
        <v>4092</v>
      </c>
      <c r="C1603" s="466">
        <v>202</v>
      </c>
      <c r="D1603" s="853" t="s">
        <v>1688</v>
      </c>
      <c r="E1603" s="853" t="s">
        <v>1689</v>
      </c>
      <c r="F1603" s="651" t="s">
        <v>4093</v>
      </c>
      <c r="G1603" s="651" t="s">
        <v>303</v>
      </c>
      <c r="H1603" s="651" t="s">
        <v>3958</v>
      </c>
      <c r="I1603" s="686" t="s">
        <v>29</v>
      </c>
      <c r="J1603" s="1"/>
    </row>
    <row r="1604" spans="1:10" ht="12.75" customHeight="1">
      <c r="A1604" s="668" t="s">
        <v>4094</v>
      </c>
      <c r="B1604" s="600" t="s">
        <v>4095</v>
      </c>
      <c r="C1604" s="604">
        <v>202</v>
      </c>
      <c r="D1604" s="668" t="s">
        <v>1688</v>
      </c>
      <c r="E1604" s="668" t="s">
        <v>1689</v>
      </c>
      <c r="F1604" s="651" t="s">
        <v>334</v>
      </c>
      <c r="G1604" s="651" t="s">
        <v>329</v>
      </c>
      <c r="H1604" s="651" t="s">
        <v>335</v>
      </c>
      <c r="I1604" s="686" t="s">
        <v>37</v>
      </c>
      <c r="J1604" s="1"/>
    </row>
    <row r="1605" spans="1:10" ht="12.75" customHeight="1">
      <c r="A1605" s="2239" t="s">
        <v>2216</v>
      </c>
      <c r="B1605" s="2247" t="s">
        <v>2063</v>
      </c>
      <c r="C1605" s="2239">
        <v>143</v>
      </c>
      <c r="D1605" s="2239" t="s">
        <v>1688</v>
      </c>
      <c r="E1605" s="2239" t="s">
        <v>1689</v>
      </c>
      <c r="F1605" s="651" t="s">
        <v>3998</v>
      </c>
      <c r="G1605" s="651" t="s">
        <v>177</v>
      </c>
      <c r="H1605" s="651" t="s">
        <v>3958</v>
      </c>
      <c r="I1605" s="686" t="s">
        <v>29</v>
      </c>
      <c r="J1605" s="1"/>
    </row>
    <row r="1606" spans="1:10" ht="12.75" customHeight="1">
      <c r="A1606" s="2088"/>
      <c r="B1606" s="2088"/>
      <c r="C1606" s="2088"/>
      <c r="D1606" s="2088"/>
      <c r="E1606" s="2088"/>
      <c r="F1606" s="615" t="s">
        <v>4090</v>
      </c>
      <c r="G1606" s="615" t="s">
        <v>303</v>
      </c>
      <c r="H1606" s="615" t="s">
        <v>3958</v>
      </c>
      <c r="I1606" s="1773" t="s">
        <v>29</v>
      </c>
      <c r="J1606" s="1"/>
    </row>
    <row r="1607" spans="1:10" ht="12.75" customHeight="1">
      <c r="A1607" s="2088"/>
      <c r="B1607" s="2088"/>
      <c r="C1607" s="2088"/>
      <c r="D1607" s="2088"/>
      <c r="E1607" s="2088"/>
      <c r="F1607" s="651" t="s">
        <v>347</v>
      </c>
      <c r="G1607" s="651" t="s">
        <v>303</v>
      </c>
      <c r="H1607" s="651" t="s">
        <v>4009</v>
      </c>
      <c r="I1607" s="686" t="s">
        <v>29</v>
      </c>
      <c r="J1607" s="1"/>
    </row>
    <row r="1608" spans="1:10" ht="12.75" customHeight="1">
      <c r="A1608" s="2083"/>
      <c r="B1608" s="2083"/>
      <c r="C1608" s="2083"/>
      <c r="D1608" s="2083"/>
      <c r="E1608" s="2083"/>
      <c r="F1608" s="651" t="s">
        <v>4093</v>
      </c>
      <c r="G1608" s="651" t="s">
        <v>303</v>
      </c>
      <c r="H1608" s="651" t="s">
        <v>3958</v>
      </c>
      <c r="I1608" s="686" t="s">
        <v>29</v>
      </c>
      <c r="J1608" s="1"/>
    </row>
    <row r="1609" spans="1:10" ht="12.75" customHeight="1">
      <c r="A1609" s="668" t="s">
        <v>4096</v>
      </c>
      <c r="B1609" s="600" t="s">
        <v>4097</v>
      </c>
      <c r="C1609" s="604">
        <v>122</v>
      </c>
      <c r="D1609" s="668" t="s">
        <v>1817</v>
      </c>
      <c r="E1609" s="668" t="s">
        <v>1689</v>
      </c>
      <c r="F1609" s="651" t="s">
        <v>3998</v>
      </c>
      <c r="G1609" s="651" t="s">
        <v>177</v>
      </c>
      <c r="H1609" s="651" t="s">
        <v>3958</v>
      </c>
      <c r="I1609" s="686" t="s">
        <v>29</v>
      </c>
      <c r="J1609" s="1"/>
    </row>
    <row r="1610" spans="1:10" ht="12.75" customHeight="1">
      <c r="A1610" s="668" t="s">
        <v>4099</v>
      </c>
      <c r="B1610" s="600" t="s">
        <v>4100</v>
      </c>
      <c r="C1610" s="604">
        <v>122</v>
      </c>
      <c r="D1610" s="668" t="s">
        <v>1817</v>
      </c>
      <c r="E1610" s="668" t="s">
        <v>1689</v>
      </c>
      <c r="F1610" s="651" t="s">
        <v>4010</v>
      </c>
      <c r="G1610" s="651" t="s">
        <v>303</v>
      </c>
      <c r="H1610" s="651" t="s">
        <v>4011</v>
      </c>
      <c r="I1610" s="686" t="s">
        <v>29</v>
      </c>
      <c r="J1610" s="1"/>
    </row>
    <row r="1611" spans="1:10" ht="12.75" customHeight="1">
      <c r="A1611" s="686" t="s">
        <v>4101</v>
      </c>
      <c r="B1611" s="651" t="s">
        <v>4102</v>
      </c>
      <c r="C1611" s="686">
        <v>122</v>
      </c>
      <c r="D1611" s="686" t="s">
        <v>2020</v>
      </c>
      <c r="E1611" s="686" t="s">
        <v>1705</v>
      </c>
      <c r="F1611" s="651" t="s">
        <v>4103</v>
      </c>
      <c r="G1611" s="651" t="s">
        <v>303</v>
      </c>
      <c r="H1611" s="651" t="s">
        <v>851</v>
      </c>
      <c r="I1611" s="686" t="s">
        <v>29</v>
      </c>
      <c r="J1611" s="1"/>
    </row>
    <row r="1612" spans="1:10" ht="12.75" customHeight="1">
      <c r="A1612" s="668"/>
      <c r="B1612" s="600"/>
      <c r="C1612" s="604"/>
      <c r="D1612" s="668"/>
      <c r="E1612" s="668"/>
      <c r="F1612" s="959"/>
      <c r="G1612" s="959"/>
      <c r="H1612" s="959"/>
      <c r="I1612" s="668"/>
      <c r="J1612" s="1"/>
    </row>
    <row r="1613" spans="1:10" ht="12.75" customHeight="1">
      <c r="A1613" s="1771" t="s">
        <v>1638</v>
      </c>
      <c r="B1613" s="2245">
        <v>8</v>
      </c>
      <c r="C1613" s="2080"/>
      <c r="D1613" s="2080"/>
      <c r="E1613" s="2080"/>
      <c r="F1613" s="2080"/>
      <c r="G1613" s="2080"/>
      <c r="H1613" s="2080"/>
      <c r="I1613" s="2081"/>
      <c r="J1613" s="1"/>
    </row>
    <row r="1614" spans="1:10" ht="12.75" customHeight="1">
      <c r="A1614" s="2243" t="s">
        <v>1641</v>
      </c>
      <c r="B1614" s="2080"/>
      <c r="C1614" s="2080"/>
      <c r="D1614" s="2080"/>
      <c r="E1614" s="2081"/>
      <c r="F1614" s="2244" t="s">
        <v>1642</v>
      </c>
      <c r="G1614" s="2080"/>
      <c r="H1614" s="2080"/>
      <c r="I1614" s="2081"/>
      <c r="J1614" s="1"/>
    </row>
    <row r="1615" spans="1:10" ht="12.75" customHeight="1">
      <c r="A1615" s="2240" t="s">
        <v>1643</v>
      </c>
      <c r="B1615" s="2249" t="s">
        <v>1644</v>
      </c>
      <c r="C1615" s="2246" t="s">
        <v>1645</v>
      </c>
      <c r="D1615" s="2240" t="s">
        <v>1646</v>
      </c>
      <c r="E1615" s="2240" t="s">
        <v>2513</v>
      </c>
      <c r="F1615" s="2241" t="s">
        <v>1649</v>
      </c>
      <c r="G1615" s="2241" t="s">
        <v>1665</v>
      </c>
      <c r="H1615" s="2242" t="s">
        <v>1666</v>
      </c>
      <c r="I1615" s="2240" t="s">
        <v>1667</v>
      </c>
      <c r="J1615" s="1"/>
    </row>
    <row r="1616" spans="1:10" ht="12.75" customHeight="1">
      <c r="A1616" s="2083"/>
      <c r="B1616" s="2083"/>
      <c r="C1616" s="2083"/>
      <c r="D1616" s="2083"/>
      <c r="E1616" s="2083"/>
      <c r="F1616" s="2083"/>
      <c r="G1616" s="2083"/>
      <c r="H1616" s="2083"/>
      <c r="I1616" s="2083"/>
      <c r="J1616" s="1"/>
    </row>
    <row r="1617" spans="1:10" ht="12.75" customHeight="1">
      <c r="A1617" s="668" t="s">
        <v>4104</v>
      </c>
      <c r="B1617" s="600" t="s">
        <v>4105</v>
      </c>
      <c r="C1617" s="604">
        <v>122</v>
      </c>
      <c r="D1617" s="668" t="s">
        <v>1688</v>
      </c>
      <c r="E1617" s="668" t="s">
        <v>1689</v>
      </c>
      <c r="F1617" s="651" t="s">
        <v>4106</v>
      </c>
      <c r="G1617" s="651" t="s">
        <v>303</v>
      </c>
      <c r="H1617" s="651" t="s">
        <v>4107</v>
      </c>
      <c r="I1617" s="686" t="s">
        <v>29</v>
      </c>
      <c r="J1617" s="1"/>
    </row>
    <row r="1618" spans="1:10" ht="12.75" customHeight="1">
      <c r="A1618" s="2239" t="s">
        <v>4108</v>
      </c>
      <c r="B1618" s="2247" t="s">
        <v>4109</v>
      </c>
      <c r="C1618" s="2239">
        <v>122</v>
      </c>
      <c r="D1618" s="2239" t="s">
        <v>1688</v>
      </c>
      <c r="E1618" s="2239" t="s">
        <v>1689</v>
      </c>
      <c r="F1618" s="667" t="s">
        <v>4065</v>
      </c>
      <c r="G1618" s="667" t="s">
        <v>415</v>
      </c>
      <c r="H1618" s="667" t="s">
        <v>3981</v>
      </c>
      <c r="I1618" s="668" t="s">
        <v>40</v>
      </c>
      <c r="J1618" s="1"/>
    </row>
    <row r="1619" spans="1:10" ht="12.75" customHeight="1">
      <c r="A1619" s="2083"/>
      <c r="B1619" s="2083"/>
      <c r="C1619" s="2083"/>
      <c r="D1619" s="2083"/>
      <c r="E1619" s="2083"/>
      <c r="F1619" s="667" t="s">
        <v>330</v>
      </c>
      <c r="G1619" s="667" t="s">
        <v>329</v>
      </c>
      <c r="H1619" s="667" t="s">
        <v>3958</v>
      </c>
      <c r="I1619" s="668" t="s">
        <v>29</v>
      </c>
      <c r="J1619" s="1"/>
    </row>
    <row r="1620" spans="1:10" ht="12.75" customHeight="1">
      <c r="A1620" s="668" t="s">
        <v>4110</v>
      </c>
      <c r="B1620" s="600" t="s">
        <v>4111</v>
      </c>
      <c r="C1620" s="604" t="s">
        <v>3283</v>
      </c>
      <c r="D1620" s="668" t="s">
        <v>1688</v>
      </c>
      <c r="E1620" s="668" t="s">
        <v>1689</v>
      </c>
      <c r="F1620" s="667" t="s">
        <v>4093</v>
      </c>
      <c r="G1620" s="667" t="s">
        <v>303</v>
      </c>
      <c r="H1620" s="667" t="s">
        <v>3958</v>
      </c>
      <c r="I1620" s="686" t="s">
        <v>37</v>
      </c>
      <c r="J1620" s="1"/>
    </row>
    <row r="1621" spans="1:10" ht="12.75" customHeight="1">
      <c r="A1621" s="2239" t="s">
        <v>2093</v>
      </c>
      <c r="B1621" s="2247" t="s">
        <v>2094</v>
      </c>
      <c r="C1621" s="2239">
        <v>143</v>
      </c>
      <c r="D1621" s="2239" t="s">
        <v>1688</v>
      </c>
      <c r="E1621" s="2239" t="s">
        <v>1689</v>
      </c>
      <c r="F1621" s="651" t="s">
        <v>3998</v>
      </c>
      <c r="G1621" s="651" t="s">
        <v>177</v>
      </c>
      <c r="H1621" s="651" t="s">
        <v>3958</v>
      </c>
      <c r="I1621" s="686" t="s">
        <v>29</v>
      </c>
      <c r="J1621" s="1"/>
    </row>
    <row r="1622" spans="1:10" ht="12.75" customHeight="1">
      <c r="A1622" s="2088"/>
      <c r="B1622" s="2088"/>
      <c r="C1622" s="2088"/>
      <c r="D1622" s="2088"/>
      <c r="E1622" s="2088"/>
      <c r="F1622" s="615" t="s">
        <v>4090</v>
      </c>
      <c r="G1622" s="615" t="s">
        <v>303</v>
      </c>
      <c r="H1622" s="615" t="s">
        <v>3958</v>
      </c>
      <c r="I1622" s="1773" t="s">
        <v>29</v>
      </c>
      <c r="J1622" s="1"/>
    </row>
    <row r="1623" spans="1:10" ht="12.75" customHeight="1">
      <c r="A1623" s="2088"/>
      <c r="B1623" s="2088"/>
      <c r="C1623" s="2088"/>
      <c r="D1623" s="2088"/>
      <c r="E1623" s="2088"/>
      <c r="F1623" s="651" t="s">
        <v>339</v>
      </c>
      <c r="G1623" s="651" t="s">
        <v>303</v>
      </c>
      <c r="H1623" s="651" t="s">
        <v>340</v>
      </c>
      <c r="I1623" s="686" t="s">
        <v>29</v>
      </c>
      <c r="J1623" s="1"/>
    </row>
    <row r="1624" spans="1:10" ht="12.75" customHeight="1">
      <c r="A1624" s="2088"/>
      <c r="B1624" s="2088"/>
      <c r="C1624" s="2088"/>
      <c r="D1624" s="2088"/>
      <c r="E1624" s="2088"/>
      <c r="F1624" s="651" t="s">
        <v>347</v>
      </c>
      <c r="G1624" s="651" t="s">
        <v>303</v>
      </c>
      <c r="H1624" s="651" t="s">
        <v>4009</v>
      </c>
      <c r="I1624" s="686" t="s">
        <v>29</v>
      </c>
      <c r="J1624" s="1"/>
    </row>
    <row r="1625" spans="1:10" ht="12.75" customHeight="1">
      <c r="A1625" s="2083"/>
      <c r="B1625" s="2083"/>
      <c r="C1625" s="2083"/>
      <c r="D1625" s="2083"/>
      <c r="E1625" s="2083"/>
      <c r="F1625" s="651" t="s">
        <v>4093</v>
      </c>
      <c r="G1625" s="651" t="s">
        <v>303</v>
      </c>
      <c r="H1625" s="651" t="s">
        <v>3958</v>
      </c>
      <c r="I1625" s="686" t="s">
        <v>29</v>
      </c>
      <c r="J1625" s="1"/>
    </row>
    <row r="1626" spans="1:10" ht="12.75" customHeight="1">
      <c r="A1626" s="668" t="s">
        <v>4112</v>
      </c>
      <c r="B1626" s="651" t="s">
        <v>4113</v>
      </c>
      <c r="C1626" s="686">
        <v>223</v>
      </c>
      <c r="D1626" s="686" t="s">
        <v>1817</v>
      </c>
      <c r="E1626" s="686" t="s">
        <v>1689</v>
      </c>
      <c r="F1626" s="651" t="s">
        <v>4114</v>
      </c>
      <c r="G1626" s="651" t="s">
        <v>303</v>
      </c>
      <c r="H1626" s="651" t="s">
        <v>3958</v>
      </c>
      <c r="I1626" s="686" t="s">
        <v>29</v>
      </c>
      <c r="J1626" s="1"/>
    </row>
    <row r="1627" spans="1:10" ht="12.75" customHeight="1">
      <c r="A1627" s="668" t="s">
        <v>4115</v>
      </c>
      <c r="B1627" s="600" t="s">
        <v>4116</v>
      </c>
      <c r="C1627" s="604">
        <v>223</v>
      </c>
      <c r="D1627" s="668" t="s">
        <v>1817</v>
      </c>
      <c r="E1627" s="668" t="s">
        <v>1689</v>
      </c>
      <c r="F1627" s="651" t="s">
        <v>3998</v>
      </c>
      <c r="G1627" s="651" t="s">
        <v>177</v>
      </c>
      <c r="H1627" s="651" t="s">
        <v>3958</v>
      </c>
      <c r="I1627" s="686" t="s">
        <v>29</v>
      </c>
      <c r="J1627" s="1"/>
    </row>
    <row r="1628" spans="1:10" ht="12.75" customHeight="1">
      <c r="A1628" s="668" t="s">
        <v>4117</v>
      </c>
      <c r="B1628" s="600" t="s">
        <v>4118</v>
      </c>
      <c r="C1628" s="604">
        <v>223</v>
      </c>
      <c r="D1628" s="668" t="s">
        <v>1817</v>
      </c>
      <c r="E1628" s="668" t="s">
        <v>1689</v>
      </c>
      <c r="F1628" s="651" t="s">
        <v>4010</v>
      </c>
      <c r="G1628" s="651" t="s">
        <v>303</v>
      </c>
      <c r="H1628" s="651" t="s">
        <v>4011</v>
      </c>
      <c r="I1628" s="686" t="s">
        <v>29</v>
      </c>
      <c r="J1628" s="1"/>
    </row>
    <row r="1629" spans="1:10" ht="12.75" customHeight="1">
      <c r="A1629" s="2328"/>
      <c r="B1629" s="2080"/>
      <c r="C1629" s="2080"/>
      <c r="D1629" s="2080"/>
      <c r="E1629" s="2080"/>
      <c r="F1629" s="2080"/>
      <c r="G1629" s="2080"/>
      <c r="H1629" s="2080"/>
      <c r="I1629" s="2081"/>
      <c r="J1629" s="1"/>
    </row>
    <row r="1630" spans="1:10" ht="12.75" customHeight="1">
      <c r="A1630" s="668"/>
      <c r="B1630" s="2330"/>
      <c r="C1630" s="2080"/>
      <c r="D1630" s="2080"/>
      <c r="E1630" s="2080"/>
      <c r="F1630" s="2080"/>
      <c r="G1630" s="2080"/>
      <c r="H1630" s="2080"/>
      <c r="I1630" s="2081"/>
      <c r="J1630" s="1"/>
    </row>
    <row r="1631" spans="1:10" ht="12.75" customHeight="1">
      <c r="A1631" s="1771" t="s">
        <v>18</v>
      </c>
      <c r="B1631" s="2245" t="s">
        <v>1369</v>
      </c>
      <c r="C1631" s="2080"/>
      <c r="D1631" s="2080"/>
      <c r="E1631" s="2080"/>
      <c r="F1631" s="2080"/>
      <c r="G1631" s="2080"/>
      <c r="H1631" s="2080"/>
      <c r="I1631" s="2081"/>
      <c r="J1631" s="1"/>
    </row>
    <row r="1632" spans="1:10" ht="12.75" customHeight="1">
      <c r="A1632" s="1771" t="s">
        <v>1638</v>
      </c>
      <c r="B1632" s="2245">
        <v>1</v>
      </c>
      <c r="C1632" s="2080"/>
      <c r="D1632" s="2080"/>
      <c r="E1632" s="2080"/>
      <c r="F1632" s="2080"/>
      <c r="G1632" s="2080"/>
      <c r="H1632" s="2080"/>
      <c r="I1632" s="2081"/>
      <c r="J1632" s="1"/>
    </row>
    <row r="1633" spans="1:10" ht="12.75" customHeight="1">
      <c r="A1633" s="2243" t="s">
        <v>1641</v>
      </c>
      <c r="B1633" s="2080"/>
      <c r="C1633" s="2080"/>
      <c r="D1633" s="2080"/>
      <c r="E1633" s="2081"/>
      <c r="F1633" s="2244" t="s">
        <v>1642</v>
      </c>
      <c r="G1633" s="2080"/>
      <c r="H1633" s="2080"/>
      <c r="I1633" s="2081"/>
      <c r="J1633" s="1"/>
    </row>
    <row r="1634" spans="1:10" ht="12.75" customHeight="1">
      <c r="A1634" s="2240" t="s">
        <v>1643</v>
      </c>
      <c r="B1634" s="2249" t="s">
        <v>1644</v>
      </c>
      <c r="C1634" s="2246" t="s">
        <v>1645</v>
      </c>
      <c r="D1634" s="2240" t="s">
        <v>1646</v>
      </c>
      <c r="E1634" s="2240" t="s">
        <v>2513</v>
      </c>
      <c r="F1634" s="2241" t="s">
        <v>1649</v>
      </c>
      <c r="G1634" s="2241" t="s">
        <v>1665</v>
      </c>
      <c r="H1634" s="2242" t="s">
        <v>1666</v>
      </c>
      <c r="I1634" s="2240" t="s">
        <v>1667</v>
      </c>
      <c r="J1634" s="1"/>
    </row>
    <row r="1635" spans="1:10" ht="12.75" customHeight="1">
      <c r="A1635" s="2083"/>
      <c r="B1635" s="2083"/>
      <c r="C1635" s="2083"/>
      <c r="D1635" s="2083"/>
      <c r="E1635" s="2083"/>
      <c r="F1635" s="2083"/>
      <c r="G1635" s="2083"/>
      <c r="H1635" s="2083"/>
      <c r="I1635" s="2083"/>
      <c r="J1635" s="1"/>
    </row>
    <row r="1636" spans="1:10" ht="12.75" customHeight="1">
      <c r="A1636" s="668" t="s">
        <v>3941</v>
      </c>
      <c r="B1636" s="600" t="s">
        <v>3486</v>
      </c>
      <c r="C1636" s="604" t="s">
        <v>3283</v>
      </c>
      <c r="D1636" s="668" t="s">
        <v>1688</v>
      </c>
      <c r="E1636" s="668" t="s">
        <v>1705</v>
      </c>
      <c r="F1636" s="667" t="s">
        <v>3602</v>
      </c>
      <c r="G1636" s="667" t="s">
        <v>104</v>
      </c>
      <c r="H1636" s="667" t="s">
        <v>194</v>
      </c>
      <c r="I1636" s="668" t="s">
        <v>29</v>
      </c>
      <c r="J1636" s="1"/>
    </row>
    <row r="1637" spans="1:10" ht="12.75" customHeight="1">
      <c r="A1637" s="673" t="s">
        <v>2382</v>
      </c>
      <c r="B1637" s="961" t="s">
        <v>1907</v>
      </c>
      <c r="C1637" s="672" t="s">
        <v>3283</v>
      </c>
      <c r="D1637" s="673" t="s">
        <v>1688</v>
      </c>
      <c r="E1637" s="673" t="s">
        <v>1705</v>
      </c>
      <c r="F1637" s="601" t="s">
        <v>4119</v>
      </c>
      <c r="G1637" s="601" t="s">
        <v>415</v>
      </c>
      <c r="H1637" s="601" t="s">
        <v>118</v>
      </c>
      <c r="I1637" s="664" t="s">
        <v>29</v>
      </c>
      <c r="J1637" s="1"/>
    </row>
    <row r="1638" spans="1:10" ht="12.75" customHeight="1">
      <c r="A1638" s="673" t="s">
        <v>1711</v>
      </c>
      <c r="B1638" s="961" t="s">
        <v>1712</v>
      </c>
      <c r="C1638" s="672" t="s">
        <v>3317</v>
      </c>
      <c r="D1638" s="673" t="s">
        <v>1688</v>
      </c>
      <c r="E1638" s="673" t="s">
        <v>1705</v>
      </c>
      <c r="F1638" s="601" t="s">
        <v>3318</v>
      </c>
      <c r="G1638" s="601" t="s">
        <v>48</v>
      </c>
      <c r="H1638" s="601" t="s">
        <v>1714</v>
      </c>
      <c r="I1638" s="664" t="s">
        <v>29</v>
      </c>
      <c r="J1638" s="1"/>
    </row>
    <row r="1639" spans="1:10" ht="12.75" customHeight="1">
      <c r="A1639" s="673" t="s">
        <v>3943</v>
      </c>
      <c r="B1639" s="961" t="s">
        <v>1740</v>
      </c>
      <c r="C1639" s="672" t="s">
        <v>3475</v>
      </c>
      <c r="D1639" s="673" t="s">
        <v>1688</v>
      </c>
      <c r="E1639" s="673" t="s">
        <v>1705</v>
      </c>
      <c r="F1639" s="601" t="s">
        <v>648</v>
      </c>
      <c r="G1639" s="601" t="s">
        <v>303</v>
      </c>
      <c r="H1639" s="601" t="s">
        <v>1087</v>
      </c>
      <c r="I1639" s="664" t="s">
        <v>29</v>
      </c>
      <c r="J1639" s="1"/>
    </row>
    <row r="1640" spans="1:10" ht="12.75" customHeight="1">
      <c r="A1640" s="668" t="s">
        <v>4121</v>
      </c>
      <c r="B1640" s="600" t="s">
        <v>4122</v>
      </c>
      <c r="C1640" s="604" t="s">
        <v>3434</v>
      </c>
      <c r="D1640" s="668" t="s">
        <v>1688</v>
      </c>
      <c r="E1640" s="668" t="s">
        <v>1689</v>
      </c>
      <c r="F1640" s="651" t="s">
        <v>4123</v>
      </c>
      <c r="G1640" s="651" t="s">
        <v>303</v>
      </c>
      <c r="H1640" s="651" t="s">
        <v>383</v>
      </c>
      <c r="I1640" s="686" t="s">
        <v>40</v>
      </c>
      <c r="J1640" s="1"/>
    </row>
    <row r="1641" spans="1:10" ht="12.75" customHeight="1">
      <c r="A1641" s="668" t="s">
        <v>4124</v>
      </c>
      <c r="B1641" s="600" t="s">
        <v>4125</v>
      </c>
      <c r="C1641" s="604" t="s">
        <v>3475</v>
      </c>
      <c r="D1641" s="668" t="s">
        <v>1688</v>
      </c>
      <c r="E1641" s="668" t="s">
        <v>1689</v>
      </c>
      <c r="F1641" s="651" t="s">
        <v>4126</v>
      </c>
      <c r="G1641" s="651" t="s">
        <v>303</v>
      </c>
      <c r="H1641" s="651" t="s">
        <v>4127</v>
      </c>
      <c r="I1641" s="686" t="s">
        <v>29</v>
      </c>
      <c r="J1641" s="1"/>
    </row>
    <row r="1642" spans="1:10" ht="12.75" customHeight="1">
      <c r="A1642" s="668" t="s">
        <v>4128</v>
      </c>
      <c r="B1642" s="600" t="s">
        <v>4129</v>
      </c>
      <c r="C1642" s="604" t="s">
        <v>3475</v>
      </c>
      <c r="D1642" s="668" t="s">
        <v>1688</v>
      </c>
      <c r="E1642" s="668" t="s">
        <v>1689</v>
      </c>
      <c r="F1642" s="651" t="s">
        <v>387</v>
      </c>
      <c r="G1642" s="651" t="s">
        <v>303</v>
      </c>
      <c r="H1642" s="651" t="s">
        <v>379</v>
      </c>
      <c r="I1642" s="686" t="s">
        <v>40</v>
      </c>
      <c r="J1642" s="1"/>
    </row>
    <row r="1643" spans="1:10" ht="12.75" customHeight="1">
      <c r="A1643" s="668" t="s">
        <v>4130</v>
      </c>
      <c r="B1643" s="600" t="s">
        <v>4131</v>
      </c>
      <c r="C1643" s="604" t="s">
        <v>3475</v>
      </c>
      <c r="D1643" s="668" t="s">
        <v>1688</v>
      </c>
      <c r="E1643" s="668" t="s">
        <v>1689</v>
      </c>
      <c r="F1643" s="651" t="s">
        <v>392</v>
      </c>
      <c r="G1643" s="651" t="s">
        <v>303</v>
      </c>
      <c r="H1643" s="651" t="s">
        <v>3958</v>
      </c>
      <c r="I1643" s="686" t="s">
        <v>40</v>
      </c>
      <c r="J1643" s="1"/>
    </row>
    <row r="1644" spans="1:10" ht="12.75" customHeight="1">
      <c r="A1644" s="668" t="s">
        <v>4132</v>
      </c>
      <c r="B1644" s="600" t="s">
        <v>4133</v>
      </c>
      <c r="C1644" s="604" t="s">
        <v>3973</v>
      </c>
      <c r="D1644" s="668" t="s">
        <v>1688</v>
      </c>
      <c r="E1644" s="668" t="s">
        <v>1689</v>
      </c>
      <c r="F1644" s="651" t="s">
        <v>397</v>
      </c>
      <c r="G1644" s="651" t="s">
        <v>303</v>
      </c>
      <c r="H1644" s="651" t="s">
        <v>398</v>
      </c>
      <c r="I1644" s="686" t="s">
        <v>37</v>
      </c>
      <c r="J1644" s="1"/>
    </row>
    <row r="1645" spans="1:10" ht="12.75" customHeight="1">
      <c r="A1645" s="668" t="s">
        <v>4134</v>
      </c>
      <c r="B1645" s="600" t="s">
        <v>4135</v>
      </c>
      <c r="C1645" s="604" t="s">
        <v>3283</v>
      </c>
      <c r="D1645" s="668" t="s">
        <v>1688</v>
      </c>
      <c r="E1645" s="668" t="s">
        <v>1689</v>
      </c>
      <c r="F1645" s="651" t="s">
        <v>4136</v>
      </c>
      <c r="G1645" s="651" t="s">
        <v>303</v>
      </c>
      <c r="H1645" s="651" t="s">
        <v>394</v>
      </c>
      <c r="I1645" s="686" t="s">
        <v>40</v>
      </c>
      <c r="J1645" s="1"/>
    </row>
    <row r="1646" spans="1:10" ht="12.75" customHeight="1">
      <c r="A1646" s="668"/>
      <c r="B1646" s="600"/>
      <c r="C1646" s="604"/>
      <c r="D1646" s="668"/>
      <c r="E1646" s="668"/>
      <c r="F1646" s="959"/>
      <c r="G1646" s="959"/>
      <c r="H1646" s="959"/>
      <c r="I1646" s="668"/>
      <c r="J1646" s="1"/>
    </row>
    <row r="1647" spans="1:10" ht="12.75" customHeight="1">
      <c r="A1647" s="1771" t="s">
        <v>1638</v>
      </c>
      <c r="B1647" s="2245">
        <v>2</v>
      </c>
      <c r="C1647" s="2080"/>
      <c r="D1647" s="2080"/>
      <c r="E1647" s="2080"/>
      <c r="F1647" s="2080"/>
      <c r="G1647" s="2080"/>
      <c r="H1647" s="2080"/>
      <c r="I1647" s="2081"/>
      <c r="J1647" s="1"/>
    </row>
    <row r="1648" spans="1:10" ht="12.75" customHeight="1">
      <c r="A1648" s="2243" t="s">
        <v>1641</v>
      </c>
      <c r="B1648" s="2080"/>
      <c r="C1648" s="2080"/>
      <c r="D1648" s="2080"/>
      <c r="E1648" s="2081"/>
      <c r="F1648" s="2244" t="s">
        <v>1642</v>
      </c>
      <c r="G1648" s="2080"/>
      <c r="H1648" s="2080"/>
      <c r="I1648" s="2081"/>
      <c r="J1648" s="1"/>
    </row>
    <row r="1649" spans="1:10" ht="12.75" customHeight="1">
      <c r="A1649" s="2240" t="s">
        <v>1643</v>
      </c>
      <c r="B1649" s="2249" t="s">
        <v>1644</v>
      </c>
      <c r="C1649" s="2246" t="s">
        <v>1645</v>
      </c>
      <c r="D1649" s="2240" t="s">
        <v>1646</v>
      </c>
      <c r="E1649" s="2240" t="s">
        <v>2513</v>
      </c>
      <c r="F1649" s="2241" t="s">
        <v>1649</v>
      </c>
      <c r="G1649" s="2241" t="s">
        <v>1665</v>
      </c>
      <c r="H1649" s="2242" t="s">
        <v>1666</v>
      </c>
      <c r="I1649" s="2240" t="s">
        <v>1667</v>
      </c>
      <c r="J1649" s="1"/>
    </row>
    <row r="1650" spans="1:10" ht="12.75" customHeight="1">
      <c r="A1650" s="2083"/>
      <c r="B1650" s="2083"/>
      <c r="C1650" s="2083"/>
      <c r="D1650" s="2083"/>
      <c r="E1650" s="2083"/>
      <c r="F1650" s="2083"/>
      <c r="G1650" s="2083"/>
      <c r="H1650" s="2083"/>
      <c r="I1650" s="2083"/>
      <c r="J1650" s="1"/>
    </row>
    <row r="1651" spans="1:10" ht="12.75" customHeight="1">
      <c r="A1651" s="668" t="s">
        <v>3968</v>
      </c>
      <c r="B1651" s="600" t="s">
        <v>3336</v>
      </c>
      <c r="C1651" s="604" t="s">
        <v>3283</v>
      </c>
      <c r="D1651" s="668" t="s">
        <v>1688</v>
      </c>
      <c r="E1651" s="668" t="s">
        <v>1705</v>
      </c>
      <c r="F1651" s="667" t="s">
        <v>3602</v>
      </c>
      <c r="G1651" s="667" t="s">
        <v>104</v>
      </c>
      <c r="H1651" s="667" t="s">
        <v>194</v>
      </c>
      <c r="I1651" s="668" t="s">
        <v>29</v>
      </c>
      <c r="J1651" s="1"/>
    </row>
    <row r="1652" spans="1:10" ht="12.75" customHeight="1">
      <c r="A1652" s="673" t="s">
        <v>2406</v>
      </c>
      <c r="B1652" s="961" t="s">
        <v>1943</v>
      </c>
      <c r="C1652" s="672" t="s">
        <v>3283</v>
      </c>
      <c r="D1652" s="673" t="s">
        <v>1688</v>
      </c>
      <c r="E1652" s="673" t="s">
        <v>1705</v>
      </c>
      <c r="F1652" s="601" t="s">
        <v>4119</v>
      </c>
      <c r="G1652" s="651" t="s">
        <v>415</v>
      </c>
      <c r="H1652" s="601" t="s">
        <v>118</v>
      </c>
      <c r="I1652" s="664" t="s">
        <v>29</v>
      </c>
      <c r="J1652" s="1"/>
    </row>
    <row r="1653" spans="1:10" ht="12.75" customHeight="1">
      <c r="A1653" s="673" t="s">
        <v>1741</v>
      </c>
      <c r="B1653" s="961" t="s">
        <v>1947</v>
      </c>
      <c r="C1653" s="672" t="s">
        <v>3317</v>
      </c>
      <c r="D1653" s="673" t="s">
        <v>1688</v>
      </c>
      <c r="E1653" s="673" t="s">
        <v>1705</v>
      </c>
      <c r="F1653" s="601" t="s">
        <v>3706</v>
      </c>
      <c r="G1653" s="601" t="s">
        <v>48</v>
      </c>
      <c r="H1653" s="601" t="s">
        <v>1714</v>
      </c>
      <c r="I1653" s="664" t="s">
        <v>29</v>
      </c>
      <c r="J1653" s="1"/>
    </row>
    <row r="1654" spans="1:10" ht="12.75" customHeight="1">
      <c r="A1654" s="673" t="s">
        <v>1736</v>
      </c>
      <c r="B1654" s="961" t="s">
        <v>1945</v>
      </c>
      <c r="C1654" s="672" t="s">
        <v>3358</v>
      </c>
      <c r="D1654" s="673" t="s">
        <v>1688</v>
      </c>
      <c r="E1654" s="673" t="s">
        <v>1705</v>
      </c>
      <c r="F1654" s="601" t="s">
        <v>3969</v>
      </c>
      <c r="G1654" s="651" t="s">
        <v>104</v>
      </c>
      <c r="H1654" s="601" t="s">
        <v>3970</v>
      </c>
      <c r="I1654" s="664" t="s">
        <v>29</v>
      </c>
      <c r="J1654" s="1"/>
    </row>
    <row r="1655" spans="1:10" ht="12.75" customHeight="1">
      <c r="A1655" s="673" t="s">
        <v>3711</v>
      </c>
      <c r="B1655" s="961" t="s">
        <v>657</v>
      </c>
      <c r="C1655" s="672" t="s">
        <v>3283</v>
      </c>
      <c r="D1655" s="673" t="s">
        <v>1688</v>
      </c>
      <c r="E1655" s="673" t="s">
        <v>1705</v>
      </c>
      <c r="F1655" s="601" t="s">
        <v>3712</v>
      </c>
      <c r="G1655" s="601" t="s">
        <v>504</v>
      </c>
      <c r="H1655" s="601" t="s">
        <v>657</v>
      </c>
      <c r="I1655" s="664" t="s">
        <v>29</v>
      </c>
      <c r="J1655" s="1"/>
    </row>
    <row r="1656" spans="1:10" ht="12.75" customHeight="1">
      <c r="A1656" s="668" t="s">
        <v>4139</v>
      </c>
      <c r="B1656" s="600" t="s">
        <v>4140</v>
      </c>
      <c r="C1656" s="604" t="s">
        <v>3434</v>
      </c>
      <c r="D1656" s="668" t="s">
        <v>1688</v>
      </c>
      <c r="E1656" s="668" t="s">
        <v>1689</v>
      </c>
      <c r="F1656" s="651" t="s">
        <v>4141</v>
      </c>
      <c r="G1656" s="651" t="s">
        <v>303</v>
      </c>
      <c r="H1656" s="651" t="s">
        <v>383</v>
      </c>
      <c r="I1656" s="686" t="s">
        <v>40</v>
      </c>
      <c r="J1656" s="1"/>
    </row>
    <row r="1657" spans="1:10" ht="12.75" customHeight="1">
      <c r="A1657" s="668" t="s">
        <v>4142</v>
      </c>
      <c r="B1657" s="600" t="s">
        <v>4143</v>
      </c>
      <c r="C1657" s="604" t="s">
        <v>3475</v>
      </c>
      <c r="D1657" s="668" t="s">
        <v>1688</v>
      </c>
      <c r="E1657" s="668" t="s">
        <v>1689</v>
      </c>
      <c r="F1657" s="651" t="s">
        <v>4126</v>
      </c>
      <c r="G1657" s="651" t="s">
        <v>303</v>
      </c>
      <c r="H1657" s="651" t="s">
        <v>4127</v>
      </c>
      <c r="I1657" s="686" t="s">
        <v>29</v>
      </c>
      <c r="J1657" s="1"/>
    </row>
    <row r="1658" spans="1:10" ht="12.75" customHeight="1">
      <c r="A1658" s="668" t="s">
        <v>4144</v>
      </c>
      <c r="B1658" s="600" t="s">
        <v>4145</v>
      </c>
      <c r="C1658" s="604" t="s">
        <v>3475</v>
      </c>
      <c r="D1658" s="668" t="s">
        <v>1688</v>
      </c>
      <c r="E1658" s="668" t="s">
        <v>1689</v>
      </c>
      <c r="F1658" s="651" t="s">
        <v>387</v>
      </c>
      <c r="G1658" s="651" t="s">
        <v>303</v>
      </c>
      <c r="H1658" s="651" t="s">
        <v>379</v>
      </c>
      <c r="I1658" s="686" t="s">
        <v>40</v>
      </c>
      <c r="J1658" s="1"/>
    </row>
    <row r="1659" spans="1:10" ht="12.75" customHeight="1">
      <c r="A1659" s="668" t="s">
        <v>4146</v>
      </c>
      <c r="B1659" s="600" t="s">
        <v>4147</v>
      </c>
      <c r="C1659" s="604" t="s">
        <v>3475</v>
      </c>
      <c r="D1659" s="668" t="s">
        <v>1688</v>
      </c>
      <c r="E1659" s="668" t="s">
        <v>1689</v>
      </c>
      <c r="F1659" s="651" t="s">
        <v>392</v>
      </c>
      <c r="G1659" s="651" t="s">
        <v>303</v>
      </c>
      <c r="H1659" s="651" t="s">
        <v>3958</v>
      </c>
      <c r="I1659" s="686" t="s">
        <v>37</v>
      </c>
      <c r="J1659" s="1"/>
    </row>
    <row r="1660" spans="1:10" ht="12.75" customHeight="1">
      <c r="A1660" s="668" t="s">
        <v>4148</v>
      </c>
      <c r="B1660" s="600" t="s">
        <v>4149</v>
      </c>
      <c r="C1660" s="604" t="s">
        <v>3973</v>
      </c>
      <c r="D1660" s="668" t="s">
        <v>1688</v>
      </c>
      <c r="E1660" s="668" t="s">
        <v>1689</v>
      </c>
      <c r="F1660" s="651" t="s">
        <v>397</v>
      </c>
      <c r="G1660" s="651" t="s">
        <v>303</v>
      </c>
      <c r="H1660" s="651" t="s">
        <v>398</v>
      </c>
      <c r="I1660" s="686" t="s">
        <v>37</v>
      </c>
      <c r="J1660" s="1"/>
    </row>
    <row r="1661" spans="1:10" ht="12.75" customHeight="1">
      <c r="A1661" s="668" t="s">
        <v>4150</v>
      </c>
      <c r="B1661" s="600" t="s">
        <v>4151</v>
      </c>
      <c r="C1661" s="604" t="s">
        <v>3283</v>
      </c>
      <c r="D1661" s="668" t="s">
        <v>1688</v>
      </c>
      <c r="E1661" s="668" t="s">
        <v>1689</v>
      </c>
      <c r="F1661" s="651" t="s">
        <v>4136</v>
      </c>
      <c r="G1661" s="651" t="s">
        <v>303</v>
      </c>
      <c r="H1661" s="651" t="s">
        <v>394</v>
      </c>
      <c r="I1661" s="686" t="s">
        <v>40</v>
      </c>
      <c r="J1661" s="1"/>
    </row>
    <row r="1662" spans="1:10" ht="12.75" customHeight="1">
      <c r="A1662" s="673" t="s">
        <v>3986</v>
      </c>
      <c r="B1662" s="961" t="s">
        <v>256</v>
      </c>
      <c r="C1662" s="672" t="s">
        <v>3475</v>
      </c>
      <c r="D1662" s="673" t="s">
        <v>1688</v>
      </c>
      <c r="E1662" s="673" t="s">
        <v>1689</v>
      </c>
      <c r="F1662" s="601" t="s">
        <v>3987</v>
      </c>
      <c r="G1662" s="601" t="s">
        <v>80</v>
      </c>
      <c r="H1662" s="601" t="s">
        <v>3970</v>
      </c>
      <c r="I1662" s="664" t="s">
        <v>37</v>
      </c>
      <c r="J1662" s="1"/>
    </row>
    <row r="1663" spans="1:10" ht="12.75" customHeight="1">
      <c r="A1663" s="668" t="s">
        <v>1730</v>
      </c>
      <c r="B1663" s="600" t="s">
        <v>1934</v>
      </c>
      <c r="C1663" s="604" t="s">
        <v>3317</v>
      </c>
      <c r="D1663" s="668" t="s">
        <v>1688</v>
      </c>
      <c r="E1663" s="668" t="s">
        <v>1689</v>
      </c>
      <c r="F1663" s="651" t="s">
        <v>4126</v>
      </c>
      <c r="G1663" s="651" t="s">
        <v>303</v>
      </c>
      <c r="H1663" s="651" t="s">
        <v>4127</v>
      </c>
      <c r="I1663" s="686" t="s">
        <v>29</v>
      </c>
      <c r="J1663" s="1"/>
    </row>
    <row r="1664" spans="1:10" ht="12.75" customHeight="1">
      <c r="A1664" s="668"/>
      <c r="B1664" s="600"/>
      <c r="C1664" s="604"/>
      <c r="D1664" s="668"/>
      <c r="E1664" s="668"/>
      <c r="F1664" s="959"/>
      <c r="G1664" s="959"/>
      <c r="H1664" s="959"/>
      <c r="I1664" s="668"/>
      <c r="J1664" s="1"/>
    </row>
    <row r="1665" spans="1:10" ht="12.75" customHeight="1">
      <c r="A1665" s="1771" t="s">
        <v>18</v>
      </c>
      <c r="B1665" s="2245" t="s">
        <v>1369</v>
      </c>
      <c r="C1665" s="2080"/>
      <c r="D1665" s="2080"/>
      <c r="E1665" s="2080"/>
      <c r="F1665" s="2080"/>
      <c r="G1665" s="2080"/>
      <c r="H1665" s="2080"/>
      <c r="I1665" s="2081"/>
      <c r="J1665" s="1"/>
    </row>
    <row r="1666" spans="1:10" ht="12.75" customHeight="1">
      <c r="A1666" s="1771" t="s">
        <v>1638</v>
      </c>
      <c r="B1666" s="2245">
        <v>3</v>
      </c>
      <c r="C1666" s="2080"/>
      <c r="D1666" s="2080"/>
      <c r="E1666" s="2080"/>
      <c r="F1666" s="2080"/>
      <c r="G1666" s="2080"/>
      <c r="H1666" s="2080"/>
      <c r="I1666" s="2081"/>
      <c r="J1666" s="1"/>
    </row>
    <row r="1667" spans="1:10" ht="12.75" customHeight="1">
      <c r="A1667" s="2243" t="s">
        <v>1641</v>
      </c>
      <c r="B1667" s="2080"/>
      <c r="C1667" s="2080"/>
      <c r="D1667" s="2080"/>
      <c r="E1667" s="2081"/>
      <c r="F1667" s="2244" t="s">
        <v>1642</v>
      </c>
      <c r="G1667" s="2080"/>
      <c r="H1667" s="2080"/>
      <c r="I1667" s="2081"/>
      <c r="J1667" s="1"/>
    </row>
    <row r="1668" spans="1:10" ht="12.75" customHeight="1">
      <c r="A1668" s="2240" t="s">
        <v>1643</v>
      </c>
      <c r="B1668" s="2249" t="s">
        <v>1644</v>
      </c>
      <c r="C1668" s="2246" t="s">
        <v>1645</v>
      </c>
      <c r="D1668" s="2240" t="s">
        <v>1646</v>
      </c>
      <c r="E1668" s="2240" t="s">
        <v>2513</v>
      </c>
      <c r="F1668" s="2241" t="s">
        <v>1649</v>
      </c>
      <c r="G1668" s="2241" t="s">
        <v>1665</v>
      </c>
      <c r="H1668" s="2242" t="s">
        <v>1666</v>
      </c>
      <c r="I1668" s="2240" t="s">
        <v>1667</v>
      </c>
      <c r="J1668" s="1"/>
    </row>
    <row r="1669" spans="1:10" ht="12.75" customHeight="1">
      <c r="A1669" s="2083"/>
      <c r="B1669" s="2083"/>
      <c r="C1669" s="2083"/>
      <c r="D1669" s="2083"/>
      <c r="E1669" s="2083"/>
      <c r="F1669" s="2083"/>
      <c r="G1669" s="2083"/>
      <c r="H1669" s="2083"/>
      <c r="I1669" s="2083"/>
      <c r="J1669" s="1"/>
    </row>
    <row r="1670" spans="1:10" ht="12.75" customHeight="1">
      <c r="A1670" s="673" t="s">
        <v>1760</v>
      </c>
      <c r="B1670" s="961" t="s">
        <v>3988</v>
      </c>
      <c r="C1670" s="672" t="s">
        <v>3358</v>
      </c>
      <c r="D1670" s="673" t="s">
        <v>1688</v>
      </c>
      <c r="E1670" s="673" t="s">
        <v>1705</v>
      </c>
      <c r="F1670" s="847" t="s">
        <v>3724</v>
      </c>
      <c r="G1670" s="847" t="s">
        <v>504</v>
      </c>
      <c r="H1670" s="847" t="s">
        <v>6</v>
      </c>
      <c r="I1670" s="673" t="s">
        <v>29</v>
      </c>
      <c r="J1670" s="1"/>
    </row>
    <row r="1671" spans="1:10" ht="12.75" customHeight="1">
      <c r="A1671" s="673" t="s">
        <v>1758</v>
      </c>
      <c r="B1671" s="961" t="s">
        <v>88</v>
      </c>
      <c r="C1671" s="672" t="s">
        <v>3358</v>
      </c>
      <c r="D1671" s="673" t="s">
        <v>1688</v>
      </c>
      <c r="E1671" s="673" t="s">
        <v>1705</v>
      </c>
      <c r="F1671" s="1778" t="s">
        <v>3989</v>
      </c>
      <c r="G1671" s="1778" t="s">
        <v>177</v>
      </c>
      <c r="H1671" s="1778" t="s">
        <v>88</v>
      </c>
      <c r="I1671" s="1433" t="s">
        <v>29</v>
      </c>
      <c r="J1671" s="1"/>
    </row>
    <row r="1672" spans="1:10" ht="12.75" customHeight="1">
      <c r="A1672" s="668" t="s">
        <v>4152</v>
      </c>
      <c r="B1672" s="600" t="s">
        <v>4153</v>
      </c>
      <c r="C1672" s="604" t="s">
        <v>3434</v>
      </c>
      <c r="D1672" s="668" t="s">
        <v>1688</v>
      </c>
      <c r="E1672" s="668" t="s">
        <v>1689</v>
      </c>
      <c r="F1672" s="651" t="s">
        <v>4154</v>
      </c>
      <c r="G1672" s="651" t="s">
        <v>303</v>
      </c>
      <c r="H1672" s="651" t="s">
        <v>379</v>
      </c>
      <c r="I1672" s="686" t="s">
        <v>40</v>
      </c>
      <c r="J1672" s="1"/>
    </row>
    <row r="1673" spans="1:10" ht="12.75" customHeight="1">
      <c r="A1673" s="668" t="s">
        <v>4155</v>
      </c>
      <c r="B1673" s="600" t="s">
        <v>4156</v>
      </c>
      <c r="C1673" s="604" t="s">
        <v>3475</v>
      </c>
      <c r="D1673" s="668" t="s">
        <v>1688</v>
      </c>
      <c r="E1673" s="668" t="s">
        <v>1689</v>
      </c>
      <c r="F1673" s="651" t="s">
        <v>4157</v>
      </c>
      <c r="G1673" s="651" t="s">
        <v>303</v>
      </c>
      <c r="H1673" s="651" t="s">
        <v>379</v>
      </c>
      <c r="I1673" s="686" t="s">
        <v>29</v>
      </c>
      <c r="J1673" s="1"/>
    </row>
    <row r="1674" spans="1:10" ht="12.75" customHeight="1">
      <c r="A1674" s="668" t="s">
        <v>4158</v>
      </c>
      <c r="B1674" s="600" t="s">
        <v>3247</v>
      </c>
      <c r="C1674" s="604" t="s">
        <v>3409</v>
      </c>
      <c r="D1674" s="668" t="s">
        <v>1688</v>
      </c>
      <c r="E1674" s="668" t="s">
        <v>1705</v>
      </c>
      <c r="F1674" s="651" t="s">
        <v>2157</v>
      </c>
      <c r="G1674" s="651" t="s">
        <v>303</v>
      </c>
      <c r="H1674" s="651" t="s">
        <v>102</v>
      </c>
      <c r="I1674" s="686" t="s">
        <v>29</v>
      </c>
      <c r="J1674" s="1"/>
    </row>
    <row r="1675" spans="1:10" ht="12.75" customHeight="1">
      <c r="A1675" s="668" t="s">
        <v>4159</v>
      </c>
      <c r="B1675" s="600" t="s">
        <v>4160</v>
      </c>
      <c r="C1675" s="604" t="s">
        <v>3475</v>
      </c>
      <c r="D1675" s="668" t="s">
        <v>1688</v>
      </c>
      <c r="E1675" s="668" t="s">
        <v>1689</v>
      </c>
      <c r="F1675" s="651" t="s">
        <v>387</v>
      </c>
      <c r="G1675" s="651" t="s">
        <v>303</v>
      </c>
      <c r="H1675" s="651" t="s">
        <v>379</v>
      </c>
      <c r="I1675" s="686" t="s">
        <v>40</v>
      </c>
      <c r="J1675" s="1"/>
    </row>
    <row r="1676" spans="1:10" ht="12.75" customHeight="1">
      <c r="A1676" s="668" t="s">
        <v>4161</v>
      </c>
      <c r="B1676" s="600" t="s">
        <v>4162</v>
      </c>
      <c r="C1676" s="604" t="s">
        <v>3283</v>
      </c>
      <c r="D1676" s="668" t="s">
        <v>1688</v>
      </c>
      <c r="E1676" s="668" t="s">
        <v>1705</v>
      </c>
      <c r="F1676" s="651" t="s">
        <v>339</v>
      </c>
      <c r="G1676" s="651" t="s">
        <v>303</v>
      </c>
      <c r="H1676" s="651" t="s">
        <v>340</v>
      </c>
      <c r="I1676" s="686" t="s">
        <v>29</v>
      </c>
      <c r="J1676" s="1"/>
    </row>
    <row r="1677" spans="1:10" ht="12.75" customHeight="1">
      <c r="A1677" s="668" t="s">
        <v>4163</v>
      </c>
      <c r="B1677" s="600" t="s">
        <v>4164</v>
      </c>
      <c r="C1677" s="604" t="s">
        <v>3475</v>
      </c>
      <c r="D1677" s="668" t="s">
        <v>1817</v>
      </c>
      <c r="E1677" s="668" t="s">
        <v>1689</v>
      </c>
      <c r="F1677" s="651" t="s">
        <v>392</v>
      </c>
      <c r="G1677" s="651" t="s">
        <v>303</v>
      </c>
      <c r="H1677" s="651" t="s">
        <v>3958</v>
      </c>
      <c r="I1677" s="686" t="s">
        <v>40</v>
      </c>
      <c r="J1677" s="1"/>
    </row>
    <row r="1678" spans="1:10" ht="12.75" customHeight="1">
      <c r="A1678" s="668" t="s">
        <v>4165</v>
      </c>
      <c r="B1678" s="600" t="s">
        <v>4166</v>
      </c>
      <c r="C1678" s="604" t="s">
        <v>3475</v>
      </c>
      <c r="D1678" s="668" t="s">
        <v>1817</v>
      </c>
      <c r="E1678" s="668" t="s">
        <v>1689</v>
      </c>
      <c r="F1678" s="651" t="s">
        <v>374</v>
      </c>
      <c r="G1678" s="651" t="s">
        <v>329</v>
      </c>
      <c r="H1678" s="651" t="s">
        <v>4167</v>
      </c>
      <c r="I1678" s="686" t="s">
        <v>37</v>
      </c>
      <c r="J1678" s="1"/>
    </row>
    <row r="1679" spans="1:10" ht="12.75" customHeight="1">
      <c r="A1679" s="668" t="s">
        <v>1764</v>
      </c>
      <c r="B1679" s="600" t="s">
        <v>2245</v>
      </c>
      <c r="C1679" s="604" t="s">
        <v>3283</v>
      </c>
      <c r="D1679" s="668" t="s">
        <v>2020</v>
      </c>
      <c r="E1679" s="668" t="s">
        <v>1705</v>
      </c>
      <c r="F1679" s="651" t="s">
        <v>3738</v>
      </c>
      <c r="G1679" s="651" t="s">
        <v>303</v>
      </c>
      <c r="H1679" s="651" t="s">
        <v>79</v>
      </c>
      <c r="I1679" s="686" t="s">
        <v>37</v>
      </c>
      <c r="J1679" s="1"/>
    </row>
    <row r="1680" spans="1:10" ht="12.75" customHeight="1">
      <c r="A1680" s="668"/>
      <c r="B1680" s="600"/>
      <c r="C1680" s="604"/>
      <c r="D1680" s="668"/>
      <c r="E1680" s="668"/>
      <c r="F1680" s="959"/>
      <c r="G1680" s="959"/>
      <c r="H1680" s="959"/>
      <c r="I1680" s="668"/>
      <c r="J1680" s="1"/>
    </row>
    <row r="1681" spans="1:10" ht="12.75" customHeight="1">
      <c r="A1681" s="1771" t="s">
        <v>1638</v>
      </c>
      <c r="B1681" s="2245">
        <v>4</v>
      </c>
      <c r="C1681" s="2080"/>
      <c r="D1681" s="2080"/>
      <c r="E1681" s="2080"/>
      <c r="F1681" s="2080"/>
      <c r="G1681" s="2080"/>
      <c r="H1681" s="2080"/>
      <c r="I1681" s="2081"/>
      <c r="J1681" s="1"/>
    </row>
    <row r="1682" spans="1:10" ht="12.75" customHeight="1">
      <c r="A1682" s="2243" t="s">
        <v>1641</v>
      </c>
      <c r="B1682" s="2080"/>
      <c r="C1682" s="2080"/>
      <c r="D1682" s="2080"/>
      <c r="E1682" s="2081"/>
      <c r="F1682" s="2244" t="s">
        <v>1642</v>
      </c>
      <c r="G1682" s="2080"/>
      <c r="H1682" s="2080"/>
      <c r="I1682" s="2081"/>
      <c r="J1682" s="1"/>
    </row>
    <row r="1683" spans="1:10" ht="12.75" customHeight="1">
      <c r="A1683" s="2240" t="s">
        <v>1643</v>
      </c>
      <c r="B1683" s="2249" t="s">
        <v>1644</v>
      </c>
      <c r="C1683" s="2246" t="s">
        <v>1645</v>
      </c>
      <c r="D1683" s="2240" t="s">
        <v>1646</v>
      </c>
      <c r="E1683" s="2240" t="s">
        <v>2513</v>
      </c>
      <c r="F1683" s="2241" t="s">
        <v>1649</v>
      </c>
      <c r="G1683" s="2241" t="s">
        <v>1665</v>
      </c>
      <c r="H1683" s="2242" t="s">
        <v>1666</v>
      </c>
      <c r="I1683" s="2240" t="s">
        <v>1667</v>
      </c>
      <c r="J1683" s="1"/>
    </row>
    <row r="1684" spans="1:10" ht="12.75" customHeight="1">
      <c r="A1684" s="2083"/>
      <c r="B1684" s="2083"/>
      <c r="C1684" s="2083"/>
      <c r="D1684" s="2083"/>
      <c r="E1684" s="2083"/>
      <c r="F1684" s="2083"/>
      <c r="G1684" s="2083"/>
      <c r="H1684" s="2083"/>
      <c r="I1684" s="2083"/>
      <c r="J1684" s="1"/>
    </row>
    <row r="1685" spans="1:10" ht="12.75" customHeight="1">
      <c r="A1685" s="668" t="s">
        <v>1994</v>
      </c>
      <c r="B1685" s="600" t="s">
        <v>1803</v>
      </c>
      <c r="C1685" s="604" t="s">
        <v>3358</v>
      </c>
      <c r="D1685" s="668" t="s">
        <v>1688</v>
      </c>
      <c r="E1685" s="668" t="s">
        <v>1705</v>
      </c>
      <c r="F1685" s="667" t="s">
        <v>3744</v>
      </c>
      <c r="G1685" s="667" t="s">
        <v>104</v>
      </c>
      <c r="H1685" s="667" t="s">
        <v>88</v>
      </c>
      <c r="I1685" s="668" t="s">
        <v>29</v>
      </c>
      <c r="J1685" s="1"/>
    </row>
    <row r="1686" spans="1:10" ht="12.75" customHeight="1">
      <c r="A1686" s="673" t="s">
        <v>1793</v>
      </c>
      <c r="B1686" s="961" t="s">
        <v>1794</v>
      </c>
      <c r="C1686" s="672" t="s">
        <v>3358</v>
      </c>
      <c r="D1686" s="673" t="s">
        <v>1688</v>
      </c>
      <c r="E1686" s="673" t="s">
        <v>1705</v>
      </c>
      <c r="F1686" s="651" t="s">
        <v>2157</v>
      </c>
      <c r="G1686" s="651" t="s">
        <v>303</v>
      </c>
      <c r="H1686" s="651" t="s">
        <v>102</v>
      </c>
      <c r="I1686" s="686" t="s">
        <v>29</v>
      </c>
      <c r="J1686" s="1"/>
    </row>
    <row r="1687" spans="1:10" ht="12.75" customHeight="1">
      <c r="A1687" s="673" t="s">
        <v>1796</v>
      </c>
      <c r="B1687" s="961" t="s">
        <v>4012</v>
      </c>
      <c r="C1687" s="672" t="s">
        <v>3358</v>
      </c>
      <c r="D1687" s="673" t="s">
        <v>1688</v>
      </c>
      <c r="E1687" s="673" t="s">
        <v>1705</v>
      </c>
      <c r="F1687" s="601" t="s">
        <v>3740</v>
      </c>
      <c r="G1687" s="601" t="s">
        <v>857</v>
      </c>
      <c r="H1687" s="601" t="s">
        <v>6</v>
      </c>
      <c r="I1687" s="664" t="s">
        <v>29</v>
      </c>
      <c r="J1687" s="1"/>
    </row>
    <row r="1688" spans="1:10" ht="12.75" customHeight="1">
      <c r="A1688" s="668" t="s">
        <v>4168</v>
      </c>
      <c r="B1688" s="600" t="s">
        <v>4169</v>
      </c>
      <c r="C1688" s="604" t="s">
        <v>3434</v>
      </c>
      <c r="D1688" s="668" t="s">
        <v>1688</v>
      </c>
      <c r="E1688" s="668" t="s">
        <v>1689</v>
      </c>
      <c r="F1688" s="651" t="s">
        <v>4154</v>
      </c>
      <c r="G1688" s="651" t="s">
        <v>303</v>
      </c>
      <c r="H1688" s="651" t="s">
        <v>379</v>
      </c>
      <c r="I1688" s="686" t="s">
        <v>40</v>
      </c>
      <c r="J1688" s="1"/>
    </row>
    <row r="1689" spans="1:10" ht="12.75" customHeight="1">
      <c r="A1689" s="668" t="s">
        <v>4170</v>
      </c>
      <c r="B1689" s="600" t="s">
        <v>4171</v>
      </c>
      <c r="C1689" s="604" t="s">
        <v>3475</v>
      </c>
      <c r="D1689" s="668" t="s">
        <v>1688</v>
      </c>
      <c r="E1689" s="668" t="s">
        <v>1689</v>
      </c>
      <c r="F1689" s="651" t="s">
        <v>4157</v>
      </c>
      <c r="G1689" s="651" t="s">
        <v>303</v>
      </c>
      <c r="H1689" s="651" t="s">
        <v>379</v>
      </c>
      <c r="I1689" s="686" t="s">
        <v>29</v>
      </c>
      <c r="J1689" s="1"/>
    </row>
    <row r="1690" spans="1:10" ht="12.75" customHeight="1">
      <c r="A1690" s="668" t="s">
        <v>4172</v>
      </c>
      <c r="B1690" s="600" t="s">
        <v>4173</v>
      </c>
      <c r="C1690" s="604" t="s">
        <v>3475</v>
      </c>
      <c r="D1690" s="668" t="s">
        <v>1688</v>
      </c>
      <c r="E1690" s="668" t="s">
        <v>1705</v>
      </c>
      <c r="F1690" s="651" t="s">
        <v>395</v>
      </c>
      <c r="G1690" s="651" t="s">
        <v>303</v>
      </c>
      <c r="H1690" s="651" t="s">
        <v>4174</v>
      </c>
      <c r="I1690" s="686" t="s">
        <v>37</v>
      </c>
      <c r="J1690" s="1"/>
    </row>
    <row r="1691" spans="1:10" ht="12.75" customHeight="1">
      <c r="A1691" s="668" t="s">
        <v>4175</v>
      </c>
      <c r="B1691" s="600" t="s">
        <v>188</v>
      </c>
      <c r="C1691" s="604" t="s">
        <v>3283</v>
      </c>
      <c r="D1691" s="668" t="s">
        <v>1688</v>
      </c>
      <c r="E1691" s="668" t="s">
        <v>1705</v>
      </c>
      <c r="F1691" s="651" t="s">
        <v>2157</v>
      </c>
      <c r="G1691" s="651" t="s">
        <v>303</v>
      </c>
      <c r="H1691" s="651" t="s">
        <v>102</v>
      </c>
      <c r="I1691" s="686" t="s">
        <v>29</v>
      </c>
      <c r="J1691" s="1"/>
    </row>
    <row r="1692" spans="1:10" ht="12.75" customHeight="1">
      <c r="A1692" s="668" t="s">
        <v>1992</v>
      </c>
      <c r="B1692" s="600" t="s">
        <v>1993</v>
      </c>
      <c r="C1692" s="604" t="s">
        <v>3317</v>
      </c>
      <c r="D1692" s="668" t="s">
        <v>1688</v>
      </c>
      <c r="E1692" s="668" t="s">
        <v>1689</v>
      </c>
      <c r="F1692" s="615" t="s">
        <v>4103</v>
      </c>
      <c r="G1692" s="615" t="s">
        <v>303</v>
      </c>
      <c r="H1692" s="615" t="s">
        <v>379</v>
      </c>
      <c r="I1692" s="1773" t="s">
        <v>29</v>
      </c>
      <c r="J1692" s="1"/>
    </row>
    <row r="1693" spans="1:10" ht="12.75" customHeight="1">
      <c r="A1693" s="668" t="s">
        <v>4176</v>
      </c>
      <c r="B1693" s="600" t="s">
        <v>4177</v>
      </c>
      <c r="C1693" s="604" t="s">
        <v>3475</v>
      </c>
      <c r="D1693" s="668" t="s">
        <v>1817</v>
      </c>
      <c r="E1693" s="668" t="s">
        <v>1689</v>
      </c>
      <c r="F1693" s="651" t="s">
        <v>392</v>
      </c>
      <c r="G1693" s="651" t="s">
        <v>303</v>
      </c>
      <c r="H1693" s="651" t="s">
        <v>3958</v>
      </c>
      <c r="I1693" s="686" t="s">
        <v>37</v>
      </c>
      <c r="J1693" s="1"/>
    </row>
    <row r="1694" spans="1:10" ht="12.75" customHeight="1">
      <c r="A1694" s="668" t="s">
        <v>4178</v>
      </c>
      <c r="B1694" s="600" t="s">
        <v>4179</v>
      </c>
      <c r="C1694" s="604" t="s">
        <v>3475</v>
      </c>
      <c r="D1694" s="668" t="s">
        <v>1817</v>
      </c>
      <c r="E1694" s="668" t="s">
        <v>1689</v>
      </c>
      <c r="F1694" s="651" t="s">
        <v>4180</v>
      </c>
      <c r="G1694" s="651" t="s">
        <v>1097</v>
      </c>
      <c r="H1694" s="651" t="s">
        <v>4181</v>
      </c>
      <c r="I1694" s="686" t="s">
        <v>37</v>
      </c>
      <c r="J1694" s="1"/>
    </row>
    <row r="1695" spans="1:10" ht="12.75" customHeight="1">
      <c r="A1695" s="686" t="s">
        <v>4182</v>
      </c>
      <c r="B1695" s="651" t="s">
        <v>4183</v>
      </c>
      <c r="C1695" s="686">
        <v>122</v>
      </c>
      <c r="D1695" s="1779" t="s">
        <v>1817</v>
      </c>
      <c r="E1695" s="887" t="s">
        <v>1689</v>
      </c>
      <c r="F1695" s="651" t="s">
        <v>387</v>
      </c>
      <c r="G1695" s="651" t="s">
        <v>303</v>
      </c>
      <c r="H1695" s="651" t="s">
        <v>379</v>
      </c>
      <c r="I1695" s="686" t="s">
        <v>40</v>
      </c>
      <c r="J1695" s="1"/>
    </row>
    <row r="1696" spans="1:10" ht="12.75" customHeight="1">
      <c r="A1696" s="668" t="s">
        <v>1798</v>
      </c>
      <c r="B1696" s="600" t="s">
        <v>1134</v>
      </c>
      <c r="C1696" s="604" t="s">
        <v>3283</v>
      </c>
      <c r="D1696" s="668" t="s">
        <v>2020</v>
      </c>
      <c r="E1696" s="668" t="s">
        <v>1705</v>
      </c>
      <c r="F1696" s="651" t="s">
        <v>77</v>
      </c>
      <c r="G1696" s="651" t="s">
        <v>80</v>
      </c>
      <c r="H1696" s="651" t="s">
        <v>1800</v>
      </c>
      <c r="I1696" s="686" t="s">
        <v>37</v>
      </c>
      <c r="J1696" s="1"/>
    </row>
    <row r="1697" spans="1:10" ht="12.75" customHeight="1">
      <c r="A1697" s="668"/>
      <c r="B1697" s="600"/>
      <c r="C1697" s="604"/>
      <c r="D1697" s="668"/>
      <c r="E1697" s="668"/>
      <c r="F1697" s="959"/>
      <c r="G1697" s="959"/>
      <c r="H1697" s="959"/>
      <c r="I1697" s="668"/>
      <c r="J1697" s="1"/>
    </row>
    <row r="1698" spans="1:10" ht="12.75" customHeight="1">
      <c r="A1698" s="1771" t="s">
        <v>18</v>
      </c>
      <c r="B1698" s="2245" t="s">
        <v>1369</v>
      </c>
      <c r="C1698" s="2080"/>
      <c r="D1698" s="2080"/>
      <c r="E1698" s="2080"/>
      <c r="F1698" s="2080"/>
      <c r="G1698" s="2080"/>
      <c r="H1698" s="2080"/>
      <c r="I1698" s="2081"/>
      <c r="J1698" s="1"/>
    </row>
    <row r="1699" spans="1:10" ht="12.75" customHeight="1">
      <c r="A1699" s="1771" t="s">
        <v>1638</v>
      </c>
      <c r="B1699" s="2245">
        <v>5</v>
      </c>
      <c r="C1699" s="2080"/>
      <c r="D1699" s="2080"/>
      <c r="E1699" s="2080"/>
      <c r="F1699" s="2080"/>
      <c r="G1699" s="2080"/>
      <c r="H1699" s="2080"/>
      <c r="I1699" s="2081"/>
      <c r="J1699" s="1"/>
    </row>
    <row r="1700" spans="1:10" ht="12.75" customHeight="1">
      <c r="A1700" s="2243" t="s">
        <v>1641</v>
      </c>
      <c r="B1700" s="2080"/>
      <c r="C1700" s="2080"/>
      <c r="D1700" s="2080"/>
      <c r="E1700" s="2081"/>
      <c r="F1700" s="2244" t="s">
        <v>1642</v>
      </c>
      <c r="G1700" s="2080"/>
      <c r="H1700" s="2080"/>
      <c r="I1700" s="2081"/>
      <c r="J1700" s="1"/>
    </row>
    <row r="1701" spans="1:10" ht="12.75" customHeight="1">
      <c r="A1701" s="2240" t="s">
        <v>1643</v>
      </c>
      <c r="B1701" s="2249" t="s">
        <v>1644</v>
      </c>
      <c r="C1701" s="2246" t="s">
        <v>1645</v>
      </c>
      <c r="D1701" s="2240" t="s">
        <v>1646</v>
      </c>
      <c r="E1701" s="2240" t="s">
        <v>2513</v>
      </c>
      <c r="F1701" s="2241" t="s">
        <v>1649</v>
      </c>
      <c r="G1701" s="2241" t="s">
        <v>1665</v>
      </c>
      <c r="H1701" s="2242" t="s">
        <v>1666</v>
      </c>
      <c r="I1701" s="2240" t="s">
        <v>1667</v>
      </c>
      <c r="J1701" s="1"/>
    </row>
    <row r="1702" spans="1:10" ht="12.75" customHeight="1">
      <c r="A1702" s="2083"/>
      <c r="B1702" s="2083"/>
      <c r="C1702" s="2083"/>
      <c r="D1702" s="2083"/>
      <c r="E1702" s="2083"/>
      <c r="F1702" s="2083"/>
      <c r="G1702" s="2083"/>
      <c r="H1702" s="2083"/>
      <c r="I1702" s="2083"/>
      <c r="J1702" s="1"/>
    </row>
    <row r="1703" spans="1:10" ht="12.75" customHeight="1">
      <c r="A1703" s="668" t="s">
        <v>4184</v>
      </c>
      <c r="B1703" s="600" t="s">
        <v>4185</v>
      </c>
      <c r="C1703" s="604" t="s">
        <v>3434</v>
      </c>
      <c r="D1703" s="668" t="s">
        <v>1688</v>
      </c>
      <c r="E1703" s="668" t="s">
        <v>1689</v>
      </c>
      <c r="F1703" s="667" t="s">
        <v>4103</v>
      </c>
      <c r="G1703" s="651" t="s">
        <v>303</v>
      </c>
      <c r="H1703" s="651" t="s">
        <v>379</v>
      </c>
      <c r="I1703" s="686" t="s">
        <v>29</v>
      </c>
      <c r="J1703" s="1"/>
    </row>
    <row r="1704" spans="1:10" ht="12.75" customHeight="1">
      <c r="A1704" s="668" t="s">
        <v>4186</v>
      </c>
      <c r="B1704" s="600" t="s">
        <v>4187</v>
      </c>
      <c r="C1704" s="604" t="s">
        <v>3475</v>
      </c>
      <c r="D1704" s="668" t="s">
        <v>1688</v>
      </c>
      <c r="E1704" s="668" t="s">
        <v>1689</v>
      </c>
      <c r="F1704" s="667" t="s">
        <v>4188</v>
      </c>
      <c r="G1704" s="667" t="s">
        <v>303</v>
      </c>
      <c r="H1704" s="667" t="s">
        <v>379</v>
      </c>
      <c r="I1704" s="668" t="s">
        <v>40</v>
      </c>
      <c r="J1704" s="1"/>
    </row>
    <row r="1705" spans="1:10" ht="12.75" customHeight="1">
      <c r="A1705" s="668" t="s">
        <v>4189</v>
      </c>
      <c r="B1705" s="600" t="s">
        <v>4190</v>
      </c>
      <c r="C1705" s="604" t="s">
        <v>3283</v>
      </c>
      <c r="D1705" s="668" t="s">
        <v>1688</v>
      </c>
      <c r="E1705" s="668" t="s">
        <v>1689</v>
      </c>
      <c r="F1705" s="651" t="s">
        <v>3927</v>
      </c>
      <c r="G1705" s="651" t="s">
        <v>303</v>
      </c>
      <c r="H1705" s="651" t="s">
        <v>340</v>
      </c>
      <c r="I1705" s="686" t="s">
        <v>29</v>
      </c>
      <c r="J1705" s="1"/>
    </row>
    <row r="1706" spans="1:10" ht="12.75" customHeight="1">
      <c r="A1706" s="668" t="s">
        <v>4191</v>
      </c>
      <c r="B1706" s="600" t="s">
        <v>4192</v>
      </c>
      <c r="C1706" s="604" t="s">
        <v>3475</v>
      </c>
      <c r="D1706" s="668" t="s">
        <v>1688</v>
      </c>
      <c r="E1706" s="668" t="s">
        <v>1689</v>
      </c>
      <c r="F1706" s="651" t="s">
        <v>395</v>
      </c>
      <c r="G1706" s="651" t="s">
        <v>303</v>
      </c>
      <c r="H1706" s="651" t="s">
        <v>4174</v>
      </c>
      <c r="I1706" s="686" t="s">
        <v>40</v>
      </c>
      <c r="J1706" s="1"/>
    </row>
    <row r="1707" spans="1:10" ht="12.75" customHeight="1">
      <c r="A1707" s="668" t="s">
        <v>4193</v>
      </c>
      <c r="B1707" s="600" t="s">
        <v>4194</v>
      </c>
      <c r="C1707" s="604" t="s">
        <v>3475</v>
      </c>
      <c r="D1707" s="668" t="s">
        <v>1688</v>
      </c>
      <c r="E1707" s="668" t="s">
        <v>1689</v>
      </c>
      <c r="F1707" s="651" t="s">
        <v>4195</v>
      </c>
      <c r="G1707" s="651" t="s">
        <v>303</v>
      </c>
      <c r="H1707" s="651" t="s">
        <v>4127</v>
      </c>
      <c r="I1707" s="686" t="s">
        <v>40</v>
      </c>
      <c r="J1707" s="1"/>
    </row>
    <row r="1708" spans="1:10" ht="12.75" customHeight="1">
      <c r="A1708" s="668" t="s">
        <v>4196</v>
      </c>
      <c r="B1708" s="600" t="s">
        <v>4197</v>
      </c>
      <c r="C1708" s="604" t="s">
        <v>3475</v>
      </c>
      <c r="D1708" s="668" t="s">
        <v>1688</v>
      </c>
      <c r="E1708" s="668" t="s">
        <v>1689</v>
      </c>
      <c r="F1708" s="651" t="s">
        <v>4198</v>
      </c>
      <c r="G1708" s="651" t="s">
        <v>329</v>
      </c>
      <c r="H1708" s="651" t="s">
        <v>4199</v>
      </c>
      <c r="I1708" s="686" t="s">
        <v>29</v>
      </c>
      <c r="J1708" s="1"/>
    </row>
    <row r="1709" spans="1:10" ht="12.75" customHeight="1">
      <c r="A1709" s="668" t="s">
        <v>4200</v>
      </c>
      <c r="B1709" s="600" t="s">
        <v>4201</v>
      </c>
      <c r="C1709" s="604" t="s">
        <v>3475</v>
      </c>
      <c r="D1709" s="668" t="s">
        <v>1817</v>
      </c>
      <c r="E1709" s="668" t="s">
        <v>1689</v>
      </c>
      <c r="F1709" s="651" t="s">
        <v>392</v>
      </c>
      <c r="G1709" s="651" t="s">
        <v>303</v>
      </c>
      <c r="H1709" s="651" t="s">
        <v>3958</v>
      </c>
      <c r="I1709" s="686" t="s">
        <v>40</v>
      </c>
      <c r="J1709" s="1"/>
    </row>
    <row r="1710" spans="1:10" ht="12.75" customHeight="1">
      <c r="A1710" s="668" t="s">
        <v>4202</v>
      </c>
      <c r="B1710" s="600" t="s">
        <v>4203</v>
      </c>
      <c r="C1710" s="604" t="s">
        <v>3475</v>
      </c>
      <c r="D1710" s="668" t="s">
        <v>1817</v>
      </c>
      <c r="E1710" s="668" t="s">
        <v>1689</v>
      </c>
      <c r="F1710" s="651" t="s">
        <v>397</v>
      </c>
      <c r="G1710" s="651" t="s">
        <v>303</v>
      </c>
      <c r="H1710" s="651" t="s">
        <v>398</v>
      </c>
      <c r="I1710" s="686" t="s">
        <v>37</v>
      </c>
      <c r="J1710" s="1"/>
    </row>
    <row r="1711" spans="1:10" ht="12.75" customHeight="1">
      <c r="A1711" s="2239" t="s">
        <v>4053</v>
      </c>
      <c r="B1711" s="2247" t="s">
        <v>4204</v>
      </c>
      <c r="C1711" s="2239">
        <v>223</v>
      </c>
      <c r="D1711" s="2239" t="s">
        <v>2020</v>
      </c>
      <c r="E1711" s="2239" t="s">
        <v>1705</v>
      </c>
      <c r="F1711" s="651" t="s">
        <v>347</v>
      </c>
      <c r="G1711" s="651" t="s">
        <v>303</v>
      </c>
      <c r="H1711" s="651" t="s">
        <v>4009</v>
      </c>
      <c r="I1711" s="686" t="s">
        <v>29</v>
      </c>
      <c r="J1711" s="1"/>
    </row>
    <row r="1712" spans="1:10" ht="12.75" customHeight="1">
      <c r="A1712" s="2088"/>
      <c r="B1712" s="2088"/>
      <c r="C1712" s="2088"/>
      <c r="D1712" s="2088"/>
      <c r="E1712" s="2088"/>
      <c r="F1712" s="651" t="s">
        <v>4010</v>
      </c>
      <c r="G1712" s="651" t="s">
        <v>303</v>
      </c>
      <c r="H1712" s="651" t="s">
        <v>4011</v>
      </c>
      <c r="I1712" s="686" t="s">
        <v>29</v>
      </c>
      <c r="J1712" s="1"/>
    </row>
    <row r="1713" spans="1:10" ht="12.75" customHeight="1">
      <c r="A1713" s="2083"/>
      <c r="B1713" s="2083"/>
      <c r="C1713" s="2083"/>
      <c r="D1713" s="2083"/>
      <c r="E1713" s="2083"/>
      <c r="F1713" s="651" t="s">
        <v>360</v>
      </c>
      <c r="G1713" s="651" t="s">
        <v>303</v>
      </c>
      <c r="H1713" s="651" t="s">
        <v>361</v>
      </c>
      <c r="I1713" s="686" t="s">
        <v>40</v>
      </c>
      <c r="J1713" s="1"/>
    </row>
    <row r="1714" spans="1:10" ht="12.75" customHeight="1">
      <c r="A1714" s="668"/>
      <c r="B1714" s="600"/>
      <c r="C1714" s="604"/>
      <c r="D1714" s="668"/>
      <c r="E1714" s="668"/>
      <c r="F1714" s="959"/>
      <c r="G1714" s="959"/>
      <c r="H1714" s="959"/>
      <c r="I1714" s="668"/>
      <c r="J1714" s="1"/>
    </row>
    <row r="1715" spans="1:10" ht="12.75" customHeight="1">
      <c r="A1715" s="1771" t="s">
        <v>1638</v>
      </c>
      <c r="B1715" s="2245">
        <v>6</v>
      </c>
      <c r="C1715" s="2080"/>
      <c r="D1715" s="2080"/>
      <c r="E1715" s="2080"/>
      <c r="F1715" s="2080"/>
      <c r="G1715" s="2080"/>
      <c r="H1715" s="2080"/>
      <c r="I1715" s="2081"/>
      <c r="J1715" s="1"/>
    </row>
    <row r="1716" spans="1:10" ht="12.75" customHeight="1">
      <c r="A1716" s="2243" t="s">
        <v>1641</v>
      </c>
      <c r="B1716" s="2080"/>
      <c r="C1716" s="2080"/>
      <c r="D1716" s="2080"/>
      <c r="E1716" s="2081"/>
      <c r="F1716" s="2244" t="s">
        <v>1642</v>
      </c>
      <c r="G1716" s="2080"/>
      <c r="H1716" s="2080"/>
      <c r="I1716" s="2081"/>
      <c r="J1716" s="1"/>
    </row>
    <row r="1717" spans="1:10" ht="12.75" customHeight="1">
      <c r="A1717" s="2240" t="s">
        <v>1643</v>
      </c>
      <c r="B1717" s="2249" t="s">
        <v>1644</v>
      </c>
      <c r="C1717" s="2246" t="s">
        <v>1645</v>
      </c>
      <c r="D1717" s="2240" t="s">
        <v>1646</v>
      </c>
      <c r="E1717" s="2240" t="s">
        <v>2513</v>
      </c>
      <c r="F1717" s="2241" t="s">
        <v>1649</v>
      </c>
      <c r="G1717" s="2241" t="s">
        <v>1665</v>
      </c>
      <c r="H1717" s="2242" t="s">
        <v>1666</v>
      </c>
      <c r="I1717" s="2240" t="s">
        <v>1667</v>
      </c>
      <c r="J1717" s="1"/>
    </row>
    <row r="1718" spans="1:10" ht="12.75" customHeight="1">
      <c r="A1718" s="2083"/>
      <c r="B1718" s="2083"/>
      <c r="C1718" s="2083"/>
      <c r="D1718" s="2083"/>
      <c r="E1718" s="2083"/>
      <c r="F1718" s="2083"/>
      <c r="G1718" s="2083"/>
      <c r="H1718" s="2083"/>
      <c r="I1718" s="2083"/>
      <c r="J1718" s="1"/>
    </row>
    <row r="1719" spans="1:10" ht="12.75" customHeight="1">
      <c r="A1719" s="673" t="s">
        <v>4205</v>
      </c>
      <c r="B1719" s="600" t="s">
        <v>4206</v>
      </c>
      <c r="C1719" s="604" t="s">
        <v>3434</v>
      </c>
      <c r="D1719" s="668" t="s">
        <v>1688</v>
      </c>
      <c r="E1719" s="668" t="s">
        <v>1689</v>
      </c>
      <c r="F1719" s="845" t="s">
        <v>380</v>
      </c>
      <c r="G1719" s="845" t="s">
        <v>303</v>
      </c>
      <c r="H1719" s="845" t="s">
        <v>379</v>
      </c>
      <c r="I1719" s="853" t="s">
        <v>29</v>
      </c>
      <c r="J1719" s="1"/>
    </row>
    <row r="1720" spans="1:10" ht="12.75" customHeight="1">
      <c r="A1720" s="668" t="s">
        <v>4207</v>
      </c>
      <c r="B1720" s="600" t="s">
        <v>4208</v>
      </c>
      <c r="C1720" s="604" t="s">
        <v>3475</v>
      </c>
      <c r="D1720" s="668" t="s">
        <v>1688</v>
      </c>
      <c r="E1720" s="668" t="s">
        <v>1689</v>
      </c>
      <c r="F1720" s="651" t="s">
        <v>4209</v>
      </c>
      <c r="G1720" s="651" t="s">
        <v>303</v>
      </c>
      <c r="H1720" s="651" t="s">
        <v>379</v>
      </c>
      <c r="I1720" s="686" t="s">
        <v>40</v>
      </c>
      <c r="J1720" s="1"/>
    </row>
    <row r="1721" spans="1:10" ht="12.75" customHeight="1">
      <c r="A1721" s="668" t="s">
        <v>4210</v>
      </c>
      <c r="B1721" s="600" t="s">
        <v>4049</v>
      </c>
      <c r="C1721" s="604" t="s">
        <v>3973</v>
      </c>
      <c r="D1721" s="668" t="s">
        <v>1688</v>
      </c>
      <c r="E1721" s="668" t="s">
        <v>1689</v>
      </c>
      <c r="F1721" s="651" t="s">
        <v>395</v>
      </c>
      <c r="G1721" s="651" t="s">
        <v>303</v>
      </c>
      <c r="H1721" s="651" t="s">
        <v>4211</v>
      </c>
      <c r="I1721" s="686" t="s">
        <v>40</v>
      </c>
      <c r="J1721" s="1"/>
    </row>
    <row r="1722" spans="1:10" ht="12.75" customHeight="1">
      <c r="A1722" s="668" t="s">
        <v>4212</v>
      </c>
      <c r="B1722" s="600" t="s">
        <v>3572</v>
      </c>
      <c r="C1722" s="604" t="s">
        <v>4213</v>
      </c>
      <c r="D1722" s="668" t="s">
        <v>1688</v>
      </c>
      <c r="E1722" s="668" t="s">
        <v>1689</v>
      </c>
      <c r="F1722" s="651" t="s">
        <v>4195</v>
      </c>
      <c r="G1722" s="651" t="s">
        <v>303</v>
      </c>
      <c r="H1722" s="651" t="s">
        <v>394</v>
      </c>
      <c r="I1722" s="686" t="s">
        <v>40</v>
      </c>
      <c r="J1722" s="1"/>
    </row>
    <row r="1723" spans="1:10" ht="12.75" customHeight="1">
      <c r="A1723" s="668" t="s">
        <v>4214</v>
      </c>
      <c r="B1723" s="600" t="s">
        <v>4215</v>
      </c>
      <c r="C1723" s="604" t="s">
        <v>3475</v>
      </c>
      <c r="D1723" s="668" t="s">
        <v>1688</v>
      </c>
      <c r="E1723" s="668" t="s">
        <v>1689</v>
      </c>
      <c r="F1723" s="651" t="s">
        <v>4195</v>
      </c>
      <c r="G1723" s="651" t="s">
        <v>303</v>
      </c>
      <c r="H1723" s="651" t="s">
        <v>394</v>
      </c>
      <c r="I1723" s="686" t="s">
        <v>40</v>
      </c>
      <c r="J1723" s="1"/>
    </row>
    <row r="1724" spans="1:10" ht="12.75" customHeight="1">
      <c r="A1724" s="668" t="s">
        <v>4216</v>
      </c>
      <c r="B1724" s="600" t="s">
        <v>4083</v>
      </c>
      <c r="C1724" s="604" t="s">
        <v>3283</v>
      </c>
      <c r="D1724" s="668" t="s">
        <v>1688</v>
      </c>
      <c r="E1724" s="668" t="s">
        <v>1689</v>
      </c>
      <c r="F1724" s="651" t="s">
        <v>4217</v>
      </c>
      <c r="G1724" s="651" t="s">
        <v>329</v>
      </c>
      <c r="H1724" s="651" t="s">
        <v>379</v>
      </c>
      <c r="I1724" s="686" t="s">
        <v>37</v>
      </c>
      <c r="J1724" s="1"/>
    </row>
    <row r="1725" spans="1:10" ht="12.75" customHeight="1">
      <c r="A1725" s="668" t="s">
        <v>1835</v>
      </c>
      <c r="B1725" s="600" t="s">
        <v>2045</v>
      </c>
      <c r="C1725" s="604" t="s">
        <v>3317</v>
      </c>
      <c r="D1725" s="668" t="s">
        <v>1688</v>
      </c>
      <c r="E1725" s="668" t="s">
        <v>1689</v>
      </c>
      <c r="F1725" s="651" t="s">
        <v>4195</v>
      </c>
      <c r="G1725" s="651" t="s">
        <v>303</v>
      </c>
      <c r="H1725" s="651" t="s">
        <v>394</v>
      </c>
      <c r="I1725" s="686" t="s">
        <v>40</v>
      </c>
      <c r="J1725" s="1"/>
    </row>
    <row r="1726" spans="1:10" ht="12.75" customHeight="1">
      <c r="A1726" s="668" t="s">
        <v>4218</v>
      </c>
      <c r="B1726" s="651" t="s">
        <v>4219</v>
      </c>
      <c r="C1726" s="686">
        <v>122</v>
      </c>
      <c r="D1726" s="686" t="s">
        <v>1817</v>
      </c>
      <c r="E1726" s="686" t="s">
        <v>1689</v>
      </c>
      <c r="F1726" s="651" t="s">
        <v>392</v>
      </c>
      <c r="G1726" s="651" t="s">
        <v>303</v>
      </c>
      <c r="H1726" s="651" t="s">
        <v>3958</v>
      </c>
      <c r="I1726" s="686" t="s">
        <v>40</v>
      </c>
      <c r="J1726" s="1"/>
    </row>
    <row r="1727" spans="1:10" ht="12.75" customHeight="1">
      <c r="A1727" s="668" t="s">
        <v>4220</v>
      </c>
      <c r="B1727" s="600" t="s">
        <v>4221</v>
      </c>
      <c r="C1727" s="604">
        <v>122</v>
      </c>
      <c r="D1727" s="668" t="s">
        <v>1817</v>
      </c>
      <c r="E1727" s="668" t="s">
        <v>1689</v>
      </c>
      <c r="F1727" s="651" t="s">
        <v>4198</v>
      </c>
      <c r="G1727" s="651" t="s">
        <v>329</v>
      </c>
      <c r="H1727" s="651" t="s">
        <v>4199</v>
      </c>
      <c r="I1727" s="686" t="s">
        <v>29</v>
      </c>
      <c r="J1727" s="1"/>
    </row>
    <row r="1728" spans="1:10" ht="12.75" customHeight="1">
      <c r="A1728" s="604" t="s">
        <v>2023</v>
      </c>
      <c r="B1728" s="600" t="s">
        <v>2024</v>
      </c>
      <c r="C1728" s="604">
        <v>303</v>
      </c>
      <c r="D1728" s="668" t="s">
        <v>2020</v>
      </c>
      <c r="E1728" s="668" t="s">
        <v>1705</v>
      </c>
      <c r="F1728" s="651" t="s">
        <v>380</v>
      </c>
      <c r="G1728" s="651" t="s">
        <v>303</v>
      </c>
      <c r="H1728" s="651" t="s">
        <v>379</v>
      </c>
      <c r="I1728" s="686" t="s">
        <v>29</v>
      </c>
      <c r="J1728" s="1"/>
    </row>
    <row r="1729" spans="1:10" ht="12.75" customHeight="1">
      <c r="A1729" s="668"/>
      <c r="B1729" s="600"/>
      <c r="C1729" s="604"/>
      <c r="D1729" s="668"/>
      <c r="E1729" s="668"/>
      <c r="F1729" s="959"/>
      <c r="G1729" s="959"/>
      <c r="H1729" s="959"/>
      <c r="I1729" s="668"/>
      <c r="J1729" s="1"/>
    </row>
    <row r="1730" spans="1:10" ht="12.75" customHeight="1">
      <c r="A1730" s="1771" t="s">
        <v>18</v>
      </c>
      <c r="B1730" s="2245" t="s">
        <v>1369</v>
      </c>
      <c r="C1730" s="2080"/>
      <c r="D1730" s="2080"/>
      <c r="E1730" s="2080"/>
      <c r="F1730" s="2080"/>
      <c r="G1730" s="2080"/>
      <c r="H1730" s="2080"/>
      <c r="I1730" s="2081"/>
      <c r="J1730" s="1"/>
    </row>
    <row r="1731" spans="1:10" ht="12.75" customHeight="1">
      <c r="A1731" s="1771" t="s">
        <v>1638</v>
      </c>
      <c r="B1731" s="2245">
        <v>7</v>
      </c>
      <c r="C1731" s="2080"/>
      <c r="D1731" s="2080"/>
      <c r="E1731" s="2080"/>
      <c r="F1731" s="2080"/>
      <c r="G1731" s="2080"/>
      <c r="H1731" s="2080"/>
      <c r="I1731" s="2081"/>
      <c r="J1731" s="1"/>
    </row>
    <row r="1732" spans="1:10" ht="12.75" customHeight="1">
      <c r="A1732" s="2243" t="s">
        <v>1641</v>
      </c>
      <c r="B1732" s="2080"/>
      <c r="C1732" s="2080"/>
      <c r="D1732" s="2080"/>
      <c r="E1732" s="2081"/>
      <c r="F1732" s="2244" t="s">
        <v>1642</v>
      </c>
      <c r="G1732" s="2080"/>
      <c r="H1732" s="2080"/>
      <c r="I1732" s="2081"/>
      <c r="J1732" s="1"/>
    </row>
    <row r="1733" spans="1:10" ht="12.75" customHeight="1">
      <c r="A1733" s="2240" t="s">
        <v>1643</v>
      </c>
      <c r="B1733" s="2249" t="s">
        <v>1644</v>
      </c>
      <c r="C1733" s="2246" t="s">
        <v>1645</v>
      </c>
      <c r="D1733" s="2240" t="s">
        <v>1646</v>
      </c>
      <c r="E1733" s="2240" t="s">
        <v>2513</v>
      </c>
      <c r="F1733" s="2241" t="s">
        <v>1649</v>
      </c>
      <c r="G1733" s="2241" t="s">
        <v>1665</v>
      </c>
      <c r="H1733" s="2242" t="s">
        <v>1666</v>
      </c>
      <c r="I1733" s="2240" t="s">
        <v>1667</v>
      </c>
      <c r="J1733" s="1"/>
    </row>
    <row r="1734" spans="1:10" ht="12.75" customHeight="1">
      <c r="A1734" s="2083"/>
      <c r="B1734" s="2083"/>
      <c r="C1734" s="2083"/>
      <c r="D1734" s="2083"/>
      <c r="E1734" s="2083"/>
      <c r="F1734" s="2083"/>
      <c r="G1734" s="2083"/>
      <c r="H1734" s="2083"/>
      <c r="I1734" s="2083"/>
      <c r="J1734" s="1"/>
    </row>
    <row r="1735" spans="1:10" ht="12.75" customHeight="1">
      <c r="A1735" s="668" t="s">
        <v>4222</v>
      </c>
      <c r="B1735" s="600" t="s">
        <v>4223</v>
      </c>
      <c r="C1735" s="604" t="s">
        <v>3434</v>
      </c>
      <c r="D1735" s="668" t="s">
        <v>1688</v>
      </c>
      <c r="E1735" s="668" t="s">
        <v>1689</v>
      </c>
      <c r="F1735" s="667" t="s">
        <v>387</v>
      </c>
      <c r="G1735" s="667" t="s">
        <v>303</v>
      </c>
      <c r="H1735" s="667" t="s">
        <v>379</v>
      </c>
      <c r="I1735" s="668" t="s">
        <v>40</v>
      </c>
      <c r="J1735" s="1"/>
    </row>
    <row r="1736" spans="1:10" ht="12.75" customHeight="1">
      <c r="A1736" s="668" t="s">
        <v>4224</v>
      </c>
      <c r="B1736" s="600" t="s">
        <v>4225</v>
      </c>
      <c r="C1736" s="604" t="s">
        <v>3475</v>
      </c>
      <c r="D1736" s="668" t="s">
        <v>1688</v>
      </c>
      <c r="E1736" s="668" t="s">
        <v>1689</v>
      </c>
      <c r="F1736" s="651" t="s">
        <v>4226</v>
      </c>
      <c r="G1736" s="651" t="s">
        <v>303</v>
      </c>
      <c r="H1736" s="651" t="s">
        <v>379</v>
      </c>
      <c r="I1736" s="686" t="s">
        <v>40</v>
      </c>
      <c r="J1736" s="1"/>
    </row>
    <row r="1737" spans="1:10" ht="12.75" customHeight="1">
      <c r="A1737" s="668" t="s">
        <v>4227</v>
      </c>
      <c r="B1737" s="600" t="s">
        <v>4049</v>
      </c>
      <c r="C1737" s="604" t="s">
        <v>3973</v>
      </c>
      <c r="D1737" s="668" t="s">
        <v>1688</v>
      </c>
      <c r="E1737" s="668" t="s">
        <v>1689</v>
      </c>
      <c r="F1737" s="651" t="s">
        <v>395</v>
      </c>
      <c r="G1737" s="651" t="s">
        <v>303</v>
      </c>
      <c r="H1737" s="651" t="s">
        <v>4211</v>
      </c>
      <c r="I1737" s="686" t="s">
        <v>40</v>
      </c>
      <c r="J1737" s="1"/>
    </row>
    <row r="1738" spans="1:10" ht="12.75" customHeight="1">
      <c r="A1738" s="668" t="s">
        <v>4228</v>
      </c>
      <c r="B1738" s="600" t="s">
        <v>4229</v>
      </c>
      <c r="C1738" s="604" t="s">
        <v>3283</v>
      </c>
      <c r="D1738" s="668" t="s">
        <v>1688</v>
      </c>
      <c r="E1738" s="668" t="s">
        <v>1689</v>
      </c>
      <c r="F1738" s="651" t="s">
        <v>372</v>
      </c>
      <c r="G1738" s="651" t="s">
        <v>80</v>
      </c>
      <c r="H1738" s="651" t="s">
        <v>4230</v>
      </c>
      <c r="I1738" s="686" t="s">
        <v>37</v>
      </c>
      <c r="J1738" s="1"/>
    </row>
    <row r="1739" spans="1:10" ht="12.75" customHeight="1">
      <c r="A1739" s="2239" t="s">
        <v>2216</v>
      </c>
      <c r="B1739" s="2247" t="s">
        <v>2063</v>
      </c>
      <c r="C1739" s="2239">
        <v>143</v>
      </c>
      <c r="D1739" s="2239" t="s">
        <v>1688</v>
      </c>
      <c r="E1739" s="2239" t="s">
        <v>1689</v>
      </c>
      <c r="F1739" s="651" t="s">
        <v>4195</v>
      </c>
      <c r="G1739" s="651" t="s">
        <v>303</v>
      </c>
      <c r="H1739" s="651" t="s">
        <v>394</v>
      </c>
      <c r="I1739" s="686" t="s">
        <v>40</v>
      </c>
      <c r="J1739" s="1"/>
    </row>
    <row r="1740" spans="1:10" ht="12.75" customHeight="1">
      <c r="A1740" s="2088"/>
      <c r="B1740" s="2088"/>
      <c r="C1740" s="2088"/>
      <c r="D1740" s="2088"/>
      <c r="E1740" s="2088"/>
      <c r="F1740" s="651" t="s">
        <v>4231</v>
      </c>
      <c r="G1740" s="651" t="s">
        <v>303</v>
      </c>
      <c r="H1740" s="651" t="s">
        <v>379</v>
      </c>
      <c r="I1740" s="686" t="s">
        <v>29</v>
      </c>
      <c r="J1740" s="1"/>
    </row>
    <row r="1741" spans="1:10" ht="12.75" customHeight="1">
      <c r="A1741" s="2083"/>
      <c r="B1741" s="2083"/>
      <c r="C1741" s="2083"/>
      <c r="D1741" s="2083"/>
      <c r="E1741" s="2083"/>
      <c r="F1741" s="651" t="s">
        <v>4126</v>
      </c>
      <c r="G1741" s="651" t="s">
        <v>303</v>
      </c>
      <c r="H1741" s="651" t="s">
        <v>394</v>
      </c>
      <c r="I1741" s="686" t="s">
        <v>29</v>
      </c>
      <c r="J1741" s="1"/>
    </row>
    <row r="1742" spans="1:10" ht="12.75" customHeight="1">
      <c r="A1742" s="668" t="s">
        <v>4232</v>
      </c>
      <c r="B1742" s="600" t="s">
        <v>4233</v>
      </c>
      <c r="C1742" s="604">
        <v>122</v>
      </c>
      <c r="D1742" s="668" t="s">
        <v>1817</v>
      </c>
      <c r="E1742" s="668" t="s">
        <v>1689</v>
      </c>
      <c r="F1742" s="651" t="s">
        <v>4217</v>
      </c>
      <c r="G1742" s="651" t="s">
        <v>329</v>
      </c>
      <c r="H1742" s="651" t="s">
        <v>4167</v>
      </c>
      <c r="I1742" s="686" t="s">
        <v>37</v>
      </c>
      <c r="J1742" s="1"/>
    </row>
    <row r="1743" spans="1:10" ht="12.75" customHeight="1">
      <c r="A1743" s="853" t="s">
        <v>4234</v>
      </c>
      <c r="B1743" s="1665" t="s">
        <v>4235</v>
      </c>
      <c r="C1743" s="466">
        <v>122</v>
      </c>
      <c r="D1743" s="853" t="s">
        <v>1817</v>
      </c>
      <c r="E1743" s="853" t="s">
        <v>1689</v>
      </c>
      <c r="F1743" s="615" t="s">
        <v>4195</v>
      </c>
      <c r="G1743" s="615" t="s">
        <v>303</v>
      </c>
      <c r="H1743" s="615" t="s">
        <v>379</v>
      </c>
      <c r="I1743" s="1773" t="s">
        <v>40</v>
      </c>
      <c r="J1743" s="1"/>
    </row>
    <row r="1744" spans="1:10" ht="12.75" customHeight="1">
      <c r="A1744" s="668" t="s">
        <v>3828</v>
      </c>
      <c r="B1744" s="600" t="s">
        <v>3928</v>
      </c>
      <c r="C1744" s="604">
        <v>143</v>
      </c>
      <c r="D1744" s="668" t="s">
        <v>2020</v>
      </c>
      <c r="E1744" s="668" t="s">
        <v>1705</v>
      </c>
      <c r="F1744" s="651" t="s">
        <v>3831</v>
      </c>
      <c r="G1744" s="651" t="s">
        <v>25</v>
      </c>
      <c r="H1744" s="651" t="s">
        <v>67</v>
      </c>
      <c r="I1744" s="686" t="s">
        <v>29</v>
      </c>
      <c r="J1744" s="1"/>
    </row>
    <row r="1745" spans="1:10" ht="12.75" customHeight="1">
      <c r="A1745" s="668"/>
      <c r="B1745" s="600"/>
      <c r="C1745" s="604"/>
      <c r="D1745" s="668"/>
      <c r="E1745" s="668"/>
      <c r="F1745" s="959"/>
      <c r="G1745" s="959"/>
      <c r="H1745" s="959"/>
      <c r="I1745" s="668"/>
      <c r="J1745" s="1"/>
    </row>
    <row r="1746" spans="1:10" ht="12.75" customHeight="1">
      <c r="A1746" s="1771" t="s">
        <v>1638</v>
      </c>
      <c r="B1746" s="2245">
        <v>8</v>
      </c>
      <c r="C1746" s="2080"/>
      <c r="D1746" s="2080"/>
      <c r="E1746" s="2080"/>
      <c r="F1746" s="2080"/>
      <c r="G1746" s="2080"/>
      <c r="H1746" s="2080"/>
      <c r="I1746" s="2081"/>
      <c r="J1746" s="1"/>
    </row>
    <row r="1747" spans="1:10" ht="12.75" customHeight="1">
      <c r="A1747" s="2243" t="s">
        <v>1641</v>
      </c>
      <c r="B1747" s="2080"/>
      <c r="C1747" s="2080"/>
      <c r="D1747" s="2080"/>
      <c r="E1747" s="2081"/>
      <c r="F1747" s="2244" t="s">
        <v>1642</v>
      </c>
      <c r="G1747" s="2080"/>
      <c r="H1747" s="2080"/>
      <c r="I1747" s="2081"/>
      <c r="J1747" s="1"/>
    </row>
    <row r="1748" spans="1:10" ht="12.75" customHeight="1">
      <c r="A1748" s="2240" t="s">
        <v>1643</v>
      </c>
      <c r="B1748" s="2249" t="s">
        <v>1644</v>
      </c>
      <c r="C1748" s="2246" t="s">
        <v>1645</v>
      </c>
      <c r="D1748" s="2240" t="s">
        <v>1646</v>
      </c>
      <c r="E1748" s="2240" t="s">
        <v>2513</v>
      </c>
      <c r="F1748" s="2241" t="s">
        <v>1649</v>
      </c>
      <c r="G1748" s="2241" t="s">
        <v>1665</v>
      </c>
      <c r="H1748" s="2242" t="s">
        <v>1666</v>
      </c>
      <c r="I1748" s="2240" t="s">
        <v>1667</v>
      </c>
      <c r="J1748" s="1"/>
    </row>
    <row r="1749" spans="1:10" ht="12.75" customHeight="1">
      <c r="A1749" s="2083"/>
      <c r="B1749" s="2083"/>
      <c r="C1749" s="2083"/>
      <c r="D1749" s="2083"/>
      <c r="E1749" s="2083"/>
      <c r="F1749" s="2083"/>
      <c r="G1749" s="2083"/>
      <c r="H1749" s="2083"/>
      <c r="I1749" s="2083"/>
      <c r="J1749" s="1"/>
    </row>
    <row r="1750" spans="1:10" ht="12.75" customHeight="1">
      <c r="A1750" s="668" t="s">
        <v>4236</v>
      </c>
      <c r="B1750" s="600" t="s">
        <v>4237</v>
      </c>
      <c r="C1750" s="604" t="s">
        <v>3434</v>
      </c>
      <c r="D1750" s="668" t="s">
        <v>1688</v>
      </c>
      <c r="E1750" s="668" t="s">
        <v>1689</v>
      </c>
      <c r="F1750" s="667" t="s">
        <v>4238</v>
      </c>
      <c r="G1750" s="667" t="s">
        <v>303</v>
      </c>
      <c r="H1750" s="667" t="s">
        <v>379</v>
      </c>
      <c r="I1750" s="1780" t="s">
        <v>40</v>
      </c>
      <c r="J1750" s="1"/>
    </row>
    <row r="1751" spans="1:10" ht="12.75" customHeight="1">
      <c r="A1751" s="668" t="s">
        <v>4239</v>
      </c>
      <c r="B1751" s="600" t="s">
        <v>4240</v>
      </c>
      <c r="C1751" s="604" t="s">
        <v>3475</v>
      </c>
      <c r="D1751" s="668" t="s">
        <v>1688</v>
      </c>
      <c r="E1751" s="668" t="s">
        <v>1689</v>
      </c>
      <c r="F1751" s="651" t="s">
        <v>4226</v>
      </c>
      <c r="G1751" s="651" t="s">
        <v>303</v>
      </c>
      <c r="H1751" s="651" t="s">
        <v>379</v>
      </c>
      <c r="I1751" s="927" t="s">
        <v>40</v>
      </c>
      <c r="J1751" s="1"/>
    </row>
    <row r="1752" spans="1:10" ht="12.75" customHeight="1">
      <c r="A1752" s="668" t="s">
        <v>4241</v>
      </c>
      <c r="B1752" s="600" t="s">
        <v>4242</v>
      </c>
      <c r="C1752" s="604">
        <v>202</v>
      </c>
      <c r="D1752" s="668" t="s">
        <v>1688</v>
      </c>
      <c r="E1752" s="668" t="s">
        <v>1689</v>
      </c>
      <c r="F1752" s="651" t="s">
        <v>372</v>
      </c>
      <c r="G1752" s="651" t="s">
        <v>80</v>
      </c>
      <c r="H1752" s="651" t="s">
        <v>4230</v>
      </c>
      <c r="I1752" s="927" t="s">
        <v>37</v>
      </c>
      <c r="J1752" s="1"/>
    </row>
    <row r="1753" spans="1:10" ht="12.75" customHeight="1">
      <c r="A1753" s="2239" t="s">
        <v>2093</v>
      </c>
      <c r="B1753" s="2247" t="s">
        <v>2094</v>
      </c>
      <c r="C1753" s="2239">
        <v>143</v>
      </c>
      <c r="D1753" s="2239" t="s">
        <v>1688</v>
      </c>
      <c r="E1753" s="2239" t="s">
        <v>1689</v>
      </c>
      <c r="F1753" s="651" t="s">
        <v>4136</v>
      </c>
      <c r="G1753" s="651" t="s">
        <v>303</v>
      </c>
      <c r="H1753" s="651" t="s">
        <v>379</v>
      </c>
      <c r="I1753" s="927" t="s">
        <v>37</v>
      </c>
      <c r="J1753" s="1"/>
    </row>
    <row r="1754" spans="1:10" ht="12.75" customHeight="1">
      <c r="A1754" s="2088"/>
      <c r="B1754" s="2088"/>
      <c r="C1754" s="2088"/>
      <c r="D1754" s="2088"/>
      <c r="E1754" s="2088"/>
      <c r="F1754" s="651" t="s">
        <v>4126</v>
      </c>
      <c r="G1754" s="651" t="s">
        <v>303</v>
      </c>
      <c r="H1754" s="651" t="s">
        <v>394</v>
      </c>
      <c r="I1754" s="927" t="s">
        <v>29</v>
      </c>
      <c r="J1754" s="1"/>
    </row>
    <row r="1755" spans="1:10" ht="12.75" customHeight="1">
      <c r="A1755" s="2083"/>
      <c r="B1755" s="2083"/>
      <c r="C1755" s="2083"/>
      <c r="D1755" s="2083"/>
      <c r="E1755" s="2083"/>
      <c r="F1755" s="651" t="s">
        <v>4243</v>
      </c>
      <c r="G1755" s="651" t="s">
        <v>303</v>
      </c>
      <c r="H1755" s="651" t="s">
        <v>379</v>
      </c>
      <c r="I1755" s="927" t="s">
        <v>40</v>
      </c>
      <c r="J1755" s="1"/>
    </row>
    <row r="1756" spans="1:10" ht="12.75" customHeight="1">
      <c r="A1756" s="604" t="s">
        <v>4244</v>
      </c>
      <c r="B1756" s="600" t="s">
        <v>4245</v>
      </c>
      <c r="C1756" s="604">
        <v>223</v>
      </c>
      <c r="D1756" s="604" t="s">
        <v>1817</v>
      </c>
      <c r="E1756" s="604" t="s">
        <v>1689</v>
      </c>
      <c r="F1756" s="651" t="s">
        <v>372</v>
      </c>
      <c r="G1756" s="651" t="s">
        <v>80</v>
      </c>
      <c r="H1756" s="651" t="s">
        <v>4230</v>
      </c>
      <c r="I1756" s="927" t="s">
        <v>37</v>
      </c>
      <c r="J1756" s="1"/>
    </row>
    <row r="1757" spans="1:10" ht="12.75" customHeight="1">
      <c r="A1757" s="668" t="s">
        <v>4246</v>
      </c>
      <c r="B1757" s="651" t="s">
        <v>4247</v>
      </c>
      <c r="C1757" s="686">
        <v>223</v>
      </c>
      <c r="D1757" s="686" t="s">
        <v>1817</v>
      </c>
      <c r="E1757" s="686" t="s">
        <v>1689</v>
      </c>
      <c r="F1757" s="651" t="s">
        <v>4248</v>
      </c>
      <c r="G1757" s="651" t="s">
        <v>303</v>
      </c>
      <c r="H1757" s="651" t="s">
        <v>379</v>
      </c>
      <c r="I1757" s="927" t="s">
        <v>37</v>
      </c>
      <c r="J1757" s="1"/>
    </row>
    <row r="1758" spans="1:10" ht="12.75" customHeight="1">
      <c r="A1758" s="668" t="s">
        <v>4249</v>
      </c>
      <c r="B1758" s="600" t="s">
        <v>3905</v>
      </c>
      <c r="C1758" s="604">
        <v>143</v>
      </c>
      <c r="D1758" s="668" t="s">
        <v>1817</v>
      </c>
      <c r="E1758" s="668" t="s">
        <v>1689</v>
      </c>
      <c r="F1758" s="651" t="s">
        <v>395</v>
      </c>
      <c r="G1758" s="651" t="s">
        <v>303</v>
      </c>
      <c r="H1758" s="651" t="s">
        <v>4211</v>
      </c>
      <c r="I1758" s="927" t="s">
        <v>40</v>
      </c>
      <c r="J1758" s="1"/>
    </row>
    <row r="1759" spans="1:10" ht="12.75" customHeight="1">
      <c r="A1759" s="2306"/>
      <c r="B1759" s="2080"/>
      <c r="C1759" s="2080"/>
      <c r="D1759" s="2080"/>
      <c r="E1759" s="2080"/>
      <c r="F1759" s="2080"/>
      <c r="G1759" s="2080"/>
      <c r="H1759" s="2080"/>
      <c r="I1759" s="2081"/>
      <c r="J1759" s="1"/>
    </row>
    <row r="1760" spans="1:10" ht="12.75" customHeight="1">
      <c r="A1760" s="1771" t="s">
        <v>16</v>
      </c>
      <c r="B1760" s="2245" t="s">
        <v>4250</v>
      </c>
      <c r="C1760" s="2080"/>
      <c r="D1760" s="2080"/>
      <c r="E1760" s="2080"/>
      <c r="F1760" s="2080"/>
      <c r="G1760" s="2080"/>
      <c r="H1760" s="2080"/>
      <c r="I1760" s="2081"/>
      <c r="J1760" s="1"/>
    </row>
    <row r="1761" spans="1:10" ht="12.75" customHeight="1">
      <c r="A1761" s="1771" t="s">
        <v>18</v>
      </c>
      <c r="B1761" s="2245" t="s">
        <v>1371</v>
      </c>
      <c r="C1761" s="2080"/>
      <c r="D1761" s="2080"/>
      <c r="E1761" s="2080"/>
      <c r="F1761" s="2080"/>
      <c r="G1761" s="2080"/>
      <c r="H1761" s="2080"/>
      <c r="I1761" s="2081"/>
      <c r="J1761" s="1"/>
    </row>
    <row r="1762" spans="1:10" ht="12.75" customHeight="1">
      <c r="A1762" s="1771" t="s">
        <v>1638</v>
      </c>
      <c r="B1762" s="2245">
        <v>1</v>
      </c>
      <c r="C1762" s="2080"/>
      <c r="D1762" s="2080"/>
      <c r="E1762" s="2080"/>
      <c r="F1762" s="2080"/>
      <c r="G1762" s="2080"/>
      <c r="H1762" s="2080"/>
      <c r="I1762" s="2081"/>
      <c r="J1762" s="1"/>
    </row>
    <row r="1763" spans="1:10" ht="12.75" customHeight="1">
      <c r="A1763" s="2243" t="s">
        <v>1641</v>
      </c>
      <c r="B1763" s="2080"/>
      <c r="C1763" s="2080"/>
      <c r="D1763" s="2080"/>
      <c r="E1763" s="2081"/>
      <c r="F1763" s="2244" t="s">
        <v>1642</v>
      </c>
      <c r="G1763" s="2080"/>
      <c r="H1763" s="2080"/>
      <c r="I1763" s="2081"/>
      <c r="J1763" s="1"/>
    </row>
    <row r="1764" spans="1:10" ht="38.25" customHeight="1">
      <c r="A1764" s="381" t="s">
        <v>1643</v>
      </c>
      <c r="B1764" s="384" t="s">
        <v>1644</v>
      </c>
      <c r="C1764" s="381" t="s">
        <v>1645</v>
      </c>
      <c r="D1764" s="837" t="s">
        <v>1646</v>
      </c>
      <c r="E1764" s="381" t="s">
        <v>1648</v>
      </c>
      <c r="F1764" s="1711" t="s">
        <v>1649</v>
      </c>
      <c r="G1764" s="384" t="s">
        <v>1665</v>
      </c>
      <c r="H1764" s="384" t="s">
        <v>1666</v>
      </c>
      <c r="I1764" s="381" t="s">
        <v>1667</v>
      </c>
      <c r="J1764" s="1"/>
    </row>
    <row r="1765" spans="1:10" ht="24" customHeight="1">
      <c r="A1765" s="599" t="s">
        <v>4253</v>
      </c>
      <c r="B1765" s="599" t="s">
        <v>4257</v>
      </c>
      <c r="C1765" s="660">
        <v>223</v>
      </c>
      <c r="D1765" s="660" t="s">
        <v>1688</v>
      </c>
      <c r="E1765" s="660" t="s">
        <v>1689</v>
      </c>
      <c r="F1765" s="599" t="s">
        <v>4258</v>
      </c>
      <c r="G1765" s="599" t="s">
        <v>132</v>
      </c>
      <c r="H1765" s="600" t="s">
        <v>472</v>
      </c>
      <c r="I1765" s="660" t="s">
        <v>29</v>
      </c>
      <c r="J1765" s="1"/>
    </row>
    <row r="1766" spans="1:10" ht="12.75" customHeight="1">
      <c r="A1766" s="601" t="s">
        <v>4259</v>
      </c>
      <c r="B1766" s="601" t="s">
        <v>4260</v>
      </c>
      <c r="C1766" s="686">
        <v>303</v>
      </c>
      <c r="D1766" s="686" t="s">
        <v>1688</v>
      </c>
      <c r="E1766" s="686" t="s">
        <v>1705</v>
      </c>
      <c r="F1766" s="601" t="s">
        <v>539</v>
      </c>
      <c r="G1766" s="651" t="s">
        <v>35</v>
      </c>
      <c r="H1766" s="651" t="s">
        <v>496</v>
      </c>
      <c r="I1766" s="686" t="s">
        <v>29</v>
      </c>
      <c r="J1766" s="1"/>
    </row>
    <row r="1767" spans="1:10" ht="12.75" customHeight="1">
      <c r="A1767" s="601" t="s">
        <v>4261</v>
      </c>
      <c r="B1767" s="601" t="s">
        <v>2399</v>
      </c>
      <c r="C1767" s="686">
        <v>303</v>
      </c>
      <c r="D1767" s="686" t="s">
        <v>1688</v>
      </c>
      <c r="E1767" s="686" t="s">
        <v>1705</v>
      </c>
      <c r="F1767" s="601" t="s">
        <v>493</v>
      </c>
      <c r="G1767" s="651" t="s">
        <v>35</v>
      </c>
      <c r="H1767" s="663" t="s">
        <v>494</v>
      </c>
      <c r="I1767" s="686" t="s">
        <v>37</v>
      </c>
      <c r="J1767" s="1"/>
    </row>
    <row r="1768" spans="1:10" ht="12.75" customHeight="1">
      <c r="A1768" s="651" t="s">
        <v>4262</v>
      </c>
      <c r="B1768" s="1642" t="s">
        <v>4263</v>
      </c>
      <c r="C1768" s="686">
        <v>223</v>
      </c>
      <c r="D1768" s="686" t="s">
        <v>1688</v>
      </c>
      <c r="E1768" s="686" t="s">
        <v>1689</v>
      </c>
      <c r="F1768" s="651" t="s">
        <v>466</v>
      </c>
      <c r="G1768" s="651" t="s">
        <v>35</v>
      </c>
      <c r="H1768" s="651" t="s">
        <v>467</v>
      </c>
      <c r="I1768" s="686" t="s">
        <v>40</v>
      </c>
      <c r="J1768" s="1"/>
    </row>
    <row r="1769" spans="1:10" ht="12.75" customHeight="1">
      <c r="A1769" s="651" t="s">
        <v>4264</v>
      </c>
      <c r="B1769" s="651" t="s">
        <v>4265</v>
      </c>
      <c r="C1769" s="686">
        <v>202</v>
      </c>
      <c r="D1769" s="686" t="s">
        <v>1688</v>
      </c>
      <c r="E1769" s="686" t="s">
        <v>1705</v>
      </c>
      <c r="F1769" s="651" t="s">
        <v>997</v>
      </c>
      <c r="G1769" s="651" t="s">
        <v>42</v>
      </c>
      <c r="H1769" s="651" t="s">
        <v>4266</v>
      </c>
      <c r="I1769" s="686" t="s">
        <v>29</v>
      </c>
      <c r="J1769" s="1"/>
    </row>
    <row r="1770" spans="1:10" ht="12.75" customHeight="1">
      <c r="A1770" s="651" t="s">
        <v>3310</v>
      </c>
      <c r="B1770" s="651" t="s">
        <v>3486</v>
      </c>
      <c r="C1770" s="686">
        <v>202</v>
      </c>
      <c r="D1770" s="686" t="s">
        <v>1688</v>
      </c>
      <c r="E1770" s="686" t="s">
        <v>1705</v>
      </c>
      <c r="F1770" s="651" t="s">
        <v>1008</v>
      </c>
      <c r="G1770" s="651" t="s">
        <v>31</v>
      </c>
      <c r="H1770" s="651" t="s">
        <v>4267</v>
      </c>
      <c r="I1770" s="686" t="s">
        <v>29</v>
      </c>
      <c r="J1770" s="1"/>
    </row>
    <row r="1771" spans="1:10" ht="23.25" customHeight="1">
      <c r="A1771" s="599" t="s">
        <v>2101</v>
      </c>
      <c r="B1771" s="599" t="s">
        <v>1907</v>
      </c>
      <c r="C1771" s="660">
        <v>202</v>
      </c>
      <c r="D1771" s="660" t="s">
        <v>1688</v>
      </c>
      <c r="E1771" s="660" t="s">
        <v>1705</v>
      </c>
      <c r="F1771" s="603" t="s">
        <v>4268</v>
      </c>
      <c r="G1771" s="599" t="s">
        <v>31</v>
      </c>
      <c r="H1771" s="599" t="s">
        <v>4269</v>
      </c>
      <c r="I1771" s="686" t="s">
        <v>29</v>
      </c>
      <c r="J1771" s="1"/>
    </row>
    <row r="1772" spans="1:10" ht="12.75" customHeight="1">
      <c r="A1772" s="651" t="s">
        <v>3943</v>
      </c>
      <c r="B1772" s="651" t="s">
        <v>1740</v>
      </c>
      <c r="C1772" s="686">
        <v>122</v>
      </c>
      <c r="D1772" s="686" t="s">
        <v>1688</v>
      </c>
      <c r="E1772" s="686" t="s">
        <v>1705</v>
      </c>
      <c r="F1772" s="651" t="s">
        <v>4270</v>
      </c>
      <c r="G1772" s="651" t="s">
        <v>42</v>
      </c>
      <c r="H1772" s="651" t="s">
        <v>4271</v>
      </c>
      <c r="I1772" s="686" t="s">
        <v>29</v>
      </c>
      <c r="J1772" s="1"/>
    </row>
    <row r="1773" spans="1:10" ht="12.75" customHeight="1">
      <c r="A1773" s="651" t="s">
        <v>1711</v>
      </c>
      <c r="B1773" s="651" t="s">
        <v>2256</v>
      </c>
      <c r="C1773" s="686">
        <v>202</v>
      </c>
      <c r="D1773" s="686" t="s">
        <v>1688</v>
      </c>
      <c r="E1773" s="686" t="s">
        <v>1705</v>
      </c>
      <c r="F1773" s="651" t="s">
        <v>4272</v>
      </c>
      <c r="G1773" s="651" t="s">
        <v>48</v>
      </c>
      <c r="H1773" s="651" t="s">
        <v>817</v>
      </c>
      <c r="I1773" s="686" t="s">
        <v>29</v>
      </c>
      <c r="J1773" s="1"/>
    </row>
    <row r="1774" spans="1:10" ht="12.75" customHeight="1">
      <c r="A1774" s="651" t="s">
        <v>4273</v>
      </c>
      <c r="B1774" s="651" t="s">
        <v>4274</v>
      </c>
      <c r="C1774" s="686">
        <v>303</v>
      </c>
      <c r="D1774" s="686" t="s">
        <v>1688</v>
      </c>
      <c r="E1774" s="686" t="s">
        <v>1689</v>
      </c>
      <c r="F1774" s="651" t="s">
        <v>2966</v>
      </c>
      <c r="G1774" s="651" t="s">
        <v>31</v>
      </c>
      <c r="H1774" s="651" t="s">
        <v>459</v>
      </c>
      <c r="I1774" s="686" t="s">
        <v>29</v>
      </c>
      <c r="J1774" s="1"/>
    </row>
    <row r="1775" spans="1:10" ht="12.75" customHeight="1">
      <c r="A1775" s="2306"/>
      <c r="B1775" s="2080"/>
      <c r="C1775" s="2080"/>
      <c r="D1775" s="2080"/>
      <c r="E1775" s="2080"/>
      <c r="F1775" s="2080"/>
      <c r="G1775" s="2080"/>
      <c r="H1775" s="2080"/>
      <c r="I1775" s="2081"/>
      <c r="J1775" s="1"/>
    </row>
    <row r="1776" spans="1:10" ht="12.75" customHeight="1">
      <c r="A1776" s="381" t="s">
        <v>1638</v>
      </c>
      <c r="B1776" s="2245">
        <v>2</v>
      </c>
      <c r="C1776" s="2080"/>
      <c r="D1776" s="2080"/>
      <c r="E1776" s="2080"/>
      <c r="F1776" s="2080"/>
      <c r="G1776" s="2080"/>
      <c r="H1776" s="2080"/>
      <c r="I1776" s="2081"/>
      <c r="J1776" s="1"/>
    </row>
    <row r="1777" spans="1:10" ht="12.75" customHeight="1">
      <c r="A1777" s="599" t="s">
        <v>4275</v>
      </c>
      <c r="B1777" s="599" t="s">
        <v>4276</v>
      </c>
      <c r="C1777" s="660">
        <v>223</v>
      </c>
      <c r="D1777" s="660" t="s">
        <v>1688</v>
      </c>
      <c r="E1777" s="660" t="s">
        <v>1689</v>
      </c>
      <c r="F1777" s="599" t="s">
        <v>4258</v>
      </c>
      <c r="G1777" s="599" t="s">
        <v>132</v>
      </c>
      <c r="H1777" s="959" t="s">
        <v>472</v>
      </c>
      <c r="I1777" s="686" t="s">
        <v>29</v>
      </c>
      <c r="J1777" s="1"/>
    </row>
    <row r="1778" spans="1:10" ht="12.75" customHeight="1">
      <c r="A1778" s="663" t="s">
        <v>4277</v>
      </c>
      <c r="B1778" s="663" t="s">
        <v>498</v>
      </c>
      <c r="C1778" s="686">
        <v>303</v>
      </c>
      <c r="D1778" s="686" t="s">
        <v>1688</v>
      </c>
      <c r="E1778" s="686" t="s">
        <v>1705</v>
      </c>
      <c r="F1778" s="651" t="s">
        <v>497</v>
      </c>
      <c r="G1778" s="605" t="s">
        <v>132</v>
      </c>
      <c r="H1778" s="651" t="s">
        <v>498</v>
      </c>
      <c r="I1778" s="686" t="s">
        <v>29</v>
      </c>
      <c r="J1778" s="1"/>
    </row>
    <row r="1779" spans="1:10" ht="14.25" customHeight="1">
      <c r="A1779" s="663" t="s">
        <v>4278</v>
      </c>
      <c r="B1779" s="663" t="s">
        <v>4279</v>
      </c>
      <c r="C1779" s="686">
        <v>223</v>
      </c>
      <c r="D1779" s="686" t="s">
        <v>1688</v>
      </c>
      <c r="E1779" s="686" t="s">
        <v>1689</v>
      </c>
      <c r="F1779" s="651" t="s">
        <v>466</v>
      </c>
      <c r="G1779" s="651" t="s">
        <v>35</v>
      </c>
      <c r="H1779" s="651" t="s">
        <v>467</v>
      </c>
      <c r="I1779" s="686" t="s">
        <v>40</v>
      </c>
      <c r="J1779" s="1"/>
    </row>
    <row r="1780" spans="1:10" ht="21.75" customHeight="1">
      <c r="A1780" s="838" t="s">
        <v>2406</v>
      </c>
      <c r="B1780" s="838" t="s">
        <v>1943</v>
      </c>
      <c r="C1780" s="660">
        <v>202</v>
      </c>
      <c r="D1780" s="660" t="s">
        <v>1688</v>
      </c>
      <c r="E1780" s="660" t="s">
        <v>1705</v>
      </c>
      <c r="F1780" s="603" t="s">
        <v>4280</v>
      </c>
      <c r="G1780" s="599" t="s">
        <v>42</v>
      </c>
      <c r="H1780" s="838" t="s">
        <v>4269</v>
      </c>
      <c r="I1780" s="686" t="s">
        <v>29</v>
      </c>
      <c r="J1780" s="1"/>
    </row>
    <row r="1781" spans="1:10" ht="12.75" customHeight="1">
      <c r="A1781" s="663" t="s">
        <v>4281</v>
      </c>
      <c r="B1781" s="663" t="s">
        <v>657</v>
      </c>
      <c r="C1781" s="686">
        <v>202</v>
      </c>
      <c r="D1781" s="686" t="s">
        <v>1688</v>
      </c>
      <c r="E1781" s="686" t="s">
        <v>1705</v>
      </c>
      <c r="F1781" s="651" t="s">
        <v>4282</v>
      </c>
      <c r="G1781" s="651" t="s">
        <v>504</v>
      </c>
      <c r="H1781" s="663" t="s">
        <v>4283</v>
      </c>
      <c r="I1781" s="686" t="s">
        <v>29</v>
      </c>
      <c r="J1781" s="1"/>
    </row>
    <row r="1782" spans="1:10" ht="21" customHeight="1">
      <c r="A1782" s="600" t="s">
        <v>4284</v>
      </c>
      <c r="B1782" s="600" t="s">
        <v>4285</v>
      </c>
      <c r="C1782" s="604">
        <v>202</v>
      </c>
      <c r="D1782" s="604" t="s">
        <v>1688</v>
      </c>
      <c r="E1782" s="604" t="s">
        <v>1705</v>
      </c>
      <c r="F1782" s="603" t="s">
        <v>4286</v>
      </c>
      <c r="G1782" s="603" t="s">
        <v>42</v>
      </c>
      <c r="H1782" s="600" t="s">
        <v>4266</v>
      </c>
      <c r="I1782" s="686" t="s">
        <v>29</v>
      </c>
      <c r="J1782" s="1"/>
    </row>
    <row r="1783" spans="1:10" ht="12.75" customHeight="1">
      <c r="A1783" s="663" t="s">
        <v>3209</v>
      </c>
      <c r="B1783" s="663" t="s">
        <v>3336</v>
      </c>
      <c r="C1783" s="686">
        <v>202</v>
      </c>
      <c r="D1783" s="686" t="s">
        <v>1688</v>
      </c>
      <c r="E1783" s="686" t="s">
        <v>1705</v>
      </c>
      <c r="F1783" s="651" t="s">
        <v>1008</v>
      </c>
      <c r="G1783" s="651" t="s">
        <v>31</v>
      </c>
      <c r="H1783" s="663" t="s">
        <v>4267</v>
      </c>
      <c r="I1783" s="686" t="s">
        <v>29</v>
      </c>
      <c r="J1783" s="1"/>
    </row>
    <row r="1784" spans="1:10" ht="12.75" customHeight="1">
      <c r="A1784" s="663" t="s">
        <v>4287</v>
      </c>
      <c r="B1784" s="663" t="s">
        <v>4288</v>
      </c>
      <c r="C1784" s="686">
        <v>303</v>
      </c>
      <c r="D1784" s="686" t="s">
        <v>1688</v>
      </c>
      <c r="E1784" s="686" t="s">
        <v>1689</v>
      </c>
      <c r="F1784" s="601" t="s">
        <v>4289</v>
      </c>
      <c r="G1784" s="651" t="s">
        <v>420</v>
      </c>
      <c r="H1784" s="651" t="s">
        <v>478</v>
      </c>
      <c r="I1784" s="686" t="s">
        <v>29</v>
      </c>
      <c r="J1784" s="1"/>
    </row>
    <row r="1785" spans="1:10" ht="12.75" customHeight="1">
      <c r="A1785" s="663" t="s">
        <v>4290</v>
      </c>
      <c r="B1785" s="663" t="s">
        <v>4291</v>
      </c>
      <c r="C1785" s="686">
        <v>202</v>
      </c>
      <c r="D1785" s="686" t="s">
        <v>1688</v>
      </c>
      <c r="E1785" s="686" t="s">
        <v>1689</v>
      </c>
      <c r="F1785" s="663" t="s">
        <v>4292</v>
      </c>
      <c r="G1785" s="605" t="s">
        <v>132</v>
      </c>
      <c r="H1785" s="651" t="s">
        <v>4293</v>
      </c>
      <c r="I1785" s="686" t="s">
        <v>29</v>
      </c>
      <c r="J1785" s="1"/>
    </row>
    <row r="1786" spans="1:10" ht="12.75" customHeight="1">
      <c r="A1786" s="663" t="s">
        <v>1741</v>
      </c>
      <c r="B1786" s="663" t="s">
        <v>1947</v>
      </c>
      <c r="C1786" s="686" t="s">
        <v>2349</v>
      </c>
      <c r="D1786" s="686" t="s">
        <v>1688</v>
      </c>
      <c r="E1786" s="686" t="s">
        <v>1705</v>
      </c>
      <c r="F1786" s="651" t="s">
        <v>4272</v>
      </c>
      <c r="G1786" s="651" t="s">
        <v>48</v>
      </c>
      <c r="H1786" s="651" t="s">
        <v>817</v>
      </c>
      <c r="I1786" s="686" t="s">
        <v>29</v>
      </c>
      <c r="J1786" s="1"/>
    </row>
    <row r="1787" spans="1:10" ht="12.75" customHeight="1">
      <c r="A1787" s="663" t="s">
        <v>1730</v>
      </c>
      <c r="B1787" s="663" t="s">
        <v>4294</v>
      </c>
      <c r="C1787" s="686" t="s">
        <v>2349</v>
      </c>
      <c r="D1787" s="686" t="s">
        <v>1688</v>
      </c>
      <c r="E1787" s="686" t="s">
        <v>1689</v>
      </c>
      <c r="F1787" s="663" t="s">
        <v>456</v>
      </c>
      <c r="G1787" s="651" t="s">
        <v>25</v>
      </c>
      <c r="H1787" s="651" t="s">
        <v>457</v>
      </c>
      <c r="I1787" s="686" t="s">
        <v>29</v>
      </c>
      <c r="J1787" s="1"/>
    </row>
    <row r="1788" spans="1:10" ht="12.75" customHeight="1">
      <c r="A1788" s="2306"/>
      <c r="B1788" s="2080"/>
      <c r="C1788" s="2080"/>
      <c r="D1788" s="2080"/>
      <c r="E1788" s="2080"/>
      <c r="F1788" s="2080"/>
      <c r="G1788" s="2080"/>
      <c r="H1788" s="2080"/>
      <c r="I1788" s="2081"/>
      <c r="J1788" s="1"/>
    </row>
    <row r="1789" spans="1:10" ht="12.75" customHeight="1">
      <c r="A1789" s="381" t="s">
        <v>1638</v>
      </c>
      <c r="B1789" s="2245">
        <v>3</v>
      </c>
      <c r="C1789" s="2080"/>
      <c r="D1789" s="2080"/>
      <c r="E1789" s="2080"/>
      <c r="F1789" s="2080"/>
      <c r="G1789" s="2080"/>
      <c r="H1789" s="2080"/>
      <c r="I1789" s="2081"/>
      <c r="J1789" s="1"/>
    </row>
    <row r="1790" spans="1:10" ht="12.75" customHeight="1">
      <c r="A1790" s="651" t="s">
        <v>4295</v>
      </c>
      <c r="B1790" s="651" t="s">
        <v>4296</v>
      </c>
      <c r="C1790" s="686">
        <v>303</v>
      </c>
      <c r="D1790" s="686" t="s">
        <v>1688</v>
      </c>
      <c r="E1790" s="686" t="s">
        <v>1689</v>
      </c>
      <c r="F1790" s="651" t="s">
        <v>4297</v>
      </c>
      <c r="G1790" s="651" t="s">
        <v>132</v>
      </c>
      <c r="H1790" s="651" t="s">
        <v>459</v>
      </c>
      <c r="I1790" s="686" t="s">
        <v>29</v>
      </c>
      <c r="J1790" s="1"/>
    </row>
    <row r="1791" spans="1:10" ht="23.25" customHeight="1">
      <c r="A1791" s="599" t="s">
        <v>4298</v>
      </c>
      <c r="B1791" s="599" t="s">
        <v>4299</v>
      </c>
      <c r="C1791" s="660">
        <v>303</v>
      </c>
      <c r="D1791" s="660" t="s">
        <v>1688</v>
      </c>
      <c r="E1791" s="660" t="s">
        <v>1689</v>
      </c>
      <c r="F1791" s="599" t="s">
        <v>4258</v>
      </c>
      <c r="G1791" s="599" t="s">
        <v>132</v>
      </c>
      <c r="H1791" s="959" t="s">
        <v>472</v>
      </c>
      <c r="I1791" s="686" t="s">
        <v>29</v>
      </c>
      <c r="J1791" s="1"/>
    </row>
    <row r="1792" spans="1:10" ht="12.75" customHeight="1">
      <c r="A1792" s="651" t="s">
        <v>4300</v>
      </c>
      <c r="B1792" s="651" t="s">
        <v>4301</v>
      </c>
      <c r="C1792" s="686">
        <v>223</v>
      </c>
      <c r="D1792" s="686" t="s">
        <v>1688</v>
      </c>
      <c r="E1792" s="686" t="s">
        <v>1705</v>
      </c>
      <c r="F1792" s="663" t="s">
        <v>547</v>
      </c>
      <c r="G1792" s="651" t="s">
        <v>4302</v>
      </c>
      <c r="H1792" s="651" t="s">
        <v>548</v>
      </c>
      <c r="I1792" s="686" t="s">
        <v>29</v>
      </c>
      <c r="J1792" s="1"/>
    </row>
    <row r="1793" spans="1:10" ht="12.75" customHeight="1">
      <c r="A1793" s="651" t="s">
        <v>4303</v>
      </c>
      <c r="B1793" s="651" t="s">
        <v>4304</v>
      </c>
      <c r="C1793" s="686">
        <v>223</v>
      </c>
      <c r="D1793" s="686" t="s">
        <v>1688</v>
      </c>
      <c r="E1793" s="686" t="s">
        <v>1689</v>
      </c>
      <c r="F1793" s="651" t="s">
        <v>4305</v>
      </c>
      <c r="G1793" s="651" t="s">
        <v>35</v>
      </c>
      <c r="H1793" s="651" t="s">
        <v>4306</v>
      </c>
      <c r="I1793" s="686" t="s">
        <v>40</v>
      </c>
      <c r="J1793" s="1"/>
    </row>
    <row r="1794" spans="1:10" ht="12.75" customHeight="1">
      <c r="A1794" s="651" t="s">
        <v>4307</v>
      </c>
      <c r="B1794" s="651" t="s">
        <v>4308</v>
      </c>
      <c r="C1794" s="686">
        <v>202</v>
      </c>
      <c r="D1794" s="686" t="s">
        <v>1688</v>
      </c>
      <c r="E1794" s="686" t="s">
        <v>1705</v>
      </c>
      <c r="F1794" s="651" t="s">
        <v>1203</v>
      </c>
      <c r="G1794" s="651" t="s">
        <v>35</v>
      </c>
      <c r="H1794" s="651" t="s">
        <v>509</v>
      </c>
      <c r="I1794" s="686" t="s">
        <v>37</v>
      </c>
      <c r="J1794" s="1"/>
    </row>
    <row r="1795" spans="1:10" ht="12.75" customHeight="1">
      <c r="A1795" s="651" t="s">
        <v>1758</v>
      </c>
      <c r="B1795" s="651" t="s">
        <v>88</v>
      </c>
      <c r="C1795" s="686">
        <v>200</v>
      </c>
      <c r="D1795" s="686" t="s">
        <v>1688</v>
      </c>
      <c r="E1795" s="686" t="s">
        <v>1705</v>
      </c>
      <c r="F1795" s="651" t="s">
        <v>91</v>
      </c>
      <c r="G1795" s="651" t="s">
        <v>4302</v>
      </c>
      <c r="H1795" s="651" t="s">
        <v>88</v>
      </c>
      <c r="I1795" s="686" t="s">
        <v>29</v>
      </c>
      <c r="J1795" s="1"/>
    </row>
    <row r="1796" spans="1:10" ht="12.75" customHeight="1">
      <c r="A1796" s="651" t="s">
        <v>4309</v>
      </c>
      <c r="B1796" s="651" t="s">
        <v>4310</v>
      </c>
      <c r="C1796" s="686">
        <v>223</v>
      </c>
      <c r="D1796" s="686" t="s">
        <v>1688</v>
      </c>
      <c r="E1796" s="686" t="s">
        <v>1705</v>
      </c>
      <c r="F1796" s="651" t="s">
        <v>984</v>
      </c>
      <c r="G1796" s="651" t="s">
        <v>42</v>
      </c>
      <c r="H1796" s="651" t="s">
        <v>4269</v>
      </c>
      <c r="I1796" s="686" t="s">
        <v>29</v>
      </c>
      <c r="J1796" s="1"/>
    </row>
    <row r="1797" spans="1:10" ht="12.75" customHeight="1">
      <c r="A1797" s="601" t="s">
        <v>1760</v>
      </c>
      <c r="B1797" s="601" t="s">
        <v>4311</v>
      </c>
      <c r="C1797" s="664">
        <v>200</v>
      </c>
      <c r="D1797" s="664" t="s">
        <v>1688</v>
      </c>
      <c r="E1797" s="686" t="s">
        <v>1705</v>
      </c>
      <c r="F1797" s="651" t="s">
        <v>4312</v>
      </c>
      <c r="G1797" s="651" t="s">
        <v>4302</v>
      </c>
      <c r="H1797" s="651" t="s">
        <v>6</v>
      </c>
      <c r="I1797" s="686" t="s">
        <v>29</v>
      </c>
      <c r="J1797" s="1"/>
    </row>
    <row r="1798" spans="1:10" ht="12.75" customHeight="1">
      <c r="A1798" s="2306"/>
      <c r="B1798" s="2080"/>
      <c r="C1798" s="2080"/>
      <c r="D1798" s="2080"/>
      <c r="E1798" s="2080"/>
      <c r="F1798" s="2080"/>
      <c r="G1798" s="2080"/>
      <c r="H1798" s="2080"/>
      <c r="I1798" s="2081"/>
      <c r="J1798" s="1"/>
    </row>
    <row r="1799" spans="1:10" ht="12.75" customHeight="1">
      <c r="A1799" s="381" t="s">
        <v>1638</v>
      </c>
      <c r="B1799" s="2245">
        <v>4</v>
      </c>
      <c r="C1799" s="2080"/>
      <c r="D1799" s="2080"/>
      <c r="E1799" s="2080"/>
      <c r="F1799" s="2080"/>
      <c r="G1799" s="2080"/>
      <c r="H1799" s="2080"/>
      <c r="I1799" s="2081"/>
      <c r="J1799" s="1"/>
    </row>
    <row r="1800" spans="1:10" ht="12.75" customHeight="1">
      <c r="A1800" s="663" t="s">
        <v>4313</v>
      </c>
      <c r="B1800" s="663" t="s">
        <v>4314</v>
      </c>
      <c r="C1800" s="686">
        <v>303</v>
      </c>
      <c r="D1800" s="686" t="s">
        <v>1688</v>
      </c>
      <c r="E1800" s="686" t="s">
        <v>1689</v>
      </c>
      <c r="F1800" s="651" t="s">
        <v>4297</v>
      </c>
      <c r="G1800" s="651" t="s">
        <v>132</v>
      </c>
      <c r="H1800" s="651" t="s">
        <v>459</v>
      </c>
      <c r="I1800" s="686" t="s">
        <v>29</v>
      </c>
      <c r="J1800" s="1"/>
    </row>
    <row r="1801" spans="1:10" ht="23.25" customHeight="1">
      <c r="A1801" s="599" t="s">
        <v>4315</v>
      </c>
      <c r="B1801" s="599" t="s">
        <v>4316</v>
      </c>
      <c r="C1801" s="660">
        <v>303</v>
      </c>
      <c r="D1801" s="660" t="s">
        <v>1688</v>
      </c>
      <c r="E1801" s="660" t="s">
        <v>1689</v>
      </c>
      <c r="F1801" s="599" t="s">
        <v>4258</v>
      </c>
      <c r="G1801" s="599" t="s">
        <v>132</v>
      </c>
      <c r="H1801" s="959" t="s">
        <v>472</v>
      </c>
      <c r="I1801" s="686" t="s">
        <v>29</v>
      </c>
      <c r="J1801" s="1"/>
    </row>
    <row r="1802" spans="1:10" ht="12.75" customHeight="1">
      <c r="A1802" s="651" t="s">
        <v>4317</v>
      </c>
      <c r="B1802" s="651" t="s">
        <v>4318</v>
      </c>
      <c r="C1802" s="686">
        <v>223</v>
      </c>
      <c r="D1802" s="686" t="s">
        <v>1688</v>
      </c>
      <c r="E1802" s="686" t="s">
        <v>1705</v>
      </c>
      <c r="F1802" s="663" t="s">
        <v>547</v>
      </c>
      <c r="G1802" s="651" t="s">
        <v>4302</v>
      </c>
      <c r="H1802" s="651" t="s">
        <v>548</v>
      </c>
      <c r="I1802" s="686" t="s">
        <v>29</v>
      </c>
      <c r="J1802" s="1"/>
    </row>
    <row r="1803" spans="1:10" ht="12.75" customHeight="1">
      <c r="A1803" s="651" t="s">
        <v>4319</v>
      </c>
      <c r="B1803" s="651" t="s">
        <v>4320</v>
      </c>
      <c r="C1803" s="686">
        <v>223</v>
      </c>
      <c r="D1803" s="686" t="s">
        <v>1688</v>
      </c>
      <c r="E1803" s="686" t="s">
        <v>1689</v>
      </c>
      <c r="F1803" s="663" t="s">
        <v>4305</v>
      </c>
      <c r="G1803" s="651" t="s">
        <v>35</v>
      </c>
      <c r="H1803" s="651" t="s">
        <v>4306</v>
      </c>
      <c r="I1803" s="686" t="s">
        <v>40</v>
      </c>
      <c r="J1803" s="1"/>
    </row>
    <row r="1804" spans="1:10" ht="12.75" customHeight="1">
      <c r="A1804" s="651" t="s">
        <v>1994</v>
      </c>
      <c r="B1804" s="651" t="s">
        <v>1803</v>
      </c>
      <c r="C1804" s="686">
        <v>200</v>
      </c>
      <c r="D1804" s="686" t="s">
        <v>1688</v>
      </c>
      <c r="E1804" s="686" t="s">
        <v>1705</v>
      </c>
      <c r="F1804" s="651" t="s">
        <v>91</v>
      </c>
      <c r="G1804" s="651" t="s">
        <v>4302</v>
      </c>
      <c r="H1804" s="651" t="s">
        <v>88</v>
      </c>
      <c r="I1804" s="686" t="s">
        <v>29</v>
      </c>
      <c r="J1804" s="1"/>
    </row>
    <row r="1805" spans="1:10" ht="12.75" customHeight="1">
      <c r="A1805" s="651" t="s">
        <v>1796</v>
      </c>
      <c r="B1805" s="651" t="s">
        <v>4321</v>
      </c>
      <c r="C1805" s="686">
        <v>200</v>
      </c>
      <c r="D1805" s="686" t="s">
        <v>1688</v>
      </c>
      <c r="E1805" s="686" t="s">
        <v>1705</v>
      </c>
      <c r="F1805" s="651" t="s">
        <v>4312</v>
      </c>
      <c r="G1805" s="651" t="s">
        <v>4302</v>
      </c>
      <c r="H1805" s="651" t="s">
        <v>6</v>
      </c>
      <c r="I1805" s="686" t="s">
        <v>29</v>
      </c>
      <c r="J1805" s="1"/>
    </row>
    <row r="1806" spans="1:10" ht="12.75" customHeight="1">
      <c r="A1806" s="651" t="s">
        <v>1793</v>
      </c>
      <c r="B1806" s="651" t="s">
        <v>1794</v>
      </c>
      <c r="C1806" s="686">
        <v>200</v>
      </c>
      <c r="D1806" s="686" t="s">
        <v>1688</v>
      </c>
      <c r="E1806" s="686" t="s">
        <v>1705</v>
      </c>
      <c r="F1806" s="651" t="s">
        <v>214</v>
      </c>
      <c r="G1806" s="651" t="s">
        <v>42</v>
      </c>
      <c r="H1806" s="651" t="s">
        <v>4322</v>
      </c>
      <c r="I1806" s="686" t="s">
        <v>29</v>
      </c>
      <c r="J1806" s="1"/>
    </row>
    <row r="1807" spans="1:10" ht="23.25" customHeight="1">
      <c r="A1807" s="599" t="s">
        <v>4323</v>
      </c>
      <c r="B1807" s="599" t="s">
        <v>4324</v>
      </c>
      <c r="C1807" s="660">
        <v>223</v>
      </c>
      <c r="D1807" s="660" t="s">
        <v>1688</v>
      </c>
      <c r="E1807" s="660" t="s">
        <v>1705</v>
      </c>
      <c r="F1807" s="603" t="s">
        <v>4325</v>
      </c>
      <c r="G1807" s="599" t="s">
        <v>42</v>
      </c>
      <c r="H1807" s="603" t="s">
        <v>4326</v>
      </c>
      <c r="I1807" s="686" t="s">
        <v>29</v>
      </c>
      <c r="J1807" s="1"/>
    </row>
    <row r="1808" spans="1:10" ht="12.75" customHeight="1">
      <c r="A1808" s="663" t="s">
        <v>1992</v>
      </c>
      <c r="B1808" s="663" t="s">
        <v>4327</v>
      </c>
      <c r="C1808" s="686" t="s">
        <v>2349</v>
      </c>
      <c r="D1808" s="686" t="s">
        <v>1688</v>
      </c>
      <c r="E1808" s="686" t="s">
        <v>1689</v>
      </c>
      <c r="F1808" s="663" t="s">
        <v>456</v>
      </c>
      <c r="G1808" s="651" t="s">
        <v>25</v>
      </c>
      <c r="H1808" s="651" t="s">
        <v>457</v>
      </c>
      <c r="I1808" s="686" t="s">
        <v>29</v>
      </c>
      <c r="J1808" s="1"/>
    </row>
    <row r="1809" spans="1:10" ht="12.75" customHeight="1">
      <c r="A1809" s="651" t="s">
        <v>2594</v>
      </c>
      <c r="B1809" s="663" t="s">
        <v>2337</v>
      </c>
      <c r="C1809" s="686">
        <v>0</v>
      </c>
      <c r="D1809" s="686" t="s">
        <v>1688</v>
      </c>
      <c r="E1809" s="686" t="s">
        <v>1689</v>
      </c>
      <c r="F1809" s="663"/>
      <c r="G1809" s="41"/>
      <c r="H1809" s="41"/>
      <c r="I1809" s="686"/>
      <c r="J1809" s="1"/>
    </row>
    <row r="1810" spans="1:10" ht="12.75" customHeight="1">
      <c r="A1810" s="2306"/>
      <c r="B1810" s="2080"/>
      <c r="C1810" s="2080"/>
      <c r="D1810" s="2080"/>
      <c r="E1810" s="2080"/>
      <c r="F1810" s="2080"/>
      <c r="G1810" s="2080"/>
      <c r="H1810" s="2080"/>
      <c r="I1810" s="2081"/>
      <c r="J1810" s="1"/>
    </row>
    <row r="1811" spans="1:10" ht="12.75" customHeight="1">
      <c r="A1811" s="381" t="s">
        <v>1638</v>
      </c>
      <c r="B1811" s="2245">
        <v>5</v>
      </c>
      <c r="C1811" s="2080"/>
      <c r="D1811" s="2080"/>
      <c r="E1811" s="2080"/>
      <c r="F1811" s="2080"/>
      <c r="G1811" s="2080"/>
      <c r="H1811" s="2080"/>
      <c r="I1811" s="2081"/>
      <c r="J1811" s="1"/>
    </row>
    <row r="1812" spans="1:10" ht="12.75" customHeight="1">
      <c r="A1812" s="651" t="s">
        <v>4328</v>
      </c>
      <c r="B1812" s="651" t="s">
        <v>559</v>
      </c>
      <c r="C1812" s="686">
        <v>303</v>
      </c>
      <c r="D1812" s="686" t="s">
        <v>1688</v>
      </c>
      <c r="E1812" s="686" t="s">
        <v>1705</v>
      </c>
      <c r="F1812" s="651" t="s">
        <v>4329</v>
      </c>
      <c r="G1812" s="651" t="s">
        <v>303</v>
      </c>
      <c r="H1812" s="651" t="s">
        <v>4330</v>
      </c>
      <c r="I1812" s="686" t="s">
        <v>37</v>
      </c>
      <c r="J1812" s="1"/>
    </row>
    <row r="1813" spans="1:10" ht="12.75" customHeight="1">
      <c r="A1813" s="651" t="s">
        <v>4331</v>
      </c>
      <c r="B1813" s="651" t="s">
        <v>4332</v>
      </c>
      <c r="C1813" s="686">
        <v>223</v>
      </c>
      <c r="D1813" s="686" t="s">
        <v>1688</v>
      </c>
      <c r="E1813" s="686" t="s">
        <v>1705</v>
      </c>
      <c r="F1813" s="663" t="s">
        <v>456</v>
      </c>
      <c r="G1813" s="651" t="s">
        <v>25</v>
      </c>
      <c r="H1813" s="667" t="s">
        <v>457</v>
      </c>
      <c r="I1813" s="686" t="s">
        <v>29</v>
      </c>
      <c r="J1813" s="1"/>
    </row>
    <row r="1814" spans="1:10" ht="12.75" customHeight="1">
      <c r="A1814" s="651" t="s">
        <v>4333</v>
      </c>
      <c r="B1814" s="651" t="s">
        <v>4334</v>
      </c>
      <c r="C1814" s="686">
        <v>303</v>
      </c>
      <c r="D1814" s="686" t="s">
        <v>1688</v>
      </c>
      <c r="E1814" s="686" t="s">
        <v>1689</v>
      </c>
      <c r="F1814" s="651" t="s">
        <v>477</v>
      </c>
      <c r="G1814" s="651" t="s">
        <v>132</v>
      </c>
      <c r="H1814" s="651" t="s">
        <v>459</v>
      </c>
      <c r="I1814" s="686" t="s">
        <v>29</v>
      </c>
      <c r="J1814" s="1"/>
    </row>
    <row r="1815" spans="1:10" ht="12.75" customHeight="1">
      <c r="A1815" s="651" t="s">
        <v>4335</v>
      </c>
      <c r="B1815" s="651" t="s">
        <v>4336</v>
      </c>
      <c r="C1815" s="686">
        <v>303</v>
      </c>
      <c r="D1815" s="686" t="s">
        <v>1817</v>
      </c>
      <c r="E1815" s="686" t="s">
        <v>1689</v>
      </c>
      <c r="F1815" s="663" t="s">
        <v>461</v>
      </c>
      <c r="G1815" s="651" t="s">
        <v>4337</v>
      </c>
      <c r="H1815" s="651" t="s">
        <v>462</v>
      </c>
      <c r="I1815" s="686" t="s">
        <v>40</v>
      </c>
      <c r="J1815" s="1"/>
    </row>
    <row r="1816" spans="1:10" ht="12.75" customHeight="1">
      <c r="A1816" s="599" t="s">
        <v>4338</v>
      </c>
      <c r="B1816" s="599" t="s">
        <v>4339</v>
      </c>
      <c r="C1816" s="660">
        <v>303</v>
      </c>
      <c r="D1816" s="660" t="s">
        <v>1817</v>
      </c>
      <c r="E1816" s="660" t="s">
        <v>1689</v>
      </c>
      <c r="F1816" s="599" t="s">
        <v>4258</v>
      </c>
      <c r="G1816" s="599" t="s">
        <v>132</v>
      </c>
      <c r="H1816" s="959" t="s">
        <v>472</v>
      </c>
      <c r="I1816" s="686" t="s">
        <v>29</v>
      </c>
      <c r="J1816" s="1"/>
    </row>
    <row r="1817" spans="1:10" ht="12.75" customHeight="1">
      <c r="A1817" s="651" t="s">
        <v>4340</v>
      </c>
      <c r="B1817" s="651" t="s">
        <v>4341</v>
      </c>
      <c r="C1817" s="686">
        <v>303</v>
      </c>
      <c r="D1817" s="686" t="s">
        <v>1817</v>
      </c>
      <c r="E1817" s="686" t="s">
        <v>1689</v>
      </c>
      <c r="F1817" s="651" t="s">
        <v>465</v>
      </c>
      <c r="G1817" s="651" t="s">
        <v>35</v>
      </c>
      <c r="H1817" s="651" t="s">
        <v>459</v>
      </c>
      <c r="I1817" s="686" t="s">
        <v>29</v>
      </c>
      <c r="J1817" s="1"/>
    </row>
    <row r="1818" spans="1:10" ht="12.75" customHeight="1">
      <c r="A1818" s="601" t="s">
        <v>4342</v>
      </c>
      <c r="B1818" s="601" t="s">
        <v>4343</v>
      </c>
      <c r="C1818" s="686">
        <v>303</v>
      </c>
      <c r="D1818" s="686" t="s">
        <v>1817</v>
      </c>
      <c r="E1818" s="686" t="s">
        <v>1689</v>
      </c>
      <c r="F1818" s="663" t="s">
        <v>461</v>
      </c>
      <c r="G1818" s="651" t="s">
        <v>4337</v>
      </c>
      <c r="H1818" s="651" t="s">
        <v>462</v>
      </c>
      <c r="I1818" s="686" t="s">
        <v>40</v>
      </c>
      <c r="J1818" s="1"/>
    </row>
    <row r="1819" spans="1:10" ht="12.75" customHeight="1">
      <c r="A1819" s="2306"/>
      <c r="B1819" s="2080"/>
      <c r="C1819" s="2080"/>
      <c r="D1819" s="2080"/>
      <c r="E1819" s="2080"/>
      <c r="F1819" s="2080"/>
      <c r="G1819" s="2080"/>
      <c r="H1819" s="2080"/>
      <c r="I1819" s="2081"/>
      <c r="J1819" s="1"/>
    </row>
    <row r="1820" spans="1:10" ht="12.75" customHeight="1">
      <c r="A1820" s="381" t="s">
        <v>1638</v>
      </c>
      <c r="B1820" s="2245">
        <v>6</v>
      </c>
      <c r="C1820" s="2080"/>
      <c r="D1820" s="2080"/>
      <c r="E1820" s="2080"/>
      <c r="F1820" s="2080"/>
      <c r="G1820" s="2080"/>
      <c r="H1820" s="2080"/>
      <c r="I1820" s="2081"/>
      <c r="J1820" s="1"/>
    </row>
    <row r="1821" spans="1:10" ht="12.75" customHeight="1">
      <c r="A1821" s="651" t="s">
        <v>4344</v>
      </c>
      <c r="B1821" s="651" t="s">
        <v>4345</v>
      </c>
      <c r="C1821" s="686">
        <v>223</v>
      </c>
      <c r="D1821" s="686" t="s">
        <v>1688</v>
      </c>
      <c r="E1821" s="686" t="s">
        <v>1705</v>
      </c>
      <c r="F1821" s="663" t="s">
        <v>456</v>
      </c>
      <c r="G1821" s="651" t="s">
        <v>25</v>
      </c>
      <c r="H1821" s="651" t="s">
        <v>457</v>
      </c>
      <c r="I1821" s="686" t="s">
        <v>29</v>
      </c>
      <c r="J1821" s="1"/>
    </row>
    <row r="1822" spans="1:10" ht="12.75" customHeight="1">
      <c r="A1822" s="651" t="s">
        <v>4346</v>
      </c>
      <c r="B1822" s="651" t="s">
        <v>4347</v>
      </c>
      <c r="C1822" s="686">
        <v>303</v>
      </c>
      <c r="D1822" s="686" t="s">
        <v>1688</v>
      </c>
      <c r="E1822" s="686" t="s">
        <v>1689</v>
      </c>
      <c r="F1822" s="651" t="s">
        <v>477</v>
      </c>
      <c r="G1822" s="651" t="s">
        <v>132</v>
      </c>
      <c r="H1822" s="651" t="s">
        <v>459</v>
      </c>
      <c r="I1822" s="686" t="s">
        <v>29</v>
      </c>
      <c r="J1822" s="1"/>
    </row>
    <row r="1823" spans="1:10" ht="12.75" customHeight="1">
      <c r="A1823" s="651" t="s">
        <v>4348</v>
      </c>
      <c r="B1823" s="663" t="s">
        <v>550</v>
      </c>
      <c r="C1823" s="686">
        <v>303</v>
      </c>
      <c r="D1823" s="686" t="s">
        <v>1688</v>
      </c>
      <c r="E1823" s="686" t="s">
        <v>1689</v>
      </c>
      <c r="F1823" s="663" t="s">
        <v>4292</v>
      </c>
      <c r="G1823" s="651" t="s">
        <v>132</v>
      </c>
      <c r="H1823" s="651" t="s">
        <v>4293</v>
      </c>
      <c r="I1823" s="686" t="s">
        <v>29</v>
      </c>
      <c r="J1823" s="1"/>
    </row>
    <row r="1824" spans="1:10" ht="12.75" customHeight="1">
      <c r="A1824" s="651" t="s">
        <v>4349</v>
      </c>
      <c r="B1824" s="663" t="s">
        <v>4350</v>
      </c>
      <c r="C1824" s="686">
        <v>303</v>
      </c>
      <c r="D1824" s="686" t="s">
        <v>1817</v>
      </c>
      <c r="E1824" s="686" t="s">
        <v>1689</v>
      </c>
      <c r="F1824" s="663" t="s">
        <v>470</v>
      </c>
      <c r="G1824" s="651" t="s">
        <v>35</v>
      </c>
      <c r="H1824" s="651" t="s">
        <v>459</v>
      </c>
      <c r="I1824" s="686" t="s">
        <v>37</v>
      </c>
      <c r="J1824" s="1"/>
    </row>
    <row r="1825" spans="1:10" ht="12.75" customHeight="1">
      <c r="A1825" s="651" t="s">
        <v>4351</v>
      </c>
      <c r="B1825" s="663" t="s">
        <v>4352</v>
      </c>
      <c r="C1825" s="686">
        <v>303</v>
      </c>
      <c r="D1825" s="686" t="s">
        <v>1817</v>
      </c>
      <c r="E1825" s="686" t="s">
        <v>1689</v>
      </c>
      <c r="F1825" s="651" t="s">
        <v>477</v>
      </c>
      <c r="G1825" s="651" t="s">
        <v>132</v>
      </c>
      <c r="H1825" s="651" t="s">
        <v>459</v>
      </c>
      <c r="I1825" s="686" t="s">
        <v>29</v>
      </c>
      <c r="J1825" s="1"/>
    </row>
    <row r="1826" spans="1:10" ht="12.75" customHeight="1">
      <c r="A1826" s="651" t="s">
        <v>4353</v>
      </c>
      <c r="B1826" s="663" t="s">
        <v>4354</v>
      </c>
      <c r="C1826" s="686">
        <v>303</v>
      </c>
      <c r="D1826" s="686" t="s">
        <v>1817</v>
      </c>
      <c r="E1826" s="686" t="s">
        <v>1689</v>
      </c>
      <c r="F1826" s="651" t="s">
        <v>4297</v>
      </c>
      <c r="G1826" s="651" t="s">
        <v>132</v>
      </c>
      <c r="H1826" s="651" t="s">
        <v>459</v>
      </c>
      <c r="I1826" s="686" t="s">
        <v>29</v>
      </c>
      <c r="J1826" s="1"/>
    </row>
    <row r="1827" spans="1:10" ht="12.75" customHeight="1">
      <c r="A1827" s="651" t="s">
        <v>4355</v>
      </c>
      <c r="B1827" s="663" t="s">
        <v>4356</v>
      </c>
      <c r="C1827" s="686">
        <v>303</v>
      </c>
      <c r="D1827" s="686" t="s">
        <v>1817</v>
      </c>
      <c r="E1827" s="686" t="s">
        <v>1689</v>
      </c>
      <c r="F1827" s="663" t="s">
        <v>461</v>
      </c>
      <c r="G1827" s="651" t="s">
        <v>4337</v>
      </c>
      <c r="H1827" s="651" t="s">
        <v>462</v>
      </c>
      <c r="I1827" s="686" t="s">
        <v>40</v>
      </c>
      <c r="J1827" s="1"/>
    </row>
    <row r="1828" spans="1:10" ht="12.75" customHeight="1">
      <c r="A1828" s="651" t="s">
        <v>1835</v>
      </c>
      <c r="B1828" s="663" t="s">
        <v>4357</v>
      </c>
      <c r="C1828" s="686" t="s">
        <v>2349</v>
      </c>
      <c r="D1828" s="686" t="s">
        <v>1688</v>
      </c>
      <c r="E1828" s="686" t="s">
        <v>1689</v>
      </c>
      <c r="F1828" s="651" t="s">
        <v>458</v>
      </c>
      <c r="G1828" s="651" t="s">
        <v>25</v>
      </c>
      <c r="H1828" s="651" t="s">
        <v>459</v>
      </c>
      <c r="I1828" s="686" t="s">
        <v>29</v>
      </c>
      <c r="J1828" s="1"/>
    </row>
    <row r="1829" spans="1:10" ht="12.75" customHeight="1">
      <c r="A1829" s="651" t="s">
        <v>1823</v>
      </c>
      <c r="B1829" s="663" t="s">
        <v>2337</v>
      </c>
      <c r="C1829" s="686">
        <v>0</v>
      </c>
      <c r="D1829" s="686" t="s">
        <v>1688</v>
      </c>
      <c r="E1829" s="686" t="s">
        <v>1689</v>
      </c>
      <c r="F1829" s="663"/>
      <c r="G1829" s="41"/>
      <c r="H1829" s="41"/>
      <c r="I1829" s="686"/>
      <c r="J1829" s="1"/>
    </row>
    <row r="1830" spans="1:10" ht="12.75" customHeight="1">
      <c r="A1830" s="2306"/>
      <c r="B1830" s="2080"/>
      <c r="C1830" s="2080"/>
      <c r="D1830" s="2080"/>
      <c r="E1830" s="2080"/>
      <c r="F1830" s="2080"/>
      <c r="G1830" s="2080"/>
      <c r="H1830" s="2080"/>
      <c r="I1830" s="2081"/>
      <c r="J1830" s="1"/>
    </row>
    <row r="1831" spans="1:10" ht="12.75" customHeight="1">
      <c r="A1831" s="381" t="s">
        <v>1638</v>
      </c>
      <c r="B1831" s="2245">
        <v>7</v>
      </c>
      <c r="C1831" s="2080"/>
      <c r="D1831" s="2080"/>
      <c r="E1831" s="2080"/>
      <c r="F1831" s="2080"/>
      <c r="G1831" s="2080"/>
      <c r="H1831" s="2080"/>
      <c r="I1831" s="2081"/>
      <c r="J1831" s="1"/>
    </row>
    <row r="1832" spans="1:10" ht="12.75" customHeight="1">
      <c r="A1832" s="651" t="s">
        <v>4358</v>
      </c>
      <c r="B1832" s="651" t="s">
        <v>4359</v>
      </c>
      <c r="C1832" s="686">
        <v>303</v>
      </c>
      <c r="D1832" s="686" t="s">
        <v>1688</v>
      </c>
      <c r="E1832" s="686" t="s">
        <v>1689</v>
      </c>
      <c r="F1832" s="663" t="s">
        <v>461</v>
      </c>
      <c r="G1832" s="651" t="s">
        <v>4337</v>
      </c>
      <c r="H1832" s="651" t="s">
        <v>462</v>
      </c>
      <c r="I1832" s="686" t="s">
        <v>40</v>
      </c>
      <c r="J1832" s="1"/>
    </row>
    <row r="1833" spans="1:10" ht="12.75" customHeight="1">
      <c r="A1833" s="651" t="s">
        <v>4360</v>
      </c>
      <c r="B1833" s="651" t="s">
        <v>4361</v>
      </c>
      <c r="C1833" s="686">
        <v>303</v>
      </c>
      <c r="D1833" s="686" t="s">
        <v>1688</v>
      </c>
      <c r="E1833" s="686" t="s">
        <v>1689</v>
      </c>
      <c r="F1833" s="651" t="s">
        <v>463</v>
      </c>
      <c r="G1833" s="651" t="s">
        <v>35</v>
      </c>
      <c r="H1833" s="651" t="s">
        <v>464</v>
      </c>
      <c r="I1833" s="686" t="s">
        <v>29</v>
      </c>
      <c r="J1833" s="1"/>
    </row>
    <row r="1834" spans="1:10" ht="12.75" customHeight="1">
      <c r="A1834" s="651" t="s">
        <v>4362</v>
      </c>
      <c r="B1834" s="651" t="s">
        <v>4363</v>
      </c>
      <c r="C1834" s="686">
        <v>303</v>
      </c>
      <c r="D1834" s="686" t="s">
        <v>1688</v>
      </c>
      <c r="E1834" s="686" t="s">
        <v>1689</v>
      </c>
      <c r="F1834" s="663" t="s">
        <v>4292</v>
      </c>
      <c r="G1834" s="651" t="s">
        <v>132</v>
      </c>
      <c r="H1834" s="651" t="s">
        <v>4293</v>
      </c>
      <c r="I1834" s="686" t="s">
        <v>29</v>
      </c>
      <c r="J1834" s="1"/>
    </row>
    <row r="1835" spans="1:10" ht="12.75" customHeight="1">
      <c r="A1835" s="651" t="s">
        <v>4364</v>
      </c>
      <c r="B1835" s="651" t="s">
        <v>4365</v>
      </c>
      <c r="C1835" s="686">
        <v>223</v>
      </c>
      <c r="D1835" s="686" t="s">
        <v>1817</v>
      </c>
      <c r="E1835" s="686" t="s">
        <v>1689</v>
      </c>
      <c r="F1835" s="663" t="s">
        <v>481</v>
      </c>
      <c r="G1835" s="651" t="s">
        <v>31</v>
      </c>
      <c r="H1835" s="651" t="s">
        <v>482</v>
      </c>
      <c r="I1835" s="686" t="s">
        <v>40</v>
      </c>
      <c r="J1835" s="1"/>
    </row>
    <row r="1836" spans="1:10" ht="12.75" customHeight="1">
      <c r="A1836" s="651" t="s">
        <v>4366</v>
      </c>
      <c r="B1836" s="651" t="s">
        <v>4367</v>
      </c>
      <c r="C1836" s="686">
        <v>303</v>
      </c>
      <c r="D1836" s="686" t="s">
        <v>1817</v>
      </c>
      <c r="E1836" s="686" t="s">
        <v>1689</v>
      </c>
      <c r="F1836" s="663" t="s">
        <v>470</v>
      </c>
      <c r="G1836" s="651" t="s">
        <v>35</v>
      </c>
      <c r="H1836" s="651" t="s">
        <v>459</v>
      </c>
      <c r="I1836" s="686" t="s">
        <v>37</v>
      </c>
      <c r="J1836" s="1"/>
    </row>
    <row r="1837" spans="1:10" ht="12.75" customHeight="1">
      <c r="A1837" s="651" t="s">
        <v>4368</v>
      </c>
      <c r="B1837" s="651" t="s">
        <v>4369</v>
      </c>
      <c r="C1837" s="686">
        <v>303</v>
      </c>
      <c r="D1837" s="686" t="s">
        <v>1817</v>
      </c>
      <c r="E1837" s="686" t="s">
        <v>1689</v>
      </c>
      <c r="F1837" s="663" t="s">
        <v>470</v>
      </c>
      <c r="G1837" s="651" t="s">
        <v>35</v>
      </c>
      <c r="H1837" s="651" t="s">
        <v>459</v>
      </c>
      <c r="I1837" s="686" t="s">
        <v>37</v>
      </c>
      <c r="J1837" s="1"/>
    </row>
    <row r="1838" spans="1:10" ht="12.75" customHeight="1">
      <c r="A1838" s="2322" t="s">
        <v>2216</v>
      </c>
      <c r="B1838" s="2322" t="s">
        <v>2347</v>
      </c>
      <c r="C1838" s="2304">
        <v>143</v>
      </c>
      <c r="D1838" s="2304" t="s">
        <v>1688</v>
      </c>
      <c r="E1838" s="2304" t="s">
        <v>1689</v>
      </c>
      <c r="F1838" s="651" t="s">
        <v>456</v>
      </c>
      <c r="G1838" s="651" t="s">
        <v>25</v>
      </c>
      <c r="H1838" s="651" t="s">
        <v>457</v>
      </c>
      <c r="I1838" s="686" t="s">
        <v>29</v>
      </c>
      <c r="J1838" s="1"/>
    </row>
    <row r="1839" spans="1:10" ht="12.75" customHeight="1">
      <c r="A1839" s="2088"/>
      <c r="B1839" s="2088"/>
      <c r="C1839" s="2088"/>
      <c r="D1839" s="2088"/>
      <c r="E1839" s="2088"/>
      <c r="F1839" s="651" t="s">
        <v>458</v>
      </c>
      <c r="G1839" s="651" t="s">
        <v>25</v>
      </c>
      <c r="H1839" s="651" t="s">
        <v>459</v>
      </c>
      <c r="I1839" s="686" t="s">
        <v>29</v>
      </c>
      <c r="J1839" s="1"/>
    </row>
    <row r="1840" spans="1:10" ht="12.75" customHeight="1">
      <c r="A1840" s="2088"/>
      <c r="B1840" s="2088"/>
      <c r="C1840" s="2088"/>
      <c r="D1840" s="2088"/>
      <c r="E1840" s="2088"/>
      <c r="F1840" s="651" t="s">
        <v>465</v>
      </c>
      <c r="G1840" s="651" t="s">
        <v>35</v>
      </c>
      <c r="H1840" s="651" t="s">
        <v>459</v>
      </c>
      <c r="I1840" s="686" t="s">
        <v>29</v>
      </c>
      <c r="J1840" s="1"/>
    </row>
    <row r="1841" spans="1:10" ht="12.75" customHeight="1">
      <c r="A1841" s="2088"/>
      <c r="B1841" s="2088"/>
      <c r="C1841" s="2088"/>
      <c r="D1841" s="2088"/>
      <c r="E1841" s="2088"/>
      <c r="F1841" s="601" t="s">
        <v>463</v>
      </c>
      <c r="G1841" s="651" t="s">
        <v>35</v>
      </c>
      <c r="H1841" s="651" t="s">
        <v>464</v>
      </c>
      <c r="I1841" s="686" t="s">
        <v>29</v>
      </c>
      <c r="J1841" s="1"/>
    </row>
    <row r="1842" spans="1:10" ht="12.75" customHeight="1">
      <c r="A1842" s="2088"/>
      <c r="B1842" s="2088"/>
      <c r="C1842" s="2088"/>
      <c r="D1842" s="2088"/>
      <c r="E1842" s="2088"/>
      <c r="F1842" s="651" t="s">
        <v>477</v>
      </c>
      <c r="G1842" s="651" t="s">
        <v>132</v>
      </c>
      <c r="H1842" s="651" t="s">
        <v>459</v>
      </c>
      <c r="I1842" s="686" t="s">
        <v>29</v>
      </c>
      <c r="J1842" s="1"/>
    </row>
    <row r="1843" spans="1:10" ht="21.75" customHeight="1">
      <c r="A1843" s="2088"/>
      <c r="B1843" s="2088"/>
      <c r="C1843" s="2088"/>
      <c r="D1843" s="2088"/>
      <c r="E1843" s="2088"/>
      <c r="F1843" s="599" t="s">
        <v>4258</v>
      </c>
      <c r="G1843" s="599" t="s">
        <v>132</v>
      </c>
      <c r="H1843" s="959" t="s">
        <v>472</v>
      </c>
      <c r="I1843" s="686" t="s">
        <v>29</v>
      </c>
      <c r="J1843" s="1"/>
    </row>
    <row r="1844" spans="1:10" ht="11.25" customHeight="1">
      <c r="A1844" s="2088"/>
      <c r="B1844" s="2088"/>
      <c r="C1844" s="2088"/>
      <c r="D1844" s="2088"/>
      <c r="E1844" s="2088"/>
      <c r="F1844" s="651" t="s">
        <v>4292</v>
      </c>
      <c r="G1844" s="651" t="s">
        <v>132</v>
      </c>
      <c r="H1844" s="651" t="s">
        <v>4293</v>
      </c>
      <c r="I1844" s="686" t="s">
        <v>29</v>
      </c>
      <c r="J1844" s="1"/>
    </row>
    <row r="1845" spans="1:10" ht="12.75" customHeight="1">
      <c r="A1845" s="2088"/>
      <c r="B1845" s="2088"/>
      <c r="C1845" s="2088"/>
      <c r="D1845" s="2088"/>
      <c r="E1845" s="2088"/>
      <c r="F1845" s="651" t="s">
        <v>4297</v>
      </c>
      <c r="G1845" s="651" t="s">
        <v>132</v>
      </c>
      <c r="H1845" s="651" t="s">
        <v>459</v>
      </c>
      <c r="I1845" s="686" t="s">
        <v>29</v>
      </c>
      <c r="J1845" s="1"/>
    </row>
    <row r="1846" spans="1:10" ht="12.75" customHeight="1">
      <c r="A1846" s="2088"/>
      <c r="B1846" s="2088"/>
      <c r="C1846" s="2088"/>
      <c r="D1846" s="2088"/>
      <c r="E1846" s="2088"/>
      <c r="F1846" s="651" t="s">
        <v>4370</v>
      </c>
      <c r="G1846" s="651" t="s">
        <v>31</v>
      </c>
      <c r="H1846" s="651" t="s">
        <v>459</v>
      </c>
      <c r="I1846" s="686" t="s">
        <v>29</v>
      </c>
      <c r="J1846" s="1"/>
    </row>
    <row r="1847" spans="1:10" ht="12.75" customHeight="1">
      <c r="A1847" s="2306"/>
      <c r="B1847" s="2080"/>
      <c r="C1847" s="2080"/>
      <c r="D1847" s="2080"/>
      <c r="E1847" s="2080"/>
      <c r="F1847" s="2080"/>
      <c r="G1847" s="2080"/>
      <c r="H1847" s="2080"/>
      <c r="I1847" s="2081"/>
      <c r="J1847" s="1"/>
    </row>
    <row r="1848" spans="1:10" ht="12.75" customHeight="1">
      <c r="A1848" s="381" t="s">
        <v>1638</v>
      </c>
      <c r="B1848" s="2245">
        <v>8</v>
      </c>
      <c r="C1848" s="2080"/>
      <c r="D1848" s="2080"/>
      <c r="E1848" s="2080"/>
      <c r="F1848" s="2080"/>
      <c r="G1848" s="2080"/>
      <c r="H1848" s="2080"/>
      <c r="I1848" s="2081"/>
      <c r="J1848" s="1"/>
    </row>
    <row r="1849" spans="1:10" ht="12.75" customHeight="1">
      <c r="A1849" s="663" t="s">
        <v>4373</v>
      </c>
      <c r="B1849" s="663" t="s">
        <v>4374</v>
      </c>
      <c r="C1849" s="686">
        <v>303</v>
      </c>
      <c r="D1849" s="686" t="s">
        <v>1688</v>
      </c>
      <c r="E1849" s="686" t="s">
        <v>1689</v>
      </c>
      <c r="F1849" s="651" t="s">
        <v>463</v>
      </c>
      <c r="G1849" s="651" t="s">
        <v>35</v>
      </c>
      <c r="H1849" s="651" t="s">
        <v>4375</v>
      </c>
      <c r="I1849" s="686" t="s">
        <v>29</v>
      </c>
      <c r="J1849" s="1"/>
    </row>
    <row r="1850" spans="1:10" ht="12.75" customHeight="1">
      <c r="A1850" s="663" t="s">
        <v>4376</v>
      </c>
      <c r="B1850" s="663" t="s">
        <v>4377</v>
      </c>
      <c r="C1850" s="686">
        <v>303</v>
      </c>
      <c r="D1850" s="686" t="s">
        <v>1688</v>
      </c>
      <c r="E1850" s="686" t="s">
        <v>1689</v>
      </c>
      <c r="F1850" s="601" t="s">
        <v>4378</v>
      </c>
      <c r="G1850" s="651" t="s">
        <v>132</v>
      </c>
      <c r="H1850" s="651" t="s">
        <v>4293</v>
      </c>
      <c r="I1850" s="686" t="s">
        <v>29</v>
      </c>
      <c r="J1850" s="1"/>
    </row>
    <row r="1851" spans="1:10" ht="12.75" customHeight="1">
      <c r="A1851" s="601" t="s">
        <v>4379</v>
      </c>
      <c r="B1851" s="601" t="s">
        <v>4380</v>
      </c>
      <c r="C1851" s="686">
        <v>303</v>
      </c>
      <c r="D1851" s="686" t="s">
        <v>1817</v>
      </c>
      <c r="E1851" s="686" t="s">
        <v>1689</v>
      </c>
      <c r="F1851" s="651" t="s">
        <v>463</v>
      </c>
      <c r="G1851" s="651" t="s">
        <v>35</v>
      </c>
      <c r="H1851" s="651" t="s">
        <v>4375</v>
      </c>
      <c r="I1851" s="686" t="s">
        <v>29</v>
      </c>
      <c r="J1851" s="1"/>
    </row>
    <row r="1852" spans="1:10" ht="23.25" customHeight="1">
      <c r="A1852" s="838" t="s">
        <v>4382</v>
      </c>
      <c r="B1852" s="838" t="s">
        <v>4383</v>
      </c>
      <c r="C1852" s="660">
        <v>303</v>
      </c>
      <c r="D1852" s="660" t="s">
        <v>1817</v>
      </c>
      <c r="E1852" s="660" t="s">
        <v>1689</v>
      </c>
      <c r="F1852" s="599" t="s">
        <v>4258</v>
      </c>
      <c r="G1852" s="599" t="s">
        <v>132</v>
      </c>
      <c r="H1852" s="959" t="s">
        <v>472</v>
      </c>
      <c r="I1852" s="686" t="s">
        <v>29</v>
      </c>
      <c r="J1852" s="1"/>
    </row>
    <row r="1853" spans="1:10" ht="12.75" customHeight="1">
      <c r="A1853" s="663" t="s">
        <v>4386</v>
      </c>
      <c r="B1853" s="663" t="s">
        <v>4387</v>
      </c>
      <c r="C1853" s="686">
        <v>303</v>
      </c>
      <c r="D1853" s="686" t="s">
        <v>1817</v>
      </c>
      <c r="E1853" s="686" t="s">
        <v>1689</v>
      </c>
      <c r="F1853" s="651" t="s">
        <v>458</v>
      </c>
      <c r="G1853" s="651" t="s">
        <v>25</v>
      </c>
      <c r="H1853" s="651" t="s">
        <v>459</v>
      </c>
      <c r="I1853" s="686" t="s">
        <v>29</v>
      </c>
      <c r="J1853" s="1"/>
    </row>
    <row r="1854" spans="1:10" ht="12.75" customHeight="1">
      <c r="A1854" s="2322" t="s">
        <v>4388</v>
      </c>
      <c r="B1854" s="2322" t="s">
        <v>2358</v>
      </c>
      <c r="C1854" s="2304">
        <v>143</v>
      </c>
      <c r="D1854" s="2304" t="s">
        <v>1688</v>
      </c>
      <c r="E1854" s="2304" t="s">
        <v>1689</v>
      </c>
      <c r="F1854" s="601" t="s">
        <v>456</v>
      </c>
      <c r="G1854" s="651" t="s">
        <v>25</v>
      </c>
      <c r="H1854" s="651" t="s">
        <v>457</v>
      </c>
      <c r="I1854" s="686" t="s">
        <v>29</v>
      </c>
      <c r="J1854" s="1"/>
    </row>
    <row r="1855" spans="1:10" ht="12.75" customHeight="1">
      <c r="A1855" s="2088"/>
      <c r="B1855" s="2088"/>
      <c r="C1855" s="2088"/>
      <c r="D1855" s="2088"/>
      <c r="E1855" s="2088"/>
      <c r="F1855" s="601" t="s">
        <v>458</v>
      </c>
      <c r="G1855" s="651" t="s">
        <v>25</v>
      </c>
      <c r="H1855" s="651" t="s">
        <v>459</v>
      </c>
      <c r="I1855" s="686" t="s">
        <v>29</v>
      </c>
      <c r="J1855" s="1"/>
    </row>
    <row r="1856" spans="1:10" ht="12.75" customHeight="1">
      <c r="A1856" s="2088"/>
      <c r="B1856" s="2088"/>
      <c r="C1856" s="2088"/>
      <c r="D1856" s="2088"/>
      <c r="E1856" s="2088"/>
      <c r="F1856" s="601" t="s">
        <v>465</v>
      </c>
      <c r="G1856" s="651" t="s">
        <v>35</v>
      </c>
      <c r="H1856" s="651" t="s">
        <v>459</v>
      </c>
      <c r="I1856" s="686" t="s">
        <v>29</v>
      </c>
      <c r="J1856" s="1"/>
    </row>
    <row r="1857" spans="1:10" ht="12.75" customHeight="1">
      <c r="A1857" s="2088"/>
      <c r="B1857" s="2088"/>
      <c r="C1857" s="2088"/>
      <c r="D1857" s="2088"/>
      <c r="E1857" s="2088"/>
      <c r="F1857" s="601" t="s">
        <v>463</v>
      </c>
      <c r="G1857" s="651" t="s">
        <v>35</v>
      </c>
      <c r="H1857" s="651" t="s">
        <v>464</v>
      </c>
      <c r="I1857" s="686" t="s">
        <v>29</v>
      </c>
      <c r="J1857" s="1"/>
    </row>
    <row r="1858" spans="1:10" ht="12.75" customHeight="1">
      <c r="A1858" s="2088"/>
      <c r="B1858" s="2088"/>
      <c r="C1858" s="2088"/>
      <c r="D1858" s="2088"/>
      <c r="E1858" s="2088"/>
      <c r="F1858" s="601" t="s">
        <v>477</v>
      </c>
      <c r="G1858" s="651" t="s">
        <v>132</v>
      </c>
      <c r="H1858" s="651" t="s">
        <v>459</v>
      </c>
      <c r="I1858" s="686" t="s">
        <v>29</v>
      </c>
      <c r="J1858" s="1"/>
    </row>
    <row r="1859" spans="1:10" ht="23.25" customHeight="1">
      <c r="A1859" s="2088"/>
      <c r="B1859" s="2088"/>
      <c r="C1859" s="2088"/>
      <c r="D1859" s="2088"/>
      <c r="E1859" s="2088"/>
      <c r="F1859" s="634" t="s">
        <v>4258</v>
      </c>
      <c r="G1859" s="599" t="s">
        <v>132</v>
      </c>
      <c r="H1859" s="959" t="s">
        <v>472</v>
      </c>
      <c r="I1859" s="686" t="s">
        <v>29</v>
      </c>
      <c r="J1859" s="1"/>
    </row>
    <row r="1860" spans="1:10" ht="12.75" customHeight="1">
      <c r="A1860" s="2088"/>
      <c r="B1860" s="2088"/>
      <c r="C1860" s="2088"/>
      <c r="D1860" s="2088"/>
      <c r="E1860" s="2088"/>
      <c r="F1860" s="651" t="s">
        <v>4292</v>
      </c>
      <c r="G1860" s="651" t="s">
        <v>132</v>
      </c>
      <c r="H1860" s="651" t="s">
        <v>4293</v>
      </c>
      <c r="I1860" s="686" t="s">
        <v>29</v>
      </c>
      <c r="J1860" s="1"/>
    </row>
    <row r="1861" spans="1:10" ht="12.75" customHeight="1">
      <c r="A1861" s="2088"/>
      <c r="B1861" s="2088"/>
      <c r="C1861" s="2088"/>
      <c r="D1861" s="2088"/>
      <c r="E1861" s="2088"/>
      <c r="F1861" s="601" t="s">
        <v>4297</v>
      </c>
      <c r="G1861" s="651" t="s">
        <v>132</v>
      </c>
      <c r="H1861" s="651" t="s">
        <v>459</v>
      </c>
      <c r="I1861" s="686" t="s">
        <v>29</v>
      </c>
      <c r="J1861" s="1"/>
    </row>
    <row r="1862" spans="1:10" ht="14.25" customHeight="1">
      <c r="A1862" s="2088"/>
      <c r="B1862" s="2088"/>
      <c r="C1862" s="2088"/>
      <c r="D1862" s="2088"/>
      <c r="E1862" s="2088"/>
      <c r="F1862" s="601" t="s">
        <v>4378</v>
      </c>
      <c r="G1862" s="651" t="s">
        <v>132</v>
      </c>
      <c r="H1862" s="651" t="s">
        <v>4293</v>
      </c>
      <c r="I1862" s="686" t="s">
        <v>29</v>
      </c>
      <c r="J1862" s="1"/>
    </row>
    <row r="1863" spans="1:10" ht="12.75" customHeight="1">
      <c r="A1863" s="2088"/>
      <c r="B1863" s="2088"/>
      <c r="C1863" s="2088"/>
      <c r="D1863" s="2088"/>
      <c r="E1863" s="2088"/>
      <c r="F1863" s="601" t="s">
        <v>4289</v>
      </c>
      <c r="G1863" s="651" t="s">
        <v>31</v>
      </c>
      <c r="H1863" s="651" t="s">
        <v>478</v>
      </c>
      <c r="I1863" s="686" t="s">
        <v>29</v>
      </c>
      <c r="J1863" s="1"/>
    </row>
    <row r="1864" spans="1:10" ht="14.25" customHeight="1">
      <c r="A1864" s="2327"/>
      <c r="B1864" s="2080"/>
      <c r="C1864" s="2080"/>
      <c r="D1864" s="2080"/>
      <c r="E1864" s="2080"/>
      <c r="F1864" s="2080"/>
      <c r="G1864" s="2080"/>
      <c r="H1864" s="2080"/>
      <c r="I1864" s="2081"/>
      <c r="J1864" s="1"/>
    </row>
    <row r="1865" spans="1:10" ht="14.25" customHeight="1">
      <c r="A1865" s="381" t="s">
        <v>18</v>
      </c>
      <c r="B1865" s="2245" t="s">
        <v>1372</v>
      </c>
      <c r="C1865" s="2080"/>
      <c r="D1865" s="2080"/>
      <c r="E1865" s="2080"/>
      <c r="F1865" s="2080"/>
      <c r="G1865" s="2080"/>
      <c r="H1865" s="2080"/>
      <c r="I1865" s="2081"/>
      <c r="J1865" s="1"/>
    </row>
    <row r="1866" spans="1:10" ht="12.75" customHeight="1">
      <c r="A1866" s="381" t="s">
        <v>1638</v>
      </c>
      <c r="B1866" s="2245">
        <v>1</v>
      </c>
      <c r="C1866" s="2080"/>
      <c r="D1866" s="2080"/>
      <c r="E1866" s="2080"/>
      <c r="F1866" s="2080"/>
      <c r="G1866" s="2080"/>
      <c r="H1866" s="2080"/>
      <c r="I1866" s="2081"/>
      <c r="J1866" s="1"/>
    </row>
    <row r="1867" spans="1:10" ht="12.75" customHeight="1">
      <c r="A1867" s="2256" t="s">
        <v>1641</v>
      </c>
      <c r="B1867" s="2080"/>
      <c r="C1867" s="2080"/>
      <c r="D1867" s="2080"/>
      <c r="E1867" s="2081"/>
      <c r="F1867" s="2245" t="s">
        <v>1642</v>
      </c>
      <c r="G1867" s="2080"/>
      <c r="H1867" s="2080"/>
      <c r="I1867" s="2081"/>
      <c r="J1867" s="1"/>
    </row>
    <row r="1868" spans="1:10" ht="12.75" customHeight="1">
      <c r="A1868" s="2246" t="s">
        <v>1643</v>
      </c>
      <c r="B1868" s="2249" t="s">
        <v>1644</v>
      </c>
      <c r="C1868" s="2246" t="s">
        <v>1645</v>
      </c>
      <c r="D1868" s="2253" t="s">
        <v>1646</v>
      </c>
      <c r="E1868" s="2246" t="s">
        <v>1648</v>
      </c>
      <c r="F1868" s="2260" t="s">
        <v>1649</v>
      </c>
      <c r="G1868" s="2249" t="s">
        <v>1665</v>
      </c>
      <c r="H1868" s="2249" t="s">
        <v>1666</v>
      </c>
      <c r="I1868" s="2246" t="s">
        <v>1667</v>
      </c>
      <c r="J1868" s="1"/>
    </row>
    <row r="1869" spans="1:10" ht="24" customHeight="1">
      <c r="A1869" s="2083"/>
      <c r="B1869" s="2083"/>
      <c r="C1869" s="2083"/>
      <c r="D1869" s="2254"/>
      <c r="E1869" s="2083"/>
      <c r="F1869" s="2261"/>
      <c r="G1869" s="2083"/>
      <c r="H1869" s="2083"/>
      <c r="I1869" s="2083"/>
      <c r="J1869" s="1"/>
    </row>
    <row r="1870" spans="1:10" ht="12.75" customHeight="1">
      <c r="A1870" s="849" t="s">
        <v>1711</v>
      </c>
      <c r="B1870" s="606" t="s">
        <v>2256</v>
      </c>
      <c r="C1870" s="686" t="s">
        <v>2349</v>
      </c>
      <c r="D1870" s="686" t="s">
        <v>1688</v>
      </c>
      <c r="E1870" s="686" t="s">
        <v>1705</v>
      </c>
      <c r="F1870" s="1639"/>
      <c r="G1870" s="650" t="s">
        <v>415</v>
      </c>
      <c r="H1870" s="651" t="s">
        <v>817</v>
      </c>
      <c r="I1870" s="686" t="s">
        <v>29</v>
      </c>
      <c r="J1870" s="1"/>
    </row>
    <row r="1871" spans="1:10" ht="12.75" customHeight="1">
      <c r="A1871" s="849" t="s">
        <v>3310</v>
      </c>
      <c r="B1871" s="612" t="s">
        <v>3486</v>
      </c>
      <c r="C1871" s="2304">
        <v>202</v>
      </c>
      <c r="D1871" s="2304" t="s">
        <v>1688</v>
      </c>
      <c r="E1871" s="2304" t="s">
        <v>1705</v>
      </c>
      <c r="F1871" s="651" t="s">
        <v>1007</v>
      </c>
      <c r="G1871" s="651" t="s">
        <v>31</v>
      </c>
      <c r="H1871" s="651" t="s">
        <v>4267</v>
      </c>
      <c r="I1871" s="646" t="s">
        <v>29</v>
      </c>
      <c r="J1871" s="1"/>
    </row>
    <row r="1872" spans="1:10" ht="12.75" customHeight="1">
      <c r="A1872" s="849" t="s">
        <v>4264</v>
      </c>
      <c r="B1872" s="612" t="s">
        <v>4265</v>
      </c>
      <c r="C1872" s="2083"/>
      <c r="D1872" s="2083"/>
      <c r="E1872" s="2083"/>
      <c r="F1872" s="612" t="s">
        <v>997</v>
      </c>
      <c r="G1872" s="663" t="s">
        <v>42</v>
      </c>
      <c r="H1872" s="663" t="s">
        <v>4266</v>
      </c>
      <c r="I1872" s="646" t="s">
        <v>29</v>
      </c>
      <c r="J1872" s="1"/>
    </row>
    <row r="1873" spans="1:10" ht="12.75" customHeight="1">
      <c r="A1873" s="651" t="s">
        <v>2382</v>
      </c>
      <c r="B1873" s="612" t="s">
        <v>1907</v>
      </c>
      <c r="C1873" s="686">
        <v>202</v>
      </c>
      <c r="D1873" s="686" t="s">
        <v>1688</v>
      </c>
      <c r="E1873" s="686" t="s">
        <v>1705</v>
      </c>
      <c r="F1873" s="651" t="s">
        <v>1818</v>
      </c>
      <c r="G1873" s="651" t="s">
        <v>42</v>
      </c>
      <c r="H1873" s="663" t="s">
        <v>4269</v>
      </c>
      <c r="I1873" s="686" t="s">
        <v>29</v>
      </c>
      <c r="J1873" s="1"/>
    </row>
    <row r="1874" spans="1:10" ht="12.75" customHeight="1">
      <c r="A1874" s="651" t="s">
        <v>3943</v>
      </c>
      <c r="B1874" s="612" t="s">
        <v>1740</v>
      </c>
      <c r="C1874" s="686">
        <v>122</v>
      </c>
      <c r="D1874" s="686" t="s">
        <v>1688</v>
      </c>
      <c r="E1874" s="686" t="s">
        <v>1705</v>
      </c>
      <c r="F1874" s="651" t="s">
        <v>2536</v>
      </c>
      <c r="G1874" s="650" t="s">
        <v>42</v>
      </c>
      <c r="H1874" s="663" t="s">
        <v>4271</v>
      </c>
      <c r="I1874" s="646" t="s">
        <v>29</v>
      </c>
      <c r="J1874" s="1"/>
    </row>
    <row r="1875" spans="1:10" ht="12.75" customHeight="1">
      <c r="A1875" s="651" t="s">
        <v>4390</v>
      </c>
      <c r="B1875" s="612" t="s">
        <v>4301</v>
      </c>
      <c r="C1875" s="686">
        <v>223</v>
      </c>
      <c r="D1875" s="686" t="s">
        <v>1688</v>
      </c>
      <c r="E1875" s="686" t="s">
        <v>1689</v>
      </c>
      <c r="F1875" s="650" t="s">
        <v>500</v>
      </c>
      <c r="G1875" s="650" t="s">
        <v>132</v>
      </c>
      <c r="H1875" s="651" t="s">
        <v>548</v>
      </c>
      <c r="I1875" s="646" t="s">
        <v>29</v>
      </c>
      <c r="J1875" s="1"/>
    </row>
    <row r="1876" spans="1:10" ht="12.75" customHeight="1">
      <c r="A1876" s="651" t="s">
        <v>4391</v>
      </c>
      <c r="B1876" s="612" t="s">
        <v>4392</v>
      </c>
      <c r="C1876" s="686">
        <v>303</v>
      </c>
      <c r="D1876" s="686" t="s">
        <v>1688</v>
      </c>
      <c r="E1876" s="686" t="s">
        <v>1689</v>
      </c>
      <c r="F1876" s="651" t="s">
        <v>497</v>
      </c>
      <c r="G1876" s="650" t="s">
        <v>132</v>
      </c>
      <c r="H1876" s="651" t="s">
        <v>498</v>
      </c>
      <c r="I1876" s="646" t="s">
        <v>29</v>
      </c>
      <c r="J1876" s="1"/>
    </row>
    <row r="1877" spans="1:10" ht="12.75" customHeight="1">
      <c r="A1877" s="651" t="s">
        <v>4273</v>
      </c>
      <c r="B1877" s="612" t="s">
        <v>4393</v>
      </c>
      <c r="C1877" s="686">
        <v>303</v>
      </c>
      <c r="D1877" s="686" t="s">
        <v>1688</v>
      </c>
      <c r="E1877" s="686" t="s">
        <v>1689</v>
      </c>
      <c r="F1877" s="651" t="s">
        <v>479</v>
      </c>
      <c r="G1877" s="650" t="s">
        <v>132</v>
      </c>
      <c r="H1877" s="650" t="s">
        <v>459</v>
      </c>
      <c r="I1877" s="646" t="s">
        <v>29</v>
      </c>
      <c r="J1877" s="1"/>
    </row>
    <row r="1878" spans="1:10" ht="14.25" customHeight="1">
      <c r="A1878" s="651" t="s">
        <v>4261</v>
      </c>
      <c r="B1878" s="612" t="s">
        <v>2399</v>
      </c>
      <c r="C1878" s="686">
        <v>303</v>
      </c>
      <c r="D1878" s="686" t="s">
        <v>1688</v>
      </c>
      <c r="E1878" s="686" t="s">
        <v>1689</v>
      </c>
      <c r="F1878" s="651" t="s">
        <v>493</v>
      </c>
      <c r="G1878" s="650" t="s">
        <v>35</v>
      </c>
      <c r="H1878" s="650" t="s">
        <v>494</v>
      </c>
      <c r="I1878" s="646" t="s">
        <v>37</v>
      </c>
      <c r="J1878" s="1"/>
    </row>
    <row r="1879" spans="1:10" ht="12.75" customHeight="1">
      <c r="A1879" s="651" t="s">
        <v>4262</v>
      </c>
      <c r="B1879" s="612" t="s">
        <v>4263</v>
      </c>
      <c r="C1879" s="686">
        <v>223</v>
      </c>
      <c r="D1879" s="686" t="s">
        <v>1688</v>
      </c>
      <c r="E1879" s="686" t="s">
        <v>1689</v>
      </c>
      <c r="F1879" s="651" t="s">
        <v>255</v>
      </c>
      <c r="G1879" s="651" t="s">
        <v>25</v>
      </c>
      <c r="H1879" s="651" t="s">
        <v>4394</v>
      </c>
      <c r="I1879" s="686" t="s">
        <v>29</v>
      </c>
      <c r="J1879" s="1"/>
    </row>
    <row r="1880" spans="1:10" ht="12.75" customHeight="1">
      <c r="A1880" s="543"/>
      <c r="B1880" s="1468"/>
      <c r="C1880" s="543"/>
      <c r="D1880" s="543"/>
      <c r="E1880" s="604"/>
      <c r="F1880" s="1468"/>
      <c r="G1880" s="1468"/>
      <c r="H1880" s="1468"/>
      <c r="I1880" s="543"/>
      <c r="J1880" s="1"/>
    </row>
    <row r="1881" spans="1:10" ht="12.75" customHeight="1">
      <c r="A1881" s="381" t="s">
        <v>1638</v>
      </c>
      <c r="B1881" s="2245">
        <v>2</v>
      </c>
      <c r="C1881" s="2080"/>
      <c r="D1881" s="2080"/>
      <c r="E1881" s="2080"/>
      <c r="F1881" s="2080"/>
      <c r="G1881" s="2080"/>
      <c r="H1881" s="2080"/>
      <c r="I1881" s="2081"/>
      <c r="J1881" s="1"/>
    </row>
    <row r="1882" spans="1:10" ht="12.75" customHeight="1">
      <c r="A1882" s="651" t="s">
        <v>1741</v>
      </c>
      <c r="B1882" s="617" t="s">
        <v>2256</v>
      </c>
      <c r="C1882" s="686" t="s">
        <v>2349</v>
      </c>
      <c r="D1882" s="686" t="s">
        <v>1688</v>
      </c>
      <c r="E1882" s="686" t="s">
        <v>1705</v>
      </c>
      <c r="F1882" s="606" t="s">
        <v>4395</v>
      </c>
      <c r="G1882" s="650" t="s">
        <v>35</v>
      </c>
      <c r="H1882" s="651" t="s">
        <v>817</v>
      </c>
      <c r="I1882" s="686" t="s">
        <v>29</v>
      </c>
      <c r="J1882" s="1"/>
    </row>
    <row r="1883" spans="1:10" ht="12.75" customHeight="1">
      <c r="A1883" s="608" t="s">
        <v>3209</v>
      </c>
      <c r="B1883" s="651" t="s">
        <v>3336</v>
      </c>
      <c r="C1883" s="2304">
        <v>202</v>
      </c>
      <c r="D1883" s="2304" t="s">
        <v>1688</v>
      </c>
      <c r="E1883" s="2304" t="s">
        <v>1705</v>
      </c>
      <c r="F1883" s="651" t="s">
        <v>1007</v>
      </c>
      <c r="G1883" s="651" t="s">
        <v>31</v>
      </c>
      <c r="H1883" s="651" t="s">
        <v>4267</v>
      </c>
      <c r="I1883" s="646" t="s">
        <v>29</v>
      </c>
      <c r="J1883" s="1"/>
    </row>
    <row r="1884" spans="1:10" ht="12.75" customHeight="1">
      <c r="A1884" s="608" t="s">
        <v>4284</v>
      </c>
      <c r="B1884" s="651" t="s">
        <v>4285</v>
      </c>
      <c r="C1884" s="2083"/>
      <c r="D1884" s="2083"/>
      <c r="E1884" s="2083"/>
      <c r="F1884" s="612" t="s">
        <v>997</v>
      </c>
      <c r="G1884" s="651" t="s">
        <v>42</v>
      </c>
      <c r="H1884" s="663" t="s">
        <v>4266</v>
      </c>
      <c r="I1884" s="686" t="s">
        <v>29</v>
      </c>
      <c r="J1884" s="1"/>
    </row>
    <row r="1885" spans="1:10" ht="12.75" customHeight="1">
      <c r="A1885" s="608" t="s">
        <v>2406</v>
      </c>
      <c r="B1885" s="651" t="s">
        <v>1943</v>
      </c>
      <c r="C1885" s="686">
        <v>202</v>
      </c>
      <c r="D1885" s="686" t="s">
        <v>1688</v>
      </c>
      <c r="E1885" s="686" t="s">
        <v>1705</v>
      </c>
      <c r="F1885" s="612" t="s">
        <v>1818</v>
      </c>
      <c r="G1885" s="651" t="s">
        <v>42</v>
      </c>
      <c r="H1885" s="663" t="s">
        <v>4269</v>
      </c>
      <c r="I1885" s="686" t="s">
        <v>29</v>
      </c>
      <c r="J1885" s="1"/>
    </row>
    <row r="1886" spans="1:10" ht="12.75" customHeight="1">
      <c r="A1886" s="608" t="s">
        <v>4396</v>
      </c>
      <c r="B1886" s="651" t="s">
        <v>4397</v>
      </c>
      <c r="C1886" s="686">
        <v>303</v>
      </c>
      <c r="D1886" s="686" t="s">
        <v>1688</v>
      </c>
      <c r="E1886" s="686" t="s">
        <v>1689</v>
      </c>
      <c r="F1886" s="651" t="s">
        <v>497</v>
      </c>
      <c r="G1886" s="650" t="s">
        <v>132</v>
      </c>
      <c r="H1886" s="663" t="s">
        <v>498</v>
      </c>
      <c r="I1886" s="646" t="s">
        <v>29</v>
      </c>
      <c r="J1886" s="1"/>
    </row>
    <row r="1887" spans="1:10" ht="12.75" customHeight="1">
      <c r="A1887" s="608" t="s">
        <v>4287</v>
      </c>
      <c r="B1887" s="651" t="s">
        <v>4288</v>
      </c>
      <c r="C1887" s="686">
        <v>303</v>
      </c>
      <c r="D1887" s="686" t="s">
        <v>1688</v>
      </c>
      <c r="E1887" s="686" t="s">
        <v>1689</v>
      </c>
      <c r="F1887" s="663" t="s">
        <v>495</v>
      </c>
      <c r="G1887" s="651" t="s">
        <v>132</v>
      </c>
      <c r="H1887" s="651" t="s">
        <v>496</v>
      </c>
      <c r="I1887" s="686" t="s">
        <v>29</v>
      </c>
      <c r="J1887" s="1"/>
    </row>
    <row r="1888" spans="1:10" ht="12.75" customHeight="1">
      <c r="A1888" s="608" t="s">
        <v>4399</v>
      </c>
      <c r="B1888" s="651" t="s">
        <v>4318</v>
      </c>
      <c r="C1888" s="686">
        <v>223</v>
      </c>
      <c r="D1888" s="686" t="s">
        <v>1688</v>
      </c>
      <c r="E1888" s="686" t="s">
        <v>1689</v>
      </c>
      <c r="F1888" s="650" t="s">
        <v>500</v>
      </c>
      <c r="G1888" s="650" t="s">
        <v>132</v>
      </c>
      <c r="H1888" s="651" t="s">
        <v>548</v>
      </c>
      <c r="I1888" s="646" t="s">
        <v>29</v>
      </c>
      <c r="J1888" s="1"/>
    </row>
    <row r="1889" spans="1:10" ht="12.75" customHeight="1">
      <c r="A1889" s="609" t="s">
        <v>4278</v>
      </c>
      <c r="B1889" s="663" t="s">
        <v>4279</v>
      </c>
      <c r="C1889" s="686">
        <v>223</v>
      </c>
      <c r="D1889" s="686" t="s">
        <v>1688</v>
      </c>
      <c r="E1889" s="686" t="s">
        <v>1689</v>
      </c>
      <c r="F1889" s="651" t="s">
        <v>255</v>
      </c>
      <c r="G1889" s="651" t="s">
        <v>25</v>
      </c>
      <c r="H1889" s="651" t="s">
        <v>4394</v>
      </c>
      <c r="I1889" s="686" t="s">
        <v>29</v>
      </c>
      <c r="J1889" s="1"/>
    </row>
    <row r="1890" spans="1:10" ht="12.75" customHeight="1">
      <c r="A1890" s="608" t="s">
        <v>3711</v>
      </c>
      <c r="B1890" s="663" t="s">
        <v>657</v>
      </c>
      <c r="C1890" s="686">
        <v>202</v>
      </c>
      <c r="D1890" s="686" t="s">
        <v>1688</v>
      </c>
      <c r="E1890" s="686" t="s">
        <v>1705</v>
      </c>
      <c r="F1890" s="651"/>
      <c r="G1890" s="651" t="s">
        <v>25</v>
      </c>
      <c r="H1890" s="651" t="s">
        <v>1100</v>
      </c>
      <c r="I1890" s="1079" t="s">
        <v>29</v>
      </c>
      <c r="J1890" s="1"/>
    </row>
    <row r="1891" spans="1:10" ht="12.75" customHeight="1">
      <c r="A1891" s="608" t="s">
        <v>1730</v>
      </c>
      <c r="B1891" s="610" t="s">
        <v>2273</v>
      </c>
      <c r="C1891" s="686">
        <v>0</v>
      </c>
      <c r="D1891" s="686" t="s">
        <v>1688</v>
      </c>
      <c r="E1891" s="686" t="s">
        <v>1689</v>
      </c>
      <c r="F1891" s="651" t="s">
        <v>4400</v>
      </c>
      <c r="G1891" s="651"/>
      <c r="H1891" s="651"/>
      <c r="I1891" s="686" t="s">
        <v>29</v>
      </c>
      <c r="J1891" s="1"/>
    </row>
    <row r="1892" spans="1:10" ht="12.75" customHeight="1">
      <c r="A1892" s="2306"/>
      <c r="B1892" s="2080"/>
      <c r="C1892" s="2080"/>
      <c r="D1892" s="2080"/>
      <c r="E1892" s="2080"/>
      <c r="F1892" s="2080"/>
      <c r="G1892" s="2080"/>
      <c r="H1892" s="2080"/>
      <c r="I1892" s="2081"/>
      <c r="J1892" s="1"/>
    </row>
    <row r="1893" spans="1:10" ht="12.75" customHeight="1">
      <c r="A1893" s="381" t="s">
        <v>1638</v>
      </c>
      <c r="B1893" s="2245">
        <v>3</v>
      </c>
      <c r="C1893" s="2080"/>
      <c r="D1893" s="2080"/>
      <c r="E1893" s="2080"/>
      <c r="F1893" s="2080"/>
      <c r="G1893" s="2080"/>
      <c r="H1893" s="2080"/>
      <c r="I1893" s="2081"/>
      <c r="J1893" s="1"/>
    </row>
    <row r="1894" spans="1:10" ht="12.75" customHeight="1">
      <c r="A1894" s="651" t="s">
        <v>4401</v>
      </c>
      <c r="B1894" s="651" t="s">
        <v>4402</v>
      </c>
      <c r="C1894" s="686">
        <v>303</v>
      </c>
      <c r="D1894" s="686" t="s">
        <v>1688</v>
      </c>
      <c r="E1894" s="686" t="s">
        <v>1689</v>
      </c>
      <c r="F1894" s="651" t="s">
        <v>493</v>
      </c>
      <c r="G1894" s="651" t="s">
        <v>35</v>
      </c>
      <c r="H1894" s="651" t="s">
        <v>494</v>
      </c>
      <c r="I1894" s="686" t="s">
        <v>37</v>
      </c>
      <c r="J1894" s="1"/>
    </row>
    <row r="1895" spans="1:10" ht="12.75" customHeight="1">
      <c r="A1895" s="849" t="s">
        <v>4403</v>
      </c>
      <c r="B1895" s="849" t="s">
        <v>4404</v>
      </c>
      <c r="C1895" s="686">
        <v>303</v>
      </c>
      <c r="D1895" s="686" t="s">
        <v>1688</v>
      </c>
      <c r="E1895" s="686" t="s">
        <v>1689</v>
      </c>
      <c r="F1895" s="651" t="s">
        <v>495</v>
      </c>
      <c r="G1895" s="651" t="s">
        <v>132</v>
      </c>
      <c r="H1895" s="651" t="s">
        <v>496</v>
      </c>
      <c r="I1895" s="686" t="s">
        <v>29</v>
      </c>
      <c r="J1895" s="1"/>
    </row>
    <row r="1896" spans="1:10" ht="12.75" customHeight="1">
      <c r="A1896" s="651" t="s">
        <v>4405</v>
      </c>
      <c r="B1896" s="849" t="s">
        <v>4406</v>
      </c>
      <c r="C1896" s="686">
        <v>223</v>
      </c>
      <c r="D1896" s="686" t="s">
        <v>1688</v>
      </c>
      <c r="E1896" s="686" t="s">
        <v>1689</v>
      </c>
      <c r="F1896" s="651" t="s">
        <v>500</v>
      </c>
      <c r="G1896" s="651" t="s">
        <v>132</v>
      </c>
      <c r="H1896" s="651" t="s">
        <v>548</v>
      </c>
      <c r="I1896" s="686" t="s">
        <v>29</v>
      </c>
      <c r="J1896" s="1"/>
    </row>
    <row r="1897" spans="1:10" ht="12.75" customHeight="1">
      <c r="A1897" s="651" t="s">
        <v>4407</v>
      </c>
      <c r="B1897" s="651" t="s">
        <v>4408</v>
      </c>
      <c r="C1897" s="686">
        <v>303</v>
      </c>
      <c r="D1897" s="686" t="s">
        <v>1688</v>
      </c>
      <c r="E1897" s="686" t="s">
        <v>1689</v>
      </c>
      <c r="F1897" s="651" t="s">
        <v>4297</v>
      </c>
      <c r="G1897" s="650" t="s">
        <v>132</v>
      </c>
      <c r="H1897" s="612" t="s">
        <v>459</v>
      </c>
      <c r="I1897" s="646" t="s">
        <v>29</v>
      </c>
      <c r="J1897" s="1"/>
    </row>
    <row r="1898" spans="1:10" ht="12.75" customHeight="1">
      <c r="A1898" s="651" t="s">
        <v>4303</v>
      </c>
      <c r="B1898" s="849" t="s">
        <v>4304</v>
      </c>
      <c r="C1898" s="686">
        <v>223</v>
      </c>
      <c r="D1898" s="686" t="s">
        <v>1688</v>
      </c>
      <c r="E1898" s="686" t="s">
        <v>1689</v>
      </c>
      <c r="F1898" s="651" t="s">
        <v>1301</v>
      </c>
      <c r="G1898" s="651" t="s">
        <v>31</v>
      </c>
      <c r="H1898" s="663" t="s">
        <v>482</v>
      </c>
      <c r="I1898" s="686" t="s">
        <v>40</v>
      </c>
      <c r="J1898" s="1"/>
    </row>
    <row r="1899" spans="1:10" ht="12.75" customHeight="1">
      <c r="A1899" s="651" t="s">
        <v>1758</v>
      </c>
      <c r="B1899" s="651" t="s">
        <v>88</v>
      </c>
      <c r="C1899" s="686">
        <v>200</v>
      </c>
      <c r="D1899" s="686" t="s">
        <v>1688</v>
      </c>
      <c r="E1899" s="686" t="s">
        <v>1705</v>
      </c>
      <c r="F1899" s="651" t="s">
        <v>91</v>
      </c>
      <c r="G1899" s="651" t="s">
        <v>31</v>
      </c>
      <c r="H1899" s="651" t="s">
        <v>88</v>
      </c>
      <c r="I1899" s="686" t="s">
        <v>29</v>
      </c>
      <c r="J1899" s="1"/>
    </row>
    <row r="1900" spans="1:10" ht="12.75" customHeight="1">
      <c r="A1900" s="651" t="s">
        <v>1760</v>
      </c>
      <c r="B1900" s="651" t="s">
        <v>4311</v>
      </c>
      <c r="C1900" s="686">
        <v>200</v>
      </c>
      <c r="D1900" s="686" t="s">
        <v>1688</v>
      </c>
      <c r="E1900" s="686" t="s">
        <v>1705</v>
      </c>
      <c r="F1900" s="651" t="s">
        <v>172</v>
      </c>
      <c r="G1900" s="651" t="s">
        <v>132</v>
      </c>
      <c r="H1900" s="651" t="s">
        <v>6</v>
      </c>
      <c r="I1900" s="686" t="s">
        <v>29</v>
      </c>
      <c r="J1900" s="1"/>
    </row>
    <row r="1901" spans="1:10" ht="12.75" customHeight="1">
      <c r="A1901" s="1429" t="s">
        <v>4409</v>
      </c>
      <c r="B1901" s="1395" t="s">
        <v>3422</v>
      </c>
      <c r="C1901" s="686">
        <v>303</v>
      </c>
      <c r="D1901" s="686" t="s">
        <v>1817</v>
      </c>
      <c r="E1901" s="686" t="s">
        <v>1689</v>
      </c>
      <c r="F1901" s="651" t="s">
        <v>493</v>
      </c>
      <c r="G1901" s="651" t="s">
        <v>35</v>
      </c>
      <c r="H1901" s="651" t="s">
        <v>494</v>
      </c>
      <c r="I1901" s="686" t="s">
        <v>37</v>
      </c>
      <c r="J1901" s="1"/>
    </row>
    <row r="1902" spans="1:10" ht="12.75" customHeight="1">
      <c r="A1902" s="2306"/>
      <c r="B1902" s="2080"/>
      <c r="C1902" s="2080"/>
      <c r="D1902" s="2080"/>
      <c r="E1902" s="2080"/>
      <c r="F1902" s="2080"/>
      <c r="G1902" s="2080"/>
      <c r="H1902" s="2080"/>
      <c r="I1902" s="2081"/>
      <c r="J1902" s="1"/>
    </row>
    <row r="1903" spans="1:10" ht="12.75" customHeight="1">
      <c r="A1903" s="381" t="s">
        <v>1638</v>
      </c>
      <c r="B1903" s="2245">
        <v>4</v>
      </c>
      <c r="C1903" s="2080"/>
      <c r="D1903" s="2080"/>
      <c r="E1903" s="2080"/>
      <c r="F1903" s="2080"/>
      <c r="G1903" s="2080"/>
      <c r="H1903" s="2080"/>
      <c r="I1903" s="2081"/>
      <c r="J1903" s="1"/>
    </row>
    <row r="1904" spans="1:10" ht="12.75" customHeight="1">
      <c r="A1904" s="651" t="s">
        <v>4410</v>
      </c>
      <c r="B1904" s="651" t="s">
        <v>4411</v>
      </c>
      <c r="C1904" s="686">
        <v>303</v>
      </c>
      <c r="D1904" s="686" t="s">
        <v>1688</v>
      </c>
      <c r="E1904" s="686" t="s">
        <v>1689</v>
      </c>
      <c r="F1904" s="650" t="s">
        <v>493</v>
      </c>
      <c r="G1904" s="650" t="s">
        <v>35</v>
      </c>
      <c r="H1904" s="651" t="s">
        <v>494</v>
      </c>
      <c r="I1904" s="646" t="s">
        <v>40</v>
      </c>
      <c r="J1904" s="1"/>
    </row>
    <row r="1905" spans="1:10" ht="12.75" customHeight="1">
      <c r="A1905" s="651" t="s">
        <v>4412</v>
      </c>
      <c r="B1905" s="651" t="s">
        <v>4413</v>
      </c>
      <c r="C1905" s="686">
        <v>143</v>
      </c>
      <c r="D1905" s="686" t="s">
        <v>1688</v>
      </c>
      <c r="E1905" s="686" t="s">
        <v>1689</v>
      </c>
      <c r="F1905" s="651" t="s">
        <v>500</v>
      </c>
      <c r="G1905" s="651" t="s">
        <v>132</v>
      </c>
      <c r="H1905" s="651" t="s">
        <v>548</v>
      </c>
      <c r="I1905" s="686" t="s">
        <v>29</v>
      </c>
      <c r="J1905" s="1"/>
    </row>
    <row r="1906" spans="1:10" ht="12.75" customHeight="1">
      <c r="A1906" s="651" t="s">
        <v>4414</v>
      </c>
      <c r="B1906" s="651" t="s">
        <v>4415</v>
      </c>
      <c r="C1906" s="686">
        <v>303</v>
      </c>
      <c r="D1906" s="686" t="s">
        <v>1688</v>
      </c>
      <c r="E1906" s="686" t="s">
        <v>1689</v>
      </c>
      <c r="F1906" s="651" t="s">
        <v>458</v>
      </c>
      <c r="G1906" s="651" t="s">
        <v>25</v>
      </c>
      <c r="H1906" s="651" t="s">
        <v>459</v>
      </c>
      <c r="I1906" s="686" t="s">
        <v>29</v>
      </c>
      <c r="J1906" s="1"/>
    </row>
    <row r="1907" spans="1:10" ht="12.75" customHeight="1">
      <c r="A1907" s="650" t="s">
        <v>4319</v>
      </c>
      <c r="B1907" s="650" t="s">
        <v>4320</v>
      </c>
      <c r="C1907" s="686">
        <v>223</v>
      </c>
      <c r="D1907" s="686" t="s">
        <v>1688</v>
      </c>
      <c r="E1907" s="686" t="s">
        <v>1689</v>
      </c>
      <c r="F1907" s="651" t="s">
        <v>481</v>
      </c>
      <c r="G1907" s="651" t="s">
        <v>31</v>
      </c>
      <c r="H1907" s="651" t="s">
        <v>482</v>
      </c>
      <c r="I1907" s="686" t="s">
        <v>40</v>
      </c>
      <c r="J1907" s="1"/>
    </row>
    <row r="1908" spans="1:10" ht="12.75" customHeight="1">
      <c r="A1908" s="650" t="s">
        <v>1793</v>
      </c>
      <c r="B1908" s="650" t="s">
        <v>1794</v>
      </c>
      <c r="C1908" s="686">
        <v>200</v>
      </c>
      <c r="D1908" s="686" t="s">
        <v>1688</v>
      </c>
      <c r="E1908" s="686" t="s">
        <v>1705</v>
      </c>
      <c r="F1908" s="651" t="s">
        <v>214</v>
      </c>
      <c r="G1908" s="651" t="s">
        <v>42</v>
      </c>
      <c r="H1908" s="663" t="s">
        <v>4322</v>
      </c>
      <c r="I1908" s="686" t="s">
        <v>29</v>
      </c>
      <c r="J1908" s="1"/>
    </row>
    <row r="1909" spans="1:10" ht="12.75" customHeight="1">
      <c r="A1909" s="650" t="s">
        <v>1796</v>
      </c>
      <c r="B1909" s="650" t="s">
        <v>4416</v>
      </c>
      <c r="C1909" s="686">
        <v>200</v>
      </c>
      <c r="D1909" s="686" t="s">
        <v>1688</v>
      </c>
      <c r="E1909" s="686" t="s">
        <v>1705</v>
      </c>
      <c r="F1909" s="651" t="s">
        <v>172</v>
      </c>
      <c r="G1909" s="651" t="s">
        <v>132</v>
      </c>
      <c r="H1909" s="663" t="s">
        <v>6</v>
      </c>
      <c r="I1909" s="686" t="s">
        <v>29</v>
      </c>
      <c r="J1909" s="1"/>
    </row>
    <row r="1910" spans="1:10" ht="12.75" customHeight="1">
      <c r="A1910" s="651" t="s">
        <v>1994</v>
      </c>
      <c r="B1910" s="651" t="s">
        <v>1803</v>
      </c>
      <c r="C1910" s="686">
        <v>200</v>
      </c>
      <c r="D1910" s="686" t="s">
        <v>1688</v>
      </c>
      <c r="E1910" s="686" t="s">
        <v>1705</v>
      </c>
      <c r="F1910" s="651" t="s">
        <v>91</v>
      </c>
      <c r="G1910" s="651" t="s">
        <v>31</v>
      </c>
      <c r="H1910" s="663" t="s">
        <v>88</v>
      </c>
      <c r="I1910" s="686" t="s">
        <v>29</v>
      </c>
      <c r="J1910" s="1"/>
    </row>
    <row r="1911" spans="1:10" ht="12.75" customHeight="1">
      <c r="A1911" s="651" t="s">
        <v>2594</v>
      </c>
      <c r="B1911" s="651" t="s">
        <v>1824</v>
      </c>
      <c r="C1911" s="686">
        <v>0</v>
      </c>
      <c r="D1911" s="686" t="s">
        <v>1688</v>
      </c>
      <c r="E1911" s="686"/>
      <c r="F1911" s="651"/>
      <c r="G1911" s="41"/>
      <c r="H1911" s="663"/>
      <c r="I1911" s="686"/>
      <c r="J1911" s="1"/>
    </row>
    <row r="1912" spans="1:10" ht="12.75" customHeight="1">
      <c r="A1912" s="663" t="s">
        <v>1992</v>
      </c>
      <c r="B1912" s="651" t="s">
        <v>2273</v>
      </c>
      <c r="C1912" s="686" t="s">
        <v>2349</v>
      </c>
      <c r="D1912" s="686" t="s">
        <v>1688</v>
      </c>
      <c r="E1912" s="686" t="s">
        <v>1689</v>
      </c>
      <c r="F1912" s="651" t="s">
        <v>4418</v>
      </c>
      <c r="G1912" s="41"/>
      <c r="H1912" s="663"/>
      <c r="I1912" s="686" t="s">
        <v>29</v>
      </c>
      <c r="J1912" s="1"/>
    </row>
    <row r="1913" spans="1:10" ht="12.75" customHeight="1">
      <c r="A1913" s="663" t="s">
        <v>4419</v>
      </c>
      <c r="B1913" s="651" t="s">
        <v>4420</v>
      </c>
      <c r="C1913" s="686">
        <v>303</v>
      </c>
      <c r="D1913" s="686" t="s">
        <v>1817</v>
      </c>
      <c r="E1913" s="686" t="s">
        <v>1689</v>
      </c>
      <c r="F1913" s="601" t="s">
        <v>499</v>
      </c>
      <c r="G1913" s="651" t="s">
        <v>857</v>
      </c>
      <c r="H1913" s="663" t="s">
        <v>492</v>
      </c>
      <c r="I1913" s="686" t="s">
        <v>29</v>
      </c>
      <c r="J1913" s="1"/>
    </row>
    <row r="1914" spans="1:10" ht="12.75" customHeight="1">
      <c r="A1914" s="2324"/>
      <c r="B1914" s="2080"/>
      <c r="C1914" s="2080"/>
      <c r="D1914" s="2080"/>
      <c r="E1914" s="2080"/>
      <c r="F1914" s="2080"/>
      <c r="G1914" s="2080"/>
      <c r="H1914" s="2080"/>
      <c r="I1914" s="2081"/>
      <c r="J1914" s="1"/>
    </row>
    <row r="1915" spans="1:10" ht="12.75" customHeight="1">
      <c r="A1915" s="381" t="s">
        <v>1638</v>
      </c>
      <c r="B1915" s="2245">
        <v>5</v>
      </c>
      <c r="C1915" s="2080"/>
      <c r="D1915" s="2080"/>
      <c r="E1915" s="2080"/>
      <c r="F1915" s="2080"/>
      <c r="G1915" s="2080"/>
      <c r="H1915" s="2080"/>
      <c r="I1915" s="2081"/>
      <c r="J1915" s="1"/>
    </row>
    <row r="1916" spans="1:10" ht="12.75" customHeight="1">
      <c r="A1916" s="651" t="s">
        <v>4421</v>
      </c>
      <c r="B1916" s="849" t="s">
        <v>4422</v>
      </c>
      <c r="C1916" s="686">
        <v>303</v>
      </c>
      <c r="D1916" s="686" t="s">
        <v>1688</v>
      </c>
      <c r="E1916" s="686" t="s">
        <v>1689</v>
      </c>
      <c r="F1916" s="601" t="s">
        <v>499</v>
      </c>
      <c r="G1916" s="651" t="s">
        <v>132</v>
      </c>
      <c r="H1916" s="663" t="s">
        <v>492</v>
      </c>
      <c r="I1916" s="686" t="s">
        <v>29</v>
      </c>
      <c r="J1916" s="1"/>
    </row>
    <row r="1917" spans="1:10" ht="12.75" customHeight="1">
      <c r="A1917" s="651" t="s">
        <v>4423</v>
      </c>
      <c r="B1917" s="849" t="s">
        <v>4424</v>
      </c>
      <c r="C1917" s="686">
        <v>223</v>
      </c>
      <c r="D1917" s="686" t="s">
        <v>1688</v>
      </c>
      <c r="E1917" s="686" t="s">
        <v>1689</v>
      </c>
      <c r="F1917" s="651" t="s">
        <v>489</v>
      </c>
      <c r="G1917" s="651" t="s">
        <v>35</v>
      </c>
      <c r="H1917" s="651" t="s">
        <v>490</v>
      </c>
      <c r="I1917" s="686" t="s">
        <v>29</v>
      </c>
      <c r="J1917" s="1"/>
    </row>
    <row r="1918" spans="1:10" ht="12.75" customHeight="1">
      <c r="A1918" s="651" t="s">
        <v>4425</v>
      </c>
      <c r="B1918" s="849" t="s">
        <v>4426</v>
      </c>
      <c r="C1918" s="686">
        <v>223</v>
      </c>
      <c r="D1918" s="686" t="s">
        <v>1688</v>
      </c>
      <c r="E1918" s="686" t="s">
        <v>1689</v>
      </c>
      <c r="F1918" s="650" t="s">
        <v>500</v>
      </c>
      <c r="G1918" s="651" t="s">
        <v>132</v>
      </c>
      <c r="H1918" s="651" t="s">
        <v>548</v>
      </c>
      <c r="I1918" s="686" t="s">
        <v>29</v>
      </c>
      <c r="J1918" s="1"/>
    </row>
    <row r="1919" spans="1:10" ht="12.75" customHeight="1">
      <c r="A1919" s="651" t="s">
        <v>4427</v>
      </c>
      <c r="B1919" s="849" t="s">
        <v>498</v>
      </c>
      <c r="C1919" s="686">
        <v>303</v>
      </c>
      <c r="D1919" s="686" t="s">
        <v>1688</v>
      </c>
      <c r="E1919" s="686" t="s">
        <v>1689</v>
      </c>
      <c r="F1919" s="650" t="s">
        <v>497</v>
      </c>
      <c r="G1919" s="651" t="s">
        <v>132</v>
      </c>
      <c r="H1919" s="651" t="s">
        <v>498</v>
      </c>
      <c r="I1919" s="686" t="s">
        <v>29</v>
      </c>
      <c r="J1919" s="1"/>
    </row>
    <row r="1920" spans="1:10" ht="12.75" customHeight="1">
      <c r="A1920" s="651" t="s">
        <v>4428</v>
      </c>
      <c r="B1920" s="849" t="s">
        <v>3826</v>
      </c>
      <c r="C1920" s="686">
        <v>303</v>
      </c>
      <c r="D1920" s="686" t="s">
        <v>1688</v>
      </c>
      <c r="E1920" s="686" t="s">
        <v>1689</v>
      </c>
      <c r="F1920" s="651" t="s">
        <v>489</v>
      </c>
      <c r="G1920" s="651" t="s">
        <v>35</v>
      </c>
      <c r="H1920" s="651" t="s">
        <v>490</v>
      </c>
      <c r="I1920" s="686" t="s">
        <v>29</v>
      </c>
      <c r="J1920" s="1"/>
    </row>
    <row r="1921" spans="1:10" ht="12.75" customHeight="1">
      <c r="A1921" s="651" t="s">
        <v>4429</v>
      </c>
      <c r="B1921" s="849" t="s">
        <v>4430</v>
      </c>
      <c r="C1921" s="686">
        <v>303</v>
      </c>
      <c r="D1921" s="664" t="s">
        <v>1817</v>
      </c>
      <c r="E1921" s="686" t="s">
        <v>1689</v>
      </c>
      <c r="F1921" s="601" t="s">
        <v>463</v>
      </c>
      <c r="G1921" s="619" t="s">
        <v>132</v>
      </c>
      <c r="H1921" s="619" t="s">
        <v>464</v>
      </c>
      <c r="I1921" s="635" t="s">
        <v>29</v>
      </c>
      <c r="J1921" s="1"/>
    </row>
    <row r="1922" spans="1:10" ht="12.75" customHeight="1">
      <c r="A1922" s="601" t="s">
        <v>4431</v>
      </c>
      <c r="B1922" s="601" t="s">
        <v>4432</v>
      </c>
      <c r="C1922" s="664">
        <v>303</v>
      </c>
      <c r="D1922" s="664" t="s">
        <v>1817</v>
      </c>
      <c r="E1922" s="686" t="s">
        <v>1689</v>
      </c>
      <c r="F1922" s="601" t="s">
        <v>495</v>
      </c>
      <c r="G1922" s="651" t="s">
        <v>132</v>
      </c>
      <c r="H1922" s="651" t="s">
        <v>496</v>
      </c>
      <c r="I1922" s="686" t="s">
        <v>29</v>
      </c>
      <c r="J1922" s="1"/>
    </row>
    <row r="1923" spans="1:10" ht="12.75" customHeight="1">
      <c r="A1923" s="2306"/>
      <c r="B1923" s="2080"/>
      <c r="C1923" s="2080"/>
      <c r="D1923" s="2080"/>
      <c r="E1923" s="2080"/>
      <c r="F1923" s="2080"/>
      <c r="G1923" s="2080"/>
      <c r="H1923" s="2080"/>
      <c r="I1923" s="2081"/>
      <c r="J1923" s="1"/>
    </row>
    <row r="1924" spans="1:10" ht="12.75" customHeight="1">
      <c r="A1924" s="381" t="s">
        <v>1638</v>
      </c>
      <c r="B1924" s="2245">
        <v>6</v>
      </c>
      <c r="C1924" s="2080"/>
      <c r="D1924" s="2080"/>
      <c r="E1924" s="2080"/>
      <c r="F1924" s="2080"/>
      <c r="G1924" s="2080"/>
      <c r="H1924" s="2080"/>
      <c r="I1924" s="2081"/>
      <c r="J1924" s="1"/>
    </row>
    <row r="1925" spans="1:10" ht="12.75" customHeight="1">
      <c r="A1925" s="608" t="s">
        <v>4433</v>
      </c>
      <c r="B1925" s="618" t="s">
        <v>4434</v>
      </c>
      <c r="C1925" s="686">
        <v>303</v>
      </c>
      <c r="D1925" s="686" t="s">
        <v>1688</v>
      </c>
      <c r="E1925" s="686" t="s">
        <v>1689</v>
      </c>
      <c r="F1925" s="601" t="s">
        <v>491</v>
      </c>
      <c r="G1925" s="651" t="s">
        <v>35</v>
      </c>
      <c r="H1925" s="663" t="s">
        <v>492</v>
      </c>
      <c r="I1925" s="686" t="s">
        <v>29</v>
      </c>
      <c r="J1925" s="1"/>
    </row>
    <row r="1926" spans="1:10" ht="12.75" customHeight="1">
      <c r="A1926" s="608" t="s">
        <v>4435</v>
      </c>
      <c r="B1926" s="651" t="s">
        <v>4436</v>
      </c>
      <c r="C1926" s="686">
        <v>223</v>
      </c>
      <c r="D1926" s="686" t="s">
        <v>1688</v>
      </c>
      <c r="E1926" s="686" t="s">
        <v>1689</v>
      </c>
      <c r="F1926" s="601" t="s">
        <v>499</v>
      </c>
      <c r="G1926" s="651" t="s">
        <v>132</v>
      </c>
      <c r="H1926" s="663" t="s">
        <v>492</v>
      </c>
      <c r="I1926" s="686" t="s">
        <v>29</v>
      </c>
      <c r="J1926" s="1"/>
    </row>
    <row r="1927" spans="1:10" ht="12.75" customHeight="1">
      <c r="A1927" s="608" t="s">
        <v>4437</v>
      </c>
      <c r="B1927" s="651" t="s">
        <v>4438</v>
      </c>
      <c r="C1927" s="686">
        <v>303</v>
      </c>
      <c r="D1927" s="686" t="s">
        <v>1688</v>
      </c>
      <c r="E1927" s="686" t="s">
        <v>1689</v>
      </c>
      <c r="F1927" s="651" t="s">
        <v>497</v>
      </c>
      <c r="G1927" s="651" t="s">
        <v>132</v>
      </c>
      <c r="H1927" s="651" t="s">
        <v>498</v>
      </c>
      <c r="I1927" s="686" t="s">
        <v>29</v>
      </c>
      <c r="J1927" s="1"/>
    </row>
    <row r="1928" spans="1:10" ht="12.75" customHeight="1">
      <c r="A1928" s="608" t="s">
        <v>4439</v>
      </c>
      <c r="B1928" s="651" t="s">
        <v>4440</v>
      </c>
      <c r="C1928" s="686">
        <v>303</v>
      </c>
      <c r="D1928" s="686" t="s">
        <v>1688</v>
      </c>
      <c r="E1928" s="686" t="s">
        <v>1689</v>
      </c>
      <c r="F1928" s="651" t="s">
        <v>500</v>
      </c>
      <c r="G1928" s="651" t="s">
        <v>132</v>
      </c>
      <c r="H1928" s="651" t="s">
        <v>548</v>
      </c>
      <c r="I1928" s="686" t="s">
        <v>29</v>
      </c>
      <c r="J1928" s="1"/>
    </row>
    <row r="1929" spans="1:10" ht="12.75" customHeight="1">
      <c r="A1929" s="608" t="s">
        <v>1823</v>
      </c>
      <c r="B1929" s="651" t="s">
        <v>1845</v>
      </c>
      <c r="C1929" s="686">
        <v>0</v>
      </c>
      <c r="D1929" s="686" t="s">
        <v>1688</v>
      </c>
      <c r="E1929" s="686" t="s">
        <v>1689</v>
      </c>
      <c r="F1929" s="41"/>
      <c r="G1929" s="41"/>
      <c r="H1929" s="651"/>
      <c r="I1929" s="686"/>
      <c r="J1929" s="1"/>
    </row>
    <row r="1930" spans="1:10" ht="12.75" customHeight="1">
      <c r="A1930" s="615" t="s">
        <v>1835</v>
      </c>
      <c r="B1930" s="619" t="s">
        <v>2273</v>
      </c>
      <c r="C1930" s="635" t="s">
        <v>2349</v>
      </c>
      <c r="D1930" s="686" t="s">
        <v>1688</v>
      </c>
      <c r="E1930" s="635" t="s">
        <v>1689</v>
      </c>
      <c r="F1930" s="651" t="s">
        <v>4418</v>
      </c>
      <c r="G1930" s="619"/>
      <c r="H1930" s="619"/>
      <c r="I1930" s="635" t="s">
        <v>29</v>
      </c>
      <c r="J1930" s="1"/>
    </row>
    <row r="1931" spans="1:10" ht="12.75" customHeight="1">
      <c r="A1931" s="651" t="s">
        <v>4441</v>
      </c>
      <c r="B1931" s="651" t="s">
        <v>4442</v>
      </c>
      <c r="C1931" s="686">
        <v>303</v>
      </c>
      <c r="D1931" s="664" t="s">
        <v>1817</v>
      </c>
      <c r="E1931" s="686" t="s">
        <v>1689</v>
      </c>
      <c r="F1931" s="651" t="s">
        <v>489</v>
      </c>
      <c r="G1931" s="651" t="s">
        <v>35</v>
      </c>
      <c r="H1931" s="651" t="s">
        <v>490</v>
      </c>
      <c r="I1931" s="686" t="s">
        <v>29</v>
      </c>
      <c r="J1931" s="1"/>
    </row>
    <row r="1932" spans="1:10" ht="12.75" customHeight="1">
      <c r="A1932" s="651" t="s">
        <v>4443</v>
      </c>
      <c r="B1932" s="651" t="s">
        <v>4444</v>
      </c>
      <c r="C1932" s="686">
        <v>303</v>
      </c>
      <c r="D1932" s="664" t="s">
        <v>1817</v>
      </c>
      <c r="E1932" s="686" t="s">
        <v>1689</v>
      </c>
      <c r="F1932" s="650" t="s">
        <v>493</v>
      </c>
      <c r="G1932" s="650" t="s">
        <v>35</v>
      </c>
      <c r="H1932" s="651" t="s">
        <v>494</v>
      </c>
      <c r="I1932" s="686" t="s">
        <v>40</v>
      </c>
      <c r="J1932" s="1"/>
    </row>
    <row r="1933" spans="1:10" ht="12.75" customHeight="1">
      <c r="A1933" s="2306"/>
      <c r="B1933" s="2080"/>
      <c r="C1933" s="2080"/>
      <c r="D1933" s="2080"/>
      <c r="E1933" s="2080"/>
      <c r="F1933" s="2080"/>
      <c r="G1933" s="2080"/>
      <c r="H1933" s="2080"/>
      <c r="I1933" s="2081"/>
      <c r="J1933" s="1"/>
    </row>
    <row r="1934" spans="1:10" ht="12.75" customHeight="1">
      <c r="A1934" s="381" t="s">
        <v>1638</v>
      </c>
      <c r="B1934" s="2245">
        <v>7</v>
      </c>
      <c r="C1934" s="2080"/>
      <c r="D1934" s="2080"/>
      <c r="E1934" s="2080"/>
      <c r="F1934" s="2080"/>
      <c r="G1934" s="2080"/>
      <c r="H1934" s="2080"/>
      <c r="I1934" s="2081"/>
      <c r="J1934" s="1"/>
    </row>
    <row r="1935" spans="1:10" ht="12.75" customHeight="1">
      <c r="A1935" s="849" t="s">
        <v>4445</v>
      </c>
      <c r="B1935" s="849" t="s">
        <v>4446</v>
      </c>
      <c r="C1935" s="686">
        <v>303</v>
      </c>
      <c r="D1935" s="686" t="s">
        <v>1688</v>
      </c>
      <c r="E1935" s="686" t="s">
        <v>1689</v>
      </c>
      <c r="F1935" s="601" t="s">
        <v>491</v>
      </c>
      <c r="G1935" s="651" t="s">
        <v>35</v>
      </c>
      <c r="H1935" s="663" t="s">
        <v>492</v>
      </c>
      <c r="I1935" s="686" t="s">
        <v>29</v>
      </c>
      <c r="J1935" s="1"/>
    </row>
    <row r="1936" spans="1:10" ht="12.75" customHeight="1">
      <c r="A1936" s="849" t="s">
        <v>4447</v>
      </c>
      <c r="B1936" s="849" t="s">
        <v>4448</v>
      </c>
      <c r="C1936" s="686">
        <v>303</v>
      </c>
      <c r="D1936" s="686" t="s">
        <v>1688</v>
      </c>
      <c r="E1936" s="686" t="s">
        <v>1689</v>
      </c>
      <c r="F1936" s="601" t="s">
        <v>495</v>
      </c>
      <c r="G1936" s="651" t="s">
        <v>132</v>
      </c>
      <c r="H1936" s="651" t="s">
        <v>496</v>
      </c>
      <c r="I1936" s="686" t="s">
        <v>29</v>
      </c>
      <c r="J1936" s="1"/>
    </row>
    <row r="1937" spans="1:10" ht="12.75" customHeight="1">
      <c r="A1937" s="849" t="s">
        <v>4449</v>
      </c>
      <c r="B1937" s="849" t="s">
        <v>4450</v>
      </c>
      <c r="C1937" s="686">
        <v>223</v>
      </c>
      <c r="D1937" s="686" t="s">
        <v>1688</v>
      </c>
      <c r="E1937" s="686" t="s">
        <v>1689</v>
      </c>
      <c r="F1937" s="601" t="s">
        <v>489</v>
      </c>
      <c r="G1937" s="651" t="s">
        <v>132</v>
      </c>
      <c r="H1937" s="651" t="s">
        <v>490</v>
      </c>
      <c r="I1937" s="686" t="s">
        <v>29</v>
      </c>
      <c r="J1937" s="1"/>
    </row>
    <row r="1938" spans="1:10" ht="12.75" customHeight="1">
      <c r="A1938" s="849" t="s">
        <v>4451</v>
      </c>
      <c r="B1938" s="849" t="s">
        <v>4452</v>
      </c>
      <c r="C1938" s="686">
        <v>303</v>
      </c>
      <c r="D1938" s="686" t="s">
        <v>1817</v>
      </c>
      <c r="E1938" s="686" t="s">
        <v>1689</v>
      </c>
      <c r="F1938" s="601" t="s">
        <v>497</v>
      </c>
      <c r="G1938" s="651" t="s">
        <v>132</v>
      </c>
      <c r="H1938" s="651" t="s">
        <v>498</v>
      </c>
      <c r="I1938" s="686" t="s">
        <v>29</v>
      </c>
      <c r="J1938" s="1"/>
    </row>
    <row r="1939" spans="1:10" ht="12.75" customHeight="1">
      <c r="A1939" s="849" t="s">
        <v>4453</v>
      </c>
      <c r="B1939" s="849" t="s">
        <v>4454</v>
      </c>
      <c r="C1939" s="686">
        <v>303</v>
      </c>
      <c r="D1939" s="686" t="s">
        <v>1817</v>
      </c>
      <c r="E1939" s="686" t="s">
        <v>1689</v>
      </c>
      <c r="F1939" s="601" t="s">
        <v>499</v>
      </c>
      <c r="G1939" s="651" t="s">
        <v>132</v>
      </c>
      <c r="H1939" s="663" t="s">
        <v>492</v>
      </c>
      <c r="I1939" s="686" t="s">
        <v>29</v>
      </c>
      <c r="J1939" s="1"/>
    </row>
    <row r="1940" spans="1:10" ht="12.75" customHeight="1">
      <c r="A1940" s="601" t="s">
        <v>4455</v>
      </c>
      <c r="B1940" s="601" t="s">
        <v>4456</v>
      </c>
      <c r="C1940" s="686">
        <v>303</v>
      </c>
      <c r="D1940" s="686" t="s">
        <v>1817</v>
      </c>
      <c r="E1940" s="686" t="s">
        <v>1689</v>
      </c>
      <c r="F1940" s="601" t="s">
        <v>491</v>
      </c>
      <c r="G1940" s="651" t="s">
        <v>35</v>
      </c>
      <c r="H1940" s="663" t="s">
        <v>492</v>
      </c>
      <c r="I1940" s="686" t="s">
        <v>29</v>
      </c>
      <c r="J1940" s="1"/>
    </row>
    <row r="1941" spans="1:10" ht="12.75" customHeight="1">
      <c r="A1941" s="2307" t="s">
        <v>4457</v>
      </c>
      <c r="B1941" s="2321" t="s">
        <v>2063</v>
      </c>
      <c r="C1941" s="2320">
        <v>143</v>
      </c>
      <c r="D1941" s="2320" t="s">
        <v>1688</v>
      </c>
      <c r="E1941" s="2320" t="s">
        <v>1689</v>
      </c>
      <c r="F1941" s="601" t="s">
        <v>491</v>
      </c>
      <c r="G1941" s="651" t="s">
        <v>35</v>
      </c>
      <c r="H1941" s="663" t="s">
        <v>492</v>
      </c>
      <c r="I1941" s="686" t="s">
        <v>29</v>
      </c>
      <c r="J1941" s="1"/>
    </row>
    <row r="1942" spans="1:10" ht="12.75" customHeight="1">
      <c r="A1942" s="2088"/>
      <c r="B1942" s="2088"/>
      <c r="C1942" s="2088"/>
      <c r="D1942" s="2088"/>
      <c r="E1942" s="2088"/>
      <c r="F1942" s="651" t="s">
        <v>489</v>
      </c>
      <c r="G1942" s="651" t="s">
        <v>35</v>
      </c>
      <c r="H1942" s="651" t="s">
        <v>490</v>
      </c>
      <c r="I1942" s="686" t="s">
        <v>29</v>
      </c>
      <c r="J1942" s="1"/>
    </row>
    <row r="1943" spans="1:10" ht="12.75" customHeight="1">
      <c r="A1943" s="2088"/>
      <c r="B1943" s="2088"/>
      <c r="C1943" s="2088"/>
      <c r="D1943" s="2088"/>
      <c r="E1943" s="2088"/>
      <c r="F1943" s="601" t="s">
        <v>495</v>
      </c>
      <c r="G1943" s="651" t="s">
        <v>132</v>
      </c>
      <c r="H1943" s="651" t="s">
        <v>496</v>
      </c>
      <c r="I1943" s="686" t="s">
        <v>29</v>
      </c>
      <c r="J1943" s="1"/>
    </row>
    <row r="1944" spans="1:10" ht="12.75" customHeight="1">
      <c r="A1944" s="2088"/>
      <c r="B1944" s="2088"/>
      <c r="C1944" s="2088"/>
      <c r="D1944" s="2088"/>
      <c r="E1944" s="2088"/>
      <c r="F1944" s="651" t="s">
        <v>497</v>
      </c>
      <c r="G1944" s="651" t="s">
        <v>132</v>
      </c>
      <c r="H1944" s="651" t="s">
        <v>498</v>
      </c>
      <c r="I1944" s="686" t="s">
        <v>29</v>
      </c>
      <c r="J1944" s="1"/>
    </row>
    <row r="1945" spans="1:10" ht="12.75" customHeight="1">
      <c r="A1945" s="2088"/>
      <c r="B1945" s="2088"/>
      <c r="C1945" s="2088"/>
      <c r="D1945" s="2088"/>
      <c r="E1945" s="2088"/>
      <c r="F1945" s="650" t="s">
        <v>500</v>
      </c>
      <c r="G1945" s="651" t="s">
        <v>132</v>
      </c>
      <c r="H1945" s="651" t="s">
        <v>548</v>
      </c>
      <c r="I1945" s="686" t="s">
        <v>29</v>
      </c>
      <c r="J1945" s="1"/>
    </row>
    <row r="1946" spans="1:10" ht="12.75" customHeight="1">
      <c r="A1946" s="2083"/>
      <c r="B1946" s="2083"/>
      <c r="C1946" s="2083"/>
      <c r="D1946" s="2083"/>
      <c r="E1946" s="2083"/>
      <c r="F1946" s="601" t="s">
        <v>499</v>
      </c>
      <c r="G1946" s="651" t="s">
        <v>132</v>
      </c>
      <c r="H1946" s="663" t="s">
        <v>492</v>
      </c>
      <c r="I1946" s="686" t="s">
        <v>29</v>
      </c>
      <c r="J1946" s="1"/>
    </row>
    <row r="1947" spans="1:10" ht="12.75" customHeight="1">
      <c r="A1947" s="2306"/>
      <c r="B1947" s="2080"/>
      <c r="C1947" s="2080"/>
      <c r="D1947" s="2080"/>
      <c r="E1947" s="2080"/>
      <c r="F1947" s="2080"/>
      <c r="G1947" s="2080"/>
      <c r="H1947" s="2080"/>
      <c r="I1947" s="2081"/>
      <c r="J1947" s="1"/>
    </row>
    <row r="1948" spans="1:10" ht="12.75" customHeight="1">
      <c r="A1948" s="381" t="s">
        <v>1638</v>
      </c>
      <c r="B1948" s="2245">
        <v>8</v>
      </c>
      <c r="C1948" s="2080"/>
      <c r="D1948" s="2080"/>
      <c r="E1948" s="2080"/>
      <c r="F1948" s="2080"/>
      <c r="G1948" s="2080"/>
      <c r="H1948" s="2080"/>
      <c r="I1948" s="2081"/>
      <c r="J1948" s="1"/>
    </row>
    <row r="1949" spans="1:10" ht="12.75" customHeight="1">
      <c r="A1949" s="617" t="s">
        <v>4458</v>
      </c>
      <c r="B1949" s="617" t="s">
        <v>4459</v>
      </c>
      <c r="C1949" s="686">
        <v>223</v>
      </c>
      <c r="D1949" s="686" t="s">
        <v>1688</v>
      </c>
      <c r="E1949" s="686" t="s">
        <v>1689</v>
      </c>
      <c r="F1949" s="651" t="s">
        <v>489</v>
      </c>
      <c r="G1949" s="651" t="s">
        <v>35</v>
      </c>
      <c r="H1949" s="651" t="s">
        <v>490</v>
      </c>
      <c r="I1949" s="686" t="s">
        <v>29</v>
      </c>
      <c r="J1949" s="1"/>
    </row>
    <row r="1950" spans="1:10" ht="12.75" customHeight="1">
      <c r="A1950" s="618" t="s">
        <v>4460</v>
      </c>
      <c r="B1950" s="651" t="s">
        <v>4461</v>
      </c>
      <c r="C1950" s="686">
        <v>303</v>
      </c>
      <c r="D1950" s="686" t="s">
        <v>1688</v>
      </c>
      <c r="E1950" s="686" t="s">
        <v>1689</v>
      </c>
      <c r="F1950" s="651" t="s">
        <v>491</v>
      </c>
      <c r="G1950" s="651" t="s">
        <v>35</v>
      </c>
      <c r="H1950" s="651" t="s">
        <v>4462</v>
      </c>
      <c r="I1950" s="686" t="s">
        <v>29</v>
      </c>
      <c r="J1950" s="1"/>
    </row>
    <row r="1951" spans="1:10" ht="12.75" customHeight="1">
      <c r="A1951" s="619" t="s">
        <v>4463</v>
      </c>
      <c r="B1951" s="873" t="s">
        <v>4464</v>
      </c>
      <c r="C1951" s="686">
        <v>223</v>
      </c>
      <c r="D1951" s="686" t="s">
        <v>1688</v>
      </c>
      <c r="E1951" s="686" t="s">
        <v>1689</v>
      </c>
      <c r="F1951" s="651" t="s">
        <v>539</v>
      </c>
      <c r="G1951" s="651" t="s">
        <v>25</v>
      </c>
      <c r="H1951" s="651" t="s">
        <v>4465</v>
      </c>
      <c r="I1951" s="686" t="s">
        <v>29</v>
      </c>
      <c r="J1951" s="1"/>
    </row>
    <row r="1952" spans="1:10" ht="12.75" customHeight="1">
      <c r="A1952" s="2307" t="s">
        <v>4466</v>
      </c>
      <c r="B1952" s="2307" t="s">
        <v>2094</v>
      </c>
      <c r="C1952" s="2304">
        <v>143</v>
      </c>
      <c r="D1952" s="2304" t="s">
        <v>1688</v>
      </c>
      <c r="E1952" s="2304" t="s">
        <v>1689</v>
      </c>
      <c r="F1952" s="601" t="s">
        <v>491</v>
      </c>
      <c r="G1952" s="651" t="s">
        <v>35</v>
      </c>
      <c r="H1952" s="651" t="s">
        <v>496</v>
      </c>
      <c r="I1952" s="686" t="s">
        <v>29</v>
      </c>
      <c r="J1952" s="1"/>
    </row>
    <row r="1953" spans="1:10" ht="12.75" customHeight="1">
      <c r="A1953" s="2088"/>
      <c r="B1953" s="2088"/>
      <c r="C1953" s="2088"/>
      <c r="D1953" s="2088"/>
      <c r="E1953" s="2088"/>
      <c r="F1953" s="651" t="s">
        <v>489</v>
      </c>
      <c r="G1953" s="651" t="s">
        <v>35</v>
      </c>
      <c r="H1953" s="651" t="s">
        <v>490</v>
      </c>
      <c r="I1953" s="686" t="s">
        <v>29</v>
      </c>
      <c r="J1953" s="1"/>
    </row>
    <row r="1954" spans="1:10" ht="12.75" customHeight="1">
      <c r="A1954" s="2088"/>
      <c r="B1954" s="2088"/>
      <c r="C1954" s="2088"/>
      <c r="D1954" s="2088"/>
      <c r="E1954" s="2088"/>
      <c r="F1954" s="601" t="s">
        <v>495</v>
      </c>
      <c r="G1954" s="651" t="s">
        <v>132</v>
      </c>
      <c r="H1954" s="651" t="s">
        <v>496</v>
      </c>
      <c r="I1954" s="686" t="s">
        <v>29</v>
      </c>
      <c r="J1954" s="1"/>
    </row>
    <row r="1955" spans="1:10" ht="12.75" customHeight="1">
      <c r="A1955" s="2088"/>
      <c r="B1955" s="2088"/>
      <c r="C1955" s="2088"/>
      <c r="D1955" s="2088"/>
      <c r="E1955" s="2088"/>
      <c r="F1955" s="651" t="s">
        <v>497</v>
      </c>
      <c r="G1955" s="651" t="s">
        <v>132</v>
      </c>
      <c r="H1955" s="651" t="s">
        <v>498</v>
      </c>
      <c r="I1955" s="686" t="s">
        <v>29</v>
      </c>
      <c r="J1955" s="1"/>
    </row>
    <row r="1956" spans="1:10" ht="12.75" customHeight="1">
      <c r="A1956" s="2088"/>
      <c r="B1956" s="2088"/>
      <c r="C1956" s="2088"/>
      <c r="D1956" s="2088"/>
      <c r="E1956" s="2088"/>
      <c r="F1956" s="650" t="s">
        <v>500</v>
      </c>
      <c r="G1956" s="651" t="s">
        <v>132</v>
      </c>
      <c r="H1956" s="651" t="s">
        <v>548</v>
      </c>
      <c r="I1956" s="686" t="s">
        <v>29</v>
      </c>
      <c r="J1956" s="1"/>
    </row>
    <row r="1957" spans="1:10" ht="12.75" customHeight="1">
      <c r="A1957" s="2088"/>
      <c r="B1957" s="2088"/>
      <c r="C1957" s="2088"/>
      <c r="D1957" s="2088"/>
      <c r="E1957" s="2088"/>
      <c r="F1957" s="601" t="s">
        <v>499</v>
      </c>
      <c r="G1957" s="651" t="s">
        <v>132</v>
      </c>
      <c r="H1957" s="663" t="s">
        <v>492</v>
      </c>
      <c r="I1957" s="686" t="s">
        <v>29</v>
      </c>
      <c r="J1957" s="1"/>
    </row>
    <row r="1958" spans="1:10" ht="12.75" customHeight="1">
      <c r="A1958" s="651" t="s">
        <v>4467</v>
      </c>
      <c r="B1958" s="651" t="s">
        <v>4468</v>
      </c>
      <c r="C1958" s="686">
        <v>303</v>
      </c>
      <c r="D1958" s="686" t="s">
        <v>1817</v>
      </c>
      <c r="E1958" s="686" t="s">
        <v>1689</v>
      </c>
      <c r="F1958" s="663" t="s">
        <v>489</v>
      </c>
      <c r="G1958" s="651" t="s">
        <v>35</v>
      </c>
      <c r="H1958" s="651" t="s">
        <v>490</v>
      </c>
      <c r="I1958" s="686" t="s">
        <v>29</v>
      </c>
      <c r="J1958" s="1"/>
    </row>
    <row r="1959" spans="1:10" ht="12.75" customHeight="1">
      <c r="A1959" s="651" t="s">
        <v>4470</v>
      </c>
      <c r="B1959" s="651" t="s">
        <v>4471</v>
      </c>
      <c r="C1959" s="686">
        <v>303</v>
      </c>
      <c r="D1959" s="686" t="s">
        <v>1817</v>
      </c>
      <c r="E1959" s="686" t="s">
        <v>1689</v>
      </c>
      <c r="F1959" s="651" t="s">
        <v>497</v>
      </c>
      <c r="G1959" s="651" t="s">
        <v>132</v>
      </c>
      <c r="H1959" s="651" t="s">
        <v>498</v>
      </c>
      <c r="I1959" s="686" t="s">
        <v>29</v>
      </c>
      <c r="J1959" s="1"/>
    </row>
    <row r="1960" spans="1:10" ht="12.75" customHeight="1">
      <c r="A1960" s="2306"/>
      <c r="B1960" s="2080"/>
      <c r="C1960" s="2080"/>
      <c r="D1960" s="2080"/>
      <c r="E1960" s="2080"/>
      <c r="F1960" s="2080"/>
      <c r="G1960" s="2080"/>
      <c r="H1960" s="2080"/>
      <c r="I1960" s="2081"/>
      <c r="J1960" s="1"/>
    </row>
    <row r="1961" spans="1:10" ht="12.75" customHeight="1">
      <c r="A1961" s="381" t="s">
        <v>18</v>
      </c>
      <c r="B1961" s="2245" t="s">
        <v>1475</v>
      </c>
      <c r="C1961" s="2080"/>
      <c r="D1961" s="2080"/>
      <c r="E1961" s="2080"/>
      <c r="F1961" s="2080"/>
      <c r="G1961" s="2080"/>
      <c r="H1961" s="2080"/>
      <c r="I1961" s="2081"/>
      <c r="J1961" s="1"/>
    </row>
    <row r="1962" spans="1:10" ht="12.75" customHeight="1">
      <c r="A1962" s="381" t="s">
        <v>1638</v>
      </c>
      <c r="B1962" s="2245">
        <v>1</v>
      </c>
      <c r="C1962" s="2080"/>
      <c r="D1962" s="2080"/>
      <c r="E1962" s="2080"/>
      <c r="F1962" s="2080"/>
      <c r="G1962" s="2080"/>
      <c r="H1962" s="2080"/>
      <c r="I1962" s="2081"/>
      <c r="J1962" s="1"/>
    </row>
    <row r="1963" spans="1:10" ht="12.75" customHeight="1">
      <c r="A1963" s="2256" t="s">
        <v>1641</v>
      </c>
      <c r="B1963" s="2080"/>
      <c r="C1963" s="2080"/>
      <c r="D1963" s="2080"/>
      <c r="E1963" s="2081"/>
      <c r="F1963" s="2245" t="s">
        <v>1642</v>
      </c>
      <c r="G1963" s="2080"/>
      <c r="H1963" s="2080"/>
      <c r="I1963" s="2081"/>
      <c r="J1963" s="1"/>
    </row>
    <row r="1964" spans="1:10" ht="12.75" customHeight="1">
      <c r="A1964" s="2246" t="s">
        <v>1643</v>
      </c>
      <c r="B1964" s="2249" t="s">
        <v>1644</v>
      </c>
      <c r="C1964" s="2246" t="s">
        <v>1645</v>
      </c>
      <c r="D1964" s="2253" t="s">
        <v>1646</v>
      </c>
      <c r="E1964" s="2246" t="s">
        <v>1648</v>
      </c>
      <c r="F1964" s="2260" t="s">
        <v>1649</v>
      </c>
      <c r="G1964" s="2249" t="s">
        <v>1665</v>
      </c>
      <c r="H1964" s="2249" t="s">
        <v>1666</v>
      </c>
      <c r="I1964" s="2246" t="s">
        <v>1667</v>
      </c>
      <c r="J1964" s="1"/>
    </row>
    <row r="1965" spans="1:10" ht="29.25" customHeight="1">
      <c r="A1965" s="2083"/>
      <c r="B1965" s="2083"/>
      <c r="C1965" s="2083"/>
      <c r="D1965" s="2254"/>
      <c r="E1965" s="2083"/>
      <c r="F1965" s="2261"/>
      <c r="G1965" s="2083"/>
      <c r="H1965" s="2083"/>
      <c r="I1965" s="2083"/>
      <c r="J1965" s="1"/>
    </row>
    <row r="1966" spans="1:10" ht="12.75" customHeight="1">
      <c r="A1966" s="651" t="s">
        <v>3310</v>
      </c>
      <c r="B1966" s="651" t="s">
        <v>3486</v>
      </c>
      <c r="C1966" s="686">
        <v>202</v>
      </c>
      <c r="D1966" s="686" t="s">
        <v>1688</v>
      </c>
      <c r="E1966" s="686" t="s">
        <v>1705</v>
      </c>
      <c r="F1966" s="651" t="s">
        <v>4473</v>
      </c>
      <c r="G1966" s="651" t="s">
        <v>48</v>
      </c>
      <c r="H1966" s="651" t="s">
        <v>194</v>
      </c>
      <c r="I1966" s="686" t="s">
        <v>29</v>
      </c>
      <c r="J1966" s="1"/>
    </row>
    <row r="1967" spans="1:10" ht="12.75" customHeight="1">
      <c r="A1967" s="651" t="s">
        <v>4475</v>
      </c>
      <c r="B1967" s="651" t="s">
        <v>4265</v>
      </c>
      <c r="C1967" s="686">
        <v>202</v>
      </c>
      <c r="D1967" s="686" t="s">
        <v>1688</v>
      </c>
      <c r="E1967" s="686" t="s">
        <v>1705</v>
      </c>
      <c r="F1967" s="651" t="s">
        <v>996</v>
      </c>
      <c r="G1967" s="651" t="s">
        <v>48</v>
      </c>
      <c r="H1967" s="651" t="s">
        <v>59</v>
      </c>
      <c r="I1967" s="686" t="s">
        <v>29</v>
      </c>
      <c r="J1967" s="1"/>
    </row>
    <row r="1968" spans="1:10" ht="12.75" customHeight="1">
      <c r="A1968" s="651" t="s">
        <v>1711</v>
      </c>
      <c r="B1968" s="651" t="s">
        <v>1712</v>
      </c>
      <c r="C1968" s="686" t="s">
        <v>2349</v>
      </c>
      <c r="D1968" s="686" t="s">
        <v>1688</v>
      </c>
      <c r="E1968" s="686" t="s">
        <v>1705</v>
      </c>
      <c r="F1968" s="651" t="s">
        <v>848</v>
      </c>
      <c r="G1968" s="651" t="s">
        <v>48</v>
      </c>
      <c r="H1968" s="651" t="s">
        <v>817</v>
      </c>
      <c r="I1968" s="686" t="s">
        <v>40</v>
      </c>
      <c r="J1968" s="1"/>
    </row>
    <row r="1969" spans="1:10" ht="12.75" customHeight="1">
      <c r="A1969" s="651" t="s">
        <v>4476</v>
      </c>
      <c r="B1969" s="651" t="s">
        <v>1740</v>
      </c>
      <c r="C1969" s="686">
        <v>122</v>
      </c>
      <c r="D1969" s="686" t="s">
        <v>1688</v>
      </c>
      <c r="E1969" s="686" t="s">
        <v>1705</v>
      </c>
      <c r="F1969" s="651" t="s">
        <v>641</v>
      </c>
      <c r="G1969" s="651" t="s">
        <v>31</v>
      </c>
      <c r="H1969" s="651" t="s">
        <v>2535</v>
      </c>
      <c r="I1969" s="686" t="s">
        <v>29</v>
      </c>
      <c r="J1969" s="1"/>
    </row>
    <row r="1970" spans="1:10" ht="12.75" customHeight="1">
      <c r="A1970" s="651" t="s">
        <v>2382</v>
      </c>
      <c r="B1970" s="651" t="s">
        <v>1907</v>
      </c>
      <c r="C1970" s="686">
        <v>202</v>
      </c>
      <c r="D1970" s="686" t="s">
        <v>1688</v>
      </c>
      <c r="E1970" s="686" t="s">
        <v>1689</v>
      </c>
      <c r="F1970" s="651" t="s">
        <v>979</v>
      </c>
      <c r="G1970" s="651" t="s">
        <v>31</v>
      </c>
      <c r="H1970" s="651" t="s">
        <v>3315</v>
      </c>
      <c r="I1970" s="686" t="s">
        <v>29</v>
      </c>
      <c r="J1970" s="1"/>
    </row>
    <row r="1971" spans="1:10" ht="12.75" customHeight="1">
      <c r="A1971" s="651" t="s">
        <v>4480</v>
      </c>
      <c r="B1971" s="651" t="s">
        <v>4481</v>
      </c>
      <c r="C1971" s="686">
        <v>303</v>
      </c>
      <c r="D1971" s="686" t="s">
        <v>1688</v>
      </c>
      <c r="E1971" s="686" t="s">
        <v>1689</v>
      </c>
      <c r="F1971" s="651" t="s">
        <v>1307</v>
      </c>
      <c r="G1971" s="651" t="s">
        <v>35</v>
      </c>
      <c r="H1971" s="651" t="s">
        <v>512</v>
      </c>
      <c r="I1971" s="686" t="s">
        <v>29</v>
      </c>
      <c r="J1971" s="1"/>
    </row>
    <row r="1972" spans="1:10" ht="12.75" customHeight="1">
      <c r="A1972" s="651" t="s">
        <v>4484</v>
      </c>
      <c r="B1972" s="651" t="s">
        <v>4485</v>
      </c>
      <c r="C1972" s="686">
        <v>303</v>
      </c>
      <c r="D1972" s="686" t="s">
        <v>1688</v>
      </c>
      <c r="E1972" s="686" t="s">
        <v>1689</v>
      </c>
      <c r="F1972" s="651" t="s">
        <v>525</v>
      </c>
      <c r="G1972" s="651" t="s">
        <v>31</v>
      </c>
      <c r="H1972" s="651" t="s">
        <v>526</v>
      </c>
      <c r="I1972" s="686" t="s">
        <v>29</v>
      </c>
      <c r="J1972" s="1"/>
    </row>
    <row r="1973" spans="1:10" ht="12.75" customHeight="1">
      <c r="A1973" s="651" t="s">
        <v>4487</v>
      </c>
      <c r="B1973" s="651" t="s">
        <v>2399</v>
      </c>
      <c r="C1973" s="686">
        <v>303</v>
      </c>
      <c r="D1973" s="686" t="s">
        <v>1688</v>
      </c>
      <c r="E1973" s="686" t="s">
        <v>1689</v>
      </c>
      <c r="F1973" s="651" t="s">
        <v>519</v>
      </c>
      <c r="G1973" s="651" t="s">
        <v>132</v>
      </c>
      <c r="H1973" s="651" t="s">
        <v>520</v>
      </c>
      <c r="I1973" s="686" t="s">
        <v>29</v>
      </c>
      <c r="J1973" s="1"/>
    </row>
    <row r="1974" spans="1:10" ht="12.75" customHeight="1">
      <c r="A1974" s="651" t="s">
        <v>4488</v>
      </c>
      <c r="B1974" s="651" t="s">
        <v>4393</v>
      </c>
      <c r="C1974" s="686">
        <v>303</v>
      </c>
      <c r="D1974" s="686" t="s">
        <v>1688</v>
      </c>
      <c r="E1974" s="686" t="s">
        <v>1705</v>
      </c>
      <c r="F1974" s="651" t="s">
        <v>477</v>
      </c>
      <c r="G1974" s="651" t="s">
        <v>132</v>
      </c>
      <c r="H1974" s="651" t="s">
        <v>478</v>
      </c>
      <c r="I1974" s="686" t="s">
        <v>29</v>
      </c>
      <c r="J1974" s="1"/>
    </row>
    <row r="1975" spans="1:10" ht="12.75" customHeight="1">
      <c r="A1975" s="2306"/>
      <c r="B1975" s="2080"/>
      <c r="C1975" s="2080"/>
      <c r="D1975" s="2080"/>
      <c r="E1975" s="2080"/>
      <c r="F1975" s="2080"/>
      <c r="G1975" s="2080"/>
      <c r="H1975" s="2080"/>
      <c r="I1975" s="2081"/>
      <c r="J1975" s="1"/>
    </row>
    <row r="1976" spans="1:10" ht="12.75" customHeight="1">
      <c r="A1976" s="381" t="s">
        <v>1638</v>
      </c>
      <c r="B1976" s="2245">
        <v>2</v>
      </c>
      <c r="C1976" s="2080"/>
      <c r="D1976" s="2080"/>
      <c r="E1976" s="2080"/>
      <c r="F1976" s="2080"/>
      <c r="G1976" s="2080"/>
      <c r="H1976" s="2080"/>
      <c r="I1976" s="2081"/>
      <c r="J1976" s="1"/>
    </row>
    <row r="1977" spans="1:10" ht="14.25" customHeight="1">
      <c r="A1977" s="651" t="s">
        <v>3209</v>
      </c>
      <c r="B1977" s="651" t="s">
        <v>3336</v>
      </c>
      <c r="C1977" s="686">
        <v>202</v>
      </c>
      <c r="D1977" s="686" t="s">
        <v>1688</v>
      </c>
      <c r="E1977" s="686" t="s">
        <v>1705</v>
      </c>
      <c r="F1977" s="651" t="s">
        <v>4473</v>
      </c>
      <c r="G1977" s="651" t="s">
        <v>48</v>
      </c>
      <c r="H1977" s="651" t="s">
        <v>194</v>
      </c>
      <c r="I1977" s="686" t="s">
        <v>29</v>
      </c>
      <c r="J1977" s="1"/>
    </row>
    <row r="1978" spans="1:10" ht="12.75" customHeight="1">
      <c r="A1978" s="651" t="s">
        <v>4284</v>
      </c>
      <c r="B1978" s="651" t="s">
        <v>4285</v>
      </c>
      <c r="C1978" s="686">
        <v>202</v>
      </c>
      <c r="D1978" s="686" t="s">
        <v>1688</v>
      </c>
      <c r="E1978" s="686" t="s">
        <v>1705</v>
      </c>
      <c r="F1978" s="651" t="s">
        <v>969</v>
      </c>
      <c r="G1978" s="651" t="s">
        <v>48</v>
      </c>
      <c r="H1978" s="651" t="s">
        <v>59</v>
      </c>
      <c r="I1978" s="686" t="s">
        <v>29</v>
      </c>
      <c r="J1978" s="1"/>
    </row>
    <row r="1979" spans="1:10" ht="12.75" customHeight="1">
      <c r="A1979" s="651" t="s">
        <v>2406</v>
      </c>
      <c r="B1979" s="651" t="s">
        <v>1943</v>
      </c>
      <c r="C1979" s="686">
        <v>202</v>
      </c>
      <c r="D1979" s="686" t="s">
        <v>1688</v>
      </c>
      <c r="E1979" s="686" t="s">
        <v>1689</v>
      </c>
      <c r="F1979" s="651" t="s">
        <v>515</v>
      </c>
      <c r="G1979" s="651" t="s">
        <v>35</v>
      </c>
      <c r="H1979" s="663" t="s">
        <v>509</v>
      </c>
      <c r="I1979" s="686" t="s">
        <v>37</v>
      </c>
      <c r="J1979" s="1"/>
    </row>
    <row r="1980" spans="1:10" ht="12.75" customHeight="1">
      <c r="A1980" s="651" t="s">
        <v>4489</v>
      </c>
      <c r="B1980" s="651" t="s">
        <v>4490</v>
      </c>
      <c r="C1980" s="686">
        <v>303</v>
      </c>
      <c r="D1980" s="686" t="s">
        <v>1688</v>
      </c>
      <c r="E1980" s="686" t="s">
        <v>1689</v>
      </c>
      <c r="F1980" s="651" t="s">
        <v>1307</v>
      </c>
      <c r="G1980" s="651" t="s">
        <v>35</v>
      </c>
      <c r="H1980" s="651" t="s">
        <v>512</v>
      </c>
      <c r="I1980" s="686" t="s">
        <v>29</v>
      </c>
      <c r="J1980" s="1"/>
    </row>
    <row r="1981" spans="1:10" ht="12.75" customHeight="1">
      <c r="A1981" s="651" t="s">
        <v>4491</v>
      </c>
      <c r="B1981" s="651" t="s">
        <v>4492</v>
      </c>
      <c r="C1981" s="686">
        <v>223</v>
      </c>
      <c r="D1981" s="686" t="s">
        <v>1688</v>
      </c>
      <c r="E1981" s="686" t="s">
        <v>1705</v>
      </c>
      <c r="F1981" s="651" t="s">
        <v>4493</v>
      </c>
      <c r="G1981" s="651" t="s">
        <v>104</v>
      </c>
      <c r="H1981" s="663" t="s">
        <v>467</v>
      </c>
      <c r="I1981" s="686" t="s">
        <v>37</v>
      </c>
      <c r="J1981" s="1"/>
    </row>
    <row r="1982" spans="1:10" ht="12.75" customHeight="1">
      <c r="A1982" s="651" t="s">
        <v>4494</v>
      </c>
      <c r="B1982" s="651" t="s">
        <v>130</v>
      </c>
      <c r="C1982" s="686">
        <v>303</v>
      </c>
      <c r="D1982" s="686" t="s">
        <v>1688</v>
      </c>
      <c r="E1982" s="686" t="s">
        <v>1705</v>
      </c>
      <c r="F1982" s="651" t="s">
        <v>4495</v>
      </c>
      <c r="G1982" s="601" t="s">
        <v>857</v>
      </c>
      <c r="H1982" s="849" t="s">
        <v>130</v>
      </c>
      <c r="I1982" s="686" t="s">
        <v>29</v>
      </c>
      <c r="J1982" s="1"/>
    </row>
    <row r="1983" spans="1:10" ht="11.25" customHeight="1">
      <c r="A1983" s="651" t="s">
        <v>4496</v>
      </c>
      <c r="B1983" s="651" t="s">
        <v>4497</v>
      </c>
      <c r="C1983" s="686">
        <v>303</v>
      </c>
      <c r="D1983" s="686" t="s">
        <v>1688</v>
      </c>
      <c r="E1983" s="686" t="s">
        <v>1689</v>
      </c>
      <c r="F1983" s="651" t="s">
        <v>519</v>
      </c>
      <c r="G1983" s="651" t="s">
        <v>132</v>
      </c>
      <c r="H1983" s="663" t="s">
        <v>520</v>
      </c>
      <c r="I1983" s="686" t="s">
        <v>29</v>
      </c>
      <c r="J1983" s="1"/>
    </row>
    <row r="1984" spans="1:10" ht="12.75" customHeight="1">
      <c r="A1984" s="651" t="s">
        <v>4498</v>
      </c>
      <c r="B1984" s="651" t="s">
        <v>4499</v>
      </c>
      <c r="C1984" s="686">
        <v>303</v>
      </c>
      <c r="D1984" s="686" t="s">
        <v>1688</v>
      </c>
      <c r="E1984" s="686" t="s">
        <v>1689</v>
      </c>
      <c r="F1984" s="651" t="s">
        <v>507</v>
      </c>
      <c r="G1984" s="651" t="s">
        <v>35</v>
      </c>
      <c r="H1984" s="663" t="s">
        <v>509</v>
      </c>
      <c r="I1984" s="686" t="s">
        <v>29</v>
      </c>
      <c r="J1984" s="1"/>
    </row>
    <row r="1985" spans="1:10" ht="12.75" customHeight="1">
      <c r="A1985" s="651" t="s">
        <v>1730</v>
      </c>
      <c r="B1985" s="651" t="s">
        <v>2273</v>
      </c>
      <c r="C1985" s="686" t="s">
        <v>2349</v>
      </c>
      <c r="D1985" s="686" t="s">
        <v>1688</v>
      </c>
      <c r="E1985" s="686" t="s">
        <v>1689</v>
      </c>
      <c r="F1985" s="651" t="s">
        <v>4418</v>
      </c>
      <c r="G1985" s="651"/>
      <c r="H1985" s="651"/>
      <c r="I1985" s="686" t="s">
        <v>29</v>
      </c>
      <c r="J1985" s="1"/>
    </row>
    <row r="1986" spans="1:10" ht="12.75" customHeight="1">
      <c r="A1986" s="651" t="s">
        <v>1741</v>
      </c>
      <c r="B1986" s="651" t="s">
        <v>1947</v>
      </c>
      <c r="C1986" s="686" t="s">
        <v>2349</v>
      </c>
      <c r="D1986" s="686" t="s">
        <v>1688</v>
      </c>
      <c r="E1986" s="686" t="s">
        <v>1705</v>
      </c>
      <c r="F1986" s="651" t="s">
        <v>4395</v>
      </c>
      <c r="G1986" s="651" t="s">
        <v>35</v>
      </c>
      <c r="H1986" s="651" t="s">
        <v>817</v>
      </c>
      <c r="I1986" s="686" t="s">
        <v>29</v>
      </c>
      <c r="J1986" s="1"/>
    </row>
    <row r="1987" spans="1:10" ht="12" customHeight="1">
      <c r="A1987" s="2323"/>
      <c r="B1987" s="2080"/>
      <c r="C1987" s="2080"/>
      <c r="D1987" s="2080"/>
      <c r="E1987" s="2080"/>
      <c r="F1987" s="2080"/>
      <c r="G1987" s="2080"/>
      <c r="H1987" s="2080"/>
      <c r="I1987" s="2081"/>
      <c r="J1987" s="1"/>
    </row>
    <row r="1988" spans="1:10" ht="12.75" customHeight="1">
      <c r="A1988" s="381" t="s">
        <v>1638</v>
      </c>
      <c r="B1988" s="2245">
        <v>3</v>
      </c>
      <c r="C1988" s="2080"/>
      <c r="D1988" s="2080"/>
      <c r="E1988" s="2080"/>
      <c r="F1988" s="2080"/>
      <c r="G1988" s="2080"/>
      <c r="H1988" s="2080"/>
      <c r="I1988" s="2081"/>
      <c r="J1988" s="1"/>
    </row>
    <row r="1989" spans="1:10" ht="12.75" customHeight="1">
      <c r="A1989" s="651" t="s">
        <v>1760</v>
      </c>
      <c r="B1989" s="651" t="s">
        <v>4501</v>
      </c>
      <c r="C1989" s="686">
        <v>200</v>
      </c>
      <c r="D1989" s="686" t="s">
        <v>1688</v>
      </c>
      <c r="E1989" s="686" t="s">
        <v>1705</v>
      </c>
      <c r="F1989" s="651" t="s">
        <v>172</v>
      </c>
      <c r="G1989" s="651" t="s">
        <v>857</v>
      </c>
      <c r="H1989" s="651" t="s">
        <v>6</v>
      </c>
      <c r="I1989" s="686" t="s">
        <v>29</v>
      </c>
      <c r="J1989" s="1"/>
    </row>
    <row r="1990" spans="1:10" ht="12.75" customHeight="1">
      <c r="A1990" s="651" t="s">
        <v>1758</v>
      </c>
      <c r="B1990" s="651" t="s">
        <v>88</v>
      </c>
      <c r="C1990" s="686">
        <v>200</v>
      </c>
      <c r="D1990" s="686" t="s">
        <v>1688</v>
      </c>
      <c r="E1990" s="686" t="s">
        <v>1705</v>
      </c>
      <c r="F1990" s="651" t="s">
        <v>91</v>
      </c>
      <c r="G1990" s="663" t="s">
        <v>31</v>
      </c>
      <c r="H1990" s="663" t="s">
        <v>88</v>
      </c>
      <c r="I1990" s="686" t="s">
        <v>29</v>
      </c>
      <c r="J1990" s="1"/>
    </row>
    <row r="1991" spans="1:10" ht="12.75" customHeight="1">
      <c r="A1991" s="651" t="s">
        <v>4502</v>
      </c>
      <c r="B1991" s="651" t="s">
        <v>3627</v>
      </c>
      <c r="C1991" s="686">
        <v>244</v>
      </c>
      <c r="D1991" s="686" t="s">
        <v>1688</v>
      </c>
      <c r="E1991" s="686" t="s">
        <v>1689</v>
      </c>
      <c r="F1991" s="651" t="s">
        <v>979</v>
      </c>
      <c r="G1991" s="663" t="s">
        <v>31</v>
      </c>
      <c r="H1991" s="663" t="s">
        <v>3315</v>
      </c>
      <c r="I1991" s="686" t="s">
        <v>29</v>
      </c>
      <c r="J1991" s="1"/>
    </row>
    <row r="1992" spans="1:10" ht="12.75" customHeight="1">
      <c r="A1992" s="651" t="s">
        <v>4503</v>
      </c>
      <c r="B1992" s="651" t="s">
        <v>4504</v>
      </c>
      <c r="C1992" s="686">
        <v>244</v>
      </c>
      <c r="D1992" s="686" t="s">
        <v>1817</v>
      </c>
      <c r="E1992" s="686" t="s">
        <v>1705</v>
      </c>
      <c r="F1992" s="601" t="s">
        <v>4505</v>
      </c>
      <c r="G1992" s="663" t="s">
        <v>48</v>
      </c>
      <c r="H1992" s="663" t="s">
        <v>59</v>
      </c>
      <c r="I1992" s="686" t="s">
        <v>29</v>
      </c>
      <c r="J1992" s="1"/>
    </row>
    <row r="1993" spans="1:10" ht="12.75" customHeight="1">
      <c r="A1993" s="651" t="s">
        <v>4506</v>
      </c>
      <c r="B1993" s="2322" t="s">
        <v>4507</v>
      </c>
      <c r="C1993" s="2304">
        <v>244</v>
      </c>
      <c r="D1993" s="2304" t="s">
        <v>1817</v>
      </c>
      <c r="E1993" s="2304" t="s">
        <v>1705</v>
      </c>
      <c r="F1993" s="601" t="s">
        <v>4508</v>
      </c>
      <c r="G1993" s="663" t="s">
        <v>48</v>
      </c>
      <c r="H1993" s="663" t="s">
        <v>46</v>
      </c>
      <c r="I1993" s="686" t="s">
        <v>40</v>
      </c>
      <c r="J1993" s="1"/>
    </row>
    <row r="1994" spans="1:10" ht="12.75" customHeight="1">
      <c r="A1994" s="651" t="s">
        <v>4509</v>
      </c>
      <c r="B1994" s="2083"/>
      <c r="C1994" s="2083"/>
      <c r="D1994" s="2083"/>
      <c r="E1994" s="2083"/>
      <c r="F1994" s="601" t="s">
        <v>53</v>
      </c>
      <c r="G1994" s="663" t="s">
        <v>48</v>
      </c>
      <c r="H1994" s="663" t="s">
        <v>46</v>
      </c>
      <c r="I1994" s="686" t="s">
        <v>40</v>
      </c>
      <c r="J1994" s="1"/>
    </row>
    <row r="1995" spans="1:10" ht="12.75" customHeight="1">
      <c r="A1995" s="651" t="s">
        <v>4510</v>
      </c>
      <c r="B1995" s="651" t="s">
        <v>2474</v>
      </c>
      <c r="C1995" s="686">
        <v>303</v>
      </c>
      <c r="D1995" s="686" t="s">
        <v>1688</v>
      </c>
      <c r="E1995" s="686" t="s">
        <v>1689</v>
      </c>
      <c r="F1995" s="651" t="s">
        <v>4511</v>
      </c>
      <c r="G1995" s="663" t="s">
        <v>132</v>
      </c>
      <c r="H1995" s="663" t="s">
        <v>509</v>
      </c>
      <c r="I1995" s="686" t="s">
        <v>37</v>
      </c>
      <c r="J1995" s="1"/>
    </row>
    <row r="1996" spans="1:10" ht="12.75" customHeight="1">
      <c r="A1996" s="651" t="s">
        <v>4512</v>
      </c>
      <c r="B1996" s="651" t="s">
        <v>4513</v>
      </c>
      <c r="C1996" s="686">
        <v>303</v>
      </c>
      <c r="D1996" s="686" t="s">
        <v>1688</v>
      </c>
      <c r="E1996" s="686" t="s">
        <v>1689</v>
      </c>
      <c r="F1996" s="651" t="s">
        <v>515</v>
      </c>
      <c r="G1996" s="663" t="s">
        <v>35</v>
      </c>
      <c r="H1996" s="663" t="s">
        <v>509</v>
      </c>
      <c r="I1996" s="686" t="s">
        <v>37</v>
      </c>
      <c r="J1996" s="1"/>
    </row>
    <row r="1997" spans="1:10" ht="12.75" customHeight="1">
      <c r="A1997" s="651" t="s">
        <v>4307</v>
      </c>
      <c r="B1997" s="651" t="s">
        <v>4514</v>
      </c>
      <c r="C1997" s="686">
        <v>303</v>
      </c>
      <c r="D1997" s="686" t="s">
        <v>1688</v>
      </c>
      <c r="E1997" s="686" t="s">
        <v>1689</v>
      </c>
      <c r="F1997" s="651" t="s">
        <v>525</v>
      </c>
      <c r="G1997" s="663" t="s">
        <v>31</v>
      </c>
      <c r="H1997" s="651" t="s">
        <v>526</v>
      </c>
      <c r="I1997" s="686" t="s">
        <v>29</v>
      </c>
      <c r="J1997" s="1"/>
    </row>
    <row r="1998" spans="1:10" ht="12.75" customHeight="1">
      <c r="A1998" s="651" t="s">
        <v>4515</v>
      </c>
      <c r="B1998" s="651" t="s">
        <v>530</v>
      </c>
      <c r="C1998" s="686">
        <v>303</v>
      </c>
      <c r="D1998" s="686" t="s">
        <v>1688</v>
      </c>
      <c r="E1998" s="686" t="s">
        <v>1689</v>
      </c>
      <c r="F1998" s="651" t="s">
        <v>519</v>
      </c>
      <c r="G1998" s="663" t="s">
        <v>132</v>
      </c>
      <c r="H1998" s="663" t="s">
        <v>520</v>
      </c>
      <c r="I1998" s="686" t="s">
        <v>29</v>
      </c>
      <c r="J1998" s="1"/>
    </row>
    <row r="1999" spans="1:10" ht="12.75" customHeight="1">
      <c r="A1999" s="2306"/>
      <c r="B1999" s="2080"/>
      <c r="C1999" s="2080"/>
      <c r="D1999" s="2080"/>
      <c r="E1999" s="2080"/>
      <c r="F1999" s="2080"/>
      <c r="G1999" s="2080"/>
      <c r="H1999" s="2080"/>
      <c r="I1999" s="2081"/>
      <c r="J1999" s="1"/>
    </row>
    <row r="2000" spans="1:10" ht="12.75" customHeight="1">
      <c r="A2000" s="381" t="s">
        <v>1638</v>
      </c>
      <c r="B2000" s="2245">
        <v>4</v>
      </c>
      <c r="C2000" s="2080"/>
      <c r="D2000" s="2080"/>
      <c r="E2000" s="2080"/>
      <c r="F2000" s="2080"/>
      <c r="G2000" s="2080"/>
      <c r="H2000" s="2080"/>
      <c r="I2000" s="2081"/>
      <c r="J2000" s="1"/>
    </row>
    <row r="2001" spans="1:10" ht="12.75" customHeight="1">
      <c r="A2001" s="651" t="s">
        <v>4516</v>
      </c>
      <c r="B2001" s="651" t="s">
        <v>3640</v>
      </c>
      <c r="C2001" s="686">
        <v>244</v>
      </c>
      <c r="D2001" s="686" t="s">
        <v>1688</v>
      </c>
      <c r="E2001" s="686" t="s">
        <v>1689</v>
      </c>
      <c r="F2001" s="651" t="s">
        <v>527</v>
      </c>
      <c r="G2001" s="663" t="s">
        <v>31</v>
      </c>
      <c r="H2001" s="663" t="s">
        <v>526</v>
      </c>
      <c r="I2001" s="686" t="s">
        <v>29</v>
      </c>
      <c r="J2001" s="1"/>
    </row>
    <row r="2002" spans="1:10" ht="12.75" customHeight="1">
      <c r="A2002" s="651" t="s">
        <v>4517</v>
      </c>
      <c r="B2002" s="651" t="s">
        <v>4518</v>
      </c>
      <c r="C2002" s="686">
        <v>223</v>
      </c>
      <c r="D2002" s="686" t="s">
        <v>1688</v>
      </c>
      <c r="E2002" s="686" t="s">
        <v>1705</v>
      </c>
      <c r="F2002" s="663" t="s">
        <v>4519</v>
      </c>
      <c r="G2002" s="663" t="s">
        <v>35</v>
      </c>
      <c r="H2002" s="663" t="s">
        <v>1302</v>
      </c>
      <c r="I2002" s="686" t="s">
        <v>40</v>
      </c>
      <c r="J2002" s="1"/>
    </row>
    <row r="2003" spans="1:10" ht="12.75" customHeight="1">
      <c r="A2003" s="599" t="s">
        <v>4520</v>
      </c>
      <c r="B2003" s="667" t="s">
        <v>4521</v>
      </c>
      <c r="C2003" s="660">
        <v>303</v>
      </c>
      <c r="D2003" s="660" t="s">
        <v>1688</v>
      </c>
      <c r="E2003" s="660" t="s">
        <v>1689</v>
      </c>
      <c r="F2003" s="838" t="s">
        <v>519</v>
      </c>
      <c r="G2003" s="838" t="s">
        <v>132</v>
      </c>
      <c r="H2003" s="838" t="s">
        <v>520</v>
      </c>
      <c r="I2003" s="686" t="s">
        <v>29</v>
      </c>
      <c r="J2003" s="1"/>
    </row>
    <row r="2004" spans="1:10" ht="12.75" customHeight="1">
      <c r="A2004" s="651" t="s">
        <v>1994</v>
      </c>
      <c r="B2004" s="651" t="s">
        <v>1803</v>
      </c>
      <c r="C2004" s="686">
        <v>200</v>
      </c>
      <c r="D2004" s="686" t="s">
        <v>1688</v>
      </c>
      <c r="E2004" s="686" t="s">
        <v>1705</v>
      </c>
      <c r="F2004" s="663" t="s">
        <v>91</v>
      </c>
      <c r="G2004" s="663" t="s">
        <v>31</v>
      </c>
      <c r="H2004" s="663" t="s">
        <v>88</v>
      </c>
      <c r="I2004" s="686" t="s">
        <v>29</v>
      </c>
      <c r="J2004" s="1"/>
    </row>
    <row r="2005" spans="1:10" ht="12.75" customHeight="1">
      <c r="A2005" s="651" t="s">
        <v>4522</v>
      </c>
      <c r="B2005" s="651" t="s">
        <v>4523</v>
      </c>
      <c r="C2005" s="686">
        <v>202</v>
      </c>
      <c r="D2005" s="686" t="s">
        <v>1688</v>
      </c>
      <c r="E2005" s="686" t="s">
        <v>1689</v>
      </c>
      <c r="F2005" s="663" t="s">
        <v>525</v>
      </c>
      <c r="G2005" s="663" t="s">
        <v>31</v>
      </c>
      <c r="H2005" s="663" t="s">
        <v>526</v>
      </c>
      <c r="I2005" s="686" t="s">
        <v>29</v>
      </c>
      <c r="J2005" s="1"/>
    </row>
    <row r="2006" spans="1:10" ht="12.75" customHeight="1">
      <c r="A2006" s="651" t="s">
        <v>4524</v>
      </c>
      <c r="B2006" s="651" t="s">
        <v>4525</v>
      </c>
      <c r="C2006" s="686">
        <v>244</v>
      </c>
      <c r="D2006" s="686" t="s">
        <v>1817</v>
      </c>
      <c r="E2006" s="686" t="s">
        <v>1705</v>
      </c>
      <c r="F2006" s="651" t="s">
        <v>998</v>
      </c>
      <c r="G2006" s="663" t="s">
        <v>48</v>
      </c>
      <c r="H2006" s="663" t="s">
        <v>59</v>
      </c>
      <c r="I2006" s="686" t="s">
        <v>29</v>
      </c>
      <c r="J2006" s="1"/>
    </row>
    <row r="2007" spans="1:10" ht="12.75" customHeight="1">
      <c r="A2007" s="651" t="s">
        <v>1796</v>
      </c>
      <c r="B2007" s="651" t="s">
        <v>4526</v>
      </c>
      <c r="C2007" s="686">
        <v>200</v>
      </c>
      <c r="D2007" s="686" t="s">
        <v>1688</v>
      </c>
      <c r="E2007" s="686" t="s">
        <v>1705</v>
      </c>
      <c r="F2007" s="663" t="s">
        <v>172</v>
      </c>
      <c r="G2007" s="663" t="s">
        <v>132</v>
      </c>
      <c r="H2007" s="663" t="s">
        <v>6</v>
      </c>
      <c r="I2007" s="686" t="s">
        <v>29</v>
      </c>
      <c r="J2007" s="1"/>
    </row>
    <row r="2008" spans="1:10" ht="12.75" customHeight="1">
      <c r="A2008" s="651" t="s">
        <v>1793</v>
      </c>
      <c r="B2008" s="651" t="s">
        <v>1794</v>
      </c>
      <c r="C2008" s="686">
        <v>200</v>
      </c>
      <c r="D2008" s="686" t="s">
        <v>1688</v>
      </c>
      <c r="E2008" s="686" t="s">
        <v>1705</v>
      </c>
      <c r="F2008" s="663" t="s">
        <v>4527</v>
      </c>
      <c r="G2008" s="663" t="s">
        <v>25</v>
      </c>
      <c r="H2008" s="663" t="s">
        <v>130</v>
      </c>
      <c r="I2008" s="686" t="s">
        <v>29</v>
      </c>
      <c r="J2008" s="1"/>
    </row>
    <row r="2009" spans="1:10" ht="12.75" customHeight="1">
      <c r="A2009" s="651" t="s">
        <v>4528</v>
      </c>
      <c r="B2009" s="651" t="s">
        <v>4529</v>
      </c>
      <c r="C2009" s="686">
        <v>244</v>
      </c>
      <c r="D2009" s="686" t="s">
        <v>1817</v>
      </c>
      <c r="E2009" s="686" t="s">
        <v>1705</v>
      </c>
      <c r="F2009" s="663" t="s">
        <v>4508</v>
      </c>
      <c r="G2009" s="663" t="s">
        <v>48</v>
      </c>
      <c r="H2009" s="663" t="s">
        <v>46</v>
      </c>
      <c r="I2009" s="686" t="s">
        <v>40</v>
      </c>
      <c r="J2009" s="1"/>
    </row>
    <row r="2010" spans="1:10" ht="13.5" customHeight="1">
      <c r="A2010" s="651" t="s">
        <v>1992</v>
      </c>
      <c r="B2010" s="651" t="s">
        <v>2273</v>
      </c>
      <c r="C2010" s="686" t="s">
        <v>2349</v>
      </c>
      <c r="D2010" s="686" t="s">
        <v>1688</v>
      </c>
      <c r="E2010" s="686" t="s">
        <v>1689</v>
      </c>
      <c r="F2010" s="651" t="s">
        <v>4418</v>
      </c>
      <c r="G2010" s="663"/>
      <c r="H2010" s="663"/>
      <c r="I2010" s="686" t="s">
        <v>29</v>
      </c>
      <c r="J2010" s="1"/>
    </row>
    <row r="2011" spans="1:10" ht="12.75" customHeight="1">
      <c r="A2011" s="2306"/>
      <c r="B2011" s="2080"/>
      <c r="C2011" s="2080"/>
      <c r="D2011" s="2080"/>
      <c r="E2011" s="2080"/>
      <c r="F2011" s="2080"/>
      <c r="G2011" s="2080"/>
      <c r="H2011" s="2080"/>
      <c r="I2011" s="2081"/>
      <c r="J2011" s="1"/>
    </row>
    <row r="2012" spans="1:10" ht="12.75" customHeight="1">
      <c r="A2012" s="381" t="s">
        <v>1638</v>
      </c>
      <c r="B2012" s="2245">
        <v>5</v>
      </c>
      <c r="C2012" s="2080"/>
      <c r="D2012" s="2080"/>
      <c r="E2012" s="2080"/>
      <c r="F2012" s="2080"/>
      <c r="G2012" s="2080"/>
      <c r="H2012" s="2080"/>
      <c r="I2012" s="2081"/>
      <c r="J2012" s="1"/>
    </row>
    <row r="2013" spans="1:10" ht="12.75" customHeight="1">
      <c r="A2013" s="651" t="s">
        <v>4530</v>
      </c>
      <c r="B2013" s="651" t="s">
        <v>4531</v>
      </c>
      <c r="C2013" s="686">
        <v>223</v>
      </c>
      <c r="D2013" s="686" t="s">
        <v>1688</v>
      </c>
      <c r="E2013" s="686" t="s">
        <v>1689</v>
      </c>
      <c r="F2013" s="651" t="s">
        <v>527</v>
      </c>
      <c r="G2013" s="663" t="s">
        <v>31</v>
      </c>
      <c r="H2013" s="663" t="s">
        <v>526</v>
      </c>
      <c r="I2013" s="686" t="s">
        <v>29</v>
      </c>
      <c r="J2013" s="1"/>
    </row>
    <row r="2014" spans="1:10" ht="12.75" customHeight="1">
      <c r="A2014" s="651" t="s">
        <v>4532</v>
      </c>
      <c r="B2014" s="651" t="s">
        <v>4533</v>
      </c>
      <c r="C2014" s="686">
        <v>223</v>
      </c>
      <c r="D2014" s="686" t="s">
        <v>1817</v>
      </c>
      <c r="E2014" s="686" t="s">
        <v>1705</v>
      </c>
      <c r="F2014" s="601" t="s">
        <v>970</v>
      </c>
      <c r="G2014" s="663" t="s">
        <v>48</v>
      </c>
      <c r="H2014" s="663" t="s">
        <v>59</v>
      </c>
      <c r="I2014" s="686" t="s">
        <v>29</v>
      </c>
      <c r="J2014" s="1"/>
    </row>
    <row r="2015" spans="1:10" ht="12.75" customHeight="1">
      <c r="A2015" s="651" t="s">
        <v>4534</v>
      </c>
      <c r="B2015" s="651" t="s">
        <v>4535</v>
      </c>
      <c r="C2015" s="686">
        <v>223</v>
      </c>
      <c r="D2015" s="686" t="s">
        <v>1817</v>
      </c>
      <c r="E2015" s="686" t="s">
        <v>1705</v>
      </c>
      <c r="F2015" s="601" t="s">
        <v>4536</v>
      </c>
      <c r="G2015" s="663" t="s">
        <v>4537</v>
      </c>
      <c r="H2015" s="663" t="s">
        <v>46</v>
      </c>
      <c r="I2015" s="686" t="s">
        <v>29</v>
      </c>
      <c r="J2015" s="1"/>
    </row>
    <row r="2016" spans="1:10" ht="12.75" customHeight="1">
      <c r="A2016" s="651" t="s">
        <v>4538</v>
      </c>
      <c r="B2016" s="651" t="s">
        <v>4539</v>
      </c>
      <c r="C2016" s="686">
        <v>303</v>
      </c>
      <c r="D2016" s="686" t="s">
        <v>1688</v>
      </c>
      <c r="E2016" s="686" t="s">
        <v>1689</v>
      </c>
      <c r="F2016" s="651" t="s">
        <v>519</v>
      </c>
      <c r="G2016" s="663" t="s">
        <v>132</v>
      </c>
      <c r="H2016" s="663" t="s">
        <v>520</v>
      </c>
      <c r="I2016" s="686" t="s">
        <v>29</v>
      </c>
      <c r="J2016" s="1"/>
    </row>
    <row r="2017" spans="1:10" ht="12.75" customHeight="1">
      <c r="A2017" s="651" t="s">
        <v>4540</v>
      </c>
      <c r="B2017" s="651" t="s">
        <v>4541</v>
      </c>
      <c r="C2017" s="686">
        <v>303</v>
      </c>
      <c r="D2017" s="686" t="s">
        <v>1688</v>
      </c>
      <c r="E2017" s="686" t="s">
        <v>1689</v>
      </c>
      <c r="F2017" s="651" t="s">
        <v>4542</v>
      </c>
      <c r="G2017" s="663" t="s">
        <v>132</v>
      </c>
      <c r="H2017" s="663" t="s">
        <v>509</v>
      </c>
      <c r="I2017" s="686" t="s">
        <v>37</v>
      </c>
      <c r="J2017" s="1"/>
    </row>
    <row r="2018" spans="1:10" ht="13.5" customHeight="1">
      <c r="A2018" s="651" t="s">
        <v>4543</v>
      </c>
      <c r="B2018" s="651" t="s">
        <v>4544</v>
      </c>
      <c r="C2018" s="686">
        <v>303</v>
      </c>
      <c r="D2018" s="686" t="s">
        <v>1817</v>
      </c>
      <c r="E2018" s="686" t="s">
        <v>1689</v>
      </c>
      <c r="F2018" s="651" t="s">
        <v>515</v>
      </c>
      <c r="G2018" s="663" t="s">
        <v>35</v>
      </c>
      <c r="H2018" s="663" t="s">
        <v>509</v>
      </c>
      <c r="I2018" s="686" t="s">
        <v>37</v>
      </c>
      <c r="J2018" s="1"/>
    </row>
    <row r="2019" spans="1:10" ht="12.75" customHeight="1">
      <c r="A2019" s="651" t="s">
        <v>4545</v>
      </c>
      <c r="B2019" s="651" t="s">
        <v>4546</v>
      </c>
      <c r="C2019" s="686">
        <v>303</v>
      </c>
      <c r="D2019" s="686" t="s">
        <v>1817</v>
      </c>
      <c r="E2019" s="686" t="s">
        <v>1689</v>
      </c>
      <c r="F2019" s="651" t="s">
        <v>1307</v>
      </c>
      <c r="G2019" s="663" t="s">
        <v>35</v>
      </c>
      <c r="H2019" s="651" t="s">
        <v>4547</v>
      </c>
      <c r="I2019" s="686" t="s">
        <v>29</v>
      </c>
      <c r="J2019" s="1"/>
    </row>
    <row r="2020" spans="1:10" ht="12.75" customHeight="1">
      <c r="A2020" s="651" t="s">
        <v>4548</v>
      </c>
      <c r="B2020" s="651" t="s">
        <v>4549</v>
      </c>
      <c r="C2020" s="686">
        <v>303</v>
      </c>
      <c r="D2020" s="686" t="s">
        <v>1817</v>
      </c>
      <c r="E2020" s="686" t="s">
        <v>1689</v>
      </c>
      <c r="F2020" s="651" t="s">
        <v>171</v>
      </c>
      <c r="G2020" s="651" t="s">
        <v>35</v>
      </c>
      <c r="H2020" s="663" t="s">
        <v>6</v>
      </c>
      <c r="I2020" s="686" t="s">
        <v>29</v>
      </c>
      <c r="J2020" s="1"/>
    </row>
    <row r="2021" spans="1:10" ht="12.75" customHeight="1">
      <c r="A2021" s="2306"/>
      <c r="B2021" s="2080"/>
      <c r="C2021" s="2080"/>
      <c r="D2021" s="2080"/>
      <c r="E2021" s="2080"/>
      <c r="F2021" s="2080"/>
      <c r="G2021" s="2080"/>
      <c r="H2021" s="2080"/>
      <c r="I2021" s="2081"/>
      <c r="J2021" s="1"/>
    </row>
    <row r="2022" spans="1:10" ht="12.75" customHeight="1">
      <c r="A2022" s="381" t="s">
        <v>1638</v>
      </c>
      <c r="B2022" s="2245">
        <v>6</v>
      </c>
      <c r="C2022" s="2080"/>
      <c r="D2022" s="2080"/>
      <c r="E2022" s="2080"/>
      <c r="F2022" s="2080"/>
      <c r="G2022" s="2080"/>
      <c r="H2022" s="2080"/>
      <c r="I2022" s="2081"/>
      <c r="J2022" s="1"/>
    </row>
    <row r="2023" spans="1:10" ht="12.75" customHeight="1">
      <c r="A2023" s="651" t="s">
        <v>4550</v>
      </c>
      <c r="B2023" s="651" t="s">
        <v>4551</v>
      </c>
      <c r="C2023" s="686">
        <v>223</v>
      </c>
      <c r="D2023" s="686" t="s">
        <v>1688</v>
      </c>
      <c r="E2023" s="686" t="s">
        <v>1689</v>
      </c>
      <c r="F2023" s="651" t="s">
        <v>527</v>
      </c>
      <c r="G2023" s="663" t="s">
        <v>31</v>
      </c>
      <c r="H2023" s="663" t="s">
        <v>526</v>
      </c>
      <c r="I2023" s="686" t="s">
        <v>29</v>
      </c>
      <c r="J2023" s="1"/>
    </row>
    <row r="2024" spans="1:10" ht="12.75" customHeight="1">
      <c r="A2024" s="651" t="s">
        <v>4552</v>
      </c>
      <c r="B2024" s="651" t="s">
        <v>4553</v>
      </c>
      <c r="C2024" s="686">
        <v>303</v>
      </c>
      <c r="D2024" s="686" t="s">
        <v>1817</v>
      </c>
      <c r="E2024" s="1079" t="s">
        <v>1689</v>
      </c>
      <c r="F2024" s="651" t="s">
        <v>531</v>
      </c>
      <c r="G2024" s="663" t="s">
        <v>104</v>
      </c>
      <c r="H2024" s="663" t="s">
        <v>532</v>
      </c>
      <c r="I2024" s="686" t="s">
        <v>37</v>
      </c>
      <c r="J2024" s="1"/>
    </row>
    <row r="2025" spans="1:10" ht="12.75" customHeight="1">
      <c r="A2025" s="651" t="s">
        <v>4554</v>
      </c>
      <c r="B2025" s="651" t="s">
        <v>4555</v>
      </c>
      <c r="C2025" s="686">
        <v>303</v>
      </c>
      <c r="D2025" s="686" t="s">
        <v>1688</v>
      </c>
      <c r="E2025" s="686" t="s">
        <v>1689</v>
      </c>
      <c r="F2025" s="651" t="s">
        <v>507</v>
      </c>
      <c r="G2025" s="663" t="s">
        <v>35</v>
      </c>
      <c r="H2025" s="663" t="s">
        <v>509</v>
      </c>
      <c r="I2025" s="686" t="s">
        <v>29</v>
      </c>
      <c r="J2025" s="1"/>
    </row>
    <row r="2026" spans="1:10" ht="12.75" customHeight="1">
      <c r="A2026" s="651" t="s">
        <v>4556</v>
      </c>
      <c r="B2026" s="651" t="s">
        <v>4557</v>
      </c>
      <c r="C2026" s="686">
        <v>303</v>
      </c>
      <c r="D2026" s="686" t="s">
        <v>1688</v>
      </c>
      <c r="E2026" s="686" t="s">
        <v>1689</v>
      </c>
      <c r="F2026" s="651" t="s">
        <v>525</v>
      </c>
      <c r="G2026" s="651" t="s">
        <v>31</v>
      </c>
      <c r="H2026" s="663" t="s">
        <v>526</v>
      </c>
      <c r="I2026" s="686" t="s">
        <v>29</v>
      </c>
      <c r="J2026" s="1"/>
    </row>
    <row r="2027" spans="1:10" ht="12.75" customHeight="1">
      <c r="A2027" s="651" t="s">
        <v>4558</v>
      </c>
      <c r="B2027" s="651" t="s">
        <v>4559</v>
      </c>
      <c r="C2027" s="686">
        <v>223</v>
      </c>
      <c r="D2027" s="686" t="s">
        <v>1817</v>
      </c>
      <c r="E2027" s="686" t="s">
        <v>1705</v>
      </c>
      <c r="F2027" s="651" t="s">
        <v>970</v>
      </c>
      <c r="G2027" s="663" t="s">
        <v>48</v>
      </c>
      <c r="H2027" s="663" t="s">
        <v>59</v>
      </c>
      <c r="I2027" s="686" t="s">
        <v>29</v>
      </c>
      <c r="J2027" s="1"/>
    </row>
    <row r="2028" spans="1:10" ht="12.75" customHeight="1">
      <c r="A2028" s="651" t="s">
        <v>4560</v>
      </c>
      <c r="B2028" s="651" t="s">
        <v>4561</v>
      </c>
      <c r="C2028" s="686">
        <v>223</v>
      </c>
      <c r="D2028" s="686" t="s">
        <v>1817</v>
      </c>
      <c r="E2028" s="686" t="s">
        <v>1705</v>
      </c>
      <c r="F2028" s="651" t="s">
        <v>4508</v>
      </c>
      <c r="G2028" s="651" t="s">
        <v>48</v>
      </c>
      <c r="H2028" s="663" t="s">
        <v>46</v>
      </c>
      <c r="I2028" s="686" t="s">
        <v>40</v>
      </c>
      <c r="J2028" s="1"/>
    </row>
    <row r="2029" spans="1:10" ht="12.75" customHeight="1">
      <c r="A2029" s="651" t="s">
        <v>1835</v>
      </c>
      <c r="B2029" s="651" t="s">
        <v>2273</v>
      </c>
      <c r="C2029" s="686" t="s">
        <v>2349</v>
      </c>
      <c r="D2029" s="686" t="s">
        <v>1688</v>
      </c>
      <c r="E2029" s="686" t="s">
        <v>1689</v>
      </c>
      <c r="F2029" s="651" t="s">
        <v>1307</v>
      </c>
      <c r="G2029" s="663" t="s">
        <v>35</v>
      </c>
      <c r="H2029" s="651" t="s">
        <v>4547</v>
      </c>
      <c r="I2029" s="686" t="s">
        <v>29</v>
      </c>
      <c r="J2029" s="1"/>
    </row>
    <row r="2030" spans="1:10" ht="12.75" customHeight="1">
      <c r="A2030" s="651" t="s">
        <v>1823</v>
      </c>
      <c r="B2030" s="651" t="s">
        <v>1845</v>
      </c>
      <c r="C2030" s="686">
        <v>0</v>
      </c>
      <c r="D2030" s="686" t="s">
        <v>1688</v>
      </c>
      <c r="E2030" s="686" t="s">
        <v>1689</v>
      </c>
      <c r="F2030" s="651" t="s">
        <v>525</v>
      </c>
      <c r="G2030" s="651" t="s">
        <v>31</v>
      </c>
      <c r="H2030" s="663" t="s">
        <v>526</v>
      </c>
      <c r="I2030" s="686" t="s">
        <v>29</v>
      </c>
      <c r="J2030" s="1"/>
    </row>
    <row r="2031" spans="1:10" ht="12.75" customHeight="1">
      <c r="A2031" s="651" t="s">
        <v>4562</v>
      </c>
      <c r="B2031" s="651" t="s">
        <v>4563</v>
      </c>
      <c r="C2031" s="1737">
        <v>303</v>
      </c>
      <c r="D2031" s="686" t="s">
        <v>1817</v>
      </c>
      <c r="E2031" s="686" t="s">
        <v>1689</v>
      </c>
      <c r="F2031" s="651" t="s">
        <v>4564</v>
      </c>
      <c r="G2031" s="651" t="s">
        <v>104</v>
      </c>
      <c r="H2031" s="663" t="s">
        <v>530</v>
      </c>
      <c r="I2031" s="686" t="s">
        <v>37</v>
      </c>
      <c r="J2031" s="1"/>
    </row>
    <row r="2032" spans="1:10" ht="12.75" customHeight="1">
      <c r="A2032" s="651" t="s">
        <v>4565</v>
      </c>
      <c r="B2032" s="651" t="s">
        <v>4566</v>
      </c>
      <c r="C2032" s="1737">
        <v>303</v>
      </c>
      <c r="D2032" s="686" t="s">
        <v>1817</v>
      </c>
      <c r="E2032" s="686" t="s">
        <v>1705</v>
      </c>
      <c r="F2032" s="651" t="s">
        <v>171</v>
      </c>
      <c r="G2032" s="663" t="s">
        <v>132</v>
      </c>
      <c r="H2032" s="601" t="s">
        <v>6</v>
      </c>
      <c r="I2032" s="686" t="s">
        <v>29</v>
      </c>
      <c r="J2032" s="1"/>
    </row>
    <row r="2033" spans="1:10" ht="12.75" customHeight="1">
      <c r="A2033" s="651" t="s">
        <v>4567</v>
      </c>
      <c r="B2033" s="651" t="s">
        <v>4568</v>
      </c>
      <c r="C2033" s="686">
        <v>303</v>
      </c>
      <c r="D2033" s="686" t="s">
        <v>1817</v>
      </c>
      <c r="E2033" s="686" t="s">
        <v>1689</v>
      </c>
      <c r="F2033" s="651" t="s">
        <v>1307</v>
      </c>
      <c r="G2033" s="663" t="s">
        <v>35</v>
      </c>
      <c r="H2033" s="651" t="s">
        <v>4547</v>
      </c>
      <c r="I2033" s="686" t="s">
        <v>29</v>
      </c>
      <c r="J2033" s="1"/>
    </row>
    <row r="2034" spans="1:10" ht="12.75" customHeight="1">
      <c r="A2034" s="2306"/>
      <c r="B2034" s="2080"/>
      <c r="C2034" s="2080"/>
      <c r="D2034" s="2080"/>
      <c r="E2034" s="2080"/>
      <c r="F2034" s="2080"/>
      <c r="G2034" s="2080"/>
      <c r="H2034" s="2080"/>
      <c r="I2034" s="2081"/>
      <c r="J2034" s="1"/>
    </row>
    <row r="2035" spans="1:10" ht="12.75" customHeight="1">
      <c r="A2035" s="381" t="s">
        <v>1638</v>
      </c>
      <c r="B2035" s="2245">
        <v>7</v>
      </c>
      <c r="C2035" s="2080"/>
      <c r="D2035" s="2080"/>
      <c r="E2035" s="2080"/>
      <c r="F2035" s="2080"/>
      <c r="G2035" s="2080"/>
      <c r="H2035" s="2080"/>
      <c r="I2035" s="2081"/>
      <c r="J2035" s="1"/>
    </row>
    <row r="2036" spans="1:10" ht="12.75" customHeight="1">
      <c r="A2036" s="2307" t="s">
        <v>4569</v>
      </c>
      <c r="B2036" s="2307" t="s">
        <v>2063</v>
      </c>
      <c r="C2036" s="2320">
        <v>143</v>
      </c>
      <c r="D2036" s="2320" t="s">
        <v>1688</v>
      </c>
      <c r="E2036" s="2320" t="s">
        <v>1689</v>
      </c>
      <c r="F2036" s="651" t="s">
        <v>1307</v>
      </c>
      <c r="G2036" s="651" t="s">
        <v>35</v>
      </c>
      <c r="H2036" s="663" t="s">
        <v>512</v>
      </c>
      <c r="I2036" s="686" t="s">
        <v>29</v>
      </c>
      <c r="J2036" s="1"/>
    </row>
    <row r="2037" spans="1:10" ht="12.75" customHeight="1">
      <c r="A2037" s="2088"/>
      <c r="B2037" s="2088"/>
      <c r="C2037" s="2088"/>
      <c r="D2037" s="2088"/>
      <c r="E2037" s="2088"/>
      <c r="F2037" s="651" t="s">
        <v>519</v>
      </c>
      <c r="G2037" s="651" t="s">
        <v>132</v>
      </c>
      <c r="H2037" s="663" t="s">
        <v>520</v>
      </c>
      <c r="I2037" s="686" t="s">
        <v>29</v>
      </c>
      <c r="J2037" s="1"/>
    </row>
    <row r="2038" spans="1:10" ht="12.75" customHeight="1">
      <c r="A2038" s="2088"/>
      <c r="B2038" s="2088"/>
      <c r="C2038" s="2088"/>
      <c r="D2038" s="2088"/>
      <c r="E2038" s="2088"/>
      <c r="F2038" s="651" t="s">
        <v>507</v>
      </c>
      <c r="G2038" s="651" t="s">
        <v>35</v>
      </c>
      <c r="H2038" s="663" t="s">
        <v>509</v>
      </c>
      <c r="I2038" s="686" t="s">
        <v>29</v>
      </c>
      <c r="J2038" s="1"/>
    </row>
    <row r="2039" spans="1:10" ht="12.75" customHeight="1">
      <c r="A2039" s="2083"/>
      <c r="B2039" s="2083"/>
      <c r="C2039" s="2083"/>
      <c r="D2039" s="2083"/>
      <c r="E2039" s="2083"/>
      <c r="F2039" s="651" t="s">
        <v>525</v>
      </c>
      <c r="G2039" s="651" t="s">
        <v>31</v>
      </c>
      <c r="H2039" s="663" t="s">
        <v>526</v>
      </c>
      <c r="I2039" s="686" t="s">
        <v>29</v>
      </c>
      <c r="J2039" s="1"/>
    </row>
    <row r="2040" spans="1:10" ht="12.75" customHeight="1">
      <c r="A2040" s="651" t="s">
        <v>4571</v>
      </c>
      <c r="B2040" s="651" t="s">
        <v>4572</v>
      </c>
      <c r="C2040" s="686">
        <v>303</v>
      </c>
      <c r="D2040" s="686" t="s">
        <v>1688</v>
      </c>
      <c r="E2040" s="686" t="s">
        <v>1689</v>
      </c>
      <c r="F2040" s="651" t="s">
        <v>1307</v>
      </c>
      <c r="G2040" s="651" t="s">
        <v>35</v>
      </c>
      <c r="H2040" s="663" t="s">
        <v>512</v>
      </c>
      <c r="I2040" s="686" t="s">
        <v>29</v>
      </c>
      <c r="J2040" s="1"/>
    </row>
    <row r="2041" spans="1:10" ht="12.75" customHeight="1">
      <c r="A2041" s="651" t="s">
        <v>4573</v>
      </c>
      <c r="B2041" s="651" t="s">
        <v>478</v>
      </c>
      <c r="C2041" s="686">
        <v>303</v>
      </c>
      <c r="D2041" s="686" t="s">
        <v>1688</v>
      </c>
      <c r="E2041" s="686" t="s">
        <v>1705</v>
      </c>
      <c r="F2041" s="651" t="s">
        <v>477</v>
      </c>
      <c r="G2041" s="651" t="s">
        <v>132</v>
      </c>
      <c r="H2041" s="663" t="s">
        <v>478</v>
      </c>
      <c r="I2041" s="686" t="s">
        <v>29</v>
      </c>
      <c r="J2041" s="1"/>
    </row>
    <row r="2042" spans="1:10" ht="12.75" customHeight="1">
      <c r="A2042" s="651" t="s">
        <v>4574</v>
      </c>
      <c r="B2042" s="651" t="s">
        <v>532</v>
      </c>
      <c r="C2042" s="686">
        <v>303</v>
      </c>
      <c r="D2042" s="686" t="s">
        <v>1688</v>
      </c>
      <c r="E2042" s="686" t="s">
        <v>1689</v>
      </c>
      <c r="F2042" s="651" t="s">
        <v>4511</v>
      </c>
      <c r="G2042" s="651" t="s">
        <v>132</v>
      </c>
      <c r="H2042" s="663" t="s">
        <v>509</v>
      </c>
      <c r="I2042" s="686" t="s">
        <v>37</v>
      </c>
      <c r="J2042" s="1"/>
    </row>
    <row r="2043" spans="1:10" ht="12.75" customHeight="1">
      <c r="A2043" s="651" t="s">
        <v>4575</v>
      </c>
      <c r="B2043" s="651" t="s">
        <v>4576</v>
      </c>
      <c r="C2043" s="686">
        <v>303</v>
      </c>
      <c r="D2043" s="686" t="s">
        <v>1817</v>
      </c>
      <c r="E2043" s="686" t="s">
        <v>1689</v>
      </c>
      <c r="F2043" s="651" t="s">
        <v>171</v>
      </c>
      <c r="G2043" s="651" t="s">
        <v>35</v>
      </c>
      <c r="H2043" s="601" t="s">
        <v>6</v>
      </c>
      <c r="I2043" s="686" t="s">
        <v>4577</v>
      </c>
      <c r="J2043" s="1"/>
    </row>
    <row r="2044" spans="1:10" ht="12.75" customHeight="1">
      <c r="A2044" s="651" t="s">
        <v>4569</v>
      </c>
      <c r="B2044" s="651" t="s">
        <v>4578</v>
      </c>
      <c r="C2044" s="686">
        <v>303</v>
      </c>
      <c r="D2044" s="686" t="s">
        <v>1817</v>
      </c>
      <c r="E2044" s="686" t="s">
        <v>1689</v>
      </c>
      <c r="F2044" s="651" t="s">
        <v>1307</v>
      </c>
      <c r="G2044" s="651" t="s">
        <v>35</v>
      </c>
      <c r="H2044" s="663" t="s">
        <v>512</v>
      </c>
      <c r="I2044" s="686" t="s">
        <v>4577</v>
      </c>
      <c r="J2044" s="1"/>
    </row>
    <row r="2045" spans="1:10" ht="13.5" customHeight="1">
      <c r="A2045" s="2306"/>
      <c r="B2045" s="2080"/>
      <c r="C2045" s="2080"/>
      <c r="D2045" s="2080"/>
      <c r="E2045" s="2080"/>
      <c r="F2045" s="2080"/>
      <c r="G2045" s="2080"/>
      <c r="H2045" s="2080"/>
      <c r="I2045" s="2081"/>
      <c r="J2045" s="1"/>
    </row>
    <row r="2046" spans="1:10" ht="12.75" customHeight="1">
      <c r="A2046" s="381" t="s">
        <v>1638</v>
      </c>
      <c r="B2046" s="2245">
        <v>8</v>
      </c>
      <c r="C2046" s="2080"/>
      <c r="D2046" s="2080"/>
      <c r="E2046" s="2080"/>
      <c r="F2046" s="2080"/>
      <c r="G2046" s="2080"/>
      <c r="H2046" s="2080"/>
      <c r="I2046" s="2081"/>
      <c r="J2046" s="1"/>
    </row>
    <row r="2047" spans="1:10" ht="12.75" customHeight="1">
      <c r="A2047" s="651" t="s">
        <v>4579</v>
      </c>
      <c r="B2047" s="651" t="s">
        <v>4580</v>
      </c>
      <c r="C2047" s="686">
        <v>303</v>
      </c>
      <c r="D2047" s="686" t="s">
        <v>1688</v>
      </c>
      <c r="E2047" s="686" t="s">
        <v>1689</v>
      </c>
      <c r="F2047" s="663" t="s">
        <v>515</v>
      </c>
      <c r="G2047" s="663" t="s">
        <v>35</v>
      </c>
      <c r="H2047" s="663" t="s">
        <v>509</v>
      </c>
      <c r="I2047" s="686" t="s">
        <v>37</v>
      </c>
      <c r="J2047" s="1"/>
    </row>
    <row r="2048" spans="1:10" ht="12.75" customHeight="1">
      <c r="A2048" s="651" t="s">
        <v>4581</v>
      </c>
      <c r="B2048" s="651" t="s">
        <v>4582</v>
      </c>
      <c r="C2048" s="686">
        <v>303</v>
      </c>
      <c r="D2048" s="686" t="s">
        <v>1817</v>
      </c>
      <c r="E2048" s="686" t="s">
        <v>1689</v>
      </c>
      <c r="F2048" s="651" t="s">
        <v>515</v>
      </c>
      <c r="G2048" s="663" t="s">
        <v>35</v>
      </c>
      <c r="H2048" s="663" t="s">
        <v>509</v>
      </c>
      <c r="I2048" s="686" t="s">
        <v>37</v>
      </c>
      <c r="J2048" s="1"/>
    </row>
    <row r="2049" spans="1:10" ht="12.75" customHeight="1">
      <c r="A2049" s="2321" t="s">
        <v>4583</v>
      </c>
      <c r="B2049" s="2321" t="s">
        <v>2094</v>
      </c>
      <c r="C2049" s="2320">
        <v>143</v>
      </c>
      <c r="D2049" s="2320" t="s">
        <v>1688</v>
      </c>
      <c r="E2049" s="2320" t="s">
        <v>1689</v>
      </c>
      <c r="F2049" s="651" t="s">
        <v>507</v>
      </c>
      <c r="G2049" s="663" t="s">
        <v>35</v>
      </c>
      <c r="H2049" s="663" t="s">
        <v>509</v>
      </c>
      <c r="I2049" s="686" t="s">
        <v>29</v>
      </c>
      <c r="J2049" s="1"/>
    </row>
    <row r="2050" spans="1:10" ht="12.75" customHeight="1">
      <c r="A2050" s="2088"/>
      <c r="B2050" s="2088"/>
      <c r="C2050" s="2088"/>
      <c r="D2050" s="2088"/>
      <c r="E2050" s="2088"/>
      <c r="F2050" s="663" t="s">
        <v>519</v>
      </c>
      <c r="G2050" s="663" t="s">
        <v>132</v>
      </c>
      <c r="H2050" s="663" t="s">
        <v>520</v>
      </c>
      <c r="I2050" s="686" t="s">
        <v>29</v>
      </c>
      <c r="J2050" s="1"/>
    </row>
    <row r="2051" spans="1:10" ht="12.75" customHeight="1">
      <c r="A2051" s="2088"/>
      <c r="B2051" s="2088"/>
      <c r="C2051" s="2088"/>
      <c r="D2051" s="2088"/>
      <c r="E2051" s="2088"/>
      <c r="F2051" s="663" t="s">
        <v>1307</v>
      </c>
      <c r="G2051" s="663" t="s">
        <v>35</v>
      </c>
      <c r="H2051" s="663" t="s">
        <v>512</v>
      </c>
      <c r="I2051" s="686" t="s">
        <v>29</v>
      </c>
      <c r="J2051" s="1"/>
    </row>
    <row r="2052" spans="1:10" ht="12.75" customHeight="1">
      <c r="A2052" s="2088"/>
      <c r="B2052" s="2088"/>
      <c r="C2052" s="2088"/>
      <c r="D2052" s="2088"/>
      <c r="E2052" s="2088"/>
      <c r="F2052" s="663" t="s">
        <v>525</v>
      </c>
      <c r="G2052" s="663" t="s">
        <v>31</v>
      </c>
      <c r="H2052" s="663" t="s">
        <v>526</v>
      </c>
      <c r="I2052" s="686" t="s">
        <v>29</v>
      </c>
      <c r="J2052" s="1"/>
    </row>
    <row r="2053" spans="1:10" ht="12.75" customHeight="1">
      <c r="A2053" s="2083"/>
      <c r="B2053" s="2083"/>
      <c r="C2053" s="2083"/>
      <c r="D2053" s="2083"/>
      <c r="E2053" s="2083"/>
      <c r="F2053" s="651" t="s">
        <v>527</v>
      </c>
      <c r="G2053" s="663" t="s">
        <v>31</v>
      </c>
      <c r="H2053" s="663" t="s">
        <v>526</v>
      </c>
      <c r="I2053" s="686" t="s">
        <v>29</v>
      </c>
      <c r="J2053" s="1"/>
    </row>
    <row r="2054" spans="1:10" ht="12.75" customHeight="1">
      <c r="A2054" s="651" t="s">
        <v>4584</v>
      </c>
      <c r="B2054" s="651" t="s">
        <v>4585</v>
      </c>
      <c r="C2054" s="686">
        <v>303</v>
      </c>
      <c r="D2054" s="686" t="s">
        <v>1688</v>
      </c>
      <c r="E2054" s="686" t="s">
        <v>1689</v>
      </c>
      <c r="F2054" s="651" t="s">
        <v>531</v>
      </c>
      <c r="G2054" s="651" t="s">
        <v>104</v>
      </c>
      <c r="H2054" s="663" t="s">
        <v>509</v>
      </c>
      <c r="I2054" s="686" t="s">
        <v>37</v>
      </c>
      <c r="J2054" s="1"/>
    </row>
    <row r="2055" spans="1:10" ht="12.75" customHeight="1">
      <c r="A2055" s="651" t="s">
        <v>4586</v>
      </c>
      <c r="B2055" s="651" t="s">
        <v>4587</v>
      </c>
      <c r="C2055" s="686">
        <v>303</v>
      </c>
      <c r="D2055" s="686" t="s">
        <v>1817</v>
      </c>
      <c r="E2055" s="686" t="s">
        <v>1689</v>
      </c>
      <c r="F2055" s="651" t="s">
        <v>527</v>
      </c>
      <c r="G2055" s="663" t="s">
        <v>31</v>
      </c>
      <c r="H2055" s="663" t="s">
        <v>526</v>
      </c>
      <c r="I2055" s="686" t="s">
        <v>29</v>
      </c>
      <c r="J2055" s="1"/>
    </row>
    <row r="2056" spans="1:10" ht="12.75" customHeight="1">
      <c r="A2056" s="651" t="s">
        <v>4588</v>
      </c>
      <c r="B2056" s="651" t="s">
        <v>4589</v>
      </c>
      <c r="C2056" s="686">
        <v>303</v>
      </c>
      <c r="D2056" s="686" t="s">
        <v>1817</v>
      </c>
      <c r="E2056" s="686" t="s">
        <v>1689</v>
      </c>
      <c r="F2056" s="651" t="s">
        <v>513</v>
      </c>
      <c r="G2056" s="663" t="s">
        <v>35</v>
      </c>
      <c r="H2056" s="663" t="s">
        <v>509</v>
      </c>
      <c r="I2056" s="686" t="s">
        <v>37</v>
      </c>
      <c r="J2056" s="1"/>
    </row>
    <row r="2057" spans="1:10" ht="12.75" customHeight="1">
      <c r="A2057" s="651" t="s">
        <v>4590</v>
      </c>
      <c r="B2057" s="651" t="s">
        <v>4591</v>
      </c>
      <c r="C2057" s="686">
        <v>303</v>
      </c>
      <c r="D2057" s="686" t="s">
        <v>1817</v>
      </c>
      <c r="E2057" s="686" t="s">
        <v>1689</v>
      </c>
      <c r="F2057" s="663" t="s">
        <v>528</v>
      </c>
      <c r="G2057" s="663" t="s">
        <v>104</v>
      </c>
      <c r="H2057" s="663" t="s">
        <v>478</v>
      </c>
      <c r="I2057" s="686" t="s">
        <v>37</v>
      </c>
      <c r="J2057" s="1"/>
    </row>
    <row r="2058" spans="1:10" ht="12.75" customHeight="1">
      <c r="A2058" s="2306"/>
      <c r="B2058" s="2080"/>
      <c r="C2058" s="2080"/>
      <c r="D2058" s="2080"/>
      <c r="E2058" s="2080"/>
      <c r="F2058" s="2080"/>
      <c r="G2058" s="2080"/>
      <c r="H2058" s="2080"/>
      <c r="I2058" s="2081"/>
      <c r="J2058" s="1"/>
    </row>
    <row r="2059" spans="1:10" ht="13.5" customHeight="1">
      <c r="A2059" s="381" t="s">
        <v>18</v>
      </c>
      <c r="B2059" s="2245" t="s">
        <v>1370</v>
      </c>
      <c r="C2059" s="2080"/>
      <c r="D2059" s="2080"/>
      <c r="E2059" s="2080"/>
      <c r="F2059" s="2080"/>
      <c r="G2059" s="2080"/>
      <c r="H2059" s="2080"/>
      <c r="I2059" s="2081"/>
      <c r="J2059" s="1"/>
    </row>
    <row r="2060" spans="1:10" ht="12.75" customHeight="1">
      <c r="A2060" s="381" t="s">
        <v>1638</v>
      </c>
      <c r="B2060" s="2245">
        <v>1</v>
      </c>
      <c r="C2060" s="2080"/>
      <c r="D2060" s="2080"/>
      <c r="E2060" s="2080"/>
      <c r="F2060" s="2080"/>
      <c r="G2060" s="2080"/>
      <c r="H2060" s="2080"/>
      <c r="I2060" s="2081"/>
      <c r="J2060" s="1"/>
    </row>
    <row r="2061" spans="1:10" ht="12.75" customHeight="1">
      <c r="A2061" s="2256" t="s">
        <v>1641</v>
      </c>
      <c r="B2061" s="2080"/>
      <c r="C2061" s="2080"/>
      <c r="D2061" s="2080"/>
      <c r="E2061" s="2081"/>
      <c r="F2061" s="2245" t="s">
        <v>1642</v>
      </c>
      <c r="G2061" s="2080"/>
      <c r="H2061" s="2080"/>
      <c r="I2061" s="2081"/>
      <c r="J2061" s="1"/>
    </row>
    <row r="2062" spans="1:10" ht="12.75" customHeight="1">
      <c r="A2062" s="2246" t="s">
        <v>1643</v>
      </c>
      <c r="B2062" s="2249" t="s">
        <v>1644</v>
      </c>
      <c r="C2062" s="2246" t="s">
        <v>1645</v>
      </c>
      <c r="D2062" s="2253" t="s">
        <v>1646</v>
      </c>
      <c r="E2062" s="2246" t="s">
        <v>1648</v>
      </c>
      <c r="F2062" s="2260" t="s">
        <v>1649</v>
      </c>
      <c r="G2062" s="2249" t="s">
        <v>1665</v>
      </c>
      <c r="H2062" s="2249" t="s">
        <v>1666</v>
      </c>
      <c r="I2062" s="2246" t="s">
        <v>1667</v>
      </c>
      <c r="J2062" s="1"/>
    </row>
    <row r="2063" spans="1:10" ht="21" customHeight="1">
      <c r="A2063" s="2083"/>
      <c r="B2063" s="2083"/>
      <c r="C2063" s="2083"/>
      <c r="D2063" s="2254"/>
      <c r="E2063" s="2083"/>
      <c r="F2063" s="2261"/>
      <c r="G2063" s="2083"/>
      <c r="H2063" s="2083"/>
      <c r="I2063" s="2083"/>
      <c r="J2063" s="1"/>
    </row>
    <row r="2064" spans="1:10" ht="12.75" customHeight="1">
      <c r="A2064" s="651" t="s">
        <v>3310</v>
      </c>
      <c r="B2064" s="651" t="s">
        <v>3486</v>
      </c>
      <c r="C2064" s="2320">
        <v>202</v>
      </c>
      <c r="D2064" s="2320" t="s">
        <v>1688</v>
      </c>
      <c r="E2064" s="2320" t="s">
        <v>1705</v>
      </c>
      <c r="F2064" s="651" t="s">
        <v>4592</v>
      </c>
      <c r="G2064" s="650" t="s">
        <v>31</v>
      </c>
      <c r="H2064" s="650" t="s">
        <v>4267</v>
      </c>
      <c r="I2064" s="646" t="s">
        <v>29</v>
      </c>
      <c r="J2064" s="1"/>
    </row>
    <row r="2065" spans="1:10" ht="9.75" customHeight="1">
      <c r="A2065" s="651" t="s">
        <v>4264</v>
      </c>
      <c r="B2065" s="651" t="s">
        <v>4265</v>
      </c>
      <c r="C2065" s="2083"/>
      <c r="D2065" s="2083"/>
      <c r="E2065" s="2083"/>
      <c r="F2065" s="612" t="s">
        <v>996</v>
      </c>
      <c r="G2065" s="651" t="s">
        <v>42</v>
      </c>
      <c r="H2065" s="651" t="s">
        <v>4266</v>
      </c>
      <c r="I2065" s="646" t="s">
        <v>29</v>
      </c>
      <c r="J2065" s="1"/>
    </row>
    <row r="2066" spans="1:10" ht="14.25" customHeight="1">
      <c r="A2066" s="599" t="s">
        <v>1711</v>
      </c>
      <c r="B2066" s="599" t="s">
        <v>4593</v>
      </c>
      <c r="C2066" s="660" t="s">
        <v>2349</v>
      </c>
      <c r="D2066" s="660" t="s">
        <v>1688</v>
      </c>
      <c r="E2066" s="660" t="s">
        <v>1705</v>
      </c>
      <c r="F2066" s="599" t="s">
        <v>818</v>
      </c>
      <c r="G2066" s="599" t="s">
        <v>48</v>
      </c>
      <c r="H2066" s="667" t="s">
        <v>800</v>
      </c>
      <c r="I2066" s="686" t="s">
        <v>29</v>
      </c>
      <c r="J2066" s="1"/>
    </row>
    <row r="2067" spans="1:10" ht="14.25" customHeight="1">
      <c r="A2067" s="651" t="s">
        <v>2382</v>
      </c>
      <c r="B2067" s="651" t="s">
        <v>1907</v>
      </c>
      <c r="C2067" s="686">
        <v>202</v>
      </c>
      <c r="D2067" s="686" t="s">
        <v>1688</v>
      </c>
      <c r="E2067" s="686" t="s">
        <v>1705</v>
      </c>
      <c r="F2067" s="651" t="s">
        <v>983</v>
      </c>
      <c r="G2067" s="650" t="s">
        <v>31</v>
      </c>
      <c r="H2067" s="663" t="s">
        <v>4269</v>
      </c>
      <c r="I2067" s="686" t="s">
        <v>29</v>
      </c>
      <c r="J2067" s="1"/>
    </row>
    <row r="2068" spans="1:10" ht="12.75" customHeight="1">
      <c r="A2068" s="651" t="s">
        <v>4262</v>
      </c>
      <c r="B2068" s="651" t="s">
        <v>4263</v>
      </c>
      <c r="C2068" s="686">
        <v>223</v>
      </c>
      <c r="D2068" s="686" t="s">
        <v>1688</v>
      </c>
      <c r="E2068" s="686" t="s">
        <v>1705</v>
      </c>
      <c r="F2068" s="650" t="s">
        <v>255</v>
      </c>
      <c r="G2068" s="650" t="s">
        <v>25</v>
      </c>
      <c r="H2068" s="651" t="s">
        <v>4394</v>
      </c>
      <c r="I2068" s="646" t="s">
        <v>29</v>
      </c>
      <c r="J2068" s="1"/>
    </row>
    <row r="2069" spans="1:10" ht="12.75" customHeight="1">
      <c r="A2069" s="651" t="s">
        <v>3943</v>
      </c>
      <c r="B2069" s="651" t="s">
        <v>1740</v>
      </c>
      <c r="C2069" s="686">
        <v>122</v>
      </c>
      <c r="D2069" s="686" t="s">
        <v>1688</v>
      </c>
      <c r="E2069" s="686" t="s">
        <v>1705</v>
      </c>
      <c r="F2069" s="651" t="s">
        <v>4270</v>
      </c>
      <c r="G2069" s="650" t="s">
        <v>42</v>
      </c>
      <c r="H2069" s="651" t="s">
        <v>4271</v>
      </c>
      <c r="I2069" s="646" t="s">
        <v>29</v>
      </c>
      <c r="J2069" s="1"/>
    </row>
    <row r="2070" spans="1:10" ht="12.75" customHeight="1">
      <c r="A2070" s="651" t="s">
        <v>4253</v>
      </c>
      <c r="B2070" s="651" t="s">
        <v>4594</v>
      </c>
      <c r="C2070" s="686">
        <v>223</v>
      </c>
      <c r="D2070" s="686" t="s">
        <v>1688</v>
      </c>
      <c r="E2070" s="686" t="s">
        <v>1689</v>
      </c>
      <c r="F2070" s="651" t="s">
        <v>545</v>
      </c>
      <c r="G2070" s="650" t="s">
        <v>132</v>
      </c>
      <c r="H2070" s="650" t="s">
        <v>459</v>
      </c>
      <c r="I2070" s="646" t="s">
        <v>29</v>
      </c>
      <c r="J2070" s="1"/>
    </row>
    <row r="2071" spans="1:10" ht="12.75" customHeight="1">
      <c r="A2071" s="651" t="s">
        <v>4259</v>
      </c>
      <c r="B2071" s="651" t="s">
        <v>4260</v>
      </c>
      <c r="C2071" s="686">
        <v>303</v>
      </c>
      <c r="D2071" s="686" t="s">
        <v>1688</v>
      </c>
      <c r="E2071" s="686" t="s">
        <v>1689</v>
      </c>
      <c r="F2071" s="651" t="s">
        <v>539</v>
      </c>
      <c r="G2071" s="650" t="s">
        <v>35</v>
      </c>
      <c r="H2071" s="650" t="s">
        <v>496</v>
      </c>
      <c r="I2071" s="646" t="s">
        <v>29</v>
      </c>
      <c r="J2071" s="1"/>
    </row>
    <row r="2072" spans="1:10" ht="12.75" customHeight="1">
      <c r="A2072" s="651" t="s">
        <v>4261</v>
      </c>
      <c r="B2072" s="651" t="s">
        <v>2399</v>
      </c>
      <c r="C2072" s="686">
        <v>303</v>
      </c>
      <c r="D2072" s="686" t="s">
        <v>1688</v>
      </c>
      <c r="E2072" s="686" t="s">
        <v>1689</v>
      </c>
      <c r="F2072" s="651" t="s">
        <v>4595</v>
      </c>
      <c r="G2072" s="650" t="s">
        <v>35</v>
      </c>
      <c r="H2072" s="650" t="s">
        <v>494</v>
      </c>
      <c r="I2072" s="646" t="s">
        <v>40</v>
      </c>
      <c r="J2072" s="1"/>
    </row>
    <row r="2073" spans="1:10" ht="13.5" customHeight="1">
      <c r="A2073" s="651" t="s">
        <v>4390</v>
      </c>
      <c r="B2073" s="651" t="s">
        <v>4301</v>
      </c>
      <c r="C2073" s="686">
        <v>223</v>
      </c>
      <c r="D2073" s="686" t="s">
        <v>1688</v>
      </c>
      <c r="E2073" s="686" t="s">
        <v>1689</v>
      </c>
      <c r="F2073" s="651" t="s">
        <v>547</v>
      </c>
      <c r="G2073" s="650" t="s">
        <v>132</v>
      </c>
      <c r="H2073" s="650" t="s">
        <v>548</v>
      </c>
      <c r="I2073" s="646" t="s">
        <v>29</v>
      </c>
      <c r="J2073" s="1"/>
    </row>
    <row r="2074" spans="1:10" ht="12.75" customHeight="1">
      <c r="A2074" s="2306"/>
      <c r="B2074" s="2080"/>
      <c r="C2074" s="2080"/>
      <c r="D2074" s="2080"/>
      <c r="E2074" s="2080"/>
      <c r="F2074" s="2080"/>
      <c r="G2074" s="2080"/>
      <c r="H2074" s="2080"/>
      <c r="I2074" s="2081"/>
      <c r="J2074" s="1"/>
    </row>
    <row r="2075" spans="1:10" ht="12.75" customHeight="1">
      <c r="A2075" s="381" t="s">
        <v>1638</v>
      </c>
      <c r="B2075" s="2245">
        <v>2</v>
      </c>
      <c r="C2075" s="2080"/>
      <c r="D2075" s="2080"/>
      <c r="E2075" s="2080"/>
      <c r="F2075" s="2080"/>
      <c r="G2075" s="2080"/>
      <c r="H2075" s="2080"/>
      <c r="I2075" s="2081"/>
      <c r="J2075" s="1"/>
    </row>
    <row r="2076" spans="1:10" ht="12.75" customHeight="1">
      <c r="A2076" s="651" t="s">
        <v>3209</v>
      </c>
      <c r="B2076" s="651" t="s">
        <v>3336</v>
      </c>
      <c r="C2076" s="2320">
        <v>202</v>
      </c>
      <c r="D2076" s="2320" t="s">
        <v>1688</v>
      </c>
      <c r="E2076" s="2320" t="s">
        <v>1705</v>
      </c>
      <c r="F2076" s="650" t="s">
        <v>4592</v>
      </c>
      <c r="G2076" s="650" t="s">
        <v>31</v>
      </c>
      <c r="H2076" s="650" t="s">
        <v>4267</v>
      </c>
      <c r="I2076" s="646" t="s">
        <v>29</v>
      </c>
      <c r="J2076" s="1"/>
    </row>
    <row r="2077" spans="1:10" ht="12.75" customHeight="1">
      <c r="A2077" s="651" t="s">
        <v>4284</v>
      </c>
      <c r="B2077" s="651" t="s">
        <v>4285</v>
      </c>
      <c r="C2077" s="2083"/>
      <c r="D2077" s="2083"/>
      <c r="E2077" s="2083"/>
      <c r="F2077" s="651" t="s">
        <v>969</v>
      </c>
      <c r="G2077" s="650" t="s">
        <v>42</v>
      </c>
      <c r="H2077" s="650" t="s">
        <v>4266</v>
      </c>
      <c r="I2077" s="646" t="s">
        <v>29</v>
      </c>
      <c r="J2077" s="1"/>
    </row>
    <row r="2078" spans="1:10" ht="21.75" customHeight="1">
      <c r="A2078" s="599" t="s">
        <v>1741</v>
      </c>
      <c r="B2078" s="599" t="s">
        <v>4593</v>
      </c>
      <c r="C2078" s="660" t="s">
        <v>2349</v>
      </c>
      <c r="D2078" s="660" t="s">
        <v>1688</v>
      </c>
      <c r="E2078" s="660" t="s">
        <v>1705</v>
      </c>
      <c r="F2078" s="634" t="s">
        <v>838</v>
      </c>
      <c r="G2078" s="599" t="s">
        <v>48</v>
      </c>
      <c r="H2078" s="667" t="s">
        <v>800</v>
      </c>
      <c r="I2078" s="686" t="s">
        <v>29</v>
      </c>
      <c r="J2078" s="1"/>
    </row>
    <row r="2079" spans="1:10" ht="12.75" customHeight="1">
      <c r="A2079" s="651" t="s">
        <v>2406</v>
      </c>
      <c r="B2079" s="651" t="s">
        <v>1943</v>
      </c>
      <c r="C2079" s="686">
        <v>202</v>
      </c>
      <c r="D2079" s="686" t="s">
        <v>1688</v>
      </c>
      <c r="E2079" s="686" t="s">
        <v>1705</v>
      </c>
      <c r="F2079" s="651" t="s">
        <v>983</v>
      </c>
      <c r="G2079" s="651" t="s">
        <v>31</v>
      </c>
      <c r="H2079" s="663" t="s">
        <v>4269</v>
      </c>
      <c r="I2079" s="686" t="s">
        <v>29</v>
      </c>
      <c r="J2079" s="1"/>
    </row>
    <row r="2080" spans="1:10" ht="12.75" customHeight="1">
      <c r="A2080" s="651" t="s">
        <v>3711</v>
      </c>
      <c r="B2080" s="651" t="s">
        <v>657</v>
      </c>
      <c r="C2080" s="686">
        <v>202</v>
      </c>
      <c r="D2080" s="686" t="s">
        <v>1688</v>
      </c>
      <c r="E2080" s="686" t="s">
        <v>1705</v>
      </c>
      <c r="F2080" s="601" t="s">
        <v>4282</v>
      </c>
      <c r="G2080" s="651" t="s">
        <v>504</v>
      </c>
      <c r="H2080" s="663" t="s">
        <v>1100</v>
      </c>
      <c r="I2080" s="646" t="s">
        <v>40</v>
      </c>
      <c r="J2080" s="1"/>
    </row>
    <row r="2081" spans="1:10" ht="12.75" customHeight="1">
      <c r="A2081" s="651" t="s">
        <v>4278</v>
      </c>
      <c r="B2081" s="651" t="s">
        <v>4279</v>
      </c>
      <c r="C2081" s="686">
        <v>223</v>
      </c>
      <c r="D2081" s="686" t="s">
        <v>1688</v>
      </c>
      <c r="E2081" s="686" t="s">
        <v>1705</v>
      </c>
      <c r="F2081" s="663" t="s">
        <v>541</v>
      </c>
      <c r="G2081" s="651" t="s">
        <v>25</v>
      </c>
      <c r="H2081" s="663" t="s">
        <v>482</v>
      </c>
      <c r="I2081" s="646" t="s">
        <v>29</v>
      </c>
      <c r="J2081" s="1"/>
    </row>
    <row r="2082" spans="1:10" ht="12.75" customHeight="1">
      <c r="A2082" s="651" t="s">
        <v>4275</v>
      </c>
      <c r="B2082" s="651" t="s">
        <v>4596</v>
      </c>
      <c r="C2082" s="686">
        <v>223</v>
      </c>
      <c r="D2082" s="686" t="s">
        <v>1688</v>
      </c>
      <c r="E2082" s="686" t="s">
        <v>1689</v>
      </c>
      <c r="F2082" s="663" t="s">
        <v>545</v>
      </c>
      <c r="G2082" s="651" t="s">
        <v>132</v>
      </c>
      <c r="H2082" s="651" t="s">
        <v>459</v>
      </c>
      <c r="I2082" s="686" t="s">
        <v>29</v>
      </c>
      <c r="J2082" s="1"/>
    </row>
    <row r="2083" spans="1:10" ht="12.75" customHeight="1">
      <c r="A2083" s="651" t="s">
        <v>4597</v>
      </c>
      <c r="B2083" s="651" t="s">
        <v>498</v>
      </c>
      <c r="C2083" s="686">
        <v>303</v>
      </c>
      <c r="D2083" s="686" t="s">
        <v>1688</v>
      </c>
      <c r="E2083" s="686" t="s">
        <v>1689</v>
      </c>
      <c r="F2083" s="663" t="s">
        <v>497</v>
      </c>
      <c r="G2083" s="651" t="s">
        <v>132</v>
      </c>
      <c r="H2083" s="651" t="s">
        <v>498</v>
      </c>
      <c r="I2083" s="686" t="s">
        <v>29</v>
      </c>
      <c r="J2083" s="1"/>
    </row>
    <row r="2084" spans="1:10" ht="12.75" customHeight="1">
      <c r="A2084" s="651" t="s">
        <v>4399</v>
      </c>
      <c r="B2084" s="651" t="s">
        <v>4318</v>
      </c>
      <c r="C2084" s="686">
        <v>223</v>
      </c>
      <c r="D2084" s="686" t="s">
        <v>1688</v>
      </c>
      <c r="E2084" s="686" t="s">
        <v>1689</v>
      </c>
      <c r="F2084" s="663" t="s">
        <v>547</v>
      </c>
      <c r="G2084" s="651" t="s">
        <v>132</v>
      </c>
      <c r="H2084" s="651" t="s">
        <v>548</v>
      </c>
      <c r="I2084" s="686" t="s">
        <v>29</v>
      </c>
      <c r="J2084" s="1"/>
    </row>
    <row r="2085" spans="1:10" ht="12.75" customHeight="1">
      <c r="A2085" s="615" t="s">
        <v>4598</v>
      </c>
      <c r="B2085" s="619" t="s">
        <v>4599</v>
      </c>
      <c r="C2085" s="635">
        <v>303</v>
      </c>
      <c r="D2085" s="686" t="s">
        <v>1688</v>
      </c>
      <c r="E2085" s="635" t="s">
        <v>1689</v>
      </c>
      <c r="F2085" s="663" t="s">
        <v>4595</v>
      </c>
      <c r="G2085" s="651" t="s">
        <v>35</v>
      </c>
      <c r="H2085" s="651" t="s">
        <v>494</v>
      </c>
      <c r="I2085" s="686" t="s">
        <v>40</v>
      </c>
      <c r="J2085" s="1"/>
    </row>
    <row r="2086" spans="1:10" ht="12.75" customHeight="1">
      <c r="A2086" s="636" t="s">
        <v>1730</v>
      </c>
      <c r="B2086" s="636" t="s">
        <v>2273</v>
      </c>
      <c r="C2086" s="637" t="s">
        <v>2349</v>
      </c>
      <c r="D2086" s="686" t="s">
        <v>1688</v>
      </c>
      <c r="E2086" s="638" t="s">
        <v>1689</v>
      </c>
      <c r="F2086" s="663" t="s">
        <v>545</v>
      </c>
      <c r="G2086" s="651" t="s">
        <v>132</v>
      </c>
      <c r="H2086" s="651" t="s">
        <v>459</v>
      </c>
      <c r="I2086" s="686" t="s">
        <v>29</v>
      </c>
      <c r="J2086" s="1"/>
    </row>
    <row r="2087" spans="1:10" ht="12.75" customHeight="1">
      <c r="A2087" s="2306"/>
      <c r="B2087" s="2080"/>
      <c r="C2087" s="2080"/>
      <c r="D2087" s="2080"/>
      <c r="E2087" s="2080"/>
      <c r="F2087" s="2080"/>
      <c r="G2087" s="2080"/>
      <c r="H2087" s="2080"/>
      <c r="I2087" s="2081"/>
      <c r="J2087" s="1"/>
    </row>
    <row r="2088" spans="1:10" ht="12.75" customHeight="1">
      <c r="A2088" s="381" t="s">
        <v>1638</v>
      </c>
      <c r="B2088" s="2245">
        <v>3</v>
      </c>
      <c r="C2088" s="2080"/>
      <c r="D2088" s="2080"/>
      <c r="E2088" s="2080"/>
      <c r="F2088" s="2080"/>
      <c r="G2088" s="2080"/>
      <c r="H2088" s="2080"/>
      <c r="I2088" s="2081"/>
      <c r="J2088" s="1"/>
    </row>
    <row r="2089" spans="1:10" ht="12.75" customHeight="1">
      <c r="A2089" s="636" t="s">
        <v>1758</v>
      </c>
      <c r="B2089" s="636" t="s">
        <v>88</v>
      </c>
      <c r="C2089" s="686">
        <v>200</v>
      </c>
      <c r="D2089" s="686" t="s">
        <v>1688</v>
      </c>
      <c r="E2089" s="686" t="s">
        <v>1705</v>
      </c>
      <c r="F2089" s="651" t="s">
        <v>91</v>
      </c>
      <c r="G2089" s="650" t="s">
        <v>31</v>
      </c>
      <c r="H2089" s="651" t="s">
        <v>88</v>
      </c>
      <c r="I2089" s="646" t="s">
        <v>29</v>
      </c>
      <c r="J2089" s="1"/>
    </row>
    <row r="2090" spans="1:10" ht="14.25" customHeight="1">
      <c r="A2090" s="639" t="s">
        <v>1760</v>
      </c>
      <c r="B2090" s="639" t="s">
        <v>3723</v>
      </c>
      <c r="C2090" s="686">
        <v>200</v>
      </c>
      <c r="D2090" s="686" t="s">
        <v>1688</v>
      </c>
      <c r="E2090" s="686" t="s">
        <v>1705</v>
      </c>
      <c r="F2090" s="651" t="s">
        <v>184</v>
      </c>
      <c r="G2090" s="650" t="s">
        <v>31</v>
      </c>
      <c r="H2090" s="651" t="s">
        <v>6</v>
      </c>
      <c r="I2090" s="646" t="s">
        <v>29</v>
      </c>
      <c r="J2090" s="1"/>
    </row>
    <row r="2091" spans="1:10" ht="12.75" customHeight="1">
      <c r="A2091" s="639" t="s">
        <v>4407</v>
      </c>
      <c r="B2091" s="639" t="s">
        <v>4408</v>
      </c>
      <c r="C2091" s="686">
        <v>303</v>
      </c>
      <c r="D2091" s="686" t="s">
        <v>1688</v>
      </c>
      <c r="E2091" s="686" t="s">
        <v>1689</v>
      </c>
      <c r="F2091" s="650" t="s">
        <v>458</v>
      </c>
      <c r="G2091" s="640" t="s">
        <v>25</v>
      </c>
      <c r="H2091" s="641" t="s">
        <v>459</v>
      </c>
      <c r="I2091" s="642" t="s">
        <v>29</v>
      </c>
      <c r="J2091" s="1"/>
    </row>
    <row r="2092" spans="1:10" ht="12.75" customHeight="1">
      <c r="A2092" s="639" t="s">
        <v>4303</v>
      </c>
      <c r="B2092" s="639" t="s">
        <v>4304</v>
      </c>
      <c r="C2092" s="686">
        <v>223</v>
      </c>
      <c r="D2092" s="686" t="s">
        <v>1688</v>
      </c>
      <c r="E2092" s="686" t="s">
        <v>1689</v>
      </c>
      <c r="F2092" s="663" t="s">
        <v>4305</v>
      </c>
      <c r="G2092" s="650" t="s">
        <v>35</v>
      </c>
      <c r="H2092" s="651" t="s">
        <v>482</v>
      </c>
      <c r="I2092" s="646" t="s">
        <v>37</v>
      </c>
      <c r="J2092" s="1"/>
    </row>
    <row r="2093" spans="1:10" ht="12.75" customHeight="1">
      <c r="A2093" s="639" t="s">
        <v>4405</v>
      </c>
      <c r="B2093" s="639" t="s">
        <v>4406</v>
      </c>
      <c r="C2093" s="686">
        <v>223</v>
      </c>
      <c r="D2093" s="686" t="s">
        <v>1688</v>
      </c>
      <c r="E2093" s="686" t="s">
        <v>1689</v>
      </c>
      <c r="F2093" s="650" t="s">
        <v>547</v>
      </c>
      <c r="G2093" s="650" t="s">
        <v>132</v>
      </c>
      <c r="H2093" s="651" t="s">
        <v>548</v>
      </c>
      <c r="I2093" s="646" t="s">
        <v>29</v>
      </c>
      <c r="J2093" s="1"/>
    </row>
    <row r="2094" spans="1:10" ht="12.75" customHeight="1">
      <c r="A2094" s="639" t="s">
        <v>4600</v>
      </c>
      <c r="B2094" s="639" t="s">
        <v>4330</v>
      </c>
      <c r="C2094" s="686">
        <v>303</v>
      </c>
      <c r="D2094" s="686" t="s">
        <v>1688</v>
      </c>
      <c r="E2094" s="686" t="s">
        <v>1689</v>
      </c>
      <c r="F2094" s="650" t="s">
        <v>4601</v>
      </c>
      <c r="G2094" s="650" t="s">
        <v>42</v>
      </c>
      <c r="H2094" s="651" t="s">
        <v>559</v>
      </c>
      <c r="I2094" s="646" t="s">
        <v>37</v>
      </c>
      <c r="J2094" s="1"/>
    </row>
    <row r="2095" spans="1:10" ht="12.75" customHeight="1">
      <c r="A2095" s="639" t="s">
        <v>4602</v>
      </c>
      <c r="B2095" s="639" t="s">
        <v>559</v>
      </c>
      <c r="C2095" s="686">
        <v>303</v>
      </c>
      <c r="D2095" s="686" t="s">
        <v>1688</v>
      </c>
      <c r="E2095" s="686" t="s">
        <v>1689</v>
      </c>
      <c r="F2095" s="651" t="s">
        <v>545</v>
      </c>
      <c r="G2095" s="650" t="s">
        <v>132</v>
      </c>
      <c r="H2095" s="612" t="s">
        <v>459</v>
      </c>
      <c r="I2095" s="646" t="s">
        <v>29</v>
      </c>
      <c r="J2095" s="1"/>
    </row>
    <row r="2096" spans="1:10" ht="12.75" customHeight="1">
      <c r="A2096" s="651" t="s">
        <v>4309</v>
      </c>
      <c r="B2096" s="612" t="s">
        <v>4603</v>
      </c>
      <c r="C2096" s="686">
        <v>202</v>
      </c>
      <c r="D2096" s="686" t="s">
        <v>1817</v>
      </c>
      <c r="E2096" s="686" t="s">
        <v>1705</v>
      </c>
      <c r="F2096" s="645" t="s">
        <v>983</v>
      </c>
      <c r="G2096" s="651" t="s">
        <v>31</v>
      </c>
      <c r="H2096" s="663" t="s">
        <v>4269</v>
      </c>
      <c r="I2096" s="646" t="s">
        <v>29</v>
      </c>
      <c r="J2096" s="1"/>
    </row>
    <row r="2097" spans="1:10" ht="12.75" customHeight="1">
      <c r="A2097" s="651" t="s">
        <v>4604</v>
      </c>
      <c r="B2097" s="612" t="s">
        <v>4605</v>
      </c>
      <c r="C2097" s="686">
        <v>202</v>
      </c>
      <c r="D2097" s="686" t="s">
        <v>1817</v>
      </c>
      <c r="E2097" s="686" t="s">
        <v>1705</v>
      </c>
      <c r="F2097" s="645" t="s">
        <v>4606</v>
      </c>
      <c r="G2097" s="651" t="s">
        <v>42</v>
      </c>
      <c r="H2097" s="663" t="s">
        <v>4266</v>
      </c>
      <c r="I2097" s="646" t="s">
        <v>29</v>
      </c>
      <c r="J2097" s="1"/>
    </row>
    <row r="2098" spans="1:10" ht="12.75" customHeight="1">
      <c r="A2098" s="2306"/>
      <c r="B2098" s="2080"/>
      <c r="C2098" s="2080"/>
      <c r="D2098" s="2080"/>
      <c r="E2098" s="2080"/>
      <c r="F2098" s="2080"/>
      <c r="G2098" s="2080"/>
      <c r="H2098" s="2080"/>
      <c r="I2098" s="2081"/>
      <c r="J2098" s="1"/>
    </row>
    <row r="2099" spans="1:10" ht="12.75" customHeight="1">
      <c r="A2099" s="381" t="s">
        <v>1638</v>
      </c>
      <c r="B2099" s="2245">
        <v>4</v>
      </c>
      <c r="C2099" s="2080"/>
      <c r="D2099" s="2080"/>
      <c r="E2099" s="2080"/>
      <c r="F2099" s="2080"/>
      <c r="G2099" s="2080"/>
      <c r="H2099" s="2080"/>
      <c r="I2099" s="2081"/>
      <c r="J2099" s="1"/>
    </row>
    <row r="2100" spans="1:10" ht="12.75" customHeight="1">
      <c r="A2100" s="636" t="s">
        <v>1994</v>
      </c>
      <c r="B2100" s="636" t="s">
        <v>1803</v>
      </c>
      <c r="C2100" s="686">
        <v>200</v>
      </c>
      <c r="D2100" s="686" t="s">
        <v>1688</v>
      </c>
      <c r="E2100" s="686" t="s">
        <v>1705</v>
      </c>
      <c r="F2100" s="663" t="s">
        <v>4607</v>
      </c>
      <c r="G2100" s="651" t="s">
        <v>31</v>
      </c>
      <c r="H2100" s="651" t="s">
        <v>88</v>
      </c>
      <c r="I2100" s="686" t="s">
        <v>29</v>
      </c>
      <c r="J2100" s="1"/>
    </row>
    <row r="2101" spans="1:10" ht="12.75" customHeight="1">
      <c r="A2101" s="639" t="s">
        <v>1796</v>
      </c>
      <c r="B2101" s="639" t="s">
        <v>2156</v>
      </c>
      <c r="C2101" s="686">
        <v>200</v>
      </c>
      <c r="D2101" s="686" t="s">
        <v>1688</v>
      </c>
      <c r="E2101" s="686" t="s">
        <v>1705</v>
      </c>
      <c r="F2101" s="663" t="s">
        <v>174</v>
      </c>
      <c r="G2101" s="651" t="s">
        <v>132</v>
      </c>
      <c r="H2101" s="651" t="s">
        <v>6</v>
      </c>
      <c r="I2101" s="646" t="s">
        <v>29</v>
      </c>
      <c r="J2101" s="1"/>
    </row>
    <row r="2102" spans="1:10" ht="12.75" customHeight="1">
      <c r="A2102" s="639" t="s">
        <v>4414</v>
      </c>
      <c r="B2102" s="639" t="s">
        <v>4415</v>
      </c>
      <c r="C2102" s="686">
        <v>303</v>
      </c>
      <c r="D2102" s="686" t="s">
        <v>1688</v>
      </c>
      <c r="E2102" s="686" t="s">
        <v>1689</v>
      </c>
      <c r="F2102" s="663" t="s">
        <v>545</v>
      </c>
      <c r="G2102" s="650" t="s">
        <v>132</v>
      </c>
      <c r="H2102" s="651" t="s">
        <v>459</v>
      </c>
      <c r="I2102" s="646" t="s">
        <v>29</v>
      </c>
      <c r="J2102" s="1"/>
    </row>
    <row r="2103" spans="1:10" ht="12.75" customHeight="1">
      <c r="A2103" s="639" t="s">
        <v>4319</v>
      </c>
      <c r="B2103" s="639" t="s">
        <v>4320</v>
      </c>
      <c r="C2103" s="686">
        <v>223</v>
      </c>
      <c r="D2103" s="686" t="s">
        <v>1688</v>
      </c>
      <c r="E2103" s="686" t="s">
        <v>1689</v>
      </c>
      <c r="F2103" s="650" t="s">
        <v>1301</v>
      </c>
      <c r="G2103" s="650" t="s">
        <v>31</v>
      </c>
      <c r="H2103" s="612" t="s">
        <v>482</v>
      </c>
      <c r="I2103" s="646" t="s">
        <v>37</v>
      </c>
      <c r="J2103" s="1"/>
    </row>
    <row r="2104" spans="1:10" ht="12.75" customHeight="1">
      <c r="A2104" s="639" t="s">
        <v>4608</v>
      </c>
      <c r="B2104" s="639" t="s">
        <v>4609</v>
      </c>
      <c r="C2104" s="686">
        <v>303</v>
      </c>
      <c r="D2104" s="686" t="s">
        <v>1688</v>
      </c>
      <c r="E2104" s="686" t="s">
        <v>1689</v>
      </c>
      <c r="F2104" s="650" t="s">
        <v>543</v>
      </c>
      <c r="G2104" s="650" t="s">
        <v>35</v>
      </c>
      <c r="H2104" s="651" t="s">
        <v>475</v>
      </c>
      <c r="I2104" s="646" t="s">
        <v>29</v>
      </c>
      <c r="J2104" s="1"/>
    </row>
    <row r="2105" spans="1:10" ht="12.75" customHeight="1">
      <c r="A2105" s="639" t="s">
        <v>4610</v>
      </c>
      <c r="B2105" s="639" t="s">
        <v>4426</v>
      </c>
      <c r="C2105" s="686">
        <v>223</v>
      </c>
      <c r="D2105" s="686" t="s">
        <v>1688</v>
      </c>
      <c r="E2105" s="686" t="s">
        <v>1689</v>
      </c>
      <c r="F2105" s="612" t="s">
        <v>4611</v>
      </c>
      <c r="G2105" s="651" t="s">
        <v>132</v>
      </c>
      <c r="H2105" s="663" t="s">
        <v>548</v>
      </c>
      <c r="I2105" s="646" t="s">
        <v>29</v>
      </c>
      <c r="J2105" s="1"/>
    </row>
    <row r="2106" spans="1:10" ht="12.75" customHeight="1">
      <c r="A2106" s="639" t="s">
        <v>1793</v>
      </c>
      <c r="B2106" s="639" t="s">
        <v>4612</v>
      </c>
      <c r="C2106" s="686">
        <v>200</v>
      </c>
      <c r="D2106" s="686" t="s">
        <v>1688</v>
      </c>
      <c r="E2106" s="686" t="s">
        <v>1705</v>
      </c>
      <c r="F2106" s="612" t="s">
        <v>2261</v>
      </c>
      <c r="G2106" s="651" t="s">
        <v>25</v>
      </c>
      <c r="H2106" s="651" t="s">
        <v>4322</v>
      </c>
      <c r="I2106" s="646" t="s">
        <v>29</v>
      </c>
      <c r="J2106" s="1"/>
    </row>
    <row r="2107" spans="1:10" ht="12.75" customHeight="1">
      <c r="A2107" s="639" t="s">
        <v>1992</v>
      </c>
      <c r="B2107" s="639" t="s">
        <v>2273</v>
      </c>
      <c r="C2107" s="686" t="s">
        <v>2349</v>
      </c>
      <c r="D2107" s="686" t="s">
        <v>1688</v>
      </c>
      <c r="E2107" s="686"/>
      <c r="F2107" s="651" t="s">
        <v>4418</v>
      </c>
      <c r="G2107" s="650"/>
      <c r="H2107" s="612"/>
      <c r="I2107" s="646" t="s">
        <v>29</v>
      </c>
      <c r="J2107" s="1"/>
    </row>
    <row r="2108" spans="1:10" ht="12.75" customHeight="1">
      <c r="A2108" s="639" t="s">
        <v>2594</v>
      </c>
      <c r="B2108" s="639" t="s">
        <v>1824</v>
      </c>
      <c r="C2108" s="686">
        <v>0</v>
      </c>
      <c r="D2108" s="686" t="s">
        <v>1688</v>
      </c>
      <c r="E2108" s="686"/>
      <c r="F2108" s="645"/>
      <c r="G2108" s="651"/>
      <c r="H2108" s="651"/>
      <c r="I2108" s="646"/>
      <c r="J2108" s="1"/>
    </row>
    <row r="2109" spans="1:10" ht="12.75" customHeight="1">
      <c r="A2109" s="639" t="s">
        <v>4323</v>
      </c>
      <c r="B2109" s="639" t="s">
        <v>3640</v>
      </c>
      <c r="C2109" s="686">
        <v>303</v>
      </c>
      <c r="D2109" s="686" t="s">
        <v>1817</v>
      </c>
      <c r="E2109" s="686" t="s">
        <v>1705</v>
      </c>
      <c r="F2109" s="645" t="s">
        <v>983</v>
      </c>
      <c r="G2109" s="651" t="s">
        <v>31</v>
      </c>
      <c r="H2109" s="663" t="s">
        <v>4269</v>
      </c>
      <c r="I2109" s="646" t="s">
        <v>29</v>
      </c>
      <c r="J2109" s="1"/>
    </row>
    <row r="2110" spans="1:10" ht="12.75" customHeight="1">
      <c r="A2110" s="639" t="s">
        <v>4613</v>
      </c>
      <c r="B2110" s="639" t="s">
        <v>4614</v>
      </c>
      <c r="C2110" s="686">
        <v>303</v>
      </c>
      <c r="D2110" s="686" t="s">
        <v>1817</v>
      </c>
      <c r="E2110" s="686" t="s">
        <v>1705</v>
      </c>
      <c r="F2110" s="645" t="s">
        <v>997</v>
      </c>
      <c r="G2110" s="651" t="s">
        <v>42</v>
      </c>
      <c r="H2110" s="663" t="s">
        <v>4266</v>
      </c>
      <c r="I2110" s="646" t="s">
        <v>29</v>
      </c>
      <c r="J2110" s="1"/>
    </row>
    <row r="2111" spans="1:10" ht="12.75" customHeight="1">
      <c r="A2111" s="2306"/>
      <c r="B2111" s="2080"/>
      <c r="C2111" s="2080"/>
      <c r="D2111" s="2080"/>
      <c r="E2111" s="2080"/>
      <c r="F2111" s="2080"/>
      <c r="G2111" s="2080"/>
      <c r="H2111" s="2080"/>
      <c r="I2111" s="2081"/>
      <c r="J2111" s="1"/>
    </row>
    <row r="2112" spans="1:10" ht="14.25" customHeight="1">
      <c r="A2112" s="381" t="s">
        <v>1638</v>
      </c>
      <c r="B2112" s="2245">
        <v>5</v>
      </c>
      <c r="C2112" s="2080"/>
      <c r="D2112" s="2080"/>
      <c r="E2112" s="2080"/>
      <c r="F2112" s="2080"/>
      <c r="G2112" s="2080"/>
      <c r="H2112" s="2080"/>
      <c r="I2112" s="2081"/>
      <c r="J2112" s="1"/>
    </row>
    <row r="2113" spans="1:10" ht="12.75" customHeight="1">
      <c r="A2113" s="651" t="s">
        <v>4615</v>
      </c>
      <c r="B2113" s="651" t="s">
        <v>4616</v>
      </c>
      <c r="C2113" s="686">
        <v>223</v>
      </c>
      <c r="D2113" s="686" t="s">
        <v>1688</v>
      </c>
      <c r="E2113" s="686" t="s">
        <v>1689</v>
      </c>
      <c r="F2113" s="663" t="s">
        <v>541</v>
      </c>
      <c r="G2113" s="651" t="s">
        <v>25</v>
      </c>
      <c r="H2113" s="663" t="s">
        <v>482</v>
      </c>
      <c r="I2113" s="646" t="s">
        <v>29</v>
      </c>
      <c r="J2113" s="1"/>
    </row>
    <row r="2114" spans="1:10" ht="12.75" customHeight="1">
      <c r="A2114" s="651" t="s">
        <v>4617</v>
      </c>
      <c r="B2114" s="651" t="s">
        <v>4618</v>
      </c>
      <c r="C2114" s="686">
        <v>223</v>
      </c>
      <c r="D2114" s="686" t="s">
        <v>1688</v>
      </c>
      <c r="E2114" s="686" t="s">
        <v>1689</v>
      </c>
      <c r="F2114" s="650" t="s">
        <v>547</v>
      </c>
      <c r="G2114" s="650" t="s">
        <v>132</v>
      </c>
      <c r="H2114" s="651" t="s">
        <v>548</v>
      </c>
      <c r="I2114" s="646" t="s">
        <v>29</v>
      </c>
      <c r="J2114" s="1"/>
    </row>
    <row r="2115" spans="1:10" ht="12.75" customHeight="1">
      <c r="A2115" s="615" t="s">
        <v>4619</v>
      </c>
      <c r="B2115" s="619" t="s">
        <v>4620</v>
      </c>
      <c r="C2115" s="686">
        <v>303</v>
      </c>
      <c r="D2115" s="686" t="s">
        <v>1688</v>
      </c>
      <c r="E2115" s="686" t="s">
        <v>1689</v>
      </c>
      <c r="F2115" s="650" t="s">
        <v>549</v>
      </c>
      <c r="G2115" s="640" t="s">
        <v>132</v>
      </c>
      <c r="H2115" s="619" t="s">
        <v>550</v>
      </c>
      <c r="I2115" s="642" t="s">
        <v>29</v>
      </c>
      <c r="J2115" s="1"/>
    </row>
    <row r="2116" spans="1:10" ht="12.75" customHeight="1">
      <c r="A2116" s="648" t="s">
        <v>4621</v>
      </c>
      <c r="B2116" s="649" t="s">
        <v>4377</v>
      </c>
      <c r="C2116" s="686">
        <v>303</v>
      </c>
      <c r="D2116" s="686" t="s">
        <v>1688</v>
      </c>
      <c r="E2116" s="686" t="s">
        <v>1689</v>
      </c>
      <c r="F2116" s="650" t="s">
        <v>4378</v>
      </c>
      <c r="G2116" s="650" t="s">
        <v>132</v>
      </c>
      <c r="H2116" s="651" t="s">
        <v>459</v>
      </c>
      <c r="I2116" s="646" t="s">
        <v>29</v>
      </c>
      <c r="J2116" s="1"/>
    </row>
    <row r="2117" spans="1:10" ht="12.75" customHeight="1">
      <c r="A2117" s="648" t="s">
        <v>4622</v>
      </c>
      <c r="B2117" s="649" t="s">
        <v>4623</v>
      </c>
      <c r="C2117" s="686">
        <v>303</v>
      </c>
      <c r="D2117" s="686" t="s">
        <v>1817</v>
      </c>
      <c r="E2117" s="686" t="s">
        <v>1689</v>
      </c>
      <c r="F2117" s="650" t="s">
        <v>543</v>
      </c>
      <c r="G2117" s="650" t="s">
        <v>35</v>
      </c>
      <c r="H2117" s="651" t="s">
        <v>475</v>
      </c>
      <c r="I2117" s="646" t="s">
        <v>29</v>
      </c>
      <c r="J2117" s="1"/>
    </row>
    <row r="2118" spans="1:10" ht="12.75" customHeight="1">
      <c r="A2118" s="651" t="s">
        <v>4624</v>
      </c>
      <c r="B2118" s="651" t="s">
        <v>496</v>
      </c>
      <c r="C2118" s="686">
        <v>303</v>
      </c>
      <c r="D2118" s="686" t="s">
        <v>1817</v>
      </c>
      <c r="E2118" s="686" t="s">
        <v>1689</v>
      </c>
      <c r="F2118" s="651" t="s">
        <v>539</v>
      </c>
      <c r="G2118" s="650" t="s">
        <v>25</v>
      </c>
      <c r="H2118" s="651" t="s">
        <v>496</v>
      </c>
      <c r="I2118" s="646" t="s">
        <v>29</v>
      </c>
      <c r="J2118" s="1"/>
    </row>
    <row r="2119" spans="1:10" ht="12.75" customHeight="1">
      <c r="A2119" s="651" t="s">
        <v>4625</v>
      </c>
      <c r="B2119" s="651" t="s">
        <v>4430</v>
      </c>
      <c r="C2119" s="686">
        <v>303</v>
      </c>
      <c r="D2119" s="686" t="s">
        <v>1817</v>
      </c>
      <c r="E2119" s="686" t="s">
        <v>1689</v>
      </c>
      <c r="F2119" s="650" t="s">
        <v>543</v>
      </c>
      <c r="G2119" s="650" t="s">
        <v>35</v>
      </c>
      <c r="H2119" s="651" t="s">
        <v>475</v>
      </c>
      <c r="I2119" s="646" t="s">
        <v>29</v>
      </c>
      <c r="J2119" s="1"/>
    </row>
    <row r="2120" spans="1:10" ht="12.75" customHeight="1">
      <c r="A2120" s="651" t="s">
        <v>4626</v>
      </c>
      <c r="B2120" s="651" t="s">
        <v>4413</v>
      </c>
      <c r="C2120" s="686">
        <v>303</v>
      </c>
      <c r="D2120" s="686" t="s">
        <v>1817</v>
      </c>
      <c r="E2120" s="686" t="s">
        <v>1689</v>
      </c>
      <c r="F2120" s="650" t="s">
        <v>547</v>
      </c>
      <c r="G2120" s="650" t="s">
        <v>132</v>
      </c>
      <c r="H2120" s="651" t="s">
        <v>548</v>
      </c>
      <c r="I2120" s="646" t="s">
        <v>29</v>
      </c>
      <c r="J2120" s="1"/>
    </row>
    <row r="2121" spans="1:10" ht="12.75" customHeight="1">
      <c r="A2121" s="2306"/>
      <c r="B2121" s="2080"/>
      <c r="C2121" s="2080"/>
      <c r="D2121" s="2080"/>
      <c r="E2121" s="2080"/>
      <c r="F2121" s="2080"/>
      <c r="G2121" s="2080"/>
      <c r="H2121" s="2080"/>
      <c r="I2121" s="2081"/>
      <c r="J2121" s="1"/>
    </row>
    <row r="2122" spans="1:10" ht="12.75" customHeight="1">
      <c r="A2122" s="381" t="s">
        <v>1638</v>
      </c>
      <c r="B2122" s="2245">
        <v>6</v>
      </c>
      <c r="C2122" s="2080"/>
      <c r="D2122" s="2080"/>
      <c r="E2122" s="2080"/>
      <c r="F2122" s="2080"/>
      <c r="G2122" s="2080"/>
      <c r="H2122" s="2080"/>
      <c r="I2122" s="2081"/>
      <c r="J2122" s="1"/>
    </row>
    <row r="2123" spans="1:10" ht="12.75" customHeight="1">
      <c r="A2123" s="636" t="s">
        <v>4627</v>
      </c>
      <c r="B2123" s="636" t="s">
        <v>4436</v>
      </c>
      <c r="C2123" s="686">
        <v>223</v>
      </c>
      <c r="D2123" s="686" t="s">
        <v>1688</v>
      </c>
      <c r="E2123" s="686" t="s">
        <v>1689</v>
      </c>
      <c r="F2123" s="650" t="s">
        <v>549</v>
      </c>
      <c r="G2123" s="651" t="s">
        <v>132</v>
      </c>
      <c r="H2123" s="651" t="s">
        <v>550</v>
      </c>
      <c r="I2123" s="686" t="s">
        <v>29</v>
      </c>
      <c r="J2123" s="1"/>
    </row>
    <row r="2124" spans="1:10" ht="12.75" customHeight="1">
      <c r="A2124" s="639" t="s">
        <v>4628</v>
      </c>
      <c r="B2124" s="639" t="s">
        <v>4629</v>
      </c>
      <c r="C2124" s="686">
        <v>303</v>
      </c>
      <c r="D2124" s="686" t="s">
        <v>1688</v>
      </c>
      <c r="E2124" s="686" t="s">
        <v>1689</v>
      </c>
      <c r="F2124" s="650" t="s">
        <v>547</v>
      </c>
      <c r="G2124" s="650" t="s">
        <v>132</v>
      </c>
      <c r="H2124" s="651" t="s">
        <v>548</v>
      </c>
      <c r="I2124" s="646" t="s">
        <v>29</v>
      </c>
      <c r="J2124" s="1"/>
    </row>
    <row r="2125" spans="1:10" ht="12.75" customHeight="1">
      <c r="A2125" s="639" t="s">
        <v>4630</v>
      </c>
      <c r="B2125" s="639" t="s">
        <v>4631</v>
      </c>
      <c r="C2125" s="686">
        <v>223</v>
      </c>
      <c r="D2125" s="686" t="s">
        <v>1688</v>
      </c>
      <c r="E2125" s="686" t="s">
        <v>1689</v>
      </c>
      <c r="F2125" s="650" t="s">
        <v>499</v>
      </c>
      <c r="G2125" s="651" t="s">
        <v>132</v>
      </c>
      <c r="H2125" s="651" t="s">
        <v>4632</v>
      </c>
      <c r="I2125" s="686" t="s">
        <v>29</v>
      </c>
      <c r="J2125" s="1"/>
    </row>
    <row r="2126" spans="1:10" ht="12.75" customHeight="1">
      <c r="A2126" s="639" t="s">
        <v>1823</v>
      </c>
      <c r="B2126" s="639" t="s">
        <v>1845</v>
      </c>
      <c r="C2126" s="686">
        <v>0</v>
      </c>
      <c r="D2126" s="686" t="s">
        <v>1688</v>
      </c>
      <c r="E2126" s="686" t="s">
        <v>1689</v>
      </c>
      <c r="F2126" s="650"/>
      <c r="G2126" s="650"/>
      <c r="H2126" s="651"/>
      <c r="I2126" s="646"/>
      <c r="J2126" s="1"/>
    </row>
    <row r="2127" spans="1:10" ht="12.75" customHeight="1">
      <c r="A2127" s="639" t="s">
        <v>1835</v>
      </c>
      <c r="B2127" s="639" t="s">
        <v>2273</v>
      </c>
      <c r="C2127" s="686" t="s">
        <v>2349</v>
      </c>
      <c r="D2127" s="686" t="s">
        <v>1688</v>
      </c>
      <c r="E2127" s="686" t="s">
        <v>1689</v>
      </c>
      <c r="F2127" s="650" t="s">
        <v>549</v>
      </c>
      <c r="G2127" s="651" t="s">
        <v>132</v>
      </c>
      <c r="H2127" s="663" t="s">
        <v>550</v>
      </c>
      <c r="I2127" s="646" t="s">
        <v>29</v>
      </c>
      <c r="J2127" s="1"/>
    </row>
    <row r="2128" spans="1:10" ht="12.75" customHeight="1">
      <c r="A2128" s="639" t="s">
        <v>4633</v>
      </c>
      <c r="B2128" s="639" t="s">
        <v>4634</v>
      </c>
      <c r="C2128" s="686">
        <v>303</v>
      </c>
      <c r="D2128" s="686" t="s">
        <v>1817</v>
      </c>
      <c r="E2128" s="686" t="s">
        <v>1689</v>
      </c>
      <c r="F2128" s="663" t="s">
        <v>541</v>
      </c>
      <c r="G2128" s="651" t="s">
        <v>25</v>
      </c>
      <c r="H2128" s="663" t="s">
        <v>482</v>
      </c>
      <c r="I2128" s="646" t="s">
        <v>29</v>
      </c>
      <c r="J2128" s="1"/>
    </row>
    <row r="2129" spans="1:10" ht="12.75" customHeight="1">
      <c r="A2129" s="639" t="s">
        <v>4635</v>
      </c>
      <c r="B2129" s="639" t="s">
        <v>4434</v>
      </c>
      <c r="C2129" s="686">
        <v>303</v>
      </c>
      <c r="D2129" s="686" t="s">
        <v>1817</v>
      </c>
      <c r="E2129" s="686" t="s">
        <v>1689</v>
      </c>
      <c r="F2129" s="650" t="s">
        <v>495</v>
      </c>
      <c r="G2129" s="651" t="s">
        <v>132</v>
      </c>
      <c r="H2129" s="663" t="s">
        <v>496</v>
      </c>
      <c r="I2129" s="646" t="s">
        <v>29</v>
      </c>
      <c r="J2129" s="1"/>
    </row>
    <row r="2130" spans="1:10" ht="12.75" customHeight="1">
      <c r="A2130" s="639" t="s">
        <v>4636</v>
      </c>
      <c r="B2130" s="639" t="s">
        <v>2343</v>
      </c>
      <c r="C2130" s="686">
        <v>303</v>
      </c>
      <c r="D2130" s="686" t="s">
        <v>1817</v>
      </c>
      <c r="E2130" s="686" t="s">
        <v>1689</v>
      </c>
      <c r="F2130" s="663" t="s">
        <v>541</v>
      </c>
      <c r="G2130" s="651" t="s">
        <v>25</v>
      </c>
      <c r="H2130" s="663" t="s">
        <v>482</v>
      </c>
      <c r="I2130" s="646" t="s">
        <v>29</v>
      </c>
      <c r="J2130" s="1"/>
    </row>
    <row r="2131" spans="1:10" ht="12.75" customHeight="1">
      <c r="A2131" s="639" t="s">
        <v>4353</v>
      </c>
      <c r="B2131" s="639" t="s">
        <v>4637</v>
      </c>
      <c r="C2131" s="686">
        <v>303</v>
      </c>
      <c r="D2131" s="686" t="s">
        <v>1817</v>
      </c>
      <c r="E2131" s="686" t="s">
        <v>1689</v>
      </c>
      <c r="F2131" s="650" t="s">
        <v>545</v>
      </c>
      <c r="G2131" s="651" t="s">
        <v>132</v>
      </c>
      <c r="H2131" s="651" t="s">
        <v>459</v>
      </c>
      <c r="I2131" s="646" t="s">
        <v>29</v>
      </c>
      <c r="J2131" s="1"/>
    </row>
    <row r="2132" spans="1:10" ht="12.75" customHeight="1">
      <c r="A2132" s="2306"/>
      <c r="B2132" s="2080"/>
      <c r="C2132" s="2080"/>
      <c r="D2132" s="2080"/>
      <c r="E2132" s="2080"/>
      <c r="F2132" s="2080"/>
      <c r="G2132" s="2080"/>
      <c r="H2132" s="2080"/>
      <c r="I2132" s="2081"/>
      <c r="J2132" s="1"/>
    </row>
    <row r="2133" spans="1:10" ht="12.75" customHeight="1">
      <c r="A2133" s="381" t="s">
        <v>1638</v>
      </c>
      <c r="B2133" s="2245">
        <v>7</v>
      </c>
      <c r="C2133" s="2080"/>
      <c r="D2133" s="2080"/>
      <c r="E2133" s="2080"/>
      <c r="F2133" s="2080"/>
      <c r="G2133" s="2080"/>
      <c r="H2133" s="2080"/>
      <c r="I2133" s="2081"/>
      <c r="J2133" s="1"/>
    </row>
    <row r="2134" spans="1:10" ht="12.75" customHeight="1">
      <c r="A2134" s="651" t="s">
        <v>4638</v>
      </c>
      <c r="B2134" s="651" t="s">
        <v>4639</v>
      </c>
      <c r="C2134" s="686">
        <v>303</v>
      </c>
      <c r="D2134" s="686" t="s">
        <v>1688</v>
      </c>
      <c r="E2134" s="686" t="s">
        <v>1689</v>
      </c>
      <c r="F2134" s="650" t="s">
        <v>549</v>
      </c>
      <c r="G2134" s="651" t="s">
        <v>132</v>
      </c>
      <c r="H2134" s="663" t="s">
        <v>550</v>
      </c>
      <c r="I2134" s="646" t="s">
        <v>29</v>
      </c>
      <c r="J2134" s="1"/>
    </row>
    <row r="2135" spans="1:10" ht="12.75" customHeight="1">
      <c r="A2135" s="651" t="s">
        <v>4640</v>
      </c>
      <c r="B2135" s="651" t="s">
        <v>4641</v>
      </c>
      <c r="C2135" s="686">
        <v>303</v>
      </c>
      <c r="D2135" s="686" t="s">
        <v>1688</v>
      </c>
      <c r="E2135" s="686" t="s">
        <v>1689</v>
      </c>
      <c r="F2135" s="650" t="s">
        <v>558</v>
      </c>
      <c r="G2135" s="650" t="s">
        <v>31</v>
      </c>
      <c r="H2135" s="651" t="s">
        <v>559</v>
      </c>
      <c r="I2135" s="646" t="s">
        <v>37</v>
      </c>
      <c r="J2135" s="1"/>
    </row>
    <row r="2136" spans="1:10" ht="12.75" customHeight="1">
      <c r="A2136" s="651" t="s">
        <v>4642</v>
      </c>
      <c r="B2136" s="651" t="s">
        <v>4359</v>
      </c>
      <c r="C2136" s="686">
        <v>303</v>
      </c>
      <c r="D2136" s="686" t="s">
        <v>1688</v>
      </c>
      <c r="E2136" s="686" t="s">
        <v>1689</v>
      </c>
      <c r="F2136" s="650" t="s">
        <v>474</v>
      </c>
      <c r="G2136" s="640" t="s">
        <v>132</v>
      </c>
      <c r="H2136" s="619" t="s">
        <v>1165</v>
      </c>
      <c r="I2136" s="642" t="s">
        <v>29</v>
      </c>
      <c r="J2136" s="1"/>
    </row>
    <row r="2137" spans="1:10" ht="12.75" customHeight="1">
      <c r="A2137" s="651" t="s">
        <v>4643</v>
      </c>
      <c r="B2137" s="651" t="s">
        <v>4644</v>
      </c>
      <c r="C2137" s="686">
        <v>303</v>
      </c>
      <c r="D2137" s="686" t="s">
        <v>1688</v>
      </c>
      <c r="E2137" s="686" t="s">
        <v>1689</v>
      </c>
      <c r="F2137" s="663" t="s">
        <v>541</v>
      </c>
      <c r="G2137" s="651" t="s">
        <v>25</v>
      </c>
      <c r="H2137" s="663" t="s">
        <v>482</v>
      </c>
      <c r="I2137" s="646" t="s">
        <v>29</v>
      </c>
      <c r="J2137" s="1"/>
    </row>
    <row r="2138" spans="1:10" ht="12.75" customHeight="1">
      <c r="A2138" s="651" t="s">
        <v>4645</v>
      </c>
      <c r="B2138" s="651" t="s">
        <v>4646</v>
      </c>
      <c r="C2138" s="686">
        <v>303</v>
      </c>
      <c r="D2138" s="686" t="s">
        <v>1817</v>
      </c>
      <c r="E2138" s="686" t="s">
        <v>1689</v>
      </c>
      <c r="F2138" s="663" t="s">
        <v>541</v>
      </c>
      <c r="G2138" s="651" t="s">
        <v>25</v>
      </c>
      <c r="H2138" s="663" t="s">
        <v>482</v>
      </c>
      <c r="I2138" s="646" t="s">
        <v>29</v>
      </c>
      <c r="J2138" s="1"/>
    </row>
    <row r="2139" spans="1:10" ht="12.75" customHeight="1">
      <c r="A2139" s="651" t="s">
        <v>4647</v>
      </c>
      <c r="B2139" s="651" t="s">
        <v>4648</v>
      </c>
      <c r="C2139" s="686">
        <v>303</v>
      </c>
      <c r="D2139" s="686" t="s">
        <v>1817</v>
      </c>
      <c r="E2139" s="686" t="s">
        <v>1689</v>
      </c>
      <c r="F2139" s="650" t="s">
        <v>545</v>
      </c>
      <c r="G2139" s="651" t="s">
        <v>132</v>
      </c>
      <c r="H2139" s="651" t="s">
        <v>459</v>
      </c>
      <c r="I2139" s="646" t="s">
        <v>29</v>
      </c>
      <c r="J2139" s="1"/>
    </row>
    <row r="2140" spans="1:10" ht="12.75" customHeight="1">
      <c r="A2140" s="651" t="s">
        <v>4649</v>
      </c>
      <c r="B2140" s="651" t="s">
        <v>4650</v>
      </c>
      <c r="C2140" s="686">
        <v>303</v>
      </c>
      <c r="D2140" s="686" t="s">
        <v>1817</v>
      </c>
      <c r="E2140" s="686" t="s">
        <v>1689</v>
      </c>
      <c r="F2140" s="651" t="s">
        <v>543</v>
      </c>
      <c r="G2140" s="650" t="s">
        <v>35</v>
      </c>
      <c r="H2140" s="651" t="s">
        <v>475</v>
      </c>
      <c r="I2140" s="646" t="s">
        <v>29</v>
      </c>
      <c r="J2140" s="1"/>
    </row>
    <row r="2141" spans="1:10" ht="12.75" customHeight="1">
      <c r="A2141" s="2322" t="s">
        <v>2216</v>
      </c>
      <c r="B2141" s="2322" t="s">
        <v>2063</v>
      </c>
      <c r="C2141" s="2304">
        <v>143</v>
      </c>
      <c r="D2141" s="2304" t="s">
        <v>1688</v>
      </c>
      <c r="E2141" s="2304" t="s">
        <v>1689</v>
      </c>
      <c r="F2141" s="651" t="s">
        <v>539</v>
      </c>
      <c r="G2141" s="650" t="s">
        <v>35</v>
      </c>
      <c r="H2141" s="612" t="s">
        <v>496</v>
      </c>
      <c r="I2141" s="646" t="s">
        <v>29</v>
      </c>
      <c r="J2141" s="1"/>
    </row>
    <row r="2142" spans="1:10" ht="12.75" customHeight="1">
      <c r="A2142" s="2088"/>
      <c r="B2142" s="2088"/>
      <c r="C2142" s="2088"/>
      <c r="D2142" s="2088"/>
      <c r="E2142" s="2088"/>
      <c r="F2142" s="663" t="s">
        <v>541</v>
      </c>
      <c r="G2142" s="651" t="s">
        <v>25</v>
      </c>
      <c r="H2142" s="663" t="s">
        <v>482</v>
      </c>
      <c r="I2142" s="646" t="s">
        <v>29</v>
      </c>
      <c r="J2142" s="1"/>
    </row>
    <row r="2143" spans="1:10" ht="12.75" customHeight="1">
      <c r="A2143" s="2088"/>
      <c r="B2143" s="2088"/>
      <c r="C2143" s="2088"/>
      <c r="D2143" s="2088"/>
      <c r="E2143" s="2088"/>
      <c r="F2143" s="651" t="s">
        <v>545</v>
      </c>
      <c r="G2143" s="650" t="s">
        <v>132</v>
      </c>
      <c r="H2143" s="612" t="s">
        <v>459</v>
      </c>
      <c r="I2143" s="646" t="s">
        <v>29</v>
      </c>
      <c r="J2143" s="1"/>
    </row>
    <row r="2144" spans="1:10" ht="12.75" customHeight="1">
      <c r="A2144" s="2088"/>
      <c r="B2144" s="2088"/>
      <c r="C2144" s="2088"/>
      <c r="D2144" s="2088"/>
      <c r="E2144" s="2088"/>
      <c r="F2144" s="651" t="s">
        <v>4651</v>
      </c>
      <c r="G2144" s="650" t="s">
        <v>132</v>
      </c>
      <c r="H2144" s="612" t="s">
        <v>550</v>
      </c>
      <c r="I2144" s="646" t="s">
        <v>29</v>
      </c>
      <c r="J2144" s="1"/>
    </row>
    <row r="2145" spans="1:10" ht="12.75" customHeight="1">
      <c r="A2145" s="2088"/>
      <c r="B2145" s="2088"/>
      <c r="C2145" s="2088"/>
      <c r="D2145" s="2088"/>
      <c r="E2145" s="2088"/>
      <c r="F2145" s="651" t="s">
        <v>547</v>
      </c>
      <c r="G2145" s="650" t="s">
        <v>132</v>
      </c>
      <c r="H2145" s="612" t="s">
        <v>548</v>
      </c>
      <c r="I2145" s="646" t="s">
        <v>29</v>
      </c>
      <c r="J2145" s="1"/>
    </row>
    <row r="2146" spans="1:10" ht="12.75" customHeight="1">
      <c r="A2146" s="2083"/>
      <c r="B2146" s="2083"/>
      <c r="C2146" s="2083"/>
      <c r="D2146" s="2083"/>
      <c r="E2146" s="2083"/>
      <c r="F2146" s="651" t="s">
        <v>543</v>
      </c>
      <c r="G2146" s="650" t="s">
        <v>35</v>
      </c>
      <c r="H2146" s="612" t="s">
        <v>475</v>
      </c>
      <c r="I2146" s="646" t="s">
        <v>29</v>
      </c>
      <c r="J2146" s="1"/>
    </row>
    <row r="2147" spans="1:10" ht="12.75" customHeight="1">
      <c r="A2147" s="2306"/>
      <c r="B2147" s="2080"/>
      <c r="C2147" s="2080"/>
      <c r="D2147" s="2080"/>
      <c r="E2147" s="2080"/>
      <c r="F2147" s="2080"/>
      <c r="G2147" s="2080"/>
      <c r="H2147" s="2080"/>
      <c r="I2147" s="2081"/>
      <c r="J2147" s="1"/>
    </row>
    <row r="2148" spans="1:10" ht="12.75" customHeight="1">
      <c r="A2148" s="1775" t="s">
        <v>1638</v>
      </c>
      <c r="B2148" s="2258">
        <v>8</v>
      </c>
      <c r="C2148" s="2080"/>
      <c r="D2148" s="2080"/>
      <c r="E2148" s="2080"/>
      <c r="F2148" s="2080"/>
      <c r="G2148" s="2080"/>
      <c r="H2148" s="2080"/>
      <c r="I2148" s="2081"/>
      <c r="J2148" s="1"/>
    </row>
    <row r="2149" spans="1:10" ht="12.75" customHeight="1">
      <c r="A2149" s="636" t="s">
        <v>4652</v>
      </c>
      <c r="B2149" s="636" t="s">
        <v>4653</v>
      </c>
      <c r="C2149" s="686">
        <v>303</v>
      </c>
      <c r="D2149" s="686" t="s">
        <v>1688</v>
      </c>
      <c r="E2149" s="686" t="s">
        <v>1689</v>
      </c>
      <c r="F2149" s="650" t="s">
        <v>4601</v>
      </c>
      <c r="G2149" s="651" t="s">
        <v>42</v>
      </c>
      <c r="H2149" s="651" t="s">
        <v>559</v>
      </c>
      <c r="I2149" s="686" t="s">
        <v>37</v>
      </c>
      <c r="J2149" s="1"/>
    </row>
    <row r="2150" spans="1:10" ht="12.75" customHeight="1">
      <c r="A2150" s="639" t="s">
        <v>4654</v>
      </c>
      <c r="B2150" s="639" t="s">
        <v>4655</v>
      </c>
      <c r="C2150" s="686">
        <v>303</v>
      </c>
      <c r="D2150" s="686" t="s">
        <v>1688</v>
      </c>
      <c r="E2150" s="686" t="s">
        <v>1689</v>
      </c>
      <c r="F2150" s="650" t="s">
        <v>543</v>
      </c>
      <c r="G2150" s="651" t="s">
        <v>35</v>
      </c>
      <c r="H2150" s="651" t="s">
        <v>475</v>
      </c>
      <c r="I2150" s="686" t="s">
        <v>29</v>
      </c>
      <c r="J2150" s="1"/>
    </row>
    <row r="2151" spans="1:10" ht="12.75" customHeight="1">
      <c r="A2151" s="2322" t="s">
        <v>2093</v>
      </c>
      <c r="B2151" s="2322" t="s">
        <v>2094</v>
      </c>
      <c r="C2151" s="2304">
        <v>143</v>
      </c>
      <c r="D2151" s="2304" t="s">
        <v>1688</v>
      </c>
      <c r="E2151" s="2304" t="s">
        <v>1689</v>
      </c>
      <c r="F2151" s="651" t="s">
        <v>539</v>
      </c>
      <c r="G2151" s="650" t="s">
        <v>35</v>
      </c>
      <c r="H2151" s="612" t="s">
        <v>496</v>
      </c>
      <c r="I2151" s="646" t="s">
        <v>29</v>
      </c>
      <c r="J2151" s="1"/>
    </row>
    <row r="2152" spans="1:10" ht="12.75" customHeight="1">
      <c r="A2152" s="2088"/>
      <c r="B2152" s="2088"/>
      <c r="C2152" s="2088"/>
      <c r="D2152" s="2088"/>
      <c r="E2152" s="2088"/>
      <c r="F2152" s="663" t="s">
        <v>541</v>
      </c>
      <c r="G2152" s="651" t="s">
        <v>25</v>
      </c>
      <c r="H2152" s="663" t="s">
        <v>482</v>
      </c>
      <c r="I2152" s="646" t="s">
        <v>29</v>
      </c>
      <c r="J2152" s="1"/>
    </row>
    <row r="2153" spans="1:10" ht="12.75" customHeight="1">
      <c r="A2153" s="2088"/>
      <c r="B2153" s="2088"/>
      <c r="C2153" s="2088"/>
      <c r="D2153" s="2088"/>
      <c r="E2153" s="2088"/>
      <c r="F2153" s="651" t="s">
        <v>543</v>
      </c>
      <c r="G2153" s="650" t="s">
        <v>35</v>
      </c>
      <c r="H2153" s="612" t="s">
        <v>475</v>
      </c>
      <c r="I2153" s="646" t="s">
        <v>29</v>
      </c>
      <c r="J2153" s="1"/>
    </row>
    <row r="2154" spans="1:10" ht="12.75" customHeight="1">
      <c r="A2154" s="2088"/>
      <c r="B2154" s="2088"/>
      <c r="C2154" s="2088"/>
      <c r="D2154" s="2088"/>
      <c r="E2154" s="2088"/>
      <c r="F2154" s="651" t="s">
        <v>545</v>
      </c>
      <c r="G2154" s="650" t="s">
        <v>132</v>
      </c>
      <c r="H2154" s="612" t="s">
        <v>459</v>
      </c>
      <c r="I2154" s="646" t="s">
        <v>29</v>
      </c>
      <c r="J2154" s="1"/>
    </row>
    <row r="2155" spans="1:10" ht="12.75" customHeight="1">
      <c r="A2155" s="2088"/>
      <c r="B2155" s="2088"/>
      <c r="C2155" s="2088"/>
      <c r="D2155" s="2088"/>
      <c r="E2155" s="2088"/>
      <c r="F2155" s="651" t="s">
        <v>547</v>
      </c>
      <c r="G2155" s="650" t="s">
        <v>132</v>
      </c>
      <c r="H2155" s="612" t="s">
        <v>548</v>
      </c>
      <c r="I2155" s="646" t="s">
        <v>29</v>
      </c>
      <c r="J2155" s="1"/>
    </row>
    <row r="2156" spans="1:10" ht="12.75" customHeight="1">
      <c r="A2156" s="2083"/>
      <c r="B2156" s="2083"/>
      <c r="C2156" s="2083"/>
      <c r="D2156" s="2083"/>
      <c r="E2156" s="2083"/>
      <c r="F2156" s="651" t="s">
        <v>4651</v>
      </c>
      <c r="G2156" s="650" t="s">
        <v>132</v>
      </c>
      <c r="H2156" s="612" t="s">
        <v>550</v>
      </c>
      <c r="I2156" s="646" t="s">
        <v>29</v>
      </c>
      <c r="J2156" s="1"/>
    </row>
    <row r="2157" spans="1:10" ht="12.75" customHeight="1">
      <c r="A2157" s="639" t="s">
        <v>1866</v>
      </c>
      <c r="B2157" s="639" t="s">
        <v>2092</v>
      </c>
      <c r="C2157" s="686">
        <v>0</v>
      </c>
      <c r="D2157" s="686" t="s">
        <v>1688</v>
      </c>
      <c r="E2157" s="686"/>
      <c r="F2157" s="650"/>
      <c r="G2157" s="650"/>
      <c r="H2157" s="651"/>
      <c r="I2157" s="646"/>
      <c r="J2157" s="1"/>
    </row>
    <row r="2158" spans="1:10" ht="12.75" customHeight="1">
      <c r="A2158" s="636" t="s">
        <v>4656</v>
      </c>
      <c r="B2158" s="636" t="s">
        <v>4657</v>
      </c>
      <c r="C2158" s="686">
        <v>303</v>
      </c>
      <c r="D2158" s="686" t="s">
        <v>1817</v>
      </c>
      <c r="E2158" s="686" t="s">
        <v>1689</v>
      </c>
      <c r="F2158" s="650" t="s">
        <v>543</v>
      </c>
      <c r="G2158" s="651" t="s">
        <v>35</v>
      </c>
      <c r="H2158" s="663" t="s">
        <v>475</v>
      </c>
      <c r="I2158" s="646" t="s">
        <v>29</v>
      </c>
      <c r="J2158" s="1"/>
    </row>
    <row r="2159" spans="1:10" ht="12.75" customHeight="1">
      <c r="A2159" s="639" t="s">
        <v>4658</v>
      </c>
      <c r="B2159" s="639" t="s">
        <v>4659</v>
      </c>
      <c r="C2159" s="686">
        <v>303</v>
      </c>
      <c r="D2159" s="686" t="s">
        <v>1817</v>
      </c>
      <c r="E2159" s="686" t="s">
        <v>1689</v>
      </c>
      <c r="F2159" s="650" t="s">
        <v>558</v>
      </c>
      <c r="G2159" s="651" t="s">
        <v>31</v>
      </c>
      <c r="H2159" s="663" t="s">
        <v>559</v>
      </c>
      <c r="I2159" s="646" t="s">
        <v>37</v>
      </c>
      <c r="J2159" s="1"/>
    </row>
    <row r="2160" spans="1:10" ht="12.75" customHeight="1">
      <c r="A2160" s="639" t="s">
        <v>4460</v>
      </c>
      <c r="B2160" s="639" t="s">
        <v>4461</v>
      </c>
      <c r="C2160" s="686">
        <v>303</v>
      </c>
      <c r="D2160" s="686" t="s">
        <v>1817</v>
      </c>
      <c r="E2160" s="686" t="s">
        <v>1689</v>
      </c>
      <c r="F2160" s="650" t="s">
        <v>539</v>
      </c>
      <c r="G2160" s="651" t="s">
        <v>35</v>
      </c>
      <c r="H2160" s="663" t="s">
        <v>496</v>
      </c>
      <c r="I2160" s="646" t="s">
        <v>29</v>
      </c>
      <c r="J2160" s="1"/>
    </row>
    <row r="2161" spans="1:10" ht="12.75" customHeight="1">
      <c r="A2161" s="639" t="s">
        <v>4660</v>
      </c>
      <c r="B2161" s="639" t="s">
        <v>4661</v>
      </c>
      <c r="C2161" s="686">
        <v>303</v>
      </c>
      <c r="D2161" s="686" t="s">
        <v>1817</v>
      </c>
      <c r="E2161" s="686" t="s">
        <v>1689</v>
      </c>
      <c r="F2161" s="650" t="s">
        <v>549</v>
      </c>
      <c r="G2161" s="651" t="s">
        <v>132</v>
      </c>
      <c r="H2161" s="663" t="s">
        <v>550</v>
      </c>
      <c r="I2161" s="646" t="s">
        <v>29</v>
      </c>
      <c r="J2161" s="1"/>
    </row>
    <row r="2162" spans="1:10" ht="12.75" customHeight="1">
      <c r="A2162" s="2306"/>
      <c r="B2162" s="2080"/>
      <c r="C2162" s="2080"/>
      <c r="D2162" s="2080"/>
      <c r="E2162" s="2080"/>
      <c r="F2162" s="2080"/>
      <c r="G2162" s="2080"/>
      <c r="H2162" s="2080"/>
      <c r="I2162" s="2081"/>
      <c r="J2162" s="1"/>
    </row>
    <row r="2163" spans="1:10" ht="12.75" customHeight="1">
      <c r="A2163" s="950" t="s">
        <v>16</v>
      </c>
      <c r="B2163" s="2244" t="s">
        <v>128</v>
      </c>
      <c r="C2163" s="2080"/>
      <c r="D2163" s="2080"/>
      <c r="E2163" s="2080"/>
      <c r="F2163" s="2080"/>
      <c r="G2163" s="2080"/>
      <c r="H2163" s="2080"/>
      <c r="I2163" s="2081"/>
      <c r="J2163" s="1"/>
    </row>
    <row r="2164" spans="1:10" ht="12.75" customHeight="1">
      <c r="A2164" s="950" t="s">
        <v>18</v>
      </c>
      <c r="B2164" s="2244" t="s">
        <v>1375</v>
      </c>
      <c r="C2164" s="2080"/>
      <c r="D2164" s="2080"/>
      <c r="E2164" s="2080"/>
      <c r="F2164" s="2080"/>
      <c r="G2164" s="2080"/>
      <c r="H2164" s="2080"/>
      <c r="I2164" s="2081"/>
      <c r="J2164" s="1"/>
    </row>
    <row r="2165" spans="1:10" ht="12.75" customHeight="1">
      <c r="A2165" s="950" t="s">
        <v>1638</v>
      </c>
      <c r="B2165" s="2244">
        <v>1</v>
      </c>
      <c r="C2165" s="2080"/>
      <c r="D2165" s="2080"/>
      <c r="E2165" s="2080"/>
      <c r="F2165" s="2080"/>
      <c r="G2165" s="2080"/>
      <c r="H2165" s="2080"/>
      <c r="I2165" s="2081"/>
      <c r="J2165" s="1"/>
    </row>
    <row r="2166" spans="1:10" ht="12.75" customHeight="1">
      <c r="A2166" s="2243" t="s">
        <v>1641</v>
      </c>
      <c r="B2166" s="2080"/>
      <c r="C2166" s="2080"/>
      <c r="D2166" s="2080"/>
      <c r="E2166" s="2081"/>
      <c r="F2166" s="2243" t="s">
        <v>1642</v>
      </c>
      <c r="G2166" s="2080"/>
      <c r="H2166" s="2080"/>
      <c r="I2166" s="2081"/>
      <c r="J2166" s="1"/>
    </row>
    <row r="2167" spans="1:10" ht="12.75" customHeight="1">
      <c r="A2167" s="950" t="s">
        <v>1643</v>
      </c>
      <c r="B2167" s="950" t="s">
        <v>1644</v>
      </c>
      <c r="C2167" s="1771" t="s">
        <v>1645</v>
      </c>
      <c r="D2167" s="1771" t="s">
        <v>1646</v>
      </c>
      <c r="E2167" s="1771" t="s">
        <v>2513</v>
      </c>
      <c r="F2167" s="1432" t="s">
        <v>1649</v>
      </c>
      <c r="G2167" s="950" t="s">
        <v>1665</v>
      </c>
      <c r="H2167" s="1781" t="s">
        <v>1666</v>
      </c>
      <c r="I2167" s="1771" t="s">
        <v>1667</v>
      </c>
      <c r="J2167" s="1"/>
    </row>
    <row r="2168" spans="1:10" ht="12.75" customHeight="1">
      <c r="A2168" s="959" t="s">
        <v>3310</v>
      </c>
      <c r="B2168" s="959" t="s">
        <v>3486</v>
      </c>
      <c r="C2168" s="668">
        <v>202</v>
      </c>
      <c r="D2168" s="668" t="s">
        <v>1688</v>
      </c>
      <c r="E2168" s="668" t="s">
        <v>1705</v>
      </c>
      <c r="F2168" s="667" t="s">
        <v>4592</v>
      </c>
      <c r="G2168" s="959" t="s">
        <v>420</v>
      </c>
      <c r="H2168" s="959" t="s">
        <v>67</v>
      </c>
      <c r="I2168" s="668" t="s">
        <v>29</v>
      </c>
      <c r="J2168" s="1"/>
    </row>
    <row r="2169" spans="1:10" ht="12.75" customHeight="1">
      <c r="A2169" s="959" t="s">
        <v>4475</v>
      </c>
      <c r="B2169" s="959" t="s">
        <v>4265</v>
      </c>
      <c r="C2169" s="668">
        <v>202</v>
      </c>
      <c r="D2169" s="668" t="s">
        <v>1688</v>
      </c>
      <c r="E2169" s="668" t="s">
        <v>1705</v>
      </c>
      <c r="F2169" s="667" t="s">
        <v>996</v>
      </c>
      <c r="G2169" s="959" t="s">
        <v>415</v>
      </c>
      <c r="H2169" s="959" t="s">
        <v>1177</v>
      </c>
      <c r="I2169" s="668" t="s">
        <v>29</v>
      </c>
      <c r="J2169" s="1"/>
    </row>
    <row r="2170" spans="1:10" ht="12.75" customHeight="1">
      <c r="A2170" s="959" t="s">
        <v>4662</v>
      </c>
      <c r="B2170" s="959" t="s">
        <v>4663</v>
      </c>
      <c r="C2170" s="668">
        <v>202</v>
      </c>
      <c r="D2170" s="668" t="s">
        <v>1688</v>
      </c>
      <c r="E2170" s="668" t="s">
        <v>1705</v>
      </c>
      <c r="F2170" s="667" t="s">
        <v>267</v>
      </c>
      <c r="G2170" s="959" t="s">
        <v>80</v>
      </c>
      <c r="H2170" s="667" t="s">
        <v>256</v>
      </c>
      <c r="I2170" s="668" t="s">
        <v>37</v>
      </c>
      <c r="J2170" s="1"/>
    </row>
    <row r="2171" spans="1:10" ht="12.75" customHeight="1">
      <c r="A2171" s="959" t="s">
        <v>1711</v>
      </c>
      <c r="B2171" s="959" t="s">
        <v>2256</v>
      </c>
      <c r="C2171" s="668">
        <v>20</v>
      </c>
      <c r="D2171" s="668" t="s">
        <v>1688</v>
      </c>
      <c r="E2171" s="668" t="s">
        <v>1705</v>
      </c>
      <c r="F2171" s="667" t="s">
        <v>811</v>
      </c>
      <c r="G2171" s="959" t="s">
        <v>415</v>
      </c>
      <c r="H2171" s="667" t="s">
        <v>1714</v>
      </c>
      <c r="I2171" s="668" t="s">
        <v>29</v>
      </c>
      <c r="J2171" s="1"/>
    </row>
    <row r="2172" spans="1:10" ht="12.75" customHeight="1">
      <c r="A2172" s="959" t="s">
        <v>2101</v>
      </c>
      <c r="B2172" s="959" t="s">
        <v>1907</v>
      </c>
      <c r="C2172" s="668">
        <v>202</v>
      </c>
      <c r="D2172" s="668" t="s">
        <v>1688</v>
      </c>
      <c r="E2172" s="668" t="s">
        <v>1705</v>
      </c>
      <c r="F2172" s="667" t="s">
        <v>3851</v>
      </c>
      <c r="G2172" s="959" t="s">
        <v>415</v>
      </c>
      <c r="H2172" s="667" t="s">
        <v>118</v>
      </c>
      <c r="I2172" s="668" t="s">
        <v>29</v>
      </c>
      <c r="J2172" s="1"/>
    </row>
    <row r="2173" spans="1:10" ht="12.75" customHeight="1">
      <c r="A2173" s="959" t="s">
        <v>4664</v>
      </c>
      <c r="B2173" s="959" t="s">
        <v>4665</v>
      </c>
      <c r="C2173" s="668">
        <v>233</v>
      </c>
      <c r="D2173" s="668" t="s">
        <v>1688</v>
      </c>
      <c r="E2173" s="668" t="s">
        <v>1689</v>
      </c>
      <c r="F2173" s="667" t="s">
        <v>439</v>
      </c>
      <c r="G2173" s="959" t="s">
        <v>438</v>
      </c>
      <c r="H2173" s="959" t="s">
        <v>440</v>
      </c>
      <c r="I2173" s="668" t="s">
        <v>29</v>
      </c>
      <c r="J2173" s="1"/>
    </row>
    <row r="2174" spans="1:10" ht="12.75" customHeight="1">
      <c r="A2174" s="959" t="s">
        <v>4666</v>
      </c>
      <c r="B2174" s="959" t="s">
        <v>4667</v>
      </c>
      <c r="C2174" s="668">
        <v>202</v>
      </c>
      <c r="D2174" s="668" t="s">
        <v>1688</v>
      </c>
      <c r="E2174" s="668" t="s">
        <v>1689</v>
      </c>
      <c r="F2174" s="667" t="s">
        <v>421</v>
      </c>
      <c r="G2174" s="959" t="s">
        <v>420</v>
      </c>
      <c r="H2174" s="889" t="s">
        <v>422</v>
      </c>
      <c r="I2174" s="673" t="s">
        <v>29</v>
      </c>
      <c r="J2174" s="1"/>
    </row>
    <row r="2175" spans="1:10" ht="12.75" customHeight="1">
      <c r="A2175" s="959" t="s">
        <v>4668</v>
      </c>
      <c r="B2175" s="959" t="s">
        <v>4669</v>
      </c>
      <c r="C2175" s="668">
        <v>303</v>
      </c>
      <c r="D2175" s="668" t="s">
        <v>1688</v>
      </c>
      <c r="E2175" s="668" t="s">
        <v>1689</v>
      </c>
      <c r="F2175" s="667" t="s">
        <v>4670</v>
      </c>
      <c r="G2175" s="959" t="s">
        <v>104</v>
      </c>
      <c r="H2175" s="959" t="s">
        <v>440</v>
      </c>
      <c r="I2175" s="673" t="s">
        <v>37</v>
      </c>
      <c r="J2175" s="1"/>
    </row>
    <row r="2176" spans="1:10" ht="12.75" customHeight="1">
      <c r="A2176" s="2308" t="s">
        <v>4671</v>
      </c>
      <c r="B2176" s="2308" t="s">
        <v>4672</v>
      </c>
      <c r="C2176" s="2305">
        <v>122</v>
      </c>
      <c r="D2176" s="2305" t="s">
        <v>1688</v>
      </c>
      <c r="E2176" s="2305" t="s">
        <v>1689</v>
      </c>
      <c r="F2176" s="667" t="s">
        <v>425</v>
      </c>
      <c r="G2176" s="959" t="s">
        <v>415</v>
      </c>
      <c r="H2176" s="889" t="s">
        <v>426</v>
      </c>
      <c r="I2176" s="673" t="s">
        <v>37</v>
      </c>
      <c r="J2176" s="1"/>
    </row>
    <row r="2177" spans="1:10" ht="12.75" customHeight="1">
      <c r="A2177" s="2083"/>
      <c r="B2177" s="2083"/>
      <c r="C2177" s="2083"/>
      <c r="D2177" s="2083"/>
      <c r="E2177" s="2083"/>
      <c r="F2177" s="667" t="s">
        <v>4673</v>
      </c>
      <c r="G2177" s="959" t="s">
        <v>415</v>
      </c>
      <c r="H2177" s="889" t="s">
        <v>426</v>
      </c>
      <c r="I2177" s="673" t="s">
        <v>29</v>
      </c>
      <c r="J2177" s="1"/>
    </row>
    <row r="2178" spans="1:10" ht="12.75" customHeight="1">
      <c r="A2178" s="959" t="s">
        <v>4674</v>
      </c>
      <c r="B2178" s="959" t="s">
        <v>4675</v>
      </c>
      <c r="C2178" s="668">
        <v>202</v>
      </c>
      <c r="D2178" s="668" t="s">
        <v>1688</v>
      </c>
      <c r="E2178" s="668" t="s">
        <v>1689</v>
      </c>
      <c r="F2178" s="667" t="s">
        <v>412</v>
      </c>
      <c r="G2178" s="959" t="s">
        <v>80</v>
      </c>
      <c r="H2178" s="959" t="s">
        <v>413</v>
      </c>
      <c r="I2178" s="673" t="s">
        <v>29</v>
      </c>
      <c r="J2178" s="1"/>
    </row>
    <row r="2179" spans="1:10" ht="12.75" customHeight="1">
      <c r="A2179" s="959" t="s">
        <v>4676</v>
      </c>
      <c r="B2179" s="959" t="s">
        <v>4677</v>
      </c>
      <c r="C2179" s="668">
        <v>202</v>
      </c>
      <c r="D2179" s="668" t="s">
        <v>1688</v>
      </c>
      <c r="E2179" s="668" t="s">
        <v>1689</v>
      </c>
      <c r="F2179" s="667" t="s">
        <v>412</v>
      </c>
      <c r="G2179" s="959" t="s">
        <v>80</v>
      </c>
      <c r="H2179" s="959" t="s">
        <v>413</v>
      </c>
      <c r="I2179" s="673" t="s">
        <v>29</v>
      </c>
      <c r="J2179" s="1"/>
    </row>
    <row r="2180" spans="1:10" ht="12.75" customHeight="1">
      <c r="A2180" s="2329" t="s">
        <v>1350</v>
      </c>
      <c r="B2180" s="2081"/>
      <c r="C2180" s="1782">
        <v>20</v>
      </c>
      <c r="D2180" s="1782"/>
      <c r="E2180" s="1782"/>
      <c r="F2180" s="1783"/>
      <c r="G2180" s="959"/>
      <c r="H2180" s="667"/>
      <c r="I2180" s="668"/>
      <c r="J2180" s="1"/>
    </row>
    <row r="2181" spans="1:10" ht="12.75" customHeight="1">
      <c r="A2181" s="950" t="s">
        <v>1638</v>
      </c>
      <c r="B2181" s="2244">
        <v>2</v>
      </c>
      <c r="C2181" s="2080"/>
      <c r="D2181" s="2080"/>
      <c r="E2181" s="2080"/>
      <c r="F2181" s="2080"/>
      <c r="G2181" s="2080"/>
      <c r="H2181" s="2080"/>
      <c r="I2181" s="2081"/>
      <c r="J2181" s="1"/>
    </row>
    <row r="2182" spans="1:10" ht="12.75" customHeight="1">
      <c r="A2182" s="959" t="s">
        <v>3209</v>
      </c>
      <c r="B2182" s="959" t="s">
        <v>3336</v>
      </c>
      <c r="C2182" s="876">
        <v>202</v>
      </c>
      <c r="D2182" s="668" t="s">
        <v>1688</v>
      </c>
      <c r="E2182" s="668" t="s">
        <v>1705</v>
      </c>
      <c r="F2182" s="667" t="s">
        <v>4592</v>
      </c>
      <c r="G2182" s="959" t="s">
        <v>420</v>
      </c>
      <c r="H2182" s="959" t="s">
        <v>67</v>
      </c>
      <c r="I2182" s="673" t="s">
        <v>29</v>
      </c>
      <c r="J2182" s="1"/>
    </row>
    <row r="2183" spans="1:10" ht="12.75" customHeight="1">
      <c r="A2183" s="959" t="s">
        <v>4678</v>
      </c>
      <c r="B2183" s="959" t="s">
        <v>4285</v>
      </c>
      <c r="C2183" s="668">
        <v>202</v>
      </c>
      <c r="D2183" s="668" t="s">
        <v>1688</v>
      </c>
      <c r="E2183" s="668" t="s">
        <v>1705</v>
      </c>
      <c r="F2183" s="667" t="s">
        <v>996</v>
      </c>
      <c r="G2183" s="959" t="s">
        <v>415</v>
      </c>
      <c r="H2183" s="959" t="s">
        <v>1177</v>
      </c>
      <c r="I2183" s="668" t="s">
        <v>29</v>
      </c>
      <c r="J2183" s="1"/>
    </row>
    <row r="2184" spans="1:10" ht="12.75" customHeight="1">
      <c r="A2184" s="959" t="s">
        <v>1741</v>
      </c>
      <c r="B2184" s="959" t="s">
        <v>2256</v>
      </c>
      <c r="C2184" s="668">
        <v>20</v>
      </c>
      <c r="D2184" s="668" t="s">
        <v>1688</v>
      </c>
      <c r="E2184" s="668" t="s">
        <v>1705</v>
      </c>
      <c r="F2184" s="667" t="s">
        <v>811</v>
      </c>
      <c r="G2184" s="959" t="s">
        <v>415</v>
      </c>
      <c r="H2184" s="667" t="s">
        <v>1714</v>
      </c>
      <c r="I2184" s="668" t="s">
        <v>29</v>
      </c>
      <c r="J2184" s="1"/>
    </row>
    <row r="2185" spans="1:10" ht="12.75" customHeight="1">
      <c r="A2185" s="959" t="s">
        <v>1941</v>
      </c>
      <c r="B2185" s="959" t="s">
        <v>1943</v>
      </c>
      <c r="C2185" s="668">
        <v>202</v>
      </c>
      <c r="D2185" s="668" t="s">
        <v>1688</v>
      </c>
      <c r="E2185" s="668" t="s">
        <v>1705</v>
      </c>
      <c r="F2185" s="667" t="s">
        <v>3851</v>
      </c>
      <c r="G2185" s="959" t="s">
        <v>415</v>
      </c>
      <c r="H2185" s="667" t="s">
        <v>118</v>
      </c>
      <c r="I2185" s="668" t="s">
        <v>29</v>
      </c>
      <c r="J2185" s="1"/>
    </row>
    <row r="2186" spans="1:10" ht="12.75" customHeight="1">
      <c r="A2186" s="2308" t="s">
        <v>4679</v>
      </c>
      <c r="B2186" s="2308" t="s">
        <v>4680</v>
      </c>
      <c r="C2186" s="2305">
        <v>233</v>
      </c>
      <c r="D2186" s="2305" t="s">
        <v>1688</v>
      </c>
      <c r="E2186" s="2305" t="s">
        <v>1689</v>
      </c>
      <c r="F2186" s="667" t="s">
        <v>416</v>
      </c>
      <c r="G2186" s="959" t="s">
        <v>415</v>
      </c>
      <c r="H2186" s="889" t="s">
        <v>417</v>
      </c>
      <c r="I2186" s="673" t="s">
        <v>29</v>
      </c>
      <c r="J2186" s="1"/>
    </row>
    <row r="2187" spans="1:10" ht="12.75" customHeight="1">
      <c r="A2187" s="2083"/>
      <c r="B2187" s="2083"/>
      <c r="C2187" s="2083"/>
      <c r="D2187" s="2083"/>
      <c r="E2187" s="2083"/>
      <c r="F2187" s="667" t="s">
        <v>439</v>
      </c>
      <c r="G2187" s="959" t="s">
        <v>438</v>
      </c>
      <c r="H2187" s="959" t="s">
        <v>440</v>
      </c>
      <c r="I2187" s="668" t="s">
        <v>29</v>
      </c>
      <c r="J2187" s="1"/>
    </row>
    <row r="2188" spans="1:10" ht="12.75" customHeight="1">
      <c r="A2188" s="959" t="s">
        <v>3711</v>
      </c>
      <c r="B2188" s="959" t="s">
        <v>657</v>
      </c>
      <c r="C2188" s="668">
        <v>202</v>
      </c>
      <c r="D2188" s="668" t="s">
        <v>1688</v>
      </c>
      <c r="E2188" s="668" t="s">
        <v>1689</v>
      </c>
      <c r="F2188" s="667" t="s">
        <v>4282</v>
      </c>
      <c r="G2188" s="959" t="s">
        <v>257</v>
      </c>
      <c r="H2188" s="667" t="s">
        <v>1709</v>
      </c>
      <c r="I2188" s="668" t="s">
        <v>29</v>
      </c>
      <c r="J2188" s="1"/>
    </row>
    <row r="2189" spans="1:10" ht="12.75" customHeight="1">
      <c r="A2189" s="959" t="s">
        <v>4681</v>
      </c>
      <c r="B2189" s="959" t="s">
        <v>4682</v>
      </c>
      <c r="C2189" s="668">
        <v>212</v>
      </c>
      <c r="D2189" s="668" t="s">
        <v>1688</v>
      </c>
      <c r="E2189" s="668" t="s">
        <v>1689</v>
      </c>
      <c r="F2189" s="667" t="s">
        <v>4670</v>
      </c>
      <c r="G2189" s="959" t="s">
        <v>104</v>
      </c>
      <c r="H2189" s="959" t="s">
        <v>440</v>
      </c>
      <c r="I2189" s="673" t="s">
        <v>37</v>
      </c>
      <c r="J2189" s="1"/>
    </row>
    <row r="2190" spans="1:10" ht="12.75" customHeight="1">
      <c r="A2190" s="2308" t="s">
        <v>4683</v>
      </c>
      <c r="B2190" s="2308" t="s">
        <v>4684</v>
      </c>
      <c r="C2190" s="2305">
        <v>122</v>
      </c>
      <c r="D2190" s="2305" t="s">
        <v>1688</v>
      </c>
      <c r="E2190" s="2305" t="s">
        <v>1689</v>
      </c>
      <c r="F2190" s="667" t="s">
        <v>4673</v>
      </c>
      <c r="G2190" s="959" t="s">
        <v>415</v>
      </c>
      <c r="H2190" s="889" t="s">
        <v>426</v>
      </c>
      <c r="I2190" s="673" t="s">
        <v>29</v>
      </c>
      <c r="J2190" s="1"/>
    </row>
    <row r="2191" spans="1:10" ht="12.75" customHeight="1">
      <c r="A2191" s="2083"/>
      <c r="B2191" s="2083"/>
      <c r="C2191" s="2083"/>
      <c r="D2191" s="2083"/>
      <c r="E2191" s="2083"/>
      <c r="F2191" s="667" t="s">
        <v>448</v>
      </c>
      <c r="G2191" s="959" t="s">
        <v>415</v>
      </c>
      <c r="H2191" s="889" t="s">
        <v>426</v>
      </c>
      <c r="I2191" s="673" t="s">
        <v>40</v>
      </c>
      <c r="J2191" s="1"/>
    </row>
    <row r="2192" spans="1:10" ht="12.75" customHeight="1">
      <c r="A2192" s="959" t="s">
        <v>4685</v>
      </c>
      <c r="B2192" s="959" t="s">
        <v>4686</v>
      </c>
      <c r="C2192" s="668">
        <v>202</v>
      </c>
      <c r="D2192" s="668" t="s">
        <v>1688</v>
      </c>
      <c r="E2192" s="668" t="s">
        <v>1689</v>
      </c>
      <c r="F2192" s="667" t="s">
        <v>414</v>
      </c>
      <c r="G2192" s="959" t="s">
        <v>80</v>
      </c>
      <c r="H2192" s="889" t="s">
        <v>410</v>
      </c>
      <c r="I2192" s="673" t="s">
        <v>29</v>
      </c>
      <c r="J2192" s="1"/>
    </row>
    <row r="2193" spans="1:10" ht="12.75" customHeight="1">
      <c r="A2193" s="959" t="s">
        <v>4687</v>
      </c>
      <c r="B2193" s="959" t="s">
        <v>4688</v>
      </c>
      <c r="C2193" s="668">
        <v>202</v>
      </c>
      <c r="D2193" s="668" t="s">
        <v>1688</v>
      </c>
      <c r="E2193" s="668" t="s">
        <v>1689</v>
      </c>
      <c r="F2193" s="667" t="s">
        <v>429</v>
      </c>
      <c r="G2193" s="959" t="s">
        <v>177</v>
      </c>
      <c r="H2193" s="959" t="s">
        <v>430</v>
      </c>
      <c r="I2193" s="673" t="s">
        <v>29</v>
      </c>
      <c r="J2193" s="1"/>
    </row>
    <row r="2194" spans="1:10" ht="12.75" customHeight="1">
      <c r="A2194" s="959" t="s">
        <v>4689</v>
      </c>
      <c r="B2194" s="959" t="s">
        <v>2260</v>
      </c>
      <c r="C2194" s="668">
        <v>303</v>
      </c>
      <c r="D2194" s="668" t="s">
        <v>1688</v>
      </c>
      <c r="E2194" s="668" t="s">
        <v>1689</v>
      </c>
      <c r="F2194" s="667" t="s">
        <v>414</v>
      </c>
      <c r="G2194" s="959" t="s">
        <v>80</v>
      </c>
      <c r="H2194" s="889" t="s">
        <v>410</v>
      </c>
      <c r="I2194" s="673" t="s">
        <v>29</v>
      </c>
      <c r="J2194" s="1"/>
    </row>
    <row r="2195" spans="1:10" ht="12.75" customHeight="1">
      <c r="A2195" s="959" t="s">
        <v>1730</v>
      </c>
      <c r="B2195" s="959" t="s">
        <v>2273</v>
      </c>
      <c r="C2195" s="668">
        <v>20</v>
      </c>
      <c r="D2195" s="668" t="s">
        <v>1688</v>
      </c>
      <c r="E2195" s="668" t="s">
        <v>1689</v>
      </c>
      <c r="F2195" s="667" t="s">
        <v>443</v>
      </c>
      <c r="G2195" s="959" t="s">
        <v>415</v>
      </c>
      <c r="H2195" s="889" t="s">
        <v>426</v>
      </c>
      <c r="I2195" s="673" t="s">
        <v>29</v>
      </c>
      <c r="J2195" s="1"/>
    </row>
    <row r="2196" spans="1:10" ht="12.75" customHeight="1">
      <c r="A2196" s="2329" t="s">
        <v>1350</v>
      </c>
      <c r="B2196" s="2081"/>
      <c r="C2196" s="1782">
        <v>20</v>
      </c>
      <c r="D2196" s="1782"/>
      <c r="E2196" s="1782"/>
      <c r="F2196" s="1783"/>
      <c r="G2196" s="959"/>
      <c r="H2196" s="667"/>
      <c r="I2196" s="668"/>
      <c r="J2196" s="1"/>
    </row>
    <row r="2197" spans="1:10" ht="12.75" customHeight="1">
      <c r="A2197" s="950" t="s">
        <v>1638</v>
      </c>
      <c r="B2197" s="2244">
        <v>3</v>
      </c>
      <c r="C2197" s="2080"/>
      <c r="D2197" s="2080"/>
      <c r="E2197" s="2080"/>
      <c r="F2197" s="2080"/>
      <c r="G2197" s="2080"/>
      <c r="H2197" s="2080"/>
      <c r="I2197" s="2081"/>
      <c r="J2197" s="1"/>
    </row>
    <row r="2198" spans="1:10" ht="12.75" customHeight="1">
      <c r="A2198" s="959" t="s">
        <v>1758</v>
      </c>
      <c r="B2198" s="959" t="s">
        <v>88</v>
      </c>
      <c r="C2198" s="668">
        <v>200</v>
      </c>
      <c r="D2198" s="668" t="s">
        <v>1688</v>
      </c>
      <c r="E2198" s="668" t="s">
        <v>1705</v>
      </c>
      <c r="F2198" s="667" t="s">
        <v>1759</v>
      </c>
      <c r="G2198" s="959" t="s">
        <v>420</v>
      </c>
      <c r="H2198" s="667" t="s">
        <v>88</v>
      </c>
      <c r="I2198" s="673" t="s">
        <v>29</v>
      </c>
      <c r="J2198" s="1"/>
    </row>
    <row r="2199" spans="1:10" ht="12.75" customHeight="1">
      <c r="A2199" s="959" t="s">
        <v>1760</v>
      </c>
      <c r="B2199" s="959" t="s">
        <v>4690</v>
      </c>
      <c r="C2199" s="668">
        <v>200</v>
      </c>
      <c r="D2199" s="668" t="s">
        <v>1688</v>
      </c>
      <c r="E2199" s="668" t="s">
        <v>1705</v>
      </c>
      <c r="F2199" s="667" t="s">
        <v>184</v>
      </c>
      <c r="G2199" s="959" t="s">
        <v>104</v>
      </c>
      <c r="H2199" s="667" t="s">
        <v>6</v>
      </c>
      <c r="I2199" s="673" t="s">
        <v>29</v>
      </c>
      <c r="J2199" s="1"/>
    </row>
    <row r="2200" spans="1:10" ht="12.75" customHeight="1">
      <c r="A2200" s="2308" t="s">
        <v>4691</v>
      </c>
      <c r="B2200" s="2308" t="s">
        <v>4692</v>
      </c>
      <c r="C2200" s="2305">
        <v>233</v>
      </c>
      <c r="D2200" s="2305" t="s">
        <v>1688</v>
      </c>
      <c r="E2200" s="2305" t="s">
        <v>1689</v>
      </c>
      <c r="F2200" s="667" t="s">
        <v>416</v>
      </c>
      <c r="G2200" s="959" t="s">
        <v>415</v>
      </c>
      <c r="H2200" s="889" t="s">
        <v>417</v>
      </c>
      <c r="I2200" s="673" t="s">
        <v>29</v>
      </c>
      <c r="J2200" s="1"/>
    </row>
    <row r="2201" spans="1:10" ht="12.75" customHeight="1">
      <c r="A2201" s="2083"/>
      <c r="B2201" s="2083"/>
      <c r="C2201" s="2083"/>
      <c r="D2201" s="2083"/>
      <c r="E2201" s="2083"/>
      <c r="F2201" s="667" t="s">
        <v>447</v>
      </c>
      <c r="G2201" s="959" t="s">
        <v>415</v>
      </c>
      <c r="H2201" s="959" t="s">
        <v>417</v>
      </c>
      <c r="I2201" s="1784" t="s">
        <v>37</v>
      </c>
      <c r="J2201" s="1"/>
    </row>
    <row r="2202" spans="1:10" ht="12.75" customHeight="1">
      <c r="A2202" s="2308" t="s">
        <v>4693</v>
      </c>
      <c r="B2202" s="2308" t="s">
        <v>4694</v>
      </c>
      <c r="C2202" s="2305">
        <v>122</v>
      </c>
      <c r="D2202" s="2305" t="s">
        <v>1688</v>
      </c>
      <c r="E2202" s="2305" t="s">
        <v>1689</v>
      </c>
      <c r="F2202" s="667" t="s">
        <v>4673</v>
      </c>
      <c r="G2202" s="959" t="s">
        <v>415</v>
      </c>
      <c r="H2202" s="889" t="s">
        <v>426</v>
      </c>
      <c r="I2202" s="673" t="s">
        <v>29</v>
      </c>
      <c r="J2202" s="1"/>
    </row>
    <row r="2203" spans="1:10" ht="12.75" customHeight="1">
      <c r="A2203" s="2083"/>
      <c r="B2203" s="2083"/>
      <c r="C2203" s="2083"/>
      <c r="D2203" s="2083"/>
      <c r="E2203" s="2083"/>
      <c r="F2203" s="667" t="s">
        <v>448</v>
      </c>
      <c r="G2203" s="959" t="s">
        <v>415</v>
      </c>
      <c r="H2203" s="889" t="s">
        <v>426</v>
      </c>
      <c r="I2203" s="673" t="s">
        <v>37</v>
      </c>
      <c r="J2203" s="1"/>
    </row>
    <row r="2204" spans="1:10" ht="12.75" customHeight="1">
      <c r="A2204" s="959" t="s">
        <v>4695</v>
      </c>
      <c r="B2204" s="959" t="s">
        <v>4696</v>
      </c>
      <c r="C2204" s="668">
        <v>202</v>
      </c>
      <c r="D2204" s="668" t="s">
        <v>1688</v>
      </c>
      <c r="E2204" s="860" t="s">
        <v>1689</v>
      </c>
      <c r="F2204" s="667" t="s">
        <v>421</v>
      </c>
      <c r="G2204" s="959" t="s">
        <v>420</v>
      </c>
      <c r="H2204" s="889" t="s">
        <v>422</v>
      </c>
      <c r="I2204" s="673" t="s">
        <v>29</v>
      </c>
      <c r="J2204" s="1"/>
    </row>
    <row r="2205" spans="1:10" ht="12.75" customHeight="1">
      <c r="A2205" s="959" t="s">
        <v>4697</v>
      </c>
      <c r="B2205" s="959" t="s">
        <v>4698</v>
      </c>
      <c r="C2205" s="668">
        <v>202</v>
      </c>
      <c r="D2205" s="668" t="s">
        <v>1688</v>
      </c>
      <c r="E2205" s="860" t="s">
        <v>1689</v>
      </c>
      <c r="F2205" s="667" t="s">
        <v>4699</v>
      </c>
      <c r="G2205" s="959" t="s">
        <v>80</v>
      </c>
      <c r="H2205" s="959" t="s">
        <v>436</v>
      </c>
      <c r="I2205" s="673" t="s">
        <v>29</v>
      </c>
      <c r="J2205" s="1"/>
    </row>
    <row r="2206" spans="1:10" ht="12.75" customHeight="1">
      <c r="A2206" s="959" t="s">
        <v>4700</v>
      </c>
      <c r="B2206" s="959" t="s">
        <v>4701</v>
      </c>
      <c r="C2206" s="668">
        <v>202</v>
      </c>
      <c r="D2206" s="668" t="s">
        <v>1688</v>
      </c>
      <c r="E2206" s="860" t="s">
        <v>1689</v>
      </c>
      <c r="F2206" s="667" t="s">
        <v>412</v>
      </c>
      <c r="G2206" s="959" t="s">
        <v>80</v>
      </c>
      <c r="H2206" s="959" t="s">
        <v>413</v>
      </c>
      <c r="I2206" s="673" t="s">
        <v>29</v>
      </c>
      <c r="J2206" s="1"/>
    </row>
    <row r="2207" spans="1:10" ht="12.75" customHeight="1">
      <c r="A2207" s="959" t="s">
        <v>4702</v>
      </c>
      <c r="B2207" s="959" t="s">
        <v>2284</v>
      </c>
      <c r="C2207" s="668">
        <v>303</v>
      </c>
      <c r="D2207" s="668" t="s">
        <v>1688</v>
      </c>
      <c r="E2207" s="860" t="s">
        <v>1689</v>
      </c>
      <c r="F2207" s="667" t="s">
        <v>414</v>
      </c>
      <c r="G2207" s="959" t="s">
        <v>80</v>
      </c>
      <c r="H2207" s="889" t="s">
        <v>410</v>
      </c>
      <c r="I2207" s="673" t="s">
        <v>29</v>
      </c>
      <c r="J2207" s="1"/>
    </row>
    <row r="2208" spans="1:10" ht="12.75" customHeight="1">
      <c r="A2208" s="959" t="s">
        <v>4703</v>
      </c>
      <c r="B2208" s="959" t="s">
        <v>4704</v>
      </c>
      <c r="C2208" s="668">
        <v>202</v>
      </c>
      <c r="D2208" s="668" t="s">
        <v>1688</v>
      </c>
      <c r="E2208" s="860" t="s">
        <v>1689</v>
      </c>
      <c r="F2208" s="667" t="s">
        <v>433</v>
      </c>
      <c r="G2208" s="959" t="s">
        <v>80</v>
      </c>
      <c r="H2208" s="959" t="s">
        <v>434</v>
      </c>
      <c r="I2208" s="673" t="s">
        <v>29</v>
      </c>
      <c r="J2208" s="1"/>
    </row>
    <row r="2209" spans="1:10" ht="12.75" customHeight="1">
      <c r="A2209" s="959" t="s">
        <v>4705</v>
      </c>
      <c r="B2209" s="959" t="s">
        <v>4706</v>
      </c>
      <c r="C2209" s="668">
        <v>202</v>
      </c>
      <c r="D2209" s="668" t="s">
        <v>3437</v>
      </c>
      <c r="E2209" s="668" t="s">
        <v>1689</v>
      </c>
      <c r="F2209" s="667" t="s">
        <v>412</v>
      </c>
      <c r="G2209" s="959" t="s">
        <v>80</v>
      </c>
      <c r="H2209" s="959" t="s">
        <v>413</v>
      </c>
      <c r="I2209" s="673" t="s">
        <v>29</v>
      </c>
      <c r="J2209" s="1"/>
    </row>
    <row r="2210" spans="1:10" ht="12.75" customHeight="1">
      <c r="A2210" s="959" t="s">
        <v>4707</v>
      </c>
      <c r="B2210" s="1411" t="s">
        <v>4708</v>
      </c>
      <c r="C2210" s="668">
        <v>202</v>
      </c>
      <c r="D2210" s="668" t="s">
        <v>3437</v>
      </c>
      <c r="E2210" s="668" t="s">
        <v>1689</v>
      </c>
      <c r="F2210" s="667" t="s">
        <v>443</v>
      </c>
      <c r="G2210" s="959" t="s">
        <v>415</v>
      </c>
      <c r="H2210" s="889" t="s">
        <v>426</v>
      </c>
      <c r="I2210" s="673" t="s">
        <v>29</v>
      </c>
      <c r="J2210" s="1"/>
    </row>
    <row r="2211" spans="1:10" ht="12.75" customHeight="1">
      <c r="A2211" s="2329" t="s">
        <v>1350</v>
      </c>
      <c r="B2211" s="2081"/>
      <c r="C2211" s="1782">
        <v>20</v>
      </c>
      <c r="D2211" s="1782"/>
      <c r="E2211" s="1782"/>
      <c r="F2211" s="1783"/>
      <c r="G2211" s="959"/>
      <c r="H2211" s="667"/>
      <c r="I2211" s="668"/>
      <c r="J2211" s="1"/>
    </row>
    <row r="2212" spans="1:10" ht="12.75" customHeight="1">
      <c r="A2212" s="950" t="s">
        <v>1638</v>
      </c>
      <c r="B2212" s="2244">
        <v>4</v>
      </c>
      <c r="C2212" s="2080"/>
      <c r="D2212" s="2080"/>
      <c r="E2212" s="2080"/>
      <c r="F2212" s="2080"/>
      <c r="G2212" s="2080"/>
      <c r="H2212" s="2080"/>
      <c r="I2212" s="2081"/>
      <c r="J2212" s="1"/>
    </row>
    <row r="2213" spans="1:10" ht="12.75" customHeight="1">
      <c r="A2213" s="959" t="s">
        <v>1793</v>
      </c>
      <c r="B2213" s="959" t="s">
        <v>1794</v>
      </c>
      <c r="C2213" s="668">
        <v>200</v>
      </c>
      <c r="D2213" s="668" t="s">
        <v>1688</v>
      </c>
      <c r="E2213" s="668" t="s">
        <v>1705</v>
      </c>
      <c r="F2213" s="667" t="s">
        <v>2157</v>
      </c>
      <c r="G2213" s="959" t="s">
        <v>303</v>
      </c>
      <c r="H2213" s="667" t="s">
        <v>188</v>
      </c>
      <c r="I2213" s="673" t="s">
        <v>29</v>
      </c>
      <c r="J2213" s="1"/>
    </row>
    <row r="2214" spans="1:10" ht="12.75" customHeight="1">
      <c r="A2214" s="959" t="s">
        <v>1796</v>
      </c>
      <c r="B2214" s="959" t="s">
        <v>4709</v>
      </c>
      <c r="C2214" s="668">
        <v>200</v>
      </c>
      <c r="D2214" s="668" t="s">
        <v>1688</v>
      </c>
      <c r="E2214" s="668" t="s">
        <v>1705</v>
      </c>
      <c r="F2214" s="667" t="s">
        <v>174</v>
      </c>
      <c r="G2214" s="959" t="s">
        <v>438</v>
      </c>
      <c r="H2214" s="959" t="s">
        <v>6</v>
      </c>
      <c r="I2214" s="673" t="s">
        <v>29</v>
      </c>
      <c r="J2214" s="1"/>
    </row>
    <row r="2215" spans="1:10" ht="12.75" customHeight="1">
      <c r="A2215" s="959" t="s">
        <v>1994</v>
      </c>
      <c r="B2215" s="959" t="s">
        <v>1803</v>
      </c>
      <c r="C2215" s="668">
        <v>200</v>
      </c>
      <c r="D2215" s="668" t="s">
        <v>1688</v>
      </c>
      <c r="E2215" s="668" t="s">
        <v>1705</v>
      </c>
      <c r="F2215" s="667" t="s">
        <v>1759</v>
      </c>
      <c r="G2215" s="959" t="s">
        <v>420</v>
      </c>
      <c r="H2215" s="959" t="s">
        <v>2428</v>
      </c>
      <c r="I2215" s="673" t="s">
        <v>29</v>
      </c>
      <c r="J2215" s="1"/>
    </row>
    <row r="2216" spans="1:10" ht="12.75" customHeight="1">
      <c r="A2216" s="2308" t="s">
        <v>4710</v>
      </c>
      <c r="B2216" s="2308" t="s">
        <v>4711</v>
      </c>
      <c r="C2216" s="2305">
        <v>233</v>
      </c>
      <c r="D2216" s="2305" t="s">
        <v>1688</v>
      </c>
      <c r="E2216" s="2305" t="s">
        <v>1689</v>
      </c>
      <c r="F2216" s="667" t="s">
        <v>416</v>
      </c>
      <c r="G2216" s="959" t="s">
        <v>415</v>
      </c>
      <c r="H2216" s="889" t="s">
        <v>417</v>
      </c>
      <c r="I2216" s="673" t="s">
        <v>29</v>
      </c>
      <c r="J2216" s="1"/>
    </row>
    <row r="2217" spans="1:10" ht="12.75" customHeight="1">
      <c r="A2217" s="2083"/>
      <c r="B2217" s="2083"/>
      <c r="C2217" s="2083"/>
      <c r="D2217" s="2083"/>
      <c r="E2217" s="2083"/>
      <c r="F2217" s="667" t="s">
        <v>447</v>
      </c>
      <c r="G2217" s="959" t="s">
        <v>415</v>
      </c>
      <c r="H2217" s="959" t="s">
        <v>417</v>
      </c>
      <c r="I2217" s="1784" t="s">
        <v>40</v>
      </c>
      <c r="J2217" s="1"/>
    </row>
    <row r="2218" spans="1:10" ht="12.75" customHeight="1">
      <c r="A2218" s="959" t="s">
        <v>4712</v>
      </c>
      <c r="B2218" s="959" t="s">
        <v>2998</v>
      </c>
      <c r="C2218" s="668">
        <v>202</v>
      </c>
      <c r="D2218" s="668" t="s">
        <v>1688</v>
      </c>
      <c r="E2218" s="668" t="s">
        <v>1705</v>
      </c>
      <c r="F2218" s="667" t="s">
        <v>95</v>
      </c>
      <c r="G2218" s="959" t="s">
        <v>177</v>
      </c>
      <c r="H2218" s="959" t="s">
        <v>88</v>
      </c>
      <c r="I2218" s="673" t="s">
        <v>37</v>
      </c>
      <c r="J2218" s="1"/>
    </row>
    <row r="2219" spans="1:10" ht="12.75" customHeight="1">
      <c r="A2219" s="959" t="s">
        <v>4713</v>
      </c>
      <c r="B2219" s="959" t="s">
        <v>4714</v>
      </c>
      <c r="C2219" s="668">
        <v>202</v>
      </c>
      <c r="D2219" s="668" t="s">
        <v>1688</v>
      </c>
      <c r="E2219" s="668" t="s">
        <v>1689</v>
      </c>
      <c r="F2219" s="667" t="s">
        <v>412</v>
      </c>
      <c r="G2219" s="959" t="s">
        <v>177</v>
      </c>
      <c r="H2219" s="959" t="s">
        <v>413</v>
      </c>
      <c r="I2219" s="673" t="s">
        <v>29</v>
      </c>
      <c r="J2219" s="1"/>
    </row>
    <row r="2220" spans="1:10" ht="12.75" customHeight="1">
      <c r="A2220" s="959" t="s">
        <v>4715</v>
      </c>
      <c r="B2220" s="959" t="s">
        <v>4716</v>
      </c>
      <c r="C2220" s="668">
        <v>223</v>
      </c>
      <c r="D2220" s="668" t="s">
        <v>1688</v>
      </c>
      <c r="E2220" s="668" t="s">
        <v>1689</v>
      </c>
      <c r="F2220" s="667" t="s">
        <v>431</v>
      </c>
      <c r="G2220" s="959" t="s">
        <v>80</v>
      </c>
      <c r="H2220" s="959" t="s">
        <v>432</v>
      </c>
      <c r="I2220" s="673" t="s">
        <v>29</v>
      </c>
      <c r="J2220" s="1"/>
    </row>
    <row r="2221" spans="1:10" ht="12.75" customHeight="1">
      <c r="A2221" s="959" t="s">
        <v>4717</v>
      </c>
      <c r="B2221" s="959" t="s">
        <v>422</v>
      </c>
      <c r="C2221" s="668">
        <v>202</v>
      </c>
      <c r="D2221" s="668" t="s">
        <v>1688</v>
      </c>
      <c r="E2221" s="668" t="s">
        <v>1689</v>
      </c>
      <c r="F2221" s="667" t="s">
        <v>421</v>
      </c>
      <c r="G2221" s="959" t="s">
        <v>420</v>
      </c>
      <c r="H2221" s="889" t="s">
        <v>422</v>
      </c>
      <c r="I2221" s="673" t="s">
        <v>29</v>
      </c>
      <c r="J2221" s="1"/>
    </row>
    <row r="2222" spans="1:10" ht="12.75" customHeight="1">
      <c r="A2222" s="959" t="s">
        <v>4718</v>
      </c>
      <c r="B2222" s="959" t="s">
        <v>4708</v>
      </c>
      <c r="C2222" s="668">
        <v>202</v>
      </c>
      <c r="D2222" s="668" t="s">
        <v>3437</v>
      </c>
      <c r="E2222" s="668" t="s">
        <v>1689</v>
      </c>
      <c r="F2222" s="667" t="s">
        <v>4673</v>
      </c>
      <c r="G2222" s="959" t="s">
        <v>415</v>
      </c>
      <c r="H2222" s="889" t="s">
        <v>426</v>
      </c>
      <c r="I2222" s="673" t="s">
        <v>29</v>
      </c>
      <c r="J2222" s="1"/>
    </row>
    <row r="2223" spans="1:10" ht="12.75" customHeight="1">
      <c r="A2223" s="959" t="s">
        <v>4719</v>
      </c>
      <c r="B2223" s="959" t="s">
        <v>4720</v>
      </c>
      <c r="C2223" s="668">
        <v>202</v>
      </c>
      <c r="D2223" s="668" t="s">
        <v>3437</v>
      </c>
      <c r="E2223" s="668" t="s">
        <v>1689</v>
      </c>
      <c r="F2223" s="667" t="s">
        <v>433</v>
      </c>
      <c r="G2223" s="959" t="s">
        <v>80</v>
      </c>
      <c r="H2223" s="959" t="s">
        <v>434</v>
      </c>
      <c r="I2223" s="673" t="s">
        <v>29</v>
      </c>
      <c r="J2223" s="1"/>
    </row>
    <row r="2224" spans="1:10" ht="12.75" customHeight="1">
      <c r="A2224" s="959" t="s">
        <v>1992</v>
      </c>
      <c r="B2224" s="959" t="s">
        <v>2273</v>
      </c>
      <c r="C2224" s="668">
        <v>20</v>
      </c>
      <c r="D2224" s="668" t="s">
        <v>1688</v>
      </c>
      <c r="E2224" s="668" t="s">
        <v>1689</v>
      </c>
      <c r="F2224" s="667" t="s">
        <v>433</v>
      </c>
      <c r="G2224" s="959" t="s">
        <v>80</v>
      </c>
      <c r="H2224" s="959" t="s">
        <v>434</v>
      </c>
      <c r="I2224" s="673" t="s">
        <v>29</v>
      </c>
      <c r="J2224" s="1"/>
    </row>
    <row r="2225" spans="1:10" ht="12.75" customHeight="1">
      <c r="A2225" s="959" t="s">
        <v>2594</v>
      </c>
      <c r="B2225" s="959" t="s">
        <v>4721</v>
      </c>
      <c r="C2225" s="668">
        <v>40</v>
      </c>
      <c r="D2225" s="668" t="s">
        <v>1688</v>
      </c>
      <c r="E2225" s="668" t="s">
        <v>1689</v>
      </c>
      <c r="F2225" s="667" t="s">
        <v>414</v>
      </c>
      <c r="G2225" s="959" t="s">
        <v>80</v>
      </c>
      <c r="H2225" s="889" t="s">
        <v>410</v>
      </c>
      <c r="I2225" s="673" t="s">
        <v>29</v>
      </c>
      <c r="J2225" s="1"/>
    </row>
    <row r="2226" spans="1:10" ht="12.75" customHeight="1">
      <c r="A2226" s="2313" t="s">
        <v>1350</v>
      </c>
      <c r="B2226" s="2300"/>
      <c r="C2226" s="1785">
        <v>16</v>
      </c>
      <c r="D2226" s="860"/>
      <c r="E2226" s="860"/>
      <c r="F2226" s="1786"/>
      <c r="G2226" s="1787"/>
      <c r="H2226" s="859"/>
      <c r="I2226" s="860"/>
      <c r="J2226" s="1"/>
    </row>
    <row r="2227" spans="1:10" ht="12.75" customHeight="1">
      <c r="A2227" s="1788" t="s">
        <v>1638</v>
      </c>
      <c r="B2227" s="2331">
        <v>5</v>
      </c>
      <c r="C2227" s="2080"/>
      <c r="D2227" s="2080"/>
      <c r="E2227" s="2080"/>
      <c r="F2227" s="2080"/>
      <c r="G2227" s="2080"/>
      <c r="H2227" s="2080"/>
      <c r="I2227" s="2081"/>
      <c r="J2227" s="1"/>
    </row>
    <row r="2228" spans="1:10" ht="12.75" customHeight="1">
      <c r="A2228" s="2309" t="s">
        <v>4723</v>
      </c>
      <c r="B2228" s="2308" t="s">
        <v>4724</v>
      </c>
      <c r="C2228" s="2312">
        <v>233</v>
      </c>
      <c r="D2228" s="2312" t="s">
        <v>1688</v>
      </c>
      <c r="E2228" s="2312" t="s">
        <v>1689</v>
      </c>
      <c r="F2228" s="667" t="s">
        <v>416</v>
      </c>
      <c r="G2228" s="959" t="s">
        <v>415</v>
      </c>
      <c r="H2228" s="889" t="s">
        <v>417</v>
      </c>
      <c r="I2228" s="673" t="s">
        <v>29</v>
      </c>
      <c r="J2228" s="1"/>
    </row>
    <row r="2229" spans="1:10" ht="12.75" customHeight="1">
      <c r="A2229" s="2083"/>
      <c r="B2229" s="2083"/>
      <c r="C2229" s="2083"/>
      <c r="D2229" s="2083"/>
      <c r="E2229" s="2083"/>
      <c r="F2229" s="667" t="s">
        <v>447</v>
      </c>
      <c r="G2229" s="959" t="s">
        <v>415</v>
      </c>
      <c r="H2229" s="959" t="s">
        <v>417</v>
      </c>
      <c r="I2229" s="1784" t="s">
        <v>37</v>
      </c>
      <c r="J2229" s="1"/>
    </row>
    <row r="2230" spans="1:10" ht="12.75" customHeight="1">
      <c r="A2230" s="959" t="s">
        <v>4732</v>
      </c>
      <c r="B2230" s="959" t="s">
        <v>2428</v>
      </c>
      <c r="C2230" s="673">
        <v>202</v>
      </c>
      <c r="D2230" s="673" t="s">
        <v>1688</v>
      </c>
      <c r="E2230" s="673" t="s">
        <v>1689</v>
      </c>
      <c r="F2230" s="667" t="s">
        <v>4699</v>
      </c>
      <c r="G2230" s="959" t="s">
        <v>80</v>
      </c>
      <c r="H2230" s="959" t="s">
        <v>436</v>
      </c>
      <c r="I2230" s="673" t="s">
        <v>29</v>
      </c>
      <c r="J2230" s="1"/>
    </row>
    <row r="2231" spans="1:10" ht="12.75" customHeight="1">
      <c r="A2231" s="959" t="s">
        <v>4733</v>
      </c>
      <c r="B2231" s="959" t="s">
        <v>4734</v>
      </c>
      <c r="C2231" s="673">
        <v>202</v>
      </c>
      <c r="D2231" s="673" t="s">
        <v>1688</v>
      </c>
      <c r="E2231" s="673" t="s">
        <v>1689</v>
      </c>
      <c r="F2231" s="667" t="s">
        <v>409</v>
      </c>
      <c r="G2231" s="959" t="s">
        <v>177</v>
      </c>
      <c r="H2231" s="959" t="s">
        <v>410</v>
      </c>
      <c r="I2231" s="673" t="s">
        <v>29</v>
      </c>
      <c r="J2231" s="1"/>
    </row>
    <row r="2232" spans="1:10" ht="12.75" customHeight="1">
      <c r="A2232" s="959" t="s">
        <v>4735</v>
      </c>
      <c r="B2232" s="959" t="s">
        <v>4736</v>
      </c>
      <c r="C2232" s="673">
        <v>202</v>
      </c>
      <c r="D2232" s="673" t="s">
        <v>1688</v>
      </c>
      <c r="E2232" s="673" t="s">
        <v>1689</v>
      </c>
      <c r="F2232" s="667" t="s">
        <v>4699</v>
      </c>
      <c r="G2232" s="959" t="s">
        <v>80</v>
      </c>
      <c r="H2232" s="959" t="s">
        <v>436</v>
      </c>
      <c r="I2232" s="673" t="s">
        <v>29</v>
      </c>
      <c r="J2232" s="1"/>
    </row>
    <row r="2233" spans="1:10" ht="12.75" customHeight="1">
      <c r="A2233" s="959" t="s">
        <v>4738</v>
      </c>
      <c r="B2233" s="959" t="s">
        <v>4739</v>
      </c>
      <c r="C2233" s="673">
        <v>202</v>
      </c>
      <c r="D2233" s="673" t="s">
        <v>1688</v>
      </c>
      <c r="E2233" s="673" t="s">
        <v>1689</v>
      </c>
      <c r="F2233" s="667" t="s">
        <v>412</v>
      </c>
      <c r="G2233" s="959" t="s">
        <v>80</v>
      </c>
      <c r="H2233" s="959" t="s">
        <v>413</v>
      </c>
      <c r="I2233" s="673" t="s">
        <v>29</v>
      </c>
      <c r="J2233" s="1"/>
    </row>
    <row r="2234" spans="1:10" ht="12.75" customHeight="1">
      <c r="A2234" s="959" t="s">
        <v>4740</v>
      </c>
      <c r="B2234" s="959" t="s">
        <v>4741</v>
      </c>
      <c r="C2234" s="673">
        <v>202</v>
      </c>
      <c r="D2234" s="673" t="s">
        <v>1688</v>
      </c>
      <c r="E2234" s="673" t="s">
        <v>1689</v>
      </c>
      <c r="F2234" s="667" t="s">
        <v>414</v>
      </c>
      <c r="G2234" s="959" t="s">
        <v>80</v>
      </c>
      <c r="H2234" s="889" t="s">
        <v>410</v>
      </c>
      <c r="I2234" s="673" t="s">
        <v>29</v>
      </c>
      <c r="J2234" s="1"/>
    </row>
    <row r="2235" spans="1:10" ht="12.75" customHeight="1">
      <c r="A2235" s="959" t="s">
        <v>4742</v>
      </c>
      <c r="B2235" s="959" t="s">
        <v>4744</v>
      </c>
      <c r="C2235" s="673">
        <v>202</v>
      </c>
      <c r="D2235" s="673" t="s">
        <v>1688</v>
      </c>
      <c r="E2235" s="673" t="s">
        <v>1689</v>
      </c>
      <c r="F2235" s="667" t="s">
        <v>429</v>
      </c>
      <c r="G2235" s="959" t="s">
        <v>177</v>
      </c>
      <c r="H2235" s="959" t="s">
        <v>430</v>
      </c>
      <c r="I2235" s="673" t="s">
        <v>29</v>
      </c>
      <c r="J2235" s="1"/>
    </row>
    <row r="2236" spans="1:10" ht="12.75" customHeight="1">
      <c r="A2236" s="959" t="s">
        <v>4745</v>
      </c>
      <c r="B2236" s="959" t="s">
        <v>4746</v>
      </c>
      <c r="C2236" s="673">
        <v>202</v>
      </c>
      <c r="D2236" s="673" t="s">
        <v>3437</v>
      </c>
      <c r="E2236" s="673" t="s">
        <v>1689</v>
      </c>
      <c r="F2236" s="667" t="s">
        <v>414</v>
      </c>
      <c r="G2236" s="959" t="s">
        <v>80</v>
      </c>
      <c r="H2236" s="889" t="s">
        <v>410</v>
      </c>
      <c r="I2236" s="673" t="s">
        <v>29</v>
      </c>
      <c r="J2236" s="1"/>
    </row>
    <row r="2237" spans="1:10" ht="12.75" customHeight="1">
      <c r="A2237" s="959" t="s">
        <v>4747</v>
      </c>
      <c r="B2237" s="1411" t="s">
        <v>4748</v>
      </c>
      <c r="C2237" s="673">
        <v>202</v>
      </c>
      <c r="D2237" s="673" t="s">
        <v>3437</v>
      </c>
      <c r="E2237" s="673" t="s">
        <v>1689</v>
      </c>
      <c r="F2237" s="667" t="s">
        <v>431</v>
      </c>
      <c r="G2237" s="959" t="s">
        <v>80</v>
      </c>
      <c r="H2237" s="959" t="s">
        <v>432</v>
      </c>
      <c r="I2237" s="673" t="s">
        <v>29</v>
      </c>
      <c r="J2237" s="1"/>
    </row>
    <row r="2238" spans="1:10" ht="12.75" customHeight="1">
      <c r="A2238" s="959" t="s">
        <v>4749</v>
      </c>
      <c r="B2238" s="959" t="s">
        <v>4750</v>
      </c>
      <c r="C2238" s="668">
        <v>202</v>
      </c>
      <c r="D2238" s="668" t="s">
        <v>3437</v>
      </c>
      <c r="E2238" s="668" t="s">
        <v>1689</v>
      </c>
      <c r="F2238" s="667" t="s">
        <v>443</v>
      </c>
      <c r="G2238" s="959" t="s">
        <v>415</v>
      </c>
      <c r="H2238" s="889" t="s">
        <v>426</v>
      </c>
      <c r="I2238" s="673" t="s">
        <v>29</v>
      </c>
      <c r="J2238" s="1"/>
    </row>
    <row r="2239" spans="1:10" ht="12.75" customHeight="1">
      <c r="A2239" s="2314" t="s">
        <v>1350</v>
      </c>
      <c r="B2239" s="2315"/>
      <c r="C2239" s="1789">
        <v>21</v>
      </c>
      <c r="D2239" s="1790"/>
      <c r="E2239" s="1790"/>
      <c r="F2239" s="1791"/>
      <c r="G2239" s="1792"/>
      <c r="H2239" s="873"/>
      <c r="I2239" s="876"/>
      <c r="J2239" s="1"/>
    </row>
    <row r="2240" spans="1:10" ht="12.75" customHeight="1">
      <c r="A2240" s="950" t="s">
        <v>1638</v>
      </c>
      <c r="B2240" s="2244">
        <v>6</v>
      </c>
      <c r="C2240" s="2080"/>
      <c r="D2240" s="2080"/>
      <c r="E2240" s="2080"/>
      <c r="F2240" s="2080"/>
      <c r="G2240" s="2080"/>
      <c r="H2240" s="2080"/>
      <c r="I2240" s="2081"/>
      <c r="J2240" s="1"/>
    </row>
    <row r="2241" spans="1:10" ht="12.75" customHeight="1">
      <c r="A2241" s="2308" t="s">
        <v>4760</v>
      </c>
      <c r="B2241" s="2308" t="s">
        <v>4761</v>
      </c>
      <c r="C2241" s="2312">
        <v>233</v>
      </c>
      <c r="D2241" s="2312" t="s">
        <v>1688</v>
      </c>
      <c r="E2241" s="2312" t="s">
        <v>1689</v>
      </c>
      <c r="F2241" s="667" t="s">
        <v>416</v>
      </c>
      <c r="G2241" s="959" t="s">
        <v>415</v>
      </c>
      <c r="H2241" s="889" t="s">
        <v>417</v>
      </c>
      <c r="I2241" s="673" t="s">
        <v>29</v>
      </c>
      <c r="J2241" s="1"/>
    </row>
    <row r="2242" spans="1:10" ht="12.75" customHeight="1">
      <c r="A2242" s="2083"/>
      <c r="B2242" s="2083"/>
      <c r="C2242" s="2083"/>
      <c r="D2242" s="2083"/>
      <c r="E2242" s="2083"/>
      <c r="F2242" s="667" t="s">
        <v>447</v>
      </c>
      <c r="G2242" s="959" t="s">
        <v>415</v>
      </c>
      <c r="H2242" s="959" t="s">
        <v>417</v>
      </c>
      <c r="I2242" s="1784" t="s">
        <v>37</v>
      </c>
      <c r="J2242" s="1"/>
    </row>
    <row r="2243" spans="1:10" ht="12.75" customHeight="1">
      <c r="A2243" s="959" t="s">
        <v>4762</v>
      </c>
      <c r="B2243" s="959" t="s">
        <v>1227</v>
      </c>
      <c r="C2243" s="673">
        <v>202</v>
      </c>
      <c r="D2243" s="673" t="s">
        <v>1688</v>
      </c>
      <c r="E2243" s="673" t="s">
        <v>1689</v>
      </c>
      <c r="F2243" s="667" t="s">
        <v>4699</v>
      </c>
      <c r="G2243" s="959" t="s">
        <v>80</v>
      </c>
      <c r="H2243" s="959" t="s">
        <v>436</v>
      </c>
      <c r="I2243" s="673" t="s">
        <v>29</v>
      </c>
      <c r="J2243" s="1"/>
    </row>
    <row r="2244" spans="1:10" ht="12.75" customHeight="1">
      <c r="A2244" s="959" t="s">
        <v>4763</v>
      </c>
      <c r="B2244" s="959" t="s">
        <v>410</v>
      </c>
      <c r="C2244" s="673">
        <v>202</v>
      </c>
      <c r="D2244" s="673" t="s">
        <v>1688</v>
      </c>
      <c r="E2244" s="673" t="s">
        <v>1689</v>
      </c>
      <c r="F2244" s="667" t="s">
        <v>409</v>
      </c>
      <c r="G2244" s="959" t="s">
        <v>177</v>
      </c>
      <c r="H2244" s="889" t="s">
        <v>410</v>
      </c>
      <c r="I2244" s="673" t="s">
        <v>29</v>
      </c>
      <c r="J2244" s="1"/>
    </row>
    <row r="2245" spans="1:10" ht="12.75" customHeight="1">
      <c r="A2245" s="959" t="s">
        <v>4764</v>
      </c>
      <c r="B2245" s="959" t="s">
        <v>413</v>
      </c>
      <c r="C2245" s="673">
        <v>202</v>
      </c>
      <c r="D2245" s="673" t="s">
        <v>1688</v>
      </c>
      <c r="E2245" s="673" t="s">
        <v>1689</v>
      </c>
      <c r="F2245" s="667" t="s">
        <v>412</v>
      </c>
      <c r="G2245" s="959" t="s">
        <v>177</v>
      </c>
      <c r="H2245" s="959" t="s">
        <v>413</v>
      </c>
      <c r="I2245" s="673" t="s">
        <v>29</v>
      </c>
      <c r="J2245" s="1"/>
    </row>
    <row r="2246" spans="1:10" ht="12.75" customHeight="1">
      <c r="A2246" s="959" t="s">
        <v>4765</v>
      </c>
      <c r="B2246" s="959" t="s">
        <v>4766</v>
      </c>
      <c r="C2246" s="673">
        <v>202</v>
      </c>
      <c r="D2246" s="673" t="s">
        <v>1688</v>
      </c>
      <c r="E2246" s="673" t="s">
        <v>1689</v>
      </c>
      <c r="F2246" s="667" t="s">
        <v>4699</v>
      </c>
      <c r="G2246" s="959" t="s">
        <v>80</v>
      </c>
      <c r="H2246" s="959" t="s">
        <v>436</v>
      </c>
      <c r="I2246" s="673" t="s">
        <v>29</v>
      </c>
      <c r="J2246" s="1"/>
    </row>
    <row r="2247" spans="1:10" ht="12.75" customHeight="1">
      <c r="A2247" s="959" t="s">
        <v>4767</v>
      </c>
      <c r="B2247" s="959" t="s">
        <v>4768</v>
      </c>
      <c r="C2247" s="673">
        <v>202</v>
      </c>
      <c r="D2247" s="673" t="s">
        <v>1688</v>
      </c>
      <c r="E2247" s="673" t="s">
        <v>1689</v>
      </c>
      <c r="F2247" s="667" t="s">
        <v>421</v>
      </c>
      <c r="G2247" s="959" t="s">
        <v>420</v>
      </c>
      <c r="H2247" s="889" t="s">
        <v>422</v>
      </c>
      <c r="I2247" s="673" t="s">
        <v>29</v>
      </c>
      <c r="J2247" s="1"/>
    </row>
    <row r="2248" spans="1:10" ht="12.75" customHeight="1">
      <c r="A2248" s="959" t="s">
        <v>2331</v>
      </c>
      <c r="B2248" s="959" t="s">
        <v>4769</v>
      </c>
      <c r="C2248" s="673">
        <v>303</v>
      </c>
      <c r="D2248" s="673" t="s">
        <v>1688</v>
      </c>
      <c r="E2248" s="673" t="s">
        <v>1689</v>
      </c>
      <c r="F2248" s="667" t="s">
        <v>414</v>
      </c>
      <c r="G2248" s="959" t="s">
        <v>80</v>
      </c>
      <c r="H2248" s="889" t="s">
        <v>410</v>
      </c>
      <c r="I2248" s="673" t="s">
        <v>29</v>
      </c>
      <c r="J2248" s="1"/>
    </row>
    <row r="2249" spans="1:10" ht="12.75" customHeight="1">
      <c r="A2249" s="959" t="s">
        <v>1823</v>
      </c>
      <c r="B2249" s="959" t="s">
        <v>4770</v>
      </c>
      <c r="C2249" s="673">
        <v>40</v>
      </c>
      <c r="D2249" s="673" t="s">
        <v>1688</v>
      </c>
      <c r="E2249" s="673" t="s">
        <v>1689</v>
      </c>
      <c r="F2249" s="667" t="s">
        <v>414</v>
      </c>
      <c r="G2249" s="959" t="s">
        <v>80</v>
      </c>
      <c r="H2249" s="889" t="s">
        <v>410</v>
      </c>
      <c r="I2249" s="673" t="s">
        <v>29</v>
      </c>
      <c r="J2249" s="1"/>
    </row>
    <row r="2250" spans="1:10" ht="12.75" customHeight="1">
      <c r="A2250" s="959" t="s">
        <v>4771</v>
      </c>
      <c r="B2250" s="959" t="s">
        <v>4748</v>
      </c>
      <c r="C2250" s="673">
        <v>202</v>
      </c>
      <c r="D2250" s="673" t="s">
        <v>3437</v>
      </c>
      <c r="E2250" s="673" t="s">
        <v>1689</v>
      </c>
      <c r="F2250" s="667" t="s">
        <v>431</v>
      </c>
      <c r="G2250" s="959" t="s">
        <v>80</v>
      </c>
      <c r="H2250" s="959" t="s">
        <v>432</v>
      </c>
      <c r="I2250" s="673" t="s">
        <v>29</v>
      </c>
      <c r="J2250" s="1"/>
    </row>
    <row r="2251" spans="1:10" ht="12.75" customHeight="1">
      <c r="A2251" s="959" t="s">
        <v>4772</v>
      </c>
      <c r="B2251" s="959" t="s">
        <v>4773</v>
      </c>
      <c r="C2251" s="668">
        <v>202</v>
      </c>
      <c r="D2251" s="668" t="s">
        <v>3437</v>
      </c>
      <c r="E2251" s="668" t="s">
        <v>1689</v>
      </c>
      <c r="F2251" s="667" t="s">
        <v>429</v>
      </c>
      <c r="G2251" s="959" t="s">
        <v>177</v>
      </c>
      <c r="H2251" s="959" t="s">
        <v>430</v>
      </c>
      <c r="I2251" s="673" t="s">
        <v>29</v>
      </c>
      <c r="J2251" s="1"/>
    </row>
    <row r="2252" spans="1:10" ht="12.75" customHeight="1">
      <c r="A2252" s="959" t="s">
        <v>4774</v>
      </c>
      <c r="B2252" s="959" t="s">
        <v>4775</v>
      </c>
      <c r="C2252" s="668">
        <v>202</v>
      </c>
      <c r="D2252" s="668" t="s">
        <v>3437</v>
      </c>
      <c r="E2252" s="668" t="s">
        <v>1705</v>
      </c>
      <c r="F2252" s="667" t="s">
        <v>4776</v>
      </c>
      <c r="G2252" s="959" t="s">
        <v>420</v>
      </c>
      <c r="H2252" s="959"/>
      <c r="I2252" s="673" t="s">
        <v>29</v>
      </c>
      <c r="J2252" s="1"/>
    </row>
    <row r="2253" spans="1:10" ht="12.75" customHeight="1">
      <c r="A2253" s="959" t="s">
        <v>1835</v>
      </c>
      <c r="B2253" s="959" t="s">
        <v>2273</v>
      </c>
      <c r="C2253" s="673">
        <v>20</v>
      </c>
      <c r="D2253" s="673" t="s">
        <v>1688</v>
      </c>
      <c r="E2253" s="673" t="s">
        <v>1689</v>
      </c>
      <c r="F2253" s="667" t="s">
        <v>421</v>
      </c>
      <c r="G2253" s="959" t="s">
        <v>420</v>
      </c>
      <c r="H2253" s="889" t="s">
        <v>422</v>
      </c>
      <c r="I2253" s="673" t="s">
        <v>29</v>
      </c>
      <c r="J2253" s="1"/>
    </row>
    <row r="2254" spans="1:10" ht="12.75" customHeight="1">
      <c r="A2254" s="2329" t="s">
        <v>1350</v>
      </c>
      <c r="B2254" s="2081"/>
      <c r="C2254" s="1793">
        <v>20</v>
      </c>
      <c r="D2254" s="673"/>
      <c r="E2254" s="673"/>
      <c r="F2254" s="1783"/>
      <c r="G2254" s="959"/>
      <c r="H2254" s="667"/>
      <c r="I2254" s="668"/>
      <c r="J2254" s="1"/>
    </row>
    <row r="2255" spans="1:10" ht="12.75" customHeight="1">
      <c r="A2255" s="1788" t="s">
        <v>1638</v>
      </c>
      <c r="B2255" s="2338">
        <v>7</v>
      </c>
      <c r="C2255" s="2339"/>
      <c r="D2255" s="2339"/>
      <c r="E2255" s="2339"/>
      <c r="F2255" s="2339"/>
      <c r="G2255" s="2339"/>
      <c r="H2255" s="2339"/>
      <c r="I2255" s="2340"/>
      <c r="J2255" s="1"/>
    </row>
    <row r="2256" spans="1:10" ht="12.75" customHeight="1">
      <c r="A2256" s="959" t="s">
        <v>4778</v>
      </c>
      <c r="B2256" s="959" t="s">
        <v>4779</v>
      </c>
      <c r="C2256" s="668">
        <v>202</v>
      </c>
      <c r="D2256" s="673" t="s">
        <v>1688</v>
      </c>
      <c r="E2256" s="673" t="s">
        <v>1689</v>
      </c>
      <c r="F2256" s="667" t="s">
        <v>429</v>
      </c>
      <c r="G2256" s="959" t="s">
        <v>177</v>
      </c>
      <c r="H2256" s="959" t="s">
        <v>430</v>
      </c>
      <c r="I2256" s="673" t="s">
        <v>29</v>
      </c>
      <c r="J2256" s="1"/>
    </row>
    <row r="2257" spans="1:10" ht="12.75" customHeight="1">
      <c r="A2257" s="2308" t="s">
        <v>4781</v>
      </c>
      <c r="B2257" s="2308" t="s">
        <v>4782</v>
      </c>
      <c r="C2257" s="2305">
        <v>132</v>
      </c>
      <c r="D2257" s="2312" t="s">
        <v>1688</v>
      </c>
      <c r="E2257" s="2312" t="s">
        <v>1689</v>
      </c>
      <c r="F2257" s="667" t="s">
        <v>416</v>
      </c>
      <c r="G2257" s="959" t="s">
        <v>415</v>
      </c>
      <c r="H2257" s="889" t="s">
        <v>417</v>
      </c>
      <c r="I2257" s="673" t="s">
        <v>29</v>
      </c>
      <c r="J2257" s="1"/>
    </row>
    <row r="2258" spans="1:10" ht="12.75" customHeight="1">
      <c r="A2258" s="2083"/>
      <c r="B2258" s="2083"/>
      <c r="C2258" s="2083"/>
      <c r="D2258" s="2083"/>
      <c r="E2258" s="2083"/>
      <c r="F2258" s="667" t="s">
        <v>447</v>
      </c>
      <c r="G2258" s="959" t="s">
        <v>415</v>
      </c>
      <c r="H2258" s="959" t="s">
        <v>417</v>
      </c>
      <c r="I2258" s="1784" t="s">
        <v>37</v>
      </c>
      <c r="J2258" s="1"/>
    </row>
    <row r="2259" spans="1:10" ht="12.75" customHeight="1">
      <c r="A2259" s="959" t="s">
        <v>4783</v>
      </c>
      <c r="B2259" s="959" t="s">
        <v>4784</v>
      </c>
      <c r="C2259" s="668">
        <v>202</v>
      </c>
      <c r="D2259" s="673" t="s">
        <v>1688</v>
      </c>
      <c r="E2259" s="673" t="s">
        <v>1689</v>
      </c>
      <c r="F2259" s="667" t="s">
        <v>414</v>
      </c>
      <c r="G2259" s="959" t="s">
        <v>80</v>
      </c>
      <c r="H2259" s="889" t="s">
        <v>410</v>
      </c>
      <c r="I2259" s="673" t="s">
        <v>29</v>
      </c>
      <c r="J2259" s="1"/>
    </row>
    <row r="2260" spans="1:10" ht="12.75" customHeight="1">
      <c r="A2260" s="959" t="s">
        <v>4785</v>
      </c>
      <c r="B2260" s="959" t="s">
        <v>4786</v>
      </c>
      <c r="C2260" s="668">
        <v>202</v>
      </c>
      <c r="D2260" s="673" t="s">
        <v>1688</v>
      </c>
      <c r="E2260" s="673" t="s">
        <v>1689</v>
      </c>
      <c r="F2260" s="667" t="s">
        <v>409</v>
      </c>
      <c r="G2260" s="959" t="s">
        <v>177</v>
      </c>
      <c r="H2260" s="889" t="s">
        <v>410</v>
      </c>
      <c r="I2260" s="673" t="s">
        <v>29</v>
      </c>
      <c r="J2260" s="1"/>
    </row>
    <row r="2261" spans="1:10" ht="12.75" customHeight="1">
      <c r="A2261" s="959" t="s">
        <v>2216</v>
      </c>
      <c r="B2261" s="959" t="s">
        <v>2063</v>
      </c>
      <c r="C2261" s="668">
        <v>143</v>
      </c>
      <c r="D2261" s="673" t="s">
        <v>1688</v>
      </c>
      <c r="E2261" s="673" t="s">
        <v>1689</v>
      </c>
      <c r="F2261" s="859" t="s">
        <v>4787</v>
      </c>
      <c r="G2261" s="959"/>
      <c r="H2261" s="889"/>
      <c r="I2261" s="673"/>
      <c r="J2261" s="1"/>
    </row>
    <row r="2262" spans="1:10" ht="12.75" customHeight="1">
      <c r="A2262" s="959" t="s">
        <v>4788</v>
      </c>
      <c r="B2262" s="959" t="s">
        <v>4789</v>
      </c>
      <c r="C2262" s="668">
        <v>223</v>
      </c>
      <c r="D2262" s="673" t="s">
        <v>1688</v>
      </c>
      <c r="E2262" s="673" t="s">
        <v>1689</v>
      </c>
      <c r="F2262" s="667" t="s">
        <v>414</v>
      </c>
      <c r="G2262" s="959" t="s">
        <v>80</v>
      </c>
      <c r="H2262" s="889" t="s">
        <v>410</v>
      </c>
      <c r="I2262" s="673" t="s">
        <v>29</v>
      </c>
      <c r="J2262" s="1"/>
    </row>
    <row r="2263" spans="1:10" ht="12.75" customHeight="1">
      <c r="A2263" s="959" t="s">
        <v>4790</v>
      </c>
      <c r="B2263" s="959" t="s">
        <v>4791</v>
      </c>
      <c r="C2263" s="668">
        <v>202</v>
      </c>
      <c r="D2263" s="673" t="s">
        <v>3437</v>
      </c>
      <c r="E2263" s="673" t="s">
        <v>1689</v>
      </c>
      <c r="F2263" s="667" t="s">
        <v>421</v>
      </c>
      <c r="G2263" s="959" t="s">
        <v>420</v>
      </c>
      <c r="H2263" s="889" t="s">
        <v>422</v>
      </c>
      <c r="I2263" s="673" t="s">
        <v>29</v>
      </c>
      <c r="J2263" s="1"/>
    </row>
    <row r="2264" spans="1:10" ht="12.75" customHeight="1">
      <c r="A2264" s="959" t="s">
        <v>4792</v>
      </c>
      <c r="B2264" s="959" t="s">
        <v>4793</v>
      </c>
      <c r="C2264" s="668">
        <v>202</v>
      </c>
      <c r="D2264" s="673" t="s">
        <v>3437</v>
      </c>
      <c r="E2264" s="673" t="s">
        <v>1689</v>
      </c>
      <c r="F2264" s="667" t="s">
        <v>429</v>
      </c>
      <c r="G2264" s="959" t="s">
        <v>177</v>
      </c>
      <c r="H2264" s="959" t="s">
        <v>430</v>
      </c>
      <c r="I2264" s="673" t="s">
        <v>29</v>
      </c>
      <c r="J2264" s="1"/>
    </row>
    <row r="2265" spans="1:10" ht="12.75" customHeight="1">
      <c r="A2265" s="959" t="s">
        <v>4794</v>
      </c>
      <c r="B2265" s="1794" t="s">
        <v>4795</v>
      </c>
      <c r="C2265" s="668">
        <v>202</v>
      </c>
      <c r="D2265" s="673" t="s">
        <v>3437</v>
      </c>
      <c r="E2265" s="673" t="s">
        <v>1705</v>
      </c>
      <c r="F2265" s="667" t="s">
        <v>433</v>
      </c>
      <c r="G2265" s="959" t="s">
        <v>80</v>
      </c>
      <c r="H2265" s="959" t="s">
        <v>434</v>
      </c>
      <c r="I2265" s="673" t="s">
        <v>29</v>
      </c>
      <c r="J2265" s="1"/>
    </row>
    <row r="2266" spans="1:10" ht="12.75" customHeight="1">
      <c r="A2266" s="2329" t="s">
        <v>1350</v>
      </c>
      <c r="B2266" s="2081"/>
      <c r="C2266" s="1782">
        <v>20</v>
      </c>
      <c r="D2266" s="1782"/>
      <c r="E2266" s="1782"/>
      <c r="F2266" s="859"/>
      <c r="G2266" s="959"/>
      <c r="H2266" s="959"/>
      <c r="I2266" s="673"/>
      <c r="J2266" s="1"/>
    </row>
    <row r="2267" spans="1:10" ht="12.75" customHeight="1">
      <c r="A2267" s="1788" t="s">
        <v>1638</v>
      </c>
      <c r="B2267" s="2338">
        <v>8</v>
      </c>
      <c r="C2267" s="2339"/>
      <c r="D2267" s="2339"/>
      <c r="E2267" s="2339"/>
      <c r="F2267" s="2339"/>
      <c r="G2267" s="2339"/>
      <c r="H2267" s="2339"/>
      <c r="I2267" s="2340"/>
      <c r="J2267" s="1"/>
    </row>
    <row r="2268" spans="1:10" ht="12.75" customHeight="1">
      <c r="A2268" s="959" t="s">
        <v>4796</v>
      </c>
      <c r="B2268" s="959" t="s">
        <v>4797</v>
      </c>
      <c r="C2268" s="668">
        <v>202</v>
      </c>
      <c r="D2268" s="673" t="s">
        <v>1688</v>
      </c>
      <c r="E2268" s="673" t="s">
        <v>1689</v>
      </c>
      <c r="F2268" s="667" t="s">
        <v>409</v>
      </c>
      <c r="G2268" s="959" t="s">
        <v>177</v>
      </c>
      <c r="H2268" s="889" t="s">
        <v>410</v>
      </c>
      <c r="I2268" s="673" t="s">
        <v>29</v>
      </c>
      <c r="J2268" s="1"/>
    </row>
    <row r="2269" spans="1:10" ht="12.75" customHeight="1">
      <c r="A2269" s="959" t="s">
        <v>4798</v>
      </c>
      <c r="B2269" s="959" t="s">
        <v>4799</v>
      </c>
      <c r="C2269" s="668">
        <v>303</v>
      </c>
      <c r="D2269" s="673" t="s">
        <v>1688</v>
      </c>
      <c r="E2269" s="673" t="s">
        <v>1689</v>
      </c>
      <c r="F2269" s="667" t="s">
        <v>409</v>
      </c>
      <c r="G2269" s="959" t="s">
        <v>177</v>
      </c>
      <c r="H2269" s="889" t="s">
        <v>410</v>
      </c>
      <c r="I2269" s="673" t="s">
        <v>29</v>
      </c>
      <c r="J2269" s="1"/>
    </row>
    <row r="2270" spans="1:10" ht="38.25" customHeight="1">
      <c r="A2270" s="959" t="s">
        <v>4800</v>
      </c>
      <c r="B2270" s="959" t="s">
        <v>4801</v>
      </c>
      <c r="C2270" s="668">
        <v>303</v>
      </c>
      <c r="D2270" s="673" t="s">
        <v>1688</v>
      </c>
      <c r="E2270" s="673" t="s">
        <v>1689</v>
      </c>
      <c r="F2270" s="667" t="s">
        <v>414</v>
      </c>
      <c r="G2270" s="959" t="s">
        <v>80</v>
      </c>
      <c r="H2270" s="889" t="s">
        <v>410</v>
      </c>
      <c r="I2270" s="673" t="s">
        <v>29</v>
      </c>
      <c r="J2270" s="1"/>
    </row>
    <row r="2271" spans="1:10" ht="12.75" customHeight="1">
      <c r="A2271" s="959" t="s">
        <v>1866</v>
      </c>
      <c r="B2271" s="959" t="s">
        <v>4802</v>
      </c>
      <c r="C2271" s="668">
        <v>40</v>
      </c>
      <c r="D2271" s="673" t="s">
        <v>1688</v>
      </c>
      <c r="E2271" s="673" t="s">
        <v>1689</v>
      </c>
      <c r="F2271" s="667" t="s">
        <v>414</v>
      </c>
      <c r="G2271" s="959" t="s">
        <v>80</v>
      </c>
      <c r="H2271" s="889" t="s">
        <v>410</v>
      </c>
      <c r="I2271" s="673" t="s">
        <v>29</v>
      </c>
      <c r="J2271" s="1"/>
    </row>
    <row r="2272" spans="1:10" ht="12.75" customHeight="1">
      <c r="A2272" s="959" t="s">
        <v>2093</v>
      </c>
      <c r="B2272" s="959" t="s">
        <v>2094</v>
      </c>
      <c r="C2272" s="668">
        <v>143</v>
      </c>
      <c r="D2272" s="673" t="s">
        <v>1688</v>
      </c>
      <c r="E2272" s="673" t="s">
        <v>1689</v>
      </c>
      <c r="F2272" s="859" t="s">
        <v>4787</v>
      </c>
      <c r="G2272" s="959"/>
      <c r="H2272" s="889"/>
      <c r="I2272" s="673" t="s">
        <v>29</v>
      </c>
      <c r="J2272" s="1"/>
    </row>
    <row r="2273" spans="1:10" ht="12.75" customHeight="1">
      <c r="A2273" s="959" t="s">
        <v>4803</v>
      </c>
      <c r="B2273" s="959" t="s">
        <v>4804</v>
      </c>
      <c r="C2273" s="668">
        <v>202</v>
      </c>
      <c r="D2273" s="673" t="s">
        <v>3437</v>
      </c>
      <c r="E2273" s="673" t="s">
        <v>1689</v>
      </c>
      <c r="F2273" s="667" t="s">
        <v>412</v>
      </c>
      <c r="G2273" s="959" t="s">
        <v>177</v>
      </c>
      <c r="H2273" s="959" t="s">
        <v>413</v>
      </c>
      <c r="I2273" s="673" t="s">
        <v>29</v>
      </c>
      <c r="J2273" s="1"/>
    </row>
    <row r="2274" spans="1:10" ht="12.75" customHeight="1">
      <c r="A2274" s="959" t="s">
        <v>4805</v>
      </c>
      <c r="B2274" s="959" t="s">
        <v>4806</v>
      </c>
      <c r="C2274" s="668">
        <v>202</v>
      </c>
      <c r="D2274" s="673" t="s">
        <v>3437</v>
      </c>
      <c r="E2274" s="673" t="s">
        <v>1689</v>
      </c>
      <c r="F2274" s="667" t="s">
        <v>447</v>
      </c>
      <c r="G2274" s="959" t="s">
        <v>415</v>
      </c>
      <c r="H2274" s="959" t="s">
        <v>417</v>
      </c>
      <c r="I2274" s="1784" t="s">
        <v>37</v>
      </c>
      <c r="J2274" s="1"/>
    </row>
    <row r="2275" spans="1:10" ht="12.75" customHeight="1">
      <c r="A2275" s="959" t="s">
        <v>4807</v>
      </c>
      <c r="B2275" s="959" t="s">
        <v>4808</v>
      </c>
      <c r="C2275" s="668">
        <v>202</v>
      </c>
      <c r="D2275" s="668" t="s">
        <v>3437</v>
      </c>
      <c r="E2275" s="668" t="s">
        <v>1705</v>
      </c>
      <c r="F2275" s="667" t="s">
        <v>439</v>
      </c>
      <c r="G2275" s="959" t="s">
        <v>438</v>
      </c>
      <c r="H2275" s="959" t="s">
        <v>440</v>
      </c>
      <c r="I2275" s="673" t="s">
        <v>29</v>
      </c>
      <c r="J2275" s="1"/>
    </row>
    <row r="2276" spans="1:10" ht="12.75" customHeight="1">
      <c r="A2276" s="2329" t="s">
        <v>1350</v>
      </c>
      <c r="B2276" s="2081"/>
      <c r="C2276" s="1782">
        <v>17</v>
      </c>
      <c r="D2276" s="673"/>
      <c r="E2276" s="673"/>
      <c r="F2276" s="1786"/>
      <c r="G2276" s="959"/>
      <c r="H2276" s="667"/>
      <c r="I2276" s="668"/>
      <c r="J2276" s="1"/>
    </row>
    <row r="2277" spans="1:10" ht="12.75" customHeight="1">
      <c r="A2277" s="1795" t="s">
        <v>16</v>
      </c>
      <c r="B2277" s="2367" t="s">
        <v>128</v>
      </c>
      <c r="C2277" s="2353"/>
      <c r="D2277" s="2353"/>
      <c r="E2277" s="2353"/>
      <c r="F2277" s="2353"/>
      <c r="G2277" s="2353"/>
      <c r="H2277" s="2353"/>
      <c r="I2277" s="2300"/>
      <c r="J2277" s="1"/>
    </row>
    <row r="2278" spans="1:10" ht="12.75" customHeight="1">
      <c r="A2278" s="950" t="s">
        <v>18</v>
      </c>
      <c r="B2278" s="2244" t="s">
        <v>1376</v>
      </c>
      <c r="C2278" s="2080"/>
      <c r="D2278" s="2080"/>
      <c r="E2278" s="2080"/>
      <c r="F2278" s="2080"/>
      <c r="G2278" s="2080"/>
      <c r="H2278" s="2080"/>
      <c r="I2278" s="2081"/>
      <c r="J2278" s="1"/>
    </row>
    <row r="2279" spans="1:10" ht="12.75" customHeight="1">
      <c r="A2279" s="950" t="s">
        <v>1638</v>
      </c>
      <c r="B2279" s="2244">
        <v>1</v>
      </c>
      <c r="C2279" s="2080"/>
      <c r="D2279" s="2080"/>
      <c r="E2279" s="2080"/>
      <c r="F2279" s="2080"/>
      <c r="G2279" s="2080"/>
      <c r="H2279" s="2080"/>
      <c r="I2279" s="2081"/>
      <c r="J2279" s="1"/>
    </row>
    <row r="2280" spans="1:10" ht="12.75" customHeight="1">
      <c r="A2280" s="2243" t="s">
        <v>1641</v>
      </c>
      <c r="B2280" s="2080"/>
      <c r="C2280" s="2080"/>
      <c r="D2280" s="2080"/>
      <c r="E2280" s="2081"/>
      <c r="F2280" s="2243" t="s">
        <v>1642</v>
      </c>
      <c r="G2280" s="2080"/>
      <c r="H2280" s="2080"/>
      <c r="I2280" s="2081"/>
      <c r="J2280" s="1"/>
    </row>
    <row r="2281" spans="1:10" ht="12.75" customHeight="1">
      <c r="A2281" s="950" t="s">
        <v>1643</v>
      </c>
      <c r="B2281" s="950" t="s">
        <v>1644</v>
      </c>
      <c r="C2281" s="1771" t="s">
        <v>1645</v>
      </c>
      <c r="D2281" s="1771" t="s">
        <v>1646</v>
      </c>
      <c r="E2281" s="1771" t="s">
        <v>2513</v>
      </c>
      <c r="F2281" s="1432" t="s">
        <v>1649</v>
      </c>
      <c r="G2281" s="950" t="s">
        <v>1665</v>
      </c>
      <c r="H2281" s="1781" t="s">
        <v>1666</v>
      </c>
      <c r="I2281" s="1771" t="s">
        <v>1667</v>
      </c>
      <c r="J2281" s="1"/>
    </row>
    <row r="2282" spans="1:10" ht="12.75" customHeight="1">
      <c r="A2282" s="959" t="s">
        <v>3310</v>
      </c>
      <c r="B2282" s="959" t="s">
        <v>3486</v>
      </c>
      <c r="C2282" s="668">
        <v>202</v>
      </c>
      <c r="D2282" s="668" t="s">
        <v>1688</v>
      </c>
      <c r="E2282" s="1796" t="s">
        <v>1705</v>
      </c>
      <c r="F2282" s="667" t="s">
        <v>4811</v>
      </c>
      <c r="G2282" s="959" t="s">
        <v>303</v>
      </c>
      <c r="H2282" s="959" t="s">
        <v>3313</v>
      </c>
      <c r="I2282" s="668" t="s">
        <v>29</v>
      </c>
      <c r="J2282" s="1"/>
    </row>
    <row r="2283" spans="1:10" ht="12.75" customHeight="1">
      <c r="A2283" s="959" t="s">
        <v>1711</v>
      </c>
      <c r="B2283" s="959" t="s">
        <v>2256</v>
      </c>
      <c r="C2283" s="668">
        <v>20</v>
      </c>
      <c r="D2283" s="668" t="s">
        <v>1688</v>
      </c>
      <c r="E2283" s="1796" t="s">
        <v>1705</v>
      </c>
      <c r="F2283" s="667" t="s">
        <v>4812</v>
      </c>
      <c r="G2283" s="959" t="s">
        <v>415</v>
      </c>
      <c r="H2283" s="667" t="s">
        <v>1714</v>
      </c>
      <c r="I2283" s="860" t="s">
        <v>29</v>
      </c>
      <c r="J2283" s="1"/>
    </row>
    <row r="2284" spans="1:10" ht="12.75" customHeight="1">
      <c r="A2284" s="959" t="s">
        <v>4662</v>
      </c>
      <c r="B2284" s="959" t="s">
        <v>4663</v>
      </c>
      <c r="C2284" s="668">
        <v>202</v>
      </c>
      <c r="D2284" s="668" t="s">
        <v>1688</v>
      </c>
      <c r="E2284" s="1796" t="s">
        <v>1705</v>
      </c>
      <c r="F2284" s="667" t="s">
        <v>4813</v>
      </c>
      <c r="G2284" s="959" t="s">
        <v>104</v>
      </c>
      <c r="H2284" s="667" t="s">
        <v>256</v>
      </c>
      <c r="I2284" s="860" t="s">
        <v>29</v>
      </c>
      <c r="J2284" s="1"/>
    </row>
    <row r="2285" spans="1:10" ht="12.75" customHeight="1">
      <c r="A2285" s="2308" t="s">
        <v>2101</v>
      </c>
      <c r="B2285" s="2308" t="s">
        <v>1907</v>
      </c>
      <c r="C2285" s="2305">
        <v>202</v>
      </c>
      <c r="D2285" s="2305" t="s">
        <v>1688</v>
      </c>
      <c r="E2285" s="2305" t="s">
        <v>1705</v>
      </c>
      <c r="F2285" s="667" t="s">
        <v>983</v>
      </c>
      <c r="G2285" s="959" t="s">
        <v>415</v>
      </c>
      <c r="H2285" s="667" t="s">
        <v>118</v>
      </c>
      <c r="I2285" s="860" t="s">
        <v>29</v>
      </c>
      <c r="J2285" s="1"/>
    </row>
    <row r="2286" spans="1:10" ht="12.75" customHeight="1">
      <c r="A2286" s="2083"/>
      <c r="B2286" s="2083"/>
      <c r="C2286" s="2083"/>
      <c r="D2286" s="2083"/>
      <c r="E2286" s="2083"/>
      <c r="F2286" s="667" t="s">
        <v>989</v>
      </c>
      <c r="G2286" s="959" t="s">
        <v>415</v>
      </c>
      <c r="H2286" s="667" t="s">
        <v>118</v>
      </c>
      <c r="I2286" s="860" t="s">
        <v>29</v>
      </c>
      <c r="J2286" s="1"/>
    </row>
    <row r="2287" spans="1:10" ht="12.75" customHeight="1">
      <c r="A2287" s="2308" t="s">
        <v>4814</v>
      </c>
      <c r="B2287" s="2308" t="s">
        <v>4665</v>
      </c>
      <c r="C2287" s="2305">
        <v>233</v>
      </c>
      <c r="D2287" s="2305" t="s">
        <v>1688</v>
      </c>
      <c r="E2287" s="2305" t="s">
        <v>1689</v>
      </c>
      <c r="F2287" s="667" t="s">
        <v>416</v>
      </c>
      <c r="G2287" s="959" t="s">
        <v>415</v>
      </c>
      <c r="H2287" s="889" t="s">
        <v>417</v>
      </c>
      <c r="I2287" s="673" t="s">
        <v>29</v>
      </c>
      <c r="J2287" s="1"/>
    </row>
    <row r="2288" spans="1:10" ht="12.75" customHeight="1">
      <c r="A2288" s="2083"/>
      <c r="B2288" s="2083"/>
      <c r="C2288" s="2083"/>
      <c r="D2288" s="2083"/>
      <c r="E2288" s="2083"/>
      <c r="F2288" s="667" t="s">
        <v>439</v>
      </c>
      <c r="G2288" s="959" t="s">
        <v>438</v>
      </c>
      <c r="H2288" s="959" t="s">
        <v>440</v>
      </c>
      <c r="I2288" s="673" t="s">
        <v>29</v>
      </c>
      <c r="J2288" s="1"/>
    </row>
    <row r="2289" spans="1:10" ht="12.75" customHeight="1">
      <c r="A2289" s="959" t="s">
        <v>4666</v>
      </c>
      <c r="B2289" s="959" t="s">
        <v>4667</v>
      </c>
      <c r="C2289" s="668">
        <v>202</v>
      </c>
      <c r="D2289" s="668" t="s">
        <v>1688</v>
      </c>
      <c r="E2289" s="1796" t="s">
        <v>1689</v>
      </c>
      <c r="F2289" s="667" t="s">
        <v>421</v>
      </c>
      <c r="G2289" s="959" t="s">
        <v>420</v>
      </c>
      <c r="H2289" s="889" t="s">
        <v>422</v>
      </c>
      <c r="I2289" s="1784" t="s">
        <v>29</v>
      </c>
      <c r="J2289" s="1"/>
    </row>
    <row r="2290" spans="1:10" ht="12.75" customHeight="1">
      <c r="A2290" s="959" t="s">
        <v>4676</v>
      </c>
      <c r="B2290" s="959" t="s">
        <v>4677</v>
      </c>
      <c r="C2290" s="668">
        <v>202</v>
      </c>
      <c r="D2290" s="668" t="s">
        <v>1688</v>
      </c>
      <c r="E2290" s="1796" t="s">
        <v>1689</v>
      </c>
      <c r="F2290" s="667" t="s">
        <v>412</v>
      </c>
      <c r="G2290" s="959" t="s">
        <v>177</v>
      </c>
      <c r="H2290" s="959" t="s">
        <v>413</v>
      </c>
      <c r="I2290" s="673" t="s">
        <v>29</v>
      </c>
      <c r="J2290" s="1"/>
    </row>
    <row r="2291" spans="1:10" ht="12.75" customHeight="1">
      <c r="A2291" s="959" t="s">
        <v>4815</v>
      </c>
      <c r="B2291" s="959" t="s">
        <v>4816</v>
      </c>
      <c r="C2291" s="668">
        <v>202</v>
      </c>
      <c r="D2291" s="668" t="s">
        <v>1688</v>
      </c>
      <c r="E2291" s="1796" t="s">
        <v>1689</v>
      </c>
      <c r="F2291" s="667" t="s">
        <v>4670</v>
      </c>
      <c r="G2291" s="959" t="s">
        <v>104</v>
      </c>
      <c r="H2291" s="959" t="s">
        <v>440</v>
      </c>
      <c r="I2291" s="673" t="s">
        <v>37</v>
      </c>
      <c r="J2291" s="1"/>
    </row>
    <row r="2292" spans="1:10" ht="12.75" customHeight="1">
      <c r="A2292" s="2332" t="s">
        <v>4817</v>
      </c>
      <c r="B2292" s="2368" t="s">
        <v>4818</v>
      </c>
      <c r="C2292" s="2305">
        <v>233</v>
      </c>
      <c r="D2292" s="2305" t="s">
        <v>1688</v>
      </c>
      <c r="E2292" s="2305" t="s">
        <v>1689</v>
      </c>
      <c r="F2292" s="667" t="s">
        <v>425</v>
      </c>
      <c r="G2292" s="959" t="s">
        <v>415</v>
      </c>
      <c r="H2292" s="889" t="s">
        <v>426</v>
      </c>
      <c r="I2292" s="673" t="s">
        <v>37</v>
      </c>
      <c r="J2292" s="1"/>
    </row>
    <row r="2293" spans="1:10" ht="12.75" customHeight="1">
      <c r="A2293" s="2318"/>
      <c r="B2293" s="2300"/>
      <c r="C2293" s="2083"/>
      <c r="D2293" s="2083"/>
      <c r="E2293" s="2083"/>
      <c r="F2293" s="667" t="s">
        <v>4673</v>
      </c>
      <c r="G2293" s="959" t="s">
        <v>415</v>
      </c>
      <c r="H2293" s="889" t="s">
        <v>426</v>
      </c>
      <c r="I2293" s="673" t="s">
        <v>29</v>
      </c>
      <c r="J2293" s="1"/>
    </row>
    <row r="2294" spans="1:10" ht="12.75" customHeight="1">
      <c r="A2294" s="2329" t="s">
        <v>1350</v>
      </c>
      <c r="B2294" s="2081"/>
      <c r="C2294" s="1782">
        <v>18</v>
      </c>
      <c r="D2294" s="668"/>
      <c r="E2294" s="860"/>
      <c r="F2294" s="667"/>
      <c r="G2294" s="959"/>
      <c r="H2294" s="889"/>
      <c r="I2294" s="673"/>
      <c r="J2294" s="1"/>
    </row>
    <row r="2295" spans="1:10" ht="12.75" customHeight="1">
      <c r="A2295" s="950" t="s">
        <v>1638</v>
      </c>
      <c r="B2295" s="2244">
        <v>2</v>
      </c>
      <c r="C2295" s="2080"/>
      <c r="D2295" s="2080"/>
      <c r="E2295" s="2080"/>
      <c r="F2295" s="2080"/>
      <c r="G2295" s="2080"/>
      <c r="H2295" s="2080"/>
      <c r="I2295" s="2081"/>
      <c r="J2295" s="1"/>
    </row>
    <row r="2296" spans="1:10" ht="12.75" customHeight="1">
      <c r="A2296" s="2305" t="s">
        <v>3209</v>
      </c>
      <c r="B2296" s="2308" t="s">
        <v>3336</v>
      </c>
      <c r="C2296" s="2305">
        <v>202</v>
      </c>
      <c r="D2296" s="2305" t="s">
        <v>1688</v>
      </c>
      <c r="E2296" s="2305" t="s">
        <v>1705</v>
      </c>
      <c r="F2296" s="667" t="s">
        <v>4811</v>
      </c>
      <c r="G2296" s="959" t="s">
        <v>303</v>
      </c>
      <c r="H2296" s="959" t="s">
        <v>3313</v>
      </c>
      <c r="I2296" s="668" t="s">
        <v>29</v>
      </c>
      <c r="J2296" s="1"/>
    </row>
    <row r="2297" spans="1:10" ht="12.75" customHeight="1">
      <c r="A2297" s="2083"/>
      <c r="B2297" s="2083"/>
      <c r="C2297" s="2083"/>
      <c r="D2297" s="2083"/>
      <c r="E2297" s="2083"/>
      <c r="F2297" s="667" t="s">
        <v>2541</v>
      </c>
      <c r="G2297" s="959" t="s">
        <v>104</v>
      </c>
      <c r="H2297" s="959" t="s">
        <v>3313</v>
      </c>
      <c r="I2297" s="668"/>
      <c r="J2297" s="1"/>
    </row>
    <row r="2298" spans="1:10" ht="12.75" customHeight="1">
      <c r="A2298" s="959" t="s">
        <v>1741</v>
      </c>
      <c r="B2298" s="959" t="s">
        <v>2256</v>
      </c>
      <c r="C2298" s="668">
        <v>20</v>
      </c>
      <c r="D2298" s="668" t="s">
        <v>1688</v>
      </c>
      <c r="E2298" s="668" t="s">
        <v>1705</v>
      </c>
      <c r="F2298" s="667" t="s">
        <v>4812</v>
      </c>
      <c r="G2298" s="959" t="s">
        <v>415</v>
      </c>
      <c r="H2298" s="667" t="s">
        <v>1714</v>
      </c>
      <c r="I2298" s="668" t="s">
        <v>29</v>
      </c>
      <c r="J2298" s="1"/>
    </row>
    <row r="2299" spans="1:10" ht="12.75" customHeight="1">
      <c r="A2299" s="959" t="s">
        <v>1941</v>
      </c>
      <c r="B2299" s="959" t="s">
        <v>1943</v>
      </c>
      <c r="C2299" s="668">
        <v>202</v>
      </c>
      <c r="D2299" s="668" t="s">
        <v>1688</v>
      </c>
      <c r="E2299" s="668" t="s">
        <v>1705</v>
      </c>
      <c r="F2299" s="667" t="s">
        <v>983</v>
      </c>
      <c r="G2299" s="959" t="s">
        <v>415</v>
      </c>
      <c r="H2299" s="667" t="s">
        <v>118</v>
      </c>
      <c r="I2299" s="668" t="s">
        <v>29</v>
      </c>
      <c r="J2299" s="1"/>
    </row>
    <row r="2300" spans="1:10" ht="12.75" customHeight="1">
      <c r="A2300" s="2308" t="s">
        <v>4679</v>
      </c>
      <c r="B2300" s="2308" t="s">
        <v>4680</v>
      </c>
      <c r="C2300" s="2305">
        <v>233</v>
      </c>
      <c r="D2300" s="2305" t="s">
        <v>1688</v>
      </c>
      <c r="E2300" s="2305" t="s">
        <v>1689</v>
      </c>
      <c r="F2300" s="667" t="s">
        <v>416</v>
      </c>
      <c r="G2300" s="959" t="s">
        <v>415</v>
      </c>
      <c r="H2300" s="889" t="s">
        <v>417</v>
      </c>
      <c r="I2300" s="673" t="s">
        <v>29</v>
      </c>
      <c r="J2300" s="1"/>
    </row>
    <row r="2301" spans="1:10" ht="12.75" customHeight="1">
      <c r="A2301" s="2083"/>
      <c r="B2301" s="2083"/>
      <c r="C2301" s="2083"/>
      <c r="D2301" s="2083"/>
      <c r="E2301" s="2083"/>
      <c r="F2301" s="667" t="s">
        <v>439</v>
      </c>
      <c r="G2301" s="959" t="s">
        <v>438</v>
      </c>
      <c r="H2301" s="959" t="s">
        <v>440</v>
      </c>
      <c r="I2301" s="673" t="s">
        <v>29</v>
      </c>
      <c r="J2301" s="1"/>
    </row>
    <row r="2302" spans="1:10" ht="12.75" customHeight="1">
      <c r="A2302" s="959" t="s">
        <v>3711</v>
      </c>
      <c r="B2302" s="959" t="s">
        <v>657</v>
      </c>
      <c r="C2302" s="668">
        <v>202</v>
      </c>
      <c r="D2302" s="668" t="s">
        <v>1688</v>
      </c>
      <c r="E2302" s="668" t="s">
        <v>1689</v>
      </c>
      <c r="F2302" s="667" t="s">
        <v>4282</v>
      </c>
      <c r="G2302" s="959" t="s">
        <v>257</v>
      </c>
      <c r="H2302" s="667" t="s">
        <v>1709</v>
      </c>
      <c r="I2302" s="668" t="s">
        <v>29</v>
      </c>
      <c r="J2302" s="1"/>
    </row>
    <row r="2303" spans="1:10" ht="12.75" customHeight="1">
      <c r="A2303" s="959" t="s">
        <v>4821</v>
      </c>
      <c r="B2303" s="959" t="s">
        <v>4822</v>
      </c>
      <c r="C2303" s="668">
        <v>202</v>
      </c>
      <c r="D2303" s="668" t="s">
        <v>1688</v>
      </c>
      <c r="E2303" s="668" t="s">
        <v>1689</v>
      </c>
      <c r="F2303" s="667" t="s">
        <v>4670</v>
      </c>
      <c r="G2303" s="959" t="s">
        <v>104</v>
      </c>
      <c r="H2303" s="959" t="s">
        <v>440</v>
      </c>
      <c r="I2303" s="673" t="s">
        <v>37</v>
      </c>
      <c r="J2303" s="1"/>
    </row>
    <row r="2304" spans="1:10" ht="12.75" customHeight="1">
      <c r="A2304" s="2308" t="s">
        <v>4823</v>
      </c>
      <c r="B2304" s="2308" t="s">
        <v>4824</v>
      </c>
      <c r="C2304" s="2305">
        <v>233</v>
      </c>
      <c r="D2304" s="2305" t="s">
        <v>1688</v>
      </c>
      <c r="E2304" s="2305" t="s">
        <v>1689</v>
      </c>
      <c r="F2304" s="667" t="s">
        <v>4673</v>
      </c>
      <c r="G2304" s="959" t="s">
        <v>415</v>
      </c>
      <c r="H2304" s="889" t="s">
        <v>426</v>
      </c>
      <c r="I2304" s="673" t="s">
        <v>29</v>
      </c>
      <c r="J2304" s="1"/>
    </row>
    <row r="2305" spans="1:10" ht="12.75" customHeight="1">
      <c r="A2305" s="2083"/>
      <c r="B2305" s="2083"/>
      <c r="C2305" s="2083"/>
      <c r="D2305" s="2083"/>
      <c r="E2305" s="2083"/>
      <c r="F2305" s="667" t="s">
        <v>448</v>
      </c>
      <c r="G2305" s="959" t="s">
        <v>415</v>
      </c>
      <c r="H2305" s="889" t="s">
        <v>426</v>
      </c>
      <c r="I2305" s="673" t="s">
        <v>40</v>
      </c>
      <c r="J2305" s="1"/>
    </row>
    <row r="2306" spans="1:10" ht="12.75" customHeight="1">
      <c r="A2306" s="959" t="s">
        <v>4687</v>
      </c>
      <c r="B2306" s="959" t="s">
        <v>4688</v>
      </c>
      <c r="C2306" s="668">
        <v>202</v>
      </c>
      <c r="D2306" s="668" t="s">
        <v>1688</v>
      </c>
      <c r="E2306" s="668" t="s">
        <v>1689</v>
      </c>
      <c r="F2306" s="667" t="s">
        <v>429</v>
      </c>
      <c r="G2306" s="959" t="s">
        <v>177</v>
      </c>
      <c r="H2306" s="959" t="s">
        <v>430</v>
      </c>
      <c r="I2306" s="673" t="s">
        <v>29</v>
      </c>
      <c r="J2306" s="1"/>
    </row>
    <row r="2307" spans="1:10" ht="12.75" customHeight="1">
      <c r="A2307" s="959" t="s">
        <v>4825</v>
      </c>
      <c r="B2307" s="959" t="s">
        <v>4826</v>
      </c>
      <c r="C2307" s="668">
        <v>303</v>
      </c>
      <c r="D2307" s="668" t="s">
        <v>1688</v>
      </c>
      <c r="E2307" s="668" t="s">
        <v>1689</v>
      </c>
      <c r="F2307" s="667" t="s">
        <v>433</v>
      </c>
      <c r="G2307" s="959" t="s">
        <v>80</v>
      </c>
      <c r="H2307" s="959" t="s">
        <v>434</v>
      </c>
      <c r="I2307" s="673" t="s">
        <v>29</v>
      </c>
      <c r="J2307" s="1"/>
    </row>
    <row r="2308" spans="1:10" ht="12.75" customHeight="1">
      <c r="A2308" s="959" t="s">
        <v>1730</v>
      </c>
      <c r="B2308" s="959" t="s">
        <v>2273</v>
      </c>
      <c r="C2308" s="668">
        <v>20</v>
      </c>
      <c r="D2308" s="668" t="s">
        <v>1688</v>
      </c>
      <c r="E2308" s="668" t="s">
        <v>1689</v>
      </c>
      <c r="F2308" s="667" t="s">
        <v>443</v>
      </c>
      <c r="G2308" s="959" t="s">
        <v>415</v>
      </c>
      <c r="H2308" s="889" t="s">
        <v>426</v>
      </c>
      <c r="I2308" s="673" t="s">
        <v>29</v>
      </c>
      <c r="J2308" s="1"/>
    </row>
    <row r="2309" spans="1:10" ht="12.75" customHeight="1">
      <c r="A2309" s="2329" t="s">
        <v>1350</v>
      </c>
      <c r="B2309" s="2081"/>
      <c r="C2309" s="1782">
        <v>19</v>
      </c>
      <c r="D2309" s="1782"/>
      <c r="E2309" s="1782"/>
      <c r="F2309" s="1783"/>
      <c r="G2309" s="959"/>
      <c r="H2309" s="667"/>
      <c r="I2309" s="668"/>
      <c r="J2309" s="1"/>
    </row>
    <row r="2310" spans="1:10" ht="12.75" customHeight="1">
      <c r="A2310" s="950" t="s">
        <v>1638</v>
      </c>
      <c r="B2310" s="2244">
        <v>3</v>
      </c>
      <c r="C2310" s="2080"/>
      <c r="D2310" s="2080"/>
      <c r="E2310" s="2080"/>
      <c r="F2310" s="2080"/>
      <c r="G2310" s="2080"/>
      <c r="H2310" s="2080"/>
      <c r="I2310" s="2081"/>
      <c r="J2310" s="1"/>
    </row>
    <row r="2311" spans="1:10" ht="12.75" customHeight="1">
      <c r="A2311" s="959" t="s">
        <v>1758</v>
      </c>
      <c r="B2311" s="959" t="s">
        <v>88</v>
      </c>
      <c r="C2311" s="668">
        <v>200</v>
      </c>
      <c r="D2311" s="668" t="s">
        <v>1688</v>
      </c>
      <c r="E2311" s="668" t="s">
        <v>1705</v>
      </c>
      <c r="F2311" s="667" t="s">
        <v>1759</v>
      </c>
      <c r="G2311" s="959" t="s">
        <v>420</v>
      </c>
      <c r="H2311" s="667" t="s">
        <v>88</v>
      </c>
      <c r="I2311" s="673" t="s">
        <v>29</v>
      </c>
      <c r="J2311" s="1"/>
    </row>
    <row r="2312" spans="1:10" ht="12.75" customHeight="1">
      <c r="A2312" s="959" t="s">
        <v>1760</v>
      </c>
      <c r="B2312" s="959" t="s">
        <v>4690</v>
      </c>
      <c r="C2312" s="668">
        <v>200</v>
      </c>
      <c r="D2312" s="668" t="s">
        <v>1688</v>
      </c>
      <c r="E2312" s="668" t="s">
        <v>1705</v>
      </c>
      <c r="F2312" s="667" t="s">
        <v>184</v>
      </c>
      <c r="G2312" s="959" t="s">
        <v>104</v>
      </c>
      <c r="H2312" s="667" t="s">
        <v>6</v>
      </c>
      <c r="I2312" s="673" t="s">
        <v>29</v>
      </c>
      <c r="J2312" s="1"/>
    </row>
    <row r="2313" spans="1:10" ht="12.75" customHeight="1">
      <c r="A2313" s="2308" t="s">
        <v>4691</v>
      </c>
      <c r="B2313" s="2308" t="s">
        <v>4692</v>
      </c>
      <c r="C2313" s="2305">
        <v>233</v>
      </c>
      <c r="D2313" s="2305" t="s">
        <v>1688</v>
      </c>
      <c r="E2313" s="2305" t="s">
        <v>1689</v>
      </c>
      <c r="F2313" s="667" t="s">
        <v>416</v>
      </c>
      <c r="G2313" s="959" t="s">
        <v>415</v>
      </c>
      <c r="H2313" s="889" t="s">
        <v>417</v>
      </c>
      <c r="I2313" s="673" t="s">
        <v>29</v>
      </c>
      <c r="J2313" s="1"/>
    </row>
    <row r="2314" spans="1:10" ht="12.75" customHeight="1">
      <c r="A2314" s="2083"/>
      <c r="B2314" s="2083"/>
      <c r="C2314" s="2083"/>
      <c r="D2314" s="2083"/>
      <c r="E2314" s="2083"/>
      <c r="F2314" s="667" t="s">
        <v>447</v>
      </c>
      <c r="G2314" s="959" t="s">
        <v>415</v>
      </c>
      <c r="H2314" s="959" t="s">
        <v>417</v>
      </c>
      <c r="I2314" s="673" t="s">
        <v>40</v>
      </c>
      <c r="J2314" s="1"/>
    </row>
    <row r="2315" spans="1:10" ht="12.75" customHeight="1">
      <c r="A2315" s="2308" t="s">
        <v>4827</v>
      </c>
      <c r="B2315" s="2308" t="s">
        <v>4828</v>
      </c>
      <c r="C2315" s="2305">
        <v>233</v>
      </c>
      <c r="D2315" s="2305" t="s">
        <v>1688</v>
      </c>
      <c r="E2315" s="2305" t="s">
        <v>1689</v>
      </c>
      <c r="F2315" s="667" t="s">
        <v>443</v>
      </c>
      <c r="G2315" s="959" t="s">
        <v>415</v>
      </c>
      <c r="H2315" s="889" t="s">
        <v>426</v>
      </c>
      <c r="I2315" s="673" t="s">
        <v>29</v>
      </c>
      <c r="J2315" s="1"/>
    </row>
    <row r="2316" spans="1:10" ht="12.75" customHeight="1">
      <c r="A2316" s="2083"/>
      <c r="B2316" s="2083"/>
      <c r="C2316" s="2083"/>
      <c r="D2316" s="2083"/>
      <c r="E2316" s="2083"/>
      <c r="F2316" s="667" t="s">
        <v>448</v>
      </c>
      <c r="G2316" s="959" t="s">
        <v>415</v>
      </c>
      <c r="H2316" s="889" t="s">
        <v>426</v>
      </c>
      <c r="I2316" s="673" t="s">
        <v>40</v>
      </c>
      <c r="J2316" s="1"/>
    </row>
    <row r="2317" spans="1:10" ht="12.75" customHeight="1">
      <c r="A2317" s="959" t="s">
        <v>4829</v>
      </c>
      <c r="B2317" s="959" t="s">
        <v>4830</v>
      </c>
      <c r="C2317" s="668">
        <v>212</v>
      </c>
      <c r="D2317" s="668" t="s">
        <v>1688</v>
      </c>
      <c r="E2317" s="668" t="s">
        <v>1689</v>
      </c>
      <c r="F2317" s="667" t="s">
        <v>433</v>
      </c>
      <c r="G2317" s="959" t="s">
        <v>80</v>
      </c>
      <c r="H2317" s="959" t="s">
        <v>434</v>
      </c>
      <c r="I2317" s="673" t="s">
        <v>29</v>
      </c>
      <c r="J2317" s="1"/>
    </row>
    <row r="2318" spans="1:10" ht="12.75" customHeight="1">
      <c r="A2318" s="959" t="s">
        <v>4831</v>
      </c>
      <c r="B2318" s="959" t="s">
        <v>4832</v>
      </c>
      <c r="C2318" s="668">
        <v>303</v>
      </c>
      <c r="D2318" s="668" t="s">
        <v>1688</v>
      </c>
      <c r="E2318" s="668" t="s">
        <v>1689</v>
      </c>
      <c r="F2318" s="667" t="s">
        <v>431</v>
      </c>
      <c r="G2318" s="959" t="s">
        <v>80</v>
      </c>
      <c r="H2318" s="959" t="s">
        <v>432</v>
      </c>
      <c r="I2318" s="673" t="s">
        <v>29</v>
      </c>
      <c r="J2318" s="1"/>
    </row>
    <row r="2319" spans="1:10" ht="12.75" customHeight="1">
      <c r="A2319" s="959" t="s">
        <v>4833</v>
      </c>
      <c r="B2319" s="959" t="s">
        <v>4834</v>
      </c>
      <c r="C2319" s="668">
        <v>202</v>
      </c>
      <c r="D2319" s="668" t="s">
        <v>1688</v>
      </c>
      <c r="E2319" s="668" t="s">
        <v>1689</v>
      </c>
      <c r="F2319" s="667" t="s">
        <v>4670</v>
      </c>
      <c r="G2319" s="959" t="s">
        <v>104</v>
      </c>
      <c r="H2319" s="959" t="s">
        <v>440</v>
      </c>
      <c r="I2319" s="673" t="s">
        <v>37</v>
      </c>
      <c r="J2319" s="1"/>
    </row>
    <row r="2320" spans="1:10" ht="12.75" customHeight="1">
      <c r="A2320" s="959" t="s">
        <v>4835</v>
      </c>
      <c r="B2320" s="959" t="s">
        <v>3111</v>
      </c>
      <c r="C2320" s="668">
        <v>202</v>
      </c>
      <c r="D2320" s="668" t="s">
        <v>1688</v>
      </c>
      <c r="E2320" s="668" t="s">
        <v>1689</v>
      </c>
      <c r="F2320" s="667" t="s">
        <v>429</v>
      </c>
      <c r="G2320" s="959" t="s">
        <v>177</v>
      </c>
      <c r="H2320" s="959" t="s">
        <v>430</v>
      </c>
      <c r="I2320" s="673" t="s">
        <v>29</v>
      </c>
      <c r="J2320" s="1"/>
    </row>
    <row r="2321" spans="1:10" ht="12.75" customHeight="1">
      <c r="A2321" s="2329" t="s">
        <v>1350</v>
      </c>
      <c r="B2321" s="2081"/>
      <c r="C2321" s="1782">
        <v>15</v>
      </c>
      <c r="D2321" s="668"/>
      <c r="E2321" s="668"/>
      <c r="F2321" s="1783"/>
      <c r="G2321" s="959"/>
      <c r="H2321" s="889"/>
      <c r="I2321" s="673"/>
      <c r="J2321" s="1"/>
    </row>
    <row r="2322" spans="1:10" ht="12.75" customHeight="1">
      <c r="A2322" s="950" t="s">
        <v>1638</v>
      </c>
      <c r="B2322" s="2244">
        <v>4</v>
      </c>
      <c r="C2322" s="2080"/>
      <c r="D2322" s="2080"/>
      <c r="E2322" s="2080"/>
      <c r="F2322" s="2080"/>
      <c r="G2322" s="2080"/>
      <c r="H2322" s="2080"/>
      <c r="I2322" s="2081"/>
      <c r="J2322" s="1"/>
    </row>
    <row r="2323" spans="1:10" ht="12.75" customHeight="1">
      <c r="A2323" s="959" t="s">
        <v>1793</v>
      </c>
      <c r="B2323" s="959" t="s">
        <v>1794</v>
      </c>
      <c r="C2323" s="668">
        <v>200</v>
      </c>
      <c r="D2323" s="668" t="s">
        <v>1688</v>
      </c>
      <c r="E2323" s="668" t="s">
        <v>1705</v>
      </c>
      <c r="F2323" s="667" t="s">
        <v>2157</v>
      </c>
      <c r="G2323" s="959" t="s">
        <v>303</v>
      </c>
      <c r="H2323" s="667" t="s">
        <v>188</v>
      </c>
      <c r="I2323" s="673" t="s">
        <v>29</v>
      </c>
      <c r="J2323" s="1"/>
    </row>
    <row r="2324" spans="1:10" ht="12.75" customHeight="1">
      <c r="A2324" s="959" t="s">
        <v>1796</v>
      </c>
      <c r="B2324" s="959" t="s">
        <v>4709</v>
      </c>
      <c r="C2324" s="668">
        <v>200</v>
      </c>
      <c r="D2324" s="668" t="s">
        <v>1688</v>
      </c>
      <c r="E2324" s="668" t="s">
        <v>1705</v>
      </c>
      <c r="F2324" s="667" t="s">
        <v>174</v>
      </c>
      <c r="G2324" s="959" t="s">
        <v>438</v>
      </c>
      <c r="H2324" s="959" t="s">
        <v>6</v>
      </c>
      <c r="I2324" s="673" t="s">
        <v>29</v>
      </c>
      <c r="J2324" s="1"/>
    </row>
    <row r="2325" spans="1:10" ht="12.75" customHeight="1">
      <c r="A2325" s="959" t="s">
        <v>1994</v>
      </c>
      <c r="B2325" s="959" t="s">
        <v>1803</v>
      </c>
      <c r="C2325" s="668">
        <v>200</v>
      </c>
      <c r="D2325" s="668" t="s">
        <v>1688</v>
      </c>
      <c r="E2325" s="668" t="s">
        <v>1705</v>
      </c>
      <c r="F2325" s="667" t="s">
        <v>1759</v>
      </c>
      <c r="G2325" s="959" t="s">
        <v>420</v>
      </c>
      <c r="H2325" s="959" t="s">
        <v>2428</v>
      </c>
      <c r="I2325" s="673" t="s">
        <v>29</v>
      </c>
      <c r="J2325" s="1"/>
    </row>
    <row r="2326" spans="1:10" ht="12.75" customHeight="1">
      <c r="A2326" s="2305" t="s">
        <v>4710</v>
      </c>
      <c r="B2326" s="2308" t="s">
        <v>4711</v>
      </c>
      <c r="C2326" s="2305">
        <v>233</v>
      </c>
      <c r="D2326" s="2305" t="s">
        <v>1688</v>
      </c>
      <c r="E2326" s="2305" t="s">
        <v>1689</v>
      </c>
      <c r="F2326" s="667" t="s">
        <v>416</v>
      </c>
      <c r="G2326" s="959" t="s">
        <v>415</v>
      </c>
      <c r="H2326" s="889" t="s">
        <v>417</v>
      </c>
      <c r="I2326" s="673" t="s">
        <v>29</v>
      </c>
      <c r="J2326" s="1"/>
    </row>
    <row r="2327" spans="1:10" ht="12.75" customHeight="1">
      <c r="A2327" s="2083"/>
      <c r="B2327" s="2083"/>
      <c r="C2327" s="2083"/>
      <c r="D2327" s="2083"/>
      <c r="E2327" s="2083"/>
      <c r="F2327" s="667" t="s">
        <v>447</v>
      </c>
      <c r="G2327" s="959" t="s">
        <v>415</v>
      </c>
      <c r="H2327" s="959" t="s">
        <v>417</v>
      </c>
      <c r="I2327" s="673" t="s">
        <v>37</v>
      </c>
      <c r="J2327" s="1"/>
    </row>
    <row r="2328" spans="1:10" ht="12.75" customHeight="1">
      <c r="A2328" s="959" t="s">
        <v>4712</v>
      </c>
      <c r="B2328" s="959" t="s">
        <v>2998</v>
      </c>
      <c r="C2328" s="668">
        <v>202</v>
      </c>
      <c r="D2328" s="668" t="s">
        <v>1688</v>
      </c>
      <c r="E2328" s="668" t="s">
        <v>1689</v>
      </c>
      <c r="F2328" s="667" t="s">
        <v>95</v>
      </c>
      <c r="G2328" s="959" t="s">
        <v>177</v>
      </c>
      <c r="H2328" s="959" t="s">
        <v>88</v>
      </c>
      <c r="I2328" s="673" t="s">
        <v>29</v>
      </c>
      <c r="J2328" s="1"/>
    </row>
    <row r="2329" spans="1:10" ht="12.75" customHeight="1">
      <c r="A2329" s="959" t="s">
        <v>4713</v>
      </c>
      <c r="B2329" s="959" t="s">
        <v>4714</v>
      </c>
      <c r="C2329" s="668">
        <v>202</v>
      </c>
      <c r="D2329" s="668" t="s">
        <v>1688</v>
      </c>
      <c r="E2329" s="668" t="s">
        <v>1689</v>
      </c>
      <c r="F2329" s="667" t="s">
        <v>412</v>
      </c>
      <c r="G2329" s="959" t="s">
        <v>177</v>
      </c>
      <c r="H2329" s="959" t="s">
        <v>413</v>
      </c>
      <c r="I2329" s="673" t="s">
        <v>29</v>
      </c>
      <c r="J2329" s="1"/>
    </row>
    <row r="2330" spans="1:10" ht="12.75" customHeight="1">
      <c r="A2330" s="2305" t="s">
        <v>4836</v>
      </c>
      <c r="B2330" s="2308" t="s">
        <v>4837</v>
      </c>
      <c r="C2330" s="2305">
        <v>233</v>
      </c>
      <c r="D2330" s="2305" t="s">
        <v>1688</v>
      </c>
      <c r="E2330" s="2305" t="s">
        <v>1689</v>
      </c>
      <c r="F2330" s="667" t="s">
        <v>4673</v>
      </c>
      <c r="G2330" s="959" t="s">
        <v>415</v>
      </c>
      <c r="H2330" s="889" t="s">
        <v>426</v>
      </c>
      <c r="I2330" s="673" t="s">
        <v>29</v>
      </c>
      <c r="J2330" s="1"/>
    </row>
    <row r="2331" spans="1:10" ht="12.75" customHeight="1">
      <c r="A2331" s="2083"/>
      <c r="B2331" s="2083"/>
      <c r="C2331" s="2083"/>
      <c r="D2331" s="2083"/>
      <c r="E2331" s="2083"/>
      <c r="F2331" s="667" t="s">
        <v>448</v>
      </c>
      <c r="G2331" s="959" t="s">
        <v>415</v>
      </c>
      <c r="H2331" s="889" t="s">
        <v>426</v>
      </c>
      <c r="I2331" s="673" t="s">
        <v>40</v>
      </c>
      <c r="J2331" s="1"/>
    </row>
    <row r="2332" spans="1:10" ht="12.75" customHeight="1">
      <c r="A2332" s="959" t="s">
        <v>4839</v>
      </c>
      <c r="B2332" s="959" t="s">
        <v>4840</v>
      </c>
      <c r="C2332" s="668">
        <v>202</v>
      </c>
      <c r="D2332" s="668" t="s">
        <v>1688</v>
      </c>
      <c r="E2332" s="668" t="s">
        <v>1689</v>
      </c>
      <c r="F2332" s="667" t="s">
        <v>433</v>
      </c>
      <c r="G2332" s="959" t="s">
        <v>80</v>
      </c>
      <c r="H2332" s="959" t="s">
        <v>434</v>
      </c>
      <c r="I2332" s="673" t="s">
        <v>29</v>
      </c>
      <c r="J2332" s="1"/>
    </row>
    <row r="2333" spans="1:10" ht="12.75" customHeight="1">
      <c r="A2333" s="959" t="s">
        <v>4841</v>
      </c>
      <c r="B2333" s="959" t="s">
        <v>4842</v>
      </c>
      <c r="C2333" s="668">
        <v>202</v>
      </c>
      <c r="D2333" s="668" t="s">
        <v>1688</v>
      </c>
      <c r="E2333" s="668" t="s">
        <v>1689</v>
      </c>
      <c r="F2333" s="667" t="s">
        <v>431</v>
      </c>
      <c r="G2333" s="959" t="s">
        <v>80</v>
      </c>
      <c r="H2333" s="959" t="s">
        <v>432</v>
      </c>
      <c r="I2333" s="673" t="s">
        <v>29</v>
      </c>
      <c r="J2333" s="1"/>
    </row>
    <row r="2334" spans="1:10" ht="12.75" customHeight="1">
      <c r="A2334" s="959" t="s">
        <v>4843</v>
      </c>
      <c r="B2334" s="959" t="s">
        <v>4844</v>
      </c>
      <c r="C2334" s="668">
        <v>202</v>
      </c>
      <c r="D2334" s="668" t="s">
        <v>1688</v>
      </c>
      <c r="E2334" s="668" t="s">
        <v>1689</v>
      </c>
      <c r="F2334" s="667" t="s">
        <v>4670</v>
      </c>
      <c r="G2334" s="959" t="s">
        <v>104</v>
      </c>
      <c r="H2334" s="959" t="s">
        <v>440</v>
      </c>
      <c r="I2334" s="673" t="s">
        <v>37</v>
      </c>
      <c r="J2334" s="1"/>
    </row>
    <row r="2335" spans="1:10" ht="12.75" customHeight="1">
      <c r="A2335" s="959" t="s">
        <v>1992</v>
      </c>
      <c r="B2335" s="959" t="s">
        <v>2273</v>
      </c>
      <c r="C2335" s="668">
        <v>20</v>
      </c>
      <c r="D2335" s="668" t="s">
        <v>1688</v>
      </c>
      <c r="E2335" s="668" t="s">
        <v>1689</v>
      </c>
      <c r="F2335" s="667" t="s">
        <v>433</v>
      </c>
      <c r="G2335" s="959" t="s">
        <v>80</v>
      </c>
      <c r="H2335" s="959" t="s">
        <v>434</v>
      </c>
      <c r="I2335" s="673" t="s">
        <v>29</v>
      </c>
      <c r="J2335" s="1"/>
    </row>
    <row r="2336" spans="1:10" ht="12.75" customHeight="1">
      <c r="A2336" s="959" t="s">
        <v>2594</v>
      </c>
      <c r="B2336" s="959" t="s">
        <v>4845</v>
      </c>
      <c r="C2336" s="668">
        <v>40</v>
      </c>
      <c r="D2336" s="668" t="s">
        <v>1688</v>
      </c>
      <c r="E2336" s="668" t="s">
        <v>1689</v>
      </c>
      <c r="F2336" s="667" t="s">
        <v>416</v>
      </c>
      <c r="G2336" s="959" t="s">
        <v>415</v>
      </c>
      <c r="H2336" s="889" t="s">
        <v>417</v>
      </c>
      <c r="I2336" s="673" t="s">
        <v>29</v>
      </c>
      <c r="J2336" s="1"/>
    </row>
    <row r="2337" spans="1:10" ht="12.75" customHeight="1">
      <c r="A2337" s="2329" t="s">
        <v>1350</v>
      </c>
      <c r="B2337" s="2081"/>
      <c r="C2337" s="1782">
        <v>16</v>
      </c>
      <c r="D2337" s="1782"/>
      <c r="E2337" s="1782"/>
      <c r="F2337" s="1783"/>
      <c r="G2337" s="959"/>
      <c r="H2337" s="667"/>
      <c r="I2337" s="668"/>
      <c r="J2337" s="1"/>
    </row>
    <row r="2338" spans="1:10" ht="12.75" customHeight="1">
      <c r="A2338" s="1788" t="s">
        <v>1638</v>
      </c>
      <c r="B2338" s="2338">
        <v>5</v>
      </c>
      <c r="C2338" s="2339"/>
      <c r="D2338" s="2339"/>
      <c r="E2338" s="2339"/>
      <c r="F2338" s="2339"/>
      <c r="G2338" s="2339"/>
      <c r="H2338" s="2339"/>
      <c r="I2338" s="2340"/>
      <c r="J2338" s="1"/>
    </row>
    <row r="2339" spans="1:10" ht="12.75" customHeight="1">
      <c r="A2339" s="2309" t="s">
        <v>4723</v>
      </c>
      <c r="B2339" s="2309" t="s">
        <v>4724</v>
      </c>
      <c r="C2339" s="2333">
        <v>233</v>
      </c>
      <c r="D2339" s="2333" t="s">
        <v>1688</v>
      </c>
      <c r="E2339" s="2333" t="s">
        <v>1689</v>
      </c>
      <c r="F2339" s="667" t="s">
        <v>416</v>
      </c>
      <c r="G2339" s="959" t="s">
        <v>415</v>
      </c>
      <c r="H2339" s="889" t="s">
        <v>417</v>
      </c>
      <c r="I2339" s="673" t="s">
        <v>29</v>
      </c>
      <c r="J2339" s="1"/>
    </row>
    <row r="2340" spans="1:10" ht="12.75" customHeight="1">
      <c r="A2340" s="2083"/>
      <c r="B2340" s="2083"/>
      <c r="C2340" s="2083"/>
      <c r="D2340" s="2083"/>
      <c r="E2340" s="2083"/>
      <c r="F2340" s="667" t="s">
        <v>447</v>
      </c>
      <c r="G2340" s="959" t="s">
        <v>415</v>
      </c>
      <c r="H2340" s="959" t="s">
        <v>417</v>
      </c>
      <c r="I2340" s="673" t="s">
        <v>37</v>
      </c>
      <c r="J2340" s="1"/>
    </row>
    <row r="2341" spans="1:10" ht="12.75" customHeight="1">
      <c r="A2341" s="959" t="s">
        <v>4732</v>
      </c>
      <c r="B2341" s="959" t="s">
        <v>2428</v>
      </c>
      <c r="C2341" s="668">
        <v>202</v>
      </c>
      <c r="D2341" s="668" t="s">
        <v>1688</v>
      </c>
      <c r="E2341" s="668" t="s">
        <v>1689</v>
      </c>
      <c r="F2341" s="667" t="s">
        <v>4699</v>
      </c>
      <c r="G2341" s="959" t="s">
        <v>80</v>
      </c>
      <c r="H2341" s="959" t="s">
        <v>436</v>
      </c>
      <c r="I2341" s="673" t="s">
        <v>29</v>
      </c>
      <c r="J2341" s="1"/>
    </row>
    <row r="2342" spans="1:10" ht="12.75" customHeight="1">
      <c r="A2342" s="959" t="s">
        <v>4733</v>
      </c>
      <c r="B2342" s="959" t="s">
        <v>4734</v>
      </c>
      <c r="C2342" s="668">
        <v>202</v>
      </c>
      <c r="D2342" s="668" t="s">
        <v>1688</v>
      </c>
      <c r="E2342" s="668" t="s">
        <v>1689</v>
      </c>
      <c r="F2342" s="667" t="s">
        <v>409</v>
      </c>
      <c r="G2342" s="959" t="s">
        <v>177</v>
      </c>
      <c r="H2342" s="889" t="s">
        <v>410</v>
      </c>
      <c r="I2342" s="673" t="s">
        <v>29</v>
      </c>
      <c r="J2342" s="1"/>
    </row>
    <row r="2343" spans="1:10" ht="12.75" customHeight="1">
      <c r="A2343" s="2308" t="s">
        <v>4846</v>
      </c>
      <c r="B2343" s="2308" t="s">
        <v>4848</v>
      </c>
      <c r="C2343" s="2305">
        <v>223</v>
      </c>
      <c r="D2343" s="2305" t="s">
        <v>1688</v>
      </c>
      <c r="E2343" s="2305" t="s">
        <v>1689</v>
      </c>
      <c r="F2343" s="667" t="s">
        <v>425</v>
      </c>
      <c r="G2343" s="959" t="s">
        <v>415</v>
      </c>
      <c r="H2343" s="889" t="s">
        <v>426</v>
      </c>
      <c r="I2343" s="673" t="s">
        <v>37</v>
      </c>
      <c r="J2343" s="1"/>
    </row>
    <row r="2344" spans="1:10" ht="12.75" customHeight="1">
      <c r="A2344" s="2083"/>
      <c r="B2344" s="2083"/>
      <c r="C2344" s="2083"/>
      <c r="D2344" s="2083"/>
      <c r="E2344" s="2083"/>
      <c r="F2344" s="667" t="s">
        <v>4673</v>
      </c>
      <c r="G2344" s="959" t="s">
        <v>415</v>
      </c>
      <c r="H2344" s="889" t="s">
        <v>426</v>
      </c>
      <c r="I2344" s="673" t="s">
        <v>29</v>
      </c>
      <c r="J2344" s="1"/>
    </row>
    <row r="2345" spans="1:10" ht="12.75" customHeight="1">
      <c r="A2345" s="959" t="s">
        <v>4851</v>
      </c>
      <c r="B2345" s="959" t="s">
        <v>4852</v>
      </c>
      <c r="C2345" s="668">
        <v>202</v>
      </c>
      <c r="D2345" s="668" t="s">
        <v>1688</v>
      </c>
      <c r="E2345" s="668" t="s">
        <v>1689</v>
      </c>
      <c r="F2345" s="667" t="s">
        <v>439</v>
      </c>
      <c r="G2345" s="959" t="s">
        <v>438</v>
      </c>
      <c r="H2345" s="959" t="s">
        <v>440</v>
      </c>
      <c r="I2345" s="673" t="s">
        <v>29</v>
      </c>
      <c r="J2345" s="1"/>
    </row>
    <row r="2346" spans="1:10" ht="12.75" customHeight="1">
      <c r="A2346" s="959" t="s">
        <v>4853</v>
      </c>
      <c r="B2346" s="959" t="s">
        <v>4854</v>
      </c>
      <c r="C2346" s="668">
        <v>202</v>
      </c>
      <c r="D2346" s="668" t="s">
        <v>1688</v>
      </c>
      <c r="E2346" s="668" t="s">
        <v>1689</v>
      </c>
      <c r="F2346" s="667" t="s">
        <v>421</v>
      </c>
      <c r="G2346" s="959" t="s">
        <v>420</v>
      </c>
      <c r="H2346" s="889" t="s">
        <v>422</v>
      </c>
      <c r="I2346" s="673" t="s">
        <v>29</v>
      </c>
      <c r="J2346" s="1"/>
    </row>
    <row r="2347" spans="1:10" ht="12.75" customHeight="1">
      <c r="A2347" s="959" t="s">
        <v>4855</v>
      </c>
      <c r="B2347" s="959" t="s">
        <v>4856</v>
      </c>
      <c r="C2347" s="668">
        <v>202</v>
      </c>
      <c r="D2347" s="668" t="s">
        <v>1688</v>
      </c>
      <c r="E2347" s="668" t="s">
        <v>1689</v>
      </c>
      <c r="F2347" s="667" t="s">
        <v>4699</v>
      </c>
      <c r="G2347" s="959" t="s">
        <v>80</v>
      </c>
      <c r="H2347" s="959" t="s">
        <v>436</v>
      </c>
      <c r="I2347" s="673" t="s">
        <v>29</v>
      </c>
      <c r="J2347" s="1"/>
    </row>
    <row r="2348" spans="1:10" ht="12.75" customHeight="1">
      <c r="A2348" s="959" t="s">
        <v>4857</v>
      </c>
      <c r="B2348" s="959" t="s">
        <v>4858</v>
      </c>
      <c r="C2348" s="668">
        <v>303</v>
      </c>
      <c r="D2348" s="668" t="s">
        <v>1688</v>
      </c>
      <c r="E2348" s="668" t="s">
        <v>1689</v>
      </c>
      <c r="F2348" s="667" t="s">
        <v>431</v>
      </c>
      <c r="G2348" s="959" t="s">
        <v>80</v>
      </c>
      <c r="H2348" s="959" t="s">
        <v>432</v>
      </c>
      <c r="I2348" s="673" t="s">
        <v>29</v>
      </c>
      <c r="J2348" s="1"/>
    </row>
    <row r="2349" spans="1:10" ht="12.75" customHeight="1">
      <c r="A2349" s="959" t="s">
        <v>4749</v>
      </c>
      <c r="B2349" s="959" t="s">
        <v>4750</v>
      </c>
      <c r="C2349" s="668">
        <v>202</v>
      </c>
      <c r="D2349" s="668" t="s">
        <v>3437</v>
      </c>
      <c r="E2349" s="668" t="s">
        <v>1689</v>
      </c>
      <c r="F2349" s="667" t="s">
        <v>443</v>
      </c>
      <c r="G2349" s="959" t="s">
        <v>415</v>
      </c>
      <c r="H2349" s="889" t="s">
        <v>426</v>
      </c>
      <c r="I2349" s="673" t="s">
        <v>29</v>
      </c>
      <c r="J2349" s="1"/>
    </row>
    <row r="2350" spans="1:10" ht="12.75" customHeight="1">
      <c r="A2350" s="959" t="s">
        <v>4859</v>
      </c>
      <c r="B2350" s="959" t="s">
        <v>2452</v>
      </c>
      <c r="C2350" s="668">
        <v>202</v>
      </c>
      <c r="D2350" s="668" t="s">
        <v>3437</v>
      </c>
      <c r="E2350" s="668" t="s">
        <v>1689</v>
      </c>
      <c r="F2350" s="667" t="s">
        <v>4699</v>
      </c>
      <c r="G2350" s="959" t="s">
        <v>80</v>
      </c>
      <c r="H2350" s="959" t="s">
        <v>436</v>
      </c>
      <c r="I2350" s="673" t="s">
        <v>29</v>
      </c>
      <c r="J2350" s="1"/>
    </row>
    <row r="2351" spans="1:10" ht="12.75" customHeight="1">
      <c r="A2351" s="959" t="s">
        <v>4860</v>
      </c>
      <c r="B2351" s="959" t="s">
        <v>4861</v>
      </c>
      <c r="C2351" s="668">
        <v>202</v>
      </c>
      <c r="D2351" s="668" t="s">
        <v>3437</v>
      </c>
      <c r="E2351" s="668" t="s">
        <v>1689</v>
      </c>
      <c r="F2351" s="667" t="s">
        <v>4699</v>
      </c>
      <c r="G2351" s="959" t="s">
        <v>80</v>
      </c>
      <c r="H2351" s="959" t="s">
        <v>436</v>
      </c>
      <c r="I2351" s="673" t="s">
        <v>29</v>
      </c>
      <c r="J2351" s="1"/>
    </row>
    <row r="2352" spans="1:10" ht="12.75" customHeight="1">
      <c r="A2352" s="2329" t="s">
        <v>1350</v>
      </c>
      <c r="B2352" s="2081"/>
      <c r="C2352" s="1782">
        <v>23</v>
      </c>
      <c r="D2352" s="1782"/>
      <c r="E2352" s="1782"/>
      <c r="F2352" s="1783"/>
      <c r="G2352" s="959"/>
      <c r="H2352" s="667"/>
      <c r="I2352" s="668"/>
      <c r="J2352" s="1"/>
    </row>
    <row r="2353" spans="1:10" ht="12.75" customHeight="1">
      <c r="A2353" s="1788" t="s">
        <v>1638</v>
      </c>
      <c r="B2353" s="2338">
        <v>6</v>
      </c>
      <c r="C2353" s="2339"/>
      <c r="D2353" s="2339"/>
      <c r="E2353" s="2339"/>
      <c r="F2353" s="2339"/>
      <c r="G2353" s="2339"/>
      <c r="H2353" s="2339"/>
      <c r="I2353" s="2340"/>
      <c r="J2353" s="1"/>
    </row>
    <row r="2354" spans="1:10" ht="12.75" customHeight="1">
      <c r="A2354" s="2333" t="s">
        <v>4760</v>
      </c>
      <c r="B2354" s="2309" t="s">
        <v>4761</v>
      </c>
      <c r="C2354" s="2333">
        <v>233</v>
      </c>
      <c r="D2354" s="2333" t="s">
        <v>1688</v>
      </c>
      <c r="E2354" s="2333" t="s">
        <v>1689</v>
      </c>
      <c r="F2354" s="667" t="s">
        <v>416</v>
      </c>
      <c r="G2354" s="959" t="s">
        <v>415</v>
      </c>
      <c r="H2354" s="889" t="s">
        <v>417</v>
      </c>
      <c r="I2354" s="673" t="s">
        <v>29</v>
      </c>
      <c r="J2354" s="1"/>
    </row>
    <row r="2355" spans="1:10" ht="12.75" customHeight="1">
      <c r="A2355" s="2083"/>
      <c r="B2355" s="2083"/>
      <c r="C2355" s="2083"/>
      <c r="D2355" s="2083"/>
      <c r="E2355" s="2083"/>
      <c r="F2355" s="667" t="s">
        <v>447</v>
      </c>
      <c r="G2355" s="959" t="s">
        <v>415</v>
      </c>
      <c r="H2355" s="959" t="s">
        <v>417</v>
      </c>
      <c r="I2355" s="673" t="s">
        <v>37</v>
      </c>
      <c r="J2355" s="1"/>
    </row>
    <row r="2356" spans="1:10" ht="12.75" customHeight="1">
      <c r="A2356" s="959" t="s">
        <v>4762</v>
      </c>
      <c r="B2356" s="959" t="s">
        <v>1227</v>
      </c>
      <c r="C2356" s="668">
        <v>202</v>
      </c>
      <c r="D2356" s="668" t="s">
        <v>1688</v>
      </c>
      <c r="E2356" s="668" t="s">
        <v>1689</v>
      </c>
      <c r="F2356" s="667" t="s">
        <v>4699</v>
      </c>
      <c r="G2356" s="959" t="s">
        <v>80</v>
      </c>
      <c r="H2356" s="959" t="s">
        <v>436</v>
      </c>
      <c r="I2356" s="673" t="s">
        <v>29</v>
      </c>
      <c r="J2356" s="1"/>
    </row>
    <row r="2357" spans="1:10" ht="12.75" customHeight="1">
      <c r="A2357" s="959" t="s">
        <v>4763</v>
      </c>
      <c r="B2357" s="959" t="s">
        <v>410</v>
      </c>
      <c r="C2357" s="668">
        <v>202</v>
      </c>
      <c r="D2357" s="668" t="s">
        <v>1688</v>
      </c>
      <c r="E2357" s="668" t="s">
        <v>1689</v>
      </c>
      <c r="F2357" s="667" t="s">
        <v>414</v>
      </c>
      <c r="G2357" s="959" t="s">
        <v>80</v>
      </c>
      <c r="H2357" s="889" t="s">
        <v>410</v>
      </c>
      <c r="I2357" s="673" t="s">
        <v>29</v>
      </c>
      <c r="J2357" s="1"/>
    </row>
    <row r="2358" spans="1:10" ht="12.75" customHeight="1">
      <c r="A2358" s="959" t="s">
        <v>4764</v>
      </c>
      <c r="B2358" s="959" t="s">
        <v>413</v>
      </c>
      <c r="C2358" s="668">
        <v>202</v>
      </c>
      <c r="D2358" s="668" t="s">
        <v>1688</v>
      </c>
      <c r="E2358" s="668" t="s">
        <v>1689</v>
      </c>
      <c r="F2358" s="667" t="s">
        <v>412</v>
      </c>
      <c r="G2358" s="959" t="s">
        <v>177</v>
      </c>
      <c r="H2358" s="959" t="s">
        <v>413</v>
      </c>
      <c r="I2358" s="673" t="s">
        <v>29</v>
      </c>
      <c r="J2358" s="1"/>
    </row>
    <row r="2359" spans="1:10" ht="12.75" customHeight="1">
      <c r="A2359" s="2305" t="s">
        <v>4863</v>
      </c>
      <c r="B2359" s="2308" t="s">
        <v>4864</v>
      </c>
      <c r="C2359" s="2305">
        <v>223</v>
      </c>
      <c r="D2359" s="2305" t="s">
        <v>1688</v>
      </c>
      <c r="E2359" s="2305" t="s">
        <v>1689</v>
      </c>
      <c r="F2359" s="667" t="s">
        <v>4673</v>
      </c>
      <c r="G2359" s="959" t="s">
        <v>415</v>
      </c>
      <c r="H2359" s="889" t="s">
        <v>426</v>
      </c>
      <c r="I2359" s="673" t="s">
        <v>29</v>
      </c>
      <c r="J2359" s="1"/>
    </row>
    <row r="2360" spans="1:10" ht="12.75" customHeight="1">
      <c r="A2360" s="2083"/>
      <c r="B2360" s="2083"/>
      <c r="C2360" s="2083"/>
      <c r="D2360" s="2083"/>
      <c r="E2360" s="2083"/>
      <c r="F2360" s="667" t="s">
        <v>448</v>
      </c>
      <c r="G2360" s="959" t="s">
        <v>415</v>
      </c>
      <c r="H2360" s="889" t="s">
        <v>426</v>
      </c>
      <c r="I2360" s="673" t="s">
        <v>40</v>
      </c>
      <c r="J2360" s="1"/>
    </row>
    <row r="2361" spans="1:10" ht="12.75" customHeight="1">
      <c r="A2361" s="959" t="s">
        <v>4865</v>
      </c>
      <c r="B2361" s="959" t="s">
        <v>4866</v>
      </c>
      <c r="C2361" s="668">
        <v>202</v>
      </c>
      <c r="D2361" s="668" t="s">
        <v>1688</v>
      </c>
      <c r="E2361" s="668" t="s">
        <v>1689</v>
      </c>
      <c r="F2361" s="667" t="s">
        <v>439</v>
      </c>
      <c r="G2361" s="959" t="s">
        <v>438</v>
      </c>
      <c r="H2361" s="959" t="s">
        <v>440</v>
      </c>
      <c r="I2361" s="673" t="s">
        <v>29</v>
      </c>
      <c r="J2361" s="1"/>
    </row>
    <row r="2362" spans="1:10" ht="12.75" customHeight="1">
      <c r="A2362" s="959" t="s">
        <v>4867</v>
      </c>
      <c r="B2362" s="959" t="s">
        <v>4868</v>
      </c>
      <c r="C2362" s="668">
        <v>202</v>
      </c>
      <c r="D2362" s="668" t="s">
        <v>1688</v>
      </c>
      <c r="E2362" s="668" t="s">
        <v>1689</v>
      </c>
      <c r="F2362" s="667" t="s">
        <v>421</v>
      </c>
      <c r="G2362" s="959" t="s">
        <v>420</v>
      </c>
      <c r="H2362" s="889" t="s">
        <v>422</v>
      </c>
      <c r="I2362" s="673" t="s">
        <v>29</v>
      </c>
      <c r="J2362" s="1"/>
    </row>
    <row r="2363" spans="1:10" ht="12.75" customHeight="1">
      <c r="A2363" s="959" t="s">
        <v>4869</v>
      </c>
      <c r="B2363" s="959" t="s">
        <v>4870</v>
      </c>
      <c r="C2363" s="668">
        <v>202</v>
      </c>
      <c r="D2363" s="668" t="s">
        <v>1688</v>
      </c>
      <c r="E2363" s="668" t="s">
        <v>1689</v>
      </c>
      <c r="F2363" s="667" t="s">
        <v>4699</v>
      </c>
      <c r="G2363" s="959" t="s">
        <v>80</v>
      </c>
      <c r="H2363" s="959" t="s">
        <v>436</v>
      </c>
      <c r="I2363" s="673" t="s">
        <v>29</v>
      </c>
      <c r="J2363" s="1"/>
    </row>
    <row r="2364" spans="1:10" ht="12.75" customHeight="1">
      <c r="A2364" s="959" t="s">
        <v>1823</v>
      </c>
      <c r="B2364" s="959" t="s">
        <v>4871</v>
      </c>
      <c r="C2364" s="668">
        <v>40</v>
      </c>
      <c r="D2364" s="668" t="s">
        <v>1688</v>
      </c>
      <c r="E2364" s="668" t="s">
        <v>1689</v>
      </c>
      <c r="F2364" s="667" t="s">
        <v>443</v>
      </c>
      <c r="G2364" s="959" t="s">
        <v>415</v>
      </c>
      <c r="H2364" s="889" t="s">
        <v>426</v>
      </c>
      <c r="I2364" s="673" t="s">
        <v>29</v>
      </c>
      <c r="J2364" s="1"/>
    </row>
    <row r="2365" spans="1:10" ht="12.75" customHeight="1">
      <c r="A2365" s="959" t="s">
        <v>4872</v>
      </c>
      <c r="B2365" s="959" t="s">
        <v>4873</v>
      </c>
      <c r="C2365" s="668">
        <v>202</v>
      </c>
      <c r="D2365" s="668" t="s">
        <v>3437</v>
      </c>
      <c r="E2365" s="668" t="s">
        <v>1689</v>
      </c>
      <c r="F2365" s="667" t="s">
        <v>4670</v>
      </c>
      <c r="G2365" s="959" t="s">
        <v>104</v>
      </c>
      <c r="H2365" s="959" t="s">
        <v>440</v>
      </c>
      <c r="I2365" s="673" t="s">
        <v>37</v>
      </c>
      <c r="J2365" s="1"/>
    </row>
    <row r="2366" spans="1:10" ht="12.75" customHeight="1">
      <c r="A2366" s="959" t="s">
        <v>4772</v>
      </c>
      <c r="B2366" s="959" t="s">
        <v>4773</v>
      </c>
      <c r="C2366" s="668">
        <v>202</v>
      </c>
      <c r="D2366" s="668" t="s">
        <v>3437</v>
      </c>
      <c r="E2366" s="668" t="s">
        <v>1689</v>
      </c>
      <c r="F2366" s="667" t="s">
        <v>429</v>
      </c>
      <c r="G2366" s="959" t="s">
        <v>177</v>
      </c>
      <c r="H2366" s="959" t="s">
        <v>430</v>
      </c>
      <c r="I2366" s="673" t="s">
        <v>29</v>
      </c>
      <c r="J2366" s="1"/>
    </row>
    <row r="2367" spans="1:10" ht="12.75" customHeight="1">
      <c r="A2367" s="959" t="s">
        <v>1835</v>
      </c>
      <c r="B2367" s="959" t="s">
        <v>2273</v>
      </c>
      <c r="C2367" s="668">
        <v>20</v>
      </c>
      <c r="D2367" s="668" t="s">
        <v>1688</v>
      </c>
      <c r="E2367" s="668" t="s">
        <v>1689</v>
      </c>
      <c r="F2367" s="667" t="s">
        <v>421</v>
      </c>
      <c r="G2367" s="959" t="s">
        <v>420</v>
      </c>
      <c r="H2367" s="889" t="s">
        <v>422</v>
      </c>
      <c r="I2367" s="673" t="s">
        <v>29</v>
      </c>
      <c r="J2367" s="1"/>
    </row>
    <row r="2368" spans="1:10" ht="12.75" customHeight="1">
      <c r="A2368" s="2329" t="s">
        <v>1350</v>
      </c>
      <c r="B2368" s="2081"/>
      <c r="C2368" s="1782">
        <v>22</v>
      </c>
      <c r="D2368" s="1782"/>
      <c r="E2368" s="1782"/>
      <c r="F2368" s="1783"/>
      <c r="G2368" s="959"/>
      <c r="H2368" s="667"/>
      <c r="I2368" s="668"/>
      <c r="J2368" s="1"/>
    </row>
    <row r="2369" spans="1:10" ht="12.75" customHeight="1">
      <c r="A2369" s="1788" t="s">
        <v>1638</v>
      </c>
      <c r="B2369" s="2338">
        <v>7</v>
      </c>
      <c r="C2369" s="2339"/>
      <c r="D2369" s="2339"/>
      <c r="E2369" s="2339"/>
      <c r="F2369" s="2339"/>
      <c r="G2369" s="2339"/>
      <c r="H2369" s="2339"/>
      <c r="I2369" s="2340"/>
      <c r="J2369" s="1"/>
    </row>
    <row r="2370" spans="1:10" ht="12.75" customHeight="1">
      <c r="A2370" s="2309" t="s">
        <v>4781</v>
      </c>
      <c r="B2370" s="2309" t="s">
        <v>4782</v>
      </c>
      <c r="C2370" s="2333">
        <v>132</v>
      </c>
      <c r="D2370" s="2333" t="s">
        <v>1688</v>
      </c>
      <c r="E2370" s="2333" t="s">
        <v>1689</v>
      </c>
      <c r="F2370" s="667" t="s">
        <v>416</v>
      </c>
      <c r="G2370" s="959" t="s">
        <v>415</v>
      </c>
      <c r="H2370" s="889" t="s">
        <v>417</v>
      </c>
      <c r="I2370" s="673" t="s">
        <v>29</v>
      </c>
      <c r="J2370" s="1"/>
    </row>
    <row r="2371" spans="1:10" ht="12.75" customHeight="1">
      <c r="A2371" s="2083"/>
      <c r="B2371" s="2083"/>
      <c r="C2371" s="2083"/>
      <c r="D2371" s="2083"/>
      <c r="E2371" s="2083"/>
      <c r="F2371" s="667" t="s">
        <v>447</v>
      </c>
      <c r="G2371" s="959" t="s">
        <v>415</v>
      </c>
      <c r="H2371" s="959" t="s">
        <v>417</v>
      </c>
      <c r="I2371" s="673" t="s">
        <v>37</v>
      </c>
      <c r="J2371" s="1"/>
    </row>
    <row r="2372" spans="1:10" ht="12.75" customHeight="1">
      <c r="A2372" s="959" t="s">
        <v>4778</v>
      </c>
      <c r="B2372" s="959" t="s">
        <v>4779</v>
      </c>
      <c r="C2372" s="668">
        <v>202</v>
      </c>
      <c r="D2372" s="668" t="s">
        <v>1688</v>
      </c>
      <c r="E2372" s="668" t="s">
        <v>1689</v>
      </c>
      <c r="F2372" s="667" t="s">
        <v>429</v>
      </c>
      <c r="G2372" s="959" t="s">
        <v>177</v>
      </c>
      <c r="H2372" s="959" t="s">
        <v>430</v>
      </c>
      <c r="I2372" s="673" t="s">
        <v>29</v>
      </c>
      <c r="J2372" s="1"/>
    </row>
    <row r="2373" spans="1:10" ht="12.75" customHeight="1">
      <c r="A2373" s="2308" t="s">
        <v>4875</v>
      </c>
      <c r="B2373" s="2308" t="s">
        <v>4876</v>
      </c>
      <c r="C2373" s="2305">
        <v>223</v>
      </c>
      <c r="D2373" s="2305" t="s">
        <v>1688</v>
      </c>
      <c r="E2373" s="2305" t="s">
        <v>1689</v>
      </c>
      <c r="F2373" s="667" t="s">
        <v>4673</v>
      </c>
      <c r="G2373" s="959" t="s">
        <v>415</v>
      </c>
      <c r="H2373" s="889" t="s">
        <v>426</v>
      </c>
      <c r="I2373" s="673" t="s">
        <v>29</v>
      </c>
      <c r="J2373" s="1"/>
    </row>
    <row r="2374" spans="1:10" ht="12.75" customHeight="1">
      <c r="A2374" s="2083"/>
      <c r="B2374" s="2083"/>
      <c r="C2374" s="2083"/>
      <c r="D2374" s="2083"/>
      <c r="E2374" s="2083"/>
      <c r="F2374" s="667" t="s">
        <v>448</v>
      </c>
      <c r="G2374" s="959" t="s">
        <v>415</v>
      </c>
      <c r="H2374" s="889" t="s">
        <v>426</v>
      </c>
      <c r="I2374" s="673" t="s">
        <v>37</v>
      </c>
      <c r="J2374" s="1"/>
    </row>
    <row r="2375" spans="1:10" ht="12.75" customHeight="1">
      <c r="A2375" s="959" t="s">
        <v>4785</v>
      </c>
      <c r="B2375" s="959" t="s">
        <v>4786</v>
      </c>
      <c r="C2375" s="668">
        <v>202</v>
      </c>
      <c r="D2375" s="668" t="s">
        <v>1688</v>
      </c>
      <c r="E2375" s="668" t="s">
        <v>1689</v>
      </c>
      <c r="F2375" s="667" t="s">
        <v>409</v>
      </c>
      <c r="G2375" s="959" t="s">
        <v>177</v>
      </c>
      <c r="H2375" s="889" t="s">
        <v>410</v>
      </c>
      <c r="I2375" s="673" t="s">
        <v>29</v>
      </c>
      <c r="J2375" s="1"/>
    </row>
    <row r="2376" spans="1:10" ht="12.75" customHeight="1">
      <c r="A2376" s="959" t="s">
        <v>2216</v>
      </c>
      <c r="B2376" s="959" t="s">
        <v>2063</v>
      </c>
      <c r="C2376" s="668">
        <v>143</v>
      </c>
      <c r="D2376" s="668" t="s">
        <v>1688</v>
      </c>
      <c r="E2376" s="668" t="s">
        <v>1689</v>
      </c>
      <c r="F2376" s="667" t="s">
        <v>4787</v>
      </c>
      <c r="G2376" s="959"/>
      <c r="H2376" s="959"/>
      <c r="I2376" s="673" t="s">
        <v>29</v>
      </c>
      <c r="J2376" s="1"/>
    </row>
    <row r="2377" spans="1:10" ht="12.75" customHeight="1">
      <c r="A2377" s="959" t="s">
        <v>4877</v>
      </c>
      <c r="B2377" s="959" t="s">
        <v>4878</v>
      </c>
      <c r="C2377" s="668">
        <v>202</v>
      </c>
      <c r="D2377" s="668" t="s">
        <v>3437</v>
      </c>
      <c r="E2377" s="668" t="s">
        <v>1689</v>
      </c>
      <c r="F2377" s="667" t="s">
        <v>439</v>
      </c>
      <c r="G2377" s="959" t="s">
        <v>177</v>
      </c>
      <c r="H2377" s="959" t="s">
        <v>440</v>
      </c>
      <c r="I2377" s="673" t="s">
        <v>29</v>
      </c>
      <c r="J2377" s="1"/>
    </row>
    <row r="2378" spans="1:10" ht="12.75" customHeight="1">
      <c r="A2378" s="959" t="s">
        <v>4879</v>
      </c>
      <c r="B2378" s="959" t="s">
        <v>4880</v>
      </c>
      <c r="C2378" s="668">
        <v>202</v>
      </c>
      <c r="D2378" s="668" t="s">
        <v>3437</v>
      </c>
      <c r="E2378" s="668" t="s">
        <v>1689</v>
      </c>
      <c r="F2378" s="667" t="s">
        <v>443</v>
      </c>
      <c r="G2378" s="959" t="s">
        <v>415</v>
      </c>
      <c r="H2378" s="889" t="s">
        <v>426</v>
      </c>
      <c r="I2378" s="673" t="s">
        <v>29</v>
      </c>
      <c r="J2378" s="1"/>
    </row>
    <row r="2379" spans="1:10" ht="12.75" customHeight="1">
      <c r="A2379" s="959" t="s">
        <v>4792</v>
      </c>
      <c r="B2379" s="959" t="s">
        <v>4793</v>
      </c>
      <c r="C2379" s="668">
        <v>202</v>
      </c>
      <c r="D2379" s="668" t="s">
        <v>3437</v>
      </c>
      <c r="E2379" s="668" t="s">
        <v>1689</v>
      </c>
      <c r="F2379" s="667" t="s">
        <v>429</v>
      </c>
      <c r="G2379" s="959" t="s">
        <v>177</v>
      </c>
      <c r="H2379" s="959" t="s">
        <v>430</v>
      </c>
      <c r="I2379" s="673" t="s">
        <v>29</v>
      </c>
      <c r="J2379" s="1"/>
    </row>
    <row r="2380" spans="1:10" ht="12.75" customHeight="1">
      <c r="A2380" s="959"/>
      <c r="B2380" s="959"/>
      <c r="C2380" s="668"/>
      <c r="D2380" s="668"/>
      <c r="E2380" s="668"/>
      <c r="F2380" s="667"/>
      <c r="G2380" s="959"/>
      <c r="H2380" s="959"/>
      <c r="I2380" s="673"/>
      <c r="J2380" s="1"/>
    </row>
    <row r="2381" spans="1:10" ht="12.75" customHeight="1">
      <c r="A2381" s="2310" t="s">
        <v>1350</v>
      </c>
      <c r="B2381" s="2081"/>
      <c r="C2381" s="1782">
        <v>18</v>
      </c>
      <c r="D2381" s="1782"/>
      <c r="E2381" s="1782"/>
      <c r="F2381" s="859"/>
      <c r="G2381" s="959"/>
      <c r="H2381" s="959"/>
      <c r="I2381" s="673"/>
      <c r="J2381" s="1"/>
    </row>
    <row r="2382" spans="1:10" ht="12.75" customHeight="1">
      <c r="A2382" s="1788" t="s">
        <v>1638</v>
      </c>
      <c r="B2382" s="2338">
        <v>8</v>
      </c>
      <c r="C2382" s="2339"/>
      <c r="D2382" s="2339"/>
      <c r="E2382" s="2339"/>
      <c r="F2382" s="2339"/>
      <c r="G2382" s="2339"/>
      <c r="H2382" s="2339"/>
      <c r="I2382" s="2340"/>
      <c r="J2382" s="1"/>
    </row>
    <row r="2383" spans="1:10" ht="12.75" customHeight="1">
      <c r="A2383" s="959" t="s">
        <v>4796</v>
      </c>
      <c r="B2383" s="959" t="s">
        <v>4797</v>
      </c>
      <c r="C2383" s="668">
        <v>202</v>
      </c>
      <c r="D2383" s="668" t="s">
        <v>1688</v>
      </c>
      <c r="E2383" s="668" t="s">
        <v>1689</v>
      </c>
      <c r="F2383" s="667" t="s">
        <v>409</v>
      </c>
      <c r="G2383" s="959" t="s">
        <v>177</v>
      </c>
      <c r="H2383" s="889" t="s">
        <v>410</v>
      </c>
      <c r="I2383" s="673" t="s">
        <v>29</v>
      </c>
      <c r="J2383" s="1"/>
    </row>
    <row r="2384" spans="1:10" ht="12.75" customHeight="1">
      <c r="A2384" s="959" t="s">
        <v>4883</v>
      </c>
      <c r="B2384" s="959" t="s">
        <v>4884</v>
      </c>
      <c r="C2384" s="668">
        <v>202</v>
      </c>
      <c r="D2384" s="668" t="s">
        <v>1688</v>
      </c>
      <c r="E2384" s="668" t="s">
        <v>1689</v>
      </c>
      <c r="F2384" s="667" t="s">
        <v>4699</v>
      </c>
      <c r="G2384" s="959" t="s">
        <v>80</v>
      </c>
      <c r="H2384" s="959" t="s">
        <v>436</v>
      </c>
      <c r="I2384" s="673" t="s">
        <v>29</v>
      </c>
      <c r="J2384" s="1"/>
    </row>
    <row r="2385" spans="1:10" ht="12.75" customHeight="1">
      <c r="A2385" s="959" t="s">
        <v>4885</v>
      </c>
      <c r="B2385" s="959" t="s">
        <v>4886</v>
      </c>
      <c r="C2385" s="668">
        <v>202</v>
      </c>
      <c r="D2385" s="668" t="s">
        <v>1688</v>
      </c>
      <c r="E2385" s="668" t="s">
        <v>1689</v>
      </c>
      <c r="F2385" s="667" t="s">
        <v>4670</v>
      </c>
      <c r="G2385" s="959" t="s">
        <v>104</v>
      </c>
      <c r="H2385" s="959" t="s">
        <v>440</v>
      </c>
      <c r="I2385" s="673" t="s">
        <v>37</v>
      </c>
      <c r="J2385" s="1"/>
    </row>
    <row r="2386" spans="1:10" ht="12.75" customHeight="1">
      <c r="A2386" s="959" t="s">
        <v>4887</v>
      </c>
      <c r="B2386" s="959" t="s">
        <v>4888</v>
      </c>
      <c r="C2386" s="668">
        <v>202</v>
      </c>
      <c r="D2386" s="668" t="s">
        <v>1688</v>
      </c>
      <c r="E2386" s="668" t="s">
        <v>1689</v>
      </c>
      <c r="F2386" s="667" t="s">
        <v>429</v>
      </c>
      <c r="G2386" s="959" t="s">
        <v>177</v>
      </c>
      <c r="H2386" s="959" t="s">
        <v>430</v>
      </c>
      <c r="I2386" s="673" t="s">
        <v>29</v>
      </c>
      <c r="J2386" s="1"/>
    </row>
    <row r="2387" spans="1:10" ht="12.75" customHeight="1">
      <c r="A2387" s="959" t="s">
        <v>4889</v>
      </c>
      <c r="B2387" s="959" t="s">
        <v>4890</v>
      </c>
      <c r="C2387" s="668">
        <v>202</v>
      </c>
      <c r="D2387" s="668" t="s">
        <v>1688</v>
      </c>
      <c r="E2387" s="668" t="s">
        <v>1689</v>
      </c>
      <c r="F2387" s="667" t="s">
        <v>443</v>
      </c>
      <c r="G2387" s="959" t="s">
        <v>415</v>
      </c>
      <c r="H2387" s="889" t="s">
        <v>426</v>
      </c>
      <c r="I2387" s="673" t="s">
        <v>29</v>
      </c>
      <c r="J2387" s="1"/>
    </row>
    <row r="2388" spans="1:10" ht="12.75" customHeight="1">
      <c r="A2388" s="959" t="s">
        <v>1866</v>
      </c>
      <c r="B2388" s="959" t="s">
        <v>3067</v>
      </c>
      <c r="C2388" s="668">
        <v>40</v>
      </c>
      <c r="D2388" s="668" t="s">
        <v>1688</v>
      </c>
      <c r="E2388" s="668" t="s">
        <v>1689</v>
      </c>
      <c r="F2388" s="667" t="s">
        <v>443</v>
      </c>
      <c r="G2388" s="959" t="s">
        <v>415</v>
      </c>
      <c r="H2388" s="889" t="s">
        <v>426</v>
      </c>
      <c r="I2388" s="673" t="s">
        <v>29</v>
      </c>
      <c r="J2388" s="1"/>
    </row>
    <row r="2389" spans="1:10" ht="12.75" customHeight="1">
      <c r="A2389" s="959" t="s">
        <v>2093</v>
      </c>
      <c r="B2389" s="959" t="s">
        <v>2094</v>
      </c>
      <c r="C2389" s="668">
        <v>143</v>
      </c>
      <c r="D2389" s="668" t="s">
        <v>1688</v>
      </c>
      <c r="E2389" s="668" t="s">
        <v>1689</v>
      </c>
      <c r="F2389" s="859" t="s">
        <v>4787</v>
      </c>
      <c r="G2389" s="959"/>
      <c r="H2389" s="959"/>
      <c r="I2389" s="673" t="s">
        <v>29</v>
      </c>
      <c r="J2389" s="1"/>
    </row>
    <row r="2390" spans="1:10" ht="12.75" customHeight="1">
      <c r="A2390" s="959" t="s">
        <v>4891</v>
      </c>
      <c r="B2390" s="959" t="s">
        <v>4892</v>
      </c>
      <c r="C2390" s="668">
        <v>202</v>
      </c>
      <c r="D2390" s="668" t="s">
        <v>3437</v>
      </c>
      <c r="E2390" s="668" t="s">
        <v>1689</v>
      </c>
      <c r="F2390" s="667" t="s">
        <v>431</v>
      </c>
      <c r="G2390" s="959" t="s">
        <v>80</v>
      </c>
      <c r="H2390" s="959" t="s">
        <v>432</v>
      </c>
      <c r="I2390" s="673" t="s">
        <v>29</v>
      </c>
      <c r="J2390" s="1"/>
    </row>
    <row r="2391" spans="1:10" ht="12.75" customHeight="1">
      <c r="A2391" s="959" t="s">
        <v>4807</v>
      </c>
      <c r="B2391" s="959" t="s">
        <v>4808</v>
      </c>
      <c r="C2391" s="668">
        <v>202</v>
      </c>
      <c r="D2391" s="668" t="s">
        <v>3437</v>
      </c>
      <c r="E2391" s="668" t="s">
        <v>1689</v>
      </c>
      <c r="F2391" s="667" t="s">
        <v>439</v>
      </c>
      <c r="G2391" s="959" t="s">
        <v>438</v>
      </c>
      <c r="H2391" s="959" t="s">
        <v>440</v>
      </c>
      <c r="I2391" s="673" t="s">
        <v>29</v>
      </c>
      <c r="J2391" s="1"/>
    </row>
    <row r="2392" spans="1:10" ht="12.75" customHeight="1">
      <c r="A2392" s="2310" t="s">
        <v>1350</v>
      </c>
      <c r="B2392" s="2081"/>
      <c r="C2392" s="1782">
        <v>17</v>
      </c>
      <c r="D2392" s="1782"/>
      <c r="E2392" s="1782"/>
      <c r="F2392" s="667"/>
      <c r="G2392" s="959"/>
      <c r="H2392" s="667"/>
      <c r="I2392" s="668"/>
      <c r="J2392" s="1"/>
    </row>
    <row r="2393" spans="1:10" ht="12.75" customHeight="1">
      <c r="A2393" s="667"/>
      <c r="B2393" s="667"/>
      <c r="C2393" s="604"/>
      <c r="D2393" s="668"/>
      <c r="E2393" s="667"/>
      <c r="F2393" s="667"/>
      <c r="G2393" s="667"/>
      <c r="H2393" s="667"/>
      <c r="I2393" s="667"/>
      <c r="J2393" s="1"/>
    </row>
    <row r="2394" spans="1:10" ht="12.75" customHeight="1">
      <c r="A2394" s="1797" t="s">
        <v>29</v>
      </c>
      <c r="B2394" s="2337" t="s">
        <v>131</v>
      </c>
      <c r="C2394" s="2080"/>
      <c r="D2394" s="2080"/>
      <c r="E2394" s="2080"/>
      <c r="F2394" s="2080"/>
      <c r="G2394" s="2080"/>
      <c r="H2394" s="2080"/>
      <c r="I2394" s="2081"/>
      <c r="J2394" s="1"/>
    </row>
    <row r="2395" spans="1:10" ht="12.75" customHeight="1">
      <c r="A2395" s="1797" t="s">
        <v>18</v>
      </c>
      <c r="B2395" s="2337" t="s">
        <v>1377</v>
      </c>
      <c r="C2395" s="2080"/>
      <c r="D2395" s="2080"/>
      <c r="E2395" s="2080"/>
      <c r="F2395" s="2080"/>
      <c r="G2395" s="2080"/>
      <c r="H2395" s="2080"/>
      <c r="I2395" s="2081"/>
      <c r="J2395" s="1"/>
    </row>
    <row r="2396" spans="1:10" ht="12.75" customHeight="1">
      <c r="A2396" s="1797" t="s">
        <v>1638</v>
      </c>
      <c r="B2396" s="2337">
        <v>1</v>
      </c>
      <c r="C2396" s="2080"/>
      <c r="D2396" s="2080"/>
      <c r="E2396" s="2080"/>
      <c r="F2396" s="2080"/>
      <c r="G2396" s="2080"/>
      <c r="H2396" s="2080"/>
      <c r="I2396" s="2081"/>
      <c r="J2396" s="1"/>
    </row>
    <row r="2397" spans="1:10" ht="12.75" customHeight="1">
      <c r="A2397" s="2335" t="s">
        <v>1641</v>
      </c>
      <c r="B2397" s="2080"/>
      <c r="C2397" s="2080"/>
      <c r="D2397" s="2080"/>
      <c r="E2397" s="2081"/>
      <c r="F2397" s="2334" t="s">
        <v>1642</v>
      </c>
      <c r="G2397" s="2080"/>
      <c r="H2397" s="2080"/>
      <c r="I2397" s="2081"/>
      <c r="J2397" s="1"/>
    </row>
    <row r="2398" spans="1:10" ht="12.75" customHeight="1">
      <c r="A2398" s="2311" t="s">
        <v>1643</v>
      </c>
      <c r="B2398" s="2364" t="s">
        <v>1644</v>
      </c>
      <c r="C2398" s="2363" t="s">
        <v>1645</v>
      </c>
      <c r="D2398" s="2336" t="s">
        <v>1646</v>
      </c>
      <c r="E2398" s="2311" t="s">
        <v>2513</v>
      </c>
      <c r="F2398" s="2311" t="s">
        <v>1649</v>
      </c>
      <c r="G2398" s="2311" t="s">
        <v>1665</v>
      </c>
      <c r="H2398" s="2311" t="s">
        <v>1666</v>
      </c>
      <c r="I2398" s="2311" t="s">
        <v>1667</v>
      </c>
      <c r="J2398" s="1"/>
    </row>
    <row r="2399" spans="1:10" ht="12.75" customHeight="1">
      <c r="A2399" s="2083"/>
      <c r="B2399" s="2083"/>
      <c r="C2399" s="2083"/>
      <c r="D2399" s="2083"/>
      <c r="E2399" s="2083"/>
      <c r="F2399" s="2083"/>
      <c r="G2399" s="2083"/>
      <c r="H2399" s="2083"/>
      <c r="I2399" s="2083"/>
      <c r="J2399" s="1"/>
    </row>
    <row r="2400" spans="1:10" ht="12.75" customHeight="1">
      <c r="A2400" s="847" t="s">
        <v>4907</v>
      </c>
      <c r="B2400" s="961" t="s">
        <v>1907</v>
      </c>
      <c r="C2400" s="672" t="s">
        <v>3283</v>
      </c>
      <c r="D2400" s="673" t="s">
        <v>1688</v>
      </c>
      <c r="E2400" s="673" t="s">
        <v>1705</v>
      </c>
      <c r="F2400" s="847" t="s">
        <v>983</v>
      </c>
      <c r="G2400" s="847" t="s">
        <v>48</v>
      </c>
      <c r="H2400" s="847" t="s">
        <v>3315</v>
      </c>
      <c r="I2400" s="673" t="s">
        <v>29</v>
      </c>
      <c r="J2400" s="1"/>
    </row>
    <row r="2401" spans="1:10" ht="12.75" customHeight="1">
      <c r="A2401" s="847" t="s">
        <v>4910</v>
      </c>
      <c r="B2401" s="961" t="s">
        <v>1907</v>
      </c>
      <c r="C2401" s="672" t="s">
        <v>3283</v>
      </c>
      <c r="D2401" s="673" t="s">
        <v>1688</v>
      </c>
      <c r="E2401" s="673" t="s">
        <v>1705</v>
      </c>
      <c r="F2401" s="847" t="s">
        <v>989</v>
      </c>
      <c r="G2401" s="847" t="s">
        <v>48</v>
      </c>
      <c r="H2401" s="847" t="s">
        <v>3315</v>
      </c>
      <c r="I2401" s="673" t="s">
        <v>29</v>
      </c>
      <c r="J2401" s="1"/>
    </row>
    <row r="2402" spans="1:10" ht="12.75" customHeight="1">
      <c r="A2402" s="847" t="s">
        <v>4475</v>
      </c>
      <c r="B2402" s="961" t="s">
        <v>4265</v>
      </c>
      <c r="C2402" s="672" t="s">
        <v>3283</v>
      </c>
      <c r="D2402" s="673" t="s">
        <v>1688</v>
      </c>
      <c r="E2402" s="673" t="s">
        <v>1705</v>
      </c>
      <c r="F2402" s="847" t="s">
        <v>970</v>
      </c>
      <c r="G2402" s="847" t="s">
        <v>48</v>
      </c>
      <c r="H2402" s="847" t="s">
        <v>4911</v>
      </c>
      <c r="I2402" s="673" t="s">
        <v>29</v>
      </c>
      <c r="J2402" s="1"/>
    </row>
    <row r="2403" spans="1:10" ht="12.75" customHeight="1">
      <c r="A2403" s="847" t="s">
        <v>1711</v>
      </c>
      <c r="B2403" s="961" t="s">
        <v>2256</v>
      </c>
      <c r="C2403" s="672" t="s">
        <v>3317</v>
      </c>
      <c r="D2403" s="673" t="s">
        <v>1688</v>
      </c>
      <c r="E2403" s="673" t="s">
        <v>1705</v>
      </c>
      <c r="F2403" s="847" t="s">
        <v>4272</v>
      </c>
      <c r="G2403" s="847" t="s">
        <v>48</v>
      </c>
      <c r="H2403" s="847" t="s">
        <v>1714</v>
      </c>
      <c r="I2403" s="673" t="s">
        <v>40</v>
      </c>
      <c r="J2403" s="1"/>
    </row>
    <row r="2404" spans="1:10" ht="12.75" customHeight="1">
      <c r="A2404" s="847" t="s">
        <v>4912</v>
      </c>
      <c r="B2404" s="961" t="s">
        <v>4913</v>
      </c>
      <c r="C2404" s="469" t="s">
        <v>3289</v>
      </c>
      <c r="D2404" s="673" t="s">
        <v>1688</v>
      </c>
      <c r="E2404" s="673" t="s">
        <v>1689</v>
      </c>
      <c r="F2404" s="847" t="s">
        <v>574</v>
      </c>
      <c r="G2404" s="847" t="s">
        <v>104</v>
      </c>
      <c r="H2404" s="847" t="s">
        <v>564</v>
      </c>
      <c r="I2404" s="673" t="s">
        <v>29</v>
      </c>
      <c r="J2404" s="1"/>
    </row>
    <row r="2405" spans="1:10" ht="12.75" customHeight="1">
      <c r="A2405" s="847" t="s">
        <v>4914</v>
      </c>
      <c r="B2405" s="961" t="s">
        <v>4915</v>
      </c>
      <c r="C2405" s="672" t="s">
        <v>3283</v>
      </c>
      <c r="D2405" s="673" t="s">
        <v>1688</v>
      </c>
      <c r="E2405" s="673" t="s">
        <v>1689</v>
      </c>
      <c r="F2405" s="847" t="s">
        <v>566</v>
      </c>
      <c r="G2405" s="847" t="s">
        <v>177</v>
      </c>
      <c r="H2405" s="847" t="s">
        <v>564</v>
      </c>
      <c r="I2405" s="673" t="s">
        <v>29</v>
      </c>
      <c r="J2405" s="1"/>
    </row>
    <row r="2406" spans="1:10" ht="12.75" customHeight="1">
      <c r="A2406" s="847" t="s">
        <v>4916</v>
      </c>
      <c r="B2406" s="961" t="s">
        <v>2399</v>
      </c>
      <c r="C2406" s="672" t="s">
        <v>3283</v>
      </c>
      <c r="D2406" s="673" t="s">
        <v>1688</v>
      </c>
      <c r="E2406" s="673" t="s">
        <v>1689</v>
      </c>
      <c r="F2406" s="847" t="s">
        <v>568</v>
      </c>
      <c r="G2406" s="847" t="s">
        <v>80</v>
      </c>
      <c r="H2406" s="847" t="s">
        <v>494</v>
      </c>
      <c r="I2406" s="673" t="s">
        <v>40</v>
      </c>
      <c r="J2406" s="1"/>
    </row>
    <row r="2407" spans="1:10" ht="12.75" customHeight="1">
      <c r="A2407" s="847" t="s">
        <v>4917</v>
      </c>
      <c r="B2407" s="961" t="s">
        <v>4918</v>
      </c>
      <c r="C2407" s="469" t="s">
        <v>3475</v>
      </c>
      <c r="D2407" s="673" t="s">
        <v>1688</v>
      </c>
      <c r="E2407" s="673" t="s">
        <v>1689</v>
      </c>
      <c r="F2407" s="847" t="s">
        <v>575</v>
      </c>
      <c r="G2407" s="847" t="s">
        <v>104</v>
      </c>
      <c r="H2407" s="847" t="s">
        <v>564</v>
      </c>
      <c r="I2407" s="673" t="s">
        <v>29</v>
      </c>
      <c r="J2407" s="1"/>
    </row>
    <row r="2408" spans="1:10" ht="12.75" customHeight="1">
      <c r="A2408" s="847" t="s">
        <v>4919</v>
      </c>
      <c r="B2408" s="961" t="s">
        <v>4920</v>
      </c>
      <c r="C2408" s="672" t="s">
        <v>3409</v>
      </c>
      <c r="D2408" s="673" t="s">
        <v>1688</v>
      </c>
      <c r="E2408" s="673" t="s">
        <v>1689</v>
      </c>
      <c r="F2408" s="847" t="s">
        <v>572</v>
      </c>
      <c r="G2408" s="847" t="s">
        <v>1032</v>
      </c>
      <c r="H2408" s="847" t="s">
        <v>573</v>
      </c>
      <c r="I2408" s="673" t="s">
        <v>29</v>
      </c>
      <c r="J2408" s="1"/>
    </row>
    <row r="2409" spans="1:10" ht="12.75" customHeight="1">
      <c r="A2409" s="847" t="s">
        <v>4921</v>
      </c>
      <c r="B2409" s="961" t="s">
        <v>130</v>
      </c>
      <c r="C2409" s="672" t="s">
        <v>3283</v>
      </c>
      <c r="D2409" s="673" t="s">
        <v>1688</v>
      </c>
      <c r="E2409" s="673" t="s">
        <v>1689</v>
      </c>
      <c r="F2409" s="847" t="s">
        <v>144</v>
      </c>
      <c r="G2409" s="847" t="s">
        <v>104</v>
      </c>
      <c r="H2409" s="847" t="s">
        <v>130</v>
      </c>
      <c r="I2409" s="673" t="s">
        <v>37</v>
      </c>
      <c r="J2409" s="1"/>
    </row>
    <row r="2410" spans="1:10" ht="12.75" customHeight="1">
      <c r="A2410" s="847" t="s">
        <v>3310</v>
      </c>
      <c r="B2410" s="961" t="s">
        <v>3486</v>
      </c>
      <c r="C2410" s="672" t="s">
        <v>3283</v>
      </c>
      <c r="D2410" s="673" t="s">
        <v>1688</v>
      </c>
      <c r="E2410" s="673" t="s">
        <v>1705</v>
      </c>
      <c r="F2410" s="847" t="s">
        <v>1008</v>
      </c>
      <c r="G2410" s="847" t="s">
        <v>104</v>
      </c>
      <c r="H2410" s="847" t="s">
        <v>4923</v>
      </c>
      <c r="I2410" s="673" t="s">
        <v>29</v>
      </c>
      <c r="J2410" s="1"/>
    </row>
    <row r="2411" spans="1:10" ht="12.75" customHeight="1">
      <c r="A2411" s="381" t="s">
        <v>1638</v>
      </c>
      <c r="B2411" s="2245">
        <v>2</v>
      </c>
      <c r="C2411" s="2080"/>
      <c r="D2411" s="2080"/>
      <c r="E2411" s="2080"/>
      <c r="F2411" s="2080"/>
      <c r="G2411" s="2080"/>
      <c r="H2411" s="2080"/>
      <c r="I2411" s="2081"/>
      <c r="J2411" s="1"/>
    </row>
    <row r="2412" spans="1:10" ht="12.75" customHeight="1">
      <c r="A2412" s="2256" t="s">
        <v>1641</v>
      </c>
      <c r="B2412" s="2080"/>
      <c r="C2412" s="2080"/>
      <c r="D2412" s="2080"/>
      <c r="E2412" s="2081"/>
      <c r="F2412" s="2245" t="s">
        <v>1642</v>
      </c>
      <c r="G2412" s="2080"/>
      <c r="H2412" s="2080"/>
      <c r="I2412" s="2081"/>
      <c r="J2412" s="1"/>
    </row>
    <row r="2413" spans="1:10" ht="12.75" customHeight="1">
      <c r="A2413" s="2246" t="s">
        <v>1643</v>
      </c>
      <c r="B2413" s="2249" t="s">
        <v>1644</v>
      </c>
      <c r="C2413" s="2246" t="s">
        <v>1645</v>
      </c>
      <c r="D2413" s="2253" t="s">
        <v>1646</v>
      </c>
      <c r="E2413" s="2246" t="s">
        <v>1648</v>
      </c>
      <c r="F2413" s="2260" t="s">
        <v>1649</v>
      </c>
      <c r="G2413" s="2249" t="s">
        <v>1665</v>
      </c>
      <c r="H2413" s="2249" t="s">
        <v>1666</v>
      </c>
      <c r="I2413" s="2246" t="s">
        <v>1667</v>
      </c>
      <c r="J2413" s="1"/>
    </row>
    <row r="2414" spans="1:10" ht="12.75" customHeight="1">
      <c r="A2414" s="2083"/>
      <c r="B2414" s="2083"/>
      <c r="C2414" s="2083"/>
      <c r="D2414" s="2254"/>
      <c r="E2414" s="2083"/>
      <c r="F2414" s="2261"/>
      <c r="G2414" s="2083"/>
      <c r="H2414" s="2083"/>
      <c r="I2414" s="2083"/>
      <c r="J2414" s="1"/>
    </row>
    <row r="2415" spans="1:10" ht="12.75" customHeight="1">
      <c r="A2415" s="847" t="s">
        <v>1739</v>
      </c>
      <c r="B2415" s="961" t="s">
        <v>1740</v>
      </c>
      <c r="C2415" s="469" t="s">
        <v>3475</v>
      </c>
      <c r="D2415" s="673" t="s">
        <v>1688</v>
      </c>
      <c r="E2415" s="673" t="s">
        <v>1705</v>
      </c>
      <c r="F2415" s="847" t="s">
        <v>4926</v>
      </c>
      <c r="G2415" s="847" t="s">
        <v>48</v>
      </c>
      <c r="H2415" s="847" t="s">
        <v>1206</v>
      </c>
      <c r="I2415" s="673" t="s">
        <v>29</v>
      </c>
      <c r="J2415" s="1"/>
    </row>
    <row r="2416" spans="1:10" ht="12.75" customHeight="1">
      <c r="A2416" s="847" t="s">
        <v>4927</v>
      </c>
      <c r="B2416" s="961" t="s">
        <v>4929</v>
      </c>
      <c r="C2416" s="672" t="s">
        <v>3283</v>
      </c>
      <c r="D2416" s="673" t="s">
        <v>1688</v>
      </c>
      <c r="E2416" s="673" t="s">
        <v>1689</v>
      </c>
      <c r="F2416" s="847" t="s">
        <v>4930</v>
      </c>
      <c r="G2416" s="847" t="s">
        <v>104</v>
      </c>
      <c r="H2416" s="847" t="s">
        <v>564</v>
      </c>
      <c r="I2416" s="673" t="s">
        <v>29</v>
      </c>
      <c r="J2416" s="1"/>
    </row>
    <row r="2417" spans="1:10" ht="12.75" customHeight="1">
      <c r="A2417" s="847" t="s">
        <v>4931</v>
      </c>
      <c r="B2417" s="961" t="s">
        <v>1943</v>
      </c>
      <c r="C2417" s="672" t="s">
        <v>3283</v>
      </c>
      <c r="D2417" s="673" t="s">
        <v>1688</v>
      </c>
      <c r="E2417" s="673" t="s">
        <v>1705</v>
      </c>
      <c r="F2417" s="847" t="s">
        <v>983</v>
      </c>
      <c r="G2417" s="847" t="s">
        <v>48</v>
      </c>
      <c r="H2417" s="847" t="s">
        <v>1206</v>
      </c>
      <c r="I2417" s="673" t="s">
        <v>29</v>
      </c>
      <c r="J2417" s="1"/>
    </row>
    <row r="2418" spans="1:10" ht="12.75" customHeight="1">
      <c r="A2418" s="847" t="s">
        <v>4933</v>
      </c>
      <c r="B2418" s="961" t="s">
        <v>1943</v>
      </c>
      <c r="C2418" s="672" t="s">
        <v>3283</v>
      </c>
      <c r="D2418" s="673" t="s">
        <v>1688</v>
      </c>
      <c r="E2418" s="673" t="s">
        <v>1705</v>
      </c>
      <c r="F2418" s="847" t="s">
        <v>989</v>
      </c>
      <c r="G2418" s="847" t="s">
        <v>48</v>
      </c>
      <c r="H2418" s="847" t="s">
        <v>1206</v>
      </c>
      <c r="I2418" s="673" t="s">
        <v>29</v>
      </c>
      <c r="J2418" s="1"/>
    </row>
    <row r="2419" spans="1:10" ht="12.75" customHeight="1">
      <c r="A2419" s="847" t="s">
        <v>4934</v>
      </c>
      <c r="B2419" s="961" t="s">
        <v>4935</v>
      </c>
      <c r="C2419" s="672" t="s">
        <v>3283</v>
      </c>
      <c r="D2419" s="673" t="s">
        <v>1688</v>
      </c>
      <c r="E2419" s="673" t="s">
        <v>1705</v>
      </c>
      <c r="F2419" s="847" t="s">
        <v>461</v>
      </c>
      <c r="G2419" s="847" t="s">
        <v>177</v>
      </c>
      <c r="H2419" s="847" t="s">
        <v>4936</v>
      </c>
      <c r="I2419" s="673" t="s">
        <v>40</v>
      </c>
      <c r="J2419" s="1"/>
    </row>
    <row r="2420" spans="1:10" ht="12.75" customHeight="1">
      <c r="A2420" s="847" t="s">
        <v>4938</v>
      </c>
      <c r="B2420" s="961" t="s">
        <v>4939</v>
      </c>
      <c r="C2420" s="672" t="s">
        <v>3283</v>
      </c>
      <c r="D2420" s="673" t="s">
        <v>1688</v>
      </c>
      <c r="E2420" s="673" t="s">
        <v>1689</v>
      </c>
      <c r="F2420" s="847" t="s">
        <v>4930</v>
      </c>
      <c r="G2420" s="847" t="s">
        <v>104</v>
      </c>
      <c r="H2420" s="847" t="s">
        <v>564</v>
      </c>
      <c r="I2420" s="673" t="s">
        <v>29</v>
      </c>
      <c r="J2420" s="1"/>
    </row>
    <row r="2421" spans="1:10" ht="12.75" customHeight="1">
      <c r="A2421" s="847" t="s">
        <v>4940</v>
      </c>
      <c r="B2421" s="961" t="s">
        <v>4485</v>
      </c>
      <c r="C2421" s="672" t="s">
        <v>3283</v>
      </c>
      <c r="D2421" s="673" t="s">
        <v>1688</v>
      </c>
      <c r="E2421" s="673" t="s">
        <v>1689</v>
      </c>
      <c r="F2421" s="847" t="s">
        <v>588</v>
      </c>
      <c r="G2421" s="847" t="s">
        <v>104</v>
      </c>
      <c r="H2421" s="847" t="s">
        <v>587</v>
      </c>
      <c r="I2421" s="673" t="s">
        <v>29</v>
      </c>
      <c r="J2421" s="1"/>
    </row>
    <row r="2422" spans="1:10" ht="12.75" customHeight="1">
      <c r="A2422" s="847" t="s">
        <v>4942</v>
      </c>
      <c r="B2422" s="961" t="s">
        <v>1131</v>
      </c>
      <c r="C2422" s="672" t="s">
        <v>3283</v>
      </c>
      <c r="D2422" s="673" t="s">
        <v>1688</v>
      </c>
      <c r="E2422" s="673" t="s">
        <v>1689</v>
      </c>
      <c r="F2422" s="847" t="s">
        <v>4943</v>
      </c>
      <c r="G2422" s="847" t="s">
        <v>1032</v>
      </c>
      <c r="H2422" s="847" t="s">
        <v>573</v>
      </c>
      <c r="I2422" s="673" t="s">
        <v>29</v>
      </c>
      <c r="J2422" s="1"/>
    </row>
    <row r="2423" spans="1:10" ht="12.75" customHeight="1">
      <c r="A2423" s="847" t="s">
        <v>4945</v>
      </c>
      <c r="B2423" s="961" t="s">
        <v>4946</v>
      </c>
      <c r="C2423" s="469" t="s">
        <v>3475</v>
      </c>
      <c r="D2423" s="673" t="s">
        <v>1688</v>
      </c>
      <c r="E2423" s="673" t="s">
        <v>1689</v>
      </c>
      <c r="F2423" s="847" t="s">
        <v>4947</v>
      </c>
      <c r="G2423" s="847" t="s">
        <v>314</v>
      </c>
      <c r="H2423" s="847" t="s">
        <v>583</v>
      </c>
      <c r="I2423" s="673" t="s">
        <v>40</v>
      </c>
      <c r="J2423" s="1"/>
    </row>
    <row r="2424" spans="1:10" ht="12.75" customHeight="1">
      <c r="A2424" s="847" t="s">
        <v>3209</v>
      </c>
      <c r="B2424" s="961" t="s">
        <v>3336</v>
      </c>
      <c r="C2424" s="672" t="s">
        <v>3283</v>
      </c>
      <c r="D2424" s="673" t="s">
        <v>1688</v>
      </c>
      <c r="E2424" s="673" t="s">
        <v>1705</v>
      </c>
      <c r="F2424" s="847" t="s">
        <v>1008</v>
      </c>
      <c r="G2424" s="847" t="s">
        <v>104</v>
      </c>
      <c r="H2424" s="847" t="s">
        <v>573</v>
      </c>
      <c r="I2424" s="673" t="s">
        <v>29</v>
      </c>
      <c r="J2424" s="1"/>
    </row>
    <row r="2425" spans="1:10" ht="12.75" customHeight="1">
      <c r="A2425" s="847" t="s">
        <v>4678</v>
      </c>
      <c r="B2425" s="961" t="s">
        <v>4285</v>
      </c>
      <c r="C2425" s="672" t="s">
        <v>3283</v>
      </c>
      <c r="D2425" s="673" t="s">
        <v>1688</v>
      </c>
      <c r="E2425" s="673" t="s">
        <v>1705</v>
      </c>
      <c r="F2425" s="847" t="s">
        <v>997</v>
      </c>
      <c r="G2425" s="847" t="s">
        <v>48</v>
      </c>
      <c r="H2425" s="847" t="s">
        <v>1206</v>
      </c>
      <c r="I2425" s="673" t="s">
        <v>29</v>
      </c>
      <c r="J2425" s="1"/>
    </row>
    <row r="2426" spans="1:10" ht="12.75" customHeight="1">
      <c r="A2426" s="847" t="s">
        <v>3092</v>
      </c>
      <c r="B2426" s="961" t="s">
        <v>1824</v>
      </c>
      <c r="C2426" s="672" t="s">
        <v>3339</v>
      </c>
      <c r="D2426" s="673" t="s">
        <v>1688</v>
      </c>
      <c r="E2426" s="673" t="s">
        <v>1689</v>
      </c>
      <c r="F2426" s="847" t="s">
        <v>4930</v>
      </c>
      <c r="G2426" s="847" t="s">
        <v>104</v>
      </c>
      <c r="H2426" s="847" t="s">
        <v>564</v>
      </c>
      <c r="I2426" s="673" t="s">
        <v>29</v>
      </c>
      <c r="J2426" s="1"/>
    </row>
    <row r="2427" spans="1:10" ht="12.75" customHeight="1">
      <c r="A2427" s="847" t="s">
        <v>1741</v>
      </c>
      <c r="B2427" s="961" t="s">
        <v>1947</v>
      </c>
      <c r="C2427" s="672" t="s">
        <v>3317</v>
      </c>
      <c r="D2427" s="673" t="s">
        <v>1688</v>
      </c>
      <c r="E2427" s="673" t="s">
        <v>2999</v>
      </c>
      <c r="F2427" s="847" t="s">
        <v>4950</v>
      </c>
      <c r="G2427" s="847" t="s">
        <v>48</v>
      </c>
      <c r="H2427" s="847" t="s">
        <v>1714</v>
      </c>
      <c r="I2427" s="673" t="s">
        <v>29</v>
      </c>
      <c r="J2427" s="1"/>
    </row>
    <row r="2428" spans="1:10" ht="12.75" customHeight="1">
      <c r="A2428" s="847" t="s">
        <v>1730</v>
      </c>
      <c r="B2428" s="961" t="s">
        <v>4951</v>
      </c>
      <c r="C2428" s="672" t="s">
        <v>3317</v>
      </c>
      <c r="D2428" s="673" t="s">
        <v>1688</v>
      </c>
      <c r="E2428" s="673" t="s">
        <v>1689</v>
      </c>
      <c r="F2428" s="847" t="s">
        <v>4930</v>
      </c>
      <c r="G2428" s="847" t="s">
        <v>104</v>
      </c>
      <c r="H2428" s="847" t="s">
        <v>564</v>
      </c>
      <c r="I2428" s="673" t="s">
        <v>29</v>
      </c>
      <c r="J2428" s="1"/>
    </row>
    <row r="2429" spans="1:10" ht="12.75" customHeight="1">
      <c r="A2429" s="543"/>
      <c r="B2429" s="1468"/>
      <c r="C2429" s="543"/>
      <c r="D2429" s="543"/>
      <c r="E2429" s="604"/>
      <c r="F2429" s="1468"/>
      <c r="G2429" s="1468"/>
      <c r="H2429" s="1468"/>
      <c r="I2429" s="543"/>
      <c r="J2429" s="1"/>
    </row>
    <row r="2430" spans="1:10" ht="12.75" customHeight="1">
      <c r="A2430" s="381" t="s">
        <v>1638</v>
      </c>
      <c r="B2430" s="2245">
        <v>3</v>
      </c>
      <c r="C2430" s="2080"/>
      <c r="D2430" s="2080"/>
      <c r="E2430" s="2080"/>
      <c r="F2430" s="2080"/>
      <c r="G2430" s="2080"/>
      <c r="H2430" s="2080"/>
      <c r="I2430" s="2081"/>
      <c r="J2430" s="1"/>
    </row>
    <row r="2431" spans="1:10" ht="12.75" customHeight="1">
      <c r="A2431" s="2256" t="s">
        <v>1641</v>
      </c>
      <c r="B2431" s="2080"/>
      <c r="C2431" s="2080"/>
      <c r="D2431" s="2080"/>
      <c r="E2431" s="2081"/>
      <c r="F2431" s="2245" t="s">
        <v>1642</v>
      </c>
      <c r="G2431" s="2080"/>
      <c r="H2431" s="2080"/>
      <c r="I2431" s="2081"/>
      <c r="J2431" s="1"/>
    </row>
    <row r="2432" spans="1:10" ht="12.75" customHeight="1">
      <c r="A2432" s="2246" t="s">
        <v>1643</v>
      </c>
      <c r="B2432" s="2249" t="s">
        <v>1644</v>
      </c>
      <c r="C2432" s="2246" t="s">
        <v>1645</v>
      </c>
      <c r="D2432" s="2253" t="s">
        <v>1646</v>
      </c>
      <c r="E2432" s="2246" t="s">
        <v>1648</v>
      </c>
      <c r="F2432" s="2260" t="s">
        <v>1649</v>
      </c>
      <c r="G2432" s="2249" t="s">
        <v>1665</v>
      </c>
      <c r="H2432" s="2249" t="s">
        <v>1666</v>
      </c>
      <c r="I2432" s="2246" t="s">
        <v>1667</v>
      </c>
      <c r="J2432" s="1"/>
    </row>
    <row r="2433" spans="1:10" ht="12.75" customHeight="1">
      <c r="A2433" s="2083"/>
      <c r="B2433" s="2083"/>
      <c r="C2433" s="2083"/>
      <c r="D2433" s="2254"/>
      <c r="E2433" s="2083"/>
      <c r="F2433" s="2261"/>
      <c r="G2433" s="2083"/>
      <c r="H2433" s="2083"/>
      <c r="I2433" s="2083"/>
      <c r="J2433" s="1"/>
    </row>
    <row r="2434" spans="1:10" ht="12.75" customHeight="1">
      <c r="A2434" s="847" t="s">
        <v>1760</v>
      </c>
      <c r="B2434" s="961" t="s">
        <v>4952</v>
      </c>
      <c r="C2434" s="672" t="s">
        <v>3358</v>
      </c>
      <c r="D2434" s="673" t="s">
        <v>1688</v>
      </c>
      <c r="E2434" s="673" t="s">
        <v>1705</v>
      </c>
      <c r="F2434" s="847" t="s">
        <v>4953</v>
      </c>
      <c r="G2434" s="847" t="s">
        <v>104</v>
      </c>
      <c r="H2434" s="847" t="s">
        <v>6</v>
      </c>
      <c r="I2434" s="673" t="s">
        <v>29</v>
      </c>
      <c r="J2434" s="1"/>
    </row>
    <row r="2435" spans="1:10" ht="12.75" customHeight="1">
      <c r="A2435" s="847" t="s">
        <v>1758</v>
      </c>
      <c r="B2435" s="961" t="s">
        <v>88</v>
      </c>
      <c r="C2435" s="672" t="s">
        <v>3358</v>
      </c>
      <c r="D2435" s="673" t="s">
        <v>1688</v>
      </c>
      <c r="E2435" s="673" t="s">
        <v>1705</v>
      </c>
      <c r="F2435" s="847" t="s">
        <v>89</v>
      </c>
      <c r="G2435" s="847" t="s">
        <v>177</v>
      </c>
      <c r="H2435" s="847" t="s">
        <v>88</v>
      </c>
      <c r="I2435" s="673" t="s">
        <v>29</v>
      </c>
      <c r="J2435" s="1"/>
    </row>
    <row r="2436" spans="1:10" ht="12.75" customHeight="1">
      <c r="A2436" s="847" t="s">
        <v>4954</v>
      </c>
      <c r="B2436" s="961" t="s">
        <v>130</v>
      </c>
      <c r="C2436" s="672" t="s">
        <v>3409</v>
      </c>
      <c r="D2436" s="673" t="s">
        <v>1688</v>
      </c>
      <c r="E2436" s="673" t="s">
        <v>1705</v>
      </c>
      <c r="F2436" s="847" t="s">
        <v>4955</v>
      </c>
      <c r="G2436" s="847" t="s">
        <v>104</v>
      </c>
      <c r="H2436" s="847" t="s">
        <v>4956</v>
      </c>
      <c r="I2436" s="673" t="s">
        <v>37</v>
      </c>
      <c r="J2436" s="1"/>
    </row>
    <row r="2437" spans="1:10" ht="12.75" customHeight="1">
      <c r="A2437" s="847" t="s">
        <v>4957</v>
      </c>
      <c r="B2437" s="961" t="s">
        <v>4958</v>
      </c>
      <c r="C2437" s="672" t="s">
        <v>3283</v>
      </c>
      <c r="D2437" s="673" t="s">
        <v>1688</v>
      </c>
      <c r="E2437" s="673" t="s">
        <v>1689</v>
      </c>
      <c r="F2437" s="847" t="s">
        <v>656</v>
      </c>
      <c r="G2437" s="847" t="s">
        <v>80</v>
      </c>
      <c r="H2437" s="847" t="s">
        <v>4959</v>
      </c>
      <c r="I2437" s="673" t="s">
        <v>37</v>
      </c>
      <c r="J2437" s="1"/>
    </row>
    <row r="2438" spans="1:10" ht="12.75" customHeight="1">
      <c r="A2438" s="847" t="s">
        <v>4309</v>
      </c>
      <c r="B2438" s="961" t="s">
        <v>3627</v>
      </c>
      <c r="C2438" s="672" t="s">
        <v>3283</v>
      </c>
      <c r="D2438" s="673" t="s">
        <v>1688</v>
      </c>
      <c r="E2438" s="673" t="s">
        <v>1705</v>
      </c>
      <c r="F2438" s="847" t="s">
        <v>989</v>
      </c>
      <c r="G2438" s="847" t="s">
        <v>48</v>
      </c>
      <c r="H2438" s="847" t="s">
        <v>3315</v>
      </c>
      <c r="I2438" s="673" t="s">
        <v>29</v>
      </c>
      <c r="J2438" s="1"/>
    </row>
    <row r="2439" spans="1:10" ht="12.75" customHeight="1">
      <c r="A2439" s="847" t="s">
        <v>4604</v>
      </c>
      <c r="B2439" s="961" t="s">
        <v>4960</v>
      </c>
      <c r="C2439" s="672" t="s">
        <v>3283</v>
      </c>
      <c r="D2439" s="673" t="s">
        <v>1688</v>
      </c>
      <c r="E2439" s="673" t="s">
        <v>1705</v>
      </c>
      <c r="F2439" s="847" t="s">
        <v>4961</v>
      </c>
      <c r="G2439" s="847" t="s">
        <v>48</v>
      </c>
      <c r="H2439" s="847" t="s">
        <v>4911</v>
      </c>
      <c r="I2439" s="673" t="s">
        <v>29</v>
      </c>
      <c r="J2439" s="1"/>
    </row>
    <row r="2440" spans="1:10" ht="12.75" customHeight="1">
      <c r="A2440" s="847" t="s">
        <v>4962</v>
      </c>
      <c r="B2440" s="961" t="s">
        <v>4963</v>
      </c>
      <c r="C2440" s="469" t="s">
        <v>3289</v>
      </c>
      <c r="D2440" s="673" t="s">
        <v>1688</v>
      </c>
      <c r="E2440" s="673" t="s">
        <v>1689</v>
      </c>
      <c r="F2440" s="847" t="s">
        <v>575</v>
      </c>
      <c r="G2440" s="847" t="s">
        <v>104</v>
      </c>
      <c r="H2440" s="847" t="s">
        <v>564</v>
      </c>
      <c r="I2440" s="673" t="s">
        <v>29</v>
      </c>
      <c r="J2440" s="1"/>
    </row>
    <row r="2441" spans="1:10" ht="12.75" customHeight="1">
      <c r="A2441" s="847" t="s">
        <v>4964</v>
      </c>
      <c r="B2441" s="961" t="s">
        <v>4965</v>
      </c>
      <c r="C2441" s="672" t="s">
        <v>3475</v>
      </c>
      <c r="D2441" s="673" t="s">
        <v>1688</v>
      </c>
      <c r="E2441" s="673" t="s">
        <v>1689</v>
      </c>
      <c r="F2441" s="847" t="s">
        <v>600</v>
      </c>
      <c r="G2441" s="847" t="s">
        <v>314</v>
      </c>
      <c r="H2441" s="847" t="s">
        <v>601</v>
      </c>
      <c r="I2441" s="673" t="s">
        <v>40</v>
      </c>
      <c r="J2441" s="1"/>
    </row>
    <row r="2442" spans="1:10" ht="12.75" customHeight="1">
      <c r="A2442" s="847" t="s">
        <v>4966</v>
      </c>
      <c r="B2442" s="961" t="s">
        <v>4967</v>
      </c>
      <c r="C2442" s="469" t="s">
        <v>3289</v>
      </c>
      <c r="D2442" s="673" t="s">
        <v>1688</v>
      </c>
      <c r="E2442" s="673" t="s">
        <v>1689</v>
      </c>
      <c r="F2442" s="847" t="s">
        <v>4968</v>
      </c>
      <c r="G2442" s="847" t="s">
        <v>303</v>
      </c>
      <c r="H2442" s="847" t="s">
        <v>298</v>
      </c>
      <c r="I2442" s="673" t="s">
        <v>40</v>
      </c>
      <c r="J2442" s="1"/>
    </row>
    <row r="2443" spans="1:10" ht="12.75" customHeight="1">
      <c r="A2443" s="847" t="s">
        <v>4969</v>
      </c>
      <c r="B2443" s="961" t="s">
        <v>4970</v>
      </c>
      <c r="C2443" s="469" t="s">
        <v>3289</v>
      </c>
      <c r="D2443" s="673" t="s">
        <v>1688</v>
      </c>
      <c r="E2443" s="673" t="s">
        <v>1689</v>
      </c>
      <c r="F2443" s="847" t="s">
        <v>569</v>
      </c>
      <c r="G2443" s="847" t="s">
        <v>80</v>
      </c>
      <c r="H2443" s="847" t="s">
        <v>564</v>
      </c>
      <c r="I2443" s="673" t="s">
        <v>40</v>
      </c>
      <c r="J2443" s="1"/>
    </row>
    <row r="2444" spans="1:10" ht="12.75" customHeight="1">
      <c r="A2444" s="847" t="s">
        <v>4971</v>
      </c>
      <c r="B2444" s="961" t="s">
        <v>4972</v>
      </c>
      <c r="C2444" s="672" t="s">
        <v>3283</v>
      </c>
      <c r="D2444" s="673" t="s">
        <v>1688</v>
      </c>
      <c r="E2444" s="673" t="s">
        <v>1689</v>
      </c>
      <c r="F2444" s="847" t="s">
        <v>603</v>
      </c>
      <c r="G2444" s="847" t="s">
        <v>80</v>
      </c>
      <c r="H2444" s="847" t="s">
        <v>583</v>
      </c>
      <c r="I2444" s="673" t="s">
        <v>29</v>
      </c>
      <c r="J2444" s="1"/>
    </row>
    <row r="2445" spans="1:10" ht="12.75" customHeight="1">
      <c r="A2445" s="847" t="s">
        <v>4973</v>
      </c>
      <c r="B2445" s="961" t="s">
        <v>4974</v>
      </c>
      <c r="C2445" s="672" t="s">
        <v>3475</v>
      </c>
      <c r="D2445" s="673" t="s">
        <v>1688</v>
      </c>
      <c r="E2445" s="673" t="s">
        <v>1689</v>
      </c>
      <c r="F2445" s="847" t="s">
        <v>570</v>
      </c>
      <c r="G2445" s="847" t="s">
        <v>1032</v>
      </c>
      <c r="H2445" s="847" t="s">
        <v>587</v>
      </c>
      <c r="I2445" s="673" t="s">
        <v>29</v>
      </c>
      <c r="J2445" s="1"/>
    </row>
    <row r="2446" spans="1:10" ht="12.75" customHeight="1">
      <c r="A2446" s="543"/>
      <c r="B2446" s="1468"/>
      <c r="C2446" s="543"/>
      <c r="D2446" s="543"/>
      <c r="E2446" s="604"/>
      <c r="F2446" s="1468"/>
      <c r="G2446" s="1468"/>
      <c r="H2446" s="1468"/>
      <c r="I2446" s="543"/>
      <c r="J2446" s="1"/>
    </row>
    <row r="2447" spans="1:10" ht="12.75" customHeight="1">
      <c r="A2447" s="381" t="s">
        <v>1638</v>
      </c>
      <c r="B2447" s="2245">
        <v>4</v>
      </c>
      <c r="C2447" s="2080"/>
      <c r="D2447" s="2080"/>
      <c r="E2447" s="2080"/>
      <c r="F2447" s="2080"/>
      <c r="G2447" s="2080"/>
      <c r="H2447" s="2080"/>
      <c r="I2447" s="2081"/>
      <c r="J2447" s="1"/>
    </row>
    <row r="2448" spans="1:10" ht="12.75" customHeight="1">
      <c r="A2448" s="2256" t="s">
        <v>1641</v>
      </c>
      <c r="B2448" s="2080"/>
      <c r="C2448" s="2080"/>
      <c r="D2448" s="2080"/>
      <c r="E2448" s="2081"/>
      <c r="F2448" s="2245" t="s">
        <v>1642</v>
      </c>
      <c r="G2448" s="2080"/>
      <c r="H2448" s="2080"/>
      <c r="I2448" s="2081"/>
      <c r="J2448" s="1"/>
    </row>
    <row r="2449" spans="1:10" ht="12.75" customHeight="1">
      <c r="A2449" s="2246" t="s">
        <v>1643</v>
      </c>
      <c r="B2449" s="2249" t="s">
        <v>1644</v>
      </c>
      <c r="C2449" s="2246" t="s">
        <v>1645</v>
      </c>
      <c r="D2449" s="2253" t="s">
        <v>1646</v>
      </c>
      <c r="E2449" s="2246" t="s">
        <v>1648</v>
      </c>
      <c r="F2449" s="2260" t="s">
        <v>1649</v>
      </c>
      <c r="G2449" s="2249" t="s">
        <v>1665</v>
      </c>
      <c r="H2449" s="2249" t="s">
        <v>1666</v>
      </c>
      <c r="I2449" s="2246" t="s">
        <v>1667</v>
      </c>
      <c r="J2449" s="1"/>
    </row>
    <row r="2450" spans="1:10" ht="12.75" customHeight="1">
      <c r="A2450" s="2083"/>
      <c r="B2450" s="2083"/>
      <c r="C2450" s="2083"/>
      <c r="D2450" s="2254"/>
      <c r="E2450" s="2083"/>
      <c r="F2450" s="2261"/>
      <c r="G2450" s="2083"/>
      <c r="H2450" s="2083"/>
      <c r="I2450" s="2083"/>
      <c r="J2450" s="1"/>
    </row>
    <row r="2451" spans="1:10" ht="12.75" customHeight="1">
      <c r="A2451" s="847" t="s">
        <v>1994</v>
      </c>
      <c r="B2451" s="961" t="s">
        <v>4975</v>
      </c>
      <c r="C2451" s="672" t="s">
        <v>3358</v>
      </c>
      <c r="D2451" s="673" t="s">
        <v>1688</v>
      </c>
      <c r="E2451" s="673" t="s">
        <v>1705</v>
      </c>
      <c r="F2451" s="847" t="s">
        <v>4976</v>
      </c>
      <c r="G2451" s="847" t="s">
        <v>104</v>
      </c>
      <c r="H2451" s="847" t="s">
        <v>88</v>
      </c>
      <c r="I2451" s="673" t="s">
        <v>29</v>
      </c>
      <c r="J2451" s="1"/>
    </row>
    <row r="2452" spans="1:10" ht="12.75" customHeight="1">
      <c r="A2452" s="847" t="s">
        <v>4977</v>
      </c>
      <c r="B2452" s="961" t="s">
        <v>4978</v>
      </c>
      <c r="C2452" s="469" t="s">
        <v>3289</v>
      </c>
      <c r="D2452" s="673" t="s">
        <v>1688</v>
      </c>
      <c r="E2452" s="673" t="s">
        <v>1689</v>
      </c>
      <c r="F2452" s="847" t="s">
        <v>569</v>
      </c>
      <c r="G2452" s="847" t="s">
        <v>80</v>
      </c>
      <c r="H2452" s="847" t="s">
        <v>6</v>
      </c>
      <c r="I2452" s="673" t="s">
        <v>29</v>
      </c>
      <c r="J2452" s="1"/>
    </row>
    <row r="2453" spans="1:10" ht="12.75" customHeight="1">
      <c r="A2453" s="847" t="s">
        <v>4979</v>
      </c>
      <c r="B2453" s="961" t="s">
        <v>4980</v>
      </c>
      <c r="C2453" s="672" t="s">
        <v>3283</v>
      </c>
      <c r="D2453" s="673" t="s">
        <v>1688</v>
      </c>
      <c r="E2453" s="673" t="s">
        <v>1689</v>
      </c>
      <c r="F2453" s="847" t="s">
        <v>566</v>
      </c>
      <c r="G2453" s="847" t="s">
        <v>177</v>
      </c>
      <c r="H2453" s="847" t="s">
        <v>564</v>
      </c>
      <c r="I2453" s="673" t="s">
        <v>29</v>
      </c>
      <c r="J2453" s="1"/>
    </row>
    <row r="2454" spans="1:10" ht="12.75" customHeight="1">
      <c r="A2454" s="847" t="s">
        <v>4981</v>
      </c>
      <c r="B2454" s="961" t="s">
        <v>4983</v>
      </c>
      <c r="C2454" s="469" t="s">
        <v>3289</v>
      </c>
      <c r="D2454" s="673" t="s">
        <v>1688</v>
      </c>
      <c r="E2454" s="673" t="s">
        <v>1689</v>
      </c>
      <c r="F2454" s="847" t="s">
        <v>582</v>
      </c>
      <c r="G2454" s="847" t="s">
        <v>80</v>
      </c>
      <c r="H2454" s="847" t="s">
        <v>583</v>
      </c>
      <c r="I2454" s="673" t="s">
        <v>29</v>
      </c>
      <c r="J2454" s="1"/>
    </row>
    <row r="2455" spans="1:10" ht="12.75" customHeight="1">
      <c r="A2455" s="847" t="s">
        <v>4985</v>
      </c>
      <c r="B2455" s="961" t="s">
        <v>2480</v>
      </c>
      <c r="C2455" s="469" t="s">
        <v>3475</v>
      </c>
      <c r="D2455" s="673" t="s">
        <v>1688</v>
      </c>
      <c r="E2455" s="673" t="s">
        <v>1689</v>
      </c>
      <c r="F2455" s="847" t="s">
        <v>606</v>
      </c>
      <c r="G2455" s="847" t="s">
        <v>303</v>
      </c>
      <c r="H2455" s="847" t="s">
        <v>583</v>
      </c>
      <c r="I2455" s="673" t="s">
        <v>29</v>
      </c>
      <c r="J2455" s="1"/>
    </row>
    <row r="2456" spans="1:10" ht="12.75" customHeight="1">
      <c r="A2456" s="847" t="s">
        <v>4986</v>
      </c>
      <c r="B2456" s="961" t="s">
        <v>4987</v>
      </c>
      <c r="C2456" s="672" t="s">
        <v>3409</v>
      </c>
      <c r="D2456" s="673" t="s">
        <v>1688</v>
      </c>
      <c r="E2456" s="673" t="s">
        <v>1689</v>
      </c>
      <c r="F2456" s="847" t="s">
        <v>93</v>
      </c>
      <c r="G2456" s="847" t="s">
        <v>177</v>
      </c>
      <c r="H2456" s="847" t="s">
        <v>4988</v>
      </c>
      <c r="I2456" s="673" t="s">
        <v>40</v>
      </c>
      <c r="J2456" s="1"/>
    </row>
    <row r="2457" spans="1:10" ht="12.75" customHeight="1">
      <c r="A2457" s="847" t="s">
        <v>4989</v>
      </c>
      <c r="B2457" s="961" t="s">
        <v>4990</v>
      </c>
      <c r="C2457" s="672" t="s">
        <v>3283</v>
      </c>
      <c r="D2457" s="673" t="s">
        <v>1688</v>
      </c>
      <c r="E2457" s="673" t="s">
        <v>1689</v>
      </c>
      <c r="F2457" s="847" t="s">
        <v>603</v>
      </c>
      <c r="G2457" s="847" t="s">
        <v>80</v>
      </c>
      <c r="H2457" s="847" t="s">
        <v>2433</v>
      </c>
      <c r="I2457" s="673" t="s">
        <v>29</v>
      </c>
      <c r="J2457" s="1"/>
    </row>
    <row r="2458" spans="1:10" ht="12.75" customHeight="1">
      <c r="A2458" s="847" t="s">
        <v>4991</v>
      </c>
      <c r="B2458" s="961" t="s">
        <v>4974</v>
      </c>
      <c r="C2458" s="469" t="s">
        <v>3475</v>
      </c>
      <c r="D2458" s="673" t="s">
        <v>1688</v>
      </c>
      <c r="E2458" s="673" t="s">
        <v>1689</v>
      </c>
      <c r="F2458" s="847" t="s">
        <v>570</v>
      </c>
      <c r="G2458" s="847" t="s">
        <v>1032</v>
      </c>
      <c r="H2458" s="847" t="s">
        <v>564</v>
      </c>
      <c r="I2458" s="673" t="s">
        <v>29</v>
      </c>
      <c r="J2458" s="1"/>
    </row>
    <row r="2459" spans="1:10" ht="12.75" customHeight="1">
      <c r="A2459" s="847" t="s">
        <v>4992</v>
      </c>
      <c r="B2459" s="961" t="s">
        <v>4993</v>
      </c>
      <c r="C2459" s="672" t="s">
        <v>3283</v>
      </c>
      <c r="D2459" s="673" t="s">
        <v>1688</v>
      </c>
      <c r="E2459" s="673" t="s">
        <v>2999</v>
      </c>
      <c r="F2459" s="847" t="s">
        <v>4994</v>
      </c>
      <c r="G2459" s="847" t="s">
        <v>104</v>
      </c>
      <c r="H2459" s="847" t="s">
        <v>1206</v>
      </c>
      <c r="I2459" s="673" t="s">
        <v>29</v>
      </c>
      <c r="J2459" s="1"/>
    </row>
    <row r="2460" spans="1:10" ht="12.75" customHeight="1">
      <c r="A2460" s="847" t="s">
        <v>4995</v>
      </c>
      <c r="B2460" s="961" t="s">
        <v>4993</v>
      </c>
      <c r="C2460" s="672" t="s">
        <v>3283</v>
      </c>
      <c r="D2460" s="673" t="s">
        <v>1688</v>
      </c>
      <c r="E2460" s="673" t="s">
        <v>2999</v>
      </c>
      <c r="F2460" s="847" t="s">
        <v>989</v>
      </c>
      <c r="G2460" s="847" t="s">
        <v>48</v>
      </c>
      <c r="H2460" s="847" t="s">
        <v>1206</v>
      </c>
      <c r="I2460" s="673" t="s">
        <v>29</v>
      </c>
      <c r="J2460" s="1"/>
    </row>
    <row r="2461" spans="1:10" ht="12.75" customHeight="1">
      <c r="A2461" s="847" t="s">
        <v>4613</v>
      </c>
      <c r="B2461" s="961" t="s">
        <v>4614</v>
      </c>
      <c r="C2461" s="672" t="s">
        <v>3283</v>
      </c>
      <c r="D2461" s="673" t="s">
        <v>1688</v>
      </c>
      <c r="E2461" s="673" t="s">
        <v>2999</v>
      </c>
      <c r="F2461" s="847" t="s">
        <v>969</v>
      </c>
      <c r="G2461" s="847" t="s">
        <v>104</v>
      </c>
      <c r="H2461" s="847" t="s">
        <v>1206</v>
      </c>
      <c r="I2461" s="673" t="s">
        <v>29</v>
      </c>
      <c r="J2461" s="1"/>
    </row>
    <row r="2462" spans="1:10" ht="12.75" customHeight="1">
      <c r="A2462" s="847" t="s">
        <v>1796</v>
      </c>
      <c r="B2462" s="961" t="s">
        <v>4996</v>
      </c>
      <c r="C2462" s="672" t="s">
        <v>3358</v>
      </c>
      <c r="D2462" s="673" t="s">
        <v>1688</v>
      </c>
      <c r="E2462" s="673" t="s">
        <v>2999</v>
      </c>
      <c r="F2462" s="847" t="s">
        <v>174</v>
      </c>
      <c r="G2462" s="847" t="s">
        <v>1032</v>
      </c>
      <c r="H2462" s="847" t="s">
        <v>6</v>
      </c>
      <c r="I2462" s="673" t="s">
        <v>29</v>
      </c>
      <c r="J2462" s="1"/>
    </row>
    <row r="2463" spans="1:10" ht="12.75" customHeight="1">
      <c r="A2463" s="847" t="s">
        <v>1793</v>
      </c>
      <c r="B2463" s="961" t="s">
        <v>4612</v>
      </c>
      <c r="C2463" s="672" t="s">
        <v>3358</v>
      </c>
      <c r="D2463" s="673" t="s">
        <v>1688</v>
      </c>
      <c r="E2463" s="673" t="s">
        <v>2999</v>
      </c>
      <c r="F2463" s="847" t="s">
        <v>4998</v>
      </c>
      <c r="G2463" s="847" t="s">
        <v>80</v>
      </c>
      <c r="H2463" s="847" t="s">
        <v>4988</v>
      </c>
      <c r="I2463" s="673" t="s">
        <v>29</v>
      </c>
      <c r="J2463" s="1"/>
    </row>
    <row r="2464" spans="1:10" ht="12.75" customHeight="1">
      <c r="A2464" s="847" t="s">
        <v>1992</v>
      </c>
      <c r="B2464" s="961" t="s">
        <v>4999</v>
      </c>
      <c r="C2464" s="672" t="s">
        <v>3317</v>
      </c>
      <c r="D2464" s="673" t="s">
        <v>1688</v>
      </c>
      <c r="E2464" s="673" t="s">
        <v>1689</v>
      </c>
      <c r="F2464" s="847" t="s">
        <v>582</v>
      </c>
      <c r="G2464" s="847" t="s">
        <v>80</v>
      </c>
      <c r="H2464" s="847" t="s">
        <v>583</v>
      </c>
      <c r="I2464" s="673" t="s">
        <v>29</v>
      </c>
      <c r="J2464" s="1"/>
    </row>
    <row r="2465" spans="1:10" ht="12.75" customHeight="1">
      <c r="A2465" s="543"/>
      <c r="B2465" s="1468"/>
      <c r="C2465" s="543"/>
      <c r="D2465" s="543"/>
      <c r="E2465" s="604"/>
      <c r="F2465" s="1468"/>
      <c r="G2465" s="1468"/>
      <c r="H2465" s="1468"/>
      <c r="I2465" s="543"/>
      <c r="J2465" s="1"/>
    </row>
    <row r="2466" spans="1:10" ht="12.75" customHeight="1">
      <c r="A2466" s="381" t="s">
        <v>1638</v>
      </c>
      <c r="B2466" s="2245">
        <v>5</v>
      </c>
      <c r="C2466" s="2080"/>
      <c r="D2466" s="2080"/>
      <c r="E2466" s="2080"/>
      <c r="F2466" s="2080"/>
      <c r="G2466" s="2080"/>
      <c r="H2466" s="2080"/>
      <c r="I2466" s="2081"/>
      <c r="J2466" s="1"/>
    </row>
    <row r="2467" spans="1:10" ht="12.75" customHeight="1">
      <c r="A2467" s="2256" t="s">
        <v>1641</v>
      </c>
      <c r="B2467" s="2080"/>
      <c r="C2467" s="2080"/>
      <c r="D2467" s="2080"/>
      <c r="E2467" s="2081"/>
      <c r="F2467" s="2245" t="s">
        <v>1642</v>
      </c>
      <c r="G2467" s="2080"/>
      <c r="H2467" s="2080"/>
      <c r="I2467" s="2081"/>
      <c r="J2467" s="1"/>
    </row>
    <row r="2468" spans="1:10" ht="12.75" customHeight="1">
      <c r="A2468" s="2246" t="s">
        <v>1643</v>
      </c>
      <c r="B2468" s="2249" t="s">
        <v>1644</v>
      </c>
      <c r="C2468" s="2246" t="s">
        <v>1645</v>
      </c>
      <c r="D2468" s="2253" t="s">
        <v>1646</v>
      </c>
      <c r="E2468" s="2246" t="s">
        <v>1648</v>
      </c>
      <c r="F2468" s="2260" t="s">
        <v>1649</v>
      </c>
      <c r="G2468" s="2249" t="s">
        <v>1665</v>
      </c>
      <c r="H2468" s="2249" t="s">
        <v>1666</v>
      </c>
      <c r="I2468" s="2246" t="s">
        <v>1667</v>
      </c>
      <c r="J2468" s="1"/>
    </row>
    <row r="2469" spans="1:10" ht="12.75" customHeight="1">
      <c r="A2469" s="2083"/>
      <c r="B2469" s="2083"/>
      <c r="C2469" s="2083"/>
      <c r="D2469" s="2254"/>
      <c r="E2469" s="2083"/>
      <c r="F2469" s="2261"/>
      <c r="G2469" s="2083"/>
      <c r="H2469" s="2083"/>
      <c r="I2469" s="2083"/>
      <c r="J2469" s="1"/>
    </row>
    <row r="2470" spans="1:10" ht="12.75" customHeight="1">
      <c r="A2470" s="847" t="s">
        <v>5001</v>
      </c>
      <c r="B2470" s="961" t="s">
        <v>5002</v>
      </c>
      <c r="C2470" s="469" t="s">
        <v>3289</v>
      </c>
      <c r="D2470" s="673" t="s">
        <v>1688</v>
      </c>
      <c r="E2470" s="673" t="s">
        <v>1689</v>
      </c>
      <c r="F2470" s="847" t="s">
        <v>574</v>
      </c>
      <c r="G2470" s="847" t="s">
        <v>104</v>
      </c>
      <c r="H2470" s="847" t="s">
        <v>564</v>
      </c>
      <c r="I2470" s="847" t="s">
        <v>29</v>
      </c>
      <c r="J2470" s="1"/>
    </row>
    <row r="2471" spans="1:10" ht="12.75" customHeight="1">
      <c r="A2471" s="847" t="s">
        <v>5003</v>
      </c>
      <c r="B2471" s="961" t="s">
        <v>5004</v>
      </c>
      <c r="C2471" s="672" t="s">
        <v>3283</v>
      </c>
      <c r="D2471" s="673" t="s">
        <v>1688</v>
      </c>
      <c r="E2471" s="673" t="s">
        <v>1689</v>
      </c>
      <c r="F2471" s="847" t="s">
        <v>5005</v>
      </c>
      <c r="G2471" s="847" t="s">
        <v>104</v>
      </c>
      <c r="H2471" s="847" t="s">
        <v>564</v>
      </c>
      <c r="I2471" s="847" t="s">
        <v>40</v>
      </c>
      <c r="J2471" s="1"/>
    </row>
    <row r="2472" spans="1:10" ht="12.75" customHeight="1">
      <c r="A2472" s="847" t="s">
        <v>5006</v>
      </c>
      <c r="B2472" s="961" t="s">
        <v>5004</v>
      </c>
      <c r="C2472" s="672" t="s">
        <v>3409</v>
      </c>
      <c r="D2472" s="673" t="s">
        <v>1688</v>
      </c>
      <c r="E2472" s="673" t="s">
        <v>1689</v>
      </c>
      <c r="F2472" s="847" t="s">
        <v>5005</v>
      </c>
      <c r="G2472" s="847" t="s">
        <v>104</v>
      </c>
      <c r="H2472" s="847" t="s">
        <v>564</v>
      </c>
      <c r="I2472" s="847" t="s">
        <v>40</v>
      </c>
      <c r="J2472" s="1"/>
    </row>
    <row r="2473" spans="1:10" ht="12.75" customHeight="1">
      <c r="A2473" s="847" t="s">
        <v>5007</v>
      </c>
      <c r="B2473" s="961" t="s">
        <v>5008</v>
      </c>
      <c r="C2473" s="469" t="s">
        <v>3289</v>
      </c>
      <c r="D2473" s="673" t="s">
        <v>1688</v>
      </c>
      <c r="E2473" s="673" t="s">
        <v>1689</v>
      </c>
      <c r="F2473" s="847" t="s">
        <v>588</v>
      </c>
      <c r="G2473" s="847" t="s">
        <v>104</v>
      </c>
      <c r="H2473" s="847" t="s">
        <v>587</v>
      </c>
      <c r="I2473" s="847" t="s">
        <v>29</v>
      </c>
      <c r="J2473" s="1"/>
    </row>
    <row r="2474" spans="1:10" ht="12.75" customHeight="1">
      <c r="A2474" s="847" t="s">
        <v>5007</v>
      </c>
      <c r="B2474" s="961" t="s">
        <v>5008</v>
      </c>
      <c r="C2474" s="469" t="s">
        <v>3289</v>
      </c>
      <c r="D2474" s="673" t="s">
        <v>2020</v>
      </c>
      <c r="E2474" s="673" t="s">
        <v>1689</v>
      </c>
      <c r="F2474" s="847" t="s">
        <v>588</v>
      </c>
      <c r="G2474" s="847" t="s">
        <v>104</v>
      </c>
      <c r="H2474" s="847" t="s">
        <v>587</v>
      </c>
      <c r="I2474" s="847" t="s">
        <v>29</v>
      </c>
      <c r="J2474" s="1"/>
    </row>
    <row r="2475" spans="1:10" ht="12.75" customHeight="1">
      <c r="A2475" s="847" t="s">
        <v>5009</v>
      </c>
      <c r="B2475" s="961" t="s">
        <v>5010</v>
      </c>
      <c r="C2475" s="469" t="s">
        <v>3289</v>
      </c>
      <c r="D2475" s="673" t="s">
        <v>1688</v>
      </c>
      <c r="E2475" s="673" t="s">
        <v>1689</v>
      </c>
      <c r="F2475" s="847" t="s">
        <v>5005</v>
      </c>
      <c r="G2475" s="847" t="s">
        <v>104</v>
      </c>
      <c r="H2475" s="847" t="s">
        <v>564</v>
      </c>
      <c r="I2475" s="847" t="s">
        <v>40</v>
      </c>
      <c r="J2475" s="1"/>
    </row>
    <row r="2476" spans="1:10" ht="12.75" customHeight="1">
      <c r="A2476" s="847" t="s">
        <v>5009</v>
      </c>
      <c r="B2476" s="961" t="s">
        <v>5010</v>
      </c>
      <c r="C2476" s="469" t="s">
        <v>3289</v>
      </c>
      <c r="D2476" s="673" t="s">
        <v>2020</v>
      </c>
      <c r="E2476" s="673" t="s">
        <v>1689</v>
      </c>
      <c r="F2476" s="847" t="s">
        <v>5005</v>
      </c>
      <c r="G2476" s="847" t="s">
        <v>104</v>
      </c>
      <c r="H2476" s="847" t="s">
        <v>564</v>
      </c>
      <c r="I2476" s="847" t="s">
        <v>40</v>
      </c>
      <c r="J2476" s="1"/>
    </row>
    <row r="2477" spans="1:10" ht="12.75" customHeight="1">
      <c r="A2477" s="847" t="s">
        <v>5011</v>
      </c>
      <c r="B2477" s="961" t="s">
        <v>5012</v>
      </c>
      <c r="C2477" s="672" t="s">
        <v>3409</v>
      </c>
      <c r="D2477" s="673" t="s">
        <v>1817</v>
      </c>
      <c r="E2477" s="673" t="s">
        <v>1689</v>
      </c>
      <c r="F2477" s="847" t="s">
        <v>606</v>
      </c>
      <c r="G2477" s="847" t="s">
        <v>303</v>
      </c>
      <c r="H2477" s="847" t="s">
        <v>5013</v>
      </c>
      <c r="I2477" s="847" t="s">
        <v>29</v>
      </c>
      <c r="J2477" s="1"/>
    </row>
    <row r="2478" spans="1:10" ht="12.75" customHeight="1">
      <c r="A2478" s="847" t="s">
        <v>5014</v>
      </c>
      <c r="B2478" s="961" t="s">
        <v>5015</v>
      </c>
      <c r="C2478" s="672" t="s">
        <v>3409</v>
      </c>
      <c r="D2478" s="673" t="s">
        <v>1817</v>
      </c>
      <c r="E2478" s="673" t="s">
        <v>1689</v>
      </c>
      <c r="F2478" s="847" t="s">
        <v>572</v>
      </c>
      <c r="G2478" s="847" t="s">
        <v>1032</v>
      </c>
      <c r="H2478" s="847" t="s">
        <v>573</v>
      </c>
      <c r="I2478" s="847" t="s">
        <v>29</v>
      </c>
      <c r="J2478" s="1"/>
    </row>
    <row r="2479" spans="1:10" ht="12.75" customHeight="1">
      <c r="A2479" s="847" t="s">
        <v>5016</v>
      </c>
      <c r="B2479" s="961" t="s">
        <v>5017</v>
      </c>
      <c r="C2479" s="672" t="s">
        <v>3409</v>
      </c>
      <c r="D2479" s="673" t="s">
        <v>1817</v>
      </c>
      <c r="E2479" s="673" t="s">
        <v>1689</v>
      </c>
      <c r="F2479" s="847" t="s">
        <v>568</v>
      </c>
      <c r="G2479" s="847" t="s">
        <v>80</v>
      </c>
      <c r="H2479" s="847" t="s">
        <v>494</v>
      </c>
      <c r="I2479" s="847" t="s">
        <v>40</v>
      </c>
      <c r="J2479" s="1"/>
    </row>
    <row r="2480" spans="1:10" ht="12.75" customHeight="1">
      <c r="A2480" s="847" t="s">
        <v>5018</v>
      </c>
      <c r="B2480" s="961" t="s">
        <v>5019</v>
      </c>
      <c r="C2480" s="672" t="s">
        <v>3409</v>
      </c>
      <c r="D2480" s="673" t="s">
        <v>1817</v>
      </c>
      <c r="E2480" s="673" t="s">
        <v>1689</v>
      </c>
      <c r="F2480" s="847" t="s">
        <v>584</v>
      </c>
      <c r="G2480" s="847" t="s">
        <v>104</v>
      </c>
      <c r="H2480" s="847" t="s">
        <v>587</v>
      </c>
      <c r="I2480" s="847" t="s">
        <v>40</v>
      </c>
      <c r="J2480" s="1"/>
    </row>
    <row r="2481" spans="1:10" ht="12.75" customHeight="1">
      <c r="A2481" s="543"/>
      <c r="B2481" s="1468"/>
      <c r="C2481" s="543"/>
      <c r="D2481" s="543"/>
      <c r="E2481" s="604"/>
      <c r="F2481" s="1468"/>
      <c r="G2481" s="1468"/>
      <c r="H2481" s="1468"/>
      <c r="I2481" s="543"/>
      <c r="J2481" s="1"/>
    </row>
    <row r="2482" spans="1:10" ht="12.75" customHeight="1">
      <c r="A2482" s="381" t="s">
        <v>1638</v>
      </c>
      <c r="B2482" s="2245">
        <v>6</v>
      </c>
      <c r="C2482" s="2080"/>
      <c r="D2482" s="2080"/>
      <c r="E2482" s="2080"/>
      <c r="F2482" s="2080"/>
      <c r="G2482" s="2080"/>
      <c r="H2482" s="2080"/>
      <c r="I2482" s="2081"/>
      <c r="J2482" s="1"/>
    </row>
    <row r="2483" spans="1:10" ht="12.75" customHeight="1">
      <c r="A2483" s="2256" t="s">
        <v>1641</v>
      </c>
      <c r="B2483" s="2080"/>
      <c r="C2483" s="2080"/>
      <c r="D2483" s="2080"/>
      <c r="E2483" s="2081"/>
      <c r="F2483" s="2245" t="s">
        <v>1642</v>
      </c>
      <c r="G2483" s="2080"/>
      <c r="H2483" s="2080"/>
      <c r="I2483" s="2081"/>
      <c r="J2483" s="1"/>
    </row>
    <row r="2484" spans="1:10" ht="12.75" customHeight="1">
      <c r="A2484" s="2246" t="s">
        <v>1643</v>
      </c>
      <c r="B2484" s="2249" t="s">
        <v>1644</v>
      </c>
      <c r="C2484" s="2246" t="s">
        <v>1645</v>
      </c>
      <c r="D2484" s="2253" t="s">
        <v>1646</v>
      </c>
      <c r="E2484" s="2246" t="s">
        <v>1648</v>
      </c>
      <c r="F2484" s="2260" t="s">
        <v>1649</v>
      </c>
      <c r="G2484" s="2249" t="s">
        <v>1665</v>
      </c>
      <c r="H2484" s="2249" t="s">
        <v>1666</v>
      </c>
      <c r="I2484" s="2246" t="s">
        <v>1667</v>
      </c>
      <c r="J2484" s="1"/>
    </row>
    <row r="2485" spans="1:10" ht="12.75" customHeight="1">
      <c r="A2485" s="2083"/>
      <c r="B2485" s="2083"/>
      <c r="C2485" s="2083"/>
      <c r="D2485" s="2254"/>
      <c r="E2485" s="2083"/>
      <c r="F2485" s="2261"/>
      <c r="G2485" s="2083"/>
      <c r="H2485" s="2083"/>
      <c r="I2485" s="2083"/>
      <c r="J2485" s="1"/>
    </row>
    <row r="2486" spans="1:10" ht="12.75" customHeight="1">
      <c r="A2486" s="847" t="s">
        <v>5021</v>
      </c>
      <c r="B2486" s="961" t="s">
        <v>5022</v>
      </c>
      <c r="C2486" s="469" t="s">
        <v>3289</v>
      </c>
      <c r="D2486" s="673" t="s">
        <v>1688</v>
      </c>
      <c r="E2486" s="673" t="s">
        <v>1689</v>
      </c>
      <c r="F2486" s="847" t="s">
        <v>5023</v>
      </c>
      <c r="G2486" s="847" t="s">
        <v>303</v>
      </c>
      <c r="H2486" s="847" t="s">
        <v>564</v>
      </c>
      <c r="I2486" s="673" t="s">
        <v>40</v>
      </c>
      <c r="J2486" s="1"/>
    </row>
    <row r="2487" spans="1:10" ht="12.75" customHeight="1">
      <c r="A2487" s="847" t="s">
        <v>5024</v>
      </c>
      <c r="B2487" s="961" t="s">
        <v>5025</v>
      </c>
      <c r="C2487" s="672" t="s">
        <v>3409</v>
      </c>
      <c r="D2487" s="673" t="s">
        <v>1688</v>
      </c>
      <c r="E2487" s="673" t="s">
        <v>1689</v>
      </c>
      <c r="F2487" s="847" t="s">
        <v>617</v>
      </c>
      <c r="G2487" s="847" t="s">
        <v>303</v>
      </c>
      <c r="H2487" s="847" t="s">
        <v>1296</v>
      </c>
      <c r="I2487" s="673" t="s">
        <v>37</v>
      </c>
      <c r="J2487" s="1"/>
    </row>
    <row r="2488" spans="1:10" ht="12.75" customHeight="1">
      <c r="A2488" s="847" t="s">
        <v>5026</v>
      </c>
      <c r="B2488" s="961" t="s">
        <v>5027</v>
      </c>
      <c r="C2488" s="672" t="s">
        <v>5028</v>
      </c>
      <c r="D2488" s="673" t="s">
        <v>1688</v>
      </c>
      <c r="E2488" s="673" t="s">
        <v>1689</v>
      </c>
      <c r="F2488" s="847" t="s">
        <v>574</v>
      </c>
      <c r="G2488" s="847" t="s">
        <v>104</v>
      </c>
      <c r="H2488" s="847" t="s">
        <v>564</v>
      </c>
      <c r="I2488" s="673" t="s">
        <v>29</v>
      </c>
      <c r="J2488" s="1"/>
    </row>
    <row r="2489" spans="1:10" ht="12.75" customHeight="1">
      <c r="A2489" s="847" t="s">
        <v>5029</v>
      </c>
      <c r="B2489" s="961" t="s">
        <v>5030</v>
      </c>
      <c r="C2489" s="672" t="s">
        <v>3283</v>
      </c>
      <c r="D2489" s="673" t="s">
        <v>1688</v>
      </c>
      <c r="E2489" s="673" t="s">
        <v>1689</v>
      </c>
      <c r="F2489" s="847" t="s">
        <v>574</v>
      </c>
      <c r="G2489" s="847" t="s">
        <v>104</v>
      </c>
      <c r="H2489" s="847" t="s">
        <v>564</v>
      </c>
      <c r="I2489" s="673" t="s">
        <v>29</v>
      </c>
      <c r="J2489" s="1"/>
    </row>
    <row r="2490" spans="1:10" ht="12.75" customHeight="1">
      <c r="A2490" s="847" t="s">
        <v>5031</v>
      </c>
      <c r="B2490" s="961" t="s">
        <v>5032</v>
      </c>
      <c r="C2490" s="672" t="s">
        <v>3283</v>
      </c>
      <c r="D2490" s="673" t="s">
        <v>1688</v>
      </c>
      <c r="E2490" s="673" t="s">
        <v>1689</v>
      </c>
      <c r="F2490" s="847" t="s">
        <v>5005</v>
      </c>
      <c r="G2490" s="847" t="s">
        <v>104</v>
      </c>
      <c r="H2490" s="847" t="s">
        <v>564</v>
      </c>
      <c r="I2490" s="673" t="s">
        <v>37</v>
      </c>
      <c r="J2490" s="1"/>
    </row>
    <row r="2491" spans="1:10" ht="12.75" customHeight="1">
      <c r="A2491" s="847" t="s">
        <v>5033</v>
      </c>
      <c r="B2491" s="961" t="s">
        <v>5034</v>
      </c>
      <c r="C2491" s="672" t="s">
        <v>3409</v>
      </c>
      <c r="D2491" s="673" t="s">
        <v>1688</v>
      </c>
      <c r="E2491" s="673" t="s">
        <v>1689</v>
      </c>
      <c r="F2491" s="847" t="s">
        <v>568</v>
      </c>
      <c r="G2491" s="847" t="s">
        <v>80</v>
      </c>
      <c r="H2491" s="847" t="s">
        <v>494</v>
      </c>
      <c r="I2491" s="673" t="s">
        <v>37</v>
      </c>
      <c r="J2491" s="1"/>
    </row>
    <row r="2492" spans="1:10" ht="12.75" customHeight="1">
      <c r="A2492" s="847" t="s">
        <v>5035</v>
      </c>
      <c r="B2492" s="961" t="s">
        <v>5036</v>
      </c>
      <c r="C2492" s="672" t="s">
        <v>3409</v>
      </c>
      <c r="D2492" s="673" t="s">
        <v>1817</v>
      </c>
      <c r="E2492" s="673" t="s">
        <v>1689</v>
      </c>
      <c r="F2492" s="847" t="s">
        <v>568</v>
      </c>
      <c r="G2492" s="847" t="s">
        <v>80</v>
      </c>
      <c r="H2492" s="847" t="s">
        <v>494</v>
      </c>
      <c r="I2492" s="673" t="s">
        <v>37</v>
      </c>
      <c r="J2492" s="1"/>
    </row>
    <row r="2493" spans="1:10" ht="12.75" customHeight="1">
      <c r="A2493" s="847" t="s">
        <v>5035</v>
      </c>
      <c r="B2493" s="961" t="s">
        <v>5036</v>
      </c>
      <c r="C2493" s="672" t="s">
        <v>3409</v>
      </c>
      <c r="D2493" s="673" t="s">
        <v>2020</v>
      </c>
      <c r="E2493" s="673" t="s">
        <v>1689</v>
      </c>
      <c r="F2493" s="847" t="s">
        <v>568</v>
      </c>
      <c r="G2493" s="847" t="s">
        <v>80</v>
      </c>
      <c r="H2493" s="847" t="s">
        <v>494</v>
      </c>
      <c r="I2493" s="673" t="s">
        <v>37</v>
      </c>
      <c r="J2493" s="1"/>
    </row>
    <row r="2494" spans="1:10" ht="12.75" customHeight="1">
      <c r="A2494" s="847" t="s">
        <v>5038</v>
      </c>
      <c r="B2494" s="961" t="s">
        <v>573</v>
      </c>
      <c r="C2494" s="672" t="s">
        <v>3409</v>
      </c>
      <c r="D2494" s="673" t="s">
        <v>1817</v>
      </c>
      <c r="E2494" s="673" t="s">
        <v>1689</v>
      </c>
      <c r="F2494" s="847" t="s">
        <v>572</v>
      </c>
      <c r="G2494" s="847" t="s">
        <v>104</v>
      </c>
      <c r="H2494" s="847" t="s">
        <v>573</v>
      </c>
      <c r="I2494" s="673" t="s">
        <v>29</v>
      </c>
      <c r="J2494" s="1"/>
    </row>
    <row r="2495" spans="1:10" ht="12.75" customHeight="1">
      <c r="A2495" s="847" t="s">
        <v>5038</v>
      </c>
      <c r="B2495" s="961" t="s">
        <v>573</v>
      </c>
      <c r="C2495" s="672" t="s">
        <v>3409</v>
      </c>
      <c r="D2495" s="673" t="s">
        <v>2020</v>
      </c>
      <c r="E2495" s="673" t="s">
        <v>1689</v>
      </c>
      <c r="F2495" s="847" t="s">
        <v>572</v>
      </c>
      <c r="G2495" s="847" t="s">
        <v>104</v>
      </c>
      <c r="H2495" s="847" t="s">
        <v>573</v>
      </c>
      <c r="I2495" s="673" t="s">
        <v>29</v>
      </c>
      <c r="J2495" s="1"/>
    </row>
    <row r="2496" spans="1:10" ht="12.75" customHeight="1">
      <c r="A2496" s="847" t="s">
        <v>5039</v>
      </c>
      <c r="B2496" s="961" t="s">
        <v>5040</v>
      </c>
      <c r="C2496" s="672" t="s">
        <v>3409</v>
      </c>
      <c r="D2496" s="673" t="s">
        <v>1817</v>
      </c>
      <c r="E2496" s="673" t="s">
        <v>1689</v>
      </c>
      <c r="F2496" s="847" t="s">
        <v>575</v>
      </c>
      <c r="G2496" s="847" t="s">
        <v>104</v>
      </c>
      <c r="H2496" s="847" t="s">
        <v>564</v>
      </c>
      <c r="I2496" s="673" t="s">
        <v>29</v>
      </c>
      <c r="J2496" s="1"/>
    </row>
    <row r="2497" spans="1:10" ht="12.75" customHeight="1">
      <c r="A2497" s="847" t="s">
        <v>5041</v>
      </c>
      <c r="B2497" s="961" t="s">
        <v>5042</v>
      </c>
      <c r="C2497" s="672" t="s">
        <v>3339</v>
      </c>
      <c r="D2497" s="673" t="s">
        <v>1688</v>
      </c>
      <c r="E2497" s="673" t="s">
        <v>1689</v>
      </c>
      <c r="F2497" s="847" t="s">
        <v>572</v>
      </c>
      <c r="G2497" s="847" t="s">
        <v>1032</v>
      </c>
      <c r="H2497" s="847" t="s">
        <v>573</v>
      </c>
      <c r="I2497" s="673" t="s">
        <v>29</v>
      </c>
      <c r="J2497" s="1"/>
    </row>
    <row r="2498" spans="1:10" ht="12.75" customHeight="1">
      <c r="A2498" s="847" t="s">
        <v>1823</v>
      </c>
      <c r="B2498" s="961" t="s">
        <v>5043</v>
      </c>
      <c r="C2498" s="672" t="s">
        <v>3339</v>
      </c>
      <c r="D2498" s="673" t="s">
        <v>1688</v>
      </c>
      <c r="E2498" s="673" t="s">
        <v>1689</v>
      </c>
      <c r="F2498" s="847" t="s">
        <v>572</v>
      </c>
      <c r="G2498" s="847" t="s">
        <v>1032</v>
      </c>
      <c r="H2498" s="847" t="s">
        <v>573</v>
      </c>
      <c r="I2498" s="673" t="s">
        <v>29</v>
      </c>
      <c r="J2498" s="1"/>
    </row>
    <row r="2499" spans="1:10" ht="12.75" customHeight="1">
      <c r="A2499" s="847" t="s">
        <v>1835</v>
      </c>
      <c r="B2499" s="961" t="s">
        <v>5044</v>
      </c>
      <c r="C2499" s="672" t="s">
        <v>3317</v>
      </c>
      <c r="D2499" s="673" t="s">
        <v>1688</v>
      </c>
      <c r="E2499" s="673" t="s">
        <v>1689</v>
      </c>
      <c r="F2499" s="847" t="s">
        <v>5023</v>
      </c>
      <c r="G2499" s="847" t="s">
        <v>303</v>
      </c>
      <c r="H2499" s="847" t="s">
        <v>564</v>
      </c>
      <c r="I2499" s="673" t="s">
        <v>40</v>
      </c>
      <c r="J2499" s="1"/>
    </row>
    <row r="2500" spans="1:10" ht="12.75" customHeight="1">
      <c r="A2500" s="847" t="s">
        <v>5045</v>
      </c>
      <c r="B2500" s="961" t="s">
        <v>5046</v>
      </c>
      <c r="C2500" s="672" t="s">
        <v>3409</v>
      </c>
      <c r="D2500" s="673" t="s">
        <v>1817</v>
      </c>
      <c r="E2500" s="673" t="s">
        <v>1689</v>
      </c>
      <c r="F2500" s="847" t="s">
        <v>5005</v>
      </c>
      <c r="G2500" s="847" t="s">
        <v>104</v>
      </c>
      <c r="H2500" s="847" t="s">
        <v>564</v>
      </c>
      <c r="I2500" s="673" t="s">
        <v>37</v>
      </c>
      <c r="J2500" s="1"/>
    </row>
    <row r="2501" spans="1:10" ht="12.75" customHeight="1">
      <c r="A2501" s="381" t="s">
        <v>1638</v>
      </c>
      <c r="B2501" s="2245">
        <v>7</v>
      </c>
      <c r="C2501" s="2080"/>
      <c r="D2501" s="2080"/>
      <c r="E2501" s="2080"/>
      <c r="F2501" s="2080"/>
      <c r="G2501" s="2080"/>
      <c r="H2501" s="2080"/>
      <c r="I2501" s="2081"/>
      <c r="J2501" s="1"/>
    </row>
    <row r="2502" spans="1:10" ht="12.75" customHeight="1">
      <c r="A2502" s="2256" t="s">
        <v>1641</v>
      </c>
      <c r="B2502" s="2080"/>
      <c r="C2502" s="2080"/>
      <c r="D2502" s="2080"/>
      <c r="E2502" s="2081"/>
      <c r="F2502" s="2245" t="s">
        <v>1642</v>
      </c>
      <c r="G2502" s="2080"/>
      <c r="H2502" s="2080"/>
      <c r="I2502" s="2081"/>
      <c r="J2502" s="1"/>
    </row>
    <row r="2503" spans="1:10" ht="12.75" customHeight="1">
      <c r="A2503" s="2246" t="s">
        <v>1643</v>
      </c>
      <c r="B2503" s="2249" t="s">
        <v>1644</v>
      </c>
      <c r="C2503" s="2246" t="s">
        <v>1645</v>
      </c>
      <c r="D2503" s="2253" t="s">
        <v>1646</v>
      </c>
      <c r="E2503" s="2246" t="s">
        <v>1648</v>
      </c>
      <c r="F2503" s="2260" t="s">
        <v>1649</v>
      </c>
      <c r="G2503" s="2249" t="s">
        <v>1665</v>
      </c>
      <c r="H2503" s="2249" t="s">
        <v>1666</v>
      </c>
      <c r="I2503" s="2246" t="s">
        <v>1667</v>
      </c>
      <c r="J2503" s="1"/>
    </row>
    <row r="2504" spans="1:10" ht="12.75" customHeight="1">
      <c r="A2504" s="2083"/>
      <c r="B2504" s="2083"/>
      <c r="C2504" s="2083"/>
      <c r="D2504" s="2254"/>
      <c r="E2504" s="2083"/>
      <c r="F2504" s="2261"/>
      <c r="G2504" s="2083"/>
      <c r="H2504" s="2083"/>
      <c r="I2504" s="2083"/>
      <c r="J2504" s="1"/>
    </row>
    <row r="2505" spans="1:10" ht="12.75" customHeight="1">
      <c r="A2505" s="847" t="s">
        <v>5052</v>
      </c>
      <c r="B2505" s="961" t="s">
        <v>5053</v>
      </c>
      <c r="C2505" s="672" t="s">
        <v>3409</v>
      </c>
      <c r="D2505" s="673" t="s">
        <v>1688</v>
      </c>
      <c r="E2505" s="673" t="s">
        <v>1689</v>
      </c>
      <c r="F2505" s="847" t="s">
        <v>568</v>
      </c>
      <c r="G2505" s="847" t="s">
        <v>80</v>
      </c>
      <c r="H2505" s="847" t="s">
        <v>494</v>
      </c>
      <c r="I2505" s="673" t="s">
        <v>40</v>
      </c>
      <c r="J2505" s="1"/>
    </row>
    <row r="2506" spans="1:10" ht="12.75" customHeight="1">
      <c r="A2506" s="847" t="s">
        <v>5054</v>
      </c>
      <c r="B2506" s="961" t="s">
        <v>5055</v>
      </c>
      <c r="C2506" s="672" t="s">
        <v>3409</v>
      </c>
      <c r="D2506" s="673" t="s">
        <v>1688</v>
      </c>
      <c r="E2506" s="673" t="s">
        <v>1689</v>
      </c>
      <c r="F2506" s="847" t="s">
        <v>570</v>
      </c>
      <c r="G2506" s="847" t="s">
        <v>132</v>
      </c>
      <c r="H2506" s="847" t="s">
        <v>587</v>
      </c>
      <c r="I2506" s="673" t="s">
        <v>29</v>
      </c>
      <c r="J2506" s="1"/>
    </row>
    <row r="2507" spans="1:10" ht="12.75" customHeight="1">
      <c r="A2507" s="847" t="s">
        <v>5056</v>
      </c>
      <c r="B2507" s="961" t="s">
        <v>2063</v>
      </c>
      <c r="C2507" s="469" t="s">
        <v>3434</v>
      </c>
      <c r="D2507" s="673" t="s">
        <v>1688</v>
      </c>
      <c r="E2507" s="673" t="s">
        <v>1689</v>
      </c>
      <c r="F2507" s="847" t="s">
        <v>570</v>
      </c>
      <c r="G2507" s="847" t="s">
        <v>132</v>
      </c>
      <c r="H2507" s="847" t="s">
        <v>587</v>
      </c>
      <c r="I2507" s="673" t="s">
        <v>29</v>
      </c>
      <c r="J2507" s="1"/>
    </row>
    <row r="2508" spans="1:10" ht="12.75" customHeight="1">
      <c r="A2508" s="847" t="s">
        <v>5057</v>
      </c>
      <c r="B2508" s="961" t="s">
        <v>2063</v>
      </c>
      <c r="C2508" s="469" t="s">
        <v>3434</v>
      </c>
      <c r="D2508" s="673" t="s">
        <v>1688</v>
      </c>
      <c r="E2508" s="673" t="s">
        <v>1689</v>
      </c>
      <c r="F2508" s="847" t="s">
        <v>574</v>
      </c>
      <c r="G2508" s="847" t="s">
        <v>104</v>
      </c>
      <c r="H2508" s="847" t="s">
        <v>564</v>
      </c>
      <c r="I2508" s="673" t="s">
        <v>29</v>
      </c>
      <c r="J2508" s="1"/>
    </row>
    <row r="2509" spans="1:10" ht="12.75" customHeight="1">
      <c r="A2509" s="847" t="s">
        <v>5058</v>
      </c>
      <c r="B2509" s="961" t="s">
        <v>2063</v>
      </c>
      <c r="C2509" s="469" t="s">
        <v>3434</v>
      </c>
      <c r="D2509" s="673" t="s">
        <v>1688</v>
      </c>
      <c r="E2509" s="673" t="s">
        <v>1689</v>
      </c>
      <c r="F2509" s="847" t="s">
        <v>606</v>
      </c>
      <c r="G2509" s="847" t="s">
        <v>303</v>
      </c>
      <c r="H2509" s="847" t="s">
        <v>5059</v>
      </c>
      <c r="I2509" s="673" t="s">
        <v>29</v>
      </c>
      <c r="J2509" s="1"/>
    </row>
    <row r="2510" spans="1:10" ht="12.75" customHeight="1">
      <c r="A2510" s="847" t="s">
        <v>1858</v>
      </c>
      <c r="B2510" s="961" t="s">
        <v>2063</v>
      </c>
      <c r="C2510" s="469" t="s">
        <v>3434</v>
      </c>
      <c r="D2510" s="673" t="s">
        <v>1688</v>
      </c>
      <c r="E2510" s="673" t="s">
        <v>1689</v>
      </c>
      <c r="F2510" s="847" t="s">
        <v>570</v>
      </c>
      <c r="G2510" s="847" t="s">
        <v>132</v>
      </c>
      <c r="H2510" s="847" t="s">
        <v>587</v>
      </c>
      <c r="I2510" s="673" t="s">
        <v>29</v>
      </c>
      <c r="J2510" s="1"/>
    </row>
    <row r="2511" spans="1:10" ht="12.75" customHeight="1">
      <c r="A2511" s="847" t="s">
        <v>1860</v>
      </c>
      <c r="B2511" s="961" t="s">
        <v>2063</v>
      </c>
      <c r="C2511" s="469" t="s">
        <v>3434</v>
      </c>
      <c r="D2511" s="673" t="s">
        <v>1688</v>
      </c>
      <c r="E2511" s="673" t="s">
        <v>1689</v>
      </c>
      <c r="F2511" s="847" t="s">
        <v>572</v>
      </c>
      <c r="G2511" s="847" t="s">
        <v>1032</v>
      </c>
      <c r="H2511" s="847" t="s">
        <v>573</v>
      </c>
      <c r="I2511" s="673" t="s">
        <v>29</v>
      </c>
      <c r="J2511" s="1"/>
    </row>
    <row r="2512" spans="1:10" ht="12.75" customHeight="1">
      <c r="A2512" s="847" t="s">
        <v>1861</v>
      </c>
      <c r="B2512" s="961" t="s">
        <v>2063</v>
      </c>
      <c r="C2512" s="469" t="s">
        <v>3434</v>
      </c>
      <c r="D2512" s="673" t="s">
        <v>1688</v>
      </c>
      <c r="E2512" s="673" t="s">
        <v>1689</v>
      </c>
      <c r="F2512" s="847" t="s">
        <v>574</v>
      </c>
      <c r="G2512" s="847" t="s">
        <v>104</v>
      </c>
      <c r="H2512" s="847" t="s">
        <v>564</v>
      </c>
      <c r="I2512" s="673" t="s">
        <v>29</v>
      </c>
      <c r="J2512" s="1"/>
    </row>
    <row r="2513" spans="1:10" ht="12.75" customHeight="1">
      <c r="A2513" s="847" t="s">
        <v>1862</v>
      </c>
      <c r="B2513" s="961" t="s">
        <v>2063</v>
      </c>
      <c r="C2513" s="469" t="s">
        <v>3434</v>
      </c>
      <c r="D2513" s="673" t="s">
        <v>1688</v>
      </c>
      <c r="E2513" s="673" t="s">
        <v>1689</v>
      </c>
      <c r="F2513" s="847" t="s">
        <v>575</v>
      </c>
      <c r="G2513" s="847" t="s">
        <v>420</v>
      </c>
      <c r="H2513" s="847" t="s">
        <v>564</v>
      </c>
      <c r="I2513" s="673" t="s">
        <v>29</v>
      </c>
      <c r="J2513" s="1"/>
    </row>
    <row r="2514" spans="1:10" ht="12.75" customHeight="1">
      <c r="A2514" s="847" t="s">
        <v>5060</v>
      </c>
      <c r="B2514" s="961" t="s">
        <v>2063</v>
      </c>
      <c r="C2514" s="469" t="s">
        <v>3434</v>
      </c>
      <c r="D2514" s="673" t="s">
        <v>1688</v>
      </c>
      <c r="E2514" s="673" t="s">
        <v>1689</v>
      </c>
      <c r="F2514" s="847" t="s">
        <v>606</v>
      </c>
      <c r="G2514" s="847" t="s">
        <v>303</v>
      </c>
      <c r="H2514" s="847" t="s">
        <v>5059</v>
      </c>
      <c r="I2514" s="673" t="s">
        <v>29</v>
      </c>
      <c r="J2514" s="1"/>
    </row>
    <row r="2515" spans="1:10" ht="12.75" customHeight="1">
      <c r="A2515" s="847" t="s">
        <v>5061</v>
      </c>
      <c r="B2515" s="961" t="s">
        <v>5062</v>
      </c>
      <c r="C2515" s="672" t="s">
        <v>3409</v>
      </c>
      <c r="D2515" s="673" t="s">
        <v>1817</v>
      </c>
      <c r="E2515" s="673" t="s">
        <v>1689</v>
      </c>
      <c r="F2515" s="847" t="s">
        <v>569</v>
      </c>
      <c r="G2515" s="847" t="s">
        <v>80</v>
      </c>
      <c r="H2515" s="847" t="s">
        <v>564</v>
      </c>
      <c r="I2515" s="673" t="s">
        <v>40</v>
      </c>
      <c r="J2515" s="1"/>
    </row>
    <row r="2516" spans="1:10" ht="12.75" customHeight="1">
      <c r="A2516" s="847" t="s">
        <v>5063</v>
      </c>
      <c r="B2516" s="961" t="s">
        <v>5064</v>
      </c>
      <c r="C2516" s="672" t="s">
        <v>3409</v>
      </c>
      <c r="D2516" s="673" t="s">
        <v>1817</v>
      </c>
      <c r="E2516" s="673" t="s">
        <v>1689</v>
      </c>
      <c r="F2516" s="847" t="s">
        <v>569</v>
      </c>
      <c r="G2516" s="847" t="s">
        <v>80</v>
      </c>
      <c r="H2516" s="847" t="s">
        <v>564</v>
      </c>
      <c r="I2516" s="673" t="s">
        <v>40</v>
      </c>
      <c r="J2516" s="1"/>
    </row>
    <row r="2517" spans="1:10" ht="12.75" customHeight="1">
      <c r="A2517" s="847" t="s">
        <v>5065</v>
      </c>
      <c r="B2517" s="961" t="s">
        <v>5066</v>
      </c>
      <c r="C2517" s="672" t="s">
        <v>3409</v>
      </c>
      <c r="D2517" s="673" t="s">
        <v>1817</v>
      </c>
      <c r="E2517" s="673" t="s">
        <v>1689</v>
      </c>
      <c r="F2517" s="847" t="s">
        <v>5067</v>
      </c>
      <c r="G2517" s="847" t="s">
        <v>80</v>
      </c>
      <c r="H2517" s="847" t="s">
        <v>583</v>
      </c>
      <c r="I2517" s="673" t="s">
        <v>29</v>
      </c>
      <c r="J2517" s="1"/>
    </row>
    <row r="2518" spans="1:10" ht="12.75" customHeight="1">
      <c r="A2518" s="847" t="s">
        <v>5068</v>
      </c>
      <c r="B2518" s="961" t="s">
        <v>5069</v>
      </c>
      <c r="C2518" s="672" t="s">
        <v>3409</v>
      </c>
      <c r="D2518" s="673" t="s">
        <v>1817</v>
      </c>
      <c r="E2518" s="673" t="s">
        <v>1689</v>
      </c>
      <c r="F2518" s="847" t="s">
        <v>5005</v>
      </c>
      <c r="G2518" s="847" t="s">
        <v>104</v>
      </c>
      <c r="H2518" s="847" t="s">
        <v>564</v>
      </c>
      <c r="I2518" s="673" t="s">
        <v>40</v>
      </c>
      <c r="J2518" s="1"/>
    </row>
    <row r="2519" spans="1:10" ht="12.75" customHeight="1">
      <c r="A2519" s="543"/>
      <c r="B2519" s="1468"/>
      <c r="C2519" s="543"/>
      <c r="D2519" s="543"/>
      <c r="E2519" s="604"/>
      <c r="F2519" s="1468"/>
      <c r="G2519" s="1468"/>
      <c r="H2519" s="1468"/>
      <c r="I2519" s="543"/>
      <c r="J2519" s="1"/>
    </row>
    <row r="2520" spans="1:10" ht="12.75" customHeight="1">
      <c r="A2520" s="381" t="s">
        <v>1638</v>
      </c>
      <c r="B2520" s="2245">
        <v>8</v>
      </c>
      <c r="C2520" s="2080"/>
      <c r="D2520" s="2080"/>
      <c r="E2520" s="2080"/>
      <c r="F2520" s="2080"/>
      <c r="G2520" s="2080"/>
      <c r="H2520" s="2080"/>
      <c r="I2520" s="2081"/>
      <c r="J2520" s="1"/>
    </row>
    <row r="2521" spans="1:10" ht="12.75" customHeight="1">
      <c r="A2521" s="2256" t="s">
        <v>1641</v>
      </c>
      <c r="B2521" s="2080"/>
      <c r="C2521" s="2080"/>
      <c r="D2521" s="2080"/>
      <c r="E2521" s="2081"/>
      <c r="F2521" s="2245" t="s">
        <v>1642</v>
      </c>
      <c r="G2521" s="2080"/>
      <c r="H2521" s="2080"/>
      <c r="I2521" s="2081"/>
      <c r="J2521" s="1"/>
    </row>
    <row r="2522" spans="1:10" ht="12.75" customHeight="1">
      <c r="A2522" s="2246" t="s">
        <v>1643</v>
      </c>
      <c r="B2522" s="2249" t="s">
        <v>1644</v>
      </c>
      <c r="C2522" s="2246" t="s">
        <v>1645</v>
      </c>
      <c r="D2522" s="2253" t="s">
        <v>1646</v>
      </c>
      <c r="E2522" s="2246" t="s">
        <v>1648</v>
      </c>
      <c r="F2522" s="2260" t="s">
        <v>1649</v>
      </c>
      <c r="G2522" s="2249" t="s">
        <v>1665</v>
      </c>
      <c r="H2522" s="2249" t="s">
        <v>1666</v>
      </c>
      <c r="I2522" s="2246" t="s">
        <v>1667</v>
      </c>
      <c r="J2522" s="1"/>
    </row>
    <row r="2523" spans="1:10" ht="12.75" customHeight="1">
      <c r="A2523" s="2083"/>
      <c r="B2523" s="2083"/>
      <c r="C2523" s="2083"/>
      <c r="D2523" s="2254"/>
      <c r="E2523" s="2083"/>
      <c r="F2523" s="2261"/>
      <c r="G2523" s="2083"/>
      <c r="H2523" s="2083"/>
      <c r="I2523" s="2083"/>
      <c r="J2523" s="1"/>
    </row>
    <row r="2524" spans="1:10" ht="12.75" customHeight="1">
      <c r="A2524" s="847" t="s">
        <v>5070</v>
      </c>
      <c r="B2524" s="961" t="s">
        <v>5071</v>
      </c>
      <c r="C2524" s="672" t="s">
        <v>3289</v>
      </c>
      <c r="D2524" s="673" t="s">
        <v>1688</v>
      </c>
      <c r="E2524" s="673" t="s">
        <v>1689</v>
      </c>
      <c r="F2524" s="847" t="s">
        <v>576</v>
      </c>
      <c r="G2524" s="847" t="s">
        <v>303</v>
      </c>
      <c r="H2524" s="847" t="s">
        <v>564</v>
      </c>
      <c r="I2524" s="673" t="s">
        <v>40</v>
      </c>
      <c r="J2524" s="1"/>
    </row>
    <row r="2525" spans="1:10" ht="12.75" customHeight="1">
      <c r="A2525" s="847" t="s">
        <v>5072</v>
      </c>
      <c r="B2525" s="961" t="s">
        <v>2094</v>
      </c>
      <c r="C2525" s="469" t="s">
        <v>3434</v>
      </c>
      <c r="D2525" s="673" t="s">
        <v>1688</v>
      </c>
      <c r="E2525" s="673" t="s">
        <v>1689</v>
      </c>
      <c r="F2525" s="847" t="s">
        <v>570</v>
      </c>
      <c r="G2525" s="847" t="s">
        <v>132</v>
      </c>
      <c r="H2525" s="847" t="s">
        <v>587</v>
      </c>
      <c r="I2525" s="673" t="s">
        <v>29</v>
      </c>
      <c r="J2525" s="1"/>
    </row>
    <row r="2526" spans="1:10" ht="12.75" customHeight="1">
      <c r="A2526" s="847" t="s">
        <v>5073</v>
      </c>
      <c r="B2526" s="961" t="s">
        <v>2094</v>
      </c>
      <c r="C2526" s="469" t="s">
        <v>3434</v>
      </c>
      <c r="D2526" s="673" t="s">
        <v>1688</v>
      </c>
      <c r="E2526" s="673" t="s">
        <v>1689</v>
      </c>
      <c r="F2526" s="847" t="s">
        <v>574</v>
      </c>
      <c r="G2526" s="847" t="s">
        <v>104</v>
      </c>
      <c r="H2526" s="847" t="s">
        <v>564</v>
      </c>
      <c r="I2526" s="673" t="s">
        <v>29</v>
      </c>
      <c r="J2526" s="1"/>
    </row>
    <row r="2527" spans="1:10" ht="12.75" customHeight="1">
      <c r="A2527" s="847" t="s">
        <v>5074</v>
      </c>
      <c r="B2527" s="961" t="s">
        <v>2094</v>
      </c>
      <c r="C2527" s="469" t="s">
        <v>3434</v>
      </c>
      <c r="D2527" s="673" t="s">
        <v>1688</v>
      </c>
      <c r="E2527" s="673" t="s">
        <v>1689</v>
      </c>
      <c r="F2527" s="847" t="s">
        <v>606</v>
      </c>
      <c r="G2527" s="847" t="s">
        <v>303</v>
      </c>
      <c r="H2527" s="847" t="s">
        <v>583</v>
      </c>
      <c r="I2527" s="673" t="s">
        <v>29</v>
      </c>
      <c r="J2527" s="1"/>
    </row>
    <row r="2528" spans="1:10" ht="12.75" customHeight="1">
      <c r="A2528" s="847" t="s">
        <v>5075</v>
      </c>
      <c r="B2528" s="961" t="s">
        <v>2094</v>
      </c>
      <c r="C2528" s="469" t="s">
        <v>3434</v>
      </c>
      <c r="D2528" s="673" t="s">
        <v>1688</v>
      </c>
      <c r="E2528" s="673" t="s">
        <v>1689</v>
      </c>
      <c r="F2528" s="847" t="s">
        <v>570</v>
      </c>
      <c r="G2528" s="847" t="s">
        <v>132</v>
      </c>
      <c r="H2528" s="847" t="s">
        <v>587</v>
      </c>
      <c r="I2528" s="673" t="s">
        <v>29</v>
      </c>
      <c r="J2528" s="1"/>
    </row>
    <row r="2529" spans="1:10" ht="12.75" customHeight="1">
      <c r="A2529" s="847" t="s">
        <v>5076</v>
      </c>
      <c r="B2529" s="961" t="s">
        <v>2094</v>
      </c>
      <c r="C2529" s="469" t="s">
        <v>3434</v>
      </c>
      <c r="D2529" s="673" t="s">
        <v>1688</v>
      </c>
      <c r="E2529" s="673" t="s">
        <v>1689</v>
      </c>
      <c r="F2529" s="847" t="s">
        <v>572</v>
      </c>
      <c r="G2529" s="847" t="s">
        <v>132</v>
      </c>
      <c r="H2529" s="847" t="s">
        <v>573</v>
      </c>
      <c r="I2529" s="673" t="s">
        <v>29</v>
      </c>
      <c r="J2529" s="1"/>
    </row>
    <row r="2530" spans="1:10" ht="12.75" customHeight="1">
      <c r="A2530" s="847" t="s">
        <v>5077</v>
      </c>
      <c r="B2530" s="961" t="s">
        <v>2094</v>
      </c>
      <c r="C2530" s="469" t="s">
        <v>3434</v>
      </c>
      <c r="D2530" s="673" t="s">
        <v>1688</v>
      </c>
      <c r="E2530" s="673" t="s">
        <v>1689</v>
      </c>
      <c r="F2530" s="847" t="s">
        <v>574</v>
      </c>
      <c r="G2530" s="847" t="s">
        <v>104</v>
      </c>
      <c r="H2530" s="847" t="s">
        <v>564</v>
      </c>
      <c r="I2530" s="673" t="s">
        <v>29</v>
      </c>
      <c r="J2530" s="1"/>
    </row>
    <row r="2531" spans="1:10" ht="12.75" customHeight="1">
      <c r="A2531" s="847" t="s">
        <v>5078</v>
      </c>
      <c r="B2531" s="961" t="s">
        <v>2094</v>
      </c>
      <c r="C2531" s="469" t="s">
        <v>3434</v>
      </c>
      <c r="D2531" s="673" t="s">
        <v>1688</v>
      </c>
      <c r="E2531" s="673" t="s">
        <v>1689</v>
      </c>
      <c r="F2531" s="847" t="s">
        <v>575</v>
      </c>
      <c r="G2531" s="847" t="s">
        <v>104</v>
      </c>
      <c r="H2531" s="847" t="s">
        <v>564</v>
      </c>
      <c r="I2531" s="673" t="s">
        <v>29</v>
      </c>
      <c r="J2531" s="1"/>
    </row>
    <row r="2532" spans="1:10" ht="12.75" customHeight="1">
      <c r="A2532" s="847" t="s">
        <v>5079</v>
      </c>
      <c r="B2532" s="961" t="s">
        <v>2094</v>
      </c>
      <c r="C2532" s="469" t="s">
        <v>3434</v>
      </c>
      <c r="D2532" s="673" t="s">
        <v>1688</v>
      </c>
      <c r="E2532" s="673" t="s">
        <v>1689</v>
      </c>
      <c r="F2532" s="847" t="s">
        <v>606</v>
      </c>
      <c r="G2532" s="847" t="s">
        <v>303</v>
      </c>
      <c r="H2532" s="847" t="s">
        <v>583</v>
      </c>
      <c r="I2532" s="673" t="s">
        <v>29</v>
      </c>
      <c r="J2532" s="1"/>
    </row>
    <row r="2533" spans="1:10" ht="12.75" customHeight="1">
      <c r="A2533" s="847" t="s">
        <v>1866</v>
      </c>
      <c r="B2533" s="961" t="s">
        <v>2092</v>
      </c>
      <c r="C2533" s="672" t="s">
        <v>3339</v>
      </c>
      <c r="D2533" s="673" t="s">
        <v>1688</v>
      </c>
      <c r="E2533" s="673" t="s">
        <v>1689</v>
      </c>
      <c r="F2533" s="847" t="s">
        <v>575</v>
      </c>
      <c r="G2533" s="847" t="s">
        <v>104</v>
      </c>
      <c r="H2533" s="847" t="s">
        <v>564</v>
      </c>
      <c r="I2533" s="673" t="s">
        <v>29</v>
      </c>
      <c r="J2533" s="1"/>
    </row>
    <row r="2534" spans="1:10" ht="12.75" customHeight="1">
      <c r="A2534" s="847" t="s">
        <v>5080</v>
      </c>
      <c r="B2534" s="961" t="s">
        <v>5081</v>
      </c>
      <c r="C2534" s="672" t="s">
        <v>3409</v>
      </c>
      <c r="D2534" s="673" t="s">
        <v>1817</v>
      </c>
      <c r="E2534" s="673" t="s">
        <v>1689</v>
      </c>
      <c r="F2534" s="847" t="s">
        <v>5005</v>
      </c>
      <c r="G2534" s="847" t="s">
        <v>104</v>
      </c>
      <c r="H2534" s="847" t="s">
        <v>564</v>
      </c>
      <c r="I2534" s="673" t="s">
        <v>37</v>
      </c>
      <c r="J2534" s="1"/>
    </row>
    <row r="2535" spans="1:10" ht="12.75" customHeight="1">
      <c r="A2535" s="847" t="s">
        <v>5082</v>
      </c>
      <c r="B2535" s="961" t="s">
        <v>5083</v>
      </c>
      <c r="C2535" s="672" t="s">
        <v>3409</v>
      </c>
      <c r="D2535" s="673" t="s">
        <v>1817</v>
      </c>
      <c r="E2535" s="673" t="s">
        <v>1689</v>
      </c>
      <c r="F2535" s="847" t="s">
        <v>5005</v>
      </c>
      <c r="G2535" s="847" t="s">
        <v>104</v>
      </c>
      <c r="H2535" s="847" t="s">
        <v>564</v>
      </c>
      <c r="I2535" s="673" t="s">
        <v>37</v>
      </c>
      <c r="J2535" s="1"/>
    </row>
    <row r="2536" spans="1:10" ht="12.75" customHeight="1">
      <c r="A2536" s="847" t="s">
        <v>5084</v>
      </c>
      <c r="B2536" s="961" t="s">
        <v>5085</v>
      </c>
      <c r="C2536" s="672" t="s">
        <v>3409</v>
      </c>
      <c r="D2536" s="673" t="s">
        <v>1817</v>
      </c>
      <c r="E2536" s="673" t="s">
        <v>1689</v>
      </c>
      <c r="F2536" s="847" t="s">
        <v>5086</v>
      </c>
      <c r="G2536" s="847" t="s">
        <v>177</v>
      </c>
      <c r="H2536" s="847" t="s">
        <v>564</v>
      </c>
      <c r="I2536" s="673" t="s">
        <v>29</v>
      </c>
      <c r="J2536" s="1"/>
    </row>
    <row r="2537" spans="1:10" ht="12.75" customHeight="1">
      <c r="A2537" s="847" t="s">
        <v>5087</v>
      </c>
      <c r="B2537" s="961" t="s">
        <v>5088</v>
      </c>
      <c r="C2537" s="672" t="s">
        <v>3409</v>
      </c>
      <c r="D2537" s="673" t="s">
        <v>1817</v>
      </c>
      <c r="E2537" s="673" t="s">
        <v>1689</v>
      </c>
      <c r="F2537" s="847" t="s">
        <v>617</v>
      </c>
      <c r="G2537" s="847" t="s">
        <v>303</v>
      </c>
      <c r="H2537" s="847" t="s">
        <v>583</v>
      </c>
      <c r="I2537" s="673" t="s">
        <v>37</v>
      </c>
      <c r="J2537" s="1"/>
    </row>
    <row r="2538" spans="1:10" ht="12.75" customHeight="1">
      <c r="A2538" s="847" t="s">
        <v>2508</v>
      </c>
      <c r="B2538" s="961" t="s">
        <v>2509</v>
      </c>
      <c r="C2538" s="672" t="s">
        <v>3409</v>
      </c>
      <c r="D2538" s="673" t="s">
        <v>2020</v>
      </c>
      <c r="E2538" s="673" t="s">
        <v>1705</v>
      </c>
      <c r="F2538" s="847" t="s">
        <v>608</v>
      </c>
      <c r="G2538" s="847" t="s">
        <v>303</v>
      </c>
      <c r="H2538" s="847" t="s">
        <v>5013</v>
      </c>
      <c r="I2538" s="673" t="s">
        <v>29</v>
      </c>
      <c r="J2538" s="1"/>
    </row>
    <row r="2539" spans="1:10" ht="12.75" customHeight="1">
      <c r="A2539" s="543"/>
      <c r="B2539" s="1468"/>
      <c r="C2539" s="543"/>
      <c r="D2539" s="543"/>
      <c r="E2539" s="604"/>
      <c r="F2539" s="1468"/>
      <c r="G2539" s="1468"/>
      <c r="H2539" s="1468"/>
      <c r="I2539" s="543"/>
      <c r="J2539" s="1"/>
    </row>
    <row r="2540" spans="1:10" ht="12.75" customHeight="1">
      <c r="A2540" s="381" t="s">
        <v>18</v>
      </c>
      <c r="B2540" s="2245" t="s">
        <v>1378</v>
      </c>
      <c r="C2540" s="2080"/>
      <c r="D2540" s="2080"/>
      <c r="E2540" s="2080"/>
      <c r="F2540" s="2080"/>
      <c r="G2540" s="2080"/>
      <c r="H2540" s="2080"/>
      <c r="I2540" s="2081"/>
      <c r="J2540" s="1"/>
    </row>
    <row r="2541" spans="1:10" ht="12.75" customHeight="1">
      <c r="A2541" s="381" t="s">
        <v>1638</v>
      </c>
      <c r="B2541" s="2245">
        <v>1</v>
      </c>
      <c r="C2541" s="2080"/>
      <c r="D2541" s="2080"/>
      <c r="E2541" s="2080"/>
      <c r="F2541" s="2080"/>
      <c r="G2541" s="2080"/>
      <c r="H2541" s="2080"/>
      <c r="I2541" s="2081"/>
      <c r="J2541" s="1"/>
    </row>
    <row r="2542" spans="1:10" ht="12.75" customHeight="1">
      <c r="A2542" s="2256" t="s">
        <v>1641</v>
      </c>
      <c r="B2542" s="2080"/>
      <c r="C2542" s="2080"/>
      <c r="D2542" s="2080"/>
      <c r="E2542" s="2081"/>
      <c r="F2542" s="2245" t="s">
        <v>1642</v>
      </c>
      <c r="G2542" s="2080"/>
      <c r="H2542" s="2080"/>
      <c r="I2542" s="2081"/>
      <c r="J2542" s="1"/>
    </row>
    <row r="2543" spans="1:10" ht="12.75" customHeight="1">
      <c r="A2543" s="2246" t="s">
        <v>1643</v>
      </c>
      <c r="B2543" s="2249" t="s">
        <v>1644</v>
      </c>
      <c r="C2543" s="2246" t="s">
        <v>1645</v>
      </c>
      <c r="D2543" s="2253" t="s">
        <v>1646</v>
      </c>
      <c r="E2543" s="2246" t="s">
        <v>1648</v>
      </c>
      <c r="F2543" s="2260" t="s">
        <v>1649</v>
      </c>
      <c r="G2543" s="2249" t="s">
        <v>1665</v>
      </c>
      <c r="H2543" s="2249" t="s">
        <v>1666</v>
      </c>
      <c r="I2543" s="2246" t="s">
        <v>1667</v>
      </c>
      <c r="J2543" s="1"/>
    </row>
    <row r="2544" spans="1:10" ht="12.75" customHeight="1">
      <c r="A2544" s="2083"/>
      <c r="B2544" s="2083"/>
      <c r="C2544" s="2083"/>
      <c r="D2544" s="2254"/>
      <c r="E2544" s="2083"/>
      <c r="F2544" s="2261"/>
      <c r="G2544" s="2083"/>
      <c r="H2544" s="2083"/>
      <c r="I2544" s="2083"/>
      <c r="J2544" s="1"/>
    </row>
    <row r="2545" spans="1:10" ht="12.75" customHeight="1">
      <c r="A2545" s="847" t="s">
        <v>4907</v>
      </c>
      <c r="B2545" s="961" t="s">
        <v>1907</v>
      </c>
      <c r="C2545" s="672" t="s">
        <v>3283</v>
      </c>
      <c r="D2545" s="673" t="s">
        <v>1688</v>
      </c>
      <c r="E2545" s="673" t="s">
        <v>1705</v>
      </c>
      <c r="F2545" s="847" t="s">
        <v>1818</v>
      </c>
      <c r="G2545" s="847" t="s">
        <v>303</v>
      </c>
      <c r="H2545" s="847" t="s">
        <v>3315</v>
      </c>
      <c r="I2545" s="673" t="s">
        <v>29</v>
      </c>
      <c r="J2545" s="1"/>
    </row>
    <row r="2546" spans="1:10" ht="12.75" customHeight="1">
      <c r="A2546" s="847" t="s">
        <v>4910</v>
      </c>
      <c r="B2546" s="961" t="s">
        <v>1907</v>
      </c>
      <c r="C2546" s="672" t="s">
        <v>3283</v>
      </c>
      <c r="D2546" s="673" t="s">
        <v>1688</v>
      </c>
      <c r="E2546" s="673" t="s">
        <v>1705</v>
      </c>
      <c r="F2546" s="847" t="s">
        <v>979</v>
      </c>
      <c r="G2546" s="847" t="s">
        <v>104</v>
      </c>
      <c r="H2546" s="847" t="s">
        <v>3315</v>
      </c>
      <c r="I2546" s="673" t="s">
        <v>29</v>
      </c>
      <c r="J2546" s="1"/>
    </row>
    <row r="2547" spans="1:10" ht="12.75" customHeight="1">
      <c r="A2547" s="847" t="s">
        <v>4475</v>
      </c>
      <c r="B2547" s="961" t="s">
        <v>4265</v>
      </c>
      <c r="C2547" s="672" t="s">
        <v>3283</v>
      </c>
      <c r="D2547" s="673" t="s">
        <v>1688</v>
      </c>
      <c r="E2547" s="673" t="s">
        <v>1705</v>
      </c>
      <c r="F2547" s="847" t="s">
        <v>5089</v>
      </c>
      <c r="G2547" s="847" t="s">
        <v>48</v>
      </c>
      <c r="H2547" s="847" t="s">
        <v>4911</v>
      </c>
      <c r="I2547" s="673" t="s">
        <v>29</v>
      </c>
      <c r="J2547" s="1"/>
    </row>
    <row r="2548" spans="1:10" ht="12.75" customHeight="1">
      <c r="A2548" s="847" t="s">
        <v>1711</v>
      </c>
      <c r="B2548" s="961" t="s">
        <v>5090</v>
      </c>
      <c r="C2548" s="672" t="s">
        <v>3317</v>
      </c>
      <c r="D2548" s="673" t="s">
        <v>1688</v>
      </c>
      <c r="E2548" s="673" t="s">
        <v>1705</v>
      </c>
      <c r="F2548" s="847" t="s">
        <v>844</v>
      </c>
      <c r="G2548" s="847" t="s">
        <v>48</v>
      </c>
      <c r="H2548" s="847" t="s">
        <v>1714</v>
      </c>
      <c r="I2548" s="673" t="s">
        <v>29</v>
      </c>
      <c r="J2548" s="1"/>
    </row>
    <row r="2549" spans="1:10" ht="12.75" customHeight="1">
      <c r="A2549" s="847" t="s">
        <v>4912</v>
      </c>
      <c r="B2549" s="961" t="s">
        <v>4913</v>
      </c>
      <c r="C2549" s="672" t="s">
        <v>3289</v>
      </c>
      <c r="D2549" s="673" t="s">
        <v>1688</v>
      </c>
      <c r="E2549" s="673" t="s">
        <v>1705</v>
      </c>
      <c r="F2549" s="847" t="s">
        <v>574</v>
      </c>
      <c r="G2549" s="847" t="s">
        <v>104</v>
      </c>
      <c r="H2549" s="847" t="s">
        <v>564</v>
      </c>
      <c r="I2549" s="673" t="s">
        <v>29</v>
      </c>
      <c r="J2549" s="1"/>
    </row>
    <row r="2550" spans="1:10" ht="12.75" customHeight="1">
      <c r="A2550" s="847" t="s">
        <v>4917</v>
      </c>
      <c r="B2550" s="961" t="s">
        <v>4918</v>
      </c>
      <c r="C2550" s="672" t="s">
        <v>3289</v>
      </c>
      <c r="D2550" s="673" t="s">
        <v>1688</v>
      </c>
      <c r="E2550" s="673" t="s">
        <v>1689</v>
      </c>
      <c r="F2550" s="847" t="s">
        <v>575</v>
      </c>
      <c r="G2550" s="847" t="s">
        <v>104</v>
      </c>
      <c r="H2550" s="847" t="s">
        <v>564</v>
      </c>
      <c r="I2550" s="673" t="s">
        <v>29</v>
      </c>
      <c r="J2550" s="1"/>
    </row>
    <row r="2551" spans="1:10" ht="12.75" customHeight="1">
      <c r="A2551" s="847" t="s">
        <v>4916</v>
      </c>
      <c r="B2551" s="961" t="s">
        <v>2399</v>
      </c>
      <c r="C2551" s="672" t="s">
        <v>3283</v>
      </c>
      <c r="D2551" s="673" t="s">
        <v>1688</v>
      </c>
      <c r="E2551" s="673" t="s">
        <v>1689</v>
      </c>
      <c r="F2551" s="847" t="s">
        <v>568</v>
      </c>
      <c r="G2551" s="847" t="s">
        <v>80</v>
      </c>
      <c r="H2551" s="847" t="s">
        <v>494</v>
      </c>
      <c r="I2551" s="673" t="s">
        <v>40</v>
      </c>
      <c r="J2551" s="1"/>
    </row>
    <row r="2552" spans="1:10" ht="12.75" customHeight="1">
      <c r="A2552" s="847" t="s">
        <v>5092</v>
      </c>
      <c r="B2552" s="961" t="s">
        <v>5093</v>
      </c>
      <c r="C2552" s="672" t="s">
        <v>3283</v>
      </c>
      <c r="D2552" s="673" t="s">
        <v>1688</v>
      </c>
      <c r="E2552" s="673" t="s">
        <v>1689</v>
      </c>
      <c r="F2552" s="847" t="s">
        <v>586</v>
      </c>
      <c r="G2552" s="847" t="s">
        <v>104</v>
      </c>
      <c r="H2552" s="847" t="s">
        <v>587</v>
      </c>
      <c r="I2552" s="673" t="s">
        <v>29</v>
      </c>
      <c r="J2552" s="1"/>
    </row>
    <row r="2553" spans="1:10" ht="12.75" customHeight="1">
      <c r="A2553" s="847" t="s">
        <v>4921</v>
      </c>
      <c r="B2553" s="961" t="s">
        <v>130</v>
      </c>
      <c r="C2553" s="672" t="s">
        <v>3283</v>
      </c>
      <c r="D2553" s="673" t="s">
        <v>1688</v>
      </c>
      <c r="E2553" s="673" t="s">
        <v>1689</v>
      </c>
      <c r="F2553" s="847" t="s">
        <v>144</v>
      </c>
      <c r="G2553" s="847" t="s">
        <v>104</v>
      </c>
      <c r="H2553" s="847" t="s">
        <v>3362</v>
      </c>
      <c r="I2553" s="673" t="s">
        <v>37</v>
      </c>
      <c r="J2553" s="1"/>
    </row>
    <row r="2554" spans="1:10" ht="12.75" customHeight="1">
      <c r="A2554" s="847" t="s">
        <v>4919</v>
      </c>
      <c r="B2554" s="961" t="s">
        <v>4920</v>
      </c>
      <c r="C2554" s="672" t="s">
        <v>3409</v>
      </c>
      <c r="D2554" s="673" t="s">
        <v>1688</v>
      </c>
      <c r="E2554" s="673" t="s">
        <v>1689</v>
      </c>
      <c r="F2554" s="847" t="s">
        <v>572</v>
      </c>
      <c r="G2554" s="847" t="s">
        <v>1032</v>
      </c>
      <c r="H2554" s="847" t="s">
        <v>573</v>
      </c>
      <c r="I2554" s="673" t="s">
        <v>29</v>
      </c>
      <c r="J2554" s="1"/>
    </row>
    <row r="2555" spans="1:10" ht="12.75" customHeight="1">
      <c r="A2555" s="847" t="s">
        <v>3310</v>
      </c>
      <c r="B2555" s="961" t="s">
        <v>3486</v>
      </c>
      <c r="C2555" s="672" t="s">
        <v>3283</v>
      </c>
      <c r="D2555" s="673" t="s">
        <v>1688</v>
      </c>
      <c r="E2555" s="673" t="s">
        <v>1705</v>
      </c>
      <c r="F2555" s="847" t="s">
        <v>5094</v>
      </c>
      <c r="G2555" s="847" t="s">
        <v>104</v>
      </c>
      <c r="H2555" s="847" t="s">
        <v>4923</v>
      </c>
      <c r="I2555" s="673" t="s">
        <v>29</v>
      </c>
      <c r="J2555" s="1"/>
    </row>
    <row r="2556" spans="1:10" ht="12.75" customHeight="1">
      <c r="A2556" s="543"/>
      <c r="B2556" s="1468"/>
      <c r="C2556" s="543"/>
      <c r="D2556" s="543"/>
      <c r="E2556" s="604"/>
      <c r="F2556" s="1468"/>
      <c r="G2556" s="1468"/>
      <c r="H2556" s="1468"/>
      <c r="I2556" s="543"/>
      <c r="J2556" s="1"/>
    </row>
    <row r="2557" spans="1:10" ht="12.75" customHeight="1">
      <c r="A2557" s="381" t="s">
        <v>1638</v>
      </c>
      <c r="B2557" s="2245">
        <v>2</v>
      </c>
      <c r="C2557" s="2080"/>
      <c r="D2557" s="2080"/>
      <c r="E2557" s="2080"/>
      <c r="F2557" s="2080"/>
      <c r="G2557" s="2080"/>
      <c r="H2557" s="2080"/>
      <c r="I2557" s="2081"/>
      <c r="J2557" s="1"/>
    </row>
    <row r="2558" spans="1:10" ht="12.75" customHeight="1">
      <c r="A2558" s="2256" t="s">
        <v>1641</v>
      </c>
      <c r="B2558" s="2080"/>
      <c r="C2558" s="2080"/>
      <c r="D2558" s="2080"/>
      <c r="E2558" s="2081"/>
      <c r="F2558" s="2245" t="s">
        <v>1642</v>
      </c>
      <c r="G2558" s="2080"/>
      <c r="H2558" s="2080"/>
      <c r="I2558" s="2081"/>
      <c r="J2558" s="1"/>
    </row>
    <row r="2559" spans="1:10" ht="12.75" customHeight="1">
      <c r="A2559" s="2246" t="s">
        <v>1643</v>
      </c>
      <c r="B2559" s="2249" t="s">
        <v>1644</v>
      </c>
      <c r="C2559" s="2246" t="s">
        <v>1645</v>
      </c>
      <c r="D2559" s="2253" t="s">
        <v>1646</v>
      </c>
      <c r="E2559" s="2246" t="s">
        <v>1648</v>
      </c>
      <c r="F2559" s="2260" t="s">
        <v>1649</v>
      </c>
      <c r="G2559" s="2249" t="s">
        <v>1665</v>
      </c>
      <c r="H2559" s="2249" t="s">
        <v>1666</v>
      </c>
      <c r="I2559" s="2246" t="s">
        <v>1667</v>
      </c>
      <c r="J2559" s="1"/>
    </row>
    <row r="2560" spans="1:10" ht="12.75" customHeight="1">
      <c r="A2560" s="2083"/>
      <c r="B2560" s="2083"/>
      <c r="C2560" s="2083"/>
      <c r="D2560" s="2254"/>
      <c r="E2560" s="2083"/>
      <c r="F2560" s="2261"/>
      <c r="G2560" s="2083"/>
      <c r="H2560" s="2083"/>
      <c r="I2560" s="2083"/>
      <c r="J2560" s="1"/>
    </row>
    <row r="2561" spans="1:10" ht="12.75" customHeight="1">
      <c r="A2561" s="847" t="s">
        <v>5095</v>
      </c>
      <c r="B2561" s="961" t="s">
        <v>1943</v>
      </c>
      <c r="C2561" s="672" t="s">
        <v>3283</v>
      </c>
      <c r="D2561" s="673" t="s">
        <v>1688</v>
      </c>
      <c r="E2561" s="673" t="s">
        <v>1705</v>
      </c>
      <c r="F2561" s="847" t="s">
        <v>979</v>
      </c>
      <c r="G2561" s="847" t="s">
        <v>104</v>
      </c>
      <c r="H2561" s="847" t="s">
        <v>3315</v>
      </c>
      <c r="I2561" s="673" t="s">
        <v>29</v>
      </c>
      <c r="J2561" s="1"/>
    </row>
    <row r="2562" spans="1:10" ht="12.75" customHeight="1">
      <c r="A2562" s="847" t="s">
        <v>5096</v>
      </c>
      <c r="B2562" s="961" t="s">
        <v>1943</v>
      </c>
      <c r="C2562" s="672" t="s">
        <v>3283</v>
      </c>
      <c r="D2562" s="673" t="s">
        <v>1688</v>
      </c>
      <c r="E2562" s="673" t="s">
        <v>1705</v>
      </c>
      <c r="F2562" s="847" t="s">
        <v>1818</v>
      </c>
      <c r="G2562" s="847" t="s">
        <v>303</v>
      </c>
      <c r="H2562" s="847" t="s">
        <v>3315</v>
      </c>
      <c r="I2562" s="673" t="s">
        <v>29</v>
      </c>
      <c r="J2562" s="1"/>
    </row>
    <row r="2563" spans="1:10" ht="12.75" customHeight="1">
      <c r="A2563" s="847" t="s">
        <v>5097</v>
      </c>
      <c r="B2563" s="961" t="s">
        <v>3336</v>
      </c>
      <c r="C2563" s="672" t="s">
        <v>3283</v>
      </c>
      <c r="D2563" s="673" t="s">
        <v>1688</v>
      </c>
      <c r="E2563" s="673" t="s">
        <v>1705</v>
      </c>
      <c r="F2563" s="847" t="s">
        <v>5094</v>
      </c>
      <c r="G2563" s="847" t="s">
        <v>104</v>
      </c>
      <c r="H2563" s="847" t="s">
        <v>1206</v>
      </c>
      <c r="I2563" s="673" t="s">
        <v>29</v>
      </c>
      <c r="J2563" s="1"/>
    </row>
    <row r="2564" spans="1:10" ht="12.75" customHeight="1">
      <c r="A2564" s="847" t="s">
        <v>5098</v>
      </c>
      <c r="B2564" s="961" t="s">
        <v>3336</v>
      </c>
      <c r="C2564" s="672" t="s">
        <v>3283</v>
      </c>
      <c r="D2564" s="673" t="s">
        <v>1688</v>
      </c>
      <c r="E2564" s="673" t="s">
        <v>1705</v>
      </c>
      <c r="F2564" s="847" t="s">
        <v>956</v>
      </c>
      <c r="G2564" s="847" t="s">
        <v>104</v>
      </c>
      <c r="H2564" s="847" t="s">
        <v>1206</v>
      </c>
      <c r="I2564" s="673" t="s">
        <v>37</v>
      </c>
      <c r="J2564" s="1"/>
    </row>
    <row r="2565" spans="1:10" ht="12.75" customHeight="1">
      <c r="A2565" s="847" t="s">
        <v>5099</v>
      </c>
      <c r="B2565" s="961" t="s">
        <v>4285</v>
      </c>
      <c r="C2565" s="672" t="s">
        <v>3283</v>
      </c>
      <c r="D2565" s="673" t="s">
        <v>1688</v>
      </c>
      <c r="E2565" s="673" t="s">
        <v>1705</v>
      </c>
      <c r="F2565" s="847" t="s">
        <v>5100</v>
      </c>
      <c r="G2565" s="847" t="s">
        <v>48</v>
      </c>
      <c r="H2565" s="847" t="s">
        <v>1206</v>
      </c>
      <c r="I2565" s="673" t="s">
        <v>29</v>
      </c>
      <c r="J2565" s="1"/>
    </row>
    <row r="2566" spans="1:10" ht="12.75" customHeight="1">
      <c r="A2566" s="847" t="s">
        <v>1739</v>
      </c>
      <c r="B2566" s="961" t="s">
        <v>1740</v>
      </c>
      <c r="C2566" s="672" t="s">
        <v>3475</v>
      </c>
      <c r="D2566" s="673" t="s">
        <v>1688</v>
      </c>
      <c r="E2566" s="673" t="s">
        <v>1705</v>
      </c>
      <c r="F2566" s="847" t="s">
        <v>4270</v>
      </c>
      <c r="G2566" s="847" t="s">
        <v>303</v>
      </c>
      <c r="H2566" s="847" t="s">
        <v>2535</v>
      </c>
      <c r="I2566" s="673" t="s">
        <v>29</v>
      </c>
      <c r="J2566" s="1"/>
    </row>
    <row r="2567" spans="1:10" ht="12.75" customHeight="1">
      <c r="A2567" s="847" t="s">
        <v>1741</v>
      </c>
      <c r="B2567" s="961" t="s">
        <v>2256</v>
      </c>
      <c r="C2567" s="672" t="s">
        <v>3317</v>
      </c>
      <c r="D2567" s="673" t="s">
        <v>1688</v>
      </c>
      <c r="E2567" s="673" t="s">
        <v>1705</v>
      </c>
      <c r="F2567" s="847" t="s">
        <v>5101</v>
      </c>
      <c r="G2567" s="847" t="s">
        <v>303</v>
      </c>
      <c r="H2567" s="847" t="s">
        <v>1714</v>
      </c>
      <c r="I2567" s="673" t="s">
        <v>29</v>
      </c>
      <c r="J2567" s="1"/>
    </row>
    <row r="2568" spans="1:10" ht="12.75" customHeight="1">
      <c r="A2568" s="847" t="s">
        <v>4934</v>
      </c>
      <c r="B2568" s="961" t="s">
        <v>4935</v>
      </c>
      <c r="C2568" s="672" t="s">
        <v>3283</v>
      </c>
      <c r="D2568" s="673" t="s">
        <v>1688</v>
      </c>
      <c r="E2568" s="673" t="s">
        <v>1689</v>
      </c>
      <c r="F2568" s="847" t="s">
        <v>461</v>
      </c>
      <c r="G2568" s="847" t="s">
        <v>177</v>
      </c>
      <c r="H2568" s="847" t="s">
        <v>859</v>
      </c>
      <c r="I2568" s="673" t="s">
        <v>40</v>
      </c>
      <c r="J2568" s="1"/>
    </row>
    <row r="2569" spans="1:10" ht="12.75" customHeight="1">
      <c r="A2569" s="847" t="s">
        <v>4938</v>
      </c>
      <c r="B2569" s="961" t="s">
        <v>4939</v>
      </c>
      <c r="C2569" s="672" t="s">
        <v>3283</v>
      </c>
      <c r="D2569" s="673" t="s">
        <v>1688</v>
      </c>
      <c r="E2569" s="673" t="s">
        <v>1689</v>
      </c>
      <c r="F2569" s="847" t="s">
        <v>574</v>
      </c>
      <c r="G2569" s="847" t="s">
        <v>104</v>
      </c>
      <c r="H2569" s="847" t="s">
        <v>564</v>
      </c>
      <c r="I2569" s="673" t="s">
        <v>29</v>
      </c>
      <c r="J2569" s="1"/>
    </row>
    <row r="2570" spans="1:10" ht="12.75" customHeight="1">
      <c r="A2570" s="847" t="s">
        <v>1730</v>
      </c>
      <c r="B2570" s="961" t="s">
        <v>5102</v>
      </c>
      <c r="C2570" s="672" t="s">
        <v>3317</v>
      </c>
      <c r="D2570" s="673" t="s">
        <v>1688</v>
      </c>
      <c r="E2570" s="673" t="s">
        <v>1689</v>
      </c>
      <c r="F2570" s="847" t="s">
        <v>5103</v>
      </c>
      <c r="G2570" s="847" t="s">
        <v>104</v>
      </c>
      <c r="H2570" s="847" t="s">
        <v>1206</v>
      </c>
      <c r="I2570" s="673" t="s">
        <v>29</v>
      </c>
      <c r="J2570" s="1"/>
    </row>
    <row r="2571" spans="1:10" ht="12.75" customHeight="1">
      <c r="A2571" s="847" t="s">
        <v>4940</v>
      </c>
      <c r="B2571" s="961" t="s">
        <v>4485</v>
      </c>
      <c r="C2571" s="672" t="s">
        <v>3283</v>
      </c>
      <c r="D2571" s="673" t="s">
        <v>1688</v>
      </c>
      <c r="E2571" s="673" t="s">
        <v>1689</v>
      </c>
      <c r="F2571" s="847" t="s">
        <v>588</v>
      </c>
      <c r="G2571" s="847" t="s">
        <v>104</v>
      </c>
      <c r="H2571" s="847" t="s">
        <v>587</v>
      </c>
      <c r="I2571" s="673" t="s">
        <v>29</v>
      </c>
      <c r="J2571" s="1"/>
    </row>
    <row r="2572" spans="1:10" ht="12.75" customHeight="1">
      <c r="A2572" s="847" t="s">
        <v>4942</v>
      </c>
      <c r="B2572" s="961" t="s">
        <v>1131</v>
      </c>
      <c r="C2572" s="672" t="s">
        <v>3283</v>
      </c>
      <c r="D2572" s="673" t="s">
        <v>1688</v>
      </c>
      <c r="E2572" s="673" t="s">
        <v>1689</v>
      </c>
      <c r="F2572" s="847" t="s">
        <v>572</v>
      </c>
      <c r="G2572" s="847" t="s">
        <v>1032</v>
      </c>
      <c r="H2572" s="847" t="s">
        <v>5104</v>
      </c>
      <c r="I2572" s="673" t="s">
        <v>29</v>
      </c>
      <c r="J2572" s="1"/>
    </row>
    <row r="2573" spans="1:10" ht="12.75" customHeight="1">
      <c r="A2573" s="847" t="s">
        <v>3092</v>
      </c>
      <c r="B2573" s="961" t="s">
        <v>1824</v>
      </c>
      <c r="C2573" s="672" t="s">
        <v>3339</v>
      </c>
      <c r="D2573" s="673" t="s">
        <v>1688</v>
      </c>
      <c r="E2573" s="673" t="s">
        <v>1689</v>
      </c>
      <c r="F2573" s="847" t="s">
        <v>591</v>
      </c>
      <c r="G2573" s="847" t="s">
        <v>303</v>
      </c>
      <c r="H2573" s="847" t="s">
        <v>298</v>
      </c>
      <c r="I2573" s="673" t="s">
        <v>29</v>
      </c>
      <c r="J2573" s="1"/>
    </row>
    <row r="2574" spans="1:10" ht="12.75" customHeight="1">
      <c r="A2574" s="847" t="s">
        <v>5105</v>
      </c>
      <c r="B2574" s="961" t="s">
        <v>5106</v>
      </c>
      <c r="C2574" s="672" t="s">
        <v>3409</v>
      </c>
      <c r="D2574" s="673" t="s">
        <v>1688</v>
      </c>
      <c r="E2574" s="673" t="s">
        <v>1689</v>
      </c>
      <c r="F2574" s="847" t="s">
        <v>5103</v>
      </c>
      <c r="G2574" s="847" t="s">
        <v>104</v>
      </c>
      <c r="H2574" s="847" t="s">
        <v>1206</v>
      </c>
      <c r="I2574" s="673" t="s">
        <v>29</v>
      </c>
      <c r="J2574" s="1"/>
    </row>
    <row r="2575" spans="1:10" ht="12.75" customHeight="1">
      <c r="A2575" s="847" t="s">
        <v>5105</v>
      </c>
      <c r="B2575" s="961" t="s">
        <v>5106</v>
      </c>
      <c r="C2575" s="672" t="s">
        <v>3409</v>
      </c>
      <c r="D2575" s="673" t="s">
        <v>2020</v>
      </c>
      <c r="E2575" s="673" t="s">
        <v>1689</v>
      </c>
      <c r="F2575" s="847" t="s">
        <v>5103</v>
      </c>
      <c r="G2575" s="847" t="s">
        <v>104</v>
      </c>
      <c r="H2575" s="847" t="s">
        <v>1206</v>
      </c>
      <c r="I2575" s="673" t="s">
        <v>29</v>
      </c>
      <c r="J2575" s="1"/>
    </row>
    <row r="2576" spans="1:10" ht="12.75" customHeight="1">
      <c r="A2576" s="847" t="s">
        <v>4945</v>
      </c>
      <c r="B2576" s="961" t="s">
        <v>4946</v>
      </c>
      <c r="C2576" s="672" t="s">
        <v>3475</v>
      </c>
      <c r="D2576" s="673" t="s">
        <v>1688</v>
      </c>
      <c r="E2576" s="673" t="s">
        <v>1689</v>
      </c>
      <c r="F2576" s="847" t="s">
        <v>600</v>
      </c>
      <c r="G2576" s="847" t="s">
        <v>314</v>
      </c>
      <c r="H2576" s="847" t="s">
        <v>1296</v>
      </c>
      <c r="I2576" s="673" t="s">
        <v>40</v>
      </c>
      <c r="J2576" s="1"/>
    </row>
    <row r="2577" spans="1:10" ht="12.75" customHeight="1">
      <c r="A2577" s="543"/>
      <c r="B2577" s="1468"/>
      <c r="C2577" s="543"/>
      <c r="D2577" s="543"/>
      <c r="E2577" s="604"/>
      <c r="F2577" s="1468"/>
      <c r="G2577" s="1468"/>
      <c r="H2577" s="1468"/>
      <c r="I2577" s="543"/>
      <c r="J2577" s="1"/>
    </row>
    <row r="2578" spans="1:10" ht="12.75" customHeight="1">
      <c r="A2578" s="381" t="s">
        <v>1638</v>
      </c>
      <c r="B2578" s="2245">
        <v>3</v>
      </c>
      <c r="C2578" s="2080"/>
      <c r="D2578" s="2080"/>
      <c r="E2578" s="2080"/>
      <c r="F2578" s="2080"/>
      <c r="G2578" s="2080"/>
      <c r="H2578" s="2080"/>
      <c r="I2578" s="2081"/>
      <c r="J2578" s="1"/>
    </row>
    <row r="2579" spans="1:10" ht="12.75" customHeight="1">
      <c r="A2579" s="2256" t="s">
        <v>1641</v>
      </c>
      <c r="B2579" s="2080"/>
      <c r="C2579" s="2080"/>
      <c r="D2579" s="2080"/>
      <c r="E2579" s="2081"/>
      <c r="F2579" s="2245" t="s">
        <v>1642</v>
      </c>
      <c r="G2579" s="2080"/>
      <c r="H2579" s="2080"/>
      <c r="I2579" s="2081"/>
      <c r="J2579" s="1"/>
    </row>
    <row r="2580" spans="1:10" ht="12.75" customHeight="1">
      <c r="A2580" s="2246" t="s">
        <v>1643</v>
      </c>
      <c r="B2580" s="2249" t="s">
        <v>1644</v>
      </c>
      <c r="C2580" s="2246" t="s">
        <v>1645</v>
      </c>
      <c r="D2580" s="2253" t="s">
        <v>1646</v>
      </c>
      <c r="E2580" s="2246" t="s">
        <v>1648</v>
      </c>
      <c r="F2580" s="2260" t="s">
        <v>1649</v>
      </c>
      <c r="G2580" s="2249" t="s">
        <v>1665</v>
      </c>
      <c r="H2580" s="2249" t="s">
        <v>1666</v>
      </c>
      <c r="I2580" s="2246" t="s">
        <v>1667</v>
      </c>
      <c r="J2580" s="1"/>
    </row>
    <row r="2581" spans="1:10" ht="12.75" customHeight="1">
      <c r="A2581" s="2083"/>
      <c r="B2581" s="2083"/>
      <c r="C2581" s="2083"/>
      <c r="D2581" s="2254"/>
      <c r="E2581" s="2083"/>
      <c r="F2581" s="2261"/>
      <c r="G2581" s="2083"/>
      <c r="H2581" s="2083"/>
      <c r="I2581" s="2083"/>
      <c r="J2581" s="1"/>
    </row>
    <row r="2582" spans="1:10" ht="12.75" customHeight="1">
      <c r="A2582" s="847" t="s">
        <v>1760</v>
      </c>
      <c r="B2582" s="961" t="s">
        <v>3723</v>
      </c>
      <c r="C2582" s="672" t="s">
        <v>3358</v>
      </c>
      <c r="D2582" s="673" t="s">
        <v>1688</v>
      </c>
      <c r="E2582" s="673" t="s">
        <v>1705</v>
      </c>
      <c r="F2582" s="847" t="s">
        <v>4953</v>
      </c>
      <c r="G2582" s="847" t="s">
        <v>104</v>
      </c>
      <c r="H2582" s="847" t="s">
        <v>6</v>
      </c>
      <c r="I2582" s="673" t="s">
        <v>29</v>
      </c>
      <c r="J2582" s="1"/>
    </row>
    <row r="2583" spans="1:10" ht="12.75" customHeight="1">
      <c r="A2583" s="847" t="s">
        <v>1758</v>
      </c>
      <c r="B2583" s="961" t="s">
        <v>88</v>
      </c>
      <c r="C2583" s="672" t="s">
        <v>3358</v>
      </c>
      <c r="D2583" s="673" t="s">
        <v>1688</v>
      </c>
      <c r="E2583" s="673" t="s">
        <v>1705</v>
      </c>
      <c r="F2583" s="847" t="s">
        <v>89</v>
      </c>
      <c r="G2583" s="847" t="s">
        <v>177</v>
      </c>
      <c r="H2583" s="847" t="s">
        <v>4988</v>
      </c>
      <c r="I2583" s="673" t="s">
        <v>29</v>
      </c>
      <c r="J2583" s="1"/>
    </row>
    <row r="2584" spans="1:10" ht="12.75" customHeight="1">
      <c r="A2584" s="847" t="s">
        <v>5108</v>
      </c>
      <c r="B2584" s="961" t="s">
        <v>3627</v>
      </c>
      <c r="C2584" s="672" t="s">
        <v>3283</v>
      </c>
      <c r="D2584" s="673" t="s">
        <v>1688</v>
      </c>
      <c r="E2584" s="673" t="s">
        <v>1705</v>
      </c>
      <c r="F2584" s="847" t="s">
        <v>979</v>
      </c>
      <c r="G2584" s="847" t="s">
        <v>104</v>
      </c>
      <c r="H2584" s="847" t="s">
        <v>1206</v>
      </c>
      <c r="I2584" s="673" t="s">
        <v>29</v>
      </c>
      <c r="J2584" s="1"/>
    </row>
    <row r="2585" spans="1:10" ht="12.75" customHeight="1">
      <c r="A2585" s="847" t="s">
        <v>5109</v>
      </c>
      <c r="B2585" s="961" t="s">
        <v>3627</v>
      </c>
      <c r="C2585" s="672" t="s">
        <v>3283</v>
      </c>
      <c r="D2585" s="673" t="s">
        <v>1688</v>
      </c>
      <c r="E2585" s="673" t="s">
        <v>1705</v>
      </c>
      <c r="F2585" s="847" t="s">
        <v>5110</v>
      </c>
      <c r="G2585" s="847" t="s">
        <v>104</v>
      </c>
      <c r="H2585" s="847" t="s">
        <v>1206</v>
      </c>
      <c r="I2585" s="673" t="s">
        <v>29</v>
      </c>
      <c r="J2585" s="1"/>
    </row>
    <row r="2586" spans="1:10" ht="12.75" customHeight="1">
      <c r="A2586" s="847" t="s">
        <v>4604</v>
      </c>
      <c r="B2586" s="961" t="s">
        <v>4960</v>
      </c>
      <c r="C2586" s="672" t="s">
        <v>3283</v>
      </c>
      <c r="D2586" s="673" t="s">
        <v>1688</v>
      </c>
      <c r="E2586" s="673" t="s">
        <v>1705</v>
      </c>
      <c r="F2586" s="847" t="s">
        <v>969</v>
      </c>
      <c r="G2586" s="847" t="s">
        <v>48</v>
      </c>
      <c r="H2586" s="847" t="s">
        <v>4911</v>
      </c>
      <c r="I2586" s="673" t="s">
        <v>29</v>
      </c>
      <c r="J2586" s="1"/>
    </row>
    <row r="2587" spans="1:10" ht="12.75" customHeight="1">
      <c r="A2587" s="847" t="s">
        <v>4962</v>
      </c>
      <c r="B2587" s="961" t="s">
        <v>4963</v>
      </c>
      <c r="C2587" s="672" t="s">
        <v>3409</v>
      </c>
      <c r="D2587" s="673" t="s">
        <v>1688</v>
      </c>
      <c r="E2587" s="673" t="s">
        <v>1705</v>
      </c>
      <c r="F2587" s="847" t="s">
        <v>575</v>
      </c>
      <c r="G2587" s="847" t="s">
        <v>104</v>
      </c>
      <c r="H2587" s="847" t="s">
        <v>564</v>
      </c>
      <c r="I2587" s="673" t="s">
        <v>29</v>
      </c>
      <c r="J2587" s="1"/>
    </row>
    <row r="2588" spans="1:10" ht="12.75" customHeight="1">
      <c r="A2588" s="847" t="s">
        <v>4971</v>
      </c>
      <c r="B2588" s="961" t="s">
        <v>4972</v>
      </c>
      <c r="C2588" s="672" t="s">
        <v>3283</v>
      </c>
      <c r="D2588" s="673" t="s">
        <v>1688</v>
      </c>
      <c r="E2588" s="673" t="s">
        <v>1689</v>
      </c>
      <c r="F2588" s="847" t="s">
        <v>603</v>
      </c>
      <c r="G2588" s="847" t="s">
        <v>80</v>
      </c>
      <c r="H2588" s="847" t="s">
        <v>583</v>
      </c>
      <c r="I2588" s="673" t="s">
        <v>29</v>
      </c>
      <c r="J2588" s="1"/>
    </row>
    <row r="2589" spans="1:10" ht="12.75" customHeight="1">
      <c r="A2589" s="847" t="s">
        <v>4973</v>
      </c>
      <c r="B2589" s="961" t="s">
        <v>4974</v>
      </c>
      <c r="C2589" s="672" t="s">
        <v>3475</v>
      </c>
      <c r="D2589" s="673" t="s">
        <v>1688</v>
      </c>
      <c r="E2589" s="673" t="s">
        <v>1689</v>
      </c>
      <c r="F2589" s="847" t="s">
        <v>586</v>
      </c>
      <c r="G2589" s="847" t="s">
        <v>104</v>
      </c>
      <c r="H2589" s="847" t="s">
        <v>587</v>
      </c>
      <c r="I2589" s="673" t="s">
        <v>29</v>
      </c>
      <c r="J2589" s="1"/>
    </row>
    <row r="2590" spans="1:10" ht="12.75" customHeight="1">
      <c r="A2590" s="847" t="s">
        <v>4957</v>
      </c>
      <c r="B2590" s="961" t="s">
        <v>657</v>
      </c>
      <c r="C2590" s="672" t="s">
        <v>3358</v>
      </c>
      <c r="D2590" s="673" t="s">
        <v>1688</v>
      </c>
      <c r="E2590" s="673" t="s">
        <v>1689</v>
      </c>
      <c r="F2590" s="847" t="s">
        <v>656</v>
      </c>
      <c r="G2590" s="847" t="s">
        <v>80</v>
      </c>
      <c r="H2590" s="847" t="s">
        <v>657</v>
      </c>
      <c r="I2590" s="673" t="s">
        <v>40</v>
      </c>
      <c r="J2590" s="1"/>
    </row>
    <row r="2591" spans="1:10" ht="12.75" customHeight="1">
      <c r="A2591" s="847" t="s">
        <v>5111</v>
      </c>
      <c r="B2591" s="961" t="s">
        <v>5112</v>
      </c>
      <c r="C2591" s="672" t="s">
        <v>3289</v>
      </c>
      <c r="D2591" s="673" t="s">
        <v>1688</v>
      </c>
      <c r="E2591" s="673" t="s">
        <v>1689</v>
      </c>
      <c r="F2591" s="847" t="s">
        <v>3728</v>
      </c>
      <c r="G2591" s="847" t="s">
        <v>303</v>
      </c>
      <c r="H2591" s="847" t="s">
        <v>2535</v>
      </c>
      <c r="I2591" s="673" t="s">
        <v>29</v>
      </c>
      <c r="J2591" s="1"/>
    </row>
    <row r="2592" spans="1:10" ht="12.75" customHeight="1">
      <c r="A2592" s="847" t="s">
        <v>5113</v>
      </c>
      <c r="B2592" s="961" t="s">
        <v>5115</v>
      </c>
      <c r="C2592" s="672" t="s">
        <v>3409</v>
      </c>
      <c r="D2592" s="673" t="s">
        <v>1688</v>
      </c>
      <c r="E2592" s="673" t="s">
        <v>1689</v>
      </c>
      <c r="F2592" s="847" t="s">
        <v>572</v>
      </c>
      <c r="G2592" s="847" t="s">
        <v>1032</v>
      </c>
      <c r="H2592" s="847" t="s">
        <v>5104</v>
      </c>
      <c r="I2592" s="673" t="s">
        <v>29</v>
      </c>
      <c r="J2592" s="1"/>
    </row>
    <row r="2593" spans="1:10" ht="12.75" customHeight="1">
      <c r="A2593" s="847" t="s">
        <v>5113</v>
      </c>
      <c r="B2593" s="961" t="s">
        <v>5115</v>
      </c>
      <c r="C2593" s="672" t="s">
        <v>3409</v>
      </c>
      <c r="D2593" s="673" t="s">
        <v>2020</v>
      </c>
      <c r="E2593" s="673" t="s">
        <v>1689</v>
      </c>
      <c r="F2593" s="847" t="s">
        <v>572</v>
      </c>
      <c r="G2593" s="847" t="s">
        <v>1032</v>
      </c>
      <c r="H2593" s="847" t="s">
        <v>5104</v>
      </c>
      <c r="I2593" s="673" t="s">
        <v>29</v>
      </c>
      <c r="J2593" s="1"/>
    </row>
    <row r="2594" spans="1:10" ht="12.75" customHeight="1">
      <c r="A2594" s="847" t="s">
        <v>5116</v>
      </c>
      <c r="B2594" s="961" t="s">
        <v>5117</v>
      </c>
      <c r="C2594" s="672" t="s">
        <v>3409</v>
      </c>
      <c r="D2594" s="673" t="s">
        <v>1688</v>
      </c>
      <c r="E2594" s="673" t="s">
        <v>1689</v>
      </c>
      <c r="F2594" s="847" t="s">
        <v>593</v>
      </c>
      <c r="G2594" s="847" t="s">
        <v>303</v>
      </c>
      <c r="H2594" s="847" t="s">
        <v>587</v>
      </c>
      <c r="I2594" s="673" t="s">
        <v>37</v>
      </c>
      <c r="J2594" s="1"/>
    </row>
    <row r="2595" spans="1:10" ht="12.75" customHeight="1">
      <c r="A2595" s="543"/>
      <c r="B2595" s="1468"/>
      <c r="C2595" s="543"/>
      <c r="D2595" s="543"/>
      <c r="E2595" s="604"/>
      <c r="F2595" s="1468"/>
      <c r="G2595" s="1468"/>
      <c r="H2595" s="1468"/>
      <c r="I2595" s="543"/>
      <c r="J2595" s="1"/>
    </row>
    <row r="2596" spans="1:10" ht="12.75" customHeight="1">
      <c r="A2596" s="381" t="s">
        <v>1638</v>
      </c>
      <c r="B2596" s="2245">
        <v>4</v>
      </c>
      <c r="C2596" s="2080"/>
      <c r="D2596" s="2080"/>
      <c r="E2596" s="2080"/>
      <c r="F2596" s="2080"/>
      <c r="G2596" s="2080"/>
      <c r="H2596" s="2080"/>
      <c r="I2596" s="2081"/>
      <c r="J2596" s="1"/>
    </row>
    <row r="2597" spans="1:10" ht="12.75" customHeight="1">
      <c r="A2597" s="2256" t="s">
        <v>1641</v>
      </c>
      <c r="B2597" s="2080"/>
      <c r="C2597" s="2080"/>
      <c r="D2597" s="2080"/>
      <c r="E2597" s="2081"/>
      <c r="F2597" s="2245" t="s">
        <v>1642</v>
      </c>
      <c r="G2597" s="2080"/>
      <c r="H2597" s="2080"/>
      <c r="I2597" s="2081"/>
      <c r="J2597" s="1"/>
    </row>
    <row r="2598" spans="1:10" ht="12.75" customHeight="1">
      <c r="A2598" s="2246" t="s">
        <v>1643</v>
      </c>
      <c r="B2598" s="2249" t="s">
        <v>1644</v>
      </c>
      <c r="C2598" s="2246" t="s">
        <v>1645</v>
      </c>
      <c r="D2598" s="2253" t="s">
        <v>1646</v>
      </c>
      <c r="E2598" s="2246" t="s">
        <v>1648</v>
      </c>
      <c r="F2598" s="2260" t="s">
        <v>1649</v>
      </c>
      <c r="G2598" s="2249" t="s">
        <v>1665</v>
      </c>
      <c r="H2598" s="2249" t="s">
        <v>1666</v>
      </c>
      <c r="I2598" s="2246" t="s">
        <v>1667</v>
      </c>
      <c r="J2598" s="1"/>
    </row>
    <row r="2599" spans="1:10" ht="12.75" customHeight="1">
      <c r="A2599" s="2083"/>
      <c r="B2599" s="2083"/>
      <c r="C2599" s="2083"/>
      <c r="D2599" s="2254"/>
      <c r="E2599" s="2083"/>
      <c r="F2599" s="2261"/>
      <c r="G2599" s="2083"/>
      <c r="H2599" s="2083"/>
      <c r="I2599" s="2083"/>
      <c r="J2599" s="1"/>
    </row>
    <row r="2600" spans="1:10" ht="12.75" customHeight="1">
      <c r="A2600" s="847" t="s">
        <v>1994</v>
      </c>
      <c r="B2600" s="961" t="s">
        <v>1803</v>
      </c>
      <c r="C2600" s="672" t="s">
        <v>3283</v>
      </c>
      <c r="D2600" s="673" t="s">
        <v>1688</v>
      </c>
      <c r="E2600" s="673" t="s">
        <v>1705</v>
      </c>
      <c r="F2600" s="847" t="s">
        <v>5118</v>
      </c>
      <c r="G2600" s="847" t="s">
        <v>104</v>
      </c>
      <c r="H2600" s="847" t="s">
        <v>88</v>
      </c>
      <c r="I2600" s="673" t="s">
        <v>29</v>
      </c>
      <c r="J2600" s="1"/>
    </row>
    <row r="2601" spans="1:10" ht="12.75" customHeight="1">
      <c r="A2601" s="847" t="s">
        <v>4323</v>
      </c>
      <c r="B2601" s="961" t="s">
        <v>3640</v>
      </c>
      <c r="C2601" s="672" t="s">
        <v>3283</v>
      </c>
      <c r="D2601" s="673" t="s">
        <v>1688</v>
      </c>
      <c r="E2601" s="673" t="s">
        <v>1705</v>
      </c>
      <c r="F2601" s="847" t="s">
        <v>979</v>
      </c>
      <c r="G2601" s="847" t="s">
        <v>104</v>
      </c>
      <c r="H2601" s="847" t="s">
        <v>3315</v>
      </c>
      <c r="I2601" s="673" t="s">
        <v>29</v>
      </c>
      <c r="J2601" s="1"/>
    </row>
    <row r="2602" spans="1:10" ht="12.75" customHeight="1">
      <c r="A2602" s="847" t="s">
        <v>4613</v>
      </c>
      <c r="B2602" s="961" t="s">
        <v>4614</v>
      </c>
      <c r="C2602" s="672" t="s">
        <v>3283</v>
      </c>
      <c r="D2602" s="673" t="s">
        <v>1688</v>
      </c>
      <c r="E2602" s="673" t="s">
        <v>1705</v>
      </c>
      <c r="F2602" s="847" t="s">
        <v>5119</v>
      </c>
      <c r="G2602" s="847" t="s">
        <v>48</v>
      </c>
      <c r="H2602" s="847" t="s">
        <v>4911</v>
      </c>
      <c r="I2602" s="673" t="s">
        <v>29</v>
      </c>
      <c r="J2602" s="1"/>
    </row>
    <row r="2603" spans="1:10" ht="12.75" customHeight="1">
      <c r="A2603" s="847" t="s">
        <v>1793</v>
      </c>
      <c r="B2603" s="961" t="s">
        <v>5120</v>
      </c>
      <c r="C2603" s="672" t="s">
        <v>3358</v>
      </c>
      <c r="D2603" s="673" t="s">
        <v>1688</v>
      </c>
      <c r="E2603" s="673" t="s">
        <v>1705</v>
      </c>
      <c r="F2603" s="847" t="s">
        <v>2157</v>
      </c>
      <c r="G2603" s="847" t="s">
        <v>303</v>
      </c>
      <c r="H2603" s="847" t="s">
        <v>5121</v>
      </c>
      <c r="I2603" s="673" t="s">
        <v>29</v>
      </c>
      <c r="J2603" s="1"/>
    </row>
    <row r="2604" spans="1:10" ht="12.75" customHeight="1">
      <c r="A2604" s="847" t="s">
        <v>1796</v>
      </c>
      <c r="B2604" s="961" t="s">
        <v>5122</v>
      </c>
      <c r="C2604" s="672" t="s">
        <v>3358</v>
      </c>
      <c r="D2604" s="673" t="s">
        <v>1688</v>
      </c>
      <c r="E2604" s="673" t="s">
        <v>1689</v>
      </c>
      <c r="F2604" s="847" t="s">
        <v>174</v>
      </c>
      <c r="G2604" s="847" t="s">
        <v>1032</v>
      </c>
      <c r="H2604" s="847" t="s">
        <v>6</v>
      </c>
      <c r="I2604" s="673" t="s">
        <v>29</v>
      </c>
      <c r="J2604" s="1"/>
    </row>
    <row r="2605" spans="1:10" ht="12.75" customHeight="1">
      <c r="A2605" s="847" t="s">
        <v>4986</v>
      </c>
      <c r="B2605" s="961" t="s">
        <v>4987</v>
      </c>
      <c r="C2605" s="672" t="s">
        <v>3409</v>
      </c>
      <c r="D2605" s="673" t="s">
        <v>1688</v>
      </c>
      <c r="E2605" s="673" t="s">
        <v>1689</v>
      </c>
      <c r="F2605" s="847" t="s">
        <v>93</v>
      </c>
      <c r="G2605" s="847" t="s">
        <v>177</v>
      </c>
      <c r="H2605" s="847" t="s">
        <v>5104</v>
      </c>
      <c r="I2605" s="673" t="s">
        <v>40</v>
      </c>
      <c r="J2605" s="1"/>
    </row>
    <row r="2606" spans="1:10" ht="12.75" customHeight="1">
      <c r="A2606" s="847" t="s">
        <v>4989</v>
      </c>
      <c r="B2606" s="961" t="s">
        <v>4990</v>
      </c>
      <c r="C2606" s="672" t="s">
        <v>3283</v>
      </c>
      <c r="D2606" s="673" t="s">
        <v>1688</v>
      </c>
      <c r="E2606" s="673" t="s">
        <v>1689</v>
      </c>
      <c r="F2606" s="847" t="s">
        <v>603</v>
      </c>
      <c r="G2606" s="847" t="s">
        <v>80</v>
      </c>
      <c r="H2606" s="847" t="s">
        <v>583</v>
      </c>
      <c r="I2606" s="673" t="s">
        <v>29</v>
      </c>
      <c r="J2606" s="1"/>
    </row>
    <row r="2607" spans="1:10" ht="12.75" customHeight="1">
      <c r="A2607" s="847" t="s">
        <v>4991</v>
      </c>
      <c r="B2607" s="961" t="s">
        <v>5123</v>
      </c>
      <c r="C2607" s="672" t="s">
        <v>3475</v>
      </c>
      <c r="D2607" s="673" t="s">
        <v>1688</v>
      </c>
      <c r="E2607" s="673" t="s">
        <v>1689</v>
      </c>
      <c r="F2607" s="847" t="s">
        <v>572</v>
      </c>
      <c r="G2607" s="847" t="s">
        <v>104</v>
      </c>
      <c r="H2607" s="847" t="s">
        <v>573</v>
      </c>
      <c r="I2607" s="673" t="s">
        <v>29</v>
      </c>
      <c r="J2607" s="1"/>
    </row>
    <row r="2608" spans="1:10" ht="12.75" customHeight="1">
      <c r="A2608" s="847" t="s">
        <v>5124</v>
      </c>
      <c r="B2608" s="961" t="s">
        <v>5125</v>
      </c>
      <c r="C2608" s="672" t="s">
        <v>3289</v>
      </c>
      <c r="D2608" s="673" t="s">
        <v>1688</v>
      </c>
      <c r="E2608" s="673" t="s">
        <v>1689</v>
      </c>
      <c r="F2608" s="847" t="s">
        <v>591</v>
      </c>
      <c r="G2608" s="847" t="s">
        <v>303</v>
      </c>
      <c r="H2608" s="847" t="s">
        <v>298</v>
      </c>
      <c r="I2608" s="673" t="s">
        <v>29</v>
      </c>
      <c r="J2608" s="1"/>
    </row>
    <row r="2609" spans="1:10" ht="12.75" customHeight="1">
      <c r="A2609" s="847" t="s">
        <v>5126</v>
      </c>
      <c r="B2609" s="961" t="s">
        <v>5125</v>
      </c>
      <c r="C2609" s="672" t="s">
        <v>3289</v>
      </c>
      <c r="D2609" s="673" t="s">
        <v>1688</v>
      </c>
      <c r="E2609" s="673" t="s">
        <v>1689</v>
      </c>
      <c r="F2609" s="847" t="s">
        <v>591</v>
      </c>
      <c r="G2609" s="847" t="s">
        <v>303</v>
      </c>
      <c r="H2609" s="847" t="s">
        <v>298</v>
      </c>
      <c r="I2609" s="673" t="s">
        <v>29</v>
      </c>
      <c r="J2609" s="1"/>
    </row>
    <row r="2610" spans="1:10" ht="12.75" customHeight="1">
      <c r="A2610" s="847" t="s">
        <v>1992</v>
      </c>
      <c r="B2610" s="961" t="s">
        <v>5127</v>
      </c>
      <c r="C2610" s="672" t="s">
        <v>3317</v>
      </c>
      <c r="D2610" s="673" t="s">
        <v>1688</v>
      </c>
      <c r="E2610" s="673" t="s">
        <v>1689</v>
      </c>
      <c r="F2610" s="847" t="s">
        <v>591</v>
      </c>
      <c r="G2610" s="847" t="s">
        <v>303</v>
      </c>
      <c r="H2610" s="847" t="s">
        <v>298</v>
      </c>
      <c r="I2610" s="673" t="s">
        <v>29</v>
      </c>
      <c r="J2610" s="1"/>
    </row>
    <row r="2611" spans="1:10" ht="12.75" customHeight="1">
      <c r="A2611" s="847" t="s">
        <v>5128</v>
      </c>
      <c r="B2611" s="961" t="s">
        <v>5129</v>
      </c>
      <c r="C2611" s="672" t="s">
        <v>3289</v>
      </c>
      <c r="D2611" s="673" t="s">
        <v>1688</v>
      </c>
      <c r="E2611" s="673" t="s">
        <v>1689</v>
      </c>
      <c r="F2611" s="847" t="s">
        <v>575</v>
      </c>
      <c r="G2611" s="847" t="s">
        <v>104</v>
      </c>
      <c r="H2611" s="847" t="s">
        <v>564</v>
      </c>
      <c r="I2611" s="673" t="s">
        <v>29</v>
      </c>
      <c r="J2611" s="1"/>
    </row>
    <row r="2612" spans="1:10" ht="12.75" customHeight="1">
      <c r="A2612" s="847" t="s">
        <v>5130</v>
      </c>
      <c r="B2612" s="961" t="s">
        <v>498</v>
      </c>
      <c r="C2612" s="672" t="s">
        <v>3283</v>
      </c>
      <c r="D2612" s="673" t="s">
        <v>1688</v>
      </c>
      <c r="E2612" s="673" t="s">
        <v>1689</v>
      </c>
      <c r="F2612" s="847" t="s">
        <v>586</v>
      </c>
      <c r="G2612" s="847" t="s">
        <v>104</v>
      </c>
      <c r="H2612" s="847" t="s">
        <v>5131</v>
      </c>
      <c r="I2612" s="673" t="s">
        <v>29</v>
      </c>
      <c r="J2612" s="1"/>
    </row>
    <row r="2613" spans="1:10" ht="12.75" customHeight="1">
      <c r="A2613" s="543"/>
      <c r="B2613" s="1468"/>
      <c r="C2613" s="543"/>
      <c r="D2613" s="543"/>
      <c r="E2613" s="604"/>
      <c r="F2613" s="1468"/>
      <c r="G2613" s="1468"/>
      <c r="H2613" s="1468"/>
      <c r="I2613" s="543"/>
      <c r="J2613" s="1"/>
    </row>
    <row r="2614" spans="1:10" ht="12.75" customHeight="1">
      <c r="A2614" s="381" t="s">
        <v>1638</v>
      </c>
      <c r="B2614" s="2245">
        <v>5</v>
      </c>
      <c r="C2614" s="2080"/>
      <c r="D2614" s="2080"/>
      <c r="E2614" s="2080"/>
      <c r="F2614" s="2080"/>
      <c r="G2614" s="2080"/>
      <c r="H2614" s="2080"/>
      <c r="I2614" s="2081"/>
      <c r="J2614" s="1"/>
    </row>
    <row r="2615" spans="1:10" ht="12.75" customHeight="1">
      <c r="A2615" s="2256" t="s">
        <v>1641</v>
      </c>
      <c r="B2615" s="2080"/>
      <c r="C2615" s="2080"/>
      <c r="D2615" s="2080"/>
      <c r="E2615" s="2081"/>
      <c r="F2615" s="2245" t="s">
        <v>1642</v>
      </c>
      <c r="G2615" s="2080"/>
      <c r="H2615" s="2080"/>
      <c r="I2615" s="2081"/>
      <c r="J2615" s="1"/>
    </row>
    <row r="2616" spans="1:10" ht="12.75" customHeight="1">
      <c r="A2616" s="2246" t="s">
        <v>1643</v>
      </c>
      <c r="B2616" s="2249" t="s">
        <v>1644</v>
      </c>
      <c r="C2616" s="2246" t="s">
        <v>1645</v>
      </c>
      <c r="D2616" s="2253" t="s">
        <v>1646</v>
      </c>
      <c r="E2616" s="2246" t="s">
        <v>1648</v>
      </c>
      <c r="F2616" s="2260" t="s">
        <v>1649</v>
      </c>
      <c r="G2616" s="2249" t="s">
        <v>1665</v>
      </c>
      <c r="H2616" s="2249" t="s">
        <v>1666</v>
      </c>
      <c r="I2616" s="2246" t="s">
        <v>1667</v>
      </c>
      <c r="J2616" s="1"/>
    </row>
    <row r="2617" spans="1:10" ht="12.75" customHeight="1">
      <c r="A2617" s="2083"/>
      <c r="B2617" s="2083"/>
      <c r="C2617" s="2083"/>
      <c r="D2617" s="2254"/>
      <c r="E2617" s="2083"/>
      <c r="F2617" s="2261"/>
      <c r="G2617" s="2083"/>
      <c r="H2617" s="2083"/>
      <c r="I2617" s="2083"/>
      <c r="J2617" s="1"/>
    </row>
    <row r="2618" spans="1:10" ht="12.75" customHeight="1">
      <c r="A2618" s="847" t="s">
        <v>5132</v>
      </c>
      <c r="B2618" s="961" t="s">
        <v>5133</v>
      </c>
      <c r="C2618" s="672" t="s">
        <v>3289</v>
      </c>
      <c r="D2618" s="673" t="s">
        <v>1688</v>
      </c>
      <c r="E2618" s="673" t="s">
        <v>1689</v>
      </c>
      <c r="F2618" s="847" t="s">
        <v>588</v>
      </c>
      <c r="G2618" s="847" t="s">
        <v>104</v>
      </c>
      <c r="H2618" s="847" t="s">
        <v>587</v>
      </c>
      <c r="I2618" s="673" t="s">
        <v>29</v>
      </c>
      <c r="J2618" s="1"/>
    </row>
    <row r="2619" spans="1:10" ht="12.75" customHeight="1">
      <c r="A2619" s="847" t="s">
        <v>5134</v>
      </c>
      <c r="B2619" s="961" t="s">
        <v>5135</v>
      </c>
      <c r="C2619" s="672" t="s">
        <v>3289</v>
      </c>
      <c r="D2619" s="673" t="s">
        <v>1688</v>
      </c>
      <c r="E2619" s="673" t="s">
        <v>1689</v>
      </c>
      <c r="F2619" s="847" t="s">
        <v>586</v>
      </c>
      <c r="G2619" s="847" t="s">
        <v>104</v>
      </c>
      <c r="H2619" s="847" t="s">
        <v>587</v>
      </c>
      <c r="I2619" s="673" t="s">
        <v>29</v>
      </c>
      <c r="J2619" s="1"/>
    </row>
    <row r="2620" spans="1:10" ht="12.75" customHeight="1">
      <c r="A2620" s="847" t="s">
        <v>5136</v>
      </c>
      <c r="B2620" s="961" t="s">
        <v>5137</v>
      </c>
      <c r="C2620" s="672" t="s">
        <v>3475</v>
      </c>
      <c r="D2620" s="673" t="s">
        <v>1688</v>
      </c>
      <c r="E2620" s="673" t="s">
        <v>1689</v>
      </c>
      <c r="F2620" s="847" t="s">
        <v>5138</v>
      </c>
      <c r="G2620" s="847" t="s">
        <v>104</v>
      </c>
      <c r="H2620" s="847" t="s">
        <v>5139</v>
      </c>
      <c r="I2620" s="673" t="s">
        <v>40</v>
      </c>
      <c r="J2620" s="1"/>
    </row>
    <row r="2621" spans="1:10" ht="12.75" customHeight="1">
      <c r="A2621" s="847" t="s">
        <v>5140</v>
      </c>
      <c r="B2621" s="961" t="s">
        <v>3905</v>
      </c>
      <c r="C2621" s="672" t="s">
        <v>3289</v>
      </c>
      <c r="D2621" s="673" t="s">
        <v>1688</v>
      </c>
      <c r="E2621" s="673" t="s">
        <v>1689</v>
      </c>
      <c r="F2621" s="847" t="s">
        <v>591</v>
      </c>
      <c r="G2621" s="847" t="s">
        <v>303</v>
      </c>
      <c r="H2621" s="847" t="s">
        <v>298</v>
      </c>
      <c r="I2621" s="673" t="s">
        <v>29</v>
      </c>
      <c r="J2621" s="1"/>
    </row>
    <row r="2622" spans="1:10" ht="12.75" customHeight="1">
      <c r="A2622" s="847" t="s">
        <v>5007</v>
      </c>
      <c r="B2622" s="961" t="s">
        <v>5008</v>
      </c>
      <c r="C2622" s="672" t="s">
        <v>3409</v>
      </c>
      <c r="D2622" s="673" t="s">
        <v>1688</v>
      </c>
      <c r="E2622" s="673" t="s">
        <v>1705</v>
      </c>
      <c r="F2622" s="847" t="s">
        <v>588</v>
      </c>
      <c r="G2622" s="847" t="s">
        <v>104</v>
      </c>
      <c r="H2622" s="847" t="s">
        <v>587</v>
      </c>
      <c r="I2622" s="673" t="s">
        <v>29</v>
      </c>
      <c r="J2622" s="1"/>
    </row>
    <row r="2623" spans="1:10" ht="12.75" customHeight="1">
      <c r="A2623" s="847" t="s">
        <v>5141</v>
      </c>
      <c r="B2623" s="961" t="s">
        <v>5008</v>
      </c>
      <c r="C2623" s="672" t="s">
        <v>3409</v>
      </c>
      <c r="D2623" s="673" t="s">
        <v>1688</v>
      </c>
      <c r="E2623" s="673" t="s">
        <v>1705</v>
      </c>
      <c r="F2623" s="847" t="s">
        <v>588</v>
      </c>
      <c r="G2623" s="847" t="s">
        <v>104</v>
      </c>
      <c r="H2623" s="847" t="s">
        <v>587</v>
      </c>
      <c r="I2623" s="673" t="s">
        <v>29</v>
      </c>
      <c r="J2623" s="1"/>
    </row>
    <row r="2624" spans="1:10" ht="12.75" customHeight="1">
      <c r="A2624" s="847" t="s">
        <v>5142</v>
      </c>
      <c r="B2624" s="961" t="s">
        <v>5143</v>
      </c>
      <c r="C2624" s="672" t="s">
        <v>3289</v>
      </c>
      <c r="D2624" s="673" t="s">
        <v>1817</v>
      </c>
      <c r="E2624" s="673" t="s">
        <v>1689</v>
      </c>
      <c r="F2624" s="847" t="s">
        <v>4947</v>
      </c>
      <c r="G2624" s="847" t="s">
        <v>314</v>
      </c>
      <c r="H2624" s="847" t="s">
        <v>601</v>
      </c>
      <c r="I2624" s="673" t="s">
        <v>29</v>
      </c>
      <c r="J2624" s="1"/>
    </row>
    <row r="2625" spans="1:10" ht="12.75" customHeight="1">
      <c r="A2625" s="847" t="s">
        <v>5144</v>
      </c>
      <c r="B2625" s="961" t="s">
        <v>5145</v>
      </c>
      <c r="C2625" s="672" t="s">
        <v>3289</v>
      </c>
      <c r="D2625" s="673" t="s">
        <v>1817</v>
      </c>
      <c r="E2625" s="673" t="s">
        <v>1689</v>
      </c>
      <c r="F2625" s="847" t="s">
        <v>615</v>
      </c>
      <c r="G2625" s="847" t="s">
        <v>303</v>
      </c>
      <c r="H2625" s="847" t="s">
        <v>1296</v>
      </c>
      <c r="I2625" s="673" t="s">
        <v>40</v>
      </c>
      <c r="J2625" s="1"/>
    </row>
    <row r="2626" spans="1:10" ht="12.75" customHeight="1">
      <c r="A2626" s="847" t="s">
        <v>5146</v>
      </c>
      <c r="B2626" s="961" t="s">
        <v>5147</v>
      </c>
      <c r="C2626" s="672" t="s">
        <v>3289</v>
      </c>
      <c r="D2626" s="673" t="s">
        <v>1817</v>
      </c>
      <c r="E2626" s="673" t="s">
        <v>1689</v>
      </c>
      <c r="F2626" s="847" t="s">
        <v>570</v>
      </c>
      <c r="G2626" s="847" t="s">
        <v>857</v>
      </c>
      <c r="H2626" s="847" t="s">
        <v>587</v>
      </c>
      <c r="I2626" s="673" t="s">
        <v>29</v>
      </c>
      <c r="J2626" s="1"/>
    </row>
    <row r="2627" spans="1:10" ht="12.75" customHeight="1">
      <c r="A2627" s="847" t="s">
        <v>5146</v>
      </c>
      <c r="B2627" s="961" t="s">
        <v>5147</v>
      </c>
      <c r="C2627" s="672" t="s">
        <v>3289</v>
      </c>
      <c r="D2627" s="673" t="s">
        <v>2020</v>
      </c>
      <c r="E2627" s="673" t="s">
        <v>1689</v>
      </c>
      <c r="F2627" s="847" t="s">
        <v>570</v>
      </c>
      <c r="G2627" s="847" t="s">
        <v>857</v>
      </c>
      <c r="H2627" s="847" t="s">
        <v>587</v>
      </c>
      <c r="I2627" s="673" t="s">
        <v>29</v>
      </c>
      <c r="J2627" s="1"/>
    </row>
    <row r="2628" spans="1:10" ht="25.5" customHeight="1">
      <c r="A2628" s="847" t="s">
        <v>5148</v>
      </c>
      <c r="B2628" s="961" t="s">
        <v>5149</v>
      </c>
      <c r="C2628" s="672" t="s">
        <v>3289</v>
      </c>
      <c r="D2628" s="673" t="s">
        <v>1817</v>
      </c>
      <c r="E2628" s="673" t="s">
        <v>1689</v>
      </c>
      <c r="F2628" s="847" t="s">
        <v>593</v>
      </c>
      <c r="G2628" s="847" t="s">
        <v>303</v>
      </c>
      <c r="H2628" s="847" t="s">
        <v>298</v>
      </c>
      <c r="I2628" s="673" t="s">
        <v>37</v>
      </c>
      <c r="J2628" s="1"/>
    </row>
    <row r="2629" spans="1:10" ht="12.75" customHeight="1">
      <c r="A2629" s="847" t="s">
        <v>5150</v>
      </c>
      <c r="B2629" s="961" t="s">
        <v>5151</v>
      </c>
      <c r="C2629" s="672" t="s">
        <v>3475</v>
      </c>
      <c r="D2629" s="673" t="s">
        <v>1817</v>
      </c>
      <c r="E2629" s="673" t="s">
        <v>1689</v>
      </c>
      <c r="F2629" s="847" t="s">
        <v>588</v>
      </c>
      <c r="G2629" s="847" t="s">
        <v>104</v>
      </c>
      <c r="H2629" s="847" t="s">
        <v>587</v>
      </c>
      <c r="I2629" s="673" t="s">
        <v>29</v>
      </c>
      <c r="J2629" s="1"/>
    </row>
    <row r="2630" spans="1:10" ht="12.75" customHeight="1">
      <c r="A2630" s="847" t="s">
        <v>5152</v>
      </c>
      <c r="B2630" s="961" t="s">
        <v>1850</v>
      </c>
      <c r="C2630" s="672" t="s">
        <v>3409</v>
      </c>
      <c r="D2630" s="673" t="s">
        <v>1688</v>
      </c>
      <c r="E2630" s="673" t="s">
        <v>1689</v>
      </c>
      <c r="F2630" s="847" t="s">
        <v>5138</v>
      </c>
      <c r="G2630" s="847" t="s">
        <v>104</v>
      </c>
      <c r="H2630" s="847" t="s">
        <v>5139</v>
      </c>
      <c r="I2630" s="673" t="s">
        <v>40</v>
      </c>
      <c r="J2630" s="1"/>
    </row>
    <row r="2631" spans="1:10" ht="12.75" customHeight="1">
      <c r="A2631" s="847" t="s">
        <v>5153</v>
      </c>
      <c r="B2631" s="961" t="s">
        <v>5135</v>
      </c>
      <c r="C2631" s="672" t="s">
        <v>3409</v>
      </c>
      <c r="D2631" s="673" t="s">
        <v>1688</v>
      </c>
      <c r="E2631" s="673" t="s">
        <v>1689</v>
      </c>
      <c r="F2631" s="847" t="s">
        <v>586</v>
      </c>
      <c r="G2631" s="847" t="s">
        <v>104</v>
      </c>
      <c r="H2631" s="847" t="s">
        <v>587</v>
      </c>
      <c r="I2631" s="673" t="s">
        <v>29</v>
      </c>
      <c r="J2631" s="1"/>
    </row>
    <row r="2632" spans="1:10" ht="12.75" customHeight="1">
      <c r="A2632" s="847" t="s">
        <v>5154</v>
      </c>
      <c r="B2632" s="961" t="s">
        <v>5155</v>
      </c>
      <c r="C2632" s="672" t="s">
        <v>3475</v>
      </c>
      <c r="D2632" s="673" t="s">
        <v>1688</v>
      </c>
      <c r="E2632" s="673" t="s">
        <v>1689</v>
      </c>
      <c r="F2632" s="847" t="s">
        <v>591</v>
      </c>
      <c r="G2632" s="847" t="s">
        <v>303</v>
      </c>
      <c r="H2632" s="847" t="s">
        <v>298</v>
      </c>
      <c r="I2632" s="673" t="s">
        <v>29</v>
      </c>
      <c r="J2632" s="1"/>
    </row>
    <row r="2633" spans="1:10" ht="12.75" customHeight="1">
      <c r="A2633" s="543"/>
      <c r="B2633" s="1468"/>
      <c r="C2633" s="543"/>
      <c r="D2633" s="543"/>
      <c r="E2633" s="604"/>
      <c r="F2633" s="1468"/>
      <c r="G2633" s="1468"/>
      <c r="H2633" s="1468"/>
      <c r="I2633" s="543"/>
      <c r="J2633" s="1"/>
    </row>
    <row r="2634" spans="1:10" ht="12.75" customHeight="1">
      <c r="A2634" s="381" t="s">
        <v>1638</v>
      </c>
      <c r="B2634" s="2245">
        <v>6</v>
      </c>
      <c r="C2634" s="2080"/>
      <c r="D2634" s="2080"/>
      <c r="E2634" s="2080"/>
      <c r="F2634" s="2080"/>
      <c r="G2634" s="2080"/>
      <c r="H2634" s="2080"/>
      <c r="I2634" s="2081"/>
      <c r="J2634" s="1"/>
    </row>
    <row r="2635" spans="1:10" ht="12.75" customHeight="1">
      <c r="A2635" s="2256" t="s">
        <v>1641</v>
      </c>
      <c r="B2635" s="2080"/>
      <c r="C2635" s="2080"/>
      <c r="D2635" s="2080"/>
      <c r="E2635" s="2081"/>
      <c r="F2635" s="2245" t="s">
        <v>1642</v>
      </c>
      <c r="G2635" s="2080"/>
      <c r="H2635" s="2080"/>
      <c r="I2635" s="2081"/>
      <c r="J2635" s="1"/>
    </row>
    <row r="2636" spans="1:10" ht="12.75" customHeight="1">
      <c r="A2636" s="2246" t="s">
        <v>1643</v>
      </c>
      <c r="B2636" s="2249" t="s">
        <v>1644</v>
      </c>
      <c r="C2636" s="2246" t="s">
        <v>1645</v>
      </c>
      <c r="D2636" s="2253" t="s">
        <v>1646</v>
      </c>
      <c r="E2636" s="2246" t="s">
        <v>1648</v>
      </c>
      <c r="F2636" s="2260" t="s">
        <v>1649</v>
      </c>
      <c r="G2636" s="2249" t="s">
        <v>1665</v>
      </c>
      <c r="H2636" s="2249" t="s">
        <v>1666</v>
      </c>
      <c r="I2636" s="2246" t="s">
        <v>1667</v>
      </c>
      <c r="J2636" s="1"/>
    </row>
    <row r="2637" spans="1:10" ht="12.75" customHeight="1">
      <c r="A2637" s="2083"/>
      <c r="B2637" s="2083"/>
      <c r="C2637" s="2083"/>
      <c r="D2637" s="2254"/>
      <c r="E2637" s="2083"/>
      <c r="F2637" s="2261"/>
      <c r="G2637" s="2083"/>
      <c r="H2637" s="2083"/>
      <c r="I2637" s="2083"/>
      <c r="J2637" s="1"/>
    </row>
    <row r="2638" spans="1:10" ht="12.75" customHeight="1">
      <c r="A2638" s="847" t="s">
        <v>5029</v>
      </c>
      <c r="B2638" s="961" t="s">
        <v>5030</v>
      </c>
      <c r="C2638" s="672" t="s">
        <v>3283</v>
      </c>
      <c r="D2638" s="673" t="s">
        <v>1688</v>
      </c>
      <c r="E2638" s="673" t="s">
        <v>1705</v>
      </c>
      <c r="F2638" s="847" t="s">
        <v>574</v>
      </c>
      <c r="G2638" s="847" t="s">
        <v>104</v>
      </c>
      <c r="H2638" s="847" t="s">
        <v>564</v>
      </c>
      <c r="I2638" s="673" t="s">
        <v>29</v>
      </c>
      <c r="J2638" s="1"/>
    </row>
    <row r="2639" spans="1:10" ht="12.75" customHeight="1">
      <c r="A2639" s="847" t="s">
        <v>5156</v>
      </c>
      <c r="B2639" s="961" t="s">
        <v>5157</v>
      </c>
      <c r="C2639" s="672" t="s">
        <v>5028</v>
      </c>
      <c r="D2639" s="673" t="s">
        <v>1688</v>
      </c>
      <c r="E2639" s="673" t="s">
        <v>1689</v>
      </c>
      <c r="F2639" s="847" t="s">
        <v>588</v>
      </c>
      <c r="G2639" s="847" t="s">
        <v>104</v>
      </c>
      <c r="H2639" s="847" t="s">
        <v>5131</v>
      </c>
      <c r="I2639" s="673" t="s">
        <v>29</v>
      </c>
      <c r="J2639" s="1"/>
    </row>
    <row r="2640" spans="1:10" ht="12.75" customHeight="1">
      <c r="A2640" s="847" t="s">
        <v>5158</v>
      </c>
      <c r="B2640" s="961" t="s">
        <v>5159</v>
      </c>
      <c r="C2640" s="672" t="s">
        <v>3289</v>
      </c>
      <c r="D2640" s="673" t="s">
        <v>1688</v>
      </c>
      <c r="E2640" s="673" t="s">
        <v>1689</v>
      </c>
      <c r="F2640" s="847" t="s">
        <v>588</v>
      </c>
      <c r="G2640" s="847" t="s">
        <v>104</v>
      </c>
      <c r="H2640" s="847" t="s">
        <v>5131</v>
      </c>
      <c r="I2640" s="673" t="s">
        <v>29</v>
      </c>
      <c r="J2640" s="1"/>
    </row>
    <row r="2641" spans="1:10" ht="12.75" customHeight="1">
      <c r="A2641" s="847" t="s">
        <v>1835</v>
      </c>
      <c r="B2641" s="961" t="s">
        <v>5159</v>
      </c>
      <c r="C2641" s="672" t="s">
        <v>3317</v>
      </c>
      <c r="D2641" s="673" t="s">
        <v>1688</v>
      </c>
      <c r="E2641" s="673" t="s">
        <v>1689</v>
      </c>
      <c r="F2641" s="847" t="s">
        <v>588</v>
      </c>
      <c r="G2641" s="847" t="s">
        <v>104</v>
      </c>
      <c r="H2641" s="847" t="s">
        <v>5131</v>
      </c>
      <c r="I2641" s="673" t="s">
        <v>29</v>
      </c>
      <c r="J2641" s="1"/>
    </row>
    <row r="2642" spans="1:10" ht="12.75" customHeight="1">
      <c r="A2642" s="847" t="s">
        <v>5160</v>
      </c>
      <c r="B2642" s="961" t="s">
        <v>5161</v>
      </c>
      <c r="C2642" s="672" t="s">
        <v>3289</v>
      </c>
      <c r="D2642" s="673" t="s">
        <v>1688</v>
      </c>
      <c r="E2642" s="673" t="s">
        <v>1689</v>
      </c>
      <c r="F2642" s="847" t="s">
        <v>575</v>
      </c>
      <c r="G2642" s="847" t="s">
        <v>104</v>
      </c>
      <c r="H2642" s="847" t="s">
        <v>564</v>
      </c>
      <c r="I2642" s="673" t="s">
        <v>29</v>
      </c>
      <c r="J2642" s="1"/>
    </row>
    <row r="2643" spans="1:10" ht="12.75" customHeight="1">
      <c r="A2643" s="847" t="s">
        <v>1823</v>
      </c>
      <c r="B2643" s="961" t="s">
        <v>1845</v>
      </c>
      <c r="C2643" s="672" t="s">
        <v>3339</v>
      </c>
      <c r="D2643" s="673" t="s">
        <v>1688</v>
      </c>
      <c r="E2643" s="673" t="s">
        <v>1689</v>
      </c>
      <c r="F2643" s="847" t="s">
        <v>588</v>
      </c>
      <c r="G2643" s="847" t="s">
        <v>104</v>
      </c>
      <c r="H2643" s="847" t="s">
        <v>5131</v>
      </c>
      <c r="I2643" s="673" t="s">
        <v>29</v>
      </c>
      <c r="J2643" s="1"/>
    </row>
    <row r="2644" spans="1:10" ht="12.75" customHeight="1">
      <c r="A2644" s="847" t="s">
        <v>5162</v>
      </c>
      <c r="B2644" s="961" t="s">
        <v>5163</v>
      </c>
      <c r="C2644" s="672" t="s">
        <v>3283</v>
      </c>
      <c r="D2644" s="673" t="s">
        <v>1688</v>
      </c>
      <c r="E2644" s="673" t="s">
        <v>1689</v>
      </c>
      <c r="F2644" s="847" t="s">
        <v>593</v>
      </c>
      <c r="G2644" s="847" t="s">
        <v>303</v>
      </c>
      <c r="H2644" s="847" t="s">
        <v>498</v>
      </c>
      <c r="I2644" s="673" t="s">
        <v>37</v>
      </c>
      <c r="J2644" s="1"/>
    </row>
    <row r="2645" spans="1:10" ht="12.75" customHeight="1">
      <c r="A2645" s="847" t="s">
        <v>5165</v>
      </c>
      <c r="B2645" s="961" t="s">
        <v>5166</v>
      </c>
      <c r="C2645" s="672" t="s">
        <v>3475</v>
      </c>
      <c r="D2645" s="673" t="s">
        <v>1688</v>
      </c>
      <c r="E2645" s="673" t="s">
        <v>1689</v>
      </c>
      <c r="F2645" s="847" t="s">
        <v>584</v>
      </c>
      <c r="G2645" s="847" t="s">
        <v>104</v>
      </c>
      <c r="H2645" s="847" t="s">
        <v>587</v>
      </c>
      <c r="I2645" s="673" t="s">
        <v>37</v>
      </c>
      <c r="J2645" s="1"/>
    </row>
    <row r="2646" spans="1:10" ht="12.75" customHeight="1">
      <c r="A2646" s="847" t="s">
        <v>5033</v>
      </c>
      <c r="B2646" s="961" t="s">
        <v>5034</v>
      </c>
      <c r="C2646" s="672" t="s">
        <v>3409</v>
      </c>
      <c r="D2646" s="673" t="s">
        <v>1688</v>
      </c>
      <c r="E2646" s="673" t="s">
        <v>1689</v>
      </c>
      <c r="F2646" s="847" t="s">
        <v>568</v>
      </c>
      <c r="G2646" s="847" t="s">
        <v>80</v>
      </c>
      <c r="H2646" s="847" t="s">
        <v>494</v>
      </c>
      <c r="I2646" s="673" t="s">
        <v>37</v>
      </c>
      <c r="J2646" s="1"/>
    </row>
    <row r="2647" spans="1:10" ht="12.75" customHeight="1">
      <c r="A2647" s="847" t="s">
        <v>5167</v>
      </c>
      <c r="B2647" s="961" t="s">
        <v>5168</v>
      </c>
      <c r="C2647" s="672" t="s">
        <v>3475</v>
      </c>
      <c r="D2647" s="673" t="s">
        <v>1688</v>
      </c>
      <c r="E2647" s="673" t="s">
        <v>1689</v>
      </c>
      <c r="F2647" s="847" t="s">
        <v>591</v>
      </c>
      <c r="G2647" s="847" t="s">
        <v>303</v>
      </c>
      <c r="H2647" s="847" t="s">
        <v>298</v>
      </c>
      <c r="I2647" s="673" t="s">
        <v>29</v>
      </c>
      <c r="J2647" s="1"/>
    </row>
    <row r="2648" spans="1:10" ht="12.75" customHeight="1">
      <c r="A2648" s="847" t="s">
        <v>5169</v>
      </c>
      <c r="B2648" s="961" t="s">
        <v>5170</v>
      </c>
      <c r="C2648" s="672" t="s">
        <v>3475</v>
      </c>
      <c r="D2648" s="673" t="s">
        <v>1688</v>
      </c>
      <c r="E2648" s="673" t="s">
        <v>1689</v>
      </c>
      <c r="F2648" s="847" t="s">
        <v>591</v>
      </c>
      <c r="G2648" s="847" t="s">
        <v>303</v>
      </c>
      <c r="H2648" s="847" t="s">
        <v>298</v>
      </c>
      <c r="I2648" s="673" t="s">
        <v>29</v>
      </c>
      <c r="J2648" s="1"/>
    </row>
    <row r="2649" spans="1:10" ht="12.75" customHeight="1">
      <c r="A2649" s="847" t="s">
        <v>5171</v>
      </c>
      <c r="B2649" s="961" t="s">
        <v>5172</v>
      </c>
      <c r="C2649" s="672" t="s">
        <v>3289</v>
      </c>
      <c r="D2649" s="673" t="s">
        <v>1817</v>
      </c>
      <c r="E2649" s="673" t="s">
        <v>1689</v>
      </c>
      <c r="F2649" s="847" t="s">
        <v>584</v>
      </c>
      <c r="G2649" s="847" t="s">
        <v>104</v>
      </c>
      <c r="H2649" s="847" t="s">
        <v>587</v>
      </c>
      <c r="I2649" s="673" t="s">
        <v>37</v>
      </c>
      <c r="J2649" s="1"/>
    </row>
    <row r="2650" spans="1:10" ht="12.75" customHeight="1">
      <c r="A2650" s="847" t="s">
        <v>5173</v>
      </c>
      <c r="B2650" s="961" t="s">
        <v>5174</v>
      </c>
      <c r="C2650" s="672" t="s">
        <v>3289</v>
      </c>
      <c r="D2650" s="673" t="s">
        <v>1817</v>
      </c>
      <c r="E2650" s="673" t="s">
        <v>1689</v>
      </c>
      <c r="F2650" s="847" t="s">
        <v>591</v>
      </c>
      <c r="G2650" s="847" t="s">
        <v>303</v>
      </c>
      <c r="H2650" s="847" t="s">
        <v>298</v>
      </c>
      <c r="I2650" s="673" t="s">
        <v>29</v>
      </c>
      <c r="J2650" s="1"/>
    </row>
    <row r="2651" spans="1:10" ht="12.75" customHeight="1">
      <c r="A2651" s="847" t="s">
        <v>5175</v>
      </c>
      <c r="B2651" s="961" t="s">
        <v>5176</v>
      </c>
      <c r="C2651" s="672" t="s">
        <v>3289</v>
      </c>
      <c r="D2651" s="673" t="s">
        <v>1817</v>
      </c>
      <c r="E2651" s="673" t="s">
        <v>1689</v>
      </c>
      <c r="F2651" s="847" t="s">
        <v>593</v>
      </c>
      <c r="G2651" s="847" t="s">
        <v>303</v>
      </c>
      <c r="H2651" s="847" t="s">
        <v>498</v>
      </c>
      <c r="I2651" s="673" t="s">
        <v>29</v>
      </c>
      <c r="J2651" s="1"/>
    </row>
    <row r="2652" spans="1:10" ht="12.75" customHeight="1">
      <c r="A2652" s="847" t="s">
        <v>5177</v>
      </c>
      <c r="B2652" s="961" t="s">
        <v>5178</v>
      </c>
      <c r="C2652" s="672" t="s">
        <v>3475</v>
      </c>
      <c r="D2652" s="673" t="s">
        <v>1688</v>
      </c>
      <c r="E2652" s="673" t="s">
        <v>1689</v>
      </c>
      <c r="F2652" s="847" t="s">
        <v>588</v>
      </c>
      <c r="G2652" s="847" t="s">
        <v>104</v>
      </c>
      <c r="H2652" s="847" t="s">
        <v>5131</v>
      </c>
      <c r="I2652" s="673" t="s">
        <v>29</v>
      </c>
      <c r="J2652" s="1"/>
    </row>
    <row r="2653" spans="1:10" ht="12.75" customHeight="1">
      <c r="A2653" s="847" t="s">
        <v>5179</v>
      </c>
      <c r="B2653" s="961" t="s">
        <v>5180</v>
      </c>
      <c r="C2653" s="672" t="s">
        <v>3289</v>
      </c>
      <c r="D2653" s="673" t="s">
        <v>1817</v>
      </c>
      <c r="E2653" s="673" t="s">
        <v>1689</v>
      </c>
      <c r="F2653" s="847" t="s">
        <v>613</v>
      </c>
      <c r="G2653" s="847" t="s">
        <v>303</v>
      </c>
      <c r="H2653" s="847" t="s">
        <v>564</v>
      </c>
      <c r="I2653" s="673" t="s">
        <v>37</v>
      </c>
      <c r="J2653" s="1"/>
    </row>
    <row r="2654" spans="1:10" ht="12.75" customHeight="1">
      <c r="A2654" s="543"/>
      <c r="B2654" s="1468"/>
      <c r="C2654" s="543"/>
      <c r="D2654" s="543"/>
      <c r="E2654" s="604"/>
      <c r="F2654" s="1468"/>
      <c r="G2654" s="1468"/>
      <c r="H2654" s="1468"/>
      <c r="I2654" s="543"/>
      <c r="J2654" s="1"/>
    </row>
    <row r="2655" spans="1:10" ht="12.75" customHeight="1">
      <c r="A2655" s="381" t="s">
        <v>1638</v>
      </c>
      <c r="B2655" s="2245">
        <v>7</v>
      </c>
      <c r="C2655" s="2080"/>
      <c r="D2655" s="2080"/>
      <c r="E2655" s="2080"/>
      <c r="F2655" s="2080"/>
      <c r="G2655" s="2080"/>
      <c r="H2655" s="2080"/>
      <c r="I2655" s="2081"/>
      <c r="J2655" s="1"/>
    </row>
    <row r="2656" spans="1:10" ht="12.75" customHeight="1">
      <c r="A2656" s="2256" t="s">
        <v>1641</v>
      </c>
      <c r="B2656" s="2080"/>
      <c r="C2656" s="2080"/>
      <c r="D2656" s="2080"/>
      <c r="E2656" s="2081"/>
      <c r="F2656" s="2245" t="s">
        <v>1642</v>
      </c>
      <c r="G2656" s="2080"/>
      <c r="H2656" s="2080"/>
      <c r="I2656" s="2081"/>
      <c r="J2656" s="1"/>
    </row>
    <row r="2657" spans="1:10" ht="12.75" customHeight="1">
      <c r="A2657" s="2246" t="s">
        <v>1643</v>
      </c>
      <c r="B2657" s="2249" t="s">
        <v>1644</v>
      </c>
      <c r="C2657" s="2246" t="s">
        <v>1645</v>
      </c>
      <c r="D2657" s="2253" t="s">
        <v>1646</v>
      </c>
      <c r="E2657" s="2246" t="s">
        <v>1648</v>
      </c>
      <c r="F2657" s="2260" t="s">
        <v>1649</v>
      </c>
      <c r="G2657" s="2249" t="s">
        <v>1665</v>
      </c>
      <c r="H2657" s="2249" t="s">
        <v>1666</v>
      </c>
      <c r="I2657" s="2246" t="s">
        <v>1667</v>
      </c>
      <c r="J2657" s="1"/>
    </row>
    <row r="2658" spans="1:10" ht="12.75" customHeight="1">
      <c r="A2658" s="2083"/>
      <c r="B2658" s="2083"/>
      <c r="C2658" s="2083"/>
      <c r="D2658" s="2254"/>
      <c r="E2658" s="2083"/>
      <c r="F2658" s="2261"/>
      <c r="G2658" s="2083"/>
      <c r="H2658" s="2083"/>
      <c r="I2658" s="2083"/>
      <c r="J2658" s="1"/>
    </row>
    <row r="2659" spans="1:10" ht="12.75" customHeight="1">
      <c r="A2659" s="847" t="s">
        <v>5052</v>
      </c>
      <c r="B2659" s="961" t="s">
        <v>5053</v>
      </c>
      <c r="C2659" s="672" t="s">
        <v>3283</v>
      </c>
      <c r="D2659" s="673" t="s">
        <v>1688</v>
      </c>
      <c r="E2659" s="673" t="s">
        <v>1689</v>
      </c>
      <c r="F2659" s="847" t="s">
        <v>568</v>
      </c>
      <c r="G2659" s="847" t="s">
        <v>80</v>
      </c>
      <c r="H2659" s="847" t="s">
        <v>494</v>
      </c>
      <c r="I2659" s="673" t="s">
        <v>40</v>
      </c>
      <c r="J2659" s="1"/>
    </row>
    <row r="2660" spans="1:10" ht="12.75" customHeight="1">
      <c r="A2660" s="847" t="s">
        <v>5181</v>
      </c>
      <c r="B2660" s="961" t="s">
        <v>5182</v>
      </c>
      <c r="C2660" s="672" t="s">
        <v>3283</v>
      </c>
      <c r="D2660" s="673" t="s">
        <v>1688</v>
      </c>
      <c r="E2660" s="673" t="s">
        <v>1689</v>
      </c>
      <c r="F2660" s="847" t="s">
        <v>588</v>
      </c>
      <c r="G2660" s="847" t="s">
        <v>104</v>
      </c>
      <c r="H2660" s="847" t="s">
        <v>587</v>
      </c>
      <c r="I2660" s="673" t="s">
        <v>29</v>
      </c>
      <c r="J2660" s="1"/>
    </row>
    <row r="2661" spans="1:10" ht="12.75" customHeight="1">
      <c r="A2661" s="847" t="s">
        <v>1858</v>
      </c>
      <c r="B2661" s="961" t="s">
        <v>2063</v>
      </c>
      <c r="C2661" s="469" t="s">
        <v>3434</v>
      </c>
      <c r="D2661" s="673" t="s">
        <v>1688</v>
      </c>
      <c r="E2661" s="673" t="s">
        <v>1689</v>
      </c>
      <c r="F2661" s="847" t="s">
        <v>591</v>
      </c>
      <c r="G2661" s="847" t="s">
        <v>303</v>
      </c>
      <c r="H2661" s="847" t="s">
        <v>298</v>
      </c>
      <c r="I2661" s="673" t="s">
        <v>29</v>
      </c>
      <c r="J2661" s="1"/>
    </row>
    <row r="2662" spans="1:10" ht="12.75" customHeight="1">
      <c r="A2662" s="847" t="s">
        <v>1860</v>
      </c>
      <c r="B2662" s="961" t="s">
        <v>2063</v>
      </c>
      <c r="C2662" s="469" t="s">
        <v>3434</v>
      </c>
      <c r="D2662" s="673" t="s">
        <v>1688</v>
      </c>
      <c r="E2662" s="673" t="s">
        <v>1689</v>
      </c>
      <c r="F2662" s="847" t="s">
        <v>588</v>
      </c>
      <c r="G2662" s="847" t="s">
        <v>104</v>
      </c>
      <c r="H2662" s="847" t="s">
        <v>587</v>
      </c>
      <c r="I2662" s="673" t="s">
        <v>29</v>
      </c>
      <c r="J2662" s="1"/>
    </row>
    <row r="2663" spans="1:10" ht="12.75" customHeight="1">
      <c r="A2663" s="847" t="s">
        <v>1861</v>
      </c>
      <c r="B2663" s="961" t="s">
        <v>2063</v>
      </c>
      <c r="C2663" s="469" t="s">
        <v>3434</v>
      </c>
      <c r="D2663" s="673" t="s">
        <v>1688</v>
      </c>
      <c r="E2663" s="673" t="s">
        <v>1689</v>
      </c>
      <c r="F2663" s="847" t="s">
        <v>586</v>
      </c>
      <c r="G2663" s="847" t="s">
        <v>104</v>
      </c>
      <c r="H2663" s="847" t="s">
        <v>587</v>
      </c>
      <c r="I2663" s="673" t="s">
        <v>29</v>
      </c>
      <c r="J2663" s="1"/>
    </row>
    <row r="2664" spans="1:10" ht="12.75" customHeight="1">
      <c r="A2664" s="847" t="s">
        <v>1862</v>
      </c>
      <c r="B2664" s="961" t="s">
        <v>2063</v>
      </c>
      <c r="C2664" s="469" t="s">
        <v>3434</v>
      </c>
      <c r="D2664" s="673" t="s">
        <v>1688</v>
      </c>
      <c r="E2664" s="673" t="s">
        <v>1689</v>
      </c>
      <c r="F2664" s="847" t="s">
        <v>570</v>
      </c>
      <c r="G2664" s="847" t="s">
        <v>857</v>
      </c>
      <c r="H2664" s="847" t="s">
        <v>587</v>
      </c>
      <c r="I2664" s="673" t="s">
        <v>29</v>
      </c>
      <c r="J2664" s="1"/>
    </row>
    <row r="2665" spans="1:10" ht="12.75" customHeight="1">
      <c r="A2665" s="847" t="s">
        <v>2496</v>
      </c>
      <c r="B2665" s="961" t="s">
        <v>2497</v>
      </c>
      <c r="C2665" s="672" t="s">
        <v>3409</v>
      </c>
      <c r="D2665" s="673" t="s">
        <v>1817</v>
      </c>
      <c r="E2665" s="673" t="s">
        <v>1689</v>
      </c>
      <c r="F2665" s="847" t="s">
        <v>617</v>
      </c>
      <c r="G2665" s="847" t="s">
        <v>303</v>
      </c>
      <c r="H2665" s="847" t="s">
        <v>1296</v>
      </c>
      <c r="I2665" s="673" t="s">
        <v>40</v>
      </c>
      <c r="J2665" s="1"/>
    </row>
    <row r="2666" spans="1:10" ht="12.75" customHeight="1">
      <c r="A2666" s="847" t="s">
        <v>2496</v>
      </c>
      <c r="B2666" s="961" t="s">
        <v>2497</v>
      </c>
      <c r="C2666" s="672" t="s">
        <v>3409</v>
      </c>
      <c r="D2666" s="673" t="s">
        <v>2020</v>
      </c>
      <c r="E2666" s="673" t="s">
        <v>1689</v>
      </c>
      <c r="F2666" s="847" t="s">
        <v>617</v>
      </c>
      <c r="G2666" s="847" t="s">
        <v>303</v>
      </c>
      <c r="H2666" s="847" t="s">
        <v>1296</v>
      </c>
      <c r="I2666" s="673" t="s">
        <v>40</v>
      </c>
      <c r="J2666" s="1"/>
    </row>
    <row r="2667" spans="1:10" ht="12.75" customHeight="1">
      <c r="A2667" s="847" t="s">
        <v>5183</v>
      </c>
      <c r="B2667" s="961" t="s">
        <v>5184</v>
      </c>
      <c r="C2667" s="672" t="s">
        <v>3289</v>
      </c>
      <c r="D2667" s="673" t="s">
        <v>1817</v>
      </c>
      <c r="E2667" s="673" t="s">
        <v>1689</v>
      </c>
      <c r="F2667" s="847" t="s">
        <v>584</v>
      </c>
      <c r="G2667" s="847" t="s">
        <v>104</v>
      </c>
      <c r="H2667" s="847" t="s">
        <v>587</v>
      </c>
      <c r="I2667" s="673" t="s">
        <v>40</v>
      </c>
      <c r="J2667" s="1"/>
    </row>
    <row r="2668" spans="1:10" ht="12.75" customHeight="1">
      <c r="A2668" s="847" t="s">
        <v>5185</v>
      </c>
      <c r="B2668" s="961" t="s">
        <v>5186</v>
      </c>
      <c r="C2668" s="672" t="s">
        <v>3289</v>
      </c>
      <c r="D2668" s="673" t="s">
        <v>1817</v>
      </c>
      <c r="E2668" s="673" t="s">
        <v>1689</v>
      </c>
      <c r="F2668" s="847" t="s">
        <v>5187</v>
      </c>
      <c r="G2668" s="847" t="s">
        <v>303</v>
      </c>
      <c r="H2668" s="847" t="s">
        <v>298</v>
      </c>
      <c r="I2668" s="673" t="s">
        <v>40</v>
      </c>
      <c r="J2668" s="1"/>
    </row>
    <row r="2669" spans="1:10" ht="12.75" customHeight="1">
      <c r="A2669" s="847" t="s">
        <v>5188</v>
      </c>
      <c r="B2669" s="961" t="s">
        <v>5189</v>
      </c>
      <c r="C2669" s="672" t="s">
        <v>3409</v>
      </c>
      <c r="D2669" s="673" t="s">
        <v>1817</v>
      </c>
      <c r="E2669" s="673" t="s">
        <v>1689</v>
      </c>
      <c r="F2669" s="847" t="s">
        <v>572</v>
      </c>
      <c r="G2669" s="847" t="s">
        <v>1032</v>
      </c>
      <c r="H2669" s="847" t="s">
        <v>573</v>
      </c>
      <c r="I2669" s="673" t="s">
        <v>29</v>
      </c>
      <c r="J2669" s="1"/>
    </row>
    <row r="2670" spans="1:10" ht="12.75" customHeight="1">
      <c r="A2670" s="543"/>
      <c r="B2670" s="1468"/>
      <c r="C2670" s="543"/>
      <c r="D2670" s="543"/>
      <c r="E2670" s="604"/>
      <c r="F2670" s="1468"/>
      <c r="G2670" s="1468"/>
      <c r="H2670" s="1468"/>
      <c r="I2670" s="543"/>
      <c r="J2670" s="1"/>
    </row>
    <row r="2671" spans="1:10" ht="12.75" customHeight="1">
      <c r="A2671" s="381" t="s">
        <v>1638</v>
      </c>
      <c r="B2671" s="2245">
        <v>8</v>
      </c>
      <c r="C2671" s="2080"/>
      <c r="D2671" s="2080"/>
      <c r="E2671" s="2080"/>
      <c r="F2671" s="2080"/>
      <c r="G2671" s="2080"/>
      <c r="H2671" s="2080"/>
      <c r="I2671" s="2081"/>
      <c r="J2671" s="1"/>
    </row>
    <row r="2672" spans="1:10" ht="12.75" customHeight="1">
      <c r="A2672" s="2256" t="s">
        <v>1641</v>
      </c>
      <c r="B2672" s="2080"/>
      <c r="C2672" s="2080"/>
      <c r="D2672" s="2080"/>
      <c r="E2672" s="2081"/>
      <c r="F2672" s="2245" t="s">
        <v>1642</v>
      </c>
      <c r="G2672" s="2080"/>
      <c r="H2672" s="2080"/>
      <c r="I2672" s="2081"/>
      <c r="J2672" s="1"/>
    </row>
    <row r="2673" spans="1:10" ht="12.75" customHeight="1">
      <c r="A2673" s="2246" t="s">
        <v>1643</v>
      </c>
      <c r="B2673" s="2249" t="s">
        <v>1644</v>
      </c>
      <c r="C2673" s="2246" t="s">
        <v>1645</v>
      </c>
      <c r="D2673" s="2253" t="s">
        <v>1646</v>
      </c>
      <c r="E2673" s="2246" t="s">
        <v>1648</v>
      </c>
      <c r="F2673" s="2260" t="s">
        <v>1649</v>
      </c>
      <c r="G2673" s="2249" t="s">
        <v>1665</v>
      </c>
      <c r="H2673" s="2249" t="s">
        <v>1666</v>
      </c>
      <c r="I2673" s="2246" t="s">
        <v>1667</v>
      </c>
      <c r="J2673" s="1"/>
    </row>
    <row r="2674" spans="1:10" ht="12.75" customHeight="1">
      <c r="A2674" s="2083"/>
      <c r="B2674" s="2083"/>
      <c r="C2674" s="2083"/>
      <c r="D2674" s="2254"/>
      <c r="E2674" s="2083"/>
      <c r="F2674" s="2261"/>
      <c r="G2674" s="2083"/>
      <c r="H2674" s="2083"/>
      <c r="I2674" s="2083"/>
      <c r="J2674" s="1"/>
    </row>
    <row r="2675" spans="1:10" ht="12.75" customHeight="1">
      <c r="A2675" s="847" t="s">
        <v>5190</v>
      </c>
      <c r="B2675" s="961" t="s">
        <v>5163</v>
      </c>
      <c r="C2675" s="672" t="s">
        <v>3409</v>
      </c>
      <c r="D2675" s="673" t="s">
        <v>1688</v>
      </c>
      <c r="E2675" s="673" t="s">
        <v>1689</v>
      </c>
      <c r="F2675" s="847" t="s">
        <v>593</v>
      </c>
      <c r="G2675" s="847" t="s">
        <v>303</v>
      </c>
      <c r="H2675" s="847" t="s">
        <v>498</v>
      </c>
      <c r="I2675" s="673" t="s">
        <v>37</v>
      </c>
      <c r="J2675" s="1"/>
    </row>
    <row r="2676" spans="1:10" ht="12.75" customHeight="1">
      <c r="A2676" s="847" t="s">
        <v>5191</v>
      </c>
      <c r="B2676" s="961" t="s">
        <v>5166</v>
      </c>
      <c r="C2676" s="672" t="s">
        <v>3475</v>
      </c>
      <c r="D2676" s="673" t="s">
        <v>1688</v>
      </c>
      <c r="E2676" s="673" t="s">
        <v>1689</v>
      </c>
      <c r="F2676" s="847" t="s">
        <v>584</v>
      </c>
      <c r="G2676" s="847" t="s">
        <v>104</v>
      </c>
      <c r="H2676" s="847" t="s">
        <v>587</v>
      </c>
      <c r="I2676" s="673" t="s">
        <v>37</v>
      </c>
      <c r="J2676" s="1"/>
    </row>
    <row r="2677" spans="1:10" ht="12.75" customHeight="1">
      <c r="A2677" s="847" t="s">
        <v>5192</v>
      </c>
      <c r="B2677" s="961" t="s">
        <v>5193</v>
      </c>
      <c r="C2677" s="672" t="s">
        <v>3289</v>
      </c>
      <c r="D2677" s="673" t="s">
        <v>1688</v>
      </c>
      <c r="E2677" s="673" t="s">
        <v>1689</v>
      </c>
      <c r="F2677" s="847" t="s">
        <v>586</v>
      </c>
      <c r="G2677" s="847" t="s">
        <v>104</v>
      </c>
      <c r="H2677" s="847" t="s">
        <v>587</v>
      </c>
      <c r="I2677" s="673" t="s">
        <v>29</v>
      </c>
      <c r="J2677" s="1"/>
    </row>
    <row r="2678" spans="1:10" ht="12.75" customHeight="1">
      <c r="A2678" s="847" t="s">
        <v>5194</v>
      </c>
      <c r="B2678" s="961" t="s">
        <v>5195</v>
      </c>
      <c r="C2678" s="672" t="s">
        <v>3289</v>
      </c>
      <c r="D2678" s="673" t="s">
        <v>1817</v>
      </c>
      <c r="E2678" s="673" t="s">
        <v>1689</v>
      </c>
      <c r="F2678" s="847" t="s">
        <v>570</v>
      </c>
      <c r="G2678" s="847" t="s">
        <v>1032</v>
      </c>
      <c r="H2678" s="847" t="s">
        <v>587</v>
      </c>
      <c r="I2678" s="673" t="s">
        <v>29</v>
      </c>
      <c r="J2678" s="1"/>
    </row>
    <row r="2679" spans="1:10" ht="12.75" customHeight="1">
      <c r="A2679" s="847" t="s">
        <v>5194</v>
      </c>
      <c r="B2679" s="961" t="s">
        <v>5195</v>
      </c>
      <c r="C2679" s="672" t="s">
        <v>3289</v>
      </c>
      <c r="D2679" s="673" t="s">
        <v>2020</v>
      </c>
      <c r="E2679" s="673" t="s">
        <v>1689</v>
      </c>
      <c r="F2679" s="847" t="s">
        <v>570</v>
      </c>
      <c r="G2679" s="847" t="s">
        <v>1032</v>
      </c>
      <c r="H2679" s="847" t="s">
        <v>587</v>
      </c>
      <c r="I2679" s="673" t="s">
        <v>29</v>
      </c>
      <c r="J2679" s="1"/>
    </row>
    <row r="2680" spans="1:10" ht="12.75" customHeight="1">
      <c r="A2680" s="847" t="s">
        <v>5196</v>
      </c>
      <c r="B2680" s="961" t="s">
        <v>5197</v>
      </c>
      <c r="C2680" s="672" t="s">
        <v>3289</v>
      </c>
      <c r="D2680" s="673" t="s">
        <v>1817</v>
      </c>
      <c r="E2680" s="673" t="s">
        <v>1689</v>
      </c>
      <c r="F2680" s="847" t="s">
        <v>588</v>
      </c>
      <c r="G2680" s="847" t="s">
        <v>104</v>
      </c>
      <c r="H2680" s="847" t="s">
        <v>5131</v>
      </c>
      <c r="I2680" s="673" t="s">
        <v>29</v>
      </c>
      <c r="J2680" s="1"/>
    </row>
    <row r="2681" spans="1:10" ht="12.75" customHeight="1">
      <c r="A2681" s="847" t="s">
        <v>5198</v>
      </c>
      <c r="B2681" s="961" t="s">
        <v>5199</v>
      </c>
      <c r="C2681" s="672" t="s">
        <v>3289</v>
      </c>
      <c r="D2681" s="673" t="s">
        <v>1817</v>
      </c>
      <c r="E2681" s="673" t="s">
        <v>1689</v>
      </c>
      <c r="F2681" s="847" t="s">
        <v>593</v>
      </c>
      <c r="G2681" s="847" t="s">
        <v>303</v>
      </c>
      <c r="H2681" s="847" t="s">
        <v>498</v>
      </c>
      <c r="I2681" s="673" t="s">
        <v>37</v>
      </c>
      <c r="J2681" s="1"/>
    </row>
    <row r="2682" spans="1:10" ht="12.75" customHeight="1">
      <c r="A2682" s="847" t="s">
        <v>5200</v>
      </c>
      <c r="B2682" s="961" t="s">
        <v>5184</v>
      </c>
      <c r="C2682" s="672" t="s">
        <v>3409</v>
      </c>
      <c r="D2682" s="673" t="s">
        <v>1817</v>
      </c>
      <c r="E2682" s="673" t="s">
        <v>1689</v>
      </c>
      <c r="F2682" s="847" t="s">
        <v>584</v>
      </c>
      <c r="G2682" s="847" t="s">
        <v>104</v>
      </c>
      <c r="H2682" s="847" t="s">
        <v>587</v>
      </c>
      <c r="I2682" s="673" t="s">
        <v>37</v>
      </c>
      <c r="J2682" s="1"/>
    </row>
    <row r="2683" spans="1:10" ht="12.75" customHeight="1">
      <c r="A2683" s="847" t="s">
        <v>5200</v>
      </c>
      <c r="B2683" s="961" t="s">
        <v>5184</v>
      </c>
      <c r="C2683" s="672" t="s">
        <v>3409</v>
      </c>
      <c r="D2683" s="673" t="s">
        <v>2020</v>
      </c>
      <c r="E2683" s="673" t="s">
        <v>1689</v>
      </c>
      <c r="F2683" s="847" t="s">
        <v>584</v>
      </c>
      <c r="G2683" s="847" t="s">
        <v>104</v>
      </c>
      <c r="H2683" s="847" t="s">
        <v>587</v>
      </c>
      <c r="I2683" s="673" t="s">
        <v>37</v>
      </c>
      <c r="J2683" s="1"/>
    </row>
    <row r="2684" spans="1:10" ht="12.75" customHeight="1">
      <c r="A2684" s="847" t="s">
        <v>1866</v>
      </c>
      <c r="B2684" s="961" t="s">
        <v>2092</v>
      </c>
      <c r="C2684" s="672" t="s">
        <v>3339</v>
      </c>
      <c r="D2684" s="673" t="s">
        <v>1688</v>
      </c>
      <c r="E2684" s="673" t="s">
        <v>1689</v>
      </c>
      <c r="F2684" s="847" t="s">
        <v>586</v>
      </c>
      <c r="G2684" s="847" t="s">
        <v>104</v>
      </c>
      <c r="H2684" s="847" t="s">
        <v>5201</v>
      </c>
      <c r="I2684" s="673" t="s">
        <v>29</v>
      </c>
      <c r="J2684" s="1"/>
    </row>
    <row r="2685" spans="1:10" ht="12.75" customHeight="1">
      <c r="A2685" s="847" t="s">
        <v>5075</v>
      </c>
      <c r="B2685" s="961" t="s">
        <v>2094</v>
      </c>
      <c r="C2685" s="469" t="s">
        <v>3434</v>
      </c>
      <c r="D2685" s="673" t="s">
        <v>1688</v>
      </c>
      <c r="E2685" s="673" t="s">
        <v>1689</v>
      </c>
      <c r="F2685" s="847" t="s">
        <v>591</v>
      </c>
      <c r="G2685" s="847" t="s">
        <v>303</v>
      </c>
      <c r="H2685" s="847" t="s">
        <v>298</v>
      </c>
      <c r="I2685" s="673" t="s">
        <v>29</v>
      </c>
      <c r="J2685" s="1"/>
    </row>
    <row r="2686" spans="1:10" ht="12.75" customHeight="1">
      <c r="A2686" s="847" t="s">
        <v>5076</v>
      </c>
      <c r="B2686" s="961" t="s">
        <v>2094</v>
      </c>
      <c r="C2686" s="469" t="s">
        <v>3434</v>
      </c>
      <c r="D2686" s="673" t="s">
        <v>1688</v>
      </c>
      <c r="E2686" s="673" t="s">
        <v>1689</v>
      </c>
      <c r="F2686" s="847" t="s">
        <v>588</v>
      </c>
      <c r="G2686" s="847" t="s">
        <v>104</v>
      </c>
      <c r="H2686" s="847" t="s">
        <v>5131</v>
      </c>
      <c r="I2686" s="673" t="s">
        <v>29</v>
      </c>
      <c r="J2686" s="1"/>
    </row>
    <row r="2687" spans="1:10" ht="13.5" customHeight="1">
      <c r="A2687" s="847" t="s">
        <v>5077</v>
      </c>
      <c r="B2687" s="961" t="s">
        <v>2094</v>
      </c>
      <c r="C2687" s="469" t="s">
        <v>3434</v>
      </c>
      <c r="D2687" s="673" t="s">
        <v>1688</v>
      </c>
      <c r="E2687" s="673" t="s">
        <v>1689</v>
      </c>
      <c r="F2687" s="847" t="s">
        <v>586</v>
      </c>
      <c r="G2687" s="847" t="s">
        <v>104</v>
      </c>
      <c r="H2687" s="847" t="s">
        <v>5201</v>
      </c>
      <c r="I2687" s="673" t="s">
        <v>29</v>
      </c>
      <c r="J2687" s="1"/>
    </row>
    <row r="2688" spans="1:10" ht="12.75" customHeight="1">
      <c r="A2688" s="847" t="s">
        <v>5078</v>
      </c>
      <c r="B2688" s="961" t="s">
        <v>2094</v>
      </c>
      <c r="C2688" s="672" t="s">
        <v>3434</v>
      </c>
      <c r="D2688" s="673" t="s">
        <v>1688</v>
      </c>
      <c r="E2688" s="673" t="s">
        <v>1689</v>
      </c>
      <c r="F2688" s="847" t="s">
        <v>570</v>
      </c>
      <c r="G2688" s="847" t="s">
        <v>1032</v>
      </c>
      <c r="H2688" s="847" t="s">
        <v>587</v>
      </c>
      <c r="I2688" s="673" t="s">
        <v>29</v>
      </c>
      <c r="J2688" s="1"/>
    </row>
    <row r="2689" spans="1:10" ht="12.75" customHeight="1">
      <c r="A2689" s="543"/>
      <c r="B2689" s="1468"/>
      <c r="C2689" s="543"/>
      <c r="D2689" s="543"/>
      <c r="E2689" s="604"/>
      <c r="F2689" s="1468"/>
      <c r="G2689" s="1468"/>
      <c r="H2689" s="1468"/>
      <c r="I2689" s="543"/>
      <c r="J2689" s="1"/>
    </row>
    <row r="2690" spans="1:10" ht="12.75" customHeight="1">
      <c r="A2690" s="381" t="s">
        <v>18</v>
      </c>
      <c r="B2690" s="2245" t="s">
        <v>5202</v>
      </c>
      <c r="C2690" s="2080"/>
      <c r="D2690" s="2080"/>
      <c r="E2690" s="2080"/>
      <c r="F2690" s="2080"/>
      <c r="G2690" s="2080"/>
      <c r="H2690" s="2080"/>
      <c r="I2690" s="2081"/>
      <c r="J2690" s="1"/>
    </row>
    <row r="2691" spans="1:10" ht="12.75" customHeight="1">
      <c r="A2691" s="381" t="s">
        <v>1638</v>
      </c>
      <c r="B2691" s="2245">
        <v>1</v>
      </c>
      <c r="C2691" s="2080"/>
      <c r="D2691" s="2080"/>
      <c r="E2691" s="2080"/>
      <c r="F2691" s="2080"/>
      <c r="G2691" s="2080"/>
      <c r="H2691" s="2080"/>
      <c r="I2691" s="2081"/>
      <c r="J2691" s="1"/>
    </row>
    <row r="2692" spans="1:10" ht="12.75" customHeight="1">
      <c r="A2692" s="2256" t="s">
        <v>1641</v>
      </c>
      <c r="B2692" s="2080"/>
      <c r="C2692" s="2080"/>
      <c r="D2692" s="2080"/>
      <c r="E2692" s="2081"/>
      <c r="F2692" s="2245" t="s">
        <v>1642</v>
      </c>
      <c r="G2692" s="2080"/>
      <c r="H2692" s="2080"/>
      <c r="I2692" s="2081"/>
      <c r="J2692" s="1"/>
    </row>
    <row r="2693" spans="1:10" ht="12.75" customHeight="1">
      <c r="A2693" s="2246" t="s">
        <v>1643</v>
      </c>
      <c r="B2693" s="2249" t="s">
        <v>1644</v>
      </c>
      <c r="C2693" s="2246" t="s">
        <v>1645</v>
      </c>
      <c r="D2693" s="2253" t="s">
        <v>1646</v>
      </c>
      <c r="E2693" s="2246" t="s">
        <v>1648</v>
      </c>
      <c r="F2693" s="2260" t="s">
        <v>1649</v>
      </c>
      <c r="G2693" s="2249" t="s">
        <v>1665</v>
      </c>
      <c r="H2693" s="2249" t="s">
        <v>1666</v>
      </c>
      <c r="I2693" s="2246" t="s">
        <v>1667</v>
      </c>
      <c r="J2693" s="1"/>
    </row>
    <row r="2694" spans="1:10" ht="12.75" customHeight="1">
      <c r="A2694" s="2083"/>
      <c r="B2694" s="2083"/>
      <c r="C2694" s="2083"/>
      <c r="D2694" s="2254"/>
      <c r="E2694" s="2083"/>
      <c r="F2694" s="2261"/>
      <c r="G2694" s="2083"/>
      <c r="H2694" s="2083"/>
      <c r="I2694" s="2083"/>
      <c r="J2694" s="1"/>
    </row>
    <row r="2695" spans="1:10" ht="12.75" customHeight="1">
      <c r="A2695" s="847" t="s">
        <v>2382</v>
      </c>
      <c r="B2695" s="961" t="s">
        <v>1907</v>
      </c>
      <c r="C2695" s="672" t="s">
        <v>3283</v>
      </c>
      <c r="D2695" s="673" t="s">
        <v>1688</v>
      </c>
      <c r="E2695" s="673" t="s">
        <v>1705</v>
      </c>
      <c r="F2695" s="847" t="s">
        <v>5203</v>
      </c>
      <c r="G2695" s="847" t="s">
        <v>48</v>
      </c>
      <c r="H2695" s="847" t="s">
        <v>3315</v>
      </c>
      <c r="I2695" s="673" t="s">
        <v>29</v>
      </c>
      <c r="J2695" s="1"/>
    </row>
    <row r="2696" spans="1:10" ht="12.75" customHeight="1">
      <c r="A2696" s="847" t="s">
        <v>4475</v>
      </c>
      <c r="B2696" s="961" t="s">
        <v>4265</v>
      </c>
      <c r="C2696" s="672" t="s">
        <v>3283</v>
      </c>
      <c r="D2696" s="673" t="s">
        <v>1688</v>
      </c>
      <c r="E2696" s="673" t="s">
        <v>1705</v>
      </c>
      <c r="F2696" s="847" t="s">
        <v>5089</v>
      </c>
      <c r="G2696" s="847" t="s">
        <v>48</v>
      </c>
      <c r="H2696" s="847" t="s">
        <v>4911</v>
      </c>
      <c r="I2696" s="673" t="s">
        <v>29</v>
      </c>
      <c r="J2696" s="1"/>
    </row>
    <row r="2697" spans="1:10" ht="12.75" customHeight="1">
      <c r="A2697" s="847" t="s">
        <v>1711</v>
      </c>
      <c r="B2697" s="961" t="s">
        <v>1712</v>
      </c>
      <c r="C2697" s="672" t="s">
        <v>3317</v>
      </c>
      <c r="D2697" s="673" t="s">
        <v>1688</v>
      </c>
      <c r="E2697" s="673" t="s">
        <v>1705</v>
      </c>
      <c r="F2697" s="847" t="s">
        <v>5204</v>
      </c>
      <c r="G2697" s="847" t="s">
        <v>303</v>
      </c>
      <c r="H2697" s="847" t="s">
        <v>1714</v>
      </c>
      <c r="I2697" s="673" t="s">
        <v>29</v>
      </c>
      <c r="J2697" s="1"/>
    </row>
    <row r="2698" spans="1:10" ht="12.75" customHeight="1">
      <c r="A2698" s="847" t="s">
        <v>3310</v>
      </c>
      <c r="B2698" s="961" t="s">
        <v>3486</v>
      </c>
      <c r="C2698" s="672" t="s">
        <v>3283</v>
      </c>
      <c r="D2698" s="673" t="s">
        <v>1688</v>
      </c>
      <c r="E2698" s="673" t="s">
        <v>1705</v>
      </c>
      <c r="F2698" s="847" t="s">
        <v>5094</v>
      </c>
      <c r="G2698" s="847" t="s">
        <v>104</v>
      </c>
      <c r="H2698" s="847" t="s">
        <v>1206</v>
      </c>
      <c r="I2698" s="673" t="s">
        <v>29</v>
      </c>
      <c r="J2698" s="1"/>
    </row>
    <row r="2699" spans="1:10" ht="12.75" customHeight="1">
      <c r="A2699" s="847" t="s">
        <v>4917</v>
      </c>
      <c r="B2699" s="961" t="s">
        <v>5205</v>
      </c>
      <c r="C2699" s="672" t="s">
        <v>3289</v>
      </c>
      <c r="D2699" s="673" t="s">
        <v>1688</v>
      </c>
      <c r="E2699" s="673" t="s">
        <v>1689</v>
      </c>
      <c r="F2699" s="847" t="s">
        <v>575</v>
      </c>
      <c r="G2699" s="847" t="s">
        <v>104</v>
      </c>
      <c r="H2699" s="847" t="s">
        <v>1206</v>
      </c>
      <c r="I2699" s="673" t="s">
        <v>29</v>
      </c>
      <c r="J2699" s="1"/>
    </row>
    <row r="2700" spans="1:10" ht="12.75" customHeight="1">
      <c r="A2700" s="847" t="s">
        <v>4916</v>
      </c>
      <c r="B2700" s="961" t="s">
        <v>2399</v>
      </c>
      <c r="C2700" s="672" t="s">
        <v>3283</v>
      </c>
      <c r="D2700" s="673" t="s">
        <v>1688</v>
      </c>
      <c r="E2700" s="673" t="s">
        <v>1689</v>
      </c>
      <c r="F2700" s="847" t="s">
        <v>568</v>
      </c>
      <c r="G2700" s="847" t="s">
        <v>80</v>
      </c>
      <c r="H2700" s="847" t="s">
        <v>494</v>
      </c>
      <c r="I2700" s="673" t="s">
        <v>40</v>
      </c>
      <c r="J2700" s="1"/>
    </row>
    <row r="2701" spans="1:10" ht="12.75" customHeight="1">
      <c r="A2701" s="847" t="s">
        <v>4921</v>
      </c>
      <c r="B2701" s="961" t="s">
        <v>130</v>
      </c>
      <c r="C2701" s="672" t="s">
        <v>3283</v>
      </c>
      <c r="D2701" s="673" t="s">
        <v>1688</v>
      </c>
      <c r="E2701" s="673" t="s">
        <v>1689</v>
      </c>
      <c r="F2701" s="847" t="s">
        <v>144</v>
      </c>
      <c r="G2701" s="847" t="s">
        <v>104</v>
      </c>
      <c r="H2701" s="847" t="s">
        <v>130</v>
      </c>
      <c r="I2701" s="673" t="s">
        <v>37</v>
      </c>
      <c r="J2701" s="1"/>
    </row>
    <row r="2702" spans="1:10" ht="12.75" customHeight="1">
      <c r="A2702" s="847" t="s">
        <v>5206</v>
      </c>
      <c r="B2702" s="961" t="s">
        <v>5207</v>
      </c>
      <c r="C2702" s="672" t="s">
        <v>3289</v>
      </c>
      <c r="D2702" s="673" t="s">
        <v>1688</v>
      </c>
      <c r="E2702" s="673" t="s">
        <v>1689</v>
      </c>
      <c r="F2702" s="847" t="s">
        <v>606</v>
      </c>
      <c r="G2702" s="847" t="s">
        <v>303</v>
      </c>
      <c r="H2702" s="847" t="s">
        <v>2480</v>
      </c>
      <c r="I2702" s="673" t="s">
        <v>29</v>
      </c>
      <c r="J2702" s="1"/>
    </row>
    <row r="2703" spans="1:10" ht="12.75" customHeight="1">
      <c r="A2703" s="847" t="s">
        <v>5208</v>
      </c>
      <c r="B2703" s="961" t="s">
        <v>5209</v>
      </c>
      <c r="C2703" s="672" t="s">
        <v>3289</v>
      </c>
      <c r="D2703" s="673" t="s">
        <v>1688</v>
      </c>
      <c r="E2703" s="673" t="s">
        <v>1689</v>
      </c>
      <c r="F2703" s="847" t="s">
        <v>610</v>
      </c>
      <c r="G2703" s="847" t="s">
        <v>303</v>
      </c>
      <c r="H2703" s="847" t="s">
        <v>5210</v>
      </c>
      <c r="I2703" s="673" t="s">
        <v>29</v>
      </c>
      <c r="J2703" s="1"/>
    </row>
    <row r="2704" spans="1:10" ht="12.75" customHeight="1">
      <c r="A2704" s="847" t="s">
        <v>5211</v>
      </c>
      <c r="B2704" s="961" t="s">
        <v>5209</v>
      </c>
      <c r="C2704" s="672" t="s">
        <v>3289</v>
      </c>
      <c r="D2704" s="673" t="s">
        <v>1688</v>
      </c>
      <c r="E2704" s="673" t="s">
        <v>1689</v>
      </c>
      <c r="F2704" s="847" t="s">
        <v>610</v>
      </c>
      <c r="G2704" s="847" t="s">
        <v>303</v>
      </c>
      <c r="H2704" s="847" t="s">
        <v>5210</v>
      </c>
      <c r="I2704" s="673" t="s">
        <v>29</v>
      </c>
      <c r="J2704" s="1"/>
    </row>
    <row r="2705" spans="1:10" ht="12.75" customHeight="1">
      <c r="A2705" s="847" t="s">
        <v>5212</v>
      </c>
      <c r="B2705" s="961" t="s">
        <v>5213</v>
      </c>
      <c r="C2705" s="672" t="s">
        <v>3475</v>
      </c>
      <c r="D2705" s="673" t="s">
        <v>1688</v>
      </c>
      <c r="E2705" s="673" t="s">
        <v>1689</v>
      </c>
      <c r="F2705" s="847" t="s">
        <v>615</v>
      </c>
      <c r="G2705" s="847" t="s">
        <v>303</v>
      </c>
      <c r="H2705" s="847" t="s">
        <v>583</v>
      </c>
      <c r="I2705" s="673" t="s">
        <v>40</v>
      </c>
      <c r="J2705" s="1"/>
    </row>
    <row r="2706" spans="1:10" ht="12.75" customHeight="1">
      <c r="A2706" s="847" t="s">
        <v>5214</v>
      </c>
      <c r="B2706" s="961" t="s">
        <v>5215</v>
      </c>
      <c r="C2706" s="672" t="s">
        <v>3289</v>
      </c>
      <c r="D2706" s="673" t="s">
        <v>1688</v>
      </c>
      <c r="E2706" s="673" t="s">
        <v>1689</v>
      </c>
      <c r="F2706" s="847" t="s">
        <v>617</v>
      </c>
      <c r="G2706" s="847" t="s">
        <v>303</v>
      </c>
      <c r="H2706" s="847" t="s">
        <v>583</v>
      </c>
      <c r="I2706" s="673" t="s">
        <v>40</v>
      </c>
      <c r="J2706" s="1"/>
    </row>
    <row r="2707" spans="1:10" ht="12.75" customHeight="1">
      <c r="A2707" s="1798"/>
      <c r="B2707" s="1799"/>
      <c r="C2707" s="1798"/>
      <c r="D2707" s="1798"/>
      <c r="E2707" s="672"/>
      <c r="F2707" s="1799"/>
      <c r="G2707" s="1799"/>
      <c r="H2707" s="1799"/>
      <c r="I2707" s="1798"/>
      <c r="J2707" s="1"/>
    </row>
    <row r="2708" spans="1:10" ht="12.75" customHeight="1">
      <c r="A2708" s="381" t="s">
        <v>1638</v>
      </c>
      <c r="B2708" s="2245">
        <v>2</v>
      </c>
      <c r="C2708" s="2080"/>
      <c r="D2708" s="2080"/>
      <c r="E2708" s="2080"/>
      <c r="F2708" s="2080"/>
      <c r="G2708" s="2080"/>
      <c r="H2708" s="2080"/>
      <c r="I2708" s="2081"/>
      <c r="J2708" s="1"/>
    </row>
    <row r="2709" spans="1:10" ht="12.75" customHeight="1">
      <c r="A2709" s="2256" t="s">
        <v>1641</v>
      </c>
      <c r="B2709" s="2080"/>
      <c r="C2709" s="2080"/>
      <c r="D2709" s="2080"/>
      <c r="E2709" s="2081"/>
      <c r="F2709" s="2245" t="s">
        <v>1642</v>
      </c>
      <c r="G2709" s="2080"/>
      <c r="H2709" s="2080"/>
      <c r="I2709" s="2081"/>
      <c r="J2709" s="1"/>
    </row>
    <row r="2710" spans="1:10" ht="12.75" customHeight="1">
      <c r="A2710" s="2246" t="s">
        <v>1643</v>
      </c>
      <c r="B2710" s="2249" t="s">
        <v>1644</v>
      </c>
      <c r="C2710" s="2246" t="s">
        <v>1645</v>
      </c>
      <c r="D2710" s="2253" t="s">
        <v>1646</v>
      </c>
      <c r="E2710" s="2246" t="s">
        <v>1648</v>
      </c>
      <c r="F2710" s="2260" t="s">
        <v>1649</v>
      </c>
      <c r="G2710" s="2249" t="s">
        <v>1665</v>
      </c>
      <c r="H2710" s="2249" t="s">
        <v>1666</v>
      </c>
      <c r="I2710" s="2246" t="s">
        <v>1667</v>
      </c>
      <c r="J2710" s="1"/>
    </row>
    <row r="2711" spans="1:10" ht="12.75" customHeight="1">
      <c r="A2711" s="2083"/>
      <c r="B2711" s="2083"/>
      <c r="C2711" s="2083"/>
      <c r="D2711" s="2254"/>
      <c r="E2711" s="2083"/>
      <c r="F2711" s="2261"/>
      <c r="G2711" s="2083"/>
      <c r="H2711" s="2083"/>
      <c r="I2711" s="2083"/>
      <c r="J2711" s="1"/>
    </row>
    <row r="2712" spans="1:10" ht="12.75" customHeight="1">
      <c r="A2712" s="847" t="s">
        <v>3209</v>
      </c>
      <c r="B2712" s="961" t="s">
        <v>3336</v>
      </c>
      <c r="C2712" s="672" t="s">
        <v>3283</v>
      </c>
      <c r="D2712" s="673" t="s">
        <v>1688</v>
      </c>
      <c r="E2712" s="673" t="s">
        <v>1705</v>
      </c>
      <c r="F2712" s="847" t="s">
        <v>1008</v>
      </c>
      <c r="G2712" s="847" t="s">
        <v>104</v>
      </c>
      <c r="H2712" s="847" t="s">
        <v>1206</v>
      </c>
      <c r="I2712" s="673" t="s">
        <v>29</v>
      </c>
      <c r="J2712" s="1"/>
    </row>
    <row r="2713" spans="1:10" ht="12.75" customHeight="1">
      <c r="A2713" s="847" t="s">
        <v>2406</v>
      </c>
      <c r="B2713" s="961" t="s">
        <v>1907</v>
      </c>
      <c r="C2713" s="672" t="s">
        <v>3283</v>
      </c>
      <c r="D2713" s="673" t="s">
        <v>1688</v>
      </c>
      <c r="E2713" s="673" t="s">
        <v>1705</v>
      </c>
      <c r="F2713" s="847" t="s">
        <v>5203</v>
      </c>
      <c r="G2713" s="847" t="s">
        <v>303</v>
      </c>
      <c r="H2713" s="847" t="s">
        <v>3315</v>
      </c>
      <c r="I2713" s="673" t="s">
        <v>29</v>
      </c>
      <c r="J2713" s="1"/>
    </row>
    <row r="2714" spans="1:10" ht="12.75" customHeight="1">
      <c r="A2714" s="847" t="s">
        <v>4678</v>
      </c>
      <c r="B2714" s="961" t="s">
        <v>4285</v>
      </c>
      <c r="C2714" s="672" t="s">
        <v>3283</v>
      </c>
      <c r="D2714" s="673" t="s">
        <v>1688</v>
      </c>
      <c r="E2714" s="673" t="s">
        <v>1705</v>
      </c>
      <c r="F2714" s="847" t="s">
        <v>5100</v>
      </c>
      <c r="G2714" s="847" t="s">
        <v>48</v>
      </c>
      <c r="H2714" s="847" t="s">
        <v>1206</v>
      </c>
      <c r="I2714" s="673" t="s">
        <v>29</v>
      </c>
      <c r="J2714" s="1"/>
    </row>
    <row r="2715" spans="1:10" ht="12.75" customHeight="1">
      <c r="A2715" s="847" t="s">
        <v>1739</v>
      </c>
      <c r="B2715" s="961" t="s">
        <v>1740</v>
      </c>
      <c r="C2715" s="672" t="s">
        <v>3475</v>
      </c>
      <c r="D2715" s="673" t="s">
        <v>1688</v>
      </c>
      <c r="E2715" s="673" t="s">
        <v>1705</v>
      </c>
      <c r="F2715" s="847" t="s">
        <v>2121</v>
      </c>
      <c r="G2715" s="847" t="s">
        <v>303</v>
      </c>
      <c r="H2715" s="847" t="s">
        <v>2535</v>
      </c>
      <c r="I2715" s="673" t="s">
        <v>29</v>
      </c>
      <c r="J2715" s="1"/>
    </row>
    <row r="2716" spans="1:10" ht="12.75" customHeight="1">
      <c r="A2716" s="847" t="s">
        <v>1741</v>
      </c>
      <c r="B2716" s="961" t="s">
        <v>5222</v>
      </c>
      <c r="C2716" s="672" t="s">
        <v>3317</v>
      </c>
      <c r="D2716" s="673" t="s">
        <v>1688</v>
      </c>
      <c r="E2716" s="673" t="s">
        <v>1705</v>
      </c>
      <c r="F2716" s="847" t="s">
        <v>844</v>
      </c>
      <c r="G2716" s="847" t="s">
        <v>48</v>
      </c>
      <c r="H2716" s="847" t="s">
        <v>1714</v>
      </c>
      <c r="I2716" s="673" t="s">
        <v>29</v>
      </c>
      <c r="J2716" s="1"/>
    </row>
    <row r="2717" spans="1:10" ht="12.75" customHeight="1">
      <c r="A2717" s="847" t="s">
        <v>4934</v>
      </c>
      <c r="B2717" s="961" t="s">
        <v>4935</v>
      </c>
      <c r="C2717" s="672" t="s">
        <v>3283</v>
      </c>
      <c r="D2717" s="673" t="s">
        <v>1688</v>
      </c>
      <c r="E2717" s="673" t="s">
        <v>1689</v>
      </c>
      <c r="F2717" s="847" t="s">
        <v>461</v>
      </c>
      <c r="G2717" s="847" t="s">
        <v>25</v>
      </c>
      <c r="H2717" s="847" t="s">
        <v>859</v>
      </c>
      <c r="I2717" s="673" t="s">
        <v>40</v>
      </c>
      <c r="J2717" s="1"/>
    </row>
    <row r="2718" spans="1:10" ht="12.75" customHeight="1">
      <c r="A2718" s="847" t="s">
        <v>4938</v>
      </c>
      <c r="B2718" s="961" t="s">
        <v>5226</v>
      </c>
      <c r="C2718" s="672" t="s">
        <v>3283</v>
      </c>
      <c r="D2718" s="673" t="s">
        <v>1688</v>
      </c>
      <c r="E2718" s="673" t="s">
        <v>1689</v>
      </c>
      <c r="F2718" s="847" t="s">
        <v>574</v>
      </c>
      <c r="G2718" s="847" t="s">
        <v>104</v>
      </c>
      <c r="H2718" s="847" t="s">
        <v>564</v>
      </c>
      <c r="I2718" s="673" t="s">
        <v>29</v>
      </c>
      <c r="J2718" s="1"/>
    </row>
    <row r="2719" spans="1:10" ht="12.75" customHeight="1">
      <c r="A2719" s="847" t="s">
        <v>4940</v>
      </c>
      <c r="B2719" s="961" t="s">
        <v>4485</v>
      </c>
      <c r="C2719" s="672" t="s">
        <v>3283</v>
      </c>
      <c r="D2719" s="673" t="s">
        <v>1688</v>
      </c>
      <c r="E2719" s="673" t="s">
        <v>1689</v>
      </c>
      <c r="F2719" s="847" t="s">
        <v>588</v>
      </c>
      <c r="G2719" s="847" t="s">
        <v>104</v>
      </c>
      <c r="H2719" s="847" t="s">
        <v>587</v>
      </c>
      <c r="I2719" s="673" t="s">
        <v>29</v>
      </c>
      <c r="J2719" s="1"/>
    </row>
    <row r="2720" spans="1:10" ht="12.75" customHeight="1">
      <c r="A2720" s="847" t="s">
        <v>4942</v>
      </c>
      <c r="B2720" s="961" t="s">
        <v>1131</v>
      </c>
      <c r="C2720" s="672" t="s">
        <v>3283</v>
      </c>
      <c r="D2720" s="673" t="s">
        <v>1688</v>
      </c>
      <c r="E2720" s="673" t="s">
        <v>1689</v>
      </c>
      <c r="F2720" s="847" t="s">
        <v>572</v>
      </c>
      <c r="G2720" s="847" t="s">
        <v>1032</v>
      </c>
      <c r="H2720" s="847" t="s">
        <v>5227</v>
      </c>
      <c r="I2720" s="673" t="s">
        <v>29</v>
      </c>
      <c r="J2720" s="1"/>
    </row>
    <row r="2721" spans="1:10" ht="12.75" customHeight="1">
      <c r="A2721" s="847" t="s">
        <v>4945</v>
      </c>
      <c r="B2721" s="961" t="s">
        <v>4946</v>
      </c>
      <c r="C2721" s="672" t="s">
        <v>3475</v>
      </c>
      <c r="D2721" s="673" t="s">
        <v>1688</v>
      </c>
      <c r="E2721" s="673" t="s">
        <v>1689</v>
      </c>
      <c r="F2721" s="847" t="s">
        <v>600</v>
      </c>
      <c r="G2721" s="847" t="s">
        <v>314</v>
      </c>
      <c r="H2721" s="847" t="s">
        <v>583</v>
      </c>
      <c r="I2721" s="673" t="s">
        <v>40</v>
      </c>
      <c r="J2721" s="1"/>
    </row>
    <row r="2722" spans="1:10" ht="12.75" customHeight="1">
      <c r="A2722" s="847" t="s">
        <v>3092</v>
      </c>
      <c r="B2722" s="961" t="s">
        <v>1824</v>
      </c>
      <c r="C2722" s="672" t="s">
        <v>3339</v>
      </c>
      <c r="D2722" s="673" t="s">
        <v>1688</v>
      </c>
      <c r="E2722" s="673" t="s">
        <v>1689</v>
      </c>
      <c r="F2722" s="847" t="s">
        <v>606</v>
      </c>
      <c r="G2722" s="847" t="s">
        <v>303</v>
      </c>
      <c r="H2722" s="847" t="s">
        <v>583</v>
      </c>
      <c r="I2722" s="673" t="s">
        <v>29</v>
      </c>
      <c r="J2722" s="1"/>
    </row>
    <row r="2723" spans="1:10" ht="12.75" customHeight="1">
      <c r="A2723" s="847" t="s">
        <v>5228</v>
      </c>
      <c r="B2723" s="961" t="s">
        <v>5229</v>
      </c>
      <c r="C2723" s="672" t="s">
        <v>3289</v>
      </c>
      <c r="D2723" s="673" t="s">
        <v>1688</v>
      </c>
      <c r="E2723" s="673" t="s">
        <v>1689</v>
      </c>
      <c r="F2723" s="847" t="s">
        <v>5103</v>
      </c>
      <c r="G2723" s="847" t="s">
        <v>104</v>
      </c>
      <c r="H2723" s="847" t="s">
        <v>1206</v>
      </c>
      <c r="I2723" s="673" t="s">
        <v>29</v>
      </c>
      <c r="J2723" s="1"/>
    </row>
    <row r="2724" spans="1:10" ht="12.75" customHeight="1">
      <c r="A2724" s="847" t="s">
        <v>1730</v>
      </c>
      <c r="B2724" s="961" t="s">
        <v>5230</v>
      </c>
      <c r="C2724" s="672" t="s">
        <v>3317</v>
      </c>
      <c r="D2724" s="673" t="s">
        <v>1688</v>
      </c>
      <c r="E2724" s="673" t="s">
        <v>1689</v>
      </c>
      <c r="F2724" s="847" t="s">
        <v>5103</v>
      </c>
      <c r="G2724" s="847" t="s">
        <v>104</v>
      </c>
      <c r="H2724" s="847" t="s">
        <v>1206</v>
      </c>
      <c r="I2724" s="673" t="s">
        <v>29</v>
      </c>
      <c r="J2724" s="1"/>
    </row>
    <row r="2725" spans="1:10" ht="12.75" customHeight="1">
      <c r="A2725" s="543"/>
      <c r="B2725" s="1468"/>
      <c r="C2725" s="543"/>
      <c r="D2725" s="543"/>
      <c r="E2725" s="604"/>
      <c r="F2725" s="1468"/>
      <c r="G2725" s="1468"/>
      <c r="H2725" s="1468"/>
      <c r="I2725" s="543"/>
      <c r="J2725" s="1"/>
    </row>
    <row r="2726" spans="1:10" ht="12.75" customHeight="1">
      <c r="A2726" s="381" t="s">
        <v>1638</v>
      </c>
      <c r="B2726" s="2245">
        <v>3</v>
      </c>
      <c r="C2726" s="2080"/>
      <c r="D2726" s="2080"/>
      <c r="E2726" s="2080"/>
      <c r="F2726" s="2080"/>
      <c r="G2726" s="2080"/>
      <c r="H2726" s="2080"/>
      <c r="I2726" s="2081"/>
      <c r="J2726" s="1"/>
    </row>
    <row r="2727" spans="1:10" ht="12.75" customHeight="1">
      <c r="A2727" s="2256" t="s">
        <v>1641</v>
      </c>
      <c r="B2727" s="2080"/>
      <c r="C2727" s="2080"/>
      <c r="D2727" s="2080"/>
      <c r="E2727" s="2081"/>
      <c r="F2727" s="2245" t="s">
        <v>1642</v>
      </c>
      <c r="G2727" s="2080"/>
      <c r="H2727" s="2080"/>
      <c r="I2727" s="2081"/>
      <c r="J2727" s="1"/>
    </row>
    <row r="2728" spans="1:10" ht="12.75" customHeight="1">
      <c r="A2728" s="2246" t="s">
        <v>1643</v>
      </c>
      <c r="B2728" s="2249" t="s">
        <v>1644</v>
      </c>
      <c r="C2728" s="2246" t="s">
        <v>1645</v>
      </c>
      <c r="D2728" s="2253" t="s">
        <v>1646</v>
      </c>
      <c r="E2728" s="2246" t="s">
        <v>1648</v>
      </c>
      <c r="F2728" s="2260" t="s">
        <v>1649</v>
      </c>
      <c r="G2728" s="2249" t="s">
        <v>1665</v>
      </c>
      <c r="H2728" s="2249" t="s">
        <v>1666</v>
      </c>
      <c r="I2728" s="2246" t="s">
        <v>1667</v>
      </c>
      <c r="J2728" s="1"/>
    </row>
    <row r="2729" spans="1:10" ht="12.75" customHeight="1">
      <c r="A2729" s="2083"/>
      <c r="B2729" s="2083"/>
      <c r="C2729" s="2083"/>
      <c r="D2729" s="2254"/>
      <c r="E2729" s="2083"/>
      <c r="F2729" s="2261"/>
      <c r="G2729" s="2083"/>
      <c r="H2729" s="2083"/>
      <c r="I2729" s="2083"/>
      <c r="J2729" s="1"/>
    </row>
    <row r="2730" spans="1:10" ht="12.75" customHeight="1">
      <c r="A2730" s="847" t="s">
        <v>1758</v>
      </c>
      <c r="B2730" s="961" t="s">
        <v>88</v>
      </c>
      <c r="C2730" s="672" t="s">
        <v>3358</v>
      </c>
      <c r="D2730" s="673" t="s">
        <v>1688</v>
      </c>
      <c r="E2730" s="673" t="s">
        <v>1705</v>
      </c>
      <c r="F2730" s="847" t="s">
        <v>89</v>
      </c>
      <c r="G2730" s="847" t="s">
        <v>177</v>
      </c>
      <c r="H2730" s="847" t="s">
        <v>4988</v>
      </c>
      <c r="I2730" s="673" t="s">
        <v>29</v>
      </c>
      <c r="J2730" s="1"/>
    </row>
    <row r="2731" spans="1:10" ht="12.75" customHeight="1">
      <c r="A2731" s="847" t="s">
        <v>5108</v>
      </c>
      <c r="B2731" s="961" t="s">
        <v>3627</v>
      </c>
      <c r="C2731" s="672" t="s">
        <v>3283</v>
      </c>
      <c r="D2731" s="673" t="s">
        <v>1688</v>
      </c>
      <c r="E2731" s="673" t="s">
        <v>1705</v>
      </c>
      <c r="F2731" s="847" t="s">
        <v>1745</v>
      </c>
      <c r="G2731" s="847" t="s">
        <v>48</v>
      </c>
      <c r="H2731" s="847" t="s">
        <v>3315</v>
      </c>
      <c r="I2731" s="673" t="s">
        <v>29</v>
      </c>
      <c r="J2731" s="1"/>
    </row>
    <row r="2732" spans="1:10" ht="12.75" customHeight="1">
      <c r="A2732" s="847" t="s">
        <v>4995</v>
      </c>
      <c r="B2732" s="961" t="s">
        <v>3627</v>
      </c>
      <c r="C2732" s="672" t="s">
        <v>5232</v>
      </c>
      <c r="D2732" s="673" t="s">
        <v>1688</v>
      </c>
      <c r="E2732" s="673" t="s">
        <v>1705</v>
      </c>
      <c r="F2732" s="847" t="s">
        <v>984</v>
      </c>
      <c r="G2732" s="847" t="s">
        <v>48</v>
      </c>
      <c r="H2732" s="847" t="s">
        <v>3315</v>
      </c>
      <c r="I2732" s="673" t="s">
        <v>29</v>
      </c>
      <c r="J2732" s="1"/>
    </row>
    <row r="2733" spans="1:10" ht="12.75" customHeight="1">
      <c r="A2733" s="847" t="s">
        <v>4604</v>
      </c>
      <c r="B2733" s="961" t="s">
        <v>4960</v>
      </c>
      <c r="C2733" s="672" t="s">
        <v>3283</v>
      </c>
      <c r="D2733" s="673" t="s">
        <v>1688</v>
      </c>
      <c r="E2733" s="673" t="s">
        <v>1705</v>
      </c>
      <c r="F2733" s="847" t="s">
        <v>969</v>
      </c>
      <c r="G2733" s="847" t="s">
        <v>48</v>
      </c>
      <c r="H2733" s="847" t="s">
        <v>4911</v>
      </c>
      <c r="I2733" s="673" t="s">
        <v>29</v>
      </c>
      <c r="J2733" s="1"/>
    </row>
    <row r="2734" spans="1:10" ht="12.75" customHeight="1">
      <c r="A2734" s="847" t="s">
        <v>1760</v>
      </c>
      <c r="B2734" s="961" t="s">
        <v>4690</v>
      </c>
      <c r="C2734" s="672" t="s">
        <v>3358</v>
      </c>
      <c r="D2734" s="673" t="s">
        <v>1688</v>
      </c>
      <c r="E2734" s="673" t="s">
        <v>1705</v>
      </c>
      <c r="F2734" s="847" t="s">
        <v>4953</v>
      </c>
      <c r="G2734" s="847" t="s">
        <v>104</v>
      </c>
      <c r="H2734" s="847" t="s">
        <v>6</v>
      </c>
      <c r="I2734" s="673" t="s">
        <v>29</v>
      </c>
      <c r="J2734" s="1"/>
    </row>
    <row r="2735" spans="1:10" ht="12.75" customHeight="1">
      <c r="A2735" s="847" t="s">
        <v>4971</v>
      </c>
      <c r="B2735" s="961" t="s">
        <v>4972</v>
      </c>
      <c r="C2735" s="672" t="s">
        <v>3283</v>
      </c>
      <c r="D2735" s="673" t="s">
        <v>1688</v>
      </c>
      <c r="E2735" s="673" t="s">
        <v>1689</v>
      </c>
      <c r="F2735" s="847" t="s">
        <v>603</v>
      </c>
      <c r="G2735" s="847" t="s">
        <v>80</v>
      </c>
      <c r="H2735" s="847" t="s">
        <v>583</v>
      </c>
      <c r="I2735" s="673" t="s">
        <v>29</v>
      </c>
      <c r="J2735" s="1"/>
    </row>
    <row r="2736" spans="1:10" ht="12.75" customHeight="1">
      <c r="A2736" s="847" t="s">
        <v>4973</v>
      </c>
      <c r="B2736" s="961" t="s">
        <v>4974</v>
      </c>
      <c r="C2736" s="672" t="s">
        <v>3475</v>
      </c>
      <c r="D2736" s="673" t="s">
        <v>1688</v>
      </c>
      <c r="E2736" s="673" t="s">
        <v>1689</v>
      </c>
      <c r="F2736" s="847" t="s">
        <v>570</v>
      </c>
      <c r="G2736" s="847" t="s">
        <v>1032</v>
      </c>
      <c r="H2736" s="847" t="s">
        <v>587</v>
      </c>
      <c r="I2736" s="673" t="s">
        <v>29</v>
      </c>
      <c r="J2736" s="1"/>
    </row>
    <row r="2737" spans="1:10" ht="12.75" customHeight="1">
      <c r="A2737" s="847" t="s">
        <v>4957</v>
      </c>
      <c r="B2737" s="961" t="s">
        <v>657</v>
      </c>
      <c r="C2737" s="672" t="s">
        <v>3358</v>
      </c>
      <c r="D2737" s="673" t="s">
        <v>1688</v>
      </c>
      <c r="E2737" s="673" t="s">
        <v>1689</v>
      </c>
      <c r="F2737" s="847" t="s">
        <v>656</v>
      </c>
      <c r="G2737" s="847" t="s">
        <v>80</v>
      </c>
      <c r="H2737" s="847" t="s">
        <v>5233</v>
      </c>
      <c r="I2737" s="673" t="s">
        <v>40</v>
      </c>
      <c r="J2737" s="1"/>
    </row>
    <row r="2738" spans="1:10" ht="12.75" customHeight="1">
      <c r="A2738" s="847" t="s">
        <v>5234</v>
      </c>
      <c r="B2738" s="961" t="s">
        <v>5235</v>
      </c>
      <c r="C2738" s="672" t="s">
        <v>3289</v>
      </c>
      <c r="D2738" s="673" t="s">
        <v>1688</v>
      </c>
      <c r="E2738" s="673" t="s">
        <v>1689</v>
      </c>
      <c r="F2738" s="847" t="s">
        <v>608</v>
      </c>
      <c r="G2738" s="847" t="s">
        <v>303</v>
      </c>
      <c r="H2738" s="847" t="s">
        <v>583</v>
      </c>
      <c r="I2738" s="673" t="s">
        <v>29</v>
      </c>
      <c r="J2738" s="1"/>
    </row>
    <row r="2739" spans="1:10" ht="12.75" customHeight="1">
      <c r="A2739" s="847" t="s">
        <v>5236</v>
      </c>
      <c r="B2739" s="961" t="s">
        <v>5237</v>
      </c>
      <c r="C2739" s="672" t="s">
        <v>3289</v>
      </c>
      <c r="D2739" s="673" t="s">
        <v>1688</v>
      </c>
      <c r="E2739" s="673" t="s">
        <v>1689</v>
      </c>
      <c r="F2739" s="847" t="s">
        <v>605</v>
      </c>
      <c r="G2739" s="847" t="s">
        <v>329</v>
      </c>
      <c r="H2739" s="847" t="s">
        <v>583</v>
      </c>
      <c r="I2739" s="673" t="s">
        <v>29</v>
      </c>
      <c r="J2739" s="1"/>
    </row>
    <row r="2740" spans="1:10" ht="12.75" customHeight="1">
      <c r="A2740" s="847" t="s">
        <v>5238</v>
      </c>
      <c r="B2740" s="961" t="s">
        <v>5239</v>
      </c>
      <c r="C2740" s="672" t="s">
        <v>3409</v>
      </c>
      <c r="D2740" s="673" t="s">
        <v>1688</v>
      </c>
      <c r="E2740" s="673" t="s">
        <v>1689</v>
      </c>
      <c r="F2740" s="847" t="s">
        <v>600</v>
      </c>
      <c r="G2740" s="847" t="s">
        <v>314</v>
      </c>
      <c r="H2740" s="847" t="s">
        <v>583</v>
      </c>
      <c r="I2740" s="673" t="s">
        <v>40</v>
      </c>
      <c r="J2740" s="1"/>
    </row>
    <row r="2741" spans="1:10" ht="12.75" customHeight="1">
      <c r="A2741" s="847" t="s">
        <v>5238</v>
      </c>
      <c r="B2741" s="961" t="s">
        <v>5239</v>
      </c>
      <c r="C2741" s="672" t="s">
        <v>3409</v>
      </c>
      <c r="D2741" s="673" t="s">
        <v>2020</v>
      </c>
      <c r="E2741" s="673" t="s">
        <v>1689</v>
      </c>
      <c r="F2741" s="847" t="s">
        <v>600</v>
      </c>
      <c r="G2741" s="847" t="s">
        <v>314</v>
      </c>
      <c r="H2741" s="847" t="s">
        <v>583</v>
      </c>
      <c r="I2741" s="673" t="s">
        <v>40</v>
      </c>
      <c r="J2741" s="1"/>
    </row>
    <row r="2742" spans="1:10" ht="12.75" customHeight="1">
      <c r="A2742" s="847" t="s">
        <v>5240</v>
      </c>
      <c r="B2742" s="961" t="s">
        <v>5241</v>
      </c>
      <c r="C2742" s="672" t="s">
        <v>3289</v>
      </c>
      <c r="D2742" s="673" t="s">
        <v>1688</v>
      </c>
      <c r="E2742" s="673" t="s">
        <v>1689</v>
      </c>
      <c r="F2742" s="847" t="s">
        <v>591</v>
      </c>
      <c r="G2742" s="847" t="s">
        <v>303</v>
      </c>
      <c r="H2742" s="847" t="s">
        <v>298</v>
      </c>
      <c r="I2742" s="673" t="s">
        <v>29</v>
      </c>
      <c r="J2742" s="1"/>
    </row>
    <row r="2743" spans="1:10" ht="12.75" customHeight="1">
      <c r="A2743" s="543"/>
      <c r="B2743" s="1468"/>
      <c r="C2743" s="543"/>
      <c r="D2743" s="543"/>
      <c r="E2743" s="604"/>
      <c r="F2743" s="1468"/>
      <c r="G2743" s="1468"/>
      <c r="H2743" s="1468"/>
      <c r="I2743" s="543"/>
      <c r="J2743" s="1"/>
    </row>
    <row r="2744" spans="1:10" ht="12.75" customHeight="1">
      <c r="A2744" s="381" t="s">
        <v>1638</v>
      </c>
      <c r="B2744" s="2245">
        <v>4</v>
      </c>
      <c r="C2744" s="2080"/>
      <c r="D2744" s="2080"/>
      <c r="E2744" s="2080"/>
      <c r="F2744" s="2080"/>
      <c r="G2744" s="2080"/>
      <c r="H2744" s="2080"/>
      <c r="I2744" s="2081"/>
      <c r="J2744" s="1"/>
    </row>
    <row r="2745" spans="1:10" ht="12.75" customHeight="1">
      <c r="A2745" s="2256" t="s">
        <v>1641</v>
      </c>
      <c r="B2745" s="2080"/>
      <c r="C2745" s="2080"/>
      <c r="D2745" s="2080"/>
      <c r="E2745" s="2081"/>
      <c r="F2745" s="2245" t="s">
        <v>1642</v>
      </c>
      <c r="G2745" s="2080"/>
      <c r="H2745" s="2080"/>
      <c r="I2745" s="2081"/>
      <c r="J2745" s="1"/>
    </row>
    <row r="2746" spans="1:10" ht="12.75" customHeight="1">
      <c r="A2746" s="2246" t="s">
        <v>1643</v>
      </c>
      <c r="B2746" s="2249" t="s">
        <v>1644</v>
      </c>
      <c r="C2746" s="2246" t="s">
        <v>1645</v>
      </c>
      <c r="D2746" s="2253" t="s">
        <v>1646</v>
      </c>
      <c r="E2746" s="2246" t="s">
        <v>1648</v>
      </c>
      <c r="F2746" s="2260" t="s">
        <v>1649</v>
      </c>
      <c r="G2746" s="2249" t="s">
        <v>1665</v>
      </c>
      <c r="H2746" s="2249" t="s">
        <v>1666</v>
      </c>
      <c r="I2746" s="2246" t="s">
        <v>1667</v>
      </c>
      <c r="J2746" s="1"/>
    </row>
    <row r="2747" spans="1:10" ht="12.75" customHeight="1">
      <c r="A2747" s="2083"/>
      <c r="B2747" s="2083"/>
      <c r="C2747" s="2083"/>
      <c r="D2747" s="2254"/>
      <c r="E2747" s="2083"/>
      <c r="F2747" s="2261"/>
      <c r="G2747" s="2083"/>
      <c r="H2747" s="2083"/>
      <c r="I2747" s="2083"/>
      <c r="J2747" s="1"/>
    </row>
    <row r="2748" spans="1:10" ht="12.75" customHeight="1">
      <c r="A2748" s="847" t="s">
        <v>1994</v>
      </c>
      <c r="B2748" s="961" t="s">
        <v>1995</v>
      </c>
      <c r="C2748" s="672" t="s">
        <v>3283</v>
      </c>
      <c r="D2748" s="673" t="s">
        <v>1688</v>
      </c>
      <c r="E2748" s="673" t="s">
        <v>1705</v>
      </c>
      <c r="F2748" s="847" t="s">
        <v>5242</v>
      </c>
      <c r="G2748" s="847" t="s">
        <v>104</v>
      </c>
      <c r="H2748" s="847" t="s">
        <v>4988</v>
      </c>
      <c r="I2748" s="673" t="s">
        <v>29</v>
      </c>
      <c r="J2748" s="1"/>
    </row>
    <row r="2749" spans="1:10" ht="12.75" customHeight="1">
      <c r="A2749" s="847" t="s">
        <v>4992</v>
      </c>
      <c r="B2749" s="961" t="s">
        <v>3640</v>
      </c>
      <c r="C2749" s="672" t="s">
        <v>3283</v>
      </c>
      <c r="D2749" s="673" t="s">
        <v>1688</v>
      </c>
      <c r="E2749" s="673" t="s">
        <v>1705</v>
      </c>
      <c r="F2749" s="847" t="s">
        <v>1745</v>
      </c>
      <c r="G2749" s="847" t="s">
        <v>48</v>
      </c>
      <c r="H2749" s="847" t="s">
        <v>1206</v>
      </c>
      <c r="I2749" s="673" t="s">
        <v>29</v>
      </c>
      <c r="J2749" s="1"/>
    </row>
    <row r="2750" spans="1:10" ht="12.75" customHeight="1">
      <c r="A2750" s="847" t="s">
        <v>4995</v>
      </c>
      <c r="B2750" s="961" t="s">
        <v>3640</v>
      </c>
      <c r="C2750" s="672" t="s">
        <v>3283</v>
      </c>
      <c r="D2750" s="673" t="s">
        <v>1688</v>
      </c>
      <c r="E2750" s="673" t="s">
        <v>1705</v>
      </c>
      <c r="F2750" s="847" t="s">
        <v>984</v>
      </c>
      <c r="G2750" s="847" t="s">
        <v>48</v>
      </c>
      <c r="H2750" s="847" t="s">
        <v>1206</v>
      </c>
      <c r="I2750" s="673" t="s">
        <v>29</v>
      </c>
      <c r="J2750" s="1"/>
    </row>
    <row r="2751" spans="1:10" ht="12.75" customHeight="1">
      <c r="A2751" s="847" t="s">
        <v>4613</v>
      </c>
      <c r="B2751" s="961" t="s">
        <v>4614</v>
      </c>
      <c r="C2751" s="672" t="s">
        <v>3283</v>
      </c>
      <c r="D2751" s="673" t="s">
        <v>1688</v>
      </c>
      <c r="E2751" s="673" t="s">
        <v>1705</v>
      </c>
      <c r="F2751" s="847" t="s">
        <v>997</v>
      </c>
      <c r="G2751" s="847" t="s">
        <v>48</v>
      </c>
      <c r="H2751" s="847" t="s">
        <v>4911</v>
      </c>
      <c r="I2751" s="673" t="s">
        <v>29</v>
      </c>
      <c r="J2751" s="1"/>
    </row>
    <row r="2752" spans="1:10" ht="12.75" customHeight="1">
      <c r="A2752" s="847" t="s">
        <v>1796</v>
      </c>
      <c r="B2752" s="961" t="s">
        <v>5243</v>
      </c>
      <c r="C2752" s="672" t="s">
        <v>3358</v>
      </c>
      <c r="D2752" s="673" t="s">
        <v>1688</v>
      </c>
      <c r="E2752" s="673" t="s">
        <v>1705</v>
      </c>
      <c r="F2752" s="847" t="s">
        <v>174</v>
      </c>
      <c r="G2752" s="847" t="s">
        <v>1032</v>
      </c>
      <c r="H2752" s="847" t="s">
        <v>6</v>
      </c>
      <c r="I2752" s="673" t="s">
        <v>29</v>
      </c>
      <c r="J2752" s="1"/>
    </row>
    <row r="2753" spans="1:10" ht="12.75" customHeight="1">
      <c r="A2753" s="847" t="s">
        <v>1793</v>
      </c>
      <c r="B2753" s="961" t="s">
        <v>4612</v>
      </c>
      <c r="C2753" s="672" t="s">
        <v>3358</v>
      </c>
      <c r="D2753" s="673" t="s">
        <v>1688</v>
      </c>
      <c r="E2753" s="673" t="s">
        <v>1705</v>
      </c>
      <c r="F2753" s="847" t="s">
        <v>2157</v>
      </c>
      <c r="G2753" s="847" t="s">
        <v>303</v>
      </c>
      <c r="H2753" s="847" t="s">
        <v>1206</v>
      </c>
      <c r="I2753" s="673" t="s">
        <v>29</v>
      </c>
      <c r="J2753" s="1"/>
    </row>
    <row r="2754" spans="1:10" ht="12.75" customHeight="1">
      <c r="A2754" s="847" t="s">
        <v>4986</v>
      </c>
      <c r="B2754" s="961" t="s">
        <v>4987</v>
      </c>
      <c r="C2754" s="672" t="s">
        <v>3409</v>
      </c>
      <c r="D2754" s="673" t="s">
        <v>1688</v>
      </c>
      <c r="E2754" s="673" t="s">
        <v>1689</v>
      </c>
      <c r="F2754" s="847" t="s">
        <v>93</v>
      </c>
      <c r="G2754" s="847" t="s">
        <v>177</v>
      </c>
      <c r="H2754" s="847" t="s">
        <v>5104</v>
      </c>
      <c r="I2754" s="673" t="s">
        <v>40</v>
      </c>
      <c r="J2754" s="1"/>
    </row>
    <row r="2755" spans="1:10" ht="12.75" customHeight="1">
      <c r="A2755" s="847" t="s">
        <v>4989</v>
      </c>
      <c r="B2755" s="961" t="s">
        <v>4990</v>
      </c>
      <c r="C2755" s="672" t="s">
        <v>3283</v>
      </c>
      <c r="D2755" s="673" t="s">
        <v>1688</v>
      </c>
      <c r="E2755" s="673" t="s">
        <v>1689</v>
      </c>
      <c r="F2755" s="847" t="s">
        <v>603</v>
      </c>
      <c r="G2755" s="847" t="s">
        <v>80</v>
      </c>
      <c r="H2755" s="847" t="s">
        <v>583</v>
      </c>
      <c r="I2755" s="673" t="s">
        <v>29</v>
      </c>
      <c r="J2755" s="1"/>
    </row>
    <row r="2756" spans="1:10" ht="12.75" customHeight="1">
      <c r="A2756" s="847" t="s">
        <v>4991</v>
      </c>
      <c r="B2756" s="961" t="s">
        <v>5123</v>
      </c>
      <c r="C2756" s="672" t="s">
        <v>3475</v>
      </c>
      <c r="D2756" s="673" t="s">
        <v>1688</v>
      </c>
      <c r="E2756" s="673" t="s">
        <v>1689</v>
      </c>
      <c r="F2756" s="847" t="s">
        <v>572</v>
      </c>
      <c r="G2756" s="847" t="s">
        <v>1032</v>
      </c>
      <c r="H2756" s="847" t="s">
        <v>573</v>
      </c>
      <c r="I2756" s="673" t="s">
        <v>29</v>
      </c>
      <c r="J2756" s="1"/>
    </row>
    <row r="2757" spans="1:10" ht="12.75" customHeight="1">
      <c r="A2757" s="847" t="s">
        <v>5244</v>
      </c>
      <c r="B2757" s="961" t="s">
        <v>5245</v>
      </c>
      <c r="C2757" s="672" t="s">
        <v>3475</v>
      </c>
      <c r="D2757" s="673" t="s">
        <v>1688</v>
      </c>
      <c r="E2757" s="673" t="s">
        <v>1689</v>
      </c>
      <c r="F2757" s="847" t="s">
        <v>591</v>
      </c>
      <c r="G2757" s="847" t="s">
        <v>303</v>
      </c>
      <c r="H2757" s="847" t="s">
        <v>298</v>
      </c>
      <c r="I2757" s="673" t="s">
        <v>29</v>
      </c>
      <c r="J2757" s="1"/>
    </row>
    <row r="2758" spans="1:10" ht="12.75" customHeight="1">
      <c r="A2758" s="847" t="s">
        <v>5246</v>
      </c>
      <c r="B2758" s="961" t="s">
        <v>5245</v>
      </c>
      <c r="C2758" s="672" t="s">
        <v>3475</v>
      </c>
      <c r="D2758" s="673" t="s">
        <v>1688</v>
      </c>
      <c r="E2758" s="673" t="s">
        <v>1689</v>
      </c>
      <c r="F2758" s="847" t="s">
        <v>591</v>
      </c>
      <c r="G2758" s="847" t="s">
        <v>303</v>
      </c>
      <c r="H2758" s="847" t="s">
        <v>298</v>
      </c>
      <c r="I2758" s="673" t="s">
        <v>29</v>
      </c>
      <c r="J2758" s="1"/>
    </row>
    <row r="2759" spans="1:10" ht="12.75" customHeight="1">
      <c r="A2759" s="847" t="s">
        <v>1992</v>
      </c>
      <c r="B2759" s="961" t="s">
        <v>5247</v>
      </c>
      <c r="C2759" s="672" t="s">
        <v>3317</v>
      </c>
      <c r="D2759" s="673" t="s">
        <v>1688</v>
      </c>
      <c r="E2759" s="673" t="s">
        <v>1689</v>
      </c>
      <c r="F2759" s="847" t="s">
        <v>591</v>
      </c>
      <c r="G2759" s="847" t="s">
        <v>303</v>
      </c>
      <c r="H2759" s="847" t="s">
        <v>298</v>
      </c>
      <c r="I2759" s="673" t="s">
        <v>29</v>
      </c>
      <c r="J2759" s="1"/>
    </row>
    <row r="2760" spans="1:10" ht="12.75" customHeight="1">
      <c r="A2760" s="847" t="s">
        <v>5248</v>
      </c>
      <c r="B2760" s="961" t="s">
        <v>5249</v>
      </c>
      <c r="C2760" s="672" t="s">
        <v>3289</v>
      </c>
      <c r="D2760" s="673" t="s">
        <v>1688</v>
      </c>
      <c r="E2760" s="673" t="s">
        <v>1689</v>
      </c>
      <c r="F2760" s="847" t="s">
        <v>608</v>
      </c>
      <c r="G2760" s="847" t="s">
        <v>303</v>
      </c>
      <c r="H2760" s="847" t="s">
        <v>583</v>
      </c>
      <c r="I2760" s="673" t="s">
        <v>29</v>
      </c>
      <c r="J2760" s="1"/>
    </row>
    <row r="2761" spans="1:10" ht="12.75" customHeight="1">
      <c r="A2761" s="847" t="s">
        <v>5250</v>
      </c>
      <c r="B2761" s="961" t="s">
        <v>5251</v>
      </c>
      <c r="C2761" s="672" t="s">
        <v>3289</v>
      </c>
      <c r="D2761" s="673" t="s">
        <v>1688</v>
      </c>
      <c r="E2761" s="673" t="s">
        <v>1689</v>
      </c>
      <c r="F2761" s="847" t="s">
        <v>610</v>
      </c>
      <c r="G2761" s="847" t="s">
        <v>303</v>
      </c>
      <c r="H2761" s="847" t="s">
        <v>583</v>
      </c>
      <c r="I2761" s="673" t="s">
        <v>29</v>
      </c>
      <c r="J2761" s="1"/>
    </row>
    <row r="2762" spans="1:10" ht="12.75" customHeight="1">
      <c r="A2762" s="847" t="s">
        <v>5252</v>
      </c>
      <c r="B2762" s="961" t="s">
        <v>5251</v>
      </c>
      <c r="C2762" s="672" t="s">
        <v>3289</v>
      </c>
      <c r="D2762" s="673" t="s">
        <v>1688</v>
      </c>
      <c r="E2762" s="673" t="s">
        <v>1689</v>
      </c>
      <c r="F2762" s="847" t="s">
        <v>610</v>
      </c>
      <c r="G2762" s="847" t="s">
        <v>303</v>
      </c>
      <c r="H2762" s="847" t="s">
        <v>583</v>
      </c>
      <c r="I2762" s="673" t="s">
        <v>29</v>
      </c>
      <c r="J2762" s="1"/>
    </row>
    <row r="2763" spans="1:10" ht="12.75" customHeight="1">
      <c r="A2763" s="543"/>
      <c r="B2763" s="1468"/>
      <c r="C2763" s="543"/>
      <c r="D2763" s="543"/>
      <c r="E2763" s="604"/>
      <c r="F2763" s="1468"/>
      <c r="G2763" s="1468"/>
      <c r="H2763" s="1468"/>
      <c r="I2763" s="543"/>
      <c r="J2763" s="1"/>
    </row>
    <row r="2764" spans="1:10" ht="12.75" customHeight="1">
      <c r="A2764" s="381" t="s">
        <v>1638</v>
      </c>
      <c r="B2764" s="2245">
        <v>5</v>
      </c>
      <c r="C2764" s="2080"/>
      <c r="D2764" s="2080"/>
      <c r="E2764" s="2080"/>
      <c r="F2764" s="2080"/>
      <c r="G2764" s="2080"/>
      <c r="H2764" s="2080"/>
      <c r="I2764" s="2081"/>
      <c r="J2764" s="1"/>
    </row>
    <row r="2765" spans="1:10" ht="12.75" customHeight="1">
      <c r="A2765" s="2256" t="s">
        <v>1641</v>
      </c>
      <c r="B2765" s="2080"/>
      <c r="C2765" s="2080"/>
      <c r="D2765" s="2080"/>
      <c r="E2765" s="2081"/>
      <c r="F2765" s="2245" t="s">
        <v>1642</v>
      </c>
      <c r="G2765" s="2080"/>
      <c r="H2765" s="2080"/>
      <c r="I2765" s="2081"/>
      <c r="J2765" s="1"/>
    </row>
    <row r="2766" spans="1:10" ht="12.75" customHeight="1">
      <c r="A2766" s="2246" t="s">
        <v>1643</v>
      </c>
      <c r="B2766" s="2249" t="s">
        <v>1644</v>
      </c>
      <c r="C2766" s="2246" t="s">
        <v>1645</v>
      </c>
      <c r="D2766" s="2253" t="s">
        <v>1646</v>
      </c>
      <c r="E2766" s="2246" t="s">
        <v>1648</v>
      </c>
      <c r="F2766" s="2260" t="s">
        <v>1649</v>
      </c>
      <c r="G2766" s="2249" t="s">
        <v>1665</v>
      </c>
      <c r="H2766" s="2249" t="s">
        <v>1666</v>
      </c>
      <c r="I2766" s="2246" t="s">
        <v>1667</v>
      </c>
      <c r="J2766" s="1"/>
    </row>
    <row r="2767" spans="1:10" ht="38.25" customHeight="1">
      <c r="A2767" s="2083"/>
      <c r="B2767" s="2083"/>
      <c r="C2767" s="2083"/>
      <c r="D2767" s="2254"/>
      <c r="E2767" s="2083"/>
      <c r="F2767" s="2261"/>
      <c r="G2767" s="2083"/>
      <c r="H2767" s="2083"/>
      <c r="I2767" s="2083"/>
      <c r="J2767" s="1"/>
    </row>
    <row r="2768" spans="1:10" ht="12.75" customHeight="1">
      <c r="A2768" s="847" t="s">
        <v>5253</v>
      </c>
      <c r="B2768" s="961" t="s">
        <v>5254</v>
      </c>
      <c r="C2768" s="672" t="s">
        <v>3289</v>
      </c>
      <c r="D2768" s="673" t="s">
        <v>1688</v>
      </c>
      <c r="E2768" s="673" t="s">
        <v>1689</v>
      </c>
      <c r="F2768" s="847" t="s">
        <v>605</v>
      </c>
      <c r="G2768" s="847" t="s">
        <v>5255</v>
      </c>
      <c r="H2768" s="847" t="s">
        <v>5256</v>
      </c>
      <c r="I2768" s="673" t="s">
        <v>29</v>
      </c>
      <c r="J2768" s="1"/>
    </row>
    <row r="2769" spans="1:10" ht="12.75" customHeight="1">
      <c r="A2769" s="847" t="s">
        <v>5257</v>
      </c>
      <c r="B2769" s="961" t="s">
        <v>5258</v>
      </c>
      <c r="C2769" s="672" t="s">
        <v>3289</v>
      </c>
      <c r="D2769" s="673" t="s">
        <v>1688</v>
      </c>
      <c r="E2769" s="673" t="s">
        <v>1689</v>
      </c>
      <c r="F2769" s="847" t="s">
        <v>615</v>
      </c>
      <c r="G2769" s="847" t="s">
        <v>303</v>
      </c>
      <c r="H2769" s="847" t="s">
        <v>609</v>
      </c>
      <c r="I2769" s="673" t="s">
        <v>40</v>
      </c>
      <c r="J2769" s="1"/>
    </row>
    <row r="2770" spans="1:10" ht="12.75" customHeight="1">
      <c r="A2770" s="847" t="s">
        <v>5259</v>
      </c>
      <c r="B2770" s="961" t="s">
        <v>5260</v>
      </c>
      <c r="C2770" s="672" t="s">
        <v>3283</v>
      </c>
      <c r="D2770" s="673" t="s">
        <v>1688</v>
      </c>
      <c r="E2770" s="673" t="s">
        <v>1689</v>
      </c>
      <c r="F2770" s="847" t="s">
        <v>5103</v>
      </c>
      <c r="G2770" s="847" t="s">
        <v>104</v>
      </c>
      <c r="H2770" s="847" t="s">
        <v>1206</v>
      </c>
      <c r="I2770" s="673" t="s">
        <v>29</v>
      </c>
      <c r="J2770" s="1"/>
    </row>
    <row r="2771" spans="1:10" ht="12.75" customHeight="1">
      <c r="A2771" s="847" t="s">
        <v>5261</v>
      </c>
      <c r="B2771" s="961" t="s">
        <v>5262</v>
      </c>
      <c r="C2771" s="672" t="s">
        <v>3409</v>
      </c>
      <c r="D2771" s="673" t="s">
        <v>1688</v>
      </c>
      <c r="E2771" s="673" t="s">
        <v>1689</v>
      </c>
      <c r="F2771" s="847" t="s">
        <v>615</v>
      </c>
      <c r="G2771" s="847" t="s">
        <v>303</v>
      </c>
      <c r="H2771" s="847" t="s">
        <v>609</v>
      </c>
      <c r="I2771" s="673" t="s">
        <v>40</v>
      </c>
      <c r="J2771" s="1"/>
    </row>
    <row r="2772" spans="1:10" ht="12.75" customHeight="1">
      <c r="A2772" s="847" t="s">
        <v>5261</v>
      </c>
      <c r="B2772" s="961" t="s">
        <v>5262</v>
      </c>
      <c r="C2772" s="672" t="s">
        <v>3409</v>
      </c>
      <c r="D2772" s="673" t="s">
        <v>2020</v>
      </c>
      <c r="E2772" s="673" t="s">
        <v>1689</v>
      </c>
      <c r="F2772" s="847" t="s">
        <v>615</v>
      </c>
      <c r="G2772" s="847" t="s">
        <v>303</v>
      </c>
      <c r="H2772" s="847" t="s">
        <v>609</v>
      </c>
      <c r="I2772" s="673" t="s">
        <v>40</v>
      </c>
      <c r="J2772" s="1"/>
    </row>
    <row r="2773" spans="1:10" ht="12.75" customHeight="1">
      <c r="A2773" s="847" t="s">
        <v>5263</v>
      </c>
      <c r="B2773" s="961" t="s">
        <v>5264</v>
      </c>
      <c r="C2773" s="672" t="s">
        <v>3289</v>
      </c>
      <c r="D2773" s="673" t="s">
        <v>1688</v>
      </c>
      <c r="E2773" s="673" t="s">
        <v>1689</v>
      </c>
      <c r="F2773" s="847" t="s">
        <v>591</v>
      </c>
      <c r="G2773" s="847" t="s">
        <v>303</v>
      </c>
      <c r="H2773" s="847" t="s">
        <v>298</v>
      </c>
      <c r="I2773" s="673" t="s">
        <v>29</v>
      </c>
      <c r="J2773" s="1"/>
    </row>
    <row r="2774" spans="1:10" ht="12.75" customHeight="1">
      <c r="A2774" s="847" t="s">
        <v>5265</v>
      </c>
      <c r="B2774" s="961" t="s">
        <v>5266</v>
      </c>
      <c r="C2774" s="672" t="s">
        <v>3289</v>
      </c>
      <c r="D2774" s="673" t="s">
        <v>1817</v>
      </c>
      <c r="E2774" s="673" t="s">
        <v>1689</v>
      </c>
      <c r="F2774" s="847" t="s">
        <v>613</v>
      </c>
      <c r="G2774" s="847" t="s">
        <v>303</v>
      </c>
      <c r="H2774" s="847" t="s">
        <v>5256</v>
      </c>
      <c r="I2774" s="673" t="s">
        <v>40</v>
      </c>
      <c r="J2774" s="1"/>
    </row>
    <row r="2775" spans="1:10" ht="12.75" customHeight="1">
      <c r="A2775" s="847" t="s">
        <v>5265</v>
      </c>
      <c r="B2775" s="961" t="s">
        <v>5266</v>
      </c>
      <c r="C2775" s="672" t="s">
        <v>3289</v>
      </c>
      <c r="D2775" s="673" t="s">
        <v>2020</v>
      </c>
      <c r="E2775" s="673" t="s">
        <v>1689</v>
      </c>
      <c r="F2775" s="847" t="s">
        <v>613</v>
      </c>
      <c r="G2775" s="847" t="s">
        <v>303</v>
      </c>
      <c r="H2775" s="847" t="s">
        <v>5256</v>
      </c>
      <c r="I2775" s="673" t="s">
        <v>40</v>
      </c>
      <c r="J2775" s="1"/>
    </row>
    <row r="2776" spans="1:10" ht="12.75" customHeight="1">
      <c r="A2776" s="847" t="s">
        <v>5268</v>
      </c>
      <c r="B2776" s="961" t="s">
        <v>5269</v>
      </c>
      <c r="C2776" s="672" t="s">
        <v>3289</v>
      </c>
      <c r="D2776" s="673" t="s">
        <v>1817</v>
      </c>
      <c r="E2776" s="673" t="s">
        <v>1689</v>
      </c>
      <c r="F2776" s="847" t="s">
        <v>610</v>
      </c>
      <c r="G2776" s="847" t="s">
        <v>303</v>
      </c>
      <c r="H2776" s="847" t="s">
        <v>5210</v>
      </c>
      <c r="I2776" s="673" t="s">
        <v>29</v>
      </c>
      <c r="J2776" s="1"/>
    </row>
    <row r="2777" spans="1:10" ht="12.75" customHeight="1">
      <c r="A2777" s="847" t="s">
        <v>5270</v>
      </c>
      <c r="B2777" s="961" t="s">
        <v>5271</v>
      </c>
      <c r="C2777" s="672" t="s">
        <v>3289</v>
      </c>
      <c r="D2777" s="673" t="s">
        <v>1688</v>
      </c>
      <c r="E2777" s="673" t="s">
        <v>1689</v>
      </c>
      <c r="F2777" s="847" t="s">
        <v>605</v>
      </c>
      <c r="G2777" s="847" t="s">
        <v>5255</v>
      </c>
      <c r="H2777" s="847" t="s">
        <v>5256</v>
      </c>
      <c r="I2777" s="673" t="s">
        <v>29</v>
      </c>
      <c r="J2777" s="1"/>
    </row>
    <row r="2778" spans="1:10" ht="12.75" customHeight="1">
      <c r="A2778" s="847" t="s">
        <v>5272</v>
      </c>
      <c r="B2778" s="961" t="s">
        <v>5273</v>
      </c>
      <c r="C2778" s="672" t="s">
        <v>3283</v>
      </c>
      <c r="D2778" s="673" t="s">
        <v>1817</v>
      </c>
      <c r="E2778" s="673" t="s">
        <v>1689</v>
      </c>
      <c r="F2778" s="847" t="s">
        <v>5103</v>
      </c>
      <c r="G2778" s="847" t="s">
        <v>104</v>
      </c>
      <c r="H2778" s="847" t="s">
        <v>1206</v>
      </c>
      <c r="I2778" s="673" t="s">
        <v>29</v>
      </c>
      <c r="J2778" s="1"/>
    </row>
    <row r="2779" spans="1:10" ht="12.75" customHeight="1">
      <c r="A2779" s="847" t="s">
        <v>5274</v>
      </c>
      <c r="B2779" s="961" t="s">
        <v>5275</v>
      </c>
      <c r="C2779" s="672" t="s">
        <v>3289</v>
      </c>
      <c r="D2779" s="673" t="s">
        <v>1817</v>
      </c>
      <c r="E2779" s="673" t="s">
        <v>1689</v>
      </c>
      <c r="F2779" s="847" t="s">
        <v>606</v>
      </c>
      <c r="G2779" s="847" t="s">
        <v>303</v>
      </c>
      <c r="H2779" s="847" t="s">
        <v>2480</v>
      </c>
      <c r="I2779" s="673" t="s">
        <v>29</v>
      </c>
      <c r="J2779" s="1"/>
    </row>
    <row r="2780" spans="1:10" ht="12.75" customHeight="1">
      <c r="A2780" s="847" t="s">
        <v>5276</v>
      </c>
      <c r="B2780" s="961" t="s">
        <v>5277</v>
      </c>
      <c r="C2780" s="672" t="s">
        <v>3289</v>
      </c>
      <c r="D2780" s="673" t="s">
        <v>1817</v>
      </c>
      <c r="E2780" s="673" t="s">
        <v>1689</v>
      </c>
      <c r="F2780" s="847" t="s">
        <v>610</v>
      </c>
      <c r="G2780" s="847" t="s">
        <v>303</v>
      </c>
      <c r="H2780" s="847" t="s">
        <v>5210</v>
      </c>
      <c r="I2780" s="673" t="s">
        <v>29</v>
      </c>
      <c r="J2780" s="1"/>
    </row>
    <row r="2781" spans="1:10" ht="12.75" customHeight="1">
      <c r="A2781" s="847" t="s">
        <v>5279</v>
      </c>
      <c r="B2781" s="961" t="s">
        <v>5280</v>
      </c>
      <c r="C2781" s="672" t="s">
        <v>3289</v>
      </c>
      <c r="D2781" s="673" t="s">
        <v>1817</v>
      </c>
      <c r="E2781" s="673" t="s">
        <v>1689</v>
      </c>
      <c r="F2781" s="847" t="s">
        <v>608</v>
      </c>
      <c r="G2781" s="847" t="s">
        <v>303</v>
      </c>
      <c r="H2781" s="847" t="s">
        <v>609</v>
      </c>
      <c r="I2781" s="673" t="s">
        <v>29</v>
      </c>
      <c r="J2781" s="1"/>
    </row>
    <row r="2782" spans="1:10" ht="12.75" customHeight="1">
      <c r="A2782" s="847" t="s">
        <v>5281</v>
      </c>
      <c r="B2782" s="961" t="s">
        <v>5282</v>
      </c>
      <c r="C2782" s="672" t="s">
        <v>3409</v>
      </c>
      <c r="D2782" s="673" t="s">
        <v>1817</v>
      </c>
      <c r="E2782" s="673" t="s">
        <v>1689</v>
      </c>
      <c r="F2782" s="847" t="s">
        <v>568</v>
      </c>
      <c r="G2782" s="847" t="s">
        <v>80</v>
      </c>
      <c r="H2782" s="847" t="s">
        <v>494</v>
      </c>
      <c r="I2782" s="673" t="s">
        <v>40</v>
      </c>
      <c r="J2782" s="1"/>
    </row>
    <row r="2783" spans="1:10" ht="12.75" customHeight="1">
      <c r="A2783" s="543"/>
      <c r="B2783" s="1468"/>
      <c r="C2783" s="543"/>
      <c r="D2783" s="543"/>
      <c r="E2783" s="604"/>
      <c r="F2783" s="1468"/>
      <c r="G2783" s="1468"/>
      <c r="H2783" s="1468"/>
      <c r="I2783" s="543"/>
      <c r="J2783" s="1"/>
    </row>
    <row r="2784" spans="1:10" ht="12.75" customHeight="1">
      <c r="A2784" s="381" t="s">
        <v>1638</v>
      </c>
      <c r="B2784" s="2245">
        <v>6</v>
      </c>
      <c r="C2784" s="2080"/>
      <c r="D2784" s="2080"/>
      <c r="E2784" s="2080"/>
      <c r="F2784" s="2080"/>
      <c r="G2784" s="2080"/>
      <c r="H2784" s="2080"/>
      <c r="I2784" s="2081"/>
      <c r="J2784" s="1"/>
    </row>
    <row r="2785" spans="1:10" ht="12.75" customHeight="1">
      <c r="A2785" s="2256" t="s">
        <v>1641</v>
      </c>
      <c r="B2785" s="2080"/>
      <c r="C2785" s="2080"/>
      <c r="D2785" s="2080"/>
      <c r="E2785" s="2081"/>
      <c r="F2785" s="2245" t="s">
        <v>1642</v>
      </c>
      <c r="G2785" s="2080"/>
      <c r="H2785" s="2080"/>
      <c r="I2785" s="2081"/>
      <c r="J2785" s="1"/>
    </row>
    <row r="2786" spans="1:10" ht="12.75" customHeight="1">
      <c r="A2786" s="2246" t="s">
        <v>1643</v>
      </c>
      <c r="B2786" s="2249" t="s">
        <v>1644</v>
      </c>
      <c r="C2786" s="2246" t="s">
        <v>1645</v>
      </c>
      <c r="D2786" s="2253" t="s">
        <v>1646</v>
      </c>
      <c r="E2786" s="2246" t="s">
        <v>1648</v>
      </c>
      <c r="F2786" s="2260" t="s">
        <v>1649</v>
      </c>
      <c r="G2786" s="2249" t="s">
        <v>1665</v>
      </c>
      <c r="H2786" s="2249" t="s">
        <v>1666</v>
      </c>
      <c r="I2786" s="2246" t="s">
        <v>1667</v>
      </c>
      <c r="J2786" s="1"/>
    </row>
    <row r="2787" spans="1:10" ht="12.75" customHeight="1">
      <c r="A2787" s="2083"/>
      <c r="B2787" s="2083"/>
      <c r="C2787" s="2083"/>
      <c r="D2787" s="2254"/>
      <c r="E2787" s="2083"/>
      <c r="F2787" s="2261"/>
      <c r="G2787" s="2083"/>
      <c r="H2787" s="2083"/>
      <c r="I2787" s="2083"/>
      <c r="J2787" s="1"/>
    </row>
    <row r="2788" spans="1:10" ht="12.75" customHeight="1">
      <c r="A2788" s="847" t="s">
        <v>5283</v>
      </c>
      <c r="B2788" s="961" t="s">
        <v>5027</v>
      </c>
      <c r="C2788" s="672" t="s">
        <v>5028</v>
      </c>
      <c r="D2788" s="673" t="s">
        <v>1688</v>
      </c>
      <c r="E2788" s="673" t="s">
        <v>1689</v>
      </c>
      <c r="F2788" s="847" t="s">
        <v>600</v>
      </c>
      <c r="G2788" s="847" t="s">
        <v>314</v>
      </c>
      <c r="H2788" s="847" t="s">
        <v>583</v>
      </c>
      <c r="I2788" s="673" t="s">
        <v>40</v>
      </c>
      <c r="J2788" s="1"/>
    </row>
    <row r="2789" spans="1:10" ht="12.75" customHeight="1">
      <c r="A2789" s="847" t="s">
        <v>5284</v>
      </c>
      <c r="B2789" s="961" t="s">
        <v>5285</v>
      </c>
      <c r="C2789" s="672" t="s">
        <v>3289</v>
      </c>
      <c r="D2789" s="673" t="s">
        <v>1688</v>
      </c>
      <c r="E2789" s="673" t="s">
        <v>1689</v>
      </c>
      <c r="F2789" s="847" t="s">
        <v>605</v>
      </c>
      <c r="G2789" s="847" t="s">
        <v>5255</v>
      </c>
      <c r="H2789" s="847" t="s">
        <v>5256</v>
      </c>
      <c r="I2789" s="673" t="s">
        <v>29</v>
      </c>
      <c r="J2789" s="1"/>
    </row>
    <row r="2790" spans="1:10" ht="12.75" customHeight="1">
      <c r="A2790" s="847" t="s">
        <v>5286</v>
      </c>
      <c r="B2790" s="961" t="s">
        <v>5285</v>
      </c>
      <c r="C2790" s="672" t="s">
        <v>3289</v>
      </c>
      <c r="D2790" s="673" t="s">
        <v>1688</v>
      </c>
      <c r="E2790" s="673" t="s">
        <v>1689</v>
      </c>
      <c r="F2790" s="847" t="s">
        <v>605</v>
      </c>
      <c r="G2790" s="847" t="s">
        <v>5255</v>
      </c>
      <c r="H2790" s="847" t="s">
        <v>5256</v>
      </c>
      <c r="I2790" s="673" t="s">
        <v>29</v>
      </c>
      <c r="J2790" s="1"/>
    </row>
    <row r="2791" spans="1:10" ht="12.75" customHeight="1">
      <c r="A2791" s="847" t="s">
        <v>5287</v>
      </c>
      <c r="B2791" s="961" t="s">
        <v>5285</v>
      </c>
      <c r="C2791" s="672" t="s">
        <v>3289</v>
      </c>
      <c r="D2791" s="673" t="s">
        <v>1688</v>
      </c>
      <c r="E2791" s="673" t="s">
        <v>1689</v>
      </c>
      <c r="F2791" s="847" t="s">
        <v>605</v>
      </c>
      <c r="G2791" s="847" t="s">
        <v>5255</v>
      </c>
      <c r="H2791" s="847" t="s">
        <v>5256</v>
      </c>
      <c r="I2791" s="673" t="s">
        <v>29</v>
      </c>
      <c r="J2791" s="1"/>
    </row>
    <row r="2792" spans="1:10" ht="12.75" customHeight="1">
      <c r="A2792" s="847" t="s">
        <v>1835</v>
      </c>
      <c r="B2792" s="961" t="s">
        <v>5288</v>
      </c>
      <c r="C2792" s="672" t="s">
        <v>3317</v>
      </c>
      <c r="D2792" s="673" t="s">
        <v>1688</v>
      </c>
      <c r="E2792" s="673" t="s">
        <v>1689</v>
      </c>
      <c r="F2792" s="847" t="s">
        <v>605</v>
      </c>
      <c r="G2792" s="847" t="s">
        <v>5255</v>
      </c>
      <c r="H2792" s="847" t="s">
        <v>5256</v>
      </c>
      <c r="I2792" s="673" t="s">
        <v>29</v>
      </c>
      <c r="J2792" s="1"/>
    </row>
    <row r="2793" spans="1:10" ht="12.75" customHeight="1">
      <c r="A2793" s="847" t="s">
        <v>5289</v>
      </c>
      <c r="B2793" s="961" t="s">
        <v>5290</v>
      </c>
      <c r="C2793" s="672" t="s">
        <v>3289</v>
      </c>
      <c r="D2793" s="673" t="s">
        <v>1688</v>
      </c>
      <c r="E2793" s="673" t="s">
        <v>1689</v>
      </c>
      <c r="F2793" s="847" t="s">
        <v>606</v>
      </c>
      <c r="G2793" s="847" t="s">
        <v>303</v>
      </c>
      <c r="H2793" s="847" t="s">
        <v>2480</v>
      </c>
      <c r="I2793" s="673" t="s">
        <v>29</v>
      </c>
      <c r="J2793" s="1"/>
    </row>
    <row r="2794" spans="1:10" ht="12.75" customHeight="1">
      <c r="A2794" s="847" t="s">
        <v>5291</v>
      </c>
      <c r="B2794" s="961" t="s">
        <v>5292</v>
      </c>
      <c r="C2794" s="672" t="s">
        <v>3289</v>
      </c>
      <c r="D2794" s="673" t="s">
        <v>1688</v>
      </c>
      <c r="E2794" s="673" t="s">
        <v>1689</v>
      </c>
      <c r="F2794" s="847" t="s">
        <v>610</v>
      </c>
      <c r="G2794" s="847" t="s">
        <v>303</v>
      </c>
      <c r="H2794" s="847" t="s">
        <v>5210</v>
      </c>
      <c r="I2794" s="673" t="s">
        <v>29</v>
      </c>
      <c r="J2794" s="1"/>
    </row>
    <row r="2795" spans="1:10" ht="12.75" customHeight="1">
      <c r="A2795" s="847" t="s">
        <v>5293</v>
      </c>
      <c r="B2795" s="961" t="s">
        <v>5292</v>
      </c>
      <c r="C2795" s="672" t="s">
        <v>3289</v>
      </c>
      <c r="D2795" s="673" t="s">
        <v>1688</v>
      </c>
      <c r="E2795" s="673" t="s">
        <v>1689</v>
      </c>
      <c r="F2795" s="847" t="s">
        <v>610</v>
      </c>
      <c r="G2795" s="847" t="s">
        <v>303</v>
      </c>
      <c r="H2795" s="847" t="s">
        <v>5210</v>
      </c>
      <c r="I2795" s="673" t="s">
        <v>29</v>
      </c>
      <c r="J2795" s="1"/>
    </row>
    <row r="2796" spans="1:10" ht="12.75" customHeight="1">
      <c r="A2796" s="847" t="s">
        <v>5033</v>
      </c>
      <c r="B2796" s="961" t="s">
        <v>5034</v>
      </c>
      <c r="C2796" s="672" t="s">
        <v>3289</v>
      </c>
      <c r="D2796" s="673" t="s">
        <v>1688</v>
      </c>
      <c r="E2796" s="673" t="s">
        <v>1689</v>
      </c>
      <c r="F2796" s="847" t="s">
        <v>568</v>
      </c>
      <c r="G2796" s="847" t="s">
        <v>80</v>
      </c>
      <c r="H2796" s="847" t="s">
        <v>494</v>
      </c>
      <c r="I2796" s="673" t="s">
        <v>37</v>
      </c>
      <c r="J2796" s="1"/>
    </row>
    <row r="2797" spans="1:10" ht="12.75" customHeight="1">
      <c r="A2797" s="847" t="s">
        <v>5294</v>
      </c>
      <c r="B2797" s="961" t="s">
        <v>5295</v>
      </c>
      <c r="C2797" s="672" t="s">
        <v>3289</v>
      </c>
      <c r="D2797" s="673" t="s">
        <v>1817</v>
      </c>
      <c r="E2797" s="673" t="s">
        <v>1689</v>
      </c>
      <c r="F2797" s="847" t="s">
        <v>610</v>
      </c>
      <c r="G2797" s="847" t="s">
        <v>303</v>
      </c>
      <c r="H2797" s="847" t="s">
        <v>5210</v>
      </c>
      <c r="I2797" s="673" t="s">
        <v>29</v>
      </c>
      <c r="J2797" s="1"/>
    </row>
    <row r="2798" spans="1:10" ht="12.75" customHeight="1">
      <c r="A2798" s="847" t="s">
        <v>5296</v>
      </c>
      <c r="B2798" s="961" t="s">
        <v>5297</v>
      </c>
      <c r="C2798" s="672" t="s">
        <v>3409</v>
      </c>
      <c r="D2798" s="673" t="s">
        <v>1817</v>
      </c>
      <c r="E2798" s="673" t="s">
        <v>1689</v>
      </c>
      <c r="F2798" s="847" t="s">
        <v>613</v>
      </c>
      <c r="G2798" s="847" t="s">
        <v>303</v>
      </c>
      <c r="H2798" s="847" t="s">
        <v>5210</v>
      </c>
      <c r="I2798" s="673" t="s">
        <v>37</v>
      </c>
      <c r="J2798" s="1"/>
    </row>
    <row r="2799" spans="1:10" ht="12.75" customHeight="1">
      <c r="A2799" s="847" t="s">
        <v>5298</v>
      </c>
      <c r="B2799" s="961" t="s">
        <v>5299</v>
      </c>
      <c r="C2799" s="672" t="s">
        <v>3409</v>
      </c>
      <c r="D2799" s="673" t="s">
        <v>1817</v>
      </c>
      <c r="E2799" s="673" t="s">
        <v>1689</v>
      </c>
      <c r="F2799" s="847" t="s">
        <v>605</v>
      </c>
      <c r="G2799" s="847" t="s">
        <v>5255</v>
      </c>
      <c r="H2799" s="847" t="s">
        <v>5256</v>
      </c>
      <c r="I2799" s="673" t="s">
        <v>29</v>
      </c>
      <c r="J2799" s="1"/>
    </row>
    <row r="2800" spans="1:10" ht="12.75" customHeight="1">
      <c r="A2800" s="847" t="s">
        <v>2222</v>
      </c>
      <c r="B2800" s="961" t="s">
        <v>2223</v>
      </c>
      <c r="C2800" s="672" t="s">
        <v>3409</v>
      </c>
      <c r="D2800" s="673" t="s">
        <v>1817</v>
      </c>
      <c r="E2800" s="673" t="s">
        <v>1689</v>
      </c>
      <c r="F2800" s="847" t="s">
        <v>606</v>
      </c>
      <c r="G2800" s="847" t="s">
        <v>303</v>
      </c>
      <c r="H2800" s="847" t="s">
        <v>2480</v>
      </c>
      <c r="I2800" s="673" t="s">
        <v>29</v>
      </c>
      <c r="J2800" s="1"/>
    </row>
    <row r="2801" spans="1:10" ht="12.75" customHeight="1">
      <c r="A2801" s="847" t="s">
        <v>2222</v>
      </c>
      <c r="B2801" s="961" t="s">
        <v>2223</v>
      </c>
      <c r="C2801" s="672" t="s">
        <v>3409</v>
      </c>
      <c r="D2801" s="673" t="s">
        <v>2020</v>
      </c>
      <c r="E2801" s="673" t="s">
        <v>1689</v>
      </c>
      <c r="F2801" s="847" t="s">
        <v>606</v>
      </c>
      <c r="G2801" s="847" t="s">
        <v>303</v>
      </c>
      <c r="H2801" s="847" t="s">
        <v>2480</v>
      </c>
      <c r="I2801" s="673" t="s">
        <v>29</v>
      </c>
      <c r="J2801" s="1"/>
    </row>
    <row r="2802" spans="1:10" ht="12.75" customHeight="1">
      <c r="A2802" s="847" t="s">
        <v>5300</v>
      </c>
      <c r="B2802" s="961" t="s">
        <v>5301</v>
      </c>
      <c r="C2802" s="672" t="s">
        <v>3289</v>
      </c>
      <c r="D2802" s="673" t="s">
        <v>1817</v>
      </c>
      <c r="E2802" s="673" t="s">
        <v>1689</v>
      </c>
      <c r="F2802" s="847" t="s">
        <v>615</v>
      </c>
      <c r="G2802" s="847" t="s">
        <v>303</v>
      </c>
      <c r="H2802" s="847" t="s">
        <v>583</v>
      </c>
      <c r="I2802" s="673" t="s">
        <v>37</v>
      </c>
      <c r="J2802" s="1"/>
    </row>
    <row r="2803" spans="1:10" ht="12.75" customHeight="1">
      <c r="A2803" s="847" t="s">
        <v>5296</v>
      </c>
      <c r="B2803" s="961" t="s">
        <v>5302</v>
      </c>
      <c r="C2803" s="672" t="s">
        <v>3289</v>
      </c>
      <c r="D2803" s="673" t="s">
        <v>1817</v>
      </c>
      <c r="E2803" s="673" t="s">
        <v>1689</v>
      </c>
      <c r="F2803" s="847" t="s">
        <v>617</v>
      </c>
      <c r="G2803" s="847" t="s">
        <v>303</v>
      </c>
      <c r="H2803" s="847" t="s">
        <v>2480</v>
      </c>
      <c r="I2803" s="673" t="s">
        <v>37</v>
      </c>
      <c r="J2803" s="1"/>
    </row>
    <row r="2804" spans="1:10" ht="12.75" customHeight="1">
      <c r="A2804" s="847" t="s">
        <v>1823</v>
      </c>
      <c r="B2804" s="961" t="s">
        <v>1845</v>
      </c>
      <c r="C2804" s="672" t="s">
        <v>5028</v>
      </c>
      <c r="D2804" s="673" t="s">
        <v>1688</v>
      </c>
      <c r="E2804" s="673" t="s">
        <v>1689</v>
      </c>
      <c r="F2804" s="847" t="s">
        <v>610</v>
      </c>
      <c r="G2804" s="847" t="s">
        <v>303</v>
      </c>
      <c r="H2804" s="847" t="s">
        <v>5256</v>
      </c>
      <c r="I2804" s="673" t="s">
        <v>29</v>
      </c>
      <c r="J2804" s="1"/>
    </row>
    <row r="2805" spans="1:10" ht="12.75" customHeight="1">
      <c r="A2805" s="847" t="s">
        <v>5303</v>
      </c>
      <c r="B2805" s="961" t="s">
        <v>5034</v>
      </c>
      <c r="C2805" s="672" t="s">
        <v>3289</v>
      </c>
      <c r="D2805" s="673" t="s">
        <v>1688</v>
      </c>
      <c r="E2805" s="673" t="s">
        <v>1689</v>
      </c>
      <c r="F2805" s="847" t="s">
        <v>568</v>
      </c>
      <c r="G2805" s="847" t="s">
        <v>80</v>
      </c>
      <c r="H2805" s="847" t="s">
        <v>494</v>
      </c>
      <c r="I2805" s="673" t="s">
        <v>37</v>
      </c>
      <c r="J2805" s="1"/>
    </row>
    <row r="2806" spans="1:10" ht="12.75" customHeight="1">
      <c r="A2806" s="847" t="s">
        <v>5304</v>
      </c>
      <c r="B2806" s="961" t="s">
        <v>5295</v>
      </c>
      <c r="C2806" s="672" t="s">
        <v>3289</v>
      </c>
      <c r="D2806" s="673" t="s">
        <v>1817</v>
      </c>
      <c r="E2806" s="673" t="s">
        <v>1689</v>
      </c>
      <c r="F2806" s="847" t="s">
        <v>610</v>
      </c>
      <c r="G2806" s="847" t="s">
        <v>303</v>
      </c>
      <c r="H2806" s="847" t="s">
        <v>5210</v>
      </c>
      <c r="I2806" s="673" t="s">
        <v>29</v>
      </c>
      <c r="J2806" s="1"/>
    </row>
    <row r="2807" spans="1:10" ht="12.75" customHeight="1">
      <c r="A2807" s="847" t="s">
        <v>5305</v>
      </c>
      <c r="B2807" s="961" t="s">
        <v>5306</v>
      </c>
      <c r="C2807" s="672" t="s">
        <v>3289</v>
      </c>
      <c r="D2807" s="673" t="s">
        <v>1817</v>
      </c>
      <c r="E2807" s="673" t="s">
        <v>1689</v>
      </c>
      <c r="F2807" s="847" t="s">
        <v>605</v>
      </c>
      <c r="G2807" s="847" t="s">
        <v>5255</v>
      </c>
      <c r="H2807" s="847" t="s">
        <v>5256</v>
      </c>
      <c r="I2807" s="673" t="s">
        <v>29</v>
      </c>
      <c r="J2807" s="1"/>
    </row>
    <row r="2808" spans="1:10" ht="12.75" customHeight="1">
      <c r="A2808" s="847" t="s">
        <v>5307</v>
      </c>
      <c r="B2808" s="961" t="s">
        <v>5306</v>
      </c>
      <c r="C2808" s="672" t="s">
        <v>3289</v>
      </c>
      <c r="D2808" s="673" t="s">
        <v>1817</v>
      </c>
      <c r="E2808" s="673" t="s">
        <v>1689</v>
      </c>
      <c r="F2808" s="847" t="s">
        <v>605</v>
      </c>
      <c r="G2808" s="847" t="s">
        <v>5255</v>
      </c>
      <c r="H2808" s="847" t="s">
        <v>5256</v>
      </c>
      <c r="I2808" s="673" t="s">
        <v>29</v>
      </c>
      <c r="J2808" s="1"/>
    </row>
    <row r="2809" spans="1:10" ht="12.75" customHeight="1">
      <c r="A2809" s="847" t="s">
        <v>5308</v>
      </c>
      <c r="B2809" s="961" t="s">
        <v>5309</v>
      </c>
      <c r="C2809" s="672" t="s">
        <v>3289</v>
      </c>
      <c r="D2809" s="673" t="s">
        <v>1817</v>
      </c>
      <c r="E2809" s="673" t="s">
        <v>1689</v>
      </c>
      <c r="F2809" s="847" t="s">
        <v>5310</v>
      </c>
      <c r="G2809" s="847" t="s">
        <v>303</v>
      </c>
      <c r="H2809" s="847" t="s">
        <v>609</v>
      </c>
      <c r="I2809" s="673" t="s">
        <v>29</v>
      </c>
      <c r="J2809" s="1"/>
    </row>
    <row r="2810" spans="1:10" ht="12.75" customHeight="1">
      <c r="A2810" s="847" t="s">
        <v>5311</v>
      </c>
      <c r="B2810" s="961" t="s">
        <v>5312</v>
      </c>
      <c r="C2810" s="672" t="s">
        <v>3289</v>
      </c>
      <c r="D2810" s="673" t="s">
        <v>1817</v>
      </c>
      <c r="E2810" s="673" t="s">
        <v>1689</v>
      </c>
      <c r="F2810" s="847" t="s">
        <v>615</v>
      </c>
      <c r="G2810" s="847" t="s">
        <v>303</v>
      </c>
      <c r="H2810" s="847" t="s">
        <v>609</v>
      </c>
      <c r="I2810" s="673" t="s">
        <v>37</v>
      </c>
      <c r="J2810" s="1"/>
    </row>
    <row r="2811" spans="1:10" ht="12.75" customHeight="1">
      <c r="A2811" s="543"/>
      <c r="B2811" s="1468"/>
      <c r="C2811" s="543"/>
      <c r="D2811" s="543"/>
      <c r="E2811" s="604"/>
      <c r="F2811" s="1468"/>
      <c r="G2811" s="1468"/>
      <c r="H2811" s="1468"/>
      <c r="I2811" s="543"/>
      <c r="J2811" s="1"/>
    </row>
    <row r="2812" spans="1:10" ht="12.75" customHeight="1">
      <c r="A2812" s="381" t="s">
        <v>1638</v>
      </c>
      <c r="B2812" s="2245">
        <v>7</v>
      </c>
      <c r="C2812" s="2080"/>
      <c r="D2812" s="2080"/>
      <c r="E2812" s="2080"/>
      <c r="F2812" s="2080"/>
      <c r="G2812" s="2080"/>
      <c r="H2812" s="2080"/>
      <c r="I2812" s="2081"/>
      <c r="J2812" s="1"/>
    </row>
    <row r="2813" spans="1:10" ht="12.75" customHeight="1">
      <c r="A2813" s="2256" t="s">
        <v>1641</v>
      </c>
      <c r="B2813" s="2080"/>
      <c r="C2813" s="2080"/>
      <c r="D2813" s="2080"/>
      <c r="E2813" s="2081"/>
      <c r="F2813" s="2245" t="s">
        <v>1642</v>
      </c>
      <c r="G2813" s="2080"/>
      <c r="H2813" s="2080"/>
      <c r="I2813" s="2081"/>
      <c r="J2813" s="1"/>
    </row>
    <row r="2814" spans="1:10" ht="12.75" customHeight="1">
      <c r="A2814" s="2246" t="s">
        <v>1643</v>
      </c>
      <c r="B2814" s="2249" t="s">
        <v>1644</v>
      </c>
      <c r="C2814" s="2246" t="s">
        <v>1645</v>
      </c>
      <c r="D2814" s="2253" t="s">
        <v>1646</v>
      </c>
      <c r="E2814" s="2246" t="s">
        <v>1648</v>
      </c>
      <c r="F2814" s="2260" t="s">
        <v>1649</v>
      </c>
      <c r="G2814" s="2249" t="s">
        <v>1665</v>
      </c>
      <c r="H2814" s="2249" t="s">
        <v>1666</v>
      </c>
      <c r="I2814" s="2246" t="s">
        <v>1667</v>
      </c>
      <c r="J2814" s="1"/>
    </row>
    <row r="2815" spans="1:10" ht="12.75" customHeight="1">
      <c r="A2815" s="2083"/>
      <c r="B2815" s="2083"/>
      <c r="C2815" s="2083"/>
      <c r="D2815" s="2254"/>
      <c r="E2815" s="2083"/>
      <c r="F2815" s="2261"/>
      <c r="G2815" s="2083"/>
      <c r="H2815" s="2083"/>
      <c r="I2815" s="2083"/>
      <c r="J2815" s="1"/>
    </row>
    <row r="2816" spans="1:10" ht="12.75" customHeight="1">
      <c r="A2816" s="847" t="s">
        <v>5052</v>
      </c>
      <c r="B2816" s="961" t="s">
        <v>5053</v>
      </c>
      <c r="C2816" s="672" t="s">
        <v>3409</v>
      </c>
      <c r="D2816" s="673" t="s">
        <v>1688</v>
      </c>
      <c r="E2816" s="673" t="s">
        <v>1689</v>
      </c>
      <c r="F2816" s="847" t="s">
        <v>568</v>
      </c>
      <c r="G2816" s="847" t="s">
        <v>80</v>
      </c>
      <c r="H2816" s="847" t="s">
        <v>494</v>
      </c>
      <c r="I2816" s="673" t="s">
        <v>40</v>
      </c>
      <c r="J2816" s="1"/>
    </row>
    <row r="2817" spans="1:10" ht="12.75" customHeight="1">
      <c r="A2817" s="847" t="s">
        <v>5313</v>
      </c>
      <c r="B2817" s="961" t="s">
        <v>5053</v>
      </c>
      <c r="C2817" s="672" t="s">
        <v>3409</v>
      </c>
      <c r="D2817" s="673" t="s">
        <v>1688</v>
      </c>
      <c r="E2817" s="673" t="s">
        <v>1705</v>
      </c>
      <c r="F2817" s="847" t="s">
        <v>568</v>
      </c>
      <c r="G2817" s="847" t="s">
        <v>80</v>
      </c>
      <c r="H2817" s="847" t="s">
        <v>494</v>
      </c>
      <c r="I2817" s="673" t="s">
        <v>40</v>
      </c>
      <c r="J2817" s="1"/>
    </row>
    <row r="2818" spans="1:10" ht="12.75" customHeight="1">
      <c r="A2818" s="847" t="s">
        <v>5314</v>
      </c>
      <c r="B2818" s="961" t="s">
        <v>5315</v>
      </c>
      <c r="C2818" s="672" t="s">
        <v>3289</v>
      </c>
      <c r="D2818" s="673" t="s">
        <v>1688</v>
      </c>
      <c r="E2818" s="673" t="s">
        <v>1689</v>
      </c>
      <c r="F2818" s="847" t="s">
        <v>608</v>
      </c>
      <c r="G2818" s="847" t="s">
        <v>303</v>
      </c>
      <c r="H2818" s="847" t="s">
        <v>583</v>
      </c>
      <c r="I2818" s="673" t="s">
        <v>29</v>
      </c>
      <c r="J2818" s="1"/>
    </row>
    <row r="2819" spans="1:10" ht="12.75" customHeight="1">
      <c r="A2819" s="847" t="s">
        <v>5316</v>
      </c>
      <c r="B2819" s="961" t="s">
        <v>5317</v>
      </c>
      <c r="C2819" s="672" t="s">
        <v>3289</v>
      </c>
      <c r="D2819" s="673" t="s">
        <v>1817</v>
      </c>
      <c r="E2819" s="673" t="s">
        <v>1689</v>
      </c>
      <c r="F2819" s="847" t="s">
        <v>610</v>
      </c>
      <c r="G2819" s="847" t="s">
        <v>303</v>
      </c>
      <c r="H2819" s="847" t="s">
        <v>583</v>
      </c>
      <c r="I2819" s="673" t="s">
        <v>29</v>
      </c>
      <c r="J2819" s="1"/>
    </row>
    <row r="2820" spans="1:10" ht="12.75" customHeight="1">
      <c r="A2820" s="847" t="s">
        <v>5318</v>
      </c>
      <c r="B2820" s="961" t="s">
        <v>2063</v>
      </c>
      <c r="C2820" s="672" t="s">
        <v>3434</v>
      </c>
      <c r="D2820" s="673" t="s">
        <v>1688</v>
      </c>
      <c r="E2820" s="673" t="s">
        <v>1689</v>
      </c>
      <c r="F2820" s="847" t="s">
        <v>605</v>
      </c>
      <c r="G2820" s="847" t="s">
        <v>5255</v>
      </c>
      <c r="H2820" s="847" t="s">
        <v>583</v>
      </c>
      <c r="I2820" s="673" t="s">
        <v>29</v>
      </c>
      <c r="J2820" s="1"/>
    </row>
    <row r="2821" spans="1:10" ht="12.75" customHeight="1">
      <c r="A2821" s="847" t="s">
        <v>5319</v>
      </c>
      <c r="B2821" s="961" t="s">
        <v>2063</v>
      </c>
      <c r="C2821" s="672" t="s">
        <v>3434</v>
      </c>
      <c r="D2821" s="673" t="s">
        <v>1688</v>
      </c>
      <c r="E2821" s="673" t="s">
        <v>1689</v>
      </c>
      <c r="F2821" s="847" t="s">
        <v>5320</v>
      </c>
      <c r="G2821" s="847" t="s">
        <v>80</v>
      </c>
      <c r="H2821" s="847" t="s">
        <v>583</v>
      </c>
      <c r="I2821" s="673" t="s">
        <v>29</v>
      </c>
      <c r="J2821" s="1"/>
    </row>
    <row r="2822" spans="1:10" ht="12.75" customHeight="1">
      <c r="A2822" s="847" t="s">
        <v>5321</v>
      </c>
      <c r="B2822" s="961" t="s">
        <v>2063</v>
      </c>
      <c r="C2822" s="672" t="s">
        <v>3434</v>
      </c>
      <c r="D2822" s="673" t="s">
        <v>1688</v>
      </c>
      <c r="E2822" s="673" t="s">
        <v>1689</v>
      </c>
      <c r="F2822" s="847" t="s">
        <v>610</v>
      </c>
      <c r="G2822" s="847" t="s">
        <v>303</v>
      </c>
      <c r="H2822" s="847" t="s">
        <v>583</v>
      </c>
      <c r="I2822" s="673" t="s">
        <v>29</v>
      </c>
      <c r="J2822" s="1"/>
    </row>
    <row r="2823" spans="1:10" ht="12.75" customHeight="1">
      <c r="A2823" s="847" t="s">
        <v>5322</v>
      </c>
      <c r="B2823" s="961" t="s">
        <v>2063</v>
      </c>
      <c r="C2823" s="672" t="s">
        <v>3434</v>
      </c>
      <c r="D2823" s="673" t="s">
        <v>1688</v>
      </c>
      <c r="E2823" s="673" t="s">
        <v>1689</v>
      </c>
      <c r="F2823" s="847" t="s">
        <v>570</v>
      </c>
      <c r="G2823" s="847" t="s">
        <v>1032</v>
      </c>
      <c r="H2823" s="847" t="s">
        <v>587</v>
      </c>
      <c r="I2823" s="673" t="s">
        <v>29</v>
      </c>
      <c r="J2823" s="1"/>
    </row>
    <row r="2824" spans="1:10" ht="12.75" customHeight="1">
      <c r="A2824" s="847" t="s">
        <v>1858</v>
      </c>
      <c r="B2824" s="961" t="s">
        <v>2063</v>
      </c>
      <c r="C2824" s="672" t="s">
        <v>3434</v>
      </c>
      <c r="D2824" s="673" t="s">
        <v>1688</v>
      </c>
      <c r="E2824" s="673" t="s">
        <v>1689</v>
      </c>
      <c r="F2824" s="847" t="s">
        <v>605</v>
      </c>
      <c r="G2824" s="847" t="s">
        <v>5255</v>
      </c>
      <c r="H2824" s="847" t="s">
        <v>583</v>
      </c>
      <c r="I2824" s="673" t="s">
        <v>29</v>
      </c>
      <c r="J2824" s="1"/>
    </row>
    <row r="2825" spans="1:10" ht="12.75" customHeight="1">
      <c r="A2825" s="847" t="s">
        <v>1861</v>
      </c>
      <c r="B2825" s="961" t="s">
        <v>2063</v>
      </c>
      <c r="C2825" s="672" t="s">
        <v>3434</v>
      </c>
      <c r="D2825" s="673" t="s">
        <v>1688</v>
      </c>
      <c r="E2825" s="673" t="s">
        <v>1689</v>
      </c>
      <c r="F2825" s="847" t="s">
        <v>608</v>
      </c>
      <c r="G2825" s="847" t="s">
        <v>303</v>
      </c>
      <c r="H2825" s="847" t="s">
        <v>583</v>
      </c>
      <c r="I2825" s="673" t="s">
        <v>29</v>
      </c>
      <c r="J2825" s="1"/>
    </row>
    <row r="2826" spans="1:10" ht="12.75" customHeight="1">
      <c r="A2826" s="847" t="s">
        <v>1862</v>
      </c>
      <c r="B2826" s="961" t="s">
        <v>2063</v>
      </c>
      <c r="C2826" s="672" t="s">
        <v>3434</v>
      </c>
      <c r="D2826" s="673" t="s">
        <v>1688</v>
      </c>
      <c r="E2826" s="673" t="s">
        <v>1689</v>
      </c>
      <c r="F2826" s="847" t="s">
        <v>606</v>
      </c>
      <c r="G2826" s="847" t="s">
        <v>303</v>
      </c>
      <c r="H2826" s="847" t="s">
        <v>583</v>
      </c>
      <c r="I2826" s="673" t="s">
        <v>29</v>
      </c>
      <c r="J2826" s="1"/>
    </row>
    <row r="2827" spans="1:10" ht="12.75" customHeight="1">
      <c r="A2827" s="847" t="s">
        <v>5060</v>
      </c>
      <c r="B2827" s="961" t="s">
        <v>2063</v>
      </c>
      <c r="C2827" s="672" t="s">
        <v>3434</v>
      </c>
      <c r="D2827" s="673" t="s">
        <v>1688</v>
      </c>
      <c r="E2827" s="673" t="s">
        <v>1689</v>
      </c>
      <c r="F2827" s="847" t="s">
        <v>610</v>
      </c>
      <c r="G2827" s="847" t="s">
        <v>303</v>
      </c>
      <c r="H2827" s="847" t="s">
        <v>583</v>
      </c>
      <c r="I2827" s="673" t="s">
        <v>29</v>
      </c>
      <c r="J2827" s="1"/>
    </row>
    <row r="2828" spans="1:10" ht="12.75" customHeight="1">
      <c r="A2828" s="847" t="s">
        <v>5323</v>
      </c>
      <c r="B2828" s="961" t="s">
        <v>2063</v>
      </c>
      <c r="C2828" s="672" t="s">
        <v>3434</v>
      </c>
      <c r="D2828" s="673" t="s">
        <v>1688</v>
      </c>
      <c r="E2828" s="673" t="s">
        <v>1689</v>
      </c>
      <c r="F2828" s="847" t="s">
        <v>591</v>
      </c>
      <c r="G2828" s="847" t="s">
        <v>303</v>
      </c>
      <c r="H2828" s="847" t="s">
        <v>587</v>
      </c>
      <c r="I2828" s="673" t="s">
        <v>29</v>
      </c>
      <c r="J2828" s="1"/>
    </row>
    <row r="2829" spans="1:10" ht="12.75" customHeight="1">
      <c r="A2829" s="847" t="s">
        <v>5324</v>
      </c>
      <c r="B2829" s="961" t="s">
        <v>2063</v>
      </c>
      <c r="C2829" s="672" t="s">
        <v>3434</v>
      </c>
      <c r="D2829" s="673" t="s">
        <v>1688</v>
      </c>
      <c r="E2829" s="673" t="s">
        <v>1689</v>
      </c>
      <c r="F2829" s="847" t="s">
        <v>572</v>
      </c>
      <c r="G2829" s="847" t="s">
        <v>1032</v>
      </c>
      <c r="H2829" s="847" t="s">
        <v>573</v>
      </c>
      <c r="I2829" s="673" t="s">
        <v>29</v>
      </c>
      <c r="J2829" s="1"/>
    </row>
    <row r="2830" spans="1:10" ht="12.75" customHeight="1">
      <c r="A2830" s="847" t="s">
        <v>5325</v>
      </c>
      <c r="B2830" s="961" t="s">
        <v>5326</v>
      </c>
      <c r="C2830" s="672" t="s">
        <v>3409</v>
      </c>
      <c r="D2830" s="673" t="s">
        <v>1817</v>
      </c>
      <c r="E2830" s="673" t="s">
        <v>1689</v>
      </c>
      <c r="F2830" s="847" t="s">
        <v>575</v>
      </c>
      <c r="G2830" s="847" t="s">
        <v>104</v>
      </c>
      <c r="H2830" s="847" t="s">
        <v>564</v>
      </c>
      <c r="I2830" s="673" t="s">
        <v>29</v>
      </c>
      <c r="J2830" s="1"/>
    </row>
    <row r="2831" spans="1:10" ht="12.75" customHeight="1">
      <c r="A2831" s="847" t="s">
        <v>5327</v>
      </c>
      <c r="B2831" s="961" t="s">
        <v>5328</v>
      </c>
      <c r="C2831" s="672" t="s">
        <v>3289</v>
      </c>
      <c r="D2831" s="673" t="s">
        <v>1817</v>
      </c>
      <c r="E2831" s="673" t="s">
        <v>1689</v>
      </c>
      <c r="F2831" s="847" t="s">
        <v>613</v>
      </c>
      <c r="G2831" s="847" t="s">
        <v>303</v>
      </c>
      <c r="H2831" s="847" t="s">
        <v>5256</v>
      </c>
      <c r="I2831" s="673" t="s">
        <v>40</v>
      </c>
      <c r="J2831" s="1"/>
    </row>
    <row r="2832" spans="1:10" ht="12.75" customHeight="1">
      <c r="A2832" s="543"/>
      <c r="B2832" s="1468"/>
      <c r="C2832" s="543"/>
      <c r="D2832" s="543"/>
      <c r="E2832" s="604"/>
      <c r="F2832" s="1468"/>
      <c r="G2832" s="1468"/>
      <c r="H2832" s="1468"/>
      <c r="I2832" s="543"/>
      <c r="J2832" s="1"/>
    </row>
    <row r="2833" spans="1:10" ht="12.75" customHeight="1">
      <c r="A2833" s="381" t="s">
        <v>1638</v>
      </c>
      <c r="B2833" s="2245">
        <v>8</v>
      </c>
      <c r="C2833" s="2080"/>
      <c r="D2833" s="2080"/>
      <c r="E2833" s="2080"/>
      <c r="F2833" s="2080"/>
      <c r="G2833" s="2080"/>
      <c r="H2833" s="2080"/>
      <c r="I2833" s="2081"/>
      <c r="J2833" s="1"/>
    </row>
    <row r="2834" spans="1:10" ht="12.75" customHeight="1">
      <c r="A2834" s="2256" t="s">
        <v>1641</v>
      </c>
      <c r="B2834" s="2080"/>
      <c r="C2834" s="2080"/>
      <c r="D2834" s="2080"/>
      <c r="E2834" s="2081"/>
      <c r="F2834" s="2245" t="s">
        <v>1642</v>
      </c>
      <c r="G2834" s="2080"/>
      <c r="H2834" s="2080"/>
      <c r="I2834" s="2081"/>
      <c r="J2834" s="1"/>
    </row>
    <row r="2835" spans="1:10" ht="12.75" customHeight="1">
      <c r="A2835" s="2246" t="s">
        <v>1643</v>
      </c>
      <c r="B2835" s="2249" t="s">
        <v>1644</v>
      </c>
      <c r="C2835" s="2246" t="s">
        <v>1645</v>
      </c>
      <c r="D2835" s="2253" t="s">
        <v>1646</v>
      </c>
      <c r="E2835" s="2246" t="s">
        <v>1648</v>
      </c>
      <c r="F2835" s="2260" t="s">
        <v>1649</v>
      </c>
      <c r="G2835" s="2249" t="s">
        <v>1665</v>
      </c>
      <c r="H2835" s="2249" t="s">
        <v>1666</v>
      </c>
      <c r="I2835" s="2246" t="s">
        <v>1667</v>
      </c>
      <c r="J2835" s="1"/>
    </row>
    <row r="2836" spans="1:10" ht="12.75" customHeight="1">
      <c r="A2836" s="2083"/>
      <c r="B2836" s="2083"/>
      <c r="C2836" s="2083"/>
      <c r="D2836" s="2254"/>
      <c r="E2836" s="2083"/>
      <c r="F2836" s="2261"/>
      <c r="G2836" s="2083"/>
      <c r="H2836" s="2083"/>
      <c r="I2836" s="2083"/>
      <c r="J2836" s="1"/>
    </row>
    <row r="2837" spans="1:10" ht="12.75" customHeight="1">
      <c r="A2837" s="847" t="s">
        <v>5329</v>
      </c>
      <c r="B2837" s="961" t="s">
        <v>2094</v>
      </c>
      <c r="C2837" s="672" t="s">
        <v>3434</v>
      </c>
      <c r="D2837" s="673" t="s">
        <v>1688</v>
      </c>
      <c r="E2837" s="673" t="s">
        <v>1689</v>
      </c>
      <c r="F2837" s="847" t="s">
        <v>605</v>
      </c>
      <c r="G2837" s="847" t="s">
        <v>5255</v>
      </c>
      <c r="H2837" s="847" t="s">
        <v>583</v>
      </c>
      <c r="I2837" s="673" t="s">
        <v>29</v>
      </c>
      <c r="J2837" s="1"/>
    </row>
    <row r="2838" spans="1:10" ht="12.75" customHeight="1">
      <c r="A2838" s="847" t="s">
        <v>5330</v>
      </c>
      <c r="B2838" s="961" t="s">
        <v>2094</v>
      </c>
      <c r="C2838" s="672" t="s">
        <v>3434</v>
      </c>
      <c r="D2838" s="673" t="s">
        <v>1688</v>
      </c>
      <c r="E2838" s="673" t="s">
        <v>1689</v>
      </c>
      <c r="F2838" s="847" t="s">
        <v>603</v>
      </c>
      <c r="G2838" s="847" t="s">
        <v>80</v>
      </c>
      <c r="H2838" s="847" t="s">
        <v>583</v>
      </c>
      <c r="I2838" s="673" t="s">
        <v>29</v>
      </c>
      <c r="J2838" s="1"/>
    </row>
    <row r="2839" spans="1:10" ht="12.75" customHeight="1">
      <c r="A2839" s="847" t="s">
        <v>5331</v>
      </c>
      <c r="B2839" s="961" t="s">
        <v>2094</v>
      </c>
      <c r="C2839" s="672" t="s">
        <v>3434</v>
      </c>
      <c r="D2839" s="673" t="s">
        <v>1688</v>
      </c>
      <c r="E2839" s="673" t="s">
        <v>1689</v>
      </c>
      <c r="F2839" s="847" t="s">
        <v>610</v>
      </c>
      <c r="G2839" s="847" t="s">
        <v>303</v>
      </c>
      <c r="H2839" s="847" t="s">
        <v>583</v>
      </c>
      <c r="I2839" s="673" t="s">
        <v>29</v>
      </c>
      <c r="J2839" s="1"/>
    </row>
    <row r="2840" spans="1:10" ht="12.75" customHeight="1">
      <c r="A2840" s="847" t="s">
        <v>5332</v>
      </c>
      <c r="B2840" s="961" t="s">
        <v>2094</v>
      </c>
      <c r="C2840" s="672" t="s">
        <v>3434</v>
      </c>
      <c r="D2840" s="673" t="s">
        <v>1688</v>
      </c>
      <c r="E2840" s="673" t="s">
        <v>1689</v>
      </c>
      <c r="F2840" s="847" t="s">
        <v>570</v>
      </c>
      <c r="G2840" s="847" t="s">
        <v>1032</v>
      </c>
      <c r="H2840" s="847" t="s">
        <v>587</v>
      </c>
      <c r="I2840" s="673" t="s">
        <v>29</v>
      </c>
      <c r="J2840" s="1"/>
    </row>
    <row r="2841" spans="1:10" ht="12.75" customHeight="1">
      <c r="A2841" s="847" t="s">
        <v>5075</v>
      </c>
      <c r="B2841" s="961" t="s">
        <v>2094</v>
      </c>
      <c r="C2841" s="672" t="s">
        <v>3434</v>
      </c>
      <c r="D2841" s="673" t="s">
        <v>1688</v>
      </c>
      <c r="E2841" s="673" t="s">
        <v>1689</v>
      </c>
      <c r="F2841" s="847" t="s">
        <v>605</v>
      </c>
      <c r="G2841" s="847" t="s">
        <v>5255</v>
      </c>
      <c r="H2841" s="847" t="s">
        <v>583</v>
      </c>
      <c r="I2841" s="673" t="s">
        <v>29</v>
      </c>
      <c r="J2841" s="1"/>
    </row>
    <row r="2842" spans="1:10" ht="12.75" customHeight="1">
      <c r="A2842" s="847" t="s">
        <v>5077</v>
      </c>
      <c r="B2842" s="961" t="s">
        <v>2094</v>
      </c>
      <c r="C2842" s="672" t="s">
        <v>3434</v>
      </c>
      <c r="D2842" s="673" t="s">
        <v>1688</v>
      </c>
      <c r="E2842" s="673" t="s">
        <v>1689</v>
      </c>
      <c r="F2842" s="847" t="s">
        <v>608</v>
      </c>
      <c r="G2842" s="847" t="s">
        <v>303</v>
      </c>
      <c r="H2842" s="847" t="s">
        <v>583</v>
      </c>
      <c r="I2842" s="673" t="s">
        <v>29</v>
      </c>
      <c r="J2842" s="1"/>
    </row>
    <row r="2843" spans="1:10" ht="12.75" customHeight="1">
      <c r="A2843" s="847" t="s">
        <v>5078</v>
      </c>
      <c r="B2843" s="961" t="s">
        <v>2094</v>
      </c>
      <c r="C2843" s="672" t="s">
        <v>3434</v>
      </c>
      <c r="D2843" s="673" t="s">
        <v>1688</v>
      </c>
      <c r="E2843" s="673" t="s">
        <v>1689</v>
      </c>
      <c r="F2843" s="847" t="s">
        <v>606</v>
      </c>
      <c r="G2843" s="847" t="s">
        <v>303</v>
      </c>
      <c r="H2843" s="847" t="s">
        <v>583</v>
      </c>
      <c r="I2843" s="673" t="s">
        <v>29</v>
      </c>
      <c r="J2843" s="1"/>
    </row>
    <row r="2844" spans="1:10" ht="12.75" customHeight="1">
      <c r="A2844" s="847" t="s">
        <v>5079</v>
      </c>
      <c r="B2844" s="961" t="s">
        <v>2094</v>
      </c>
      <c r="C2844" s="672" t="s">
        <v>3409</v>
      </c>
      <c r="D2844" s="673" t="s">
        <v>1688</v>
      </c>
      <c r="E2844" s="673" t="s">
        <v>1689</v>
      </c>
      <c r="F2844" s="847" t="s">
        <v>610</v>
      </c>
      <c r="G2844" s="847" t="s">
        <v>303</v>
      </c>
      <c r="H2844" s="847" t="s">
        <v>583</v>
      </c>
      <c r="I2844" s="673" t="s">
        <v>29</v>
      </c>
      <c r="J2844" s="1"/>
    </row>
    <row r="2845" spans="1:10" ht="12.75" customHeight="1">
      <c r="A2845" s="847" t="s">
        <v>5336</v>
      </c>
      <c r="B2845" s="961" t="s">
        <v>2094</v>
      </c>
      <c r="C2845" s="672" t="s">
        <v>3289</v>
      </c>
      <c r="D2845" s="673" t="s">
        <v>1688</v>
      </c>
      <c r="E2845" s="673" t="s">
        <v>1689</v>
      </c>
      <c r="F2845" s="847" t="s">
        <v>591</v>
      </c>
      <c r="G2845" s="847" t="s">
        <v>303</v>
      </c>
      <c r="H2845" s="847" t="s">
        <v>587</v>
      </c>
      <c r="I2845" s="673" t="s">
        <v>29</v>
      </c>
      <c r="J2845" s="1"/>
    </row>
    <row r="2846" spans="1:10" ht="12.75" customHeight="1">
      <c r="A2846" s="847" t="s">
        <v>5337</v>
      </c>
      <c r="B2846" s="961" t="s">
        <v>2094</v>
      </c>
      <c r="C2846" s="672" t="s">
        <v>3409</v>
      </c>
      <c r="D2846" s="673" t="s">
        <v>1688</v>
      </c>
      <c r="E2846" s="673" t="s">
        <v>1689</v>
      </c>
      <c r="F2846" s="847" t="s">
        <v>572</v>
      </c>
      <c r="G2846" s="847" t="s">
        <v>1032</v>
      </c>
      <c r="H2846" s="847" t="s">
        <v>573</v>
      </c>
      <c r="I2846" s="673" t="s">
        <v>29</v>
      </c>
      <c r="J2846" s="1"/>
    </row>
    <row r="2847" spans="1:10" ht="12.75" customHeight="1">
      <c r="A2847" s="847" t="s">
        <v>5338</v>
      </c>
      <c r="B2847" s="961" t="s">
        <v>5081</v>
      </c>
      <c r="C2847" s="672" t="s">
        <v>3289</v>
      </c>
      <c r="D2847" s="673" t="s">
        <v>1817</v>
      </c>
      <c r="E2847" s="673" t="s">
        <v>1705</v>
      </c>
      <c r="F2847" s="847" t="s">
        <v>5005</v>
      </c>
      <c r="G2847" s="847" t="s">
        <v>104</v>
      </c>
      <c r="H2847" s="847" t="s">
        <v>564</v>
      </c>
      <c r="I2847" s="673" t="s">
        <v>37</v>
      </c>
      <c r="J2847" s="1"/>
    </row>
    <row r="2848" spans="1:10" ht="12.75" customHeight="1">
      <c r="A2848" s="847" t="s">
        <v>5339</v>
      </c>
      <c r="B2848" s="961" t="s">
        <v>5340</v>
      </c>
      <c r="C2848" s="672" t="s">
        <v>3409</v>
      </c>
      <c r="D2848" s="673" t="s">
        <v>1817</v>
      </c>
      <c r="E2848" s="673" t="s">
        <v>1705</v>
      </c>
      <c r="F2848" s="847" t="s">
        <v>5005</v>
      </c>
      <c r="G2848" s="847" t="s">
        <v>104</v>
      </c>
      <c r="H2848" s="847" t="s">
        <v>564</v>
      </c>
      <c r="I2848" s="673" t="s">
        <v>37</v>
      </c>
      <c r="J2848" s="1"/>
    </row>
    <row r="2849" spans="1:10" ht="12.75" customHeight="1">
      <c r="A2849" s="847" t="s">
        <v>5084</v>
      </c>
      <c r="B2849" s="961" t="s">
        <v>5085</v>
      </c>
      <c r="C2849" s="672" t="s">
        <v>3409</v>
      </c>
      <c r="D2849" s="673" t="s">
        <v>1817</v>
      </c>
      <c r="E2849" s="673" t="s">
        <v>1705</v>
      </c>
      <c r="F2849" s="847" t="s">
        <v>566</v>
      </c>
      <c r="G2849" s="847" t="s">
        <v>177</v>
      </c>
      <c r="H2849" s="847" t="s">
        <v>564</v>
      </c>
      <c r="I2849" s="673" t="s">
        <v>29</v>
      </c>
      <c r="J2849" s="1"/>
    </row>
    <row r="2850" spans="1:10" ht="12.75" customHeight="1">
      <c r="A2850" s="847" t="s">
        <v>5341</v>
      </c>
      <c r="B2850" s="961" t="s">
        <v>5342</v>
      </c>
      <c r="C2850" s="672" t="s">
        <v>3409</v>
      </c>
      <c r="D2850" s="673" t="s">
        <v>1688</v>
      </c>
      <c r="E2850" s="673" t="s">
        <v>1689</v>
      </c>
      <c r="F2850" s="847" t="s">
        <v>606</v>
      </c>
      <c r="G2850" s="847" t="s">
        <v>303</v>
      </c>
      <c r="H2850" s="847" t="s">
        <v>583</v>
      </c>
      <c r="I2850" s="673" t="s">
        <v>29</v>
      </c>
      <c r="J2850" s="1"/>
    </row>
    <row r="2851" spans="1:10" ht="12.75" customHeight="1">
      <c r="A2851" s="847" t="s">
        <v>5343</v>
      </c>
      <c r="B2851" s="961" t="s">
        <v>5344</v>
      </c>
      <c r="C2851" s="672" t="s">
        <v>3409</v>
      </c>
      <c r="D2851" s="673" t="s">
        <v>1817</v>
      </c>
      <c r="E2851" s="673" t="s">
        <v>1689</v>
      </c>
      <c r="F2851" s="847" t="s">
        <v>613</v>
      </c>
      <c r="G2851" s="847" t="s">
        <v>303</v>
      </c>
      <c r="H2851" s="847" t="s">
        <v>583</v>
      </c>
      <c r="I2851" s="673" t="s">
        <v>37</v>
      </c>
      <c r="J2851" s="1"/>
    </row>
    <row r="2852" spans="1:10" ht="12.75" customHeight="1">
      <c r="A2852" s="847" t="s">
        <v>5345</v>
      </c>
      <c r="B2852" s="961" t="s">
        <v>5346</v>
      </c>
      <c r="C2852" s="672" t="s">
        <v>3289</v>
      </c>
      <c r="D2852" s="673" t="s">
        <v>1817</v>
      </c>
      <c r="E2852" s="673" t="s">
        <v>1689</v>
      </c>
      <c r="F2852" s="847" t="s">
        <v>615</v>
      </c>
      <c r="G2852" s="847" t="s">
        <v>303</v>
      </c>
      <c r="H2852" s="847" t="s">
        <v>583</v>
      </c>
      <c r="I2852" s="673" t="s">
        <v>29</v>
      </c>
      <c r="J2852" s="1"/>
    </row>
    <row r="2853" spans="1:10" ht="12.75" customHeight="1">
      <c r="A2853" s="847" t="s">
        <v>2506</v>
      </c>
      <c r="B2853" s="961" t="s">
        <v>2507</v>
      </c>
      <c r="C2853" s="672" t="s">
        <v>3409</v>
      </c>
      <c r="D2853" s="673" t="s">
        <v>1817</v>
      </c>
      <c r="E2853" s="673" t="s">
        <v>1689</v>
      </c>
      <c r="F2853" s="847" t="s">
        <v>603</v>
      </c>
      <c r="G2853" s="847" t="s">
        <v>80</v>
      </c>
      <c r="H2853" s="847" t="s">
        <v>583</v>
      </c>
      <c r="I2853" s="673" t="s">
        <v>29</v>
      </c>
      <c r="J2853" s="1"/>
    </row>
    <row r="2854" spans="1:10" ht="12.75" customHeight="1">
      <c r="A2854" s="847" t="s">
        <v>2506</v>
      </c>
      <c r="B2854" s="961" t="s">
        <v>2507</v>
      </c>
      <c r="C2854" s="672" t="s">
        <v>3409</v>
      </c>
      <c r="D2854" s="673" t="s">
        <v>2020</v>
      </c>
      <c r="E2854" s="673" t="s">
        <v>1689</v>
      </c>
      <c r="F2854" s="847" t="s">
        <v>603</v>
      </c>
      <c r="G2854" s="847" t="s">
        <v>80</v>
      </c>
      <c r="H2854" s="847" t="s">
        <v>583</v>
      </c>
      <c r="I2854" s="673" t="s">
        <v>29</v>
      </c>
      <c r="J2854" s="1"/>
    </row>
    <row r="2855" spans="1:10" ht="12.75" customHeight="1">
      <c r="A2855" s="847" t="s">
        <v>2508</v>
      </c>
      <c r="B2855" s="961" t="s">
        <v>2509</v>
      </c>
      <c r="C2855" s="672" t="s">
        <v>3409</v>
      </c>
      <c r="D2855" s="673" t="s">
        <v>1817</v>
      </c>
      <c r="E2855" s="673" t="s">
        <v>1689</v>
      </c>
      <c r="F2855" s="847" t="s">
        <v>608</v>
      </c>
      <c r="G2855" s="847" t="s">
        <v>303</v>
      </c>
      <c r="H2855" s="847" t="s">
        <v>583</v>
      </c>
      <c r="I2855" s="673" t="s">
        <v>29</v>
      </c>
      <c r="J2855" s="1"/>
    </row>
    <row r="2856" spans="1:10" ht="12.75" customHeight="1">
      <c r="A2856" s="847" t="s">
        <v>2508</v>
      </c>
      <c r="B2856" s="961" t="s">
        <v>2509</v>
      </c>
      <c r="C2856" s="672" t="s">
        <v>3409</v>
      </c>
      <c r="D2856" s="673" t="s">
        <v>2020</v>
      </c>
      <c r="E2856" s="673" t="s">
        <v>1689</v>
      </c>
      <c r="F2856" s="847" t="s">
        <v>608</v>
      </c>
      <c r="G2856" s="847" t="s">
        <v>303</v>
      </c>
      <c r="H2856" s="847" t="s">
        <v>583</v>
      </c>
      <c r="I2856" s="673" t="s">
        <v>29</v>
      </c>
      <c r="J2856" s="1"/>
    </row>
    <row r="2857" spans="1:10" ht="12.75" customHeight="1">
      <c r="A2857" s="1800"/>
      <c r="B2857" s="1801"/>
      <c r="C2857" s="1800"/>
      <c r="D2857" s="1800"/>
      <c r="E2857" s="1800"/>
      <c r="F2857" s="1800"/>
      <c r="G2857" s="1800"/>
      <c r="H2857" s="1800"/>
      <c r="I2857" s="1800"/>
      <c r="J2857" s="1"/>
    </row>
    <row r="2858" spans="1:10" ht="12.75" customHeight="1">
      <c r="A2858" s="2365" t="s">
        <v>5347</v>
      </c>
      <c r="B2858" s="2339"/>
      <c r="C2858" s="2339"/>
      <c r="D2858" s="2339"/>
      <c r="E2858" s="2339"/>
      <c r="F2858" s="2339"/>
      <c r="G2858" s="2339"/>
      <c r="H2858" s="2339"/>
      <c r="I2858" s="2339"/>
      <c r="J2858" s="1"/>
    </row>
    <row r="2859" spans="1:10" ht="12.75" customHeight="1">
      <c r="A2859" s="2366" t="s">
        <v>5348</v>
      </c>
      <c r="B2859" s="2139"/>
      <c r="C2859" s="2139"/>
      <c r="D2859" s="2139"/>
      <c r="E2859" s="2139"/>
      <c r="F2859" s="2139"/>
      <c r="G2859" s="2139"/>
      <c r="H2859" s="2139"/>
      <c r="I2859" s="2139"/>
      <c r="J2859" s="1"/>
    </row>
    <row r="2860" spans="1:10" ht="12.75" customHeight="1">
      <c r="A2860" s="2366" t="s">
        <v>5349</v>
      </c>
      <c r="B2860" s="2139"/>
      <c r="C2860" s="2139"/>
      <c r="D2860" s="2139"/>
      <c r="E2860" s="2139"/>
      <c r="F2860" s="2139"/>
      <c r="G2860" s="2139"/>
      <c r="H2860" s="2139"/>
      <c r="I2860" s="2139"/>
      <c r="J2860" s="1"/>
    </row>
    <row r="2861" spans="1:10" ht="12.75" customHeight="1">
      <c r="A2861" s="1802" t="s">
        <v>16</v>
      </c>
      <c r="B2861" s="2342" t="s">
        <v>133</v>
      </c>
      <c r="C2861" s="2080"/>
      <c r="D2861" s="2080"/>
      <c r="E2861" s="2080"/>
      <c r="F2861" s="2080"/>
      <c r="G2861" s="2080"/>
      <c r="H2861" s="2080"/>
      <c r="I2861" s="2081"/>
      <c r="J2861" s="1"/>
    </row>
    <row r="2862" spans="1:10" ht="12.75" customHeight="1">
      <c r="A2862" s="1802" t="s">
        <v>18</v>
      </c>
      <c r="B2862" s="2342" t="s">
        <v>1380</v>
      </c>
      <c r="C2862" s="2080"/>
      <c r="D2862" s="2080"/>
      <c r="E2862" s="2080"/>
      <c r="F2862" s="2080"/>
      <c r="G2862" s="2080"/>
      <c r="H2862" s="2080"/>
      <c r="I2862" s="2081"/>
      <c r="J2862" s="1"/>
    </row>
    <row r="2863" spans="1:10" ht="12.75" customHeight="1">
      <c r="A2863" s="1802" t="s">
        <v>1638</v>
      </c>
      <c r="B2863" s="2342">
        <v>1</v>
      </c>
      <c r="C2863" s="2080"/>
      <c r="D2863" s="2080"/>
      <c r="E2863" s="2080"/>
      <c r="F2863" s="2080"/>
      <c r="G2863" s="2080"/>
      <c r="H2863" s="2080"/>
      <c r="I2863" s="2081"/>
      <c r="J2863" s="1"/>
    </row>
    <row r="2864" spans="1:10" ht="12.75" customHeight="1">
      <c r="A2864" s="2342" t="s">
        <v>1641</v>
      </c>
      <c r="B2864" s="2080"/>
      <c r="C2864" s="2080"/>
      <c r="D2864" s="2080"/>
      <c r="E2864" s="2081"/>
      <c r="F2864" s="2342" t="s">
        <v>1642</v>
      </c>
      <c r="G2864" s="2080"/>
      <c r="H2864" s="2080"/>
      <c r="I2864" s="2081"/>
      <c r="J2864" s="1"/>
    </row>
    <row r="2865" spans="1:10" ht="12.75" customHeight="1">
      <c r="A2865" s="1802" t="s">
        <v>1643</v>
      </c>
      <c r="B2865" s="1802" t="s">
        <v>1644</v>
      </c>
      <c r="C2865" s="1802" t="s">
        <v>1645</v>
      </c>
      <c r="D2865" s="1802" t="s">
        <v>1646</v>
      </c>
      <c r="E2865" s="1802" t="s">
        <v>1889</v>
      </c>
      <c r="F2865" s="1802" t="s">
        <v>1649</v>
      </c>
      <c r="G2865" s="1802" t="s">
        <v>1665</v>
      </c>
      <c r="H2865" s="1802" t="s">
        <v>1666</v>
      </c>
      <c r="I2865" s="1802" t="s">
        <v>1667</v>
      </c>
      <c r="J2865" s="1"/>
    </row>
    <row r="2866" spans="1:10" ht="38.25" customHeight="1">
      <c r="A2866" s="883" t="s">
        <v>2382</v>
      </c>
      <c r="B2866" s="883" t="s">
        <v>2254</v>
      </c>
      <c r="C2866" s="706">
        <v>202</v>
      </c>
      <c r="D2866" s="706" t="s">
        <v>1688</v>
      </c>
      <c r="E2866" s="883" t="s">
        <v>5351</v>
      </c>
      <c r="F2866" s="883" t="s">
        <v>5352</v>
      </c>
      <c r="G2866" s="883" t="s">
        <v>5353</v>
      </c>
      <c r="H2866" s="883" t="s">
        <v>27</v>
      </c>
      <c r="I2866" s="883" t="s">
        <v>29</v>
      </c>
      <c r="J2866" s="1"/>
    </row>
    <row r="2867" spans="1:10" ht="12.75" customHeight="1">
      <c r="A2867" s="883" t="s">
        <v>4264</v>
      </c>
      <c r="B2867" s="883" t="s">
        <v>5354</v>
      </c>
      <c r="C2867" s="706">
        <v>202</v>
      </c>
      <c r="D2867" s="706" t="s">
        <v>1688</v>
      </c>
      <c r="E2867" s="883" t="s">
        <v>5351</v>
      </c>
      <c r="F2867" s="883" t="s">
        <v>999</v>
      </c>
      <c r="G2867" s="883" t="s">
        <v>869</v>
      </c>
      <c r="H2867" s="883" t="s">
        <v>59</v>
      </c>
      <c r="I2867" s="883" t="s">
        <v>29</v>
      </c>
      <c r="J2867" s="1"/>
    </row>
    <row r="2868" spans="1:10" ht="12.75" customHeight="1">
      <c r="A2868" s="883" t="s">
        <v>3310</v>
      </c>
      <c r="B2868" s="883" t="s">
        <v>5355</v>
      </c>
      <c r="C2868" s="706">
        <v>202</v>
      </c>
      <c r="D2868" s="706" t="s">
        <v>1688</v>
      </c>
      <c r="E2868" s="883" t="s">
        <v>5351</v>
      </c>
      <c r="F2868" s="883" t="s">
        <v>5356</v>
      </c>
      <c r="G2868" s="883" t="s">
        <v>869</v>
      </c>
      <c r="H2868" s="883" t="s">
        <v>5357</v>
      </c>
      <c r="I2868" s="883" t="s">
        <v>29</v>
      </c>
      <c r="J2868" s="1"/>
    </row>
    <row r="2869" spans="1:10" ht="12.75" customHeight="1">
      <c r="A2869" s="883" t="s">
        <v>1711</v>
      </c>
      <c r="B2869" s="883" t="s">
        <v>1712</v>
      </c>
      <c r="C2869" s="706">
        <v>20</v>
      </c>
      <c r="D2869" s="706" t="s">
        <v>1688</v>
      </c>
      <c r="E2869" s="883" t="s">
        <v>5358</v>
      </c>
      <c r="F2869" s="883" t="s">
        <v>3318</v>
      </c>
      <c r="G2869" s="883" t="s">
        <v>869</v>
      </c>
      <c r="H2869" s="883" t="s">
        <v>3707</v>
      </c>
      <c r="I2869" s="883" t="s">
        <v>29</v>
      </c>
      <c r="J2869" s="1"/>
    </row>
    <row r="2870" spans="1:10" ht="12.75" customHeight="1">
      <c r="A2870" s="883" t="s">
        <v>5359</v>
      </c>
      <c r="B2870" s="883" t="s">
        <v>5360</v>
      </c>
      <c r="C2870" s="706">
        <v>324</v>
      </c>
      <c r="D2870" s="706" t="s">
        <v>1688</v>
      </c>
      <c r="E2870" s="883" t="s">
        <v>5361</v>
      </c>
      <c r="F2870" s="883" t="s">
        <v>5362</v>
      </c>
      <c r="G2870" s="883" t="s">
        <v>5363</v>
      </c>
      <c r="H2870" s="883" t="s">
        <v>256</v>
      </c>
      <c r="I2870" s="883" t="s">
        <v>29</v>
      </c>
      <c r="J2870" s="1"/>
    </row>
    <row r="2871" spans="1:10" ht="12.75" customHeight="1">
      <c r="A2871" s="883" t="s">
        <v>5364</v>
      </c>
      <c r="B2871" s="883" t="s">
        <v>5365</v>
      </c>
      <c r="C2871" s="1803" t="s">
        <v>5366</v>
      </c>
      <c r="D2871" s="706" t="s">
        <v>1688</v>
      </c>
      <c r="E2871" s="883" t="s">
        <v>5361</v>
      </c>
      <c r="F2871" s="883" t="s">
        <v>260</v>
      </c>
      <c r="G2871" s="883" t="s">
        <v>35</v>
      </c>
      <c r="H2871" s="883" t="s">
        <v>261</v>
      </c>
      <c r="I2871" s="883" t="s">
        <v>29</v>
      </c>
      <c r="J2871" s="1"/>
    </row>
    <row r="2872" spans="1:10" ht="12.75" customHeight="1">
      <c r="A2872" s="883" t="s">
        <v>5367</v>
      </c>
      <c r="B2872" s="883" t="s">
        <v>5368</v>
      </c>
      <c r="C2872" s="1803" t="s">
        <v>3692</v>
      </c>
      <c r="D2872" s="706" t="s">
        <v>1688</v>
      </c>
      <c r="E2872" s="883" t="s">
        <v>1689</v>
      </c>
      <c r="F2872" s="883" t="s">
        <v>2536</v>
      </c>
      <c r="G2872" s="883" t="s">
        <v>303</v>
      </c>
      <c r="H2872" s="883" t="s">
        <v>5369</v>
      </c>
      <c r="I2872" s="883" t="s">
        <v>29</v>
      </c>
      <c r="J2872" s="1"/>
    </row>
    <row r="2873" spans="1:10" ht="12.75" customHeight="1">
      <c r="A2873" s="883" t="s">
        <v>5370</v>
      </c>
      <c r="B2873" s="883" t="s">
        <v>5368</v>
      </c>
      <c r="C2873" s="1803" t="s">
        <v>5371</v>
      </c>
      <c r="D2873" s="706" t="s">
        <v>1688</v>
      </c>
      <c r="E2873" s="883" t="s">
        <v>1689</v>
      </c>
      <c r="F2873" s="883" t="s">
        <v>2536</v>
      </c>
      <c r="G2873" s="883" t="s">
        <v>303</v>
      </c>
      <c r="H2873" s="883" t="s">
        <v>5369</v>
      </c>
      <c r="I2873" s="883" t="s">
        <v>29</v>
      </c>
      <c r="J2873" s="1"/>
    </row>
    <row r="2874" spans="1:10" ht="12.75" customHeight="1">
      <c r="A2874" s="883" t="s">
        <v>5372</v>
      </c>
      <c r="B2874" s="883" t="s">
        <v>5373</v>
      </c>
      <c r="C2874" s="706">
        <v>202</v>
      </c>
      <c r="D2874" s="706" t="s">
        <v>1688</v>
      </c>
      <c r="E2874" s="883" t="s">
        <v>5374</v>
      </c>
      <c r="F2874" s="883" t="s">
        <v>5375</v>
      </c>
      <c r="G2874" s="883" t="s">
        <v>5376</v>
      </c>
      <c r="H2874" s="883" t="s">
        <v>859</v>
      </c>
      <c r="I2874" s="883" t="s">
        <v>29</v>
      </c>
      <c r="J2874" s="1"/>
    </row>
    <row r="2875" spans="1:10" ht="25.5" customHeight="1">
      <c r="A2875" s="883" t="s">
        <v>5377</v>
      </c>
      <c r="B2875" s="883" t="s">
        <v>5378</v>
      </c>
      <c r="C2875" s="706">
        <v>223</v>
      </c>
      <c r="D2875" s="706" t="s">
        <v>1688</v>
      </c>
      <c r="E2875" s="883" t="s">
        <v>1689</v>
      </c>
      <c r="F2875" s="883" t="s">
        <v>5380</v>
      </c>
      <c r="G2875" s="883" t="s">
        <v>42</v>
      </c>
      <c r="H2875" s="883" t="s">
        <v>256</v>
      </c>
      <c r="I2875" s="883" t="s">
        <v>29</v>
      </c>
      <c r="J2875" s="1"/>
    </row>
    <row r="2876" spans="1:10" ht="25.5" customHeight="1">
      <c r="A2876" s="883" t="s">
        <v>1708</v>
      </c>
      <c r="B2876" s="883" t="s">
        <v>657</v>
      </c>
      <c r="C2876" s="1803" t="s">
        <v>3686</v>
      </c>
      <c r="D2876" s="706" t="s">
        <v>1688</v>
      </c>
      <c r="E2876" s="883" t="s">
        <v>5381</v>
      </c>
      <c r="F2876" s="883" t="s">
        <v>1104</v>
      </c>
      <c r="G2876" s="883" t="s">
        <v>31</v>
      </c>
      <c r="H2876" s="883" t="s">
        <v>5382</v>
      </c>
      <c r="I2876" s="883" t="s">
        <v>29</v>
      </c>
      <c r="J2876" s="1"/>
    </row>
    <row r="2877" spans="1:10" ht="12.75" customHeight="1">
      <c r="A2877" s="717" t="s">
        <v>1638</v>
      </c>
      <c r="B2877" s="2345">
        <v>2</v>
      </c>
      <c r="C2877" s="2080"/>
      <c r="D2877" s="2080"/>
      <c r="E2877" s="2080"/>
      <c r="F2877" s="2080"/>
      <c r="G2877" s="2080"/>
      <c r="H2877" s="2080"/>
      <c r="I2877" s="2081"/>
      <c r="J2877" s="1"/>
    </row>
    <row r="2878" spans="1:10" ht="12.75" customHeight="1">
      <c r="A2878" s="883" t="s">
        <v>2406</v>
      </c>
      <c r="B2878" s="883" t="s">
        <v>2271</v>
      </c>
      <c r="C2878" s="706">
        <v>202</v>
      </c>
      <c r="D2878" s="706" t="s">
        <v>1688</v>
      </c>
      <c r="E2878" s="883" t="s">
        <v>5351</v>
      </c>
      <c r="F2878" s="883" t="s">
        <v>3484</v>
      </c>
      <c r="G2878" s="883" t="s">
        <v>303</v>
      </c>
      <c r="H2878" s="883" t="s">
        <v>27</v>
      </c>
      <c r="I2878" s="883" t="s">
        <v>29</v>
      </c>
      <c r="J2878" s="1"/>
    </row>
    <row r="2879" spans="1:10" ht="12.75" customHeight="1">
      <c r="A2879" s="883" t="s">
        <v>4284</v>
      </c>
      <c r="B2879" s="883" t="s">
        <v>5383</v>
      </c>
      <c r="C2879" s="706">
        <v>202</v>
      </c>
      <c r="D2879" s="706" t="s">
        <v>1688</v>
      </c>
      <c r="E2879" s="883" t="s">
        <v>5351</v>
      </c>
      <c r="F2879" s="883" t="s">
        <v>5384</v>
      </c>
      <c r="G2879" s="883" t="s">
        <v>303</v>
      </c>
      <c r="H2879" s="883" t="s">
        <v>59</v>
      </c>
      <c r="I2879" s="883" t="s">
        <v>29</v>
      </c>
      <c r="J2879" s="1"/>
    </row>
    <row r="2880" spans="1:10" ht="12.75" customHeight="1">
      <c r="A2880" s="883" t="s">
        <v>3209</v>
      </c>
      <c r="B2880" s="883" t="s">
        <v>5385</v>
      </c>
      <c r="C2880" s="706">
        <v>202</v>
      </c>
      <c r="D2880" s="706" t="s">
        <v>1688</v>
      </c>
      <c r="E2880" s="883" t="s">
        <v>5351</v>
      </c>
      <c r="F2880" s="883" t="s">
        <v>5356</v>
      </c>
      <c r="G2880" s="883" t="s">
        <v>869</v>
      </c>
      <c r="H2880" s="883" t="s">
        <v>5357</v>
      </c>
      <c r="I2880" s="883" t="s">
        <v>29</v>
      </c>
      <c r="J2880" s="1"/>
    </row>
    <row r="2881" spans="1:10" ht="12.75" customHeight="1">
      <c r="A2881" s="883" t="s">
        <v>5386</v>
      </c>
      <c r="B2881" s="883" t="s">
        <v>3328</v>
      </c>
      <c r="C2881" s="706">
        <v>324</v>
      </c>
      <c r="D2881" s="706" t="s">
        <v>1688</v>
      </c>
      <c r="E2881" s="883" t="s">
        <v>5361</v>
      </c>
      <c r="F2881" s="883" t="s">
        <v>5362</v>
      </c>
      <c r="G2881" s="883" t="s">
        <v>5363</v>
      </c>
      <c r="H2881" s="883" t="s">
        <v>256</v>
      </c>
      <c r="I2881" s="883" t="s">
        <v>29</v>
      </c>
      <c r="J2881" s="1"/>
    </row>
    <row r="2882" spans="1:10" ht="12.75" customHeight="1">
      <c r="A2882" s="883" t="s">
        <v>5387</v>
      </c>
      <c r="B2882" s="883" t="s">
        <v>5388</v>
      </c>
      <c r="C2882" s="706">
        <v>324</v>
      </c>
      <c r="D2882" s="706" t="s">
        <v>1688</v>
      </c>
      <c r="E2882" s="883" t="s">
        <v>5361</v>
      </c>
      <c r="F2882" s="883" t="s">
        <v>260</v>
      </c>
      <c r="G2882" s="883" t="s">
        <v>35</v>
      </c>
      <c r="H2882" s="883" t="s">
        <v>261</v>
      </c>
      <c r="I2882" s="883" t="s">
        <v>29</v>
      </c>
      <c r="J2882" s="1"/>
    </row>
    <row r="2883" spans="1:10" ht="12.75" customHeight="1">
      <c r="A2883" s="883" t="s">
        <v>1741</v>
      </c>
      <c r="B2883" s="883" t="s">
        <v>1947</v>
      </c>
      <c r="C2883" s="706">
        <v>20</v>
      </c>
      <c r="D2883" s="706" t="s">
        <v>1688</v>
      </c>
      <c r="E2883" s="883" t="s">
        <v>5358</v>
      </c>
      <c r="F2883" s="883" t="s">
        <v>3619</v>
      </c>
      <c r="G2883" s="883" t="s">
        <v>42</v>
      </c>
      <c r="H2883" s="883" t="s">
        <v>3707</v>
      </c>
      <c r="I2883" s="883" t="s">
        <v>29</v>
      </c>
      <c r="J2883" s="1"/>
    </row>
    <row r="2884" spans="1:10" ht="12.75" customHeight="1">
      <c r="A2884" s="883" t="s">
        <v>5389</v>
      </c>
      <c r="B2884" s="883" t="s">
        <v>5390</v>
      </c>
      <c r="C2884" s="706">
        <v>223</v>
      </c>
      <c r="D2884" s="706" t="s">
        <v>1688</v>
      </c>
      <c r="E2884" s="883" t="s">
        <v>1689</v>
      </c>
      <c r="F2884" s="883" t="s">
        <v>5380</v>
      </c>
      <c r="G2884" s="883" t="s">
        <v>42</v>
      </c>
      <c r="H2884" s="883" t="s">
        <v>256</v>
      </c>
      <c r="I2884" s="883" t="s">
        <v>29</v>
      </c>
      <c r="J2884" s="1"/>
    </row>
    <row r="2885" spans="1:10" ht="12.75" customHeight="1">
      <c r="A2885" s="883" t="s">
        <v>1736</v>
      </c>
      <c r="B2885" s="883" t="s">
        <v>1945</v>
      </c>
      <c r="C2885" s="706">
        <v>200</v>
      </c>
      <c r="D2885" s="706" t="s">
        <v>1688</v>
      </c>
      <c r="E2885" s="883" t="s">
        <v>5361</v>
      </c>
      <c r="F2885" s="883" t="s">
        <v>260</v>
      </c>
      <c r="G2885" s="883" t="s">
        <v>35</v>
      </c>
      <c r="H2885" s="883" t="s">
        <v>261</v>
      </c>
      <c r="I2885" s="883" t="s">
        <v>29</v>
      </c>
      <c r="J2885" s="1"/>
    </row>
    <row r="2886" spans="1:10" ht="12.75" customHeight="1">
      <c r="A2886" s="883" t="s">
        <v>5391</v>
      </c>
      <c r="B2886" s="883" t="s">
        <v>3623</v>
      </c>
      <c r="C2886" s="706">
        <v>223</v>
      </c>
      <c r="D2886" s="706" t="s">
        <v>1688</v>
      </c>
      <c r="E2886" s="883" t="s">
        <v>1689</v>
      </c>
      <c r="F2886" s="883" t="s">
        <v>2536</v>
      </c>
      <c r="G2886" s="883" t="s">
        <v>303</v>
      </c>
      <c r="H2886" s="883" t="s">
        <v>5369</v>
      </c>
      <c r="I2886" s="883" t="s">
        <v>29</v>
      </c>
      <c r="J2886" s="1"/>
    </row>
    <row r="2887" spans="1:10" ht="12.75" customHeight="1">
      <c r="A2887" s="883" t="s">
        <v>1730</v>
      </c>
      <c r="B2887" s="883" t="s">
        <v>3623</v>
      </c>
      <c r="C2887" s="706">
        <v>20</v>
      </c>
      <c r="D2887" s="706" t="s">
        <v>1688</v>
      </c>
      <c r="E2887" s="883" t="s">
        <v>1689</v>
      </c>
      <c r="F2887" s="883" t="s">
        <v>2536</v>
      </c>
      <c r="G2887" s="883" t="s">
        <v>303</v>
      </c>
      <c r="H2887" s="883" t="s">
        <v>5369</v>
      </c>
      <c r="I2887" s="883" t="s">
        <v>29</v>
      </c>
      <c r="J2887" s="1"/>
    </row>
    <row r="2888" spans="1:10" ht="12.75" customHeight="1">
      <c r="A2888" s="883" t="s">
        <v>5392</v>
      </c>
      <c r="B2888" s="883" t="s">
        <v>5393</v>
      </c>
      <c r="C2888" s="706">
        <v>223</v>
      </c>
      <c r="D2888" s="706" t="s">
        <v>3437</v>
      </c>
      <c r="E2888" s="883" t="s">
        <v>1689</v>
      </c>
      <c r="F2888" s="883" t="s">
        <v>1090</v>
      </c>
      <c r="G2888" s="883" t="s">
        <v>35</v>
      </c>
      <c r="H2888" s="883" t="s">
        <v>5394</v>
      </c>
      <c r="I2888" s="883" t="s">
        <v>29</v>
      </c>
      <c r="J2888" s="1"/>
    </row>
    <row r="2889" spans="1:10" ht="12.75" customHeight="1">
      <c r="A2889" s="883" t="s">
        <v>5395</v>
      </c>
      <c r="B2889" s="883" t="s">
        <v>5396</v>
      </c>
      <c r="C2889" s="706">
        <v>223</v>
      </c>
      <c r="D2889" s="706" t="s">
        <v>3437</v>
      </c>
      <c r="E2889" s="883" t="s">
        <v>1689</v>
      </c>
      <c r="F2889" s="883" t="s">
        <v>5397</v>
      </c>
      <c r="G2889" s="883" t="s">
        <v>303</v>
      </c>
      <c r="H2889" s="883" t="s">
        <v>286</v>
      </c>
      <c r="I2889" s="883" t="s">
        <v>29</v>
      </c>
      <c r="J2889" s="1"/>
    </row>
    <row r="2890" spans="1:10" ht="12.75" customHeight="1">
      <c r="A2890" s="883" t="s">
        <v>5398</v>
      </c>
      <c r="B2890" s="883" t="s">
        <v>5399</v>
      </c>
      <c r="C2890" s="706">
        <v>223</v>
      </c>
      <c r="D2890" s="706" t="s">
        <v>3437</v>
      </c>
      <c r="E2890" s="883" t="s">
        <v>1689</v>
      </c>
      <c r="F2890" s="883" t="s">
        <v>2536</v>
      </c>
      <c r="G2890" s="883" t="s">
        <v>303</v>
      </c>
      <c r="H2890" s="883" t="s">
        <v>5369</v>
      </c>
      <c r="I2890" s="883" t="s">
        <v>29</v>
      </c>
      <c r="J2890" s="1"/>
    </row>
    <row r="2891" spans="1:10" ht="25.5" customHeight="1">
      <c r="A2891" s="717" t="s">
        <v>1638</v>
      </c>
      <c r="B2891" s="2345">
        <v>3</v>
      </c>
      <c r="C2891" s="2080"/>
      <c r="D2891" s="2080"/>
      <c r="E2891" s="2080"/>
      <c r="F2891" s="2080"/>
      <c r="G2891" s="2080"/>
      <c r="H2891" s="2080"/>
      <c r="I2891" s="2081"/>
      <c r="J2891" s="1"/>
    </row>
    <row r="2892" spans="1:10" ht="16.5" customHeight="1">
      <c r="A2892" s="883" t="s">
        <v>5400</v>
      </c>
      <c r="B2892" s="883" t="s">
        <v>5401</v>
      </c>
      <c r="C2892" s="706">
        <v>324</v>
      </c>
      <c r="D2892" s="706" t="s">
        <v>1688</v>
      </c>
      <c r="E2892" s="883" t="s">
        <v>1689</v>
      </c>
      <c r="F2892" s="883" t="s">
        <v>5402</v>
      </c>
      <c r="G2892" s="883" t="s">
        <v>80</v>
      </c>
      <c r="H2892" s="883" t="s">
        <v>5369</v>
      </c>
      <c r="I2892" s="883" t="s">
        <v>29</v>
      </c>
      <c r="J2892" s="1"/>
    </row>
    <row r="2893" spans="1:10" ht="12.75" customHeight="1">
      <c r="A2893" s="883" t="s">
        <v>5403</v>
      </c>
      <c r="B2893" s="883" t="s">
        <v>5404</v>
      </c>
      <c r="C2893" s="706">
        <v>223</v>
      </c>
      <c r="D2893" s="706" t="s">
        <v>1688</v>
      </c>
      <c r="E2893" s="883" t="s">
        <v>1689</v>
      </c>
      <c r="F2893" s="883" t="s">
        <v>2536</v>
      </c>
      <c r="G2893" s="883" t="s">
        <v>303</v>
      </c>
      <c r="H2893" s="883" t="s">
        <v>5369</v>
      </c>
      <c r="I2893" s="883" t="s">
        <v>29</v>
      </c>
      <c r="J2893" s="1"/>
    </row>
    <row r="2894" spans="1:10" ht="12.75" customHeight="1">
      <c r="A2894" s="883" t="s">
        <v>5405</v>
      </c>
      <c r="B2894" s="883" t="s">
        <v>5406</v>
      </c>
      <c r="C2894" s="706">
        <v>223</v>
      </c>
      <c r="D2894" s="706" t="s">
        <v>1688</v>
      </c>
      <c r="E2894" s="883" t="s">
        <v>1689</v>
      </c>
      <c r="F2894" s="883" t="s">
        <v>5397</v>
      </c>
      <c r="G2894" s="883" t="s">
        <v>303</v>
      </c>
      <c r="H2894" s="883" t="s">
        <v>286</v>
      </c>
      <c r="I2894" s="883" t="s">
        <v>29</v>
      </c>
      <c r="J2894" s="1"/>
    </row>
    <row r="2895" spans="1:10" ht="25.5" customHeight="1">
      <c r="A2895" s="883" t="s">
        <v>5407</v>
      </c>
      <c r="B2895" s="883" t="s">
        <v>5408</v>
      </c>
      <c r="C2895" s="706">
        <v>223</v>
      </c>
      <c r="D2895" s="706" t="s">
        <v>1688</v>
      </c>
      <c r="E2895" s="883" t="s">
        <v>1689</v>
      </c>
      <c r="F2895" s="883" t="s">
        <v>1090</v>
      </c>
      <c r="G2895" s="883" t="s">
        <v>80</v>
      </c>
      <c r="H2895" s="883" t="s">
        <v>5409</v>
      </c>
      <c r="I2895" s="883" t="s">
        <v>29</v>
      </c>
      <c r="J2895" s="1"/>
    </row>
    <row r="2896" spans="1:10" ht="12.75" customHeight="1">
      <c r="A2896" s="883" t="s">
        <v>5410</v>
      </c>
      <c r="B2896" s="883" t="s">
        <v>5411</v>
      </c>
      <c r="C2896" s="706">
        <v>223</v>
      </c>
      <c r="D2896" s="706" t="s">
        <v>1688</v>
      </c>
      <c r="E2896" s="883" t="s">
        <v>5412</v>
      </c>
      <c r="F2896" s="883" t="s">
        <v>3713</v>
      </c>
      <c r="G2896" s="883" t="s">
        <v>42</v>
      </c>
      <c r="H2896" s="883" t="s">
        <v>286</v>
      </c>
      <c r="I2896" s="883" t="s">
        <v>29</v>
      </c>
      <c r="J2896" s="1"/>
    </row>
    <row r="2897" spans="1:10" ht="12.75" customHeight="1">
      <c r="A2897" s="883" t="s">
        <v>1758</v>
      </c>
      <c r="B2897" s="883" t="s">
        <v>88</v>
      </c>
      <c r="C2897" s="706">
        <v>200</v>
      </c>
      <c r="D2897" s="1803" t="s">
        <v>1688</v>
      </c>
      <c r="E2897" s="883" t="s">
        <v>5412</v>
      </c>
      <c r="F2897" s="883" t="s">
        <v>5413</v>
      </c>
      <c r="G2897" s="883" t="s">
        <v>25</v>
      </c>
      <c r="H2897" s="883" t="s">
        <v>88</v>
      </c>
      <c r="I2897" s="883" t="s">
        <v>29</v>
      </c>
      <c r="J2897" s="1"/>
    </row>
    <row r="2898" spans="1:10" ht="12.75" customHeight="1">
      <c r="A2898" s="883" t="s">
        <v>1760</v>
      </c>
      <c r="B2898" s="883" t="s">
        <v>5414</v>
      </c>
      <c r="C2898" s="706">
        <v>200</v>
      </c>
      <c r="D2898" s="706" t="s">
        <v>1688</v>
      </c>
      <c r="E2898" s="883" t="s">
        <v>5412</v>
      </c>
      <c r="F2898" s="883" t="s">
        <v>3724</v>
      </c>
      <c r="G2898" s="883" t="s">
        <v>423</v>
      </c>
      <c r="H2898" s="883" t="s">
        <v>6</v>
      </c>
      <c r="I2898" s="883" t="s">
        <v>29</v>
      </c>
      <c r="J2898" s="1"/>
    </row>
    <row r="2899" spans="1:10" ht="12.75" customHeight="1">
      <c r="A2899" s="883" t="s">
        <v>5415</v>
      </c>
      <c r="B2899" s="883" t="s">
        <v>2273</v>
      </c>
      <c r="C2899" s="706">
        <v>20</v>
      </c>
      <c r="D2899" s="706" t="s">
        <v>1688</v>
      </c>
      <c r="E2899" s="883" t="s">
        <v>1689</v>
      </c>
      <c r="F2899" s="883" t="s">
        <v>5402</v>
      </c>
      <c r="G2899" s="883" t="s">
        <v>80</v>
      </c>
      <c r="H2899" s="883" t="s">
        <v>5369</v>
      </c>
      <c r="I2899" s="883" t="s">
        <v>29</v>
      </c>
      <c r="J2899" s="1"/>
    </row>
    <row r="2900" spans="1:10" ht="12.75" customHeight="1">
      <c r="A2900" s="883" t="s">
        <v>5416</v>
      </c>
      <c r="B2900" s="883" t="s">
        <v>5417</v>
      </c>
      <c r="C2900" s="706">
        <v>223</v>
      </c>
      <c r="D2900" s="706" t="s">
        <v>3437</v>
      </c>
      <c r="E2900" s="883" t="s">
        <v>1689</v>
      </c>
      <c r="F2900" s="883" t="s">
        <v>5418</v>
      </c>
      <c r="G2900" s="883" t="s">
        <v>303</v>
      </c>
      <c r="H2900" s="883" t="s">
        <v>286</v>
      </c>
      <c r="I2900" s="883" t="s">
        <v>29</v>
      </c>
      <c r="J2900" s="1"/>
    </row>
    <row r="2901" spans="1:10" ht="25.5" customHeight="1">
      <c r="A2901" s="883" t="s">
        <v>5419</v>
      </c>
      <c r="B2901" s="883" t="s">
        <v>5420</v>
      </c>
      <c r="C2901" s="706">
        <v>223</v>
      </c>
      <c r="D2901" s="706" t="s">
        <v>3437</v>
      </c>
      <c r="E2901" s="883" t="s">
        <v>1689</v>
      </c>
      <c r="F2901" s="883" t="s">
        <v>2536</v>
      </c>
      <c r="G2901" s="883" t="s">
        <v>303</v>
      </c>
      <c r="H2901" s="883" t="s">
        <v>5369</v>
      </c>
      <c r="I2901" s="883" t="s">
        <v>29</v>
      </c>
      <c r="J2901" s="1"/>
    </row>
    <row r="2902" spans="1:10" ht="12.75" customHeight="1">
      <c r="A2902" s="883" t="s">
        <v>5421</v>
      </c>
      <c r="B2902" s="883" t="s">
        <v>5422</v>
      </c>
      <c r="C2902" s="706">
        <v>223</v>
      </c>
      <c r="D2902" s="706" t="s">
        <v>3437</v>
      </c>
      <c r="E2902" s="883" t="s">
        <v>1689</v>
      </c>
      <c r="F2902" s="883" t="s">
        <v>5423</v>
      </c>
      <c r="G2902" s="883" t="s">
        <v>5376</v>
      </c>
      <c r="H2902" s="883" t="s">
        <v>637</v>
      </c>
      <c r="I2902" s="883" t="s">
        <v>29</v>
      </c>
      <c r="J2902" s="1"/>
    </row>
    <row r="2903" spans="1:10" ht="12.75" customHeight="1">
      <c r="A2903" s="717" t="s">
        <v>1638</v>
      </c>
      <c r="B2903" s="2345">
        <v>4</v>
      </c>
      <c r="C2903" s="2080"/>
      <c r="D2903" s="2080"/>
      <c r="E2903" s="2080"/>
      <c r="F2903" s="2080"/>
      <c r="G2903" s="2080"/>
      <c r="H2903" s="2080"/>
      <c r="I2903" s="2081"/>
      <c r="J2903" s="1"/>
    </row>
    <row r="2904" spans="1:10" ht="12.75" customHeight="1">
      <c r="A2904" s="883" t="s">
        <v>5424</v>
      </c>
      <c r="B2904" s="883" t="s">
        <v>5425</v>
      </c>
      <c r="C2904" s="706">
        <v>324</v>
      </c>
      <c r="D2904" s="706" t="s">
        <v>1688</v>
      </c>
      <c r="E2904" s="883" t="s">
        <v>1689</v>
      </c>
      <c r="F2904" s="883" t="s">
        <v>5402</v>
      </c>
      <c r="G2904" s="883" t="s">
        <v>80</v>
      </c>
      <c r="H2904" s="883" t="s">
        <v>5369</v>
      </c>
      <c r="I2904" s="883" t="s">
        <v>29</v>
      </c>
      <c r="J2904" s="1"/>
    </row>
    <row r="2905" spans="1:10" ht="12.75" customHeight="1">
      <c r="A2905" s="883" t="s">
        <v>5426</v>
      </c>
      <c r="B2905" s="883" t="s">
        <v>5427</v>
      </c>
      <c r="C2905" s="706">
        <v>223</v>
      </c>
      <c r="D2905" s="706" t="s">
        <v>1688</v>
      </c>
      <c r="E2905" s="883" t="s">
        <v>1689</v>
      </c>
      <c r="F2905" s="883" t="s">
        <v>5428</v>
      </c>
      <c r="G2905" s="883" t="s">
        <v>303</v>
      </c>
      <c r="H2905" s="883" t="s">
        <v>5429</v>
      </c>
      <c r="I2905" s="883" t="s">
        <v>29</v>
      </c>
      <c r="J2905" s="1"/>
    </row>
    <row r="2906" spans="1:10" ht="12.75" customHeight="1">
      <c r="A2906" s="883" t="s">
        <v>5430</v>
      </c>
      <c r="B2906" s="883" t="s">
        <v>5431</v>
      </c>
      <c r="C2906" s="706">
        <v>223</v>
      </c>
      <c r="D2906" s="706" t="s">
        <v>1688</v>
      </c>
      <c r="E2906" s="883" t="s">
        <v>1689</v>
      </c>
      <c r="F2906" s="883" t="s">
        <v>5397</v>
      </c>
      <c r="G2906" s="883" t="s">
        <v>303</v>
      </c>
      <c r="H2906" s="883" t="s">
        <v>1087</v>
      </c>
      <c r="I2906" s="883" t="s">
        <v>29</v>
      </c>
      <c r="J2906" s="1"/>
    </row>
    <row r="2907" spans="1:10" ht="12.75" customHeight="1">
      <c r="A2907" s="883" t="s">
        <v>5432</v>
      </c>
      <c r="B2907" s="883" t="s">
        <v>5433</v>
      </c>
      <c r="C2907" s="706">
        <v>223</v>
      </c>
      <c r="D2907" s="706" t="s">
        <v>1688</v>
      </c>
      <c r="E2907" s="883" t="s">
        <v>1689</v>
      </c>
      <c r="F2907" s="883" t="s">
        <v>1090</v>
      </c>
      <c r="G2907" s="883" t="s">
        <v>2960</v>
      </c>
      <c r="H2907" s="883" t="s">
        <v>5409</v>
      </c>
      <c r="I2907" s="883" t="s">
        <v>29</v>
      </c>
      <c r="J2907" s="1"/>
    </row>
    <row r="2908" spans="1:10" ht="12.75" customHeight="1">
      <c r="A2908" s="883" t="s">
        <v>5434</v>
      </c>
      <c r="B2908" s="883" t="s">
        <v>5435</v>
      </c>
      <c r="C2908" s="706">
        <v>122</v>
      </c>
      <c r="D2908" s="706" t="s">
        <v>1688</v>
      </c>
      <c r="E2908" s="883" t="s">
        <v>1689</v>
      </c>
      <c r="F2908" s="883" t="s">
        <v>5380</v>
      </c>
      <c r="G2908" s="883" t="s">
        <v>42</v>
      </c>
      <c r="H2908" s="883" t="s">
        <v>256</v>
      </c>
      <c r="I2908" s="883" t="s">
        <v>29</v>
      </c>
      <c r="J2908" s="1"/>
    </row>
    <row r="2909" spans="1:10" ht="12.75" customHeight="1">
      <c r="A2909" s="883" t="s">
        <v>1994</v>
      </c>
      <c r="B2909" s="883" t="s">
        <v>1803</v>
      </c>
      <c r="C2909" s="706">
        <v>200</v>
      </c>
      <c r="D2909" s="706" t="s">
        <v>1688</v>
      </c>
      <c r="E2909" s="883" t="s">
        <v>5412</v>
      </c>
      <c r="F2909" s="883" t="s">
        <v>1759</v>
      </c>
      <c r="G2909" s="883" t="s">
        <v>31</v>
      </c>
      <c r="H2909" s="883" t="s">
        <v>88</v>
      </c>
      <c r="I2909" s="883" t="s">
        <v>29</v>
      </c>
      <c r="J2909" s="1"/>
    </row>
    <row r="2910" spans="1:10" ht="25.5" customHeight="1">
      <c r="A2910" s="883" t="s">
        <v>1796</v>
      </c>
      <c r="B2910" s="883" t="s">
        <v>5436</v>
      </c>
      <c r="C2910" s="706">
        <v>200</v>
      </c>
      <c r="D2910" s="706" t="s">
        <v>1688</v>
      </c>
      <c r="E2910" s="883" t="s">
        <v>5412</v>
      </c>
      <c r="F2910" s="883" t="s">
        <v>3724</v>
      </c>
      <c r="G2910" s="883" t="s">
        <v>423</v>
      </c>
      <c r="H2910" s="883" t="s">
        <v>6</v>
      </c>
      <c r="I2910" s="883" t="s">
        <v>29</v>
      </c>
      <c r="J2910" s="1"/>
    </row>
    <row r="2911" spans="1:10" ht="25.5" customHeight="1">
      <c r="A2911" s="883" t="s">
        <v>1793</v>
      </c>
      <c r="B2911" s="883" t="s">
        <v>1794</v>
      </c>
      <c r="C2911" s="706">
        <v>200</v>
      </c>
      <c r="D2911" s="706" t="s">
        <v>1688</v>
      </c>
      <c r="E2911" s="883" t="s">
        <v>5412</v>
      </c>
      <c r="F2911" s="883" t="s">
        <v>5437</v>
      </c>
      <c r="G2911" s="883" t="s">
        <v>42</v>
      </c>
      <c r="H2911" s="883" t="s">
        <v>6</v>
      </c>
      <c r="I2911" s="883" t="s">
        <v>29</v>
      </c>
      <c r="J2911" s="1"/>
    </row>
    <row r="2912" spans="1:10" ht="12.75" customHeight="1">
      <c r="A2912" s="883" t="s">
        <v>1992</v>
      </c>
      <c r="B2912" s="883" t="s">
        <v>2273</v>
      </c>
      <c r="C2912" s="706">
        <v>20</v>
      </c>
      <c r="D2912" s="706" t="s">
        <v>1688</v>
      </c>
      <c r="E2912" s="883" t="s">
        <v>1689</v>
      </c>
      <c r="F2912" s="883" t="s">
        <v>5402</v>
      </c>
      <c r="G2912" s="883" t="s">
        <v>80</v>
      </c>
      <c r="H2912" s="883" t="s">
        <v>5369</v>
      </c>
      <c r="I2912" s="883" t="s">
        <v>29</v>
      </c>
      <c r="J2912" s="1"/>
    </row>
    <row r="2913" spans="1:10" ht="12.75" customHeight="1">
      <c r="A2913" s="883" t="s">
        <v>2594</v>
      </c>
      <c r="B2913" s="883" t="s">
        <v>1824</v>
      </c>
      <c r="C2913" s="706">
        <v>0</v>
      </c>
      <c r="D2913" s="706" t="s">
        <v>1688</v>
      </c>
      <c r="E2913" s="883" t="s">
        <v>1689</v>
      </c>
      <c r="F2913" s="883" t="s">
        <v>5438</v>
      </c>
      <c r="G2913" s="883" t="s">
        <v>42</v>
      </c>
      <c r="H2913" s="883" t="s">
        <v>1087</v>
      </c>
      <c r="I2913" s="883" t="s">
        <v>29</v>
      </c>
      <c r="J2913" s="1"/>
    </row>
    <row r="2914" spans="1:10" ht="12.75" customHeight="1">
      <c r="A2914" s="717" t="s">
        <v>1638</v>
      </c>
      <c r="B2914" s="2345">
        <v>5</v>
      </c>
      <c r="C2914" s="2080"/>
      <c r="D2914" s="2080"/>
      <c r="E2914" s="2080"/>
      <c r="F2914" s="2080"/>
      <c r="G2914" s="2080"/>
      <c r="H2914" s="2080"/>
      <c r="I2914" s="2081"/>
      <c r="J2914" s="1"/>
    </row>
    <row r="2915" spans="1:10" ht="12.75" customHeight="1">
      <c r="A2915" s="883" t="s">
        <v>5439</v>
      </c>
      <c r="B2915" s="883" t="s">
        <v>5440</v>
      </c>
      <c r="C2915" s="706">
        <v>223</v>
      </c>
      <c r="D2915" s="706" t="s">
        <v>1688</v>
      </c>
      <c r="E2915" s="883" t="s">
        <v>1689</v>
      </c>
      <c r="F2915" s="883" t="s">
        <v>5402</v>
      </c>
      <c r="G2915" s="883" t="s">
        <v>80</v>
      </c>
      <c r="H2915" s="883" t="s">
        <v>5369</v>
      </c>
      <c r="I2915" s="883" t="s">
        <v>29</v>
      </c>
      <c r="J2915" s="1"/>
    </row>
    <row r="2916" spans="1:10" ht="12.75" customHeight="1">
      <c r="A2916" s="883" t="s">
        <v>5441</v>
      </c>
      <c r="B2916" s="883" t="s">
        <v>5442</v>
      </c>
      <c r="C2916" s="706">
        <v>122</v>
      </c>
      <c r="D2916" s="706" t="s">
        <v>1688</v>
      </c>
      <c r="E2916" s="883" t="s">
        <v>1689</v>
      </c>
      <c r="F2916" s="883" t="s">
        <v>5443</v>
      </c>
      <c r="G2916" s="883" t="s">
        <v>303</v>
      </c>
      <c r="H2916" s="883" t="s">
        <v>1087</v>
      </c>
      <c r="I2916" s="883" t="s">
        <v>29</v>
      </c>
      <c r="J2916" s="1"/>
    </row>
    <row r="2917" spans="1:10" ht="12.75" customHeight="1">
      <c r="A2917" s="883" t="s">
        <v>5444</v>
      </c>
      <c r="B2917" s="883" t="s">
        <v>5445</v>
      </c>
      <c r="C2917" s="706">
        <v>122</v>
      </c>
      <c r="D2917" s="706" t="s">
        <v>1688</v>
      </c>
      <c r="E2917" s="883" t="s">
        <v>1689</v>
      </c>
      <c r="F2917" s="883" t="s">
        <v>5402</v>
      </c>
      <c r="G2917" s="883" t="s">
        <v>80</v>
      </c>
      <c r="H2917" s="883" t="s">
        <v>5369</v>
      </c>
      <c r="I2917" s="883" t="s">
        <v>29</v>
      </c>
      <c r="J2917" s="1"/>
    </row>
    <row r="2918" spans="1:10" ht="12.75" customHeight="1">
      <c r="A2918" s="883" t="s">
        <v>5446</v>
      </c>
      <c r="B2918" s="883" t="s">
        <v>5447</v>
      </c>
      <c r="C2918" s="706">
        <v>223</v>
      </c>
      <c r="D2918" s="706" t="s">
        <v>1688</v>
      </c>
      <c r="E2918" s="883" t="s">
        <v>1689</v>
      </c>
      <c r="F2918" s="883" t="s">
        <v>5448</v>
      </c>
      <c r="G2918" s="883" t="s">
        <v>42</v>
      </c>
      <c r="H2918" s="883" t="s">
        <v>5429</v>
      </c>
      <c r="I2918" s="883" t="s">
        <v>29</v>
      </c>
      <c r="J2918" s="1"/>
    </row>
    <row r="2919" spans="1:10" ht="12.75" customHeight="1">
      <c r="A2919" s="883" t="s">
        <v>5449</v>
      </c>
      <c r="B2919" s="883" t="s">
        <v>5450</v>
      </c>
      <c r="C2919" s="706">
        <v>223</v>
      </c>
      <c r="D2919" s="706" t="s">
        <v>1688</v>
      </c>
      <c r="E2919" s="883" t="s">
        <v>1689</v>
      </c>
      <c r="F2919" s="883" t="s">
        <v>5438</v>
      </c>
      <c r="G2919" s="883" t="s">
        <v>42</v>
      </c>
      <c r="H2919" s="883" t="s">
        <v>1087</v>
      </c>
      <c r="I2919" s="883" t="s">
        <v>29</v>
      </c>
      <c r="J2919" s="1"/>
    </row>
    <row r="2920" spans="1:10" ht="12.75" customHeight="1">
      <c r="A2920" s="883" t="s">
        <v>5451</v>
      </c>
      <c r="B2920" s="883" t="s">
        <v>5452</v>
      </c>
      <c r="C2920" s="706">
        <v>303</v>
      </c>
      <c r="D2920" s="706" t="s">
        <v>1688</v>
      </c>
      <c r="E2920" s="883" t="s">
        <v>1689</v>
      </c>
      <c r="F2920" s="883" t="s">
        <v>5453</v>
      </c>
      <c r="G2920" s="883" t="s">
        <v>80</v>
      </c>
      <c r="H2920" s="883" t="s">
        <v>630</v>
      </c>
      <c r="I2920" s="883" t="s">
        <v>29</v>
      </c>
      <c r="J2920" s="1"/>
    </row>
    <row r="2921" spans="1:10" ht="12.75" customHeight="1">
      <c r="A2921" s="883" t="s">
        <v>5454</v>
      </c>
      <c r="B2921" s="883" t="s">
        <v>5455</v>
      </c>
      <c r="C2921" s="706">
        <v>223</v>
      </c>
      <c r="D2921" s="706" t="s">
        <v>3437</v>
      </c>
      <c r="E2921" s="883" t="s">
        <v>1689</v>
      </c>
      <c r="F2921" s="883" t="s">
        <v>5397</v>
      </c>
      <c r="G2921" s="883" t="s">
        <v>303</v>
      </c>
      <c r="H2921" s="883" t="s">
        <v>1087</v>
      </c>
      <c r="I2921" s="883" t="s">
        <v>29</v>
      </c>
      <c r="J2921" s="1"/>
    </row>
    <row r="2922" spans="1:10" ht="12.75" customHeight="1">
      <c r="A2922" s="883" t="s">
        <v>5456</v>
      </c>
      <c r="B2922" s="883" t="s">
        <v>5457</v>
      </c>
      <c r="C2922" s="706">
        <v>223</v>
      </c>
      <c r="D2922" s="706" t="s">
        <v>3437</v>
      </c>
      <c r="E2922" s="883" t="s">
        <v>1689</v>
      </c>
      <c r="F2922" s="883" t="s">
        <v>5438</v>
      </c>
      <c r="G2922" s="883" t="s">
        <v>42</v>
      </c>
      <c r="H2922" s="883" t="s">
        <v>1087</v>
      </c>
      <c r="I2922" s="883" t="s">
        <v>29</v>
      </c>
      <c r="J2922" s="1"/>
    </row>
    <row r="2923" spans="1:10" ht="12.75" customHeight="1">
      <c r="A2923" s="883" t="s">
        <v>5458</v>
      </c>
      <c r="B2923" s="883" t="s">
        <v>5459</v>
      </c>
      <c r="C2923" s="706">
        <v>202</v>
      </c>
      <c r="D2923" s="706" t="s">
        <v>3437</v>
      </c>
      <c r="E2923" s="883" t="s">
        <v>1689</v>
      </c>
      <c r="F2923" s="883" t="s">
        <v>648</v>
      </c>
      <c r="G2923" s="883" t="s">
        <v>303</v>
      </c>
      <c r="H2923" s="883" t="s">
        <v>5429</v>
      </c>
      <c r="I2923" s="883" t="s">
        <v>29</v>
      </c>
      <c r="J2923" s="1"/>
    </row>
    <row r="2924" spans="1:10" ht="12.75" customHeight="1">
      <c r="A2924" s="883" t="s">
        <v>5460</v>
      </c>
      <c r="B2924" s="883" t="s">
        <v>5461</v>
      </c>
      <c r="C2924" s="706">
        <v>202</v>
      </c>
      <c r="D2924" s="706" t="s">
        <v>3437</v>
      </c>
      <c r="E2924" s="883" t="s">
        <v>1689</v>
      </c>
      <c r="F2924" s="883" t="s">
        <v>648</v>
      </c>
      <c r="G2924" s="883" t="s">
        <v>303</v>
      </c>
      <c r="H2924" s="883" t="s">
        <v>5429</v>
      </c>
      <c r="I2924" s="883" t="s">
        <v>29</v>
      </c>
      <c r="J2924" s="1"/>
    </row>
    <row r="2925" spans="1:10" ht="12.75" customHeight="1">
      <c r="A2925" s="717" t="s">
        <v>1638</v>
      </c>
      <c r="B2925" s="2345">
        <v>6</v>
      </c>
      <c r="C2925" s="2080"/>
      <c r="D2925" s="2080"/>
      <c r="E2925" s="2080"/>
      <c r="F2925" s="2080"/>
      <c r="G2925" s="2080"/>
      <c r="H2925" s="2080"/>
      <c r="I2925" s="2081"/>
      <c r="J2925" s="1"/>
    </row>
    <row r="2926" spans="1:10" ht="12.75" customHeight="1">
      <c r="A2926" s="883" t="s">
        <v>5462</v>
      </c>
      <c r="B2926" s="883" t="s">
        <v>5463</v>
      </c>
      <c r="C2926" s="1804">
        <v>223</v>
      </c>
      <c r="D2926" s="706" t="s">
        <v>1688</v>
      </c>
      <c r="E2926" s="883" t="s">
        <v>1689</v>
      </c>
      <c r="F2926" s="883" t="s">
        <v>5397</v>
      </c>
      <c r="G2926" s="883" t="s">
        <v>303</v>
      </c>
      <c r="H2926" s="883" t="s">
        <v>1087</v>
      </c>
      <c r="I2926" s="883" t="s">
        <v>29</v>
      </c>
      <c r="J2926" s="1"/>
    </row>
    <row r="2927" spans="1:10" ht="12.75" customHeight="1">
      <c r="A2927" s="883" t="s">
        <v>5464</v>
      </c>
      <c r="B2927" s="883" t="s">
        <v>5465</v>
      </c>
      <c r="C2927" s="706">
        <v>223</v>
      </c>
      <c r="D2927" s="706" t="s">
        <v>1688</v>
      </c>
      <c r="E2927" s="883" t="s">
        <v>1689</v>
      </c>
      <c r="F2927" s="883" t="s">
        <v>5443</v>
      </c>
      <c r="G2927" s="883" t="s">
        <v>303</v>
      </c>
      <c r="H2927" s="883" t="s">
        <v>1087</v>
      </c>
      <c r="I2927" s="883" t="s">
        <v>29</v>
      </c>
      <c r="J2927" s="1"/>
    </row>
    <row r="2928" spans="1:10" ht="12.75" customHeight="1">
      <c r="A2928" s="883" t="s">
        <v>5466</v>
      </c>
      <c r="B2928" s="883" t="s">
        <v>5467</v>
      </c>
      <c r="C2928" s="1804">
        <v>303</v>
      </c>
      <c r="D2928" s="706" t="s">
        <v>1688</v>
      </c>
      <c r="E2928" s="883" t="s">
        <v>1689</v>
      </c>
      <c r="F2928" s="883" t="s">
        <v>5423</v>
      </c>
      <c r="G2928" s="883" t="s">
        <v>5376</v>
      </c>
      <c r="H2928" s="883" t="s">
        <v>637</v>
      </c>
      <c r="I2928" s="883" t="s">
        <v>29</v>
      </c>
      <c r="J2928" s="1"/>
    </row>
    <row r="2929" spans="1:10" ht="12.75" customHeight="1">
      <c r="A2929" s="883" t="s">
        <v>5468</v>
      </c>
      <c r="B2929" s="883" t="s">
        <v>5469</v>
      </c>
      <c r="C2929" s="706">
        <v>223</v>
      </c>
      <c r="D2929" s="706" t="s">
        <v>1688</v>
      </c>
      <c r="E2929" s="883" t="s">
        <v>1689</v>
      </c>
      <c r="F2929" s="883" t="s">
        <v>5443</v>
      </c>
      <c r="G2929" s="883" t="s">
        <v>303</v>
      </c>
      <c r="H2929" s="883" t="s">
        <v>1087</v>
      </c>
      <c r="I2929" s="883" t="s">
        <v>29</v>
      </c>
      <c r="J2929" s="1"/>
    </row>
    <row r="2930" spans="1:10" ht="12.75" customHeight="1">
      <c r="A2930" s="883" t="s">
        <v>5470</v>
      </c>
      <c r="B2930" s="883" t="s">
        <v>3422</v>
      </c>
      <c r="C2930" s="1804">
        <v>303</v>
      </c>
      <c r="D2930" s="706" t="s">
        <v>1688</v>
      </c>
      <c r="E2930" s="883" t="s">
        <v>1689</v>
      </c>
      <c r="F2930" s="883" t="s">
        <v>1090</v>
      </c>
      <c r="G2930" s="883" t="s">
        <v>2960</v>
      </c>
      <c r="H2930" s="883" t="s">
        <v>5409</v>
      </c>
      <c r="I2930" s="883" t="s">
        <v>29</v>
      </c>
      <c r="J2930" s="1"/>
    </row>
    <row r="2931" spans="1:10" ht="15.75" customHeight="1">
      <c r="A2931" s="883" t="s">
        <v>5471</v>
      </c>
      <c r="B2931" s="883" t="s">
        <v>5472</v>
      </c>
      <c r="C2931" s="706">
        <v>223</v>
      </c>
      <c r="D2931" s="706" t="s">
        <v>3437</v>
      </c>
      <c r="E2931" s="883" t="s">
        <v>1689</v>
      </c>
      <c r="F2931" s="883" t="s">
        <v>5443</v>
      </c>
      <c r="G2931" s="883" t="s">
        <v>303</v>
      </c>
      <c r="H2931" s="883" t="s">
        <v>1087</v>
      </c>
      <c r="I2931" s="883" t="s">
        <v>29</v>
      </c>
      <c r="J2931" s="1"/>
    </row>
    <row r="2932" spans="1:10" ht="12.75" customHeight="1">
      <c r="A2932" s="883" t="s">
        <v>5473</v>
      </c>
      <c r="B2932" s="883" t="s">
        <v>5474</v>
      </c>
      <c r="C2932" s="706">
        <v>223</v>
      </c>
      <c r="D2932" s="706" t="s">
        <v>3437</v>
      </c>
      <c r="E2932" s="883" t="s">
        <v>1689</v>
      </c>
      <c r="F2932" s="883" t="s">
        <v>2536</v>
      </c>
      <c r="G2932" s="883" t="s">
        <v>303</v>
      </c>
      <c r="H2932" s="883" t="s">
        <v>5369</v>
      </c>
      <c r="I2932" s="883" t="s">
        <v>29</v>
      </c>
      <c r="J2932" s="1"/>
    </row>
    <row r="2933" spans="1:10" ht="12.75" customHeight="1">
      <c r="A2933" s="883" t="s">
        <v>5475</v>
      </c>
      <c r="B2933" s="883" t="s">
        <v>5476</v>
      </c>
      <c r="C2933" s="706">
        <v>223</v>
      </c>
      <c r="D2933" s="706" t="s">
        <v>3437</v>
      </c>
      <c r="E2933" s="883" t="s">
        <v>1689</v>
      </c>
      <c r="F2933" s="883" t="s">
        <v>5397</v>
      </c>
      <c r="G2933" s="883" t="s">
        <v>303</v>
      </c>
      <c r="H2933" s="883" t="s">
        <v>1087</v>
      </c>
      <c r="I2933" s="883" t="s">
        <v>29</v>
      </c>
      <c r="J2933" s="1"/>
    </row>
    <row r="2934" spans="1:10" ht="12.75" customHeight="1">
      <c r="A2934" s="883" t="s">
        <v>5477</v>
      </c>
      <c r="B2934" s="883" t="s">
        <v>5478</v>
      </c>
      <c r="C2934" s="706">
        <v>223</v>
      </c>
      <c r="D2934" s="706" t="s">
        <v>3437</v>
      </c>
      <c r="E2934" s="883" t="s">
        <v>1689</v>
      </c>
      <c r="F2934" s="883" t="s">
        <v>5397</v>
      </c>
      <c r="G2934" s="883" t="s">
        <v>303</v>
      </c>
      <c r="H2934" s="883" t="s">
        <v>1087</v>
      </c>
      <c r="I2934" s="883" t="s">
        <v>29</v>
      </c>
      <c r="J2934" s="1"/>
    </row>
    <row r="2935" spans="1:10" ht="11.25" customHeight="1">
      <c r="A2935" s="883" t="s">
        <v>5479</v>
      </c>
      <c r="B2935" s="883" t="s">
        <v>5480</v>
      </c>
      <c r="C2935" s="706">
        <v>223</v>
      </c>
      <c r="D2935" s="706" t="s">
        <v>3437</v>
      </c>
      <c r="E2935" s="883" t="s">
        <v>1689</v>
      </c>
      <c r="F2935" s="883" t="s">
        <v>5438</v>
      </c>
      <c r="G2935" s="883" t="s">
        <v>42</v>
      </c>
      <c r="H2935" s="883" t="s">
        <v>1087</v>
      </c>
      <c r="I2935" s="883" t="s">
        <v>29</v>
      </c>
      <c r="J2935" s="1"/>
    </row>
    <row r="2936" spans="1:10" ht="13.5" customHeight="1">
      <c r="A2936" s="883" t="s">
        <v>5481</v>
      </c>
      <c r="B2936" s="883" t="s">
        <v>5482</v>
      </c>
      <c r="C2936" s="706">
        <v>223</v>
      </c>
      <c r="D2936" s="706" t="s">
        <v>3437</v>
      </c>
      <c r="E2936" s="883" t="s">
        <v>1689</v>
      </c>
      <c r="F2936" s="883" t="s">
        <v>1090</v>
      </c>
      <c r="G2936" s="883" t="s">
        <v>2960</v>
      </c>
      <c r="H2936" s="883" t="s">
        <v>5409</v>
      </c>
      <c r="I2936" s="883" t="s">
        <v>29</v>
      </c>
      <c r="J2936" s="1"/>
    </row>
    <row r="2937" spans="1:10" ht="12.75" customHeight="1">
      <c r="A2937" s="883" t="s">
        <v>5483</v>
      </c>
      <c r="B2937" s="883" t="s">
        <v>5484</v>
      </c>
      <c r="C2937" s="706">
        <v>223</v>
      </c>
      <c r="D2937" s="706" t="s">
        <v>3437</v>
      </c>
      <c r="E2937" s="883" t="s">
        <v>1689</v>
      </c>
      <c r="F2937" s="883" t="s">
        <v>5448</v>
      </c>
      <c r="G2937" s="883" t="s">
        <v>42</v>
      </c>
      <c r="H2937" s="883" t="s">
        <v>5429</v>
      </c>
      <c r="I2937" s="883" t="s">
        <v>29</v>
      </c>
      <c r="J2937" s="1"/>
    </row>
    <row r="2938" spans="1:10" ht="12.75" customHeight="1">
      <c r="A2938" s="883" t="s">
        <v>5485</v>
      </c>
      <c r="B2938" s="883" t="s">
        <v>5486</v>
      </c>
      <c r="C2938" s="706">
        <v>223</v>
      </c>
      <c r="D2938" s="706" t="s">
        <v>3437</v>
      </c>
      <c r="E2938" s="883" t="s">
        <v>1689</v>
      </c>
      <c r="F2938" s="883" t="s">
        <v>648</v>
      </c>
      <c r="G2938" s="883" t="s">
        <v>303</v>
      </c>
      <c r="H2938" s="883" t="s">
        <v>5429</v>
      </c>
      <c r="I2938" s="883" t="s">
        <v>29</v>
      </c>
      <c r="J2938" s="1"/>
    </row>
    <row r="2939" spans="1:10" ht="12.75" customHeight="1">
      <c r="A2939" s="883" t="s">
        <v>5487</v>
      </c>
      <c r="B2939" s="883" t="s">
        <v>5488</v>
      </c>
      <c r="C2939" s="706">
        <v>223</v>
      </c>
      <c r="D2939" s="706" t="s">
        <v>3437</v>
      </c>
      <c r="E2939" s="883" t="s">
        <v>1689</v>
      </c>
      <c r="F2939" s="883" t="s">
        <v>648</v>
      </c>
      <c r="G2939" s="883" t="s">
        <v>303</v>
      </c>
      <c r="H2939" s="883" t="s">
        <v>5429</v>
      </c>
      <c r="I2939" s="883" t="s">
        <v>29</v>
      </c>
      <c r="J2939" s="1"/>
    </row>
    <row r="2940" spans="1:10" ht="12.75" customHeight="1">
      <c r="A2940" s="883" t="s">
        <v>5489</v>
      </c>
      <c r="B2940" s="883" t="s">
        <v>5490</v>
      </c>
      <c r="C2940" s="706">
        <v>223</v>
      </c>
      <c r="D2940" s="706" t="s">
        <v>3437</v>
      </c>
      <c r="E2940" s="883" t="s">
        <v>1689</v>
      </c>
      <c r="F2940" s="883" t="s">
        <v>5438</v>
      </c>
      <c r="G2940" s="883" t="s">
        <v>42</v>
      </c>
      <c r="H2940" s="883" t="s">
        <v>1087</v>
      </c>
      <c r="I2940" s="883" t="s">
        <v>29</v>
      </c>
      <c r="J2940" s="1"/>
    </row>
    <row r="2941" spans="1:10" ht="12.75" customHeight="1">
      <c r="A2941" s="883" t="s">
        <v>1823</v>
      </c>
      <c r="B2941" s="883" t="s">
        <v>1845</v>
      </c>
      <c r="C2941" s="706">
        <v>0</v>
      </c>
      <c r="D2941" s="706" t="s">
        <v>1688</v>
      </c>
      <c r="E2941" s="883" t="s">
        <v>1689</v>
      </c>
      <c r="F2941" s="883" t="s">
        <v>5380</v>
      </c>
      <c r="G2941" s="883" t="s">
        <v>42</v>
      </c>
      <c r="H2941" s="883" t="s">
        <v>256</v>
      </c>
      <c r="I2941" s="883" t="s">
        <v>29</v>
      </c>
      <c r="J2941" s="1"/>
    </row>
    <row r="2942" spans="1:10" ht="12.75" customHeight="1">
      <c r="A2942" s="717" t="s">
        <v>1638</v>
      </c>
      <c r="B2942" s="2345">
        <v>7</v>
      </c>
      <c r="C2942" s="2080"/>
      <c r="D2942" s="2080"/>
      <c r="E2942" s="2080"/>
      <c r="F2942" s="2080"/>
      <c r="G2942" s="2080"/>
      <c r="H2942" s="2080"/>
      <c r="I2942" s="2081"/>
      <c r="J2942" s="1"/>
    </row>
    <row r="2943" spans="1:10" ht="12.75" customHeight="1">
      <c r="A2943" s="883" t="s">
        <v>5491</v>
      </c>
      <c r="B2943" s="883" t="s">
        <v>5492</v>
      </c>
      <c r="C2943" s="706">
        <v>404</v>
      </c>
      <c r="D2943" s="706" t="s">
        <v>1688</v>
      </c>
      <c r="E2943" s="883" t="s">
        <v>1689</v>
      </c>
      <c r="F2943" s="883" t="s">
        <v>648</v>
      </c>
      <c r="G2943" s="883" t="s">
        <v>303</v>
      </c>
      <c r="H2943" s="883" t="s">
        <v>1087</v>
      </c>
      <c r="I2943" s="883" t="s">
        <v>29</v>
      </c>
      <c r="J2943" s="1"/>
    </row>
    <row r="2944" spans="1:10" ht="12.75" customHeight="1">
      <c r="A2944" s="737" t="s">
        <v>5494</v>
      </c>
      <c r="B2944" s="737" t="s">
        <v>5495</v>
      </c>
      <c r="C2944" s="706">
        <v>303</v>
      </c>
      <c r="D2944" s="706" t="s">
        <v>1688</v>
      </c>
      <c r="E2944" s="883" t="s">
        <v>1689</v>
      </c>
      <c r="F2944" s="883" t="s">
        <v>5380</v>
      </c>
      <c r="G2944" s="883" t="s">
        <v>42</v>
      </c>
      <c r="H2944" s="883" t="s">
        <v>256</v>
      </c>
      <c r="I2944" s="883" t="s">
        <v>29</v>
      </c>
      <c r="J2944" s="1"/>
    </row>
    <row r="2945" spans="1:10" ht="12.75" customHeight="1">
      <c r="A2945" s="883" t="s">
        <v>5496</v>
      </c>
      <c r="B2945" s="883" t="s">
        <v>5497</v>
      </c>
      <c r="C2945" s="706">
        <v>324</v>
      </c>
      <c r="D2945" s="706" t="s">
        <v>1688</v>
      </c>
      <c r="E2945" s="883" t="s">
        <v>1689</v>
      </c>
      <c r="F2945" s="883" t="s">
        <v>5397</v>
      </c>
      <c r="G2945" s="883" t="s">
        <v>303</v>
      </c>
      <c r="H2945" s="883" t="s">
        <v>1087</v>
      </c>
      <c r="I2945" s="883" t="s">
        <v>29</v>
      </c>
      <c r="J2945" s="1"/>
    </row>
    <row r="2946" spans="1:10" ht="12.75" customHeight="1">
      <c r="A2946" s="883" t="s">
        <v>5498</v>
      </c>
      <c r="B2946" s="883" t="s">
        <v>5499</v>
      </c>
      <c r="C2946" s="706">
        <v>122</v>
      </c>
      <c r="D2946" s="706" t="s">
        <v>3437</v>
      </c>
      <c r="E2946" s="883" t="s">
        <v>1689</v>
      </c>
      <c r="F2946" s="883" t="s">
        <v>5380</v>
      </c>
      <c r="G2946" s="883" t="s">
        <v>42</v>
      </c>
      <c r="H2946" s="883" t="s">
        <v>256</v>
      </c>
      <c r="I2946" s="883" t="s">
        <v>29</v>
      </c>
      <c r="J2946" s="1"/>
    </row>
    <row r="2947" spans="1:10" ht="12.75" customHeight="1">
      <c r="A2947" s="883" t="s">
        <v>5500</v>
      </c>
      <c r="B2947" s="883" t="s">
        <v>5501</v>
      </c>
      <c r="C2947" s="706">
        <v>223</v>
      </c>
      <c r="D2947" s="706" t="s">
        <v>3437</v>
      </c>
      <c r="E2947" s="883" t="s">
        <v>1689</v>
      </c>
      <c r="F2947" s="883" t="s">
        <v>5438</v>
      </c>
      <c r="G2947" s="883" t="s">
        <v>42</v>
      </c>
      <c r="H2947" s="883" t="s">
        <v>1087</v>
      </c>
      <c r="I2947" s="883" t="s">
        <v>29</v>
      </c>
      <c r="J2947" s="1"/>
    </row>
    <row r="2948" spans="1:10" ht="12.75" customHeight="1">
      <c r="A2948" s="883" t="s">
        <v>5502</v>
      </c>
      <c r="B2948" s="883" t="s">
        <v>5503</v>
      </c>
      <c r="C2948" s="706">
        <v>223</v>
      </c>
      <c r="D2948" s="706" t="s">
        <v>3437</v>
      </c>
      <c r="E2948" s="883" t="s">
        <v>1689</v>
      </c>
      <c r="F2948" s="883" t="s">
        <v>1090</v>
      </c>
      <c r="G2948" s="883" t="s">
        <v>2960</v>
      </c>
      <c r="H2948" s="883" t="s">
        <v>5394</v>
      </c>
      <c r="I2948" s="883" t="s">
        <v>29</v>
      </c>
      <c r="J2948" s="1"/>
    </row>
    <row r="2949" spans="1:10" ht="12.75" customHeight="1">
      <c r="A2949" s="883" t="s">
        <v>5504</v>
      </c>
      <c r="B2949" s="883" t="s">
        <v>5505</v>
      </c>
      <c r="C2949" s="706">
        <v>223</v>
      </c>
      <c r="D2949" s="706" t="s">
        <v>3437</v>
      </c>
      <c r="E2949" s="883" t="s">
        <v>1689</v>
      </c>
      <c r="F2949" s="883" t="s">
        <v>5506</v>
      </c>
      <c r="G2949" s="883" t="s">
        <v>42</v>
      </c>
      <c r="H2949" s="883" t="s">
        <v>5429</v>
      </c>
      <c r="I2949" s="883" t="s">
        <v>29</v>
      </c>
      <c r="J2949" s="1"/>
    </row>
    <row r="2950" spans="1:10" ht="12.75" customHeight="1">
      <c r="A2950" s="883" t="s">
        <v>5507</v>
      </c>
      <c r="B2950" s="883" t="s">
        <v>5508</v>
      </c>
      <c r="C2950" s="706">
        <v>322</v>
      </c>
      <c r="D2950" s="706" t="s">
        <v>3437</v>
      </c>
      <c r="E2950" s="883" t="s">
        <v>1689</v>
      </c>
      <c r="F2950" s="883" t="s">
        <v>2536</v>
      </c>
      <c r="G2950" s="883" t="s">
        <v>303</v>
      </c>
      <c r="H2950" s="883" t="s">
        <v>5369</v>
      </c>
      <c r="I2950" s="883" t="s">
        <v>29</v>
      </c>
      <c r="J2950" s="1"/>
    </row>
    <row r="2951" spans="1:10" ht="12.75" customHeight="1">
      <c r="A2951" s="883" t="s">
        <v>5510</v>
      </c>
      <c r="B2951" s="883" t="s">
        <v>5511</v>
      </c>
      <c r="C2951" s="706">
        <v>223</v>
      </c>
      <c r="D2951" s="706" t="s">
        <v>3437</v>
      </c>
      <c r="E2951" s="883" t="s">
        <v>1689</v>
      </c>
      <c r="F2951" s="883" t="s">
        <v>5397</v>
      </c>
      <c r="G2951" s="883" t="s">
        <v>303</v>
      </c>
      <c r="H2951" s="883" t="s">
        <v>1087</v>
      </c>
      <c r="I2951" s="883" t="s">
        <v>29</v>
      </c>
      <c r="J2951" s="1"/>
    </row>
    <row r="2952" spans="1:10" ht="12.75" customHeight="1">
      <c r="A2952" s="2357" t="s">
        <v>5512</v>
      </c>
      <c r="B2952" s="2357" t="s">
        <v>2347</v>
      </c>
      <c r="C2952" s="2358">
        <v>143</v>
      </c>
      <c r="D2952" s="2358" t="s">
        <v>1688</v>
      </c>
      <c r="E2952" s="883" t="s">
        <v>1689</v>
      </c>
      <c r="F2952" s="883" t="s">
        <v>5516</v>
      </c>
      <c r="G2952" s="883" t="s">
        <v>80</v>
      </c>
      <c r="H2952" s="883" t="s">
        <v>5369</v>
      </c>
      <c r="I2952" s="883" t="s">
        <v>29</v>
      </c>
      <c r="J2952" s="1"/>
    </row>
    <row r="2953" spans="1:10" ht="12.75" customHeight="1">
      <c r="A2953" s="2088"/>
      <c r="B2953" s="2088"/>
      <c r="C2953" s="2088"/>
      <c r="D2953" s="2088"/>
      <c r="E2953" s="883" t="s">
        <v>1689</v>
      </c>
      <c r="F2953" s="883" t="s">
        <v>5380</v>
      </c>
      <c r="G2953" s="883" t="s">
        <v>42</v>
      </c>
      <c r="H2953" s="883" t="s">
        <v>256</v>
      </c>
      <c r="I2953" s="883" t="s">
        <v>29</v>
      </c>
      <c r="J2953" s="1"/>
    </row>
    <row r="2954" spans="1:10" ht="25.5" customHeight="1">
      <c r="A2954" s="2088"/>
      <c r="B2954" s="2088"/>
      <c r="C2954" s="2088"/>
      <c r="D2954" s="2088"/>
      <c r="E2954" s="883" t="s">
        <v>1689</v>
      </c>
      <c r="F2954" s="883" t="s">
        <v>5453</v>
      </c>
      <c r="G2954" s="883" t="s">
        <v>80</v>
      </c>
      <c r="H2954" s="883" t="s">
        <v>630</v>
      </c>
      <c r="I2954" s="883" t="s">
        <v>29</v>
      </c>
      <c r="J2954" s="1"/>
    </row>
    <row r="2955" spans="1:10" ht="12.75" customHeight="1">
      <c r="A2955" s="2088"/>
      <c r="B2955" s="2088"/>
      <c r="C2955" s="2088"/>
      <c r="D2955" s="2088"/>
      <c r="E2955" s="883" t="s">
        <v>1689</v>
      </c>
      <c r="F2955" s="883" t="s">
        <v>2536</v>
      </c>
      <c r="G2955" s="883" t="s">
        <v>303</v>
      </c>
      <c r="H2955" s="883" t="s">
        <v>5369</v>
      </c>
      <c r="I2955" s="883" t="s">
        <v>29</v>
      </c>
      <c r="J2955" s="1"/>
    </row>
    <row r="2956" spans="1:10" ht="12.75" customHeight="1">
      <c r="A2956" s="2088"/>
      <c r="B2956" s="2088"/>
      <c r="C2956" s="2088"/>
      <c r="D2956" s="2088"/>
      <c r="E2956" s="883" t="s">
        <v>1689</v>
      </c>
      <c r="F2956" s="883" t="s">
        <v>5438</v>
      </c>
      <c r="G2956" s="883" t="s">
        <v>42</v>
      </c>
      <c r="H2956" s="883" t="s">
        <v>1087</v>
      </c>
      <c r="I2956" s="883" t="s">
        <v>29</v>
      </c>
      <c r="J2956" s="1"/>
    </row>
    <row r="2957" spans="1:10" ht="12.75" customHeight="1">
      <c r="A2957" s="2088"/>
      <c r="B2957" s="2088"/>
      <c r="C2957" s="2088"/>
      <c r="D2957" s="2088"/>
      <c r="E2957" s="883" t="s">
        <v>1689</v>
      </c>
      <c r="F2957" s="883" t="s">
        <v>1090</v>
      </c>
      <c r="G2957" s="883" t="s">
        <v>2960</v>
      </c>
      <c r="H2957" s="883" t="s">
        <v>3599</v>
      </c>
      <c r="I2957" s="883" t="s">
        <v>29</v>
      </c>
      <c r="J2957" s="1"/>
    </row>
    <row r="2958" spans="1:10" ht="12.75" customHeight="1">
      <c r="A2958" s="2088"/>
      <c r="B2958" s="2088"/>
      <c r="C2958" s="2088"/>
      <c r="D2958" s="2088"/>
      <c r="E2958" s="883" t="s">
        <v>1689</v>
      </c>
      <c r="F2958" s="883" t="s">
        <v>5443</v>
      </c>
      <c r="G2958" s="883" t="s">
        <v>303</v>
      </c>
      <c r="H2958" s="883" t="s">
        <v>1087</v>
      </c>
      <c r="I2958" s="883" t="s">
        <v>29</v>
      </c>
      <c r="J2958" s="1"/>
    </row>
    <row r="2959" spans="1:10" ht="12.75" customHeight="1">
      <c r="A2959" s="2088"/>
      <c r="B2959" s="2088"/>
      <c r="C2959" s="2088"/>
      <c r="D2959" s="2088"/>
      <c r="E2959" s="883" t="s">
        <v>1689</v>
      </c>
      <c r="F2959" s="883" t="s">
        <v>5506</v>
      </c>
      <c r="G2959" s="883" t="s">
        <v>42</v>
      </c>
      <c r="H2959" s="883" t="s">
        <v>5429</v>
      </c>
      <c r="I2959" s="883" t="s">
        <v>29</v>
      </c>
      <c r="J2959" s="1"/>
    </row>
    <row r="2960" spans="1:10" ht="12.75" customHeight="1">
      <c r="A2960" s="2088"/>
      <c r="B2960" s="2088"/>
      <c r="C2960" s="2088"/>
      <c r="D2960" s="2088"/>
      <c r="E2960" s="883" t="s">
        <v>1689</v>
      </c>
      <c r="F2960" s="883" t="s">
        <v>648</v>
      </c>
      <c r="G2960" s="883" t="s">
        <v>303</v>
      </c>
      <c r="H2960" s="883" t="s">
        <v>5429</v>
      </c>
      <c r="I2960" s="883" t="s">
        <v>29</v>
      </c>
      <c r="J2960" s="1"/>
    </row>
    <row r="2961" spans="1:10" ht="12.75" customHeight="1">
      <c r="A2961" s="2083"/>
      <c r="B2961" s="2083"/>
      <c r="C2961" s="2083"/>
      <c r="D2961" s="2083"/>
      <c r="E2961" s="883" t="s">
        <v>1689</v>
      </c>
      <c r="F2961" s="883" t="s">
        <v>5397</v>
      </c>
      <c r="G2961" s="883" t="s">
        <v>303</v>
      </c>
      <c r="H2961" s="883" t="s">
        <v>1087</v>
      </c>
      <c r="I2961" s="883" t="s">
        <v>29</v>
      </c>
      <c r="J2961" s="1"/>
    </row>
    <row r="2962" spans="1:10" ht="12.75" customHeight="1">
      <c r="A2962" s="717" t="s">
        <v>1638</v>
      </c>
      <c r="B2962" s="2345">
        <v>8</v>
      </c>
      <c r="C2962" s="2080"/>
      <c r="D2962" s="2080"/>
      <c r="E2962" s="2080"/>
      <c r="F2962" s="2080"/>
      <c r="G2962" s="2080"/>
      <c r="H2962" s="2080"/>
      <c r="I2962" s="2081"/>
      <c r="J2962" s="1"/>
    </row>
    <row r="2963" spans="1:10" ht="12.75" customHeight="1">
      <c r="A2963" s="883" t="s">
        <v>5522</v>
      </c>
      <c r="B2963" s="883" t="s">
        <v>5525</v>
      </c>
      <c r="C2963" s="706">
        <v>223</v>
      </c>
      <c r="D2963" s="706" t="s">
        <v>1688</v>
      </c>
      <c r="E2963" s="883" t="s">
        <v>1689</v>
      </c>
      <c r="F2963" s="883" t="s">
        <v>5443</v>
      </c>
      <c r="G2963" s="883" t="s">
        <v>303</v>
      </c>
      <c r="H2963" s="883" t="s">
        <v>1087</v>
      </c>
      <c r="I2963" s="883" t="s">
        <v>29</v>
      </c>
      <c r="J2963" s="1"/>
    </row>
    <row r="2964" spans="1:10" ht="12.75" customHeight="1">
      <c r="A2964" s="883" t="s">
        <v>5526</v>
      </c>
      <c r="B2964" s="883" t="s">
        <v>5527</v>
      </c>
      <c r="C2964" s="706">
        <v>244</v>
      </c>
      <c r="D2964" s="706" t="s">
        <v>1688</v>
      </c>
      <c r="E2964" s="883"/>
      <c r="F2964" s="883" t="s">
        <v>5443</v>
      </c>
      <c r="G2964" s="883" t="s">
        <v>303</v>
      </c>
      <c r="H2964" s="883" t="s">
        <v>1087</v>
      </c>
      <c r="I2964" s="883" t="s">
        <v>29</v>
      </c>
      <c r="J2964" s="1"/>
    </row>
    <row r="2965" spans="1:10" ht="12.75" customHeight="1">
      <c r="A2965" s="2357" t="s">
        <v>5528</v>
      </c>
      <c r="B2965" s="2357" t="s">
        <v>2358</v>
      </c>
      <c r="C2965" s="2358">
        <v>143</v>
      </c>
      <c r="D2965" s="2358" t="s">
        <v>1688</v>
      </c>
      <c r="E2965" s="883" t="s">
        <v>1689</v>
      </c>
      <c r="F2965" s="883" t="s">
        <v>5516</v>
      </c>
      <c r="G2965" s="883" t="s">
        <v>80</v>
      </c>
      <c r="H2965" s="883" t="s">
        <v>5369</v>
      </c>
      <c r="I2965" s="883" t="s">
        <v>29</v>
      </c>
      <c r="J2965" s="1"/>
    </row>
    <row r="2966" spans="1:10" ht="12.75" customHeight="1">
      <c r="A2966" s="2088"/>
      <c r="B2966" s="2088"/>
      <c r="C2966" s="2088"/>
      <c r="D2966" s="2088"/>
      <c r="E2966" s="883" t="s">
        <v>1689</v>
      </c>
      <c r="F2966" s="883" t="s">
        <v>5380</v>
      </c>
      <c r="G2966" s="883" t="s">
        <v>42</v>
      </c>
      <c r="H2966" s="883" t="s">
        <v>256</v>
      </c>
      <c r="I2966" s="883" t="s">
        <v>29</v>
      </c>
      <c r="J2966" s="1"/>
    </row>
    <row r="2967" spans="1:10" ht="12.75" customHeight="1">
      <c r="A2967" s="2088"/>
      <c r="B2967" s="2088"/>
      <c r="C2967" s="2088"/>
      <c r="D2967" s="2088"/>
      <c r="E2967" s="883" t="s">
        <v>1689</v>
      </c>
      <c r="F2967" s="883" t="s">
        <v>5453</v>
      </c>
      <c r="G2967" s="883" t="s">
        <v>80</v>
      </c>
      <c r="H2967" s="883" t="s">
        <v>630</v>
      </c>
      <c r="I2967" s="883" t="s">
        <v>29</v>
      </c>
      <c r="J2967" s="1"/>
    </row>
    <row r="2968" spans="1:10" ht="12.75" customHeight="1">
      <c r="A2968" s="2088"/>
      <c r="B2968" s="2088"/>
      <c r="C2968" s="2088"/>
      <c r="D2968" s="2088"/>
      <c r="E2968" s="883" t="s">
        <v>1689</v>
      </c>
      <c r="F2968" s="883" t="s">
        <v>2536</v>
      </c>
      <c r="G2968" s="883" t="s">
        <v>303</v>
      </c>
      <c r="H2968" s="883" t="s">
        <v>5369</v>
      </c>
      <c r="I2968" s="883" t="s">
        <v>29</v>
      </c>
      <c r="J2968" s="1"/>
    </row>
    <row r="2969" spans="1:10" ht="12.75" customHeight="1">
      <c r="A2969" s="2088"/>
      <c r="B2969" s="2088"/>
      <c r="C2969" s="2088"/>
      <c r="D2969" s="2088"/>
      <c r="E2969" s="883" t="s">
        <v>1689</v>
      </c>
      <c r="F2969" s="883" t="s">
        <v>5438</v>
      </c>
      <c r="G2969" s="883" t="s">
        <v>42</v>
      </c>
      <c r="H2969" s="883" t="s">
        <v>1087</v>
      </c>
      <c r="I2969" s="883" t="s">
        <v>29</v>
      </c>
      <c r="J2969" s="1"/>
    </row>
    <row r="2970" spans="1:10" ht="12.75" customHeight="1">
      <c r="A2970" s="2088"/>
      <c r="B2970" s="2088"/>
      <c r="C2970" s="2088"/>
      <c r="D2970" s="2088"/>
      <c r="E2970" s="883" t="s">
        <v>1689</v>
      </c>
      <c r="F2970" s="883" t="s">
        <v>1090</v>
      </c>
      <c r="G2970" s="883" t="s">
        <v>2960</v>
      </c>
      <c r="H2970" s="883" t="s">
        <v>3599</v>
      </c>
      <c r="I2970" s="883" t="s">
        <v>29</v>
      </c>
      <c r="J2970" s="1"/>
    </row>
    <row r="2971" spans="1:10" ht="12.75" customHeight="1">
      <c r="A2971" s="2088"/>
      <c r="B2971" s="2088"/>
      <c r="C2971" s="2088"/>
      <c r="D2971" s="2088"/>
      <c r="E2971" s="883" t="s">
        <v>1689</v>
      </c>
      <c r="F2971" s="883" t="s">
        <v>5443</v>
      </c>
      <c r="G2971" s="883" t="s">
        <v>303</v>
      </c>
      <c r="H2971" s="883" t="s">
        <v>1087</v>
      </c>
      <c r="I2971" s="883" t="s">
        <v>29</v>
      </c>
      <c r="J2971" s="1"/>
    </row>
    <row r="2972" spans="1:10" ht="38.25" customHeight="1">
      <c r="A2972" s="2088"/>
      <c r="B2972" s="2088"/>
      <c r="C2972" s="2088"/>
      <c r="D2972" s="2088"/>
      <c r="E2972" s="883" t="s">
        <v>1689</v>
      </c>
      <c r="F2972" s="883" t="s">
        <v>5506</v>
      </c>
      <c r="G2972" s="883" t="s">
        <v>42</v>
      </c>
      <c r="H2972" s="883" t="s">
        <v>5429</v>
      </c>
      <c r="I2972" s="883" t="s">
        <v>29</v>
      </c>
      <c r="J2972" s="1"/>
    </row>
    <row r="2973" spans="1:10" ht="12.75" customHeight="1">
      <c r="A2973" s="2088"/>
      <c r="B2973" s="2088"/>
      <c r="C2973" s="2088"/>
      <c r="D2973" s="2088"/>
      <c r="E2973" s="883" t="s">
        <v>1689</v>
      </c>
      <c r="F2973" s="883" t="s">
        <v>648</v>
      </c>
      <c r="G2973" s="883" t="s">
        <v>303</v>
      </c>
      <c r="H2973" s="883" t="s">
        <v>5429</v>
      </c>
      <c r="I2973" s="883" t="s">
        <v>29</v>
      </c>
      <c r="J2973" s="1"/>
    </row>
    <row r="2974" spans="1:10" ht="12.75" customHeight="1">
      <c r="A2974" s="2083"/>
      <c r="B2974" s="2083"/>
      <c r="C2974" s="2083"/>
      <c r="D2974" s="2083"/>
      <c r="E2974" s="883" t="s">
        <v>1689</v>
      </c>
      <c r="F2974" s="883" t="s">
        <v>5397</v>
      </c>
      <c r="G2974" s="883" t="s">
        <v>303</v>
      </c>
      <c r="H2974" s="883" t="s">
        <v>1087</v>
      </c>
      <c r="I2974" s="883" t="s">
        <v>29</v>
      </c>
      <c r="J2974" s="1"/>
    </row>
    <row r="2975" spans="1:10" ht="12.75" customHeight="1">
      <c r="A2975" s="883" t="s">
        <v>1866</v>
      </c>
      <c r="B2975" s="883" t="s">
        <v>2092</v>
      </c>
      <c r="C2975" s="706">
        <v>0</v>
      </c>
      <c r="D2975" s="706" t="s">
        <v>1688</v>
      </c>
      <c r="E2975" s="883" t="s">
        <v>1689</v>
      </c>
      <c r="F2975" s="883" t="s">
        <v>2536</v>
      </c>
      <c r="G2975" s="883" t="s">
        <v>303</v>
      </c>
      <c r="H2975" s="883" t="s">
        <v>5369</v>
      </c>
      <c r="I2975" s="883" t="s">
        <v>29</v>
      </c>
      <c r="J2975" s="1"/>
    </row>
    <row r="2976" spans="1:10" ht="12.75" customHeight="1">
      <c r="A2976" s="883" t="s">
        <v>5533</v>
      </c>
      <c r="B2976" s="883" t="s">
        <v>5534</v>
      </c>
      <c r="C2976" s="706">
        <v>223</v>
      </c>
      <c r="D2976" s="706" t="s">
        <v>3437</v>
      </c>
      <c r="E2976" s="883" t="s">
        <v>1689</v>
      </c>
      <c r="F2976" s="883" t="s">
        <v>5438</v>
      </c>
      <c r="G2976" s="883" t="s">
        <v>42</v>
      </c>
      <c r="H2976" s="883" t="s">
        <v>1087</v>
      </c>
      <c r="I2976" s="883" t="s">
        <v>29</v>
      </c>
      <c r="J2976" s="1"/>
    </row>
    <row r="2977" spans="1:10" ht="12.75" customHeight="1">
      <c r="A2977" s="883" t="s">
        <v>5535</v>
      </c>
      <c r="B2977" s="883" t="s">
        <v>5536</v>
      </c>
      <c r="C2977" s="706">
        <v>223</v>
      </c>
      <c r="D2977" s="706" t="s">
        <v>3437</v>
      </c>
      <c r="E2977" s="883" t="s">
        <v>1689</v>
      </c>
      <c r="F2977" s="883" t="s">
        <v>5506</v>
      </c>
      <c r="G2977" s="883" t="s">
        <v>42</v>
      </c>
      <c r="H2977" s="883" t="s">
        <v>5429</v>
      </c>
      <c r="I2977" s="883" t="s">
        <v>29</v>
      </c>
      <c r="J2977" s="1"/>
    </row>
    <row r="2978" spans="1:10" ht="12.75" customHeight="1">
      <c r="A2978" s="883" t="s">
        <v>5537</v>
      </c>
      <c r="B2978" s="883" t="s">
        <v>5538</v>
      </c>
      <c r="C2978" s="706">
        <v>322</v>
      </c>
      <c r="D2978" s="706" t="s">
        <v>3437</v>
      </c>
      <c r="E2978" s="883" t="s">
        <v>1689</v>
      </c>
      <c r="F2978" s="883" t="s">
        <v>2536</v>
      </c>
      <c r="G2978" s="883" t="s">
        <v>303</v>
      </c>
      <c r="H2978" s="883" t="s">
        <v>5369</v>
      </c>
      <c r="I2978" s="883" t="s">
        <v>29</v>
      </c>
      <c r="J2978" s="1"/>
    </row>
    <row r="2979" spans="1:10" ht="12.75" customHeight="1">
      <c r="A2979" s="883" t="s">
        <v>5539</v>
      </c>
      <c r="B2979" s="883" t="s">
        <v>5540</v>
      </c>
      <c r="C2979" s="706">
        <v>223</v>
      </c>
      <c r="D2979" s="706" t="s">
        <v>3437</v>
      </c>
      <c r="E2979" s="883" t="s">
        <v>1689</v>
      </c>
      <c r="F2979" s="883" t="s">
        <v>5380</v>
      </c>
      <c r="G2979" s="883" t="s">
        <v>42</v>
      </c>
      <c r="H2979" s="883" t="s">
        <v>256</v>
      </c>
      <c r="I2979" s="883" t="s">
        <v>29</v>
      </c>
      <c r="J2979" s="1"/>
    </row>
    <row r="2980" spans="1:10" ht="12.75" customHeight="1">
      <c r="A2980" s="883" t="s">
        <v>5541</v>
      </c>
      <c r="B2980" s="883" t="s">
        <v>5542</v>
      </c>
      <c r="C2980" s="706">
        <v>223</v>
      </c>
      <c r="D2980" s="706" t="s">
        <v>3437</v>
      </c>
      <c r="E2980" s="883" t="s">
        <v>1689</v>
      </c>
      <c r="F2980" s="883" t="s">
        <v>5380</v>
      </c>
      <c r="G2980" s="883" t="s">
        <v>42</v>
      </c>
      <c r="H2980" s="883" t="s">
        <v>256</v>
      </c>
      <c r="I2980" s="883" t="s">
        <v>29</v>
      </c>
      <c r="J2980" s="1"/>
    </row>
    <row r="2981" spans="1:10" ht="12.75" customHeight="1">
      <c r="A2981" s="1805" t="s">
        <v>18</v>
      </c>
      <c r="B2981" s="2359" t="s">
        <v>1381</v>
      </c>
      <c r="C2981" s="2080"/>
      <c r="D2981" s="2080"/>
      <c r="E2981" s="2080"/>
      <c r="F2981" s="2080"/>
      <c r="G2981" s="2080"/>
      <c r="H2981" s="2080"/>
      <c r="I2981" s="2081"/>
      <c r="J2981" s="1"/>
    </row>
    <row r="2982" spans="1:10" ht="12.75" customHeight="1">
      <c r="A2982" s="1805" t="s">
        <v>1638</v>
      </c>
      <c r="B2982" s="2359">
        <v>1</v>
      </c>
      <c r="C2982" s="2080"/>
      <c r="D2982" s="2080"/>
      <c r="E2982" s="2080"/>
      <c r="F2982" s="2080"/>
      <c r="G2982" s="2080"/>
      <c r="H2982" s="2080"/>
      <c r="I2982" s="2081"/>
      <c r="J2982" s="1"/>
    </row>
    <row r="2983" spans="1:10" ht="12.75" customHeight="1">
      <c r="A2983" s="2359" t="s">
        <v>1641</v>
      </c>
      <c r="B2983" s="2080"/>
      <c r="C2983" s="2080"/>
      <c r="D2983" s="2080"/>
      <c r="E2983" s="2081"/>
      <c r="F2983" s="2359" t="s">
        <v>1642</v>
      </c>
      <c r="G2983" s="2080"/>
      <c r="H2983" s="2080"/>
      <c r="I2983" s="2081"/>
      <c r="J2983" s="1"/>
    </row>
    <row r="2984" spans="1:10" ht="12.75" customHeight="1">
      <c r="A2984" s="1805" t="s">
        <v>1643</v>
      </c>
      <c r="B2984" s="1805" t="s">
        <v>1644</v>
      </c>
      <c r="C2984" s="1802" t="s">
        <v>1645</v>
      </c>
      <c r="D2984" s="1802" t="s">
        <v>1646</v>
      </c>
      <c r="E2984" s="1805" t="s">
        <v>1889</v>
      </c>
      <c r="F2984" s="1805" t="s">
        <v>1649</v>
      </c>
      <c r="G2984" s="1805" t="s">
        <v>1665</v>
      </c>
      <c r="H2984" s="1805" t="s">
        <v>1666</v>
      </c>
      <c r="I2984" s="1805" t="s">
        <v>1667</v>
      </c>
      <c r="J2984" s="1"/>
    </row>
    <row r="2985" spans="1:10" ht="12.75" customHeight="1">
      <c r="A2985" s="737" t="s">
        <v>5359</v>
      </c>
      <c r="B2985" s="737" t="s">
        <v>5360</v>
      </c>
      <c r="C2985" s="1804">
        <v>324</v>
      </c>
      <c r="D2985" s="1804" t="s">
        <v>1688</v>
      </c>
      <c r="E2985" s="883" t="s">
        <v>5543</v>
      </c>
      <c r="F2985" s="883" t="s">
        <v>5362</v>
      </c>
      <c r="G2985" s="883" t="s">
        <v>177</v>
      </c>
      <c r="H2985" s="883" t="s">
        <v>256</v>
      </c>
      <c r="I2985" s="883" t="s">
        <v>37</v>
      </c>
      <c r="J2985" s="1"/>
    </row>
    <row r="2986" spans="1:10" ht="12.75" customHeight="1">
      <c r="A2986" s="737" t="s">
        <v>3302</v>
      </c>
      <c r="B2986" s="737" t="s">
        <v>3303</v>
      </c>
      <c r="C2986" s="1804">
        <v>324</v>
      </c>
      <c r="D2986" s="1804" t="s">
        <v>1688</v>
      </c>
      <c r="E2986" s="737" t="s">
        <v>5544</v>
      </c>
      <c r="F2986" s="737" t="s">
        <v>260</v>
      </c>
      <c r="G2986" s="737" t="s">
        <v>35</v>
      </c>
      <c r="H2986" s="737" t="s">
        <v>261</v>
      </c>
      <c r="I2986" s="737" t="s">
        <v>29</v>
      </c>
      <c r="J2986" s="1"/>
    </row>
    <row r="2987" spans="1:10" ht="12.75" customHeight="1">
      <c r="A2987" s="737" t="s">
        <v>5545</v>
      </c>
      <c r="B2987" s="737" t="s">
        <v>5546</v>
      </c>
      <c r="C2987" s="1804">
        <v>223</v>
      </c>
      <c r="D2987" s="1804" t="s">
        <v>1688</v>
      </c>
      <c r="E2987" s="737" t="s">
        <v>5547</v>
      </c>
      <c r="F2987" s="737" t="s">
        <v>2982</v>
      </c>
      <c r="G2987" s="737" t="s">
        <v>420</v>
      </c>
      <c r="H2987" s="737" t="s">
        <v>675</v>
      </c>
      <c r="I2987" s="737" t="s">
        <v>29</v>
      </c>
      <c r="J2987" s="1"/>
    </row>
    <row r="2988" spans="1:10" ht="12.75" customHeight="1">
      <c r="A2988" s="737" t="s">
        <v>5548</v>
      </c>
      <c r="B2988" s="737" t="s">
        <v>5549</v>
      </c>
      <c r="C2988" s="1804">
        <v>200</v>
      </c>
      <c r="D2988" s="1804" t="s">
        <v>1688</v>
      </c>
      <c r="E2988" s="737" t="s">
        <v>1689</v>
      </c>
      <c r="F2988" s="737" t="s">
        <v>656</v>
      </c>
      <c r="G2988" s="737" t="s">
        <v>35</v>
      </c>
      <c r="H2988" s="737" t="s">
        <v>5550</v>
      </c>
      <c r="I2988" s="737" t="s">
        <v>37</v>
      </c>
      <c r="J2988" s="1"/>
    </row>
    <row r="2989" spans="1:10" ht="12.75" customHeight="1">
      <c r="A2989" s="737" t="s">
        <v>5551</v>
      </c>
      <c r="B2989" s="737" t="s">
        <v>227</v>
      </c>
      <c r="C2989" s="1804">
        <v>200</v>
      </c>
      <c r="D2989" s="1804" t="s">
        <v>1688</v>
      </c>
      <c r="E2989" s="737" t="s">
        <v>1689</v>
      </c>
      <c r="F2989" s="737" t="s">
        <v>1104</v>
      </c>
      <c r="G2989" s="737" t="s">
        <v>420</v>
      </c>
      <c r="H2989" s="737" t="s">
        <v>5382</v>
      </c>
      <c r="I2989" s="737" t="s">
        <v>29</v>
      </c>
      <c r="J2989" s="1"/>
    </row>
    <row r="2990" spans="1:10" ht="12.75" customHeight="1">
      <c r="A2990" s="737" t="s">
        <v>5552</v>
      </c>
      <c r="B2990" s="737" t="s">
        <v>710</v>
      </c>
      <c r="C2990" s="1804">
        <v>122</v>
      </c>
      <c r="D2990" s="1804" t="s">
        <v>1688</v>
      </c>
      <c r="E2990" s="737" t="s">
        <v>5547</v>
      </c>
      <c r="F2990" s="737" t="s">
        <v>5532</v>
      </c>
      <c r="G2990" s="737" t="s">
        <v>25</v>
      </c>
      <c r="H2990" s="737" t="s">
        <v>5553</v>
      </c>
      <c r="I2990" s="737" t="s">
        <v>37</v>
      </c>
      <c r="J2990" s="1"/>
    </row>
    <row r="2991" spans="1:10" ht="12.75" customHeight="1">
      <c r="A2991" s="737" t="s">
        <v>3943</v>
      </c>
      <c r="B2991" s="737" t="s">
        <v>1740</v>
      </c>
      <c r="C2991" s="1804">
        <v>122</v>
      </c>
      <c r="D2991" s="1804" t="s">
        <v>1688</v>
      </c>
      <c r="E2991" s="737" t="s">
        <v>5554</v>
      </c>
      <c r="F2991" s="737" t="s">
        <v>5380</v>
      </c>
      <c r="G2991" s="737" t="s">
        <v>303</v>
      </c>
      <c r="H2991" s="737" t="s">
        <v>256</v>
      </c>
      <c r="I2991" s="737" t="s">
        <v>29</v>
      </c>
      <c r="J2991" s="1"/>
    </row>
    <row r="2992" spans="1:10" ht="12.75" customHeight="1">
      <c r="A2992" s="737" t="s">
        <v>3310</v>
      </c>
      <c r="B2992" s="737" t="s">
        <v>3486</v>
      </c>
      <c r="C2992" s="1804">
        <v>202</v>
      </c>
      <c r="D2992" s="1804" t="s">
        <v>1688</v>
      </c>
      <c r="E2992" s="737" t="s">
        <v>5555</v>
      </c>
      <c r="F2992" s="737" t="s">
        <v>1009</v>
      </c>
      <c r="G2992" s="737" t="s">
        <v>415</v>
      </c>
      <c r="H2992" s="737" t="s">
        <v>5357</v>
      </c>
      <c r="I2992" s="737" t="s">
        <v>29</v>
      </c>
      <c r="J2992" s="1"/>
    </row>
    <row r="2993" spans="1:10" ht="12.75" customHeight="1">
      <c r="A2993" s="737" t="s">
        <v>4475</v>
      </c>
      <c r="B2993" s="737" t="s">
        <v>4265</v>
      </c>
      <c r="C2993" s="1804">
        <v>302</v>
      </c>
      <c r="D2993" s="1804" t="s">
        <v>1688</v>
      </c>
      <c r="E2993" s="737" t="s">
        <v>5555</v>
      </c>
      <c r="F2993" s="737" t="s">
        <v>5556</v>
      </c>
      <c r="G2993" s="737" t="s">
        <v>303</v>
      </c>
      <c r="H2993" s="737" t="s">
        <v>59</v>
      </c>
      <c r="I2993" s="737" t="s">
        <v>29</v>
      </c>
      <c r="J2993" s="1"/>
    </row>
    <row r="2994" spans="1:10" ht="12.75" customHeight="1">
      <c r="A2994" s="737" t="s">
        <v>2101</v>
      </c>
      <c r="B2994" s="737" t="s">
        <v>1907</v>
      </c>
      <c r="C2994" s="1804">
        <v>202</v>
      </c>
      <c r="D2994" s="1804" t="s">
        <v>1688</v>
      </c>
      <c r="E2994" s="737" t="s">
        <v>5555</v>
      </c>
      <c r="F2994" s="737" t="s">
        <v>5557</v>
      </c>
      <c r="G2994" s="737" t="s">
        <v>42</v>
      </c>
      <c r="H2994" s="737" t="s">
        <v>27</v>
      </c>
      <c r="I2994" s="737" t="s">
        <v>29</v>
      </c>
      <c r="J2994" s="1"/>
    </row>
    <row r="2995" spans="1:10" ht="12.75" customHeight="1">
      <c r="A2995" s="737" t="s">
        <v>1711</v>
      </c>
      <c r="B2995" s="737" t="s">
        <v>2256</v>
      </c>
      <c r="C2995" s="1804" t="s">
        <v>2349</v>
      </c>
      <c r="D2995" s="1804" t="s">
        <v>1688</v>
      </c>
      <c r="E2995" s="737" t="s">
        <v>5558</v>
      </c>
      <c r="F2995" s="737" t="s">
        <v>3619</v>
      </c>
      <c r="G2995" s="737" t="s">
        <v>42</v>
      </c>
      <c r="H2995" s="737" t="s">
        <v>3707</v>
      </c>
      <c r="I2995" s="737" t="s">
        <v>29</v>
      </c>
      <c r="J2995" s="1"/>
    </row>
    <row r="2996" spans="1:10" ht="12.75" customHeight="1">
      <c r="A2996" s="717" t="s">
        <v>1638</v>
      </c>
      <c r="B2996" s="2345">
        <v>2</v>
      </c>
      <c r="C2996" s="2080"/>
      <c r="D2996" s="2080"/>
      <c r="E2996" s="2080"/>
      <c r="F2996" s="2080"/>
      <c r="G2996" s="2080"/>
      <c r="H2996" s="2080"/>
      <c r="I2996" s="2081"/>
      <c r="J2996" s="1"/>
    </row>
    <row r="2997" spans="1:10" ht="12.75" customHeight="1">
      <c r="A2997" s="737" t="s">
        <v>5386</v>
      </c>
      <c r="B2997" s="737" t="s">
        <v>3328</v>
      </c>
      <c r="C2997" s="1804">
        <v>324</v>
      </c>
      <c r="D2997" s="1804" t="s">
        <v>1688</v>
      </c>
      <c r="E2997" s="883" t="s">
        <v>5543</v>
      </c>
      <c r="F2997" s="883" t="s">
        <v>5362</v>
      </c>
      <c r="G2997" s="883" t="s">
        <v>177</v>
      </c>
      <c r="H2997" s="883" t="s">
        <v>256</v>
      </c>
      <c r="I2997" s="883" t="s">
        <v>37</v>
      </c>
      <c r="J2997" s="1"/>
    </row>
    <row r="2998" spans="1:10" ht="12.75" customHeight="1">
      <c r="A2998" s="737" t="s">
        <v>3334</v>
      </c>
      <c r="B2998" s="737" t="s">
        <v>3335</v>
      </c>
      <c r="C2998" s="1804">
        <v>324</v>
      </c>
      <c r="D2998" s="1804" t="s">
        <v>1688</v>
      </c>
      <c r="E2998" s="737" t="s">
        <v>5544</v>
      </c>
      <c r="F2998" s="737" t="s">
        <v>260</v>
      </c>
      <c r="G2998" s="737" t="s">
        <v>35</v>
      </c>
      <c r="H2998" s="737" t="s">
        <v>261</v>
      </c>
      <c r="I2998" s="737" t="s">
        <v>29</v>
      </c>
      <c r="J2998" s="1"/>
    </row>
    <row r="2999" spans="1:10" ht="12.75" customHeight="1">
      <c r="A2999" s="737" t="s">
        <v>5559</v>
      </c>
      <c r="B2999" s="737" t="s">
        <v>5560</v>
      </c>
      <c r="C2999" s="1804">
        <v>223</v>
      </c>
      <c r="D2999" s="1804" t="s">
        <v>1688</v>
      </c>
      <c r="E2999" s="737" t="s">
        <v>5547</v>
      </c>
      <c r="F2999" s="737" t="s">
        <v>2982</v>
      </c>
      <c r="G2999" s="737" t="s">
        <v>420</v>
      </c>
      <c r="H2999" s="737" t="s">
        <v>675</v>
      </c>
      <c r="I2999" s="737" t="s">
        <v>29</v>
      </c>
      <c r="J2999" s="1"/>
    </row>
    <row r="3000" spans="1:10" ht="12.75" customHeight="1">
      <c r="A3000" s="737" t="s">
        <v>5561</v>
      </c>
      <c r="B3000" s="737" t="s">
        <v>5562</v>
      </c>
      <c r="C3000" s="1804">
        <v>133</v>
      </c>
      <c r="D3000" s="1804" t="s">
        <v>1688</v>
      </c>
      <c r="E3000" s="737" t="s">
        <v>1689</v>
      </c>
      <c r="F3000" s="737" t="s">
        <v>656</v>
      </c>
      <c r="G3000" s="737" t="s">
        <v>35</v>
      </c>
      <c r="H3000" s="737" t="s">
        <v>5550</v>
      </c>
      <c r="I3000" s="737" t="s">
        <v>37</v>
      </c>
      <c r="J3000" s="1"/>
    </row>
    <row r="3001" spans="1:10" ht="12.75" customHeight="1">
      <c r="A3001" s="737" t="s">
        <v>5563</v>
      </c>
      <c r="B3001" s="737" t="s">
        <v>5564</v>
      </c>
      <c r="C3001" s="1804" t="s">
        <v>3409</v>
      </c>
      <c r="D3001" s="1804" t="s">
        <v>1688</v>
      </c>
      <c r="E3001" s="737" t="s">
        <v>1689</v>
      </c>
      <c r="F3001" s="737" t="s">
        <v>5565</v>
      </c>
      <c r="G3001" s="737" t="s">
        <v>35</v>
      </c>
      <c r="H3001" s="737" t="s">
        <v>5550</v>
      </c>
      <c r="I3001" s="737" t="s">
        <v>37</v>
      </c>
      <c r="J3001" s="1"/>
    </row>
    <row r="3002" spans="1:10" ht="12.75" customHeight="1">
      <c r="A3002" s="737" t="s">
        <v>3209</v>
      </c>
      <c r="B3002" s="737" t="s">
        <v>3486</v>
      </c>
      <c r="C3002" s="1804" t="s">
        <v>3283</v>
      </c>
      <c r="D3002" s="1804" t="s">
        <v>1688</v>
      </c>
      <c r="E3002" s="737" t="s">
        <v>5555</v>
      </c>
      <c r="F3002" s="737" t="s">
        <v>1009</v>
      </c>
      <c r="G3002" s="737" t="s">
        <v>415</v>
      </c>
      <c r="H3002" s="737" t="s">
        <v>5357</v>
      </c>
      <c r="I3002" s="737" t="s">
        <v>29</v>
      </c>
      <c r="J3002" s="1"/>
    </row>
    <row r="3003" spans="1:10" ht="12.75" customHeight="1">
      <c r="A3003" s="737" t="s">
        <v>4678</v>
      </c>
      <c r="B3003" s="737" t="s">
        <v>4265</v>
      </c>
      <c r="C3003" s="1804" t="s">
        <v>5232</v>
      </c>
      <c r="D3003" s="1804" t="s">
        <v>1688</v>
      </c>
      <c r="E3003" s="737" t="s">
        <v>5555</v>
      </c>
      <c r="F3003" s="737" t="s">
        <v>5556</v>
      </c>
      <c r="G3003" s="737" t="s">
        <v>303</v>
      </c>
      <c r="H3003" s="737" t="s">
        <v>59</v>
      </c>
      <c r="I3003" s="737" t="s">
        <v>29</v>
      </c>
      <c r="J3003" s="1"/>
    </row>
    <row r="3004" spans="1:10" ht="12.75" customHeight="1">
      <c r="A3004" s="737" t="s">
        <v>1941</v>
      </c>
      <c r="B3004" s="737" t="s">
        <v>1943</v>
      </c>
      <c r="C3004" s="1804" t="s">
        <v>3283</v>
      </c>
      <c r="D3004" s="1804" t="s">
        <v>1688</v>
      </c>
      <c r="E3004" s="737" t="s">
        <v>5555</v>
      </c>
      <c r="F3004" s="737" t="s">
        <v>3484</v>
      </c>
      <c r="G3004" s="737" t="s">
        <v>42</v>
      </c>
      <c r="H3004" s="737" t="s">
        <v>27</v>
      </c>
      <c r="I3004" s="737" t="s">
        <v>29</v>
      </c>
      <c r="J3004" s="1"/>
    </row>
    <row r="3005" spans="1:10" ht="12.75" customHeight="1">
      <c r="A3005" s="737" t="s">
        <v>1741</v>
      </c>
      <c r="B3005" s="737" t="s">
        <v>2256</v>
      </c>
      <c r="C3005" s="1804" t="s">
        <v>3317</v>
      </c>
      <c r="D3005" s="1804" t="s">
        <v>1688</v>
      </c>
      <c r="E3005" s="737" t="s">
        <v>5558</v>
      </c>
      <c r="F3005" s="737" t="s">
        <v>3619</v>
      </c>
      <c r="G3005" s="737" t="s">
        <v>42</v>
      </c>
      <c r="H3005" s="737" t="s">
        <v>3707</v>
      </c>
      <c r="I3005" s="737" t="s">
        <v>29</v>
      </c>
      <c r="J3005" s="1"/>
    </row>
    <row r="3006" spans="1:10" ht="12.75" customHeight="1">
      <c r="A3006" s="737" t="s">
        <v>1730</v>
      </c>
      <c r="B3006" s="737" t="s">
        <v>2273</v>
      </c>
      <c r="C3006" s="1804" t="s">
        <v>3317</v>
      </c>
      <c r="D3006" s="1804" t="s">
        <v>1688</v>
      </c>
      <c r="E3006" s="737" t="s">
        <v>1689</v>
      </c>
      <c r="F3006" s="737" t="s">
        <v>656</v>
      </c>
      <c r="G3006" s="737" t="s">
        <v>35</v>
      </c>
      <c r="H3006" s="737" t="s">
        <v>5382</v>
      </c>
      <c r="I3006" s="737" t="s">
        <v>37</v>
      </c>
      <c r="J3006" s="1"/>
    </row>
    <row r="3007" spans="1:10" ht="12.75" customHeight="1">
      <c r="A3007" s="737" t="s">
        <v>3092</v>
      </c>
      <c r="B3007" s="737" t="s">
        <v>1824</v>
      </c>
      <c r="C3007" s="1804" t="s">
        <v>3339</v>
      </c>
      <c r="D3007" s="1804" t="s">
        <v>1688</v>
      </c>
      <c r="E3007" s="737" t="s">
        <v>1689</v>
      </c>
      <c r="F3007" s="737" t="s">
        <v>1104</v>
      </c>
      <c r="G3007" s="737" t="s">
        <v>420</v>
      </c>
      <c r="H3007" s="737" t="s">
        <v>5382</v>
      </c>
      <c r="I3007" s="737" t="s">
        <v>29</v>
      </c>
      <c r="J3007" s="1"/>
    </row>
    <row r="3008" spans="1:10" ht="12.75" customHeight="1">
      <c r="A3008" s="717" t="s">
        <v>1638</v>
      </c>
      <c r="B3008" s="2345">
        <v>3</v>
      </c>
      <c r="C3008" s="2080"/>
      <c r="D3008" s="2080"/>
      <c r="E3008" s="2080"/>
      <c r="F3008" s="2080"/>
      <c r="G3008" s="2080"/>
      <c r="H3008" s="2080"/>
      <c r="I3008" s="2081"/>
      <c r="J3008" s="1"/>
    </row>
    <row r="3009" spans="1:10" ht="12.75" customHeight="1">
      <c r="A3009" s="737" t="s">
        <v>1758</v>
      </c>
      <c r="B3009" s="737" t="s">
        <v>88</v>
      </c>
      <c r="C3009" s="1804" t="s">
        <v>3358</v>
      </c>
      <c r="D3009" s="1804" t="s">
        <v>1688</v>
      </c>
      <c r="E3009" s="737" t="s">
        <v>5567</v>
      </c>
      <c r="F3009" s="737" t="s">
        <v>5568</v>
      </c>
      <c r="G3009" s="737" t="s">
        <v>31</v>
      </c>
      <c r="H3009" s="737" t="s">
        <v>88</v>
      </c>
      <c r="I3009" s="737" t="s">
        <v>29</v>
      </c>
      <c r="J3009" s="1"/>
    </row>
    <row r="3010" spans="1:10" ht="12.75" customHeight="1">
      <c r="A3010" s="737" t="s">
        <v>4309</v>
      </c>
      <c r="B3010" s="737" t="s">
        <v>5569</v>
      </c>
      <c r="C3010" s="1804">
        <v>223</v>
      </c>
      <c r="D3010" s="1804" t="s">
        <v>3437</v>
      </c>
      <c r="E3010" s="737" t="s">
        <v>5555</v>
      </c>
      <c r="F3010" s="737" t="s">
        <v>3484</v>
      </c>
      <c r="G3010" s="737" t="s">
        <v>303</v>
      </c>
      <c r="H3010" s="737" t="s">
        <v>27</v>
      </c>
      <c r="I3010" s="737" t="s">
        <v>29</v>
      </c>
      <c r="J3010" s="1"/>
    </row>
    <row r="3011" spans="1:10" ht="12.75" customHeight="1">
      <c r="A3011" s="737" t="s">
        <v>1760</v>
      </c>
      <c r="B3011" s="737" t="s">
        <v>5570</v>
      </c>
      <c r="C3011" s="1804" t="s">
        <v>3358</v>
      </c>
      <c r="D3011" s="1804" t="s">
        <v>1688</v>
      </c>
      <c r="E3011" s="737" t="s">
        <v>5571</v>
      </c>
      <c r="F3011" s="737" t="s">
        <v>5572</v>
      </c>
      <c r="G3011" s="737" t="s">
        <v>177</v>
      </c>
      <c r="H3011" s="737" t="s">
        <v>6</v>
      </c>
      <c r="I3011" s="737" t="s">
        <v>37</v>
      </c>
      <c r="J3011" s="1"/>
    </row>
    <row r="3012" spans="1:10" ht="12.75" customHeight="1">
      <c r="A3012" s="737" t="s">
        <v>5573</v>
      </c>
      <c r="B3012" s="737" t="s">
        <v>5574</v>
      </c>
      <c r="C3012" s="1804">
        <v>223</v>
      </c>
      <c r="D3012" s="1804" t="s">
        <v>1688</v>
      </c>
      <c r="E3012" s="737" t="s">
        <v>1689</v>
      </c>
      <c r="F3012" s="737" t="s">
        <v>5565</v>
      </c>
      <c r="G3012" s="737" t="s">
        <v>35</v>
      </c>
      <c r="H3012" s="737" t="s">
        <v>5550</v>
      </c>
      <c r="I3012" s="737" t="s">
        <v>29</v>
      </c>
      <c r="J3012" s="1"/>
    </row>
    <row r="3013" spans="1:10" ht="12.75" customHeight="1">
      <c r="A3013" s="737" t="s">
        <v>5415</v>
      </c>
      <c r="B3013" s="737" t="s">
        <v>5574</v>
      </c>
      <c r="C3013" s="1804" t="s">
        <v>3317</v>
      </c>
      <c r="D3013" s="1804" t="s">
        <v>1688</v>
      </c>
      <c r="E3013" s="737" t="s">
        <v>1689</v>
      </c>
      <c r="F3013" s="737" t="s">
        <v>5565</v>
      </c>
      <c r="G3013" s="737" t="s">
        <v>35</v>
      </c>
      <c r="H3013" s="737" t="s">
        <v>5550</v>
      </c>
      <c r="I3013" s="737" t="s">
        <v>29</v>
      </c>
      <c r="J3013" s="1"/>
    </row>
    <row r="3014" spans="1:10" ht="12.75" customHeight="1">
      <c r="A3014" s="737" t="s">
        <v>5575</v>
      </c>
      <c r="B3014" s="737" t="s">
        <v>5576</v>
      </c>
      <c r="C3014" s="1804">
        <v>324</v>
      </c>
      <c r="D3014" s="1804" t="s">
        <v>1688</v>
      </c>
      <c r="E3014" s="737" t="s">
        <v>1689</v>
      </c>
      <c r="F3014" s="737" t="s">
        <v>5577</v>
      </c>
      <c r="G3014" s="737" t="s">
        <v>177</v>
      </c>
      <c r="H3014" s="737" t="s">
        <v>654</v>
      </c>
      <c r="I3014" s="737" t="s">
        <v>29</v>
      </c>
      <c r="J3014" s="1"/>
    </row>
    <row r="3015" spans="1:10" ht="12.75" customHeight="1">
      <c r="A3015" s="737" t="s">
        <v>2422</v>
      </c>
      <c r="B3015" s="737" t="s">
        <v>79</v>
      </c>
      <c r="C3015" s="1804" t="s">
        <v>3283</v>
      </c>
      <c r="D3015" s="1804" t="s">
        <v>3437</v>
      </c>
      <c r="E3015" s="737" t="s">
        <v>5578</v>
      </c>
      <c r="F3015" s="737" t="s">
        <v>5579</v>
      </c>
      <c r="G3015" s="737" t="s">
        <v>35</v>
      </c>
      <c r="H3015" s="737" t="s">
        <v>79</v>
      </c>
      <c r="I3015" s="737" t="s">
        <v>29</v>
      </c>
      <c r="J3015" s="1"/>
    </row>
    <row r="3016" spans="1:10" ht="12.75" customHeight="1">
      <c r="A3016" s="737" t="s">
        <v>5580</v>
      </c>
      <c r="B3016" s="737" t="s">
        <v>5581</v>
      </c>
      <c r="C3016" s="1804" t="s">
        <v>3283</v>
      </c>
      <c r="D3016" s="1804" t="s">
        <v>1688</v>
      </c>
      <c r="E3016" s="737" t="s">
        <v>1689</v>
      </c>
      <c r="F3016" s="737" t="s">
        <v>5577</v>
      </c>
      <c r="G3016" s="737" t="s">
        <v>177</v>
      </c>
      <c r="H3016" s="737" t="s">
        <v>654</v>
      </c>
      <c r="I3016" s="737" t="s">
        <v>29</v>
      </c>
      <c r="J3016" s="1"/>
    </row>
    <row r="3017" spans="1:10" ht="15.75" customHeight="1">
      <c r="A3017" s="737" t="s">
        <v>5582</v>
      </c>
      <c r="B3017" s="737" t="s">
        <v>5583</v>
      </c>
      <c r="C3017" s="1804" t="s">
        <v>3409</v>
      </c>
      <c r="D3017" s="1804" t="s">
        <v>1688</v>
      </c>
      <c r="E3017" s="737" t="s">
        <v>1689</v>
      </c>
      <c r="F3017" s="737" t="s">
        <v>656</v>
      </c>
      <c r="G3017" s="737" t="s">
        <v>80</v>
      </c>
      <c r="H3017" s="737" t="s">
        <v>5550</v>
      </c>
      <c r="I3017" s="737" t="s">
        <v>37</v>
      </c>
      <c r="J3017" s="1"/>
    </row>
    <row r="3018" spans="1:10" ht="12.75" customHeight="1">
      <c r="A3018" s="737" t="s">
        <v>5584</v>
      </c>
      <c r="B3018" s="737" t="s">
        <v>5585</v>
      </c>
      <c r="C3018" s="1804">
        <v>122</v>
      </c>
      <c r="D3018" s="1804" t="s">
        <v>3437</v>
      </c>
      <c r="E3018" s="737" t="s">
        <v>1689</v>
      </c>
      <c r="F3018" s="737" t="s">
        <v>1104</v>
      </c>
      <c r="G3018" s="737" t="s">
        <v>420</v>
      </c>
      <c r="H3018" s="737" t="s">
        <v>5382</v>
      </c>
      <c r="I3018" s="737" t="s">
        <v>29</v>
      </c>
      <c r="J3018" s="1"/>
    </row>
    <row r="3019" spans="1:10" ht="12.75" customHeight="1">
      <c r="A3019" s="737" t="s">
        <v>5586</v>
      </c>
      <c r="B3019" s="737" t="s">
        <v>5587</v>
      </c>
      <c r="C3019" s="1804" t="s">
        <v>3283</v>
      </c>
      <c r="D3019" s="1804" t="s">
        <v>3437</v>
      </c>
      <c r="E3019" s="737" t="s">
        <v>1689</v>
      </c>
      <c r="F3019" s="737" t="s">
        <v>5588</v>
      </c>
      <c r="G3019" s="737" t="s">
        <v>35</v>
      </c>
      <c r="H3019" s="737" t="s">
        <v>261</v>
      </c>
      <c r="I3019" s="737" t="s">
        <v>37</v>
      </c>
      <c r="J3019" s="1"/>
    </row>
    <row r="3020" spans="1:10" ht="12.75" customHeight="1">
      <c r="A3020" s="717" t="s">
        <v>1638</v>
      </c>
      <c r="B3020" s="2345">
        <v>4</v>
      </c>
      <c r="C3020" s="2080"/>
      <c r="D3020" s="2080"/>
      <c r="E3020" s="2080"/>
      <c r="F3020" s="2080"/>
      <c r="G3020" s="2080"/>
      <c r="H3020" s="2080"/>
      <c r="I3020" s="2081"/>
      <c r="J3020" s="1"/>
    </row>
    <row r="3021" spans="1:10" ht="12.75" customHeight="1">
      <c r="A3021" s="737" t="s">
        <v>1994</v>
      </c>
      <c r="B3021" s="737" t="s">
        <v>1803</v>
      </c>
      <c r="C3021" s="1804" t="s">
        <v>3358</v>
      </c>
      <c r="D3021" s="1804" t="s">
        <v>1688</v>
      </c>
      <c r="E3021" s="737" t="s">
        <v>5578</v>
      </c>
      <c r="F3021" s="737" t="s">
        <v>5589</v>
      </c>
      <c r="G3021" s="737" t="s">
        <v>96</v>
      </c>
      <c r="H3021" s="737" t="s">
        <v>88</v>
      </c>
      <c r="I3021" s="737" t="s">
        <v>40</v>
      </c>
      <c r="J3021" s="1"/>
    </row>
    <row r="3022" spans="1:10" ht="12.75" customHeight="1">
      <c r="A3022" s="737" t="s">
        <v>4613</v>
      </c>
      <c r="B3022" s="737" t="s">
        <v>5590</v>
      </c>
      <c r="C3022" s="1804">
        <v>122</v>
      </c>
      <c r="D3022" s="1804" t="s">
        <v>3437</v>
      </c>
      <c r="E3022" s="737" t="s">
        <v>5555</v>
      </c>
      <c r="F3022" s="737" t="s">
        <v>5557</v>
      </c>
      <c r="G3022" s="737" t="s">
        <v>42</v>
      </c>
      <c r="H3022" s="737" t="s">
        <v>27</v>
      </c>
      <c r="I3022" s="737" t="s">
        <v>29</v>
      </c>
      <c r="J3022" s="1"/>
    </row>
    <row r="3023" spans="1:10" ht="12.75" customHeight="1">
      <c r="A3023" s="737" t="s">
        <v>1796</v>
      </c>
      <c r="B3023" s="737" t="s">
        <v>5570</v>
      </c>
      <c r="C3023" s="1804" t="s">
        <v>3358</v>
      </c>
      <c r="D3023" s="1804" t="s">
        <v>1688</v>
      </c>
      <c r="E3023" s="737" t="s">
        <v>5571</v>
      </c>
      <c r="F3023" s="737" t="s">
        <v>171</v>
      </c>
      <c r="G3023" s="737" t="s">
        <v>42</v>
      </c>
      <c r="H3023" s="737" t="s">
        <v>6</v>
      </c>
      <c r="I3023" s="737" t="s">
        <v>29</v>
      </c>
      <c r="J3023" s="1"/>
    </row>
    <row r="3024" spans="1:10" ht="12.75" customHeight="1">
      <c r="A3024" s="737" t="s">
        <v>5591</v>
      </c>
      <c r="B3024" s="737" t="s">
        <v>5593</v>
      </c>
      <c r="C3024" s="1804" t="s">
        <v>3409</v>
      </c>
      <c r="D3024" s="1804" t="s">
        <v>1688</v>
      </c>
      <c r="E3024" s="737" t="s">
        <v>1689</v>
      </c>
      <c r="F3024" s="737" t="s">
        <v>651</v>
      </c>
      <c r="G3024" s="737" t="s">
        <v>177</v>
      </c>
      <c r="H3024" s="737" t="s">
        <v>695</v>
      </c>
      <c r="I3024" s="737" t="s">
        <v>29</v>
      </c>
      <c r="J3024" s="1"/>
    </row>
    <row r="3025" spans="1:10" ht="12.75" customHeight="1">
      <c r="A3025" s="737" t="s">
        <v>2594</v>
      </c>
      <c r="B3025" s="737" t="s">
        <v>1824</v>
      </c>
      <c r="C3025" s="1804" t="s">
        <v>3339</v>
      </c>
      <c r="D3025" s="1804" t="s">
        <v>1688</v>
      </c>
      <c r="E3025" s="737" t="s">
        <v>1689</v>
      </c>
      <c r="F3025" s="737" t="s">
        <v>1104</v>
      </c>
      <c r="G3025" s="737" t="s">
        <v>420</v>
      </c>
      <c r="H3025" s="737" t="s">
        <v>5382</v>
      </c>
      <c r="I3025" s="737" t="s">
        <v>29</v>
      </c>
      <c r="J3025" s="1"/>
    </row>
    <row r="3026" spans="1:10" ht="12.75" customHeight="1">
      <c r="A3026" s="737" t="s">
        <v>2440</v>
      </c>
      <c r="B3026" s="737" t="s">
        <v>1800</v>
      </c>
      <c r="C3026" s="1804" t="s">
        <v>3283</v>
      </c>
      <c r="D3026" s="1804" t="s">
        <v>3437</v>
      </c>
      <c r="E3026" s="737" t="s">
        <v>5578</v>
      </c>
      <c r="F3026" s="737" t="s">
        <v>3760</v>
      </c>
      <c r="G3026" s="737" t="s">
        <v>177</v>
      </c>
      <c r="H3026" s="737" t="s">
        <v>1800</v>
      </c>
      <c r="I3026" s="737" t="s">
        <v>37</v>
      </c>
      <c r="J3026" s="1"/>
    </row>
    <row r="3027" spans="1:10" ht="12.75" customHeight="1">
      <c r="A3027" s="737" t="s">
        <v>1992</v>
      </c>
      <c r="B3027" s="737" t="s">
        <v>5594</v>
      </c>
      <c r="C3027" s="1804" t="s">
        <v>3317</v>
      </c>
      <c r="D3027" s="1804" t="s">
        <v>1688</v>
      </c>
      <c r="E3027" s="737" t="s">
        <v>1689</v>
      </c>
      <c r="F3027" s="737" t="s">
        <v>5595</v>
      </c>
      <c r="G3027" s="737" t="s">
        <v>42</v>
      </c>
      <c r="H3027" s="737" t="s">
        <v>654</v>
      </c>
      <c r="I3027" s="737" t="s">
        <v>37</v>
      </c>
      <c r="J3027" s="1"/>
    </row>
    <row r="3028" spans="1:10" ht="12.75" customHeight="1">
      <c r="A3028" s="737" t="s">
        <v>5591</v>
      </c>
      <c r="B3028" s="737" t="s">
        <v>5596</v>
      </c>
      <c r="C3028" s="1804">
        <v>244</v>
      </c>
      <c r="D3028" s="1804" t="s">
        <v>1688</v>
      </c>
      <c r="E3028" s="737" t="s">
        <v>1689</v>
      </c>
      <c r="F3028" s="737" t="s">
        <v>5595</v>
      </c>
      <c r="G3028" s="737" t="s">
        <v>42</v>
      </c>
      <c r="H3028" s="737" t="s">
        <v>654</v>
      </c>
      <c r="I3028" s="737" t="s">
        <v>37</v>
      </c>
      <c r="J3028" s="1"/>
    </row>
    <row r="3029" spans="1:10" ht="12.75" customHeight="1">
      <c r="A3029" s="737" t="s">
        <v>5597</v>
      </c>
      <c r="B3029" s="737" t="s">
        <v>5598</v>
      </c>
      <c r="C3029" s="1804" t="s">
        <v>3409</v>
      </c>
      <c r="D3029" s="1804" t="s">
        <v>1688</v>
      </c>
      <c r="E3029" s="737" t="s">
        <v>1689</v>
      </c>
      <c r="F3029" s="737" t="s">
        <v>656</v>
      </c>
      <c r="G3029" s="737" t="s">
        <v>80</v>
      </c>
      <c r="H3029" s="737" t="s">
        <v>5550</v>
      </c>
      <c r="I3029" s="737" t="s">
        <v>37</v>
      </c>
      <c r="J3029" s="1"/>
    </row>
    <row r="3030" spans="1:10" ht="12.75" customHeight="1">
      <c r="A3030" s="737" t="s">
        <v>5599</v>
      </c>
      <c r="B3030" s="737" t="s">
        <v>5600</v>
      </c>
      <c r="C3030" s="1804" t="s">
        <v>3283</v>
      </c>
      <c r="D3030" s="1804" t="s">
        <v>3437</v>
      </c>
      <c r="E3030" s="737" t="s">
        <v>1689</v>
      </c>
      <c r="F3030" s="737" t="s">
        <v>656</v>
      </c>
      <c r="G3030" s="737" t="s">
        <v>80</v>
      </c>
      <c r="H3030" s="737" t="s">
        <v>5550</v>
      </c>
      <c r="I3030" s="737" t="s">
        <v>37</v>
      </c>
      <c r="J3030" s="1"/>
    </row>
    <row r="3031" spans="1:10" ht="12.75" customHeight="1">
      <c r="A3031" s="737" t="s">
        <v>1793</v>
      </c>
      <c r="B3031" s="737" t="s">
        <v>1794</v>
      </c>
      <c r="C3031" s="1804">
        <v>122</v>
      </c>
      <c r="D3031" s="1804" t="s">
        <v>1688</v>
      </c>
      <c r="E3031" s="737" t="s">
        <v>5601</v>
      </c>
      <c r="F3031" s="737" t="s">
        <v>184</v>
      </c>
      <c r="G3031" s="737" t="s">
        <v>612</v>
      </c>
      <c r="H3031" s="737" t="s">
        <v>88</v>
      </c>
      <c r="I3031" s="737" t="s">
        <v>29</v>
      </c>
      <c r="J3031" s="1"/>
    </row>
    <row r="3032" spans="1:10" ht="12.75" customHeight="1">
      <c r="A3032" s="717" t="s">
        <v>1638</v>
      </c>
      <c r="B3032" s="2345">
        <v>5</v>
      </c>
      <c r="C3032" s="2080"/>
      <c r="D3032" s="2080"/>
      <c r="E3032" s="2080"/>
      <c r="F3032" s="2080"/>
      <c r="G3032" s="2080"/>
      <c r="H3032" s="2080"/>
      <c r="I3032" s="2081"/>
      <c r="J3032" s="1"/>
    </row>
    <row r="3033" spans="1:10" ht="12.75" customHeight="1">
      <c r="A3033" s="737" t="s">
        <v>5602</v>
      </c>
      <c r="B3033" s="737" t="s">
        <v>5603</v>
      </c>
      <c r="C3033" s="1804" t="s">
        <v>3283</v>
      </c>
      <c r="D3033" s="1804" t="s">
        <v>1688</v>
      </c>
      <c r="E3033" s="737" t="s">
        <v>1689</v>
      </c>
      <c r="F3033" s="737" t="s">
        <v>5577</v>
      </c>
      <c r="G3033" s="737" t="s">
        <v>177</v>
      </c>
      <c r="H3033" s="737" t="s">
        <v>654</v>
      </c>
      <c r="I3033" s="737" t="s">
        <v>29</v>
      </c>
      <c r="J3033" s="1"/>
    </row>
    <row r="3034" spans="1:10" ht="12.75" customHeight="1">
      <c r="A3034" s="737" t="s">
        <v>5604</v>
      </c>
      <c r="B3034" s="737" t="s">
        <v>5605</v>
      </c>
      <c r="C3034" s="1804">
        <v>133</v>
      </c>
      <c r="D3034" s="1804" t="s">
        <v>1688</v>
      </c>
      <c r="E3034" s="737" t="s">
        <v>1689</v>
      </c>
      <c r="F3034" s="737" t="s">
        <v>5606</v>
      </c>
      <c r="G3034" s="737" t="s">
        <v>35</v>
      </c>
      <c r="H3034" s="737" t="s">
        <v>659</v>
      </c>
      <c r="I3034" s="737" t="s">
        <v>37</v>
      </c>
      <c r="J3034" s="1"/>
    </row>
    <row r="3035" spans="1:10" ht="12.75" customHeight="1">
      <c r="A3035" s="737" t="s">
        <v>5607</v>
      </c>
      <c r="B3035" s="737" t="s">
        <v>5608</v>
      </c>
      <c r="C3035" s="1804" t="s">
        <v>3283</v>
      </c>
      <c r="D3035" s="1804" t="s">
        <v>1688</v>
      </c>
      <c r="E3035" s="737" t="s">
        <v>1689</v>
      </c>
      <c r="F3035" s="737" t="s">
        <v>5606</v>
      </c>
      <c r="G3035" s="737" t="s">
        <v>35</v>
      </c>
      <c r="H3035" s="737" t="s">
        <v>659</v>
      </c>
      <c r="I3035" s="737" t="s">
        <v>37</v>
      </c>
      <c r="J3035" s="1"/>
    </row>
    <row r="3036" spans="1:10" ht="12.75" customHeight="1">
      <c r="A3036" s="737" t="s">
        <v>5609</v>
      </c>
      <c r="B3036" s="737" t="s">
        <v>5610</v>
      </c>
      <c r="C3036" s="1804">
        <v>223</v>
      </c>
      <c r="D3036" s="1804" t="s">
        <v>1688</v>
      </c>
      <c r="E3036" s="737" t="s">
        <v>1689</v>
      </c>
      <c r="F3036" s="737" t="s">
        <v>651</v>
      </c>
      <c r="G3036" s="737" t="s">
        <v>177</v>
      </c>
      <c r="H3036" s="737" t="s">
        <v>659</v>
      </c>
      <c r="I3036" s="737" t="s">
        <v>29</v>
      </c>
      <c r="J3036" s="1"/>
    </row>
    <row r="3037" spans="1:10" ht="12.75" customHeight="1">
      <c r="A3037" s="737" t="s">
        <v>5611</v>
      </c>
      <c r="B3037" s="737" t="s">
        <v>5612</v>
      </c>
      <c r="C3037" s="1804" t="s">
        <v>3283</v>
      </c>
      <c r="D3037" s="1804" t="s">
        <v>1688</v>
      </c>
      <c r="E3037" s="737" t="s">
        <v>1689</v>
      </c>
      <c r="F3037" s="737" t="s">
        <v>5595</v>
      </c>
      <c r="G3037" s="737" t="s">
        <v>42</v>
      </c>
      <c r="H3037" s="737" t="s">
        <v>654</v>
      </c>
      <c r="I3037" s="737" t="s">
        <v>37</v>
      </c>
      <c r="J3037" s="1"/>
    </row>
    <row r="3038" spans="1:10" ht="12.75" customHeight="1">
      <c r="A3038" s="737" t="s">
        <v>5613</v>
      </c>
      <c r="B3038" s="737" t="s">
        <v>5614</v>
      </c>
      <c r="C3038" s="1804" t="s">
        <v>3283</v>
      </c>
      <c r="D3038" s="1804" t="s">
        <v>1688</v>
      </c>
      <c r="E3038" s="737" t="s">
        <v>1689</v>
      </c>
      <c r="F3038" s="737" t="s">
        <v>656</v>
      </c>
      <c r="G3038" s="737" t="s">
        <v>80</v>
      </c>
      <c r="H3038" s="737" t="s">
        <v>5550</v>
      </c>
      <c r="I3038" s="737" t="s">
        <v>37</v>
      </c>
      <c r="J3038" s="1"/>
    </row>
    <row r="3039" spans="1:10" ht="12.75" customHeight="1">
      <c r="A3039" s="737" t="s">
        <v>5615</v>
      </c>
      <c r="B3039" s="737" t="s">
        <v>5616</v>
      </c>
      <c r="C3039" s="1804">
        <v>223</v>
      </c>
      <c r="D3039" s="1804" t="s">
        <v>3437</v>
      </c>
      <c r="E3039" s="737" t="s">
        <v>1689</v>
      </c>
      <c r="F3039" s="737" t="s">
        <v>1104</v>
      </c>
      <c r="G3039" s="737" t="s">
        <v>420</v>
      </c>
      <c r="H3039" s="737" t="s">
        <v>5382</v>
      </c>
      <c r="I3039" s="737" t="s">
        <v>29</v>
      </c>
      <c r="J3039" s="1"/>
    </row>
    <row r="3040" spans="1:10" ht="12.75" customHeight="1">
      <c r="A3040" s="737" t="s">
        <v>5617</v>
      </c>
      <c r="B3040" s="737" t="s">
        <v>5618</v>
      </c>
      <c r="C3040" s="1804" t="s">
        <v>3409</v>
      </c>
      <c r="D3040" s="1804" t="s">
        <v>3437</v>
      </c>
      <c r="E3040" s="737" t="s">
        <v>1689</v>
      </c>
      <c r="F3040" s="737" t="s">
        <v>5577</v>
      </c>
      <c r="G3040" s="737" t="s">
        <v>177</v>
      </c>
      <c r="H3040" s="737" t="s">
        <v>654</v>
      </c>
      <c r="I3040" s="737" t="s">
        <v>29</v>
      </c>
      <c r="J3040" s="1"/>
    </row>
    <row r="3041" spans="1:10" ht="12.75" customHeight="1">
      <c r="A3041" s="717" t="s">
        <v>1638</v>
      </c>
      <c r="B3041" s="2345">
        <v>6</v>
      </c>
      <c r="C3041" s="2080"/>
      <c r="D3041" s="2080"/>
      <c r="E3041" s="2080"/>
      <c r="F3041" s="2080"/>
      <c r="G3041" s="2080"/>
      <c r="H3041" s="2080"/>
      <c r="I3041" s="2081"/>
      <c r="J3041" s="1"/>
    </row>
    <row r="3042" spans="1:10" ht="12.75" customHeight="1">
      <c r="A3042" s="737" t="s">
        <v>5619</v>
      </c>
      <c r="B3042" s="737" t="s">
        <v>5620</v>
      </c>
      <c r="C3042" s="1804">
        <v>223</v>
      </c>
      <c r="D3042" s="1804" t="s">
        <v>1688</v>
      </c>
      <c r="E3042" s="737" t="s">
        <v>1689</v>
      </c>
      <c r="F3042" s="737" t="s">
        <v>651</v>
      </c>
      <c r="G3042" s="737" t="s">
        <v>177</v>
      </c>
      <c r="H3042" s="737" t="s">
        <v>659</v>
      </c>
      <c r="I3042" s="737" t="s">
        <v>29</v>
      </c>
      <c r="J3042" s="1"/>
    </row>
    <row r="3043" spans="1:10" ht="12.75" customHeight="1">
      <c r="A3043" s="737" t="s">
        <v>1823</v>
      </c>
      <c r="B3043" s="737" t="s">
        <v>1845</v>
      </c>
      <c r="C3043" s="1804" t="s">
        <v>3339</v>
      </c>
      <c r="D3043" s="1804" t="s">
        <v>1688</v>
      </c>
      <c r="E3043" s="737" t="s">
        <v>1689</v>
      </c>
      <c r="F3043" s="737" t="s">
        <v>1104</v>
      </c>
      <c r="G3043" s="737" t="s">
        <v>420</v>
      </c>
      <c r="H3043" s="737" t="s">
        <v>5382</v>
      </c>
      <c r="I3043" s="737" t="s">
        <v>29</v>
      </c>
      <c r="J3043" s="1"/>
    </row>
    <row r="3044" spans="1:10" ht="12.75" customHeight="1">
      <c r="A3044" s="737" t="s">
        <v>5621</v>
      </c>
      <c r="B3044" s="737" t="s">
        <v>5622</v>
      </c>
      <c r="C3044" s="1804" t="s">
        <v>3283</v>
      </c>
      <c r="D3044" s="1804" t="s">
        <v>1688</v>
      </c>
      <c r="E3044" s="737" t="s">
        <v>1689</v>
      </c>
      <c r="F3044" s="737" t="s">
        <v>1104</v>
      </c>
      <c r="G3044" s="737" t="s">
        <v>420</v>
      </c>
      <c r="H3044" s="737" t="s">
        <v>5382</v>
      </c>
      <c r="I3044" s="737" t="s">
        <v>29</v>
      </c>
      <c r="J3044" s="1"/>
    </row>
    <row r="3045" spans="1:10" ht="12.75" customHeight="1">
      <c r="A3045" s="737" t="s">
        <v>1835</v>
      </c>
      <c r="B3045" s="737" t="s">
        <v>5623</v>
      </c>
      <c r="C3045" s="1804" t="s">
        <v>3358</v>
      </c>
      <c r="D3045" s="1804" t="s">
        <v>1688</v>
      </c>
      <c r="E3045" s="737" t="s">
        <v>1689</v>
      </c>
      <c r="F3045" s="737" t="s">
        <v>1104</v>
      </c>
      <c r="G3045" s="737" t="s">
        <v>420</v>
      </c>
      <c r="H3045" s="737" t="s">
        <v>5382</v>
      </c>
      <c r="I3045" s="737" t="s">
        <v>29</v>
      </c>
      <c r="J3045" s="1"/>
    </row>
    <row r="3046" spans="1:10" ht="12.75" customHeight="1">
      <c r="A3046" s="737" t="s">
        <v>5624</v>
      </c>
      <c r="B3046" s="737" t="s">
        <v>5623</v>
      </c>
      <c r="C3046" s="1804" t="s">
        <v>3358</v>
      </c>
      <c r="D3046" s="1804" t="s">
        <v>1688</v>
      </c>
      <c r="E3046" s="737" t="s">
        <v>1689</v>
      </c>
      <c r="F3046" s="737" t="s">
        <v>651</v>
      </c>
      <c r="G3046" s="737" t="s">
        <v>177</v>
      </c>
      <c r="H3046" s="737" t="s">
        <v>659</v>
      </c>
      <c r="I3046" s="737" t="s">
        <v>29</v>
      </c>
      <c r="J3046" s="1"/>
    </row>
    <row r="3047" spans="1:10" ht="12.75" customHeight="1">
      <c r="A3047" s="737" t="s">
        <v>5625</v>
      </c>
      <c r="B3047" s="737" t="s">
        <v>5626</v>
      </c>
      <c r="C3047" s="1804" t="s">
        <v>3358</v>
      </c>
      <c r="D3047" s="1804" t="s">
        <v>1688</v>
      </c>
      <c r="E3047" s="737" t="s">
        <v>1689</v>
      </c>
      <c r="F3047" s="737" t="s">
        <v>5577</v>
      </c>
      <c r="G3047" s="737" t="s">
        <v>177</v>
      </c>
      <c r="H3047" s="737" t="s">
        <v>654</v>
      </c>
      <c r="I3047" s="737" t="s">
        <v>29</v>
      </c>
      <c r="J3047" s="1"/>
    </row>
    <row r="3048" spans="1:10" ht="12.75" customHeight="1">
      <c r="A3048" s="737" t="s">
        <v>5627</v>
      </c>
      <c r="B3048" s="737" t="s">
        <v>5628</v>
      </c>
      <c r="C3048" s="1804" t="s">
        <v>3409</v>
      </c>
      <c r="D3048" s="1804" t="s">
        <v>1688</v>
      </c>
      <c r="E3048" s="737" t="s">
        <v>1689</v>
      </c>
      <c r="F3048" s="737" t="s">
        <v>5606</v>
      </c>
      <c r="G3048" s="737" t="s">
        <v>35</v>
      </c>
      <c r="H3048" s="737" t="s">
        <v>659</v>
      </c>
      <c r="I3048" s="737" t="s">
        <v>37</v>
      </c>
      <c r="J3048" s="1"/>
    </row>
    <row r="3049" spans="1:10" ht="12.75" customHeight="1">
      <c r="A3049" s="737" t="s">
        <v>5629</v>
      </c>
      <c r="B3049" s="737" t="s">
        <v>5630</v>
      </c>
      <c r="C3049" s="1804" t="s">
        <v>3283</v>
      </c>
      <c r="D3049" s="1804" t="s">
        <v>3437</v>
      </c>
      <c r="E3049" s="737" t="s">
        <v>1689</v>
      </c>
      <c r="F3049" s="737" t="s">
        <v>651</v>
      </c>
      <c r="G3049" s="737" t="s">
        <v>177</v>
      </c>
      <c r="H3049" s="737" t="s">
        <v>659</v>
      </c>
      <c r="I3049" s="737" t="s">
        <v>29</v>
      </c>
      <c r="J3049" s="1"/>
    </row>
    <row r="3050" spans="1:10" ht="12.75" customHeight="1">
      <c r="A3050" s="737" t="s">
        <v>5631</v>
      </c>
      <c r="B3050" s="737" t="s">
        <v>5632</v>
      </c>
      <c r="C3050" s="1804" t="s">
        <v>3283</v>
      </c>
      <c r="D3050" s="1804" t="s">
        <v>3437</v>
      </c>
      <c r="E3050" s="737" t="s">
        <v>1689</v>
      </c>
      <c r="F3050" s="737" t="s">
        <v>5633</v>
      </c>
      <c r="G3050" s="737" t="s">
        <v>35</v>
      </c>
      <c r="H3050" s="737" t="s">
        <v>654</v>
      </c>
      <c r="I3050" s="737" t="s">
        <v>40</v>
      </c>
      <c r="J3050" s="1"/>
    </row>
    <row r="3051" spans="1:10" ht="12.75" customHeight="1">
      <c r="A3051" s="737" t="s">
        <v>5634</v>
      </c>
      <c r="B3051" s="737" t="s">
        <v>5635</v>
      </c>
      <c r="C3051" s="1804" t="s">
        <v>5636</v>
      </c>
      <c r="D3051" s="1804" t="s">
        <v>3437</v>
      </c>
      <c r="E3051" s="737" t="s">
        <v>1689</v>
      </c>
      <c r="F3051" s="737" t="s">
        <v>5633</v>
      </c>
      <c r="G3051" s="737" t="s">
        <v>35</v>
      </c>
      <c r="H3051" s="737" t="s">
        <v>654</v>
      </c>
      <c r="I3051" s="737" t="s">
        <v>37</v>
      </c>
      <c r="J3051" s="1"/>
    </row>
    <row r="3052" spans="1:10" ht="12.75" customHeight="1">
      <c r="A3052" s="717" t="s">
        <v>1638</v>
      </c>
      <c r="B3052" s="2345">
        <v>7</v>
      </c>
      <c r="C3052" s="2080"/>
      <c r="D3052" s="2080"/>
      <c r="E3052" s="2080"/>
      <c r="F3052" s="2080"/>
      <c r="G3052" s="2080"/>
      <c r="H3052" s="2080"/>
      <c r="I3052" s="2081"/>
      <c r="J3052" s="1"/>
    </row>
    <row r="3053" spans="1:10" ht="12.75" customHeight="1">
      <c r="A3053" s="737" t="s">
        <v>5637</v>
      </c>
      <c r="B3053" s="737" t="s">
        <v>5638</v>
      </c>
      <c r="C3053" s="1804" t="s">
        <v>3409</v>
      </c>
      <c r="D3053" s="1804" t="s">
        <v>1688</v>
      </c>
      <c r="E3053" s="737" t="s">
        <v>1689</v>
      </c>
      <c r="F3053" s="737" t="s">
        <v>1104</v>
      </c>
      <c r="G3053" s="737" t="s">
        <v>420</v>
      </c>
      <c r="H3053" s="737" t="s">
        <v>5382</v>
      </c>
      <c r="I3053" s="737" t="s">
        <v>29</v>
      </c>
      <c r="J3053" s="1"/>
    </row>
    <row r="3054" spans="1:10" ht="12.75" customHeight="1">
      <c r="A3054" s="737" t="s">
        <v>5639</v>
      </c>
      <c r="B3054" s="737" t="s">
        <v>5640</v>
      </c>
      <c r="C3054" s="1804" t="s">
        <v>3283</v>
      </c>
      <c r="D3054" s="1804" t="s">
        <v>1688</v>
      </c>
      <c r="E3054" s="737" t="s">
        <v>1689</v>
      </c>
      <c r="F3054" s="737" t="s">
        <v>5633</v>
      </c>
      <c r="G3054" s="737" t="s">
        <v>80</v>
      </c>
      <c r="H3054" s="737" t="s">
        <v>5553</v>
      </c>
      <c r="I3054" s="737" t="s">
        <v>37</v>
      </c>
      <c r="J3054" s="1"/>
    </row>
    <row r="3055" spans="1:10" ht="12.75" customHeight="1">
      <c r="A3055" s="737" t="s">
        <v>5641</v>
      </c>
      <c r="B3055" s="737" t="s">
        <v>5642</v>
      </c>
      <c r="C3055" s="1804" t="s">
        <v>3409</v>
      </c>
      <c r="D3055" s="1804" t="s">
        <v>1688</v>
      </c>
      <c r="E3055" s="737" t="s">
        <v>1689</v>
      </c>
      <c r="F3055" s="737" t="s">
        <v>5595</v>
      </c>
      <c r="G3055" s="737" t="s">
        <v>42</v>
      </c>
      <c r="H3055" s="737" t="s">
        <v>654</v>
      </c>
      <c r="I3055" s="737" t="s">
        <v>37</v>
      </c>
      <c r="J3055" s="1"/>
    </row>
    <row r="3056" spans="1:10" ht="12.75" customHeight="1">
      <c r="A3056" s="737" t="s">
        <v>5643</v>
      </c>
      <c r="B3056" s="737" t="s">
        <v>5644</v>
      </c>
      <c r="C3056" s="1804" t="s">
        <v>3409</v>
      </c>
      <c r="D3056" s="1804" t="s">
        <v>1688</v>
      </c>
      <c r="E3056" s="737" t="s">
        <v>1689</v>
      </c>
      <c r="F3056" s="737" t="s">
        <v>5595</v>
      </c>
      <c r="G3056" s="737" t="s">
        <v>42</v>
      </c>
      <c r="H3056" s="737" t="s">
        <v>654</v>
      </c>
      <c r="I3056" s="737" t="s">
        <v>37</v>
      </c>
      <c r="J3056" s="1"/>
    </row>
    <row r="3057" spans="1:10" ht="12.75" customHeight="1">
      <c r="A3057" s="737" t="s">
        <v>2348</v>
      </c>
      <c r="B3057" s="737" t="s">
        <v>2273</v>
      </c>
      <c r="C3057" s="1804">
        <v>223</v>
      </c>
      <c r="D3057" s="1804" t="s">
        <v>1688</v>
      </c>
      <c r="E3057" s="737" t="s">
        <v>1689</v>
      </c>
      <c r="F3057" s="737" t="s">
        <v>651</v>
      </c>
      <c r="G3057" s="737" t="s">
        <v>177</v>
      </c>
      <c r="H3057" s="737" t="s">
        <v>659</v>
      </c>
      <c r="I3057" s="737" t="s">
        <v>29</v>
      </c>
      <c r="J3057" s="1"/>
    </row>
    <row r="3058" spans="1:10" ht="12.75" customHeight="1">
      <c r="A3058" s="737" t="s">
        <v>5645</v>
      </c>
      <c r="B3058" s="737" t="s">
        <v>5646</v>
      </c>
      <c r="C3058" s="1804" t="s">
        <v>3409</v>
      </c>
      <c r="D3058" s="1804" t="s">
        <v>3437</v>
      </c>
      <c r="E3058" s="737" t="s">
        <v>1689</v>
      </c>
      <c r="F3058" s="737" t="s">
        <v>5577</v>
      </c>
      <c r="G3058" s="737" t="s">
        <v>177</v>
      </c>
      <c r="H3058" s="737" t="s">
        <v>654</v>
      </c>
      <c r="I3058" s="737" t="s">
        <v>29</v>
      </c>
      <c r="J3058" s="1"/>
    </row>
    <row r="3059" spans="1:10" ht="12.75" customHeight="1">
      <c r="A3059" s="737" t="s">
        <v>5647</v>
      </c>
      <c r="B3059" s="737" t="s">
        <v>5648</v>
      </c>
      <c r="C3059" s="1804">
        <v>324</v>
      </c>
      <c r="D3059" s="1804" t="s">
        <v>3437</v>
      </c>
      <c r="E3059" s="737" t="s">
        <v>1689</v>
      </c>
      <c r="F3059" s="737" t="s">
        <v>5633</v>
      </c>
      <c r="G3059" s="737" t="s">
        <v>35</v>
      </c>
      <c r="H3059" s="737" t="s">
        <v>654</v>
      </c>
      <c r="I3059" s="737" t="s">
        <v>37</v>
      </c>
      <c r="J3059" s="1"/>
    </row>
    <row r="3060" spans="1:10" ht="12.75" customHeight="1">
      <c r="A3060" s="737" t="s">
        <v>5649</v>
      </c>
      <c r="B3060" s="737" t="s">
        <v>5650</v>
      </c>
      <c r="C3060" s="1804" t="s">
        <v>3409</v>
      </c>
      <c r="D3060" s="1804" t="s">
        <v>3437</v>
      </c>
      <c r="E3060" s="737" t="s">
        <v>1689</v>
      </c>
      <c r="F3060" s="737" t="s">
        <v>651</v>
      </c>
      <c r="G3060" s="737" t="s">
        <v>177</v>
      </c>
      <c r="H3060" s="737" t="s">
        <v>659</v>
      </c>
      <c r="I3060" s="737" t="s">
        <v>29</v>
      </c>
      <c r="J3060" s="1"/>
    </row>
    <row r="3061" spans="1:10" ht="12.75" customHeight="1">
      <c r="A3061" s="2354" t="s">
        <v>2216</v>
      </c>
      <c r="B3061" s="2354" t="s">
        <v>5651</v>
      </c>
      <c r="C3061" s="2355">
        <v>143</v>
      </c>
      <c r="D3061" s="2355" t="s">
        <v>1688</v>
      </c>
      <c r="E3061" s="2354" t="s">
        <v>1689</v>
      </c>
      <c r="F3061" s="737" t="s">
        <v>651</v>
      </c>
      <c r="G3061" s="737" t="s">
        <v>177</v>
      </c>
      <c r="H3061" s="737" t="s">
        <v>659</v>
      </c>
      <c r="I3061" s="737" t="s">
        <v>29</v>
      </c>
      <c r="J3061" s="1"/>
    </row>
    <row r="3062" spans="1:10" ht="12.75" customHeight="1">
      <c r="A3062" s="2088"/>
      <c r="B3062" s="2088"/>
      <c r="C3062" s="2088"/>
      <c r="D3062" s="2088"/>
      <c r="E3062" s="2088"/>
      <c r="F3062" s="737" t="s">
        <v>1104</v>
      </c>
      <c r="G3062" s="737" t="s">
        <v>420</v>
      </c>
      <c r="H3062" s="737" t="s">
        <v>5382</v>
      </c>
      <c r="I3062" s="737" t="s">
        <v>29</v>
      </c>
      <c r="J3062" s="1"/>
    </row>
    <row r="3063" spans="1:10" ht="12.75" customHeight="1">
      <c r="A3063" s="2083"/>
      <c r="B3063" s="2083"/>
      <c r="C3063" s="2083"/>
      <c r="D3063" s="2083"/>
      <c r="E3063" s="2083"/>
      <c r="F3063" s="737" t="s">
        <v>5577</v>
      </c>
      <c r="G3063" s="737" t="s">
        <v>177</v>
      </c>
      <c r="H3063" s="737" t="s">
        <v>654</v>
      </c>
      <c r="I3063" s="737" t="s">
        <v>29</v>
      </c>
      <c r="J3063" s="1"/>
    </row>
    <row r="3064" spans="1:10" ht="12.75" customHeight="1">
      <c r="A3064" s="717" t="s">
        <v>1638</v>
      </c>
      <c r="B3064" s="2345">
        <v>8</v>
      </c>
      <c r="C3064" s="2080"/>
      <c r="D3064" s="2080"/>
      <c r="E3064" s="2080"/>
      <c r="F3064" s="2080"/>
      <c r="G3064" s="2080"/>
      <c r="H3064" s="2080"/>
      <c r="I3064" s="2081"/>
      <c r="J3064" s="1"/>
    </row>
    <row r="3065" spans="1:10" ht="12.75" customHeight="1">
      <c r="A3065" s="737" t="s">
        <v>5653</v>
      </c>
      <c r="B3065" s="737" t="s">
        <v>5638</v>
      </c>
      <c r="C3065" s="1804" t="s">
        <v>3409</v>
      </c>
      <c r="D3065" s="1804" t="s">
        <v>1688</v>
      </c>
      <c r="E3065" s="737" t="s">
        <v>1689</v>
      </c>
      <c r="F3065" s="737" t="s">
        <v>1104</v>
      </c>
      <c r="G3065" s="737" t="s">
        <v>420</v>
      </c>
      <c r="H3065" s="737" t="s">
        <v>5382</v>
      </c>
      <c r="I3065" s="737" t="s">
        <v>29</v>
      </c>
      <c r="J3065" s="1"/>
    </row>
    <row r="3066" spans="1:10" ht="12.75" customHeight="1">
      <c r="A3066" s="737" t="s">
        <v>5654</v>
      </c>
      <c r="B3066" s="737" t="s">
        <v>5655</v>
      </c>
      <c r="C3066" s="1804">
        <v>223</v>
      </c>
      <c r="D3066" s="1804" t="s">
        <v>3437</v>
      </c>
      <c r="E3066" s="737" t="s">
        <v>1689</v>
      </c>
      <c r="F3066" s="737" t="s">
        <v>5633</v>
      </c>
      <c r="G3066" s="737" t="s">
        <v>80</v>
      </c>
      <c r="H3066" s="737" t="s">
        <v>5553</v>
      </c>
      <c r="I3066" s="737" t="s">
        <v>37</v>
      </c>
      <c r="J3066" s="1"/>
    </row>
    <row r="3067" spans="1:10" ht="12.75" customHeight="1">
      <c r="A3067" s="737" t="s">
        <v>5656</v>
      </c>
      <c r="B3067" s="737" t="s">
        <v>5657</v>
      </c>
      <c r="C3067" s="1804" t="s">
        <v>3409</v>
      </c>
      <c r="D3067" s="1804" t="s">
        <v>1688</v>
      </c>
      <c r="E3067" s="737" t="s">
        <v>1689</v>
      </c>
      <c r="F3067" s="737" t="s">
        <v>651</v>
      </c>
      <c r="G3067" s="737" t="s">
        <v>177</v>
      </c>
      <c r="H3067" s="737" t="s">
        <v>659</v>
      </c>
      <c r="I3067" s="737" t="s">
        <v>29</v>
      </c>
      <c r="J3067" s="1"/>
    </row>
    <row r="3068" spans="1:10" ht="12.75" customHeight="1">
      <c r="A3068" s="737" t="s">
        <v>1866</v>
      </c>
      <c r="B3068" s="737" t="s">
        <v>2092</v>
      </c>
      <c r="C3068" s="1804" t="s">
        <v>3339</v>
      </c>
      <c r="D3068" s="1804" t="s">
        <v>1688</v>
      </c>
      <c r="E3068" s="737" t="s">
        <v>1689</v>
      </c>
      <c r="F3068" s="737" t="s">
        <v>1104</v>
      </c>
      <c r="G3068" s="737" t="s">
        <v>420</v>
      </c>
      <c r="H3068" s="737" t="s">
        <v>5382</v>
      </c>
      <c r="I3068" s="737" t="s">
        <v>29</v>
      </c>
      <c r="J3068" s="1"/>
    </row>
    <row r="3069" spans="1:10" ht="12.75" customHeight="1">
      <c r="A3069" s="737" t="s">
        <v>5658</v>
      </c>
      <c r="B3069" s="737" t="s">
        <v>5659</v>
      </c>
      <c r="C3069" s="1804" t="s">
        <v>3409</v>
      </c>
      <c r="D3069" s="1804" t="s">
        <v>3437</v>
      </c>
      <c r="E3069" s="737" t="s">
        <v>1689</v>
      </c>
      <c r="F3069" s="737" t="s">
        <v>651</v>
      </c>
      <c r="G3069" s="737" t="s">
        <v>177</v>
      </c>
      <c r="H3069" s="737" t="s">
        <v>659</v>
      </c>
      <c r="I3069" s="737" t="s">
        <v>29</v>
      </c>
      <c r="J3069" s="1"/>
    </row>
    <row r="3070" spans="1:10" ht="12.75" customHeight="1">
      <c r="A3070" s="737" t="s">
        <v>5660</v>
      </c>
      <c r="B3070" s="737" t="s">
        <v>5661</v>
      </c>
      <c r="C3070" s="1804" t="s">
        <v>3283</v>
      </c>
      <c r="D3070" s="1804" t="s">
        <v>3437</v>
      </c>
      <c r="E3070" s="737" t="s">
        <v>1689</v>
      </c>
      <c r="F3070" s="737" t="s">
        <v>5595</v>
      </c>
      <c r="G3070" s="737" t="s">
        <v>42</v>
      </c>
      <c r="H3070" s="737" t="s">
        <v>654</v>
      </c>
      <c r="I3070" s="737" t="s">
        <v>37</v>
      </c>
      <c r="J3070" s="1"/>
    </row>
    <row r="3071" spans="1:10" ht="12.75" customHeight="1">
      <c r="A3071" s="2354" t="s">
        <v>5662</v>
      </c>
      <c r="B3071" s="2354" t="s">
        <v>5663</v>
      </c>
      <c r="C3071" s="2355">
        <v>143</v>
      </c>
      <c r="D3071" s="2355" t="s">
        <v>1688</v>
      </c>
      <c r="E3071" s="2354" t="s">
        <v>1689</v>
      </c>
      <c r="F3071" s="737" t="s">
        <v>651</v>
      </c>
      <c r="G3071" s="737" t="s">
        <v>177</v>
      </c>
      <c r="H3071" s="737" t="s">
        <v>659</v>
      </c>
      <c r="I3071" s="737" t="s">
        <v>29</v>
      </c>
      <c r="J3071" s="1"/>
    </row>
    <row r="3072" spans="1:10" ht="12.75" customHeight="1">
      <c r="A3072" s="2088"/>
      <c r="B3072" s="2088"/>
      <c r="C3072" s="2088"/>
      <c r="D3072" s="2088"/>
      <c r="E3072" s="2088"/>
      <c r="F3072" s="737" t="s">
        <v>1104</v>
      </c>
      <c r="G3072" s="737" t="s">
        <v>420</v>
      </c>
      <c r="H3072" s="737" t="s">
        <v>5382</v>
      </c>
      <c r="I3072" s="737" t="s">
        <v>29</v>
      </c>
      <c r="J3072" s="1"/>
    </row>
    <row r="3073" spans="1:10" ht="12.75" customHeight="1">
      <c r="A3073" s="2083"/>
      <c r="B3073" s="2083"/>
      <c r="C3073" s="2083"/>
      <c r="D3073" s="2083"/>
      <c r="E3073" s="2083"/>
      <c r="F3073" s="737" t="s">
        <v>1094</v>
      </c>
      <c r="G3073" s="737" t="s">
        <v>177</v>
      </c>
      <c r="H3073" s="737" t="s">
        <v>654</v>
      </c>
      <c r="I3073" s="737" t="s">
        <v>29</v>
      </c>
      <c r="J3073" s="1"/>
    </row>
    <row r="3074" spans="1:10" ht="12.75" customHeight="1">
      <c r="A3074" s="1805" t="s">
        <v>18</v>
      </c>
      <c r="B3074" s="2359" t="s">
        <v>1382</v>
      </c>
      <c r="C3074" s="2080"/>
      <c r="D3074" s="2080"/>
      <c r="E3074" s="2080"/>
      <c r="F3074" s="2080"/>
      <c r="G3074" s="2080"/>
      <c r="H3074" s="2080"/>
      <c r="I3074" s="2081"/>
      <c r="J3074" s="1"/>
    </row>
    <row r="3075" spans="1:10" ht="12.75" customHeight="1">
      <c r="A3075" s="1805" t="s">
        <v>1638</v>
      </c>
      <c r="B3075" s="2359">
        <v>1</v>
      </c>
      <c r="C3075" s="2080"/>
      <c r="D3075" s="2080"/>
      <c r="E3075" s="2080"/>
      <c r="F3075" s="2080"/>
      <c r="G3075" s="2080"/>
      <c r="H3075" s="2080"/>
      <c r="I3075" s="2081"/>
      <c r="J3075" s="1"/>
    </row>
    <row r="3076" spans="1:10" ht="12.75" customHeight="1">
      <c r="A3076" s="2359" t="s">
        <v>1641</v>
      </c>
      <c r="B3076" s="2080"/>
      <c r="C3076" s="2080"/>
      <c r="D3076" s="2080"/>
      <c r="E3076" s="2081"/>
      <c r="F3076" s="2359" t="s">
        <v>1642</v>
      </c>
      <c r="G3076" s="2080"/>
      <c r="H3076" s="2080"/>
      <c r="I3076" s="2081"/>
      <c r="J3076" s="1"/>
    </row>
    <row r="3077" spans="1:10" ht="12.75" customHeight="1">
      <c r="A3077" s="1805" t="s">
        <v>1643</v>
      </c>
      <c r="B3077" s="1805" t="s">
        <v>1644</v>
      </c>
      <c r="C3077" s="1802" t="s">
        <v>1645</v>
      </c>
      <c r="D3077" s="1802" t="s">
        <v>1646</v>
      </c>
      <c r="E3077" s="1805" t="s">
        <v>1889</v>
      </c>
      <c r="F3077" s="1805" t="s">
        <v>1649</v>
      </c>
      <c r="G3077" s="1805" t="s">
        <v>1665</v>
      </c>
      <c r="H3077" s="1805" t="s">
        <v>1666</v>
      </c>
      <c r="I3077" s="1805" t="s">
        <v>1667</v>
      </c>
      <c r="J3077" s="1"/>
    </row>
    <row r="3078" spans="1:10" ht="12.75" customHeight="1">
      <c r="A3078" s="883" t="s">
        <v>4476</v>
      </c>
      <c r="B3078" s="883" t="s">
        <v>1740</v>
      </c>
      <c r="C3078" s="706">
        <v>122</v>
      </c>
      <c r="D3078" s="706" t="s">
        <v>1688</v>
      </c>
      <c r="E3078" s="883" t="s">
        <v>5664</v>
      </c>
      <c r="F3078" s="883" t="s">
        <v>3713</v>
      </c>
      <c r="G3078" s="883" t="s">
        <v>303</v>
      </c>
      <c r="H3078" s="883" t="s">
        <v>256</v>
      </c>
      <c r="I3078" s="883" t="s">
        <v>29</v>
      </c>
      <c r="J3078" s="1"/>
    </row>
    <row r="3079" spans="1:10" ht="12.75" customHeight="1">
      <c r="A3079" s="883" t="s">
        <v>1711</v>
      </c>
      <c r="B3079" s="883" t="s">
        <v>2256</v>
      </c>
      <c r="C3079" s="706" t="s">
        <v>3317</v>
      </c>
      <c r="D3079" s="706" t="s">
        <v>1688</v>
      </c>
      <c r="E3079" s="883" t="s">
        <v>5558</v>
      </c>
      <c r="F3079" s="883" t="s">
        <v>3706</v>
      </c>
      <c r="G3079" s="883" t="s">
        <v>415</v>
      </c>
      <c r="H3079" s="883" t="s">
        <v>3707</v>
      </c>
      <c r="I3079" s="883" t="s">
        <v>29</v>
      </c>
      <c r="J3079" s="1"/>
    </row>
    <row r="3080" spans="1:10" ht="12.75" customHeight="1">
      <c r="A3080" s="883" t="s">
        <v>5359</v>
      </c>
      <c r="B3080" s="883" t="s">
        <v>5360</v>
      </c>
      <c r="C3080" s="706">
        <v>324</v>
      </c>
      <c r="D3080" s="706" t="s">
        <v>1688</v>
      </c>
      <c r="E3080" s="883" t="s">
        <v>5543</v>
      </c>
      <c r="F3080" s="883" t="s">
        <v>268</v>
      </c>
      <c r="G3080" s="883" t="s">
        <v>25</v>
      </c>
      <c r="H3080" s="883" t="s">
        <v>256</v>
      </c>
      <c r="I3080" s="883" t="s">
        <v>37</v>
      </c>
      <c r="J3080" s="1"/>
    </row>
    <row r="3081" spans="1:10" ht="12.75" customHeight="1">
      <c r="A3081" s="883" t="s">
        <v>3302</v>
      </c>
      <c r="B3081" s="883" t="s">
        <v>5365</v>
      </c>
      <c r="C3081" s="706">
        <v>324</v>
      </c>
      <c r="D3081" s="706" t="s">
        <v>1688</v>
      </c>
      <c r="E3081" s="883" t="s">
        <v>5543</v>
      </c>
      <c r="F3081" s="883" t="s">
        <v>3393</v>
      </c>
      <c r="G3081" s="883" t="s">
        <v>35</v>
      </c>
      <c r="H3081" s="883" t="s">
        <v>261</v>
      </c>
      <c r="I3081" s="883" t="s">
        <v>29</v>
      </c>
      <c r="J3081" s="1"/>
    </row>
    <row r="3082" spans="1:10" ht="12.75" customHeight="1">
      <c r="A3082" s="883" t="s">
        <v>5552</v>
      </c>
      <c r="B3082" s="883" t="s">
        <v>710</v>
      </c>
      <c r="C3082" s="706">
        <v>223</v>
      </c>
      <c r="D3082" s="706" t="s">
        <v>1688</v>
      </c>
      <c r="E3082" s="883" t="s">
        <v>5665</v>
      </c>
      <c r="F3082" s="883" t="s">
        <v>5666</v>
      </c>
      <c r="G3082" s="883" t="s">
        <v>177</v>
      </c>
      <c r="H3082" s="883" t="s">
        <v>710</v>
      </c>
      <c r="I3082" s="883" t="s">
        <v>37</v>
      </c>
      <c r="J3082" s="1"/>
    </row>
    <row r="3083" spans="1:10" ht="12.75" customHeight="1">
      <c r="A3083" s="883" t="s">
        <v>5545</v>
      </c>
      <c r="B3083" s="883" t="s">
        <v>5546</v>
      </c>
      <c r="C3083" s="706">
        <v>223</v>
      </c>
      <c r="D3083" s="706" t="s">
        <v>1688</v>
      </c>
      <c r="E3083" s="883" t="s">
        <v>1689</v>
      </c>
      <c r="F3083" s="883" t="s">
        <v>5667</v>
      </c>
      <c r="G3083" s="883" t="s">
        <v>96</v>
      </c>
      <c r="H3083" s="883" t="s">
        <v>5668</v>
      </c>
      <c r="I3083" s="883" t="s">
        <v>29</v>
      </c>
      <c r="J3083" s="1"/>
    </row>
    <row r="3084" spans="1:10" ht="12.75" customHeight="1">
      <c r="A3084" s="883" t="s">
        <v>2382</v>
      </c>
      <c r="B3084" s="883" t="s">
        <v>1907</v>
      </c>
      <c r="C3084" s="706" t="s">
        <v>3283</v>
      </c>
      <c r="D3084" s="706" t="s">
        <v>1688</v>
      </c>
      <c r="E3084" s="883" t="s">
        <v>5555</v>
      </c>
      <c r="F3084" s="883" t="s">
        <v>5669</v>
      </c>
      <c r="G3084" s="883" t="s">
        <v>415</v>
      </c>
      <c r="H3084" s="883" t="s">
        <v>27</v>
      </c>
      <c r="I3084" s="883" t="s">
        <v>29</v>
      </c>
      <c r="J3084" s="1"/>
    </row>
    <row r="3085" spans="1:10" ht="12.75" customHeight="1">
      <c r="A3085" s="883" t="s">
        <v>5671</v>
      </c>
      <c r="B3085" s="883" t="s">
        <v>3627</v>
      </c>
      <c r="C3085" s="706">
        <v>122</v>
      </c>
      <c r="D3085" s="706" t="s">
        <v>1688</v>
      </c>
      <c r="E3085" s="883" t="s">
        <v>5555</v>
      </c>
      <c r="F3085" s="883" t="s">
        <v>1908</v>
      </c>
      <c r="G3085" s="883" t="s">
        <v>415</v>
      </c>
      <c r="H3085" s="883" t="s">
        <v>27</v>
      </c>
      <c r="I3085" s="883" t="s">
        <v>29</v>
      </c>
      <c r="J3085" s="1"/>
    </row>
    <row r="3086" spans="1:10" ht="12.75" customHeight="1">
      <c r="A3086" s="883" t="s">
        <v>3310</v>
      </c>
      <c r="B3086" s="883" t="s">
        <v>3486</v>
      </c>
      <c r="C3086" s="706" t="s">
        <v>3283</v>
      </c>
      <c r="D3086" s="706" t="s">
        <v>1688</v>
      </c>
      <c r="E3086" s="883" t="s">
        <v>1705</v>
      </c>
      <c r="F3086" s="883" t="s">
        <v>3311</v>
      </c>
      <c r="G3086" s="883" t="s">
        <v>48</v>
      </c>
      <c r="H3086" s="883" t="s">
        <v>959</v>
      </c>
      <c r="I3086" s="883" t="s">
        <v>29</v>
      </c>
      <c r="J3086" s="1"/>
    </row>
    <row r="3087" spans="1:10" ht="12.75" customHeight="1">
      <c r="A3087" s="883" t="s">
        <v>5672</v>
      </c>
      <c r="B3087" s="883" t="s">
        <v>5673</v>
      </c>
      <c r="C3087" s="706" t="s">
        <v>3297</v>
      </c>
      <c r="D3087" s="706" t="s">
        <v>1688</v>
      </c>
      <c r="E3087" s="883" t="s">
        <v>1689</v>
      </c>
      <c r="F3087" s="883" t="s">
        <v>5674</v>
      </c>
      <c r="G3087" s="883" t="s">
        <v>80</v>
      </c>
      <c r="H3087" s="883" t="s">
        <v>5668</v>
      </c>
      <c r="I3087" s="883" t="s">
        <v>29</v>
      </c>
      <c r="J3087" s="1"/>
    </row>
    <row r="3088" spans="1:10" ht="12.75" customHeight="1">
      <c r="A3088" s="883" t="s">
        <v>4475</v>
      </c>
      <c r="B3088" s="883" t="s">
        <v>5675</v>
      </c>
      <c r="C3088" s="706" t="s">
        <v>3283</v>
      </c>
      <c r="D3088" s="706" t="s">
        <v>1688</v>
      </c>
      <c r="E3088" s="883" t="s">
        <v>5555</v>
      </c>
      <c r="F3088" s="883" t="s">
        <v>5676</v>
      </c>
      <c r="G3088" s="883" t="s">
        <v>415</v>
      </c>
      <c r="H3088" s="883" t="s">
        <v>59</v>
      </c>
      <c r="I3088" s="883" t="s">
        <v>29</v>
      </c>
      <c r="J3088" s="1"/>
    </row>
    <row r="3089" spans="1:10" ht="12.75" customHeight="1">
      <c r="A3089" s="717" t="s">
        <v>1638</v>
      </c>
      <c r="B3089" s="2345">
        <v>2</v>
      </c>
      <c r="C3089" s="2080"/>
      <c r="D3089" s="2080"/>
      <c r="E3089" s="2080"/>
      <c r="F3089" s="2080"/>
      <c r="G3089" s="2080"/>
      <c r="H3089" s="2080"/>
      <c r="I3089" s="2081"/>
      <c r="J3089" s="1"/>
    </row>
    <row r="3090" spans="1:10" ht="12.75" customHeight="1">
      <c r="A3090" s="883" t="s">
        <v>1741</v>
      </c>
      <c r="B3090" s="883" t="s">
        <v>2256</v>
      </c>
      <c r="C3090" s="706" t="s">
        <v>3317</v>
      </c>
      <c r="D3090" s="706" t="s">
        <v>1688</v>
      </c>
      <c r="E3090" s="883" t="s">
        <v>5558</v>
      </c>
      <c r="F3090" s="883" t="s">
        <v>3706</v>
      </c>
      <c r="G3090" s="883" t="s">
        <v>42</v>
      </c>
      <c r="H3090" s="883" t="s">
        <v>3707</v>
      </c>
      <c r="I3090" s="883" t="s">
        <v>29</v>
      </c>
      <c r="J3090" s="1"/>
    </row>
    <row r="3091" spans="1:10" ht="12.75" customHeight="1">
      <c r="A3091" s="883" t="s">
        <v>5386</v>
      </c>
      <c r="B3091" s="883" t="s">
        <v>3328</v>
      </c>
      <c r="C3091" s="706">
        <v>324</v>
      </c>
      <c r="D3091" s="706" t="s">
        <v>1688</v>
      </c>
      <c r="E3091" s="883" t="s">
        <v>5543</v>
      </c>
      <c r="F3091" s="883" t="s">
        <v>5362</v>
      </c>
      <c r="G3091" s="883" t="s">
        <v>177</v>
      </c>
      <c r="H3091" s="883" t="s">
        <v>256</v>
      </c>
      <c r="I3091" s="883" t="s">
        <v>37</v>
      </c>
      <c r="J3091" s="1"/>
    </row>
    <row r="3092" spans="1:10" ht="12.75" customHeight="1">
      <c r="A3092" s="883" t="s">
        <v>3334</v>
      </c>
      <c r="B3092" s="883" t="s">
        <v>5388</v>
      </c>
      <c r="C3092" s="706">
        <v>324</v>
      </c>
      <c r="D3092" s="706" t="s">
        <v>1688</v>
      </c>
      <c r="E3092" s="883" t="s">
        <v>5543</v>
      </c>
      <c r="F3092" s="883" t="s">
        <v>3393</v>
      </c>
      <c r="G3092" s="883" t="s">
        <v>35</v>
      </c>
      <c r="H3092" s="883" t="s">
        <v>261</v>
      </c>
      <c r="I3092" s="883" t="s">
        <v>29</v>
      </c>
      <c r="J3092" s="1"/>
    </row>
    <row r="3093" spans="1:10" ht="12.75" customHeight="1">
      <c r="A3093" s="883" t="s">
        <v>2406</v>
      </c>
      <c r="B3093" s="883" t="s">
        <v>1943</v>
      </c>
      <c r="C3093" s="706" t="s">
        <v>3283</v>
      </c>
      <c r="D3093" s="706" t="s">
        <v>1688</v>
      </c>
      <c r="E3093" s="883" t="s">
        <v>5555</v>
      </c>
      <c r="F3093" s="883" t="s">
        <v>5677</v>
      </c>
      <c r="G3093" s="883" t="s">
        <v>415</v>
      </c>
      <c r="H3093" s="883" t="s">
        <v>27</v>
      </c>
      <c r="I3093" s="883" t="s">
        <v>29</v>
      </c>
      <c r="J3093" s="1"/>
    </row>
    <row r="3094" spans="1:10" ht="12.75" customHeight="1">
      <c r="A3094" s="883" t="s">
        <v>5678</v>
      </c>
      <c r="B3094" s="883" t="s">
        <v>3640</v>
      </c>
      <c r="C3094" s="706">
        <v>122</v>
      </c>
      <c r="D3094" s="706" t="s">
        <v>1688</v>
      </c>
      <c r="E3094" s="883" t="s">
        <v>5555</v>
      </c>
      <c r="F3094" s="883" t="s">
        <v>5352</v>
      </c>
      <c r="G3094" s="883" t="s">
        <v>415</v>
      </c>
      <c r="H3094" s="883" t="s">
        <v>27</v>
      </c>
      <c r="I3094" s="883" t="s">
        <v>29</v>
      </c>
      <c r="J3094" s="1"/>
    </row>
    <row r="3095" spans="1:10" ht="12.75" customHeight="1">
      <c r="A3095" s="883" t="s">
        <v>5559</v>
      </c>
      <c r="B3095" s="883" t="s">
        <v>5679</v>
      </c>
      <c r="C3095" s="706">
        <v>223</v>
      </c>
      <c r="D3095" s="706" t="s">
        <v>1688</v>
      </c>
      <c r="E3095" s="883" t="s">
        <v>5547</v>
      </c>
      <c r="F3095" s="883" t="s">
        <v>3352</v>
      </c>
      <c r="G3095" s="883" t="s">
        <v>35</v>
      </c>
      <c r="H3095" s="883" t="s">
        <v>702</v>
      </c>
      <c r="I3095" s="883" t="s">
        <v>29</v>
      </c>
      <c r="J3095" s="1"/>
    </row>
    <row r="3096" spans="1:10" ht="12.75" customHeight="1">
      <c r="A3096" s="883" t="s">
        <v>5680</v>
      </c>
      <c r="B3096" s="883" t="s">
        <v>5681</v>
      </c>
      <c r="C3096" s="706">
        <v>122</v>
      </c>
      <c r="D3096" s="706" t="s">
        <v>1688</v>
      </c>
      <c r="E3096" s="883" t="s">
        <v>5664</v>
      </c>
      <c r="F3096" s="883" t="s">
        <v>3713</v>
      </c>
      <c r="G3096" s="883" t="s">
        <v>303</v>
      </c>
      <c r="H3096" s="883" t="s">
        <v>256</v>
      </c>
      <c r="I3096" s="883" t="s">
        <v>29</v>
      </c>
      <c r="J3096" s="1"/>
    </row>
    <row r="3097" spans="1:10" ht="12.75" customHeight="1">
      <c r="A3097" s="883" t="s">
        <v>5682</v>
      </c>
      <c r="B3097" s="883" t="s">
        <v>5618</v>
      </c>
      <c r="C3097" s="706">
        <v>122</v>
      </c>
      <c r="D3097" s="706" t="s">
        <v>1688</v>
      </c>
      <c r="E3097" s="883" t="s">
        <v>1689</v>
      </c>
      <c r="F3097" s="883" t="s">
        <v>5683</v>
      </c>
      <c r="G3097" s="883" t="s">
        <v>1032</v>
      </c>
      <c r="H3097" s="883" t="s">
        <v>5684</v>
      </c>
      <c r="I3097" s="883" t="s">
        <v>29</v>
      </c>
      <c r="J3097" s="1"/>
    </row>
    <row r="3098" spans="1:10" ht="12.75" customHeight="1">
      <c r="A3098" s="883" t="s">
        <v>3209</v>
      </c>
      <c r="B3098" s="883" t="s">
        <v>3336</v>
      </c>
      <c r="C3098" s="706" t="s">
        <v>3283</v>
      </c>
      <c r="D3098" s="706" t="s">
        <v>1688</v>
      </c>
      <c r="E3098" s="883" t="s">
        <v>1705</v>
      </c>
      <c r="F3098" s="883" t="s">
        <v>3311</v>
      </c>
      <c r="G3098" s="883" t="s">
        <v>48</v>
      </c>
      <c r="H3098" s="883" t="s">
        <v>959</v>
      </c>
      <c r="I3098" s="883" t="s">
        <v>29</v>
      </c>
      <c r="J3098" s="1"/>
    </row>
    <row r="3099" spans="1:10" ht="12.75" customHeight="1">
      <c r="A3099" s="883" t="s">
        <v>4678</v>
      </c>
      <c r="B3099" s="883" t="s">
        <v>5685</v>
      </c>
      <c r="C3099" s="706" t="s">
        <v>3283</v>
      </c>
      <c r="D3099" s="706" t="s">
        <v>1688</v>
      </c>
      <c r="E3099" s="883" t="s">
        <v>5555</v>
      </c>
      <c r="F3099" s="883" t="s">
        <v>5556</v>
      </c>
      <c r="G3099" s="883" t="s">
        <v>415</v>
      </c>
      <c r="H3099" s="883" t="s">
        <v>59</v>
      </c>
      <c r="I3099" s="883" t="s">
        <v>29</v>
      </c>
      <c r="J3099" s="1"/>
    </row>
    <row r="3100" spans="1:10" ht="12.75" customHeight="1">
      <c r="A3100" s="883" t="s">
        <v>3711</v>
      </c>
      <c r="B3100" s="883" t="s">
        <v>657</v>
      </c>
      <c r="C3100" s="706" t="s">
        <v>3283</v>
      </c>
      <c r="D3100" s="706" t="s">
        <v>1688</v>
      </c>
      <c r="E3100" s="883" t="s">
        <v>5665</v>
      </c>
      <c r="F3100" s="883" t="s">
        <v>1104</v>
      </c>
      <c r="G3100" s="737" t="s">
        <v>420</v>
      </c>
      <c r="H3100" s="737" t="s">
        <v>5382</v>
      </c>
      <c r="I3100" s="883" t="s">
        <v>29</v>
      </c>
      <c r="J3100" s="1"/>
    </row>
    <row r="3101" spans="1:10" ht="12.75" customHeight="1">
      <c r="A3101" s="717" t="s">
        <v>1638</v>
      </c>
      <c r="B3101" s="2345">
        <v>3</v>
      </c>
      <c r="C3101" s="2080"/>
      <c r="D3101" s="2080"/>
      <c r="E3101" s="2080"/>
      <c r="F3101" s="2080"/>
      <c r="G3101" s="2080"/>
      <c r="H3101" s="2080"/>
      <c r="I3101" s="2081"/>
      <c r="J3101" s="1"/>
    </row>
    <row r="3102" spans="1:10" ht="12.75" customHeight="1">
      <c r="A3102" s="883" t="s">
        <v>1760</v>
      </c>
      <c r="B3102" s="883" t="s">
        <v>3357</v>
      </c>
      <c r="C3102" s="706" t="s">
        <v>3358</v>
      </c>
      <c r="D3102" s="706" t="s">
        <v>1688</v>
      </c>
      <c r="E3102" s="883" t="s">
        <v>5571</v>
      </c>
      <c r="F3102" s="883" t="s">
        <v>5686</v>
      </c>
      <c r="G3102" s="883" t="s">
        <v>1032</v>
      </c>
      <c r="H3102" s="883" t="s">
        <v>6</v>
      </c>
      <c r="I3102" s="883" t="s">
        <v>29</v>
      </c>
      <c r="J3102" s="1"/>
    </row>
    <row r="3103" spans="1:10" ht="12.75" customHeight="1">
      <c r="A3103" s="883" t="s">
        <v>1758</v>
      </c>
      <c r="B3103" s="883" t="s">
        <v>88</v>
      </c>
      <c r="C3103" s="706" t="s">
        <v>3358</v>
      </c>
      <c r="D3103" s="706" t="s">
        <v>1688</v>
      </c>
      <c r="E3103" s="883" t="s">
        <v>5567</v>
      </c>
      <c r="F3103" s="883" t="s">
        <v>5687</v>
      </c>
      <c r="G3103" s="883" t="s">
        <v>420</v>
      </c>
      <c r="H3103" s="883" t="s">
        <v>88</v>
      </c>
      <c r="I3103" s="883" t="s">
        <v>29</v>
      </c>
      <c r="J3103" s="1"/>
    </row>
    <row r="3104" spans="1:10" ht="12.75" customHeight="1">
      <c r="A3104" s="883" t="s">
        <v>5410</v>
      </c>
      <c r="B3104" s="883" t="s">
        <v>5688</v>
      </c>
      <c r="C3104" s="706">
        <v>122</v>
      </c>
      <c r="D3104" s="706" t="s">
        <v>1688</v>
      </c>
      <c r="E3104" s="883" t="s">
        <v>5543</v>
      </c>
      <c r="F3104" s="883" t="s">
        <v>3522</v>
      </c>
      <c r="G3104" s="883" t="s">
        <v>420</v>
      </c>
      <c r="H3104" s="883" t="s">
        <v>256</v>
      </c>
      <c r="I3104" s="883" t="s">
        <v>29</v>
      </c>
      <c r="J3104" s="1"/>
    </row>
    <row r="3105" spans="1:10" ht="12.75" customHeight="1">
      <c r="A3105" s="883" t="s">
        <v>5580</v>
      </c>
      <c r="B3105" s="883" t="s">
        <v>5581</v>
      </c>
      <c r="C3105" s="706" t="s">
        <v>3283</v>
      </c>
      <c r="D3105" s="706" t="s">
        <v>1688</v>
      </c>
      <c r="E3105" s="883" t="s">
        <v>5664</v>
      </c>
      <c r="F3105" s="883" t="s">
        <v>5428</v>
      </c>
      <c r="G3105" s="883" t="s">
        <v>303</v>
      </c>
      <c r="H3105" s="883" t="s">
        <v>1087</v>
      </c>
      <c r="I3105" s="883" t="s">
        <v>29</v>
      </c>
      <c r="J3105" s="1"/>
    </row>
    <row r="3106" spans="1:10" ht="12.75" customHeight="1">
      <c r="A3106" s="883" t="s">
        <v>5689</v>
      </c>
      <c r="B3106" s="883" t="s">
        <v>5690</v>
      </c>
      <c r="C3106" s="706">
        <v>223</v>
      </c>
      <c r="D3106" s="706" t="s">
        <v>1688</v>
      </c>
      <c r="E3106" s="883" t="s">
        <v>5665</v>
      </c>
      <c r="F3106" s="883" t="s">
        <v>5691</v>
      </c>
      <c r="G3106" s="883" t="s">
        <v>35</v>
      </c>
      <c r="H3106" s="883" t="s">
        <v>261</v>
      </c>
      <c r="I3106" s="883" t="s">
        <v>37</v>
      </c>
      <c r="J3106" s="1"/>
    </row>
    <row r="3107" spans="1:10" ht="12.75" customHeight="1">
      <c r="A3107" s="883" t="s">
        <v>5693</v>
      </c>
      <c r="B3107" s="883" t="s">
        <v>4531</v>
      </c>
      <c r="C3107" s="706">
        <v>122</v>
      </c>
      <c r="D3107" s="706" t="s">
        <v>1688</v>
      </c>
      <c r="E3107" s="883" t="s">
        <v>5555</v>
      </c>
      <c r="F3107" s="883" t="s">
        <v>5694</v>
      </c>
      <c r="G3107" s="883" t="s">
        <v>415</v>
      </c>
      <c r="H3107" s="883" t="s">
        <v>27</v>
      </c>
      <c r="I3107" s="883" t="s">
        <v>29</v>
      </c>
      <c r="J3107" s="1"/>
    </row>
    <row r="3108" spans="1:10" ht="12.75" customHeight="1">
      <c r="A3108" s="883" t="s">
        <v>5695</v>
      </c>
      <c r="B3108" s="883" t="s">
        <v>5696</v>
      </c>
      <c r="C3108" s="706">
        <v>223</v>
      </c>
      <c r="D3108" s="706" t="s">
        <v>1688</v>
      </c>
      <c r="E3108" s="883" t="s">
        <v>5547</v>
      </c>
      <c r="F3108" s="883" t="s">
        <v>5697</v>
      </c>
      <c r="G3108" s="883" t="s">
        <v>177</v>
      </c>
      <c r="H3108" s="737" t="s">
        <v>708</v>
      </c>
      <c r="I3108" s="883" t="s">
        <v>29</v>
      </c>
      <c r="J3108" s="1"/>
    </row>
    <row r="3109" spans="1:10" ht="12.75" customHeight="1">
      <c r="A3109" s="883" t="s">
        <v>5698</v>
      </c>
      <c r="B3109" s="883" t="s">
        <v>5699</v>
      </c>
      <c r="C3109" s="706" t="s">
        <v>3283</v>
      </c>
      <c r="D3109" s="706" t="s">
        <v>1688</v>
      </c>
      <c r="E3109" s="883" t="s">
        <v>5547</v>
      </c>
      <c r="F3109" s="883" t="s">
        <v>5700</v>
      </c>
      <c r="G3109" s="883" t="s">
        <v>35</v>
      </c>
      <c r="H3109" s="883" t="s">
        <v>702</v>
      </c>
      <c r="I3109" s="883" t="s">
        <v>29</v>
      </c>
      <c r="J3109" s="1"/>
    </row>
    <row r="3110" spans="1:10" ht="12.75" customHeight="1">
      <c r="A3110" s="883" t="s">
        <v>5701</v>
      </c>
      <c r="B3110" s="883" t="s">
        <v>5702</v>
      </c>
      <c r="C3110" s="706">
        <v>122</v>
      </c>
      <c r="D3110" s="706" t="s">
        <v>1688</v>
      </c>
      <c r="E3110" s="883" t="s">
        <v>5703</v>
      </c>
      <c r="F3110" s="883" t="s">
        <v>3304</v>
      </c>
      <c r="G3110" s="883" t="s">
        <v>132</v>
      </c>
      <c r="H3110" s="883" t="s">
        <v>5704</v>
      </c>
      <c r="I3110" s="883" t="s">
        <v>29</v>
      </c>
      <c r="J3110" s="1"/>
    </row>
    <row r="3111" spans="1:10" ht="12.75" customHeight="1">
      <c r="A3111" s="717" t="s">
        <v>1638</v>
      </c>
      <c r="B3111" s="2345">
        <v>4</v>
      </c>
      <c r="C3111" s="2080"/>
      <c r="D3111" s="2080"/>
      <c r="E3111" s="2080"/>
      <c r="F3111" s="2080"/>
      <c r="G3111" s="2080"/>
      <c r="H3111" s="2080"/>
      <c r="I3111" s="2081"/>
      <c r="J3111" s="1"/>
    </row>
    <row r="3112" spans="1:10" ht="12.75" customHeight="1">
      <c r="A3112" s="883" t="s">
        <v>5705</v>
      </c>
      <c r="B3112" s="883" t="s">
        <v>4551</v>
      </c>
      <c r="C3112" s="706">
        <v>122</v>
      </c>
      <c r="D3112" s="706" t="s">
        <v>1688</v>
      </c>
      <c r="E3112" s="883" t="s">
        <v>5555</v>
      </c>
      <c r="F3112" s="883" t="s">
        <v>5694</v>
      </c>
      <c r="G3112" s="883" t="s">
        <v>415</v>
      </c>
      <c r="H3112" s="883" t="s">
        <v>27</v>
      </c>
      <c r="I3112" s="883" t="s">
        <v>29</v>
      </c>
      <c r="J3112" s="1"/>
    </row>
    <row r="3113" spans="1:10" ht="12.75" customHeight="1">
      <c r="A3113" s="883" t="s">
        <v>1796</v>
      </c>
      <c r="B3113" s="883" t="s">
        <v>5570</v>
      </c>
      <c r="C3113" s="706" t="s">
        <v>3358</v>
      </c>
      <c r="D3113" s="706" t="s">
        <v>1688</v>
      </c>
      <c r="E3113" s="883" t="s">
        <v>5571</v>
      </c>
      <c r="F3113" s="883" t="s">
        <v>5686</v>
      </c>
      <c r="G3113" s="883" t="s">
        <v>1032</v>
      </c>
      <c r="H3113" s="883" t="s">
        <v>6</v>
      </c>
      <c r="I3113" s="883" t="s">
        <v>29</v>
      </c>
      <c r="J3113" s="1"/>
    </row>
    <row r="3114" spans="1:10" ht="12.75" customHeight="1">
      <c r="A3114" s="883" t="s">
        <v>5707</v>
      </c>
      <c r="B3114" s="883" t="s">
        <v>3387</v>
      </c>
      <c r="C3114" s="706" t="s">
        <v>3409</v>
      </c>
      <c r="D3114" s="706" t="s">
        <v>1688</v>
      </c>
      <c r="E3114" s="883" t="s">
        <v>1689</v>
      </c>
      <c r="F3114" s="883" t="s">
        <v>5674</v>
      </c>
      <c r="G3114" s="883" t="s">
        <v>80</v>
      </c>
      <c r="H3114" s="883" t="s">
        <v>5668</v>
      </c>
      <c r="I3114" s="883" t="s">
        <v>29</v>
      </c>
      <c r="J3114" s="1"/>
    </row>
    <row r="3115" spans="1:10" ht="12.75" customHeight="1">
      <c r="A3115" s="883" t="s">
        <v>1994</v>
      </c>
      <c r="B3115" s="883" t="s">
        <v>1803</v>
      </c>
      <c r="C3115" s="706" t="s">
        <v>3358</v>
      </c>
      <c r="D3115" s="706" t="s">
        <v>1688</v>
      </c>
      <c r="E3115" s="883" t="s">
        <v>5567</v>
      </c>
      <c r="F3115" s="883" t="s">
        <v>5687</v>
      </c>
      <c r="G3115" s="883" t="s">
        <v>420</v>
      </c>
      <c r="H3115" s="883" t="s">
        <v>88</v>
      </c>
      <c r="I3115" s="883" t="s">
        <v>29</v>
      </c>
      <c r="J3115" s="1"/>
    </row>
    <row r="3116" spans="1:10" ht="12.75" customHeight="1">
      <c r="A3116" s="883" t="s">
        <v>5708</v>
      </c>
      <c r="B3116" s="883" t="s">
        <v>5709</v>
      </c>
      <c r="C3116" s="706" t="s">
        <v>3409</v>
      </c>
      <c r="D3116" s="706" t="s">
        <v>1688</v>
      </c>
      <c r="E3116" s="883" t="s">
        <v>1689</v>
      </c>
      <c r="F3116" s="883" t="s">
        <v>5710</v>
      </c>
      <c r="G3116" s="883" t="s">
        <v>25</v>
      </c>
      <c r="H3116" s="737" t="s">
        <v>680</v>
      </c>
      <c r="I3116" s="883" t="s">
        <v>29</v>
      </c>
      <c r="J3116" s="1"/>
    </row>
    <row r="3117" spans="1:10" ht="12.75" customHeight="1">
      <c r="A3117" s="883" t="s">
        <v>5712</v>
      </c>
      <c r="B3117" s="883" t="s">
        <v>697</v>
      </c>
      <c r="C3117" s="706">
        <v>223</v>
      </c>
      <c r="D3117" s="706" t="s">
        <v>1688</v>
      </c>
      <c r="E3117" s="883" t="s">
        <v>5547</v>
      </c>
      <c r="F3117" s="883" t="s">
        <v>3354</v>
      </c>
      <c r="G3117" s="883" t="s">
        <v>25</v>
      </c>
      <c r="H3117" s="883" t="s">
        <v>697</v>
      </c>
      <c r="I3117" s="883" t="s">
        <v>29</v>
      </c>
      <c r="J3117" s="1"/>
    </row>
    <row r="3118" spans="1:10" ht="12.75" customHeight="1">
      <c r="A3118" s="883" t="s">
        <v>5713</v>
      </c>
      <c r="B3118" s="883" t="s">
        <v>5715</v>
      </c>
      <c r="C3118" s="706">
        <v>223</v>
      </c>
      <c r="D3118" s="706" t="s">
        <v>1688</v>
      </c>
      <c r="E3118" s="883" t="s">
        <v>5716</v>
      </c>
      <c r="F3118" s="883" t="s">
        <v>5717</v>
      </c>
      <c r="G3118" s="883" t="s">
        <v>177</v>
      </c>
      <c r="H3118" s="883" t="s">
        <v>233</v>
      </c>
      <c r="I3118" s="883" t="s">
        <v>29</v>
      </c>
      <c r="J3118" s="1"/>
    </row>
    <row r="3119" spans="1:10" ht="12.75" customHeight="1">
      <c r="A3119" s="883" t="s">
        <v>1793</v>
      </c>
      <c r="B3119" s="883" t="s">
        <v>1794</v>
      </c>
      <c r="C3119" s="706" t="s">
        <v>3358</v>
      </c>
      <c r="D3119" s="706" t="s">
        <v>1688</v>
      </c>
      <c r="E3119" s="883" t="s">
        <v>5601</v>
      </c>
      <c r="F3119" s="883" t="s">
        <v>5718</v>
      </c>
      <c r="G3119" s="883" t="s">
        <v>42</v>
      </c>
      <c r="H3119" s="883" t="s">
        <v>110</v>
      </c>
      <c r="I3119" s="883" t="s">
        <v>29</v>
      </c>
      <c r="J3119" s="1"/>
    </row>
    <row r="3120" spans="1:10" ht="12.75" customHeight="1">
      <c r="A3120" s="883" t="s">
        <v>4323</v>
      </c>
      <c r="B3120" s="883" t="s">
        <v>4605</v>
      </c>
      <c r="C3120" s="706" t="s">
        <v>3409</v>
      </c>
      <c r="D3120" s="706" t="s">
        <v>3437</v>
      </c>
      <c r="E3120" s="883" t="s">
        <v>5555</v>
      </c>
      <c r="F3120" s="883" t="s">
        <v>5719</v>
      </c>
      <c r="G3120" s="883" t="s">
        <v>415</v>
      </c>
      <c r="H3120" s="883" t="s">
        <v>59</v>
      </c>
      <c r="I3120" s="883" t="s">
        <v>29</v>
      </c>
      <c r="J3120" s="1"/>
    </row>
    <row r="3121" spans="1:10" ht="12.75" customHeight="1">
      <c r="A3121" s="717" t="s">
        <v>1638</v>
      </c>
      <c r="B3121" s="2345">
        <v>5</v>
      </c>
      <c r="C3121" s="2080"/>
      <c r="D3121" s="2080"/>
      <c r="E3121" s="2080"/>
      <c r="F3121" s="2080"/>
      <c r="G3121" s="2080"/>
      <c r="H3121" s="2080"/>
      <c r="I3121" s="2081"/>
      <c r="J3121" s="1"/>
    </row>
    <row r="3122" spans="1:10" ht="12.75" customHeight="1">
      <c r="A3122" s="883" t="s">
        <v>5720</v>
      </c>
      <c r="B3122" s="883" t="s">
        <v>5721</v>
      </c>
      <c r="C3122" s="706">
        <v>223</v>
      </c>
      <c r="D3122" s="706" t="s">
        <v>1688</v>
      </c>
      <c r="E3122" s="883" t="s">
        <v>1689</v>
      </c>
      <c r="F3122" s="883" t="s">
        <v>5722</v>
      </c>
      <c r="G3122" s="883" t="s">
        <v>612</v>
      </c>
      <c r="H3122" s="883" t="s">
        <v>5668</v>
      </c>
      <c r="I3122" s="883" t="s">
        <v>29</v>
      </c>
      <c r="J3122" s="1"/>
    </row>
    <row r="3123" spans="1:10" ht="12.75" customHeight="1">
      <c r="A3123" s="883" t="s">
        <v>5723</v>
      </c>
      <c r="B3123" s="883" t="s">
        <v>5724</v>
      </c>
      <c r="C3123" s="706">
        <v>223</v>
      </c>
      <c r="D3123" s="706" t="s">
        <v>1688</v>
      </c>
      <c r="E3123" s="883" t="s">
        <v>1689</v>
      </c>
      <c r="F3123" s="883" t="s">
        <v>5725</v>
      </c>
      <c r="G3123" s="883" t="s">
        <v>25</v>
      </c>
      <c r="H3123" s="737" t="s">
        <v>708</v>
      </c>
      <c r="I3123" s="883" t="s">
        <v>29</v>
      </c>
      <c r="J3123" s="1"/>
    </row>
    <row r="3124" spans="1:10" ht="12.75" customHeight="1">
      <c r="A3124" s="883" t="s">
        <v>5726</v>
      </c>
      <c r="B3124" s="883" t="s">
        <v>5727</v>
      </c>
      <c r="C3124" s="706">
        <v>324</v>
      </c>
      <c r="D3124" s="706" t="s">
        <v>1688</v>
      </c>
      <c r="E3124" s="883" t="s">
        <v>5716</v>
      </c>
      <c r="F3124" s="883" t="s">
        <v>5717</v>
      </c>
      <c r="G3124" s="883" t="s">
        <v>177</v>
      </c>
      <c r="H3124" s="883" t="s">
        <v>233</v>
      </c>
      <c r="I3124" s="883" t="s">
        <v>29</v>
      </c>
      <c r="J3124" s="1"/>
    </row>
    <row r="3125" spans="1:10" ht="12.75" customHeight="1">
      <c r="A3125" s="883" t="s">
        <v>5728</v>
      </c>
      <c r="B3125" s="883" t="s">
        <v>5729</v>
      </c>
      <c r="C3125" s="706">
        <v>122</v>
      </c>
      <c r="D3125" s="706" t="s">
        <v>1688</v>
      </c>
      <c r="E3125" s="883" t="s">
        <v>1689</v>
      </c>
      <c r="F3125" s="883" t="s">
        <v>5710</v>
      </c>
      <c r="G3125" s="883" t="s">
        <v>177</v>
      </c>
      <c r="H3125" s="883" t="s">
        <v>680</v>
      </c>
      <c r="I3125" s="883" t="s">
        <v>29</v>
      </c>
      <c r="J3125" s="1"/>
    </row>
    <row r="3126" spans="1:10" ht="12.75" customHeight="1">
      <c r="A3126" s="883" t="s">
        <v>5730</v>
      </c>
      <c r="B3126" s="883" t="s">
        <v>5731</v>
      </c>
      <c r="C3126" s="706" t="s">
        <v>3283</v>
      </c>
      <c r="D3126" s="706" t="s">
        <v>1688</v>
      </c>
      <c r="E3126" s="883" t="s">
        <v>1689</v>
      </c>
      <c r="F3126" s="883" t="s">
        <v>5667</v>
      </c>
      <c r="G3126" s="883" t="s">
        <v>420</v>
      </c>
      <c r="H3126" s="883" t="s">
        <v>5668</v>
      </c>
      <c r="I3126" s="883" t="s">
        <v>29</v>
      </c>
      <c r="J3126" s="1"/>
    </row>
    <row r="3127" spans="1:10" ht="12.75" customHeight="1">
      <c r="A3127" s="883" t="s">
        <v>5732</v>
      </c>
      <c r="B3127" s="883" t="s">
        <v>5733</v>
      </c>
      <c r="C3127" s="706">
        <v>223</v>
      </c>
      <c r="D3127" s="706" t="s">
        <v>3437</v>
      </c>
      <c r="E3127" s="883" t="s">
        <v>1689</v>
      </c>
      <c r="F3127" s="883" t="s">
        <v>5734</v>
      </c>
      <c r="G3127" s="883" t="s">
        <v>1032</v>
      </c>
      <c r="H3127" s="883" t="s">
        <v>5668</v>
      </c>
      <c r="I3127" s="883" t="s">
        <v>29</v>
      </c>
      <c r="J3127" s="1"/>
    </row>
    <row r="3128" spans="1:10" ht="12.75" customHeight="1">
      <c r="A3128" s="883" t="s">
        <v>5735</v>
      </c>
      <c r="B3128" s="883" t="s">
        <v>5736</v>
      </c>
      <c r="C3128" s="706" t="s">
        <v>3283</v>
      </c>
      <c r="D3128" s="706" t="s">
        <v>3437</v>
      </c>
      <c r="E3128" s="883" t="s">
        <v>1689</v>
      </c>
      <c r="F3128" s="883" t="s">
        <v>5667</v>
      </c>
      <c r="G3128" s="883" t="s">
        <v>420</v>
      </c>
      <c r="H3128" s="883" t="s">
        <v>5668</v>
      </c>
      <c r="I3128" s="883" t="s">
        <v>29</v>
      </c>
      <c r="J3128" s="1"/>
    </row>
    <row r="3129" spans="1:10" ht="12.75" customHeight="1">
      <c r="A3129" s="883" t="s">
        <v>5737</v>
      </c>
      <c r="B3129" s="883" t="s">
        <v>5738</v>
      </c>
      <c r="C3129" s="706" t="s">
        <v>5232</v>
      </c>
      <c r="D3129" s="706" t="s">
        <v>3437</v>
      </c>
      <c r="E3129" s="883" t="s">
        <v>1689</v>
      </c>
      <c r="F3129" s="883" t="s">
        <v>5734</v>
      </c>
      <c r="G3129" s="883" t="s">
        <v>1032</v>
      </c>
      <c r="H3129" s="883" t="s">
        <v>5668</v>
      </c>
      <c r="I3129" s="883" t="s">
        <v>29</v>
      </c>
      <c r="J3129" s="1"/>
    </row>
    <row r="3130" spans="1:10" ht="12.75" customHeight="1">
      <c r="A3130" s="883" t="s">
        <v>5739</v>
      </c>
      <c r="B3130" s="883" t="s">
        <v>5740</v>
      </c>
      <c r="C3130" s="706" t="s">
        <v>3283</v>
      </c>
      <c r="D3130" s="706" t="s">
        <v>3437</v>
      </c>
      <c r="E3130" s="883" t="s">
        <v>1689</v>
      </c>
      <c r="F3130" s="883" t="s">
        <v>5722</v>
      </c>
      <c r="G3130" s="883" t="s">
        <v>612</v>
      </c>
      <c r="H3130" s="883" t="s">
        <v>5668</v>
      </c>
      <c r="I3130" s="883" t="s">
        <v>29</v>
      </c>
      <c r="J3130" s="1"/>
    </row>
    <row r="3131" spans="1:10" ht="12.75" customHeight="1">
      <c r="A3131" s="717" t="s">
        <v>1638</v>
      </c>
      <c r="B3131" s="2345">
        <v>6</v>
      </c>
      <c r="C3131" s="2080"/>
      <c r="D3131" s="2080"/>
      <c r="E3131" s="2080"/>
      <c r="F3131" s="2080"/>
      <c r="G3131" s="2080"/>
      <c r="H3131" s="2080"/>
      <c r="I3131" s="2081"/>
      <c r="J3131" s="1"/>
    </row>
    <row r="3132" spans="1:10" ht="12.75" customHeight="1">
      <c r="A3132" s="883" t="s">
        <v>5741</v>
      </c>
      <c r="B3132" s="883" t="s">
        <v>5742</v>
      </c>
      <c r="C3132" s="706">
        <v>223</v>
      </c>
      <c r="D3132" s="706" t="s">
        <v>1688</v>
      </c>
      <c r="E3132" s="883" t="s">
        <v>1689</v>
      </c>
      <c r="F3132" s="883" t="s">
        <v>5725</v>
      </c>
      <c r="G3132" s="883" t="s">
        <v>25</v>
      </c>
      <c r="H3132" s="883" t="s">
        <v>708</v>
      </c>
      <c r="I3132" s="883" t="s">
        <v>29</v>
      </c>
      <c r="J3132" s="1"/>
    </row>
    <row r="3133" spans="1:10" ht="12.75" customHeight="1">
      <c r="A3133" s="883" t="s">
        <v>5743</v>
      </c>
      <c r="B3133" s="883" t="s">
        <v>5744</v>
      </c>
      <c r="C3133" s="706">
        <v>324</v>
      </c>
      <c r="D3133" s="706" t="s">
        <v>1688</v>
      </c>
      <c r="E3133" s="883" t="s">
        <v>1689</v>
      </c>
      <c r="F3133" s="883" t="s">
        <v>5722</v>
      </c>
      <c r="G3133" s="883" t="s">
        <v>612</v>
      </c>
      <c r="H3133" s="883" t="s">
        <v>5668</v>
      </c>
      <c r="I3133" s="883" t="s">
        <v>29</v>
      </c>
      <c r="J3133" s="1"/>
    </row>
    <row r="3134" spans="1:10" ht="12.75" customHeight="1">
      <c r="A3134" s="883" t="s">
        <v>5745</v>
      </c>
      <c r="B3134" s="883" t="s">
        <v>5746</v>
      </c>
      <c r="C3134" s="706">
        <v>122</v>
      </c>
      <c r="D3134" s="706" t="s">
        <v>1688</v>
      </c>
      <c r="E3134" s="883" t="s">
        <v>1689</v>
      </c>
      <c r="F3134" s="883" t="s">
        <v>5710</v>
      </c>
      <c r="G3134" s="883" t="s">
        <v>177</v>
      </c>
      <c r="H3134" s="883" t="s">
        <v>680</v>
      </c>
      <c r="I3134" s="883" t="s">
        <v>29</v>
      </c>
      <c r="J3134" s="1"/>
    </row>
    <row r="3135" spans="1:10" ht="12.75" customHeight="1">
      <c r="A3135" s="883" t="s">
        <v>5747</v>
      </c>
      <c r="B3135" s="883" t="s">
        <v>5748</v>
      </c>
      <c r="C3135" s="706" t="s">
        <v>3283</v>
      </c>
      <c r="D3135" s="706" t="s">
        <v>1688</v>
      </c>
      <c r="E3135" s="883" t="s">
        <v>1689</v>
      </c>
      <c r="F3135" s="883" t="s">
        <v>5667</v>
      </c>
      <c r="G3135" s="883" t="s">
        <v>420</v>
      </c>
      <c r="H3135" s="883" t="s">
        <v>5668</v>
      </c>
      <c r="I3135" s="883" t="s">
        <v>29</v>
      </c>
      <c r="J3135" s="1"/>
    </row>
    <row r="3136" spans="1:10" ht="12.75" customHeight="1">
      <c r="A3136" s="883" t="s">
        <v>5749</v>
      </c>
      <c r="B3136" s="883" t="s">
        <v>5750</v>
      </c>
      <c r="C3136" s="706" t="s">
        <v>3409</v>
      </c>
      <c r="D3136" s="706" t="s">
        <v>3437</v>
      </c>
      <c r="E3136" s="883" t="s">
        <v>1689</v>
      </c>
      <c r="F3136" s="883" t="s">
        <v>5751</v>
      </c>
      <c r="G3136" s="883" t="s">
        <v>420</v>
      </c>
      <c r="H3136" s="883" t="s">
        <v>680</v>
      </c>
      <c r="I3136" s="883" t="s">
        <v>29</v>
      </c>
      <c r="J3136" s="1"/>
    </row>
    <row r="3137" spans="1:10" ht="12.75" customHeight="1">
      <c r="A3137" s="717" t="s">
        <v>1638</v>
      </c>
      <c r="B3137" s="2345">
        <v>7</v>
      </c>
      <c r="C3137" s="2080"/>
      <c r="D3137" s="2080"/>
      <c r="E3137" s="2080"/>
      <c r="F3137" s="2080"/>
      <c r="G3137" s="2080"/>
      <c r="H3137" s="2080"/>
      <c r="I3137" s="2081"/>
      <c r="J3137" s="1"/>
    </row>
    <row r="3138" spans="1:10" ht="12.75" customHeight="1">
      <c r="A3138" s="883" t="s">
        <v>5752</v>
      </c>
      <c r="B3138" s="883" t="s">
        <v>5753</v>
      </c>
      <c r="C3138" s="706" t="s">
        <v>3409</v>
      </c>
      <c r="D3138" s="706" t="s">
        <v>1688</v>
      </c>
      <c r="E3138" s="883" t="s">
        <v>1689</v>
      </c>
      <c r="F3138" s="883" t="s">
        <v>5674</v>
      </c>
      <c r="G3138" s="883" t="s">
        <v>80</v>
      </c>
      <c r="H3138" s="883" t="s">
        <v>5668</v>
      </c>
      <c r="I3138" s="883" t="s">
        <v>29</v>
      </c>
      <c r="J3138" s="1"/>
    </row>
    <row r="3139" spans="1:10" ht="12.75" customHeight="1">
      <c r="A3139" s="883" t="s">
        <v>5754</v>
      </c>
      <c r="B3139" s="883" t="s">
        <v>5755</v>
      </c>
      <c r="C3139" s="706">
        <v>42</v>
      </c>
      <c r="D3139" s="706" t="s">
        <v>1688</v>
      </c>
      <c r="E3139" s="883" t="s">
        <v>1689</v>
      </c>
      <c r="F3139" s="883" t="s">
        <v>5751</v>
      </c>
      <c r="G3139" s="883" t="s">
        <v>420</v>
      </c>
      <c r="H3139" s="883" t="s">
        <v>680</v>
      </c>
      <c r="I3139" s="883" t="s">
        <v>29</v>
      </c>
      <c r="J3139" s="1"/>
    </row>
    <row r="3140" spans="1:10" ht="12.75" customHeight="1">
      <c r="A3140" s="883" t="s">
        <v>5756</v>
      </c>
      <c r="B3140" s="883" t="s">
        <v>5646</v>
      </c>
      <c r="C3140" s="706">
        <v>122</v>
      </c>
      <c r="D3140" s="706" t="s">
        <v>1688</v>
      </c>
      <c r="E3140" s="883" t="s">
        <v>1689</v>
      </c>
      <c r="F3140" s="883" t="s">
        <v>5710</v>
      </c>
      <c r="G3140" s="883" t="s">
        <v>177</v>
      </c>
      <c r="H3140" s="883" t="s">
        <v>680</v>
      </c>
      <c r="I3140" s="883" t="s">
        <v>29</v>
      </c>
      <c r="J3140" s="1"/>
    </row>
    <row r="3141" spans="1:10" ht="12.75" customHeight="1">
      <c r="A3141" s="883" t="s">
        <v>5757</v>
      </c>
      <c r="B3141" s="883" t="s">
        <v>5758</v>
      </c>
      <c r="C3141" s="706" t="s">
        <v>3283</v>
      </c>
      <c r="D3141" s="706" t="s">
        <v>1688</v>
      </c>
      <c r="E3141" s="883" t="s">
        <v>1689</v>
      </c>
      <c r="F3141" s="883" t="s">
        <v>5751</v>
      </c>
      <c r="G3141" s="883" t="s">
        <v>420</v>
      </c>
      <c r="H3141" s="883" t="s">
        <v>680</v>
      </c>
      <c r="I3141" s="883" t="s">
        <v>29</v>
      </c>
      <c r="J3141" s="1"/>
    </row>
    <row r="3142" spans="1:10" ht="12.75" customHeight="1">
      <c r="A3142" s="883" t="s">
        <v>5759</v>
      </c>
      <c r="B3142" s="883" t="s">
        <v>5760</v>
      </c>
      <c r="C3142" s="706" t="s">
        <v>3283</v>
      </c>
      <c r="D3142" s="706" t="s">
        <v>1688</v>
      </c>
      <c r="E3142" s="883" t="s">
        <v>1689</v>
      </c>
      <c r="F3142" s="883" t="s">
        <v>5667</v>
      </c>
      <c r="G3142" s="883" t="s">
        <v>420</v>
      </c>
      <c r="H3142" s="883" t="s">
        <v>5668</v>
      </c>
      <c r="I3142" s="883" t="s">
        <v>29</v>
      </c>
      <c r="J3142" s="1"/>
    </row>
    <row r="3143" spans="1:10" ht="12.75" customHeight="1">
      <c r="A3143" s="883" t="s">
        <v>5761</v>
      </c>
      <c r="B3143" s="883" t="s">
        <v>5762</v>
      </c>
      <c r="C3143" s="706" t="s">
        <v>3409</v>
      </c>
      <c r="D3143" s="706" t="s">
        <v>3437</v>
      </c>
      <c r="E3143" s="883" t="s">
        <v>1689</v>
      </c>
      <c r="F3143" s="883" t="s">
        <v>5734</v>
      </c>
      <c r="G3143" s="883" t="s">
        <v>1032</v>
      </c>
      <c r="H3143" s="883" t="s">
        <v>5668</v>
      </c>
      <c r="I3143" s="883" t="s">
        <v>29</v>
      </c>
      <c r="J3143" s="1"/>
    </row>
    <row r="3144" spans="1:10" ht="12.75" customHeight="1">
      <c r="A3144" s="883" t="s">
        <v>5763</v>
      </c>
      <c r="B3144" s="883" t="s">
        <v>5764</v>
      </c>
      <c r="C3144" s="706" t="s">
        <v>3409</v>
      </c>
      <c r="D3144" s="706" t="s">
        <v>3437</v>
      </c>
      <c r="E3144" s="883" t="s">
        <v>1689</v>
      </c>
      <c r="F3144" s="883" t="s">
        <v>5722</v>
      </c>
      <c r="G3144" s="883" t="s">
        <v>612</v>
      </c>
      <c r="H3144" s="883" t="s">
        <v>5668</v>
      </c>
      <c r="I3144" s="883" t="s">
        <v>29</v>
      </c>
      <c r="J3144" s="1"/>
    </row>
    <row r="3145" spans="1:10" ht="12.75" customHeight="1">
      <c r="A3145" s="2357" t="s">
        <v>5765</v>
      </c>
      <c r="B3145" s="2357" t="s">
        <v>2347</v>
      </c>
      <c r="C3145" s="2358">
        <v>143</v>
      </c>
      <c r="D3145" s="2358" t="s">
        <v>1688</v>
      </c>
      <c r="E3145" s="2357" t="s">
        <v>1689</v>
      </c>
      <c r="F3145" s="883" t="s">
        <v>5674</v>
      </c>
      <c r="G3145" s="883" t="s">
        <v>80</v>
      </c>
      <c r="H3145" s="883" t="s">
        <v>5668</v>
      </c>
      <c r="I3145" s="883" t="s">
        <v>29</v>
      </c>
      <c r="J3145" s="1"/>
    </row>
    <row r="3146" spans="1:10" ht="12.75" customHeight="1">
      <c r="A3146" s="2088"/>
      <c r="B3146" s="2088"/>
      <c r="C3146" s="2088"/>
      <c r="D3146" s="2088"/>
      <c r="E3146" s="2088"/>
      <c r="F3146" s="883" t="s">
        <v>5734</v>
      </c>
      <c r="G3146" s="883" t="s">
        <v>1032</v>
      </c>
      <c r="H3146" s="883" t="s">
        <v>5668</v>
      </c>
      <c r="I3146" s="883" t="s">
        <v>29</v>
      </c>
      <c r="J3146" s="1"/>
    </row>
    <row r="3147" spans="1:10" ht="12.75" customHeight="1">
      <c r="A3147" s="2088"/>
      <c r="B3147" s="2088"/>
      <c r="C3147" s="2088"/>
      <c r="D3147" s="2088"/>
      <c r="E3147" s="2088"/>
      <c r="F3147" s="883" t="s">
        <v>5722</v>
      </c>
      <c r="G3147" s="883" t="s">
        <v>612</v>
      </c>
      <c r="H3147" s="883" t="s">
        <v>5668</v>
      </c>
      <c r="I3147" s="883" t="s">
        <v>29</v>
      </c>
      <c r="J3147" s="1"/>
    </row>
    <row r="3148" spans="1:10" ht="12.75" customHeight="1">
      <c r="A3148" s="2088"/>
      <c r="B3148" s="2088"/>
      <c r="C3148" s="2088"/>
      <c r="D3148" s="2088"/>
      <c r="E3148" s="2088"/>
      <c r="F3148" s="883" t="s">
        <v>5667</v>
      </c>
      <c r="G3148" s="883" t="s">
        <v>420</v>
      </c>
      <c r="H3148" s="883" t="s">
        <v>5668</v>
      </c>
      <c r="I3148" s="883" t="s">
        <v>29</v>
      </c>
      <c r="J3148" s="1"/>
    </row>
    <row r="3149" spans="1:10" ht="12.75" customHeight="1">
      <c r="A3149" s="2083"/>
      <c r="B3149" s="2083"/>
      <c r="C3149" s="2083"/>
      <c r="D3149" s="2083"/>
      <c r="E3149" s="2083"/>
      <c r="F3149" s="883" t="s">
        <v>5751</v>
      </c>
      <c r="G3149" s="883" t="s">
        <v>420</v>
      </c>
      <c r="H3149" s="883" t="s">
        <v>680</v>
      </c>
      <c r="I3149" s="883" t="s">
        <v>29</v>
      </c>
      <c r="J3149" s="1"/>
    </row>
    <row r="3150" spans="1:10" ht="12.75" customHeight="1">
      <c r="A3150" s="717" t="s">
        <v>1638</v>
      </c>
      <c r="B3150" s="2345">
        <v>8</v>
      </c>
      <c r="C3150" s="2080"/>
      <c r="D3150" s="2080"/>
      <c r="E3150" s="2080"/>
      <c r="F3150" s="2080"/>
      <c r="G3150" s="2080"/>
      <c r="H3150" s="2080"/>
      <c r="I3150" s="2081"/>
      <c r="J3150" s="1"/>
    </row>
    <row r="3151" spans="1:10" ht="12.75" customHeight="1">
      <c r="A3151" s="883" t="s">
        <v>5766</v>
      </c>
      <c r="B3151" s="883" t="s">
        <v>5767</v>
      </c>
      <c r="C3151" s="706">
        <v>244</v>
      </c>
      <c r="D3151" s="706" t="s">
        <v>1688</v>
      </c>
      <c r="E3151" s="883" t="s">
        <v>1689</v>
      </c>
      <c r="F3151" s="883" t="s">
        <v>5734</v>
      </c>
      <c r="G3151" s="883" t="s">
        <v>1032</v>
      </c>
      <c r="H3151" s="883" t="s">
        <v>680</v>
      </c>
      <c r="I3151" s="883" t="s">
        <v>29</v>
      </c>
      <c r="J3151" s="1"/>
    </row>
    <row r="3152" spans="1:10" ht="12.75" customHeight="1">
      <c r="A3152" s="883" t="s">
        <v>5768</v>
      </c>
      <c r="B3152" s="883" t="s">
        <v>3422</v>
      </c>
      <c r="C3152" s="706" t="s">
        <v>3283</v>
      </c>
      <c r="D3152" s="706" t="s">
        <v>1688</v>
      </c>
      <c r="E3152" s="883" t="s">
        <v>1689</v>
      </c>
      <c r="F3152" s="883" t="s">
        <v>5769</v>
      </c>
      <c r="G3152" s="883" t="s">
        <v>612</v>
      </c>
      <c r="H3152" s="883" t="s">
        <v>5668</v>
      </c>
      <c r="I3152" s="883" t="s">
        <v>29</v>
      </c>
      <c r="J3152" s="1"/>
    </row>
    <row r="3153" spans="1:10" ht="12.75" customHeight="1">
      <c r="A3153" s="883" t="s">
        <v>5770</v>
      </c>
      <c r="B3153" s="883" t="s">
        <v>5771</v>
      </c>
      <c r="C3153" s="706" t="s">
        <v>3409</v>
      </c>
      <c r="D3153" s="706" t="s">
        <v>3437</v>
      </c>
      <c r="E3153" s="883" t="s">
        <v>1689</v>
      </c>
      <c r="F3153" s="883" t="s">
        <v>5769</v>
      </c>
      <c r="G3153" s="883" t="s">
        <v>612</v>
      </c>
      <c r="H3153" s="883" t="s">
        <v>5668</v>
      </c>
      <c r="I3153" s="883" t="s">
        <v>29</v>
      </c>
      <c r="J3153" s="1"/>
    </row>
    <row r="3154" spans="1:10" ht="12.75" customHeight="1">
      <c r="A3154" s="883" t="s">
        <v>5772</v>
      </c>
      <c r="B3154" s="883" t="s">
        <v>5773</v>
      </c>
      <c r="C3154" s="706" t="s">
        <v>3409</v>
      </c>
      <c r="D3154" s="706" t="s">
        <v>3437</v>
      </c>
      <c r="E3154" s="883" t="s">
        <v>1689</v>
      </c>
      <c r="F3154" s="883" t="s">
        <v>5751</v>
      </c>
      <c r="G3154" s="883" t="s">
        <v>31</v>
      </c>
      <c r="H3154" s="883" t="s">
        <v>680</v>
      </c>
      <c r="I3154" s="883" t="s">
        <v>29</v>
      </c>
      <c r="J3154" s="1"/>
    </row>
    <row r="3155" spans="1:10" ht="12.75" customHeight="1">
      <c r="A3155" s="883" t="s">
        <v>5774</v>
      </c>
      <c r="B3155" s="883" t="s">
        <v>5775</v>
      </c>
      <c r="C3155" s="706" t="s">
        <v>3409</v>
      </c>
      <c r="D3155" s="706" t="s">
        <v>3437</v>
      </c>
      <c r="E3155" s="883" t="s">
        <v>1689</v>
      </c>
      <c r="F3155" s="883" t="s">
        <v>5769</v>
      </c>
      <c r="G3155" s="883" t="s">
        <v>612</v>
      </c>
      <c r="H3155" s="883" t="s">
        <v>5668</v>
      </c>
      <c r="I3155" s="883"/>
      <c r="J3155" s="1"/>
    </row>
    <row r="3156" spans="1:10" ht="12.75" customHeight="1">
      <c r="A3156" s="883" t="s">
        <v>5776</v>
      </c>
      <c r="B3156" s="883" t="s">
        <v>5777</v>
      </c>
      <c r="C3156" s="706" t="s">
        <v>3409</v>
      </c>
      <c r="D3156" s="706" t="s">
        <v>3437</v>
      </c>
      <c r="E3156" s="883" t="s">
        <v>1689</v>
      </c>
      <c r="F3156" s="883" t="s">
        <v>5722</v>
      </c>
      <c r="G3156" s="883" t="s">
        <v>612</v>
      </c>
      <c r="H3156" s="883" t="s">
        <v>5668</v>
      </c>
      <c r="I3156" s="883" t="s">
        <v>29</v>
      </c>
      <c r="J3156" s="1"/>
    </row>
    <row r="3157" spans="1:10" ht="12.75" customHeight="1">
      <c r="A3157" s="2357" t="s">
        <v>5778</v>
      </c>
      <c r="B3157" s="2357" t="s">
        <v>2358</v>
      </c>
      <c r="C3157" s="2358">
        <v>143</v>
      </c>
      <c r="D3157" s="2358" t="s">
        <v>1688</v>
      </c>
      <c r="E3157" s="2357" t="s">
        <v>1689</v>
      </c>
      <c r="F3157" s="883" t="s">
        <v>5674</v>
      </c>
      <c r="G3157" s="883" t="s">
        <v>80</v>
      </c>
      <c r="H3157" s="883" t="s">
        <v>5668</v>
      </c>
      <c r="I3157" s="883" t="s">
        <v>29</v>
      </c>
      <c r="J3157" s="1"/>
    </row>
    <row r="3158" spans="1:10" ht="12.75" customHeight="1">
      <c r="A3158" s="2088"/>
      <c r="B3158" s="2088"/>
      <c r="C3158" s="2088"/>
      <c r="D3158" s="2088"/>
      <c r="E3158" s="2088"/>
      <c r="F3158" s="883" t="s">
        <v>5734</v>
      </c>
      <c r="G3158" s="883" t="s">
        <v>1032</v>
      </c>
      <c r="H3158" s="883" t="s">
        <v>5668</v>
      </c>
      <c r="I3158" s="883" t="s">
        <v>29</v>
      </c>
      <c r="J3158" s="1"/>
    </row>
    <row r="3159" spans="1:10" ht="12.75" customHeight="1">
      <c r="A3159" s="2088"/>
      <c r="B3159" s="2088"/>
      <c r="C3159" s="2088"/>
      <c r="D3159" s="2088"/>
      <c r="E3159" s="2088"/>
      <c r="F3159" s="883" t="s">
        <v>5722</v>
      </c>
      <c r="G3159" s="883" t="s">
        <v>612</v>
      </c>
      <c r="H3159" s="883" t="s">
        <v>5668</v>
      </c>
      <c r="I3159" s="883" t="s">
        <v>29</v>
      </c>
      <c r="J3159" s="1"/>
    </row>
    <row r="3160" spans="1:10" ht="12.75" customHeight="1">
      <c r="A3160" s="2088"/>
      <c r="B3160" s="2088"/>
      <c r="C3160" s="2088"/>
      <c r="D3160" s="2088"/>
      <c r="E3160" s="2088"/>
      <c r="F3160" s="883" t="s">
        <v>5667</v>
      </c>
      <c r="G3160" s="883" t="s">
        <v>420</v>
      </c>
      <c r="H3160" s="883" t="s">
        <v>5668</v>
      </c>
      <c r="I3160" s="883" t="s">
        <v>29</v>
      </c>
      <c r="J3160" s="1"/>
    </row>
    <row r="3161" spans="1:10" ht="12.75" customHeight="1">
      <c r="A3161" s="2083"/>
      <c r="B3161" s="2083"/>
      <c r="C3161" s="2083"/>
      <c r="D3161" s="2083"/>
      <c r="E3161" s="2083"/>
      <c r="F3161" s="883" t="s">
        <v>5751</v>
      </c>
      <c r="G3161" s="883" t="s">
        <v>420</v>
      </c>
      <c r="H3161" s="883" t="s">
        <v>680</v>
      </c>
      <c r="I3161" s="883" t="s">
        <v>29</v>
      </c>
      <c r="J3161" s="1"/>
    </row>
    <row r="3162" spans="1:10" ht="12.75" customHeight="1">
      <c r="A3162" s="1806" t="s">
        <v>18</v>
      </c>
      <c r="B3162" s="2360" t="s">
        <v>1383</v>
      </c>
      <c r="C3162" s="2080"/>
      <c r="D3162" s="2080"/>
      <c r="E3162" s="2080"/>
      <c r="F3162" s="2080"/>
      <c r="G3162" s="2080"/>
      <c r="H3162" s="2080"/>
      <c r="I3162" s="2081"/>
      <c r="J3162" s="1"/>
    </row>
    <row r="3163" spans="1:10" ht="12.75" customHeight="1">
      <c r="A3163" s="1806" t="s">
        <v>1638</v>
      </c>
      <c r="B3163" s="2360">
        <v>1</v>
      </c>
      <c r="C3163" s="2080"/>
      <c r="D3163" s="2080"/>
      <c r="E3163" s="2080"/>
      <c r="F3163" s="2080"/>
      <c r="G3163" s="2080"/>
      <c r="H3163" s="2080"/>
      <c r="I3163" s="2081"/>
      <c r="J3163" s="1"/>
    </row>
    <row r="3164" spans="1:10" ht="12.75" customHeight="1">
      <c r="A3164" s="2360" t="s">
        <v>1641</v>
      </c>
      <c r="B3164" s="2080"/>
      <c r="C3164" s="2080"/>
      <c r="D3164" s="2080"/>
      <c r="E3164" s="2081"/>
      <c r="F3164" s="2360" t="s">
        <v>1642</v>
      </c>
      <c r="G3164" s="2080"/>
      <c r="H3164" s="2080"/>
      <c r="I3164" s="2081"/>
      <c r="J3164" s="1"/>
    </row>
    <row r="3165" spans="1:10" ht="12.75" customHeight="1">
      <c r="A3165" s="1806" t="s">
        <v>1643</v>
      </c>
      <c r="B3165" s="1806" t="s">
        <v>1644</v>
      </c>
      <c r="C3165" s="1807" t="s">
        <v>1645</v>
      </c>
      <c r="D3165" s="1807" t="s">
        <v>1646</v>
      </c>
      <c r="E3165" s="1806" t="s">
        <v>1889</v>
      </c>
      <c r="F3165" s="1806" t="s">
        <v>1649</v>
      </c>
      <c r="G3165" s="1806" t="s">
        <v>1665</v>
      </c>
      <c r="H3165" s="1806" t="s">
        <v>1666</v>
      </c>
      <c r="I3165" s="1806" t="s">
        <v>1667</v>
      </c>
      <c r="J3165" s="1"/>
    </row>
    <row r="3166" spans="1:10" ht="12.75" customHeight="1">
      <c r="A3166" s="883" t="s">
        <v>2382</v>
      </c>
      <c r="B3166" s="883" t="s">
        <v>5779</v>
      </c>
      <c r="C3166" s="706">
        <v>202</v>
      </c>
      <c r="D3166" s="706" t="s">
        <v>1688</v>
      </c>
      <c r="E3166" s="883" t="s">
        <v>5555</v>
      </c>
      <c r="F3166" s="883" t="s">
        <v>5780</v>
      </c>
      <c r="G3166" s="883" t="s">
        <v>303</v>
      </c>
      <c r="H3166" s="883" t="s">
        <v>27</v>
      </c>
      <c r="I3166" s="883" t="s">
        <v>29</v>
      </c>
      <c r="J3166" s="1"/>
    </row>
    <row r="3167" spans="1:10" ht="12.75" customHeight="1">
      <c r="A3167" s="883" t="s">
        <v>5671</v>
      </c>
      <c r="B3167" s="883" t="s">
        <v>5781</v>
      </c>
      <c r="C3167" s="706">
        <v>122</v>
      </c>
      <c r="D3167" s="706" t="s">
        <v>1688</v>
      </c>
      <c r="E3167" s="883" t="s">
        <v>5555</v>
      </c>
      <c r="F3167" s="883" t="s">
        <v>5780</v>
      </c>
      <c r="G3167" s="883" t="s">
        <v>303</v>
      </c>
      <c r="H3167" s="883" t="s">
        <v>27</v>
      </c>
      <c r="I3167" s="883" t="s">
        <v>29</v>
      </c>
      <c r="J3167" s="1"/>
    </row>
    <row r="3168" spans="1:10" ht="12.75" customHeight="1">
      <c r="A3168" s="883" t="s">
        <v>4264</v>
      </c>
      <c r="B3168" s="883" t="s">
        <v>5675</v>
      </c>
      <c r="C3168" s="706">
        <v>202</v>
      </c>
      <c r="D3168" s="706" t="s">
        <v>1688</v>
      </c>
      <c r="E3168" s="883" t="s">
        <v>5555</v>
      </c>
      <c r="F3168" s="883" t="s">
        <v>4606</v>
      </c>
      <c r="G3168" s="883" t="s">
        <v>303</v>
      </c>
      <c r="H3168" s="883" t="s">
        <v>59</v>
      </c>
      <c r="I3168" s="883" t="s">
        <v>29</v>
      </c>
      <c r="J3168" s="1"/>
    </row>
    <row r="3169" spans="1:10" ht="12.75" customHeight="1">
      <c r="A3169" s="883" t="s">
        <v>1711</v>
      </c>
      <c r="B3169" s="883" t="s">
        <v>2256</v>
      </c>
      <c r="C3169" s="706" t="s">
        <v>3317</v>
      </c>
      <c r="D3169" s="706" t="s">
        <v>1688</v>
      </c>
      <c r="E3169" s="883" t="s">
        <v>5558</v>
      </c>
      <c r="F3169" s="883" t="s">
        <v>5782</v>
      </c>
      <c r="G3169" s="883" t="s">
        <v>415</v>
      </c>
      <c r="H3169" s="883" t="s">
        <v>3707</v>
      </c>
      <c r="I3169" s="883" t="s">
        <v>29</v>
      </c>
      <c r="J3169" s="1"/>
    </row>
    <row r="3170" spans="1:10" ht="12.75" customHeight="1">
      <c r="A3170" s="883" t="s">
        <v>5783</v>
      </c>
      <c r="B3170" s="883" t="s">
        <v>710</v>
      </c>
      <c r="C3170" s="706">
        <v>122</v>
      </c>
      <c r="D3170" s="706" t="s">
        <v>1688</v>
      </c>
      <c r="E3170" s="883" t="s">
        <v>1689</v>
      </c>
      <c r="F3170" s="883" t="s">
        <v>709</v>
      </c>
      <c r="G3170" s="883" t="s">
        <v>177</v>
      </c>
      <c r="H3170" s="883" t="s">
        <v>710</v>
      </c>
      <c r="I3170" s="883" t="s">
        <v>37</v>
      </c>
      <c r="J3170" s="1"/>
    </row>
    <row r="3171" spans="1:10" ht="12.75" customHeight="1">
      <c r="A3171" s="883" t="s">
        <v>5359</v>
      </c>
      <c r="B3171" s="883" t="s">
        <v>5360</v>
      </c>
      <c r="C3171" s="706">
        <v>324</v>
      </c>
      <c r="D3171" s="706" t="s">
        <v>1688</v>
      </c>
      <c r="E3171" s="883" t="s">
        <v>5543</v>
      </c>
      <c r="F3171" s="883" t="s">
        <v>3472</v>
      </c>
      <c r="G3171" s="883" t="s">
        <v>132</v>
      </c>
      <c r="H3171" s="883" t="s">
        <v>256</v>
      </c>
      <c r="I3171" s="883" t="s">
        <v>29</v>
      </c>
      <c r="J3171" s="1"/>
    </row>
    <row r="3172" spans="1:10" ht="12.75" customHeight="1">
      <c r="A3172" s="883" t="s">
        <v>5784</v>
      </c>
      <c r="B3172" s="883" t="s">
        <v>5785</v>
      </c>
      <c r="C3172" s="706">
        <v>101</v>
      </c>
      <c r="D3172" s="706" t="s">
        <v>1688</v>
      </c>
      <c r="E3172" s="883" t="s">
        <v>1689</v>
      </c>
      <c r="F3172" s="883" t="s">
        <v>5787</v>
      </c>
      <c r="G3172" s="883" t="s">
        <v>25</v>
      </c>
      <c r="H3172" s="883" t="s">
        <v>695</v>
      </c>
      <c r="I3172" s="883" t="s">
        <v>29</v>
      </c>
      <c r="J3172" s="1"/>
    </row>
    <row r="3173" spans="1:10" ht="12.75" customHeight="1">
      <c r="A3173" s="883" t="s">
        <v>3941</v>
      </c>
      <c r="B3173" s="883" t="s">
        <v>5788</v>
      </c>
      <c r="C3173" s="706">
        <v>202</v>
      </c>
      <c r="D3173" s="706" t="s">
        <v>1688</v>
      </c>
      <c r="E3173" s="883" t="s">
        <v>5789</v>
      </c>
      <c r="F3173" s="883" t="s">
        <v>1009</v>
      </c>
      <c r="G3173" s="883" t="s">
        <v>31</v>
      </c>
      <c r="H3173" s="883" t="s">
        <v>945</v>
      </c>
      <c r="I3173" s="883" t="s">
        <v>29</v>
      </c>
      <c r="J3173" s="1"/>
    </row>
    <row r="3174" spans="1:10" ht="12.75" customHeight="1">
      <c r="A3174" s="883" t="s">
        <v>5364</v>
      </c>
      <c r="B3174" s="883" t="s">
        <v>3303</v>
      </c>
      <c r="C3174" s="706">
        <v>324</v>
      </c>
      <c r="D3174" s="706" t="s">
        <v>1688</v>
      </c>
      <c r="E3174" s="883" t="s">
        <v>5543</v>
      </c>
      <c r="F3174" s="883" t="s">
        <v>260</v>
      </c>
      <c r="G3174" s="883" t="s">
        <v>35</v>
      </c>
      <c r="H3174" s="883" t="s">
        <v>261</v>
      </c>
      <c r="I3174" s="883" t="s">
        <v>29</v>
      </c>
      <c r="J3174" s="1"/>
    </row>
    <row r="3175" spans="1:10" ht="12.75" customHeight="1">
      <c r="A3175" s="883" t="s">
        <v>5790</v>
      </c>
      <c r="B3175" s="883" t="s">
        <v>5546</v>
      </c>
      <c r="C3175" s="706">
        <v>324</v>
      </c>
      <c r="D3175" s="706" t="s">
        <v>1688</v>
      </c>
      <c r="E3175" s="883" t="s">
        <v>1689</v>
      </c>
      <c r="F3175" s="883" t="s">
        <v>5700</v>
      </c>
      <c r="G3175" s="883" t="s">
        <v>35</v>
      </c>
      <c r="H3175" s="883" t="s">
        <v>675</v>
      </c>
      <c r="I3175" s="883" t="s">
        <v>29</v>
      </c>
      <c r="J3175" s="1"/>
    </row>
    <row r="3176" spans="1:10" ht="12.75" customHeight="1">
      <c r="A3176" s="883" t="s">
        <v>4476</v>
      </c>
      <c r="B3176" s="883" t="s">
        <v>1740</v>
      </c>
      <c r="C3176" s="706">
        <v>122</v>
      </c>
      <c r="D3176" s="706" t="s">
        <v>1688</v>
      </c>
      <c r="E3176" s="883" t="s">
        <v>5664</v>
      </c>
      <c r="F3176" s="883" t="s">
        <v>3713</v>
      </c>
      <c r="G3176" s="883" t="s">
        <v>303</v>
      </c>
      <c r="H3176" s="883" t="s">
        <v>256</v>
      </c>
      <c r="I3176" s="883" t="s">
        <v>29</v>
      </c>
      <c r="J3176" s="1"/>
    </row>
    <row r="3177" spans="1:10" ht="12.75" customHeight="1">
      <c r="A3177" s="717" t="s">
        <v>1638</v>
      </c>
      <c r="B3177" s="717">
        <v>2</v>
      </c>
      <c r="C3177" s="716"/>
      <c r="D3177" s="716"/>
      <c r="E3177" s="717"/>
      <c r="F3177" s="717"/>
      <c r="G3177" s="717"/>
      <c r="H3177" s="717"/>
      <c r="I3177" s="717"/>
      <c r="J3177" s="1"/>
    </row>
    <row r="3178" spans="1:10" ht="12.75" customHeight="1">
      <c r="A3178" s="883" t="s">
        <v>2406</v>
      </c>
      <c r="B3178" s="883" t="s">
        <v>5791</v>
      </c>
      <c r="C3178" s="706">
        <v>202</v>
      </c>
      <c r="D3178" s="706" t="s">
        <v>1688</v>
      </c>
      <c r="E3178" s="883" t="s">
        <v>5555</v>
      </c>
      <c r="F3178" s="883" t="s">
        <v>5780</v>
      </c>
      <c r="G3178" s="883" t="s">
        <v>303</v>
      </c>
      <c r="H3178" s="883" t="s">
        <v>27</v>
      </c>
      <c r="I3178" s="883" t="s">
        <v>29</v>
      </c>
      <c r="J3178" s="1"/>
    </row>
    <row r="3179" spans="1:10" ht="12.75" customHeight="1">
      <c r="A3179" s="883" t="s">
        <v>5678</v>
      </c>
      <c r="B3179" s="883" t="s">
        <v>5792</v>
      </c>
      <c r="C3179" s="706">
        <v>122</v>
      </c>
      <c r="D3179" s="706" t="s">
        <v>1688</v>
      </c>
      <c r="E3179" s="883" t="s">
        <v>5555</v>
      </c>
      <c r="F3179" s="883" t="s">
        <v>5780</v>
      </c>
      <c r="G3179" s="883" t="s">
        <v>303</v>
      </c>
      <c r="H3179" s="883" t="s">
        <v>27</v>
      </c>
      <c r="I3179" s="883" t="s">
        <v>29</v>
      </c>
      <c r="J3179" s="1"/>
    </row>
    <row r="3180" spans="1:10" ht="12.75" customHeight="1">
      <c r="A3180" s="883" t="s">
        <v>4284</v>
      </c>
      <c r="B3180" s="883" t="s">
        <v>5685</v>
      </c>
      <c r="C3180" s="706">
        <v>424</v>
      </c>
      <c r="D3180" s="706" t="s">
        <v>1688</v>
      </c>
      <c r="E3180" s="883" t="s">
        <v>5555</v>
      </c>
      <c r="F3180" s="883" t="s">
        <v>997</v>
      </c>
      <c r="G3180" s="883" t="s">
        <v>303</v>
      </c>
      <c r="H3180" s="883" t="s">
        <v>59</v>
      </c>
      <c r="I3180" s="883" t="s">
        <v>29</v>
      </c>
      <c r="J3180" s="1"/>
    </row>
    <row r="3181" spans="1:10" ht="12.75" customHeight="1">
      <c r="A3181" s="883" t="s">
        <v>1741</v>
      </c>
      <c r="B3181" s="883" t="s">
        <v>2256</v>
      </c>
      <c r="C3181" s="706" t="s">
        <v>3317</v>
      </c>
      <c r="D3181" s="706" t="s">
        <v>1688</v>
      </c>
      <c r="E3181" s="883" t="s">
        <v>5558</v>
      </c>
      <c r="F3181" s="883" t="s">
        <v>5782</v>
      </c>
      <c r="G3181" s="883" t="s">
        <v>415</v>
      </c>
      <c r="H3181" s="883" t="s">
        <v>3707</v>
      </c>
      <c r="I3181" s="883" t="s">
        <v>29</v>
      </c>
      <c r="J3181" s="1"/>
    </row>
    <row r="3182" spans="1:10" ht="12.75" customHeight="1">
      <c r="A3182" s="883" t="s">
        <v>3968</v>
      </c>
      <c r="B3182" s="883" t="s">
        <v>5793</v>
      </c>
      <c r="C3182" s="706" t="s">
        <v>3317</v>
      </c>
      <c r="D3182" s="706" t="s">
        <v>1688</v>
      </c>
      <c r="E3182" s="883" t="s">
        <v>5789</v>
      </c>
      <c r="F3182" s="883" t="s">
        <v>1009</v>
      </c>
      <c r="G3182" s="883" t="s">
        <v>31</v>
      </c>
      <c r="H3182" s="883" t="s">
        <v>945</v>
      </c>
      <c r="I3182" s="883" t="s">
        <v>29</v>
      </c>
      <c r="J3182" s="1"/>
    </row>
    <row r="3183" spans="1:10" ht="12.75" customHeight="1">
      <c r="A3183" s="883" t="s">
        <v>5682</v>
      </c>
      <c r="B3183" s="883" t="s">
        <v>5794</v>
      </c>
      <c r="C3183" s="706">
        <v>223</v>
      </c>
      <c r="D3183" s="706" t="s">
        <v>1688</v>
      </c>
      <c r="E3183" s="883" t="s">
        <v>1689</v>
      </c>
      <c r="F3183" s="883" t="s">
        <v>5795</v>
      </c>
      <c r="G3183" s="883" t="s">
        <v>31</v>
      </c>
      <c r="H3183" s="883" t="s">
        <v>710</v>
      </c>
      <c r="I3183" s="883" t="s">
        <v>29</v>
      </c>
      <c r="J3183" s="1"/>
    </row>
    <row r="3184" spans="1:10" ht="12.75" customHeight="1">
      <c r="A3184" s="883" t="s">
        <v>3711</v>
      </c>
      <c r="B3184" s="883" t="s">
        <v>657</v>
      </c>
      <c r="C3184" s="706">
        <v>202</v>
      </c>
      <c r="D3184" s="706" t="s">
        <v>1688</v>
      </c>
      <c r="E3184" s="883" t="s">
        <v>5665</v>
      </c>
      <c r="F3184" s="883" t="s">
        <v>656</v>
      </c>
      <c r="G3184" s="883" t="s">
        <v>80</v>
      </c>
      <c r="H3184" s="883" t="s">
        <v>5550</v>
      </c>
      <c r="I3184" s="883" t="s">
        <v>40</v>
      </c>
      <c r="J3184" s="1"/>
    </row>
    <row r="3185" spans="1:10" ht="12.75" customHeight="1">
      <c r="A3185" s="883" t="s">
        <v>5386</v>
      </c>
      <c r="B3185" s="883" t="s">
        <v>3328</v>
      </c>
      <c r="C3185" s="706">
        <v>324</v>
      </c>
      <c r="D3185" s="706" t="s">
        <v>1688</v>
      </c>
      <c r="E3185" s="883" t="s">
        <v>5543</v>
      </c>
      <c r="F3185" s="883" t="s">
        <v>3472</v>
      </c>
      <c r="G3185" s="883" t="s">
        <v>132</v>
      </c>
      <c r="H3185" s="883" t="s">
        <v>256</v>
      </c>
      <c r="I3185" s="883" t="s">
        <v>29</v>
      </c>
      <c r="J3185" s="1"/>
    </row>
    <row r="3186" spans="1:10" ht="12.75" customHeight="1">
      <c r="A3186" s="883" t="s">
        <v>5387</v>
      </c>
      <c r="B3186" s="883" t="s">
        <v>3335</v>
      </c>
      <c r="C3186" s="706">
        <v>324</v>
      </c>
      <c r="D3186" s="706" t="s">
        <v>1688</v>
      </c>
      <c r="E3186" s="883" t="s">
        <v>5543</v>
      </c>
      <c r="F3186" s="883" t="s">
        <v>260</v>
      </c>
      <c r="G3186" s="883" t="s">
        <v>35</v>
      </c>
      <c r="H3186" s="883" t="s">
        <v>261</v>
      </c>
      <c r="I3186" s="883" t="s">
        <v>29</v>
      </c>
      <c r="J3186" s="1"/>
    </row>
    <row r="3187" spans="1:10" ht="12.75" customHeight="1">
      <c r="A3187" s="883" t="s">
        <v>5680</v>
      </c>
      <c r="B3187" s="883" t="s">
        <v>5681</v>
      </c>
      <c r="C3187" s="706">
        <v>122</v>
      </c>
      <c r="D3187" s="706" t="s">
        <v>1688</v>
      </c>
      <c r="E3187" s="883" t="s">
        <v>5664</v>
      </c>
      <c r="F3187" s="883" t="s">
        <v>3713</v>
      </c>
      <c r="G3187" s="883" t="s">
        <v>303</v>
      </c>
      <c r="H3187" s="883" t="s">
        <v>256</v>
      </c>
      <c r="I3187" s="883" t="s">
        <v>29</v>
      </c>
      <c r="J3187" s="1"/>
    </row>
    <row r="3188" spans="1:10" ht="12.75" customHeight="1">
      <c r="A3188" s="883" t="s">
        <v>3332</v>
      </c>
      <c r="B3188" s="883" t="s">
        <v>5560</v>
      </c>
      <c r="C3188" s="706">
        <v>223</v>
      </c>
      <c r="D3188" s="706" t="s">
        <v>1688</v>
      </c>
      <c r="E3188" s="883" t="s">
        <v>1689</v>
      </c>
      <c r="F3188" s="883" t="s">
        <v>5700</v>
      </c>
      <c r="G3188" s="883" t="s">
        <v>35</v>
      </c>
      <c r="H3188" s="883" t="s">
        <v>675</v>
      </c>
      <c r="I3188" s="883" t="s">
        <v>29</v>
      </c>
      <c r="J3188" s="1"/>
    </row>
    <row r="3189" spans="1:10" ht="12.75" customHeight="1">
      <c r="A3189" s="717" t="s">
        <v>1638</v>
      </c>
      <c r="B3189" s="717">
        <v>3</v>
      </c>
      <c r="C3189" s="716"/>
      <c r="D3189" s="716"/>
      <c r="E3189" s="717"/>
      <c r="F3189" s="717"/>
      <c r="G3189" s="717"/>
      <c r="H3189" s="717"/>
      <c r="I3189" s="717"/>
      <c r="J3189" s="1"/>
    </row>
    <row r="3190" spans="1:10" ht="12.75" customHeight="1">
      <c r="A3190" s="883" t="s">
        <v>1760</v>
      </c>
      <c r="B3190" s="883" t="s">
        <v>3357</v>
      </c>
      <c r="C3190" s="706" t="s">
        <v>3358</v>
      </c>
      <c r="D3190" s="706" t="s">
        <v>1688</v>
      </c>
      <c r="E3190" s="883" t="s">
        <v>5571</v>
      </c>
      <c r="F3190" s="883" t="s">
        <v>5796</v>
      </c>
      <c r="G3190" s="883" t="s">
        <v>132</v>
      </c>
      <c r="H3190" s="883" t="s">
        <v>6</v>
      </c>
      <c r="I3190" s="883" t="s">
        <v>29</v>
      </c>
      <c r="J3190" s="1"/>
    </row>
    <row r="3191" spans="1:10" ht="12.75" customHeight="1">
      <c r="A3191" s="883" t="s">
        <v>5797</v>
      </c>
      <c r="B3191" s="883" t="s">
        <v>697</v>
      </c>
      <c r="C3191" s="706">
        <v>324</v>
      </c>
      <c r="D3191" s="706" t="s">
        <v>1688</v>
      </c>
      <c r="E3191" s="883" t="s">
        <v>1689</v>
      </c>
      <c r="F3191" s="883" t="s">
        <v>3354</v>
      </c>
      <c r="G3191" s="883" t="s">
        <v>25</v>
      </c>
      <c r="H3191" s="883" t="s">
        <v>697</v>
      </c>
      <c r="I3191" s="883" t="s">
        <v>29</v>
      </c>
      <c r="J3191" s="1"/>
    </row>
    <row r="3192" spans="1:10" ht="12.75" customHeight="1">
      <c r="A3192" s="883" t="s">
        <v>5798</v>
      </c>
      <c r="B3192" s="883" t="s">
        <v>3349</v>
      </c>
      <c r="C3192" s="706">
        <v>223</v>
      </c>
      <c r="D3192" s="706" t="s">
        <v>1688</v>
      </c>
      <c r="E3192" s="883" t="s">
        <v>1689</v>
      </c>
      <c r="F3192" s="883" t="s">
        <v>3352</v>
      </c>
      <c r="G3192" s="883" t="s">
        <v>35</v>
      </c>
      <c r="H3192" s="883" t="s">
        <v>675</v>
      </c>
      <c r="I3192" s="883" t="s">
        <v>29</v>
      </c>
      <c r="J3192" s="1"/>
    </row>
    <row r="3193" spans="1:10" ht="12.75" customHeight="1">
      <c r="A3193" s="883" t="s">
        <v>5689</v>
      </c>
      <c r="B3193" s="883" t="s">
        <v>5799</v>
      </c>
      <c r="C3193" s="706">
        <v>223</v>
      </c>
      <c r="D3193" s="706" t="s">
        <v>1688</v>
      </c>
      <c r="E3193" s="883" t="s">
        <v>1689</v>
      </c>
      <c r="F3193" s="883" t="s">
        <v>5800</v>
      </c>
      <c r="G3193" s="883" t="s">
        <v>132</v>
      </c>
      <c r="H3193" s="883" t="s">
        <v>5801</v>
      </c>
      <c r="I3193" s="883" t="s">
        <v>29</v>
      </c>
      <c r="J3193" s="1"/>
    </row>
    <row r="3194" spans="1:10" ht="12.75" customHeight="1">
      <c r="A3194" s="883" t="s">
        <v>1758</v>
      </c>
      <c r="B3194" s="883" t="s">
        <v>88</v>
      </c>
      <c r="C3194" s="706">
        <v>200</v>
      </c>
      <c r="D3194" s="706" t="s">
        <v>1688</v>
      </c>
      <c r="E3194" s="883" t="s">
        <v>5567</v>
      </c>
      <c r="F3194" s="883" t="s">
        <v>5687</v>
      </c>
      <c r="G3194" s="883" t="s">
        <v>420</v>
      </c>
      <c r="H3194" s="883" t="s">
        <v>88</v>
      </c>
      <c r="I3194" s="883" t="s">
        <v>29</v>
      </c>
      <c r="J3194" s="1"/>
    </row>
    <row r="3195" spans="1:10" ht="12.75" customHeight="1">
      <c r="A3195" s="883" t="s">
        <v>5410</v>
      </c>
      <c r="B3195" s="883" t="s">
        <v>5688</v>
      </c>
      <c r="C3195" s="706">
        <v>122</v>
      </c>
      <c r="D3195" s="706" t="s">
        <v>1688</v>
      </c>
      <c r="E3195" s="883" t="s">
        <v>5543</v>
      </c>
      <c r="F3195" s="883" t="s">
        <v>3522</v>
      </c>
      <c r="G3195" s="883" t="s">
        <v>420</v>
      </c>
      <c r="H3195" s="883" t="s">
        <v>256</v>
      </c>
      <c r="I3195" s="883" t="s">
        <v>29</v>
      </c>
      <c r="J3195" s="1"/>
    </row>
    <row r="3196" spans="1:10" ht="12.75" customHeight="1">
      <c r="A3196" s="883" t="s">
        <v>5802</v>
      </c>
      <c r="B3196" s="883" t="s">
        <v>5696</v>
      </c>
      <c r="C3196" s="706">
        <v>223</v>
      </c>
      <c r="D3196" s="706" t="s">
        <v>1688</v>
      </c>
      <c r="E3196" s="883" t="s">
        <v>1689</v>
      </c>
      <c r="F3196" s="883" t="s">
        <v>5787</v>
      </c>
      <c r="G3196" s="883" t="s">
        <v>25</v>
      </c>
      <c r="H3196" s="883" t="s">
        <v>695</v>
      </c>
      <c r="I3196" s="883" t="s">
        <v>29</v>
      </c>
      <c r="J3196" s="1"/>
    </row>
    <row r="3197" spans="1:10" ht="12.75" customHeight="1">
      <c r="A3197" s="883" t="s">
        <v>5803</v>
      </c>
      <c r="B3197" s="883" t="s">
        <v>5804</v>
      </c>
      <c r="C3197" s="706" t="s">
        <v>3283</v>
      </c>
      <c r="D3197" s="706" t="s">
        <v>1688</v>
      </c>
      <c r="E3197" s="883" t="s">
        <v>1689</v>
      </c>
      <c r="F3197" s="883" t="s">
        <v>5428</v>
      </c>
      <c r="G3197" s="883" t="s">
        <v>42</v>
      </c>
      <c r="H3197" s="883" t="s">
        <v>5805</v>
      </c>
      <c r="I3197" s="883" t="s">
        <v>29</v>
      </c>
      <c r="J3197" s="1"/>
    </row>
    <row r="3198" spans="1:10" ht="12.75" customHeight="1">
      <c r="A3198" s="717" t="s">
        <v>1638</v>
      </c>
      <c r="B3198" s="1808">
        <v>4</v>
      </c>
      <c r="C3198" s="716"/>
      <c r="D3198" s="716"/>
      <c r="E3198" s="717"/>
      <c r="F3198" s="717"/>
      <c r="G3198" s="717"/>
      <c r="H3198" s="717"/>
      <c r="I3198" s="717"/>
      <c r="J3198" s="1"/>
    </row>
    <row r="3199" spans="1:10" ht="12.75" customHeight="1">
      <c r="A3199" s="883" t="s">
        <v>2594</v>
      </c>
      <c r="B3199" s="883" t="s">
        <v>1824</v>
      </c>
      <c r="C3199" s="706" t="s">
        <v>3339</v>
      </c>
      <c r="D3199" s="706" t="s">
        <v>1688</v>
      </c>
      <c r="E3199" s="883" t="s">
        <v>1689</v>
      </c>
      <c r="F3199" s="883" t="s">
        <v>5800</v>
      </c>
      <c r="G3199" s="883" t="s">
        <v>132</v>
      </c>
      <c r="H3199" s="883" t="s">
        <v>5801</v>
      </c>
      <c r="I3199" s="883" t="s">
        <v>29</v>
      </c>
      <c r="J3199" s="1"/>
    </row>
    <row r="3200" spans="1:10" ht="12.75" customHeight="1">
      <c r="A3200" s="883" t="s">
        <v>5712</v>
      </c>
      <c r="B3200" s="883" t="s">
        <v>3387</v>
      </c>
      <c r="C3200" s="706" t="s">
        <v>3409</v>
      </c>
      <c r="D3200" s="706" t="s">
        <v>3437</v>
      </c>
      <c r="E3200" s="883" t="s">
        <v>1689</v>
      </c>
      <c r="F3200" s="883" t="s">
        <v>3352</v>
      </c>
      <c r="G3200" s="883" t="s">
        <v>35</v>
      </c>
      <c r="H3200" s="883" t="s">
        <v>675</v>
      </c>
      <c r="I3200" s="883" t="s">
        <v>29</v>
      </c>
      <c r="J3200" s="1"/>
    </row>
    <row r="3201" spans="1:10" ht="38.25" customHeight="1">
      <c r="A3201" s="737" t="s">
        <v>5806</v>
      </c>
      <c r="B3201" s="737" t="s">
        <v>5807</v>
      </c>
      <c r="C3201" s="1804" t="s">
        <v>3409</v>
      </c>
      <c r="D3201" s="1804" t="s">
        <v>3437</v>
      </c>
      <c r="E3201" s="737" t="s">
        <v>1689</v>
      </c>
      <c r="F3201" s="883" t="s">
        <v>5808</v>
      </c>
      <c r="G3201" s="883" t="s">
        <v>35</v>
      </c>
      <c r="H3201" s="883" t="s">
        <v>700</v>
      </c>
      <c r="I3201" s="883" t="s">
        <v>29</v>
      </c>
      <c r="J3201" s="1"/>
    </row>
    <row r="3202" spans="1:10" ht="12.75" customHeight="1">
      <c r="A3202" s="883" t="s">
        <v>5809</v>
      </c>
      <c r="B3202" s="883" t="s">
        <v>5810</v>
      </c>
      <c r="C3202" s="706">
        <v>223</v>
      </c>
      <c r="D3202" s="706" t="s">
        <v>1688</v>
      </c>
      <c r="E3202" s="883" t="s">
        <v>1689</v>
      </c>
      <c r="F3202" s="883" t="s">
        <v>5700</v>
      </c>
      <c r="G3202" s="883" t="s">
        <v>35</v>
      </c>
      <c r="H3202" s="883" t="s">
        <v>675</v>
      </c>
      <c r="I3202" s="883" t="s">
        <v>29</v>
      </c>
      <c r="J3202" s="1"/>
    </row>
    <row r="3203" spans="1:10" ht="12.75" customHeight="1">
      <c r="A3203" s="883" t="s">
        <v>1994</v>
      </c>
      <c r="B3203" s="883" t="s">
        <v>1803</v>
      </c>
      <c r="C3203" s="706">
        <v>200</v>
      </c>
      <c r="D3203" s="706" t="s">
        <v>1688</v>
      </c>
      <c r="E3203" s="883" t="s">
        <v>5567</v>
      </c>
      <c r="F3203" s="883" t="s">
        <v>3744</v>
      </c>
      <c r="G3203" s="883" t="s">
        <v>420</v>
      </c>
      <c r="H3203" s="883" t="s">
        <v>88</v>
      </c>
      <c r="I3203" s="883" t="s">
        <v>29</v>
      </c>
      <c r="J3203" s="1"/>
    </row>
    <row r="3204" spans="1:10" ht="12.75" customHeight="1">
      <c r="A3204" s="883" t="s">
        <v>5811</v>
      </c>
      <c r="B3204" s="883" t="s">
        <v>859</v>
      </c>
      <c r="C3204" s="706" t="s">
        <v>3409</v>
      </c>
      <c r="D3204" s="706" t="s">
        <v>1688</v>
      </c>
      <c r="E3204" s="883" t="s">
        <v>5812</v>
      </c>
      <c r="F3204" s="883" t="s">
        <v>5813</v>
      </c>
      <c r="G3204" s="883" t="s">
        <v>420</v>
      </c>
      <c r="H3204" s="883" t="s">
        <v>3615</v>
      </c>
      <c r="I3204" s="883" t="s">
        <v>29</v>
      </c>
      <c r="J3204" s="1"/>
    </row>
    <row r="3205" spans="1:10" ht="12.75" customHeight="1">
      <c r="A3205" s="883" t="s">
        <v>5814</v>
      </c>
      <c r="B3205" s="883" t="s">
        <v>5815</v>
      </c>
      <c r="C3205" s="706">
        <v>244</v>
      </c>
      <c r="D3205" s="706" t="s">
        <v>1688</v>
      </c>
      <c r="E3205" s="883" t="s">
        <v>1689</v>
      </c>
      <c r="F3205" s="883" t="s">
        <v>3352</v>
      </c>
      <c r="G3205" s="883" t="s">
        <v>35</v>
      </c>
      <c r="H3205" s="883" t="s">
        <v>675</v>
      </c>
      <c r="I3205" s="883" t="s">
        <v>29</v>
      </c>
      <c r="J3205" s="1"/>
    </row>
    <row r="3206" spans="1:10" ht="12.75" customHeight="1">
      <c r="A3206" s="883" t="s">
        <v>1796</v>
      </c>
      <c r="B3206" s="883" t="s">
        <v>5570</v>
      </c>
      <c r="C3206" s="706" t="s">
        <v>3358</v>
      </c>
      <c r="D3206" s="706" t="s">
        <v>1688</v>
      </c>
      <c r="E3206" s="883" t="s">
        <v>5571</v>
      </c>
      <c r="F3206" s="883" t="s">
        <v>171</v>
      </c>
      <c r="G3206" s="883" t="s">
        <v>132</v>
      </c>
      <c r="H3206" s="883" t="s">
        <v>6</v>
      </c>
      <c r="I3206" s="883" t="s">
        <v>29</v>
      </c>
      <c r="J3206" s="1"/>
    </row>
    <row r="3207" spans="1:10" ht="12.75" customHeight="1">
      <c r="A3207" s="883" t="s">
        <v>1793</v>
      </c>
      <c r="B3207" s="883" t="s">
        <v>1794</v>
      </c>
      <c r="C3207" s="706" t="s">
        <v>3283</v>
      </c>
      <c r="D3207" s="706" t="s">
        <v>5816</v>
      </c>
      <c r="E3207" s="883" t="s">
        <v>5601</v>
      </c>
      <c r="F3207" s="883" t="s">
        <v>87</v>
      </c>
      <c r="G3207" s="883" t="s">
        <v>25</v>
      </c>
      <c r="H3207" s="883" t="s">
        <v>88</v>
      </c>
      <c r="I3207" s="883" t="s">
        <v>29</v>
      </c>
      <c r="J3207" s="1"/>
    </row>
    <row r="3208" spans="1:10" ht="12.75" customHeight="1">
      <c r="A3208" s="883" t="s">
        <v>5817</v>
      </c>
      <c r="B3208" s="883" t="s">
        <v>5818</v>
      </c>
      <c r="C3208" s="706">
        <v>303</v>
      </c>
      <c r="D3208" s="706" t="s">
        <v>5816</v>
      </c>
      <c r="E3208" s="883" t="s">
        <v>1689</v>
      </c>
      <c r="F3208" s="883" t="s">
        <v>5725</v>
      </c>
      <c r="G3208" s="883" t="s">
        <v>177</v>
      </c>
      <c r="H3208" s="883" t="s">
        <v>695</v>
      </c>
      <c r="I3208" s="883" t="s">
        <v>29</v>
      </c>
      <c r="J3208" s="1"/>
    </row>
    <row r="3209" spans="1:10" ht="12.75" customHeight="1">
      <c r="A3209" s="1808" t="s">
        <v>1638</v>
      </c>
      <c r="B3209" s="1808">
        <v>5</v>
      </c>
      <c r="C3209" s="716"/>
      <c r="D3209" s="716"/>
      <c r="E3209" s="717"/>
      <c r="F3209" s="717"/>
      <c r="G3209" s="717"/>
      <c r="H3209" s="717"/>
      <c r="I3209" s="717"/>
      <c r="J3209" s="1"/>
    </row>
    <row r="3210" spans="1:10" ht="12.75" customHeight="1">
      <c r="A3210" s="883" t="s">
        <v>5819</v>
      </c>
      <c r="B3210" s="883" t="s">
        <v>5699</v>
      </c>
      <c r="C3210" s="706">
        <v>425</v>
      </c>
      <c r="D3210" s="706" t="s">
        <v>1688</v>
      </c>
      <c r="E3210" s="883" t="s">
        <v>1689</v>
      </c>
      <c r="F3210" s="883" t="s">
        <v>5700</v>
      </c>
      <c r="G3210" s="883" t="s">
        <v>35</v>
      </c>
      <c r="H3210" s="883" t="s">
        <v>675</v>
      </c>
      <c r="I3210" s="883" t="s">
        <v>29</v>
      </c>
      <c r="J3210" s="1"/>
    </row>
    <row r="3211" spans="1:10" ht="12.75" customHeight="1">
      <c r="A3211" s="883" t="s">
        <v>5820</v>
      </c>
      <c r="B3211" s="883" t="s">
        <v>5821</v>
      </c>
      <c r="C3211" s="706">
        <v>223</v>
      </c>
      <c r="D3211" s="706" t="s">
        <v>1688</v>
      </c>
      <c r="E3211" s="883" t="s">
        <v>1689</v>
      </c>
      <c r="F3211" s="883" t="s">
        <v>5787</v>
      </c>
      <c r="G3211" s="883" t="s">
        <v>25</v>
      </c>
      <c r="H3211" s="883" t="s">
        <v>695</v>
      </c>
      <c r="I3211" s="883" t="s">
        <v>29</v>
      </c>
      <c r="J3211" s="1"/>
    </row>
    <row r="3212" spans="1:10" ht="12.75" customHeight="1">
      <c r="A3212" s="883" t="s">
        <v>5822</v>
      </c>
      <c r="B3212" s="883" t="s">
        <v>5823</v>
      </c>
      <c r="C3212" s="706">
        <v>303</v>
      </c>
      <c r="D3212" s="706" t="s">
        <v>1688</v>
      </c>
      <c r="E3212" s="883" t="s">
        <v>1689</v>
      </c>
      <c r="F3212" s="883" t="s">
        <v>5808</v>
      </c>
      <c r="G3212" s="883" t="s">
        <v>35</v>
      </c>
      <c r="H3212" s="883" t="s">
        <v>700</v>
      </c>
      <c r="I3212" s="883" t="s">
        <v>29</v>
      </c>
      <c r="J3212" s="1"/>
    </row>
    <row r="3213" spans="1:10" ht="12.75" customHeight="1">
      <c r="A3213" s="883" t="s">
        <v>5824</v>
      </c>
      <c r="B3213" s="883" t="s">
        <v>5825</v>
      </c>
      <c r="C3213" s="706">
        <v>223</v>
      </c>
      <c r="D3213" s="706" t="s">
        <v>1688</v>
      </c>
      <c r="E3213" s="883" t="s">
        <v>1689</v>
      </c>
      <c r="F3213" s="883" t="s">
        <v>5697</v>
      </c>
      <c r="G3213" s="883" t="s">
        <v>177</v>
      </c>
      <c r="H3213" s="883" t="s">
        <v>695</v>
      </c>
      <c r="I3213" s="883" t="s">
        <v>29</v>
      </c>
      <c r="J3213" s="1"/>
    </row>
    <row r="3214" spans="1:10" ht="12.75" customHeight="1">
      <c r="A3214" s="883" t="s">
        <v>5826</v>
      </c>
      <c r="B3214" s="883" t="s">
        <v>5827</v>
      </c>
      <c r="C3214" s="706" t="s">
        <v>4059</v>
      </c>
      <c r="D3214" s="706" t="s">
        <v>1688</v>
      </c>
      <c r="E3214" s="883" t="s">
        <v>1689</v>
      </c>
      <c r="F3214" s="883" t="s">
        <v>5800</v>
      </c>
      <c r="G3214" s="883" t="s">
        <v>132</v>
      </c>
      <c r="H3214" s="883" t="s">
        <v>5801</v>
      </c>
      <c r="I3214" s="883" t="s">
        <v>29</v>
      </c>
      <c r="J3214" s="1"/>
    </row>
    <row r="3215" spans="1:10" ht="12.75" customHeight="1">
      <c r="A3215" s="883" t="s">
        <v>1835</v>
      </c>
      <c r="B3215" s="883" t="s">
        <v>2273</v>
      </c>
      <c r="C3215" s="706" t="s">
        <v>3317</v>
      </c>
      <c r="D3215" s="706" t="s">
        <v>5816</v>
      </c>
      <c r="E3215" s="883" t="s">
        <v>1689</v>
      </c>
      <c r="F3215" s="883" t="s">
        <v>5700</v>
      </c>
      <c r="G3215" s="883" t="s">
        <v>35</v>
      </c>
      <c r="H3215" s="883" t="s">
        <v>675</v>
      </c>
      <c r="I3215" s="883" t="s">
        <v>29</v>
      </c>
      <c r="J3215" s="1"/>
    </row>
    <row r="3216" spans="1:10" ht="12.75" customHeight="1">
      <c r="A3216" s="883" t="s">
        <v>5828</v>
      </c>
      <c r="B3216" s="883" t="s">
        <v>5829</v>
      </c>
      <c r="C3216" s="706">
        <v>223</v>
      </c>
      <c r="D3216" s="706" t="s">
        <v>5816</v>
      </c>
      <c r="E3216" s="883" t="s">
        <v>1689</v>
      </c>
      <c r="F3216" s="883" t="s">
        <v>5725</v>
      </c>
      <c r="G3216" s="883" t="s">
        <v>177</v>
      </c>
      <c r="H3216" s="883" t="s">
        <v>695</v>
      </c>
      <c r="I3216" s="883" t="s">
        <v>29</v>
      </c>
      <c r="J3216" s="1"/>
    </row>
    <row r="3217" spans="1:10" ht="12.75" customHeight="1">
      <c r="A3217" s="883" t="s">
        <v>5830</v>
      </c>
      <c r="B3217" s="883" t="s">
        <v>5831</v>
      </c>
      <c r="C3217" s="706">
        <v>303</v>
      </c>
      <c r="D3217" s="706" t="s">
        <v>5832</v>
      </c>
      <c r="E3217" s="883" t="s">
        <v>1689</v>
      </c>
      <c r="F3217" s="883" t="s">
        <v>5808</v>
      </c>
      <c r="G3217" s="883" t="s">
        <v>35</v>
      </c>
      <c r="H3217" s="883" t="s">
        <v>700</v>
      </c>
      <c r="I3217" s="883" t="s">
        <v>29</v>
      </c>
      <c r="J3217" s="1"/>
    </row>
    <row r="3218" spans="1:10" ht="12.75" customHeight="1">
      <c r="A3218" s="883" t="s">
        <v>5834</v>
      </c>
      <c r="B3218" s="883" t="s">
        <v>5835</v>
      </c>
      <c r="C3218" s="706">
        <v>303</v>
      </c>
      <c r="D3218" s="706" t="s">
        <v>5832</v>
      </c>
      <c r="E3218" s="883" t="s">
        <v>1689</v>
      </c>
      <c r="F3218" s="883" t="s">
        <v>5800</v>
      </c>
      <c r="G3218" s="883" t="s">
        <v>132</v>
      </c>
      <c r="H3218" s="883" t="s">
        <v>5801</v>
      </c>
      <c r="I3218" s="883" t="s">
        <v>29</v>
      </c>
      <c r="J3218" s="1"/>
    </row>
    <row r="3219" spans="1:10" ht="12.75" customHeight="1">
      <c r="A3219" s="883" t="s">
        <v>5836</v>
      </c>
      <c r="B3219" s="883" t="s">
        <v>5837</v>
      </c>
      <c r="C3219" s="706">
        <v>303</v>
      </c>
      <c r="D3219" s="706" t="s">
        <v>5832</v>
      </c>
      <c r="E3219" s="883" t="s">
        <v>5838</v>
      </c>
      <c r="F3219" s="883" t="s">
        <v>5839</v>
      </c>
      <c r="G3219" s="883" t="s">
        <v>420</v>
      </c>
      <c r="H3219" s="883" t="s">
        <v>675</v>
      </c>
      <c r="I3219" s="883" t="s">
        <v>29</v>
      </c>
      <c r="J3219" s="1"/>
    </row>
    <row r="3220" spans="1:10" ht="12.75" customHeight="1">
      <c r="A3220" s="1808" t="s">
        <v>1638</v>
      </c>
      <c r="B3220" s="1808">
        <v>6</v>
      </c>
      <c r="C3220" s="716"/>
      <c r="D3220" s="716"/>
      <c r="E3220" s="717"/>
      <c r="F3220" s="717"/>
      <c r="G3220" s="717"/>
      <c r="H3220" s="717"/>
      <c r="I3220" s="717"/>
      <c r="J3220" s="1"/>
    </row>
    <row r="3221" spans="1:10" ht="12.75" customHeight="1">
      <c r="A3221" s="883" t="s">
        <v>5840</v>
      </c>
      <c r="B3221" s="883" t="s">
        <v>5841</v>
      </c>
      <c r="C3221" s="706">
        <v>223</v>
      </c>
      <c r="D3221" s="706" t="s">
        <v>1688</v>
      </c>
      <c r="E3221" s="883" t="s">
        <v>1689</v>
      </c>
      <c r="F3221" s="883" t="s">
        <v>5725</v>
      </c>
      <c r="G3221" s="883" t="s">
        <v>25</v>
      </c>
      <c r="H3221" s="883" t="s">
        <v>708</v>
      </c>
      <c r="I3221" s="883" t="s">
        <v>29</v>
      </c>
      <c r="J3221" s="1"/>
    </row>
    <row r="3222" spans="1:10" ht="12.75" customHeight="1">
      <c r="A3222" s="883" t="s">
        <v>5842</v>
      </c>
      <c r="B3222" s="883" t="s">
        <v>5746</v>
      </c>
      <c r="C3222" s="706">
        <v>122</v>
      </c>
      <c r="D3222" s="706" t="s">
        <v>1688</v>
      </c>
      <c r="E3222" s="883" t="s">
        <v>1689</v>
      </c>
      <c r="F3222" s="883" t="s">
        <v>5725</v>
      </c>
      <c r="G3222" s="883" t="s">
        <v>25</v>
      </c>
      <c r="H3222" s="883" t="s">
        <v>708</v>
      </c>
      <c r="I3222" s="883" t="s">
        <v>29</v>
      </c>
      <c r="J3222" s="1"/>
    </row>
    <row r="3223" spans="1:10" ht="12.75" customHeight="1">
      <c r="A3223" s="883" t="s">
        <v>5843</v>
      </c>
      <c r="B3223" s="883" t="s">
        <v>5844</v>
      </c>
      <c r="C3223" s="706" t="s">
        <v>5845</v>
      </c>
      <c r="D3223" s="706" t="s">
        <v>1688</v>
      </c>
      <c r="E3223" s="883" t="s">
        <v>1689</v>
      </c>
      <c r="F3223" s="883" t="s">
        <v>5808</v>
      </c>
      <c r="G3223" s="883" t="s">
        <v>35</v>
      </c>
      <c r="H3223" s="883" t="s">
        <v>700</v>
      </c>
      <c r="I3223" s="883" t="s">
        <v>29</v>
      </c>
      <c r="J3223" s="1"/>
    </row>
    <row r="3224" spans="1:10" ht="12.75" customHeight="1">
      <c r="A3224" s="883" t="s">
        <v>5846</v>
      </c>
      <c r="B3224" s="883" t="s">
        <v>5847</v>
      </c>
      <c r="C3224" s="706" t="s">
        <v>3409</v>
      </c>
      <c r="D3224" s="706" t="s">
        <v>3437</v>
      </c>
      <c r="E3224" s="883" t="s">
        <v>1689</v>
      </c>
      <c r="F3224" s="883" t="s">
        <v>5848</v>
      </c>
      <c r="G3224" s="883" t="s">
        <v>35</v>
      </c>
      <c r="H3224" s="883" t="s">
        <v>5849</v>
      </c>
      <c r="I3224" s="883" t="s">
        <v>37</v>
      </c>
      <c r="J3224" s="1"/>
    </row>
    <row r="3225" spans="1:10" ht="12.75" customHeight="1">
      <c r="A3225" s="883" t="s">
        <v>5850</v>
      </c>
      <c r="B3225" s="883" t="s">
        <v>5851</v>
      </c>
      <c r="C3225" s="706">
        <v>223</v>
      </c>
      <c r="D3225" s="706" t="s">
        <v>1688</v>
      </c>
      <c r="E3225" s="883" t="s">
        <v>1689</v>
      </c>
      <c r="F3225" s="883" t="s">
        <v>5697</v>
      </c>
      <c r="G3225" s="883" t="s">
        <v>177</v>
      </c>
      <c r="H3225" s="883" t="s">
        <v>695</v>
      </c>
      <c r="I3225" s="883" t="s">
        <v>29</v>
      </c>
      <c r="J3225" s="1"/>
    </row>
    <row r="3226" spans="1:10" ht="12.75" customHeight="1">
      <c r="A3226" s="883" t="s">
        <v>5852</v>
      </c>
      <c r="B3226" s="883" t="s">
        <v>5853</v>
      </c>
      <c r="C3226" s="706" t="s">
        <v>3409</v>
      </c>
      <c r="D3226" s="706" t="s">
        <v>1688</v>
      </c>
      <c r="E3226" s="883" t="s">
        <v>1689</v>
      </c>
      <c r="F3226" s="883" t="s">
        <v>5854</v>
      </c>
      <c r="G3226" s="883" t="s">
        <v>25</v>
      </c>
      <c r="H3226" s="883" t="s">
        <v>695</v>
      </c>
      <c r="I3226" s="883" t="s">
        <v>29</v>
      </c>
      <c r="J3226" s="1"/>
    </row>
    <row r="3227" spans="1:10" ht="12.75" customHeight="1">
      <c r="A3227" s="883" t="s">
        <v>5855</v>
      </c>
      <c r="B3227" s="883" t="s">
        <v>5856</v>
      </c>
      <c r="C3227" s="706" t="s">
        <v>3283</v>
      </c>
      <c r="D3227" s="706" t="s">
        <v>1688</v>
      </c>
      <c r="E3227" s="883" t="s">
        <v>1689</v>
      </c>
      <c r="F3227" s="883" t="s">
        <v>5787</v>
      </c>
      <c r="G3227" s="883" t="s">
        <v>25</v>
      </c>
      <c r="H3227" s="883" t="s">
        <v>695</v>
      </c>
      <c r="I3227" s="883" t="s">
        <v>29</v>
      </c>
      <c r="J3227" s="1"/>
    </row>
    <row r="3228" spans="1:10" ht="12.75" customHeight="1">
      <c r="A3228" s="883" t="s">
        <v>1835</v>
      </c>
      <c r="B3228" s="883" t="s">
        <v>1993</v>
      </c>
      <c r="C3228" s="706" t="s">
        <v>3317</v>
      </c>
      <c r="D3228" s="706" t="s">
        <v>5816</v>
      </c>
      <c r="E3228" s="883" t="s">
        <v>1689</v>
      </c>
      <c r="F3228" s="883" t="s">
        <v>5808</v>
      </c>
      <c r="G3228" s="883" t="s">
        <v>35</v>
      </c>
      <c r="H3228" s="883" t="s">
        <v>700</v>
      </c>
      <c r="I3228" s="883" t="s">
        <v>29</v>
      </c>
      <c r="J3228" s="1"/>
    </row>
    <row r="3229" spans="1:10" ht="12.75" customHeight="1">
      <c r="A3229" s="883" t="s">
        <v>5624</v>
      </c>
      <c r="B3229" s="883" t="s">
        <v>1934</v>
      </c>
      <c r="C3229" s="706" t="s">
        <v>3317</v>
      </c>
      <c r="D3229" s="706" t="s">
        <v>5816</v>
      </c>
      <c r="E3229" s="883" t="s">
        <v>1689</v>
      </c>
      <c r="F3229" s="883" t="s">
        <v>5808</v>
      </c>
      <c r="G3229" s="883" t="s">
        <v>35</v>
      </c>
      <c r="H3229" s="883" t="s">
        <v>700</v>
      </c>
      <c r="I3229" s="883" t="s">
        <v>29</v>
      </c>
      <c r="J3229" s="1"/>
    </row>
    <row r="3230" spans="1:10" ht="12.75" customHeight="1">
      <c r="A3230" s="883" t="s">
        <v>1823</v>
      </c>
      <c r="B3230" s="883" t="s">
        <v>1845</v>
      </c>
      <c r="C3230" s="706" t="s">
        <v>3339</v>
      </c>
      <c r="D3230" s="706" t="s">
        <v>1688</v>
      </c>
      <c r="E3230" s="883" t="s">
        <v>1689</v>
      </c>
      <c r="F3230" s="883" t="s">
        <v>5800</v>
      </c>
      <c r="G3230" s="883" t="s">
        <v>132</v>
      </c>
      <c r="H3230" s="883" t="s">
        <v>5801</v>
      </c>
      <c r="I3230" s="883" t="s">
        <v>29</v>
      </c>
      <c r="J3230" s="1"/>
    </row>
    <row r="3231" spans="1:10" ht="12.75" customHeight="1">
      <c r="A3231" s="883" t="s">
        <v>5857</v>
      </c>
      <c r="B3231" s="883" t="s">
        <v>5858</v>
      </c>
      <c r="C3231" s="706">
        <v>303</v>
      </c>
      <c r="D3231" s="706" t="s">
        <v>5832</v>
      </c>
      <c r="E3231" s="883" t="s">
        <v>1689</v>
      </c>
      <c r="F3231" s="883" t="s">
        <v>5725</v>
      </c>
      <c r="G3231" s="883" t="s">
        <v>25</v>
      </c>
      <c r="H3231" s="883" t="s">
        <v>708</v>
      </c>
      <c r="I3231" s="883" t="s">
        <v>29</v>
      </c>
      <c r="J3231" s="1"/>
    </row>
    <row r="3232" spans="1:10" ht="12.75" customHeight="1">
      <c r="A3232" s="883" t="s">
        <v>5859</v>
      </c>
      <c r="B3232" s="883" t="s">
        <v>5847</v>
      </c>
      <c r="C3232" s="706">
        <v>303</v>
      </c>
      <c r="D3232" s="706" t="s">
        <v>5832</v>
      </c>
      <c r="E3232" s="883" t="s">
        <v>1689</v>
      </c>
      <c r="F3232" s="883" t="s">
        <v>5808</v>
      </c>
      <c r="G3232" s="883" t="s">
        <v>35</v>
      </c>
      <c r="H3232" s="883" t="s">
        <v>700</v>
      </c>
      <c r="I3232" s="883" t="s">
        <v>29</v>
      </c>
      <c r="J3232" s="1"/>
    </row>
    <row r="3233" spans="1:10" ht="12.75" customHeight="1">
      <c r="A3233" s="883" t="s">
        <v>5860</v>
      </c>
      <c r="B3233" s="883" t="s">
        <v>5861</v>
      </c>
      <c r="C3233" s="706">
        <v>303</v>
      </c>
      <c r="D3233" s="706" t="s">
        <v>5832</v>
      </c>
      <c r="E3233" s="737" t="s">
        <v>5838</v>
      </c>
      <c r="F3233" s="883" t="s">
        <v>5734</v>
      </c>
      <c r="G3233" s="883" t="s">
        <v>80</v>
      </c>
      <c r="H3233" s="883" t="s">
        <v>680</v>
      </c>
      <c r="I3233" s="883" t="s">
        <v>29</v>
      </c>
      <c r="J3233" s="1"/>
    </row>
    <row r="3234" spans="1:10" ht="12.75" customHeight="1">
      <c r="A3234" s="717" t="s">
        <v>1638</v>
      </c>
      <c r="B3234" s="717">
        <v>7</v>
      </c>
      <c r="C3234" s="716"/>
      <c r="D3234" s="716"/>
      <c r="E3234" s="717"/>
      <c r="F3234" s="717"/>
      <c r="G3234" s="717"/>
      <c r="H3234" s="717"/>
      <c r="I3234" s="717"/>
      <c r="J3234" s="1"/>
    </row>
    <row r="3235" spans="1:10" ht="12.75" customHeight="1">
      <c r="A3235" s="883" t="s">
        <v>5862</v>
      </c>
      <c r="B3235" s="883" t="s">
        <v>5863</v>
      </c>
      <c r="C3235" s="706" t="s">
        <v>5845</v>
      </c>
      <c r="D3235" s="706" t="s">
        <v>1688</v>
      </c>
      <c r="E3235" s="883" t="s">
        <v>1689</v>
      </c>
      <c r="F3235" s="883" t="s">
        <v>5725</v>
      </c>
      <c r="G3235" s="883" t="s">
        <v>25</v>
      </c>
      <c r="H3235" s="883" t="s">
        <v>708</v>
      </c>
      <c r="I3235" s="883" t="s">
        <v>29</v>
      </c>
      <c r="J3235" s="1"/>
    </row>
    <row r="3236" spans="1:10" ht="12.75" customHeight="1">
      <c r="A3236" s="883" t="s">
        <v>2348</v>
      </c>
      <c r="B3236" s="883" t="s">
        <v>5864</v>
      </c>
      <c r="C3236" s="706" t="s">
        <v>3317</v>
      </c>
      <c r="D3236" s="706" t="s">
        <v>1688</v>
      </c>
      <c r="E3236" s="883" t="s">
        <v>1689</v>
      </c>
      <c r="F3236" s="883" t="s">
        <v>5725</v>
      </c>
      <c r="G3236" s="883" t="s">
        <v>177</v>
      </c>
      <c r="H3236" s="883" t="s">
        <v>695</v>
      </c>
      <c r="I3236" s="883" t="s">
        <v>29</v>
      </c>
      <c r="J3236" s="1"/>
    </row>
    <row r="3237" spans="1:10" ht="12.75" customHeight="1">
      <c r="A3237" s="883" t="s">
        <v>5865</v>
      </c>
      <c r="B3237" s="883" t="s">
        <v>5866</v>
      </c>
      <c r="C3237" s="706" t="s">
        <v>4059</v>
      </c>
      <c r="D3237" s="706" t="s">
        <v>1688</v>
      </c>
      <c r="E3237" s="883" t="s">
        <v>1689</v>
      </c>
      <c r="F3237" s="883" t="s">
        <v>5800</v>
      </c>
      <c r="G3237" s="883" t="s">
        <v>132</v>
      </c>
      <c r="H3237" s="883" t="s">
        <v>5801</v>
      </c>
      <c r="I3237" s="883" t="s">
        <v>29</v>
      </c>
      <c r="J3237" s="1"/>
    </row>
    <row r="3238" spans="1:10" ht="12.75" customHeight="1">
      <c r="A3238" s="883" t="s">
        <v>5867</v>
      </c>
      <c r="B3238" s="883" t="s">
        <v>5868</v>
      </c>
      <c r="C3238" s="706" t="s">
        <v>3409</v>
      </c>
      <c r="D3238" s="706" t="s">
        <v>3437</v>
      </c>
      <c r="E3238" s="883" t="s">
        <v>1689</v>
      </c>
      <c r="F3238" s="883" t="s">
        <v>5800</v>
      </c>
      <c r="G3238" s="883" t="s">
        <v>132</v>
      </c>
      <c r="H3238" s="883" t="s">
        <v>5801</v>
      </c>
      <c r="I3238" s="883" t="s">
        <v>29</v>
      </c>
      <c r="J3238" s="1"/>
    </row>
    <row r="3239" spans="1:10" ht="12.75" customHeight="1">
      <c r="A3239" s="737" t="s">
        <v>5869</v>
      </c>
      <c r="B3239" s="737" t="s">
        <v>5870</v>
      </c>
      <c r="C3239" s="1804" t="s">
        <v>3409</v>
      </c>
      <c r="D3239" s="1804" t="s">
        <v>3437</v>
      </c>
      <c r="E3239" s="737" t="s">
        <v>1689</v>
      </c>
      <c r="F3239" s="737" t="s">
        <v>5808</v>
      </c>
      <c r="G3239" s="737" t="s">
        <v>35</v>
      </c>
      <c r="H3239" s="737" t="s">
        <v>700</v>
      </c>
      <c r="I3239" s="737" t="s">
        <v>29</v>
      </c>
      <c r="J3239" s="1"/>
    </row>
    <row r="3240" spans="1:10" ht="12.75" customHeight="1">
      <c r="A3240" s="883" t="s">
        <v>5871</v>
      </c>
      <c r="B3240" s="883" t="s">
        <v>5872</v>
      </c>
      <c r="C3240" s="706">
        <v>303</v>
      </c>
      <c r="D3240" s="706" t="s">
        <v>3437</v>
      </c>
      <c r="E3240" s="883" t="s">
        <v>1689</v>
      </c>
      <c r="F3240" s="883" t="s">
        <v>3352</v>
      </c>
      <c r="G3240" s="883" t="s">
        <v>35</v>
      </c>
      <c r="H3240" s="883" t="s">
        <v>675</v>
      </c>
      <c r="I3240" s="883" t="s">
        <v>29</v>
      </c>
      <c r="J3240" s="1"/>
    </row>
    <row r="3241" spans="1:10" ht="12.75" customHeight="1">
      <c r="A3241" s="2343" t="s">
        <v>5873</v>
      </c>
      <c r="B3241" s="2343" t="s">
        <v>2347</v>
      </c>
      <c r="C3241" s="2361">
        <v>143</v>
      </c>
      <c r="D3241" s="2361" t="s">
        <v>1688</v>
      </c>
      <c r="E3241" s="2343" t="s">
        <v>1689</v>
      </c>
      <c r="F3241" s="883" t="s">
        <v>5800</v>
      </c>
      <c r="G3241" s="883" t="s">
        <v>132</v>
      </c>
      <c r="H3241" s="883" t="s">
        <v>5801</v>
      </c>
      <c r="I3241" s="883" t="s">
        <v>29</v>
      </c>
      <c r="J3241" s="1"/>
    </row>
    <row r="3242" spans="1:10" ht="12.75" customHeight="1">
      <c r="A3242" s="2088"/>
      <c r="B3242" s="2088"/>
      <c r="C3242" s="2088"/>
      <c r="D3242" s="2088"/>
      <c r="E3242" s="2088"/>
      <c r="F3242" s="883" t="s">
        <v>5700</v>
      </c>
      <c r="G3242" s="883" t="s">
        <v>35</v>
      </c>
      <c r="H3242" s="883" t="s">
        <v>675</v>
      </c>
      <c r="I3242" s="883" t="s">
        <v>29</v>
      </c>
      <c r="J3242" s="1"/>
    </row>
    <row r="3243" spans="1:10" ht="12.75" customHeight="1">
      <c r="A3243" s="2088"/>
      <c r="B3243" s="2088"/>
      <c r="C3243" s="2088"/>
      <c r="D3243" s="2088"/>
      <c r="E3243" s="2088"/>
      <c r="F3243" s="883" t="s">
        <v>3352</v>
      </c>
      <c r="G3243" s="883" t="s">
        <v>35</v>
      </c>
      <c r="H3243" s="883" t="s">
        <v>675</v>
      </c>
      <c r="I3243" s="883" t="s">
        <v>29</v>
      </c>
      <c r="J3243" s="1"/>
    </row>
    <row r="3244" spans="1:10" ht="12.75" customHeight="1">
      <c r="A3244" s="2088"/>
      <c r="B3244" s="2088"/>
      <c r="C3244" s="2088"/>
      <c r="D3244" s="2088"/>
      <c r="E3244" s="2088"/>
      <c r="F3244" s="883" t="s">
        <v>5808</v>
      </c>
      <c r="G3244" s="883" t="s">
        <v>35</v>
      </c>
      <c r="H3244" s="883" t="s">
        <v>700</v>
      </c>
      <c r="I3244" s="883"/>
      <c r="J3244" s="1"/>
    </row>
    <row r="3245" spans="1:10" ht="12.75" customHeight="1">
      <c r="A3245" s="2083"/>
      <c r="B3245" s="2083"/>
      <c r="C3245" s="2083"/>
      <c r="D3245" s="2083"/>
      <c r="E3245" s="2083"/>
      <c r="F3245" s="883" t="s">
        <v>5787</v>
      </c>
      <c r="G3245" s="883" t="s">
        <v>25</v>
      </c>
      <c r="H3245" s="883" t="s">
        <v>695</v>
      </c>
      <c r="I3245" s="883" t="s">
        <v>29</v>
      </c>
      <c r="J3245" s="1"/>
    </row>
    <row r="3246" spans="1:10" ht="12.75" customHeight="1">
      <c r="A3246" s="717" t="s">
        <v>1638</v>
      </c>
      <c r="B3246" s="717">
        <v>8</v>
      </c>
      <c r="C3246" s="716"/>
      <c r="D3246" s="716"/>
      <c r="E3246" s="717"/>
      <c r="F3246" s="717"/>
      <c r="G3246" s="717"/>
      <c r="H3246" s="717"/>
      <c r="I3246" s="717"/>
      <c r="J3246" s="1"/>
    </row>
    <row r="3247" spans="1:10" ht="12.75" customHeight="1">
      <c r="A3247" s="883" t="s">
        <v>1866</v>
      </c>
      <c r="B3247" s="883" t="s">
        <v>2092</v>
      </c>
      <c r="C3247" s="706"/>
      <c r="D3247" s="706" t="s">
        <v>1688</v>
      </c>
      <c r="E3247" s="883" t="s">
        <v>1689</v>
      </c>
      <c r="F3247" s="883" t="s">
        <v>5800</v>
      </c>
      <c r="G3247" s="883" t="s">
        <v>132</v>
      </c>
      <c r="H3247" s="883" t="s">
        <v>5801</v>
      </c>
      <c r="I3247" s="883" t="s">
        <v>29</v>
      </c>
      <c r="J3247" s="1"/>
    </row>
    <row r="3248" spans="1:10" ht="12.75" customHeight="1">
      <c r="A3248" s="883" t="s">
        <v>5874</v>
      </c>
      <c r="B3248" s="883" t="s">
        <v>3576</v>
      </c>
      <c r="C3248" s="706">
        <v>223</v>
      </c>
      <c r="D3248" s="706" t="s">
        <v>3437</v>
      </c>
      <c r="E3248" s="883" t="s">
        <v>1689</v>
      </c>
      <c r="F3248" s="883" t="s">
        <v>5787</v>
      </c>
      <c r="G3248" s="883" t="s">
        <v>25</v>
      </c>
      <c r="H3248" s="883" t="s">
        <v>708</v>
      </c>
      <c r="I3248" s="883" t="s">
        <v>29</v>
      </c>
      <c r="J3248" s="1"/>
    </row>
    <row r="3249" spans="1:10" ht="12.75" customHeight="1">
      <c r="A3249" s="883" t="s">
        <v>5875</v>
      </c>
      <c r="B3249" s="883" t="s">
        <v>5876</v>
      </c>
      <c r="C3249" s="706" t="s">
        <v>5845</v>
      </c>
      <c r="D3249" s="706" t="s">
        <v>1688</v>
      </c>
      <c r="E3249" s="883" t="s">
        <v>1689</v>
      </c>
      <c r="F3249" s="883" t="s">
        <v>5800</v>
      </c>
      <c r="G3249" s="883" t="s">
        <v>132</v>
      </c>
      <c r="H3249" s="883" t="s">
        <v>5801</v>
      </c>
      <c r="I3249" s="883" t="s">
        <v>29</v>
      </c>
      <c r="J3249" s="1"/>
    </row>
    <row r="3250" spans="1:10" ht="12.75" customHeight="1">
      <c r="A3250" s="883" t="s">
        <v>5878</v>
      </c>
      <c r="B3250" s="883" t="s">
        <v>5879</v>
      </c>
      <c r="C3250" s="706" t="s">
        <v>3409</v>
      </c>
      <c r="D3250" s="706" t="s">
        <v>1688</v>
      </c>
      <c r="E3250" s="883" t="s">
        <v>1689</v>
      </c>
      <c r="F3250" s="883" t="s">
        <v>5839</v>
      </c>
      <c r="G3250" s="883" t="s">
        <v>420</v>
      </c>
      <c r="H3250" s="883" t="s">
        <v>675</v>
      </c>
      <c r="I3250" s="883" t="s">
        <v>29</v>
      </c>
      <c r="J3250" s="1"/>
    </row>
    <row r="3251" spans="1:10" ht="12.75" customHeight="1">
      <c r="A3251" s="883" t="s">
        <v>5880</v>
      </c>
      <c r="B3251" s="883" t="s">
        <v>5863</v>
      </c>
      <c r="C3251" s="706">
        <v>244</v>
      </c>
      <c r="D3251" s="706" t="s">
        <v>1688</v>
      </c>
      <c r="E3251" s="883" t="s">
        <v>1689</v>
      </c>
      <c r="F3251" s="883" t="s">
        <v>5725</v>
      </c>
      <c r="G3251" s="883" t="s">
        <v>177</v>
      </c>
      <c r="H3251" s="883" t="s">
        <v>695</v>
      </c>
      <c r="I3251" s="883" t="s">
        <v>29</v>
      </c>
      <c r="J3251" s="1"/>
    </row>
    <row r="3252" spans="1:10" ht="12.75" customHeight="1">
      <c r="A3252" s="737" t="s">
        <v>5881</v>
      </c>
      <c r="B3252" s="737" t="s">
        <v>5882</v>
      </c>
      <c r="C3252" s="1804" t="s">
        <v>3409</v>
      </c>
      <c r="D3252" s="1804" t="s">
        <v>1688</v>
      </c>
      <c r="E3252" s="737" t="s">
        <v>1689</v>
      </c>
      <c r="F3252" s="737" t="s">
        <v>5883</v>
      </c>
      <c r="G3252" s="737" t="s">
        <v>104</v>
      </c>
      <c r="H3252" s="737" t="s">
        <v>708</v>
      </c>
      <c r="I3252" s="737" t="s">
        <v>37</v>
      </c>
      <c r="J3252" s="1"/>
    </row>
    <row r="3253" spans="1:10" ht="12.75" customHeight="1">
      <c r="A3253" s="737" t="s">
        <v>5884</v>
      </c>
      <c r="B3253" s="737" t="s">
        <v>5885</v>
      </c>
      <c r="C3253" s="1804" t="s">
        <v>3409</v>
      </c>
      <c r="D3253" s="1804" t="s">
        <v>3437</v>
      </c>
      <c r="E3253" s="737" t="s">
        <v>1689</v>
      </c>
      <c r="F3253" s="737" t="s">
        <v>5725</v>
      </c>
      <c r="G3253" s="737" t="s">
        <v>25</v>
      </c>
      <c r="H3253" s="737" t="s">
        <v>708</v>
      </c>
      <c r="I3253" s="737" t="s">
        <v>29</v>
      </c>
      <c r="J3253" s="1"/>
    </row>
    <row r="3254" spans="1:10" ht="12.75" customHeight="1">
      <c r="A3254" s="883" t="s">
        <v>5886</v>
      </c>
      <c r="B3254" s="883" t="s">
        <v>5887</v>
      </c>
      <c r="C3254" s="706">
        <v>303</v>
      </c>
      <c r="D3254" s="706" t="s">
        <v>3437</v>
      </c>
      <c r="E3254" s="883" t="s">
        <v>1689</v>
      </c>
      <c r="F3254" s="737" t="s">
        <v>5725</v>
      </c>
      <c r="G3254" s="737" t="s">
        <v>25</v>
      </c>
      <c r="H3254" s="737" t="s">
        <v>708</v>
      </c>
      <c r="I3254" s="737" t="s">
        <v>29</v>
      </c>
      <c r="J3254" s="1"/>
    </row>
    <row r="3255" spans="1:10" ht="12.75" customHeight="1">
      <c r="A3255" s="2343" t="s">
        <v>5889</v>
      </c>
      <c r="B3255" s="2343" t="s">
        <v>2358</v>
      </c>
      <c r="C3255" s="2361">
        <v>143</v>
      </c>
      <c r="D3255" s="2361" t="s">
        <v>1688</v>
      </c>
      <c r="E3255" s="2343" t="s">
        <v>1689</v>
      </c>
      <c r="F3255" s="883" t="s">
        <v>5808</v>
      </c>
      <c r="G3255" s="883" t="s">
        <v>35</v>
      </c>
      <c r="H3255" s="883" t="s">
        <v>700</v>
      </c>
      <c r="I3255" s="883" t="s">
        <v>29</v>
      </c>
      <c r="J3255" s="1"/>
    </row>
    <row r="3256" spans="1:10" ht="12.75" customHeight="1">
      <c r="A3256" s="2088"/>
      <c r="B3256" s="2088"/>
      <c r="C3256" s="2088"/>
      <c r="D3256" s="2088"/>
      <c r="E3256" s="2088"/>
      <c r="F3256" s="883" t="s">
        <v>5700</v>
      </c>
      <c r="G3256" s="883" t="s">
        <v>35</v>
      </c>
      <c r="H3256" s="883" t="s">
        <v>675</v>
      </c>
      <c r="I3256" s="883" t="s">
        <v>29</v>
      </c>
      <c r="J3256" s="1"/>
    </row>
    <row r="3257" spans="1:10" ht="12.75" customHeight="1">
      <c r="A3257" s="2088"/>
      <c r="B3257" s="2088"/>
      <c r="C3257" s="2088"/>
      <c r="D3257" s="2088"/>
      <c r="E3257" s="2088"/>
      <c r="F3257" s="883" t="s">
        <v>3352</v>
      </c>
      <c r="G3257" s="883" t="s">
        <v>35</v>
      </c>
      <c r="H3257" s="883" t="s">
        <v>675</v>
      </c>
      <c r="I3257" s="883" t="s">
        <v>29</v>
      </c>
      <c r="J3257" s="1"/>
    </row>
    <row r="3258" spans="1:10" ht="12.75" customHeight="1">
      <c r="A3258" s="2088"/>
      <c r="B3258" s="2088"/>
      <c r="C3258" s="2088"/>
      <c r="D3258" s="2088"/>
      <c r="E3258" s="2088"/>
      <c r="F3258" s="883" t="s">
        <v>5787</v>
      </c>
      <c r="G3258" s="883" t="s">
        <v>25</v>
      </c>
      <c r="H3258" s="883" t="s">
        <v>695</v>
      </c>
      <c r="I3258" s="883" t="s">
        <v>29</v>
      </c>
      <c r="J3258" s="1"/>
    </row>
    <row r="3259" spans="1:10" ht="12.75" customHeight="1">
      <c r="A3259" s="2083"/>
      <c r="B3259" s="2083"/>
      <c r="C3259" s="2083"/>
      <c r="D3259" s="2083"/>
      <c r="E3259" s="2083"/>
      <c r="F3259" s="883" t="s">
        <v>5800</v>
      </c>
      <c r="G3259" s="883" t="s">
        <v>132</v>
      </c>
      <c r="H3259" s="883" t="s">
        <v>5801</v>
      </c>
      <c r="I3259" s="883" t="s">
        <v>29</v>
      </c>
      <c r="J3259" s="1"/>
    </row>
    <row r="3260" spans="1:10" ht="12.75" customHeight="1">
      <c r="A3260" s="381" t="s">
        <v>16</v>
      </c>
      <c r="B3260" s="2245" t="s">
        <v>135</v>
      </c>
      <c r="C3260" s="2080"/>
      <c r="D3260" s="2080"/>
      <c r="E3260" s="2080"/>
      <c r="F3260" s="2080"/>
      <c r="G3260" s="2080"/>
      <c r="H3260" s="2080"/>
      <c r="I3260" s="2081"/>
      <c r="J3260" s="1"/>
    </row>
    <row r="3261" spans="1:10" ht="12.75" customHeight="1">
      <c r="A3261" s="381" t="s">
        <v>18</v>
      </c>
      <c r="B3261" s="2245"/>
      <c r="C3261" s="2080"/>
      <c r="D3261" s="2080"/>
      <c r="E3261" s="2080"/>
      <c r="F3261" s="2080"/>
      <c r="G3261" s="2080"/>
      <c r="H3261" s="2080"/>
      <c r="I3261" s="2081"/>
      <c r="J3261" s="1"/>
    </row>
    <row r="3262" spans="1:10" ht="12.75" customHeight="1">
      <c r="A3262" s="1775" t="s">
        <v>1638</v>
      </c>
      <c r="B3262" s="2258">
        <v>1</v>
      </c>
      <c r="C3262" s="2080"/>
      <c r="D3262" s="2080"/>
      <c r="E3262" s="2080"/>
      <c r="F3262" s="2080"/>
      <c r="G3262" s="2080"/>
      <c r="H3262" s="2080"/>
      <c r="I3262" s="2081"/>
      <c r="J3262" s="1"/>
    </row>
    <row r="3263" spans="1:10" ht="12.75" customHeight="1">
      <c r="A3263" s="2278" t="s">
        <v>1641</v>
      </c>
      <c r="B3263" s="2080"/>
      <c r="C3263" s="2080"/>
      <c r="D3263" s="2080"/>
      <c r="E3263" s="2081"/>
      <c r="F3263" s="2258" t="s">
        <v>5893</v>
      </c>
      <c r="G3263" s="2080"/>
      <c r="H3263" s="2080"/>
      <c r="I3263" s="2081"/>
      <c r="J3263" s="1"/>
    </row>
    <row r="3264" spans="1:10" ht="38.25" customHeight="1">
      <c r="A3264" s="2278" t="s">
        <v>1643</v>
      </c>
      <c r="B3264" s="2081"/>
      <c r="C3264" s="1775" t="s">
        <v>5894</v>
      </c>
      <c r="D3264" s="1775" t="s">
        <v>1646</v>
      </c>
      <c r="E3264" s="1775" t="s">
        <v>5895</v>
      </c>
      <c r="F3264" s="1486" t="s">
        <v>1649</v>
      </c>
      <c r="G3264" s="1486" t="s">
        <v>1665</v>
      </c>
      <c r="H3264" s="1486" t="s">
        <v>1666</v>
      </c>
      <c r="I3264" s="1775" t="s">
        <v>5897</v>
      </c>
      <c r="J3264" s="1"/>
    </row>
    <row r="3265" spans="1:10" ht="12.75" customHeight="1">
      <c r="A3265" s="1809" t="s">
        <v>5898</v>
      </c>
      <c r="B3265" s="1810" t="s">
        <v>5899</v>
      </c>
      <c r="C3265" s="604" t="s">
        <v>3635</v>
      </c>
      <c r="D3265" s="604" t="s">
        <v>1688</v>
      </c>
      <c r="E3265" s="604" t="s">
        <v>1689</v>
      </c>
      <c r="F3265" s="600" t="s">
        <v>738</v>
      </c>
      <c r="G3265" s="600" t="s">
        <v>857</v>
      </c>
      <c r="H3265" s="600" t="s">
        <v>5900</v>
      </c>
      <c r="I3265" s="604" t="s">
        <v>29</v>
      </c>
      <c r="J3265" s="1"/>
    </row>
    <row r="3266" spans="1:10" ht="12.75" customHeight="1">
      <c r="A3266" s="1809" t="s">
        <v>5901</v>
      </c>
      <c r="B3266" s="1811" t="s">
        <v>5902</v>
      </c>
      <c r="C3266" s="604" t="s">
        <v>3686</v>
      </c>
      <c r="D3266" s="604" t="s">
        <v>1688</v>
      </c>
      <c r="E3266" s="604" t="s">
        <v>1689</v>
      </c>
      <c r="F3266" s="600" t="s">
        <v>741</v>
      </c>
      <c r="G3266" s="600" t="s">
        <v>5903</v>
      </c>
      <c r="H3266" s="600" t="s">
        <v>742</v>
      </c>
      <c r="I3266" s="604" t="s">
        <v>29</v>
      </c>
      <c r="J3266" s="1"/>
    </row>
    <row r="3267" spans="1:10" ht="12.75" customHeight="1">
      <c r="A3267" s="1809" t="s">
        <v>5904</v>
      </c>
      <c r="B3267" s="1811" t="s">
        <v>675</v>
      </c>
      <c r="C3267" s="604" t="s">
        <v>3692</v>
      </c>
      <c r="D3267" s="604" t="s">
        <v>1688</v>
      </c>
      <c r="E3267" s="604" t="s">
        <v>1705</v>
      </c>
      <c r="F3267" s="600" t="s">
        <v>1115</v>
      </c>
      <c r="G3267" s="600" t="s">
        <v>177</v>
      </c>
      <c r="H3267" s="600" t="s">
        <v>675</v>
      </c>
      <c r="I3267" s="604" t="s">
        <v>37</v>
      </c>
      <c r="J3267" s="1"/>
    </row>
    <row r="3268" spans="1:10" ht="12.75" customHeight="1">
      <c r="A3268" s="1809" t="s">
        <v>5905</v>
      </c>
      <c r="B3268" s="1811" t="s">
        <v>261</v>
      </c>
      <c r="C3268" s="604" t="s">
        <v>3692</v>
      </c>
      <c r="D3268" s="604" t="s">
        <v>1688</v>
      </c>
      <c r="E3268" s="604" t="s">
        <v>1705</v>
      </c>
      <c r="F3268" s="600" t="s">
        <v>260</v>
      </c>
      <c r="G3268" s="600" t="s">
        <v>80</v>
      </c>
      <c r="H3268" s="600" t="s">
        <v>3392</v>
      </c>
      <c r="I3268" s="604" t="s">
        <v>29</v>
      </c>
      <c r="J3268" s="1"/>
    </row>
    <row r="3269" spans="1:10" ht="12.75" customHeight="1">
      <c r="A3269" s="1809" t="s">
        <v>5906</v>
      </c>
      <c r="B3269" s="1811" t="s">
        <v>5907</v>
      </c>
      <c r="C3269" s="604" t="s">
        <v>3686</v>
      </c>
      <c r="D3269" s="604" t="s">
        <v>1688</v>
      </c>
      <c r="E3269" s="604" t="s">
        <v>1689</v>
      </c>
      <c r="F3269" s="600" t="s">
        <v>738</v>
      </c>
      <c r="G3269" s="600" t="s">
        <v>857</v>
      </c>
      <c r="H3269" s="600" t="s">
        <v>5900</v>
      </c>
      <c r="I3269" s="604" t="s">
        <v>29</v>
      </c>
      <c r="J3269" s="1"/>
    </row>
    <row r="3270" spans="1:10" ht="12.75" customHeight="1">
      <c r="A3270" s="1809" t="s">
        <v>5908</v>
      </c>
      <c r="B3270" s="1811" t="s">
        <v>3419</v>
      </c>
      <c r="C3270" s="604">
        <v>202</v>
      </c>
      <c r="D3270" s="604" t="s">
        <v>1688</v>
      </c>
      <c r="E3270" s="604" t="s">
        <v>1689</v>
      </c>
      <c r="F3270" s="600" t="s">
        <v>730</v>
      </c>
      <c r="G3270" s="600" t="s">
        <v>177</v>
      </c>
      <c r="H3270" s="600" t="s">
        <v>5909</v>
      </c>
      <c r="I3270" s="604" t="s">
        <v>29</v>
      </c>
      <c r="J3270" s="1"/>
    </row>
    <row r="3271" spans="1:10" ht="12.75" customHeight="1">
      <c r="A3271" s="1809" t="s">
        <v>5910</v>
      </c>
      <c r="B3271" s="1811" t="s">
        <v>3286</v>
      </c>
      <c r="C3271" s="604" t="s">
        <v>5911</v>
      </c>
      <c r="D3271" s="604" t="s">
        <v>1688</v>
      </c>
      <c r="E3271" s="604" t="s">
        <v>1689</v>
      </c>
      <c r="F3271" s="600" t="s">
        <v>5912</v>
      </c>
      <c r="G3271" s="600" t="s">
        <v>177</v>
      </c>
      <c r="H3271" s="600" t="s">
        <v>736</v>
      </c>
      <c r="I3271" s="604" t="s">
        <v>29</v>
      </c>
      <c r="J3271" s="1"/>
    </row>
    <row r="3272" spans="1:10" ht="12.75" customHeight="1">
      <c r="A3272" s="1809" t="s">
        <v>5913</v>
      </c>
      <c r="B3272" s="1811" t="s">
        <v>5914</v>
      </c>
      <c r="C3272" s="604" t="s">
        <v>3686</v>
      </c>
      <c r="D3272" s="604" t="s">
        <v>1688</v>
      </c>
      <c r="E3272" s="604" t="s">
        <v>1689</v>
      </c>
      <c r="F3272" s="600" t="s">
        <v>718</v>
      </c>
      <c r="G3272" s="600" t="s">
        <v>177</v>
      </c>
      <c r="H3272" s="600" t="s">
        <v>720</v>
      </c>
      <c r="I3272" s="604" t="s">
        <v>29</v>
      </c>
      <c r="J3272" s="1"/>
    </row>
    <row r="3273" spans="1:10" ht="12.75" customHeight="1">
      <c r="A3273" s="1809" t="s">
        <v>2101</v>
      </c>
      <c r="B3273" s="1811" t="s">
        <v>1907</v>
      </c>
      <c r="C3273" s="604" t="s">
        <v>3686</v>
      </c>
      <c r="D3273" s="604" t="s">
        <v>1688</v>
      </c>
      <c r="E3273" s="604" t="s">
        <v>1705</v>
      </c>
      <c r="F3273" s="600" t="s">
        <v>5917</v>
      </c>
      <c r="G3273" s="600" t="s">
        <v>415</v>
      </c>
      <c r="H3273" s="600" t="s">
        <v>3315</v>
      </c>
      <c r="I3273" s="604" t="s">
        <v>29</v>
      </c>
      <c r="J3273" s="1"/>
    </row>
    <row r="3274" spans="1:10" ht="12.75" customHeight="1">
      <c r="A3274" s="1809" t="s">
        <v>5919</v>
      </c>
      <c r="B3274" s="1811" t="s">
        <v>1904</v>
      </c>
      <c r="C3274" s="604" t="s">
        <v>3686</v>
      </c>
      <c r="D3274" s="604" t="s">
        <v>1688</v>
      </c>
      <c r="E3274" s="604" t="s">
        <v>1705</v>
      </c>
      <c r="F3274" s="600" t="s">
        <v>5920</v>
      </c>
      <c r="G3274" s="600" t="s">
        <v>80</v>
      </c>
      <c r="H3274" s="600" t="s">
        <v>3313</v>
      </c>
      <c r="I3274" s="604" t="s">
        <v>29</v>
      </c>
      <c r="J3274" s="1"/>
    </row>
    <row r="3275" spans="1:10" ht="12.75" customHeight="1">
      <c r="A3275" s="1809" t="s">
        <v>1711</v>
      </c>
      <c r="B3275" s="1811" t="s">
        <v>1712</v>
      </c>
      <c r="C3275" s="604" t="s">
        <v>3317</v>
      </c>
      <c r="D3275" s="604" t="s">
        <v>1688</v>
      </c>
      <c r="E3275" s="604" t="s">
        <v>1705</v>
      </c>
      <c r="F3275" s="600" t="s">
        <v>5921</v>
      </c>
      <c r="G3275" s="600" t="s">
        <v>415</v>
      </c>
      <c r="H3275" s="600" t="s">
        <v>1714</v>
      </c>
      <c r="I3275" s="604" t="s">
        <v>29</v>
      </c>
      <c r="J3275" s="1"/>
    </row>
    <row r="3276" spans="1:10" ht="12.75" customHeight="1">
      <c r="A3276" s="604"/>
      <c r="B3276" s="600"/>
      <c r="C3276" s="604"/>
      <c r="D3276" s="604"/>
      <c r="E3276" s="604"/>
      <c r="F3276" s="600"/>
      <c r="G3276" s="600"/>
      <c r="H3276" s="600"/>
      <c r="I3276" s="604"/>
      <c r="J3276" s="1"/>
    </row>
    <row r="3277" spans="1:10" ht="12.75" customHeight="1">
      <c r="A3277" s="381" t="s">
        <v>1638</v>
      </c>
      <c r="B3277" s="2245">
        <v>2</v>
      </c>
      <c r="C3277" s="2080"/>
      <c r="D3277" s="2080"/>
      <c r="E3277" s="2080"/>
      <c r="F3277" s="2080"/>
      <c r="G3277" s="2080"/>
      <c r="H3277" s="2080"/>
      <c r="I3277" s="2081"/>
      <c r="J3277" s="1"/>
    </row>
    <row r="3278" spans="1:10" ht="12.75" customHeight="1">
      <c r="A3278" s="1809" t="s">
        <v>5922</v>
      </c>
      <c r="B3278" s="1810" t="s">
        <v>5923</v>
      </c>
      <c r="C3278" s="604">
        <v>345</v>
      </c>
      <c r="D3278" s="604" t="s">
        <v>1688</v>
      </c>
      <c r="E3278" s="604" t="s">
        <v>1689</v>
      </c>
      <c r="F3278" s="600" t="s">
        <v>738</v>
      </c>
      <c r="G3278" s="600" t="s">
        <v>857</v>
      </c>
      <c r="H3278" s="600" t="s">
        <v>5900</v>
      </c>
      <c r="I3278" s="604" t="s">
        <v>29</v>
      </c>
      <c r="J3278" s="1"/>
    </row>
    <row r="3279" spans="1:10" ht="12.75" customHeight="1">
      <c r="A3279" s="1809" t="s">
        <v>5924</v>
      </c>
      <c r="B3279" s="1811" t="s">
        <v>5925</v>
      </c>
      <c r="C3279" s="604" t="s">
        <v>3692</v>
      </c>
      <c r="D3279" s="604" t="s">
        <v>1688</v>
      </c>
      <c r="E3279" s="604" t="s">
        <v>1689</v>
      </c>
      <c r="F3279" s="600" t="s">
        <v>741</v>
      </c>
      <c r="G3279" s="600" t="s">
        <v>2316</v>
      </c>
      <c r="H3279" s="600" t="s">
        <v>5926</v>
      </c>
      <c r="I3279" s="604" t="s">
        <v>29</v>
      </c>
      <c r="J3279" s="1"/>
    </row>
    <row r="3280" spans="1:10" ht="12.75" customHeight="1">
      <c r="A3280" s="1809" t="s">
        <v>5927</v>
      </c>
      <c r="B3280" s="1811" t="s">
        <v>3385</v>
      </c>
      <c r="C3280" s="604" t="s">
        <v>3692</v>
      </c>
      <c r="D3280" s="604" t="s">
        <v>1688</v>
      </c>
      <c r="E3280" s="604" t="s">
        <v>1689</v>
      </c>
      <c r="F3280" s="600" t="s">
        <v>1115</v>
      </c>
      <c r="G3280" s="600" t="s">
        <v>177</v>
      </c>
      <c r="H3280" s="600" t="s">
        <v>1537</v>
      </c>
      <c r="I3280" s="604" t="s">
        <v>29</v>
      </c>
      <c r="J3280" s="1"/>
    </row>
    <row r="3281" spans="1:10" ht="12.75" customHeight="1">
      <c r="A3281" s="1809" t="s">
        <v>5928</v>
      </c>
      <c r="B3281" s="1811" t="s">
        <v>5929</v>
      </c>
      <c r="C3281" s="604" t="s">
        <v>3692</v>
      </c>
      <c r="D3281" s="604" t="s">
        <v>1688</v>
      </c>
      <c r="E3281" s="604" t="s">
        <v>1689</v>
      </c>
      <c r="F3281" s="600" t="s">
        <v>718</v>
      </c>
      <c r="G3281" s="600" t="s">
        <v>177</v>
      </c>
      <c r="H3281" s="600" t="s">
        <v>5930</v>
      </c>
      <c r="I3281" s="604" t="s">
        <v>29</v>
      </c>
      <c r="J3281" s="1"/>
    </row>
    <row r="3282" spans="1:10" ht="12.75" customHeight="1">
      <c r="A3282" s="1809" t="s">
        <v>5931</v>
      </c>
      <c r="B3282" s="1811" t="s">
        <v>3422</v>
      </c>
      <c r="C3282" s="604" t="s">
        <v>5911</v>
      </c>
      <c r="D3282" s="604" t="s">
        <v>1688</v>
      </c>
      <c r="E3282" s="604" t="s">
        <v>1689</v>
      </c>
      <c r="F3282" s="600" t="s">
        <v>721</v>
      </c>
      <c r="G3282" s="600" t="s">
        <v>177</v>
      </c>
      <c r="H3282" s="600" t="s">
        <v>5932</v>
      </c>
      <c r="I3282" s="604" t="s">
        <v>37</v>
      </c>
      <c r="J3282" s="1"/>
    </row>
    <row r="3283" spans="1:10" ht="12.75" customHeight="1">
      <c r="A3283" s="1809" t="s">
        <v>5933</v>
      </c>
      <c r="B3283" s="1811" t="s">
        <v>5934</v>
      </c>
      <c r="C3283" s="604" t="s">
        <v>3692</v>
      </c>
      <c r="D3283" s="604" t="s">
        <v>1688</v>
      </c>
      <c r="E3283" s="604" t="s">
        <v>1689</v>
      </c>
      <c r="F3283" s="600" t="s">
        <v>265</v>
      </c>
      <c r="G3283" s="600" t="s">
        <v>177</v>
      </c>
      <c r="H3283" s="600" t="s">
        <v>256</v>
      </c>
      <c r="I3283" s="604" t="s">
        <v>37</v>
      </c>
      <c r="J3283" s="1"/>
    </row>
    <row r="3284" spans="1:10" ht="12.75" customHeight="1">
      <c r="A3284" s="1809" t="s">
        <v>1941</v>
      </c>
      <c r="B3284" s="1811" t="s">
        <v>1943</v>
      </c>
      <c r="C3284" s="604">
        <v>202</v>
      </c>
      <c r="D3284" s="604" t="s">
        <v>1688</v>
      </c>
      <c r="E3284" s="604" t="s">
        <v>1705</v>
      </c>
      <c r="F3284" s="600" t="s">
        <v>988</v>
      </c>
      <c r="G3284" s="600" t="s">
        <v>415</v>
      </c>
      <c r="H3284" s="600" t="s">
        <v>3315</v>
      </c>
      <c r="I3284" s="604" t="s">
        <v>29</v>
      </c>
      <c r="J3284" s="1"/>
    </row>
    <row r="3285" spans="1:10" ht="12.75" customHeight="1">
      <c r="A3285" s="1809" t="s">
        <v>5935</v>
      </c>
      <c r="B3285" s="1811" t="s">
        <v>1938</v>
      </c>
      <c r="C3285" s="604" t="s">
        <v>3686</v>
      </c>
      <c r="D3285" s="604" t="s">
        <v>1688</v>
      </c>
      <c r="E3285" s="604" t="s">
        <v>1705</v>
      </c>
      <c r="F3285" s="600" t="s">
        <v>5920</v>
      </c>
      <c r="G3285" s="600" t="s">
        <v>80</v>
      </c>
      <c r="H3285" s="600" t="s">
        <v>3313</v>
      </c>
      <c r="I3285" s="604" t="s">
        <v>40</v>
      </c>
      <c r="J3285" s="1"/>
    </row>
    <row r="3286" spans="1:10" ht="12.75" customHeight="1">
      <c r="A3286" s="1809" t="s">
        <v>1741</v>
      </c>
      <c r="B3286" s="1811" t="s">
        <v>1947</v>
      </c>
      <c r="C3286" s="604" t="s">
        <v>3317</v>
      </c>
      <c r="D3286" s="604" t="s">
        <v>1688</v>
      </c>
      <c r="E3286" s="604" t="s">
        <v>1705</v>
      </c>
      <c r="F3286" s="600" t="s">
        <v>5921</v>
      </c>
      <c r="G3286" s="600" t="s">
        <v>415</v>
      </c>
      <c r="H3286" s="600" t="s">
        <v>1714</v>
      </c>
      <c r="I3286" s="604" t="s">
        <v>29</v>
      </c>
      <c r="J3286" s="1"/>
    </row>
    <row r="3287" spans="1:10" ht="12.75" customHeight="1">
      <c r="A3287" s="381" t="s">
        <v>1638</v>
      </c>
      <c r="B3287" s="2245">
        <v>3</v>
      </c>
      <c r="C3287" s="2080"/>
      <c r="D3287" s="2080"/>
      <c r="E3287" s="2080"/>
      <c r="F3287" s="2080"/>
      <c r="G3287" s="2080"/>
      <c r="H3287" s="2080"/>
      <c r="I3287" s="2081"/>
      <c r="J3287" s="1"/>
    </row>
    <row r="3288" spans="1:10" ht="12.75" customHeight="1">
      <c r="A3288" s="1809" t="s">
        <v>5936</v>
      </c>
      <c r="B3288" s="1810" t="s">
        <v>5937</v>
      </c>
      <c r="C3288" s="604" t="s">
        <v>3692</v>
      </c>
      <c r="D3288" s="604" t="s">
        <v>1688</v>
      </c>
      <c r="E3288" s="604" t="s">
        <v>1705</v>
      </c>
      <c r="F3288" s="600" t="s">
        <v>1115</v>
      </c>
      <c r="G3288" s="600" t="s">
        <v>177</v>
      </c>
      <c r="H3288" s="600" t="s">
        <v>5938</v>
      </c>
      <c r="I3288" s="604" t="s">
        <v>29</v>
      </c>
      <c r="J3288" s="1"/>
    </row>
    <row r="3289" spans="1:10" ht="12.75" customHeight="1">
      <c r="A3289" s="1809" t="s">
        <v>5939</v>
      </c>
      <c r="B3289" s="1811" t="s">
        <v>5940</v>
      </c>
      <c r="C3289" s="604">
        <v>223</v>
      </c>
      <c r="D3289" s="604" t="s">
        <v>1688</v>
      </c>
      <c r="E3289" s="604" t="s">
        <v>1689</v>
      </c>
      <c r="F3289" s="600" t="s">
        <v>741</v>
      </c>
      <c r="G3289" s="600" t="s">
        <v>303</v>
      </c>
      <c r="H3289" s="600" t="s">
        <v>5926</v>
      </c>
      <c r="I3289" s="604" t="s">
        <v>29</v>
      </c>
      <c r="J3289" s="1"/>
    </row>
    <row r="3290" spans="1:10" ht="12.75" customHeight="1">
      <c r="A3290" s="1809" t="s">
        <v>5941</v>
      </c>
      <c r="B3290" s="1811" t="s">
        <v>3405</v>
      </c>
      <c r="C3290" s="604">
        <v>223</v>
      </c>
      <c r="D3290" s="604" t="s">
        <v>1688</v>
      </c>
      <c r="E3290" s="604" t="s">
        <v>1689</v>
      </c>
      <c r="F3290" s="600" t="s">
        <v>730</v>
      </c>
      <c r="G3290" s="600" t="s">
        <v>177</v>
      </c>
      <c r="H3290" s="600" t="s">
        <v>5909</v>
      </c>
      <c r="I3290" s="604" t="s">
        <v>29</v>
      </c>
      <c r="J3290" s="1"/>
    </row>
    <row r="3291" spans="1:10" ht="12.75" customHeight="1">
      <c r="A3291" s="1809" t="s">
        <v>5942</v>
      </c>
      <c r="B3291" s="1811" t="s">
        <v>5943</v>
      </c>
      <c r="C3291" s="604" t="s">
        <v>3692</v>
      </c>
      <c r="D3291" s="604" t="s">
        <v>1688</v>
      </c>
      <c r="E3291" s="604" t="s">
        <v>1689</v>
      </c>
      <c r="F3291" s="600" t="s">
        <v>721</v>
      </c>
      <c r="G3291" s="600" t="s">
        <v>177</v>
      </c>
      <c r="H3291" s="600" t="s">
        <v>722</v>
      </c>
      <c r="I3291" s="604" t="s">
        <v>37</v>
      </c>
      <c r="J3291" s="1"/>
    </row>
    <row r="3292" spans="1:10" ht="12.75" customHeight="1">
      <c r="A3292" s="1809" t="s">
        <v>5944</v>
      </c>
      <c r="B3292" s="1811" t="s">
        <v>5945</v>
      </c>
      <c r="C3292" s="604">
        <v>122</v>
      </c>
      <c r="D3292" s="604" t="s">
        <v>1688</v>
      </c>
      <c r="E3292" s="604" t="s">
        <v>1689</v>
      </c>
      <c r="F3292" s="600" t="s">
        <v>730</v>
      </c>
      <c r="G3292" s="600" t="s">
        <v>80</v>
      </c>
      <c r="H3292" s="600" t="s">
        <v>5909</v>
      </c>
      <c r="I3292" s="604" t="s">
        <v>29</v>
      </c>
      <c r="J3292" s="1"/>
    </row>
    <row r="3293" spans="1:10" ht="12.75" customHeight="1">
      <c r="A3293" s="1809" t="s">
        <v>5946</v>
      </c>
      <c r="B3293" s="1811" t="s">
        <v>5947</v>
      </c>
      <c r="C3293" s="604">
        <v>202</v>
      </c>
      <c r="D3293" s="604" t="s">
        <v>1688</v>
      </c>
      <c r="E3293" s="604" t="s">
        <v>1689</v>
      </c>
      <c r="F3293" s="600" t="s">
        <v>718</v>
      </c>
      <c r="G3293" s="600" t="s">
        <v>80</v>
      </c>
      <c r="H3293" s="600" t="s">
        <v>720</v>
      </c>
      <c r="I3293" s="604" t="s">
        <v>29</v>
      </c>
      <c r="J3293" s="1"/>
    </row>
    <row r="3294" spans="1:10" ht="12.75" customHeight="1">
      <c r="A3294" s="1809" t="s">
        <v>4309</v>
      </c>
      <c r="B3294" s="1811" t="s">
        <v>3627</v>
      </c>
      <c r="C3294" s="604" t="s">
        <v>2346</v>
      </c>
      <c r="D3294" s="604" t="s">
        <v>1688</v>
      </c>
      <c r="E3294" s="604" t="s">
        <v>1705</v>
      </c>
      <c r="F3294" s="600" t="s">
        <v>716</v>
      </c>
      <c r="G3294" s="600" t="s">
        <v>177</v>
      </c>
      <c r="H3294" s="600" t="s">
        <v>3372</v>
      </c>
      <c r="I3294" s="604" t="s">
        <v>29</v>
      </c>
      <c r="J3294" s="1"/>
    </row>
    <row r="3295" spans="1:10" ht="12.75" customHeight="1">
      <c r="A3295" s="1809" t="s">
        <v>1760</v>
      </c>
      <c r="B3295" s="1811" t="s">
        <v>5948</v>
      </c>
      <c r="C3295" s="604">
        <v>200</v>
      </c>
      <c r="D3295" s="604" t="s">
        <v>1688</v>
      </c>
      <c r="E3295" s="604" t="s">
        <v>1705</v>
      </c>
      <c r="F3295" s="651" t="s">
        <v>184</v>
      </c>
      <c r="G3295" s="1642" t="s">
        <v>104</v>
      </c>
      <c r="H3295" s="1642" t="s">
        <v>6</v>
      </c>
      <c r="I3295" s="604" t="s">
        <v>29</v>
      </c>
      <c r="J3295" s="1"/>
    </row>
    <row r="3296" spans="1:10" ht="12.75" customHeight="1">
      <c r="A3296" s="1809" t="s">
        <v>1758</v>
      </c>
      <c r="B3296" s="1811" t="s">
        <v>88</v>
      </c>
      <c r="C3296" s="604">
        <v>200</v>
      </c>
      <c r="D3296" s="604" t="s">
        <v>1688</v>
      </c>
      <c r="E3296" s="604" t="s">
        <v>1689</v>
      </c>
      <c r="F3296" s="651" t="s">
        <v>5949</v>
      </c>
      <c r="G3296" s="600" t="s">
        <v>104</v>
      </c>
      <c r="H3296" s="600" t="s">
        <v>88</v>
      </c>
      <c r="I3296" s="604" t="s">
        <v>29</v>
      </c>
      <c r="J3296" s="1"/>
    </row>
    <row r="3297" spans="1:10" ht="12.75" customHeight="1">
      <c r="A3297" s="381" t="s">
        <v>1638</v>
      </c>
      <c r="B3297" s="2245">
        <v>4</v>
      </c>
      <c r="C3297" s="2080"/>
      <c r="D3297" s="2080"/>
      <c r="E3297" s="2080"/>
      <c r="F3297" s="2080"/>
      <c r="G3297" s="2080"/>
      <c r="H3297" s="2080"/>
      <c r="I3297" s="2081"/>
      <c r="J3297" s="1"/>
    </row>
    <row r="3298" spans="1:10" ht="12.75" customHeight="1">
      <c r="A3298" s="1809" t="s">
        <v>5950</v>
      </c>
      <c r="B3298" s="1810" t="s">
        <v>5951</v>
      </c>
      <c r="C3298" s="604">
        <v>223</v>
      </c>
      <c r="D3298" s="604" t="s">
        <v>1688</v>
      </c>
      <c r="E3298" s="604" t="s">
        <v>1689</v>
      </c>
      <c r="F3298" s="600" t="s">
        <v>738</v>
      </c>
      <c r="G3298" s="600" t="s">
        <v>635</v>
      </c>
      <c r="H3298" s="600" t="s">
        <v>5900</v>
      </c>
      <c r="I3298" s="604" t="s">
        <v>29</v>
      </c>
      <c r="J3298" s="1"/>
    </row>
    <row r="3299" spans="1:10" ht="12.75" customHeight="1">
      <c r="A3299" s="1809" t="s">
        <v>5952</v>
      </c>
      <c r="B3299" s="1811" t="s">
        <v>5953</v>
      </c>
      <c r="C3299" s="604" t="s">
        <v>3692</v>
      </c>
      <c r="D3299" s="604" t="s">
        <v>1688</v>
      </c>
      <c r="E3299" s="604" t="s">
        <v>1705</v>
      </c>
      <c r="F3299" s="600" t="s">
        <v>730</v>
      </c>
      <c r="G3299" s="600" t="s">
        <v>177</v>
      </c>
      <c r="H3299" s="600" t="s">
        <v>5909</v>
      </c>
      <c r="I3299" s="604" t="s">
        <v>29</v>
      </c>
      <c r="J3299" s="1"/>
    </row>
    <row r="3300" spans="1:10" ht="12.75" customHeight="1">
      <c r="A3300" s="1809" t="s">
        <v>5954</v>
      </c>
      <c r="B3300" s="1811" t="s">
        <v>5955</v>
      </c>
      <c r="C3300" s="604" t="s">
        <v>3692</v>
      </c>
      <c r="D3300" s="604" t="s">
        <v>1688</v>
      </c>
      <c r="E3300" s="604" t="s">
        <v>1689</v>
      </c>
      <c r="F3300" s="600" t="s">
        <v>721</v>
      </c>
      <c r="G3300" s="600" t="s">
        <v>80</v>
      </c>
      <c r="H3300" s="600" t="s">
        <v>722</v>
      </c>
      <c r="I3300" s="604" t="s">
        <v>37</v>
      </c>
      <c r="J3300" s="1"/>
    </row>
    <row r="3301" spans="1:10" ht="12.75" customHeight="1">
      <c r="A3301" s="1809" t="s">
        <v>5956</v>
      </c>
      <c r="B3301" s="1811" t="s">
        <v>5957</v>
      </c>
      <c r="C3301" s="604">
        <v>202</v>
      </c>
      <c r="D3301" s="604" t="s">
        <v>1688</v>
      </c>
      <c r="E3301" s="604" t="s">
        <v>1689</v>
      </c>
      <c r="F3301" s="600" t="s">
        <v>730</v>
      </c>
      <c r="G3301" s="600" t="s">
        <v>177</v>
      </c>
      <c r="H3301" s="600" t="s">
        <v>5909</v>
      </c>
      <c r="I3301" s="604" t="s">
        <v>29</v>
      </c>
      <c r="J3301" s="1"/>
    </row>
    <row r="3302" spans="1:10" ht="12.75" customHeight="1">
      <c r="A3302" s="1809" t="s">
        <v>5958</v>
      </c>
      <c r="B3302" s="1811" t="s">
        <v>5959</v>
      </c>
      <c r="C3302" s="604">
        <v>202</v>
      </c>
      <c r="D3302" s="604" t="s">
        <v>1688</v>
      </c>
      <c r="E3302" s="604" t="s">
        <v>1689</v>
      </c>
      <c r="F3302" s="600" t="s">
        <v>721</v>
      </c>
      <c r="G3302" s="600" t="s">
        <v>1297</v>
      </c>
      <c r="H3302" s="600" t="s">
        <v>722</v>
      </c>
      <c r="I3302" s="604" t="s">
        <v>37</v>
      </c>
      <c r="J3302" s="1"/>
    </row>
    <row r="3303" spans="1:10" ht="12.75" customHeight="1">
      <c r="A3303" s="1809" t="s">
        <v>5960</v>
      </c>
      <c r="B3303" s="1811" t="s">
        <v>5961</v>
      </c>
      <c r="C3303" s="604" t="s">
        <v>5911</v>
      </c>
      <c r="D3303" s="604" t="s">
        <v>1688</v>
      </c>
      <c r="E3303" s="604" t="s">
        <v>1689</v>
      </c>
      <c r="F3303" s="600" t="s">
        <v>718</v>
      </c>
      <c r="G3303" s="600" t="s">
        <v>177</v>
      </c>
      <c r="H3303" s="600" t="s">
        <v>5930</v>
      </c>
      <c r="I3303" s="604" t="s">
        <v>29</v>
      </c>
      <c r="J3303" s="1"/>
    </row>
    <row r="3304" spans="1:10" ht="12.75" customHeight="1">
      <c r="A3304" s="1809" t="s">
        <v>5962</v>
      </c>
      <c r="B3304" s="1811" t="s">
        <v>5963</v>
      </c>
      <c r="C3304" s="604" t="s">
        <v>3686</v>
      </c>
      <c r="D3304" s="604" t="s">
        <v>1688</v>
      </c>
      <c r="E3304" s="604" t="s">
        <v>1705</v>
      </c>
      <c r="F3304" s="600" t="s">
        <v>174</v>
      </c>
      <c r="G3304" s="600" t="s">
        <v>3453</v>
      </c>
      <c r="H3304" s="600" t="s">
        <v>6</v>
      </c>
      <c r="I3304" s="604" t="s">
        <v>29</v>
      </c>
      <c r="J3304" s="1"/>
    </row>
    <row r="3305" spans="1:10" ht="12.75" customHeight="1">
      <c r="A3305" s="1809" t="s">
        <v>4323</v>
      </c>
      <c r="B3305" s="1811" t="s">
        <v>3640</v>
      </c>
      <c r="C3305" s="604" t="s">
        <v>2346</v>
      </c>
      <c r="D3305" s="604" t="s">
        <v>1688</v>
      </c>
      <c r="E3305" s="604" t="s">
        <v>1705</v>
      </c>
      <c r="F3305" s="600" t="s">
        <v>716</v>
      </c>
      <c r="G3305" s="600" t="s">
        <v>177</v>
      </c>
      <c r="H3305" s="600" t="s">
        <v>5964</v>
      </c>
      <c r="I3305" s="604" t="s">
        <v>29</v>
      </c>
      <c r="J3305" s="1"/>
    </row>
    <row r="3306" spans="1:10" ht="12.75" customHeight="1">
      <c r="A3306" s="1809" t="s">
        <v>1793</v>
      </c>
      <c r="B3306" s="1811" t="s">
        <v>5965</v>
      </c>
      <c r="C3306" s="604">
        <v>200</v>
      </c>
      <c r="D3306" s="604" t="s">
        <v>1688</v>
      </c>
      <c r="E3306" s="604" t="s">
        <v>1689</v>
      </c>
      <c r="F3306" s="600" t="s">
        <v>5966</v>
      </c>
      <c r="G3306" s="600" t="s">
        <v>3453</v>
      </c>
      <c r="H3306" s="600" t="s">
        <v>210</v>
      </c>
      <c r="I3306" s="604" t="s">
        <v>29</v>
      </c>
      <c r="J3306" s="1"/>
    </row>
    <row r="3307" spans="1:10" ht="12.75" customHeight="1">
      <c r="A3307" s="1809" t="s">
        <v>1796</v>
      </c>
      <c r="B3307" s="1811" t="s">
        <v>5967</v>
      </c>
      <c r="C3307" s="604">
        <v>200</v>
      </c>
      <c r="D3307" s="604" t="s">
        <v>1688</v>
      </c>
      <c r="E3307" s="604" t="s">
        <v>1689</v>
      </c>
      <c r="F3307" s="600" t="s">
        <v>730</v>
      </c>
      <c r="G3307" s="600" t="s">
        <v>177</v>
      </c>
      <c r="H3307" s="600" t="s">
        <v>5909</v>
      </c>
      <c r="I3307" s="604" t="s">
        <v>29</v>
      </c>
      <c r="J3307" s="1"/>
    </row>
    <row r="3308" spans="1:10" ht="12.75" customHeight="1">
      <c r="A3308" s="1809" t="s">
        <v>1994</v>
      </c>
      <c r="B3308" s="1811" t="s">
        <v>1803</v>
      </c>
      <c r="C3308" s="604">
        <v>200</v>
      </c>
      <c r="D3308" s="604" t="s">
        <v>1688</v>
      </c>
      <c r="E3308" s="604"/>
      <c r="F3308" s="600" t="s">
        <v>5969</v>
      </c>
      <c r="G3308" s="600" t="s">
        <v>104</v>
      </c>
      <c r="H3308" s="600" t="s">
        <v>88</v>
      </c>
      <c r="I3308" s="604" t="s">
        <v>29</v>
      </c>
      <c r="J3308" s="1"/>
    </row>
    <row r="3309" spans="1:10" ht="12.75" customHeight="1">
      <c r="A3309" s="604"/>
      <c r="B3309" s="600"/>
      <c r="C3309" s="604"/>
      <c r="D3309" s="604"/>
      <c r="E3309" s="604"/>
      <c r="F3309" s="600"/>
      <c r="G3309" s="600"/>
      <c r="H3309" s="600"/>
      <c r="I3309" s="604"/>
      <c r="J3309" s="1"/>
    </row>
    <row r="3310" spans="1:10" ht="12.75" customHeight="1">
      <c r="A3310" s="381" t="s">
        <v>1638</v>
      </c>
      <c r="B3310" s="2245">
        <v>5</v>
      </c>
      <c r="C3310" s="2080"/>
      <c r="D3310" s="2080"/>
      <c r="E3310" s="2080"/>
      <c r="F3310" s="2080"/>
      <c r="G3310" s="2080"/>
      <c r="H3310" s="2080"/>
      <c r="I3310" s="2081"/>
      <c r="J3310" s="1"/>
    </row>
    <row r="3311" spans="1:10" ht="12.75" customHeight="1">
      <c r="A3311" s="1809" t="s">
        <v>5970</v>
      </c>
      <c r="B3311" s="1810" t="s">
        <v>5971</v>
      </c>
      <c r="C3311" s="604">
        <v>101</v>
      </c>
      <c r="D3311" s="604" t="s">
        <v>1688</v>
      </c>
      <c r="E3311" s="604" t="s">
        <v>1689</v>
      </c>
      <c r="F3311" s="600" t="s">
        <v>741</v>
      </c>
      <c r="G3311" s="600" t="s">
        <v>2316</v>
      </c>
      <c r="H3311" s="600" t="s">
        <v>742</v>
      </c>
      <c r="I3311" s="604" t="s">
        <v>29</v>
      </c>
      <c r="J3311" s="1"/>
    </row>
    <row r="3312" spans="1:10" ht="12.75" customHeight="1">
      <c r="A3312" s="1809" t="s">
        <v>5972</v>
      </c>
      <c r="B3312" s="1811" t="s">
        <v>5973</v>
      </c>
      <c r="C3312" s="604">
        <v>202</v>
      </c>
      <c r="D3312" s="604" t="s">
        <v>1688</v>
      </c>
      <c r="E3312" s="604" t="s">
        <v>5974</v>
      </c>
      <c r="F3312" s="600" t="s">
        <v>730</v>
      </c>
      <c r="G3312" s="600" t="s">
        <v>177</v>
      </c>
      <c r="H3312" s="600" t="s">
        <v>5909</v>
      </c>
      <c r="I3312" s="604" t="s">
        <v>29</v>
      </c>
      <c r="J3312" s="1"/>
    </row>
    <row r="3313" spans="1:10" ht="12.75" customHeight="1">
      <c r="A3313" s="1809" t="s">
        <v>5975</v>
      </c>
      <c r="B3313" s="1811" t="s">
        <v>5976</v>
      </c>
      <c r="C3313" s="604">
        <v>223</v>
      </c>
      <c r="D3313" s="604" t="s">
        <v>1688</v>
      </c>
      <c r="E3313" s="604" t="s">
        <v>5974</v>
      </c>
      <c r="F3313" s="600" t="s">
        <v>730</v>
      </c>
      <c r="G3313" s="600" t="s">
        <v>177</v>
      </c>
      <c r="H3313" s="600" t="s">
        <v>5909</v>
      </c>
      <c r="I3313" s="604" t="s">
        <v>29</v>
      </c>
      <c r="J3313" s="1"/>
    </row>
    <row r="3314" spans="1:10" ht="12.75" customHeight="1">
      <c r="A3314" s="1809" t="s">
        <v>5977</v>
      </c>
      <c r="B3314" s="1811" t="s">
        <v>795</v>
      </c>
      <c r="C3314" s="604">
        <v>122</v>
      </c>
      <c r="D3314" s="604" t="s">
        <v>1688</v>
      </c>
      <c r="E3314" s="604" t="s">
        <v>1689</v>
      </c>
      <c r="F3314" s="600" t="s">
        <v>716</v>
      </c>
      <c r="G3314" s="600" t="s">
        <v>177</v>
      </c>
      <c r="H3314" s="600" t="s">
        <v>3372</v>
      </c>
      <c r="I3314" s="604" t="s">
        <v>29</v>
      </c>
      <c r="J3314" s="1"/>
    </row>
    <row r="3315" spans="1:10" ht="12.75" customHeight="1">
      <c r="A3315" s="1809" t="s">
        <v>5978</v>
      </c>
      <c r="B3315" s="1811" t="s">
        <v>5979</v>
      </c>
      <c r="C3315" s="604">
        <v>202</v>
      </c>
      <c r="D3315" s="604" t="s">
        <v>1688</v>
      </c>
      <c r="E3315" s="604" t="s">
        <v>5974</v>
      </c>
      <c r="F3315" s="600" t="s">
        <v>735</v>
      </c>
      <c r="G3315" s="600" t="s">
        <v>177</v>
      </c>
      <c r="H3315" s="600" t="s">
        <v>736</v>
      </c>
      <c r="I3315" s="604" t="s">
        <v>29</v>
      </c>
      <c r="J3315" s="1"/>
    </row>
    <row r="3316" spans="1:10" ht="12.75" customHeight="1">
      <c r="A3316" s="1809" t="s">
        <v>5980</v>
      </c>
      <c r="B3316" s="1811" t="s">
        <v>5981</v>
      </c>
      <c r="C3316" s="604" t="s">
        <v>3692</v>
      </c>
      <c r="D3316" s="604" t="s">
        <v>1688</v>
      </c>
      <c r="E3316" s="604" t="s">
        <v>1689</v>
      </c>
      <c r="F3316" s="600" t="s">
        <v>716</v>
      </c>
      <c r="G3316" s="600" t="s">
        <v>177</v>
      </c>
      <c r="H3316" s="600" t="s">
        <v>3372</v>
      </c>
      <c r="I3316" s="604" t="s">
        <v>29</v>
      </c>
      <c r="J3316" s="1"/>
    </row>
    <row r="3317" spans="1:10" ht="12.75" customHeight="1">
      <c r="A3317" s="1809" t="s">
        <v>5982</v>
      </c>
      <c r="B3317" s="1811" t="s">
        <v>5983</v>
      </c>
      <c r="C3317" s="604" t="s">
        <v>3692</v>
      </c>
      <c r="D3317" s="604" t="s">
        <v>1688</v>
      </c>
      <c r="E3317" s="604" t="s">
        <v>1689</v>
      </c>
      <c r="F3317" s="600" t="s">
        <v>735</v>
      </c>
      <c r="G3317" s="600" t="s">
        <v>177</v>
      </c>
      <c r="H3317" s="600" t="s">
        <v>736</v>
      </c>
      <c r="I3317" s="604" t="s">
        <v>29</v>
      </c>
      <c r="J3317" s="1"/>
    </row>
    <row r="3318" spans="1:10" ht="12.75" customHeight="1">
      <c r="A3318" s="1809" t="s">
        <v>5984</v>
      </c>
      <c r="B3318" s="1811" t="s">
        <v>5985</v>
      </c>
      <c r="C3318" s="604">
        <v>223</v>
      </c>
      <c r="D3318" s="604" t="s">
        <v>1688</v>
      </c>
      <c r="E3318" s="604" t="s">
        <v>5974</v>
      </c>
      <c r="F3318" s="600" t="s">
        <v>735</v>
      </c>
      <c r="G3318" s="600" t="s">
        <v>177</v>
      </c>
      <c r="H3318" s="600" t="s">
        <v>736</v>
      </c>
      <c r="I3318" s="604" t="s">
        <v>29</v>
      </c>
      <c r="J3318" s="1"/>
    </row>
    <row r="3319" spans="1:10" ht="12.75" customHeight="1">
      <c r="A3319" s="1809" t="s">
        <v>5986</v>
      </c>
      <c r="B3319" s="1811" t="s">
        <v>5987</v>
      </c>
      <c r="C3319" s="604">
        <v>223</v>
      </c>
      <c r="D3319" s="604" t="s">
        <v>1688</v>
      </c>
      <c r="E3319" s="604" t="s">
        <v>1689</v>
      </c>
      <c r="F3319" s="600" t="s">
        <v>721</v>
      </c>
      <c r="G3319" s="600" t="s">
        <v>177</v>
      </c>
      <c r="H3319" s="600" t="s">
        <v>722</v>
      </c>
      <c r="I3319" s="604" t="s">
        <v>37</v>
      </c>
      <c r="J3319" s="1"/>
    </row>
    <row r="3320" spans="1:10" ht="12.75" customHeight="1">
      <c r="A3320" s="381" t="s">
        <v>1638</v>
      </c>
      <c r="B3320" s="2245">
        <v>6</v>
      </c>
      <c r="C3320" s="2080"/>
      <c r="D3320" s="2080"/>
      <c r="E3320" s="2080"/>
      <c r="F3320" s="2080"/>
      <c r="G3320" s="2080"/>
      <c r="H3320" s="2080"/>
      <c r="I3320" s="2081"/>
      <c r="J3320" s="1"/>
    </row>
    <row r="3321" spans="1:10" ht="12.75" customHeight="1">
      <c r="A3321" s="1809" t="s">
        <v>5988</v>
      </c>
      <c r="B3321" s="1810" t="s">
        <v>5989</v>
      </c>
      <c r="C3321" s="604">
        <v>202</v>
      </c>
      <c r="D3321" s="604" t="s">
        <v>1688</v>
      </c>
      <c r="E3321" s="604" t="s">
        <v>1689</v>
      </c>
      <c r="F3321" s="600" t="s">
        <v>730</v>
      </c>
      <c r="G3321" s="600" t="s">
        <v>177</v>
      </c>
      <c r="H3321" s="600" t="s">
        <v>5909</v>
      </c>
      <c r="I3321" s="604" t="s">
        <v>29</v>
      </c>
      <c r="J3321" s="1"/>
    </row>
    <row r="3322" spans="1:10" ht="12.75" customHeight="1">
      <c r="A3322" s="1809" t="s">
        <v>5990</v>
      </c>
      <c r="B3322" s="1811" t="s">
        <v>5991</v>
      </c>
      <c r="C3322" s="604">
        <v>223</v>
      </c>
      <c r="D3322" s="604" t="s">
        <v>1688</v>
      </c>
      <c r="E3322" s="604" t="s">
        <v>1689</v>
      </c>
      <c r="F3322" s="600" t="s">
        <v>741</v>
      </c>
      <c r="G3322" s="600" t="s">
        <v>5903</v>
      </c>
      <c r="H3322" s="600" t="s">
        <v>5992</v>
      </c>
      <c r="I3322" s="604" t="s">
        <v>29</v>
      </c>
      <c r="J3322" s="1"/>
    </row>
    <row r="3323" spans="1:10" ht="12.75" customHeight="1">
      <c r="A3323" s="1809" t="s">
        <v>5993</v>
      </c>
      <c r="B3323" s="1811" t="s">
        <v>5994</v>
      </c>
      <c r="C3323" s="604">
        <v>223</v>
      </c>
      <c r="D3323" s="604" t="s">
        <v>1688</v>
      </c>
      <c r="E3323" s="604" t="s">
        <v>1689</v>
      </c>
      <c r="F3323" s="600" t="s">
        <v>716</v>
      </c>
      <c r="G3323" s="600" t="s">
        <v>177</v>
      </c>
      <c r="H3323" s="600" t="s">
        <v>3372</v>
      </c>
      <c r="I3323" s="604" t="s">
        <v>29</v>
      </c>
      <c r="J3323" s="1"/>
    </row>
    <row r="3324" spans="1:10" ht="12.75" customHeight="1">
      <c r="A3324" s="1809" t="s">
        <v>5995</v>
      </c>
      <c r="B3324" s="1811" t="s">
        <v>5996</v>
      </c>
      <c r="C3324" s="604" t="s">
        <v>3692</v>
      </c>
      <c r="D3324" s="604" t="s">
        <v>1688</v>
      </c>
      <c r="E3324" s="604" t="s">
        <v>5974</v>
      </c>
      <c r="F3324" s="600" t="s">
        <v>735</v>
      </c>
      <c r="G3324" s="600" t="s">
        <v>177</v>
      </c>
      <c r="H3324" s="600" t="s">
        <v>736</v>
      </c>
      <c r="I3324" s="604" t="s">
        <v>29</v>
      </c>
      <c r="J3324" s="1"/>
    </row>
    <row r="3325" spans="1:10" ht="12.75" customHeight="1">
      <c r="A3325" s="1809" t="s">
        <v>5997</v>
      </c>
      <c r="B3325" s="1811" t="s">
        <v>5998</v>
      </c>
      <c r="C3325" s="604" t="s">
        <v>3692</v>
      </c>
      <c r="D3325" s="604" t="s">
        <v>1688</v>
      </c>
      <c r="E3325" s="604" t="s">
        <v>1689</v>
      </c>
      <c r="F3325" s="600" t="s">
        <v>735</v>
      </c>
      <c r="G3325" s="600" t="s">
        <v>177</v>
      </c>
      <c r="H3325" s="600" t="s">
        <v>736</v>
      </c>
      <c r="I3325" s="604" t="s">
        <v>29</v>
      </c>
      <c r="J3325" s="1"/>
    </row>
    <row r="3326" spans="1:10" ht="12.75" customHeight="1">
      <c r="A3326" s="1809" t="s">
        <v>5999</v>
      </c>
      <c r="B3326" s="1811" t="s">
        <v>6000</v>
      </c>
      <c r="C3326" s="604" t="s">
        <v>3686</v>
      </c>
      <c r="D3326" s="604" t="s">
        <v>1688</v>
      </c>
      <c r="E3326" s="604" t="s">
        <v>1689</v>
      </c>
      <c r="F3326" s="600" t="s">
        <v>735</v>
      </c>
      <c r="G3326" s="600" t="s">
        <v>177</v>
      </c>
      <c r="H3326" s="600" t="s">
        <v>736</v>
      </c>
      <c r="I3326" s="604" t="s">
        <v>29</v>
      </c>
      <c r="J3326" s="1"/>
    </row>
    <row r="3327" spans="1:10" ht="12.75" customHeight="1">
      <c r="A3327" s="1809" t="s">
        <v>6001</v>
      </c>
      <c r="B3327" s="1811" t="s">
        <v>6002</v>
      </c>
      <c r="C3327" s="604" t="s">
        <v>3686</v>
      </c>
      <c r="D3327" s="604" t="s">
        <v>1688</v>
      </c>
      <c r="E3327" s="604" t="s">
        <v>1689</v>
      </c>
      <c r="F3327" s="600" t="s">
        <v>728</v>
      </c>
      <c r="G3327" s="600" t="s">
        <v>177</v>
      </c>
      <c r="H3327" s="600" t="s">
        <v>6003</v>
      </c>
      <c r="I3327" s="604" t="s">
        <v>29</v>
      </c>
      <c r="J3327" s="1"/>
    </row>
    <row r="3328" spans="1:10" ht="12.75" customHeight="1">
      <c r="A3328" s="1809" t="s">
        <v>6004</v>
      </c>
      <c r="B3328" s="1811" t="s">
        <v>6005</v>
      </c>
      <c r="C3328" s="604">
        <v>202</v>
      </c>
      <c r="D3328" s="604" t="s">
        <v>1688</v>
      </c>
      <c r="E3328" s="604" t="s">
        <v>1689</v>
      </c>
      <c r="F3328" s="600" t="s">
        <v>723</v>
      </c>
      <c r="G3328" s="600" t="s">
        <v>177</v>
      </c>
      <c r="H3328" s="600" t="s">
        <v>6006</v>
      </c>
      <c r="I3328" s="604" t="s">
        <v>29</v>
      </c>
      <c r="J3328" s="1"/>
    </row>
    <row r="3329" spans="1:10" ht="12.75" customHeight="1">
      <c r="A3329" s="1809" t="s">
        <v>6007</v>
      </c>
      <c r="B3329" s="1811" t="s">
        <v>6008</v>
      </c>
      <c r="C3329" s="604" t="s">
        <v>2346</v>
      </c>
      <c r="D3329" s="604" t="s">
        <v>1688</v>
      </c>
      <c r="E3329" s="604" t="s">
        <v>1689</v>
      </c>
      <c r="F3329" s="600" t="s">
        <v>6009</v>
      </c>
      <c r="G3329" s="600" t="s">
        <v>132</v>
      </c>
      <c r="H3329" s="600" t="s">
        <v>6010</v>
      </c>
      <c r="I3329" s="604" t="s">
        <v>29</v>
      </c>
      <c r="J3329" s="1"/>
    </row>
    <row r="3330" spans="1:10" ht="12.75" customHeight="1">
      <c r="A3330" s="1770" t="s">
        <v>1638</v>
      </c>
      <c r="B3330" s="2255">
        <v>7</v>
      </c>
      <c r="C3330" s="2080"/>
      <c r="D3330" s="2080"/>
      <c r="E3330" s="2080"/>
      <c r="F3330" s="2080"/>
      <c r="G3330" s="2080"/>
      <c r="H3330" s="2080"/>
      <c r="I3330" s="2081"/>
      <c r="J3330" s="1"/>
    </row>
    <row r="3331" spans="1:10" ht="12.75" customHeight="1">
      <c r="A3331" s="1809" t="s">
        <v>6011</v>
      </c>
      <c r="B3331" s="1810" t="s">
        <v>6012</v>
      </c>
      <c r="C3331" s="604" t="s">
        <v>3692</v>
      </c>
      <c r="D3331" s="604" t="s">
        <v>1688</v>
      </c>
      <c r="E3331" s="604" t="s">
        <v>1689</v>
      </c>
      <c r="F3331" s="600" t="s">
        <v>741</v>
      </c>
      <c r="G3331" s="600" t="s">
        <v>5903</v>
      </c>
      <c r="H3331" s="600" t="s">
        <v>742</v>
      </c>
      <c r="I3331" s="604" t="s">
        <v>29</v>
      </c>
      <c r="J3331" s="1"/>
    </row>
    <row r="3332" spans="1:10" ht="15.75" customHeight="1">
      <c r="A3332" s="1809" t="s">
        <v>6013</v>
      </c>
      <c r="B3332" s="1811" t="s">
        <v>6014</v>
      </c>
      <c r="C3332" s="604">
        <v>223</v>
      </c>
      <c r="D3332" s="604" t="s">
        <v>1688</v>
      </c>
      <c r="E3332" s="604" t="s">
        <v>1689</v>
      </c>
      <c r="F3332" s="600" t="s">
        <v>725</v>
      </c>
      <c r="G3332" s="600" t="s">
        <v>6015</v>
      </c>
      <c r="H3332" s="600" t="s">
        <v>6016</v>
      </c>
      <c r="I3332" s="604" t="s">
        <v>29</v>
      </c>
      <c r="J3332" s="1"/>
    </row>
    <row r="3333" spans="1:10" ht="12.75" customHeight="1">
      <c r="A3333" s="1809" t="s">
        <v>6017</v>
      </c>
      <c r="B3333" s="1811" t="s">
        <v>6018</v>
      </c>
      <c r="C3333" s="604">
        <v>101</v>
      </c>
      <c r="D3333" s="604" t="s">
        <v>1688</v>
      </c>
      <c r="E3333" s="604" t="s">
        <v>1689</v>
      </c>
      <c r="F3333" s="600" t="s">
        <v>725</v>
      </c>
      <c r="G3333" s="600" t="s">
        <v>6015</v>
      </c>
      <c r="H3333" s="600" t="s">
        <v>6016</v>
      </c>
      <c r="I3333" s="604" t="s">
        <v>29</v>
      </c>
      <c r="J3333" s="1"/>
    </row>
    <row r="3334" spans="1:10" ht="12.75" customHeight="1">
      <c r="A3334" s="1809" t="s">
        <v>6019</v>
      </c>
      <c r="B3334" s="1811" t="s">
        <v>6020</v>
      </c>
      <c r="C3334" s="604">
        <v>303</v>
      </c>
      <c r="D3334" s="604" t="s">
        <v>1688</v>
      </c>
      <c r="E3334" s="604" t="s">
        <v>1689</v>
      </c>
      <c r="F3334" s="600" t="s">
        <v>723</v>
      </c>
      <c r="G3334" s="600" t="s">
        <v>6015</v>
      </c>
      <c r="H3334" s="600" t="s">
        <v>6006</v>
      </c>
      <c r="I3334" s="604" t="s">
        <v>29</v>
      </c>
      <c r="J3334" s="1"/>
    </row>
    <row r="3335" spans="1:10" ht="12.75" customHeight="1">
      <c r="A3335" s="1809" t="s">
        <v>6021</v>
      </c>
      <c r="B3335" s="1811" t="s">
        <v>6022</v>
      </c>
      <c r="C3335" s="604" t="s">
        <v>3686</v>
      </c>
      <c r="D3335" s="604" t="s">
        <v>1688</v>
      </c>
      <c r="E3335" s="604" t="s">
        <v>1689</v>
      </c>
      <c r="F3335" s="600" t="s">
        <v>728</v>
      </c>
      <c r="G3335" s="600" t="s">
        <v>6015</v>
      </c>
      <c r="H3335" s="600" t="s">
        <v>729</v>
      </c>
      <c r="I3335" s="604" t="s">
        <v>29</v>
      </c>
      <c r="J3335" s="1"/>
    </row>
    <row r="3336" spans="1:10" ht="12.75" customHeight="1">
      <c r="A3336" s="1809" t="s">
        <v>6023</v>
      </c>
      <c r="B3336" s="1811" t="s">
        <v>6024</v>
      </c>
      <c r="C3336" s="604" t="s">
        <v>3686</v>
      </c>
      <c r="D3336" s="604" t="s">
        <v>1688</v>
      </c>
      <c r="E3336" s="604" t="s">
        <v>1689</v>
      </c>
      <c r="F3336" s="600" t="s">
        <v>733</v>
      </c>
      <c r="G3336" s="600" t="s">
        <v>1032</v>
      </c>
      <c r="H3336" s="600" t="s">
        <v>6010</v>
      </c>
      <c r="I3336" s="604" t="s">
        <v>29</v>
      </c>
      <c r="J3336" s="1"/>
    </row>
    <row r="3337" spans="1:10" ht="12.75" customHeight="1">
      <c r="A3337" s="1809" t="s">
        <v>6025</v>
      </c>
      <c r="B3337" s="1811" t="s">
        <v>6026</v>
      </c>
      <c r="C3337" s="604">
        <v>101</v>
      </c>
      <c r="D3337" s="604" t="s">
        <v>1688</v>
      </c>
      <c r="E3337" s="604" t="s">
        <v>1689</v>
      </c>
      <c r="F3337" s="600" t="s">
        <v>733</v>
      </c>
      <c r="G3337" s="600" t="s">
        <v>1032</v>
      </c>
      <c r="H3337" s="600" t="s">
        <v>6010</v>
      </c>
      <c r="I3337" s="604" t="s">
        <v>29</v>
      </c>
      <c r="J3337" s="1"/>
    </row>
    <row r="3338" spans="1:10" ht="12.75" customHeight="1">
      <c r="A3338" s="1809" t="s">
        <v>6027</v>
      </c>
      <c r="B3338" s="1811" t="s">
        <v>6028</v>
      </c>
      <c r="C3338" s="604" t="s">
        <v>5911</v>
      </c>
      <c r="D3338" s="604" t="s">
        <v>1688</v>
      </c>
      <c r="E3338" s="604" t="s">
        <v>1689</v>
      </c>
      <c r="F3338" s="600" t="s">
        <v>728</v>
      </c>
      <c r="G3338" s="600" t="s">
        <v>6015</v>
      </c>
      <c r="H3338" s="600" t="s">
        <v>729</v>
      </c>
      <c r="I3338" s="604" t="s">
        <v>29</v>
      </c>
      <c r="J3338" s="1"/>
    </row>
    <row r="3339" spans="1:10" ht="12.75" customHeight="1">
      <c r="A3339" s="1809" t="s">
        <v>6029</v>
      </c>
      <c r="B3339" s="1811" t="s">
        <v>6030</v>
      </c>
      <c r="C3339" s="604">
        <v>202</v>
      </c>
      <c r="D3339" s="604" t="s">
        <v>1688</v>
      </c>
      <c r="E3339" s="604" t="s">
        <v>1689</v>
      </c>
      <c r="F3339" s="600" t="s">
        <v>721</v>
      </c>
      <c r="G3339" s="600" t="s">
        <v>6015</v>
      </c>
      <c r="H3339" s="600" t="s">
        <v>722</v>
      </c>
      <c r="I3339" s="604" t="s">
        <v>29</v>
      </c>
      <c r="J3339" s="1"/>
    </row>
    <row r="3340" spans="1:10" ht="12.75" customHeight="1">
      <c r="A3340" s="1809" t="s">
        <v>6031</v>
      </c>
      <c r="B3340" s="1811" t="s">
        <v>6032</v>
      </c>
      <c r="C3340" s="604" t="s">
        <v>6033</v>
      </c>
      <c r="D3340" s="604" t="s">
        <v>1688</v>
      </c>
      <c r="E3340" s="604" t="s">
        <v>1689</v>
      </c>
      <c r="F3340" s="600" t="s">
        <v>723</v>
      </c>
      <c r="G3340" s="600" t="s">
        <v>6015</v>
      </c>
      <c r="H3340" s="600" t="s">
        <v>6006</v>
      </c>
      <c r="I3340" s="604" t="s">
        <v>29</v>
      </c>
      <c r="J3340" s="1"/>
    </row>
    <row r="3341" spans="1:10" ht="12.75" customHeight="1">
      <c r="A3341" s="381" t="s">
        <v>1638</v>
      </c>
      <c r="B3341" s="2362">
        <v>8</v>
      </c>
      <c r="C3341" s="2080"/>
      <c r="D3341" s="2080"/>
      <c r="E3341" s="2080"/>
      <c r="F3341" s="2080"/>
      <c r="G3341" s="2080"/>
      <c r="H3341" s="2080"/>
      <c r="I3341" s="2081"/>
      <c r="J3341" s="1"/>
    </row>
    <row r="3342" spans="1:10" ht="12.75" customHeight="1">
      <c r="A3342" s="1809" t="s">
        <v>6035</v>
      </c>
      <c r="B3342" s="1810" t="s">
        <v>6036</v>
      </c>
      <c r="C3342" s="604" t="s">
        <v>3692</v>
      </c>
      <c r="D3342" s="604" t="s">
        <v>1688</v>
      </c>
      <c r="E3342" s="604" t="s">
        <v>1689</v>
      </c>
      <c r="F3342" s="600" t="s">
        <v>741</v>
      </c>
      <c r="G3342" s="600" t="s">
        <v>5903</v>
      </c>
      <c r="H3342" s="600" t="s">
        <v>742</v>
      </c>
      <c r="I3342" s="604" t="s">
        <v>29</v>
      </c>
      <c r="J3342" s="1"/>
    </row>
    <row r="3343" spans="1:10" ht="12.75" customHeight="1">
      <c r="A3343" s="1809" t="s">
        <v>6037</v>
      </c>
      <c r="B3343" s="1811" t="s">
        <v>6038</v>
      </c>
      <c r="C3343" s="604">
        <v>122</v>
      </c>
      <c r="D3343" s="604" t="s">
        <v>1688</v>
      </c>
      <c r="E3343" s="604" t="s">
        <v>1689</v>
      </c>
      <c r="F3343" s="600" t="s">
        <v>725</v>
      </c>
      <c r="G3343" s="600" t="s">
        <v>177</v>
      </c>
      <c r="H3343" s="600" t="s">
        <v>6016</v>
      </c>
      <c r="I3343" s="604" t="s">
        <v>29</v>
      </c>
      <c r="J3343" s="1"/>
    </row>
    <row r="3344" spans="1:10" ht="12.75" customHeight="1">
      <c r="A3344" s="1809" t="s">
        <v>6039</v>
      </c>
      <c r="B3344" s="1811" t="s">
        <v>6040</v>
      </c>
      <c r="C3344" s="604">
        <v>223</v>
      </c>
      <c r="D3344" s="604" t="s">
        <v>1688</v>
      </c>
      <c r="E3344" s="604" t="s">
        <v>1689</v>
      </c>
      <c r="F3344" s="600" t="s">
        <v>725</v>
      </c>
      <c r="G3344" s="600" t="s">
        <v>177</v>
      </c>
      <c r="H3344" s="600" t="s">
        <v>6016</v>
      </c>
      <c r="I3344" s="604" t="s">
        <v>29</v>
      </c>
      <c r="J3344" s="1"/>
    </row>
    <row r="3345" spans="1:10" ht="12.75" customHeight="1">
      <c r="A3345" s="1809" t="s">
        <v>6041</v>
      </c>
      <c r="B3345" s="1811" t="s">
        <v>6042</v>
      </c>
      <c r="C3345" s="604" t="s">
        <v>3686</v>
      </c>
      <c r="D3345" s="604" t="s">
        <v>1688</v>
      </c>
      <c r="E3345" s="604" t="s">
        <v>1689</v>
      </c>
      <c r="F3345" s="600" t="s">
        <v>730</v>
      </c>
      <c r="G3345" s="600" t="s">
        <v>177</v>
      </c>
      <c r="H3345" s="600" t="s">
        <v>6043</v>
      </c>
      <c r="I3345" s="604" t="s">
        <v>29</v>
      </c>
      <c r="J3345" s="1"/>
    </row>
    <row r="3346" spans="1:10" ht="12.75" customHeight="1">
      <c r="A3346" s="1809" t="s">
        <v>6044</v>
      </c>
      <c r="B3346" s="1811" t="s">
        <v>6045</v>
      </c>
      <c r="C3346" s="604">
        <v>303</v>
      </c>
      <c r="D3346" s="604" t="s">
        <v>1688</v>
      </c>
      <c r="E3346" s="604" t="s">
        <v>1689</v>
      </c>
      <c r="F3346" s="600" t="s">
        <v>723</v>
      </c>
      <c r="G3346" s="600" t="s">
        <v>177</v>
      </c>
      <c r="H3346" s="600" t="s">
        <v>6006</v>
      </c>
      <c r="I3346" s="604" t="s">
        <v>29</v>
      </c>
      <c r="J3346" s="1"/>
    </row>
    <row r="3347" spans="1:10" ht="12.75" customHeight="1">
      <c r="A3347" s="1809" t="s">
        <v>6047</v>
      </c>
      <c r="B3347" s="1811" t="s">
        <v>6048</v>
      </c>
      <c r="C3347" s="604" t="s">
        <v>3686</v>
      </c>
      <c r="D3347" s="604" t="s">
        <v>1688</v>
      </c>
      <c r="E3347" s="604" t="s">
        <v>1689</v>
      </c>
      <c r="F3347" s="600" t="s">
        <v>728</v>
      </c>
      <c r="G3347" s="600" t="s">
        <v>177</v>
      </c>
      <c r="H3347" s="600" t="s">
        <v>729</v>
      </c>
      <c r="I3347" s="604" t="s">
        <v>29</v>
      </c>
      <c r="J3347" s="1"/>
    </row>
    <row r="3348" spans="1:10" ht="12.75" customHeight="1">
      <c r="A3348" s="1809" t="s">
        <v>6049</v>
      </c>
      <c r="B3348" s="1811" t="s">
        <v>6050</v>
      </c>
      <c r="C3348" s="604">
        <v>202</v>
      </c>
      <c r="D3348" s="604" t="s">
        <v>1688</v>
      </c>
      <c r="E3348" s="604" t="s">
        <v>1689</v>
      </c>
      <c r="F3348" s="600" t="s">
        <v>733</v>
      </c>
      <c r="G3348" s="600" t="s">
        <v>6051</v>
      </c>
      <c r="H3348" s="600" t="s">
        <v>6010</v>
      </c>
      <c r="I3348" s="604" t="s">
        <v>29</v>
      </c>
      <c r="J3348" s="1"/>
    </row>
    <row r="3349" spans="1:10" ht="12.75" customHeight="1">
      <c r="A3349" s="1809" t="s">
        <v>6052</v>
      </c>
      <c r="B3349" s="1811" t="s">
        <v>6053</v>
      </c>
      <c r="C3349" s="604" t="s">
        <v>6033</v>
      </c>
      <c r="D3349" s="604" t="s">
        <v>1688</v>
      </c>
      <c r="E3349" s="604" t="s">
        <v>1689</v>
      </c>
      <c r="F3349" s="600" t="s">
        <v>733</v>
      </c>
      <c r="G3349" s="600" t="s">
        <v>6051</v>
      </c>
      <c r="H3349" s="600" t="s">
        <v>6010</v>
      </c>
      <c r="I3349" s="604" t="s">
        <v>29</v>
      </c>
      <c r="J3349" s="1"/>
    </row>
    <row r="3350" spans="1:10" ht="13.5" customHeight="1">
      <c r="A3350" s="604"/>
      <c r="B3350" s="600"/>
      <c r="C3350" s="604"/>
      <c r="D3350" s="604"/>
      <c r="E3350" s="604"/>
      <c r="F3350" s="600"/>
      <c r="G3350" s="600"/>
      <c r="H3350" s="600"/>
      <c r="I3350" s="604"/>
      <c r="J3350" s="1"/>
    </row>
    <row r="3351" spans="1:10" ht="13.5" customHeight="1">
      <c r="A3351" s="604"/>
      <c r="B3351" s="600"/>
      <c r="C3351" s="604"/>
      <c r="D3351" s="604"/>
      <c r="E3351" s="604"/>
      <c r="F3351" s="600"/>
      <c r="G3351" s="600"/>
      <c r="H3351" s="600"/>
      <c r="I3351" s="604"/>
      <c r="J3351" s="1"/>
    </row>
    <row r="3352" spans="1:10" ht="13.5" customHeight="1">
      <c r="A3352" s="604"/>
      <c r="B3352" s="600"/>
      <c r="C3352" s="604"/>
      <c r="D3352" s="604"/>
      <c r="E3352" s="604"/>
      <c r="F3352" s="600"/>
      <c r="G3352" s="600"/>
      <c r="H3352" s="600"/>
      <c r="I3352" s="604"/>
      <c r="J3352" s="1"/>
    </row>
    <row r="3353" spans="1:10" ht="13.5" customHeight="1">
      <c r="A3353" s="604"/>
      <c r="B3353" s="600"/>
      <c r="C3353" s="604"/>
      <c r="D3353" s="604"/>
      <c r="E3353" s="604"/>
      <c r="F3353" s="600"/>
      <c r="G3353" s="600"/>
      <c r="H3353" s="600"/>
      <c r="I3353" s="604"/>
      <c r="J3353" s="1"/>
    </row>
    <row r="3354" spans="1:10" ht="13.5" customHeight="1">
      <c r="A3354" s="604"/>
      <c r="B3354" s="600"/>
      <c r="C3354" s="604"/>
      <c r="D3354" s="604"/>
      <c r="E3354" s="604"/>
      <c r="F3354" s="600"/>
      <c r="G3354" s="600"/>
      <c r="H3354" s="600"/>
      <c r="I3354" s="604"/>
      <c r="J3354" s="1"/>
    </row>
    <row r="3355" spans="1:10" ht="12.75" customHeight="1">
      <c r="A3355" s="381" t="s">
        <v>1638</v>
      </c>
      <c r="B3355" s="2362">
        <v>9</v>
      </c>
      <c r="C3355" s="2080"/>
      <c r="D3355" s="2080"/>
      <c r="E3355" s="2080"/>
      <c r="F3355" s="2080"/>
      <c r="G3355" s="2080"/>
      <c r="H3355" s="2080"/>
      <c r="I3355" s="2081"/>
      <c r="J3355" s="1"/>
    </row>
    <row r="3356" spans="1:10" ht="12.75" customHeight="1">
      <c r="A3356" s="1809" t="s">
        <v>6056</v>
      </c>
      <c r="B3356" s="1810" t="s">
        <v>6057</v>
      </c>
      <c r="C3356" s="604">
        <v>303</v>
      </c>
      <c r="D3356" s="604" t="s">
        <v>1688</v>
      </c>
      <c r="E3356" s="604" t="s">
        <v>1689</v>
      </c>
      <c r="F3356" s="600" t="s">
        <v>723</v>
      </c>
      <c r="G3356" s="600" t="s">
        <v>6015</v>
      </c>
      <c r="H3356" s="600" t="s">
        <v>6006</v>
      </c>
      <c r="I3356" s="604" t="s">
        <v>29</v>
      </c>
      <c r="J3356" s="1"/>
    </row>
    <row r="3357" spans="1:10" ht="12.75" customHeight="1">
      <c r="A3357" s="1809" t="s">
        <v>6059</v>
      </c>
      <c r="B3357" s="1811" t="s">
        <v>6060</v>
      </c>
      <c r="C3357" s="604">
        <v>101</v>
      </c>
      <c r="D3357" s="604" t="s">
        <v>1688</v>
      </c>
      <c r="E3357" s="604" t="s">
        <v>1689</v>
      </c>
      <c r="F3357" s="600" t="s">
        <v>733</v>
      </c>
      <c r="G3357" s="600" t="s">
        <v>1032</v>
      </c>
      <c r="H3357" s="600" t="s">
        <v>6061</v>
      </c>
      <c r="I3357" s="604" t="s">
        <v>29</v>
      </c>
      <c r="J3357" s="1"/>
    </row>
    <row r="3358" spans="1:10" ht="12.75" customHeight="1">
      <c r="A3358" s="1809" t="s">
        <v>6062</v>
      </c>
      <c r="B3358" s="1811" t="s">
        <v>6063</v>
      </c>
      <c r="C3358" s="604">
        <v>303</v>
      </c>
      <c r="D3358" s="604" t="s">
        <v>1688</v>
      </c>
      <c r="E3358" s="604" t="s">
        <v>1689</v>
      </c>
      <c r="F3358" s="600" t="s">
        <v>733</v>
      </c>
      <c r="G3358" s="600" t="s">
        <v>1032</v>
      </c>
      <c r="H3358" s="600" t="s">
        <v>6061</v>
      </c>
      <c r="I3358" s="604" t="s">
        <v>29</v>
      </c>
      <c r="J3358" s="1"/>
    </row>
    <row r="3359" spans="1:10" ht="12.75" customHeight="1">
      <c r="A3359" s="1809" t="s">
        <v>6064</v>
      </c>
      <c r="B3359" s="1811" t="s">
        <v>6065</v>
      </c>
      <c r="C3359" s="604">
        <v>202</v>
      </c>
      <c r="D3359" s="604" t="s">
        <v>1688</v>
      </c>
      <c r="E3359" s="604" t="s">
        <v>1689</v>
      </c>
      <c r="F3359" s="600" t="s">
        <v>728</v>
      </c>
      <c r="G3359" s="600" t="s">
        <v>6015</v>
      </c>
      <c r="H3359" s="600" t="s">
        <v>729</v>
      </c>
      <c r="I3359" s="604" t="s">
        <v>29</v>
      </c>
      <c r="J3359" s="1"/>
    </row>
    <row r="3360" spans="1:10" ht="12.75" customHeight="1">
      <c r="A3360" s="1809" t="s">
        <v>6066</v>
      </c>
      <c r="B3360" s="1811" t="s">
        <v>6067</v>
      </c>
      <c r="C3360" s="604" t="s">
        <v>3695</v>
      </c>
      <c r="D3360" s="604" t="s">
        <v>1688</v>
      </c>
      <c r="E3360" s="604" t="s">
        <v>1689</v>
      </c>
      <c r="F3360" s="600" t="s">
        <v>741</v>
      </c>
      <c r="G3360" s="600" t="s">
        <v>5903</v>
      </c>
      <c r="H3360" s="600" t="s">
        <v>742</v>
      </c>
      <c r="I3360" s="604" t="s">
        <v>29</v>
      </c>
      <c r="J3360" s="1"/>
    </row>
    <row r="3361" spans="1:10" ht="12.75" customHeight="1">
      <c r="A3361" s="1809" t="s">
        <v>6068</v>
      </c>
      <c r="B3361" s="1811" t="s">
        <v>6069</v>
      </c>
      <c r="C3361" s="604">
        <v>101</v>
      </c>
      <c r="D3361" s="604" t="s">
        <v>1688</v>
      </c>
      <c r="E3361" s="604" t="s">
        <v>1689</v>
      </c>
      <c r="F3361" s="600" t="s">
        <v>728</v>
      </c>
      <c r="G3361" s="600" t="s">
        <v>6015</v>
      </c>
      <c r="H3361" s="600" t="s">
        <v>729</v>
      </c>
      <c r="I3361" s="604" t="s">
        <v>29</v>
      </c>
      <c r="J3361" s="1"/>
    </row>
    <row r="3362" spans="1:10" ht="12.75" customHeight="1">
      <c r="A3362" s="1809" t="s">
        <v>6070</v>
      </c>
      <c r="B3362" s="1811" t="s">
        <v>6071</v>
      </c>
      <c r="C3362" s="604">
        <v>101</v>
      </c>
      <c r="D3362" s="604" t="s">
        <v>1688</v>
      </c>
      <c r="E3362" s="604" t="s">
        <v>1689</v>
      </c>
      <c r="F3362" s="600" t="s">
        <v>728</v>
      </c>
      <c r="G3362" s="600" t="s">
        <v>6015</v>
      </c>
      <c r="H3362" s="600" t="s">
        <v>729</v>
      </c>
      <c r="I3362" s="604" t="s">
        <v>29</v>
      </c>
      <c r="J3362" s="1"/>
    </row>
    <row r="3363" spans="1:10" ht="12.75" customHeight="1">
      <c r="A3363" s="1809" t="s">
        <v>6072</v>
      </c>
      <c r="B3363" s="1811" t="s">
        <v>6073</v>
      </c>
      <c r="C3363" s="604" t="s">
        <v>5911</v>
      </c>
      <c r="D3363" s="604" t="s">
        <v>1688</v>
      </c>
      <c r="E3363" s="604" t="s">
        <v>1689</v>
      </c>
      <c r="F3363" s="600" t="s">
        <v>728</v>
      </c>
      <c r="G3363" s="600" t="s">
        <v>6015</v>
      </c>
      <c r="H3363" s="600" t="s">
        <v>729</v>
      </c>
      <c r="I3363" s="604" t="s">
        <v>29</v>
      </c>
      <c r="J3363" s="1"/>
    </row>
    <row r="3364" spans="1:10" ht="12.75" customHeight="1">
      <c r="A3364" s="1809" t="s">
        <v>6074</v>
      </c>
      <c r="B3364" s="1811" t="s">
        <v>6075</v>
      </c>
      <c r="C3364" s="604">
        <v>101</v>
      </c>
      <c r="D3364" s="604" t="s">
        <v>1688</v>
      </c>
      <c r="E3364" s="604" t="s">
        <v>1689</v>
      </c>
      <c r="F3364" s="600" t="s">
        <v>723</v>
      </c>
      <c r="G3364" s="600" t="s">
        <v>6015</v>
      </c>
      <c r="H3364" s="600" t="s">
        <v>6006</v>
      </c>
      <c r="I3364" s="604" t="s">
        <v>29</v>
      </c>
      <c r="J3364" s="1"/>
    </row>
    <row r="3365" spans="1:10" ht="12.75" customHeight="1">
      <c r="A3365" s="1809" t="s">
        <v>6076</v>
      </c>
      <c r="B3365" s="1811" t="s">
        <v>6077</v>
      </c>
      <c r="C3365" s="604" t="s">
        <v>6033</v>
      </c>
      <c r="D3365" s="604" t="s">
        <v>1688</v>
      </c>
      <c r="E3365" s="604" t="s">
        <v>1689</v>
      </c>
      <c r="F3365" s="600" t="s">
        <v>723</v>
      </c>
      <c r="G3365" s="600" t="s">
        <v>6015</v>
      </c>
      <c r="H3365" s="600" t="s">
        <v>6006</v>
      </c>
      <c r="I3365" s="604" t="s">
        <v>29</v>
      </c>
      <c r="J3365" s="1"/>
    </row>
    <row r="3366" spans="1:10" ht="12.75" customHeight="1">
      <c r="A3366" s="1809" t="s">
        <v>6078</v>
      </c>
      <c r="B3366" s="1811" t="s">
        <v>6079</v>
      </c>
      <c r="C3366" s="604">
        <v>0</v>
      </c>
      <c r="D3366" s="604" t="s">
        <v>1688</v>
      </c>
      <c r="E3366" s="604" t="s">
        <v>1689</v>
      </c>
      <c r="F3366" s="600" t="s">
        <v>730</v>
      </c>
      <c r="G3366" s="600" t="s">
        <v>6015</v>
      </c>
      <c r="H3366" s="600" t="s">
        <v>6043</v>
      </c>
      <c r="I3366" s="604" t="s">
        <v>29</v>
      </c>
      <c r="J3366" s="1"/>
    </row>
    <row r="3367" spans="1:10" ht="12.75" customHeight="1">
      <c r="A3367" s="604" t="s">
        <v>6080</v>
      </c>
      <c r="B3367" s="600" t="s">
        <v>6081</v>
      </c>
      <c r="C3367" s="604" t="s">
        <v>5911</v>
      </c>
      <c r="D3367" s="604"/>
      <c r="E3367" s="604" t="s">
        <v>1689</v>
      </c>
      <c r="F3367" s="600" t="s">
        <v>716</v>
      </c>
      <c r="G3367" s="600" t="s">
        <v>6015</v>
      </c>
      <c r="H3367" s="600" t="s">
        <v>3372</v>
      </c>
      <c r="I3367" s="604" t="s">
        <v>29</v>
      </c>
      <c r="J3367" s="1"/>
    </row>
    <row r="3368" spans="1:10" ht="12.75" customHeight="1">
      <c r="A3368" s="604" t="s">
        <v>6082</v>
      </c>
      <c r="B3368" s="600" t="s">
        <v>6083</v>
      </c>
      <c r="C3368" s="604" t="s">
        <v>5911</v>
      </c>
      <c r="D3368" s="604"/>
      <c r="E3368" s="604" t="s">
        <v>1689</v>
      </c>
      <c r="F3368" s="600" t="s">
        <v>728</v>
      </c>
      <c r="G3368" s="600" t="s">
        <v>6015</v>
      </c>
      <c r="H3368" s="600" t="s">
        <v>729</v>
      </c>
      <c r="I3368" s="604" t="s">
        <v>29</v>
      </c>
      <c r="J3368" s="1"/>
    </row>
    <row r="3369" spans="1:10" ht="12.75" customHeight="1">
      <c r="A3369" s="381" t="s">
        <v>1638</v>
      </c>
      <c r="B3369" s="2362">
        <v>10</v>
      </c>
      <c r="C3369" s="2080"/>
      <c r="D3369" s="2080"/>
      <c r="E3369" s="2080"/>
      <c r="F3369" s="2080"/>
      <c r="G3369" s="2080"/>
      <c r="H3369" s="2080"/>
      <c r="I3369" s="2081"/>
      <c r="J3369" s="1"/>
    </row>
    <row r="3370" spans="1:10" ht="12.75" customHeight="1">
      <c r="A3370" s="604" t="s">
        <v>6084</v>
      </c>
      <c r="B3370" s="600" t="s">
        <v>6085</v>
      </c>
      <c r="C3370" s="604"/>
      <c r="D3370" s="604" t="s">
        <v>1688</v>
      </c>
      <c r="E3370" s="604" t="s">
        <v>1689</v>
      </c>
      <c r="F3370" s="600" t="s">
        <v>6086</v>
      </c>
      <c r="G3370" s="600"/>
      <c r="H3370" s="600" t="s">
        <v>6087</v>
      </c>
      <c r="I3370" s="604" t="s">
        <v>29</v>
      </c>
      <c r="J3370" s="1"/>
    </row>
    <row r="3371" spans="1:10" ht="12.75" customHeight="1">
      <c r="A3371" s="604"/>
      <c r="B3371" s="600"/>
      <c r="C3371" s="604"/>
      <c r="D3371" s="1650"/>
      <c r="E3371" s="604"/>
      <c r="F3371" s="1658"/>
      <c r="G3371" s="600"/>
      <c r="H3371" s="600"/>
      <c r="I3371" s="604"/>
      <c r="J3371" s="1"/>
    </row>
    <row r="3372" spans="1:10" ht="12.75" customHeight="1">
      <c r="A3372" s="381" t="s">
        <v>16</v>
      </c>
      <c r="B3372" s="2245" t="s">
        <v>138</v>
      </c>
      <c r="C3372" s="2080"/>
      <c r="D3372" s="2080"/>
      <c r="E3372" s="2080"/>
      <c r="F3372" s="2080"/>
      <c r="G3372" s="2080"/>
      <c r="H3372" s="2080"/>
      <c r="I3372" s="2081"/>
      <c r="J3372" s="1"/>
    </row>
    <row r="3373" spans="1:10" ht="12.75" customHeight="1">
      <c r="A3373" s="381" t="s">
        <v>18</v>
      </c>
      <c r="B3373" s="2245" t="s">
        <v>1385</v>
      </c>
      <c r="C3373" s="2080"/>
      <c r="D3373" s="2080"/>
      <c r="E3373" s="2080"/>
      <c r="F3373" s="2080"/>
      <c r="G3373" s="2080"/>
      <c r="H3373" s="2080"/>
      <c r="I3373" s="2081"/>
      <c r="J3373" s="1"/>
    </row>
    <row r="3374" spans="1:10" ht="12.75" customHeight="1">
      <c r="A3374" s="1775" t="s">
        <v>1638</v>
      </c>
      <c r="B3374" s="2258">
        <v>1</v>
      </c>
      <c r="C3374" s="2080"/>
      <c r="D3374" s="2080"/>
      <c r="E3374" s="2080"/>
      <c r="F3374" s="2080"/>
      <c r="G3374" s="2080"/>
      <c r="H3374" s="2080"/>
      <c r="I3374" s="2081"/>
      <c r="J3374" s="1"/>
    </row>
    <row r="3375" spans="1:10" ht="12.75" customHeight="1">
      <c r="A3375" s="2278" t="s">
        <v>1641</v>
      </c>
      <c r="B3375" s="2080"/>
      <c r="C3375" s="2080"/>
      <c r="D3375" s="2080"/>
      <c r="E3375" s="2081"/>
      <c r="F3375" s="2258" t="s">
        <v>5893</v>
      </c>
      <c r="G3375" s="2080"/>
      <c r="H3375" s="2080"/>
      <c r="I3375" s="2081"/>
      <c r="J3375" s="1"/>
    </row>
    <row r="3376" spans="1:10" ht="38.25" customHeight="1">
      <c r="A3376" s="1812" t="s">
        <v>1643</v>
      </c>
      <c r="B3376" s="1813" t="s">
        <v>1644</v>
      </c>
      <c r="C3376" s="1775" t="s">
        <v>5894</v>
      </c>
      <c r="D3376" s="1814" t="s">
        <v>1646</v>
      </c>
      <c r="E3376" s="1775" t="s">
        <v>5895</v>
      </c>
      <c r="F3376" s="1815" t="s">
        <v>1649</v>
      </c>
      <c r="G3376" s="1486" t="s">
        <v>1665</v>
      </c>
      <c r="H3376" s="1486" t="s">
        <v>1666</v>
      </c>
      <c r="I3376" s="1775" t="s">
        <v>5897</v>
      </c>
      <c r="J3376" s="1"/>
    </row>
    <row r="3377" spans="1:10" ht="12.75" customHeight="1">
      <c r="A3377" s="820" t="s">
        <v>1703</v>
      </c>
      <c r="B3377" s="820" t="s">
        <v>1904</v>
      </c>
      <c r="C3377" s="785">
        <v>202</v>
      </c>
      <c r="D3377" s="1080" t="s">
        <v>1688</v>
      </c>
      <c r="E3377" s="1080" t="s">
        <v>1705</v>
      </c>
      <c r="F3377" s="960" t="s">
        <v>6099</v>
      </c>
      <c r="G3377" s="960" t="s">
        <v>303</v>
      </c>
      <c r="H3377" s="960" t="s">
        <v>3313</v>
      </c>
      <c r="I3377" s="1080" t="s">
        <v>29</v>
      </c>
      <c r="J3377" s="1"/>
    </row>
    <row r="3378" spans="1:10" ht="12.75" customHeight="1">
      <c r="A3378" s="820" t="s">
        <v>2101</v>
      </c>
      <c r="B3378" s="820" t="s">
        <v>1907</v>
      </c>
      <c r="C3378" s="817">
        <v>202</v>
      </c>
      <c r="D3378" s="1080" t="s">
        <v>1688</v>
      </c>
      <c r="E3378" s="1080" t="s">
        <v>1705</v>
      </c>
      <c r="F3378" s="960" t="s">
        <v>2294</v>
      </c>
      <c r="G3378" s="960" t="s">
        <v>303</v>
      </c>
      <c r="H3378" s="820" t="s">
        <v>3315</v>
      </c>
      <c r="I3378" s="1080" t="s">
        <v>29</v>
      </c>
      <c r="J3378" s="1"/>
    </row>
    <row r="3379" spans="1:10" ht="12.75" customHeight="1">
      <c r="A3379" s="819" t="s">
        <v>1711</v>
      </c>
      <c r="B3379" s="820" t="s">
        <v>1712</v>
      </c>
      <c r="C3379" s="817">
        <v>20</v>
      </c>
      <c r="D3379" s="1080" t="s">
        <v>1688</v>
      </c>
      <c r="E3379" s="1080" t="s">
        <v>1705</v>
      </c>
      <c r="F3379" s="960" t="s">
        <v>2103</v>
      </c>
      <c r="G3379" s="960" t="s">
        <v>303</v>
      </c>
      <c r="H3379" s="960" t="s">
        <v>817</v>
      </c>
      <c r="I3379" s="1080" t="s">
        <v>29</v>
      </c>
      <c r="J3379" s="1"/>
    </row>
    <row r="3380" spans="1:10" ht="12.75" customHeight="1">
      <c r="A3380" s="820" t="s">
        <v>5359</v>
      </c>
      <c r="B3380" s="820" t="s">
        <v>256</v>
      </c>
      <c r="C3380" s="817">
        <v>223</v>
      </c>
      <c r="D3380" s="1080" t="s">
        <v>1688</v>
      </c>
      <c r="E3380" s="1080" t="s">
        <v>1705</v>
      </c>
      <c r="F3380" s="960" t="s">
        <v>265</v>
      </c>
      <c r="G3380" s="960" t="s">
        <v>177</v>
      </c>
      <c r="H3380" s="960" t="s">
        <v>256</v>
      </c>
      <c r="I3380" s="1080" t="s">
        <v>37</v>
      </c>
      <c r="J3380" s="1"/>
    </row>
    <row r="3381" spans="1:10" ht="12.75" customHeight="1">
      <c r="A3381" s="819" t="s">
        <v>6104</v>
      </c>
      <c r="B3381" s="820" t="s">
        <v>793</v>
      </c>
      <c r="C3381" s="817">
        <v>223</v>
      </c>
      <c r="D3381" s="1080" t="s">
        <v>1688</v>
      </c>
      <c r="E3381" s="1080" t="s">
        <v>1705</v>
      </c>
      <c r="F3381" s="960" t="s">
        <v>792</v>
      </c>
      <c r="G3381" s="960" t="s">
        <v>80</v>
      </c>
      <c r="H3381" s="960" t="s">
        <v>227</v>
      </c>
      <c r="I3381" s="1080" t="s">
        <v>37</v>
      </c>
      <c r="J3381" s="1"/>
    </row>
    <row r="3382" spans="1:10" ht="12.75" customHeight="1">
      <c r="A3382" s="820" t="s">
        <v>6105</v>
      </c>
      <c r="B3382" s="820" t="s">
        <v>702</v>
      </c>
      <c r="C3382" s="817">
        <v>223</v>
      </c>
      <c r="D3382" s="1080" t="s">
        <v>1688</v>
      </c>
      <c r="E3382" s="1080" t="s">
        <v>1705</v>
      </c>
      <c r="F3382" s="960" t="s">
        <v>2982</v>
      </c>
      <c r="G3382" s="960" t="s">
        <v>96</v>
      </c>
      <c r="H3382" s="960" t="s">
        <v>675</v>
      </c>
      <c r="I3382" s="1080" t="s">
        <v>29</v>
      </c>
      <c r="J3382" s="1"/>
    </row>
    <row r="3383" spans="1:10" ht="12.75" customHeight="1">
      <c r="A3383" s="820" t="s">
        <v>3943</v>
      </c>
      <c r="B3383" s="820" t="s">
        <v>1740</v>
      </c>
      <c r="C3383" s="817">
        <v>122</v>
      </c>
      <c r="D3383" s="1080" t="s">
        <v>1688</v>
      </c>
      <c r="E3383" s="1080" t="s">
        <v>1705</v>
      </c>
      <c r="F3383" s="960" t="s">
        <v>648</v>
      </c>
      <c r="G3383" s="960" t="s">
        <v>96</v>
      </c>
      <c r="H3383" s="960" t="s">
        <v>2535</v>
      </c>
      <c r="I3383" s="1080" t="s">
        <v>29</v>
      </c>
      <c r="J3383" s="1"/>
    </row>
    <row r="3384" spans="1:10" ht="12.75" customHeight="1">
      <c r="A3384" s="819" t="s">
        <v>6106</v>
      </c>
      <c r="B3384" s="820" t="s">
        <v>6107</v>
      </c>
      <c r="C3384" s="817">
        <v>202</v>
      </c>
      <c r="D3384" s="1080" t="s">
        <v>1688</v>
      </c>
      <c r="E3384" s="1080" t="s">
        <v>6108</v>
      </c>
      <c r="F3384" s="960" t="s">
        <v>796</v>
      </c>
      <c r="G3384" s="960" t="s">
        <v>96</v>
      </c>
      <c r="H3384" s="960" t="s">
        <v>797</v>
      </c>
      <c r="I3384" s="1080" t="s">
        <v>29</v>
      </c>
      <c r="J3384" s="1"/>
    </row>
    <row r="3385" spans="1:10" ht="12.75" customHeight="1">
      <c r="A3385" s="820" t="s">
        <v>6109</v>
      </c>
      <c r="B3385" s="820" t="s">
        <v>6110</v>
      </c>
      <c r="C3385" s="817">
        <v>202</v>
      </c>
      <c r="D3385" s="1080" t="s">
        <v>1688</v>
      </c>
      <c r="E3385" s="1080" t="s">
        <v>6108</v>
      </c>
      <c r="F3385" s="960" t="s">
        <v>751</v>
      </c>
      <c r="G3385" s="960" t="s">
        <v>177</v>
      </c>
      <c r="H3385" s="960" t="s">
        <v>6111</v>
      </c>
      <c r="I3385" s="1080" t="s">
        <v>29</v>
      </c>
      <c r="J3385" s="1"/>
    </row>
    <row r="3386" spans="1:10" ht="12.75" customHeight="1">
      <c r="A3386" s="801"/>
      <c r="B3386" s="802"/>
      <c r="C3386" s="1080"/>
      <c r="D3386" s="1080"/>
      <c r="E3386" s="1080"/>
      <c r="F3386" s="820"/>
      <c r="G3386" s="960"/>
      <c r="H3386" s="820"/>
      <c r="I3386" s="1080"/>
      <c r="J3386" s="1"/>
    </row>
    <row r="3387" spans="1:10" ht="12.75" customHeight="1">
      <c r="A3387" s="747" t="s">
        <v>1638</v>
      </c>
      <c r="B3387" s="2293">
        <v>2</v>
      </c>
      <c r="C3387" s="2080"/>
      <c r="D3387" s="2080"/>
      <c r="E3387" s="2080"/>
      <c r="F3387" s="2080"/>
      <c r="G3387" s="2080"/>
      <c r="H3387" s="2080"/>
      <c r="I3387" s="2081"/>
      <c r="J3387" s="1"/>
    </row>
    <row r="3388" spans="1:10" ht="12.75" customHeight="1">
      <c r="A3388" s="820" t="s">
        <v>1732</v>
      </c>
      <c r="B3388" s="820" t="s">
        <v>1938</v>
      </c>
      <c r="C3388" s="817">
        <v>202</v>
      </c>
      <c r="D3388" s="1080" t="s">
        <v>1688</v>
      </c>
      <c r="E3388" s="1080" t="s">
        <v>1705</v>
      </c>
      <c r="F3388" s="960" t="s">
        <v>6099</v>
      </c>
      <c r="G3388" s="960" t="s">
        <v>303</v>
      </c>
      <c r="H3388" s="960" t="s">
        <v>3313</v>
      </c>
      <c r="I3388" s="1080" t="s">
        <v>29</v>
      </c>
      <c r="J3388" s="1"/>
    </row>
    <row r="3389" spans="1:10" ht="12.75" customHeight="1">
      <c r="A3389" s="819" t="s">
        <v>1941</v>
      </c>
      <c r="B3389" s="795" t="s">
        <v>6117</v>
      </c>
      <c r="C3389" s="817">
        <v>202</v>
      </c>
      <c r="D3389" s="1080" t="s">
        <v>1688</v>
      </c>
      <c r="E3389" s="1080" t="s">
        <v>1705</v>
      </c>
      <c r="F3389" s="960" t="s">
        <v>979</v>
      </c>
      <c r="G3389" s="960" t="s">
        <v>303</v>
      </c>
      <c r="H3389" s="820" t="s">
        <v>3315</v>
      </c>
      <c r="I3389" s="1080" t="s">
        <v>29</v>
      </c>
      <c r="J3389" s="1"/>
    </row>
    <row r="3390" spans="1:10" ht="12.75" customHeight="1">
      <c r="A3390" s="820" t="s">
        <v>1741</v>
      </c>
      <c r="B3390" s="820" t="s">
        <v>1947</v>
      </c>
      <c r="C3390" s="817">
        <v>20</v>
      </c>
      <c r="D3390" s="1080" t="s">
        <v>1688</v>
      </c>
      <c r="E3390" s="1080" t="s">
        <v>1705</v>
      </c>
      <c r="F3390" s="820" t="s">
        <v>2103</v>
      </c>
      <c r="G3390" s="820" t="s">
        <v>303</v>
      </c>
      <c r="H3390" s="960" t="s">
        <v>817</v>
      </c>
      <c r="I3390" s="1080" t="s">
        <v>29</v>
      </c>
      <c r="J3390" s="1"/>
    </row>
    <row r="3391" spans="1:10" ht="12.75" customHeight="1">
      <c r="A3391" s="820" t="s">
        <v>3334</v>
      </c>
      <c r="B3391" s="825" t="s">
        <v>6121</v>
      </c>
      <c r="C3391" s="817">
        <v>223</v>
      </c>
      <c r="D3391" s="1080" t="s">
        <v>1688</v>
      </c>
      <c r="E3391" s="1080" t="s">
        <v>1705</v>
      </c>
      <c r="F3391" s="820" t="s">
        <v>281</v>
      </c>
      <c r="G3391" s="960" t="s">
        <v>132</v>
      </c>
      <c r="H3391" s="820" t="s">
        <v>261</v>
      </c>
      <c r="I3391" s="1080" t="s">
        <v>29</v>
      </c>
      <c r="J3391" s="1"/>
    </row>
    <row r="3392" spans="1:10" ht="12.75" customHeight="1">
      <c r="A3392" s="819" t="s">
        <v>6122</v>
      </c>
      <c r="B3392" s="820" t="s">
        <v>6123</v>
      </c>
      <c r="C3392" s="817">
        <v>223</v>
      </c>
      <c r="D3392" s="1080" t="s">
        <v>1688</v>
      </c>
      <c r="E3392" s="1080" t="s">
        <v>6108</v>
      </c>
      <c r="F3392" s="820" t="s">
        <v>796</v>
      </c>
      <c r="G3392" s="820" t="s">
        <v>96</v>
      </c>
      <c r="H3392" s="960" t="s">
        <v>797</v>
      </c>
      <c r="I3392" s="1080" t="s">
        <v>29</v>
      </c>
      <c r="J3392" s="1"/>
    </row>
    <row r="3393" spans="1:10" ht="12.75" customHeight="1">
      <c r="A3393" s="820" t="s">
        <v>6124</v>
      </c>
      <c r="B3393" s="820" t="s">
        <v>6126</v>
      </c>
      <c r="C3393" s="817">
        <v>223</v>
      </c>
      <c r="D3393" s="1080" t="s">
        <v>1688</v>
      </c>
      <c r="E3393" s="1080" t="s">
        <v>6108</v>
      </c>
      <c r="F3393" s="820" t="s">
        <v>782</v>
      </c>
      <c r="G3393" s="820" t="s">
        <v>96</v>
      </c>
      <c r="H3393" s="960" t="s">
        <v>783</v>
      </c>
      <c r="I3393" s="1080" t="s">
        <v>29</v>
      </c>
      <c r="J3393" s="1"/>
    </row>
    <row r="3394" spans="1:10" ht="12.75" customHeight="1">
      <c r="A3394" s="820" t="s">
        <v>6127</v>
      </c>
      <c r="B3394" s="825" t="s">
        <v>6129</v>
      </c>
      <c r="C3394" s="817">
        <v>202</v>
      </c>
      <c r="D3394" s="1080" t="s">
        <v>1688</v>
      </c>
      <c r="E3394" s="1080" t="s">
        <v>6108</v>
      </c>
      <c r="F3394" s="820" t="s">
        <v>759</v>
      </c>
      <c r="G3394" s="820" t="s">
        <v>35</v>
      </c>
      <c r="H3394" s="820" t="s">
        <v>6130</v>
      </c>
      <c r="I3394" s="1080" t="s">
        <v>37</v>
      </c>
      <c r="J3394" s="1"/>
    </row>
    <row r="3395" spans="1:10" ht="12.75" customHeight="1">
      <c r="A3395" s="819" t="s">
        <v>6131</v>
      </c>
      <c r="B3395" s="820" t="s">
        <v>1302</v>
      </c>
      <c r="C3395" s="817">
        <v>223</v>
      </c>
      <c r="D3395" s="1080" t="s">
        <v>1688</v>
      </c>
      <c r="E3395" s="1080" t="s">
        <v>6108</v>
      </c>
      <c r="F3395" s="960" t="s">
        <v>265</v>
      </c>
      <c r="G3395" s="960" t="s">
        <v>177</v>
      </c>
      <c r="H3395" s="820" t="s">
        <v>1302</v>
      </c>
      <c r="I3395" s="1080" t="s">
        <v>37</v>
      </c>
      <c r="J3395" s="1"/>
    </row>
    <row r="3396" spans="1:10" ht="12.75" customHeight="1">
      <c r="A3396" s="792" t="s">
        <v>6132</v>
      </c>
      <c r="B3396" s="825" t="s">
        <v>859</v>
      </c>
      <c r="C3396" s="817">
        <v>202</v>
      </c>
      <c r="D3396" s="1080" t="s">
        <v>1688</v>
      </c>
      <c r="E3396" s="1080" t="s">
        <v>6108</v>
      </c>
      <c r="F3396" s="820" t="s">
        <v>6141</v>
      </c>
      <c r="G3396" s="820" t="s">
        <v>25</v>
      </c>
      <c r="H3396" s="960" t="s">
        <v>859</v>
      </c>
      <c r="I3396" s="1080" t="s">
        <v>29</v>
      </c>
      <c r="J3396" s="1"/>
    </row>
    <row r="3397" spans="1:10" ht="12.75" customHeight="1">
      <c r="A3397" s="820" t="s">
        <v>1730</v>
      </c>
      <c r="B3397" s="820" t="s">
        <v>2273</v>
      </c>
      <c r="C3397" s="817">
        <v>20</v>
      </c>
      <c r="D3397" s="1080" t="s">
        <v>1688</v>
      </c>
      <c r="E3397" s="1080" t="s">
        <v>6108</v>
      </c>
      <c r="F3397" s="820" t="s">
        <v>782</v>
      </c>
      <c r="G3397" s="820" t="s">
        <v>96</v>
      </c>
      <c r="H3397" s="960" t="s">
        <v>783</v>
      </c>
      <c r="I3397" s="1080" t="s">
        <v>29</v>
      </c>
      <c r="J3397" s="1"/>
    </row>
    <row r="3398" spans="1:10" ht="12.75" customHeight="1">
      <c r="A3398" s="1816"/>
      <c r="B3398" s="797"/>
      <c r="C3398" s="1080"/>
      <c r="D3398" s="1080"/>
      <c r="E3398" s="1080"/>
      <c r="F3398" s="960"/>
      <c r="G3398" s="960"/>
      <c r="H3398" s="960"/>
      <c r="I3398" s="1080"/>
      <c r="J3398" s="1"/>
    </row>
    <row r="3399" spans="1:10" ht="12.75" customHeight="1">
      <c r="A3399" s="768" t="s">
        <v>1638</v>
      </c>
      <c r="B3399" s="2293">
        <v>3</v>
      </c>
      <c r="C3399" s="2080"/>
      <c r="D3399" s="2080"/>
      <c r="E3399" s="2080"/>
      <c r="F3399" s="2080"/>
      <c r="G3399" s="2080"/>
      <c r="H3399" s="2080"/>
      <c r="I3399" s="2081"/>
      <c r="J3399" s="1"/>
    </row>
    <row r="3400" spans="1:10" ht="12.75" customHeight="1">
      <c r="A3400" s="820" t="s">
        <v>1760</v>
      </c>
      <c r="B3400" s="820" t="s">
        <v>1761</v>
      </c>
      <c r="C3400" s="817">
        <v>200</v>
      </c>
      <c r="D3400" s="1080" t="s">
        <v>1688</v>
      </c>
      <c r="E3400" s="1080" t="s">
        <v>1705</v>
      </c>
      <c r="F3400" s="818" t="s">
        <v>184</v>
      </c>
      <c r="G3400" s="960" t="s">
        <v>104</v>
      </c>
      <c r="H3400" s="960" t="s">
        <v>6</v>
      </c>
      <c r="I3400" s="1080" t="s">
        <v>29</v>
      </c>
      <c r="J3400" s="1"/>
    </row>
    <row r="3401" spans="1:10" ht="12.75" customHeight="1">
      <c r="A3401" s="820" t="s">
        <v>1758</v>
      </c>
      <c r="B3401" s="820" t="s">
        <v>88</v>
      </c>
      <c r="C3401" s="817">
        <v>200</v>
      </c>
      <c r="D3401" s="1080" t="s">
        <v>1688</v>
      </c>
      <c r="E3401" s="1080" t="s">
        <v>1705</v>
      </c>
      <c r="F3401" s="818" t="s">
        <v>6154</v>
      </c>
      <c r="G3401" s="960" t="s">
        <v>104</v>
      </c>
      <c r="H3401" s="960" t="s">
        <v>88</v>
      </c>
      <c r="I3401" s="1080" t="s">
        <v>29</v>
      </c>
      <c r="J3401" s="1"/>
    </row>
    <row r="3402" spans="1:10" ht="12.75" customHeight="1">
      <c r="A3402" s="820" t="s">
        <v>6155</v>
      </c>
      <c r="B3402" s="820" t="s">
        <v>6156</v>
      </c>
      <c r="C3402" s="817">
        <v>223</v>
      </c>
      <c r="D3402" s="1080" t="s">
        <v>1688</v>
      </c>
      <c r="E3402" s="1080" t="s">
        <v>6108</v>
      </c>
      <c r="F3402" s="818" t="s">
        <v>765</v>
      </c>
      <c r="G3402" s="960" t="s">
        <v>104</v>
      </c>
      <c r="H3402" s="828" t="s">
        <v>766</v>
      </c>
      <c r="I3402" s="1080" t="s">
        <v>37</v>
      </c>
      <c r="J3402" s="1"/>
    </row>
    <row r="3403" spans="1:10" ht="12.75" customHeight="1">
      <c r="A3403" s="819" t="s">
        <v>6159</v>
      </c>
      <c r="B3403" s="820" t="s">
        <v>6160</v>
      </c>
      <c r="C3403" s="817">
        <v>324</v>
      </c>
      <c r="D3403" s="1080" t="s">
        <v>1688</v>
      </c>
      <c r="E3403" s="1080" t="s">
        <v>6108</v>
      </c>
      <c r="F3403" s="818" t="s">
        <v>1071</v>
      </c>
      <c r="G3403" s="960" t="s">
        <v>177</v>
      </c>
      <c r="H3403" s="1817" t="s">
        <v>6161</v>
      </c>
      <c r="I3403" s="814" t="s">
        <v>29</v>
      </c>
      <c r="J3403" s="1"/>
    </row>
    <row r="3404" spans="1:10" ht="12.75" customHeight="1">
      <c r="A3404" s="820" t="s">
        <v>6162</v>
      </c>
      <c r="B3404" s="820" t="s">
        <v>6163</v>
      </c>
      <c r="C3404" s="817">
        <v>223</v>
      </c>
      <c r="D3404" s="1080" t="s">
        <v>1688</v>
      </c>
      <c r="E3404" s="1080" t="s">
        <v>6108</v>
      </c>
      <c r="F3404" s="818" t="s">
        <v>755</v>
      </c>
      <c r="G3404" s="820" t="s">
        <v>35</v>
      </c>
      <c r="H3404" s="820" t="s">
        <v>6130</v>
      </c>
      <c r="I3404" s="1080" t="s">
        <v>29</v>
      </c>
      <c r="J3404" s="1"/>
    </row>
    <row r="3405" spans="1:10" ht="12.75" customHeight="1">
      <c r="A3405" s="819" t="s">
        <v>4309</v>
      </c>
      <c r="B3405" s="820" t="s">
        <v>3627</v>
      </c>
      <c r="C3405" s="817">
        <v>202</v>
      </c>
      <c r="D3405" s="1080" t="s">
        <v>1688</v>
      </c>
      <c r="E3405" s="1080" t="s">
        <v>6108</v>
      </c>
      <c r="F3405" s="818" t="s">
        <v>775</v>
      </c>
      <c r="G3405" s="960" t="s">
        <v>177</v>
      </c>
      <c r="H3405" s="960" t="s">
        <v>6111</v>
      </c>
      <c r="I3405" s="1080" t="s">
        <v>29</v>
      </c>
      <c r="J3405" s="1"/>
    </row>
    <row r="3406" spans="1:10" ht="12.75" customHeight="1">
      <c r="A3406" s="820"/>
      <c r="B3406" s="820" t="s">
        <v>6164</v>
      </c>
      <c r="C3406" s="817">
        <v>446</v>
      </c>
      <c r="D3406" s="1080" t="s">
        <v>3437</v>
      </c>
      <c r="E3406" s="1080" t="s">
        <v>6108</v>
      </c>
      <c r="F3406" s="828"/>
      <c r="G3406" s="960"/>
      <c r="H3406" s="828"/>
      <c r="I3406" s="1080"/>
      <c r="J3406" s="1"/>
    </row>
    <row r="3407" spans="1:10" ht="12.75" customHeight="1">
      <c r="A3407" s="801"/>
      <c r="B3407" s="798"/>
      <c r="C3407" s="1080"/>
      <c r="D3407" s="1080"/>
      <c r="E3407" s="1080"/>
      <c r="F3407" s="960"/>
      <c r="G3407" s="960"/>
      <c r="H3407" s="960"/>
      <c r="I3407" s="1080"/>
      <c r="J3407" s="1"/>
    </row>
    <row r="3408" spans="1:10" ht="12.75" customHeight="1">
      <c r="A3408" s="747" t="s">
        <v>1638</v>
      </c>
      <c r="B3408" s="2293">
        <v>4</v>
      </c>
      <c r="C3408" s="2080"/>
      <c r="D3408" s="2080"/>
      <c r="E3408" s="2080"/>
      <c r="F3408" s="2080"/>
      <c r="G3408" s="2080"/>
      <c r="H3408" s="2080"/>
      <c r="I3408" s="2081"/>
      <c r="J3408" s="1"/>
    </row>
    <row r="3409" spans="1:10" ht="12.75" customHeight="1">
      <c r="A3409" s="820" t="s">
        <v>1796</v>
      </c>
      <c r="B3409" s="820" t="s">
        <v>2438</v>
      </c>
      <c r="C3409" s="817">
        <v>200</v>
      </c>
      <c r="D3409" s="1080" t="s">
        <v>1688</v>
      </c>
      <c r="E3409" s="1080" t="s">
        <v>1705</v>
      </c>
      <c r="F3409" s="818" t="s">
        <v>174</v>
      </c>
      <c r="G3409" s="960" t="s">
        <v>857</v>
      </c>
      <c r="H3409" s="960" t="s">
        <v>6</v>
      </c>
      <c r="I3409" s="814" t="s">
        <v>29</v>
      </c>
      <c r="J3409" s="1"/>
    </row>
    <row r="3410" spans="1:10" ht="12.75" customHeight="1">
      <c r="A3410" s="820" t="s">
        <v>1793</v>
      </c>
      <c r="B3410" s="820" t="s">
        <v>1794</v>
      </c>
      <c r="C3410" s="817">
        <v>200</v>
      </c>
      <c r="D3410" s="1080" t="s">
        <v>1688</v>
      </c>
      <c r="E3410" s="1080" t="s">
        <v>1705</v>
      </c>
      <c r="F3410" s="816" t="s">
        <v>2581</v>
      </c>
      <c r="G3410" s="960" t="s">
        <v>96</v>
      </c>
      <c r="H3410" s="960" t="s">
        <v>88</v>
      </c>
      <c r="I3410" s="1080" t="s">
        <v>29</v>
      </c>
      <c r="J3410" s="1"/>
    </row>
    <row r="3411" spans="1:10" ht="12.75" customHeight="1">
      <c r="A3411" s="819" t="s">
        <v>1994</v>
      </c>
      <c r="B3411" s="820" t="s">
        <v>1803</v>
      </c>
      <c r="C3411" s="817">
        <v>200</v>
      </c>
      <c r="D3411" s="1080" t="s">
        <v>1688</v>
      </c>
      <c r="E3411" s="1080" t="s">
        <v>1705</v>
      </c>
      <c r="F3411" s="818" t="s">
        <v>6154</v>
      </c>
      <c r="G3411" s="960" t="s">
        <v>96</v>
      </c>
      <c r="H3411" s="960" t="s">
        <v>6</v>
      </c>
      <c r="I3411" s="1080" t="s">
        <v>29</v>
      </c>
      <c r="J3411" s="1"/>
    </row>
    <row r="3412" spans="1:10" ht="12.75" customHeight="1">
      <c r="A3412" s="820" t="s">
        <v>6167</v>
      </c>
      <c r="B3412" s="820" t="s">
        <v>6168</v>
      </c>
      <c r="C3412" s="817">
        <v>223</v>
      </c>
      <c r="D3412" s="1080" t="s">
        <v>1688</v>
      </c>
      <c r="E3412" s="1080" t="s">
        <v>6108</v>
      </c>
      <c r="F3412" s="818" t="s">
        <v>784</v>
      </c>
      <c r="G3412" s="960" t="s">
        <v>96</v>
      </c>
      <c r="H3412" s="960" t="s">
        <v>720</v>
      </c>
      <c r="I3412" s="1080" t="s">
        <v>29</v>
      </c>
      <c r="J3412" s="1"/>
    </row>
    <row r="3413" spans="1:10" ht="12.75" customHeight="1">
      <c r="A3413" s="820" t="s">
        <v>6169</v>
      </c>
      <c r="B3413" s="820" t="s">
        <v>795</v>
      </c>
      <c r="C3413" s="817">
        <v>223</v>
      </c>
      <c r="D3413" s="1080" t="s">
        <v>1688</v>
      </c>
      <c r="E3413" s="1080" t="s">
        <v>6108</v>
      </c>
      <c r="F3413" s="818" t="s">
        <v>6170</v>
      </c>
      <c r="G3413" s="960" t="s">
        <v>96</v>
      </c>
      <c r="H3413" s="960" t="s">
        <v>6171</v>
      </c>
      <c r="I3413" s="1080" t="s">
        <v>40</v>
      </c>
      <c r="J3413" s="1"/>
    </row>
    <row r="3414" spans="1:10" ht="12.75" customHeight="1">
      <c r="A3414" s="819" t="s">
        <v>6172</v>
      </c>
      <c r="B3414" s="820" t="s">
        <v>6173</v>
      </c>
      <c r="C3414" s="817">
        <v>223</v>
      </c>
      <c r="D3414" s="1080" t="s">
        <v>1688</v>
      </c>
      <c r="E3414" s="1080" t="s">
        <v>6108</v>
      </c>
      <c r="F3414" s="818" t="s">
        <v>767</v>
      </c>
      <c r="G3414" s="960" t="s">
        <v>96</v>
      </c>
      <c r="H3414" s="960" t="s">
        <v>6174</v>
      </c>
      <c r="I3414" s="1080" t="s">
        <v>37</v>
      </c>
      <c r="J3414" s="1"/>
    </row>
    <row r="3415" spans="1:10" ht="12.75" customHeight="1">
      <c r="A3415" s="820" t="s">
        <v>4323</v>
      </c>
      <c r="B3415" s="820" t="s">
        <v>3640</v>
      </c>
      <c r="C3415" s="817">
        <v>202</v>
      </c>
      <c r="D3415" s="1080" t="s">
        <v>1688</v>
      </c>
      <c r="E3415" s="1080" t="s">
        <v>6108</v>
      </c>
      <c r="F3415" s="818" t="s">
        <v>775</v>
      </c>
      <c r="G3415" s="960" t="s">
        <v>177</v>
      </c>
      <c r="H3415" s="960" t="s">
        <v>776</v>
      </c>
      <c r="I3415" s="1080" t="s">
        <v>29</v>
      </c>
      <c r="J3415" s="1"/>
    </row>
    <row r="3416" spans="1:10" ht="12.75" customHeight="1">
      <c r="A3416" s="820" t="s">
        <v>2594</v>
      </c>
      <c r="B3416" s="820" t="s">
        <v>1824</v>
      </c>
      <c r="C3416" s="817">
        <v>0</v>
      </c>
      <c r="D3416" s="1080" t="s">
        <v>1688</v>
      </c>
      <c r="E3416" s="1080" t="s">
        <v>6108</v>
      </c>
      <c r="F3416" s="816"/>
      <c r="G3416" s="960"/>
      <c r="H3416" s="960"/>
      <c r="I3416" s="1080"/>
      <c r="J3416" s="1"/>
    </row>
    <row r="3417" spans="1:10" ht="12.75" customHeight="1">
      <c r="A3417" s="819" t="s">
        <v>1992</v>
      </c>
      <c r="B3417" s="820" t="s">
        <v>2273</v>
      </c>
      <c r="C3417" s="817">
        <v>20</v>
      </c>
      <c r="D3417" s="1080" t="s">
        <v>1688</v>
      </c>
      <c r="E3417" s="1080"/>
      <c r="F3417" s="818" t="s">
        <v>755</v>
      </c>
      <c r="G3417" s="960" t="s">
        <v>80</v>
      </c>
      <c r="H3417" s="820" t="s">
        <v>756</v>
      </c>
      <c r="I3417" s="1080" t="s">
        <v>29</v>
      </c>
      <c r="J3417" s="1"/>
    </row>
    <row r="3418" spans="1:10" ht="12.75" customHeight="1">
      <c r="A3418" s="820"/>
      <c r="B3418" s="820" t="s">
        <v>6164</v>
      </c>
      <c r="C3418" s="817">
        <v>446</v>
      </c>
      <c r="D3418" s="1080" t="s">
        <v>3437</v>
      </c>
      <c r="E3418" s="1080" t="s">
        <v>6108</v>
      </c>
      <c r="F3418" s="960"/>
      <c r="G3418" s="960"/>
      <c r="H3418" s="960"/>
      <c r="I3418" s="1080"/>
      <c r="J3418" s="1"/>
    </row>
    <row r="3419" spans="1:10" ht="12.75" customHeight="1">
      <c r="A3419" s="797"/>
      <c r="B3419" s="798"/>
      <c r="C3419" s="1080"/>
      <c r="D3419" s="1080"/>
      <c r="E3419" s="1080"/>
      <c r="F3419" s="960"/>
      <c r="G3419" s="960"/>
      <c r="H3419" s="820"/>
      <c r="I3419" s="1080"/>
      <c r="J3419" s="1"/>
    </row>
    <row r="3420" spans="1:10" ht="12.75" customHeight="1">
      <c r="A3420" s="747" t="s">
        <v>1638</v>
      </c>
      <c r="B3420" s="2293">
        <v>5</v>
      </c>
      <c r="C3420" s="2080"/>
      <c r="D3420" s="2080"/>
      <c r="E3420" s="2080"/>
      <c r="F3420" s="2080"/>
      <c r="G3420" s="2080"/>
      <c r="H3420" s="2080"/>
      <c r="I3420" s="2081"/>
      <c r="J3420" s="1"/>
    </row>
    <row r="3421" spans="1:10" ht="12.75" customHeight="1">
      <c r="A3421" s="820" t="s">
        <v>6177</v>
      </c>
      <c r="B3421" s="820" t="s">
        <v>770</v>
      </c>
      <c r="C3421" s="814">
        <v>324</v>
      </c>
      <c r="D3421" s="1080" t="s">
        <v>1688</v>
      </c>
      <c r="E3421" s="1080" t="s">
        <v>6108</v>
      </c>
      <c r="F3421" s="960" t="s">
        <v>6178</v>
      </c>
      <c r="G3421" s="820" t="s">
        <v>80</v>
      </c>
      <c r="H3421" s="960" t="s">
        <v>6111</v>
      </c>
      <c r="I3421" s="1080" t="s">
        <v>37</v>
      </c>
      <c r="J3421" s="1"/>
    </row>
    <row r="3422" spans="1:10" ht="12.75" customHeight="1">
      <c r="A3422" s="820" t="s">
        <v>6179</v>
      </c>
      <c r="B3422" s="820" t="s">
        <v>756</v>
      </c>
      <c r="C3422" s="1818">
        <v>324</v>
      </c>
      <c r="D3422" s="1080" t="s">
        <v>1688</v>
      </c>
      <c r="E3422" s="1080" t="s">
        <v>6108</v>
      </c>
      <c r="F3422" s="818" t="s">
        <v>755</v>
      </c>
      <c r="G3422" s="820" t="s">
        <v>6180</v>
      </c>
      <c r="H3422" s="820" t="s">
        <v>756</v>
      </c>
      <c r="I3422" s="1080" t="s">
        <v>29</v>
      </c>
      <c r="J3422" s="1"/>
    </row>
    <row r="3423" spans="1:10" ht="12.75" customHeight="1">
      <c r="A3423" s="820" t="s">
        <v>6181</v>
      </c>
      <c r="B3423" s="820" t="s">
        <v>6182</v>
      </c>
      <c r="C3423" s="817">
        <v>122</v>
      </c>
      <c r="D3423" s="1080" t="s">
        <v>1688</v>
      </c>
      <c r="E3423" s="1080" t="s">
        <v>6108</v>
      </c>
      <c r="F3423" s="893" t="s">
        <v>759</v>
      </c>
      <c r="G3423" s="820" t="s">
        <v>80</v>
      </c>
      <c r="H3423" s="820" t="s">
        <v>6182</v>
      </c>
      <c r="I3423" s="1080" t="s">
        <v>37</v>
      </c>
      <c r="J3423" s="1"/>
    </row>
    <row r="3424" spans="1:10" ht="12.75" customHeight="1">
      <c r="A3424" s="820" t="s">
        <v>6183</v>
      </c>
      <c r="B3424" s="820" t="s">
        <v>6184</v>
      </c>
      <c r="C3424" s="817">
        <v>122</v>
      </c>
      <c r="D3424" s="1080" t="s">
        <v>1688</v>
      </c>
      <c r="E3424" s="1080" t="s">
        <v>6108</v>
      </c>
      <c r="F3424" s="818" t="s">
        <v>6178</v>
      </c>
      <c r="G3424" s="820" t="s">
        <v>80</v>
      </c>
      <c r="H3424" s="960" t="s">
        <v>6185</v>
      </c>
      <c r="I3424" s="1080" t="s">
        <v>37</v>
      </c>
      <c r="J3424" s="1"/>
    </row>
    <row r="3425" spans="1:10" ht="12.75" customHeight="1">
      <c r="A3425" s="820" t="s">
        <v>6186</v>
      </c>
      <c r="B3425" s="820" t="s">
        <v>6187</v>
      </c>
      <c r="C3425" s="817">
        <v>122</v>
      </c>
      <c r="D3425" s="1080" t="s">
        <v>1688</v>
      </c>
      <c r="E3425" s="1080" t="s">
        <v>6108</v>
      </c>
      <c r="F3425" s="818" t="s">
        <v>796</v>
      </c>
      <c r="G3425" s="960" t="s">
        <v>96</v>
      </c>
      <c r="H3425" s="960" t="s">
        <v>797</v>
      </c>
      <c r="I3425" s="1080" t="s">
        <v>29</v>
      </c>
      <c r="J3425" s="1"/>
    </row>
    <row r="3426" spans="1:10" ht="12.75" customHeight="1">
      <c r="A3426" s="1819"/>
      <c r="B3426" s="820" t="s">
        <v>6164</v>
      </c>
      <c r="C3426" s="817">
        <v>446</v>
      </c>
      <c r="D3426" s="1080" t="s">
        <v>3437</v>
      </c>
      <c r="E3426" s="1080"/>
      <c r="F3426" s="816"/>
      <c r="G3426" s="820"/>
      <c r="H3426" s="960"/>
      <c r="I3426" s="1080"/>
      <c r="J3426" s="1"/>
    </row>
    <row r="3427" spans="1:10" ht="12.75" customHeight="1">
      <c r="A3427" s="1820"/>
      <c r="B3427" s="1821"/>
      <c r="C3427" s="1080"/>
      <c r="D3427" s="1080"/>
      <c r="E3427" s="1080"/>
      <c r="F3427" s="960"/>
      <c r="G3427" s="1822"/>
      <c r="H3427" s="960"/>
      <c r="I3427" s="817"/>
      <c r="J3427" s="1"/>
    </row>
    <row r="3428" spans="1:10" ht="12.75" customHeight="1">
      <c r="A3428" s="768" t="s">
        <v>1638</v>
      </c>
      <c r="B3428" s="2293">
        <v>6</v>
      </c>
      <c r="C3428" s="2080"/>
      <c r="D3428" s="2080"/>
      <c r="E3428" s="2080"/>
      <c r="F3428" s="2080"/>
      <c r="G3428" s="2080"/>
      <c r="H3428" s="2080"/>
      <c r="I3428" s="2081"/>
      <c r="J3428" s="1"/>
    </row>
    <row r="3429" spans="1:10" ht="12.75" customHeight="1">
      <c r="A3429" s="820" t="s">
        <v>6188</v>
      </c>
      <c r="B3429" s="820" t="s">
        <v>762</v>
      </c>
      <c r="C3429" s="824">
        <v>223</v>
      </c>
      <c r="D3429" s="1080" t="s">
        <v>1688</v>
      </c>
      <c r="E3429" s="830" t="s">
        <v>6108</v>
      </c>
      <c r="F3429" s="960" t="s">
        <v>753</v>
      </c>
      <c r="G3429" s="960" t="s">
        <v>177</v>
      </c>
      <c r="H3429" s="960" t="s">
        <v>6185</v>
      </c>
      <c r="I3429" s="1080" t="s">
        <v>29</v>
      </c>
      <c r="J3429" s="1"/>
    </row>
    <row r="3430" spans="1:10" ht="12.75" customHeight="1">
      <c r="A3430" s="820" t="s">
        <v>6189</v>
      </c>
      <c r="B3430" s="820" t="s">
        <v>764</v>
      </c>
      <c r="C3430" s="824">
        <v>223</v>
      </c>
      <c r="D3430" s="1080" t="s">
        <v>1688</v>
      </c>
      <c r="E3430" s="830" t="s">
        <v>6108</v>
      </c>
      <c r="F3430" s="893" t="s">
        <v>751</v>
      </c>
      <c r="G3430" s="960" t="s">
        <v>177</v>
      </c>
      <c r="H3430" s="960" t="s">
        <v>6111</v>
      </c>
      <c r="I3430" s="1080" t="s">
        <v>29</v>
      </c>
      <c r="J3430" s="1"/>
    </row>
    <row r="3431" spans="1:10" ht="12.75" customHeight="1">
      <c r="A3431" s="820" t="s">
        <v>6190</v>
      </c>
      <c r="B3431" s="820" t="s">
        <v>6191</v>
      </c>
      <c r="C3431" s="824">
        <v>223</v>
      </c>
      <c r="D3431" s="1080" t="s">
        <v>1688</v>
      </c>
      <c r="E3431" s="1080" t="s">
        <v>6108</v>
      </c>
      <c r="F3431" s="893" t="s">
        <v>784</v>
      </c>
      <c r="G3431" s="960" t="s">
        <v>96</v>
      </c>
      <c r="H3431" s="960" t="s">
        <v>720</v>
      </c>
      <c r="I3431" s="1080" t="s">
        <v>29</v>
      </c>
      <c r="J3431" s="1"/>
    </row>
    <row r="3432" spans="1:10" ht="12.75" customHeight="1">
      <c r="A3432" s="820" t="s">
        <v>6192</v>
      </c>
      <c r="B3432" s="820" t="s">
        <v>6193</v>
      </c>
      <c r="C3432" s="824">
        <v>223</v>
      </c>
      <c r="D3432" s="1080" t="s">
        <v>1688</v>
      </c>
      <c r="E3432" s="1080" t="s">
        <v>6108</v>
      </c>
      <c r="F3432" s="818" t="s">
        <v>6170</v>
      </c>
      <c r="G3432" s="960" t="s">
        <v>96</v>
      </c>
      <c r="H3432" s="960" t="s">
        <v>6194</v>
      </c>
      <c r="I3432" s="1080" t="s">
        <v>40</v>
      </c>
      <c r="J3432" s="1"/>
    </row>
    <row r="3433" spans="1:10" ht="12.75" customHeight="1">
      <c r="A3433" s="820" t="s">
        <v>6195</v>
      </c>
      <c r="B3433" s="820" t="s">
        <v>3422</v>
      </c>
      <c r="C3433" s="817">
        <v>202</v>
      </c>
      <c r="D3433" s="1080" t="s">
        <v>1688</v>
      </c>
      <c r="E3433" s="1080" t="s">
        <v>6108</v>
      </c>
      <c r="F3433" s="818" t="s">
        <v>6196</v>
      </c>
      <c r="G3433" s="960" t="s">
        <v>96</v>
      </c>
      <c r="H3433" s="960" t="s">
        <v>797</v>
      </c>
      <c r="I3433" s="1080" t="s">
        <v>29</v>
      </c>
      <c r="J3433" s="1"/>
    </row>
    <row r="3434" spans="1:10" ht="13.5" customHeight="1">
      <c r="A3434" s="820" t="s">
        <v>6197</v>
      </c>
      <c r="B3434" s="820" t="s">
        <v>6198</v>
      </c>
      <c r="C3434" s="817">
        <v>202</v>
      </c>
      <c r="D3434" s="1080" t="s">
        <v>1688</v>
      </c>
      <c r="E3434" s="1080" t="s">
        <v>6108</v>
      </c>
      <c r="F3434" s="818" t="s">
        <v>755</v>
      </c>
      <c r="G3434" s="820" t="s">
        <v>80</v>
      </c>
      <c r="H3434" s="820" t="s">
        <v>756</v>
      </c>
      <c r="I3434" s="1080" t="s">
        <v>29</v>
      </c>
      <c r="J3434" s="1"/>
    </row>
    <row r="3435" spans="1:10" ht="12.75" customHeight="1">
      <c r="A3435" s="820" t="s">
        <v>1823</v>
      </c>
      <c r="B3435" s="820" t="s">
        <v>1845</v>
      </c>
      <c r="C3435" s="817">
        <v>0</v>
      </c>
      <c r="D3435" s="1080" t="s">
        <v>1688</v>
      </c>
      <c r="E3435" s="1080" t="s">
        <v>6108</v>
      </c>
      <c r="F3435" s="816"/>
      <c r="G3435" s="820"/>
      <c r="H3435" s="1080"/>
      <c r="I3435" s="1080"/>
      <c r="J3435" s="1"/>
    </row>
    <row r="3436" spans="1:10" ht="12.75" customHeight="1">
      <c r="A3436" s="820" t="s">
        <v>1835</v>
      </c>
      <c r="B3436" s="820" t="s">
        <v>2273</v>
      </c>
      <c r="C3436" s="817">
        <v>20</v>
      </c>
      <c r="D3436" s="1080" t="s">
        <v>1688</v>
      </c>
      <c r="E3436" s="1080" t="s">
        <v>6108</v>
      </c>
      <c r="F3436" s="960" t="s">
        <v>753</v>
      </c>
      <c r="G3436" s="820" t="s">
        <v>177</v>
      </c>
      <c r="H3436" s="960" t="s">
        <v>6185</v>
      </c>
      <c r="I3436" s="1080" t="s">
        <v>29</v>
      </c>
      <c r="J3436" s="1"/>
    </row>
    <row r="3437" spans="1:10" ht="12.75" customHeight="1">
      <c r="A3437" s="823"/>
      <c r="B3437" s="820" t="s">
        <v>6164</v>
      </c>
      <c r="C3437" s="817">
        <v>446</v>
      </c>
      <c r="D3437" s="1080" t="s">
        <v>3437</v>
      </c>
      <c r="E3437" s="1080" t="s">
        <v>6108</v>
      </c>
      <c r="F3437" s="820"/>
      <c r="G3437" s="960"/>
      <c r="H3437" s="820"/>
      <c r="I3437" s="1080"/>
      <c r="J3437" s="1"/>
    </row>
    <row r="3438" spans="1:10" ht="12.75" customHeight="1">
      <c r="A3438" s="1823"/>
      <c r="B3438" s="1824"/>
      <c r="C3438" s="820"/>
      <c r="D3438" s="1080"/>
      <c r="E3438" s="1080"/>
      <c r="F3438" s="960"/>
      <c r="G3438" s="820"/>
      <c r="H3438" s="960"/>
      <c r="I3438" s="817"/>
      <c r="J3438" s="1"/>
    </row>
    <row r="3439" spans="1:10" ht="12.75" customHeight="1">
      <c r="A3439" s="834" t="s">
        <v>1638</v>
      </c>
      <c r="B3439" s="2293">
        <v>7</v>
      </c>
      <c r="C3439" s="2080"/>
      <c r="D3439" s="2080"/>
      <c r="E3439" s="2080"/>
      <c r="F3439" s="2080"/>
      <c r="G3439" s="2080"/>
      <c r="H3439" s="2080"/>
      <c r="I3439" s="2081"/>
      <c r="J3439" s="1"/>
    </row>
    <row r="3440" spans="1:10" ht="12.75" customHeight="1">
      <c r="A3440" s="893" t="s">
        <v>6199</v>
      </c>
      <c r="B3440" s="893" t="s">
        <v>6200</v>
      </c>
      <c r="C3440" s="829">
        <v>324</v>
      </c>
      <c r="D3440" s="830" t="s">
        <v>1688</v>
      </c>
      <c r="E3440" s="830" t="s">
        <v>6108</v>
      </c>
      <c r="F3440" s="820" t="s">
        <v>782</v>
      </c>
      <c r="G3440" s="820" t="s">
        <v>96</v>
      </c>
      <c r="H3440" s="1825" t="s">
        <v>766</v>
      </c>
      <c r="I3440" s="1826" t="s">
        <v>29</v>
      </c>
      <c r="J3440" s="1"/>
    </row>
    <row r="3441" spans="1:10" ht="12.75" customHeight="1">
      <c r="A3441" s="893" t="s">
        <v>6201</v>
      </c>
      <c r="B3441" s="893" t="s">
        <v>6202</v>
      </c>
      <c r="C3441" s="829">
        <v>223</v>
      </c>
      <c r="D3441" s="830" t="s">
        <v>1688</v>
      </c>
      <c r="E3441" s="830" t="s">
        <v>6108</v>
      </c>
      <c r="F3441" s="818" t="s">
        <v>755</v>
      </c>
      <c r="G3441" s="893" t="s">
        <v>80</v>
      </c>
      <c r="H3441" s="818" t="s">
        <v>6185</v>
      </c>
      <c r="I3441" s="830" t="s">
        <v>29</v>
      </c>
      <c r="J3441" s="1"/>
    </row>
    <row r="3442" spans="1:10" ht="12.75" customHeight="1">
      <c r="A3442" s="893" t="s">
        <v>6203</v>
      </c>
      <c r="B3442" s="893" t="s">
        <v>6204</v>
      </c>
      <c r="C3442" s="829">
        <v>223</v>
      </c>
      <c r="D3442" s="830" t="s">
        <v>1688</v>
      </c>
      <c r="E3442" s="830" t="s">
        <v>6108</v>
      </c>
      <c r="F3442" s="818" t="s">
        <v>767</v>
      </c>
      <c r="G3442" s="820" t="s">
        <v>96</v>
      </c>
      <c r="H3442" s="893" t="s">
        <v>756</v>
      </c>
      <c r="I3442" s="830" t="s">
        <v>37</v>
      </c>
      <c r="J3442" s="1"/>
    </row>
    <row r="3443" spans="1:10" ht="12.75" customHeight="1">
      <c r="A3443" s="893" t="s">
        <v>2216</v>
      </c>
      <c r="B3443" s="893" t="s">
        <v>2063</v>
      </c>
      <c r="C3443" s="829">
        <v>143</v>
      </c>
      <c r="D3443" s="830" t="s">
        <v>1688</v>
      </c>
      <c r="E3443" s="830" t="s">
        <v>6108</v>
      </c>
      <c r="F3443" s="818" t="s">
        <v>2489</v>
      </c>
      <c r="G3443" s="893"/>
      <c r="H3443" s="818"/>
      <c r="I3443" s="830"/>
      <c r="J3443" s="1"/>
    </row>
    <row r="3444" spans="1:10" ht="12.75" customHeight="1">
      <c r="A3444" s="893"/>
      <c r="B3444" s="893" t="s">
        <v>6211</v>
      </c>
      <c r="C3444" s="829">
        <v>669</v>
      </c>
      <c r="D3444" s="830" t="s">
        <v>3437</v>
      </c>
      <c r="E3444" s="830" t="s">
        <v>1705</v>
      </c>
      <c r="F3444" s="818"/>
      <c r="G3444" s="893"/>
      <c r="H3444" s="818"/>
      <c r="I3444" s="830"/>
      <c r="J3444" s="1"/>
    </row>
    <row r="3445" spans="1:10" ht="12.75" customHeight="1">
      <c r="A3445" s="893"/>
      <c r="B3445" s="893"/>
      <c r="C3445" s="893"/>
      <c r="D3445" s="830"/>
      <c r="E3445" s="830"/>
      <c r="F3445" s="818"/>
      <c r="G3445" s="893"/>
      <c r="H3445" s="818"/>
      <c r="I3445" s="824"/>
      <c r="J3445" s="1"/>
    </row>
    <row r="3446" spans="1:10" ht="12.75" customHeight="1">
      <c r="A3446" s="834" t="s">
        <v>1638</v>
      </c>
      <c r="B3446" s="2293">
        <v>8</v>
      </c>
      <c r="C3446" s="2080"/>
      <c r="D3446" s="2080"/>
      <c r="E3446" s="2080"/>
      <c r="F3446" s="2080"/>
      <c r="G3446" s="2080"/>
      <c r="H3446" s="2080"/>
      <c r="I3446" s="2081"/>
      <c r="J3446" s="1"/>
    </row>
    <row r="3447" spans="1:10" ht="12.75" customHeight="1">
      <c r="A3447" s="893" t="s">
        <v>6217</v>
      </c>
      <c r="B3447" s="1827" t="s">
        <v>6218</v>
      </c>
      <c r="C3447" s="829">
        <v>303</v>
      </c>
      <c r="D3447" s="830" t="s">
        <v>1688</v>
      </c>
      <c r="E3447" s="830" t="s">
        <v>6108</v>
      </c>
      <c r="F3447" s="818" t="s">
        <v>763</v>
      </c>
      <c r="G3447" s="820" t="s">
        <v>96</v>
      </c>
      <c r="H3447" s="960" t="s">
        <v>764</v>
      </c>
      <c r="I3447" s="830" t="s">
        <v>37</v>
      </c>
      <c r="J3447" s="1"/>
    </row>
    <row r="3448" spans="1:10" ht="12.75" customHeight="1">
      <c r="A3448" s="893" t="s">
        <v>6228</v>
      </c>
      <c r="B3448" s="893" t="s">
        <v>6229</v>
      </c>
      <c r="C3448" s="829">
        <v>223</v>
      </c>
      <c r="D3448" s="830" t="s">
        <v>1688</v>
      </c>
      <c r="E3448" s="830" t="s">
        <v>6108</v>
      </c>
      <c r="F3448" s="818" t="s">
        <v>755</v>
      </c>
      <c r="G3448" s="893" t="s">
        <v>80</v>
      </c>
      <c r="H3448" s="820" t="s">
        <v>756</v>
      </c>
      <c r="I3448" s="830" t="s">
        <v>40</v>
      </c>
      <c r="J3448" s="1"/>
    </row>
    <row r="3449" spans="1:10" ht="15.75" customHeight="1">
      <c r="A3449" s="893" t="s">
        <v>6230</v>
      </c>
      <c r="B3449" s="893" t="s">
        <v>6231</v>
      </c>
      <c r="C3449" s="829">
        <v>223</v>
      </c>
      <c r="D3449" s="830" t="s">
        <v>1688</v>
      </c>
      <c r="E3449" s="830" t="s">
        <v>6108</v>
      </c>
      <c r="F3449" s="818" t="s">
        <v>751</v>
      </c>
      <c r="G3449" s="893" t="s">
        <v>6180</v>
      </c>
      <c r="H3449" s="960" t="s">
        <v>6111</v>
      </c>
      <c r="I3449" s="830" t="s">
        <v>40</v>
      </c>
      <c r="J3449" s="1"/>
    </row>
    <row r="3450" spans="1:10" ht="12.75" customHeight="1">
      <c r="A3450" s="893" t="s">
        <v>2093</v>
      </c>
      <c r="B3450" s="893" t="s">
        <v>2094</v>
      </c>
      <c r="C3450" s="829">
        <v>142</v>
      </c>
      <c r="D3450" s="830" t="s">
        <v>1688</v>
      </c>
      <c r="E3450" s="830" t="s">
        <v>6108</v>
      </c>
      <c r="F3450" s="818" t="s">
        <v>2489</v>
      </c>
      <c r="G3450" s="893"/>
      <c r="H3450" s="818"/>
      <c r="I3450" s="830"/>
      <c r="J3450" s="1"/>
    </row>
    <row r="3451" spans="1:10" ht="12.75" customHeight="1">
      <c r="A3451" s="893" t="s">
        <v>3186</v>
      </c>
      <c r="B3451" s="893" t="s">
        <v>3187</v>
      </c>
      <c r="C3451" s="829">
        <v>0</v>
      </c>
      <c r="D3451" s="830" t="s">
        <v>1688</v>
      </c>
      <c r="E3451" s="830" t="s">
        <v>6108</v>
      </c>
      <c r="F3451" s="816"/>
      <c r="G3451" s="818"/>
      <c r="H3451" s="818"/>
      <c r="I3451" s="830" t="s">
        <v>29</v>
      </c>
      <c r="J3451" s="1"/>
    </row>
    <row r="3452" spans="1:10" ht="12.75" customHeight="1">
      <c r="A3452" s="893" t="s">
        <v>6232</v>
      </c>
      <c r="B3452" s="893" t="s">
        <v>6234</v>
      </c>
      <c r="C3452" s="829">
        <v>0</v>
      </c>
      <c r="D3452" s="830" t="s">
        <v>1688</v>
      </c>
      <c r="E3452" s="830" t="s">
        <v>6108</v>
      </c>
      <c r="F3452" s="818"/>
      <c r="G3452" s="893"/>
      <c r="H3452" s="818"/>
      <c r="I3452" s="830" t="s">
        <v>40</v>
      </c>
      <c r="J3452" s="1"/>
    </row>
    <row r="3453" spans="1:10" ht="12.75" customHeight="1">
      <c r="A3453" s="893" t="s">
        <v>3188</v>
      </c>
      <c r="B3453" s="893" t="s">
        <v>3189</v>
      </c>
      <c r="C3453" s="829">
        <v>0</v>
      </c>
      <c r="D3453" s="830" t="s">
        <v>1688</v>
      </c>
      <c r="E3453" s="830"/>
      <c r="F3453" s="818"/>
      <c r="G3453" s="893"/>
      <c r="H3453" s="818"/>
      <c r="I3453" s="830"/>
      <c r="J3453" s="1"/>
    </row>
    <row r="3454" spans="1:10" ht="12.75" customHeight="1">
      <c r="A3454" s="893" t="s">
        <v>6235</v>
      </c>
      <c r="B3454" s="893" t="s">
        <v>2092</v>
      </c>
      <c r="C3454" s="829">
        <v>0</v>
      </c>
      <c r="D3454" s="830" t="s">
        <v>1688</v>
      </c>
      <c r="E3454" s="830"/>
      <c r="F3454" s="818"/>
      <c r="G3454" s="893"/>
      <c r="H3454" s="818"/>
      <c r="I3454" s="830"/>
      <c r="J3454" s="1"/>
    </row>
    <row r="3455" spans="1:10" ht="12.75" customHeight="1">
      <c r="A3455" s="893"/>
      <c r="B3455" s="893"/>
      <c r="C3455" s="820"/>
      <c r="D3455" s="1080"/>
      <c r="E3455" s="1080"/>
      <c r="F3455" s="960"/>
      <c r="G3455" s="820"/>
      <c r="H3455" s="960"/>
      <c r="I3455" s="1080"/>
      <c r="J3455" s="1"/>
    </row>
    <row r="3456" spans="1:10" ht="16.5" customHeight="1">
      <c r="A3456" s="604"/>
      <c r="B3456" s="600"/>
      <c r="C3456" s="604"/>
      <c r="D3456" s="1650"/>
      <c r="E3456" s="604"/>
      <c r="F3456" s="1658"/>
      <c r="G3456" s="600"/>
      <c r="H3456" s="600"/>
      <c r="I3456" s="604"/>
      <c r="J3456" s="1"/>
    </row>
    <row r="3457" spans="1:10" ht="18" customHeight="1">
      <c r="A3457" s="381" t="s">
        <v>18</v>
      </c>
      <c r="B3457" s="2245" t="s">
        <v>1386</v>
      </c>
      <c r="C3457" s="2080"/>
      <c r="D3457" s="2080"/>
      <c r="E3457" s="2080"/>
      <c r="F3457" s="2080"/>
      <c r="G3457" s="2080"/>
      <c r="H3457" s="2080"/>
      <c r="I3457" s="2081"/>
      <c r="J3457" s="1"/>
    </row>
    <row r="3458" spans="1:10" ht="12.75" customHeight="1">
      <c r="A3458" s="1775" t="s">
        <v>1638</v>
      </c>
      <c r="B3458" s="2258">
        <v>1</v>
      </c>
      <c r="C3458" s="2080"/>
      <c r="D3458" s="2080"/>
      <c r="E3458" s="2080"/>
      <c r="F3458" s="2080"/>
      <c r="G3458" s="2080"/>
      <c r="H3458" s="2080"/>
      <c r="I3458" s="2081"/>
      <c r="J3458" s="1"/>
    </row>
    <row r="3459" spans="1:10" ht="12.75" customHeight="1">
      <c r="A3459" s="2278" t="s">
        <v>1641</v>
      </c>
      <c r="B3459" s="2080"/>
      <c r="C3459" s="2080"/>
      <c r="D3459" s="2080"/>
      <c r="E3459" s="2081"/>
      <c r="F3459" s="2258" t="s">
        <v>5893</v>
      </c>
      <c r="G3459" s="2080"/>
      <c r="H3459" s="2080"/>
      <c r="I3459" s="2081"/>
      <c r="J3459" s="1"/>
    </row>
    <row r="3460" spans="1:10" ht="38.25" customHeight="1">
      <c r="A3460" s="1771" t="s">
        <v>1643</v>
      </c>
      <c r="B3460" s="1813" t="s">
        <v>1644</v>
      </c>
      <c r="C3460" s="1775" t="s">
        <v>5894</v>
      </c>
      <c r="D3460" s="1814" t="s">
        <v>1646</v>
      </c>
      <c r="E3460" s="1775" t="s">
        <v>5895</v>
      </c>
      <c r="F3460" s="1815" t="s">
        <v>1649</v>
      </c>
      <c r="G3460" s="1486" t="s">
        <v>1665</v>
      </c>
      <c r="H3460" s="1486" t="s">
        <v>1666</v>
      </c>
      <c r="I3460" s="1775" t="s">
        <v>5897</v>
      </c>
      <c r="J3460" s="1"/>
    </row>
    <row r="3461" spans="1:10" ht="12.75" customHeight="1">
      <c r="A3461" s="820" t="s">
        <v>1703</v>
      </c>
      <c r="B3461" s="820" t="s">
        <v>1904</v>
      </c>
      <c r="C3461" s="785">
        <v>202</v>
      </c>
      <c r="D3461" s="1080" t="s">
        <v>1688</v>
      </c>
      <c r="E3461" s="1080" t="s">
        <v>1705</v>
      </c>
      <c r="F3461" s="818" t="s">
        <v>6244</v>
      </c>
      <c r="G3461" s="960" t="s">
        <v>96</v>
      </c>
      <c r="H3461" s="960" t="s">
        <v>3313</v>
      </c>
      <c r="I3461" s="1080" t="s">
        <v>29</v>
      </c>
      <c r="J3461" s="1"/>
    </row>
    <row r="3462" spans="1:10" ht="12.75" customHeight="1">
      <c r="A3462" s="820" t="s">
        <v>2101</v>
      </c>
      <c r="B3462" s="820" t="s">
        <v>1907</v>
      </c>
      <c r="C3462" s="817">
        <v>202</v>
      </c>
      <c r="D3462" s="1080" t="s">
        <v>1688</v>
      </c>
      <c r="E3462" s="1080" t="s">
        <v>1705</v>
      </c>
      <c r="F3462" s="818" t="s">
        <v>989</v>
      </c>
      <c r="G3462" s="960" t="s">
        <v>415</v>
      </c>
      <c r="H3462" s="820" t="s">
        <v>3315</v>
      </c>
      <c r="I3462" s="1080" t="s">
        <v>29</v>
      </c>
      <c r="J3462" s="1"/>
    </row>
    <row r="3463" spans="1:10" ht="12.75" customHeight="1">
      <c r="A3463" s="819" t="s">
        <v>1711</v>
      </c>
      <c r="B3463" s="820" t="s">
        <v>1712</v>
      </c>
      <c r="C3463" s="817">
        <v>20</v>
      </c>
      <c r="D3463" s="1080" t="s">
        <v>1688</v>
      </c>
      <c r="E3463" s="1080" t="s">
        <v>1705</v>
      </c>
      <c r="F3463" s="960" t="s">
        <v>6257</v>
      </c>
      <c r="G3463" s="960" t="s">
        <v>96</v>
      </c>
      <c r="H3463" s="960" t="s">
        <v>817</v>
      </c>
      <c r="I3463" s="1080" t="s">
        <v>29</v>
      </c>
      <c r="J3463" s="1"/>
    </row>
    <row r="3464" spans="1:10" ht="12.75" customHeight="1">
      <c r="A3464" s="820" t="s">
        <v>5359</v>
      </c>
      <c r="B3464" s="820" t="s">
        <v>256</v>
      </c>
      <c r="C3464" s="817">
        <v>223</v>
      </c>
      <c r="D3464" s="1080" t="s">
        <v>1688</v>
      </c>
      <c r="E3464" s="1080" t="s">
        <v>1705</v>
      </c>
      <c r="F3464" s="960" t="s">
        <v>265</v>
      </c>
      <c r="G3464" s="960" t="s">
        <v>177</v>
      </c>
      <c r="H3464" s="960" t="s">
        <v>256</v>
      </c>
      <c r="I3464" s="1080" t="s">
        <v>37</v>
      </c>
      <c r="J3464" s="1"/>
    </row>
    <row r="3465" spans="1:10" ht="12.75" customHeight="1">
      <c r="A3465" s="819" t="s">
        <v>6260</v>
      </c>
      <c r="B3465" s="820" t="s">
        <v>793</v>
      </c>
      <c r="C3465" s="817">
        <v>223</v>
      </c>
      <c r="D3465" s="1080" t="s">
        <v>1688</v>
      </c>
      <c r="E3465" s="1080" t="s">
        <v>1705</v>
      </c>
      <c r="F3465" s="960" t="s">
        <v>6261</v>
      </c>
      <c r="G3465" s="960" t="s">
        <v>96</v>
      </c>
      <c r="H3465" s="960" t="s">
        <v>227</v>
      </c>
      <c r="I3465" s="1080" t="s">
        <v>37</v>
      </c>
      <c r="J3465" s="1"/>
    </row>
    <row r="3466" spans="1:10" ht="12.75" customHeight="1">
      <c r="A3466" s="820" t="s">
        <v>6105</v>
      </c>
      <c r="B3466" s="820" t="s">
        <v>702</v>
      </c>
      <c r="C3466" s="817">
        <v>223</v>
      </c>
      <c r="D3466" s="1080" t="s">
        <v>1688</v>
      </c>
      <c r="E3466" s="1080" t="s">
        <v>1705</v>
      </c>
      <c r="F3466" s="960" t="s">
        <v>2982</v>
      </c>
      <c r="G3466" s="960" t="s">
        <v>96</v>
      </c>
      <c r="H3466" s="960" t="s">
        <v>675</v>
      </c>
      <c r="I3466" s="1080" t="s">
        <v>29</v>
      </c>
      <c r="J3466" s="1"/>
    </row>
    <row r="3467" spans="1:10" ht="12.75" customHeight="1">
      <c r="A3467" s="820" t="s">
        <v>3943</v>
      </c>
      <c r="B3467" s="820" t="s">
        <v>1740</v>
      </c>
      <c r="C3467" s="817">
        <v>122</v>
      </c>
      <c r="D3467" s="1080" t="s">
        <v>1688</v>
      </c>
      <c r="E3467" s="1080" t="s">
        <v>1705</v>
      </c>
      <c r="F3467" s="960" t="s">
        <v>648</v>
      </c>
      <c r="G3467" s="960" t="s">
        <v>96</v>
      </c>
      <c r="H3467" s="960" t="s">
        <v>2535</v>
      </c>
      <c r="I3467" s="1080" t="s">
        <v>29</v>
      </c>
      <c r="J3467" s="1"/>
    </row>
    <row r="3468" spans="1:10" ht="12.75" customHeight="1">
      <c r="A3468" s="819" t="s">
        <v>6106</v>
      </c>
      <c r="B3468" s="820" t="s">
        <v>6107</v>
      </c>
      <c r="C3468" s="817">
        <v>202</v>
      </c>
      <c r="D3468" s="1080" t="s">
        <v>1688</v>
      </c>
      <c r="E3468" s="1080" t="s">
        <v>6108</v>
      </c>
      <c r="F3468" s="960" t="s">
        <v>796</v>
      </c>
      <c r="G3468" s="960" t="s">
        <v>96</v>
      </c>
      <c r="H3468" s="960" t="s">
        <v>657</v>
      </c>
      <c r="I3468" s="1080" t="s">
        <v>29</v>
      </c>
      <c r="J3468" s="1"/>
    </row>
    <row r="3469" spans="1:10" ht="13.5" customHeight="1">
      <c r="A3469" s="820" t="s">
        <v>6109</v>
      </c>
      <c r="B3469" s="820" t="s">
        <v>6110</v>
      </c>
      <c r="C3469" s="817">
        <v>202</v>
      </c>
      <c r="D3469" s="1080" t="s">
        <v>1688</v>
      </c>
      <c r="E3469" s="1080" t="s">
        <v>6108</v>
      </c>
      <c r="F3469" s="960" t="s">
        <v>751</v>
      </c>
      <c r="G3469" s="960" t="s">
        <v>177</v>
      </c>
      <c r="H3469" s="960" t="s">
        <v>6111</v>
      </c>
      <c r="I3469" s="1080" t="s">
        <v>29</v>
      </c>
      <c r="J3469" s="1"/>
    </row>
    <row r="3470" spans="1:10" ht="12" customHeight="1">
      <c r="A3470" s="816"/>
      <c r="B3470" s="816"/>
      <c r="C3470" s="816"/>
      <c r="D3470" s="816"/>
      <c r="E3470" s="816"/>
      <c r="F3470" s="816"/>
      <c r="G3470" s="816"/>
      <c r="H3470" s="816"/>
      <c r="I3470" s="816"/>
      <c r="J3470" s="1"/>
    </row>
    <row r="3471" spans="1:10" ht="12.75" customHeight="1">
      <c r="A3471" s="768" t="s">
        <v>1638</v>
      </c>
      <c r="B3471" s="2293">
        <v>2</v>
      </c>
      <c r="C3471" s="2080"/>
      <c r="D3471" s="2080"/>
      <c r="E3471" s="2080"/>
      <c r="F3471" s="2080"/>
      <c r="G3471" s="2080"/>
      <c r="H3471" s="2080"/>
      <c r="I3471" s="2081"/>
      <c r="J3471" s="1"/>
    </row>
    <row r="3472" spans="1:10" ht="12.75" customHeight="1">
      <c r="A3472" s="792" t="s">
        <v>6282</v>
      </c>
      <c r="B3472" s="825" t="s">
        <v>1938</v>
      </c>
      <c r="C3472" s="817">
        <v>202</v>
      </c>
      <c r="D3472" s="1080" t="s">
        <v>1688</v>
      </c>
      <c r="E3472" s="1080" t="s">
        <v>1705</v>
      </c>
      <c r="F3472" s="818" t="s">
        <v>6244</v>
      </c>
      <c r="G3472" s="960" t="s">
        <v>96</v>
      </c>
      <c r="H3472" s="960" t="s">
        <v>3313</v>
      </c>
      <c r="I3472" s="1080" t="s">
        <v>29</v>
      </c>
      <c r="J3472" s="1"/>
    </row>
    <row r="3473" spans="1:10" ht="12.75" customHeight="1">
      <c r="A3473" s="820" t="s">
        <v>1941</v>
      </c>
      <c r="B3473" s="820" t="s">
        <v>1943</v>
      </c>
      <c r="C3473" s="817">
        <v>202</v>
      </c>
      <c r="D3473" s="1080" t="s">
        <v>1688</v>
      </c>
      <c r="E3473" s="1080" t="s">
        <v>1705</v>
      </c>
      <c r="F3473" s="818" t="s">
        <v>989</v>
      </c>
      <c r="G3473" s="960" t="s">
        <v>415</v>
      </c>
      <c r="H3473" s="820" t="s">
        <v>3315</v>
      </c>
      <c r="I3473" s="1080" t="s">
        <v>29</v>
      </c>
      <c r="J3473" s="1"/>
    </row>
    <row r="3474" spans="1:10" ht="12.75" customHeight="1">
      <c r="A3474" s="795" t="s">
        <v>1741</v>
      </c>
      <c r="B3474" s="825" t="s">
        <v>1947</v>
      </c>
      <c r="C3474" s="817">
        <v>20</v>
      </c>
      <c r="D3474" s="1080" t="s">
        <v>1688</v>
      </c>
      <c r="E3474" s="1080" t="s">
        <v>1705</v>
      </c>
      <c r="F3474" s="960" t="s">
        <v>6257</v>
      </c>
      <c r="G3474" s="820" t="s">
        <v>96</v>
      </c>
      <c r="H3474" s="960" t="s">
        <v>817</v>
      </c>
      <c r="I3474" s="1080" t="s">
        <v>29</v>
      </c>
      <c r="J3474" s="1"/>
    </row>
    <row r="3475" spans="1:10" ht="12.75" customHeight="1">
      <c r="A3475" s="820" t="s">
        <v>3334</v>
      </c>
      <c r="B3475" s="820" t="s">
        <v>6121</v>
      </c>
      <c r="C3475" s="817">
        <v>223</v>
      </c>
      <c r="D3475" s="1080" t="s">
        <v>1688</v>
      </c>
      <c r="E3475" s="1080" t="s">
        <v>1705</v>
      </c>
      <c r="F3475" s="820" t="s">
        <v>281</v>
      </c>
      <c r="G3475" s="960" t="s">
        <v>132</v>
      </c>
      <c r="H3475" s="820" t="s">
        <v>261</v>
      </c>
      <c r="I3475" s="1080" t="s">
        <v>29</v>
      </c>
      <c r="J3475" s="1"/>
    </row>
    <row r="3476" spans="1:10" ht="12.75" customHeight="1">
      <c r="A3476" s="795" t="s">
        <v>6122</v>
      </c>
      <c r="B3476" s="825" t="s">
        <v>6123</v>
      </c>
      <c r="C3476" s="817">
        <v>223</v>
      </c>
      <c r="D3476" s="1080" t="s">
        <v>1688</v>
      </c>
      <c r="E3476" s="1080" t="s">
        <v>1705</v>
      </c>
      <c r="F3476" s="820" t="s">
        <v>796</v>
      </c>
      <c r="G3476" s="960" t="s">
        <v>96</v>
      </c>
      <c r="H3476" s="960" t="s">
        <v>797</v>
      </c>
      <c r="I3476" s="1080" t="s">
        <v>29</v>
      </c>
      <c r="J3476" s="1"/>
    </row>
    <row r="3477" spans="1:10" ht="12.75" customHeight="1">
      <c r="A3477" s="820" t="s">
        <v>6124</v>
      </c>
      <c r="B3477" s="820" t="s">
        <v>6126</v>
      </c>
      <c r="C3477" s="817">
        <v>223</v>
      </c>
      <c r="D3477" s="1080" t="s">
        <v>1688</v>
      </c>
      <c r="E3477" s="1080" t="s">
        <v>1705</v>
      </c>
      <c r="F3477" s="820" t="s">
        <v>782</v>
      </c>
      <c r="G3477" s="820" t="s">
        <v>96</v>
      </c>
      <c r="H3477" s="960" t="s">
        <v>783</v>
      </c>
      <c r="I3477" s="1080" t="s">
        <v>29</v>
      </c>
      <c r="J3477" s="1"/>
    </row>
    <row r="3478" spans="1:10" ht="12.75" customHeight="1">
      <c r="A3478" s="795" t="s">
        <v>6290</v>
      </c>
      <c r="B3478" s="825" t="s">
        <v>6291</v>
      </c>
      <c r="C3478" s="817">
        <v>202</v>
      </c>
      <c r="D3478" s="1080" t="s">
        <v>1688</v>
      </c>
      <c r="E3478" s="1080" t="s">
        <v>6108</v>
      </c>
      <c r="F3478" s="820" t="s">
        <v>775</v>
      </c>
      <c r="G3478" s="820" t="s">
        <v>25</v>
      </c>
      <c r="H3478" s="820" t="s">
        <v>795</v>
      </c>
      <c r="I3478" s="1080" t="s">
        <v>29</v>
      </c>
      <c r="J3478" s="1"/>
    </row>
    <row r="3479" spans="1:10" ht="12.75" customHeight="1">
      <c r="A3479" s="820" t="s">
        <v>6293</v>
      </c>
      <c r="B3479" s="820" t="s">
        <v>6294</v>
      </c>
      <c r="C3479" s="817">
        <v>223</v>
      </c>
      <c r="D3479" s="1080" t="s">
        <v>1688</v>
      </c>
      <c r="E3479" s="1080" t="s">
        <v>6108</v>
      </c>
      <c r="F3479" s="960" t="s">
        <v>767</v>
      </c>
      <c r="G3479" s="960" t="s">
        <v>96</v>
      </c>
      <c r="H3479" s="960" t="s">
        <v>6294</v>
      </c>
      <c r="I3479" s="1080" t="s">
        <v>37</v>
      </c>
      <c r="J3479" s="1"/>
    </row>
    <row r="3480" spans="1:10" ht="15.75" customHeight="1">
      <c r="A3480" s="797" t="s">
        <v>1730</v>
      </c>
      <c r="B3480" s="798" t="s">
        <v>2273</v>
      </c>
      <c r="C3480" s="817">
        <v>20</v>
      </c>
      <c r="D3480" s="1080" t="s">
        <v>1688</v>
      </c>
      <c r="E3480" s="1080" t="s">
        <v>6108</v>
      </c>
      <c r="F3480" s="820" t="s">
        <v>782</v>
      </c>
      <c r="G3480" s="820" t="s">
        <v>96</v>
      </c>
      <c r="H3480" s="960" t="s">
        <v>783</v>
      </c>
      <c r="I3480" s="1080" t="s">
        <v>29</v>
      </c>
      <c r="J3480" s="1"/>
    </row>
    <row r="3481" spans="1:10" ht="12.75" customHeight="1">
      <c r="A3481" s="801"/>
      <c r="B3481" s="802"/>
      <c r="C3481" s="1080"/>
      <c r="D3481" s="1080"/>
      <c r="E3481" s="1080"/>
      <c r="F3481" s="820"/>
      <c r="G3481" s="960"/>
      <c r="H3481" s="820"/>
      <c r="I3481" s="1080"/>
      <c r="J3481" s="1"/>
    </row>
    <row r="3482" spans="1:10" ht="15.75" customHeight="1">
      <c r="A3482" s="747" t="s">
        <v>1638</v>
      </c>
      <c r="B3482" s="2293">
        <v>3</v>
      </c>
      <c r="C3482" s="2080"/>
      <c r="D3482" s="2080"/>
      <c r="E3482" s="2080"/>
      <c r="F3482" s="2080"/>
      <c r="G3482" s="2080"/>
      <c r="H3482" s="2080"/>
      <c r="I3482" s="2081"/>
      <c r="J3482" s="1"/>
    </row>
    <row r="3483" spans="1:10" ht="15.75" customHeight="1">
      <c r="A3483" s="820" t="s">
        <v>1760</v>
      </c>
      <c r="B3483" s="820" t="s">
        <v>1761</v>
      </c>
      <c r="C3483" s="817">
        <v>200</v>
      </c>
      <c r="D3483" s="1080" t="s">
        <v>1688</v>
      </c>
      <c r="E3483" s="1080" t="s">
        <v>1705</v>
      </c>
      <c r="F3483" s="818" t="s">
        <v>184</v>
      </c>
      <c r="G3483" s="960" t="s">
        <v>31</v>
      </c>
      <c r="H3483" s="960" t="s">
        <v>6</v>
      </c>
      <c r="I3483" s="817" t="s">
        <v>29</v>
      </c>
      <c r="J3483" s="1"/>
    </row>
    <row r="3484" spans="1:10" ht="13.5" customHeight="1">
      <c r="A3484" s="820" t="s">
        <v>1758</v>
      </c>
      <c r="B3484" s="820" t="s">
        <v>88</v>
      </c>
      <c r="C3484" s="817">
        <v>200</v>
      </c>
      <c r="D3484" s="1080" t="s">
        <v>1688</v>
      </c>
      <c r="E3484" s="1080" t="s">
        <v>1705</v>
      </c>
      <c r="F3484" s="818" t="s">
        <v>6154</v>
      </c>
      <c r="G3484" s="960" t="s">
        <v>31</v>
      </c>
      <c r="H3484" s="960" t="s">
        <v>88</v>
      </c>
      <c r="I3484" s="1080" t="s">
        <v>29</v>
      </c>
      <c r="J3484" s="1"/>
    </row>
    <row r="3485" spans="1:10" ht="15.75" customHeight="1">
      <c r="A3485" s="820" t="s">
        <v>6319</v>
      </c>
      <c r="B3485" s="820" t="s">
        <v>6173</v>
      </c>
      <c r="C3485" s="817">
        <v>223</v>
      </c>
      <c r="D3485" s="1080" t="s">
        <v>1688</v>
      </c>
      <c r="E3485" s="1080" t="s">
        <v>1705</v>
      </c>
      <c r="F3485" s="818" t="s">
        <v>767</v>
      </c>
      <c r="G3485" s="960" t="s">
        <v>31</v>
      </c>
      <c r="H3485" s="960" t="s">
        <v>6174</v>
      </c>
      <c r="I3485" s="1080" t="s">
        <v>37</v>
      </c>
      <c r="J3485" s="1"/>
    </row>
    <row r="3486" spans="1:10" ht="12.75" customHeight="1">
      <c r="A3486" s="819" t="s">
        <v>6159</v>
      </c>
      <c r="B3486" s="820" t="s">
        <v>6160</v>
      </c>
      <c r="C3486" s="817">
        <v>324</v>
      </c>
      <c r="D3486" s="1080" t="s">
        <v>1688</v>
      </c>
      <c r="E3486" s="1080" t="s">
        <v>6108</v>
      </c>
      <c r="F3486" s="818" t="s">
        <v>1071</v>
      </c>
      <c r="G3486" s="960" t="s">
        <v>25</v>
      </c>
      <c r="H3486" s="960" t="s">
        <v>6321</v>
      </c>
      <c r="I3486" s="1080" t="s">
        <v>29</v>
      </c>
      <c r="J3486" s="1"/>
    </row>
    <row r="3487" spans="1:10" ht="12.75" customHeight="1">
      <c r="A3487" s="820" t="s">
        <v>6155</v>
      </c>
      <c r="B3487" s="825" t="s">
        <v>6156</v>
      </c>
      <c r="C3487" s="817">
        <v>223</v>
      </c>
      <c r="D3487" s="1080" t="s">
        <v>1688</v>
      </c>
      <c r="E3487" s="1080" t="s">
        <v>6108</v>
      </c>
      <c r="F3487" s="818" t="s">
        <v>765</v>
      </c>
      <c r="G3487" s="960" t="s">
        <v>31</v>
      </c>
      <c r="H3487" s="828" t="s">
        <v>766</v>
      </c>
      <c r="I3487" s="1080" t="s">
        <v>37</v>
      </c>
      <c r="J3487" s="1"/>
    </row>
    <row r="3488" spans="1:10" ht="12.75" customHeight="1">
      <c r="A3488" s="819" t="s">
        <v>6162</v>
      </c>
      <c r="B3488" s="820" t="s">
        <v>6163</v>
      </c>
      <c r="C3488" s="817">
        <v>223</v>
      </c>
      <c r="D3488" s="1080" t="s">
        <v>1688</v>
      </c>
      <c r="E3488" s="1080" t="s">
        <v>6108</v>
      </c>
      <c r="F3488" s="820" t="s">
        <v>755</v>
      </c>
      <c r="G3488" s="820" t="s">
        <v>35</v>
      </c>
      <c r="H3488" s="820" t="s">
        <v>6130</v>
      </c>
      <c r="I3488" s="1080" t="s">
        <v>29</v>
      </c>
      <c r="J3488" s="1"/>
    </row>
    <row r="3489" spans="1:10" ht="12.75" customHeight="1">
      <c r="A3489" s="820" t="s">
        <v>6323</v>
      </c>
      <c r="B3489" s="825" t="s">
        <v>6324</v>
      </c>
      <c r="C3489" s="817">
        <v>223</v>
      </c>
      <c r="D3489" s="1080" t="s">
        <v>1688</v>
      </c>
      <c r="E3489" s="1080" t="s">
        <v>6108</v>
      </c>
      <c r="F3489" s="818" t="s">
        <v>757</v>
      </c>
      <c r="G3489" s="960" t="s">
        <v>1297</v>
      </c>
      <c r="H3489" s="828" t="s">
        <v>6325</v>
      </c>
      <c r="I3489" s="1080" t="s">
        <v>37</v>
      </c>
      <c r="J3489" s="1"/>
    </row>
    <row r="3490" spans="1:10" ht="12.75" customHeight="1">
      <c r="A3490" s="819" t="s">
        <v>4309</v>
      </c>
      <c r="B3490" s="820" t="s">
        <v>3627</v>
      </c>
      <c r="C3490" s="817">
        <v>202</v>
      </c>
      <c r="D3490" s="1080" t="s">
        <v>1688</v>
      </c>
      <c r="E3490" s="1080" t="s">
        <v>6108</v>
      </c>
      <c r="F3490" s="818" t="s">
        <v>775</v>
      </c>
      <c r="G3490" s="960" t="s">
        <v>25</v>
      </c>
      <c r="H3490" s="960" t="s">
        <v>6321</v>
      </c>
      <c r="I3490" s="1080" t="s">
        <v>29</v>
      </c>
      <c r="J3490" s="1"/>
    </row>
    <row r="3491" spans="1:10" ht="12.75" customHeight="1">
      <c r="A3491" s="820"/>
      <c r="B3491" s="798" t="s">
        <v>6332</v>
      </c>
      <c r="C3491" s="817">
        <v>122</v>
      </c>
      <c r="D3491" s="1080" t="s">
        <v>3437</v>
      </c>
      <c r="E3491" s="1080" t="s">
        <v>6108</v>
      </c>
      <c r="F3491" s="960"/>
      <c r="G3491" s="960"/>
      <c r="H3491" s="960"/>
      <c r="I3491" s="1080"/>
      <c r="J3491" s="1"/>
    </row>
    <row r="3492" spans="1:10" ht="15.75" customHeight="1">
      <c r="A3492" s="801"/>
      <c r="B3492" s="802"/>
      <c r="C3492" s="1080"/>
      <c r="D3492" s="1080"/>
      <c r="E3492" s="1080"/>
      <c r="F3492" s="820"/>
      <c r="G3492" s="960"/>
      <c r="H3492" s="820"/>
      <c r="I3492" s="1080"/>
      <c r="J3492" s="1"/>
    </row>
    <row r="3493" spans="1:10" ht="12.75" customHeight="1">
      <c r="A3493" s="747" t="s">
        <v>1638</v>
      </c>
      <c r="B3493" s="2293">
        <v>4</v>
      </c>
      <c r="C3493" s="2080"/>
      <c r="D3493" s="2080"/>
      <c r="E3493" s="2080"/>
      <c r="F3493" s="2080"/>
      <c r="G3493" s="2080"/>
      <c r="H3493" s="2080"/>
      <c r="I3493" s="2081"/>
      <c r="J3493" s="1"/>
    </row>
    <row r="3494" spans="1:10" ht="12.75" customHeight="1">
      <c r="A3494" s="820" t="s">
        <v>1796</v>
      </c>
      <c r="B3494" s="820" t="s">
        <v>2438</v>
      </c>
      <c r="C3494" s="817">
        <v>200</v>
      </c>
      <c r="D3494" s="1080" t="s">
        <v>1688</v>
      </c>
      <c r="E3494" s="1080" t="s">
        <v>1705</v>
      </c>
      <c r="F3494" s="818" t="s">
        <v>174</v>
      </c>
      <c r="G3494" s="960" t="s">
        <v>857</v>
      </c>
      <c r="H3494" s="960" t="s">
        <v>6</v>
      </c>
      <c r="I3494" s="814" t="s">
        <v>29</v>
      </c>
      <c r="J3494" s="1"/>
    </row>
    <row r="3495" spans="1:10" ht="12.75" customHeight="1">
      <c r="A3495" s="819" t="s">
        <v>1793</v>
      </c>
      <c r="B3495" s="820" t="s">
        <v>1794</v>
      </c>
      <c r="C3495" s="817">
        <v>200</v>
      </c>
      <c r="D3495" s="1080" t="s">
        <v>1688</v>
      </c>
      <c r="E3495" s="1080" t="s">
        <v>1705</v>
      </c>
      <c r="F3495" s="816" t="s">
        <v>2581</v>
      </c>
      <c r="G3495" s="960" t="s">
        <v>31</v>
      </c>
      <c r="H3495" s="960" t="s">
        <v>88</v>
      </c>
      <c r="I3495" s="1080" t="s">
        <v>29</v>
      </c>
      <c r="J3495" s="1"/>
    </row>
    <row r="3496" spans="1:10" ht="12.75" customHeight="1">
      <c r="A3496" s="820" t="s">
        <v>1994</v>
      </c>
      <c r="B3496" s="820" t="s">
        <v>1803</v>
      </c>
      <c r="C3496" s="817">
        <v>200</v>
      </c>
      <c r="D3496" s="1080" t="s">
        <v>1688</v>
      </c>
      <c r="E3496" s="1080" t="s">
        <v>6108</v>
      </c>
      <c r="F3496" s="818" t="s">
        <v>6154</v>
      </c>
      <c r="G3496" s="960" t="s">
        <v>31</v>
      </c>
      <c r="H3496" s="960" t="s">
        <v>6</v>
      </c>
      <c r="I3496" s="1080" t="s">
        <v>29</v>
      </c>
      <c r="J3496" s="1"/>
    </row>
    <row r="3497" spans="1:10" ht="12.75" customHeight="1">
      <c r="A3497" s="820" t="s">
        <v>6338</v>
      </c>
      <c r="B3497" s="820" t="s">
        <v>6168</v>
      </c>
      <c r="C3497" s="817">
        <v>324</v>
      </c>
      <c r="D3497" s="1080" t="s">
        <v>1688</v>
      </c>
      <c r="E3497" s="1080" t="s">
        <v>6108</v>
      </c>
      <c r="F3497" s="818" t="s">
        <v>786</v>
      </c>
      <c r="G3497" s="960" t="s">
        <v>31</v>
      </c>
      <c r="H3497" s="960" t="s">
        <v>6339</v>
      </c>
      <c r="I3497" s="1080" t="s">
        <v>29</v>
      </c>
      <c r="J3497" s="1"/>
    </row>
    <row r="3498" spans="1:10" ht="12.75" customHeight="1">
      <c r="A3498" s="820" t="s">
        <v>6340</v>
      </c>
      <c r="B3498" s="820" t="s">
        <v>6171</v>
      </c>
      <c r="C3498" s="817">
        <v>324</v>
      </c>
      <c r="D3498" s="1080" t="s">
        <v>1688</v>
      </c>
      <c r="E3498" s="1080" t="s">
        <v>6108</v>
      </c>
      <c r="F3498" s="818" t="s">
        <v>6170</v>
      </c>
      <c r="G3498" s="960" t="s">
        <v>31</v>
      </c>
      <c r="H3498" s="960" t="s">
        <v>6194</v>
      </c>
      <c r="I3498" s="1080" t="s">
        <v>40</v>
      </c>
      <c r="J3498" s="1"/>
    </row>
    <row r="3499" spans="1:10" ht="12.75" customHeight="1">
      <c r="A3499" s="820" t="s">
        <v>6341</v>
      </c>
      <c r="B3499" s="820" t="s">
        <v>6342</v>
      </c>
      <c r="C3499" s="817">
        <v>202</v>
      </c>
      <c r="D3499" s="1080" t="s">
        <v>1688</v>
      </c>
      <c r="E3499" s="1080" t="s">
        <v>6108</v>
      </c>
      <c r="F3499" s="818" t="s">
        <v>784</v>
      </c>
      <c r="G3499" s="960" t="s">
        <v>31</v>
      </c>
      <c r="H3499" s="960" t="s">
        <v>6344</v>
      </c>
      <c r="I3499" s="1080" t="s">
        <v>29</v>
      </c>
      <c r="J3499" s="1"/>
    </row>
    <row r="3500" spans="1:10" ht="12.75" customHeight="1">
      <c r="A3500" s="820" t="s">
        <v>6345</v>
      </c>
      <c r="B3500" s="820" t="s">
        <v>1074</v>
      </c>
      <c r="C3500" s="817">
        <v>223</v>
      </c>
      <c r="D3500" s="1080" t="s">
        <v>1688</v>
      </c>
      <c r="E3500" s="1080" t="s">
        <v>6108</v>
      </c>
      <c r="F3500" s="818" t="s">
        <v>6347</v>
      </c>
      <c r="G3500" s="960" t="s">
        <v>177</v>
      </c>
      <c r="H3500" s="828" t="s">
        <v>778</v>
      </c>
      <c r="I3500" s="1080" t="s">
        <v>37</v>
      </c>
      <c r="J3500" s="1"/>
    </row>
    <row r="3501" spans="1:10" ht="12.75" customHeight="1">
      <c r="A3501" s="820" t="s">
        <v>1992</v>
      </c>
      <c r="B3501" s="820" t="s">
        <v>2273</v>
      </c>
      <c r="C3501" s="817">
        <v>20</v>
      </c>
      <c r="D3501" s="1080" t="s">
        <v>1688</v>
      </c>
      <c r="E3501" s="1080" t="s">
        <v>6108</v>
      </c>
      <c r="F3501" s="818" t="s">
        <v>786</v>
      </c>
      <c r="G3501" s="960" t="s">
        <v>31</v>
      </c>
      <c r="H3501" s="960" t="s">
        <v>6339</v>
      </c>
      <c r="I3501" s="1080" t="s">
        <v>29</v>
      </c>
      <c r="J3501" s="1"/>
    </row>
    <row r="3502" spans="1:10" ht="12.75" customHeight="1">
      <c r="A3502" s="819" t="s">
        <v>4323</v>
      </c>
      <c r="B3502" s="820" t="s">
        <v>3640</v>
      </c>
      <c r="C3502" s="817">
        <v>202</v>
      </c>
      <c r="D3502" s="1080" t="s">
        <v>1688</v>
      </c>
      <c r="E3502" s="1080" t="s">
        <v>6108</v>
      </c>
      <c r="F3502" s="818" t="s">
        <v>775</v>
      </c>
      <c r="G3502" s="960" t="s">
        <v>25</v>
      </c>
      <c r="H3502" s="960" t="s">
        <v>776</v>
      </c>
      <c r="I3502" s="1080" t="s">
        <v>29</v>
      </c>
      <c r="J3502" s="1"/>
    </row>
    <row r="3503" spans="1:10" ht="12.75" customHeight="1">
      <c r="A3503" s="820" t="s">
        <v>2594</v>
      </c>
      <c r="B3503" s="820" t="s">
        <v>1824</v>
      </c>
      <c r="C3503" s="817">
        <v>0</v>
      </c>
      <c r="D3503" s="1080" t="s">
        <v>1688</v>
      </c>
      <c r="E3503" s="1080" t="s">
        <v>6108</v>
      </c>
      <c r="F3503" s="820"/>
      <c r="G3503" s="820"/>
      <c r="H3503" s="960"/>
      <c r="I3503" s="1080"/>
      <c r="J3503" s="1"/>
    </row>
    <row r="3504" spans="1:10" ht="12.75" customHeight="1">
      <c r="A3504" s="820"/>
      <c r="B3504" s="798" t="s">
        <v>6332</v>
      </c>
      <c r="C3504" s="817">
        <v>122</v>
      </c>
      <c r="D3504" s="1080" t="s">
        <v>3437</v>
      </c>
      <c r="E3504" s="1080" t="s">
        <v>6108</v>
      </c>
      <c r="F3504" s="820"/>
      <c r="G3504" s="960"/>
      <c r="H3504" s="820"/>
      <c r="I3504" s="1080"/>
      <c r="J3504" s="1"/>
    </row>
    <row r="3505" spans="1:10" ht="14.25" customHeight="1">
      <c r="A3505" s="801"/>
      <c r="B3505" s="802"/>
      <c r="C3505" s="1080"/>
      <c r="D3505" s="1080"/>
      <c r="E3505" s="1080"/>
      <c r="F3505" s="820"/>
      <c r="G3505" s="960"/>
      <c r="H3505" s="820"/>
      <c r="I3505" s="1080"/>
      <c r="J3505" s="1"/>
    </row>
    <row r="3506" spans="1:10" ht="12.75" customHeight="1">
      <c r="A3506" s="747" t="s">
        <v>1638</v>
      </c>
      <c r="B3506" s="2293">
        <v>5</v>
      </c>
      <c r="C3506" s="2080"/>
      <c r="D3506" s="2080"/>
      <c r="E3506" s="2080"/>
      <c r="F3506" s="2080"/>
      <c r="G3506" s="2080"/>
      <c r="H3506" s="2080"/>
      <c r="I3506" s="2081"/>
      <c r="J3506" s="1"/>
    </row>
    <row r="3507" spans="1:10" ht="15.75" customHeight="1">
      <c r="A3507" s="820" t="s">
        <v>6177</v>
      </c>
      <c r="B3507" s="820" t="s">
        <v>770</v>
      </c>
      <c r="C3507" s="817">
        <v>324</v>
      </c>
      <c r="D3507" s="1080" t="s">
        <v>1688</v>
      </c>
      <c r="E3507" s="1080" t="s">
        <v>6108</v>
      </c>
      <c r="F3507" s="818" t="s">
        <v>753</v>
      </c>
      <c r="G3507" s="960" t="s">
        <v>177</v>
      </c>
      <c r="H3507" s="960" t="s">
        <v>6111</v>
      </c>
      <c r="I3507" s="1080" t="s">
        <v>29</v>
      </c>
      <c r="J3507" s="1"/>
    </row>
    <row r="3508" spans="1:10" ht="11.25" customHeight="1">
      <c r="A3508" s="819" t="s">
        <v>6179</v>
      </c>
      <c r="B3508" s="820" t="s">
        <v>756</v>
      </c>
      <c r="C3508" s="817">
        <v>324</v>
      </c>
      <c r="D3508" s="1080" t="s">
        <v>1688</v>
      </c>
      <c r="E3508" s="1080" t="s">
        <v>6108</v>
      </c>
      <c r="F3508" s="820" t="s">
        <v>755</v>
      </c>
      <c r="G3508" s="820" t="s">
        <v>80</v>
      </c>
      <c r="H3508" s="820" t="s">
        <v>756</v>
      </c>
      <c r="I3508" s="1080" t="s">
        <v>29</v>
      </c>
      <c r="J3508" s="1"/>
    </row>
    <row r="3509" spans="1:10" ht="12.75" customHeight="1">
      <c r="A3509" s="820" t="s">
        <v>6359</v>
      </c>
      <c r="B3509" s="820" t="s">
        <v>6360</v>
      </c>
      <c r="C3509" s="817">
        <v>223</v>
      </c>
      <c r="D3509" s="1080" t="s">
        <v>1688</v>
      </c>
      <c r="E3509" s="1080" t="s">
        <v>6108</v>
      </c>
      <c r="F3509" s="820" t="s">
        <v>6361</v>
      </c>
      <c r="G3509" s="820" t="s">
        <v>31</v>
      </c>
      <c r="H3509" s="820" t="s">
        <v>793</v>
      </c>
      <c r="I3509" s="1080" t="s">
        <v>37</v>
      </c>
      <c r="J3509" s="1"/>
    </row>
    <row r="3510" spans="1:10" ht="13.5" customHeight="1">
      <c r="A3510" s="819" t="s">
        <v>6362</v>
      </c>
      <c r="B3510" s="820" t="s">
        <v>6363</v>
      </c>
      <c r="C3510" s="817">
        <v>324</v>
      </c>
      <c r="D3510" s="1080" t="s">
        <v>1688</v>
      </c>
      <c r="E3510" s="1080" t="s">
        <v>6108</v>
      </c>
      <c r="F3510" s="818" t="s">
        <v>784</v>
      </c>
      <c r="G3510" s="820" t="s">
        <v>31</v>
      </c>
      <c r="H3510" s="960" t="s">
        <v>6344</v>
      </c>
      <c r="I3510" s="1080" t="s">
        <v>29</v>
      </c>
      <c r="J3510" s="1"/>
    </row>
    <row r="3511" spans="1:10" ht="12.75" customHeight="1">
      <c r="A3511" s="820" t="s">
        <v>6364</v>
      </c>
      <c r="B3511" s="820" t="s">
        <v>6365</v>
      </c>
      <c r="C3511" s="817">
        <v>223</v>
      </c>
      <c r="D3511" s="1080" t="s">
        <v>1688</v>
      </c>
      <c r="E3511" s="1080" t="s">
        <v>6108</v>
      </c>
      <c r="F3511" s="960" t="s">
        <v>782</v>
      </c>
      <c r="G3511" s="820" t="s">
        <v>31</v>
      </c>
      <c r="H3511" s="960" t="s">
        <v>783</v>
      </c>
      <c r="I3511" s="1080" t="s">
        <v>29</v>
      </c>
      <c r="J3511" s="1"/>
    </row>
    <row r="3512" spans="1:10" ht="14.25" customHeight="1">
      <c r="A3512" s="823"/>
      <c r="B3512" s="820" t="s">
        <v>6367</v>
      </c>
      <c r="C3512" s="817">
        <v>122</v>
      </c>
      <c r="D3512" s="1080" t="s">
        <v>3437</v>
      </c>
      <c r="E3512" s="1080" t="s">
        <v>6108</v>
      </c>
      <c r="F3512" s="820"/>
      <c r="G3512" s="960"/>
      <c r="H3512" s="820"/>
      <c r="I3512" s="1080"/>
      <c r="J3512" s="1"/>
    </row>
    <row r="3513" spans="1:10" ht="12.75" customHeight="1">
      <c r="A3513" s="823"/>
      <c r="B3513" s="820" t="s">
        <v>6368</v>
      </c>
      <c r="C3513" s="817">
        <v>122</v>
      </c>
      <c r="D3513" s="1080" t="s">
        <v>3437</v>
      </c>
      <c r="E3513" s="1080" t="s">
        <v>6108</v>
      </c>
      <c r="F3513" s="820"/>
      <c r="G3513" s="820"/>
      <c r="H3513" s="960"/>
      <c r="I3513" s="1080"/>
      <c r="J3513" s="1"/>
    </row>
    <row r="3514" spans="1:10" ht="12.75" customHeight="1">
      <c r="A3514" s="801"/>
      <c r="B3514" s="802"/>
      <c r="C3514" s="1080"/>
      <c r="D3514" s="1080"/>
      <c r="E3514" s="1080"/>
      <c r="F3514" s="820"/>
      <c r="G3514" s="960"/>
      <c r="H3514" s="820"/>
      <c r="I3514" s="1080"/>
      <c r="J3514" s="1"/>
    </row>
    <row r="3515" spans="1:10" ht="14.25" customHeight="1">
      <c r="A3515" s="747" t="s">
        <v>1638</v>
      </c>
      <c r="B3515" s="2293">
        <v>6</v>
      </c>
      <c r="C3515" s="2080"/>
      <c r="D3515" s="2080"/>
      <c r="E3515" s="2080"/>
      <c r="F3515" s="2080"/>
      <c r="G3515" s="2080"/>
      <c r="H3515" s="2080"/>
      <c r="I3515" s="2081"/>
      <c r="J3515" s="1"/>
    </row>
    <row r="3516" spans="1:10" ht="12.75" customHeight="1">
      <c r="A3516" s="792" t="s">
        <v>6369</v>
      </c>
      <c r="B3516" s="820" t="s">
        <v>6370</v>
      </c>
      <c r="C3516" s="824">
        <v>223</v>
      </c>
      <c r="D3516" s="830" t="s">
        <v>1688</v>
      </c>
      <c r="E3516" s="830" t="s">
        <v>6108</v>
      </c>
      <c r="F3516" s="818" t="s">
        <v>6371</v>
      </c>
      <c r="G3516" s="820" t="s">
        <v>25</v>
      </c>
      <c r="H3516" s="960" t="s">
        <v>6372</v>
      </c>
      <c r="I3516" s="1080" t="s">
        <v>29</v>
      </c>
      <c r="J3516" s="1"/>
    </row>
    <row r="3517" spans="1:10" ht="15.75" customHeight="1">
      <c r="A3517" s="820" t="s">
        <v>6373</v>
      </c>
      <c r="B3517" s="820" t="s">
        <v>6374</v>
      </c>
      <c r="C3517" s="824">
        <v>223</v>
      </c>
      <c r="D3517" s="830" t="s">
        <v>1688</v>
      </c>
      <c r="E3517" s="830" t="s">
        <v>6108</v>
      </c>
      <c r="F3517" s="818" t="s">
        <v>6375</v>
      </c>
      <c r="G3517" s="820" t="s">
        <v>25</v>
      </c>
      <c r="H3517" s="825" t="s">
        <v>774</v>
      </c>
      <c r="I3517" s="1080" t="s">
        <v>40</v>
      </c>
      <c r="J3517" s="1"/>
    </row>
    <row r="3518" spans="1:10" ht="15.75" customHeight="1">
      <c r="A3518" s="820" t="s">
        <v>6377</v>
      </c>
      <c r="B3518" s="820" t="s">
        <v>6378</v>
      </c>
      <c r="C3518" s="817">
        <v>324</v>
      </c>
      <c r="D3518" s="830" t="s">
        <v>1688</v>
      </c>
      <c r="E3518" s="830" t="s">
        <v>6108</v>
      </c>
      <c r="F3518" s="818" t="s">
        <v>6375</v>
      </c>
      <c r="G3518" s="820" t="s">
        <v>25</v>
      </c>
      <c r="H3518" s="826" t="s">
        <v>774</v>
      </c>
      <c r="I3518" s="1080" t="s">
        <v>29</v>
      </c>
      <c r="J3518" s="1"/>
    </row>
    <row r="3519" spans="1:10" ht="12.75" customHeight="1">
      <c r="A3519" s="820" t="s">
        <v>6379</v>
      </c>
      <c r="B3519" s="820" t="s">
        <v>6380</v>
      </c>
      <c r="C3519" s="817">
        <v>223</v>
      </c>
      <c r="D3519" s="830" t="s">
        <v>1688</v>
      </c>
      <c r="E3519" s="830" t="s">
        <v>6108</v>
      </c>
      <c r="F3519" s="818" t="s">
        <v>6375</v>
      </c>
      <c r="G3519" s="820" t="s">
        <v>25</v>
      </c>
      <c r="H3519" s="826" t="s">
        <v>774</v>
      </c>
      <c r="I3519" s="1080" t="s">
        <v>29</v>
      </c>
      <c r="J3519" s="1"/>
    </row>
    <row r="3520" spans="1:10" ht="12.75" customHeight="1">
      <c r="A3520" s="820" t="s">
        <v>6381</v>
      </c>
      <c r="B3520" s="820" t="s">
        <v>6382</v>
      </c>
      <c r="C3520" s="817">
        <v>324</v>
      </c>
      <c r="D3520" s="830"/>
      <c r="E3520" s="830"/>
      <c r="F3520" s="818" t="s">
        <v>6386</v>
      </c>
      <c r="G3520" s="820" t="s">
        <v>25</v>
      </c>
      <c r="H3520" s="960" t="s">
        <v>772</v>
      </c>
      <c r="I3520" s="1080" t="s">
        <v>29</v>
      </c>
      <c r="J3520" s="1"/>
    </row>
    <row r="3521" spans="1:10" ht="15.75" customHeight="1">
      <c r="A3521" s="820" t="s">
        <v>1835</v>
      </c>
      <c r="B3521" s="820" t="s">
        <v>2273</v>
      </c>
      <c r="C3521" s="817">
        <v>20</v>
      </c>
      <c r="D3521" s="830"/>
      <c r="E3521" s="830"/>
      <c r="F3521" s="818" t="s">
        <v>786</v>
      </c>
      <c r="G3521" s="820" t="s">
        <v>612</v>
      </c>
      <c r="H3521" s="960" t="s">
        <v>6339</v>
      </c>
      <c r="I3521" s="1080" t="s">
        <v>29</v>
      </c>
      <c r="J3521" s="1"/>
    </row>
    <row r="3522" spans="1:10" ht="13.5" customHeight="1">
      <c r="A3522" s="820" t="s">
        <v>1823</v>
      </c>
      <c r="B3522" s="825" t="s">
        <v>1845</v>
      </c>
      <c r="C3522" s="817">
        <v>202</v>
      </c>
      <c r="D3522" s="830" t="s">
        <v>1688</v>
      </c>
      <c r="E3522" s="830" t="s">
        <v>6108</v>
      </c>
      <c r="F3522" s="960"/>
      <c r="G3522" s="820"/>
      <c r="H3522" s="960"/>
      <c r="I3522" s="1080"/>
      <c r="J3522" s="1"/>
    </row>
    <row r="3523" spans="1:10" ht="12.75" customHeight="1">
      <c r="A3523" s="820"/>
      <c r="B3523" s="820" t="s">
        <v>6367</v>
      </c>
      <c r="C3523" s="817">
        <v>0</v>
      </c>
      <c r="D3523" s="830" t="s">
        <v>3437</v>
      </c>
      <c r="E3523" s="830" t="s">
        <v>6108</v>
      </c>
      <c r="F3523" s="960"/>
      <c r="G3523" s="820"/>
      <c r="H3523" s="1080"/>
      <c r="I3523" s="1080" t="s">
        <v>29</v>
      </c>
      <c r="J3523" s="1"/>
    </row>
    <row r="3524" spans="1:10" ht="12.75" customHeight="1">
      <c r="A3524" s="820"/>
      <c r="B3524" s="820" t="s">
        <v>6368</v>
      </c>
      <c r="C3524" s="817">
        <v>122</v>
      </c>
      <c r="D3524" s="1080" t="s">
        <v>3437</v>
      </c>
      <c r="E3524" s="830" t="s">
        <v>6108</v>
      </c>
      <c r="F3524" s="820"/>
      <c r="G3524" s="820"/>
      <c r="H3524" s="820"/>
      <c r="I3524" s="1080"/>
      <c r="J3524" s="1"/>
    </row>
    <row r="3525" spans="1:10" ht="12.75" customHeight="1">
      <c r="A3525" s="801"/>
      <c r="B3525" s="802"/>
      <c r="C3525" s="1080"/>
      <c r="D3525" s="1080"/>
      <c r="E3525" s="1080"/>
      <c r="F3525" s="820"/>
      <c r="G3525" s="960"/>
      <c r="H3525" s="820"/>
      <c r="I3525" s="1080"/>
      <c r="J3525" s="1"/>
    </row>
    <row r="3526" spans="1:10" ht="12.75" customHeight="1">
      <c r="A3526" s="747" t="s">
        <v>1638</v>
      </c>
      <c r="B3526" s="2293">
        <v>7</v>
      </c>
      <c r="C3526" s="2080"/>
      <c r="D3526" s="2080"/>
      <c r="E3526" s="2080"/>
      <c r="F3526" s="2080"/>
      <c r="G3526" s="2080"/>
      <c r="H3526" s="2080"/>
      <c r="I3526" s="2081"/>
      <c r="J3526" s="1"/>
    </row>
    <row r="3527" spans="1:10" ht="12.75" customHeight="1">
      <c r="A3527" s="960" t="s">
        <v>6390</v>
      </c>
      <c r="B3527" s="820" t="s">
        <v>6392</v>
      </c>
      <c r="C3527" s="830">
        <v>223</v>
      </c>
      <c r="D3527" s="830" t="s">
        <v>1688</v>
      </c>
      <c r="E3527" s="830" t="s">
        <v>6108</v>
      </c>
      <c r="F3527" s="893" t="s">
        <v>6393</v>
      </c>
      <c r="G3527" s="820" t="s">
        <v>420</v>
      </c>
      <c r="H3527" s="960" t="s">
        <v>6344</v>
      </c>
      <c r="I3527" s="1080" t="s">
        <v>29</v>
      </c>
      <c r="J3527" s="1"/>
    </row>
    <row r="3528" spans="1:10" ht="15.75" customHeight="1">
      <c r="A3528" s="820" t="s">
        <v>6398</v>
      </c>
      <c r="B3528" s="820" t="s">
        <v>6399</v>
      </c>
      <c r="C3528" s="830">
        <v>324</v>
      </c>
      <c r="D3528" s="830" t="s">
        <v>1688</v>
      </c>
      <c r="E3528" s="830" t="s">
        <v>6108</v>
      </c>
      <c r="F3528" s="818" t="s">
        <v>6400</v>
      </c>
      <c r="G3528" s="820" t="s">
        <v>420</v>
      </c>
      <c r="H3528" s="960" t="s">
        <v>6339</v>
      </c>
      <c r="I3528" s="1080" t="s">
        <v>29</v>
      </c>
      <c r="J3528" s="1"/>
    </row>
    <row r="3529" spans="1:10" ht="12.75" customHeight="1">
      <c r="A3529" s="820" t="s">
        <v>6401</v>
      </c>
      <c r="B3529" s="820" t="s">
        <v>6204</v>
      </c>
      <c r="C3529" s="1080">
        <v>223</v>
      </c>
      <c r="D3529" s="830" t="s">
        <v>1688</v>
      </c>
      <c r="E3529" s="830" t="s">
        <v>6108</v>
      </c>
      <c r="F3529" s="960" t="s">
        <v>767</v>
      </c>
      <c r="G3529" s="820" t="s">
        <v>420</v>
      </c>
      <c r="H3529" s="960" t="s">
        <v>6339</v>
      </c>
      <c r="I3529" s="1080" t="s">
        <v>37</v>
      </c>
      <c r="J3529" s="1"/>
    </row>
    <row r="3530" spans="1:10" ht="14.25" customHeight="1">
      <c r="A3530" s="820" t="s">
        <v>2216</v>
      </c>
      <c r="B3530" s="820" t="s">
        <v>2063</v>
      </c>
      <c r="C3530" s="1080">
        <v>143</v>
      </c>
      <c r="D3530" s="830" t="s">
        <v>1688</v>
      </c>
      <c r="E3530" s="830" t="s">
        <v>6108</v>
      </c>
      <c r="F3530" s="960" t="s">
        <v>2489</v>
      </c>
      <c r="G3530" s="820"/>
      <c r="H3530" s="960"/>
      <c r="I3530" s="1080"/>
      <c r="J3530" s="1"/>
    </row>
    <row r="3531" spans="1:10" ht="12.75" customHeight="1">
      <c r="A3531" s="820"/>
      <c r="B3531" s="820" t="s">
        <v>6367</v>
      </c>
      <c r="C3531" s="1080">
        <v>122</v>
      </c>
      <c r="D3531" s="830" t="s">
        <v>3437</v>
      </c>
      <c r="E3531" s="830"/>
      <c r="F3531" s="960"/>
      <c r="G3531" s="820"/>
      <c r="H3531" s="960"/>
      <c r="I3531" s="1080"/>
      <c r="J3531" s="1"/>
    </row>
    <row r="3532" spans="1:10" ht="12.75" customHeight="1">
      <c r="A3532" s="893"/>
      <c r="B3532" s="820" t="s">
        <v>6368</v>
      </c>
      <c r="C3532" s="1080">
        <v>122</v>
      </c>
      <c r="D3532" s="1080" t="s">
        <v>3437</v>
      </c>
      <c r="E3532" s="830"/>
      <c r="F3532" s="960"/>
      <c r="G3532" s="820"/>
      <c r="H3532" s="960"/>
      <c r="I3532" s="1080"/>
      <c r="J3532" s="1"/>
    </row>
    <row r="3533" spans="1:10" ht="12.75" customHeight="1">
      <c r="A3533" s="820"/>
      <c r="B3533" s="820" t="s">
        <v>6368</v>
      </c>
      <c r="C3533" s="1080">
        <v>122</v>
      </c>
      <c r="D3533" s="1080" t="s">
        <v>3437</v>
      </c>
      <c r="E3533" s="830"/>
      <c r="F3533" s="960"/>
      <c r="G3533" s="820"/>
      <c r="H3533" s="960"/>
      <c r="I3533" s="1080"/>
      <c r="J3533" s="1"/>
    </row>
    <row r="3534" spans="1:10" ht="16.5" customHeight="1">
      <c r="A3534" s="801"/>
      <c r="B3534" s="802"/>
      <c r="C3534" s="1080"/>
      <c r="D3534" s="1080"/>
      <c r="E3534" s="1080"/>
      <c r="F3534" s="820"/>
      <c r="G3534" s="960"/>
      <c r="H3534" s="820"/>
      <c r="I3534" s="1080"/>
      <c r="J3534" s="1"/>
    </row>
    <row r="3535" spans="1:10" ht="15.75" customHeight="1">
      <c r="A3535" s="834" t="s">
        <v>1638</v>
      </c>
      <c r="B3535" s="2356">
        <v>8</v>
      </c>
      <c r="C3535" s="2080"/>
      <c r="D3535" s="2080"/>
      <c r="E3535" s="2080"/>
      <c r="F3535" s="2080"/>
      <c r="G3535" s="2080"/>
      <c r="H3535" s="2080"/>
      <c r="I3535" s="2081"/>
      <c r="J3535" s="1"/>
    </row>
    <row r="3536" spans="1:10" ht="12.75" customHeight="1">
      <c r="A3536" s="960" t="s">
        <v>6402</v>
      </c>
      <c r="B3536" s="820" t="s">
        <v>6403</v>
      </c>
      <c r="C3536" s="830">
        <v>324</v>
      </c>
      <c r="D3536" s="830" t="s">
        <v>1688</v>
      </c>
      <c r="E3536" s="830" t="s">
        <v>6108</v>
      </c>
      <c r="F3536" s="960" t="s">
        <v>1071</v>
      </c>
      <c r="G3536" s="820" t="s">
        <v>6180</v>
      </c>
      <c r="H3536" s="960" t="s">
        <v>6404</v>
      </c>
      <c r="I3536" s="1080" t="s">
        <v>29</v>
      </c>
      <c r="J3536" s="1"/>
    </row>
    <row r="3537" spans="1:10" ht="12.75" customHeight="1">
      <c r="A3537" s="820" t="s">
        <v>6405</v>
      </c>
      <c r="B3537" s="820" t="s">
        <v>6406</v>
      </c>
      <c r="C3537" s="830">
        <v>223</v>
      </c>
      <c r="D3537" s="830" t="s">
        <v>1688</v>
      </c>
      <c r="E3537" s="830" t="s">
        <v>6108</v>
      </c>
      <c r="F3537" s="960" t="s">
        <v>782</v>
      </c>
      <c r="G3537" s="820" t="s">
        <v>31</v>
      </c>
      <c r="H3537" s="960" t="s">
        <v>783</v>
      </c>
      <c r="I3537" s="1080" t="s">
        <v>29</v>
      </c>
      <c r="J3537" s="1"/>
    </row>
    <row r="3538" spans="1:10" ht="12.75" customHeight="1">
      <c r="A3538" s="820" t="s">
        <v>6408</v>
      </c>
      <c r="B3538" s="820" t="s">
        <v>6409</v>
      </c>
      <c r="C3538" s="830">
        <v>223</v>
      </c>
      <c r="D3538" s="830" t="s">
        <v>1688</v>
      </c>
      <c r="E3538" s="830" t="s">
        <v>6108</v>
      </c>
      <c r="F3538" s="818" t="s">
        <v>780</v>
      </c>
      <c r="G3538" s="820" t="s">
        <v>177</v>
      </c>
      <c r="H3538" s="828" t="s">
        <v>781</v>
      </c>
      <c r="I3538" s="1080" t="s">
        <v>37</v>
      </c>
      <c r="J3538" s="1"/>
    </row>
    <row r="3539" spans="1:10" ht="12.75" customHeight="1">
      <c r="A3539" s="820" t="s">
        <v>6411</v>
      </c>
      <c r="B3539" s="820" t="s">
        <v>2094</v>
      </c>
      <c r="C3539" s="1080">
        <v>143</v>
      </c>
      <c r="D3539" s="830" t="s">
        <v>1688</v>
      </c>
      <c r="E3539" s="830" t="s">
        <v>6108</v>
      </c>
      <c r="F3539" s="960" t="s">
        <v>2489</v>
      </c>
      <c r="G3539" s="820"/>
      <c r="H3539" s="960"/>
      <c r="I3539" s="1080"/>
      <c r="J3539" s="1"/>
    </row>
    <row r="3540" spans="1:10" ht="12.75" customHeight="1">
      <c r="A3540" s="820"/>
      <c r="B3540" s="820" t="s">
        <v>6367</v>
      </c>
      <c r="C3540" s="1080">
        <v>122</v>
      </c>
      <c r="D3540" s="830" t="s">
        <v>3437</v>
      </c>
      <c r="E3540" s="830"/>
      <c r="F3540" s="960"/>
      <c r="G3540" s="820"/>
      <c r="H3540" s="960"/>
      <c r="I3540" s="1080"/>
      <c r="J3540" s="1"/>
    </row>
    <row r="3541" spans="1:10" ht="12.75" customHeight="1">
      <c r="A3541" s="820"/>
      <c r="B3541" s="820" t="s">
        <v>6368</v>
      </c>
      <c r="C3541" s="1080">
        <v>122</v>
      </c>
      <c r="D3541" s="1080" t="s">
        <v>3437</v>
      </c>
      <c r="E3541" s="830"/>
      <c r="F3541" s="960"/>
      <c r="G3541" s="820"/>
      <c r="H3541" s="960"/>
      <c r="I3541" s="1080"/>
      <c r="J3541" s="1"/>
    </row>
    <row r="3542" spans="1:10" ht="12.75" customHeight="1">
      <c r="A3542" s="893" t="s">
        <v>3186</v>
      </c>
      <c r="B3542" s="893" t="s">
        <v>3187</v>
      </c>
      <c r="C3542" s="829">
        <v>0</v>
      </c>
      <c r="D3542" s="830" t="s">
        <v>1688</v>
      </c>
      <c r="E3542" s="830" t="s">
        <v>6108</v>
      </c>
      <c r="F3542" s="960"/>
      <c r="G3542" s="820"/>
      <c r="H3542" s="960"/>
      <c r="I3542" s="1080"/>
      <c r="J3542" s="1"/>
    </row>
    <row r="3543" spans="1:10" ht="12.75" customHeight="1">
      <c r="A3543" s="893" t="s">
        <v>6232</v>
      </c>
      <c r="B3543" s="893" t="s">
        <v>6234</v>
      </c>
      <c r="C3543" s="829">
        <v>0</v>
      </c>
      <c r="D3543" s="830" t="s">
        <v>1688</v>
      </c>
      <c r="E3543" s="830" t="s">
        <v>6108</v>
      </c>
      <c r="F3543" s="820"/>
      <c r="G3543" s="820"/>
      <c r="H3543" s="820"/>
      <c r="I3543" s="1080"/>
      <c r="J3543" s="1"/>
    </row>
    <row r="3544" spans="1:10" ht="12.75" customHeight="1">
      <c r="A3544" s="893" t="s">
        <v>3188</v>
      </c>
      <c r="B3544" s="893" t="s">
        <v>3189</v>
      </c>
      <c r="C3544" s="829">
        <v>0</v>
      </c>
      <c r="D3544" s="830" t="s">
        <v>1688</v>
      </c>
      <c r="E3544" s="830"/>
      <c r="F3544" s="960"/>
      <c r="G3544" s="820"/>
      <c r="H3544" s="960"/>
      <c r="I3544" s="1080"/>
      <c r="J3544" s="1"/>
    </row>
    <row r="3545" spans="1:10" ht="12.75" customHeight="1">
      <c r="A3545" s="893" t="s">
        <v>6235</v>
      </c>
      <c r="B3545" s="893" t="s">
        <v>2092</v>
      </c>
      <c r="C3545" s="829">
        <v>0</v>
      </c>
      <c r="D3545" s="830" t="s">
        <v>1688</v>
      </c>
      <c r="E3545" s="830" t="s">
        <v>6108</v>
      </c>
      <c r="F3545" s="820"/>
      <c r="G3545" s="960"/>
      <c r="H3545" s="820"/>
      <c r="I3545" s="1080"/>
      <c r="J3545" s="1"/>
    </row>
    <row r="3546" spans="1:10" ht="15.75" customHeight="1">
      <c r="A3546" s="604"/>
      <c r="B3546" s="600"/>
      <c r="C3546" s="604"/>
      <c r="D3546" s="1650"/>
      <c r="E3546" s="604"/>
      <c r="F3546" s="1658"/>
      <c r="G3546" s="600"/>
      <c r="H3546" s="600"/>
      <c r="I3546" s="604"/>
      <c r="J3546" s="1"/>
    </row>
    <row r="3547" spans="1:10" ht="15.75" customHeight="1">
      <c r="A3547" s="381" t="s">
        <v>798</v>
      </c>
      <c r="B3547" s="2245" t="s">
        <v>140</v>
      </c>
      <c r="C3547" s="2080"/>
      <c r="D3547" s="2080"/>
      <c r="E3547" s="2080"/>
      <c r="F3547" s="2080"/>
      <c r="G3547" s="2080"/>
      <c r="H3547" s="2080"/>
      <c r="I3547" s="2081"/>
      <c r="J3547" s="1"/>
    </row>
    <row r="3548" spans="1:10" ht="12.75" customHeight="1">
      <c r="A3548" s="381" t="s">
        <v>18</v>
      </c>
      <c r="B3548" s="2245" t="s">
        <v>6413</v>
      </c>
      <c r="C3548" s="2080"/>
      <c r="D3548" s="2080"/>
      <c r="E3548" s="2080"/>
      <c r="F3548" s="2080"/>
      <c r="G3548" s="2080"/>
      <c r="H3548" s="2080"/>
      <c r="I3548" s="2081"/>
      <c r="J3548" s="1"/>
    </row>
    <row r="3549" spans="1:10" ht="12.75" customHeight="1">
      <c r="A3549" s="1775" t="s">
        <v>1638</v>
      </c>
      <c r="B3549" s="2258">
        <v>1</v>
      </c>
      <c r="C3549" s="2080"/>
      <c r="D3549" s="2080"/>
      <c r="E3549" s="2080"/>
      <c r="F3549" s="2080"/>
      <c r="G3549" s="2080"/>
      <c r="H3549" s="2080"/>
      <c r="I3549" s="2081"/>
      <c r="J3549" s="1"/>
    </row>
    <row r="3550" spans="1:10" ht="21.75" customHeight="1">
      <c r="A3550" s="2278" t="s">
        <v>1641</v>
      </c>
      <c r="B3550" s="2080"/>
      <c r="C3550" s="2080"/>
      <c r="D3550" s="2080"/>
      <c r="E3550" s="2081"/>
      <c r="F3550" s="2258" t="s">
        <v>5893</v>
      </c>
      <c r="G3550" s="2080"/>
      <c r="H3550" s="2080"/>
      <c r="I3550" s="2081"/>
      <c r="J3550" s="1"/>
    </row>
    <row r="3551" spans="1:10" ht="38.25" customHeight="1">
      <c r="A3551" s="2278" t="s">
        <v>1643</v>
      </c>
      <c r="B3551" s="2081"/>
      <c r="C3551" s="1775" t="s">
        <v>5894</v>
      </c>
      <c r="D3551" s="1814" t="s">
        <v>1646</v>
      </c>
      <c r="E3551" s="1775" t="s">
        <v>5895</v>
      </c>
      <c r="F3551" s="1815" t="s">
        <v>1649</v>
      </c>
      <c r="G3551" s="1486" t="s">
        <v>1665</v>
      </c>
      <c r="H3551" s="1486" t="s">
        <v>1666</v>
      </c>
      <c r="I3551" s="1775" t="s">
        <v>5897</v>
      </c>
      <c r="J3551" s="1"/>
    </row>
    <row r="3552" spans="1:10" ht="12.75" customHeight="1">
      <c r="A3552" s="1648" t="s">
        <v>3310</v>
      </c>
      <c r="B3552" s="788" t="s">
        <v>3486</v>
      </c>
      <c r="C3552" s="1804" t="s">
        <v>3283</v>
      </c>
      <c r="D3552" s="1804" t="s">
        <v>1688</v>
      </c>
      <c r="E3552" s="1804" t="s">
        <v>1705</v>
      </c>
      <c r="F3552" s="788" t="s">
        <v>1009</v>
      </c>
      <c r="G3552" s="788" t="s">
        <v>48</v>
      </c>
      <c r="H3552" s="883" t="s">
        <v>6417</v>
      </c>
      <c r="I3552" s="1804" t="s">
        <v>29</v>
      </c>
      <c r="J3552" s="1"/>
    </row>
    <row r="3553" spans="1:10" ht="12.75" customHeight="1">
      <c r="A3553" s="737" t="s">
        <v>2382</v>
      </c>
      <c r="B3553" s="788" t="s">
        <v>1907</v>
      </c>
      <c r="C3553" s="1804" t="s">
        <v>3283</v>
      </c>
      <c r="D3553" s="1804" t="s">
        <v>1688</v>
      </c>
      <c r="E3553" s="1804" t="s">
        <v>1705</v>
      </c>
      <c r="F3553" s="788" t="s">
        <v>988</v>
      </c>
      <c r="G3553" s="788" t="s">
        <v>48</v>
      </c>
      <c r="H3553" s="883" t="s">
        <v>27</v>
      </c>
      <c r="I3553" s="1804" t="s">
        <v>29</v>
      </c>
      <c r="J3553" s="1"/>
    </row>
    <row r="3554" spans="1:10" ht="12.75" customHeight="1">
      <c r="A3554" s="737" t="s">
        <v>3943</v>
      </c>
      <c r="B3554" s="788" t="s">
        <v>1740</v>
      </c>
      <c r="C3554" s="1804">
        <v>122</v>
      </c>
      <c r="D3554" s="1804" t="s">
        <v>1688</v>
      </c>
      <c r="E3554" s="1804" t="s">
        <v>1705</v>
      </c>
      <c r="F3554" s="788" t="s">
        <v>647</v>
      </c>
      <c r="G3554" s="788" t="s">
        <v>42</v>
      </c>
      <c r="H3554" s="883" t="s">
        <v>2535</v>
      </c>
      <c r="I3554" s="1804" t="s">
        <v>29</v>
      </c>
      <c r="J3554" s="1"/>
    </row>
    <row r="3555" spans="1:10" ht="11.25" customHeight="1">
      <c r="A3555" s="737" t="s">
        <v>6419</v>
      </c>
      <c r="B3555" s="788" t="s">
        <v>6420</v>
      </c>
      <c r="C3555" s="1804" t="s">
        <v>3283</v>
      </c>
      <c r="D3555" s="1804" t="s">
        <v>1688</v>
      </c>
      <c r="E3555" s="1804" t="s">
        <v>1689</v>
      </c>
      <c r="F3555" s="788" t="s">
        <v>6421</v>
      </c>
      <c r="G3555" s="788" t="s">
        <v>31</v>
      </c>
      <c r="H3555" s="883" t="s">
        <v>808</v>
      </c>
      <c r="I3555" s="1804" t="s">
        <v>29</v>
      </c>
      <c r="J3555" s="1"/>
    </row>
    <row r="3556" spans="1:10" ht="12.75" customHeight="1">
      <c r="A3556" s="737" t="s">
        <v>6422</v>
      </c>
      <c r="B3556" s="788" t="s">
        <v>5899</v>
      </c>
      <c r="C3556" s="1804" t="s">
        <v>3409</v>
      </c>
      <c r="D3556" s="1804" t="s">
        <v>1688</v>
      </c>
      <c r="E3556" s="1804" t="s">
        <v>1705</v>
      </c>
      <c r="F3556" s="788" t="s">
        <v>6423</v>
      </c>
      <c r="G3556" s="788" t="s">
        <v>42</v>
      </c>
      <c r="H3556" s="883" t="s">
        <v>836</v>
      </c>
      <c r="I3556" s="1804" t="s">
        <v>29</v>
      </c>
      <c r="J3556" s="1"/>
    </row>
    <row r="3557" spans="1:10" ht="12.75" customHeight="1">
      <c r="A3557" s="737" t="s">
        <v>6424</v>
      </c>
      <c r="B3557" s="788" t="s">
        <v>6425</v>
      </c>
      <c r="C3557" s="1804" t="s">
        <v>3283</v>
      </c>
      <c r="D3557" s="1804" t="s">
        <v>1688</v>
      </c>
      <c r="E3557" s="1804" t="s">
        <v>1705</v>
      </c>
      <c r="F3557" s="788" t="s">
        <v>821</v>
      </c>
      <c r="G3557" s="788" t="s">
        <v>25</v>
      </c>
      <c r="H3557" s="883" t="s">
        <v>822</v>
      </c>
      <c r="I3557" s="1804" t="s">
        <v>37</v>
      </c>
      <c r="J3557" s="1"/>
    </row>
    <row r="3558" spans="1:10" ht="18" customHeight="1">
      <c r="A3558" s="737" t="s">
        <v>6426</v>
      </c>
      <c r="B3558" s="788" t="s">
        <v>6427</v>
      </c>
      <c r="C3558" s="1804">
        <v>122</v>
      </c>
      <c r="D3558" s="1804" t="s">
        <v>1688</v>
      </c>
      <c r="E3558" s="1804" t="s">
        <v>1705</v>
      </c>
      <c r="F3558" s="786" t="s">
        <v>847</v>
      </c>
      <c r="G3558" s="788" t="s">
        <v>48</v>
      </c>
      <c r="H3558" s="883" t="s">
        <v>800</v>
      </c>
      <c r="I3558" s="1804" t="s">
        <v>40</v>
      </c>
      <c r="J3558" s="1"/>
    </row>
    <row r="3559" spans="1:10" ht="18" customHeight="1">
      <c r="A3559" s="737" t="s">
        <v>6429</v>
      </c>
      <c r="B3559" s="788" t="s">
        <v>6430</v>
      </c>
      <c r="C3559" s="1804" t="s">
        <v>3283</v>
      </c>
      <c r="D3559" s="1804" t="s">
        <v>1688</v>
      </c>
      <c r="E3559" s="1804" t="s">
        <v>1705</v>
      </c>
      <c r="F3559" s="788" t="s">
        <v>5786</v>
      </c>
      <c r="G3559" s="788" t="s">
        <v>31</v>
      </c>
      <c r="H3559" s="892" t="s">
        <v>832</v>
      </c>
      <c r="I3559" s="1804" t="s">
        <v>29</v>
      </c>
      <c r="J3559" s="1"/>
    </row>
    <row r="3560" spans="1:10" ht="14.25" customHeight="1">
      <c r="A3560" s="737" t="s">
        <v>6431</v>
      </c>
      <c r="B3560" s="788" t="s">
        <v>6432</v>
      </c>
      <c r="C3560" s="1804">
        <v>244</v>
      </c>
      <c r="D3560" s="1804" t="s">
        <v>1688</v>
      </c>
      <c r="E3560" s="1804" t="s">
        <v>1705</v>
      </c>
      <c r="F3560" s="788" t="s">
        <v>849</v>
      </c>
      <c r="G3560" s="788" t="s">
        <v>48</v>
      </c>
      <c r="H3560" s="883" t="s">
        <v>817</v>
      </c>
      <c r="I3560" s="1804" t="s">
        <v>40</v>
      </c>
      <c r="J3560" s="1"/>
    </row>
    <row r="3561" spans="1:10" ht="14.25" customHeight="1">
      <c r="A3561" s="1828" t="s">
        <v>6433</v>
      </c>
      <c r="B3561" s="788" t="s">
        <v>6436</v>
      </c>
      <c r="C3561" s="1804" t="s">
        <v>3573</v>
      </c>
      <c r="D3561" s="1804" t="s">
        <v>1688</v>
      </c>
      <c r="E3561" s="1804" t="s">
        <v>1689</v>
      </c>
      <c r="F3561" s="788" t="s">
        <v>6437</v>
      </c>
      <c r="G3561" s="788" t="s">
        <v>42</v>
      </c>
      <c r="H3561" s="883" t="s">
        <v>814</v>
      </c>
      <c r="I3561" s="1804" t="s">
        <v>29</v>
      </c>
      <c r="J3561" s="1"/>
    </row>
    <row r="3562" spans="1:10" ht="16.5" customHeight="1">
      <c r="A3562" s="672"/>
      <c r="B3562" s="1431"/>
      <c r="C3562" s="1829"/>
      <c r="D3562" s="1830"/>
      <c r="E3562" s="1829"/>
      <c r="F3562" s="1831"/>
      <c r="G3562" s="1832"/>
      <c r="H3562" s="1468"/>
      <c r="I3562" s="1829"/>
      <c r="J3562" s="1"/>
    </row>
    <row r="3563" spans="1:10" ht="17.25" customHeight="1">
      <c r="A3563" s="381" t="s">
        <v>1638</v>
      </c>
      <c r="B3563" s="384">
        <v>2</v>
      </c>
      <c r="C3563" s="1772"/>
      <c r="D3563" s="1772"/>
      <c r="E3563" s="1797"/>
      <c r="F3563" s="1797"/>
      <c r="G3563" s="1797"/>
      <c r="H3563" s="1797"/>
      <c r="I3563" s="1797"/>
      <c r="J3563" s="1"/>
    </row>
    <row r="3564" spans="1:10" ht="17.25" customHeight="1">
      <c r="A3564" s="1828" t="s">
        <v>3209</v>
      </c>
      <c r="B3564" s="788" t="s">
        <v>3336</v>
      </c>
      <c r="C3564" s="1804" t="s">
        <v>3283</v>
      </c>
      <c r="D3564" s="1804" t="s">
        <v>1688</v>
      </c>
      <c r="E3564" s="1804" t="s">
        <v>1705</v>
      </c>
      <c r="F3564" s="788" t="s">
        <v>1009</v>
      </c>
      <c r="G3564" s="788" t="s">
        <v>48</v>
      </c>
      <c r="H3564" s="883" t="s">
        <v>6417</v>
      </c>
      <c r="I3564" s="1804" t="s">
        <v>29</v>
      </c>
      <c r="J3564" s="1"/>
    </row>
    <row r="3565" spans="1:10" ht="17.25" customHeight="1">
      <c r="A3565" s="1828" t="s">
        <v>2406</v>
      </c>
      <c r="B3565" s="788" t="s">
        <v>1943</v>
      </c>
      <c r="C3565" s="1804" t="s">
        <v>3283</v>
      </c>
      <c r="D3565" s="1804" t="s">
        <v>1688</v>
      </c>
      <c r="E3565" s="1804" t="s">
        <v>1705</v>
      </c>
      <c r="F3565" s="788" t="s">
        <v>988</v>
      </c>
      <c r="G3565" s="788" t="s">
        <v>48</v>
      </c>
      <c r="H3565" s="788" t="s">
        <v>27</v>
      </c>
      <c r="I3565" s="1804" t="s">
        <v>29</v>
      </c>
      <c r="J3565" s="1"/>
    </row>
    <row r="3566" spans="1:10" ht="17.25" customHeight="1">
      <c r="A3566" s="1828" t="s">
        <v>6441</v>
      </c>
      <c r="B3566" s="788" t="s">
        <v>6442</v>
      </c>
      <c r="C3566" s="1804" t="s">
        <v>3409</v>
      </c>
      <c r="D3566" s="1804" t="s">
        <v>1688</v>
      </c>
      <c r="E3566" s="1804" t="s">
        <v>1689</v>
      </c>
      <c r="F3566" s="788" t="s">
        <v>803</v>
      </c>
      <c r="G3566" s="788" t="s">
        <v>35</v>
      </c>
      <c r="H3566" s="788" t="s">
        <v>6443</v>
      </c>
      <c r="I3566" s="1804" t="s">
        <v>37</v>
      </c>
      <c r="J3566" s="1"/>
    </row>
    <row r="3567" spans="1:10" ht="17.25" customHeight="1">
      <c r="A3567" s="1828" t="s">
        <v>6444</v>
      </c>
      <c r="B3567" s="788" t="s">
        <v>1800</v>
      </c>
      <c r="C3567" s="1804" t="s">
        <v>3283</v>
      </c>
      <c r="D3567" s="1804" t="s">
        <v>1688</v>
      </c>
      <c r="E3567" s="1804" t="s">
        <v>1705</v>
      </c>
      <c r="F3567" s="786" t="s">
        <v>819</v>
      </c>
      <c r="G3567" s="788" t="s">
        <v>48</v>
      </c>
      <c r="H3567" s="820" t="s">
        <v>820</v>
      </c>
      <c r="I3567" s="1804" t="s">
        <v>37</v>
      </c>
      <c r="J3567" s="1"/>
    </row>
    <row r="3568" spans="1:10" ht="17.25" customHeight="1">
      <c r="A3568" s="1828" t="s">
        <v>6445</v>
      </c>
      <c r="B3568" s="788" t="s">
        <v>256</v>
      </c>
      <c r="C3568" s="1804" t="s">
        <v>3283</v>
      </c>
      <c r="D3568" s="1804" t="s">
        <v>1688</v>
      </c>
      <c r="E3568" s="1804" t="s">
        <v>1705</v>
      </c>
      <c r="F3568" s="788" t="s">
        <v>6447</v>
      </c>
      <c r="G3568" s="788" t="s">
        <v>35</v>
      </c>
      <c r="H3568" s="737" t="s">
        <v>256</v>
      </c>
      <c r="I3568" s="1804" t="s">
        <v>37</v>
      </c>
      <c r="J3568" s="1"/>
    </row>
    <row r="3569" spans="1:10" ht="17.25" customHeight="1">
      <c r="A3569" s="1828" t="s">
        <v>3711</v>
      </c>
      <c r="B3569" s="788" t="s">
        <v>657</v>
      </c>
      <c r="C3569" s="1804" t="s">
        <v>3283</v>
      </c>
      <c r="D3569" s="1804" t="s">
        <v>1688</v>
      </c>
      <c r="E3569" s="1804" t="s">
        <v>1705</v>
      </c>
      <c r="F3569" s="788" t="s">
        <v>4282</v>
      </c>
      <c r="G3569" s="788" t="s">
        <v>504</v>
      </c>
      <c r="H3569" s="737" t="s">
        <v>657</v>
      </c>
      <c r="I3569" s="1804" t="s">
        <v>29</v>
      </c>
      <c r="J3569" s="1"/>
    </row>
    <row r="3570" spans="1:10" ht="17.25" customHeight="1">
      <c r="A3570" s="1828" t="s">
        <v>6448</v>
      </c>
      <c r="B3570" s="788" t="s">
        <v>5923</v>
      </c>
      <c r="C3570" s="1804" t="s">
        <v>3409</v>
      </c>
      <c r="D3570" s="1804" t="s">
        <v>1688</v>
      </c>
      <c r="E3570" s="1804" t="s">
        <v>1705</v>
      </c>
      <c r="F3570" s="788" t="s">
        <v>6423</v>
      </c>
      <c r="G3570" s="788" t="s">
        <v>42</v>
      </c>
      <c r="H3570" s="788" t="s">
        <v>836</v>
      </c>
      <c r="I3570" s="1804" t="s">
        <v>29</v>
      </c>
      <c r="J3570" s="1"/>
    </row>
    <row r="3571" spans="1:10" ht="17.25" customHeight="1">
      <c r="A3571" s="1828" t="s">
        <v>6449</v>
      </c>
      <c r="B3571" s="788" t="s">
        <v>6450</v>
      </c>
      <c r="C3571" s="1804">
        <v>223</v>
      </c>
      <c r="D3571" s="1804" t="s">
        <v>1688</v>
      </c>
      <c r="E3571" s="1804" t="s">
        <v>1705</v>
      </c>
      <c r="F3571" s="788" t="s">
        <v>843</v>
      </c>
      <c r="G3571" s="788" t="s">
        <v>48</v>
      </c>
      <c r="H3571" s="883" t="s">
        <v>817</v>
      </c>
      <c r="I3571" s="1804" t="s">
        <v>40</v>
      </c>
      <c r="J3571" s="1"/>
    </row>
    <row r="3572" spans="1:10" ht="17.25" customHeight="1">
      <c r="A3572" s="1828" t="s">
        <v>6457</v>
      </c>
      <c r="B3572" s="788" t="s">
        <v>6458</v>
      </c>
      <c r="C3572" s="1804" t="s">
        <v>3283</v>
      </c>
      <c r="D3572" s="1804" t="s">
        <v>1688</v>
      </c>
      <c r="E3572" s="1804" t="s">
        <v>1689</v>
      </c>
      <c r="F3572" s="960" t="s">
        <v>805</v>
      </c>
      <c r="G3572" s="788" t="s">
        <v>35</v>
      </c>
      <c r="H3572" s="820" t="s">
        <v>806</v>
      </c>
      <c r="I3572" s="1804" t="s">
        <v>37</v>
      </c>
      <c r="J3572" s="1"/>
    </row>
    <row r="3573" spans="1:10" ht="17.25" customHeight="1">
      <c r="A3573" s="1828" t="s">
        <v>6460</v>
      </c>
      <c r="B3573" s="788" t="s">
        <v>6461</v>
      </c>
      <c r="C3573" s="1804" t="s">
        <v>6462</v>
      </c>
      <c r="D3573" s="1804" t="s">
        <v>1688</v>
      </c>
      <c r="E3573" s="1804" t="s">
        <v>1689</v>
      </c>
      <c r="F3573" s="788" t="s">
        <v>6437</v>
      </c>
      <c r="G3573" s="788" t="s">
        <v>42</v>
      </c>
      <c r="H3573" s="883" t="s">
        <v>810</v>
      </c>
      <c r="I3573" s="1804" t="s">
        <v>29</v>
      </c>
      <c r="J3573" s="1"/>
    </row>
    <row r="3574" spans="1:10" ht="17.25" customHeight="1">
      <c r="A3574" s="672"/>
      <c r="B3574" s="1431"/>
      <c r="C3574" s="672"/>
      <c r="D3574" s="1833"/>
      <c r="E3574" s="672"/>
      <c r="F3574" s="1831"/>
      <c r="G3574" s="1431"/>
      <c r="H3574" s="600"/>
      <c r="I3574" s="672"/>
      <c r="J3574" s="1"/>
    </row>
    <row r="3575" spans="1:10" ht="15.75" customHeight="1">
      <c r="A3575" s="381" t="s">
        <v>1638</v>
      </c>
      <c r="B3575" s="384">
        <v>3</v>
      </c>
      <c r="C3575" s="1364"/>
      <c r="D3575" s="1834"/>
      <c r="E3575" s="1364"/>
      <c r="F3575" s="1835"/>
      <c r="G3575" s="1836"/>
      <c r="H3575" s="1836"/>
      <c r="I3575" s="1364"/>
      <c r="J3575" s="1"/>
    </row>
    <row r="3576" spans="1:10" ht="15.75" customHeight="1">
      <c r="A3576" s="737" t="s">
        <v>1760</v>
      </c>
      <c r="B3576" s="788" t="s">
        <v>6467</v>
      </c>
      <c r="C3576" s="1804" t="s">
        <v>3358</v>
      </c>
      <c r="D3576" s="1804" t="s">
        <v>1688</v>
      </c>
      <c r="E3576" s="1804" t="s">
        <v>1705</v>
      </c>
      <c r="F3576" s="788" t="s">
        <v>184</v>
      </c>
      <c r="G3576" s="788" t="s">
        <v>485</v>
      </c>
      <c r="H3576" s="883" t="s">
        <v>6</v>
      </c>
      <c r="I3576" s="1804" t="s">
        <v>29</v>
      </c>
      <c r="J3576" s="1"/>
    </row>
    <row r="3577" spans="1:10" ht="15.75" customHeight="1">
      <c r="A3577" s="737" t="s">
        <v>1758</v>
      </c>
      <c r="B3577" s="788" t="s">
        <v>88</v>
      </c>
      <c r="C3577" s="1804" t="s">
        <v>3358</v>
      </c>
      <c r="D3577" s="1804" t="s">
        <v>1688</v>
      </c>
      <c r="E3577" s="1804" t="s">
        <v>1705</v>
      </c>
      <c r="F3577" s="788" t="s">
        <v>91</v>
      </c>
      <c r="G3577" s="788" t="s">
        <v>612</v>
      </c>
      <c r="H3577" s="883" t="s">
        <v>88</v>
      </c>
      <c r="I3577" s="1804" t="s">
        <v>29</v>
      </c>
      <c r="J3577" s="1"/>
    </row>
    <row r="3578" spans="1:10" ht="18" customHeight="1">
      <c r="A3578" s="737" t="s">
        <v>6468</v>
      </c>
      <c r="B3578" s="788" t="s">
        <v>6469</v>
      </c>
      <c r="C3578" s="1804">
        <v>122</v>
      </c>
      <c r="D3578" s="1804" t="s">
        <v>1688</v>
      </c>
      <c r="E3578" s="1804" t="s">
        <v>1705</v>
      </c>
      <c r="F3578" s="788" t="s">
        <v>843</v>
      </c>
      <c r="G3578" s="788" t="s">
        <v>48</v>
      </c>
      <c r="H3578" s="883" t="s">
        <v>817</v>
      </c>
      <c r="I3578" s="1804" t="s">
        <v>40</v>
      </c>
      <c r="J3578" s="1"/>
    </row>
    <row r="3579" spans="1:10" ht="16.5" customHeight="1">
      <c r="A3579" s="737" t="s">
        <v>6470</v>
      </c>
      <c r="B3579" s="788" t="s">
        <v>2941</v>
      </c>
      <c r="C3579" s="1804">
        <v>122</v>
      </c>
      <c r="D3579" s="1804" t="s">
        <v>1688</v>
      </c>
      <c r="E3579" s="1804" t="s">
        <v>1705</v>
      </c>
      <c r="F3579" s="788" t="s">
        <v>837</v>
      </c>
      <c r="G3579" s="788" t="s">
        <v>42</v>
      </c>
      <c r="H3579" s="883" t="s">
        <v>842</v>
      </c>
      <c r="I3579" s="1804" t="s">
        <v>29</v>
      </c>
      <c r="J3579" s="1"/>
    </row>
    <row r="3580" spans="1:10" ht="17.25" customHeight="1">
      <c r="A3580" s="737" t="s">
        <v>6471</v>
      </c>
      <c r="B3580" s="788" t="s">
        <v>6472</v>
      </c>
      <c r="C3580" s="1804">
        <v>223</v>
      </c>
      <c r="D3580" s="1804" t="s">
        <v>1688</v>
      </c>
      <c r="E3580" s="1804" t="s">
        <v>1689</v>
      </c>
      <c r="F3580" s="788" t="s">
        <v>6421</v>
      </c>
      <c r="G3580" s="788" t="s">
        <v>612</v>
      </c>
      <c r="H3580" s="883" t="s">
        <v>808</v>
      </c>
      <c r="I3580" s="1804" t="s">
        <v>29</v>
      </c>
      <c r="J3580" s="1"/>
    </row>
    <row r="3581" spans="1:10" ht="14.25" customHeight="1">
      <c r="A3581" s="737" t="s">
        <v>6473</v>
      </c>
      <c r="B3581" s="788" t="s">
        <v>79</v>
      </c>
      <c r="C3581" s="1804" t="s">
        <v>3283</v>
      </c>
      <c r="D3581" s="1804" t="s">
        <v>1688</v>
      </c>
      <c r="E3581" s="1804" t="s">
        <v>1689</v>
      </c>
      <c r="F3581" s="786" t="s">
        <v>819</v>
      </c>
      <c r="G3581" s="788" t="s">
        <v>48</v>
      </c>
      <c r="H3581" s="820" t="s">
        <v>820</v>
      </c>
      <c r="I3581" s="1804" t="s">
        <v>37</v>
      </c>
      <c r="J3581" s="1"/>
    </row>
    <row r="3582" spans="1:10" ht="17.25" customHeight="1">
      <c r="A3582" s="737" t="s">
        <v>6474</v>
      </c>
      <c r="B3582" s="788" t="s">
        <v>6476</v>
      </c>
      <c r="C3582" s="1804" t="s">
        <v>3283</v>
      </c>
      <c r="D3582" s="1804" t="s">
        <v>1688</v>
      </c>
      <c r="E3582" s="1804" t="s">
        <v>1689</v>
      </c>
      <c r="F3582" s="788" t="s">
        <v>6437</v>
      </c>
      <c r="G3582" s="788" t="s">
        <v>42</v>
      </c>
      <c r="H3582" s="883" t="s">
        <v>810</v>
      </c>
      <c r="I3582" s="1804" t="s">
        <v>29</v>
      </c>
      <c r="J3582" s="1"/>
    </row>
    <row r="3583" spans="1:10" ht="15.75" customHeight="1">
      <c r="A3583" s="737" t="s">
        <v>6477</v>
      </c>
      <c r="B3583" s="788" t="s">
        <v>6478</v>
      </c>
      <c r="C3583" s="1804" t="s">
        <v>5845</v>
      </c>
      <c r="D3583" s="1804" t="s">
        <v>1688</v>
      </c>
      <c r="E3583" s="1804" t="s">
        <v>1705</v>
      </c>
      <c r="F3583" s="788" t="s">
        <v>821</v>
      </c>
      <c r="G3583" s="788" t="s">
        <v>25</v>
      </c>
      <c r="H3583" s="883" t="s">
        <v>822</v>
      </c>
      <c r="I3583" s="1804" t="s">
        <v>37</v>
      </c>
      <c r="J3583" s="1"/>
    </row>
    <row r="3584" spans="1:10" ht="17.25" customHeight="1">
      <c r="A3584" s="737" t="s">
        <v>6479</v>
      </c>
      <c r="B3584" s="788" t="s">
        <v>6480</v>
      </c>
      <c r="C3584" s="1804" t="s">
        <v>3283</v>
      </c>
      <c r="D3584" s="1804" t="s">
        <v>1817</v>
      </c>
      <c r="E3584" s="1804" t="s">
        <v>1689</v>
      </c>
      <c r="F3584" s="788" t="s">
        <v>799</v>
      </c>
      <c r="G3584" s="788" t="s">
        <v>35</v>
      </c>
      <c r="H3584" s="820" t="s">
        <v>800</v>
      </c>
      <c r="I3584" s="1804" t="s">
        <v>29</v>
      </c>
      <c r="J3584" s="1"/>
    </row>
    <row r="3585" spans="1:10" ht="15.75" customHeight="1">
      <c r="A3585" s="737" t="s">
        <v>6481</v>
      </c>
      <c r="B3585" s="788" t="s">
        <v>6482</v>
      </c>
      <c r="C3585" s="1804" t="s">
        <v>3573</v>
      </c>
      <c r="D3585" s="1804" t="s">
        <v>1688</v>
      </c>
      <c r="E3585" s="1804" t="s">
        <v>1689</v>
      </c>
      <c r="F3585" s="788" t="s">
        <v>6437</v>
      </c>
      <c r="G3585" s="788" t="s">
        <v>42</v>
      </c>
      <c r="H3585" s="883" t="s">
        <v>810</v>
      </c>
      <c r="I3585" s="1804" t="s">
        <v>29</v>
      </c>
      <c r="J3585" s="1"/>
    </row>
    <row r="3586" spans="1:10" ht="16.5" customHeight="1">
      <c r="A3586" s="604"/>
      <c r="B3586" s="600"/>
      <c r="C3586" s="604"/>
      <c r="D3586" s="1650"/>
      <c r="E3586" s="604"/>
      <c r="F3586" s="1658"/>
      <c r="G3586" s="600"/>
      <c r="H3586" s="600"/>
      <c r="I3586" s="604"/>
      <c r="J3586" s="1"/>
    </row>
    <row r="3587" spans="1:10" ht="12.75" customHeight="1">
      <c r="A3587" s="381" t="s">
        <v>1638</v>
      </c>
      <c r="B3587" s="384">
        <v>4</v>
      </c>
      <c r="C3587" s="1364"/>
      <c r="D3587" s="1834"/>
      <c r="E3587" s="1364"/>
      <c r="F3587" s="1835"/>
      <c r="G3587" s="1836"/>
      <c r="H3587" s="1836"/>
      <c r="I3587" s="1364"/>
      <c r="J3587" s="1"/>
    </row>
    <row r="3588" spans="1:10" ht="12.75" customHeight="1">
      <c r="A3588" s="737" t="s">
        <v>1994</v>
      </c>
      <c r="B3588" s="737" t="s">
        <v>1803</v>
      </c>
      <c r="C3588" s="1804" t="s">
        <v>3358</v>
      </c>
      <c r="D3588" s="1804" t="s">
        <v>1688</v>
      </c>
      <c r="E3588" s="1804" t="s">
        <v>1705</v>
      </c>
      <c r="F3588" s="737" t="s">
        <v>5242</v>
      </c>
      <c r="G3588" s="737" t="s">
        <v>2960</v>
      </c>
      <c r="H3588" s="883" t="s">
        <v>88</v>
      </c>
      <c r="I3588" s="1804" t="s">
        <v>29</v>
      </c>
      <c r="J3588" s="1"/>
    </row>
    <row r="3589" spans="1:10" ht="12.75" customHeight="1">
      <c r="A3589" s="737" t="s">
        <v>1793</v>
      </c>
      <c r="B3589" s="737" t="s">
        <v>1794</v>
      </c>
      <c r="C3589" s="1804" t="s">
        <v>3358</v>
      </c>
      <c r="D3589" s="1804" t="s">
        <v>1688</v>
      </c>
      <c r="E3589" s="1804" t="s">
        <v>1705</v>
      </c>
      <c r="F3589" s="737" t="s">
        <v>6484</v>
      </c>
      <c r="G3589" s="737" t="s">
        <v>42</v>
      </c>
      <c r="H3589" s="883" t="s">
        <v>88</v>
      </c>
      <c r="I3589" s="1804" t="s">
        <v>29</v>
      </c>
      <c r="J3589" s="1"/>
    </row>
    <row r="3590" spans="1:10" ht="12.75" customHeight="1">
      <c r="A3590" s="737" t="s">
        <v>1796</v>
      </c>
      <c r="B3590" s="737" t="s">
        <v>3530</v>
      </c>
      <c r="C3590" s="1804" t="s">
        <v>3358</v>
      </c>
      <c r="D3590" s="1804" t="s">
        <v>1688</v>
      </c>
      <c r="E3590" s="1804" t="s">
        <v>1705</v>
      </c>
      <c r="F3590" s="737" t="s">
        <v>174</v>
      </c>
      <c r="G3590" s="737" t="s">
        <v>132</v>
      </c>
      <c r="H3590" s="883" t="s">
        <v>6</v>
      </c>
      <c r="I3590" s="1804" t="s">
        <v>29</v>
      </c>
      <c r="J3590" s="1"/>
    </row>
    <row r="3591" spans="1:10" ht="12.75" customHeight="1">
      <c r="A3591" s="737" t="s">
        <v>6485</v>
      </c>
      <c r="B3591" s="737" t="s">
        <v>6486</v>
      </c>
      <c r="C3591" s="1804">
        <v>122</v>
      </c>
      <c r="D3591" s="1804" t="s">
        <v>1688</v>
      </c>
      <c r="E3591" s="1804" t="s">
        <v>1705</v>
      </c>
      <c r="F3591" s="737" t="s">
        <v>839</v>
      </c>
      <c r="G3591" s="737" t="s">
        <v>48</v>
      </c>
      <c r="H3591" s="883" t="s">
        <v>810</v>
      </c>
      <c r="I3591" s="1804" t="s">
        <v>29</v>
      </c>
      <c r="J3591" s="1"/>
    </row>
    <row r="3592" spans="1:10" ht="14.25" customHeight="1">
      <c r="A3592" s="737" t="s">
        <v>6488</v>
      </c>
      <c r="B3592" s="737" t="s">
        <v>6489</v>
      </c>
      <c r="C3592" s="1804">
        <v>223</v>
      </c>
      <c r="D3592" s="1804" t="s">
        <v>1688</v>
      </c>
      <c r="E3592" s="1804" t="s">
        <v>1689</v>
      </c>
      <c r="F3592" s="737" t="s">
        <v>807</v>
      </c>
      <c r="G3592" s="737" t="s">
        <v>31</v>
      </c>
      <c r="H3592" s="883" t="s">
        <v>808</v>
      </c>
      <c r="I3592" s="1804" t="s">
        <v>29</v>
      </c>
      <c r="J3592" s="1"/>
    </row>
    <row r="3593" spans="1:10" ht="12.75" customHeight="1">
      <c r="A3593" s="737" t="s">
        <v>6490</v>
      </c>
      <c r="B3593" s="737" t="s">
        <v>6491</v>
      </c>
      <c r="C3593" s="1804" t="s">
        <v>3409</v>
      </c>
      <c r="D3593" s="1804" t="s">
        <v>1688</v>
      </c>
      <c r="E3593" s="1804" t="s">
        <v>1705</v>
      </c>
      <c r="F3593" s="737" t="s">
        <v>6492</v>
      </c>
      <c r="G3593" s="737" t="s">
        <v>31</v>
      </c>
      <c r="H3593" s="883" t="s">
        <v>830</v>
      </c>
      <c r="I3593" s="1804" t="s">
        <v>29</v>
      </c>
      <c r="J3593" s="1"/>
    </row>
    <row r="3594" spans="1:10" ht="15.75" customHeight="1">
      <c r="A3594" s="737" t="s">
        <v>6493</v>
      </c>
      <c r="B3594" s="737" t="s">
        <v>6494</v>
      </c>
      <c r="C3594" s="1804">
        <v>122</v>
      </c>
      <c r="D3594" s="1804" t="s">
        <v>1688</v>
      </c>
      <c r="E3594" s="1804" t="s">
        <v>1705</v>
      </c>
      <c r="F3594" s="737" t="s">
        <v>6423</v>
      </c>
      <c r="G3594" s="737" t="s">
        <v>42</v>
      </c>
      <c r="H3594" s="883" t="s">
        <v>836</v>
      </c>
      <c r="I3594" s="1804" t="s">
        <v>29</v>
      </c>
      <c r="J3594" s="1"/>
    </row>
    <row r="3595" spans="1:10" ht="14.25" customHeight="1">
      <c r="A3595" s="737" t="s">
        <v>6495</v>
      </c>
      <c r="B3595" s="737" t="s">
        <v>3826</v>
      </c>
      <c r="C3595" s="1804" t="s">
        <v>3283</v>
      </c>
      <c r="D3595" s="1804" t="s">
        <v>1688</v>
      </c>
      <c r="E3595" s="1804" t="s">
        <v>1705</v>
      </c>
      <c r="F3595" s="737" t="s">
        <v>823</v>
      </c>
      <c r="G3595" s="737" t="s">
        <v>25</v>
      </c>
      <c r="H3595" s="883" t="s">
        <v>824</v>
      </c>
      <c r="I3595" s="1804" t="s">
        <v>29</v>
      </c>
      <c r="J3595" s="1"/>
    </row>
    <row r="3596" spans="1:10" ht="15.75" customHeight="1">
      <c r="A3596" s="737" t="s">
        <v>6496</v>
      </c>
      <c r="B3596" s="737" t="s">
        <v>6497</v>
      </c>
      <c r="C3596" s="1804" t="s">
        <v>3283</v>
      </c>
      <c r="D3596" s="1804" t="s">
        <v>1688</v>
      </c>
      <c r="E3596" s="1804" t="s">
        <v>1705</v>
      </c>
      <c r="F3596" s="737" t="s">
        <v>6492</v>
      </c>
      <c r="G3596" s="737" t="s">
        <v>31</v>
      </c>
      <c r="H3596" s="883" t="s">
        <v>830</v>
      </c>
      <c r="I3596" s="1804" t="s">
        <v>29</v>
      </c>
      <c r="J3596" s="1"/>
    </row>
    <row r="3597" spans="1:10" ht="12.75" customHeight="1">
      <c r="A3597" s="737" t="s">
        <v>6498</v>
      </c>
      <c r="B3597" s="737" t="s">
        <v>6499</v>
      </c>
      <c r="C3597" s="1804">
        <v>122</v>
      </c>
      <c r="D3597" s="1804" t="s">
        <v>1817</v>
      </c>
      <c r="E3597" s="1804" t="s">
        <v>1705</v>
      </c>
      <c r="F3597" s="737" t="s">
        <v>838</v>
      </c>
      <c r="G3597" s="737" t="s">
        <v>48</v>
      </c>
      <c r="H3597" s="883" t="s">
        <v>817</v>
      </c>
      <c r="I3597" s="1804" t="s">
        <v>29</v>
      </c>
      <c r="J3597" s="1"/>
    </row>
    <row r="3598" spans="1:10" ht="13.5" customHeight="1">
      <c r="A3598" s="737" t="s">
        <v>2594</v>
      </c>
      <c r="B3598" s="737" t="s">
        <v>1824</v>
      </c>
      <c r="C3598" s="1804" t="s">
        <v>3573</v>
      </c>
      <c r="D3598" s="1804" t="s">
        <v>1688</v>
      </c>
      <c r="E3598" s="1804" t="s">
        <v>1689</v>
      </c>
      <c r="F3598" s="737" t="s">
        <v>6437</v>
      </c>
      <c r="G3598" s="737" t="s">
        <v>42</v>
      </c>
      <c r="H3598" s="883" t="s">
        <v>810</v>
      </c>
      <c r="I3598" s="1804" t="s">
        <v>29</v>
      </c>
      <c r="J3598" s="1"/>
    </row>
    <row r="3599" spans="1:10" ht="12.75" customHeight="1">
      <c r="A3599" s="604"/>
      <c r="B3599" s="600"/>
      <c r="C3599" s="604"/>
      <c r="D3599" s="1650"/>
      <c r="E3599" s="604"/>
      <c r="F3599" s="1658"/>
      <c r="G3599" s="600"/>
      <c r="H3599" s="600"/>
      <c r="I3599" s="604"/>
      <c r="J3599" s="1"/>
    </row>
    <row r="3600" spans="1:10" ht="12.75" customHeight="1">
      <c r="A3600" s="381" t="s">
        <v>1638</v>
      </c>
      <c r="B3600" s="384">
        <v>5</v>
      </c>
      <c r="C3600" s="1364"/>
      <c r="D3600" s="1834"/>
      <c r="E3600" s="1364"/>
      <c r="F3600" s="1835"/>
      <c r="G3600" s="1836"/>
      <c r="H3600" s="1836"/>
      <c r="I3600" s="1364"/>
      <c r="J3600" s="1"/>
    </row>
    <row r="3601" spans="1:10" ht="17.25" customHeight="1">
      <c r="A3601" s="737" t="s">
        <v>6500</v>
      </c>
      <c r="B3601" s="788" t="s">
        <v>6501</v>
      </c>
      <c r="C3601" s="1804" t="s">
        <v>3283</v>
      </c>
      <c r="D3601" s="1804" t="s">
        <v>1688</v>
      </c>
      <c r="E3601" s="1804" t="s">
        <v>1705</v>
      </c>
      <c r="F3601" s="788" t="s">
        <v>841</v>
      </c>
      <c r="G3601" s="788" t="s">
        <v>48</v>
      </c>
      <c r="H3601" s="883" t="s">
        <v>842</v>
      </c>
      <c r="I3601" s="1804" t="s">
        <v>29</v>
      </c>
      <c r="J3601" s="1"/>
    </row>
    <row r="3602" spans="1:10" ht="17.25" customHeight="1">
      <c r="A3602" s="737" t="s">
        <v>6502</v>
      </c>
      <c r="B3602" s="788" t="s">
        <v>6503</v>
      </c>
      <c r="C3602" s="1804" t="s">
        <v>3283</v>
      </c>
      <c r="D3602" s="1804" t="s">
        <v>1688</v>
      </c>
      <c r="E3602" s="1804" t="s">
        <v>1689</v>
      </c>
      <c r="F3602" s="788" t="s">
        <v>801</v>
      </c>
      <c r="G3602" s="788" t="s">
        <v>35</v>
      </c>
      <c r="H3602" s="883" t="s">
        <v>802</v>
      </c>
      <c r="I3602" s="1804" t="s">
        <v>29</v>
      </c>
      <c r="J3602" s="1"/>
    </row>
    <row r="3603" spans="1:10" ht="15.75" customHeight="1">
      <c r="A3603" s="737" t="s">
        <v>6504</v>
      </c>
      <c r="B3603" s="788" t="s">
        <v>6505</v>
      </c>
      <c r="C3603" s="1804" t="s">
        <v>3283</v>
      </c>
      <c r="D3603" s="1804" t="s">
        <v>1688</v>
      </c>
      <c r="E3603" s="1804" t="s">
        <v>1705</v>
      </c>
      <c r="F3603" s="788" t="s">
        <v>828</v>
      </c>
      <c r="G3603" s="788" t="s">
        <v>35</v>
      </c>
      <c r="H3603" s="883" t="s">
        <v>822</v>
      </c>
      <c r="I3603" s="1804" t="s">
        <v>37</v>
      </c>
      <c r="J3603" s="1"/>
    </row>
    <row r="3604" spans="1:10" ht="14.25" customHeight="1">
      <c r="A3604" s="737" t="s">
        <v>6506</v>
      </c>
      <c r="B3604" s="788" t="s">
        <v>6507</v>
      </c>
      <c r="C3604" s="1804">
        <v>122</v>
      </c>
      <c r="D3604" s="1804" t="s">
        <v>1688</v>
      </c>
      <c r="E3604" s="1804" t="s">
        <v>1705</v>
      </c>
      <c r="F3604" s="788" t="s">
        <v>835</v>
      </c>
      <c r="G3604" s="788" t="s">
        <v>42</v>
      </c>
      <c r="H3604" s="883" t="s">
        <v>836</v>
      </c>
      <c r="I3604" s="1804" t="s">
        <v>29</v>
      </c>
      <c r="J3604" s="1"/>
    </row>
    <row r="3605" spans="1:10" ht="16.5" customHeight="1">
      <c r="A3605" s="737" t="s">
        <v>6508</v>
      </c>
      <c r="B3605" s="788" t="s">
        <v>6509</v>
      </c>
      <c r="C3605" s="1804" t="s">
        <v>3409</v>
      </c>
      <c r="D3605" s="1804" t="s">
        <v>1688</v>
      </c>
      <c r="E3605" s="1804" t="s">
        <v>1689</v>
      </c>
      <c r="F3605" s="788" t="s">
        <v>801</v>
      </c>
      <c r="G3605" s="788" t="s">
        <v>35</v>
      </c>
      <c r="H3605" s="883" t="s">
        <v>802</v>
      </c>
      <c r="I3605" s="1804" t="s">
        <v>29</v>
      </c>
      <c r="J3605" s="1"/>
    </row>
    <row r="3606" spans="1:10" ht="15.75" customHeight="1">
      <c r="A3606" s="737" t="s">
        <v>6510</v>
      </c>
      <c r="B3606" s="788" t="s">
        <v>6512</v>
      </c>
      <c r="C3606" s="1804">
        <v>122</v>
      </c>
      <c r="D3606" s="1804" t="s">
        <v>1688</v>
      </c>
      <c r="E3606" s="1804" t="s">
        <v>1705</v>
      </c>
      <c r="F3606" s="788" t="s">
        <v>827</v>
      </c>
      <c r="G3606" s="788" t="s">
        <v>35</v>
      </c>
      <c r="H3606" s="883" t="s">
        <v>810</v>
      </c>
      <c r="I3606" s="1804" t="s">
        <v>37</v>
      </c>
      <c r="J3606" s="1"/>
    </row>
    <row r="3607" spans="1:10" ht="15.75" customHeight="1">
      <c r="A3607" s="737" t="s">
        <v>6513</v>
      </c>
      <c r="B3607" s="788" t="s">
        <v>6514</v>
      </c>
      <c r="C3607" s="1804" t="s">
        <v>3283</v>
      </c>
      <c r="D3607" s="1804" t="s">
        <v>1688</v>
      </c>
      <c r="E3607" s="1804" t="s">
        <v>1705</v>
      </c>
      <c r="F3607" s="788" t="s">
        <v>823</v>
      </c>
      <c r="G3607" s="788" t="s">
        <v>25</v>
      </c>
      <c r="H3607" s="883" t="s">
        <v>824</v>
      </c>
      <c r="I3607" s="1804" t="s">
        <v>29</v>
      </c>
      <c r="J3607" s="1"/>
    </row>
    <row r="3608" spans="1:10" ht="13.5" customHeight="1">
      <c r="A3608" s="737" t="s">
        <v>6515</v>
      </c>
      <c r="B3608" s="788" t="s">
        <v>6516</v>
      </c>
      <c r="C3608" s="1804">
        <v>122</v>
      </c>
      <c r="D3608" s="1804" t="s">
        <v>1817</v>
      </c>
      <c r="E3608" s="1804" t="s">
        <v>1689</v>
      </c>
      <c r="F3608" s="960" t="s">
        <v>799</v>
      </c>
      <c r="G3608" s="788" t="s">
        <v>35</v>
      </c>
      <c r="H3608" s="820" t="s">
        <v>800</v>
      </c>
      <c r="I3608" s="1804" t="s">
        <v>29</v>
      </c>
      <c r="J3608" s="1"/>
    </row>
    <row r="3609" spans="1:10" ht="15.75" customHeight="1">
      <c r="A3609" s="737" t="s">
        <v>6517</v>
      </c>
      <c r="B3609" s="788" t="s">
        <v>6518</v>
      </c>
      <c r="C3609" s="1804">
        <v>122</v>
      </c>
      <c r="D3609" s="1804" t="s">
        <v>1817</v>
      </c>
      <c r="E3609" s="1804" t="s">
        <v>1705</v>
      </c>
      <c r="F3609" s="788" t="s">
        <v>846</v>
      </c>
      <c r="G3609" s="788" t="s">
        <v>48</v>
      </c>
      <c r="H3609" s="883" t="s">
        <v>814</v>
      </c>
      <c r="I3609" s="1804" t="s">
        <v>40</v>
      </c>
      <c r="J3609" s="1"/>
    </row>
    <row r="3610" spans="1:10" ht="14.25" customHeight="1">
      <c r="A3610" s="737" t="s">
        <v>6519</v>
      </c>
      <c r="B3610" s="788" t="s">
        <v>6520</v>
      </c>
      <c r="C3610" s="1804">
        <v>122</v>
      </c>
      <c r="D3610" s="1804" t="s">
        <v>1817</v>
      </c>
      <c r="E3610" s="1804" t="s">
        <v>1705</v>
      </c>
      <c r="F3610" s="788" t="s">
        <v>838</v>
      </c>
      <c r="G3610" s="788" t="s">
        <v>48</v>
      </c>
      <c r="H3610" s="883" t="s">
        <v>817</v>
      </c>
      <c r="I3610" s="1804" t="s">
        <v>29</v>
      </c>
      <c r="J3610" s="1"/>
    </row>
    <row r="3611" spans="1:10" ht="14.25" customHeight="1">
      <c r="A3611" s="737" t="s">
        <v>6521</v>
      </c>
      <c r="B3611" s="788" t="s">
        <v>6522</v>
      </c>
      <c r="C3611" s="1804" t="s">
        <v>3573</v>
      </c>
      <c r="D3611" s="1804" t="s">
        <v>1688</v>
      </c>
      <c r="E3611" s="1804" t="s">
        <v>1689</v>
      </c>
      <c r="F3611" s="737" t="s">
        <v>6437</v>
      </c>
      <c r="G3611" s="737" t="s">
        <v>42</v>
      </c>
      <c r="H3611" s="883" t="s">
        <v>810</v>
      </c>
      <c r="I3611" s="1804" t="s">
        <v>29</v>
      </c>
      <c r="J3611" s="1"/>
    </row>
    <row r="3612" spans="1:10" ht="12" customHeight="1">
      <c r="A3612" s="543"/>
      <c r="B3612" s="1468"/>
      <c r="C3612" s="543"/>
      <c r="D3612" s="543"/>
      <c r="E3612" s="543"/>
      <c r="F3612" s="1799"/>
      <c r="G3612" s="1468"/>
      <c r="H3612" s="600"/>
      <c r="I3612" s="543"/>
      <c r="J3612" s="1"/>
    </row>
    <row r="3613" spans="1:10" ht="12" customHeight="1">
      <c r="A3613" s="381" t="s">
        <v>1638</v>
      </c>
      <c r="B3613" s="384">
        <v>6</v>
      </c>
      <c r="C3613" s="1364"/>
      <c r="D3613" s="1364"/>
      <c r="E3613" s="1837"/>
      <c r="F3613" s="1837"/>
      <c r="G3613" s="1837"/>
      <c r="H3613" s="1837"/>
      <c r="I3613" s="1837"/>
      <c r="J3613" s="1"/>
    </row>
    <row r="3614" spans="1:10" ht="12" customHeight="1">
      <c r="A3614" s="737" t="s">
        <v>6525</v>
      </c>
      <c r="B3614" s="788" t="s">
        <v>6526</v>
      </c>
      <c r="C3614" s="1804">
        <v>223</v>
      </c>
      <c r="D3614" s="1804" t="s">
        <v>1688</v>
      </c>
      <c r="E3614" s="1804" t="s">
        <v>1705</v>
      </c>
      <c r="F3614" s="788" t="s">
        <v>6423</v>
      </c>
      <c r="G3614" s="788" t="s">
        <v>42</v>
      </c>
      <c r="H3614" s="883" t="s">
        <v>836</v>
      </c>
      <c r="I3614" s="1804" t="s">
        <v>29</v>
      </c>
      <c r="J3614" s="1"/>
    </row>
    <row r="3615" spans="1:10" ht="15.75" customHeight="1">
      <c r="A3615" s="737" t="s">
        <v>6528</v>
      </c>
      <c r="B3615" s="788" t="s">
        <v>6529</v>
      </c>
      <c r="C3615" s="1804">
        <v>122</v>
      </c>
      <c r="D3615" s="1804" t="s">
        <v>1688</v>
      </c>
      <c r="E3615" s="1804" t="s">
        <v>1689</v>
      </c>
      <c r="F3615" s="788" t="s">
        <v>818</v>
      </c>
      <c r="G3615" s="788" t="s">
        <v>48</v>
      </c>
      <c r="H3615" s="883" t="s">
        <v>6530</v>
      </c>
      <c r="I3615" s="1804" t="s">
        <v>40</v>
      </c>
      <c r="J3615" s="1"/>
    </row>
    <row r="3616" spans="1:10" ht="18.75" customHeight="1">
      <c r="A3616" s="737" t="s">
        <v>6531</v>
      </c>
      <c r="B3616" s="788" t="s">
        <v>6532</v>
      </c>
      <c r="C3616" s="1804" t="s">
        <v>3283</v>
      </c>
      <c r="D3616" s="1804" t="s">
        <v>1688</v>
      </c>
      <c r="E3616" s="1804" t="s">
        <v>1689</v>
      </c>
      <c r="F3616" s="960" t="s">
        <v>799</v>
      </c>
      <c r="G3616" s="788" t="s">
        <v>25</v>
      </c>
      <c r="H3616" s="820" t="s">
        <v>800</v>
      </c>
      <c r="I3616" s="1804" t="s">
        <v>29</v>
      </c>
      <c r="J3616" s="1"/>
    </row>
    <row r="3617" spans="1:10" ht="18" customHeight="1">
      <c r="A3617" s="737" t="s">
        <v>6533</v>
      </c>
      <c r="B3617" s="788" t="s">
        <v>6534</v>
      </c>
      <c r="C3617" s="1804">
        <v>223</v>
      </c>
      <c r="D3617" s="1804" t="s">
        <v>1688</v>
      </c>
      <c r="E3617" s="1804" t="s">
        <v>1689</v>
      </c>
      <c r="F3617" s="737" t="s">
        <v>807</v>
      </c>
      <c r="G3617" s="737" t="s">
        <v>31</v>
      </c>
      <c r="H3617" s="883" t="s">
        <v>808</v>
      </c>
      <c r="I3617" s="1804" t="s">
        <v>29</v>
      </c>
      <c r="J3617" s="1"/>
    </row>
    <row r="3618" spans="1:10" ht="15.75" customHeight="1">
      <c r="A3618" s="737" t="s">
        <v>6535</v>
      </c>
      <c r="B3618" s="788" t="s">
        <v>6536</v>
      </c>
      <c r="C3618" s="1804">
        <v>223</v>
      </c>
      <c r="D3618" s="1804" t="s">
        <v>1688</v>
      </c>
      <c r="E3618" s="1804" t="s">
        <v>1705</v>
      </c>
      <c r="F3618" s="788" t="s">
        <v>825</v>
      </c>
      <c r="G3618" s="788" t="s">
        <v>35</v>
      </c>
      <c r="H3618" s="883" t="s">
        <v>6537</v>
      </c>
      <c r="I3618" s="1804" t="s">
        <v>29</v>
      </c>
      <c r="J3618" s="1"/>
    </row>
    <row r="3619" spans="1:10" ht="14.25" customHeight="1">
      <c r="A3619" s="737" t="s">
        <v>6538</v>
      </c>
      <c r="B3619" s="788" t="s">
        <v>6539</v>
      </c>
      <c r="C3619" s="1804" t="s">
        <v>3409</v>
      </c>
      <c r="D3619" s="1804" t="s">
        <v>1688</v>
      </c>
      <c r="E3619" s="1804" t="s">
        <v>1705</v>
      </c>
      <c r="F3619" s="788" t="s">
        <v>828</v>
      </c>
      <c r="G3619" s="788" t="s">
        <v>35</v>
      </c>
      <c r="H3619" s="883" t="s">
        <v>822</v>
      </c>
      <c r="I3619" s="1804" t="s">
        <v>37</v>
      </c>
      <c r="J3619" s="1"/>
    </row>
    <row r="3620" spans="1:10" ht="15.75" customHeight="1">
      <c r="A3620" s="737" t="s">
        <v>6541</v>
      </c>
      <c r="B3620" s="788" t="s">
        <v>6542</v>
      </c>
      <c r="C3620" s="1804">
        <v>122</v>
      </c>
      <c r="D3620" s="1804" t="s">
        <v>1688</v>
      </c>
      <c r="E3620" s="1804" t="s">
        <v>1689</v>
      </c>
      <c r="F3620" s="788" t="s">
        <v>6543</v>
      </c>
      <c r="G3620" s="788" t="s">
        <v>48</v>
      </c>
      <c r="H3620" s="883" t="s">
        <v>6530</v>
      </c>
      <c r="I3620" s="1804" t="s">
        <v>40</v>
      </c>
      <c r="J3620" s="1"/>
    </row>
    <row r="3621" spans="1:10" ht="15.75" customHeight="1">
      <c r="A3621" s="737" t="s">
        <v>6544</v>
      </c>
      <c r="B3621" s="788" t="s">
        <v>6545</v>
      </c>
      <c r="C3621" s="1804" t="s">
        <v>3283</v>
      </c>
      <c r="D3621" s="1804" t="s">
        <v>1688</v>
      </c>
      <c r="E3621" s="1804" t="s">
        <v>1705</v>
      </c>
      <c r="F3621" s="788" t="s">
        <v>6492</v>
      </c>
      <c r="G3621" s="788" t="s">
        <v>31</v>
      </c>
      <c r="H3621" s="883" t="s">
        <v>830</v>
      </c>
      <c r="I3621" s="1804" t="s">
        <v>29</v>
      </c>
      <c r="J3621" s="1"/>
    </row>
    <row r="3622" spans="1:10" ht="14.25" customHeight="1">
      <c r="A3622" s="737" t="s">
        <v>6546</v>
      </c>
      <c r="B3622" s="788" t="s">
        <v>6547</v>
      </c>
      <c r="C3622" s="1804">
        <v>122</v>
      </c>
      <c r="D3622" s="1804" t="s">
        <v>1817</v>
      </c>
      <c r="E3622" s="1804" t="s">
        <v>1689</v>
      </c>
      <c r="F3622" s="788" t="s">
        <v>801</v>
      </c>
      <c r="G3622" s="788" t="s">
        <v>35</v>
      </c>
      <c r="H3622" s="883" t="s">
        <v>802</v>
      </c>
      <c r="I3622" s="1804" t="s">
        <v>29</v>
      </c>
      <c r="J3622" s="1"/>
    </row>
    <row r="3623" spans="1:10" ht="12.75" customHeight="1">
      <c r="A3623" s="737" t="s">
        <v>1823</v>
      </c>
      <c r="B3623" s="788" t="s">
        <v>2337</v>
      </c>
      <c r="C3623" s="1804" t="s">
        <v>3339</v>
      </c>
      <c r="D3623" s="1804" t="s">
        <v>1688</v>
      </c>
      <c r="E3623" s="1804" t="s">
        <v>1689</v>
      </c>
      <c r="F3623" s="788" t="s">
        <v>801</v>
      </c>
      <c r="G3623" s="788" t="s">
        <v>35</v>
      </c>
      <c r="H3623" s="883" t="s">
        <v>802</v>
      </c>
      <c r="I3623" s="1804" t="s">
        <v>29</v>
      </c>
      <c r="J3623" s="1"/>
    </row>
    <row r="3624" spans="1:10" ht="12.75" customHeight="1">
      <c r="A3624" s="672"/>
      <c r="B3624" s="1431"/>
      <c r="C3624" s="672"/>
      <c r="D3624" s="1833"/>
      <c r="E3624" s="672"/>
      <c r="F3624" s="1831"/>
      <c r="G3624" s="1431"/>
      <c r="H3624" s="600"/>
      <c r="I3624" s="672"/>
      <c r="J3624" s="1"/>
    </row>
    <row r="3625" spans="1:10" ht="12.75" customHeight="1">
      <c r="A3625" s="381" t="s">
        <v>1638</v>
      </c>
      <c r="B3625" s="384">
        <v>7</v>
      </c>
      <c r="C3625" s="1364"/>
      <c r="D3625" s="1834"/>
      <c r="E3625" s="1364"/>
      <c r="F3625" s="1835"/>
      <c r="G3625" s="1836"/>
      <c r="H3625" s="1836"/>
      <c r="I3625" s="1364"/>
      <c r="J3625" s="1"/>
    </row>
    <row r="3626" spans="1:10" ht="15.75" customHeight="1">
      <c r="A3626" s="737" t="s">
        <v>6549</v>
      </c>
      <c r="B3626" s="788" t="s">
        <v>6550</v>
      </c>
      <c r="C3626" s="1804" t="s">
        <v>3409</v>
      </c>
      <c r="D3626" s="1804" t="s">
        <v>1688</v>
      </c>
      <c r="E3626" s="1804" t="s">
        <v>1705</v>
      </c>
      <c r="F3626" s="788" t="s">
        <v>841</v>
      </c>
      <c r="G3626" s="788" t="s">
        <v>48</v>
      </c>
      <c r="H3626" s="883" t="s">
        <v>842</v>
      </c>
      <c r="I3626" s="1804" t="s">
        <v>29</v>
      </c>
      <c r="J3626" s="1"/>
    </row>
    <row r="3627" spans="1:10" ht="15.75" customHeight="1">
      <c r="A3627" s="737" t="s">
        <v>6551</v>
      </c>
      <c r="B3627" s="788" t="s">
        <v>6552</v>
      </c>
      <c r="C3627" s="1804">
        <v>244</v>
      </c>
      <c r="D3627" s="1804" t="s">
        <v>3437</v>
      </c>
      <c r="E3627" s="1804" t="s">
        <v>1705</v>
      </c>
      <c r="F3627" s="788" t="s">
        <v>827</v>
      </c>
      <c r="G3627" s="788" t="s">
        <v>35</v>
      </c>
      <c r="H3627" s="883" t="s">
        <v>810</v>
      </c>
      <c r="I3627" s="1804" t="s">
        <v>37</v>
      </c>
      <c r="J3627" s="1"/>
    </row>
    <row r="3628" spans="1:10" ht="15.75" customHeight="1">
      <c r="A3628" s="737" t="s">
        <v>6553</v>
      </c>
      <c r="B3628" s="788" t="s">
        <v>6554</v>
      </c>
      <c r="C3628" s="1804" t="s">
        <v>3283</v>
      </c>
      <c r="D3628" s="1804" t="s">
        <v>1688</v>
      </c>
      <c r="E3628" s="1804" t="s">
        <v>1705</v>
      </c>
      <c r="F3628" s="788" t="s">
        <v>5786</v>
      </c>
      <c r="G3628" s="788" t="s">
        <v>31</v>
      </c>
      <c r="H3628" s="883" t="s">
        <v>832</v>
      </c>
      <c r="I3628" s="1804" t="s">
        <v>29</v>
      </c>
      <c r="J3628" s="1"/>
    </row>
    <row r="3629" spans="1:10" ht="13.5" customHeight="1">
      <c r="A3629" s="737" t="s">
        <v>6556</v>
      </c>
      <c r="B3629" s="788" t="s">
        <v>3928</v>
      </c>
      <c r="C3629" s="1804">
        <v>164</v>
      </c>
      <c r="D3629" s="1804" t="s">
        <v>1688</v>
      </c>
      <c r="E3629" s="1804" t="s">
        <v>1705</v>
      </c>
      <c r="F3629" s="788" t="s">
        <v>6492</v>
      </c>
      <c r="G3629" s="788" t="s">
        <v>31</v>
      </c>
      <c r="H3629" s="883" t="s">
        <v>830</v>
      </c>
      <c r="I3629" s="1804" t="s">
        <v>29</v>
      </c>
      <c r="J3629" s="1"/>
    </row>
    <row r="3630" spans="1:10" ht="15.75" customHeight="1">
      <c r="A3630" s="737" t="s">
        <v>6557</v>
      </c>
      <c r="B3630" s="788" t="s">
        <v>3928</v>
      </c>
      <c r="C3630" s="1804">
        <v>164</v>
      </c>
      <c r="D3630" s="1804" t="s">
        <v>1688</v>
      </c>
      <c r="E3630" s="1804" t="s">
        <v>1705</v>
      </c>
      <c r="F3630" s="788" t="s">
        <v>839</v>
      </c>
      <c r="G3630" s="788" t="s">
        <v>48</v>
      </c>
      <c r="H3630" s="737" t="s">
        <v>810</v>
      </c>
      <c r="I3630" s="1804" t="s">
        <v>29</v>
      </c>
      <c r="J3630" s="1"/>
    </row>
    <row r="3631" spans="1:10" ht="15.75" customHeight="1">
      <c r="A3631" s="737" t="s">
        <v>6560</v>
      </c>
      <c r="B3631" s="788" t="s">
        <v>6562</v>
      </c>
      <c r="C3631" s="1804">
        <v>223</v>
      </c>
      <c r="D3631" s="1804" t="s">
        <v>1688</v>
      </c>
      <c r="E3631" s="1804" t="s">
        <v>1705</v>
      </c>
      <c r="F3631" s="788" t="s">
        <v>825</v>
      </c>
      <c r="G3631" s="788" t="s">
        <v>35</v>
      </c>
      <c r="H3631" s="883" t="s">
        <v>6537</v>
      </c>
      <c r="I3631" s="1804" t="s">
        <v>29</v>
      </c>
      <c r="J3631" s="1"/>
    </row>
    <row r="3632" spans="1:10" ht="15.75" customHeight="1">
      <c r="A3632" s="737" t="s">
        <v>6563</v>
      </c>
      <c r="B3632" s="788" t="s">
        <v>6564</v>
      </c>
      <c r="C3632" s="1804" t="s">
        <v>3283</v>
      </c>
      <c r="D3632" s="1804" t="s">
        <v>1688</v>
      </c>
      <c r="E3632" s="1804" t="s">
        <v>1689</v>
      </c>
      <c r="F3632" s="960" t="s">
        <v>799</v>
      </c>
      <c r="G3632" s="788" t="s">
        <v>35</v>
      </c>
      <c r="H3632" s="820" t="s">
        <v>800</v>
      </c>
      <c r="I3632" s="1804" t="s">
        <v>29</v>
      </c>
      <c r="J3632" s="1"/>
    </row>
    <row r="3633" spans="1:10" ht="13.5" customHeight="1">
      <c r="A3633" s="737" t="s">
        <v>1858</v>
      </c>
      <c r="B3633" s="788" t="s">
        <v>2063</v>
      </c>
      <c r="C3633" s="1804">
        <v>143</v>
      </c>
      <c r="D3633" s="1804" t="s">
        <v>1688</v>
      </c>
      <c r="E3633" s="1804" t="s">
        <v>1705</v>
      </c>
      <c r="F3633" s="788" t="s">
        <v>825</v>
      </c>
      <c r="G3633" s="788" t="s">
        <v>35</v>
      </c>
      <c r="H3633" s="883" t="s">
        <v>6537</v>
      </c>
      <c r="I3633" s="1804" t="s">
        <v>29</v>
      </c>
      <c r="J3633" s="1"/>
    </row>
    <row r="3634" spans="1:10" ht="15.75" customHeight="1">
      <c r="A3634" s="737" t="s">
        <v>1860</v>
      </c>
      <c r="B3634" s="788" t="s">
        <v>2063</v>
      </c>
      <c r="C3634" s="1804">
        <v>143</v>
      </c>
      <c r="D3634" s="1804" t="s">
        <v>1688</v>
      </c>
      <c r="E3634" s="1804" t="s">
        <v>1705</v>
      </c>
      <c r="F3634" s="788" t="s">
        <v>823</v>
      </c>
      <c r="G3634" s="788" t="s">
        <v>25</v>
      </c>
      <c r="H3634" s="883" t="s">
        <v>824</v>
      </c>
      <c r="I3634" s="1804" t="s">
        <v>29</v>
      </c>
      <c r="J3634" s="1"/>
    </row>
    <row r="3635" spans="1:10" ht="15.75" customHeight="1">
      <c r="A3635" s="737" t="s">
        <v>1861</v>
      </c>
      <c r="B3635" s="788" t="s">
        <v>2063</v>
      </c>
      <c r="C3635" s="1804">
        <v>143</v>
      </c>
      <c r="D3635" s="1804" t="s">
        <v>1688</v>
      </c>
      <c r="E3635" s="1804" t="s">
        <v>1689</v>
      </c>
      <c r="F3635" s="960" t="s">
        <v>799</v>
      </c>
      <c r="G3635" s="788" t="s">
        <v>35</v>
      </c>
      <c r="H3635" s="820" t="s">
        <v>800</v>
      </c>
      <c r="I3635" s="1804" t="s">
        <v>29</v>
      </c>
      <c r="J3635" s="1"/>
    </row>
    <row r="3636" spans="1:10" ht="15.75" customHeight="1">
      <c r="A3636" s="737" t="s">
        <v>1862</v>
      </c>
      <c r="B3636" s="788" t="s">
        <v>2063</v>
      </c>
      <c r="C3636" s="1804">
        <v>143</v>
      </c>
      <c r="D3636" s="1804" t="s">
        <v>1688</v>
      </c>
      <c r="E3636" s="1804" t="s">
        <v>1689</v>
      </c>
      <c r="F3636" s="737" t="s">
        <v>807</v>
      </c>
      <c r="G3636" s="737" t="s">
        <v>31</v>
      </c>
      <c r="H3636" s="883" t="s">
        <v>808</v>
      </c>
      <c r="I3636" s="1804" t="s">
        <v>29</v>
      </c>
      <c r="J3636" s="1"/>
    </row>
    <row r="3637" spans="1:10" ht="14.25" customHeight="1">
      <c r="A3637" s="737" t="s">
        <v>5060</v>
      </c>
      <c r="B3637" s="788" t="s">
        <v>2063</v>
      </c>
      <c r="C3637" s="1804">
        <v>143</v>
      </c>
      <c r="D3637" s="1804" t="s">
        <v>1688</v>
      </c>
      <c r="E3637" s="1804" t="s">
        <v>1705</v>
      </c>
      <c r="F3637" s="788" t="s">
        <v>6492</v>
      </c>
      <c r="G3637" s="788" t="s">
        <v>31</v>
      </c>
      <c r="H3637" s="883" t="s">
        <v>830</v>
      </c>
      <c r="I3637" s="1804" t="s">
        <v>29</v>
      </c>
      <c r="J3637" s="1"/>
    </row>
    <row r="3638" spans="1:10" ht="13.5" customHeight="1">
      <c r="A3638" s="737" t="s">
        <v>5323</v>
      </c>
      <c r="B3638" s="788" t="s">
        <v>2063</v>
      </c>
      <c r="C3638" s="1804">
        <v>143</v>
      </c>
      <c r="D3638" s="1804" t="s">
        <v>1688</v>
      </c>
      <c r="E3638" s="1804" t="s">
        <v>1705</v>
      </c>
      <c r="F3638" s="737" t="s">
        <v>835</v>
      </c>
      <c r="G3638" s="737" t="s">
        <v>42</v>
      </c>
      <c r="H3638" s="883" t="s">
        <v>836</v>
      </c>
      <c r="I3638" s="1804" t="s">
        <v>29</v>
      </c>
      <c r="J3638" s="1"/>
    </row>
    <row r="3639" spans="1:10" ht="13.5" customHeight="1">
      <c r="A3639" s="737" t="s">
        <v>6574</v>
      </c>
      <c r="B3639" s="788" t="s">
        <v>6575</v>
      </c>
      <c r="C3639" s="1804" t="s">
        <v>3283</v>
      </c>
      <c r="D3639" s="1804" t="s">
        <v>2020</v>
      </c>
      <c r="E3639" s="1804" t="s">
        <v>1705</v>
      </c>
      <c r="F3639" s="788" t="s">
        <v>6492</v>
      </c>
      <c r="G3639" s="788" t="s">
        <v>31</v>
      </c>
      <c r="H3639" s="883" t="s">
        <v>830</v>
      </c>
      <c r="I3639" s="1804" t="s">
        <v>29</v>
      </c>
      <c r="J3639" s="1"/>
    </row>
    <row r="3640" spans="1:10" ht="12.75" customHeight="1">
      <c r="A3640" s="604"/>
      <c r="B3640" s="600"/>
      <c r="C3640" s="604"/>
      <c r="D3640" s="1650"/>
      <c r="E3640" s="604"/>
      <c r="F3640" s="1658"/>
      <c r="G3640" s="600"/>
      <c r="H3640" s="600"/>
      <c r="I3640" s="604"/>
      <c r="J3640" s="1"/>
    </row>
    <row r="3641" spans="1:10" ht="12.75" customHeight="1">
      <c r="A3641" s="381" t="s">
        <v>1638</v>
      </c>
      <c r="B3641" s="384">
        <v>8</v>
      </c>
      <c r="C3641" s="1364"/>
      <c r="D3641" s="1834"/>
      <c r="E3641" s="1364"/>
      <c r="F3641" s="1835"/>
      <c r="G3641" s="1836"/>
      <c r="H3641" s="1836"/>
      <c r="I3641" s="1364"/>
      <c r="J3641" s="1"/>
    </row>
    <row r="3642" spans="1:10" ht="13.5" customHeight="1">
      <c r="A3642" s="737" t="s">
        <v>6578</v>
      </c>
      <c r="B3642" s="737" t="s">
        <v>6579</v>
      </c>
      <c r="C3642" s="1804">
        <v>164</v>
      </c>
      <c r="D3642" s="1804" t="s">
        <v>1688</v>
      </c>
      <c r="E3642" s="1804" t="s">
        <v>1705</v>
      </c>
      <c r="F3642" s="737" t="s">
        <v>6492</v>
      </c>
      <c r="G3642" s="737" t="s">
        <v>31</v>
      </c>
      <c r="H3642" s="883" t="s">
        <v>830</v>
      </c>
      <c r="I3642" s="1804" t="s">
        <v>29</v>
      </c>
      <c r="J3642" s="1"/>
    </row>
    <row r="3643" spans="1:10" ht="15.75" customHeight="1">
      <c r="A3643" s="737" t="s">
        <v>6580</v>
      </c>
      <c r="B3643" s="737" t="s">
        <v>6581</v>
      </c>
      <c r="C3643" s="1804">
        <v>244</v>
      </c>
      <c r="D3643" s="1804" t="s">
        <v>3437</v>
      </c>
      <c r="E3643" s="1804" t="s">
        <v>1705</v>
      </c>
      <c r="F3643" s="788" t="s">
        <v>5786</v>
      </c>
      <c r="G3643" s="788" t="s">
        <v>31</v>
      </c>
      <c r="H3643" s="737" t="s">
        <v>832</v>
      </c>
      <c r="I3643" s="1804" t="s">
        <v>29</v>
      </c>
      <c r="J3643" s="1"/>
    </row>
    <row r="3644" spans="1:10" ht="15.75" customHeight="1">
      <c r="A3644" s="737" t="s">
        <v>6582</v>
      </c>
      <c r="B3644" s="737" t="s">
        <v>6583</v>
      </c>
      <c r="C3644" s="1804">
        <v>122</v>
      </c>
      <c r="D3644" s="1804" t="s">
        <v>1688</v>
      </c>
      <c r="E3644" s="1804" t="s">
        <v>1705</v>
      </c>
      <c r="F3644" s="737" t="s">
        <v>850</v>
      </c>
      <c r="G3644" s="737" t="s">
        <v>48</v>
      </c>
      <c r="H3644" s="883" t="s">
        <v>817</v>
      </c>
      <c r="I3644" s="1804" t="s">
        <v>37</v>
      </c>
      <c r="J3644" s="1"/>
    </row>
    <row r="3645" spans="1:10" ht="14.25" customHeight="1">
      <c r="A3645" s="737" t="s">
        <v>6584</v>
      </c>
      <c r="B3645" s="737" t="s">
        <v>6585</v>
      </c>
      <c r="C3645" s="1804">
        <v>223</v>
      </c>
      <c r="D3645" s="1804" t="s">
        <v>1688</v>
      </c>
      <c r="E3645" s="1804" t="s">
        <v>1689</v>
      </c>
      <c r="F3645" s="737" t="s">
        <v>807</v>
      </c>
      <c r="G3645" s="737" t="s">
        <v>31</v>
      </c>
      <c r="H3645" s="883" t="s">
        <v>808</v>
      </c>
      <c r="I3645" s="1804" t="s">
        <v>29</v>
      </c>
      <c r="J3645" s="1"/>
    </row>
    <row r="3646" spans="1:10" ht="15.75" customHeight="1">
      <c r="A3646" s="737" t="s">
        <v>5075</v>
      </c>
      <c r="B3646" s="737" t="s">
        <v>2094</v>
      </c>
      <c r="C3646" s="1804">
        <v>143</v>
      </c>
      <c r="D3646" s="1804" t="s">
        <v>1688</v>
      </c>
      <c r="E3646" s="1804" t="s">
        <v>1705</v>
      </c>
      <c r="F3646" s="737" t="s">
        <v>825</v>
      </c>
      <c r="G3646" s="737" t="s">
        <v>35</v>
      </c>
      <c r="H3646" s="883" t="s">
        <v>6537</v>
      </c>
      <c r="I3646" s="1804" t="s">
        <v>29</v>
      </c>
      <c r="J3646" s="1"/>
    </row>
    <row r="3647" spans="1:10" ht="16.5" customHeight="1">
      <c r="A3647" s="737" t="s">
        <v>5076</v>
      </c>
      <c r="B3647" s="737" t="s">
        <v>2094</v>
      </c>
      <c r="C3647" s="1804">
        <v>143</v>
      </c>
      <c r="D3647" s="1804" t="s">
        <v>1688</v>
      </c>
      <c r="E3647" s="1804" t="s">
        <v>1705</v>
      </c>
      <c r="F3647" s="737" t="s">
        <v>823</v>
      </c>
      <c r="G3647" s="737" t="s">
        <v>25</v>
      </c>
      <c r="H3647" s="883" t="s">
        <v>824</v>
      </c>
      <c r="I3647" s="1804" t="s">
        <v>29</v>
      </c>
      <c r="J3647" s="1"/>
    </row>
    <row r="3648" spans="1:10" ht="15.75" customHeight="1">
      <c r="A3648" s="737" t="s">
        <v>5077</v>
      </c>
      <c r="B3648" s="737" t="s">
        <v>2094</v>
      </c>
      <c r="C3648" s="1804">
        <v>143</v>
      </c>
      <c r="D3648" s="1804" t="s">
        <v>1688</v>
      </c>
      <c r="E3648" s="836" t="s">
        <v>1689</v>
      </c>
      <c r="F3648" s="960" t="s">
        <v>799</v>
      </c>
      <c r="G3648" s="788" t="s">
        <v>25</v>
      </c>
      <c r="H3648" s="820" t="s">
        <v>800</v>
      </c>
      <c r="I3648" s="1804" t="s">
        <v>29</v>
      </c>
      <c r="J3648" s="1"/>
    </row>
    <row r="3649" spans="1:10" ht="17.25" customHeight="1">
      <c r="A3649" s="737" t="s">
        <v>5078</v>
      </c>
      <c r="B3649" s="737" t="s">
        <v>2094</v>
      </c>
      <c r="C3649" s="1804">
        <v>143</v>
      </c>
      <c r="D3649" s="1804" t="s">
        <v>1688</v>
      </c>
      <c r="E3649" s="1804" t="s">
        <v>1689</v>
      </c>
      <c r="F3649" s="737" t="s">
        <v>807</v>
      </c>
      <c r="G3649" s="737" t="s">
        <v>31</v>
      </c>
      <c r="H3649" s="883" t="s">
        <v>808</v>
      </c>
      <c r="I3649" s="1804" t="s">
        <v>29</v>
      </c>
      <c r="J3649" s="1"/>
    </row>
    <row r="3650" spans="1:10" ht="13.5" customHeight="1">
      <c r="A3650" s="737" t="s">
        <v>5079</v>
      </c>
      <c r="B3650" s="737" t="s">
        <v>2094</v>
      </c>
      <c r="C3650" s="1804">
        <v>143</v>
      </c>
      <c r="D3650" s="1804" t="s">
        <v>1688</v>
      </c>
      <c r="E3650" s="1804" t="s">
        <v>1705</v>
      </c>
      <c r="F3650" s="737" t="s">
        <v>6492</v>
      </c>
      <c r="G3650" s="737" t="s">
        <v>31</v>
      </c>
      <c r="H3650" s="883" t="s">
        <v>830</v>
      </c>
      <c r="I3650" s="1804" t="s">
        <v>29</v>
      </c>
      <c r="J3650" s="1"/>
    </row>
    <row r="3651" spans="1:10" ht="13.5" customHeight="1">
      <c r="A3651" s="737" t="s">
        <v>5336</v>
      </c>
      <c r="B3651" s="737" t="s">
        <v>2094</v>
      </c>
      <c r="C3651" s="1804">
        <v>143</v>
      </c>
      <c r="D3651" s="1804" t="s">
        <v>1688</v>
      </c>
      <c r="E3651" s="1804" t="s">
        <v>1705</v>
      </c>
      <c r="F3651" s="737" t="s">
        <v>835</v>
      </c>
      <c r="G3651" s="737" t="s">
        <v>42</v>
      </c>
      <c r="H3651" s="883" t="s">
        <v>836</v>
      </c>
      <c r="I3651" s="1804" t="s">
        <v>29</v>
      </c>
      <c r="J3651" s="1"/>
    </row>
    <row r="3652" spans="1:10" ht="13.5" customHeight="1">
      <c r="A3652" s="737" t="s">
        <v>6606</v>
      </c>
      <c r="B3652" s="737" t="s">
        <v>6607</v>
      </c>
      <c r="C3652" s="1804">
        <v>122</v>
      </c>
      <c r="D3652" s="1804" t="s">
        <v>1688</v>
      </c>
      <c r="E3652" s="1804" t="s">
        <v>1705</v>
      </c>
      <c r="F3652" s="960" t="s">
        <v>833</v>
      </c>
      <c r="G3652" s="788" t="s">
        <v>31</v>
      </c>
      <c r="H3652" s="820" t="s">
        <v>834</v>
      </c>
      <c r="I3652" s="1804" t="s">
        <v>37</v>
      </c>
      <c r="J3652" s="1"/>
    </row>
    <row r="3653" spans="1:10" ht="12.75" customHeight="1">
      <c r="A3653" s="604"/>
      <c r="B3653" s="600"/>
      <c r="C3653" s="604"/>
      <c r="D3653" s="1650"/>
      <c r="I3653" s="604"/>
      <c r="J3653" s="1"/>
    </row>
    <row r="3654" spans="1:10" ht="12.75" customHeight="1">
      <c r="A3654" s="604"/>
      <c r="B3654" s="600"/>
      <c r="C3654" s="604"/>
      <c r="D3654" s="1650"/>
      <c r="E3654" s="604"/>
      <c r="F3654" s="1658"/>
      <c r="G3654" s="600"/>
      <c r="H3654" s="600"/>
      <c r="I3654" s="604"/>
      <c r="J3654" s="1"/>
    </row>
    <row r="3655" spans="1:10" ht="12.75" customHeight="1">
      <c r="A3655" s="381" t="s">
        <v>18</v>
      </c>
      <c r="B3655" s="2245" t="s">
        <v>6609</v>
      </c>
      <c r="C3655" s="2080"/>
      <c r="D3655" s="2080"/>
      <c r="E3655" s="2080"/>
      <c r="F3655" s="2080"/>
      <c r="G3655" s="2080"/>
      <c r="H3655" s="2080"/>
      <c r="I3655" s="2081"/>
      <c r="J3655" s="1"/>
    </row>
    <row r="3656" spans="1:10" ht="12.75" customHeight="1">
      <c r="A3656" s="1775" t="s">
        <v>1638</v>
      </c>
      <c r="B3656" s="2258">
        <v>1</v>
      </c>
      <c r="C3656" s="2080"/>
      <c r="D3656" s="2080"/>
      <c r="E3656" s="2080"/>
      <c r="F3656" s="2080"/>
      <c r="G3656" s="2080"/>
      <c r="H3656" s="2080"/>
      <c r="I3656" s="2081"/>
      <c r="J3656" s="1"/>
    </row>
    <row r="3657" spans="1:10" ht="12.75" customHeight="1">
      <c r="A3657" s="2278" t="s">
        <v>1641</v>
      </c>
      <c r="B3657" s="2080"/>
      <c r="C3657" s="2080"/>
      <c r="D3657" s="2080"/>
      <c r="E3657" s="2081"/>
      <c r="F3657" s="2258" t="s">
        <v>5893</v>
      </c>
      <c r="G3657" s="2080"/>
      <c r="H3657" s="2080"/>
      <c r="I3657" s="2081"/>
      <c r="J3657" s="1"/>
    </row>
    <row r="3658" spans="1:10" ht="38.25" customHeight="1">
      <c r="A3658" s="2278" t="s">
        <v>1643</v>
      </c>
      <c r="B3658" s="2081"/>
      <c r="C3658" s="1775" t="s">
        <v>5894</v>
      </c>
      <c r="D3658" s="1814" t="s">
        <v>1646</v>
      </c>
      <c r="E3658" s="1775" t="s">
        <v>5895</v>
      </c>
      <c r="F3658" s="1815" t="s">
        <v>1649</v>
      </c>
      <c r="G3658" s="1486" t="s">
        <v>1665</v>
      </c>
      <c r="H3658" s="1486" t="s">
        <v>1666</v>
      </c>
      <c r="I3658" s="1775" t="s">
        <v>5897</v>
      </c>
      <c r="J3658" s="1"/>
    </row>
    <row r="3659" spans="1:10" ht="12.75" customHeight="1">
      <c r="A3659" s="737" t="s">
        <v>3310</v>
      </c>
      <c r="B3659" s="788" t="s">
        <v>3486</v>
      </c>
      <c r="C3659" s="1804" t="s">
        <v>3283</v>
      </c>
      <c r="D3659" s="1804" t="s">
        <v>1688</v>
      </c>
      <c r="E3659" s="1804" t="s">
        <v>1705</v>
      </c>
      <c r="F3659" s="788" t="s">
        <v>4592</v>
      </c>
      <c r="G3659" s="788" t="s">
        <v>31</v>
      </c>
      <c r="H3659" s="737" t="s">
        <v>1005</v>
      </c>
      <c r="I3659" s="1804" t="s">
        <v>29</v>
      </c>
      <c r="J3659" s="1"/>
    </row>
    <row r="3660" spans="1:10" ht="12.75" customHeight="1">
      <c r="A3660" s="737" t="s">
        <v>2382</v>
      </c>
      <c r="B3660" s="788" t="s">
        <v>1907</v>
      </c>
      <c r="C3660" s="1804" t="s">
        <v>3283</v>
      </c>
      <c r="D3660" s="1804" t="s">
        <v>1688</v>
      </c>
      <c r="E3660" s="1804" t="s">
        <v>1705</v>
      </c>
      <c r="F3660" s="788" t="s">
        <v>1908</v>
      </c>
      <c r="G3660" s="788" t="s">
        <v>48</v>
      </c>
      <c r="H3660" s="737" t="s">
        <v>27</v>
      </c>
      <c r="I3660" s="1804" t="s">
        <v>29</v>
      </c>
      <c r="J3660" s="1"/>
    </row>
    <row r="3661" spans="1:10" ht="16.5" customHeight="1">
      <c r="A3661" s="737" t="s">
        <v>3943</v>
      </c>
      <c r="B3661" s="788" t="s">
        <v>1740</v>
      </c>
      <c r="C3661" s="1804">
        <v>122</v>
      </c>
      <c r="D3661" s="1804" t="s">
        <v>1688</v>
      </c>
      <c r="E3661" s="1804" t="s">
        <v>1705</v>
      </c>
      <c r="F3661" s="788" t="s">
        <v>647</v>
      </c>
      <c r="G3661" s="788" t="s">
        <v>42</v>
      </c>
      <c r="H3661" s="737" t="s">
        <v>2535</v>
      </c>
      <c r="I3661" s="1804" t="s">
        <v>29</v>
      </c>
      <c r="J3661" s="1"/>
    </row>
    <row r="3662" spans="1:10" ht="12.75" customHeight="1">
      <c r="A3662" s="737" t="s">
        <v>6622</v>
      </c>
      <c r="B3662" s="788" t="s">
        <v>6623</v>
      </c>
      <c r="C3662" s="1804" t="s">
        <v>3283</v>
      </c>
      <c r="D3662" s="1804" t="s">
        <v>1688</v>
      </c>
      <c r="E3662" s="1804" t="s">
        <v>1689</v>
      </c>
      <c r="F3662" s="788" t="s">
        <v>821</v>
      </c>
      <c r="G3662" s="788" t="s">
        <v>25</v>
      </c>
      <c r="H3662" s="737" t="s">
        <v>822</v>
      </c>
      <c r="I3662" s="1804" t="s">
        <v>37</v>
      </c>
      <c r="J3662" s="1"/>
    </row>
    <row r="3663" spans="1:10" ht="12.75" customHeight="1">
      <c r="A3663" s="737" t="s">
        <v>6626</v>
      </c>
      <c r="B3663" s="788" t="s">
        <v>1800</v>
      </c>
      <c r="C3663" s="1804" t="s">
        <v>3283</v>
      </c>
      <c r="D3663" s="1804" t="s">
        <v>1688</v>
      </c>
      <c r="E3663" s="1804" t="s">
        <v>1705</v>
      </c>
      <c r="F3663" s="960" t="s">
        <v>819</v>
      </c>
      <c r="G3663" s="788" t="s">
        <v>48</v>
      </c>
      <c r="H3663" s="820" t="s">
        <v>820</v>
      </c>
      <c r="I3663" s="1804" t="s">
        <v>37</v>
      </c>
      <c r="J3663" s="1"/>
    </row>
    <row r="3664" spans="1:10" ht="12.75" customHeight="1">
      <c r="A3664" s="737" t="s">
        <v>6630</v>
      </c>
      <c r="B3664" s="788" t="s">
        <v>6583</v>
      </c>
      <c r="C3664" s="1804">
        <v>122</v>
      </c>
      <c r="D3664" s="1804" t="s">
        <v>1688</v>
      </c>
      <c r="E3664" s="1804" t="s">
        <v>1689</v>
      </c>
      <c r="F3664" s="788" t="s">
        <v>850</v>
      </c>
      <c r="G3664" s="788" t="s">
        <v>48</v>
      </c>
      <c r="H3664" s="737" t="s">
        <v>817</v>
      </c>
      <c r="I3664" s="1804" t="s">
        <v>37</v>
      </c>
      <c r="J3664" s="1"/>
    </row>
    <row r="3665" spans="1:10" ht="12.75" customHeight="1">
      <c r="A3665" s="737" t="s">
        <v>6419</v>
      </c>
      <c r="B3665" s="788" t="s">
        <v>6420</v>
      </c>
      <c r="C3665" s="1804" t="s">
        <v>3358</v>
      </c>
      <c r="D3665" s="1804" t="s">
        <v>1688</v>
      </c>
      <c r="E3665" s="1804" t="s">
        <v>1705</v>
      </c>
      <c r="F3665" s="788" t="s">
        <v>807</v>
      </c>
      <c r="G3665" s="788" t="s">
        <v>31</v>
      </c>
      <c r="H3665" s="737" t="s">
        <v>808</v>
      </c>
      <c r="I3665" s="1804" t="s">
        <v>29</v>
      </c>
      <c r="J3665" s="1"/>
    </row>
    <row r="3666" spans="1:10" ht="12.75" customHeight="1">
      <c r="A3666" s="737" t="s">
        <v>6422</v>
      </c>
      <c r="B3666" s="788" t="s">
        <v>5899</v>
      </c>
      <c r="C3666" s="1804" t="s">
        <v>3409</v>
      </c>
      <c r="D3666" s="1804" t="s">
        <v>1688</v>
      </c>
      <c r="E3666" s="1804" t="s">
        <v>1689</v>
      </c>
      <c r="F3666" s="788" t="s">
        <v>6423</v>
      </c>
      <c r="G3666" s="788" t="s">
        <v>42</v>
      </c>
      <c r="H3666" s="737" t="s">
        <v>836</v>
      </c>
      <c r="I3666" s="1804" t="s">
        <v>29</v>
      </c>
      <c r="J3666" s="1"/>
    </row>
    <row r="3667" spans="1:10" ht="12" customHeight="1">
      <c r="A3667" s="737" t="s">
        <v>6431</v>
      </c>
      <c r="B3667" s="788" t="s">
        <v>6432</v>
      </c>
      <c r="C3667" s="1804">
        <v>244</v>
      </c>
      <c r="D3667" s="1804" t="s">
        <v>1688</v>
      </c>
      <c r="E3667" s="1804" t="s">
        <v>1689</v>
      </c>
      <c r="F3667" s="788" t="s">
        <v>849</v>
      </c>
      <c r="G3667" s="788" t="s">
        <v>48</v>
      </c>
      <c r="H3667" s="737" t="s">
        <v>817</v>
      </c>
      <c r="I3667" s="1804" t="s">
        <v>40</v>
      </c>
      <c r="J3667" s="1"/>
    </row>
    <row r="3668" spans="1:10" ht="14.25" customHeight="1">
      <c r="A3668" s="737" t="s">
        <v>6433</v>
      </c>
      <c r="B3668" s="788" t="s">
        <v>6436</v>
      </c>
      <c r="C3668" s="1804" t="s">
        <v>3573</v>
      </c>
      <c r="D3668" s="1804" t="s">
        <v>1688</v>
      </c>
      <c r="E3668" s="1804" t="s">
        <v>1705</v>
      </c>
      <c r="F3668" s="788" t="s">
        <v>6437</v>
      </c>
      <c r="G3668" s="788" t="s">
        <v>42</v>
      </c>
      <c r="H3668" s="737" t="s">
        <v>810</v>
      </c>
      <c r="I3668" s="1804" t="s">
        <v>29</v>
      </c>
      <c r="J3668" s="1"/>
    </row>
    <row r="3669" spans="1:10" ht="15.75" customHeight="1">
      <c r="A3669" s="1431"/>
      <c r="B3669" s="1431"/>
      <c r="C3669" s="672"/>
      <c r="D3669" s="672"/>
      <c r="E3669" s="1431"/>
      <c r="F3669" s="1431"/>
      <c r="G3669" s="1431"/>
      <c r="H3669" s="1431"/>
      <c r="I3669" s="1431"/>
      <c r="J3669" s="1"/>
    </row>
    <row r="3670" spans="1:10" ht="12.75" customHeight="1">
      <c r="A3670" s="381" t="s">
        <v>1638</v>
      </c>
      <c r="B3670" s="2245">
        <v>2</v>
      </c>
      <c r="C3670" s="2080"/>
      <c r="D3670" s="2080"/>
      <c r="E3670" s="2080"/>
      <c r="F3670" s="2080"/>
      <c r="G3670" s="2080"/>
      <c r="H3670" s="2080"/>
      <c r="I3670" s="2081"/>
      <c r="J3670" s="1"/>
    </row>
    <row r="3671" spans="1:10" ht="12.75" customHeight="1">
      <c r="A3671" s="737" t="s">
        <v>3209</v>
      </c>
      <c r="B3671" s="788" t="s">
        <v>3336</v>
      </c>
      <c r="C3671" s="1804" t="s">
        <v>3283</v>
      </c>
      <c r="D3671" s="1804" t="s">
        <v>1688</v>
      </c>
      <c r="E3671" s="1804" t="s">
        <v>1705</v>
      </c>
      <c r="F3671" s="788" t="s">
        <v>4592</v>
      </c>
      <c r="G3671" s="788" t="s">
        <v>31</v>
      </c>
      <c r="H3671" s="737" t="s">
        <v>1005</v>
      </c>
      <c r="I3671" s="1804" t="s">
        <v>29</v>
      </c>
      <c r="J3671" s="1"/>
    </row>
    <row r="3672" spans="1:10" ht="12.75" customHeight="1">
      <c r="A3672" s="737" t="s">
        <v>2406</v>
      </c>
      <c r="B3672" s="788" t="s">
        <v>1943</v>
      </c>
      <c r="C3672" s="1804" t="s">
        <v>3283</v>
      </c>
      <c r="D3672" s="1804" t="s">
        <v>1688</v>
      </c>
      <c r="E3672" s="1804" t="s">
        <v>1705</v>
      </c>
      <c r="F3672" s="788" t="s">
        <v>983</v>
      </c>
      <c r="G3672" s="788" t="s">
        <v>104</v>
      </c>
      <c r="H3672" s="737" t="s">
        <v>27</v>
      </c>
      <c r="I3672" s="1804" t="s">
        <v>29</v>
      </c>
      <c r="J3672" s="1"/>
    </row>
    <row r="3673" spans="1:10" ht="12.75" customHeight="1">
      <c r="A3673" s="737" t="s">
        <v>3711</v>
      </c>
      <c r="B3673" s="788" t="s">
        <v>657</v>
      </c>
      <c r="C3673" s="1804" t="s">
        <v>3283</v>
      </c>
      <c r="D3673" s="1804" t="s">
        <v>1688</v>
      </c>
      <c r="E3673" s="1804" t="s">
        <v>1705</v>
      </c>
      <c r="F3673" s="788" t="s">
        <v>4282</v>
      </c>
      <c r="G3673" s="788" t="s">
        <v>504</v>
      </c>
      <c r="H3673" s="737" t="s">
        <v>657</v>
      </c>
      <c r="I3673" s="1804" t="s">
        <v>29</v>
      </c>
      <c r="J3673" s="1"/>
    </row>
    <row r="3674" spans="1:10" ht="12.75" customHeight="1">
      <c r="A3674" s="737" t="s">
        <v>6449</v>
      </c>
      <c r="B3674" s="788" t="s">
        <v>6450</v>
      </c>
      <c r="C3674" s="1804">
        <v>223</v>
      </c>
      <c r="D3674" s="1804" t="s">
        <v>1688</v>
      </c>
      <c r="E3674" s="1804" t="s">
        <v>1689</v>
      </c>
      <c r="F3674" s="788" t="s">
        <v>847</v>
      </c>
      <c r="G3674" s="788" t="s">
        <v>48</v>
      </c>
      <c r="H3674" s="737" t="s">
        <v>800</v>
      </c>
      <c r="I3674" s="1804" t="s">
        <v>40</v>
      </c>
      <c r="J3674" s="1"/>
    </row>
    <row r="3675" spans="1:10" ht="15.75" customHeight="1">
      <c r="A3675" s="737" t="s">
        <v>6441</v>
      </c>
      <c r="B3675" s="788" t="s">
        <v>6442</v>
      </c>
      <c r="C3675" s="1804" t="s">
        <v>3409</v>
      </c>
      <c r="D3675" s="1804" t="s">
        <v>1688</v>
      </c>
      <c r="E3675" s="1804" t="s">
        <v>1705</v>
      </c>
      <c r="F3675" s="788" t="s">
        <v>803</v>
      </c>
      <c r="G3675" s="788" t="s">
        <v>35</v>
      </c>
      <c r="H3675" s="737" t="s">
        <v>3387</v>
      </c>
      <c r="I3675" s="1804" t="s">
        <v>37</v>
      </c>
      <c r="J3675" s="1"/>
    </row>
    <row r="3676" spans="1:10" ht="12.75" customHeight="1">
      <c r="A3676" s="737" t="s">
        <v>6445</v>
      </c>
      <c r="B3676" s="788" t="s">
        <v>256</v>
      </c>
      <c r="C3676" s="1804" t="s">
        <v>3283</v>
      </c>
      <c r="D3676" s="1804" t="s">
        <v>1688</v>
      </c>
      <c r="E3676" s="1804" t="s">
        <v>1705</v>
      </c>
      <c r="F3676" s="788" t="s">
        <v>6447</v>
      </c>
      <c r="G3676" s="788" t="s">
        <v>35</v>
      </c>
      <c r="H3676" s="737" t="s">
        <v>256</v>
      </c>
      <c r="I3676" s="1804" t="s">
        <v>37</v>
      </c>
      <c r="J3676" s="1"/>
    </row>
    <row r="3677" spans="1:10" ht="12.75" customHeight="1">
      <c r="A3677" s="737" t="s">
        <v>6448</v>
      </c>
      <c r="B3677" s="788" t="s">
        <v>5923</v>
      </c>
      <c r="C3677" s="1804" t="s">
        <v>3409</v>
      </c>
      <c r="D3677" s="1804" t="s">
        <v>1688</v>
      </c>
      <c r="E3677" s="1804" t="s">
        <v>1689</v>
      </c>
      <c r="F3677" s="788" t="s">
        <v>6423</v>
      </c>
      <c r="G3677" s="788" t="s">
        <v>42</v>
      </c>
      <c r="H3677" s="737" t="s">
        <v>836</v>
      </c>
      <c r="I3677" s="1804" t="s">
        <v>29</v>
      </c>
      <c r="J3677" s="1"/>
    </row>
    <row r="3678" spans="1:10" ht="13.5" customHeight="1">
      <c r="A3678" s="737" t="s">
        <v>6457</v>
      </c>
      <c r="B3678" s="788" t="s">
        <v>6458</v>
      </c>
      <c r="C3678" s="1804" t="s">
        <v>3283</v>
      </c>
      <c r="D3678" s="1804" t="s">
        <v>1688</v>
      </c>
      <c r="E3678" s="1804" t="s">
        <v>1705</v>
      </c>
      <c r="F3678" s="960" t="s">
        <v>805</v>
      </c>
      <c r="G3678" s="788" t="s">
        <v>35</v>
      </c>
      <c r="H3678" s="820" t="s">
        <v>806</v>
      </c>
      <c r="I3678" s="1804" t="s">
        <v>37</v>
      </c>
      <c r="J3678" s="1"/>
    </row>
    <row r="3679" spans="1:10" ht="12.75" customHeight="1">
      <c r="A3679" s="737" t="s">
        <v>6638</v>
      </c>
      <c r="B3679" s="788" t="s">
        <v>79</v>
      </c>
      <c r="C3679" s="1804">
        <v>122</v>
      </c>
      <c r="D3679" s="1804" t="s">
        <v>1688</v>
      </c>
      <c r="E3679" s="1804" t="s">
        <v>1689</v>
      </c>
      <c r="F3679" s="960" t="s">
        <v>819</v>
      </c>
      <c r="G3679" s="788" t="s">
        <v>48</v>
      </c>
      <c r="H3679" s="820" t="s">
        <v>820</v>
      </c>
      <c r="I3679" s="1804" t="s">
        <v>37</v>
      </c>
      <c r="J3679" s="1"/>
    </row>
    <row r="3680" spans="1:10" ht="15.75" customHeight="1">
      <c r="A3680" s="737" t="s">
        <v>6640</v>
      </c>
      <c r="B3680" s="788" t="s">
        <v>6461</v>
      </c>
      <c r="C3680" s="1804" t="s">
        <v>3573</v>
      </c>
      <c r="D3680" s="1804" t="s">
        <v>1688</v>
      </c>
      <c r="E3680" s="1804" t="s">
        <v>1705</v>
      </c>
      <c r="F3680" s="788" t="s">
        <v>6437</v>
      </c>
      <c r="G3680" s="788" t="s">
        <v>42</v>
      </c>
      <c r="H3680" s="737" t="s">
        <v>810</v>
      </c>
      <c r="I3680" s="1804" t="s">
        <v>29</v>
      </c>
      <c r="J3680" s="1"/>
    </row>
    <row r="3681" spans="1:10" ht="12.75" customHeight="1">
      <c r="A3681" s="604"/>
      <c r="B3681" s="600"/>
      <c r="C3681" s="604"/>
      <c r="D3681" s="1650"/>
      <c r="E3681" s="604"/>
      <c r="F3681" s="1658"/>
      <c r="G3681" s="600"/>
      <c r="H3681" s="600"/>
      <c r="I3681" s="604"/>
      <c r="J3681" s="1"/>
    </row>
    <row r="3682" spans="1:10" ht="12.75" customHeight="1">
      <c r="A3682" s="381" t="s">
        <v>1638</v>
      </c>
      <c r="B3682" s="2245">
        <v>3</v>
      </c>
      <c r="C3682" s="2080"/>
      <c r="D3682" s="2080"/>
      <c r="E3682" s="2080"/>
      <c r="F3682" s="2080"/>
      <c r="G3682" s="2080"/>
      <c r="H3682" s="2080"/>
      <c r="I3682" s="2081"/>
      <c r="J3682" s="1"/>
    </row>
    <row r="3683" spans="1:10" ht="12.75" customHeight="1">
      <c r="A3683" s="737" t="s">
        <v>1760</v>
      </c>
      <c r="B3683" s="788" t="s">
        <v>6467</v>
      </c>
      <c r="C3683" s="1804" t="s">
        <v>3358</v>
      </c>
      <c r="D3683" s="1804" t="s">
        <v>1688</v>
      </c>
      <c r="E3683" s="1804" t="s">
        <v>1705</v>
      </c>
      <c r="F3683" s="788" t="s">
        <v>184</v>
      </c>
      <c r="G3683" s="788" t="s">
        <v>6644</v>
      </c>
      <c r="H3683" s="737" t="s">
        <v>6</v>
      </c>
      <c r="I3683" s="1804" t="s">
        <v>29</v>
      </c>
      <c r="J3683" s="1"/>
    </row>
    <row r="3684" spans="1:10" ht="12.75" customHeight="1">
      <c r="A3684" s="737" t="s">
        <v>1758</v>
      </c>
      <c r="B3684" s="788" t="s">
        <v>88</v>
      </c>
      <c r="C3684" s="1804" t="s">
        <v>3358</v>
      </c>
      <c r="D3684" s="1804" t="s">
        <v>1688</v>
      </c>
      <c r="E3684" s="1804" t="s">
        <v>1705</v>
      </c>
      <c r="F3684" s="788" t="s">
        <v>91</v>
      </c>
      <c r="G3684" s="788" t="s">
        <v>612</v>
      </c>
      <c r="H3684" s="883" t="s">
        <v>88</v>
      </c>
      <c r="I3684" s="1804" t="s">
        <v>29</v>
      </c>
      <c r="J3684" s="1"/>
    </row>
    <row r="3685" spans="1:10" ht="12.75" customHeight="1">
      <c r="A3685" s="737" t="s">
        <v>6645</v>
      </c>
      <c r="B3685" s="788" t="s">
        <v>6585</v>
      </c>
      <c r="C3685" s="1804">
        <v>223</v>
      </c>
      <c r="D3685" s="1804" t="s">
        <v>1688</v>
      </c>
      <c r="E3685" s="1804" t="s">
        <v>1689</v>
      </c>
      <c r="F3685" s="788" t="s">
        <v>835</v>
      </c>
      <c r="G3685" s="788" t="s">
        <v>42</v>
      </c>
      <c r="H3685" s="737" t="s">
        <v>836</v>
      </c>
      <c r="I3685" s="1804" t="s">
        <v>29</v>
      </c>
      <c r="J3685" s="1"/>
    </row>
    <row r="3686" spans="1:10" ht="16.5" customHeight="1">
      <c r="A3686" s="737" t="s">
        <v>6646</v>
      </c>
      <c r="B3686" s="788" t="s">
        <v>6539</v>
      </c>
      <c r="C3686" s="1804" t="s">
        <v>3283</v>
      </c>
      <c r="D3686" s="1804" t="s">
        <v>1688</v>
      </c>
      <c r="E3686" s="1804" t="s">
        <v>1689</v>
      </c>
      <c r="F3686" s="788" t="s">
        <v>828</v>
      </c>
      <c r="G3686" s="788" t="s">
        <v>35</v>
      </c>
      <c r="H3686" s="737" t="s">
        <v>1800</v>
      </c>
      <c r="I3686" s="1804" t="s">
        <v>37</v>
      </c>
      <c r="J3686" s="1"/>
    </row>
    <row r="3687" spans="1:10" ht="12.75" customHeight="1">
      <c r="A3687" s="737" t="s">
        <v>6647</v>
      </c>
      <c r="B3687" s="788" t="s">
        <v>6472</v>
      </c>
      <c r="C3687" s="1804">
        <v>223</v>
      </c>
      <c r="D3687" s="1804" t="s">
        <v>1688</v>
      </c>
      <c r="E3687" s="1804" t="s">
        <v>1705</v>
      </c>
      <c r="F3687" s="788" t="s">
        <v>807</v>
      </c>
      <c r="G3687" s="788" t="s">
        <v>31</v>
      </c>
      <c r="H3687" s="737" t="s">
        <v>808</v>
      </c>
      <c r="I3687" s="1804" t="s">
        <v>29</v>
      </c>
      <c r="J3687" s="1"/>
    </row>
    <row r="3688" spans="1:10" ht="12.75" customHeight="1">
      <c r="A3688" s="737" t="s">
        <v>6649</v>
      </c>
      <c r="B3688" s="788" t="s">
        <v>3826</v>
      </c>
      <c r="C3688" s="1804" t="s">
        <v>3283</v>
      </c>
      <c r="D3688" s="1804" t="s">
        <v>1688</v>
      </c>
      <c r="E3688" s="1804" t="s">
        <v>1689</v>
      </c>
      <c r="F3688" s="788" t="s">
        <v>823</v>
      </c>
      <c r="G3688" s="788" t="s">
        <v>25</v>
      </c>
      <c r="H3688" s="737" t="s">
        <v>824</v>
      </c>
      <c r="I3688" s="1804" t="s">
        <v>29</v>
      </c>
      <c r="J3688" s="1"/>
    </row>
    <row r="3689" spans="1:10" ht="16.5" customHeight="1">
      <c r="A3689" s="737" t="s">
        <v>6468</v>
      </c>
      <c r="B3689" s="788" t="s">
        <v>6469</v>
      </c>
      <c r="C3689" s="1804">
        <v>122</v>
      </c>
      <c r="D3689" s="1804" t="s">
        <v>1688</v>
      </c>
      <c r="E3689" s="1804" t="s">
        <v>1689</v>
      </c>
      <c r="F3689" s="788" t="s">
        <v>847</v>
      </c>
      <c r="G3689" s="788" t="s">
        <v>48</v>
      </c>
      <c r="H3689" s="737" t="s">
        <v>800</v>
      </c>
      <c r="I3689" s="1804" t="s">
        <v>40</v>
      </c>
      <c r="J3689" s="1"/>
    </row>
    <row r="3690" spans="1:10" ht="12.75" customHeight="1">
      <c r="A3690" s="737" t="s">
        <v>6470</v>
      </c>
      <c r="B3690" s="788" t="s">
        <v>2941</v>
      </c>
      <c r="C3690" s="1804">
        <v>122</v>
      </c>
      <c r="D3690" s="1804" t="s">
        <v>1688</v>
      </c>
      <c r="E3690" s="1804" t="s">
        <v>1689</v>
      </c>
      <c r="F3690" s="788" t="s">
        <v>837</v>
      </c>
      <c r="G3690" s="788" t="s">
        <v>42</v>
      </c>
      <c r="H3690" s="737" t="s">
        <v>800</v>
      </c>
      <c r="I3690" s="1804" t="s">
        <v>29</v>
      </c>
      <c r="J3690" s="1"/>
    </row>
    <row r="3691" spans="1:10" ht="12.75" customHeight="1">
      <c r="A3691" s="737" t="s">
        <v>6481</v>
      </c>
      <c r="B3691" s="788" t="s">
        <v>6482</v>
      </c>
      <c r="C3691" s="1804" t="s">
        <v>3573</v>
      </c>
      <c r="D3691" s="1804" t="s">
        <v>1688</v>
      </c>
      <c r="E3691" s="1804" t="s">
        <v>1705</v>
      </c>
      <c r="F3691" s="788" t="s">
        <v>6437</v>
      </c>
      <c r="G3691" s="788" t="s">
        <v>42</v>
      </c>
      <c r="H3691" s="737" t="s">
        <v>810</v>
      </c>
      <c r="I3691" s="1804" t="s">
        <v>29</v>
      </c>
      <c r="J3691" s="1"/>
    </row>
    <row r="3692" spans="1:10" ht="12.75" customHeight="1">
      <c r="A3692" s="737" t="s">
        <v>6653</v>
      </c>
      <c r="B3692" s="788" t="s">
        <v>6499</v>
      </c>
      <c r="C3692" s="1804">
        <v>122</v>
      </c>
      <c r="D3692" s="1804" t="s">
        <v>1817</v>
      </c>
      <c r="E3692" s="1804" t="s">
        <v>1689</v>
      </c>
      <c r="F3692" s="788" t="s">
        <v>838</v>
      </c>
      <c r="G3692" s="788" t="s">
        <v>48</v>
      </c>
      <c r="H3692" s="737" t="s">
        <v>6654</v>
      </c>
      <c r="I3692" s="1804" t="s">
        <v>29</v>
      </c>
      <c r="J3692" s="1"/>
    </row>
    <row r="3693" spans="1:10" ht="12.75" customHeight="1">
      <c r="A3693" s="1400"/>
      <c r="B3693" s="1400"/>
      <c r="C3693" s="1838"/>
      <c r="D3693" s="1839"/>
      <c r="E3693" s="1400"/>
      <c r="F3693" s="1400"/>
      <c r="G3693" s="1400"/>
      <c r="H3693" s="1400"/>
      <c r="I3693" s="1400"/>
      <c r="J3693" s="1"/>
    </row>
    <row r="3694" spans="1:10" ht="12.75" customHeight="1">
      <c r="A3694" s="381" t="s">
        <v>1638</v>
      </c>
      <c r="B3694" s="2245">
        <v>4</v>
      </c>
      <c r="C3694" s="2080"/>
      <c r="D3694" s="2080"/>
      <c r="E3694" s="2080"/>
      <c r="F3694" s="2080"/>
      <c r="G3694" s="2080"/>
      <c r="H3694" s="2080"/>
      <c r="I3694" s="2081"/>
      <c r="J3694" s="1"/>
    </row>
    <row r="3695" spans="1:10" ht="12.75" customHeight="1">
      <c r="A3695" s="737" t="s">
        <v>1994</v>
      </c>
      <c r="B3695" s="788" t="s">
        <v>1803</v>
      </c>
      <c r="C3695" s="1804" t="s">
        <v>3358</v>
      </c>
      <c r="D3695" s="1804" t="s">
        <v>1688</v>
      </c>
      <c r="E3695" s="1804" t="s">
        <v>1705</v>
      </c>
      <c r="F3695" s="788" t="s">
        <v>5242</v>
      </c>
      <c r="G3695" s="788" t="s">
        <v>2960</v>
      </c>
      <c r="H3695" s="737" t="s">
        <v>88</v>
      </c>
      <c r="I3695" s="1804" t="s">
        <v>29</v>
      </c>
      <c r="J3695" s="1"/>
    </row>
    <row r="3696" spans="1:10" ht="12.75" customHeight="1">
      <c r="A3696" s="737" t="s">
        <v>1793</v>
      </c>
      <c r="B3696" s="788" t="s">
        <v>1794</v>
      </c>
      <c r="C3696" s="1804" t="s">
        <v>3358</v>
      </c>
      <c r="D3696" s="1804" t="s">
        <v>1688</v>
      </c>
      <c r="E3696" s="1804" t="s">
        <v>1705</v>
      </c>
      <c r="F3696" s="788" t="s">
        <v>6484</v>
      </c>
      <c r="G3696" s="788" t="s">
        <v>42</v>
      </c>
      <c r="H3696" s="737" t="s">
        <v>88</v>
      </c>
      <c r="I3696" s="1804" t="s">
        <v>29</v>
      </c>
      <c r="J3696" s="1"/>
    </row>
    <row r="3697" spans="1:10" ht="15.75" customHeight="1">
      <c r="A3697" s="737" t="s">
        <v>1796</v>
      </c>
      <c r="B3697" s="788" t="s">
        <v>3530</v>
      </c>
      <c r="C3697" s="1804" t="s">
        <v>3358</v>
      </c>
      <c r="D3697" s="1804" t="s">
        <v>1688</v>
      </c>
      <c r="E3697" s="1804" t="s">
        <v>1705</v>
      </c>
      <c r="F3697" s="788" t="s">
        <v>174</v>
      </c>
      <c r="G3697" s="788" t="s">
        <v>132</v>
      </c>
      <c r="H3697" s="737" t="s">
        <v>6</v>
      </c>
      <c r="I3697" s="1804" t="s">
        <v>29</v>
      </c>
      <c r="J3697" s="1"/>
    </row>
    <row r="3698" spans="1:10" ht="14.25" customHeight="1">
      <c r="A3698" s="737" t="s">
        <v>6485</v>
      </c>
      <c r="B3698" s="788" t="s">
        <v>6486</v>
      </c>
      <c r="C3698" s="1804">
        <v>122</v>
      </c>
      <c r="D3698" s="1804" t="s">
        <v>1688</v>
      </c>
      <c r="E3698" s="1804" t="s">
        <v>1689</v>
      </c>
      <c r="F3698" s="788" t="s">
        <v>839</v>
      </c>
      <c r="G3698" s="788" t="s">
        <v>48</v>
      </c>
      <c r="H3698" s="737" t="s">
        <v>810</v>
      </c>
      <c r="I3698" s="1804" t="s">
        <v>29</v>
      </c>
      <c r="J3698" s="1"/>
    </row>
    <row r="3699" spans="1:10" ht="15.75" customHeight="1">
      <c r="A3699" s="737" t="s">
        <v>6696</v>
      </c>
      <c r="B3699" s="788" t="s">
        <v>6501</v>
      </c>
      <c r="C3699" s="1804" t="s">
        <v>3283</v>
      </c>
      <c r="D3699" s="1804" t="s">
        <v>1688</v>
      </c>
      <c r="E3699" s="1804" t="s">
        <v>1705</v>
      </c>
      <c r="F3699" s="788" t="s">
        <v>799</v>
      </c>
      <c r="G3699" s="788" t="s">
        <v>25</v>
      </c>
      <c r="H3699" s="820" t="s">
        <v>800</v>
      </c>
      <c r="I3699" s="1804" t="s">
        <v>29</v>
      </c>
      <c r="J3699" s="1"/>
    </row>
    <row r="3700" spans="1:10" ht="15.75" customHeight="1">
      <c r="A3700" s="737" t="s">
        <v>6697</v>
      </c>
      <c r="B3700" s="788" t="s">
        <v>6514</v>
      </c>
      <c r="C3700" s="1804" t="s">
        <v>3283</v>
      </c>
      <c r="D3700" s="1804" t="s">
        <v>1688</v>
      </c>
      <c r="E3700" s="1804" t="s">
        <v>1689</v>
      </c>
      <c r="F3700" s="788" t="s">
        <v>823</v>
      </c>
      <c r="G3700" s="788" t="s">
        <v>25</v>
      </c>
      <c r="H3700" s="737" t="s">
        <v>824</v>
      </c>
      <c r="I3700" s="1804" t="s">
        <v>29</v>
      </c>
      <c r="J3700" s="1"/>
    </row>
    <row r="3701" spans="1:10" ht="15.75" customHeight="1">
      <c r="A3701" s="737" t="s">
        <v>6698</v>
      </c>
      <c r="B3701" s="788" t="s">
        <v>6427</v>
      </c>
      <c r="C3701" s="1804">
        <v>122</v>
      </c>
      <c r="D3701" s="1804" t="s">
        <v>1688</v>
      </c>
      <c r="E3701" s="1804" t="s">
        <v>1689</v>
      </c>
      <c r="F3701" s="788" t="s">
        <v>837</v>
      </c>
      <c r="G3701" s="788" t="s">
        <v>42</v>
      </c>
      <c r="H3701" s="737" t="s">
        <v>800</v>
      </c>
      <c r="I3701" s="1804" t="s">
        <v>29</v>
      </c>
      <c r="J3701" s="1"/>
    </row>
    <row r="3702" spans="1:10" ht="12.75" customHeight="1">
      <c r="A3702" s="737" t="s">
        <v>6701</v>
      </c>
      <c r="B3702" s="788" t="s">
        <v>6478</v>
      </c>
      <c r="C3702" s="1804">
        <v>223</v>
      </c>
      <c r="D3702" s="1804" t="s">
        <v>1688</v>
      </c>
      <c r="E3702" s="1804" t="s">
        <v>1689</v>
      </c>
      <c r="F3702" s="788" t="s">
        <v>821</v>
      </c>
      <c r="G3702" s="788" t="s">
        <v>25</v>
      </c>
      <c r="H3702" s="737" t="s">
        <v>822</v>
      </c>
      <c r="I3702" s="1804" t="s">
        <v>37</v>
      </c>
      <c r="J3702" s="1"/>
    </row>
    <row r="3703" spans="1:10" ht="15.75" customHeight="1">
      <c r="A3703" s="737" t="s">
        <v>6704</v>
      </c>
      <c r="B3703" s="788" t="s">
        <v>6516</v>
      </c>
      <c r="C3703" s="1804">
        <v>122</v>
      </c>
      <c r="D3703" s="1804" t="s">
        <v>1817</v>
      </c>
      <c r="E3703" s="1804" t="s">
        <v>1705</v>
      </c>
      <c r="F3703" s="788" t="s">
        <v>799</v>
      </c>
      <c r="G3703" s="788" t="s">
        <v>25</v>
      </c>
      <c r="H3703" s="820" t="s">
        <v>800</v>
      </c>
      <c r="I3703" s="1804" t="s">
        <v>29</v>
      </c>
      <c r="J3703" s="1"/>
    </row>
    <row r="3704" spans="1:10" ht="15.75" customHeight="1">
      <c r="A3704" s="737" t="s">
        <v>6705</v>
      </c>
      <c r="B3704" s="788" t="s">
        <v>6518</v>
      </c>
      <c r="C3704" s="1804">
        <v>122</v>
      </c>
      <c r="D3704" s="1804" t="s">
        <v>1817</v>
      </c>
      <c r="E3704" s="1804" t="s">
        <v>1689</v>
      </c>
      <c r="F3704" s="788" t="s">
        <v>846</v>
      </c>
      <c r="G3704" s="788" t="s">
        <v>48</v>
      </c>
      <c r="H3704" s="737" t="s">
        <v>814</v>
      </c>
      <c r="I3704" s="1804" t="s">
        <v>37</v>
      </c>
      <c r="J3704" s="1"/>
    </row>
    <row r="3705" spans="1:10" ht="18" customHeight="1">
      <c r="A3705" s="737" t="s">
        <v>2594</v>
      </c>
      <c r="B3705" s="788" t="s">
        <v>1824</v>
      </c>
      <c r="C3705" s="1804" t="s">
        <v>3573</v>
      </c>
      <c r="D3705" s="1804" t="s">
        <v>1688</v>
      </c>
      <c r="E3705" s="1804" t="s">
        <v>1705</v>
      </c>
      <c r="F3705" s="788" t="s">
        <v>6437</v>
      </c>
      <c r="G3705" s="788" t="s">
        <v>42</v>
      </c>
      <c r="H3705" s="737" t="s">
        <v>810</v>
      </c>
      <c r="I3705" s="1804" t="s">
        <v>29</v>
      </c>
      <c r="J3705" s="1"/>
    </row>
    <row r="3706" spans="1:10" ht="12.75" customHeight="1">
      <c r="A3706" s="604"/>
      <c r="B3706" s="600"/>
      <c r="C3706" s="604"/>
      <c r="D3706" s="1650"/>
      <c r="E3706" s="604"/>
      <c r="F3706" s="1658"/>
      <c r="G3706" s="600"/>
      <c r="H3706" s="600"/>
      <c r="I3706" s="604"/>
      <c r="J3706" s="1"/>
    </row>
    <row r="3707" spans="1:10" ht="12.75" customHeight="1">
      <c r="A3707" s="381" t="s">
        <v>1638</v>
      </c>
      <c r="B3707" s="2290">
        <v>5</v>
      </c>
      <c r="C3707" s="2291"/>
      <c r="D3707" s="2291"/>
      <c r="E3707" s="2291"/>
      <c r="F3707" s="2291"/>
      <c r="G3707" s="2291"/>
      <c r="H3707" s="2291"/>
      <c r="I3707" s="2292"/>
      <c r="J3707" s="1"/>
    </row>
    <row r="3708" spans="1:10" ht="15.75" customHeight="1">
      <c r="A3708" s="737" t="s">
        <v>6710</v>
      </c>
      <c r="B3708" s="737" t="s">
        <v>4789</v>
      </c>
      <c r="C3708" s="1804">
        <v>223</v>
      </c>
      <c r="D3708" s="1804" t="s">
        <v>1688</v>
      </c>
      <c r="E3708" s="1804" t="s">
        <v>1689</v>
      </c>
      <c r="F3708" s="737" t="s">
        <v>6492</v>
      </c>
      <c r="G3708" s="737" t="s">
        <v>31</v>
      </c>
      <c r="H3708" s="737" t="s">
        <v>830</v>
      </c>
      <c r="I3708" s="1804" t="s">
        <v>29</v>
      </c>
      <c r="J3708" s="1"/>
    </row>
    <row r="3709" spans="1:10" ht="15.75" customHeight="1">
      <c r="A3709" s="737" t="s">
        <v>6574</v>
      </c>
      <c r="B3709" s="737" t="s">
        <v>6711</v>
      </c>
      <c r="C3709" s="1804">
        <v>122</v>
      </c>
      <c r="D3709" s="1804" t="s">
        <v>1688</v>
      </c>
      <c r="E3709" s="1804" t="s">
        <v>1689</v>
      </c>
      <c r="F3709" s="737" t="s">
        <v>6492</v>
      </c>
      <c r="G3709" s="737" t="s">
        <v>31</v>
      </c>
      <c r="H3709" s="737" t="s">
        <v>830</v>
      </c>
      <c r="I3709" s="1804" t="s">
        <v>29</v>
      </c>
      <c r="J3709" s="1"/>
    </row>
    <row r="3710" spans="1:10" ht="12.75" customHeight="1">
      <c r="A3710" s="737" t="s">
        <v>6712</v>
      </c>
      <c r="B3710" s="737" t="s">
        <v>6489</v>
      </c>
      <c r="C3710" s="1804">
        <v>223</v>
      </c>
      <c r="D3710" s="1804" t="s">
        <v>1688</v>
      </c>
      <c r="E3710" s="1804" t="s">
        <v>1705</v>
      </c>
      <c r="F3710" s="737" t="s">
        <v>807</v>
      </c>
      <c r="G3710" s="737" t="s">
        <v>31</v>
      </c>
      <c r="H3710" s="737" t="s">
        <v>808</v>
      </c>
      <c r="I3710" s="1804" t="s">
        <v>29</v>
      </c>
      <c r="J3710" s="1"/>
    </row>
    <row r="3711" spans="1:10" ht="14.25" customHeight="1">
      <c r="A3711" s="737" t="s">
        <v>6713</v>
      </c>
      <c r="B3711" s="737" t="s">
        <v>6536</v>
      </c>
      <c r="C3711" s="1804">
        <v>223</v>
      </c>
      <c r="D3711" s="1804" t="s">
        <v>1688</v>
      </c>
      <c r="E3711" s="1804" t="s">
        <v>1689</v>
      </c>
      <c r="F3711" s="737" t="s">
        <v>825</v>
      </c>
      <c r="G3711" s="737" t="s">
        <v>35</v>
      </c>
      <c r="H3711" s="737" t="s">
        <v>6537</v>
      </c>
      <c r="I3711" s="1804" t="s">
        <v>29</v>
      </c>
      <c r="J3711" s="1"/>
    </row>
    <row r="3712" spans="1:10" ht="15.75" customHeight="1">
      <c r="A3712" s="737" t="s">
        <v>6715</v>
      </c>
      <c r="B3712" s="737" t="s">
        <v>6494</v>
      </c>
      <c r="C3712" s="1804">
        <v>122</v>
      </c>
      <c r="D3712" s="1804" t="s">
        <v>1688</v>
      </c>
      <c r="E3712" s="1804" t="s">
        <v>1689</v>
      </c>
      <c r="F3712" s="737" t="s">
        <v>835</v>
      </c>
      <c r="G3712" s="737" t="s">
        <v>42</v>
      </c>
      <c r="H3712" s="737" t="s">
        <v>836</v>
      </c>
      <c r="I3712" s="1804" t="s">
        <v>29</v>
      </c>
      <c r="J3712" s="1"/>
    </row>
    <row r="3713" spans="1:10" ht="12.75" customHeight="1">
      <c r="A3713" s="737" t="s">
        <v>6718</v>
      </c>
      <c r="B3713" s="737" t="s">
        <v>6545</v>
      </c>
      <c r="C3713" s="1804">
        <v>133</v>
      </c>
      <c r="D3713" s="1804" t="s">
        <v>1688</v>
      </c>
      <c r="E3713" s="1804" t="s">
        <v>1689</v>
      </c>
      <c r="F3713" s="737" t="s">
        <v>839</v>
      </c>
      <c r="G3713" s="737" t="s">
        <v>48</v>
      </c>
      <c r="H3713" s="737" t="s">
        <v>840</v>
      </c>
      <c r="I3713" s="1804" t="s">
        <v>29</v>
      </c>
      <c r="J3713" s="1"/>
    </row>
    <row r="3714" spans="1:10" ht="14.25" customHeight="1">
      <c r="A3714" s="737" t="s">
        <v>6721</v>
      </c>
      <c r="B3714" s="737" t="s">
        <v>6722</v>
      </c>
      <c r="C3714" s="1804" t="s">
        <v>3283</v>
      </c>
      <c r="D3714" s="1804" t="s">
        <v>1688</v>
      </c>
      <c r="E3714" s="1804" t="s">
        <v>1705</v>
      </c>
      <c r="F3714" s="960" t="s">
        <v>819</v>
      </c>
      <c r="G3714" s="737" t="s">
        <v>48</v>
      </c>
      <c r="H3714" s="820" t="s">
        <v>820</v>
      </c>
      <c r="I3714" s="1804" t="s">
        <v>37</v>
      </c>
      <c r="J3714" s="1"/>
    </row>
    <row r="3715" spans="1:10" ht="15.75" customHeight="1">
      <c r="A3715" s="737" t="s">
        <v>6723</v>
      </c>
      <c r="B3715" s="737" t="s">
        <v>6534</v>
      </c>
      <c r="C3715" s="1804" t="s">
        <v>3283</v>
      </c>
      <c r="D3715" s="1804" t="s">
        <v>1688</v>
      </c>
      <c r="E3715" s="1804" t="s">
        <v>1689</v>
      </c>
      <c r="F3715" s="737" t="s">
        <v>825</v>
      </c>
      <c r="G3715" s="737" t="s">
        <v>35</v>
      </c>
      <c r="H3715" s="737" t="s">
        <v>6537</v>
      </c>
      <c r="I3715" s="1804" t="s">
        <v>29</v>
      </c>
      <c r="J3715" s="1"/>
    </row>
    <row r="3716" spans="1:10" ht="15.75" customHeight="1">
      <c r="A3716" s="737" t="s">
        <v>6724</v>
      </c>
      <c r="B3716" s="737" t="s">
        <v>6542</v>
      </c>
      <c r="C3716" s="1804">
        <v>122</v>
      </c>
      <c r="D3716" s="1804" t="s">
        <v>1688</v>
      </c>
      <c r="E3716" s="1804" t="s">
        <v>1705</v>
      </c>
      <c r="F3716" s="737" t="s">
        <v>6543</v>
      </c>
      <c r="G3716" s="737" t="s">
        <v>48</v>
      </c>
      <c r="H3716" s="737" t="s">
        <v>6530</v>
      </c>
      <c r="I3716" s="1804" t="s">
        <v>40</v>
      </c>
      <c r="J3716" s="1"/>
    </row>
    <row r="3717" spans="1:10" ht="14.25" customHeight="1">
      <c r="A3717" s="737" t="s">
        <v>6521</v>
      </c>
      <c r="B3717" s="737" t="s">
        <v>1845</v>
      </c>
      <c r="C3717" s="1804" t="s">
        <v>3317</v>
      </c>
      <c r="D3717" s="1804" t="s">
        <v>1688</v>
      </c>
      <c r="E3717" s="1804" t="s">
        <v>1705</v>
      </c>
      <c r="F3717" s="788" t="s">
        <v>6437</v>
      </c>
      <c r="G3717" s="788" t="s">
        <v>42</v>
      </c>
      <c r="H3717" s="737" t="s">
        <v>810</v>
      </c>
      <c r="I3717" s="1804" t="s">
        <v>29</v>
      </c>
      <c r="J3717" s="1"/>
    </row>
    <row r="3718" spans="1:10" ht="12.75" customHeight="1">
      <c r="A3718" s="1840"/>
      <c r="B3718" s="1841"/>
      <c r="C3718" s="888"/>
      <c r="D3718" s="888"/>
      <c r="E3718" s="1841"/>
      <c r="F3718" s="1841"/>
      <c r="G3718" s="1841"/>
      <c r="H3718" s="1841"/>
      <c r="I3718" s="1841"/>
      <c r="J3718" s="1"/>
    </row>
    <row r="3719" spans="1:10" ht="12.75" customHeight="1">
      <c r="A3719" s="381" t="s">
        <v>1638</v>
      </c>
      <c r="B3719" s="2290">
        <v>6</v>
      </c>
      <c r="C3719" s="2291"/>
      <c r="D3719" s="2291"/>
      <c r="E3719" s="2291"/>
      <c r="F3719" s="2291"/>
      <c r="G3719" s="2291"/>
      <c r="H3719" s="2291"/>
      <c r="I3719" s="2292"/>
      <c r="J3719" s="1"/>
    </row>
    <row r="3720" spans="1:10" ht="14.25" customHeight="1">
      <c r="A3720" s="737" t="s">
        <v>6525</v>
      </c>
      <c r="B3720" s="737" t="s">
        <v>6730</v>
      </c>
      <c r="C3720" s="1804">
        <v>223</v>
      </c>
      <c r="D3720" s="1804" t="s">
        <v>1688</v>
      </c>
      <c r="E3720" s="1804" t="s">
        <v>1689</v>
      </c>
      <c r="F3720" s="737" t="s">
        <v>6423</v>
      </c>
      <c r="G3720" s="737" t="s">
        <v>42</v>
      </c>
      <c r="H3720" s="737" t="s">
        <v>817</v>
      </c>
      <c r="I3720" s="1804" t="s">
        <v>29</v>
      </c>
      <c r="J3720" s="1"/>
    </row>
    <row r="3721" spans="1:10" ht="12.75" customHeight="1">
      <c r="A3721" s="737" t="s">
        <v>6528</v>
      </c>
      <c r="B3721" s="737" t="s">
        <v>6529</v>
      </c>
      <c r="C3721" s="1804">
        <v>122</v>
      </c>
      <c r="D3721" s="1804" t="s">
        <v>1688</v>
      </c>
      <c r="E3721" s="1804" t="s">
        <v>1705</v>
      </c>
      <c r="F3721" s="737" t="s">
        <v>818</v>
      </c>
      <c r="G3721" s="737" t="s">
        <v>48</v>
      </c>
      <c r="H3721" s="737" t="s">
        <v>817</v>
      </c>
      <c r="I3721" s="1804" t="s">
        <v>40</v>
      </c>
      <c r="J3721" s="1"/>
    </row>
    <row r="3722" spans="1:10" ht="13.5" customHeight="1">
      <c r="A3722" s="737" t="s">
        <v>6731</v>
      </c>
      <c r="B3722" s="737" t="s">
        <v>6503</v>
      </c>
      <c r="C3722" s="1804" t="s">
        <v>3283</v>
      </c>
      <c r="D3722" s="1804" t="s">
        <v>1688</v>
      </c>
      <c r="E3722" s="1804" t="s">
        <v>1705</v>
      </c>
      <c r="F3722" s="737" t="s">
        <v>272</v>
      </c>
      <c r="G3722" s="737" t="s">
        <v>35</v>
      </c>
      <c r="H3722" s="737" t="s">
        <v>256</v>
      </c>
      <c r="I3722" s="1804" t="s">
        <v>37</v>
      </c>
      <c r="J3722" s="1"/>
    </row>
    <row r="3723" spans="1:10" ht="12.75" customHeight="1">
      <c r="A3723" s="737" t="s">
        <v>6732</v>
      </c>
      <c r="B3723" s="737" t="s">
        <v>6550</v>
      </c>
      <c r="C3723" s="1804" t="s">
        <v>3283</v>
      </c>
      <c r="D3723" s="1804" t="s">
        <v>1688</v>
      </c>
      <c r="E3723" s="1804" t="s">
        <v>1705</v>
      </c>
      <c r="F3723" s="960" t="s">
        <v>805</v>
      </c>
      <c r="G3723" s="737" t="s">
        <v>35</v>
      </c>
      <c r="H3723" s="820" t="s">
        <v>806</v>
      </c>
      <c r="I3723" s="1804" t="s">
        <v>37</v>
      </c>
      <c r="J3723" s="1"/>
    </row>
    <row r="3724" spans="1:10" ht="15.75" customHeight="1">
      <c r="A3724" s="737" t="s">
        <v>6733</v>
      </c>
      <c r="B3724" s="737" t="s">
        <v>6734</v>
      </c>
      <c r="C3724" s="1804">
        <v>164</v>
      </c>
      <c r="D3724" s="1804" t="s">
        <v>1688</v>
      </c>
      <c r="E3724" s="1804" t="s">
        <v>1689</v>
      </c>
      <c r="F3724" s="737" t="s">
        <v>839</v>
      </c>
      <c r="G3724" s="737" t="s">
        <v>48</v>
      </c>
      <c r="H3724" s="737" t="s">
        <v>840</v>
      </c>
      <c r="I3724" s="1804" t="s">
        <v>29</v>
      </c>
      <c r="J3724" s="1"/>
    </row>
    <row r="3725" spans="1:10" ht="16.5" customHeight="1">
      <c r="A3725" s="737" t="s">
        <v>6735</v>
      </c>
      <c r="B3725" s="737" t="s">
        <v>6497</v>
      </c>
      <c r="C3725" s="1804" t="s">
        <v>3283</v>
      </c>
      <c r="D3725" s="1804" t="s">
        <v>1688</v>
      </c>
      <c r="E3725" s="1804" t="s">
        <v>1689</v>
      </c>
      <c r="F3725" s="737" t="s">
        <v>6492</v>
      </c>
      <c r="G3725" s="737" t="s">
        <v>31</v>
      </c>
      <c r="H3725" s="737" t="s">
        <v>830</v>
      </c>
      <c r="I3725" s="1804" t="s">
        <v>29</v>
      </c>
      <c r="J3725" s="1"/>
    </row>
    <row r="3726" spans="1:10" ht="14.25" customHeight="1">
      <c r="A3726" s="737" t="s">
        <v>6736</v>
      </c>
      <c r="B3726" s="737" t="s">
        <v>6505</v>
      </c>
      <c r="C3726" s="1804" t="s">
        <v>3283</v>
      </c>
      <c r="D3726" s="1804" t="s">
        <v>1688</v>
      </c>
      <c r="E3726" s="1804" t="s">
        <v>1689</v>
      </c>
      <c r="F3726" s="737" t="s">
        <v>828</v>
      </c>
      <c r="G3726" s="737" t="s">
        <v>35</v>
      </c>
      <c r="H3726" s="737" t="s">
        <v>822</v>
      </c>
      <c r="I3726" s="1804" t="s">
        <v>37</v>
      </c>
      <c r="J3726" s="1"/>
    </row>
    <row r="3727" spans="1:10" ht="16.5" customHeight="1">
      <c r="A3727" s="737" t="s">
        <v>6737</v>
      </c>
      <c r="B3727" s="737" t="s">
        <v>6480</v>
      </c>
      <c r="C3727" s="1804" t="s">
        <v>3283</v>
      </c>
      <c r="D3727" s="1804" t="s">
        <v>1817</v>
      </c>
      <c r="E3727" s="1804" t="s">
        <v>1705</v>
      </c>
      <c r="F3727" s="788" t="s">
        <v>799</v>
      </c>
      <c r="G3727" s="788" t="s">
        <v>25</v>
      </c>
      <c r="H3727" s="820" t="s">
        <v>800</v>
      </c>
      <c r="I3727" s="1804" t="s">
        <v>29</v>
      </c>
      <c r="J3727" s="1"/>
    </row>
    <row r="3728" spans="1:10" ht="13.5" customHeight="1">
      <c r="A3728" s="737" t="s">
        <v>6738</v>
      </c>
      <c r="B3728" s="737" t="s">
        <v>6520</v>
      </c>
      <c r="C3728" s="1804">
        <v>122</v>
      </c>
      <c r="D3728" s="1804" t="s">
        <v>1817</v>
      </c>
      <c r="E3728" s="1804" t="s">
        <v>1689</v>
      </c>
      <c r="F3728" s="737" t="s">
        <v>838</v>
      </c>
      <c r="G3728" s="737" t="s">
        <v>48</v>
      </c>
      <c r="H3728" s="737" t="s">
        <v>6654</v>
      </c>
      <c r="I3728" s="1804" t="s">
        <v>29</v>
      </c>
      <c r="J3728" s="1"/>
    </row>
    <row r="3729" spans="1:10" ht="12.75" customHeight="1">
      <c r="A3729" s="737" t="s">
        <v>1823</v>
      </c>
      <c r="B3729" s="737" t="s">
        <v>2337</v>
      </c>
      <c r="C3729" s="1804" t="s">
        <v>3339</v>
      </c>
      <c r="D3729" s="1804" t="s">
        <v>1688</v>
      </c>
      <c r="E3729" s="1804" t="s">
        <v>1689</v>
      </c>
      <c r="F3729" s="737" t="s">
        <v>825</v>
      </c>
      <c r="G3729" s="737" t="s">
        <v>35</v>
      </c>
      <c r="H3729" s="737" t="s">
        <v>6537</v>
      </c>
      <c r="I3729" s="1804" t="s">
        <v>29</v>
      </c>
      <c r="J3729" s="1"/>
    </row>
    <row r="3730" spans="1:10" ht="12.75" customHeight="1">
      <c r="A3730" s="1400"/>
      <c r="B3730" s="1400"/>
      <c r="C3730" s="1839"/>
      <c r="D3730" s="1839"/>
      <c r="E3730" s="1400"/>
      <c r="F3730" s="1400"/>
      <c r="G3730" s="1400"/>
      <c r="H3730" s="1400"/>
      <c r="I3730" s="1400"/>
      <c r="J3730" s="1"/>
    </row>
    <row r="3731" spans="1:10" ht="12.75" customHeight="1">
      <c r="A3731" s="381" t="s">
        <v>1638</v>
      </c>
      <c r="B3731" s="2290">
        <v>7</v>
      </c>
      <c r="C3731" s="2291"/>
      <c r="D3731" s="2291"/>
      <c r="E3731" s="2291"/>
      <c r="F3731" s="2291"/>
      <c r="G3731" s="2291"/>
      <c r="H3731" s="2291"/>
      <c r="I3731" s="2292"/>
      <c r="J3731" s="1"/>
    </row>
    <row r="3732" spans="1:10" ht="12.75" customHeight="1">
      <c r="A3732" s="737" t="s">
        <v>6741</v>
      </c>
      <c r="B3732" s="788" t="s">
        <v>6532</v>
      </c>
      <c r="C3732" s="1804" t="s">
        <v>3283</v>
      </c>
      <c r="D3732" s="1804" t="s">
        <v>1688</v>
      </c>
      <c r="E3732" s="1804" t="s">
        <v>1705</v>
      </c>
      <c r="F3732" s="960" t="s">
        <v>799</v>
      </c>
      <c r="G3732" s="788" t="s">
        <v>35</v>
      </c>
      <c r="H3732" s="820" t="s">
        <v>800</v>
      </c>
      <c r="I3732" s="1804" t="s">
        <v>29</v>
      </c>
      <c r="J3732" s="1"/>
    </row>
    <row r="3733" spans="1:10" ht="12.75" customHeight="1">
      <c r="A3733" s="737" t="s">
        <v>6742</v>
      </c>
      <c r="B3733" s="788" t="s">
        <v>6743</v>
      </c>
      <c r="C3733" s="1804">
        <v>244</v>
      </c>
      <c r="D3733" s="1804" t="s">
        <v>3437</v>
      </c>
      <c r="E3733" s="1804" t="s">
        <v>1689</v>
      </c>
      <c r="F3733" s="788" t="s">
        <v>5786</v>
      </c>
      <c r="G3733" s="788" t="s">
        <v>31</v>
      </c>
      <c r="H3733" s="737" t="s">
        <v>832</v>
      </c>
      <c r="I3733" s="1804" t="s">
        <v>29</v>
      </c>
      <c r="J3733" s="1"/>
    </row>
    <row r="3734" spans="1:10" ht="12.75" customHeight="1">
      <c r="A3734" s="737" t="s">
        <v>6744</v>
      </c>
      <c r="B3734" s="788" t="s">
        <v>6745</v>
      </c>
      <c r="C3734" s="1804" t="s">
        <v>3283</v>
      </c>
      <c r="D3734" s="1804" t="s">
        <v>1688</v>
      </c>
      <c r="E3734" s="1804" t="s">
        <v>1689</v>
      </c>
      <c r="F3734" s="737" t="s">
        <v>828</v>
      </c>
      <c r="G3734" s="737" t="s">
        <v>35</v>
      </c>
      <c r="H3734" s="737" t="s">
        <v>822</v>
      </c>
      <c r="I3734" s="1804" t="s">
        <v>37</v>
      </c>
      <c r="J3734" s="1"/>
    </row>
    <row r="3735" spans="1:10" ht="15.75" customHeight="1">
      <c r="A3735" s="737" t="s">
        <v>6746</v>
      </c>
      <c r="B3735" s="788" t="s">
        <v>6747</v>
      </c>
      <c r="C3735" s="1804">
        <v>164</v>
      </c>
      <c r="D3735" s="1804" t="s">
        <v>1688</v>
      </c>
      <c r="E3735" s="1804" t="s">
        <v>1689</v>
      </c>
      <c r="F3735" s="788" t="s">
        <v>837</v>
      </c>
      <c r="G3735" s="788" t="s">
        <v>42</v>
      </c>
      <c r="H3735" s="820" t="s">
        <v>817</v>
      </c>
      <c r="I3735" s="1804" t="s">
        <v>29</v>
      </c>
      <c r="J3735" s="1"/>
    </row>
    <row r="3736" spans="1:10" ht="17.25" customHeight="1">
      <c r="A3736" s="737" t="s">
        <v>6748</v>
      </c>
      <c r="B3736" s="788" t="s">
        <v>6747</v>
      </c>
      <c r="C3736" s="1804">
        <v>164</v>
      </c>
      <c r="D3736" s="1804" t="s">
        <v>1688</v>
      </c>
      <c r="E3736" s="1804" t="s">
        <v>1689</v>
      </c>
      <c r="F3736" s="788" t="s">
        <v>839</v>
      </c>
      <c r="G3736" s="788" t="s">
        <v>48</v>
      </c>
      <c r="H3736" s="737" t="s">
        <v>840</v>
      </c>
      <c r="I3736" s="1804" t="s">
        <v>29</v>
      </c>
      <c r="J3736" s="1"/>
    </row>
    <row r="3737" spans="1:10" ht="12.75" customHeight="1">
      <c r="A3737" s="737" t="s">
        <v>6749</v>
      </c>
      <c r="B3737" s="788" t="s">
        <v>6507</v>
      </c>
      <c r="C3737" s="1804">
        <v>122</v>
      </c>
      <c r="D3737" s="1804" t="s">
        <v>1688</v>
      </c>
      <c r="E3737" s="1804" t="s">
        <v>1689</v>
      </c>
      <c r="F3737" s="788" t="s">
        <v>6423</v>
      </c>
      <c r="G3737" s="788" t="s">
        <v>42</v>
      </c>
      <c r="H3737" s="737" t="s">
        <v>817</v>
      </c>
      <c r="I3737" s="1804" t="s">
        <v>29</v>
      </c>
      <c r="J3737" s="1"/>
    </row>
    <row r="3738" spans="1:10" ht="13.5" customHeight="1">
      <c r="A3738" s="737" t="s">
        <v>6750</v>
      </c>
      <c r="B3738" s="788" t="s">
        <v>6547</v>
      </c>
      <c r="C3738" s="1804">
        <v>122</v>
      </c>
      <c r="D3738" s="1804" t="s">
        <v>1817</v>
      </c>
      <c r="E3738" s="1804" t="s">
        <v>1689</v>
      </c>
      <c r="F3738" s="788" t="s">
        <v>841</v>
      </c>
      <c r="G3738" s="788" t="s">
        <v>48</v>
      </c>
      <c r="H3738" s="737" t="s">
        <v>842</v>
      </c>
      <c r="I3738" s="1804" t="s">
        <v>29</v>
      </c>
      <c r="J3738" s="1"/>
    </row>
    <row r="3739" spans="1:10" ht="12" customHeight="1">
      <c r="A3739" s="737" t="s">
        <v>1858</v>
      </c>
      <c r="B3739" s="788" t="s">
        <v>2063</v>
      </c>
      <c r="C3739" s="1804">
        <v>143</v>
      </c>
      <c r="D3739" s="1804" t="s">
        <v>1688</v>
      </c>
      <c r="E3739" s="1804" t="s">
        <v>1705</v>
      </c>
      <c r="F3739" s="960" t="s">
        <v>799</v>
      </c>
      <c r="G3739" s="788" t="s">
        <v>35</v>
      </c>
      <c r="H3739" s="820" t="s">
        <v>800</v>
      </c>
      <c r="I3739" s="1804" t="s">
        <v>29</v>
      </c>
    </row>
    <row r="3740" spans="1:10" ht="15.75" customHeight="1">
      <c r="A3740" s="737" t="s">
        <v>1860</v>
      </c>
      <c r="B3740" s="788" t="s">
        <v>2063</v>
      </c>
      <c r="C3740" s="1804">
        <v>143</v>
      </c>
      <c r="D3740" s="1804" t="s">
        <v>1688</v>
      </c>
      <c r="E3740" s="1804" t="s">
        <v>1689</v>
      </c>
      <c r="F3740" s="788" t="s">
        <v>825</v>
      </c>
      <c r="G3740" s="788" t="s">
        <v>35</v>
      </c>
      <c r="H3740" s="737" t="s">
        <v>6537</v>
      </c>
      <c r="I3740" s="1804" t="s">
        <v>29</v>
      </c>
      <c r="J3740" s="1"/>
    </row>
    <row r="3741" spans="1:10" ht="15.75" customHeight="1">
      <c r="A3741" s="737" t="s">
        <v>1861</v>
      </c>
      <c r="B3741" s="788" t="s">
        <v>2063</v>
      </c>
      <c r="C3741" s="1804">
        <v>143</v>
      </c>
      <c r="D3741" s="1804" t="s">
        <v>1688</v>
      </c>
      <c r="E3741" s="1804" t="s">
        <v>1689</v>
      </c>
      <c r="F3741" s="788" t="s">
        <v>5786</v>
      </c>
      <c r="G3741" s="788" t="s">
        <v>31</v>
      </c>
      <c r="H3741" s="737" t="s">
        <v>832</v>
      </c>
      <c r="I3741" s="1804" t="s">
        <v>29</v>
      </c>
      <c r="J3741" s="1"/>
    </row>
    <row r="3742" spans="1:10" ht="15.75" customHeight="1">
      <c r="A3742" s="737" t="s">
        <v>1862</v>
      </c>
      <c r="B3742" s="788" t="s">
        <v>2063</v>
      </c>
      <c r="C3742" s="1804">
        <v>143</v>
      </c>
      <c r="D3742" s="1804" t="s">
        <v>1688</v>
      </c>
      <c r="E3742" s="1804" t="s">
        <v>1689</v>
      </c>
      <c r="F3742" s="788" t="s">
        <v>6492</v>
      </c>
      <c r="G3742" s="788" t="s">
        <v>31</v>
      </c>
      <c r="H3742" s="737" t="s">
        <v>830</v>
      </c>
      <c r="I3742" s="1804" t="s">
        <v>29</v>
      </c>
      <c r="J3742" s="1"/>
    </row>
    <row r="3743" spans="1:10" ht="13.5" customHeight="1">
      <c r="A3743" s="737" t="s">
        <v>5060</v>
      </c>
      <c r="B3743" s="788" t="s">
        <v>2063</v>
      </c>
      <c r="C3743" s="1804">
        <v>143</v>
      </c>
      <c r="D3743" s="1804" t="s">
        <v>1688</v>
      </c>
      <c r="E3743" s="1804" t="s">
        <v>1705</v>
      </c>
      <c r="F3743" s="788" t="s">
        <v>807</v>
      </c>
      <c r="G3743" s="788" t="s">
        <v>31</v>
      </c>
      <c r="H3743" s="737" t="s">
        <v>808</v>
      </c>
      <c r="I3743" s="1804" t="s">
        <v>29</v>
      </c>
      <c r="J3743" s="1"/>
    </row>
    <row r="3744" spans="1:10" ht="13.5" customHeight="1">
      <c r="A3744" s="737" t="s">
        <v>5323</v>
      </c>
      <c r="B3744" s="788" t="s">
        <v>2063</v>
      </c>
      <c r="C3744" s="1804">
        <v>143</v>
      </c>
      <c r="D3744" s="1804" t="s">
        <v>1688</v>
      </c>
      <c r="E3744" s="1804" t="s">
        <v>1705</v>
      </c>
      <c r="F3744" s="737" t="s">
        <v>801</v>
      </c>
      <c r="G3744" s="737" t="s">
        <v>35</v>
      </c>
      <c r="H3744" s="737" t="s">
        <v>802</v>
      </c>
      <c r="I3744" s="1804" t="s">
        <v>29</v>
      </c>
      <c r="J3744" s="1"/>
    </row>
    <row r="3745" spans="1:10" ht="13.5" customHeight="1">
      <c r="A3745" s="737" t="s">
        <v>5324</v>
      </c>
      <c r="B3745" s="788" t="s">
        <v>2063</v>
      </c>
      <c r="C3745" s="1804">
        <v>143</v>
      </c>
      <c r="D3745" s="1804" t="s">
        <v>1688</v>
      </c>
      <c r="E3745" s="1804" t="s">
        <v>1689</v>
      </c>
      <c r="F3745" s="788" t="s">
        <v>823</v>
      </c>
      <c r="G3745" s="788" t="s">
        <v>25</v>
      </c>
      <c r="H3745" s="737" t="s">
        <v>824</v>
      </c>
      <c r="I3745" s="1804" t="s">
        <v>29</v>
      </c>
      <c r="J3745" s="1"/>
    </row>
    <row r="3746" spans="1:10" ht="13.5" customHeight="1">
      <c r="A3746" s="737" t="s">
        <v>6760</v>
      </c>
      <c r="B3746" s="788" t="s">
        <v>2063</v>
      </c>
      <c r="C3746" s="1804">
        <v>143</v>
      </c>
      <c r="D3746" s="1804" t="s">
        <v>1688</v>
      </c>
      <c r="E3746" s="1804" t="s">
        <v>1705</v>
      </c>
      <c r="F3746" s="788" t="s">
        <v>6437</v>
      </c>
      <c r="G3746" s="788" t="s">
        <v>42</v>
      </c>
      <c r="H3746" s="737" t="s">
        <v>810</v>
      </c>
      <c r="I3746" s="1804" t="s">
        <v>29</v>
      </c>
      <c r="J3746" s="1"/>
    </row>
    <row r="3747" spans="1:10" ht="16.5" customHeight="1">
      <c r="A3747" s="883" t="s">
        <v>6474</v>
      </c>
      <c r="B3747" s="890" t="s">
        <v>6476</v>
      </c>
      <c r="C3747" s="1804" t="s">
        <v>3283</v>
      </c>
      <c r="D3747" s="1804" t="s">
        <v>2020</v>
      </c>
      <c r="E3747" s="1804" t="s">
        <v>1705</v>
      </c>
      <c r="F3747" s="788" t="s">
        <v>6437</v>
      </c>
      <c r="G3747" s="788" t="s">
        <v>42</v>
      </c>
      <c r="H3747" s="737" t="s">
        <v>810</v>
      </c>
      <c r="I3747" s="1804" t="s">
        <v>29</v>
      </c>
      <c r="J3747" s="1"/>
    </row>
    <row r="3748" spans="1:10" ht="14.25" customHeight="1">
      <c r="A3748" s="604"/>
      <c r="B3748" s="600"/>
      <c r="C3748" s="604"/>
      <c r="D3748" s="1650"/>
      <c r="E3748" s="604"/>
      <c r="F3748" s="1658"/>
      <c r="G3748" s="600"/>
      <c r="H3748" s="600"/>
      <c r="I3748" s="604"/>
      <c r="J3748" s="1"/>
    </row>
    <row r="3749" spans="1:10" ht="12.75" customHeight="1">
      <c r="A3749" s="381" t="s">
        <v>1638</v>
      </c>
      <c r="B3749" s="2245">
        <v>8</v>
      </c>
      <c r="C3749" s="2080"/>
      <c r="D3749" s="2080"/>
      <c r="E3749" s="2080"/>
      <c r="F3749" s="2080"/>
      <c r="G3749" s="2080"/>
      <c r="H3749" s="2080"/>
      <c r="I3749" s="2081"/>
      <c r="J3749" s="1"/>
    </row>
    <row r="3750" spans="1:10" ht="15.75" customHeight="1">
      <c r="A3750" s="737" t="s">
        <v>6762</v>
      </c>
      <c r="B3750" s="788" t="s">
        <v>6764</v>
      </c>
      <c r="C3750" s="1804">
        <v>122</v>
      </c>
      <c r="D3750" s="1804" t="s">
        <v>1688</v>
      </c>
      <c r="E3750" s="1804" t="s">
        <v>1689</v>
      </c>
      <c r="F3750" s="788" t="s">
        <v>827</v>
      </c>
      <c r="G3750" s="788" t="s">
        <v>35</v>
      </c>
      <c r="H3750" s="737" t="s">
        <v>810</v>
      </c>
      <c r="I3750" s="1804" t="s">
        <v>37</v>
      </c>
      <c r="J3750" s="1"/>
    </row>
    <row r="3751" spans="1:10" ht="12.75" customHeight="1">
      <c r="A3751" s="737" t="s">
        <v>6765</v>
      </c>
      <c r="B3751" s="788" t="s">
        <v>6766</v>
      </c>
      <c r="C3751" s="1804" t="s">
        <v>3283</v>
      </c>
      <c r="D3751" s="1804" t="s">
        <v>1688</v>
      </c>
      <c r="E3751" s="1804" t="s">
        <v>1689</v>
      </c>
      <c r="F3751" s="960" t="s">
        <v>819</v>
      </c>
      <c r="G3751" s="788" t="s">
        <v>48</v>
      </c>
      <c r="H3751" s="891" t="s">
        <v>820</v>
      </c>
      <c r="I3751" s="1804" t="s">
        <v>37</v>
      </c>
      <c r="J3751" s="1"/>
    </row>
    <row r="3752" spans="1:10" ht="18" customHeight="1">
      <c r="A3752" s="737" t="s">
        <v>6789</v>
      </c>
      <c r="B3752" s="788" t="s">
        <v>6562</v>
      </c>
      <c r="C3752" s="1804">
        <v>223</v>
      </c>
      <c r="D3752" s="1804" t="s">
        <v>1688</v>
      </c>
      <c r="E3752" s="1804" t="s">
        <v>1689</v>
      </c>
      <c r="F3752" s="788" t="s">
        <v>825</v>
      </c>
      <c r="G3752" s="788" t="s">
        <v>35</v>
      </c>
      <c r="H3752" s="737" t="s">
        <v>6537</v>
      </c>
      <c r="I3752" s="1804" t="s">
        <v>29</v>
      </c>
      <c r="J3752" s="1"/>
    </row>
    <row r="3753" spans="1:10" ht="13.5" customHeight="1">
      <c r="A3753" s="737" t="s">
        <v>6790</v>
      </c>
      <c r="B3753" s="788" t="s">
        <v>6791</v>
      </c>
      <c r="C3753" s="1804">
        <v>122</v>
      </c>
      <c r="D3753" s="1804" t="s">
        <v>1688</v>
      </c>
      <c r="E3753" s="1804" t="s">
        <v>1689</v>
      </c>
      <c r="F3753" s="788" t="s">
        <v>827</v>
      </c>
      <c r="G3753" s="788" t="s">
        <v>35</v>
      </c>
      <c r="H3753" s="737" t="s">
        <v>810</v>
      </c>
      <c r="I3753" s="1804" t="s">
        <v>37</v>
      </c>
      <c r="J3753" s="1"/>
    </row>
    <row r="3754" spans="1:10" ht="12.75" customHeight="1">
      <c r="A3754" s="737" t="s">
        <v>6792</v>
      </c>
      <c r="B3754" s="788" t="s">
        <v>6430</v>
      </c>
      <c r="C3754" s="1804" t="s">
        <v>3283</v>
      </c>
      <c r="D3754" s="1804" t="s">
        <v>1688</v>
      </c>
      <c r="E3754" s="1804" t="s">
        <v>1705</v>
      </c>
      <c r="F3754" s="737" t="s">
        <v>801</v>
      </c>
      <c r="G3754" s="737" t="s">
        <v>35</v>
      </c>
      <c r="H3754" s="737" t="s">
        <v>802</v>
      </c>
      <c r="I3754" s="1804" t="s">
        <v>29</v>
      </c>
      <c r="J3754" s="1"/>
    </row>
    <row r="3755" spans="1:10" ht="16.5" customHeight="1">
      <c r="A3755" s="737" t="s">
        <v>6793</v>
      </c>
      <c r="B3755" s="788" t="s">
        <v>6794</v>
      </c>
      <c r="C3755" s="1804">
        <v>244</v>
      </c>
      <c r="D3755" s="1804" t="s">
        <v>1688</v>
      </c>
      <c r="E3755" s="1804" t="s">
        <v>1705</v>
      </c>
      <c r="F3755" s="788" t="s">
        <v>6437</v>
      </c>
      <c r="G3755" s="788" t="s">
        <v>42</v>
      </c>
      <c r="H3755" s="737" t="s">
        <v>810</v>
      </c>
      <c r="I3755" s="1804" t="s">
        <v>29</v>
      </c>
      <c r="J3755" s="1"/>
    </row>
    <row r="3756" spans="1:10" ht="12.75" customHeight="1">
      <c r="A3756" s="737" t="s">
        <v>5075</v>
      </c>
      <c r="B3756" s="788" t="s">
        <v>2094</v>
      </c>
      <c r="C3756" s="1804">
        <v>143</v>
      </c>
      <c r="D3756" s="1804" t="s">
        <v>1688</v>
      </c>
      <c r="E3756" s="1804" t="s">
        <v>1705</v>
      </c>
      <c r="F3756" s="788" t="s">
        <v>799</v>
      </c>
      <c r="G3756" s="788" t="s">
        <v>25</v>
      </c>
      <c r="H3756" s="820" t="s">
        <v>800</v>
      </c>
      <c r="I3756" s="1804" t="s">
        <v>29</v>
      </c>
      <c r="J3756" s="1"/>
    </row>
    <row r="3757" spans="1:10" ht="10.5" customHeight="1">
      <c r="A3757" s="737" t="s">
        <v>5076</v>
      </c>
      <c r="B3757" s="788" t="s">
        <v>2094</v>
      </c>
      <c r="C3757" s="1804">
        <v>143</v>
      </c>
      <c r="D3757" s="1804" t="s">
        <v>1688</v>
      </c>
      <c r="E3757" s="1804" t="s">
        <v>1689</v>
      </c>
      <c r="F3757" s="788" t="s">
        <v>825</v>
      </c>
      <c r="G3757" s="788" t="s">
        <v>35</v>
      </c>
      <c r="H3757" s="737" t="s">
        <v>6537</v>
      </c>
      <c r="I3757" s="1804" t="s">
        <v>29</v>
      </c>
      <c r="J3757" s="1"/>
    </row>
    <row r="3758" spans="1:10" ht="15.75" customHeight="1">
      <c r="A3758" s="737" t="s">
        <v>5077</v>
      </c>
      <c r="B3758" s="788" t="s">
        <v>2094</v>
      </c>
      <c r="C3758" s="1804">
        <v>143</v>
      </c>
      <c r="D3758" s="1804" t="s">
        <v>1688</v>
      </c>
      <c r="E3758" s="1804" t="s">
        <v>1689</v>
      </c>
      <c r="F3758" s="788" t="s">
        <v>5786</v>
      </c>
      <c r="G3758" s="788" t="s">
        <v>31</v>
      </c>
      <c r="H3758" s="737" t="s">
        <v>832</v>
      </c>
      <c r="I3758" s="1804" t="s">
        <v>29</v>
      </c>
      <c r="J3758" s="1"/>
    </row>
    <row r="3759" spans="1:10" ht="14.25" customHeight="1">
      <c r="A3759" s="737" t="s">
        <v>5078</v>
      </c>
      <c r="B3759" s="788" t="s">
        <v>2094</v>
      </c>
      <c r="C3759" s="1804">
        <v>143</v>
      </c>
      <c r="D3759" s="1804" t="s">
        <v>1688</v>
      </c>
      <c r="E3759" s="1804" t="s">
        <v>1689</v>
      </c>
      <c r="F3759" s="788" t="s">
        <v>6492</v>
      </c>
      <c r="G3759" s="788" t="s">
        <v>31</v>
      </c>
      <c r="H3759" s="737" t="s">
        <v>830</v>
      </c>
      <c r="I3759" s="1804" t="s">
        <v>29</v>
      </c>
      <c r="J3759" s="1"/>
    </row>
    <row r="3760" spans="1:10" ht="14.25" customHeight="1">
      <c r="A3760" s="737" t="s">
        <v>5079</v>
      </c>
      <c r="B3760" s="788" t="s">
        <v>2094</v>
      </c>
      <c r="C3760" s="1804">
        <v>143</v>
      </c>
      <c r="D3760" s="1804" t="s">
        <v>1688</v>
      </c>
      <c r="E3760" s="1804" t="s">
        <v>1705</v>
      </c>
      <c r="F3760" s="788" t="s">
        <v>807</v>
      </c>
      <c r="G3760" s="788" t="s">
        <v>31</v>
      </c>
      <c r="H3760" s="737" t="s">
        <v>808</v>
      </c>
      <c r="I3760" s="1804" t="s">
        <v>29</v>
      </c>
      <c r="J3760" s="1"/>
    </row>
    <row r="3761" spans="1:10" ht="12.75" customHeight="1">
      <c r="A3761" s="737" t="s">
        <v>5336</v>
      </c>
      <c r="B3761" s="788" t="s">
        <v>2094</v>
      </c>
      <c r="C3761" s="1804">
        <v>143</v>
      </c>
      <c r="D3761" s="1804" t="s">
        <v>1688</v>
      </c>
      <c r="E3761" s="1804" t="s">
        <v>1705</v>
      </c>
      <c r="F3761" s="737" t="s">
        <v>801</v>
      </c>
      <c r="G3761" s="737" t="s">
        <v>35</v>
      </c>
      <c r="H3761" s="737" t="s">
        <v>802</v>
      </c>
      <c r="I3761" s="1804" t="s">
        <v>29</v>
      </c>
      <c r="J3761" s="1"/>
    </row>
    <row r="3762" spans="1:10" ht="12.75" customHeight="1">
      <c r="A3762" s="737" t="s">
        <v>5337</v>
      </c>
      <c r="B3762" s="788" t="s">
        <v>2094</v>
      </c>
      <c r="C3762" s="1804">
        <v>143</v>
      </c>
      <c r="D3762" s="1804" t="s">
        <v>1688</v>
      </c>
      <c r="E3762" s="1804" t="s">
        <v>1689</v>
      </c>
      <c r="F3762" s="788" t="s">
        <v>823</v>
      </c>
      <c r="G3762" s="788" t="s">
        <v>25</v>
      </c>
      <c r="H3762" s="737" t="s">
        <v>824</v>
      </c>
      <c r="I3762" s="1804" t="s">
        <v>29</v>
      </c>
      <c r="J3762" s="1"/>
    </row>
    <row r="3763" spans="1:10" ht="12.75" customHeight="1">
      <c r="A3763" s="737" t="s">
        <v>6606</v>
      </c>
      <c r="B3763" s="788" t="s">
        <v>6607</v>
      </c>
      <c r="C3763" s="1804">
        <v>122</v>
      </c>
      <c r="D3763" s="1804" t="s">
        <v>1688</v>
      </c>
      <c r="E3763" s="1804" t="s">
        <v>1689</v>
      </c>
      <c r="F3763" s="960" t="s">
        <v>833</v>
      </c>
      <c r="G3763" s="788" t="s">
        <v>31</v>
      </c>
      <c r="H3763" s="820" t="s">
        <v>834</v>
      </c>
      <c r="I3763" s="1804" t="s">
        <v>37</v>
      </c>
      <c r="J3763" s="1"/>
    </row>
    <row r="3764" spans="1:10" ht="12.75" customHeight="1">
      <c r="A3764" s="737" t="s">
        <v>6806</v>
      </c>
      <c r="B3764" s="788" t="s">
        <v>6747</v>
      </c>
      <c r="C3764" s="1804">
        <v>164</v>
      </c>
      <c r="D3764" s="1804" t="s">
        <v>1688</v>
      </c>
      <c r="E3764" s="1804" t="s">
        <v>1689</v>
      </c>
      <c r="F3764" s="788" t="s">
        <v>837</v>
      </c>
      <c r="G3764" s="788" t="s">
        <v>42</v>
      </c>
      <c r="H3764" s="737" t="s">
        <v>800</v>
      </c>
      <c r="I3764" s="1804" t="s">
        <v>29</v>
      </c>
      <c r="J3764" s="1"/>
    </row>
    <row r="3765" spans="1:10" ht="12.75" customHeight="1">
      <c r="A3765" s="543"/>
      <c r="B3765" s="1468"/>
      <c r="C3765" s="543"/>
      <c r="D3765" s="543"/>
      <c r="E3765" s="543"/>
      <c r="F3765" s="1468"/>
      <c r="G3765" s="1468"/>
      <c r="H3765" s="1468"/>
      <c r="I3765" s="543"/>
      <c r="J3765" s="1"/>
    </row>
    <row r="3766" spans="1:10" ht="12.75" customHeight="1">
      <c r="A3766" s="381" t="s">
        <v>798</v>
      </c>
      <c r="B3766" s="2245" t="s">
        <v>141</v>
      </c>
      <c r="C3766" s="2080"/>
      <c r="D3766" s="2080"/>
      <c r="E3766" s="2080"/>
      <c r="F3766" s="2080"/>
      <c r="G3766" s="2080"/>
      <c r="H3766" s="2080"/>
      <c r="I3766" s="2081"/>
      <c r="J3766" s="1"/>
    </row>
    <row r="3767" spans="1:10" ht="12.75" customHeight="1">
      <c r="A3767" s="381" t="s">
        <v>18</v>
      </c>
      <c r="B3767" s="2245" t="s">
        <v>6807</v>
      </c>
      <c r="C3767" s="2080"/>
      <c r="D3767" s="2080"/>
      <c r="E3767" s="2080"/>
      <c r="F3767" s="2080"/>
      <c r="G3767" s="2080"/>
      <c r="H3767" s="2080"/>
      <c r="I3767" s="2081"/>
      <c r="J3767" s="1"/>
    </row>
    <row r="3768" spans="1:10" ht="12.75" customHeight="1">
      <c r="A3768" s="1775" t="s">
        <v>1638</v>
      </c>
      <c r="B3768" s="2258">
        <v>1</v>
      </c>
      <c r="C3768" s="2080"/>
      <c r="D3768" s="2080"/>
      <c r="E3768" s="2080"/>
      <c r="F3768" s="2080"/>
      <c r="G3768" s="2080"/>
      <c r="H3768" s="2080"/>
      <c r="I3768" s="2081"/>
      <c r="J3768" s="1"/>
    </row>
    <row r="3769" spans="1:10" ht="12.75" customHeight="1">
      <c r="A3769" s="2278" t="s">
        <v>1641</v>
      </c>
      <c r="B3769" s="2080"/>
      <c r="C3769" s="2080"/>
      <c r="D3769" s="2080"/>
      <c r="E3769" s="2081"/>
      <c r="F3769" s="2258" t="s">
        <v>5893</v>
      </c>
      <c r="G3769" s="2080"/>
      <c r="H3769" s="2080"/>
      <c r="I3769" s="2081"/>
      <c r="J3769" s="1"/>
    </row>
    <row r="3770" spans="1:10" ht="38.25" customHeight="1">
      <c r="A3770" s="1775" t="s">
        <v>1643</v>
      </c>
      <c r="B3770" s="1486" t="s">
        <v>1644</v>
      </c>
      <c r="C3770" s="1775" t="s">
        <v>5894</v>
      </c>
      <c r="D3770" s="1814" t="s">
        <v>1646</v>
      </c>
      <c r="E3770" s="1775" t="s">
        <v>5895</v>
      </c>
      <c r="F3770" s="1815" t="s">
        <v>1649</v>
      </c>
      <c r="G3770" s="1486" t="s">
        <v>1665</v>
      </c>
      <c r="H3770" s="1486" t="s">
        <v>1666</v>
      </c>
      <c r="I3770" s="1775" t="s">
        <v>5897</v>
      </c>
      <c r="J3770" s="1"/>
    </row>
    <row r="3771" spans="1:10" ht="12.75" customHeight="1">
      <c r="A3771" s="667" t="s">
        <v>6813</v>
      </c>
      <c r="B3771" s="1658" t="s">
        <v>6815</v>
      </c>
      <c r="C3771" s="1662" t="s">
        <v>3283</v>
      </c>
      <c r="D3771" s="673" t="s">
        <v>1688</v>
      </c>
      <c r="E3771" s="668" t="s">
        <v>1689</v>
      </c>
      <c r="F3771" s="667" t="s">
        <v>885</v>
      </c>
      <c r="G3771" s="959" t="s">
        <v>857</v>
      </c>
      <c r="H3771" s="959" t="s">
        <v>861</v>
      </c>
      <c r="I3771" s="668" t="s">
        <v>29</v>
      </c>
      <c r="J3771" s="1"/>
    </row>
    <row r="3772" spans="1:10" ht="12.75" customHeight="1">
      <c r="A3772" s="844" t="s">
        <v>6853</v>
      </c>
      <c r="B3772" s="855" t="s">
        <v>6861</v>
      </c>
      <c r="C3772" s="1661" t="s">
        <v>3283</v>
      </c>
      <c r="D3772" s="673" t="s">
        <v>1688</v>
      </c>
      <c r="E3772" s="668" t="s">
        <v>1689</v>
      </c>
      <c r="F3772" s="844" t="s">
        <v>867</v>
      </c>
      <c r="G3772" s="959" t="s">
        <v>80</v>
      </c>
      <c r="H3772" s="959" t="s">
        <v>868</v>
      </c>
      <c r="I3772" s="843" t="s">
        <v>37</v>
      </c>
      <c r="J3772" s="1"/>
    </row>
    <row r="3773" spans="1:10" ht="12.75" customHeight="1">
      <c r="A3773" s="844" t="s">
        <v>6868</v>
      </c>
      <c r="B3773" s="855" t="s">
        <v>6869</v>
      </c>
      <c r="C3773" s="1661" t="s">
        <v>3283</v>
      </c>
      <c r="D3773" s="673" t="s">
        <v>1688</v>
      </c>
      <c r="E3773" s="668" t="s">
        <v>1705</v>
      </c>
      <c r="F3773" s="863" t="s">
        <v>875</v>
      </c>
      <c r="G3773" s="959" t="s">
        <v>857</v>
      </c>
      <c r="H3773" s="959" t="s">
        <v>6871</v>
      </c>
      <c r="I3773" s="843" t="s">
        <v>29</v>
      </c>
      <c r="J3773" s="1"/>
    </row>
    <row r="3774" spans="1:10" ht="12.75" customHeight="1">
      <c r="A3774" s="844" t="s">
        <v>6872</v>
      </c>
      <c r="B3774" s="855" t="s">
        <v>256</v>
      </c>
      <c r="C3774" s="1661" t="s">
        <v>3409</v>
      </c>
      <c r="D3774" s="673" t="s">
        <v>1688</v>
      </c>
      <c r="E3774" s="668" t="s">
        <v>1705</v>
      </c>
      <c r="F3774" s="667" t="s">
        <v>6447</v>
      </c>
      <c r="G3774" s="959" t="s">
        <v>42</v>
      </c>
      <c r="H3774" s="959" t="s">
        <v>256</v>
      </c>
      <c r="I3774" s="843" t="s">
        <v>29</v>
      </c>
      <c r="J3774" s="1"/>
    </row>
    <row r="3775" spans="1:10" ht="12.75" customHeight="1">
      <c r="A3775" s="844" t="s">
        <v>6876</v>
      </c>
      <c r="B3775" s="855" t="s">
        <v>1740</v>
      </c>
      <c r="C3775" s="672" t="s">
        <v>3475</v>
      </c>
      <c r="D3775" s="673" t="s">
        <v>1688</v>
      </c>
      <c r="E3775" s="668" t="s">
        <v>1705</v>
      </c>
      <c r="F3775" s="844" t="s">
        <v>647</v>
      </c>
      <c r="G3775" s="959" t="s">
        <v>303</v>
      </c>
      <c r="H3775" s="959" t="s">
        <v>2535</v>
      </c>
      <c r="I3775" s="843" t="s">
        <v>29</v>
      </c>
      <c r="J3775" s="1"/>
    </row>
    <row r="3776" spans="1:10" ht="12.75" customHeight="1">
      <c r="A3776" s="844" t="s">
        <v>6879</v>
      </c>
      <c r="B3776" s="855" t="s">
        <v>1907</v>
      </c>
      <c r="C3776" s="1661" t="s">
        <v>3283</v>
      </c>
      <c r="D3776" s="673" t="s">
        <v>1688</v>
      </c>
      <c r="E3776" s="668" t="s">
        <v>1705</v>
      </c>
      <c r="F3776" s="844" t="s">
        <v>5918</v>
      </c>
      <c r="G3776" s="959" t="s">
        <v>420</v>
      </c>
      <c r="H3776" s="889" t="s">
        <v>3315</v>
      </c>
      <c r="I3776" s="843" t="s">
        <v>29</v>
      </c>
      <c r="J3776" s="1"/>
    </row>
    <row r="3777" spans="1:10" ht="12.75" customHeight="1">
      <c r="A3777" s="844" t="s">
        <v>6879</v>
      </c>
      <c r="B3777" s="855" t="s">
        <v>1907</v>
      </c>
      <c r="C3777" s="1661" t="s">
        <v>3283</v>
      </c>
      <c r="D3777" s="673" t="s">
        <v>1688</v>
      </c>
      <c r="E3777" s="668" t="s">
        <v>1705</v>
      </c>
      <c r="F3777" s="844" t="s">
        <v>5780</v>
      </c>
      <c r="G3777" s="959" t="s">
        <v>420</v>
      </c>
      <c r="H3777" s="889" t="s">
        <v>3315</v>
      </c>
      <c r="I3777" s="852" t="s">
        <v>29</v>
      </c>
      <c r="J3777" s="1"/>
    </row>
    <row r="3778" spans="1:10" ht="12.75" customHeight="1">
      <c r="A3778" s="844" t="s">
        <v>6886</v>
      </c>
      <c r="B3778" s="855" t="s">
        <v>3486</v>
      </c>
      <c r="C3778" s="1661" t="s">
        <v>3283</v>
      </c>
      <c r="D3778" s="673" t="s">
        <v>1688</v>
      </c>
      <c r="E3778" s="668" t="s">
        <v>1705</v>
      </c>
      <c r="F3778" s="863" t="s">
        <v>1009</v>
      </c>
      <c r="G3778" s="959" t="s">
        <v>420</v>
      </c>
      <c r="H3778" s="959" t="s">
        <v>3313</v>
      </c>
      <c r="I3778" s="852" t="s">
        <v>29</v>
      </c>
      <c r="J3778" s="1"/>
    </row>
    <row r="3779" spans="1:10" ht="12.75" customHeight="1">
      <c r="A3779" s="844" t="s">
        <v>6887</v>
      </c>
      <c r="B3779" s="855" t="s">
        <v>4265</v>
      </c>
      <c r="C3779" s="1661" t="s">
        <v>3283</v>
      </c>
      <c r="D3779" s="673" t="s">
        <v>1688</v>
      </c>
      <c r="E3779" s="668" t="s">
        <v>1705</v>
      </c>
      <c r="F3779" s="845" t="s">
        <v>998</v>
      </c>
      <c r="G3779" s="959" t="s">
        <v>869</v>
      </c>
      <c r="H3779" s="959" t="s">
        <v>4911</v>
      </c>
      <c r="I3779" s="846" t="s">
        <v>29</v>
      </c>
      <c r="J3779" s="1"/>
    </row>
    <row r="3780" spans="1:10" ht="12.75" customHeight="1">
      <c r="A3780" s="844" t="s">
        <v>6893</v>
      </c>
      <c r="B3780" s="855" t="s">
        <v>2256</v>
      </c>
      <c r="C3780" s="1661" t="s">
        <v>3317</v>
      </c>
      <c r="D3780" s="673" t="s">
        <v>1688</v>
      </c>
      <c r="E3780" s="668" t="s">
        <v>1705</v>
      </c>
      <c r="F3780" s="847" t="s">
        <v>844</v>
      </c>
      <c r="G3780" s="959" t="s">
        <v>869</v>
      </c>
      <c r="H3780" s="959" t="s">
        <v>1714</v>
      </c>
      <c r="I3780" s="673" t="s">
        <v>29</v>
      </c>
      <c r="J3780" s="1"/>
    </row>
    <row r="3781" spans="1:10" ht="12.75" customHeight="1">
      <c r="A3781" s="844"/>
      <c r="B3781" s="855"/>
      <c r="C3781" s="1661"/>
      <c r="D3781" s="673"/>
      <c r="E3781" s="668"/>
      <c r="F3781" s="847"/>
      <c r="G3781" s="959"/>
      <c r="H3781" s="959"/>
      <c r="I3781" s="673"/>
      <c r="J3781" s="1"/>
    </row>
    <row r="3782" spans="1:10" ht="12.75" customHeight="1">
      <c r="A3782" s="381" t="s">
        <v>1638</v>
      </c>
      <c r="B3782" s="2245">
        <v>2</v>
      </c>
      <c r="C3782" s="2080"/>
      <c r="D3782" s="2080"/>
      <c r="E3782" s="2080"/>
      <c r="F3782" s="2080"/>
      <c r="G3782" s="2080"/>
      <c r="H3782" s="2080"/>
      <c r="I3782" s="2081"/>
      <c r="J3782" s="1"/>
    </row>
    <row r="3783" spans="1:10" ht="12.75" customHeight="1">
      <c r="A3783" s="667" t="s">
        <v>6898</v>
      </c>
      <c r="B3783" s="1658" t="s">
        <v>6899</v>
      </c>
      <c r="C3783" s="1662" t="s">
        <v>3283</v>
      </c>
      <c r="D3783" s="673" t="s">
        <v>1688</v>
      </c>
      <c r="E3783" s="668" t="s">
        <v>1689</v>
      </c>
      <c r="F3783" s="847" t="s">
        <v>860</v>
      </c>
      <c r="G3783" s="959" t="s">
        <v>857</v>
      </c>
      <c r="H3783" s="959" t="s">
        <v>861</v>
      </c>
      <c r="I3783" s="668" t="s">
        <v>29</v>
      </c>
      <c r="J3783" s="1"/>
    </row>
    <row r="3784" spans="1:10" ht="12.75" customHeight="1">
      <c r="A3784" s="844" t="s">
        <v>6901</v>
      </c>
      <c r="B3784" s="855" t="s">
        <v>6902</v>
      </c>
      <c r="C3784" s="1661" t="s">
        <v>3283</v>
      </c>
      <c r="D3784" s="673" t="s">
        <v>1688</v>
      </c>
      <c r="E3784" s="668" t="s">
        <v>1689</v>
      </c>
      <c r="F3784" s="844" t="s">
        <v>858</v>
      </c>
      <c r="G3784" s="959" t="s">
        <v>857</v>
      </c>
      <c r="H3784" s="959" t="s">
        <v>859</v>
      </c>
      <c r="I3784" s="843" t="s">
        <v>29</v>
      </c>
      <c r="J3784" s="1"/>
    </row>
    <row r="3785" spans="1:10" ht="12.75" customHeight="1">
      <c r="A3785" s="850" t="s">
        <v>6904</v>
      </c>
      <c r="B3785" s="855" t="s">
        <v>6964</v>
      </c>
      <c r="C3785" s="672" t="s">
        <v>3289</v>
      </c>
      <c r="D3785" s="673" t="s">
        <v>1688</v>
      </c>
      <c r="E3785" s="668" t="s">
        <v>1689</v>
      </c>
      <c r="F3785" s="844" t="s">
        <v>858</v>
      </c>
      <c r="G3785" s="959" t="s">
        <v>857</v>
      </c>
      <c r="H3785" s="959" t="s">
        <v>859</v>
      </c>
      <c r="I3785" s="843" t="s">
        <v>29</v>
      </c>
      <c r="J3785" s="1"/>
    </row>
    <row r="3786" spans="1:10" ht="12.75" customHeight="1">
      <c r="A3786" s="844" t="s">
        <v>6965</v>
      </c>
      <c r="B3786" s="855" t="s">
        <v>859</v>
      </c>
      <c r="C3786" s="1661" t="s">
        <v>3283</v>
      </c>
      <c r="D3786" s="673" t="s">
        <v>1688</v>
      </c>
      <c r="E3786" s="668" t="s">
        <v>1705</v>
      </c>
      <c r="F3786" s="844" t="s">
        <v>6968</v>
      </c>
      <c r="G3786" s="959" t="s">
        <v>104</v>
      </c>
      <c r="H3786" s="959" t="s">
        <v>859</v>
      </c>
      <c r="I3786" s="843" t="s">
        <v>29</v>
      </c>
      <c r="J3786" s="1"/>
    </row>
    <row r="3787" spans="1:10" ht="12.75" customHeight="1">
      <c r="A3787" s="844" t="s">
        <v>6970</v>
      </c>
      <c r="B3787" s="855" t="s">
        <v>3422</v>
      </c>
      <c r="C3787" s="672" t="s">
        <v>3475</v>
      </c>
      <c r="D3787" s="673" t="s">
        <v>1688</v>
      </c>
      <c r="E3787" s="668" t="s">
        <v>1689</v>
      </c>
      <c r="F3787" s="850" t="s">
        <v>5877</v>
      </c>
      <c r="G3787" s="959" t="s">
        <v>80</v>
      </c>
      <c r="H3787" s="959" t="s">
        <v>667</v>
      </c>
      <c r="I3787" s="843" t="s">
        <v>29</v>
      </c>
      <c r="J3787" s="1"/>
    </row>
    <row r="3788" spans="1:10" ht="12.75" customHeight="1">
      <c r="A3788" s="850" t="s">
        <v>6976</v>
      </c>
      <c r="B3788" s="857" t="s">
        <v>1943</v>
      </c>
      <c r="C3788" s="851" t="s">
        <v>3283</v>
      </c>
      <c r="D3788" s="673" t="s">
        <v>1688</v>
      </c>
      <c r="E3788" s="668" t="s">
        <v>1705</v>
      </c>
      <c r="F3788" s="850" t="s">
        <v>6979</v>
      </c>
      <c r="G3788" s="959" t="s">
        <v>420</v>
      </c>
      <c r="H3788" s="889" t="s">
        <v>3315</v>
      </c>
      <c r="I3788" s="843" t="s">
        <v>29</v>
      </c>
      <c r="J3788" s="1"/>
    </row>
    <row r="3789" spans="1:10" ht="12.75" customHeight="1">
      <c r="A3789" s="850" t="s">
        <v>6980</v>
      </c>
      <c r="B3789" s="857" t="s">
        <v>3336</v>
      </c>
      <c r="C3789" s="851" t="s">
        <v>3283</v>
      </c>
      <c r="D3789" s="673" t="s">
        <v>1688</v>
      </c>
      <c r="E3789" s="668" t="s">
        <v>1705</v>
      </c>
      <c r="F3789" s="850" t="s">
        <v>6981</v>
      </c>
      <c r="G3789" s="959" t="s">
        <v>420</v>
      </c>
      <c r="H3789" s="959" t="s">
        <v>3313</v>
      </c>
      <c r="I3789" s="852" t="s">
        <v>29</v>
      </c>
      <c r="J3789" s="1"/>
    </row>
    <row r="3790" spans="1:10" ht="12.75" customHeight="1">
      <c r="A3790" s="850" t="s">
        <v>6982</v>
      </c>
      <c r="B3790" s="857" t="s">
        <v>4285</v>
      </c>
      <c r="C3790" s="851" t="s">
        <v>3283</v>
      </c>
      <c r="D3790" s="673" t="s">
        <v>1688</v>
      </c>
      <c r="E3790" s="668" t="s">
        <v>1705</v>
      </c>
      <c r="F3790" s="850" t="s">
        <v>998</v>
      </c>
      <c r="G3790" s="889" t="s">
        <v>869</v>
      </c>
      <c r="H3790" s="959" t="s">
        <v>4911</v>
      </c>
      <c r="I3790" s="852" t="s">
        <v>29</v>
      </c>
      <c r="J3790" s="1"/>
    </row>
    <row r="3791" spans="1:10" ht="12.75" customHeight="1">
      <c r="A3791" s="850" t="s">
        <v>6983</v>
      </c>
      <c r="B3791" s="857" t="s">
        <v>657</v>
      </c>
      <c r="C3791" s="851" t="s">
        <v>3283</v>
      </c>
      <c r="D3791" s="673" t="s">
        <v>1688</v>
      </c>
      <c r="E3791" s="668" t="s">
        <v>1705</v>
      </c>
      <c r="F3791" s="850" t="s">
        <v>6984</v>
      </c>
      <c r="G3791" s="959" t="s">
        <v>857</v>
      </c>
      <c r="H3791" s="959" t="s">
        <v>657</v>
      </c>
      <c r="I3791" s="852" t="s">
        <v>37</v>
      </c>
      <c r="J3791" s="1"/>
    </row>
    <row r="3792" spans="1:10" ht="12.75" customHeight="1">
      <c r="A3792" s="850" t="s">
        <v>6893</v>
      </c>
      <c r="B3792" s="857" t="s">
        <v>1947</v>
      </c>
      <c r="C3792" s="851" t="s">
        <v>3317</v>
      </c>
      <c r="D3792" s="673" t="s">
        <v>1688</v>
      </c>
      <c r="E3792" s="668" t="s">
        <v>1705</v>
      </c>
      <c r="F3792" s="844" t="s">
        <v>5782</v>
      </c>
      <c r="G3792" s="959" t="s">
        <v>869</v>
      </c>
      <c r="H3792" s="959" t="s">
        <v>1714</v>
      </c>
      <c r="I3792" s="852" t="s">
        <v>29</v>
      </c>
      <c r="J3792" s="1"/>
    </row>
    <row r="3793" spans="1:10" ht="12.75" customHeight="1">
      <c r="A3793" s="844" t="s">
        <v>6985</v>
      </c>
      <c r="B3793" s="857" t="s">
        <v>2273</v>
      </c>
      <c r="C3793" s="851" t="s">
        <v>3317</v>
      </c>
      <c r="D3793" s="673" t="s">
        <v>1688</v>
      </c>
      <c r="E3793" s="668" t="s">
        <v>1689</v>
      </c>
      <c r="F3793" s="850" t="s">
        <v>860</v>
      </c>
      <c r="G3793" s="959" t="s">
        <v>857</v>
      </c>
      <c r="H3793" s="959" t="s">
        <v>861</v>
      </c>
      <c r="I3793" s="843" t="s">
        <v>29</v>
      </c>
      <c r="J3793" s="1"/>
    </row>
    <row r="3794" spans="1:10" ht="12.75" customHeight="1">
      <c r="A3794" s="844"/>
      <c r="B3794" s="857"/>
      <c r="C3794" s="851"/>
      <c r="D3794" s="673"/>
      <c r="E3794" s="668"/>
      <c r="F3794" s="850"/>
      <c r="G3794" s="959"/>
      <c r="H3794" s="959"/>
      <c r="I3794" s="843"/>
      <c r="J3794" s="1"/>
    </row>
    <row r="3795" spans="1:10" ht="12.75" customHeight="1">
      <c r="A3795" s="381" t="s">
        <v>1638</v>
      </c>
      <c r="B3795" s="2245">
        <v>3</v>
      </c>
      <c r="C3795" s="2080"/>
      <c r="D3795" s="2080"/>
      <c r="E3795" s="2080"/>
      <c r="F3795" s="2080"/>
      <c r="G3795" s="2080"/>
      <c r="H3795" s="2080"/>
      <c r="I3795" s="2081"/>
      <c r="J3795" s="1"/>
    </row>
    <row r="3796" spans="1:10" ht="12.75" customHeight="1">
      <c r="A3796" s="668" t="s">
        <v>6986</v>
      </c>
      <c r="B3796" s="1658" t="s">
        <v>6987</v>
      </c>
      <c r="C3796" s="604" t="s">
        <v>3283</v>
      </c>
      <c r="D3796" s="673" t="s">
        <v>1688</v>
      </c>
      <c r="E3796" s="668" t="s">
        <v>1689</v>
      </c>
      <c r="F3796" s="667" t="s">
        <v>877</v>
      </c>
      <c r="G3796" s="959" t="s">
        <v>303</v>
      </c>
      <c r="H3796" s="959" t="s">
        <v>859</v>
      </c>
      <c r="I3796" s="853" t="s">
        <v>37</v>
      </c>
      <c r="J3796" s="1"/>
    </row>
    <row r="3797" spans="1:10" ht="12.75" customHeight="1">
      <c r="A3797" s="843" t="s">
        <v>6988</v>
      </c>
      <c r="B3797" s="855" t="s">
        <v>4448</v>
      </c>
      <c r="C3797" s="854" t="s">
        <v>3283</v>
      </c>
      <c r="D3797" s="673" t="s">
        <v>1688</v>
      </c>
      <c r="E3797" s="668" t="s">
        <v>1689</v>
      </c>
      <c r="F3797" s="844" t="s">
        <v>873</v>
      </c>
      <c r="G3797" s="959" t="s">
        <v>80</v>
      </c>
      <c r="H3797" s="959" t="s">
        <v>861</v>
      </c>
      <c r="I3797" s="668" t="s">
        <v>29</v>
      </c>
      <c r="J3797" s="1"/>
    </row>
    <row r="3798" spans="1:10" ht="12.75" customHeight="1">
      <c r="A3798" s="843" t="s">
        <v>6989</v>
      </c>
      <c r="B3798" s="855" t="s">
        <v>6990</v>
      </c>
      <c r="C3798" s="672" t="s">
        <v>3289</v>
      </c>
      <c r="D3798" s="673" t="s">
        <v>1688</v>
      </c>
      <c r="E3798" s="668" t="s">
        <v>1705</v>
      </c>
      <c r="F3798" s="844" t="s">
        <v>6979</v>
      </c>
      <c r="G3798" s="959" t="s">
        <v>305</v>
      </c>
      <c r="H3798" s="959" t="s">
        <v>3315</v>
      </c>
      <c r="I3798" s="852" t="s">
        <v>29</v>
      </c>
      <c r="J3798" s="1"/>
    </row>
    <row r="3799" spans="1:10" ht="14.25" customHeight="1">
      <c r="A3799" s="843" t="s">
        <v>6989</v>
      </c>
      <c r="B3799" s="855" t="s">
        <v>6990</v>
      </c>
      <c r="C3799" s="672" t="s">
        <v>3289</v>
      </c>
      <c r="D3799" s="673" t="s">
        <v>1688</v>
      </c>
      <c r="E3799" s="668" t="s">
        <v>1705</v>
      </c>
      <c r="F3799" s="844" t="s">
        <v>5780</v>
      </c>
      <c r="G3799" s="959" t="s">
        <v>305</v>
      </c>
      <c r="H3799" s="959" t="s">
        <v>3315</v>
      </c>
      <c r="I3799" s="852" t="s">
        <v>29</v>
      </c>
      <c r="J3799" s="1"/>
    </row>
    <row r="3800" spans="1:10" ht="15.75" customHeight="1">
      <c r="A3800" s="843" t="s">
        <v>6991</v>
      </c>
      <c r="B3800" s="855" t="s">
        <v>6992</v>
      </c>
      <c r="C3800" s="672" t="s">
        <v>3289</v>
      </c>
      <c r="D3800" s="673" t="s">
        <v>1688</v>
      </c>
      <c r="E3800" s="668" t="s">
        <v>1705</v>
      </c>
      <c r="F3800" s="844" t="s">
        <v>6993</v>
      </c>
      <c r="G3800" s="959" t="s">
        <v>869</v>
      </c>
      <c r="H3800" s="959" t="s">
        <v>863</v>
      </c>
      <c r="I3800" s="843" t="s">
        <v>37</v>
      </c>
      <c r="J3800" s="1"/>
    </row>
    <row r="3801" spans="1:10" ht="12.75" customHeight="1">
      <c r="A3801" s="843" t="s">
        <v>6994</v>
      </c>
      <c r="B3801" s="855" t="s">
        <v>6467</v>
      </c>
      <c r="C3801" s="854" t="s">
        <v>3358</v>
      </c>
      <c r="D3801" s="673" t="s">
        <v>1688</v>
      </c>
      <c r="E3801" s="668" t="s">
        <v>1705</v>
      </c>
      <c r="F3801" s="844" t="s">
        <v>184</v>
      </c>
      <c r="G3801" s="959" t="s">
        <v>305</v>
      </c>
      <c r="H3801" s="959" t="s">
        <v>6</v>
      </c>
      <c r="I3801" s="843" t="s">
        <v>29</v>
      </c>
      <c r="J3801" s="1"/>
    </row>
    <row r="3802" spans="1:10" ht="12.75" customHeight="1">
      <c r="A3802" s="843" t="s">
        <v>6995</v>
      </c>
      <c r="B3802" s="855" t="s">
        <v>88</v>
      </c>
      <c r="C3802" s="854" t="s">
        <v>3358</v>
      </c>
      <c r="D3802" s="673" t="s">
        <v>1688</v>
      </c>
      <c r="E3802" s="668" t="s">
        <v>1705</v>
      </c>
      <c r="F3802" s="844" t="s">
        <v>91</v>
      </c>
      <c r="G3802" s="959" t="s">
        <v>420</v>
      </c>
      <c r="H3802" s="959" t="s">
        <v>88</v>
      </c>
      <c r="I3802" s="843" t="s">
        <v>29</v>
      </c>
      <c r="J3802" s="1"/>
    </row>
    <row r="3803" spans="1:10" ht="12.75" customHeight="1">
      <c r="A3803" s="843" t="s">
        <v>6996</v>
      </c>
      <c r="B3803" s="855" t="s">
        <v>6997</v>
      </c>
      <c r="C3803" s="672" t="s">
        <v>3409</v>
      </c>
      <c r="D3803" s="673" t="s">
        <v>3437</v>
      </c>
      <c r="E3803" s="668" t="s">
        <v>1705</v>
      </c>
      <c r="F3803" s="844" t="s">
        <v>858</v>
      </c>
      <c r="G3803" s="959" t="s">
        <v>857</v>
      </c>
      <c r="H3803" s="959" t="s">
        <v>859</v>
      </c>
      <c r="I3803" s="843" t="s">
        <v>29</v>
      </c>
      <c r="J3803" s="1"/>
    </row>
    <row r="3804" spans="1:10" ht="12.75" customHeight="1">
      <c r="A3804" s="843"/>
      <c r="B3804" s="855"/>
      <c r="C3804" s="672"/>
      <c r="D3804" s="673"/>
      <c r="E3804" s="668"/>
      <c r="F3804" s="844"/>
      <c r="G3804" s="959"/>
      <c r="H3804" s="823"/>
      <c r="I3804" s="843"/>
      <c r="J3804" s="1"/>
    </row>
    <row r="3805" spans="1:10" ht="12.75" customHeight="1">
      <c r="A3805" s="843"/>
      <c r="B3805" s="855"/>
      <c r="C3805" s="672"/>
      <c r="D3805" s="673"/>
      <c r="E3805" s="668"/>
      <c r="F3805" s="844"/>
      <c r="G3805" s="959"/>
      <c r="H3805" s="959"/>
      <c r="I3805" s="843"/>
      <c r="J3805" s="1"/>
    </row>
    <row r="3806" spans="1:10" ht="12.75" customHeight="1">
      <c r="A3806" s="843"/>
      <c r="B3806" s="855"/>
      <c r="C3806" s="672"/>
      <c r="D3806" s="673"/>
      <c r="E3806" s="668"/>
      <c r="F3806" s="844"/>
      <c r="G3806" s="959"/>
      <c r="H3806" s="959"/>
      <c r="I3806" s="843"/>
      <c r="J3806" s="1"/>
    </row>
    <row r="3807" spans="1:10" ht="12.75" customHeight="1">
      <c r="A3807" s="843"/>
      <c r="B3807" s="855"/>
      <c r="C3807" s="672"/>
      <c r="D3807" s="673"/>
      <c r="E3807" s="668"/>
      <c r="F3807" s="844"/>
      <c r="G3807" s="959"/>
      <c r="H3807" s="959"/>
      <c r="I3807" s="843"/>
      <c r="J3807" s="1"/>
    </row>
    <row r="3808" spans="1:10" ht="12.75" customHeight="1">
      <c r="A3808" s="381" t="s">
        <v>1638</v>
      </c>
      <c r="B3808" s="2245">
        <v>4</v>
      </c>
      <c r="C3808" s="2080"/>
      <c r="D3808" s="2080"/>
      <c r="E3808" s="2080"/>
      <c r="F3808" s="2080"/>
      <c r="G3808" s="2080"/>
      <c r="H3808" s="2080"/>
      <c r="I3808" s="2081"/>
      <c r="J3808" s="1"/>
    </row>
    <row r="3809" spans="1:10" ht="12.75" customHeight="1">
      <c r="A3809" s="668" t="s">
        <v>6998</v>
      </c>
      <c r="B3809" s="856" t="s">
        <v>6999</v>
      </c>
      <c r="C3809" s="672" t="s">
        <v>3289</v>
      </c>
      <c r="D3809" s="668" t="s">
        <v>1688</v>
      </c>
      <c r="E3809" s="668" t="s">
        <v>1689</v>
      </c>
      <c r="F3809" s="847" t="s">
        <v>7000</v>
      </c>
      <c r="G3809" s="959" t="s">
        <v>303</v>
      </c>
      <c r="H3809" s="959" t="s">
        <v>7001</v>
      </c>
      <c r="I3809" s="673" t="s">
        <v>37</v>
      </c>
      <c r="J3809" s="1"/>
    </row>
    <row r="3810" spans="1:10" ht="12.75" customHeight="1">
      <c r="A3810" s="843" t="s">
        <v>6998</v>
      </c>
      <c r="B3810" s="857" t="s">
        <v>6999</v>
      </c>
      <c r="C3810" s="672" t="s">
        <v>3289</v>
      </c>
      <c r="D3810" s="668" t="s">
        <v>1688</v>
      </c>
      <c r="E3810" s="668" t="s">
        <v>1689</v>
      </c>
      <c r="F3810" s="850" t="s">
        <v>7000</v>
      </c>
      <c r="G3810" s="959" t="s">
        <v>303</v>
      </c>
      <c r="H3810" s="959" t="s">
        <v>7001</v>
      </c>
      <c r="I3810" s="852" t="s">
        <v>37</v>
      </c>
      <c r="J3810" s="1"/>
    </row>
    <row r="3811" spans="1:10" ht="12.75" customHeight="1">
      <c r="A3811" s="843" t="s">
        <v>7002</v>
      </c>
      <c r="B3811" s="855" t="s">
        <v>7003</v>
      </c>
      <c r="C3811" s="854" t="s">
        <v>3409</v>
      </c>
      <c r="D3811" s="668" t="s">
        <v>1688</v>
      </c>
      <c r="E3811" s="668" t="s">
        <v>1689</v>
      </c>
      <c r="F3811" s="850" t="s">
        <v>864</v>
      </c>
      <c r="G3811" s="959" t="s">
        <v>420</v>
      </c>
      <c r="H3811" s="959" t="s">
        <v>1195</v>
      </c>
      <c r="I3811" s="843" t="s">
        <v>29</v>
      </c>
      <c r="J3811" s="1"/>
    </row>
    <row r="3812" spans="1:10" ht="12.75" customHeight="1">
      <c r="A3812" s="843" t="s">
        <v>7004</v>
      </c>
      <c r="B3812" s="855" t="s">
        <v>496</v>
      </c>
      <c r="C3812" s="854" t="s">
        <v>3409</v>
      </c>
      <c r="D3812" s="668" t="s">
        <v>1688</v>
      </c>
      <c r="E3812" s="668" t="s">
        <v>1705</v>
      </c>
      <c r="F3812" s="850" t="s">
        <v>860</v>
      </c>
      <c r="G3812" s="959" t="s">
        <v>857</v>
      </c>
      <c r="H3812" s="889" t="s">
        <v>861</v>
      </c>
      <c r="I3812" s="843" t="s">
        <v>29</v>
      </c>
      <c r="J3812" s="1"/>
    </row>
    <row r="3813" spans="1:10" ht="12.75" customHeight="1">
      <c r="A3813" s="852" t="s">
        <v>7005</v>
      </c>
      <c r="B3813" s="857" t="s">
        <v>7006</v>
      </c>
      <c r="C3813" s="672" t="s">
        <v>3289</v>
      </c>
      <c r="D3813" s="668" t="s">
        <v>1688</v>
      </c>
      <c r="E3813" s="668" t="s">
        <v>1705</v>
      </c>
      <c r="F3813" s="850" t="s">
        <v>6979</v>
      </c>
      <c r="G3813" s="889" t="s">
        <v>305</v>
      </c>
      <c r="H3813" s="959" t="s">
        <v>3315</v>
      </c>
      <c r="I3813" s="843" t="s">
        <v>29</v>
      </c>
      <c r="J3813" s="1"/>
    </row>
    <row r="3814" spans="1:10" ht="12.75" customHeight="1">
      <c r="A3814" s="852" t="s">
        <v>7005</v>
      </c>
      <c r="B3814" s="857" t="s">
        <v>7006</v>
      </c>
      <c r="C3814" s="672" t="s">
        <v>3289</v>
      </c>
      <c r="D3814" s="668" t="s">
        <v>1688</v>
      </c>
      <c r="E3814" s="668" t="s">
        <v>1705</v>
      </c>
      <c r="F3814" s="850" t="s">
        <v>5780</v>
      </c>
      <c r="G3814" s="889" t="s">
        <v>305</v>
      </c>
      <c r="H3814" s="959" t="s">
        <v>3315</v>
      </c>
      <c r="I3814" s="843" t="s">
        <v>29</v>
      </c>
      <c r="J3814" s="1"/>
    </row>
    <row r="3815" spans="1:10" ht="12.75" customHeight="1">
      <c r="A3815" s="852" t="s">
        <v>7007</v>
      </c>
      <c r="B3815" s="857" t="s">
        <v>7008</v>
      </c>
      <c r="C3815" s="672" t="s">
        <v>3289</v>
      </c>
      <c r="D3815" s="668" t="s">
        <v>1688</v>
      </c>
      <c r="E3815" s="668" t="s">
        <v>1689</v>
      </c>
      <c r="F3815" s="850" t="s">
        <v>6993</v>
      </c>
      <c r="G3815" s="959" t="s">
        <v>869</v>
      </c>
      <c r="H3815" s="959" t="s">
        <v>863</v>
      </c>
      <c r="I3815" s="852" t="s">
        <v>37</v>
      </c>
      <c r="J3815" s="1"/>
    </row>
    <row r="3816" spans="1:10" ht="12.75" customHeight="1">
      <c r="A3816" s="852" t="s">
        <v>7009</v>
      </c>
      <c r="B3816" s="857" t="s">
        <v>7010</v>
      </c>
      <c r="C3816" s="672" t="s">
        <v>3289</v>
      </c>
      <c r="D3816" s="668" t="s">
        <v>1688</v>
      </c>
      <c r="E3816" s="668" t="s">
        <v>1689</v>
      </c>
      <c r="F3816" s="850" t="s">
        <v>998</v>
      </c>
      <c r="G3816" s="959" t="s">
        <v>869</v>
      </c>
      <c r="H3816" s="959" t="s">
        <v>4911</v>
      </c>
      <c r="I3816" s="852" t="s">
        <v>29</v>
      </c>
      <c r="J3816" s="1"/>
    </row>
    <row r="3817" spans="1:10" ht="12.75" customHeight="1">
      <c r="A3817" s="843" t="s">
        <v>7011</v>
      </c>
      <c r="B3817" s="855" t="s">
        <v>1803</v>
      </c>
      <c r="C3817" s="854" t="s">
        <v>3358</v>
      </c>
      <c r="D3817" s="668" t="s">
        <v>1688</v>
      </c>
      <c r="E3817" s="668" t="s">
        <v>1705</v>
      </c>
      <c r="F3817" s="844" t="s">
        <v>91</v>
      </c>
      <c r="G3817" s="959" t="s">
        <v>420</v>
      </c>
      <c r="H3817" s="959" t="s">
        <v>88</v>
      </c>
      <c r="I3817" s="843" t="s">
        <v>29</v>
      </c>
      <c r="J3817" s="1"/>
    </row>
    <row r="3818" spans="1:10" ht="12.75" customHeight="1">
      <c r="A3818" s="843" t="s">
        <v>7012</v>
      </c>
      <c r="B3818" s="855" t="s">
        <v>7013</v>
      </c>
      <c r="C3818" s="854" t="s">
        <v>3358</v>
      </c>
      <c r="D3818" s="668" t="s">
        <v>1688</v>
      </c>
      <c r="E3818" s="668" t="s">
        <v>1705</v>
      </c>
      <c r="F3818" s="850" t="s">
        <v>184</v>
      </c>
      <c r="G3818" s="959" t="s">
        <v>7014</v>
      </c>
      <c r="H3818" s="959" t="s">
        <v>6</v>
      </c>
      <c r="I3818" s="843" t="s">
        <v>29</v>
      </c>
      <c r="J3818" s="1"/>
    </row>
    <row r="3819" spans="1:10" ht="12.75" customHeight="1">
      <c r="A3819" s="843" t="s">
        <v>7015</v>
      </c>
      <c r="B3819" s="855" t="s">
        <v>7016</v>
      </c>
      <c r="C3819" s="854" t="s">
        <v>3358</v>
      </c>
      <c r="D3819" s="668" t="s">
        <v>1688</v>
      </c>
      <c r="E3819" s="668" t="s">
        <v>1705</v>
      </c>
      <c r="F3819" s="850" t="s">
        <v>7017</v>
      </c>
      <c r="G3819" s="959" t="s">
        <v>303</v>
      </c>
      <c r="H3819" s="959" t="s">
        <v>102</v>
      </c>
      <c r="I3819" s="843" t="s">
        <v>29</v>
      </c>
      <c r="J3819" s="1"/>
    </row>
    <row r="3820" spans="1:10" ht="12.75" customHeight="1">
      <c r="A3820" s="843" t="s">
        <v>7018</v>
      </c>
      <c r="B3820" s="855" t="s">
        <v>2273</v>
      </c>
      <c r="C3820" s="854" t="s">
        <v>3317</v>
      </c>
      <c r="D3820" s="668" t="s">
        <v>1688</v>
      </c>
      <c r="E3820" s="668" t="s">
        <v>1689</v>
      </c>
      <c r="F3820" s="850" t="s">
        <v>864</v>
      </c>
      <c r="G3820" s="959" t="s">
        <v>420</v>
      </c>
      <c r="H3820" s="959" t="s">
        <v>1195</v>
      </c>
      <c r="I3820" s="843" t="s">
        <v>29</v>
      </c>
      <c r="J3820" s="1"/>
    </row>
    <row r="3821" spans="1:10" ht="12.75" customHeight="1">
      <c r="A3821" s="843"/>
      <c r="B3821" s="855"/>
      <c r="C3821" s="854"/>
      <c r="D3821" s="668"/>
      <c r="E3821" s="668"/>
      <c r="F3821" s="850"/>
      <c r="G3821" s="959"/>
      <c r="H3821" s="959"/>
      <c r="I3821" s="843"/>
      <c r="J3821" s="1"/>
    </row>
    <row r="3822" spans="1:10" ht="12.75" customHeight="1">
      <c r="A3822" s="381" t="s">
        <v>1638</v>
      </c>
      <c r="B3822" s="2245">
        <v>5</v>
      </c>
      <c r="C3822" s="2080"/>
      <c r="D3822" s="2080"/>
      <c r="E3822" s="2080"/>
      <c r="F3822" s="2080"/>
      <c r="G3822" s="2080"/>
      <c r="H3822" s="2080"/>
      <c r="I3822" s="2081"/>
      <c r="J3822" s="1"/>
    </row>
    <row r="3823" spans="1:10" ht="12.75" customHeight="1">
      <c r="A3823" s="667" t="s">
        <v>7019</v>
      </c>
      <c r="B3823" s="1658" t="s">
        <v>3627</v>
      </c>
      <c r="C3823" s="672" t="s">
        <v>3289</v>
      </c>
      <c r="D3823" s="668" t="s">
        <v>1688</v>
      </c>
      <c r="E3823" s="668" t="s">
        <v>1689</v>
      </c>
      <c r="F3823" s="844" t="s">
        <v>5918</v>
      </c>
      <c r="G3823" s="959" t="s">
        <v>420</v>
      </c>
      <c r="H3823" s="889" t="s">
        <v>3315</v>
      </c>
      <c r="I3823" s="843" t="s">
        <v>29</v>
      </c>
      <c r="J3823" s="1"/>
    </row>
    <row r="3824" spans="1:10" ht="12.75" customHeight="1">
      <c r="A3824" s="844" t="s">
        <v>7020</v>
      </c>
      <c r="B3824" s="855" t="s">
        <v>7021</v>
      </c>
      <c r="C3824" s="1661" t="s">
        <v>3283</v>
      </c>
      <c r="D3824" s="668" t="s">
        <v>1688</v>
      </c>
      <c r="E3824" s="668" t="s">
        <v>1689</v>
      </c>
      <c r="F3824" s="844" t="s">
        <v>7022</v>
      </c>
      <c r="G3824" s="959" t="s">
        <v>7023</v>
      </c>
      <c r="H3824" s="959" t="s">
        <v>861</v>
      </c>
      <c r="I3824" s="843" t="s">
        <v>29</v>
      </c>
      <c r="J3824" s="1"/>
    </row>
    <row r="3825" spans="1:10" ht="12.75" customHeight="1">
      <c r="A3825" s="844" t="s">
        <v>7024</v>
      </c>
      <c r="B3825" s="855" t="s">
        <v>7025</v>
      </c>
      <c r="C3825" s="1661" t="s">
        <v>3283</v>
      </c>
      <c r="D3825" s="668" t="s">
        <v>1688</v>
      </c>
      <c r="E3825" s="668" t="s">
        <v>1689</v>
      </c>
      <c r="F3825" s="844" t="s">
        <v>860</v>
      </c>
      <c r="G3825" s="959" t="s">
        <v>857</v>
      </c>
      <c r="H3825" s="959" t="s">
        <v>861</v>
      </c>
      <c r="I3825" s="843" t="s">
        <v>29</v>
      </c>
      <c r="J3825" s="1"/>
    </row>
    <row r="3826" spans="1:10" ht="12.75" customHeight="1">
      <c r="A3826" s="844" t="s">
        <v>7026</v>
      </c>
      <c r="B3826" s="855" t="s">
        <v>7027</v>
      </c>
      <c r="C3826" s="1661" t="s">
        <v>3283</v>
      </c>
      <c r="D3826" s="668" t="s">
        <v>1688</v>
      </c>
      <c r="E3826" s="668" t="s">
        <v>1689</v>
      </c>
      <c r="F3826" s="844" t="s">
        <v>867</v>
      </c>
      <c r="G3826" s="959" t="s">
        <v>80</v>
      </c>
      <c r="H3826" s="959" t="s">
        <v>868</v>
      </c>
      <c r="I3826" s="843" t="s">
        <v>37</v>
      </c>
      <c r="J3826" s="1"/>
    </row>
    <row r="3827" spans="1:10" ht="12.75" customHeight="1">
      <c r="A3827" s="844" t="s">
        <v>7028</v>
      </c>
      <c r="B3827" s="855" t="s">
        <v>7029</v>
      </c>
      <c r="C3827" s="672" t="s">
        <v>3289</v>
      </c>
      <c r="D3827" s="668" t="s">
        <v>1688</v>
      </c>
      <c r="E3827" s="668" t="s">
        <v>1689</v>
      </c>
      <c r="F3827" s="844" t="s">
        <v>862</v>
      </c>
      <c r="G3827" s="959" t="s">
        <v>303</v>
      </c>
      <c r="H3827" s="959" t="s">
        <v>863</v>
      </c>
      <c r="I3827" s="843" t="s">
        <v>29</v>
      </c>
      <c r="J3827" s="1"/>
    </row>
    <row r="3828" spans="1:10" ht="12.75" customHeight="1">
      <c r="A3828" s="850" t="s">
        <v>7030</v>
      </c>
      <c r="B3828" s="857" t="s">
        <v>7006</v>
      </c>
      <c r="C3828" s="672" t="s">
        <v>3289</v>
      </c>
      <c r="D3828" s="668" t="s">
        <v>1688</v>
      </c>
      <c r="E3828" s="668" t="s">
        <v>1705</v>
      </c>
      <c r="F3828" s="850" t="s">
        <v>6979</v>
      </c>
      <c r="G3828" s="889" t="s">
        <v>305</v>
      </c>
      <c r="H3828" s="959" t="s">
        <v>3315</v>
      </c>
      <c r="I3828" s="843" t="s">
        <v>29</v>
      </c>
      <c r="J3828" s="1"/>
    </row>
    <row r="3829" spans="1:10" ht="12.75" customHeight="1">
      <c r="A3829" s="850" t="s">
        <v>7031</v>
      </c>
      <c r="B3829" s="857" t="s">
        <v>7032</v>
      </c>
      <c r="C3829" s="851" t="s">
        <v>3409</v>
      </c>
      <c r="D3829" s="668" t="s">
        <v>3437</v>
      </c>
      <c r="E3829" s="668" t="s">
        <v>1689</v>
      </c>
      <c r="F3829" s="844" t="s">
        <v>864</v>
      </c>
      <c r="G3829" s="959" t="s">
        <v>420</v>
      </c>
      <c r="H3829" s="959" t="s">
        <v>1195</v>
      </c>
      <c r="I3829" s="843" t="s">
        <v>29</v>
      </c>
      <c r="J3829" s="1"/>
    </row>
    <row r="3830" spans="1:10" ht="12.75" customHeight="1">
      <c r="A3830" s="850" t="s">
        <v>7033</v>
      </c>
      <c r="B3830" s="857" t="s">
        <v>7034</v>
      </c>
      <c r="C3830" s="851" t="s">
        <v>3409</v>
      </c>
      <c r="D3830" s="668" t="s">
        <v>3437</v>
      </c>
      <c r="E3830" s="668" t="s">
        <v>1689</v>
      </c>
      <c r="F3830" s="844" t="s">
        <v>864</v>
      </c>
      <c r="G3830" s="959" t="s">
        <v>7035</v>
      </c>
      <c r="H3830" s="959" t="s">
        <v>1195</v>
      </c>
      <c r="I3830" s="843" t="s">
        <v>29</v>
      </c>
      <c r="J3830" s="1"/>
    </row>
    <row r="3831" spans="1:10" ht="12.75" customHeight="1">
      <c r="A3831" s="844" t="s">
        <v>7036</v>
      </c>
      <c r="B3831" s="855" t="s">
        <v>7037</v>
      </c>
      <c r="C3831" s="672" t="s">
        <v>3289</v>
      </c>
      <c r="D3831" s="668" t="s">
        <v>3437</v>
      </c>
      <c r="E3831" s="668" t="s">
        <v>1705</v>
      </c>
      <c r="F3831" s="844" t="s">
        <v>886</v>
      </c>
      <c r="G3831" s="959" t="s">
        <v>303</v>
      </c>
      <c r="H3831" s="959" t="s">
        <v>7038</v>
      </c>
      <c r="I3831" s="843" t="s">
        <v>29</v>
      </c>
      <c r="J3831" s="1"/>
    </row>
    <row r="3832" spans="1:10" ht="12.75" customHeight="1">
      <c r="A3832" s="844" t="s">
        <v>7039</v>
      </c>
      <c r="B3832" s="855" t="s">
        <v>7040</v>
      </c>
      <c r="C3832" s="672" t="s">
        <v>3289</v>
      </c>
      <c r="D3832" s="668" t="s">
        <v>3437</v>
      </c>
      <c r="E3832" s="668" t="s">
        <v>1705</v>
      </c>
      <c r="F3832" s="844" t="s">
        <v>888</v>
      </c>
      <c r="G3832" s="959" t="s">
        <v>303</v>
      </c>
      <c r="H3832" s="959" t="s">
        <v>7041</v>
      </c>
      <c r="I3832" s="843" t="s">
        <v>29</v>
      </c>
      <c r="J3832" s="1"/>
    </row>
    <row r="3833" spans="1:10" ht="12.75" customHeight="1">
      <c r="A3833" s="850" t="s">
        <v>7042</v>
      </c>
      <c r="B3833" s="857" t="s">
        <v>7043</v>
      </c>
      <c r="C3833" s="851" t="s">
        <v>3409</v>
      </c>
      <c r="D3833" s="668" t="s">
        <v>3437</v>
      </c>
      <c r="E3833" s="668" t="s">
        <v>1705</v>
      </c>
      <c r="F3833" s="844" t="s">
        <v>7022</v>
      </c>
      <c r="G3833" s="959" t="s">
        <v>303</v>
      </c>
      <c r="H3833" s="959" t="s">
        <v>861</v>
      </c>
      <c r="I3833" s="843" t="s">
        <v>29</v>
      </c>
      <c r="J3833" s="1"/>
    </row>
    <row r="3834" spans="1:10" ht="12.75" customHeight="1">
      <c r="A3834" s="850"/>
      <c r="B3834" s="857"/>
      <c r="C3834" s="851"/>
      <c r="D3834" s="668"/>
      <c r="E3834" s="668"/>
      <c r="F3834" s="844"/>
      <c r="G3834" s="959"/>
      <c r="H3834" s="959"/>
      <c r="I3834" s="843"/>
      <c r="J3834" s="1"/>
    </row>
    <row r="3835" spans="1:10" ht="12.75" customHeight="1">
      <c r="A3835" s="381" t="s">
        <v>1638</v>
      </c>
      <c r="B3835" s="2245">
        <v>6</v>
      </c>
      <c r="C3835" s="2080"/>
      <c r="D3835" s="2080"/>
      <c r="E3835" s="2080"/>
      <c r="F3835" s="2080"/>
      <c r="G3835" s="2080"/>
      <c r="H3835" s="2080"/>
      <c r="I3835" s="2081"/>
      <c r="J3835" s="1"/>
    </row>
    <row r="3836" spans="1:10" ht="12.75" customHeight="1">
      <c r="A3836" s="667" t="s">
        <v>7044</v>
      </c>
      <c r="B3836" s="1658" t="s">
        <v>3640</v>
      </c>
      <c r="C3836" s="672" t="s">
        <v>3289</v>
      </c>
      <c r="D3836" s="668" t="s">
        <v>1688</v>
      </c>
      <c r="E3836" s="668" t="s">
        <v>1689</v>
      </c>
      <c r="F3836" s="844" t="s">
        <v>5918</v>
      </c>
      <c r="G3836" s="959" t="s">
        <v>420</v>
      </c>
      <c r="H3836" s="889" t="s">
        <v>3315</v>
      </c>
      <c r="I3836" s="843" t="s">
        <v>29</v>
      </c>
      <c r="J3836" s="1"/>
    </row>
    <row r="3837" spans="1:10" ht="12.75" customHeight="1">
      <c r="A3837" s="844" t="s">
        <v>7045</v>
      </c>
      <c r="B3837" s="855" t="s">
        <v>4434</v>
      </c>
      <c r="C3837" s="1661" t="s">
        <v>3283</v>
      </c>
      <c r="D3837" s="668" t="s">
        <v>1688</v>
      </c>
      <c r="E3837" s="668" t="s">
        <v>1705</v>
      </c>
      <c r="F3837" s="863" t="s">
        <v>875</v>
      </c>
      <c r="G3837" s="959" t="s">
        <v>857</v>
      </c>
      <c r="H3837" s="959" t="s">
        <v>6871</v>
      </c>
      <c r="I3837" s="843" t="s">
        <v>29</v>
      </c>
      <c r="J3837" s="1"/>
    </row>
    <row r="3838" spans="1:10" ht="12.75" customHeight="1">
      <c r="A3838" s="850" t="s">
        <v>7046</v>
      </c>
      <c r="B3838" s="857" t="s">
        <v>7047</v>
      </c>
      <c r="C3838" s="858">
        <v>42768</v>
      </c>
      <c r="D3838" s="668" t="s">
        <v>1688</v>
      </c>
      <c r="E3838" s="668" t="s">
        <v>1689</v>
      </c>
      <c r="F3838" s="847" t="s">
        <v>860</v>
      </c>
      <c r="G3838" s="859" t="s">
        <v>857</v>
      </c>
      <c r="H3838" s="959" t="s">
        <v>861</v>
      </c>
      <c r="I3838" s="860" t="s">
        <v>29</v>
      </c>
      <c r="J3838" s="1"/>
    </row>
    <row r="3839" spans="1:10" ht="12.75" customHeight="1">
      <c r="A3839" s="850" t="s">
        <v>7048</v>
      </c>
      <c r="B3839" s="857" t="s">
        <v>7049</v>
      </c>
      <c r="C3839" s="672" t="s">
        <v>3289</v>
      </c>
      <c r="D3839" s="668" t="s">
        <v>1688</v>
      </c>
      <c r="E3839" s="668" t="s">
        <v>1689</v>
      </c>
      <c r="F3839" s="844" t="s">
        <v>7050</v>
      </c>
      <c r="G3839" s="868" t="s">
        <v>869</v>
      </c>
      <c r="H3839" s="959" t="s">
        <v>863</v>
      </c>
      <c r="I3839" s="861" t="s">
        <v>37</v>
      </c>
      <c r="J3839" s="1"/>
    </row>
    <row r="3840" spans="1:10" ht="12.75" customHeight="1">
      <c r="A3840" s="850" t="s">
        <v>7048</v>
      </c>
      <c r="B3840" s="857" t="s">
        <v>7051</v>
      </c>
      <c r="C3840" s="672" t="s">
        <v>3289</v>
      </c>
      <c r="D3840" s="668" t="s">
        <v>1688</v>
      </c>
      <c r="E3840" s="668" t="s">
        <v>1689</v>
      </c>
      <c r="F3840" s="850" t="s">
        <v>998</v>
      </c>
      <c r="G3840" s="868" t="s">
        <v>869</v>
      </c>
      <c r="H3840" s="959" t="s">
        <v>4911</v>
      </c>
      <c r="I3840" s="861" t="s">
        <v>29</v>
      </c>
      <c r="J3840" s="1"/>
    </row>
    <row r="3841" spans="1:10" ht="12.75" customHeight="1">
      <c r="A3841" s="844" t="s">
        <v>7052</v>
      </c>
      <c r="B3841" s="855" t="s">
        <v>2273</v>
      </c>
      <c r="C3841" s="1661" t="s">
        <v>3317</v>
      </c>
      <c r="D3841" s="668" t="s">
        <v>1688</v>
      </c>
      <c r="E3841" s="668" t="s">
        <v>1689</v>
      </c>
      <c r="F3841" s="850" t="s">
        <v>862</v>
      </c>
      <c r="G3841" s="859" t="s">
        <v>303</v>
      </c>
      <c r="H3841" s="959" t="s">
        <v>863</v>
      </c>
      <c r="I3841" s="860" t="s">
        <v>29</v>
      </c>
      <c r="J3841" s="1"/>
    </row>
    <row r="3842" spans="1:10" ht="12.75" customHeight="1">
      <c r="A3842" s="850" t="s">
        <v>7053</v>
      </c>
      <c r="B3842" s="857" t="s">
        <v>7054</v>
      </c>
      <c r="C3842" s="851" t="s">
        <v>3409</v>
      </c>
      <c r="D3842" s="668" t="s">
        <v>3437</v>
      </c>
      <c r="E3842" s="668" t="s">
        <v>1689</v>
      </c>
      <c r="F3842" s="850" t="s">
        <v>867</v>
      </c>
      <c r="G3842" s="859" t="s">
        <v>80</v>
      </c>
      <c r="H3842" s="959" t="s">
        <v>868</v>
      </c>
      <c r="I3842" s="860" t="s">
        <v>37</v>
      </c>
      <c r="J3842" s="1"/>
    </row>
    <row r="3843" spans="1:10" ht="12.75" customHeight="1">
      <c r="A3843" s="850" t="s">
        <v>7055</v>
      </c>
      <c r="B3843" s="857" t="s">
        <v>7056</v>
      </c>
      <c r="C3843" s="851" t="s">
        <v>3409</v>
      </c>
      <c r="D3843" s="668" t="s">
        <v>3437</v>
      </c>
      <c r="E3843" s="668" t="s">
        <v>1689</v>
      </c>
      <c r="F3843" s="850" t="s">
        <v>867</v>
      </c>
      <c r="G3843" s="859" t="s">
        <v>80</v>
      </c>
      <c r="H3843" s="959" t="s">
        <v>868</v>
      </c>
      <c r="I3843" s="860" t="s">
        <v>37</v>
      </c>
      <c r="J3843" s="1"/>
    </row>
    <row r="3844" spans="1:10" ht="12.75" customHeight="1">
      <c r="A3844" s="850" t="s">
        <v>7057</v>
      </c>
      <c r="B3844" s="857" t="s">
        <v>7058</v>
      </c>
      <c r="C3844" s="672" t="s">
        <v>3289</v>
      </c>
      <c r="D3844" s="668" t="s">
        <v>3437</v>
      </c>
      <c r="E3844" s="668" t="s">
        <v>1705</v>
      </c>
      <c r="F3844" s="844" t="s">
        <v>886</v>
      </c>
      <c r="G3844" s="859" t="s">
        <v>303</v>
      </c>
      <c r="H3844" s="959" t="s">
        <v>887</v>
      </c>
      <c r="I3844" s="860" t="s">
        <v>29</v>
      </c>
      <c r="J3844" s="1"/>
    </row>
    <row r="3845" spans="1:10" ht="12.75" customHeight="1">
      <c r="A3845" s="850" t="s">
        <v>7059</v>
      </c>
      <c r="B3845" s="857" t="s">
        <v>7060</v>
      </c>
      <c r="C3845" s="672" t="s">
        <v>3289</v>
      </c>
      <c r="D3845" s="668" t="s">
        <v>3437</v>
      </c>
      <c r="E3845" s="668" t="s">
        <v>1705</v>
      </c>
      <c r="F3845" s="844" t="s">
        <v>889</v>
      </c>
      <c r="G3845" s="859" t="s">
        <v>303</v>
      </c>
      <c r="H3845" s="959" t="s">
        <v>7061</v>
      </c>
      <c r="I3845" s="860" t="s">
        <v>29</v>
      </c>
      <c r="J3845" s="1"/>
    </row>
    <row r="3846" spans="1:10" ht="12.75" customHeight="1">
      <c r="A3846" s="844" t="s">
        <v>7062</v>
      </c>
      <c r="B3846" s="855" t="s">
        <v>7063</v>
      </c>
      <c r="C3846" s="1661" t="s">
        <v>3409</v>
      </c>
      <c r="D3846" s="668" t="s">
        <v>3437</v>
      </c>
      <c r="E3846" s="668" t="s">
        <v>1705</v>
      </c>
      <c r="F3846" s="667" t="s">
        <v>879</v>
      </c>
      <c r="G3846" s="889" t="s">
        <v>303</v>
      </c>
      <c r="H3846" s="959" t="s">
        <v>861</v>
      </c>
      <c r="I3846" s="668" t="s">
        <v>29</v>
      </c>
      <c r="J3846" s="1"/>
    </row>
    <row r="3847" spans="1:10" ht="12.75" customHeight="1">
      <c r="A3847" s="844" t="s">
        <v>7064</v>
      </c>
      <c r="B3847" s="855" t="s">
        <v>7065</v>
      </c>
      <c r="C3847" s="672" t="s">
        <v>3289</v>
      </c>
      <c r="D3847" s="668" t="s">
        <v>3437</v>
      </c>
      <c r="E3847" s="668" t="s">
        <v>1705</v>
      </c>
      <c r="F3847" s="844" t="s">
        <v>889</v>
      </c>
      <c r="G3847" s="859" t="s">
        <v>303</v>
      </c>
      <c r="H3847" s="959" t="s">
        <v>7061</v>
      </c>
      <c r="I3847" s="860" t="s">
        <v>29</v>
      </c>
      <c r="J3847" s="1"/>
    </row>
    <row r="3848" spans="1:10" ht="12.75" customHeight="1">
      <c r="A3848" s="844" t="s">
        <v>7066</v>
      </c>
      <c r="B3848" s="855" t="s">
        <v>7067</v>
      </c>
      <c r="C3848" s="1661" t="s">
        <v>3409</v>
      </c>
      <c r="D3848" s="668" t="s">
        <v>3437</v>
      </c>
      <c r="E3848" s="668" t="s">
        <v>1705</v>
      </c>
      <c r="F3848" s="844" t="s">
        <v>886</v>
      </c>
      <c r="G3848" s="859" t="s">
        <v>303</v>
      </c>
      <c r="H3848" s="959" t="s">
        <v>887</v>
      </c>
      <c r="I3848" s="860" t="s">
        <v>29</v>
      </c>
      <c r="J3848" s="1"/>
    </row>
    <row r="3849" spans="1:10" ht="12.75" customHeight="1">
      <c r="A3849" s="844"/>
      <c r="B3849" s="855"/>
      <c r="C3849" s="1661"/>
      <c r="D3849" s="668"/>
      <c r="E3849" s="668"/>
      <c r="F3849" s="844"/>
      <c r="G3849" s="859"/>
      <c r="H3849" s="959"/>
      <c r="I3849" s="860"/>
      <c r="J3849" s="1"/>
    </row>
    <row r="3850" spans="1:10" ht="12.75" customHeight="1">
      <c r="A3850" s="381" t="s">
        <v>1638</v>
      </c>
      <c r="B3850" s="2245">
        <v>7</v>
      </c>
      <c r="C3850" s="2080"/>
      <c r="D3850" s="2080"/>
      <c r="E3850" s="2080"/>
      <c r="F3850" s="2080"/>
      <c r="G3850" s="2080"/>
      <c r="H3850" s="2080"/>
      <c r="I3850" s="2081"/>
      <c r="J3850" s="1"/>
    </row>
    <row r="3851" spans="1:10" ht="12.75" customHeight="1">
      <c r="A3851" s="667" t="s">
        <v>7068</v>
      </c>
      <c r="B3851" s="1658" t="s">
        <v>2063</v>
      </c>
      <c r="C3851" s="604" t="s">
        <v>3434</v>
      </c>
      <c r="D3851" s="668" t="s">
        <v>1688</v>
      </c>
      <c r="E3851" s="668" t="s">
        <v>1689</v>
      </c>
      <c r="F3851" s="667" t="s">
        <v>858</v>
      </c>
      <c r="G3851" s="889" t="s">
        <v>857</v>
      </c>
      <c r="H3851" s="889" t="s">
        <v>859</v>
      </c>
      <c r="I3851" s="862" t="s">
        <v>29</v>
      </c>
      <c r="J3851" s="1"/>
    </row>
    <row r="3852" spans="1:10" ht="12.75" customHeight="1">
      <c r="A3852" s="844" t="s">
        <v>7068</v>
      </c>
      <c r="B3852" s="855" t="s">
        <v>2063</v>
      </c>
      <c r="C3852" s="604" t="s">
        <v>3434</v>
      </c>
      <c r="D3852" s="668" t="s">
        <v>1688</v>
      </c>
      <c r="E3852" s="668" t="s">
        <v>1689</v>
      </c>
      <c r="F3852" s="863" t="s">
        <v>860</v>
      </c>
      <c r="G3852" s="889" t="s">
        <v>857</v>
      </c>
      <c r="H3852" s="959" t="s">
        <v>861</v>
      </c>
      <c r="I3852" s="860" t="s">
        <v>29</v>
      </c>
      <c r="J3852" s="1"/>
    </row>
    <row r="3853" spans="1:10" ht="12.75" customHeight="1">
      <c r="A3853" s="844" t="s">
        <v>7068</v>
      </c>
      <c r="B3853" s="855" t="s">
        <v>2063</v>
      </c>
      <c r="C3853" s="604" t="s">
        <v>3434</v>
      </c>
      <c r="D3853" s="668" t="s">
        <v>1688</v>
      </c>
      <c r="E3853" s="668" t="s">
        <v>1689</v>
      </c>
      <c r="F3853" s="667" t="s">
        <v>864</v>
      </c>
      <c r="G3853" s="889" t="s">
        <v>420</v>
      </c>
      <c r="H3853" s="959" t="s">
        <v>1195</v>
      </c>
      <c r="I3853" s="860" t="s">
        <v>29</v>
      </c>
      <c r="J3853" s="1"/>
    </row>
    <row r="3854" spans="1:10" ht="12.75" customHeight="1">
      <c r="A3854" s="844" t="s">
        <v>7068</v>
      </c>
      <c r="B3854" s="855" t="s">
        <v>2063</v>
      </c>
      <c r="C3854" s="604" t="s">
        <v>3434</v>
      </c>
      <c r="D3854" s="668" t="s">
        <v>1688</v>
      </c>
      <c r="E3854" s="668" t="s">
        <v>1689</v>
      </c>
      <c r="F3854" s="844" t="s">
        <v>7071</v>
      </c>
      <c r="G3854" s="889" t="s">
        <v>303</v>
      </c>
      <c r="H3854" s="889" t="s">
        <v>863</v>
      </c>
      <c r="I3854" s="860" t="s">
        <v>29</v>
      </c>
      <c r="J3854" s="1"/>
    </row>
    <row r="3855" spans="1:10" ht="12.75" customHeight="1">
      <c r="A3855" s="844" t="s">
        <v>7073</v>
      </c>
      <c r="B3855" s="855" t="s">
        <v>7074</v>
      </c>
      <c r="C3855" s="864" t="s">
        <v>3409</v>
      </c>
      <c r="D3855" s="668" t="s">
        <v>1688</v>
      </c>
      <c r="E3855" s="668" t="s">
        <v>1689</v>
      </c>
      <c r="F3855" s="844" t="s">
        <v>858</v>
      </c>
      <c r="G3855" s="667" t="s">
        <v>857</v>
      </c>
      <c r="H3855" s="959" t="s">
        <v>859</v>
      </c>
      <c r="I3855" s="860" t="s">
        <v>29</v>
      </c>
      <c r="J3855" s="1"/>
    </row>
    <row r="3856" spans="1:10" ht="12.75" customHeight="1">
      <c r="A3856" s="844" t="s">
        <v>7075</v>
      </c>
      <c r="B3856" s="855" t="s">
        <v>3826</v>
      </c>
      <c r="C3856" s="865" t="s">
        <v>3283</v>
      </c>
      <c r="D3856" s="668" t="s">
        <v>1688</v>
      </c>
      <c r="E3856" s="668" t="s">
        <v>1705</v>
      </c>
      <c r="F3856" s="863" t="s">
        <v>860</v>
      </c>
      <c r="G3856" s="859" t="s">
        <v>857</v>
      </c>
      <c r="H3856" s="889" t="s">
        <v>861</v>
      </c>
      <c r="I3856" s="860" t="s">
        <v>29</v>
      </c>
      <c r="J3856" s="1"/>
    </row>
    <row r="3857" spans="1:10" ht="12.75" customHeight="1">
      <c r="A3857" s="844" t="s">
        <v>7077</v>
      </c>
      <c r="B3857" s="855" t="s">
        <v>7078</v>
      </c>
      <c r="C3857" s="672" t="s">
        <v>3289</v>
      </c>
      <c r="D3857" s="668" t="s">
        <v>3437</v>
      </c>
      <c r="E3857" s="668" t="s">
        <v>1689</v>
      </c>
      <c r="F3857" s="667" t="s">
        <v>990</v>
      </c>
      <c r="G3857" s="859" t="s">
        <v>869</v>
      </c>
      <c r="H3857" s="889" t="s">
        <v>863</v>
      </c>
      <c r="I3857" s="860" t="s">
        <v>37</v>
      </c>
      <c r="J3857" s="1"/>
    </row>
    <row r="3858" spans="1:10" ht="12.75" customHeight="1">
      <c r="A3858" s="844" t="s">
        <v>7079</v>
      </c>
      <c r="B3858" s="855" t="s">
        <v>7080</v>
      </c>
      <c r="C3858" s="865" t="s">
        <v>3409</v>
      </c>
      <c r="D3858" s="668" t="s">
        <v>3437</v>
      </c>
      <c r="E3858" s="668" t="s">
        <v>1689</v>
      </c>
      <c r="F3858" s="844" t="s">
        <v>864</v>
      </c>
      <c r="G3858" s="859" t="s">
        <v>420</v>
      </c>
      <c r="H3858" s="959" t="s">
        <v>1195</v>
      </c>
      <c r="I3858" s="860" t="s">
        <v>29</v>
      </c>
      <c r="J3858" s="1"/>
    </row>
    <row r="3859" spans="1:10" ht="12.75" customHeight="1">
      <c r="A3859" s="844" t="s">
        <v>7081</v>
      </c>
      <c r="B3859" s="855" t="s">
        <v>7082</v>
      </c>
      <c r="C3859" s="672" t="s">
        <v>3289</v>
      </c>
      <c r="D3859" s="668" t="s">
        <v>1688</v>
      </c>
      <c r="E3859" s="668" t="s">
        <v>1689</v>
      </c>
      <c r="F3859" s="844" t="s">
        <v>7071</v>
      </c>
      <c r="G3859" s="859" t="s">
        <v>303</v>
      </c>
      <c r="H3859" s="959" t="s">
        <v>863</v>
      </c>
      <c r="I3859" s="860" t="s">
        <v>29</v>
      </c>
      <c r="J3859" s="1"/>
    </row>
    <row r="3860" spans="1:10" ht="12.75" customHeight="1">
      <c r="A3860" s="844" t="s">
        <v>7084</v>
      </c>
      <c r="B3860" s="855" t="s">
        <v>4960</v>
      </c>
      <c r="C3860" s="672" t="s">
        <v>3289</v>
      </c>
      <c r="D3860" s="668" t="s">
        <v>1688</v>
      </c>
      <c r="E3860" s="668" t="s">
        <v>1689</v>
      </c>
      <c r="F3860" s="850" t="s">
        <v>998</v>
      </c>
      <c r="G3860" s="868" t="s">
        <v>869</v>
      </c>
      <c r="H3860" s="959" t="s">
        <v>4911</v>
      </c>
      <c r="I3860" s="861" t="s">
        <v>29</v>
      </c>
      <c r="J3860" s="1"/>
    </row>
    <row r="3861" spans="1:10" ht="12.75" customHeight="1">
      <c r="A3861" s="844"/>
      <c r="B3861" s="855"/>
      <c r="C3861" s="672"/>
      <c r="D3861" s="668"/>
      <c r="E3861" s="668"/>
      <c r="F3861" s="844"/>
      <c r="G3861" s="859"/>
      <c r="H3861" s="959"/>
      <c r="I3861" s="860"/>
      <c r="J3861" s="1"/>
    </row>
    <row r="3862" spans="1:10" ht="12.75" customHeight="1">
      <c r="A3862" s="381" t="s">
        <v>1638</v>
      </c>
      <c r="B3862" s="2245">
        <v>8</v>
      </c>
      <c r="C3862" s="2080"/>
      <c r="D3862" s="2080"/>
      <c r="E3862" s="2080"/>
      <c r="F3862" s="2080"/>
      <c r="G3862" s="2080"/>
      <c r="H3862" s="2080"/>
      <c r="I3862" s="2081"/>
      <c r="J3862" s="1"/>
    </row>
    <row r="3863" spans="1:10" ht="12.75" customHeight="1">
      <c r="A3863" s="667" t="s">
        <v>7091</v>
      </c>
      <c r="B3863" s="1658" t="s">
        <v>2094</v>
      </c>
      <c r="C3863" s="604" t="s">
        <v>3434</v>
      </c>
      <c r="D3863" s="668" t="s">
        <v>1688</v>
      </c>
      <c r="E3863" s="668" t="s">
        <v>1689</v>
      </c>
      <c r="F3863" s="667" t="s">
        <v>858</v>
      </c>
      <c r="G3863" s="866" t="s">
        <v>857</v>
      </c>
      <c r="H3863" s="889" t="s">
        <v>859</v>
      </c>
      <c r="I3863" s="862" t="s">
        <v>29</v>
      </c>
      <c r="J3863" s="1"/>
    </row>
    <row r="3864" spans="1:10" ht="12.75" customHeight="1">
      <c r="A3864" s="844" t="s">
        <v>7091</v>
      </c>
      <c r="B3864" s="855" t="s">
        <v>2094</v>
      </c>
      <c r="C3864" s="604" t="s">
        <v>3434</v>
      </c>
      <c r="D3864" s="668" t="s">
        <v>1688</v>
      </c>
      <c r="E3864" s="668" t="s">
        <v>1689</v>
      </c>
      <c r="F3864" s="850" t="s">
        <v>860</v>
      </c>
      <c r="G3864" s="859" t="s">
        <v>857</v>
      </c>
      <c r="H3864" s="959" t="s">
        <v>861</v>
      </c>
      <c r="I3864" s="860" t="s">
        <v>29</v>
      </c>
      <c r="J3864" s="1"/>
    </row>
    <row r="3865" spans="1:10" ht="12.75" customHeight="1">
      <c r="A3865" s="844" t="s">
        <v>7091</v>
      </c>
      <c r="B3865" s="855" t="s">
        <v>2094</v>
      </c>
      <c r="C3865" s="604" t="s">
        <v>3434</v>
      </c>
      <c r="D3865" s="668" t="s">
        <v>1688</v>
      </c>
      <c r="E3865" s="668" t="s">
        <v>1689</v>
      </c>
      <c r="F3865" s="850" t="s">
        <v>864</v>
      </c>
      <c r="G3865" s="859" t="s">
        <v>420</v>
      </c>
      <c r="H3865" s="959" t="s">
        <v>1195</v>
      </c>
      <c r="I3865" s="860" t="s">
        <v>29</v>
      </c>
      <c r="J3865" s="1"/>
    </row>
    <row r="3866" spans="1:10" ht="12.75" customHeight="1">
      <c r="A3866" s="844" t="s">
        <v>7091</v>
      </c>
      <c r="B3866" s="855" t="s">
        <v>2094</v>
      </c>
      <c r="C3866" s="604" t="s">
        <v>3434</v>
      </c>
      <c r="D3866" s="668" t="s">
        <v>1688</v>
      </c>
      <c r="E3866" s="668" t="s">
        <v>1689</v>
      </c>
      <c r="F3866" s="850" t="s">
        <v>862</v>
      </c>
      <c r="G3866" s="868" t="s">
        <v>7023</v>
      </c>
      <c r="H3866" s="889" t="s">
        <v>863</v>
      </c>
      <c r="I3866" s="861" t="s">
        <v>29</v>
      </c>
      <c r="J3866" s="1"/>
    </row>
    <row r="3867" spans="1:10" ht="12.75" customHeight="1">
      <c r="A3867" s="844" t="s">
        <v>7096</v>
      </c>
      <c r="B3867" s="855" t="s">
        <v>7097</v>
      </c>
      <c r="C3867" s="854" t="s">
        <v>3409</v>
      </c>
      <c r="D3867" s="668" t="s">
        <v>1688</v>
      </c>
      <c r="E3867" s="668" t="s">
        <v>1689</v>
      </c>
      <c r="F3867" s="850" t="s">
        <v>860</v>
      </c>
      <c r="G3867" s="859" t="s">
        <v>857</v>
      </c>
      <c r="H3867" s="959" t="s">
        <v>861</v>
      </c>
      <c r="I3867" s="860" t="s">
        <v>29</v>
      </c>
      <c r="J3867" s="1"/>
    </row>
    <row r="3868" spans="1:10" ht="12.75" customHeight="1">
      <c r="A3868" s="850" t="s">
        <v>7098</v>
      </c>
      <c r="B3868" s="857" t="s">
        <v>7099</v>
      </c>
      <c r="C3868" s="672" t="s">
        <v>3289</v>
      </c>
      <c r="D3868" s="668" t="s">
        <v>1688</v>
      </c>
      <c r="E3868" s="668" t="s">
        <v>1689</v>
      </c>
      <c r="F3868" s="850" t="s">
        <v>862</v>
      </c>
      <c r="G3868" s="868" t="s">
        <v>303</v>
      </c>
      <c r="H3868" s="959" t="s">
        <v>863</v>
      </c>
      <c r="I3868" s="861" t="s">
        <v>29</v>
      </c>
      <c r="J3868" s="1"/>
    </row>
    <row r="3869" spans="1:10" ht="12.75" customHeight="1">
      <c r="A3869" s="850" t="s">
        <v>7100</v>
      </c>
      <c r="B3869" s="857" t="s">
        <v>7101</v>
      </c>
      <c r="C3869" s="672" t="s">
        <v>3289</v>
      </c>
      <c r="D3869" s="668" t="s">
        <v>1688</v>
      </c>
      <c r="E3869" s="668" t="s">
        <v>1689</v>
      </c>
      <c r="F3869" s="850" t="s">
        <v>998</v>
      </c>
      <c r="G3869" s="868" t="s">
        <v>869</v>
      </c>
      <c r="H3869" s="959" t="s">
        <v>4911</v>
      </c>
      <c r="I3869" s="861" t="s">
        <v>29</v>
      </c>
      <c r="J3869" s="1"/>
    </row>
    <row r="3870" spans="1:10" ht="12.75" customHeight="1">
      <c r="A3870" s="844" t="s">
        <v>7104</v>
      </c>
      <c r="B3870" s="855" t="s">
        <v>7105</v>
      </c>
      <c r="C3870" s="854" t="s">
        <v>3409</v>
      </c>
      <c r="D3870" s="668" t="s">
        <v>3437</v>
      </c>
      <c r="E3870" s="668" t="s">
        <v>1689</v>
      </c>
      <c r="F3870" s="850" t="s">
        <v>864</v>
      </c>
      <c r="G3870" s="859" t="s">
        <v>420</v>
      </c>
      <c r="H3870" s="959" t="s">
        <v>1195</v>
      </c>
      <c r="I3870" s="860" t="s">
        <v>29</v>
      </c>
      <c r="J3870" s="1"/>
    </row>
    <row r="3871" spans="1:10" ht="12.75" customHeight="1">
      <c r="A3871" s="844" t="s">
        <v>7106</v>
      </c>
      <c r="B3871" s="857" t="s">
        <v>7107</v>
      </c>
      <c r="C3871" s="867" t="s">
        <v>3409</v>
      </c>
      <c r="D3871" s="668" t="s">
        <v>3437</v>
      </c>
      <c r="E3871" s="668" t="s">
        <v>1689</v>
      </c>
      <c r="F3871" s="850" t="s">
        <v>864</v>
      </c>
      <c r="G3871" s="859" t="s">
        <v>420</v>
      </c>
      <c r="H3871" s="959" t="s">
        <v>1195</v>
      </c>
      <c r="I3871" s="860" t="s">
        <v>29</v>
      </c>
      <c r="J3871" s="1"/>
    </row>
    <row r="3872" spans="1:10" ht="12.75" customHeight="1">
      <c r="A3872" s="844"/>
      <c r="B3872" s="857"/>
      <c r="C3872" s="867"/>
      <c r="D3872" s="668"/>
      <c r="E3872" s="668"/>
      <c r="F3872" s="850"/>
      <c r="G3872" s="859"/>
      <c r="H3872" s="959"/>
      <c r="I3872" s="860"/>
      <c r="J3872" s="1"/>
    </row>
    <row r="3873" spans="1:10" ht="12.75" customHeight="1">
      <c r="A3873" s="381" t="s">
        <v>18</v>
      </c>
      <c r="B3873" s="2245" t="s">
        <v>1391</v>
      </c>
      <c r="C3873" s="2080"/>
      <c r="D3873" s="2080"/>
      <c r="E3873" s="2080"/>
      <c r="F3873" s="2080"/>
      <c r="G3873" s="2080"/>
      <c r="H3873" s="2080"/>
      <c r="I3873" s="2081"/>
      <c r="J3873" s="1"/>
    </row>
    <row r="3874" spans="1:10" ht="12.75" customHeight="1">
      <c r="A3874" s="1775" t="s">
        <v>1638</v>
      </c>
      <c r="B3874" s="2258">
        <v>1</v>
      </c>
      <c r="C3874" s="2080"/>
      <c r="D3874" s="2080"/>
      <c r="E3874" s="2080"/>
      <c r="F3874" s="2080"/>
      <c r="G3874" s="2080"/>
      <c r="H3874" s="2080"/>
      <c r="I3874" s="2081"/>
      <c r="J3874" s="1"/>
    </row>
    <row r="3875" spans="1:10" ht="12.75" customHeight="1">
      <c r="A3875" s="2278" t="s">
        <v>1641</v>
      </c>
      <c r="B3875" s="2080"/>
      <c r="C3875" s="2080"/>
      <c r="D3875" s="2080"/>
      <c r="E3875" s="2081"/>
      <c r="F3875" s="2258" t="s">
        <v>5893</v>
      </c>
      <c r="G3875" s="2080"/>
      <c r="H3875" s="2080"/>
      <c r="I3875" s="2081"/>
      <c r="J3875" s="1"/>
    </row>
    <row r="3876" spans="1:10" ht="38.25" customHeight="1">
      <c r="A3876" s="2278" t="s">
        <v>1643</v>
      </c>
      <c r="B3876" s="2081"/>
      <c r="C3876" s="1775" t="s">
        <v>5894</v>
      </c>
      <c r="D3876" s="1814" t="s">
        <v>1646</v>
      </c>
      <c r="E3876" s="1775" t="s">
        <v>5895</v>
      </c>
      <c r="F3876" s="1815" t="s">
        <v>1649</v>
      </c>
      <c r="G3876" s="1486" t="s">
        <v>1665</v>
      </c>
      <c r="H3876" s="1486" t="s">
        <v>1666</v>
      </c>
      <c r="I3876" s="1775" t="s">
        <v>5897</v>
      </c>
      <c r="J3876" s="1"/>
    </row>
    <row r="3877" spans="1:10" ht="12.75" customHeight="1">
      <c r="A3877" s="667" t="s">
        <v>6813</v>
      </c>
      <c r="B3877" s="600" t="s">
        <v>6815</v>
      </c>
      <c r="C3877" s="604" t="s">
        <v>3283</v>
      </c>
      <c r="D3877" s="673" t="s">
        <v>1688</v>
      </c>
      <c r="E3877" s="668" t="s">
        <v>1705</v>
      </c>
      <c r="F3877" s="667" t="s">
        <v>885</v>
      </c>
      <c r="G3877" s="959" t="s">
        <v>857</v>
      </c>
      <c r="H3877" s="959" t="s">
        <v>861</v>
      </c>
      <c r="I3877" s="668" t="s">
        <v>29</v>
      </c>
      <c r="J3877" s="1"/>
    </row>
    <row r="3878" spans="1:10" ht="12.75" customHeight="1">
      <c r="A3878" s="667" t="s">
        <v>7110</v>
      </c>
      <c r="B3878" s="600" t="s">
        <v>6869</v>
      </c>
      <c r="C3878" s="604" t="s">
        <v>3283</v>
      </c>
      <c r="D3878" s="673" t="s">
        <v>1688</v>
      </c>
      <c r="E3878" s="668" t="s">
        <v>1689</v>
      </c>
      <c r="F3878" s="863" t="s">
        <v>875</v>
      </c>
      <c r="G3878" s="959" t="s">
        <v>857</v>
      </c>
      <c r="H3878" s="959" t="s">
        <v>6871</v>
      </c>
      <c r="I3878" s="843" t="s">
        <v>29</v>
      </c>
      <c r="J3878" s="1"/>
    </row>
    <row r="3879" spans="1:10" ht="12.75" customHeight="1">
      <c r="A3879" s="667" t="s">
        <v>7112</v>
      </c>
      <c r="B3879" s="600" t="s">
        <v>7113</v>
      </c>
      <c r="C3879" s="672" t="s">
        <v>3289</v>
      </c>
      <c r="D3879" s="673" t="s">
        <v>1688</v>
      </c>
      <c r="E3879" s="668" t="s">
        <v>1689</v>
      </c>
      <c r="F3879" s="667" t="s">
        <v>879</v>
      </c>
      <c r="G3879" s="859" t="s">
        <v>303</v>
      </c>
      <c r="H3879" s="959" t="s">
        <v>861</v>
      </c>
      <c r="I3879" s="860" t="s">
        <v>29</v>
      </c>
      <c r="J3879" s="1"/>
    </row>
    <row r="3880" spans="1:10" ht="12.75" customHeight="1">
      <c r="A3880" s="667" t="s">
        <v>6872</v>
      </c>
      <c r="B3880" s="600" t="s">
        <v>256</v>
      </c>
      <c r="C3880" s="604" t="s">
        <v>3409</v>
      </c>
      <c r="D3880" s="673" t="s">
        <v>1688</v>
      </c>
      <c r="E3880" s="668" t="s">
        <v>1705</v>
      </c>
      <c r="F3880" s="667" t="s">
        <v>6447</v>
      </c>
      <c r="G3880" s="959" t="s">
        <v>42</v>
      </c>
      <c r="H3880" s="959" t="s">
        <v>256</v>
      </c>
      <c r="I3880" s="843" t="s">
        <v>29</v>
      </c>
      <c r="J3880" s="1"/>
    </row>
    <row r="3881" spans="1:10" ht="12.75" customHeight="1">
      <c r="A3881" s="667" t="s">
        <v>6876</v>
      </c>
      <c r="B3881" s="600" t="s">
        <v>1740</v>
      </c>
      <c r="C3881" s="672" t="s">
        <v>3475</v>
      </c>
      <c r="D3881" s="673" t="s">
        <v>1688</v>
      </c>
      <c r="E3881" s="668" t="s">
        <v>1705</v>
      </c>
      <c r="F3881" s="844" t="s">
        <v>648</v>
      </c>
      <c r="G3881" s="868" t="s">
        <v>303</v>
      </c>
      <c r="H3881" s="959" t="s">
        <v>1087</v>
      </c>
      <c r="I3881" s="861" t="s">
        <v>29</v>
      </c>
      <c r="J3881" s="1"/>
    </row>
    <row r="3882" spans="1:10" ht="12.75" customHeight="1">
      <c r="A3882" s="667" t="s">
        <v>6879</v>
      </c>
      <c r="B3882" s="600" t="s">
        <v>1907</v>
      </c>
      <c r="C3882" s="604" t="s">
        <v>3283</v>
      </c>
      <c r="D3882" s="673" t="s">
        <v>1688</v>
      </c>
      <c r="E3882" s="668" t="s">
        <v>1705</v>
      </c>
      <c r="F3882" s="844" t="s">
        <v>7115</v>
      </c>
      <c r="G3882" s="868" t="s">
        <v>869</v>
      </c>
      <c r="H3882" s="959" t="s">
        <v>3315</v>
      </c>
      <c r="I3882" s="861" t="s">
        <v>29</v>
      </c>
      <c r="J3882" s="1"/>
    </row>
    <row r="3883" spans="1:10" ht="12.75" customHeight="1">
      <c r="A3883" s="667" t="s">
        <v>6886</v>
      </c>
      <c r="B3883" s="600" t="s">
        <v>3486</v>
      </c>
      <c r="C3883" s="604" t="s">
        <v>3283</v>
      </c>
      <c r="D3883" s="673" t="s">
        <v>1688</v>
      </c>
      <c r="E3883" s="668" t="s">
        <v>1705</v>
      </c>
      <c r="F3883" s="863" t="s">
        <v>7116</v>
      </c>
      <c r="G3883" s="868" t="s">
        <v>869</v>
      </c>
      <c r="H3883" s="959" t="s">
        <v>3313</v>
      </c>
      <c r="I3883" s="861" t="s">
        <v>29</v>
      </c>
      <c r="J3883" s="1"/>
    </row>
    <row r="3884" spans="1:10" ht="12.75" customHeight="1">
      <c r="A3884" s="667" t="s">
        <v>6887</v>
      </c>
      <c r="B3884" s="600" t="s">
        <v>4265</v>
      </c>
      <c r="C3884" s="604" t="s">
        <v>3283</v>
      </c>
      <c r="D3884" s="673" t="s">
        <v>1688</v>
      </c>
      <c r="E3884" s="668" t="s">
        <v>1705</v>
      </c>
      <c r="F3884" s="845" t="s">
        <v>998</v>
      </c>
      <c r="G3884" s="869" t="s">
        <v>869</v>
      </c>
      <c r="H3884" s="959" t="s">
        <v>4911</v>
      </c>
      <c r="I3884" s="870" t="s">
        <v>29</v>
      </c>
      <c r="J3884" s="1"/>
    </row>
    <row r="3885" spans="1:10" ht="12.75" customHeight="1">
      <c r="A3885" s="667" t="s">
        <v>7118</v>
      </c>
      <c r="B3885" s="600" t="s">
        <v>2256</v>
      </c>
      <c r="C3885" s="604" t="s">
        <v>3317</v>
      </c>
      <c r="D3885" s="673" t="s">
        <v>1688</v>
      </c>
      <c r="E3885" s="668" t="s">
        <v>1705</v>
      </c>
      <c r="F3885" s="847" t="s">
        <v>6437</v>
      </c>
      <c r="G3885" s="866" t="s">
        <v>303</v>
      </c>
      <c r="H3885" s="600" t="s">
        <v>1714</v>
      </c>
      <c r="I3885" s="862" t="s">
        <v>29</v>
      </c>
      <c r="J3885" s="1"/>
    </row>
    <row r="3886" spans="1:10" ht="12.75" customHeight="1">
      <c r="A3886" s="667"/>
      <c r="B3886" s="600"/>
      <c r="C3886" s="604"/>
      <c r="D3886" s="673"/>
      <c r="E3886" s="668"/>
      <c r="F3886" s="847"/>
      <c r="G3886" s="866"/>
      <c r="H3886" s="600"/>
      <c r="I3886" s="862"/>
      <c r="J3886" s="1"/>
    </row>
    <row r="3887" spans="1:10" ht="12.75" customHeight="1">
      <c r="A3887" s="381" t="s">
        <v>1638</v>
      </c>
      <c r="B3887" s="2245">
        <v>2</v>
      </c>
      <c r="C3887" s="2080"/>
      <c r="D3887" s="2080"/>
      <c r="E3887" s="2080"/>
      <c r="F3887" s="2080"/>
      <c r="G3887" s="2080"/>
      <c r="H3887" s="2080"/>
      <c r="I3887" s="2081"/>
      <c r="J3887" s="1"/>
    </row>
    <row r="3888" spans="1:10" ht="12.75" customHeight="1">
      <c r="A3888" s="667" t="s">
        <v>7119</v>
      </c>
      <c r="B3888" s="1658" t="s">
        <v>7120</v>
      </c>
      <c r="C3888" s="672" t="s">
        <v>3289</v>
      </c>
      <c r="D3888" s="668" t="s">
        <v>1688</v>
      </c>
      <c r="E3888" s="668" t="s">
        <v>1689</v>
      </c>
      <c r="F3888" s="667" t="s">
        <v>879</v>
      </c>
      <c r="G3888" s="866" t="s">
        <v>303</v>
      </c>
      <c r="H3888" s="959" t="s">
        <v>861</v>
      </c>
      <c r="I3888" s="862" t="s">
        <v>29</v>
      </c>
      <c r="J3888" s="1"/>
    </row>
    <row r="3889" spans="1:10" ht="12.75" customHeight="1">
      <c r="A3889" s="844" t="s">
        <v>7119</v>
      </c>
      <c r="B3889" s="855" t="s">
        <v>7120</v>
      </c>
      <c r="C3889" s="672" t="s">
        <v>3289</v>
      </c>
      <c r="D3889" s="668" t="s">
        <v>1688</v>
      </c>
      <c r="E3889" s="668" t="s">
        <v>1689</v>
      </c>
      <c r="F3889" s="844" t="s">
        <v>879</v>
      </c>
      <c r="G3889" s="859" t="s">
        <v>303</v>
      </c>
      <c r="H3889" s="959" t="s">
        <v>861</v>
      </c>
      <c r="I3889" s="860" t="s">
        <v>29</v>
      </c>
      <c r="J3889" s="1"/>
    </row>
    <row r="3890" spans="1:10" ht="12.75" customHeight="1">
      <c r="A3890" s="844" t="s">
        <v>6965</v>
      </c>
      <c r="B3890" s="855" t="s">
        <v>859</v>
      </c>
      <c r="C3890" s="1661" t="s">
        <v>3283</v>
      </c>
      <c r="D3890" s="668" t="s">
        <v>1688</v>
      </c>
      <c r="E3890" s="668" t="s">
        <v>1689</v>
      </c>
      <c r="F3890" s="844" t="s">
        <v>6968</v>
      </c>
      <c r="G3890" s="859" t="s">
        <v>420</v>
      </c>
      <c r="H3890" s="959" t="s">
        <v>859</v>
      </c>
      <c r="I3890" s="860" t="s">
        <v>29</v>
      </c>
      <c r="J3890" s="1"/>
    </row>
    <row r="3891" spans="1:10" ht="12.75" customHeight="1">
      <c r="A3891" s="844" t="s">
        <v>7121</v>
      </c>
      <c r="B3891" s="855" t="s">
        <v>7122</v>
      </c>
      <c r="C3891" s="672" t="s">
        <v>3475</v>
      </c>
      <c r="D3891" s="668" t="s">
        <v>1688</v>
      </c>
      <c r="E3891" s="668" t="s">
        <v>1689</v>
      </c>
      <c r="F3891" s="844" t="s">
        <v>879</v>
      </c>
      <c r="G3891" s="859" t="s">
        <v>303</v>
      </c>
      <c r="H3891" s="959" t="s">
        <v>861</v>
      </c>
      <c r="I3891" s="860" t="s">
        <v>29</v>
      </c>
      <c r="J3891" s="1"/>
    </row>
    <row r="3892" spans="1:10" ht="12.75" customHeight="1">
      <c r="A3892" s="844" t="s">
        <v>7121</v>
      </c>
      <c r="B3892" s="855" t="s">
        <v>7122</v>
      </c>
      <c r="C3892" s="672" t="s">
        <v>3475</v>
      </c>
      <c r="D3892" s="668" t="s">
        <v>1688</v>
      </c>
      <c r="E3892" s="668" t="s">
        <v>1689</v>
      </c>
      <c r="F3892" s="844" t="s">
        <v>879</v>
      </c>
      <c r="G3892" s="859" t="s">
        <v>303</v>
      </c>
      <c r="H3892" s="959" t="s">
        <v>861</v>
      </c>
      <c r="I3892" s="860" t="s">
        <v>29</v>
      </c>
      <c r="J3892" s="1"/>
    </row>
    <row r="3893" spans="1:10" ht="12.75" customHeight="1">
      <c r="A3893" s="844" t="s">
        <v>7123</v>
      </c>
      <c r="B3893" s="857" t="s">
        <v>7124</v>
      </c>
      <c r="C3893" s="672" t="s">
        <v>3289</v>
      </c>
      <c r="D3893" s="668" t="s">
        <v>1688</v>
      </c>
      <c r="E3893" s="668" t="s">
        <v>1705</v>
      </c>
      <c r="F3893" s="850" t="s">
        <v>891</v>
      </c>
      <c r="G3893" s="859" t="s">
        <v>303</v>
      </c>
      <c r="H3893" s="959" t="s">
        <v>7125</v>
      </c>
      <c r="I3893" s="860" t="s">
        <v>29</v>
      </c>
      <c r="J3893" s="1"/>
    </row>
    <row r="3894" spans="1:10" ht="12.75" customHeight="1">
      <c r="A3894" s="844" t="s">
        <v>7123</v>
      </c>
      <c r="B3894" s="857" t="s">
        <v>7124</v>
      </c>
      <c r="C3894" s="672" t="s">
        <v>3289</v>
      </c>
      <c r="D3894" s="668" t="s">
        <v>1688</v>
      </c>
      <c r="E3894" s="668" t="s">
        <v>1705</v>
      </c>
      <c r="F3894" s="850" t="s">
        <v>891</v>
      </c>
      <c r="G3894" s="859" t="s">
        <v>303</v>
      </c>
      <c r="H3894" s="959" t="s">
        <v>7125</v>
      </c>
      <c r="I3894" s="860" t="s">
        <v>29</v>
      </c>
      <c r="J3894" s="1"/>
    </row>
    <row r="3895" spans="1:10" ht="12.75" customHeight="1">
      <c r="A3895" s="844" t="s">
        <v>6970</v>
      </c>
      <c r="B3895" s="855" t="s">
        <v>3422</v>
      </c>
      <c r="C3895" s="672" t="s">
        <v>3475</v>
      </c>
      <c r="D3895" s="668" t="s">
        <v>1688</v>
      </c>
      <c r="E3895" s="668" t="s">
        <v>1705</v>
      </c>
      <c r="F3895" s="850" t="s">
        <v>4881</v>
      </c>
      <c r="G3895" s="859" t="s">
        <v>80</v>
      </c>
      <c r="H3895" s="959" t="s">
        <v>1537</v>
      </c>
      <c r="I3895" s="860" t="s">
        <v>40</v>
      </c>
      <c r="J3895" s="1"/>
    </row>
    <row r="3896" spans="1:10" ht="12.75" customHeight="1">
      <c r="A3896" s="850" t="s">
        <v>7126</v>
      </c>
      <c r="B3896" s="857" t="s">
        <v>1943</v>
      </c>
      <c r="C3896" s="851" t="s">
        <v>3283</v>
      </c>
      <c r="D3896" s="668" t="s">
        <v>1688</v>
      </c>
      <c r="E3896" s="668" t="s">
        <v>1705</v>
      </c>
      <c r="F3896" s="850" t="s">
        <v>1908</v>
      </c>
      <c r="G3896" s="868" t="s">
        <v>869</v>
      </c>
      <c r="H3896" s="959" t="s">
        <v>3315</v>
      </c>
      <c r="I3896" s="861" t="s">
        <v>29</v>
      </c>
      <c r="J3896" s="1"/>
    </row>
    <row r="3897" spans="1:10" ht="12.75" customHeight="1">
      <c r="A3897" s="850" t="s">
        <v>7126</v>
      </c>
      <c r="B3897" s="857" t="s">
        <v>1943</v>
      </c>
      <c r="C3897" s="851" t="s">
        <v>3283</v>
      </c>
      <c r="D3897" s="668" t="s">
        <v>1688</v>
      </c>
      <c r="E3897" s="668" t="s">
        <v>1705</v>
      </c>
      <c r="F3897" s="850" t="s">
        <v>989</v>
      </c>
      <c r="G3897" s="868" t="s">
        <v>869</v>
      </c>
      <c r="H3897" s="959" t="s">
        <v>3315</v>
      </c>
      <c r="I3897" s="861" t="s">
        <v>29</v>
      </c>
      <c r="J3897" s="1"/>
    </row>
    <row r="3898" spans="1:10" ht="12.75" customHeight="1">
      <c r="A3898" s="850" t="s">
        <v>7126</v>
      </c>
      <c r="B3898" s="857" t="s">
        <v>1943</v>
      </c>
      <c r="C3898" s="851" t="s">
        <v>3283</v>
      </c>
      <c r="D3898" s="668" t="s">
        <v>1688</v>
      </c>
      <c r="E3898" s="668" t="s">
        <v>1705</v>
      </c>
      <c r="F3898" s="850" t="s">
        <v>4994</v>
      </c>
      <c r="G3898" s="868" t="s">
        <v>420</v>
      </c>
      <c r="H3898" s="959" t="s">
        <v>3315</v>
      </c>
      <c r="I3898" s="861" t="s">
        <v>29</v>
      </c>
      <c r="J3898" s="1"/>
    </row>
    <row r="3899" spans="1:10" ht="14.25" customHeight="1">
      <c r="A3899" s="850" t="s">
        <v>6980</v>
      </c>
      <c r="B3899" s="857" t="s">
        <v>3336</v>
      </c>
      <c r="C3899" s="851" t="s">
        <v>3283</v>
      </c>
      <c r="D3899" s="668" t="s">
        <v>1688</v>
      </c>
      <c r="E3899" s="668" t="s">
        <v>1705</v>
      </c>
      <c r="F3899" s="850" t="s">
        <v>6981</v>
      </c>
      <c r="G3899" s="868" t="s">
        <v>420</v>
      </c>
      <c r="H3899" s="959" t="s">
        <v>3313</v>
      </c>
      <c r="I3899" s="861" t="s">
        <v>29</v>
      </c>
      <c r="J3899" s="1"/>
    </row>
    <row r="3900" spans="1:10" ht="12.75" customHeight="1">
      <c r="A3900" s="850" t="s">
        <v>6980</v>
      </c>
      <c r="B3900" s="857" t="s">
        <v>3336</v>
      </c>
      <c r="C3900" s="851" t="s">
        <v>3283</v>
      </c>
      <c r="D3900" s="668" t="s">
        <v>1688</v>
      </c>
      <c r="E3900" s="668" t="s">
        <v>1705</v>
      </c>
      <c r="F3900" s="850" t="s">
        <v>1009</v>
      </c>
      <c r="G3900" s="868" t="s">
        <v>869</v>
      </c>
      <c r="H3900" s="959" t="s">
        <v>3313</v>
      </c>
      <c r="I3900" s="861" t="s">
        <v>29</v>
      </c>
      <c r="J3900" s="1"/>
    </row>
    <row r="3901" spans="1:10" ht="12.75" customHeight="1">
      <c r="A3901" s="850" t="s">
        <v>6982</v>
      </c>
      <c r="B3901" s="857" t="s">
        <v>4285</v>
      </c>
      <c r="C3901" s="851" t="s">
        <v>3283</v>
      </c>
      <c r="D3901" s="668" t="s">
        <v>1688</v>
      </c>
      <c r="E3901" s="668" t="s">
        <v>1705</v>
      </c>
      <c r="F3901" s="844" t="s">
        <v>998</v>
      </c>
      <c r="G3901" s="868" t="s">
        <v>869</v>
      </c>
      <c r="H3901" s="959" t="s">
        <v>4911</v>
      </c>
      <c r="I3901" s="861" t="s">
        <v>29</v>
      </c>
      <c r="J3901" s="1"/>
    </row>
    <row r="3902" spans="1:10" ht="12.75" customHeight="1">
      <c r="A3902" s="850" t="s">
        <v>6983</v>
      </c>
      <c r="B3902" s="857" t="s">
        <v>657</v>
      </c>
      <c r="C3902" s="851" t="s">
        <v>3283</v>
      </c>
      <c r="D3902" s="668" t="s">
        <v>1688</v>
      </c>
      <c r="E3902" s="668" t="s">
        <v>1705</v>
      </c>
      <c r="F3902" s="850" t="s">
        <v>7127</v>
      </c>
      <c r="G3902" s="868" t="s">
        <v>857</v>
      </c>
      <c r="H3902" s="959" t="s">
        <v>657</v>
      </c>
      <c r="I3902" s="861" t="s">
        <v>29</v>
      </c>
      <c r="J3902" s="1"/>
    </row>
    <row r="3903" spans="1:10" ht="12.75" customHeight="1">
      <c r="A3903" s="844" t="s">
        <v>6985</v>
      </c>
      <c r="B3903" s="855" t="s">
        <v>2273</v>
      </c>
      <c r="C3903" s="1661" t="s">
        <v>3317</v>
      </c>
      <c r="D3903" s="668" t="s">
        <v>1688</v>
      </c>
      <c r="E3903" s="668" t="s">
        <v>1705</v>
      </c>
      <c r="F3903" s="844" t="s">
        <v>879</v>
      </c>
      <c r="G3903" s="859" t="s">
        <v>303</v>
      </c>
      <c r="H3903" s="959" t="s">
        <v>861</v>
      </c>
      <c r="I3903" s="860" t="s">
        <v>29</v>
      </c>
      <c r="J3903" s="1"/>
    </row>
    <row r="3904" spans="1:10" ht="12.75" customHeight="1">
      <c r="A3904" s="850" t="s">
        <v>6893</v>
      </c>
      <c r="B3904" s="857" t="s">
        <v>2256</v>
      </c>
      <c r="C3904" s="851" t="s">
        <v>3317</v>
      </c>
      <c r="D3904" s="668" t="s">
        <v>1688</v>
      </c>
      <c r="E3904" s="668" t="s">
        <v>1705</v>
      </c>
      <c r="F3904" s="850" t="s">
        <v>7128</v>
      </c>
      <c r="G3904" s="868" t="s">
        <v>303</v>
      </c>
      <c r="H3904" s="959" t="s">
        <v>1714</v>
      </c>
      <c r="I3904" s="861" t="s">
        <v>29</v>
      </c>
      <c r="J3904" s="1"/>
    </row>
    <row r="3905" spans="1:10" ht="12.75" customHeight="1">
      <c r="A3905" s="850"/>
      <c r="B3905" s="857"/>
      <c r="C3905" s="851"/>
      <c r="D3905" s="668"/>
      <c r="E3905" s="668"/>
      <c r="F3905" s="850"/>
      <c r="G3905" s="868"/>
      <c r="H3905" s="959"/>
      <c r="I3905" s="861"/>
      <c r="J3905" s="1"/>
    </row>
    <row r="3906" spans="1:10" ht="12.75" customHeight="1">
      <c r="A3906" s="381" t="s">
        <v>1638</v>
      </c>
      <c r="B3906" s="2245">
        <v>3</v>
      </c>
      <c r="C3906" s="2080"/>
      <c r="D3906" s="2080"/>
      <c r="E3906" s="2080"/>
      <c r="F3906" s="2080"/>
      <c r="G3906" s="2080"/>
      <c r="H3906" s="2080"/>
      <c r="I3906" s="2081"/>
      <c r="J3906" s="1"/>
    </row>
    <row r="3907" spans="1:10" ht="12.75" customHeight="1">
      <c r="A3907" s="667" t="s">
        <v>6986</v>
      </c>
      <c r="B3907" s="1658" t="s">
        <v>6987</v>
      </c>
      <c r="C3907" s="1662" t="s">
        <v>3283</v>
      </c>
      <c r="D3907" s="668" t="s">
        <v>1688</v>
      </c>
      <c r="E3907" s="668" t="s">
        <v>1689</v>
      </c>
      <c r="F3907" s="667" t="s">
        <v>877</v>
      </c>
      <c r="G3907" s="871" t="s">
        <v>303</v>
      </c>
      <c r="H3907" s="959" t="s">
        <v>859</v>
      </c>
      <c r="I3907" s="872" t="s">
        <v>37</v>
      </c>
      <c r="J3907" s="1"/>
    </row>
    <row r="3908" spans="1:10" ht="12.75" customHeight="1">
      <c r="A3908" s="844" t="s">
        <v>6988</v>
      </c>
      <c r="B3908" s="855" t="s">
        <v>4448</v>
      </c>
      <c r="C3908" s="1661" t="s">
        <v>3283</v>
      </c>
      <c r="D3908" s="668" t="s">
        <v>1688</v>
      </c>
      <c r="E3908" s="668" t="s">
        <v>1689</v>
      </c>
      <c r="F3908" s="844" t="s">
        <v>873</v>
      </c>
      <c r="G3908" s="866" t="s">
        <v>80</v>
      </c>
      <c r="H3908" s="959" t="s">
        <v>861</v>
      </c>
      <c r="I3908" s="862" t="s">
        <v>29</v>
      </c>
      <c r="J3908" s="1"/>
    </row>
    <row r="3909" spans="1:10" ht="12.75" customHeight="1">
      <c r="A3909" s="844" t="s">
        <v>2406</v>
      </c>
      <c r="B3909" s="855" t="s">
        <v>1943</v>
      </c>
      <c r="C3909" s="1661" t="s">
        <v>3283</v>
      </c>
      <c r="D3909" s="668" t="s">
        <v>1688</v>
      </c>
      <c r="E3909" s="668" t="s">
        <v>1705</v>
      </c>
      <c r="F3909" s="844" t="s">
        <v>5352</v>
      </c>
      <c r="G3909" s="868" t="s">
        <v>420</v>
      </c>
      <c r="H3909" s="959" t="s">
        <v>3315</v>
      </c>
      <c r="I3909" s="861" t="s">
        <v>29</v>
      </c>
      <c r="J3909" s="1"/>
    </row>
    <row r="3910" spans="1:10" ht="12.75" customHeight="1">
      <c r="A3910" s="844" t="s">
        <v>6989</v>
      </c>
      <c r="B3910" s="855" t="s">
        <v>6990</v>
      </c>
      <c r="C3910" s="672" t="s">
        <v>3289</v>
      </c>
      <c r="D3910" s="668" t="s">
        <v>1688</v>
      </c>
      <c r="E3910" s="668" t="s">
        <v>1705</v>
      </c>
      <c r="F3910" s="844" t="s">
        <v>7115</v>
      </c>
      <c r="G3910" s="868" t="s">
        <v>869</v>
      </c>
      <c r="H3910" s="959" t="s">
        <v>3315</v>
      </c>
      <c r="I3910" s="861" t="s">
        <v>29</v>
      </c>
      <c r="J3910" s="1"/>
    </row>
    <row r="3911" spans="1:10" ht="12.75" customHeight="1">
      <c r="A3911" s="844" t="s">
        <v>6989</v>
      </c>
      <c r="B3911" s="855" t="s">
        <v>6990</v>
      </c>
      <c r="C3911" s="672" t="s">
        <v>3289</v>
      </c>
      <c r="D3911" s="668" t="s">
        <v>1688</v>
      </c>
      <c r="E3911" s="668" t="s">
        <v>1705</v>
      </c>
      <c r="F3911" s="844" t="s">
        <v>5918</v>
      </c>
      <c r="G3911" s="868" t="s">
        <v>420</v>
      </c>
      <c r="H3911" s="959" t="s">
        <v>3315</v>
      </c>
      <c r="I3911" s="861" t="s">
        <v>29</v>
      </c>
      <c r="J3911" s="1"/>
    </row>
    <row r="3912" spans="1:10" ht="12.75" customHeight="1">
      <c r="A3912" s="667" t="s">
        <v>7129</v>
      </c>
      <c r="B3912" s="600" t="s">
        <v>6992</v>
      </c>
      <c r="C3912" s="672" t="s">
        <v>3289</v>
      </c>
      <c r="D3912" s="668" t="s">
        <v>1688</v>
      </c>
      <c r="E3912" s="668" t="s">
        <v>1689</v>
      </c>
      <c r="F3912" s="844" t="s">
        <v>990</v>
      </c>
      <c r="G3912" s="859" t="s">
        <v>869</v>
      </c>
      <c r="H3912" s="959" t="s">
        <v>863</v>
      </c>
      <c r="I3912" s="860" t="s">
        <v>37</v>
      </c>
      <c r="J3912" s="1"/>
    </row>
    <row r="3913" spans="1:10" ht="12.75" customHeight="1">
      <c r="A3913" s="667" t="s">
        <v>7129</v>
      </c>
      <c r="B3913" s="600" t="s">
        <v>6992</v>
      </c>
      <c r="C3913" s="672" t="s">
        <v>3289</v>
      </c>
      <c r="D3913" s="668" t="s">
        <v>1688</v>
      </c>
      <c r="E3913" s="668" t="s">
        <v>1689</v>
      </c>
      <c r="F3913" s="844" t="s">
        <v>862</v>
      </c>
      <c r="G3913" s="873" t="s">
        <v>303</v>
      </c>
      <c r="H3913" s="959" t="s">
        <v>863</v>
      </c>
      <c r="I3913" s="876" t="s">
        <v>29</v>
      </c>
      <c r="J3913" s="1"/>
    </row>
    <row r="3914" spans="1:10" ht="12.75" customHeight="1">
      <c r="A3914" s="844" t="s">
        <v>6994</v>
      </c>
      <c r="B3914" s="855" t="s">
        <v>6467</v>
      </c>
      <c r="C3914" s="1661" t="s">
        <v>3358</v>
      </c>
      <c r="D3914" s="668" t="s">
        <v>1688</v>
      </c>
      <c r="E3914" s="668" t="s">
        <v>1705</v>
      </c>
      <c r="F3914" s="844" t="s">
        <v>7136</v>
      </c>
      <c r="G3914" s="866" t="s">
        <v>177</v>
      </c>
      <c r="H3914" s="959" t="s">
        <v>3099</v>
      </c>
      <c r="I3914" s="862" t="s">
        <v>29</v>
      </c>
      <c r="J3914" s="1"/>
    </row>
    <row r="3915" spans="1:10" ht="12.75" customHeight="1">
      <c r="A3915" s="844" t="s">
        <v>6995</v>
      </c>
      <c r="B3915" s="855" t="s">
        <v>88</v>
      </c>
      <c r="C3915" s="1661" t="s">
        <v>3358</v>
      </c>
      <c r="D3915" s="668" t="s">
        <v>1688</v>
      </c>
      <c r="E3915" s="668" t="s">
        <v>1705</v>
      </c>
      <c r="F3915" s="844" t="s">
        <v>89</v>
      </c>
      <c r="G3915" s="859" t="s">
        <v>177</v>
      </c>
      <c r="H3915" s="959" t="s">
        <v>88</v>
      </c>
      <c r="I3915" s="860" t="s">
        <v>29</v>
      </c>
      <c r="J3915" s="1"/>
    </row>
    <row r="3916" spans="1:10" ht="12.75" customHeight="1">
      <c r="A3916" s="844" t="s">
        <v>7137</v>
      </c>
      <c r="B3916" s="855" t="s">
        <v>7138</v>
      </c>
      <c r="C3916" s="672" t="s">
        <v>3289</v>
      </c>
      <c r="D3916" s="673" t="s">
        <v>3437</v>
      </c>
      <c r="E3916" s="668" t="s">
        <v>1689</v>
      </c>
      <c r="F3916" s="844" t="s">
        <v>7139</v>
      </c>
      <c r="G3916" s="859" t="s">
        <v>303</v>
      </c>
      <c r="H3916" s="959" t="s">
        <v>861</v>
      </c>
      <c r="I3916" s="860" t="s">
        <v>29</v>
      </c>
      <c r="J3916" s="1"/>
    </row>
    <row r="3917" spans="1:10" ht="12.75" customHeight="1">
      <c r="A3917" s="863" t="s">
        <v>7140</v>
      </c>
      <c r="B3917" s="877" t="s">
        <v>7141</v>
      </c>
      <c r="C3917" s="672" t="s">
        <v>3289</v>
      </c>
      <c r="D3917" s="673" t="s">
        <v>3437</v>
      </c>
      <c r="E3917" s="668" t="s">
        <v>1705</v>
      </c>
      <c r="F3917" s="844" t="s">
        <v>889</v>
      </c>
      <c r="G3917" s="859" t="s">
        <v>303</v>
      </c>
      <c r="H3917" s="959" t="s">
        <v>7061</v>
      </c>
      <c r="I3917" s="860" t="s">
        <v>29</v>
      </c>
      <c r="J3917" s="1"/>
    </row>
    <row r="3918" spans="1:10" ht="12.75" customHeight="1">
      <c r="A3918" s="845" t="s">
        <v>7142</v>
      </c>
      <c r="B3918" s="878" t="s">
        <v>7143</v>
      </c>
      <c r="C3918" s="672" t="s">
        <v>3289</v>
      </c>
      <c r="D3918" s="673" t="s">
        <v>3437</v>
      </c>
      <c r="E3918" s="668" t="s">
        <v>1705</v>
      </c>
      <c r="F3918" s="844" t="s">
        <v>889</v>
      </c>
      <c r="G3918" s="859" t="s">
        <v>303</v>
      </c>
      <c r="H3918" s="889" t="s">
        <v>7061</v>
      </c>
      <c r="I3918" s="860" t="s">
        <v>29</v>
      </c>
      <c r="J3918" s="1"/>
    </row>
    <row r="3919" spans="1:10" ht="12.75" customHeight="1">
      <c r="A3919" s="845" t="s">
        <v>7144</v>
      </c>
      <c r="B3919" s="878" t="s">
        <v>7145</v>
      </c>
      <c r="C3919" s="879" t="s">
        <v>3409</v>
      </c>
      <c r="D3919" s="673" t="s">
        <v>3437</v>
      </c>
      <c r="E3919" s="668" t="s">
        <v>1705</v>
      </c>
      <c r="F3919" s="844" t="s">
        <v>858</v>
      </c>
      <c r="G3919" s="859" t="s">
        <v>857</v>
      </c>
      <c r="H3919" s="959" t="s">
        <v>859</v>
      </c>
      <c r="I3919" s="860" t="s">
        <v>29</v>
      </c>
      <c r="J3919" s="1"/>
    </row>
    <row r="3920" spans="1:10" ht="12.75" customHeight="1">
      <c r="A3920" s="667" t="s">
        <v>7158</v>
      </c>
      <c r="B3920" s="1658" t="s">
        <v>7159</v>
      </c>
      <c r="C3920" s="1662" t="s">
        <v>3409</v>
      </c>
      <c r="D3920" s="673" t="s">
        <v>3437</v>
      </c>
      <c r="E3920" s="668" t="s">
        <v>1705</v>
      </c>
      <c r="F3920" s="844" t="s">
        <v>864</v>
      </c>
      <c r="G3920" s="859" t="s">
        <v>420</v>
      </c>
      <c r="H3920" s="959" t="s">
        <v>1195</v>
      </c>
      <c r="I3920" s="860" t="s">
        <v>29</v>
      </c>
      <c r="J3920" s="1"/>
    </row>
    <row r="3921" spans="1:10" ht="12.75" customHeight="1">
      <c r="A3921" s="667"/>
      <c r="B3921" s="1658"/>
      <c r="C3921" s="1662"/>
      <c r="D3921" s="673"/>
      <c r="E3921" s="668"/>
      <c r="F3921" s="844"/>
      <c r="G3921" s="859"/>
      <c r="H3921" s="959"/>
      <c r="I3921" s="860"/>
      <c r="J3921" s="1"/>
    </row>
    <row r="3922" spans="1:10" ht="12.75" customHeight="1">
      <c r="A3922" s="381" t="s">
        <v>1638</v>
      </c>
      <c r="B3922" s="2245">
        <v>4</v>
      </c>
      <c r="C3922" s="2080"/>
      <c r="D3922" s="2080"/>
      <c r="E3922" s="2080"/>
      <c r="F3922" s="2080"/>
      <c r="G3922" s="2080"/>
      <c r="H3922" s="2080"/>
      <c r="I3922" s="2081"/>
      <c r="J3922" s="1"/>
    </row>
    <row r="3923" spans="1:10" ht="12.75" customHeight="1">
      <c r="A3923" s="667" t="s">
        <v>7162</v>
      </c>
      <c r="B3923" s="1658" t="s">
        <v>496</v>
      </c>
      <c r="C3923" s="1662" t="s">
        <v>3409</v>
      </c>
      <c r="D3923" s="668" t="s">
        <v>1688</v>
      </c>
      <c r="E3923" s="668" t="s">
        <v>1689</v>
      </c>
      <c r="F3923" s="667" t="s">
        <v>860</v>
      </c>
      <c r="G3923" s="866" t="s">
        <v>438</v>
      </c>
      <c r="H3923" s="959" t="s">
        <v>861</v>
      </c>
      <c r="I3923" s="862" t="s">
        <v>29</v>
      </c>
      <c r="J3923" s="1"/>
    </row>
    <row r="3924" spans="1:10" ht="12.75" customHeight="1">
      <c r="A3924" s="844" t="s">
        <v>7166</v>
      </c>
      <c r="B3924" s="855" t="s">
        <v>7167</v>
      </c>
      <c r="C3924" s="1661" t="s">
        <v>3409</v>
      </c>
      <c r="D3924" s="668" t="s">
        <v>1688</v>
      </c>
      <c r="E3924" s="668" t="s">
        <v>1689</v>
      </c>
      <c r="F3924" s="844" t="s">
        <v>7171</v>
      </c>
      <c r="G3924" s="859" t="s">
        <v>303</v>
      </c>
      <c r="H3924" s="959" t="s">
        <v>861</v>
      </c>
      <c r="I3924" s="860" t="s">
        <v>29</v>
      </c>
      <c r="J3924" s="1"/>
    </row>
    <row r="3925" spans="1:10" ht="12.75" customHeight="1">
      <c r="A3925" s="844" t="s">
        <v>7174</v>
      </c>
      <c r="B3925" s="855" t="s">
        <v>7176</v>
      </c>
      <c r="C3925" s="1661" t="s">
        <v>3409</v>
      </c>
      <c r="D3925" s="668" t="s">
        <v>1688</v>
      </c>
      <c r="E3925" s="668" t="s">
        <v>1705</v>
      </c>
      <c r="F3925" s="844" t="s">
        <v>867</v>
      </c>
      <c r="G3925" s="859" t="s">
        <v>80</v>
      </c>
      <c r="H3925" s="959" t="s">
        <v>868</v>
      </c>
      <c r="I3925" s="860" t="s">
        <v>37</v>
      </c>
      <c r="J3925" s="1"/>
    </row>
    <row r="3926" spans="1:10" ht="12.75" customHeight="1">
      <c r="A3926" s="844" t="s">
        <v>7177</v>
      </c>
      <c r="B3926" s="855" t="s">
        <v>6990</v>
      </c>
      <c r="C3926" s="672" t="s">
        <v>3289</v>
      </c>
      <c r="D3926" s="668" t="s">
        <v>1688</v>
      </c>
      <c r="E3926" s="668" t="s">
        <v>1705</v>
      </c>
      <c r="F3926" s="850" t="s">
        <v>5780</v>
      </c>
      <c r="G3926" s="868" t="s">
        <v>869</v>
      </c>
      <c r="H3926" s="959" t="s">
        <v>3315</v>
      </c>
      <c r="I3926" s="861" t="s">
        <v>29</v>
      </c>
      <c r="J3926" s="1"/>
    </row>
    <row r="3927" spans="1:10" ht="12.75" customHeight="1">
      <c r="A3927" s="844" t="s">
        <v>7005</v>
      </c>
      <c r="B3927" s="855" t="s">
        <v>7006</v>
      </c>
      <c r="C3927" s="672" t="s">
        <v>3289</v>
      </c>
      <c r="D3927" s="668" t="s">
        <v>1688</v>
      </c>
      <c r="E3927" s="668" t="s">
        <v>1705</v>
      </c>
      <c r="F3927" s="850" t="s">
        <v>5918</v>
      </c>
      <c r="G3927" s="859" t="s">
        <v>420</v>
      </c>
      <c r="H3927" s="959" t="s">
        <v>3315</v>
      </c>
      <c r="I3927" s="860" t="s">
        <v>29</v>
      </c>
      <c r="J3927" s="1"/>
    </row>
    <row r="3928" spans="1:10" ht="12.75" customHeight="1">
      <c r="A3928" s="844" t="s">
        <v>7005</v>
      </c>
      <c r="B3928" s="855" t="s">
        <v>7006</v>
      </c>
      <c r="C3928" s="672" t="s">
        <v>3289</v>
      </c>
      <c r="D3928" s="668" t="s">
        <v>1688</v>
      </c>
      <c r="E3928" s="668" t="s">
        <v>1705</v>
      </c>
      <c r="F3928" s="850" t="s">
        <v>5780</v>
      </c>
      <c r="G3928" s="868" t="s">
        <v>869</v>
      </c>
      <c r="H3928" s="959" t="s">
        <v>3315</v>
      </c>
      <c r="I3928" s="861" t="s">
        <v>29</v>
      </c>
      <c r="J3928" s="1"/>
    </row>
    <row r="3929" spans="1:10" ht="12.75" customHeight="1">
      <c r="A3929" s="844" t="s">
        <v>7180</v>
      </c>
      <c r="B3929" s="855" t="s">
        <v>7181</v>
      </c>
      <c r="C3929" s="672" t="s">
        <v>3289</v>
      </c>
      <c r="D3929" s="668" t="s">
        <v>1688</v>
      </c>
      <c r="E3929" s="668" t="s">
        <v>1689</v>
      </c>
      <c r="F3929" s="850" t="s">
        <v>990</v>
      </c>
      <c r="G3929" s="868" t="s">
        <v>420</v>
      </c>
      <c r="H3929" s="959" t="s">
        <v>863</v>
      </c>
      <c r="I3929" s="861" t="s">
        <v>37</v>
      </c>
      <c r="J3929" s="1"/>
    </row>
    <row r="3930" spans="1:10" ht="12.75" customHeight="1">
      <c r="A3930" s="844" t="s">
        <v>7180</v>
      </c>
      <c r="B3930" s="855" t="s">
        <v>7181</v>
      </c>
      <c r="C3930" s="672" t="s">
        <v>3289</v>
      </c>
      <c r="D3930" s="668" t="s">
        <v>1688</v>
      </c>
      <c r="E3930" s="668" t="s">
        <v>1689</v>
      </c>
      <c r="F3930" s="850" t="s">
        <v>862</v>
      </c>
      <c r="G3930" s="868" t="s">
        <v>303</v>
      </c>
      <c r="H3930" s="959" t="s">
        <v>863</v>
      </c>
      <c r="I3930" s="861" t="s">
        <v>29</v>
      </c>
      <c r="J3930" s="1"/>
    </row>
    <row r="3931" spans="1:10" ht="12.75" customHeight="1">
      <c r="A3931" s="844" t="s">
        <v>7009</v>
      </c>
      <c r="B3931" s="855" t="s">
        <v>4285</v>
      </c>
      <c r="C3931" s="672" t="s">
        <v>3289</v>
      </c>
      <c r="D3931" s="668" t="s">
        <v>1688</v>
      </c>
      <c r="E3931" s="668" t="s">
        <v>1689</v>
      </c>
      <c r="F3931" s="844" t="s">
        <v>998</v>
      </c>
      <c r="G3931" s="868" t="s">
        <v>869</v>
      </c>
      <c r="H3931" s="959" t="s">
        <v>4911</v>
      </c>
      <c r="I3931" s="861" t="s">
        <v>29</v>
      </c>
      <c r="J3931" s="1"/>
    </row>
    <row r="3932" spans="1:10" ht="12.75" customHeight="1">
      <c r="A3932" s="844" t="s">
        <v>7011</v>
      </c>
      <c r="B3932" s="855" t="s">
        <v>1803</v>
      </c>
      <c r="C3932" s="1661" t="s">
        <v>3358</v>
      </c>
      <c r="D3932" s="668" t="s">
        <v>1688</v>
      </c>
      <c r="E3932" s="668" t="s">
        <v>1705</v>
      </c>
      <c r="F3932" s="850" t="s">
        <v>89</v>
      </c>
      <c r="G3932" s="859" t="s">
        <v>177</v>
      </c>
      <c r="H3932" s="959" t="s">
        <v>88</v>
      </c>
      <c r="I3932" s="860" t="s">
        <v>29</v>
      </c>
      <c r="J3932" s="1"/>
    </row>
    <row r="3933" spans="1:10" ht="12.75" customHeight="1">
      <c r="A3933" s="844" t="s">
        <v>7012</v>
      </c>
      <c r="B3933" s="855" t="s">
        <v>7013</v>
      </c>
      <c r="C3933" s="1661" t="s">
        <v>3358</v>
      </c>
      <c r="D3933" s="668" t="s">
        <v>1688</v>
      </c>
      <c r="E3933" s="668" t="s">
        <v>1705</v>
      </c>
      <c r="F3933" s="850" t="s">
        <v>184</v>
      </c>
      <c r="G3933" s="868" t="s">
        <v>303</v>
      </c>
      <c r="H3933" s="959" t="s">
        <v>6</v>
      </c>
      <c r="I3933" s="861" t="s">
        <v>29</v>
      </c>
      <c r="J3933" s="1"/>
    </row>
    <row r="3934" spans="1:10" ht="12.75" customHeight="1">
      <c r="A3934" s="844" t="s">
        <v>7015</v>
      </c>
      <c r="B3934" s="855" t="s">
        <v>7016</v>
      </c>
      <c r="C3934" s="1661" t="s">
        <v>3358</v>
      </c>
      <c r="D3934" s="668" t="s">
        <v>1688</v>
      </c>
      <c r="E3934" s="668" t="s">
        <v>1705</v>
      </c>
      <c r="F3934" s="850" t="s">
        <v>7017</v>
      </c>
      <c r="G3934" s="868" t="s">
        <v>303</v>
      </c>
      <c r="H3934" s="959" t="s">
        <v>102</v>
      </c>
      <c r="I3934" s="861" t="s">
        <v>29</v>
      </c>
      <c r="J3934" s="1"/>
    </row>
    <row r="3935" spans="1:10" ht="12.75" customHeight="1">
      <c r="A3935" s="844" t="s">
        <v>7018</v>
      </c>
      <c r="B3935" s="855" t="s">
        <v>2273</v>
      </c>
      <c r="C3935" s="1661" t="s">
        <v>3317</v>
      </c>
      <c r="D3935" s="668" t="s">
        <v>1688</v>
      </c>
      <c r="E3935" s="668" t="s">
        <v>1689</v>
      </c>
      <c r="F3935" s="844" t="s">
        <v>7022</v>
      </c>
      <c r="G3935" s="859" t="s">
        <v>303</v>
      </c>
      <c r="H3935" s="959" t="s">
        <v>861</v>
      </c>
      <c r="I3935" s="860" t="s">
        <v>29</v>
      </c>
      <c r="J3935" s="1"/>
    </row>
    <row r="3936" spans="1:10" ht="12.75" customHeight="1">
      <c r="A3936" s="844"/>
      <c r="B3936" s="855"/>
      <c r="C3936" s="1661"/>
      <c r="D3936" s="668"/>
      <c r="E3936" s="668"/>
      <c r="F3936" s="844"/>
      <c r="G3936" s="859"/>
      <c r="H3936" s="959"/>
      <c r="I3936" s="860"/>
      <c r="J3936" s="1"/>
    </row>
    <row r="3937" spans="1:10" ht="12.75" customHeight="1">
      <c r="A3937" s="381" t="s">
        <v>1638</v>
      </c>
      <c r="B3937" s="2245">
        <v>5</v>
      </c>
      <c r="C3937" s="2080"/>
      <c r="D3937" s="2080"/>
      <c r="E3937" s="2080"/>
      <c r="F3937" s="2080"/>
      <c r="G3937" s="2080"/>
      <c r="H3937" s="2080"/>
      <c r="I3937" s="2081"/>
      <c r="J3937" s="1"/>
    </row>
    <row r="3938" spans="1:10" ht="12.75" customHeight="1">
      <c r="A3938" s="667" t="s">
        <v>7192</v>
      </c>
      <c r="B3938" s="1658" t="s">
        <v>7193</v>
      </c>
      <c r="C3938" s="1662" t="s">
        <v>3409</v>
      </c>
      <c r="D3938" s="668" t="s">
        <v>1688</v>
      </c>
      <c r="E3938" s="668" t="s">
        <v>1705</v>
      </c>
      <c r="F3938" s="845" t="s">
        <v>7194</v>
      </c>
      <c r="G3938" s="889" t="s">
        <v>420</v>
      </c>
      <c r="H3938" s="959" t="s">
        <v>859</v>
      </c>
      <c r="I3938" s="862" t="s">
        <v>37</v>
      </c>
      <c r="J3938" s="1"/>
    </row>
    <row r="3939" spans="1:10" ht="12.75" customHeight="1">
      <c r="A3939" s="844" t="s">
        <v>7020</v>
      </c>
      <c r="B3939" s="877" t="s">
        <v>7021</v>
      </c>
      <c r="C3939" s="880" t="s">
        <v>3283</v>
      </c>
      <c r="D3939" s="668" t="s">
        <v>1688</v>
      </c>
      <c r="E3939" s="668" t="s">
        <v>1705</v>
      </c>
      <c r="F3939" s="667" t="s">
        <v>7022</v>
      </c>
      <c r="G3939" s="667" t="s">
        <v>7023</v>
      </c>
      <c r="H3939" s="959" t="s">
        <v>861</v>
      </c>
      <c r="I3939" s="860" t="s">
        <v>29</v>
      </c>
      <c r="J3939" s="1"/>
    </row>
    <row r="3940" spans="1:10" ht="12.75" customHeight="1">
      <c r="A3940" s="844" t="s">
        <v>7211</v>
      </c>
      <c r="B3940" s="878" t="s">
        <v>4603</v>
      </c>
      <c r="C3940" s="672" t="s">
        <v>3289</v>
      </c>
      <c r="D3940" s="668" t="s">
        <v>1688</v>
      </c>
      <c r="E3940" s="668" t="s">
        <v>1689</v>
      </c>
      <c r="F3940" s="844" t="s">
        <v>7115</v>
      </c>
      <c r="G3940" s="868" t="s">
        <v>869</v>
      </c>
      <c r="H3940" s="959" t="s">
        <v>3315</v>
      </c>
      <c r="I3940" s="861" t="s">
        <v>29</v>
      </c>
      <c r="J3940" s="1"/>
    </row>
    <row r="3941" spans="1:10" ht="12.75" customHeight="1">
      <c r="A3941" s="844" t="s">
        <v>7212</v>
      </c>
      <c r="B3941" s="878" t="s">
        <v>7213</v>
      </c>
      <c r="C3941" s="879" t="s">
        <v>3409</v>
      </c>
      <c r="D3941" s="668" t="s">
        <v>1688</v>
      </c>
      <c r="E3941" s="668" t="s">
        <v>1705</v>
      </c>
      <c r="F3941" s="844" t="s">
        <v>7171</v>
      </c>
      <c r="G3941" s="868" t="s">
        <v>303</v>
      </c>
      <c r="H3941" s="959" t="s">
        <v>861</v>
      </c>
      <c r="I3941" s="861" t="s">
        <v>29</v>
      </c>
      <c r="J3941" s="1"/>
    </row>
    <row r="3942" spans="1:10" ht="12.75" customHeight="1">
      <c r="A3942" s="850" t="s">
        <v>7042</v>
      </c>
      <c r="B3942" s="856" t="s">
        <v>7043</v>
      </c>
      <c r="C3942" s="881" t="s">
        <v>3409</v>
      </c>
      <c r="D3942" s="668" t="s">
        <v>3437</v>
      </c>
      <c r="E3942" s="668" t="s">
        <v>1689</v>
      </c>
      <c r="F3942" s="844" t="s">
        <v>7171</v>
      </c>
      <c r="G3942" s="859" t="s">
        <v>303</v>
      </c>
      <c r="H3942" s="959" t="s">
        <v>861</v>
      </c>
      <c r="I3942" s="860" t="s">
        <v>29</v>
      </c>
      <c r="J3942" s="1"/>
    </row>
    <row r="3943" spans="1:10" ht="12.75" customHeight="1">
      <c r="A3943" s="850" t="s">
        <v>7214</v>
      </c>
      <c r="B3943" s="857" t="s">
        <v>7215</v>
      </c>
      <c r="C3943" s="672" t="s">
        <v>3289</v>
      </c>
      <c r="D3943" s="668" t="s">
        <v>3437</v>
      </c>
      <c r="E3943" s="668" t="s">
        <v>1705</v>
      </c>
      <c r="F3943" s="844" t="s">
        <v>886</v>
      </c>
      <c r="G3943" s="859" t="s">
        <v>303</v>
      </c>
      <c r="H3943" s="959" t="s">
        <v>887</v>
      </c>
      <c r="I3943" s="860" t="s">
        <v>29</v>
      </c>
      <c r="J3943" s="1"/>
    </row>
    <row r="3944" spans="1:10" ht="12.75" customHeight="1">
      <c r="A3944" s="850" t="s">
        <v>7039</v>
      </c>
      <c r="B3944" s="857" t="s">
        <v>7216</v>
      </c>
      <c r="C3944" s="672" t="s">
        <v>3289</v>
      </c>
      <c r="D3944" s="668" t="s">
        <v>3437</v>
      </c>
      <c r="E3944" s="668" t="s">
        <v>1705</v>
      </c>
      <c r="F3944" s="844" t="s">
        <v>888</v>
      </c>
      <c r="G3944" s="859" t="s">
        <v>303</v>
      </c>
      <c r="H3944" s="959" t="s">
        <v>7041</v>
      </c>
      <c r="I3944" s="860" t="s">
        <v>29</v>
      </c>
      <c r="J3944" s="1"/>
    </row>
    <row r="3945" spans="1:10" ht="12.75" customHeight="1">
      <c r="A3945" s="850" t="s">
        <v>7031</v>
      </c>
      <c r="B3945" s="857" t="s">
        <v>7217</v>
      </c>
      <c r="C3945" s="851" t="s">
        <v>3409</v>
      </c>
      <c r="D3945" s="668" t="s">
        <v>3437</v>
      </c>
      <c r="E3945" s="668" t="s">
        <v>1705</v>
      </c>
      <c r="F3945" s="844" t="s">
        <v>864</v>
      </c>
      <c r="G3945" s="859" t="s">
        <v>420</v>
      </c>
      <c r="H3945" s="959" t="s">
        <v>1195</v>
      </c>
      <c r="I3945" s="860" t="s">
        <v>29</v>
      </c>
      <c r="J3945" s="1"/>
    </row>
    <row r="3946" spans="1:10" ht="12.75" customHeight="1">
      <c r="A3946" s="850" t="s">
        <v>7033</v>
      </c>
      <c r="B3946" s="857" t="s">
        <v>7034</v>
      </c>
      <c r="C3946" s="851" t="s">
        <v>3409</v>
      </c>
      <c r="D3946" s="668" t="s">
        <v>3437</v>
      </c>
      <c r="E3946" s="668" t="s">
        <v>1705</v>
      </c>
      <c r="F3946" s="844" t="s">
        <v>864</v>
      </c>
      <c r="G3946" s="859" t="s">
        <v>420</v>
      </c>
      <c r="H3946" s="889" t="s">
        <v>1195</v>
      </c>
      <c r="I3946" s="860" t="s">
        <v>29</v>
      </c>
      <c r="J3946" s="1"/>
    </row>
    <row r="3947" spans="1:10" ht="12.75" customHeight="1">
      <c r="A3947" s="850" t="s">
        <v>7030</v>
      </c>
      <c r="B3947" s="857" t="s">
        <v>7218</v>
      </c>
      <c r="C3947" s="672" t="s">
        <v>3289</v>
      </c>
      <c r="D3947" s="668" t="s">
        <v>1688</v>
      </c>
      <c r="E3947" s="668" t="s">
        <v>1705</v>
      </c>
      <c r="F3947" s="844" t="s">
        <v>7115</v>
      </c>
      <c r="G3947" s="868" t="s">
        <v>869</v>
      </c>
      <c r="H3947" s="889" t="s">
        <v>3315</v>
      </c>
      <c r="I3947" s="861" t="s">
        <v>29</v>
      </c>
      <c r="J3947" s="1"/>
    </row>
    <row r="3948" spans="1:10" ht="12.75" customHeight="1">
      <c r="A3948" s="850" t="s">
        <v>7219</v>
      </c>
      <c r="B3948" s="857" t="s">
        <v>7029</v>
      </c>
      <c r="C3948" s="672" t="s">
        <v>3289</v>
      </c>
      <c r="D3948" s="668" t="s">
        <v>1688</v>
      </c>
      <c r="E3948" s="668" t="s">
        <v>1689</v>
      </c>
      <c r="F3948" s="844" t="s">
        <v>990</v>
      </c>
      <c r="G3948" s="859" t="s">
        <v>420</v>
      </c>
      <c r="H3948" s="959" t="s">
        <v>863</v>
      </c>
      <c r="I3948" s="860" t="s">
        <v>37</v>
      </c>
      <c r="J3948" s="1"/>
    </row>
    <row r="3949" spans="1:10" ht="12.75" customHeight="1">
      <c r="A3949" s="850" t="s">
        <v>7219</v>
      </c>
      <c r="B3949" s="857" t="s">
        <v>7029</v>
      </c>
      <c r="C3949" s="672" t="s">
        <v>3289</v>
      </c>
      <c r="D3949" s="668" t="s">
        <v>1688</v>
      </c>
      <c r="E3949" s="668" t="s">
        <v>1689</v>
      </c>
      <c r="F3949" s="844" t="s">
        <v>862</v>
      </c>
      <c r="G3949" s="859" t="s">
        <v>303</v>
      </c>
      <c r="H3949" s="959" t="s">
        <v>863</v>
      </c>
      <c r="I3949" s="860" t="s">
        <v>29</v>
      </c>
      <c r="J3949" s="1"/>
    </row>
    <row r="3950" spans="1:10" ht="12.75" customHeight="1">
      <c r="A3950" s="850"/>
      <c r="B3950" s="857"/>
      <c r="C3950" s="672"/>
      <c r="D3950" s="668"/>
      <c r="E3950" s="668"/>
      <c r="F3950" s="844"/>
      <c r="G3950" s="859"/>
      <c r="H3950" s="959"/>
      <c r="I3950" s="860"/>
      <c r="J3950" s="1"/>
    </row>
    <row r="3951" spans="1:10" ht="12.75" customHeight="1">
      <c r="A3951" s="381" t="s">
        <v>1638</v>
      </c>
      <c r="B3951" s="2245">
        <v>6</v>
      </c>
      <c r="C3951" s="2080"/>
      <c r="D3951" s="2080"/>
      <c r="E3951" s="2080"/>
      <c r="F3951" s="2080"/>
      <c r="G3951" s="2080"/>
      <c r="H3951" s="2080"/>
      <c r="I3951" s="2081"/>
      <c r="J3951" s="1"/>
    </row>
    <row r="3952" spans="1:10" ht="12.75" customHeight="1">
      <c r="A3952" s="667" t="s">
        <v>7220</v>
      </c>
      <c r="B3952" s="1658" t="s">
        <v>3640</v>
      </c>
      <c r="C3952" s="672" t="s">
        <v>3289</v>
      </c>
      <c r="D3952" s="668" t="s">
        <v>1688</v>
      </c>
      <c r="E3952" s="668" t="s">
        <v>1689</v>
      </c>
      <c r="F3952" s="847" t="s">
        <v>5780</v>
      </c>
      <c r="G3952" s="889" t="s">
        <v>869</v>
      </c>
      <c r="H3952" s="959" t="s">
        <v>3315</v>
      </c>
      <c r="I3952" s="882" t="s">
        <v>29</v>
      </c>
      <c r="J3952" s="1"/>
    </row>
    <row r="3953" spans="1:10" ht="12.75" customHeight="1">
      <c r="A3953" s="844" t="s">
        <v>7221</v>
      </c>
      <c r="B3953" s="855" t="s">
        <v>3640</v>
      </c>
      <c r="C3953" s="672" t="s">
        <v>3289</v>
      </c>
      <c r="D3953" s="668" t="s">
        <v>1688</v>
      </c>
      <c r="E3953" s="668" t="s">
        <v>1689</v>
      </c>
      <c r="F3953" s="850" t="s">
        <v>5780</v>
      </c>
      <c r="G3953" s="847" t="s">
        <v>869</v>
      </c>
      <c r="H3953" s="959" t="s">
        <v>3315</v>
      </c>
      <c r="I3953" s="861" t="s">
        <v>29</v>
      </c>
      <c r="J3953" s="1"/>
    </row>
    <row r="3954" spans="1:10" ht="12.75" customHeight="1">
      <c r="A3954" s="844" t="s">
        <v>7045</v>
      </c>
      <c r="B3954" s="855" t="s">
        <v>4434</v>
      </c>
      <c r="C3954" s="1661" t="s">
        <v>3283</v>
      </c>
      <c r="D3954" s="668" t="s">
        <v>1688</v>
      </c>
      <c r="E3954" s="668" t="s">
        <v>1689</v>
      </c>
      <c r="F3954" s="844" t="s">
        <v>7171</v>
      </c>
      <c r="G3954" s="667" t="s">
        <v>303</v>
      </c>
      <c r="H3954" s="959" t="s">
        <v>861</v>
      </c>
      <c r="I3954" s="860" t="s">
        <v>29</v>
      </c>
      <c r="J3954" s="1"/>
    </row>
    <row r="3955" spans="1:10" ht="12.75" customHeight="1">
      <c r="A3955" s="844" t="s">
        <v>7222</v>
      </c>
      <c r="B3955" s="855" t="s">
        <v>7223</v>
      </c>
      <c r="C3955" s="957" t="s">
        <v>3973</v>
      </c>
      <c r="D3955" s="668" t="s">
        <v>1688</v>
      </c>
      <c r="E3955" s="668" t="s">
        <v>1705</v>
      </c>
      <c r="F3955" s="844" t="s">
        <v>7022</v>
      </c>
      <c r="G3955" s="667" t="s">
        <v>303</v>
      </c>
      <c r="H3955" s="959" t="s">
        <v>861</v>
      </c>
      <c r="I3955" s="860" t="s">
        <v>29</v>
      </c>
      <c r="J3955" s="1"/>
    </row>
    <row r="3956" spans="1:10" ht="12.75" customHeight="1">
      <c r="A3956" s="844" t="s">
        <v>7222</v>
      </c>
      <c r="B3956" s="855" t="s">
        <v>7223</v>
      </c>
      <c r="C3956" s="957" t="s">
        <v>3973</v>
      </c>
      <c r="D3956" s="668" t="s">
        <v>1688</v>
      </c>
      <c r="E3956" s="668" t="s">
        <v>1705</v>
      </c>
      <c r="F3956" s="844" t="s">
        <v>7022</v>
      </c>
      <c r="G3956" s="667" t="s">
        <v>303</v>
      </c>
      <c r="H3956" s="959" t="s">
        <v>861</v>
      </c>
      <c r="I3956" s="860" t="s">
        <v>29</v>
      </c>
      <c r="J3956" s="1"/>
    </row>
    <row r="3957" spans="1:10" ht="12.75" customHeight="1">
      <c r="A3957" s="844" t="s">
        <v>7048</v>
      </c>
      <c r="B3957" s="855" t="s">
        <v>7224</v>
      </c>
      <c r="C3957" s="672" t="s">
        <v>3289</v>
      </c>
      <c r="D3957" s="668" t="s">
        <v>1688</v>
      </c>
      <c r="E3957" s="668" t="s">
        <v>1689</v>
      </c>
      <c r="F3957" s="844" t="s">
        <v>7225</v>
      </c>
      <c r="G3957" s="667" t="s">
        <v>869</v>
      </c>
      <c r="H3957" s="959" t="s">
        <v>863</v>
      </c>
      <c r="I3957" s="860" t="s">
        <v>37</v>
      </c>
      <c r="J3957" s="1"/>
    </row>
    <row r="3958" spans="1:10" ht="12.75" customHeight="1">
      <c r="A3958" s="844" t="s">
        <v>7048</v>
      </c>
      <c r="B3958" s="855" t="s">
        <v>7226</v>
      </c>
      <c r="C3958" s="672" t="s">
        <v>3289</v>
      </c>
      <c r="D3958" s="668" t="s">
        <v>1688</v>
      </c>
      <c r="E3958" s="668" t="s">
        <v>1689</v>
      </c>
      <c r="F3958" s="850" t="s">
        <v>990</v>
      </c>
      <c r="G3958" s="667" t="s">
        <v>420</v>
      </c>
      <c r="H3958" s="959" t="s">
        <v>863</v>
      </c>
      <c r="I3958" s="860" t="s">
        <v>37</v>
      </c>
      <c r="J3958" s="1"/>
    </row>
    <row r="3959" spans="1:10" ht="12.75" customHeight="1">
      <c r="A3959" s="844" t="s">
        <v>7052</v>
      </c>
      <c r="B3959" s="857" t="s">
        <v>2273</v>
      </c>
      <c r="C3959" s="851" t="s">
        <v>3317</v>
      </c>
      <c r="D3959" s="668" t="s">
        <v>1688</v>
      </c>
      <c r="E3959" s="668" t="s">
        <v>1689</v>
      </c>
      <c r="F3959" s="844" t="s">
        <v>7022</v>
      </c>
      <c r="G3959" s="847" t="s">
        <v>303</v>
      </c>
      <c r="H3959" s="959" t="s">
        <v>861</v>
      </c>
      <c r="I3959" s="861" t="s">
        <v>29</v>
      </c>
      <c r="J3959" s="1"/>
    </row>
    <row r="3960" spans="1:10" ht="12.75" customHeight="1">
      <c r="A3960" s="844" t="s">
        <v>7062</v>
      </c>
      <c r="B3960" s="855" t="s">
        <v>7227</v>
      </c>
      <c r="C3960" s="1661" t="s">
        <v>3409</v>
      </c>
      <c r="D3960" s="668" t="s">
        <v>3437</v>
      </c>
      <c r="E3960" s="668" t="s">
        <v>1689</v>
      </c>
      <c r="F3960" s="844" t="s">
        <v>879</v>
      </c>
      <c r="G3960" s="667" t="s">
        <v>303</v>
      </c>
      <c r="H3960" s="959" t="s">
        <v>861</v>
      </c>
      <c r="I3960" s="860" t="s">
        <v>29</v>
      </c>
      <c r="J3960" s="1"/>
    </row>
    <row r="3961" spans="1:10" ht="12.75" customHeight="1">
      <c r="A3961" s="850" t="s">
        <v>7053</v>
      </c>
      <c r="B3961" s="857" t="s">
        <v>7228</v>
      </c>
      <c r="C3961" s="851" t="s">
        <v>3409</v>
      </c>
      <c r="D3961" s="668" t="s">
        <v>3437</v>
      </c>
      <c r="E3961" s="668" t="s">
        <v>1705</v>
      </c>
      <c r="F3961" s="844" t="s">
        <v>858</v>
      </c>
      <c r="G3961" s="667" t="s">
        <v>857</v>
      </c>
      <c r="H3961" s="959" t="s">
        <v>859</v>
      </c>
      <c r="I3961" s="860" t="s">
        <v>29</v>
      </c>
      <c r="J3961" s="1"/>
    </row>
    <row r="3962" spans="1:10" ht="12.75" customHeight="1">
      <c r="A3962" s="850" t="s">
        <v>7055</v>
      </c>
      <c r="B3962" s="857" t="s">
        <v>7229</v>
      </c>
      <c r="C3962" s="851" t="s">
        <v>3409</v>
      </c>
      <c r="D3962" s="668" t="s">
        <v>3437</v>
      </c>
      <c r="E3962" s="668" t="s">
        <v>1705</v>
      </c>
      <c r="F3962" s="850" t="s">
        <v>867</v>
      </c>
      <c r="G3962" s="667" t="s">
        <v>80</v>
      </c>
      <c r="H3962" s="959" t="s">
        <v>868</v>
      </c>
      <c r="I3962" s="860" t="s">
        <v>37</v>
      </c>
      <c r="J3962" s="1"/>
    </row>
    <row r="3963" spans="1:10" ht="12.75" customHeight="1">
      <c r="A3963" s="850" t="s">
        <v>7057</v>
      </c>
      <c r="B3963" s="857" t="s">
        <v>7230</v>
      </c>
      <c r="C3963" s="672" t="s">
        <v>3289</v>
      </c>
      <c r="D3963" s="668" t="s">
        <v>3437</v>
      </c>
      <c r="E3963" s="668" t="s">
        <v>1705</v>
      </c>
      <c r="F3963" s="844" t="s">
        <v>886</v>
      </c>
      <c r="G3963" s="859" t="s">
        <v>303</v>
      </c>
      <c r="H3963" s="959" t="s">
        <v>887</v>
      </c>
      <c r="I3963" s="860" t="s">
        <v>29</v>
      </c>
      <c r="J3963" s="1"/>
    </row>
    <row r="3964" spans="1:10" ht="13.5" customHeight="1">
      <c r="A3964" s="850" t="s">
        <v>7059</v>
      </c>
      <c r="B3964" s="857" t="s">
        <v>7231</v>
      </c>
      <c r="C3964" s="672" t="s">
        <v>3289</v>
      </c>
      <c r="D3964" s="668" t="s">
        <v>3437</v>
      </c>
      <c r="E3964" s="668" t="s">
        <v>1705</v>
      </c>
      <c r="F3964" s="844" t="s">
        <v>889</v>
      </c>
      <c r="G3964" s="859" t="s">
        <v>303</v>
      </c>
      <c r="H3964" s="959" t="s">
        <v>7061</v>
      </c>
      <c r="I3964" s="860" t="s">
        <v>29</v>
      </c>
      <c r="J3964" s="1"/>
    </row>
    <row r="3965" spans="1:10" ht="13.5" customHeight="1">
      <c r="A3965" s="850"/>
      <c r="B3965" s="857"/>
      <c r="C3965" s="672"/>
      <c r="D3965" s="668"/>
      <c r="E3965" s="668"/>
      <c r="F3965" s="844"/>
      <c r="G3965" s="859"/>
      <c r="H3965" s="959"/>
      <c r="I3965" s="860"/>
      <c r="J3965" s="1"/>
    </row>
    <row r="3966" spans="1:10" ht="13.5" customHeight="1">
      <c r="A3966" s="381" t="s">
        <v>1638</v>
      </c>
      <c r="B3966" s="2245">
        <v>7</v>
      </c>
      <c r="C3966" s="2080"/>
      <c r="D3966" s="2080"/>
      <c r="E3966" s="2080"/>
      <c r="F3966" s="2080"/>
      <c r="G3966" s="2080"/>
      <c r="H3966" s="2080"/>
      <c r="I3966" s="2081"/>
      <c r="J3966" s="1"/>
    </row>
    <row r="3967" spans="1:10" ht="13.5" customHeight="1">
      <c r="A3967" s="844" t="s">
        <v>7068</v>
      </c>
      <c r="B3967" s="855" t="s">
        <v>2063</v>
      </c>
      <c r="C3967" s="886" t="s">
        <v>3434</v>
      </c>
      <c r="D3967" s="673" t="s">
        <v>1688</v>
      </c>
      <c r="E3967" s="673" t="s">
        <v>1689</v>
      </c>
      <c r="F3967" s="667" t="s">
        <v>873</v>
      </c>
      <c r="G3967" s="889" t="s">
        <v>80</v>
      </c>
      <c r="H3967" s="959" t="s">
        <v>861</v>
      </c>
      <c r="I3967" s="862" t="s">
        <v>29</v>
      </c>
      <c r="J3967" s="1"/>
    </row>
    <row r="3968" spans="1:10" ht="13.5" customHeight="1">
      <c r="A3968" s="844" t="s">
        <v>7068</v>
      </c>
      <c r="B3968" s="855" t="s">
        <v>2063</v>
      </c>
      <c r="C3968" s="886" t="s">
        <v>3434</v>
      </c>
      <c r="D3968" s="673" t="s">
        <v>1688</v>
      </c>
      <c r="E3968" s="673" t="s">
        <v>1689</v>
      </c>
      <c r="F3968" s="844" t="s">
        <v>879</v>
      </c>
      <c r="G3968" s="889" t="s">
        <v>303</v>
      </c>
      <c r="H3968" s="959" t="s">
        <v>861</v>
      </c>
      <c r="I3968" s="860" t="s">
        <v>29</v>
      </c>
      <c r="J3968" s="1"/>
    </row>
    <row r="3969" spans="1:10" ht="13.5" customHeight="1">
      <c r="A3969" s="844" t="s">
        <v>7068</v>
      </c>
      <c r="B3969" s="855" t="s">
        <v>2063</v>
      </c>
      <c r="C3969" s="886" t="s">
        <v>3434</v>
      </c>
      <c r="D3969" s="673" t="s">
        <v>1688</v>
      </c>
      <c r="E3969" s="673" t="s">
        <v>1689</v>
      </c>
      <c r="F3969" s="844" t="s">
        <v>7022</v>
      </c>
      <c r="G3969" s="889" t="s">
        <v>7243</v>
      </c>
      <c r="H3969" s="959" t="s">
        <v>861</v>
      </c>
      <c r="I3969" s="860" t="s">
        <v>29</v>
      </c>
      <c r="J3969" s="1"/>
    </row>
    <row r="3970" spans="1:10" ht="13.5" customHeight="1">
      <c r="A3970" s="844" t="s">
        <v>7068</v>
      </c>
      <c r="B3970" s="855" t="s">
        <v>2063</v>
      </c>
      <c r="C3970" s="886" t="s">
        <v>3434</v>
      </c>
      <c r="D3970" s="673" t="s">
        <v>1688</v>
      </c>
      <c r="E3970" s="673" t="s">
        <v>1689</v>
      </c>
      <c r="F3970" s="844" t="s">
        <v>7244</v>
      </c>
      <c r="G3970" s="889" t="s">
        <v>857</v>
      </c>
      <c r="H3970" s="889" t="s">
        <v>496</v>
      </c>
      <c r="I3970" s="860" t="s">
        <v>29</v>
      </c>
      <c r="J3970" s="1"/>
    </row>
    <row r="3971" spans="1:10" ht="13.5" customHeight="1">
      <c r="A3971" s="844" t="s">
        <v>7068</v>
      </c>
      <c r="B3971" s="855" t="s">
        <v>2063</v>
      </c>
      <c r="C3971" s="886" t="s">
        <v>3434</v>
      </c>
      <c r="D3971" s="673" t="s">
        <v>1688</v>
      </c>
      <c r="E3971" s="673" t="s">
        <v>1689</v>
      </c>
      <c r="F3971" s="844" t="s">
        <v>891</v>
      </c>
      <c r="G3971" s="889" t="s">
        <v>303</v>
      </c>
      <c r="H3971" s="959" t="s">
        <v>7125</v>
      </c>
      <c r="I3971" s="860" t="s">
        <v>29</v>
      </c>
      <c r="J3971" s="1"/>
    </row>
    <row r="3972" spans="1:10" ht="13.5" customHeight="1">
      <c r="A3972" s="844" t="s">
        <v>7068</v>
      </c>
      <c r="B3972" s="855" t="s">
        <v>2063</v>
      </c>
      <c r="C3972" s="886" t="s">
        <v>3434</v>
      </c>
      <c r="D3972" s="673" t="s">
        <v>1688</v>
      </c>
      <c r="E3972" s="673" t="s">
        <v>1689</v>
      </c>
      <c r="F3972" s="844" t="s">
        <v>889</v>
      </c>
      <c r="G3972" s="889" t="s">
        <v>303</v>
      </c>
      <c r="H3972" s="959" t="s">
        <v>7061</v>
      </c>
      <c r="I3972" s="860" t="s">
        <v>29</v>
      </c>
      <c r="J3972" s="1"/>
    </row>
    <row r="3973" spans="1:10" ht="13.5" customHeight="1">
      <c r="A3973" s="844" t="s">
        <v>7246</v>
      </c>
      <c r="B3973" s="855" t="s">
        <v>7247</v>
      </c>
      <c r="C3973" s="886" t="s">
        <v>3283</v>
      </c>
      <c r="D3973" s="673" t="s">
        <v>1688</v>
      </c>
      <c r="E3973" s="673" t="s">
        <v>1689</v>
      </c>
      <c r="F3973" s="844" t="s">
        <v>879</v>
      </c>
      <c r="G3973" s="889" t="s">
        <v>303</v>
      </c>
      <c r="H3973" s="959" t="s">
        <v>861</v>
      </c>
      <c r="I3973" s="860" t="s">
        <v>29</v>
      </c>
      <c r="J3973" s="1"/>
    </row>
    <row r="3974" spans="1:10" ht="13.5" customHeight="1">
      <c r="A3974" s="844" t="s">
        <v>7075</v>
      </c>
      <c r="B3974" s="855" t="s">
        <v>3826</v>
      </c>
      <c r="C3974" s="957" t="s">
        <v>3283</v>
      </c>
      <c r="D3974" s="673" t="s">
        <v>1688</v>
      </c>
      <c r="E3974" s="673" t="s">
        <v>1689</v>
      </c>
      <c r="F3974" s="844" t="s">
        <v>860</v>
      </c>
      <c r="G3974" s="889" t="s">
        <v>857</v>
      </c>
      <c r="H3974" s="959" t="s">
        <v>861</v>
      </c>
      <c r="I3974" s="860" t="s">
        <v>29</v>
      </c>
      <c r="J3974" s="1"/>
    </row>
    <row r="3975" spans="1:10" ht="13.5" customHeight="1">
      <c r="A3975" s="844" t="s">
        <v>7249</v>
      </c>
      <c r="B3975" s="855" t="s">
        <v>2497</v>
      </c>
      <c r="C3975" s="957" t="s">
        <v>3409</v>
      </c>
      <c r="D3975" s="673" t="s">
        <v>3437</v>
      </c>
      <c r="E3975" s="673" t="s">
        <v>1689</v>
      </c>
      <c r="F3975" s="844" t="s">
        <v>7250</v>
      </c>
      <c r="G3975" s="667" t="s">
        <v>303</v>
      </c>
      <c r="H3975" s="959" t="s">
        <v>564</v>
      </c>
      <c r="I3975" s="860" t="s">
        <v>37</v>
      </c>
      <c r="J3975" s="1"/>
    </row>
    <row r="3976" spans="1:10" ht="13.5" customHeight="1">
      <c r="A3976" s="844" t="s">
        <v>7077</v>
      </c>
      <c r="B3976" s="855" t="s">
        <v>7078</v>
      </c>
      <c r="C3976" s="1842" t="s">
        <v>3289</v>
      </c>
      <c r="D3976" s="673" t="s">
        <v>3437</v>
      </c>
      <c r="E3976" s="673" t="s">
        <v>1689</v>
      </c>
      <c r="F3976" s="844" t="s">
        <v>7225</v>
      </c>
      <c r="G3976" s="667" t="s">
        <v>869</v>
      </c>
      <c r="H3976" s="889" t="s">
        <v>863</v>
      </c>
      <c r="I3976" s="860" t="s">
        <v>37</v>
      </c>
      <c r="J3976" s="1"/>
    </row>
    <row r="3977" spans="1:10" ht="13.5" customHeight="1">
      <c r="A3977" s="863" t="s">
        <v>7261</v>
      </c>
      <c r="B3977" s="877" t="s">
        <v>7082</v>
      </c>
      <c r="C3977" s="884" t="s">
        <v>3289</v>
      </c>
      <c r="D3977" s="668" t="s">
        <v>1688</v>
      </c>
      <c r="E3977" s="673" t="s">
        <v>1705</v>
      </c>
      <c r="F3977" s="844" t="s">
        <v>990</v>
      </c>
      <c r="G3977" s="667" t="s">
        <v>420</v>
      </c>
      <c r="H3977" s="959" t="s">
        <v>863</v>
      </c>
      <c r="I3977" s="860" t="s">
        <v>37</v>
      </c>
      <c r="J3977" s="1"/>
    </row>
    <row r="3978" spans="1:10" ht="13.5" customHeight="1">
      <c r="A3978" s="667" t="s">
        <v>7269</v>
      </c>
      <c r="B3978" s="1658" t="s">
        <v>4960</v>
      </c>
      <c r="C3978" s="885" t="s">
        <v>3289</v>
      </c>
      <c r="D3978" s="668" t="s">
        <v>1688</v>
      </c>
      <c r="E3978" s="673" t="s">
        <v>1705</v>
      </c>
      <c r="F3978" s="844" t="s">
        <v>889</v>
      </c>
      <c r="G3978" s="667" t="s">
        <v>303</v>
      </c>
      <c r="H3978" s="959" t="s">
        <v>7061</v>
      </c>
      <c r="I3978" s="860" t="s">
        <v>29</v>
      </c>
      <c r="J3978" s="1"/>
    </row>
    <row r="3979" spans="1:10" ht="13.5" customHeight="1">
      <c r="A3979" s="667"/>
      <c r="B3979" s="1658"/>
      <c r="C3979" s="885"/>
      <c r="D3979" s="668"/>
      <c r="E3979" s="673"/>
      <c r="F3979" s="844"/>
      <c r="G3979" s="667"/>
      <c r="H3979" s="959"/>
      <c r="I3979" s="860"/>
      <c r="J3979" s="1"/>
    </row>
    <row r="3980" spans="1:10" ht="13.5" customHeight="1">
      <c r="A3980" s="381" t="s">
        <v>1638</v>
      </c>
      <c r="B3980" s="2245">
        <v>8</v>
      </c>
      <c r="C3980" s="2080"/>
      <c r="D3980" s="2080"/>
      <c r="E3980" s="2080"/>
      <c r="F3980" s="2080"/>
      <c r="G3980" s="2080"/>
      <c r="H3980" s="2080"/>
      <c r="I3980" s="2081"/>
      <c r="J3980" s="1"/>
    </row>
    <row r="3981" spans="1:10" ht="13.5" customHeight="1">
      <c r="A3981" s="667" t="s">
        <v>7274</v>
      </c>
      <c r="B3981" s="1658" t="s">
        <v>2094</v>
      </c>
      <c r="C3981" s="886" t="s">
        <v>3434</v>
      </c>
      <c r="D3981" s="673" t="s">
        <v>1688</v>
      </c>
      <c r="E3981" s="673" t="s">
        <v>1689</v>
      </c>
      <c r="F3981" s="667" t="s">
        <v>873</v>
      </c>
      <c r="G3981" s="866" t="s">
        <v>80</v>
      </c>
      <c r="H3981" s="959" t="s">
        <v>861</v>
      </c>
      <c r="I3981" s="862" t="s">
        <v>29</v>
      </c>
      <c r="J3981" s="1"/>
    </row>
    <row r="3982" spans="1:10" ht="13.5" customHeight="1">
      <c r="A3982" s="667" t="s">
        <v>7274</v>
      </c>
      <c r="B3982" s="855" t="s">
        <v>2094</v>
      </c>
      <c r="C3982" s="886" t="s">
        <v>3434</v>
      </c>
      <c r="D3982" s="673" t="s">
        <v>1688</v>
      </c>
      <c r="E3982" s="673" t="s">
        <v>1689</v>
      </c>
      <c r="F3982" s="844" t="s">
        <v>879</v>
      </c>
      <c r="G3982" s="859" t="s">
        <v>303</v>
      </c>
      <c r="H3982" s="959" t="s">
        <v>861</v>
      </c>
      <c r="I3982" s="860" t="s">
        <v>29</v>
      </c>
      <c r="J3982" s="1"/>
    </row>
    <row r="3983" spans="1:10" ht="13.5" customHeight="1">
      <c r="A3983" s="667" t="s">
        <v>7274</v>
      </c>
      <c r="B3983" s="855" t="s">
        <v>2094</v>
      </c>
      <c r="C3983" s="886" t="s">
        <v>3434</v>
      </c>
      <c r="D3983" s="673" t="s">
        <v>1688</v>
      </c>
      <c r="E3983" s="673" t="s">
        <v>1689</v>
      </c>
      <c r="F3983" s="844" t="s">
        <v>7022</v>
      </c>
      <c r="G3983" s="859" t="s">
        <v>303</v>
      </c>
      <c r="H3983" s="959" t="s">
        <v>861</v>
      </c>
      <c r="I3983" s="860" t="s">
        <v>29</v>
      </c>
      <c r="J3983" s="1"/>
    </row>
    <row r="3984" spans="1:10" ht="13.5" customHeight="1">
      <c r="A3984" s="667" t="s">
        <v>7274</v>
      </c>
      <c r="B3984" s="855" t="s">
        <v>2094</v>
      </c>
      <c r="C3984" s="886" t="s">
        <v>3434</v>
      </c>
      <c r="D3984" s="673" t="s">
        <v>1688</v>
      </c>
      <c r="E3984" s="673" t="s">
        <v>1689</v>
      </c>
      <c r="F3984" s="844" t="s">
        <v>1298</v>
      </c>
      <c r="G3984" s="859" t="s">
        <v>857</v>
      </c>
      <c r="H3984" s="889" t="s">
        <v>496</v>
      </c>
      <c r="I3984" s="860" t="s">
        <v>29</v>
      </c>
      <c r="J3984" s="1"/>
    </row>
    <row r="3985" spans="1:10" ht="13.5" customHeight="1">
      <c r="A3985" s="667" t="s">
        <v>7274</v>
      </c>
      <c r="B3985" s="855" t="s">
        <v>2094</v>
      </c>
      <c r="C3985" s="886" t="s">
        <v>3434</v>
      </c>
      <c r="D3985" s="673" t="s">
        <v>1688</v>
      </c>
      <c r="E3985" s="673" t="s">
        <v>1689</v>
      </c>
      <c r="F3985" s="844" t="s">
        <v>7279</v>
      </c>
      <c r="G3985" s="859" t="s">
        <v>303</v>
      </c>
      <c r="H3985" s="959" t="s">
        <v>7125</v>
      </c>
      <c r="I3985" s="860" t="s">
        <v>29</v>
      </c>
      <c r="J3985" s="1"/>
    </row>
    <row r="3986" spans="1:10" ht="13.5" customHeight="1">
      <c r="A3986" s="667" t="s">
        <v>7274</v>
      </c>
      <c r="B3986" s="855" t="s">
        <v>2094</v>
      </c>
      <c r="C3986" s="886" t="s">
        <v>3434</v>
      </c>
      <c r="D3986" s="673" t="s">
        <v>1688</v>
      </c>
      <c r="E3986" s="673" t="s">
        <v>1689</v>
      </c>
      <c r="F3986" s="844" t="s">
        <v>7281</v>
      </c>
      <c r="G3986" s="859" t="s">
        <v>303</v>
      </c>
      <c r="H3986" s="959" t="s">
        <v>7061</v>
      </c>
      <c r="I3986" s="860" t="s">
        <v>29</v>
      </c>
      <c r="J3986" s="1"/>
    </row>
    <row r="3987" spans="1:10" ht="13.5" customHeight="1">
      <c r="A3987" s="844" t="s">
        <v>7282</v>
      </c>
      <c r="B3987" s="855" t="s">
        <v>7283</v>
      </c>
      <c r="C3987" s="1661" t="s">
        <v>3409</v>
      </c>
      <c r="D3987" s="673" t="s">
        <v>1688</v>
      </c>
      <c r="E3987" s="673" t="s">
        <v>1689</v>
      </c>
      <c r="F3987" s="850" t="s">
        <v>873</v>
      </c>
      <c r="G3987" s="868" t="s">
        <v>80</v>
      </c>
      <c r="H3987" s="959" t="s">
        <v>861</v>
      </c>
      <c r="I3987" s="861" t="s">
        <v>29</v>
      </c>
      <c r="J3987" s="1"/>
    </row>
    <row r="3988" spans="1:10" ht="13.5" customHeight="1">
      <c r="A3988" s="844" t="s">
        <v>7284</v>
      </c>
      <c r="B3988" s="855" t="s">
        <v>7285</v>
      </c>
      <c r="C3988" s="1661" t="s">
        <v>3409</v>
      </c>
      <c r="D3988" s="668" t="s">
        <v>3437</v>
      </c>
      <c r="E3988" s="673" t="s">
        <v>1689</v>
      </c>
      <c r="F3988" s="850" t="s">
        <v>864</v>
      </c>
      <c r="G3988" s="859" t="s">
        <v>420</v>
      </c>
      <c r="H3988" s="889" t="s">
        <v>1195</v>
      </c>
      <c r="I3988" s="860" t="s">
        <v>29</v>
      </c>
      <c r="J3988" s="1"/>
    </row>
    <row r="3989" spans="1:10" ht="13.5" customHeight="1">
      <c r="A3989" s="844" t="s">
        <v>7287</v>
      </c>
      <c r="B3989" s="855" t="s">
        <v>7288</v>
      </c>
      <c r="C3989" s="1661" t="s">
        <v>3409</v>
      </c>
      <c r="D3989" s="668" t="s">
        <v>3437</v>
      </c>
      <c r="E3989" s="673" t="s">
        <v>1689</v>
      </c>
      <c r="F3989" s="844" t="s">
        <v>891</v>
      </c>
      <c r="G3989" s="859" t="s">
        <v>303</v>
      </c>
      <c r="H3989" s="959" t="s">
        <v>7125</v>
      </c>
      <c r="I3989" s="860" t="s">
        <v>29</v>
      </c>
      <c r="J3989" s="1"/>
    </row>
    <row r="3990" spans="1:10" ht="13.5" customHeight="1">
      <c r="A3990" s="844" t="s">
        <v>7289</v>
      </c>
      <c r="B3990" s="855" t="s">
        <v>4614</v>
      </c>
      <c r="C3990" s="886" t="s">
        <v>3289</v>
      </c>
      <c r="D3990" s="668" t="s">
        <v>1688</v>
      </c>
      <c r="E3990" s="673" t="s">
        <v>1705</v>
      </c>
      <c r="F3990" s="844" t="s">
        <v>889</v>
      </c>
      <c r="G3990" s="859" t="s">
        <v>303</v>
      </c>
      <c r="H3990" s="959" t="s">
        <v>7061</v>
      </c>
      <c r="I3990" s="860" t="s">
        <v>29</v>
      </c>
      <c r="J3990" s="1"/>
    </row>
    <row r="3991" spans="1:10" ht="13.5" customHeight="1">
      <c r="A3991" s="844" t="s">
        <v>7289</v>
      </c>
      <c r="B3991" s="855" t="s">
        <v>7319</v>
      </c>
      <c r="C3991" s="886" t="s">
        <v>3289</v>
      </c>
      <c r="D3991" s="668" t="s">
        <v>1688</v>
      </c>
      <c r="E3991" s="668" t="s">
        <v>1705</v>
      </c>
      <c r="F3991" s="850" t="s">
        <v>990</v>
      </c>
      <c r="G3991" s="868" t="s">
        <v>420</v>
      </c>
      <c r="H3991" s="959" t="s">
        <v>863</v>
      </c>
      <c r="I3991" s="861" t="s">
        <v>37</v>
      </c>
      <c r="J3991" s="1"/>
    </row>
    <row r="3992" spans="1:10" ht="13.5" customHeight="1">
      <c r="A3992" s="844"/>
      <c r="B3992" s="855"/>
      <c r="C3992" s="886"/>
      <c r="D3992" s="668"/>
      <c r="E3992" s="668"/>
      <c r="F3992" s="850"/>
      <c r="G3992" s="868"/>
      <c r="H3992" s="959"/>
      <c r="I3992" s="861"/>
      <c r="J3992" s="1"/>
    </row>
    <row r="3993" spans="1:10" ht="13.5" customHeight="1">
      <c r="A3993" s="381" t="s">
        <v>18</v>
      </c>
      <c r="B3993" s="2245" t="s">
        <v>1392</v>
      </c>
      <c r="C3993" s="2080"/>
      <c r="D3993" s="2080"/>
      <c r="E3993" s="2080"/>
      <c r="F3993" s="2080"/>
      <c r="G3993" s="2080"/>
      <c r="H3993" s="2080"/>
      <c r="I3993" s="2081"/>
      <c r="J3993" s="1"/>
    </row>
    <row r="3994" spans="1:10" ht="13.5" customHeight="1">
      <c r="A3994" s="1775" t="s">
        <v>1638</v>
      </c>
      <c r="B3994" s="2258">
        <v>1</v>
      </c>
      <c r="C3994" s="2080"/>
      <c r="D3994" s="2080"/>
      <c r="E3994" s="2080"/>
      <c r="F3994" s="2080"/>
      <c r="G3994" s="2080"/>
      <c r="H3994" s="2080"/>
      <c r="I3994" s="2081"/>
      <c r="J3994" s="1"/>
    </row>
    <row r="3995" spans="1:10" ht="13.5" customHeight="1">
      <c r="A3995" s="2278" t="s">
        <v>1641</v>
      </c>
      <c r="B3995" s="2080"/>
      <c r="C3995" s="2080"/>
      <c r="D3995" s="2080"/>
      <c r="E3995" s="2081"/>
      <c r="F3995" s="2258" t="s">
        <v>5893</v>
      </c>
      <c r="G3995" s="2080"/>
      <c r="H3995" s="2080"/>
      <c r="I3995" s="2081"/>
      <c r="J3995" s="1"/>
    </row>
    <row r="3996" spans="1:10" ht="38.25" customHeight="1">
      <c r="A3996" s="2278" t="s">
        <v>1643</v>
      </c>
      <c r="B3996" s="2081"/>
      <c r="C3996" s="1775" t="s">
        <v>5894</v>
      </c>
      <c r="D3996" s="1814" t="s">
        <v>1646</v>
      </c>
      <c r="E3996" s="1775" t="s">
        <v>5895</v>
      </c>
      <c r="F3996" s="1815" t="s">
        <v>1649</v>
      </c>
      <c r="G3996" s="1486" t="s">
        <v>1665</v>
      </c>
      <c r="H3996" s="1486" t="s">
        <v>1666</v>
      </c>
      <c r="I3996" s="1775" t="s">
        <v>5897</v>
      </c>
      <c r="J3996" s="1"/>
    </row>
    <row r="3997" spans="1:10" ht="13.5" customHeight="1">
      <c r="A3997" s="667" t="s">
        <v>6813</v>
      </c>
      <c r="B3997" s="1658" t="s">
        <v>6815</v>
      </c>
      <c r="C3997" s="1662" t="s">
        <v>3283</v>
      </c>
      <c r="D3997" s="668" t="s">
        <v>1688</v>
      </c>
      <c r="E3997" s="668" t="s">
        <v>1705</v>
      </c>
      <c r="F3997" s="667" t="s">
        <v>7323</v>
      </c>
      <c r="G3997" s="889" t="s">
        <v>303</v>
      </c>
      <c r="H3997" s="889" t="s">
        <v>861</v>
      </c>
      <c r="I3997" s="862" t="s">
        <v>29</v>
      </c>
      <c r="J3997" s="1"/>
    </row>
    <row r="3998" spans="1:10" ht="13.5" customHeight="1">
      <c r="A3998" s="844" t="s">
        <v>7110</v>
      </c>
      <c r="B3998" s="855" t="s">
        <v>6869</v>
      </c>
      <c r="C3998" s="1661" t="s">
        <v>3283</v>
      </c>
      <c r="D3998" s="668" t="s">
        <v>1688</v>
      </c>
      <c r="E3998" s="668" t="s">
        <v>1705</v>
      </c>
      <c r="F3998" s="863" t="s">
        <v>860</v>
      </c>
      <c r="G3998" s="889" t="s">
        <v>857</v>
      </c>
      <c r="H3998" s="959" t="s">
        <v>861</v>
      </c>
      <c r="I3998" s="860" t="s">
        <v>29</v>
      </c>
      <c r="J3998" s="1"/>
    </row>
    <row r="3999" spans="1:10" ht="13.5" customHeight="1">
      <c r="A3999" s="844" t="s">
        <v>7328</v>
      </c>
      <c r="B3999" s="855" t="s">
        <v>7330</v>
      </c>
      <c r="C3999" s="1661" t="s">
        <v>3409</v>
      </c>
      <c r="D3999" s="668" t="s">
        <v>1688</v>
      </c>
      <c r="E3999" s="668" t="s">
        <v>1689</v>
      </c>
      <c r="F3999" s="667" t="s">
        <v>886</v>
      </c>
      <c r="G3999" s="889" t="s">
        <v>303</v>
      </c>
      <c r="H3999" s="959" t="s">
        <v>887</v>
      </c>
      <c r="I3999" s="860" t="s">
        <v>29</v>
      </c>
      <c r="J3999" s="1"/>
    </row>
    <row r="4000" spans="1:10" ht="13.5" customHeight="1">
      <c r="A4000" s="844" t="s">
        <v>6872</v>
      </c>
      <c r="B4000" s="855" t="s">
        <v>256</v>
      </c>
      <c r="C4000" s="1661" t="s">
        <v>3409</v>
      </c>
      <c r="D4000" s="668" t="s">
        <v>1688</v>
      </c>
      <c r="E4000" s="668" t="s">
        <v>1705</v>
      </c>
      <c r="F4000" s="844" t="s">
        <v>262</v>
      </c>
      <c r="G4000" s="889" t="s">
        <v>420</v>
      </c>
      <c r="H4000" s="889" t="s">
        <v>256</v>
      </c>
      <c r="I4000" s="860" t="s">
        <v>29</v>
      </c>
      <c r="J4000" s="1"/>
    </row>
    <row r="4001" spans="1:10" ht="13.5" customHeight="1">
      <c r="A4001" s="844" t="s">
        <v>7335</v>
      </c>
      <c r="B4001" s="855" t="s">
        <v>1740</v>
      </c>
      <c r="C4001" s="672" t="s">
        <v>3475</v>
      </c>
      <c r="D4001" s="668" t="s">
        <v>1688</v>
      </c>
      <c r="E4001" s="668" t="s">
        <v>1705</v>
      </c>
      <c r="F4001" s="844" t="s">
        <v>648</v>
      </c>
      <c r="G4001" s="889" t="s">
        <v>303</v>
      </c>
      <c r="H4001" s="959" t="s">
        <v>1087</v>
      </c>
      <c r="I4001" s="861" t="s">
        <v>29</v>
      </c>
      <c r="J4001" s="1"/>
    </row>
    <row r="4002" spans="1:10" ht="13.5" customHeight="1">
      <c r="A4002" s="844" t="s">
        <v>6879</v>
      </c>
      <c r="B4002" s="855" t="s">
        <v>1907</v>
      </c>
      <c r="C4002" s="1661" t="s">
        <v>3283</v>
      </c>
      <c r="D4002" s="668" t="s">
        <v>1688</v>
      </c>
      <c r="E4002" s="668" t="s">
        <v>1705</v>
      </c>
      <c r="F4002" s="844" t="s">
        <v>7115</v>
      </c>
      <c r="G4002" s="889" t="s">
        <v>869</v>
      </c>
      <c r="H4002" s="889" t="s">
        <v>3315</v>
      </c>
      <c r="I4002" s="861" t="s">
        <v>29</v>
      </c>
      <c r="J4002" s="1"/>
    </row>
    <row r="4003" spans="1:10" ht="13.5" customHeight="1">
      <c r="A4003" s="844" t="s">
        <v>6879</v>
      </c>
      <c r="B4003" s="855" t="s">
        <v>1907</v>
      </c>
      <c r="C4003" s="1661" t="s">
        <v>3283</v>
      </c>
      <c r="D4003" s="668" t="s">
        <v>1688</v>
      </c>
      <c r="E4003" s="668" t="s">
        <v>1705</v>
      </c>
      <c r="F4003" s="844" t="s">
        <v>980</v>
      </c>
      <c r="G4003" s="889" t="s">
        <v>420</v>
      </c>
      <c r="H4003" s="889" t="s">
        <v>3315</v>
      </c>
      <c r="I4003" s="861" t="s">
        <v>29</v>
      </c>
      <c r="J4003" s="1"/>
    </row>
    <row r="4004" spans="1:10" ht="13.5" customHeight="1">
      <c r="A4004" s="844" t="s">
        <v>6886</v>
      </c>
      <c r="B4004" s="855" t="s">
        <v>3486</v>
      </c>
      <c r="C4004" s="1661" t="s">
        <v>3283</v>
      </c>
      <c r="D4004" s="668" t="s">
        <v>1688</v>
      </c>
      <c r="E4004" s="668" t="s">
        <v>1705</v>
      </c>
      <c r="F4004" s="863" t="s">
        <v>7344</v>
      </c>
      <c r="G4004" s="889" t="s">
        <v>869</v>
      </c>
      <c r="H4004" s="959" t="s">
        <v>3313</v>
      </c>
      <c r="I4004" s="861" t="s">
        <v>29</v>
      </c>
      <c r="J4004" s="1"/>
    </row>
    <row r="4005" spans="1:10" ht="13.5" customHeight="1">
      <c r="A4005" s="844" t="s">
        <v>6886</v>
      </c>
      <c r="B4005" s="855" t="s">
        <v>3486</v>
      </c>
      <c r="C4005" s="1661" t="s">
        <v>3283</v>
      </c>
      <c r="D4005" s="668" t="s">
        <v>1688</v>
      </c>
      <c r="E4005" s="668" t="s">
        <v>1705</v>
      </c>
      <c r="F4005" s="667" t="s">
        <v>1008</v>
      </c>
      <c r="G4005" s="889" t="s">
        <v>420</v>
      </c>
      <c r="H4005" s="959" t="s">
        <v>3313</v>
      </c>
      <c r="I4005" s="861" t="s">
        <v>29</v>
      </c>
      <c r="J4005" s="1"/>
    </row>
    <row r="4006" spans="1:10" ht="13.5" customHeight="1">
      <c r="A4006" s="844" t="s">
        <v>6887</v>
      </c>
      <c r="B4006" s="855" t="s">
        <v>4265</v>
      </c>
      <c r="C4006" s="1661" t="s">
        <v>3283</v>
      </c>
      <c r="D4006" s="668" t="s">
        <v>1688</v>
      </c>
      <c r="E4006" s="668" t="s">
        <v>1705</v>
      </c>
      <c r="F4006" s="863" t="s">
        <v>998</v>
      </c>
      <c r="G4006" s="889" t="s">
        <v>869</v>
      </c>
      <c r="H4006" s="959" t="s">
        <v>4911</v>
      </c>
      <c r="I4006" s="888" t="s">
        <v>29</v>
      </c>
      <c r="J4006" s="1"/>
    </row>
    <row r="4007" spans="1:10" ht="12.75" customHeight="1">
      <c r="A4007" s="844" t="s">
        <v>6893</v>
      </c>
      <c r="B4007" s="855" t="s">
        <v>2256</v>
      </c>
      <c r="C4007" s="1661" t="s">
        <v>3317</v>
      </c>
      <c r="D4007" s="668" t="s">
        <v>1688</v>
      </c>
      <c r="E4007" s="668" t="s">
        <v>1705</v>
      </c>
      <c r="F4007" s="847" t="s">
        <v>844</v>
      </c>
      <c r="G4007" s="889" t="s">
        <v>869</v>
      </c>
      <c r="H4007" s="600" t="s">
        <v>1714</v>
      </c>
      <c r="I4007" s="882" t="s">
        <v>40</v>
      </c>
      <c r="J4007" s="1"/>
    </row>
    <row r="4008" spans="1:10" ht="12.75" customHeight="1">
      <c r="A4008" s="844"/>
      <c r="B4008" s="855"/>
      <c r="C4008" s="1661"/>
      <c r="D4008" s="668"/>
      <c r="E4008" s="668"/>
      <c r="F4008" s="847"/>
      <c r="G4008" s="889"/>
      <c r="H4008" s="600"/>
      <c r="I4008" s="882"/>
      <c r="J4008" s="1"/>
    </row>
    <row r="4009" spans="1:10" ht="12.75" customHeight="1">
      <c r="A4009" s="381" t="s">
        <v>1638</v>
      </c>
      <c r="B4009" s="2245">
        <v>2</v>
      </c>
      <c r="C4009" s="2080"/>
      <c r="D4009" s="2080"/>
      <c r="E4009" s="2080"/>
      <c r="F4009" s="2080"/>
      <c r="G4009" s="2080"/>
      <c r="H4009" s="2080"/>
      <c r="I4009" s="2081"/>
      <c r="J4009" s="1"/>
    </row>
    <row r="4010" spans="1:10" ht="16.5" customHeight="1">
      <c r="A4010" s="667" t="s">
        <v>7346</v>
      </c>
      <c r="B4010" s="1658" t="s">
        <v>7348</v>
      </c>
      <c r="C4010" s="886" t="s">
        <v>3289</v>
      </c>
      <c r="D4010" s="668" t="s">
        <v>1688</v>
      </c>
      <c r="E4010" s="668" t="s">
        <v>1689</v>
      </c>
      <c r="F4010" s="667" t="s">
        <v>889</v>
      </c>
      <c r="G4010" s="889" t="s">
        <v>303</v>
      </c>
      <c r="H4010" s="959" t="s">
        <v>7061</v>
      </c>
      <c r="I4010" s="866" t="s">
        <v>29</v>
      </c>
      <c r="J4010" s="1"/>
    </row>
    <row r="4011" spans="1:10" ht="12.75" customHeight="1">
      <c r="A4011" s="844" t="s">
        <v>7346</v>
      </c>
      <c r="B4011" s="855" t="s">
        <v>7348</v>
      </c>
      <c r="C4011" s="886" t="s">
        <v>3289</v>
      </c>
      <c r="D4011" s="668" t="s">
        <v>1688</v>
      </c>
      <c r="E4011" s="668" t="s">
        <v>1689</v>
      </c>
      <c r="F4011" s="844" t="s">
        <v>889</v>
      </c>
      <c r="G4011" s="889" t="s">
        <v>303</v>
      </c>
      <c r="H4011" s="959" t="s">
        <v>7061</v>
      </c>
      <c r="I4011" s="859" t="s">
        <v>29</v>
      </c>
      <c r="J4011" s="1"/>
    </row>
    <row r="4012" spans="1:10" ht="12.75" customHeight="1">
      <c r="A4012" s="844" t="s">
        <v>7350</v>
      </c>
      <c r="B4012" s="855" t="s">
        <v>7351</v>
      </c>
      <c r="C4012" s="886" t="s">
        <v>3289</v>
      </c>
      <c r="D4012" s="668" t="s">
        <v>1688</v>
      </c>
      <c r="E4012" s="668" t="s">
        <v>1689</v>
      </c>
      <c r="F4012" s="844" t="s">
        <v>7352</v>
      </c>
      <c r="G4012" s="889" t="s">
        <v>303</v>
      </c>
      <c r="H4012" s="959" t="s">
        <v>7041</v>
      </c>
      <c r="I4012" s="859" t="s">
        <v>29</v>
      </c>
      <c r="J4012" s="1"/>
    </row>
    <row r="4013" spans="1:10" ht="12.75" customHeight="1">
      <c r="A4013" s="844" t="s">
        <v>7350</v>
      </c>
      <c r="B4013" s="855" t="s">
        <v>7351</v>
      </c>
      <c r="C4013" s="886" t="s">
        <v>3289</v>
      </c>
      <c r="D4013" s="668" t="s">
        <v>1688</v>
      </c>
      <c r="E4013" s="668" t="s">
        <v>1689</v>
      </c>
      <c r="F4013" s="844" t="s">
        <v>888</v>
      </c>
      <c r="G4013" s="889" t="s">
        <v>303</v>
      </c>
      <c r="H4013" s="959" t="s">
        <v>7041</v>
      </c>
      <c r="I4013" s="859" t="s">
        <v>29</v>
      </c>
      <c r="J4013" s="1"/>
    </row>
    <row r="4014" spans="1:10" ht="12.75" customHeight="1">
      <c r="A4014" s="844" t="s">
        <v>6965</v>
      </c>
      <c r="B4014" s="855" t="s">
        <v>859</v>
      </c>
      <c r="C4014" s="604" t="s">
        <v>3283</v>
      </c>
      <c r="D4014" s="668" t="s">
        <v>1688</v>
      </c>
      <c r="E4014" s="668" t="s">
        <v>1705</v>
      </c>
      <c r="F4014" s="844" t="s">
        <v>6968</v>
      </c>
      <c r="G4014" s="667" t="s">
        <v>420</v>
      </c>
      <c r="H4014" s="959" t="s">
        <v>859</v>
      </c>
      <c r="I4014" s="859" t="s">
        <v>29</v>
      </c>
      <c r="J4014" s="1"/>
    </row>
    <row r="4015" spans="1:10" ht="12.75" customHeight="1">
      <c r="A4015" s="844" t="s">
        <v>6970</v>
      </c>
      <c r="B4015" s="855" t="s">
        <v>3422</v>
      </c>
      <c r="C4015" s="672" t="s">
        <v>3475</v>
      </c>
      <c r="D4015" s="668" t="s">
        <v>1688</v>
      </c>
      <c r="E4015" s="668" t="s">
        <v>1705</v>
      </c>
      <c r="F4015" s="844" t="s">
        <v>7354</v>
      </c>
      <c r="G4015" s="889" t="s">
        <v>80</v>
      </c>
      <c r="H4015" s="959" t="s">
        <v>227</v>
      </c>
      <c r="I4015" s="859" t="s">
        <v>29</v>
      </c>
      <c r="J4015" s="1"/>
    </row>
    <row r="4016" spans="1:10" ht="12.75" customHeight="1">
      <c r="A4016" s="844" t="s">
        <v>7126</v>
      </c>
      <c r="B4016" s="855" t="s">
        <v>1943</v>
      </c>
      <c r="C4016" s="604" t="s">
        <v>3283</v>
      </c>
      <c r="D4016" s="668" t="s">
        <v>1688</v>
      </c>
      <c r="E4016" s="668" t="s">
        <v>1705</v>
      </c>
      <c r="F4016" s="850" t="s">
        <v>5780</v>
      </c>
      <c r="G4016" s="889" t="s">
        <v>303</v>
      </c>
      <c r="H4016" s="959" t="s">
        <v>3315</v>
      </c>
      <c r="I4016" s="859" t="s">
        <v>29</v>
      </c>
      <c r="J4016" s="1"/>
    </row>
    <row r="4017" spans="1:10" ht="12.75" customHeight="1">
      <c r="A4017" s="850" t="s">
        <v>7126</v>
      </c>
      <c r="B4017" s="857" t="s">
        <v>1943</v>
      </c>
      <c r="C4017" s="672" t="s">
        <v>3283</v>
      </c>
      <c r="D4017" s="668" t="s">
        <v>1688</v>
      </c>
      <c r="E4017" s="668" t="s">
        <v>1705</v>
      </c>
      <c r="F4017" s="850" t="s">
        <v>980</v>
      </c>
      <c r="G4017" s="667" t="s">
        <v>420</v>
      </c>
      <c r="H4017" s="959" t="s">
        <v>3315</v>
      </c>
      <c r="I4017" s="868" t="s">
        <v>29</v>
      </c>
      <c r="J4017" s="1"/>
    </row>
    <row r="4018" spans="1:10" ht="12.75" customHeight="1">
      <c r="A4018" s="850" t="s">
        <v>6980</v>
      </c>
      <c r="B4018" s="857" t="s">
        <v>3336</v>
      </c>
      <c r="C4018" s="672" t="s">
        <v>3283</v>
      </c>
      <c r="D4018" s="668" t="s">
        <v>1688</v>
      </c>
      <c r="E4018" s="668" t="s">
        <v>1705</v>
      </c>
      <c r="F4018" s="850" t="s">
        <v>1009</v>
      </c>
      <c r="G4018" s="889" t="s">
        <v>869</v>
      </c>
      <c r="H4018" s="959" t="s">
        <v>3313</v>
      </c>
      <c r="I4018" s="868" t="s">
        <v>29</v>
      </c>
      <c r="J4018" s="1"/>
    </row>
    <row r="4019" spans="1:10" ht="12.75" customHeight="1">
      <c r="A4019" s="850" t="s">
        <v>6980</v>
      </c>
      <c r="B4019" s="857" t="s">
        <v>3336</v>
      </c>
      <c r="C4019" s="672" t="s">
        <v>3283</v>
      </c>
      <c r="D4019" s="668" t="s">
        <v>1688</v>
      </c>
      <c r="E4019" s="668" t="s">
        <v>1705</v>
      </c>
      <c r="F4019" s="850" t="s">
        <v>7355</v>
      </c>
      <c r="G4019" s="667" t="s">
        <v>420</v>
      </c>
      <c r="H4019" s="959" t="s">
        <v>3313</v>
      </c>
      <c r="I4019" s="868" t="s">
        <v>29</v>
      </c>
      <c r="J4019" s="1"/>
    </row>
    <row r="4020" spans="1:10" ht="12.75" customHeight="1">
      <c r="A4020" s="850" t="s">
        <v>6982</v>
      </c>
      <c r="B4020" s="857" t="s">
        <v>4285</v>
      </c>
      <c r="C4020" s="672" t="s">
        <v>3283</v>
      </c>
      <c r="D4020" s="668" t="s">
        <v>1688</v>
      </c>
      <c r="E4020" s="668" t="s">
        <v>1705</v>
      </c>
      <c r="F4020" s="844" t="s">
        <v>998</v>
      </c>
      <c r="G4020" s="847" t="s">
        <v>869</v>
      </c>
      <c r="H4020" s="959" t="s">
        <v>4911</v>
      </c>
      <c r="I4020" s="868" t="s">
        <v>40</v>
      </c>
      <c r="J4020" s="1"/>
    </row>
    <row r="4021" spans="1:10" ht="12.75" customHeight="1">
      <c r="A4021" s="850" t="s">
        <v>6904</v>
      </c>
      <c r="B4021" s="857" t="s">
        <v>657</v>
      </c>
      <c r="C4021" s="672" t="s">
        <v>3283</v>
      </c>
      <c r="D4021" s="668" t="s">
        <v>1688</v>
      </c>
      <c r="E4021" s="668" t="s">
        <v>1705</v>
      </c>
      <c r="F4021" s="850" t="s">
        <v>7127</v>
      </c>
      <c r="G4021" s="847" t="s">
        <v>857</v>
      </c>
      <c r="H4021" s="959" t="s">
        <v>657</v>
      </c>
      <c r="I4021" s="868" t="s">
        <v>29</v>
      </c>
      <c r="J4021" s="1"/>
    </row>
    <row r="4022" spans="1:10" ht="12.75" customHeight="1">
      <c r="A4022" s="850" t="s">
        <v>6893</v>
      </c>
      <c r="B4022" s="857" t="s">
        <v>2256</v>
      </c>
      <c r="C4022" s="672" t="s">
        <v>3317</v>
      </c>
      <c r="D4022" s="668" t="s">
        <v>1688</v>
      </c>
      <c r="E4022" s="668" t="s">
        <v>1705</v>
      </c>
      <c r="F4022" s="850" t="s">
        <v>844</v>
      </c>
      <c r="G4022" s="667" t="s">
        <v>869</v>
      </c>
      <c r="H4022" s="959" t="s">
        <v>1714</v>
      </c>
      <c r="I4022" s="859" t="s">
        <v>29</v>
      </c>
      <c r="J4022" s="1"/>
    </row>
    <row r="4023" spans="1:10" ht="12.75" customHeight="1">
      <c r="A4023" s="844" t="s">
        <v>6985</v>
      </c>
      <c r="B4023" s="855" t="s">
        <v>2273</v>
      </c>
      <c r="C4023" s="1661" t="s">
        <v>3317</v>
      </c>
      <c r="D4023" s="668" t="s">
        <v>1688</v>
      </c>
      <c r="E4023" s="668" t="s">
        <v>1689</v>
      </c>
      <c r="F4023" s="844" t="s">
        <v>888</v>
      </c>
      <c r="G4023" s="859" t="s">
        <v>303</v>
      </c>
      <c r="H4023" s="959" t="s">
        <v>7061</v>
      </c>
      <c r="I4023" s="859" t="s">
        <v>29</v>
      </c>
      <c r="J4023" s="1"/>
    </row>
    <row r="4024" spans="1:10" ht="12.75" customHeight="1">
      <c r="A4024" s="844"/>
      <c r="B4024" s="855"/>
      <c r="C4024" s="1661"/>
      <c r="D4024" s="668"/>
      <c r="E4024" s="668"/>
      <c r="F4024" s="844"/>
      <c r="G4024" s="859"/>
      <c r="H4024" s="959"/>
      <c r="I4024" s="859"/>
      <c r="J4024" s="1"/>
    </row>
    <row r="4025" spans="1:10" ht="12.75" customHeight="1">
      <c r="A4025" s="381" t="s">
        <v>1638</v>
      </c>
      <c r="B4025" s="2245">
        <v>3</v>
      </c>
      <c r="C4025" s="2080"/>
      <c r="D4025" s="2080"/>
      <c r="E4025" s="2080"/>
      <c r="F4025" s="2080"/>
      <c r="G4025" s="2080"/>
      <c r="H4025" s="2080"/>
      <c r="I4025" s="2081"/>
      <c r="J4025" s="1"/>
    </row>
    <row r="4026" spans="1:10" ht="12.75" customHeight="1">
      <c r="A4026" s="667" t="s">
        <v>7357</v>
      </c>
      <c r="B4026" s="1658" t="s">
        <v>7358</v>
      </c>
      <c r="C4026" s="886" t="s">
        <v>3289</v>
      </c>
      <c r="D4026" s="668" t="s">
        <v>1688</v>
      </c>
      <c r="E4026" s="668" t="s">
        <v>1689</v>
      </c>
      <c r="F4026" s="667" t="s">
        <v>891</v>
      </c>
      <c r="G4026" s="889" t="s">
        <v>303</v>
      </c>
      <c r="H4026" s="959" t="s">
        <v>7125</v>
      </c>
      <c r="I4026" s="866" t="s">
        <v>29</v>
      </c>
      <c r="J4026" s="1"/>
    </row>
    <row r="4027" spans="1:10" ht="12.75" customHeight="1">
      <c r="A4027" s="844" t="s">
        <v>7357</v>
      </c>
      <c r="B4027" s="855" t="s">
        <v>7358</v>
      </c>
      <c r="C4027" s="886" t="s">
        <v>3289</v>
      </c>
      <c r="D4027" s="668" t="s">
        <v>1688</v>
      </c>
      <c r="E4027" s="668" t="s">
        <v>1689</v>
      </c>
      <c r="F4027" s="844" t="s">
        <v>891</v>
      </c>
      <c r="G4027" s="889" t="s">
        <v>303</v>
      </c>
      <c r="H4027" s="959" t="s">
        <v>7125</v>
      </c>
      <c r="I4027" s="859" t="s">
        <v>29</v>
      </c>
      <c r="J4027" s="1"/>
    </row>
    <row r="4028" spans="1:10" ht="12.75" customHeight="1">
      <c r="A4028" s="844" t="s">
        <v>7359</v>
      </c>
      <c r="B4028" s="855" t="s">
        <v>7360</v>
      </c>
      <c r="C4028" s="886" t="s">
        <v>3289</v>
      </c>
      <c r="D4028" s="668" t="s">
        <v>1688</v>
      </c>
      <c r="E4028" s="668" t="s">
        <v>1689</v>
      </c>
      <c r="F4028" s="844" t="s">
        <v>886</v>
      </c>
      <c r="G4028" s="889" t="s">
        <v>303</v>
      </c>
      <c r="H4028" s="959" t="s">
        <v>887</v>
      </c>
      <c r="I4028" s="859" t="s">
        <v>29</v>
      </c>
      <c r="J4028" s="1"/>
    </row>
    <row r="4029" spans="1:10" ht="12.75" customHeight="1">
      <c r="A4029" s="844" t="s">
        <v>7361</v>
      </c>
      <c r="B4029" s="855" t="s">
        <v>7360</v>
      </c>
      <c r="C4029" s="886" t="s">
        <v>3289</v>
      </c>
      <c r="D4029" s="668" t="s">
        <v>1688</v>
      </c>
      <c r="E4029" s="668" t="s">
        <v>1689</v>
      </c>
      <c r="F4029" s="844" t="s">
        <v>888</v>
      </c>
      <c r="G4029" s="889" t="s">
        <v>303</v>
      </c>
      <c r="H4029" s="959" t="s">
        <v>7041</v>
      </c>
      <c r="I4029" s="873" t="s">
        <v>29</v>
      </c>
      <c r="J4029" s="1"/>
    </row>
    <row r="4030" spans="1:10" ht="12.75" customHeight="1">
      <c r="A4030" s="844" t="s">
        <v>6986</v>
      </c>
      <c r="B4030" s="855" t="s">
        <v>6987</v>
      </c>
      <c r="C4030" s="1661" t="s">
        <v>3283</v>
      </c>
      <c r="D4030" s="668" t="s">
        <v>1688</v>
      </c>
      <c r="E4030" s="668" t="s">
        <v>1705</v>
      </c>
      <c r="F4030" s="844" t="s">
        <v>877</v>
      </c>
      <c r="G4030" s="889" t="s">
        <v>303</v>
      </c>
      <c r="H4030" s="959" t="s">
        <v>859</v>
      </c>
      <c r="I4030" s="866" t="s">
        <v>37</v>
      </c>
      <c r="J4030" s="1"/>
    </row>
    <row r="4031" spans="1:10" ht="12.75" customHeight="1">
      <c r="A4031" s="844" t="s">
        <v>6988</v>
      </c>
      <c r="B4031" s="855" t="s">
        <v>4448</v>
      </c>
      <c r="C4031" s="1661" t="s">
        <v>3283</v>
      </c>
      <c r="D4031" s="668" t="s">
        <v>1688</v>
      </c>
      <c r="E4031" s="668" t="s">
        <v>1705</v>
      </c>
      <c r="F4031" s="844" t="s">
        <v>7364</v>
      </c>
      <c r="G4031" s="889" t="s">
        <v>80</v>
      </c>
      <c r="H4031" s="959" t="s">
        <v>861</v>
      </c>
      <c r="I4031" s="859" t="s">
        <v>29</v>
      </c>
      <c r="J4031" s="1"/>
    </row>
    <row r="4032" spans="1:10" ht="12.75" customHeight="1">
      <c r="A4032" s="844" t="s">
        <v>2406</v>
      </c>
      <c r="B4032" s="855" t="s">
        <v>1943</v>
      </c>
      <c r="C4032" s="1661" t="s">
        <v>3283</v>
      </c>
      <c r="D4032" s="668" t="s">
        <v>1688</v>
      </c>
      <c r="E4032" s="668" t="s">
        <v>1705</v>
      </c>
      <c r="F4032" s="844" t="s">
        <v>980</v>
      </c>
      <c r="G4032" s="889" t="s">
        <v>420</v>
      </c>
      <c r="H4032" s="959" t="s">
        <v>3315</v>
      </c>
      <c r="I4032" s="868" t="s">
        <v>29</v>
      </c>
      <c r="J4032" s="1"/>
    </row>
    <row r="4033" spans="1:10" ht="12.75" customHeight="1">
      <c r="A4033" s="844" t="s">
        <v>6989</v>
      </c>
      <c r="B4033" s="855" t="s">
        <v>6990</v>
      </c>
      <c r="C4033" s="886" t="s">
        <v>3289</v>
      </c>
      <c r="D4033" s="668" t="s">
        <v>1688</v>
      </c>
      <c r="E4033" s="668" t="s">
        <v>1705</v>
      </c>
      <c r="F4033" s="844" t="s">
        <v>5918</v>
      </c>
      <c r="G4033" s="889" t="s">
        <v>420</v>
      </c>
      <c r="H4033" s="959" t="s">
        <v>3315</v>
      </c>
      <c r="I4033" s="868" t="s">
        <v>29</v>
      </c>
      <c r="J4033" s="1"/>
    </row>
    <row r="4034" spans="1:10" ht="12.75" customHeight="1">
      <c r="A4034" s="844" t="s">
        <v>6989</v>
      </c>
      <c r="B4034" s="855" t="s">
        <v>6990</v>
      </c>
      <c r="C4034" s="886" t="s">
        <v>3289</v>
      </c>
      <c r="D4034" s="668" t="s">
        <v>1688</v>
      </c>
      <c r="E4034" s="668" t="s">
        <v>1705</v>
      </c>
      <c r="F4034" s="844" t="s">
        <v>5918</v>
      </c>
      <c r="G4034" s="889" t="s">
        <v>420</v>
      </c>
      <c r="H4034" s="959" t="s">
        <v>3315</v>
      </c>
      <c r="I4034" s="868" t="s">
        <v>29</v>
      </c>
      <c r="J4034" s="1"/>
    </row>
    <row r="4035" spans="1:10" ht="12.75" customHeight="1">
      <c r="A4035" s="844" t="s">
        <v>6991</v>
      </c>
      <c r="B4035" s="855" t="s">
        <v>6992</v>
      </c>
      <c r="C4035" s="886" t="s">
        <v>3289</v>
      </c>
      <c r="D4035" s="668" t="s">
        <v>1688</v>
      </c>
      <c r="E4035" s="668" t="s">
        <v>1705</v>
      </c>
      <c r="F4035" s="844" t="s">
        <v>862</v>
      </c>
      <c r="G4035" s="889" t="s">
        <v>303</v>
      </c>
      <c r="H4035" s="959" t="s">
        <v>863</v>
      </c>
      <c r="I4035" s="873" t="s">
        <v>29</v>
      </c>
      <c r="J4035" s="1"/>
    </row>
    <row r="4036" spans="1:10" ht="12.75" customHeight="1">
      <c r="A4036" s="844" t="s">
        <v>6991</v>
      </c>
      <c r="B4036" s="855" t="s">
        <v>6992</v>
      </c>
      <c r="C4036" s="886" t="s">
        <v>3289</v>
      </c>
      <c r="D4036" s="668" t="s">
        <v>1688</v>
      </c>
      <c r="E4036" s="668" t="s">
        <v>1705</v>
      </c>
      <c r="F4036" s="844" t="s">
        <v>862</v>
      </c>
      <c r="G4036" s="889" t="s">
        <v>303</v>
      </c>
      <c r="H4036" s="959" t="s">
        <v>863</v>
      </c>
      <c r="I4036" s="871" t="s">
        <v>29</v>
      </c>
      <c r="J4036" s="1"/>
    </row>
    <row r="4037" spans="1:10" ht="12.75" customHeight="1">
      <c r="A4037" s="844" t="s">
        <v>6994</v>
      </c>
      <c r="B4037" s="855" t="s">
        <v>6467</v>
      </c>
      <c r="C4037" s="1661" t="s">
        <v>3358</v>
      </c>
      <c r="D4037" s="668" t="s">
        <v>1688</v>
      </c>
      <c r="E4037" s="668" t="s">
        <v>1705</v>
      </c>
      <c r="F4037" s="844" t="s">
        <v>7136</v>
      </c>
      <c r="G4037" s="889" t="s">
        <v>177</v>
      </c>
      <c r="H4037" s="959" t="s">
        <v>3099</v>
      </c>
      <c r="I4037" s="866" t="s">
        <v>29</v>
      </c>
      <c r="J4037" s="1"/>
    </row>
    <row r="4038" spans="1:10" ht="12.75" customHeight="1">
      <c r="A4038" s="844" t="s">
        <v>6995</v>
      </c>
      <c r="B4038" s="855" t="s">
        <v>88</v>
      </c>
      <c r="C4038" s="1661" t="s">
        <v>3358</v>
      </c>
      <c r="D4038" s="668" t="s">
        <v>1688</v>
      </c>
      <c r="E4038" s="668" t="s">
        <v>1705</v>
      </c>
      <c r="F4038" s="844" t="s">
        <v>89</v>
      </c>
      <c r="G4038" s="889" t="s">
        <v>177</v>
      </c>
      <c r="H4038" s="959" t="s">
        <v>88</v>
      </c>
      <c r="I4038" s="859" t="s">
        <v>29</v>
      </c>
      <c r="J4038" s="1"/>
    </row>
    <row r="4039" spans="1:10" ht="12.75" customHeight="1">
      <c r="A4039" s="844" t="s">
        <v>7367</v>
      </c>
      <c r="B4039" s="855" t="s">
        <v>7369</v>
      </c>
      <c r="C4039" s="886" t="s">
        <v>3289</v>
      </c>
      <c r="D4039" s="668" t="s">
        <v>3437</v>
      </c>
      <c r="E4039" s="668" t="s">
        <v>1689</v>
      </c>
      <c r="F4039" s="844" t="s">
        <v>889</v>
      </c>
      <c r="G4039" s="889" t="s">
        <v>303</v>
      </c>
      <c r="H4039" s="959" t="s">
        <v>7061</v>
      </c>
      <c r="I4039" s="859" t="s">
        <v>29</v>
      </c>
      <c r="J4039" s="1"/>
    </row>
    <row r="4040" spans="1:10" ht="12.75" customHeight="1">
      <c r="A4040" s="844" t="s">
        <v>7371</v>
      </c>
      <c r="B4040" s="855" t="s">
        <v>7372</v>
      </c>
      <c r="C4040" s="886" t="s">
        <v>3289</v>
      </c>
      <c r="D4040" s="673" t="s">
        <v>3437</v>
      </c>
      <c r="E4040" s="668" t="s">
        <v>1689</v>
      </c>
      <c r="F4040" s="844" t="s">
        <v>889</v>
      </c>
      <c r="G4040" s="889" t="s">
        <v>303</v>
      </c>
      <c r="H4040" s="959" t="s">
        <v>7061</v>
      </c>
      <c r="I4040" s="859" t="s">
        <v>29</v>
      </c>
      <c r="J4040" s="1"/>
    </row>
    <row r="4041" spans="1:10" ht="12.75" customHeight="1">
      <c r="A4041" s="844"/>
      <c r="B4041" s="855"/>
      <c r="C4041" s="886"/>
      <c r="D4041" s="673"/>
      <c r="E4041" s="668"/>
      <c r="F4041" s="844"/>
      <c r="G4041" s="889"/>
      <c r="H4041" s="959"/>
      <c r="I4041" s="859"/>
      <c r="J4041" s="1"/>
    </row>
    <row r="4042" spans="1:10" ht="12.75" customHeight="1">
      <c r="A4042" s="381" t="s">
        <v>1638</v>
      </c>
      <c r="B4042" s="2245">
        <v>4</v>
      </c>
      <c r="C4042" s="2080"/>
      <c r="D4042" s="2080"/>
      <c r="E4042" s="2080"/>
      <c r="F4042" s="2080"/>
      <c r="G4042" s="2080"/>
      <c r="H4042" s="2080"/>
      <c r="I4042" s="2081"/>
      <c r="J4042" s="1"/>
    </row>
    <row r="4043" spans="1:10" ht="12.75" customHeight="1">
      <c r="A4043" s="667" t="s">
        <v>7375</v>
      </c>
      <c r="B4043" s="1658" t="s">
        <v>7376</v>
      </c>
      <c r="C4043" s="886" t="s">
        <v>3289</v>
      </c>
      <c r="D4043" s="668" t="s">
        <v>1688</v>
      </c>
      <c r="E4043" s="668" t="s">
        <v>1689</v>
      </c>
      <c r="F4043" s="667" t="s">
        <v>886</v>
      </c>
      <c r="G4043" s="889" t="s">
        <v>303</v>
      </c>
      <c r="H4043" s="959" t="s">
        <v>887</v>
      </c>
      <c r="I4043" s="866" t="s">
        <v>29</v>
      </c>
      <c r="J4043" s="1"/>
    </row>
    <row r="4044" spans="1:10" ht="12.75" customHeight="1">
      <c r="A4044" s="844" t="s">
        <v>7375</v>
      </c>
      <c r="B4044" s="855" t="s">
        <v>7376</v>
      </c>
      <c r="C4044" s="886" t="s">
        <v>3289</v>
      </c>
      <c r="D4044" s="668" t="s">
        <v>1688</v>
      </c>
      <c r="E4044" s="668" t="s">
        <v>1689</v>
      </c>
      <c r="F4044" s="844" t="s">
        <v>886</v>
      </c>
      <c r="G4044" s="889" t="s">
        <v>303</v>
      </c>
      <c r="H4044" s="959" t="s">
        <v>887</v>
      </c>
      <c r="I4044" s="859" t="s">
        <v>29</v>
      </c>
      <c r="J4044" s="1"/>
    </row>
    <row r="4045" spans="1:10" ht="12.75" customHeight="1">
      <c r="A4045" s="844" t="s">
        <v>7162</v>
      </c>
      <c r="B4045" s="855" t="s">
        <v>496</v>
      </c>
      <c r="C4045" s="1661" t="s">
        <v>3409</v>
      </c>
      <c r="D4045" s="668" t="s">
        <v>1688</v>
      </c>
      <c r="E4045" s="668" t="s">
        <v>1705</v>
      </c>
      <c r="F4045" s="844" t="s">
        <v>860</v>
      </c>
      <c r="G4045" s="889" t="s">
        <v>857</v>
      </c>
      <c r="H4045" s="889" t="s">
        <v>861</v>
      </c>
      <c r="I4045" s="859" t="s">
        <v>29</v>
      </c>
      <c r="J4045" s="1"/>
    </row>
    <row r="4046" spans="1:10" ht="12.75" customHeight="1">
      <c r="A4046" s="844" t="s">
        <v>6989</v>
      </c>
      <c r="B4046" s="855" t="s">
        <v>6990</v>
      </c>
      <c r="C4046" s="886" t="s">
        <v>3289</v>
      </c>
      <c r="D4046" s="668" t="s">
        <v>1688</v>
      </c>
      <c r="E4046" s="668" t="s">
        <v>1705</v>
      </c>
      <c r="F4046" s="850" t="s">
        <v>5780</v>
      </c>
      <c r="G4046" s="889" t="s">
        <v>303</v>
      </c>
      <c r="H4046" s="959" t="s">
        <v>3315</v>
      </c>
      <c r="I4046" s="859" t="s">
        <v>29</v>
      </c>
      <c r="J4046" s="1"/>
    </row>
    <row r="4047" spans="1:10" ht="12.75" customHeight="1">
      <c r="A4047" s="850" t="s">
        <v>7005</v>
      </c>
      <c r="B4047" s="857" t="s">
        <v>7006</v>
      </c>
      <c r="C4047" s="886" t="s">
        <v>3289</v>
      </c>
      <c r="D4047" s="668" t="s">
        <v>1688</v>
      </c>
      <c r="E4047" s="668" t="s">
        <v>1705</v>
      </c>
      <c r="F4047" s="850" t="s">
        <v>5918</v>
      </c>
      <c r="G4047" s="889" t="s">
        <v>7382</v>
      </c>
      <c r="H4047" s="959" t="s">
        <v>3315</v>
      </c>
      <c r="I4047" s="859" t="s">
        <v>29</v>
      </c>
      <c r="J4047" s="1"/>
    </row>
    <row r="4048" spans="1:10" ht="12.75" customHeight="1">
      <c r="A4048" s="850" t="s">
        <v>7005</v>
      </c>
      <c r="B4048" s="857" t="s">
        <v>7006</v>
      </c>
      <c r="C4048" s="886" t="s">
        <v>3289</v>
      </c>
      <c r="D4048" s="668" t="s">
        <v>1688</v>
      </c>
      <c r="E4048" s="668" t="s">
        <v>1705</v>
      </c>
      <c r="F4048" s="850" t="s">
        <v>5918</v>
      </c>
      <c r="G4048" s="889" t="s">
        <v>7382</v>
      </c>
      <c r="H4048" s="959" t="s">
        <v>3315</v>
      </c>
      <c r="I4048" s="859" t="s">
        <v>29</v>
      </c>
      <c r="J4048" s="1"/>
    </row>
    <row r="4049" spans="1:10" ht="12.75" customHeight="1">
      <c r="A4049" s="850" t="s">
        <v>7180</v>
      </c>
      <c r="B4049" s="857" t="s">
        <v>7181</v>
      </c>
      <c r="C4049" s="886" t="s">
        <v>3289</v>
      </c>
      <c r="D4049" s="668" t="s">
        <v>1688</v>
      </c>
      <c r="E4049" s="668" t="s">
        <v>1689</v>
      </c>
      <c r="F4049" s="850" t="s">
        <v>862</v>
      </c>
      <c r="G4049" s="889" t="s">
        <v>303</v>
      </c>
      <c r="H4049" s="959" t="s">
        <v>863</v>
      </c>
      <c r="I4049" s="868" t="s">
        <v>29</v>
      </c>
      <c r="J4049" s="1"/>
    </row>
    <row r="4050" spans="1:10" ht="12.75" customHeight="1">
      <c r="A4050" s="850" t="s">
        <v>7180</v>
      </c>
      <c r="B4050" s="857" t="s">
        <v>7181</v>
      </c>
      <c r="C4050" s="886" t="s">
        <v>3289</v>
      </c>
      <c r="D4050" s="668" t="s">
        <v>1688</v>
      </c>
      <c r="E4050" s="668" t="s">
        <v>1689</v>
      </c>
      <c r="F4050" s="844" t="s">
        <v>991</v>
      </c>
      <c r="G4050" s="889" t="s">
        <v>869</v>
      </c>
      <c r="H4050" s="959" t="s">
        <v>863</v>
      </c>
      <c r="I4050" s="859" t="s">
        <v>37</v>
      </c>
      <c r="J4050" s="1"/>
    </row>
    <row r="4051" spans="1:10" ht="12.75" customHeight="1">
      <c r="A4051" s="844" t="s">
        <v>7011</v>
      </c>
      <c r="B4051" s="855" t="s">
        <v>1803</v>
      </c>
      <c r="C4051" s="1661" t="s">
        <v>3358</v>
      </c>
      <c r="D4051" s="668" t="s">
        <v>1688</v>
      </c>
      <c r="E4051" s="668" t="s">
        <v>1705</v>
      </c>
      <c r="F4051" s="850" t="s">
        <v>89</v>
      </c>
      <c r="G4051" s="889" t="s">
        <v>177</v>
      </c>
      <c r="H4051" s="959" t="s">
        <v>88</v>
      </c>
      <c r="I4051" s="859" t="s">
        <v>29</v>
      </c>
      <c r="J4051" s="1"/>
    </row>
    <row r="4052" spans="1:10" ht="12.75" customHeight="1">
      <c r="A4052" s="844" t="s">
        <v>7012</v>
      </c>
      <c r="B4052" s="855" t="s">
        <v>7013</v>
      </c>
      <c r="C4052" s="1661" t="s">
        <v>3358</v>
      </c>
      <c r="D4052" s="668" t="s">
        <v>1688</v>
      </c>
      <c r="E4052" s="668" t="s">
        <v>1705</v>
      </c>
      <c r="F4052" s="850" t="s">
        <v>7388</v>
      </c>
      <c r="G4052" s="889" t="s">
        <v>303</v>
      </c>
      <c r="H4052" s="959" t="s">
        <v>6</v>
      </c>
      <c r="I4052" s="859" t="s">
        <v>29</v>
      </c>
      <c r="J4052" s="1"/>
    </row>
    <row r="4053" spans="1:10" ht="12.75" customHeight="1">
      <c r="A4053" s="844" t="s">
        <v>7015</v>
      </c>
      <c r="B4053" s="855" t="s">
        <v>7016</v>
      </c>
      <c r="C4053" s="1661" t="s">
        <v>3358</v>
      </c>
      <c r="D4053" s="668" t="s">
        <v>1688</v>
      </c>
      <c r="E4053" s="668" t="s">
        <v>1705</v>
      </c>
      <c r="F4053" s="850" t="s">
        <v>7389</v>
      </c>
      <c r="G4053" s="889" t="s">
        <v>303</v>
      </c>
      <c r="H4053" s="959" t="s">
        <v>102</v>
      </c>
      <c r="I4053" s="859" t="s">
        <v>29</v>
      </c>
      <c r="J4053" s="1"/>
    </row>
    <row r="4054" spans="1:10" ht="12.75" customHeight="1">
      <c r="A4054" s="844" t="s">
        <v>7018</v>
      </c>
      <c r="B4054" s="855" t="s">
        <v>2273</v>
      </c>
      <c r="C4054" s="1661" t="s">
        <v>3317</v>
      </c>
      <c r="D4054" s="668" t="s">
        <v>1688</v>
      </c>
      <c r="E4054" s="668" t="s">
        <v>1689</v>
      </c>
      <c r="F4054" s="844" t="s">
        <v>7279</v>
      </c>
      <c r="G4054" s="889" t="s">
        <v>303</v>
      </c>
      <c r="H4054" s="959" t="s">
        <v>7125</v>
      </c>
      <c r="I4054" s="859" t="s">
        <v>29</v>
      </c>
      <c r="J4054" s="1"/>
    </row>
    <row r="4055" spans="1:10" ht="12.75" customHeight="1">
      <c r="A4055" s="850" t="s">
        <v>7166</v>
      </c>
      <c r="B4055" s="857" t="s">
        <v>7390</v>
      </c>
      <c r="C4055" s="851" t="s">
        <v>3409</v>
      </c>
      <c r="D4055" s="668" t="s">
        <v>3437</v>
      </c>
      <c r="E4055" s="668" t="s">
        <v>1705</v>
      </c>
      <c r="F4055" s="844" t="s">
        <v>7171</v>
      </c>
      <c r="G4055" s="889" t="s">
        <v>303</v>
      </c>
      <c r="H4055" s="959" t="s">
        <v>861</v>
      </c>
      <c r="I4055" s="859" t="s">
        <v>29</v>
      </c>
      <c r="J4055" s="1"/>
    </row>
    <row r="4056" spans="1:10" ht="12.75" customHeight="1">
      <c r="A4056" s="850" t="s">
        <v>7002</v>
      </c>
      <c r="B4056" s="857" t="s">
        <v>7003</v>
      </c>
      <c r="C4056" s="851" t="s">
        <v>3409</v>
      </c>
      <c r="D4056" s="668" t="s">
        <v>3437</v>
      </c>
      <c r="E4056" s="668" t="s">
        <v>1705</v>
      </c>
      <c r="F4056" s="850" t="s">
        <v>864</v>
      </c>
      <c r="G4056" s="667" t="s">
        <v>420</v>
      </c>
      <c r="H4056" s="959" t="s">
        <v>1195</v>
      </c>
      <c r="I4056" s="868" t="s">
        <v>29</v>
      </c>
      <c r="J4056" s="1"/>
    </row>
    <row r="4057" spans="1:10" ht="12.75" customHeight="1">
      <c r="A4057" s="850"/>
      <c r="B4057" s="857"/>
      <c r="C4057" s="851"/>
      <c r="D4057" s="668"/>
      <c r="E4057" s="668"/>
      <c r="F4057" s="850"/>
      <c r="G4057" s="667"/>
      <c r="H4057" s="959"/>
      <c r="I4057" s="868"/>
      <c r="J4057" s="1"/>
    </row>
    <row r="4058" spans="1:10" ht="12.75" customHeight="1">
      <c r="A4058" s="381" t="s">
        <v>1638</v>
      </c>
      <c r="B4058" s="2245">
        <v>5</v>
      </c>
      <c r="C4058" s="2080"/>
      <c r="D4058" s="2080"/>
      <c r="E4058" s="2080"/>
      <c r="F4058" s="2080"/>
      <c r="G4058" s="2080"/>
      <c r="H4058" s="2080"/>
      <c r="I4058" s="2081"/>
      <c r="J4058" s="1"/>
    </row>
    <row r="4059" spans="1:10" ht="12.75" customHeight="1">
      <c r="A4059" s="667" t="s">
        <v>7393</v>
      </c>
      <c r="B4059" s="1658" t="s">
        <v>7193</v>
      </c>
      <c r="C4059" s="1662" t="s">
        <v>3283</v>
      </c>
      <c r="D4059" s="668" t="s">
        <v>1688</v>
      </c>
      <c r="E4059" s="668" t="s">
        <v>1689</v>
      </c>
      <c r="F4059" s="845" t="s">
        <v>7394</v>
      </c>
      <c r="G4059" s="667" t="s">
        <v>420</v>
      </c>
      <c r="H4059" s="959" t="s">
        <v>1041</v>
      </c>
      <c r="I4059" s="866" t="s">
        <v>37</v>
      </c>
      <c r="J4059" s="1"/>
    </row>
    <row r="4060" spans="1:10" ht="12.75" customHeight="1">
      <c r="A4060" s="844" t="s">
        <v>7395</v>
      </c>
      <c r="B4060" s="855" t="s">
        <v>3627</v>
      </c>
      <c r="C4060" s="886" t="s">
        <v>3289</v>
      </c>
      <c r="D4060" s="668" t="s">
        <v>1688</v>
      </c>
      <c r="E4060" s="668" t="s">
        <v>1689</v>
      </c>
      <c r="F4060" s="667" t="s">
        <v>5918</v>
      </c>
      <c r="G4060" s="847" t="s">
        <v>420</v>
      </c>
      <c r="H4060" s="959" t="s">
        <v>3315</v>
      </c>
      <c r="I4060" s="868" t="s">
        <v>29</v>
      </c>
      <c r="J4060" s="1"/>
    </row>
    <row r="4061" spans="1:10" ht="12.75" customHeight="1">
      <c r="A4061" s="844" t="s">
        <v>7212</v>
      </c>
      <c r="B4061" s="855" t="s">
        <v>7213</v>
      </c>
      <c r="C4061" s="1661" t="s">
        <v>3409</v>
      </c>
      <c r="D4061" s="668" t="s">
        <v>1688</v>
      </c>
      <c r="E4061" s="668" t="s">
        <v>1689</v>
      </c>
      <c r="F4061" s="844" t="s">
        <v>7022</v>
      </c>
      <c r="G4061" s="889" t="s">
        <v>7243</v>
      </c>
      <c r="H4061" s="959" t="s">
        <v>861</v>
      </c>
      <c r="I4061" s="859" t="s">
        <v>29</v>
      </c>
      <c r="J4061" s="1"/>
    </row>
    <row r="4062" spans="1:10" ht="12.75" customHeight="1">
      <c r="A4062" s="844" t="s">
        <v>7020</v>
      </c>
      <c r="B4062" s="855" t="s">
        <v>7021</v>
      </c>
      <c r="C4062" s="1661" t="s">
        <v>3283</v>
      </c>
      <c r="D4062" s="668" t="s">
        <v>1688</v>
      </c>
      <c r="E4062" s="668" t="s">
        <v>1705</v>
      </c>
      <c r="F4062" s="844" t="s">
        <v>7022</v>
      </c>
      <c r="G4062" s="889" t="s">
        <v>303</v>
      </c>
      <c r="H4062" s="959" t="s">
        <v>861</v>
      </c>
      <c r="I4062" s="859" t="s">
        <v>29</v>
      </c>
      <c r="J4062" s="1"/>
    </row>
    <row r="4063" spans="1:10" ht="12.75" customHeight="1">
      <c r="A4063" s="844" t="s">
        <v>7028</v>
      </c>
      <c r="B4063" s="855" t="s">
        <v>7029</v>
      </c>
      <c r="C4063" s="886" t="s">
        <v>3289</v>
      </c>
      <c r="D4063" s="668" t="s">
        <v>1688</v>
      </c>
      <c r="E4063" s="668" t="s">
        <v>1689</v>
      </c>
      <c r="F4063" s="844" t="s">
        <v>991</v>
      </c>
      <c r="G4063" s="889" t="s">
        <v>869</v>
      </c>
      <c r="H4063" s="959" t="s">
        <v>863</v>
      </c>
      <c r="I4063" s="859" t="s">
        <v>37</v>
      </c>
      <c r="J4063" s="1"/>
    </row>
    <row r="4064" spans="1:10" ht="12.75" customHeight="1">
      <c r="A4064" s="850" t="s">
        <v>7030</v>
      </c>
      <c r="B4064" s="857" t="s">
        <v>7218</v>
      </c>
      <c r="C4064" s="886" t="s">
        <v>3289</v>
      </c>
      <c r="D4064" s="668" t="s">
        <v>1688</v>
      </c>
      <c r="E4064" s="668" t="s">
        <v>1705</v>
      </c>
      <c r="F4064" s="844" t="s">
        <v>7115</v>
      </c>
      <c r="G4064" s="889" t="s">
        <v>869</v>
      </c>
      <c r="H4064" s="959" t="s">
        <v>3315</v>
      </c>
      <c r="I4064" s="868" t="s">
        <v>29</v>
      </c>
      <c r="J4064" s="1"/>
    </row>
    <row r="4065" spans="1:10" ht="12.75" customHeight="1">
      <c r="A4065" s="844" t="s">
        <v>7036</v>
      </c>
      <c r="B4065" s="855" t="s">
        <v>7037</v>
      </c>
      <c r="C4065" s="886" t="s">
        <v>3289</v>
      </c>
      <c r="D4065" s="668" t="s">
        <v>3437</v>
      </c>
      <c r="E4065" s="668" t="s">
        <v>1689</v>
      </c>
      <c r="F4065" s="844" t="s">
        <v>7400</v>
      </c>
      <c r="G4065" s="889" t="s">
        <v>303</v>
      </c>
      <c r="H4065" s="959" t="s">
        <v>887</v>
      </c>
      <c r="I4065" s="859" t="s">
        <v>29</v>
      </c>
      <c r="J4065" s="1"/>
    </row>
    <row r="4066" spans="1:10" ht="12.75" customHeight="1">
      <c r="A4066" s="863" t="s">
        <v>7039</v>
      </c>
      <c r="B4066" s="877" t="s">
        <v>7040</v>
      </c>
      <c r="C4066" s="886" t="s">
        <v>3289</v>
      </c>
      <c r="D4066" s="668" t="s">
        <v>3437</v>
      </c>
      <c r="E4066" s="668" t="s">
        <v>1689</v>
      </c>
      <c r="F4066" s="844" t="s">
        <v>7352</v>
      </c>
      <c r="G4066" s="889" t="s">
        <v>303</v>
      </c>
      <c r="H4066" s="959" t="s">
        <v>7041</v>
      </c>
      <c r="I4066" s="859" t="s">
        <v>29</v>
      </c>
      <c r="J4066" s="1"/>
    </row>
    <row r="4067" spans="1:10" ht="12.75" customHeight="1">
      <c r="A4067" s="847" t="s">
        <v>7042</v>
      </c>
      <c r="B4067" s="856" t="s">
        <v>7043</v>
      </c>
      <c r="C4067" s="851" t="s">
        <v>3409</v>
      </c>
      <c r="D4067" s="668" t="s">
        <v>3437</v>
      </c>
      <c r="E4067" s="668" t="s">
        <v>1705</v>
      </c>
      <c r="F4067" s="844" t="s">
        <v>7171</v>
      </c>
      <c r="G4067" s="889" t="s">
        <v>7243</v>
      </c>
      <c r="H4067" s="959" t="s">
        <v>861</v>
      </c>
      <c r="I4067" s="859" t="s">
        <v>29</v>
      </c>
      <c r="J4067" s="1"/>
    </row>
    <row r="4068" spans="1:10" ht="12.75" customHeight="1">
      <c r="A4068" s="850" t="s">
        <v>7031</v>
      </c>
      <c r="B4068" s="857" t="s">
        <v>7217</v>
      </c>
      <c r="C4068" s="851" t="s">
        <v>3409</v>
      </c>
      <c r="D4068" s="668" t="s">
        <v>3437</v>
      </c>
      <c r="E4068" s="668" t="s">
        <v>1705</v>
      </c>
      <c r="F4068" s="844" t="s">
        <v>7401</v>
      </c>
      <c r="G4068" s="889" t="s">
        <v>420</v>
      </c>
      <c r="H4068" s="959" t="s">
        <v>1195</v>
      </c>
      <c r="I4068" s="859" t="s">
        <v>29</v>
      </c>
      <c r="J4068" s="1"/>
    </row>
    <row r="4069" spans="1:10" ht="12.75" customHeight="1">
      <c r="A4069" s="850" t="s">
        <v>7033</v>
      </c>
      <c r="B4069" s="857" t="s">
        <v>7034</v>
      </c>
      <c r="C4069" s="851" t="s">
        <v>3409</v>
      </c>
      <c r="D4069" s="668" t="s">
        <v>3437</v>
      </c>
      <c r="E4069" s="668" t="s">
        <v>1705</v>
      </c>
      <c r="F4069" s="844" t="s">
        <v>7401</v>
      </c>
      <c r="G4069" s="889" t="s">
        <v>420</v>
      </c>
      <c r="H4069" s="959" t="s">
        <v>1195</v>
      </c>
      <c r="I4069" s="859" t="s">
        <v>29</v>
      </c>
      <c r="J4069" s="1"/>
    </row>
    <row r="4070" spans="1:10" ht="12.75" customHeight="1">
      <c r="A4070" s="673"/>
      <c r="B4070" s="961"/>
      <c r="C4070" s="672"/>
      <c r="D4070" s="668"/>
      <c r="E4070" s="668"/>
      <c r="F4070" s="889"/>
      <c r="G4070" s="959"/>
      <c r="H4070" s="889"/>
      <c r="I4070" s="668"/>
      <c r="J4070" s="1"/>
    </row>
    <row r="4071" spans="1:10" ht="12.75" customHeight="1">
      <c r="A4071" s="381" t="s">
        <v>1638</v>
      </c>
      <c r="B4071" s="2245">
        <v>6</v>
      </c>
      <c r="C4071" s="2080"/>
      <c r="D4071" s="2080"/>
      <c r="E4071" s="2080"/>
      <c r="F4071" s="2080"/>
      <c r="G4071" s="2080"/>
      <c r="H4071" s="2080"/>
      <c r="I4071" s="2081"/>
      <c r="J4071" s="1"/>
    </row>
    <row r="4072" spans="1:10" ht="12.75" customHeight="1">
      <c r="A4072" s="847" t="s">
        <v>7402</v>
      </c>
      <c r="B4072" s="856" t="s">
        <v>3640</v>
      </c>
      <c r="C4072" s="886" t="s">
        <v>3289</v>
      </c>
      <c r="D4072" s="668" t="s">
        <v>1688</v>
      </c>
      <c r="E4072" s="668" t="s">
        <v>1689</v>
      </c>
      <c r="F4072" s="847" t="s">
        <v>5918</v>
      </c>
      <c r="G4072" s="889" t="s">
        <v>7382</v>
      </c>
      <c r="H4072" s="959" t="s">
        <v>3315</v>
      </c>
      <c r="I4072" s="866" t="s">
        <v>29</v>
      </c>
      <c r="J4072" s="1"/>
    </row>
    <row r="4073" spans="1:10" ht="12.75" customHeight="1">
      <c r="A4073" s="850" t="s">
        <v>7045</v>
      </c>
      <c r="B4073" s="857" t="s">
        <v>4434</v>
      </c>
      <c r="C4073" s="851" t="s">
        <v>3283</v>
      </c>
      <c r="D4073" s="668" t="s">
        <v>1688</v>
      </c>
      <c r="E4073" s="668" t="s">
        <v>1705</v>
      </c>
      <c r="F4073" s="844" t="s">
        <v>7022</v>
      </c>
      <c r="G4073" s="889" t="s">
        <v>303</v>
      </c>
      <c r="H4073" s="889" t="s">
        <v>861</v>
      </c>
      <c r="I4073" s="859" t="s">
        <v>29</v>
      </c>
      <c r="J4073" s="1"/>
    </row>
    <row r="4074" spans="1:10" ht="12.75" customHeight="1">
      <c r="A4074" s="844" t="s">
        <v>7222</v>
      </c>
      <c r="B4074" s="855" t="s">
        <v>7404</v>
      </c>
      <c r="C4074" s="957" t="s">
        <v>3973</v>
      </c>
      <c r="D4074" s="668" t="s">
        <v>1688</v>
      </c>
      <c r="E4074" s="668" t="s">
        <v>1689</v>
      </c>
      <c r="F4074" s="844" t="s">
        <v>888</v>
      </c>
      <c r="G4074" s="889" t="s">
        <v>303</v>
      </c>
      <c r="H4074" s="959" t="s">
        <v>7041</v>
      </c>
      <c r="I4074" s="859" t="s">
        <v>29</v>
      </c>
      <c r="J4074" s="1"/>
    </row>
    <row r="4075" spans="1:10" ht="12.75" customHeight="1">
      <c r="A4075" s="844" t="s">
        <v>7222</v>
      </c>
      <c r="B4075" s="855" t="s">
        <v>7404</v>
      </c>
      <c r="C4075" s="957" t="s">
        <v>3973</v>
      </c>
      <c r="D4075" s="668" t="s">
        <v>1688</v>
      </c>
      <c r="E4075" s="668" t="s">
        <v>1689</v>
      </c>
      <c r="F4075" s="844" t="s">
        <v>888</v>
      </c>
      <c r="G4075" s="889" t="s">
        <v>303</v>
      </c>
      <c r="H4075" s="959" t="s">
        <v>7041</v>
      </c>
      <c r="I4075" s="859" t="s">
        <v>29</v>
      </c>
      <c r="J4075" s="1"/>
    </row>
    <row r="4076" spans="1:10" ht="12.75" customHeight="1">
      <c r="A4076" s="850" t="s">
        <v>7048</v>
      </c>
      <c r="B4076" s="857" t="s">
        <v>7049</v>
      </c>
      <c r="C4076" s="886" t="s">
        <v>3289</v>
      </c>
      <c r="D4076" s="668" t="s">
        <v>1688</v>
      </c>
      <c r="E4076" s="668" t="s">
        <v>1689</v>
      </c>
      <c r="F4076" s="850" t="s">
        <v>991</v>
      </c>
      <c r="G4076" s="889" t="s">
        <v>869</v>
      </c>
      <c r="H4076" s="959" t="s">
        <v>863</v>
      </c>
      <c r="I4076" s="868" t="s">
        <v>37</v>
      </c>
      <c r="J4076" s="1"/>
    </row>
    <row r="4077" spans="1:10" ht="12.75" customHeight="1">
      <c r="A4077" s="850" t="s">
        <v>7048</v>
      </c>
      <c r="B4077" s="857" t="s">
        <v>7051</v>
      </c>
      <c r="C4077" s="886" t="s">
        <v>3289</v>
      </c>
      <c r="D4077" s="668" t="s">
        <v>1688</v>
      </c>
      <c r="E4077" s="668" t="s">
        <v>1689</v>
      </c>
      <c r="F4077" s="844" t="s">
        <v>998</v>
      </c>
      <c r="G4077" s="889" t="s">
        <v>869</v>
      </c>
      <c r="H4077" s="959" t="s">
        <v>4911</v>
      </c>
      <c r="I4077" s="868" t="s">
        <v>40</v>
      </c>
      <c r="J4077" s="1"/>
    </row>
    <row r="4078" spans="1:10" ht="12.75" customHeight="1">
      <c r="A4078" s="850" t="s">
        <v>7052</v>
      </c>
      <c r="B4078" s="857" t="s">
        <v>2273</v>
      </c>
      <c r="C4078" s="851" t="s">
        <v>3317</v>
      </c>
      <c r="D4078" s="668" t="s">
        <v>1688</v>
      </c>
      <c r="E4078" s="668" t="s">
        <v>1689</v>
      </c>
      <c r="F4078" s="844" t="s">
        <v>7400</v>
      </c>
      <c r="G4078" s="889" t="s">
        <v>303</v>
      </c>
      <c r="H4078" s="959" t="s">
        <v>887</v>
      </c>
      <c r="I4078" s="859" t="s">
        <v>29</v>
      </c>
      <c r="J4078" s="1"/>
    </row>
    <row r="4079" spans="1:10" ht="12.75" customHeight="1">
      <c r="A4079" s="850" t="s">
        <v>7057</v>
      </c>
      <c r="B4079" s="857" t="s">
        <v>7230</v>
      </c>
      <c r="C4079" s="886" t="s">
        <v>3289</v>
      </c>
      <c r="D4079" s="668" t="s">
        <v>3437</v>
      </c>
      <c r="E4079" s="668" t="s">
        <v>1689</v>
      </c>
      <c r="F4079" s="844" t="s">
        <v>886</v>
      </c>
      <c r="G4079" s="889" t="s">
        <v>303</v>
      </c>
      <c r="H4079" s="959" t="s">
        <v>887</v>
      </c>
      <c r="I4079" s="859" t="s">
        <v>29</v>
      </c>
      <c r="J4079" s="1"/>
    </row>
    <row r="4080" spans="1:10" ht="12.75" customHeight="1">
      <c r="A4080" s="850" t="s">
        <v>7059</v>
      </c>
      <c r="B4080" s="857" t="s">
        <v>7231</v>
      </c>
      <c r="C4080" s="886" t="s">
        <v>3289</v>
      </c>
      <c r="D4080" s="668" t="s">
        <v>3437</v>
      </c>
      <c r="E4080" s="668" t="s">
        <v>1689</v>
      </c>
      <c r="F4080" s="844" t="s">
        <v>889</v>
      </c>
      <c r="G4080" s="889" t="s">
        <v>303</v>
      </c>
      <c r="H4080" s="959" t="s">
        <v>7061</v>
      </c>
      <c r="I4080" s="859" t="s">
        <v>29</v>
      </c>
      <c r="J4080" s="1"/>
    </row>
    <row r="4081" spans="1:10" ht="12.75" customHeight="1">
      <c r="A4081" s="844" t="s">
        <v>7062</v>
      </c>
      <c r="B4081" s="855" t="s">
        <v>7227</v>
      </c>
      <c r="C4081" s="1661" t="s">
        <v>3409</v>
      </c>
      <c r="D4081" s="668" t="s">
        <v>3437</v>
      </c>
      <c r="E4081" s="668" t="s">
        <v>1705</v>
      </c>
      <c r="F4081" s="844" t="s">
        <v>879</v>
      </c>
      <c r="G4081" s="889" t="s">
        <v>303</v>
      </c>
      <c r="H4081" s="959" t="s">
        <v>861</v>
      </c>
      <c r="I4081" s="859" t="s">
        <v>29</v>
      </c>
      <c r="J4081" s="1"/>
    </row>
    <row r="4082" spans="1:10" ht="12.75" customHeight="1">
      <c r="A4082" s="850" t="s">
        <v>7053</v>
      </c>
      <c r="B4082" s="857" t="s">
        <v>7228</v>
      </c>
      <c r="C4082" s="851" t="s">
        <v>3409</v>
      </c>
      <c r="D4082" s="668" t="s">
        <v>3437</v>
      </c>
      <c r="E4082" s="668" t="s">
        <v>1705</v>
      </c>
      <c r="F4082" s="844" t="s">
        <v>858</v>
      </c>
      <c r="G4082" s="889" t="s">
        <v>857</v>
      </c>
      <c r="H4082" s="959" t="s">
        <v>859</v>
      </c>
      <c r="I4082" s="859" t="s">
        <v>29</v>
      </c>
      <c r="J4082" s="1"/>
    </row>
    <row r="4083" spans="1:10" ht="12.75" customHeight="1">
      <c r="A4083" s="850" t="s">
        <v>7055</v>
      </c>
      <c r="B4083" s="857" t="s">
        <v>7229</v>
      </c>
      <c r="C4083" s="851" t="s">
        <v>3409</v>
      </c>
      <c r="D4083" s="668" t="s">
        <v>3437</v>
      </c>
      <c r="E4083" s="668" t="s">
        <v>1705</v>
      </c>
      <c r="F4083" s="850" t="s">
        <v>867</v>
      </c>
      <c r="G4083" s="889" t="s">
        <v>80</v>
      </c>
      <c r="H4083" s="959" t="s">
        <v>868</v>
      </c>
      <c r="I4083" s="859" t="s">
        <v>37</v>
      </c>
      <c r="J4083" s="1"/>
    </row>
    <row r="4084" spans="1:10" ht="12.75" customHeight="1">
      <c r="A4084" s="673"/>
      <c r="B4084" s="961"/>
      <c r="C4084" s="672"/>
      <c r="D4084" s="668"/>
      <c r="E4084" s="668"/>
      <c r="F4084" s="889"/>
      <c r="G4084" s="959"/>
      <c r="H4084" s="889"/>
      <c r="I4084" s="668"/>
      <c r="J4084" s="1"/>
    </row>
    <row r="4085" spans="1:10" ht="12.75" customHeight="1">
      <c r="A4085" s="381" t="s">
        <v>1638</v>
      </c>
      <c r="B4085" s="2245">
        <v>7</v>
      </c>
      <c r="C4085" s="2080"/>
      <c r="D4085" s="2080"/>
      <c r="E4085" s="2080"/>
      <c r="F4085" s="2080"/>
      <c r="G4085" s="2080"/>
      <c r="H4085" s="2080"/>
      <c r="I4085" s="2081"/>
      <c r="J4085" s="1"/>
    </row>
    <row r="4086" spans="1:10" ht="12.75" customHeight="1">
      <c r="A4086" s="667" t="s">
        <v>7068</v>
      </c>
      <c r="B4086" s="1658" t="s">
        <v>2063</v>
      </c>
      <c r="C4086" s="886" t="s">
        <v>3434</v>
      </c>
      <c r="D4086" s="668" t="s">
        <v>1688</v>
      </c>
      <c r="E4086" s="668" t="s">
        <v>1689</v>
      </c>
      <c r="F4086" s="667" t="s">
        <v>886</v>
      </c>
      <c r="G4086" s="889" t="s">
        <v>303</v>
      </c>
      <c r="H4086" s="959" t="s">
        <v>887</v>
      </c>
      <c r="I4086" s="866" t="s">
        <v>29</v>
      </c>
      <c r="J4086" s="1"/>
    </row>
    <row r="4087" spans="1:10" ht="12.75" customHeight="1">
      <c r="A4087" s="844" t="s">
        <v>7068</v>
      </c>
      <c r="B4087" s="855" t="s">
        <v>2063</v>
      </c>
      <c r="C4087" s="886" t="s">
        <v>3434</v>
      </c>
      <c r="D4087" s="668" t="s">
        <v>1688</v>
      </c>
      <c r="E4087" s="668" t="s">
        <v>1689</v>
      </c>
      <c r="F4087" s="844" t="s">
        <v>888</v>
      </c>
      <c r="G4087" s="889" t="s">
        <v>303</v>
      </c>
      <c r="H4087" s="959" t="s">
        <v>7041</v>
      </c>
      <c r="I4087" s="859" t="s">
        <v>29</v>
      </c>
      <c r="J4087" s="1"/>
    </row>
    <row r="4088" spans="1:10" ht="12.75" customHeight="1">
      <c r="A4088" s="844" t="s">
        <v>7068</v>
      </c>
      <c r="B4088" s="855" t="s">
        <v>2063</v>
      </c>
      <c r="C4088" s="886" t="s">
        <v>3434</v>
      </c>
      <c r="D4088" s="668" t="s">
        <v>1688</v>
      </c>
      <c r="E4088" s="668" t="s">
        <v>1689</v>
      </c>
      <c r="F4088" s="844" t="s">
        <v>891</v>
      </c>
      <c r="G4088" s="889" t="s">
        <v>303</v>
      </c>
      <c r="H4088" s="959" t="s">
        <v>7125</v>
      </c>
      <c r="I4088" s="859" t="s">
        <v>29</v>
      </c>
      <c r="J4088" s="1"/>
    </row>
    <row r="4089" spans="1:10" ht="12.75" customHeight="1">
      <c r="A4089" s="844" t="s">
        <v>7068</v>
      </c>
      <c r="B4089" s="855" t="s">
        <v>2063</v>
      </c>
      <c r="C4089" s="886" t="s">
        <v>3434</v>
      </c>
      <c r="D4089" s="668" t="s">
        <v>1688</v>
      </c>
      <c r="E4089" s="668" t="s">
        <v>1689</v>
      </c>
      <c r="F4089" s="844" t="s">
        <v>7281</v>
      </c>
      <c r="G4089" s="889" t="s">
        <v>303</v>
      </c>
      <c r="H4089" s="959" t="s">
        <v>7061</v>
      </c>
      <c r="I4089" s="859" t="s">
        <v>29</v>
      </c>
      <c r="J4089" s="1"/>
    </row>
    <row r="4090" spans="1:10" ht="12.75" customHeight="1">
      <c r="A4090" s="844" t="s">
        <v>7411</v>
      </c>
      <c r="B4090" s="855" t="s">
        <v>7412</v>
      </c>
      <c r="C4090" s="1661" t="s">
        <v>3283</v>
      </c>
      <c r="D4090" s="668" t="s">
        <v>1688</v>
      </c>
      <c r="E4090" s="668" t="s">
        <v>1689</v>
      </c>
      <c r="F4090" s="844" t="s">
        <v>7400</v>
      </c>
      <c r="G4090" s="889" t="s">
        <v>303</v>
      </c>
      <c r="H4090" s="959" t="s">
        <v>887</v>
      </c>
      <c r="I4090" s="859" t="s">
        <v>29</v>
      </c>
      <c r="J4090" s="1"/>
    </row>
    <row r="4091" spans="1:10" ht="12.75" customHeight="1">
      <c r="A4091" s="844" t="s">
        <v>7413</v>
      </c>
      <c r="B4091" s="855" t="s">
        <v>7414</v>
      </c>
      <c r="C4091" s="1661" t="s">
        <v>3409</v>
      </c>
      <c r="D4091" s="668" t="s">
        <v>1688</v>
      </c>
      <c r="E4091" s="668" t="s">
        <v>1689</v>
      </c>
      <c r="F4091" s="844" t="s">
        <v>7352</v>
      </c>
      <c r="G4091" s="889" t="s">
        <v>303</v>
      </c>
      <c r="H4091" s="959" t="s">
        <v>7061</v>
      </c>
      <c r="I4091" s="859" t="s">
        <v>29</v>
      </c>
      <c r="J4091" s="1"/>
    </row>
    <row r="4092" spans="1:10" ht="12.75" customHeight="1">
      <c r="A4092" s="844" t="s">
        <v>7075</v>
      </c>
      <c r="B4092" s="855" t="s">
        <v>3826</v>
      </c>
      <c r="C4092" s="1661" t="s">
        <v>3283</v>
      </c>
      <c r="D4092" s="668" t="s">
        <v>1688</v>
      </c>
      <c r="E4092" s="668" t="s">
        <v>1705</v>
      </c>
      <c r="F4092" s="863" t="s">
        <v>860</v>
      </c>
      <c r="G4092" s="889" t="s">
        <v>857</v>
      </c>
      <c r="H4092" s="959" t="s">
        <v>861</v>
      </c>
      <c r="I4092" s="859" t="s">
        <v>29</v>
      </c>
      <c r="J4092" s="1"/>
    </row>
    <row r="4093" spans="1:10" ht="12.75" customHeight="1">
      <c r="A4093" s="844" t="s">
        <v>7416</v>
      </c>
      <c r="B4093" s="855" t="s">
        <v>7417</v>
      </c>
      <c r="C4093" s="1661" t="s">
        <v>3409</v>
      </c>
      <c r="D4093" s="668" t="s">
        <v>1688</v>
      </c>
      <c r="E4093" s="668" t="s">
        <v>1689</v>
      </c>
      <c r="F4093" s="667" t="s">
        <v>891</v>
      </c>
      <c r="G4093" s="889" t="s">
        <v>303</v>
      </c>
      <c r="H4093" s="959" t="s">
        <v>7125</v>
      </c>
      <c r="I4093" s="859" t="s">
        <v>29</v>
      </c>
      <c r="J4093" s="1"/>
    </row>
    <row r="4094" spans="1:10" ht="12.75" customHeight="1">
      <c r="A4094" s="844" t="s">
        <v>7249</v>
      </c>
      <c r="B4094" s="855" t="s">
        <v>2497</v>
      </c>
      <c r="C4094" s="1661" t="s">
        <v>3409</v>
      </c>
      <c r="D4094" s="668" t="s">
        <v>3437</v>
      </c>
      <c r="E4094" s="668" t="s">
        <v>1705</v>
      </c>
      <c r="F4094" s="844" t="s">
        <v>7250</v>
      </c>
      <c r="G4094" s="667" t="s">
        <v>303</v>
      </c>
      <c r="H4094" s="959" t="s">
        <v>564</v>
      </c>
      <c r="I4094" s="859" t="s">
        <v>37</v>
      </c>
      <c r="J4094" s="1"/>
    </row>
    <row r="4095" spans="1:10" ht="12.75" customHeight="1">
      <c r="A4095" s="844" t="s">
        <v>7077</v>
      </c>
      <c r="B4095" s="855" t="s">
        <v>7078</v>
      </c>
      <c r="C4095" s="886" t="s">
        <v>3289</v>
      </c>
      <c r="D4095" s="668" t="s">
        <v>3437</v>
      </c>
      <c r="E4095" s="668" t="s">
        <v>1689</v>
      </c>
      <c r="F4095" s="844" t="s">
        <v>7419</v>
      </c>
      <c r="G4095" s="667" t="s">
        <v>869</v>
      </c>
      <c r="H4095" s="959" t="s">
        <v>863</v>
      </c>
      <c r="I4095" s="859" t="s">
        <v>37</v>
      </c>
      <c r="J4095" s="1"/>
    </row>
    <row r="4096" spans="1:10" ht="12.75" customHeight="1">
      <c r="A4096" s="844" t="s">
        <v>7079</v>
      </c>
      <c r="B4096" s="855" t="s">
        <v>7420</v>
      </c>
      <c r="C4096" s="1661" t="s">
        <v>3409</v>
      </c>
      <c r="D4096" s="668" t="s">
        <v>3437</v>
      </c>
      <c r="E4096" s="668" t="s">
        <v>1705</v>
      </c>
      <c r="F4096" s="844" t="s">
        <v>864</v>
      </c>
      <c r="G4096" s="889" t="s">
        <v>420</v>
      </c>
      <c r="H4096" s="959" t="s">
        <v>7421</v>
      </c>
      <c r="I4096" s="859" t="s">
        <v>29</v>
      </c>
      <c r="J4096" s="1"/>
    </row>
    <row r="4097" spans="1:10" ht="12.75" customHeight="1">
      <c r="A4097" s="844" t="s">
        <v>7422</v>
      </c>
      <c r="B4097" s="855" t="s">
        <v>7082</v>
      </c>
      <c r="C4097" s="886" t="s">
        <v>3289</v>
      </c>
      <c r="D4097" s="668" t="s">
        <v>1688</v>
      </c>
      <c r="E4097" s="668" t="s">
        <v>1705</v>
      </c>
      <c r="F4097" s="844" t="s">
        <v>7225</v>
      </c>
      <c r="G4097" s="667" t="s">
        <v>869</v>
      </c>
      <c r="H4097" s="959" t="s">
        <v>863</v>
      </c>
      <c r="I4097" s="859" t="s">
        <v>37</v>
      </c>
      <c r="J4097" s="1"/>
    </row>
    <row r="4098" spans="1:10" ht="12.75" customHeight="1">
      <c r="A4098" s="844" t="s">
        <v>7422</v>
      </c>
      <c r="B4098" s="855" t="s">
        <v>4960</v>
      </c>
      <c r="C4098" s="886" t="s">
        <v>3289</v>
      </c>
      <c r="D4098" s="668" t="s">
        <v>1688</v>
      </c>
      <c r="E4098" s="668" t="s">
        <v>1705</v>
      </c>
      <c r="F4098" s="844" t="s">
        <v>7281</v>
      </c>
      <c r="G4098" s="889" t="s">
        <v>303</v>
      </c>
      <c r="H4098" s="959" t="s">
        <v>7061</v>
      </c>
      <c r="I4098" s="859" t="s">
        <v>29</v>
      </c>
      <c r="J4098" s="1"/>
    </row>
    <row r="4099" spans="1:10" ht="12.75" customHeight="1">
      <c r="A4099" s="668"/>
      <c r="B4099" s="600"/>
      <c r="C4099" s="604"/>
      <c r="D4099" s="668"/>
      <c r="E4099" s="668"/>
      <c r="F4099" s="959"/>
      <c r="G4099" s="959"/>
      <c r="H4099" s="959"/>
      <c r="I4099" s="668"/>
      <c r="J4099" s="1"/>
    </row>
    <row r="4100" spans="1:10" ht="12.75" customHeight="1">
      <c r="A4100" s="1843" t="s">
        <v>1638</v>
      </c>
      <c r="B4100" s="2245">
        <v>8</v>
      </c>
      <c r="C4100" s="2080"/>
      <c r="D4100" s="2080"/>
      <c r="E4100" s="2080"/>
      <c r="F4100" s="2080"/>
      <c r="G4100" s="2080"/>
      <c r="H4100" s="2080"/>
      <c r="I4100" s="2081"/>
      <c r="J4100" s="1"/>
    </row>
    <row r="4101" spans="1:10" ht="12.75" customHeight="1">
      <c r="A4101" s="667" t="s">
        <v>7274</v>
      </c>
      <c r="B4101" s="1658" t="s">
        <v>2094</v>
      </c>
      <c r="C4101" s="886" t="s">
        <v>3434</v>
      </c>
      <c r="D4101" s="668" t="s">
        <v>1688</v>
      </c>
      <c r="E4101" s="668" t="s">
        <v>1689</v>
      </c>
      <c r="F4101" s="667" t="s">
        <v>7400</v>
      </c>
      <c r="G4101" s="889" t="s">
        <v>303</v>
      </c>
      <c r="H4101" s="959" t="s">
        <v>887</v>
      </c>
      <c r="I4101" s="866" t="s">
        <v>29</v>
      </c>
      <c r="J4101" s="1"/>
    </row>
    <row r="4102" spans="1:10" ht="12.75" customHeight="1">
      <c r="A4102" s="844" t="s">
        <v>7274</v>
      </c>
      <c r="B4102" s="855" t="s">
        <v>2094</v>
      </c>
      <c r="C4102" s="886" t="s">
        <v>3434</v>
      </c>
      <c r="D4102" s="668" t="s">
        <v>1688</v>
      </c>
      <c r="E4102" s="668" t="s">
        <v>1689</v>
      </c>
      <c r="F4102" s="844" t="s">
        <v>888</v>
      </c>
      <c r="G4102" s="889" t="s">
        <v>303</v>
      </c>
      <c r="H4102" s="959" t="s">
        <v>7041</v>
      </c>
      <c r="I4102" s="859" t="s">
        <v>29</v>
      </c>
      <c r="J4102" s="1"/>
    </row>
    <row r="4103" spans="1:10" ht="12.75" customHeight="1">
      <c r="A4103" s="844" t="s">
        <v>7274</v>
      </c>
      <c r="B4103" s="855" t="s">
        <v>2094</v>
      </c>
      <c r="C4103" s="886" t="s">
        <v>3434</v>
      </c>
      <c r="D4103" s="668" t="s">
        <v>1688</v>
      </c>
      <c r="E4103" s="668" t="s">
        <v>1689</v>
      </c>
      <c r="F4103" s="844" t="s">
        <v>891</v>
      </c>
      <c r="G4103" s="889" t="s">
        <v>303</v>
      </c>
      <c r="H4103" s="959" t="s">
        <v>7125</v>
      </c>
      <c r="I4103" s="859" t="s">
        <v>29</v>
      </c>
      <c r="J4103" s="1"/>
    </row>
    <row r="4104" spans="1:10" ht="12.75" customHeight="1">
      <c r="A4104" s="844" t="s">
        <v>7274</v>
      </c>
      <c r="B4104" s="855" t="s">
        <v>2094</v>
      </c>
      <c r="C4104" s="886" t="s">
        <v>3434</v>
      </c>
      <c r="D4104" s="668" t="s">
        <v>1688</v>
      </c>
      <c r="E4104" s="668" t="s">
        <v>1689</v>
      </c>
      <c r="F4104" s="844" t="s">
        <v>7281</v>
      </c>
      <c r="G4104" s="889" t="s">
        <v>303</v>
      </c>
      <c r="H4104" s="959" t="s">
        <v>7061</v>
      </c>
      <c r="I4104" s="859" t="s">
        <v>29</v>
      </c>
      <c r="J4104" s="1"/>
    </row>
    <row r="4105" spans="1:10" ht="12.75" customHeight="1">
      <c r="A4105" s="844" t="s">
        <v>7289</v>
      </c>
      <c r="B4105" s="855" t="s">
        <v>7319</v>
      </c>
      <c r="C4105" s="886" t="s">
        <v>3289</v>
      </c>
      <c r="D4105" s="668" t="s">
        <v>1688</v>
      </c>
      <c r="E4105" s="668" t="s">
        <v>1705</v>
      </c>
      <c r="F4105" s="850" t="s">
        <v>7419</v>
      </c>
      <c r="G4105" s="889" t="s">
        <v>869</v>
      </c>
      <c r="H4105" s="959" t="s">
        <v>863</v>
      </c>
      <c r="I4105" s="868" t="s">
        <v>37</v>
      </c>
      <c r="J4105" s="1"/>
    </row>
    <row r="4106" spans="1:10" ht="12.75" customHeight="1">
      <c r="A4106" s="844" t="s">
        <v>7289</v>
      </c>
      <c r="B4106" s="855" t="s">
        <v>4614</v>
      </c>
      <c r="C4106" s="886" t="s">
        <v>3289</v>
      </c>
      <c r="D4106" s="668" t="s">
        <v>1688</v>
      </c>
      <c r="E4106" s="668" t="s">
        <v>1705</v>
      </c>
      <c r="F4106" s="844" t="s">
        <v>889</v>
      </c>
      <c r="G4106" s="889" t="s">
        <v>303</v>
      </c>
      <c r="H4106" s="959" t="s">
        <v>7061</v>
      </c>
      <c r="I4106" s="859" t="s">
        <v>29</v>
      </c>
      <c r="J4106" s="1"/>
    </row>
    <row r="4107" spans="1:10" ht="12.75" customHeight="1">
      <c r="A4107" s="850" t="s">
        <v>7429</v>
      </c>
      <c r="B4107" s="857" t="s">
        <v>1131</v>
      </c>
      <c r="C4107" s="851" t="s">
        <v>3409</v>
      </c>
      <c r="D4107" s="668" t="s">
        <v>1688</v>
      </c>
      <c r="E4107" s="668" t="s">
        <v>1689</v>
      </c>
      <c r="F4107" s="850" t="s">
        <v>1290</v>
      </c>
      <c r="G4107" s="889" t="s">
        <v>80</v>
      </c>
      <c r="H4107" s="959" t="s">
        <v>79</v>
      </c>
      <c r="I4107" s="868" t="s">
        <v>40</v>
      </c>
      <c r="J4107" s="1"/>
    </row>
    <row r="4108" spans="1:10" ht="12.75" customHeight="1">
      <c r="A4108" s="850" t="s">
        <v>7430</v>
      </c>
      <c r="B4108" s="857" t="s">
        <v>7431</v>
      </c>
      <c r="C4108" s="886" t="s">
        <v>3289</v>
      </c>
      <c r="D4108" s="668" t="s">
        <v>3437</v>
      </c>
      <c r="E4108" s="668" t="s">
        <v>1689</v>
      </c>
      <c r="F4108" s="844" t="s">
        <v>888</v>
      </c>
      <c r="G4108" s="889" t="s">
        <v>303</v>
      </c>
      <c r="H4108" s="889" t="s">
        <v>7041</v>
      </c>
      <c r="I4108" s="859" t="s">
        <v>29</v>
      </c>
      <c r="J4108" s="1"/>
    </row>
    <row r="4109" spans="1:10" ht="12.75" customHeight="1">
      <c r="A4109" s="850" t="s">
        <v>7432</v>
      </c>
      <c r="B4109" s="857" t="s">
        <v>7433</v>
      </c>
      <c r="C4109" s="886" t="s">
        <v>3289</v>
      </c>
      <c r="D4109" s="668" t="s">
        <v>3437</v>
      </c>
      <c r="E4109" s="668" t="s">
        <v>1689</v>
      </c>
      <c r="F4109" s="844" t="s">
        <v>889</v>
      </c>
      <c r="G4109" s="889" t="s">
        <v>303</v>
      </c>
      <c r="H4109" s="959" t="s">
        <v>7061</v>
      </c>
      <c r="I4109" s="859" t="s">
        <v>29</v>
      </c>
      <c r="J4109" s="1"/>
    </row>
    <row r="4110" spans="1:10" ht="12.75" customHeight="1">
      <c r="A4110" s="844" t="s">
        <v>7284</v>
      </c>
      <c r="B4110" s="855" t="s">
        <v>7435</v>
      </c>
      <c r="C4110" s="1661" t="s">
        <v>3409</v>
      </c>
      <c r="D4110" s="668" t="s">
        <v>3437</v>
      </c>
      <c r="E4110" s="668" t="s">
        <v>1705</v>
      </c>
      <c r="F4110" s="850" t="s">
        <v>864</v>
      </c>
      <c r="G4110" s="889" t="s">
        <v>420</v>
      </c>
      <c r="H4110" s="889" t="s">
        <v>1195</v>
      </c>
      <c r="I4110" s="859" t="s">
        <v>29</v>
      </c>
      <c r="J4110" s="1"/>
    </row>
    <row r="4111" spans="1:10" ht="12.75" customHeight="1">
      <c r="A4111" s="844" t="s">
        <v>7287</v>
      </c>
      <c r="B4111" s="855" t="s">
        <v>7436</v>
      </c>
      <c r="C4111" s="1661" t="s">
        <v>3409</v>
      </c>
      <c r="D4111" s="668" t="s">
        <v>3437</v>
      </c>
      <c r="E4111" s="668" t="s">
        <v>1705</v>
      </c>
      <c r="F4111" s="844" t="s">
        <v>7279</v>
      </c>
      <c r="G4111" s="889" t="s">
        <v>303</v>
      </c>
      <c r="H4111" s="889" t="s">
        <v>7125</v>
      </c>
      <c r="I4111" s="859" t="s">
        <v>29</v>
      </c>
      <c r="J4111" s="1"/>
    </row>
    <row r="4112" spans="1:10" ht="15.75" customHeight="1">
      <c r="A4112" s="844" t="s">
        <v>7104</v>
      </c>
      <c r="B4112" s="855" t="s">
        <v>7437</v>
      </c>
      <c r="C4112" s="1661" t="s">
        <v>3409</v>
      </c>
      <c r="D4112" s="668" t="s">
        <v>3437</v>
      </c>
      <c r="E4112" s="668" t="s">
        <v>1705</v>
      </c>
      <c r="F4112" s="850" t="s">
        <v>864</v>
      </c>
      <c r="G4112" s="889" t="s">
        <v>420</v>
      </c>
      <c r="H4112" s="959" t="s">
        <v>1195</v>
      </c>
      <c r="I4112" s="859" t="s">
        <v>29</v>
      </c>
      <c r="J4112" s="1"/>
    </row>
    <row r="4113" spans="1:10" ht="15.75" customHeight="1">
      <c r="A4113" s="844" t="s">
        <v>7438</v>
      </c>
      <c r="B4113" s="857" t="s">
        <v>7439</v>
      </c>
      <c r="C4113" s="851" t="s">
        <v>3409</v>
      </c>
      <c r="D4113" s="668" t="s">
        <v>3437</v>
      </c>
      <c r="E4113" s="668" t="s">
        <v>1705</v>
      </c>
      <c r="F4113" s="850" t="s">
        <v>864</v>
      </c>
      <c r="G4113" s="889" t="s">
        <v>420</v>
      </c>
      <c r="H4113" s="959" t="s">
        <v>1195</v>
      </c>
      <c r="I4113" s="859" t="s">
        <v>29</v>
      </c>
      <c r="J4113" s="1"/>
    </row>
    <row r="4114" spans="1:10" ht="15.75" customHeight="1">
      <c r="A4114" s="668"/>
      <c r="B4114" s="600"/>
      <c r="C4114" s="604"/>
      <c r="D4114" s="668"/>
      <c r="E4114" s="668"/>
      <c r="F4114" s="959"/>
      <c r="G4114" s="959"/>
      <c r="H4114" s="959"/>
      <c r="I4114" s="668"/>
      <c r="J4114" s="1"/>
    </row>
    <row r="4115" spans="1:10" ht="15.75" customHeight="1">
      <c r="A4115" s="381"/>
      <c r="B4115" s="384"/>
      <c r="C4115" s="381"/>
      <c r="D4115" s="381"/>
      <c r="E4115" s="381"/>
      <c r="F4115" s="384"/>
      <c r="G4115" s="384"/>
      <c r="H4115" s="384"/>
      <c r="I4115" s="381"/>
      <c r="J4115" s="1"/>
    </row>
    <row r="4116" spans="1:10" ht="15.75" customHeight="1">
      <c r="A4116" s="381" t="s">
        <v>798</v>
      </c>
      <c r="B4116" s="2245" t="s">
        <v>892</v>
      </c>
      <c r="C4116" s="2080"/>
      <c r="D4116" s="2080"/>
      <c r="E4116" s="2080"/>
      <c r="F4116" s="2080"/>
      <c r="G4116" s="2080"/>
      <c r="H4116" s="2080"/>
      <c r="I4116" s="2081"/>
      <c r="J4116" s="1"/>
    </row>
    <row r="4117" spans="1:10" ht="15.75" customHeight="1">
      <c r="A4117" s="381" t="s">
        <v>18</v>
      </c>
      <c r="B4117" s="2245" t="s">
        <v>7440</v>
      </c>
      <c r="C4117" s="2080"/>
      <c r="D4117" s="2080"/>
      <c r="E4117" s="2080"/>
      <c r="F4117" s="2080"/>
      <c r="G4117" s="2080"/>
      <c r="H4117" s="2080"/>
      <c r="I4117" s="2081"/>
      <c r="J4117" s="1"/>
    </row>
    <row r="4118" spans="1:10" ht="15.75" customHeight="1">
      <c r="A4118" s="381" t="s">
        <v>1638</v>
      </c>
      <c r="B4118" s="2245">
        <v>1</v>
      </c>
      <c r="C4118" s="2080"/>
      <c r="D4118" s="2080"/>
      <c r="E4118" s="2080"/>
      <c r="F4118" s="2080"/>
      <c r="G4118" s="2080"/>
      <c r="H4118" s="2080"/>
      <c r="I4118" s="2081"/>
      <c r="J4118" s="1"/>
    </row>
    <row r="4119" spans="1:10" ht="15.75" customHeight="1">
      <c r="A4119" s="2256" t="s">
        <v>1641</v>
      </c>
      <c r="B4119" s="2080"/>
      <c r="C4119" s="2080"/>
      <c r="D4119" s="2080"/>
      <c r="E4119" s="2081"/>
      <c r="F4119" s="2245" t="s">
        <v>1642</v>
      </c>
      <c r="G4119" s="2080"/>
      <c r="H4119" s="2080"/>
      <c r="I4119" s="2081"/>
      <c r="J4119" s="1"/>
    </row>
    <row r="4120" spans="1:10" ht="38.25" customHeight="1">
      <c r="A4120" s="381" t="s">
        <v>1643</v>
      </c>
      <c r="B4120" s="384" t="s">
        <v>1644</v>
      </c>
      <c r="C4120" s="381" t="s">
        <v>1645</v>
      </c>
      <c r="D4120" s="837" t="s">
        <v>1646</v>
      </c>
      <c r="E4120" s="381" t="s">
        <v>1648</v>
      </c>
      <c r="F4120" s="1711" t="s">
        <v>1649</v>
      </c>
      <c r="G4120" s="384" t="s">
        <v>1665</v>
      </c>
      <c r="H4120" s="384" t="s">
        <v>1666</v>
      </c>
      <c r="I4120" s="381" t="s">
        <v>1667</v>
      </c>
      <c r="J4120" s="1"/>
    </row>
    <row r="4121" spans="1:10" ht="15.75" customHeight="1">
      <c r="A4121" s="904" t="s">
        <v>7450</v>
      </c>
      <c r="B4121" s="910" t="s">
        <v>7454</v>
      </c>
      <c r="C4121" s="927">
        <v>20</v>
      </c>
      <c r="D4121" s="927" t="s">
        <v>1688</v>
      </c>
      <c r="E4121" s="927" t="s">
        <v>1689</v>
      </c>
      <c r="F4121" s="940" t="s">
        <v>906</v>
      </c>
      <c r="G4121" s="940" t="s">
        <v>48</v>
      </c>
      <c r="H4121" s="927" t="s">
        <v>895</v>
      </c>
      <c r="I4121" s="927" t="s">
        <v>29</v>
      </c>
      <c r="J4121" s="1"/>
    </row>
    <row r="4122" spans="1:10" ht="15.75" customHeight="1">
      <c r="A4122" s="904" t="s">
        <v>7450</v>
      </c>
      <c r="B4122" s="910" t="s">
        <v>7454</v>
      </c>
      <c r="C4122" s="927">
        <v>20</v>
      </c>
      <c r="D4122" s="927" t="s">
        <v>1688</v>
      </c>
      <c r="E4122" s="927" t="s">
        <v>1689</v>
      </c>
      <c r="F4122" s="940" t="s">
        <v>901</v>
      </c>
      <c r="G4122" s="940" t="s">
        <v>104</v>
      </c>
      <c r="H4122" s="927" t="s">
        <v>895</v>
      </c>
      <c r="I4122" s="927" t="s">
        <v>29</v>
      </c>
      <c r="J4122" s="1"/>
    </row>
    <row r="4123" spans="1:10" ht="15.75" customHeight="1">
      <c r="A4123" s="945" t="s">
        <v>7450</v>
      </c>
      <c r="B4123" s="944" t="s">
        <v>7454</v>
      </c>
      <c r="C4123" s="927">
        <v>15</v>
      </c>
      <c r="D4123" s="927" t="s">
        <v>1688</v>
      </c>
      <c r="E4123" s="927" t="s">
        <v>1689</v>
      </c>
      <c r="F4123" s="940" t="s">
        <v>1245</v>
      </c>
      <c r="G4123" s="940" t="s">
        <v>104</v>
      </c>
      <c r="H4123" s="927" t="s">
        <v>895</v>
      </c>
      <c r="I4123" s="927" t="s">
        <v>29</v>
      </c>
      <c r="J4123" s="1"/>
    </row>
    <row r="4124" spans="1:10" ht="15.75" customHeight="1">
      <c r="A4124" s="945" t="s">
        <v>7450</v>
      </c>
      <c r="B4124" s="944" t="s">
        <v>7454</v>
      </c>
      <c r="C4124" s="927">
        <v>24</v>
      </c>
      <c r="D4124" s="927" t="s">
        <v>1688</v>
      </c>
      <c r="E4124" s="927" t="s">
        <v>1689</v>
      </c>
      <c r="F4124" s="917" t="s">
        <v>902</v>
      </c>
      <c r="G4124" s="917" t="s">
        <v>104</v>
      </c>
      <c r="H4124" s="909" t="s">
        <v>895</v>
      </c>
      <c r="I4124" s="2280" t="s">
        <v>29</v>
      </c>
      <c r="J4124" s="1"/>
    </row>
    <row r="4125" spans="1:10" ht="15.75" customHeight="1">
      <c r="A4125" s="945" t="s">
        <v>7496</v>
      </c>
      <c r="B4125" s="944" t="s">
        <v>7499</v>
      </c>
      <c r="C4125" s="927">
        <v>4</v>
      </c>
      <c r="D4125" s="927" t="s">
        <v>1688</v>
      </c>
      <c r="E4125" s="927" t="s">
        <v>110</v>
      </c>
      <c r="F4125" s="907"/>
      <c r="G4125" s="907"/>
      <c r="H4125" s="908"/>
      <c r="I4125" s="2088"/>
      <c r="J4125" s="1"/>
    </row>
    <row r="4126" spans="1:10" ht="15.75" customHeight="1">
      <c r="A4126" s="945" t="s">
        <v>3190</v>
      </c>
      <c r="B4126" s="944" t="s">
        <v>7500</v>
      </c>
      <c r="C4126" s="927">
        <v>3</v>
      </c>
      <c r="D4126" s="927" t="s">
        <v>1688</v>
      </c>
      <c r="E4126" s="927" t="s">
        <v>110</v>
      </c>
      <c r="F4126" s="907"/>
      <c r="G4126" s="907"/>
      <c r="H4126" s="908"/>
      <c r="I4126" s="2088"/>
      <c r="J4126" s="1"/>
    </row>
    <row r="4127" spans="1:10" ht="15.75" customHeight="1">
      <c r="A4127" s="945" t="s">
        <v>7501</v>
      </c>
      <c r="B4127" s="944" t="s">
        <v>7500</v>
      </c>
      <c r="C4127" s="927">
        <v>3</v>
      </c>
      <c r="D4127" s="927" t="s">
        <v>1688</v>
      </c>
      <c r="E4127" s="927" t="s">
        <v>110</v>
      </c>
      <c r="F4127" s="911"/>
      <c r="G4127" s="911"/>
      <c r="H4127" s="912"/>
      <c r="I4127" s="2083"/>
      <c r="J4127" s="1"/>
    </row>
    <row r="4128" spans="1:10" ht="15.75" customHeight="1">
      <c r="A4128" s="904" t="s">
        <v>7450</v>
      </c>
      <c r="B4128" s="910" t="s">
        <v>7454</v>
      </c>
      <c r="C4128" s="927">
        <v>24</v>
      </c>
      <c r="D4128" s="927" t="s">
        <v>1688</v>
      </c>
      <c r="E4128" s="927" t="s">
        <v>1689</v>
      </c>
      <c r="F4128" s="917" t="s">
        <v>904</v>
      </c>
      <c r="G4128" s="917" t="s">
        <v>104</v>
      </c>
      <c r="H4128" s="1844" t="s">
        <v>895</v>
      </c>
      <c r="I4128" s="1844" t="s">
        <v>29</v>
      </c>
      <c r="J4128" s="1"/>
    </row>
    <row r="4129" spans="1:10" ht="12.75" customHeight="1">
      <c r="A4129" s="945" t="s">
        <v>7502</v>
      </c>
      <c r="B4129" s="1845" t="s">
        <v>7510</v>
      </c>
      <c r="C4129" s="927">
        <v>3</v>
      </c>
      <c r="D4129" s="927" t="s">
        <v>1688</v>
      </c>
      <c r="E4129" s="927" t="s">
        <v>106</v>
      </c>
      <c r="F4129" s="907"/>
      <c r="G4129" s="907"/>
      <c r="H4129" s="908"/>
      <c r="I4129" s="908"/>
      <c r="J4129" s="1"/>
    </row>
    <row r="4130" spans="1:10" ht="12.75" customHeight="1">
      <c r="A4130" s="945" t="s">
        <v>7511</v>
      </c>
      <c r="B4130" s="944" t="s">
        <v>2565</v>
      </c>
      <c r="C4130" s="927">
        <v>2</v>
      </c>
      <c r="D4130" s="927" t="s">
        <v>1688</v>
      </c>
      <c r="E4130" s="927" t="s">
        <v>106</v>
      </c>
      <c r="F4130" s="911"/>
      <c r="G4130" s="911"/>
      <c r="H4130" s="912"/>
      <c r="I4130" s="912"/>
      <c r="J4130" s="1"/>
    </row>
    <row r="4131" spans="1:10" ht="12.75" customHeight="1">
      <c r="A4131" s="904" t="s">
        <v>7450</v>
      </c>
      <c r="B4131" s="910" t="s">
        <v>7454</v>
      </c>
      <c r="C4131" s="927">
        <v>24</v>
      </c>
      <c r="D4131" s="927" t="s">
        <v>1688</v>
      </c>
      <c r="E4131" s="927" t="s">
        <v>1689</v>
      </c>
      <c r="F4131" s="940" t="s">
        <v>903</v>
      </c>
      <c r="G4131" s="940" t="s">
        <v>104</v>
      </c>
      <c r="H4131" s="927" t="s">
        <v>895</v>
      </c>
      <c r="I4131" s="927" t="s">
        <v>29</v>
      </c>
      <c r="J4131" s="1"/>
    </row>
    <row r="4132" spans="1:10" ht="12.75" customHeight="1">
      <c r="A4132" s="945" t="s">
        <v>7450</v>
      </c>
      <c r="B4132" s="944" t="s">
        <v>7454</v>
      </c>
      <c r="C4132" s="927">
        <v>24</v>
      </c>
      <c r="D4132" s="927" t="s">
        <v>1688</v>
      </c>
      <c r="E4132" s="927" t="s">
        <v>1689</v>
      </c>
      <c r="F4132" s="940" t="s">
        <v>2590</v>
      </c>
      <c r="G4132" s="940" t="s">
        <v>612</v>
      </c>
      <c r="H4132" s="927" t="s">
        <v>895</v>
      </c>
      <c r="I4132" s="927" t="s">
        <v>29</v>
      </c>
      <c r="J4132" s="1"/>
    </row>
    <row r="4133" spans="1:10" ht="12.75" customHeight="1">
      <c r="A4133" s="945" t="s">
        <v>7450</v>
      </c>
      <c r="B4133" s="944" t="s">
        <v>7454</v>
      </c>
      <c r="C4133" s="927">
        <v>24</v>
      </c>
      <c r="D4133" s="927" t="s">
        <v>1688</v>
      </c>
      <c r="E4133" s="927" t="s">
        <v>1689</v>
      </c>
      <c r="F4133" s="940" t="s">
        <v>896</v>
      </c>
      <c r="G4133" s="940" t="s">
        <v>420</v>
      </c>
      <c r="H4133" s="927" t="s">
        <v>895</v>
      </c>
      <c r="I4133" s="927" t="s">
        <v>29</v>
      </c>
      <c r="J4133" s="1"/>
    </row>
    <row r="4134" spans="1:10" ht="12.75" customHeight="1">
      <c r="A4134" s="945" t="s">
        <v>7450</v>
      </c>
      <c r="B4134" s="944" t="s">
        <v>7454</v>
      </c>
      <c r="C4134" s="927">
        <v>24</v>
      </c>
      <c r="D4134" s="927" t="s">
        <v>1688</v>
      </c>
      <c r="E4134" s="927" t="s">
        <v>1689</v>
      </c>
      <c r="F4134" s="940" t="s">
        <v>899</v>
      </c>
      <c r="G4134" s="940" t="s">
        <v>303</v>
      </c>
      <c r="H4134" s="927" t="s">
        <v>895</v>
      </c>
      <c r="I4134" s="927" t="s">
        <v>29</v>
      </c>
      <c r="J4134" s="1"/>
    </row>
    <row r="4135" spans="1:10" ht="12.75" customHeight="1">
      <c r="A4135" s="945" t="s">
        <v>7450</v>
      </c>
      <c r="B4135" s="944" t="s">
        <v>7454</v>
      </c>
      <c r="C4135" s="927">
        <v>24</v>
      </c>
      <c r="D4135" s="927" t="s">
        <v>1688</v>
      </c>
      <c r="E4135" s="927" t="s">
        <v>1689</v>
      </c>
      <c r="F4135" s="940" t="s">
        <v>897</v>
      </c>
      <c r="G4135" s="940" t="s">
        <v>303</v>
      </c>
      <c r="H4135" s="927" t="s">
        <v>895</v>
      </c>
      <c r="I4135" s="927" t="s">
        <v>29</v>
      </c>
      <c r="J4135" s="1"/>
    </row>
    <row r="4136" spans="1:10" ht="12.75" customHeight="1">
      <c r="A4136" s="945" t="s">
        <v>7450</v>
      </c>
      <c r="B4136" s="944" t="s">
        <v>7454</v>
      </c>
      <c r="C4136" s="927">
        <v>24</v>
      </c>
      <c r="D4136" s="927" t="s">
        <v>1688</v>
      </c>
      <c r="E4136" s="927" t="s">
        <v>1689</v>
      </c>
      <c r="F4136" s="940" t="s">
        <v>898</v>
      </c>
      <c r="G4136" s="940" t="s">
        <v>303</v>
      </c>
      <c r="H4136" s="927" t="s">
        <v>895</v>
      </c>
      <c r="I4136" s="927" t="s">
        <v>29</v>
      </c>
      <c r="J4136" s="1"/>
    </row>
    <row r="4137" spans="1:10" ht="12.75" customHeight="1">
      <c r="A4137" s="945" t="s">
        <v>7450</v>
      </c>
      <c r="B4137" s="944" t="s">
        <v>7454</v>
      </c>
      <c r="C4137" s="927">
        <v>24</v>
      </c>
      <c r="D4137" s="927" t="s">
        <v>1688</v>
      </c>
      <c r="E4137" s="927" t="s">
        <v>1689</v>
      </c>
      <c r="F4137" s="940" t="s">
        <v>5968</v>
      </c>
      <c r="G4137" s="940" t="s">
        <v>48</v>
      </c>
      <c r="H4137" s="927" t="s">
        <v>895</v>
      </c>
      <c r="I4137" s="927" t="s">
        <v>29</v>
      </c>
      <c r="J4137" s="1"/>
    </row>
    <row r="4138" spans="1:10" ht="12.75" customHeight="1">
      <c r="A4138" s="945" t="s">
        <v>7450</v>
      </c>
      <c r="B4138" s="944" t="s">
        <v>7454</v>
      </c>
      <c r="C4138" s="927">
        <v>24</v>
      </c>
      <c r="D4138" s="927" t="s">
        <v>1688</v>
      </c>
      <c r="E4138" s="927" t="s">
        <v>1689</v>
      </c>
      <c r="F4138" s="940" t="s">
        <v>909</v>
      </c>
      <c r="G4138" s="940" t="s">
        <v>48</v>
      </c>
      <c r="H4138" s="927" t="s">
        <v>895</v>
      </c>
      <c r="I4138" s="927" t="s">
        <v>29</v>
      </c>
      <c r="J4138" s="1"/>
    </row>
    <row r="4139" spans="1:10" ht="12.75" customHeight="1">
      <c r="A4139" s="945" t="s">
        <v>7450</v>
      </c>
      <c r="B4139" s="944" t="s">
        <v>7454</v>
      </c>
      <c r="C4139" s="927">
        <v>24</v>
      </c>
      <c r="D4139" s="927" t="s">
        <v>1688</v>
      </c>
      <c r="E4139" s="927" t="s">
        <v>1689</v>
      </c>
      <c r="F4139" s="940" t="s">
        <v>910</v>
      </c>
      <c r="G4139" s="940" t="s">
        <v>48</v>
      </c>
      <c r="H4139" s="927" t="s">
        <v>895</v>
      </c>
      <c r="I4139" s="927" t="s">
        <v>29</v>
      </c>
      <c r="J4139" s="1"/>
    </row>
    <row r="4140" spans="1:10" ht="12.75" customHeight="1">
      <c r="A4140" s="945" t="s">
        <v>7450</v>
      </c>
      <c r="B4140" s="944" t="s">
        <v>7454</v>
      </c>
      <c r="C4140" s="927">
        <v>24</v>
      </c>
      <c r="D4140" s="927" t="s">
        <v>1688</v>
      </c>
      <c r="E4140" s="927" t="s">
        <v>1689</v>
      </c>
      <c r="F4140" s="940" t="s">
        <v>911</v>
      </c>
      <c r="G4140" s="940" t="s">
        <v>48</v>
      </c>
      <c r="H4140" s="927" t="s">
        <v>895</v>
      </c>
      <c r="I4140" s="927" t="s">
        <v>29</v>
      </c>
      <c r="J4140" s="1"/>
    </row>
    <row r="4141" spans="1:10" ht="12.75" customHeight="1">
      <c r="A4141" s="945" t="s">
        <v>7450</v>
      </c>
      <c r="B4141" s="944" t="s">
        <v>7454</v>
      </c>
      <c r="C4141" s="927">
        <v>24</v>
      </c>
      <c r="D4141" s="927" t="s">
        <v>1688</v>
      </c>
      <c r="E4141" s="927" t="s">
        <v>1689</v>
      </c>
      <c r="F4141" s="940" t="s">
        <v>912</v>
      </c>
      <c r="G4141" s="940" t="s">
        <v>48</v>
      </c>
      <c r="H4141" s="927" t="s">
        <v>895</v>
      </c>
      <c r="I4141" s="927" t="s">
        <v>29</v>
      </c>
      <c r="J4141" s="1"/>
    </row>
    <row r="4142" spans="1:10" ht="12.75" customHeight="1">
      <c r="A4142" s="945" t="s">
        <v>7516</v>
      </c>
      <c r="B4142" s="944" t="s">
        <v>7454</v>
      </c>
      <c r="C4142" s="927">
        <v>24</v>
      </c>
      <c r="D4142" s="927" t="s">
        <v>1688</v>
      </c>
      <c r="E4142" s="927" t="s">
        <v>1689</v>
      </c>
      <c r="F4142" s="940" t="s">
        <v>913</v>
      </c>
      <c r="G4142" s="940" t="s">
        <v>48</v>
      </c>
      <c r="H4142" s="916" t="s">
        <v>895</v>
      </c>
      <c r="I4142" s="916" t="s">
        <v>29</v>
      </c>
      <c r="J4142" s="1"/>
    </row>
    <row r="4143" spans="1:10" ht="12.75" customHeight="1">
      <c r="A4143" s="904" t="s">
        <v>7450</v>
      </c>
      <c r="B4143" s="910" t="s">
        <v>7454</v>
      </c>
      <c r="C4143" s="927">
        <v>24</v>
      </c>
      <c r="D4143" s="927" t="s">
        <v>1688</v>
      </c>
      <c r="E4143" s="927" t="s">
        <v>1689</v>
      </c>
      <c r="F4143" s="940" t="s">
        <v>914</v>
      </c>
      <c r="G4143" s="940" t="s">
        <v>48</v>
      </c>
      <c r="H4143" s="927" t="s">
        <v>895</v>
      </c>
      <c r="I4143" s="927" t="s">
        <v>29</v>
      </c>
      <c r="J4143" s="1"/>
    </row>
    <row r="4144" spans="1:10" ht="12.75" customHeight="1">
      <c r="A4144" s="945" t="s">
        <v>7450</v>
      </c>
      <c r="B4144" s="944" t="s">
        <v>7454</v>
      </c>
      <c r="C4144" s="927">
        <v>24</v>
      </c>
      <c r="D4144" s="927" t="s">
        <v>1688</v>
      </c>
      <c r="E4144" s="927" t="s">
        <v>1689</v>
      </c>
      <c r="F4144" s="940" t="s">
        <v>908</v>
      </c>
      <c r="G4144" s="940" t="s">
        <v>48</v>
      </c>
      <c r="H4144" s="927" t="s">
        <v>895</v>
      </c>
      <c r="I4144" s="927" t="s">
        <v>29</v>
      </c>
      <c r="J4144" s="1"/>
    </row>
    <row r="4145" spans="1:10" ht="12.75" customHeight="1">
      <c r="A4145" s="945" t="s">
        <v>7450</v>
      </c>
      <c r="B4145" s="944" t="s">
        <v>7454</v>
      </c>
      <c r="C4145" s="927">
        <v>24</v>
      </c>
      <c r="D4145" s="927" t="s">
        <v>1688</v>
      </c>
      <c r="E4145" s="927" t="s">
        <v>1689</v>
      </c>
      <c r="F4145" s="940" t="s">
        <v>915</v>
      </c>
      <c r="G4145" s="940" t="s">
        <v>48</v>
      </c>
      <c r="H4145" s="927" t="s">
        <v>895</v>
      </c>
      <c r="I4145" s="927" t="s">
        <v>29</v>
      </c>
      <c r="J4145" s="1"/>
    </row>
    <row r="4146" spans="1:10" ht="12.75" customHeight="1">
      <c r="A4146" s="945" t="s">
        <v>7450</v>
      </c>
      <c r="B4146" s="944" t="s">
        <v>7454</v>
      </c>
      <c r="C4146" s="927">
        <v>24</v>
      </c>
      <c r="D4146" s="927" t="s">
        <v>1688</v>
      </c>
      <c r="E4146" s="927" t="s">
        <v>1689</v>
      </c>
      <c r="F4146" s="940" t="s">
        <v>916</v>
      </c>
      <c r="G4146" s="940" t="s">
        <v>48</v>
      </c>
      <c r="H4146" s="927" t="s">
        <v>895</v>
      </c>
      <c r="I4146" s="927" t="s">
        <v>29</v>
      </c>
      <c r="J4146" s="1"/>
    </row>
    <row r="4147" spans="1:10" ht="12.75" customHeight="1">
      <c r="A4147" s="945" t="s">
        <v>7450</v>
      </c>
      <c r="B4147" s="944" t="s">
        <v>7454</v>
      </c>
      <c r="C4147" s="927">
        <v>24</v>
      </c>
      <c r="D4147" s="927" t="s">
        <v>1688</v>
      </c>
      <c r="E4147" s="927" t="s">
        <v>1689</v>
      </c>
      <c r="F4147" s="940" t="s">
        <v>917</v>
      </c>
      <c r="G4147" s="940" t="s">
        <v>48</v>
      </c>
      <c r="H4147" s="927" t="s">
        <v>895</v>
      </c>
      <c r="I4147" s="927" t="s">
        <v>29</v>
      </c>
      <c r="J4147" s="1"/>
    </row>
    <row r="4148" spans="1:10" ht="12.75" customHeight="1">
      <c r="A4148" s="945" t="s">
        <v>7450</v>
      </c>
      <c r="B4148" s="944" t="s">
        <v>7454</v>
      </c>
      <c r="C4148" s="927">
        <v>24</v>
      </c>
      <c r="D4148" s="927" t="s">
        <v>1688</v>
      </c>
      <c r="E4148" s="927" t="s">
        <v>1689</v>
      </c>
      <c r="F4148" s="940" t="s">
        <v>918</v>
      </c>
      <c r="G4148" s="940" t="s">
        <v>48</v>
      </c>
      <c r="H4148" s="927" t="s">
        <v>895</v>
      </c>
      <c r="I4148" s="927" t="s">
        <v>29</v>
      </c>
      <c r="J4148" s="1"/>
    </row>
    <row r="4149" spans="1:10" ht="12.75" customHeight="1">
      <c r="A4149" s="945" t="s">
        <v>7450</v>
      </c>
      <c r="B4149" s="944" t="s">
        <v>7454</v>
      </c>
      <c r="C4149" s="927">
        <v>24</v>
      </c>
      <c r="D4149" s="927" t="s">
        <v>1688</v>
      </c>
      <c r="E4149" s="927" t="s">
        <v>1689</v>
      </c>
      <c r="F4149" s="940" t="s">
        <v>919</v>
      </c>
      <c r="G4149" s="940" t="s">
        <v>48</v>
      </c>
      <c r="H4149" s="927" t="s">
        <v>895</v>
      </c>
      <c r="I4149" s="927" t="s">
        <v>29</v>
      </c>
      <c r="J4149" s="1"/>
    </row>
    <row r="4150" spans="1:10" ht="12.75" customHeight="1">
      <c r="A4150" s="945" t="s">
        <v>7450</v>
      </c>
      <c r="B4150" s="944" t="s">
        <v>7454</v>
      </c>
      <c r="C4150" s="927">
        <v>24</v>
      </c>
      <c r="D4150" s="927" t="s">
        <v>1688</v>
      </c>
      <c r="E4150" s="927" t="s">
        <v>1689</v>
      </c>
      <c r="F4150" s="917" t="s">
        <v>920</v>
      </c>
      <c r="G4150" s="917" t="s">
        <v>48</v>
      </c>
      <c r="H4150" s="909" t="s">
        <v>895</v>
      </c>
      <c r="I4150" s="909" t="s">
        <v>29</v>
      </c>
      <c r="J4150" s="1"/>
    </row>
    <row r="4151" spans="1:10" ht="12.75" customHeight="1">
      <c r="A4151" s="945" t="s">
        <v>7450</v>
      </c>
      <c r="B4151" s="944" t="s">
        <v>7454</v>
      </c>
      <c r="C4151" s="927">
        <v>2</v>
      </c>
      <c r="D4151" s="927" t="s">
        <v>1688</v>
      </c>
      <c r="E4151" s="927" t="s">
        <v>7522</v>
      </c>
      <c r="F4151" s="911"/>
      <c r="G4151" s="911"/>
      <c r="H4151" s="913"/>
      <c r="I4151" s="913"/>
      <c r="J4151" s="1"/>
    </row>
    <row r="4152" spans="1:10" ht="12.75" customHeight="1">
      <c r="A4152" s="945" t="s">
        <v>7450</v>
      </c>
      <c r="B4152" s="944" t="s">
        <v>7454</v>
      </c>
      <c r="C4152" s="927">
        <v>12</v>
      </c>
      <c r="D4152" s="927" t="s">
        <v>1688</v>
      </c>
      <c r="E4152" s="927" t="s">
        <v>1689</v>
      </c>
      <c r="F4152" s="940" t="s">
        <v>921</v>
      </c>
      <c r="G4152" s="940" t="s">
        <v>48</v>
      </c>
      <c r="H4152" s="927" t="s">
        <v>895</v>
      </c>
      <c r="I4152" s="927" t="s">
        <v>29</v>
      </c>
      <c r="J4152" s="1"/>
    </row>
    <row r="4153" spans="1:10" ht="12.75" customHeight="1">
      <c r="A4153" s="945" t="s">
        <v>7450</v>
      </c>
      <c r="B4153" s="944" t="s">
        <v>7454</v>
      </c>
      <c r="C4153" s="927">
        <v>24</v>
      </c>
      <c r="D4153" s="927" t="s">
        <v>1688</v>
      </c>
      <c r="E4153" s="927" t="s">
        <v>1689</v>
      </c>
      <c r="F4153" s="919" t="s">
        <v>922</v>
      </c>
      <c r="G4153" s="940" t="s">
        <v>48</v>
      </c>
      <c r="H4153" s="927" t="s">
        <v>895</v>
      </c>
      <c r="I4153" s="927" t="s">
        <v>29</v>
      </c>
      <c r="J4153" s="1"/>
    </row>
    <row r="4154" spans="1:10" ht="12.75" customHeight="1">
      <c r="A4154" s="945" t="s">
        <v>7450</v>
      </c>
      <c r="B4154" s="944" t="s">
        <v>7454</v>
      </c>
      <c r="C4154" s="927">
        <v>24</v>
      </c>
      <c r="D4154" s="927" t="s">
        <v>1688</v>
      </c>
      <c r="E4154" s="927" t="s">
        <v>1689</v>
      </c>
      <c r="F4154" s="919" t="s">
        <v>923</v>
      </c>
      <c r="G4154" s="940" t="s">
        <v>48</v>
      </c>
      <c r="H4154" s="927" t="s">
        <v>895</v>
      </c>
      <c r="I4154" s="927" t="s">
        <v>29</v>
      </c>
      <c r="J4154" s="1"/>
    </row>
    <row r="4155" spans="1:10" ht="12.75" customHeight="1">
      <c r="A4155" s="945" t="s">
        <v>7450</v>
      </c>
      <c r="B4155" s="944" t="s">
        <v>7454</v>
      </c>
      <c r="C4155" s="927">
        <v>24</v>
      </c>
      <c r="D4155" s="927" t="s">
        <v>1688</v>
      </c>
      <c r="E4155" s="927" t="s">
        <v>1689</v>
      </c>
      <c r="F4155" s="919" t="s">
        <v>924</v>
      </c>
      <c r="G4155" s="940" t="s">
        <v>48</v>
      </c>
      <c r="H4155" s="927" t="s">
        <v>895</v>
      </c>
      <c r="I4155" s="927" t="s">
        <v>29</v>
      </c>
      <c r="J4155" s="1"/>
    </row>
    <row r="4156" spans="1:10" ht="12.75" customHeight="1">
      <c r="A4156" s="945" t="s">
        <v>7450</v>
      </c>
      <c r="B4156" s="944" t="s">
        <v>7454</v>
      </c>
      <c r="C4156" s="927">
        <v>24</v>
      </c>
      <c r="D4156" s="927" t="s">
        <v>1688</v>
      </c>
      <c r="E4156" s="927" t="s">
        <v>1689</v>
      </c>
      <c r="F4156" s="945" t="s">
        <v>925</v>
      </c>
      <c r="G4156" s="940" t="s">
        <v>48</v>
      </c>
      <c r="H4156" s="927" t="s">
        <v>895</v>
      </c>
      <c r="I4156" s="927" t="s">
        <v>29</v>
      </c>
      <c r="J4156" s="1"/>
    </row>
    <row r="4157" spans="1:10" ht="12.75" customHeight="1">
      <c r="A4157" s="945" t="s">
        <v>7450</v>
      </c>
      <c r="B4157" s="944" t="s">
        <v>7454</v>
      </c>
      <c r="C4157" s="927">
        <v>24</v>
      </c>
      <c r="D4157" s="927" t="s">
        <v>1688</v>
      </c>
      <c r="E4157" s="927" t="s">
        <v>1689</v>
      </c>
      <c r="F4157" s="945" t="s">
        <v>926</v>
      </c>
      <c r="G4157" s="940" t="s">
        <v>48</v>
      </c>
      <c r="H4157" s="927" t="s">
        <v>895</v>
      </c>
      <c r="I4157" s="927" t="s">
        <v>29</v>
      </c>
      <c r="J4157" s="1"/>
    </row>
    <row r="4158" spans="1:10" ht="12.75" customHeight="1">
      <c r="A4158" s="945" t="s">
        <v>7450</v>
      </c>
      <c r="B4158" s="944" t="s">
        <v>7454</v>
      </c>
      <c r="C4158" s="927">
        <v>24</v>
      </c>
      <c r="D4158" s="927" t="s">
        <v>1688</v>
      </c>
      <c r="E4158" s="927" t="s">
        <v>1689</v>
      </c>
      <c r="F4158" s="945" t="s">
        <v>156</v>
      </c>
      <c r="G4158" s="940" t="s">
        <v>48</v>
      </c>
      <c r="H4158" s="927" t="s">
        <v>895</v>
      </c>
      <c r="I4158" s="927" t="s">
        <v>29</v>
      </c>
      <c r="J4158" s="1"/>
    </row>
    <row r="4159" spans="1:10" ht="12.75" customHeight="1">
      <c r="A4159" s="945" t="s">
        <v>7450</v>
      </c>
      <c r="B4159" s="944" t="s">
        <v>7454</v>
      </c>
      <c r="C4159" s="927">
        <v>24</v>
      </c>
      <c r="D4159" s="927" t="s">
        <v>1688</v>
      </c>
      <c r="E4159" s="927" t="s">
        <v>1689</v>
      </c>
      <c r="F4159" s="919" t="s">
        <v>927</v>
      </c>
      <c r="G4159" s="940" t="s">
        <v>48</v>
      </c>
      <c r="H4159" s="927" t="s">
        <v>895</v>
      </c>
      <c r="I4159" s="927" t="s">
        <v>29</v>
      </c>
      <c r="J4159" s="1"/>
    </row>
    <row r="4160" spans="1:10" ht="12.75" customHeight="1">
      <c r="A4160" s="914" t="s">
        <v>7450</v>
      </c>
      <c r="B4160" s="915" t="s">
        <v>7454</v>
      </c>
      <c r="C4160" s="927">
        <v>24</v>
      </c>
      <c r="D4160" s="927" t="s">
        <v>1688</v>
      </c>
      <c r="E4160" s="927" t="s">
        <v>1689</v>
      </c>
      <c r="F4160" s="917" t="s">
        <v>928</v>
      </c>
      <c r="G4160" s="940" t="s">
        <v>48</v>
      </c>
      <c r="H4160" s="927" t="s">
        <v>895</v>
      </c>
      <c r="I4160" s="927" t="s">
        <v>29</v>
      </c>
      <c r="J4160" s="1"/>
    </row>
    <row r="4161" spans="1:10" ht="12.75" customHeight="1">
      <c r="A4161" s="945" t="s">
        <v>7450</v>
      </c>
      <c r="B4161" s="944" t="s">
        <v>7454</v>
      </c>
      <c r="C4161" s="927">
        <v>24</v>
      </c>
      <c r="D4161" s="927" t="s">
        <v>1688</v>
      </c>
      <c r="E4161" s="927" t="s">
        <v>1689</v>
      </c>
      <c r="F4161" s="918" t="s">
        <v>929</v>
      </c>
      <c r="G4161" s="940" t="s">
        <v>48</v>
      </c>
      <c r="H4161" s="927" t="s">
        <v>895</v>
      </c>
      <c r="I4161" s="927" t="s">
        <v>29</v>
      </c>
      <c r="J4161" s="1"/>
    </row>
    <row r="4162" spans="1:10" ht="12.75" customHeight="1">
      <c r="A4162" s="940" t="s">
        <v>7450</v>
      </c>
      <c r="B4162" s="919" t="s">
        <v>7454</v>
      </c>
      <c r="C4162" s="927">
        <v>24</v>
      </c>
      <c r="D4162" s="925" t="s">
        <v>1688</v>
      </c>
      <c r="E4162" s="925" t="s">
        <v>1689</v>
      </c>
      <c r="F4162" s="940" t="s">
        <v>6034</v>
      </c>
      <c r="G4162" s="940" t="s">
        <v>48</v>
      </c>
      <c r="H4162" s="925" t="s">
        <v>895</v>
      </c>
      <c r="I4162" s="925" t="s">
        <v>29</v>
      </c>
      <c r="J4162" s="1"/>
    </row>
    <row r="4163" spans="1:10" ht="12.75" customHeight="1">
      <c r="A4163" s="945" t="s">
        <v>7450</v>
      </c>
      <c r="B4163" s="944" t="s">
        <v>7454</v>
      </c>
      <c r="C4163" s="927">
        <v>26</v>
      </c>
      <c r="D4163" s="927" t="s">
        <v>1688</v>
      </c>
      <c r="E4163" s="927" t="s">
        <v>1689</v>
      </c>
      <c r="F4163" s="917" t="s">
        <v>931</v>
      </c>
      <c r="G4163" s="917" t="s">
        <v>48</v>
      </c>
      <c r="H4163" s="909" t="s">
        <v>895</v>
      </c>
      <c r="I4163" s="2280" t="s">
        <v>29</v>
      </c>
      <c r="J4163" s="1"/>
    </row>
    <row r="4164" spans="1:10" ht="12.75" customHeight="1">
      <c r="A4164" s="945" t="s">
        <v>7450</v>
      </c>
      <c r="B4164" s="944" t="s">
        <v>7454</v>
      </c>
      <c r="C4164" s="927">
        <v>2</v>
      </c>
      <c r="D4164" s="927" t="s">
        <v>1688</v>
      </c>
      <c r="E4164" s="927" t="s">
        <v>7522</v>
      </c>
      <c r="F4164" s="911"/>
      <c r="G4164" s="911"/>
      <c r="H4164" s="913"/>
      <c r="I4164" s="2083"/>
      <c r="J4164" s="1"/>
    </row>
    <row r="4165" spans="1:10" ht="12.75" customHeight="1">
      <c r="A4165" s="945" t="s">
        <v>7450</v>
      </c>
      <c r="B4165" s="944" t="s">
        <v>7454</v>
      </c>
      <c r="C4165" s="927">
        <v>24</v>
      </c>
      <c r="D4165" s="927" t="s">
        <v>1688</v>
      </c>
      <c r="E4165" s="927" t="s">
        <v>1689</v>
      </c>
      <c r="F4165" s="945" t="s">
        <v>932</v>
      </c>
      <c r="G4165" s="940" t="s">
        <v>48</v>
      </c>
      <c r="H4165" s="927" t="s">
        <v>895</v>
      </c>
      <c r="I4165" s="927" t="s">
        <v>29</v>
      </c>
      <c r="J4165" s="1"/>
    </row>
    <row r="4166" spans="1:10" ht="12.75" customHeight="1">
      <c r="A4166" s="945" t="s">
        <v>7450</v>
      </c>
      <c r="B4166" s="944" t="s">
        <v>7454</v>
      </c>
      <c r="C4166" s="927">
        <v>24</v>
      </c>
      <c r="D4166" s="927" t="s">
        <v>1688</v>
      </c>
      <c r="E4166" s="927" t="s">
        <v>1689</v>
      </c>
      <c r="F4166" s="945" t="s">
        <v>933</v>
      </c>
      <c r="G4166" s="940" t="s">
        <v>48</v>
      </c>
      <c r="H4166" s="927" t="s">
        <v>895</v>
      </c>
      <c r="I4166" s="927" t="s">
        <v>29</v>
      </c>
      <c r="J4166" s="1"/>
    </row>
    <row r="4167" spans="1:10" ht="12.75" customHeight="1">
      <c r="A4167" s="945" t="s">
        <v>7450</v>
      </c>
      <c r="B4167" s="944" t="s">
        <v>7454</v>
      </c>
      <c r="C4167" s="927">
        <v>24</v>
      </c>
      <c r="D4167" s="927" t="s">
        <v>1688</v>
      </c>
      <c r="E4167" s="927" t="s">
        <v>1689</v>
      </c>
      <c r="F4167" s="945" t="s">
        <v>934</v>
      </c>
      <c r="G4167" s="940" t="s">
        <v>48</v>
      </c>
      <c r="H4167" s="927" t="s">
        <v>895</v>
      </c>
      <c r="I4167" s="927" t="s">
        <v>29</v>
      </c>
      <c r="J4167" s="1"/>
    </row>
    <row r="4168" spans="1:10" ht="12.75" customHeight="1">
      <c r="A4168" s="945" t="s">
        <v>7450</v>
      </c>
      <c r="B4168" s="944" t="s">
        <v>7454</v>
      </c>
      <c r="C4168" s="927">
        <v>24</v>
      </c>
      <c r="D4168" s="927" t="s">
        <v>1688</v>
      </c>
      <c r="E4168" s="927" t="s">
        <v>1689</v>
      </c>
      <c r="F4168" s="945" t="s">
        <v>935</v>
      </c>
      <c r="G4168" s="940" t="s">
        <v>48</v>
      </c>
      <c r="H4168" s="927" t="s">
        <v>895</v>
      </c>
      <c r="I4168" s="927" t="s">
        <v>29</v>
      </c>
      <c r="J4168" s="1"/>
    </row>
    <row r="4169" spans="1:10" ht="12.75" customHeight="1">
      <c r="A4169" s="945" t="s">
        <v>7450</v>
      </c>
      <c r="B4169" s="944" t="s">
        <v>7454</v>
      </c>
      <c r="C4169" s="927">
        <v>24</v>
      </c>
      <c r="D4169" s="927" t="s">
        <v>1688</v>
      </c>
      <c r="E4169" s="927" t="s">
        <v>1689</v>
      </c>
      <c r="F4169" s="945" t="s">
        <v>6046</v>
      </c>
      <c r="G4169" s="940" t="s">
        <v>48</v>
      </c>
      <c r="H4169" s="927" t="s">
        <v>895</v>
      </c>
      <c r="I4169" s="927" t="s">
        <v>29</v>
      </c>
      <c r="J4169" s="1"/>
    </row>
    <row r="4170" spans="1:10" ht="12.75" customHeight="1">
      <c r="A4170" s="945" t="s">
        <v>7450</v>
      </c>
      <c r="B4170" s="944" t="s">
        <v>7454</v>
      </c>
      <c r="C4170" s="927">
        <v>24</v>
      </c>
      <c r="D4170" s="927" t="s">
        <v>1688</v>
      </c>
      <c r="E4170" s="927" t="s">
        <v>1689</v>
      </c>
      <c r="F4170" s="945" t="s">
        <v>937</v>
      </c>
      <c r="G4170" s="940" t="s">
        <v>48</v>
      </c>
      <c r="H4170" s="927" t="s">
        <v>895</v>
      </c>
      <c r="I4170" s="927" t="s">
        <v>29</v>
      </c>
      <c r="J4170" s="1"/>
    </row>
    <row r="4171" spans="1:10" ht="12.75" customHeight="1">
      <c r="A4171" s="668"/>
      <c r="B4171" s="600"/>
      <c r="C4171" s="604"/>
      <c r="D4171" s="668"/>
      <c r="E4171" s="668"/>
      <c r="F4171" s="959"/>
      <c r="G4171" s="959"/>
      <c r="H4171" s="959"/>
      <c r="I4171" s="668"/>
      <c r="J4171" s="1"/>
    </row>
    <row r="4172" spans="1:10" ht="12.75" customHeight="1">
      <c r="A4172" s="543"/>
      <c r="B4172" s="1468"/>
      <c r="C4172" s="543"/>
      <c r="D4172" s="543"/>
      <c r="E4172" s="604"/>
      <c r="F4172" s="1468"/>
      <c r="G4172" s="1468"/>
      <c r="H4172" s="1468"/>
      <c r="I4172" s="543"/>
      <c r="J4172" s="1"/>
    </row>
    <row r="4173" spans="1:10" ht="12.75" customHeight="1">
      <c r="A4173" s="381" t="s">
        <v>18</v>
      </c>
      <c r="B4173" s="2245" t="s">
        <v>7554</v>
      </c>
      <c r="C4173" s="2080"/>
      <c r="D4173" s="2080"/>
      <c r="E4173" s="2080"/>
      <c r="F4173" s="2080"/>
      <c r="G4173" s="2080"/>
      <c r="H4173" s="2080"/>
      <c r="I4173" s="2081"/>
      <c r="J4173" s="1"/>
    </row>
    <row r="4174" spans="1:10" ht="12.75" customHeight="1">
      <c r="A4174" s="381" t="s">
        <v>1638</v>
      </c>
      <c r="B4174" s="2245">
        <v>1</v>
      </c>
      <c r="C4174" s="2080"/>
      <c r="D4174" s="2080"/>
      <c r="E4174" s="2080"/>
      <c r="F4174" s="2080"/>
      <c r="G4174" s="2080"/>
      <c r="H4174" s="2080"/>
      <c r="I4174" s="2081"/>
      <c r="J4174" s="1"/>
    </row>
    <row r="4175" spans="1:10" ht="12.75" customHeight="1">
      <c r="A4175" s="2256" t="s">
        <v>1641</v>
      </c>
      <c r="B4175" s="2080"/>
      <c r="C4175" s="2080"/>
      <c r="D4175" s="2080"/>
      <c r="E4175" s="2081"/>
      <c r="F4175" s="2245" t="s">
        <v>1642</v>
      </c>
      <c r="G4175" s="2080"/>
      <c r="H4175" s="2080"/>
      <c r="I4175" s="2081"/>
      <c r="J4175" s="1"/>
    </row>
    <row r="4176" spans="1:10" ht="38.25" customHeight="1">
      <c r="A4176" s="381" t="s">
        <v>1643</v>
      </c>
      <c r="B4176" s="384" t="s">
        <v>1644</v>
      </c>
      <c r="C4176" s="381" t="s">
        <v>1645</v>
      </c>
      <c r="D4176" s="837" t="s">
        <v>1646</v>
      </c>
      <c r="E4176" s="381" t="s">
        <v>1648</v>
      </c>
      <c r="F4176" s="1711" t="s">
        <v>1649</v>
      </c>
      <c r="G4176" s="384" t="s">
        <v>1665</v>
      </c>
      <c r="H4176" s="384" t="s">
        <v>1666</v>
      </c>
      <c r="I4176" s="381" t="s">
        <v>1667</v>
      </c>
      <c r="J4176" s="1"/>
    </row>
    <row r="4177" spans="1:10" ht="12.75" customHeight="1">
      <c r="A4177" s="945" t="s">
        <v>7555</v>
      </c>
      <c r="B4177" s="944" t="s">
        <v>3313</v>
      </c>
      <c r="C4177" s="927">
        <v>20</v>
      </c>
      <c r="D4177" s="927" t="s">
        <v>1688</v>
      </c>
      <c r="E4177" s="927" t="s">
        <v>1689</v>
      </c>
      <c r="F4177" s="920" t="s">
        <v>946</v>
      </c>
      <c r="G4177" s="940" t="s">
        <v>48</v>
      </c>
      <c r="H4177" s="927" t="s">
        <v>945</v>
      </c>
      <c r="I4177" s="927" t="s">
        <v>29</v>
      </c>
      <c r="J4177" s="1"/>
    </row>
    <row r="4178" spans="1:10" ht="12.75" customHeight="1">
      <c r="A4178" s="945" t="s">
        <v>7555</v>
      </c>
      <c r="B4178" s="944" t="s">
        <v>3313</v>
      </c>
      <c r="C4178" s="927">
        <v>24</v>
      </c>
      <c r="D4178" s="927" t="s">
        <v>1688</v>
      </c>
      <c r="E4178" s="927" t="s">
        <v>1689</v>
      </c>
      <c r="F4178" s="921" t="s">
        <v>944</v>
      </c>
      <c r="G4178" s="940" t="s">
        <v>303</v>
      </c>
      <c r="H4178" s="927" t="s">
        <v>945</v>
      </c>
      <c r="I4178" s="927" t="s">
        <v>29</v>
      </c>
      <c r="J4178" s="1"/>
    </row>
    <row r="4179" spans="1:10" ht="12.75" customHeight="1">
      <c r="A4179" s="945" t="s">
        <v>7555</v>
      </c>
      <c r="B4179" s="944" t="s">
        <v>3313</v>
      </c>
      <c r="C4179" s="927">
        <v>24</v>
      </c>
      <c r="D4179" s="927" t="s">
        <v>1688</v>
      </c>
      <c r="E4179" s="927" t="s">
        <v>1689</v>
      </c>
      <c r="F4179" s="921" t="s">
        <v>950</v>
      </c>
      <c r="G4179" s="940" t="s">
        <v>48</v>
      </c>
      <c r="H4179" s="927" t="s">
        <v>945</v>
      </c>
      <c r="I4179" s="927" t="s">
        <v>29</v>
      </c>
      <c r="J4179" s="1"/>
    </row>
    <row r="4180" spans="1:10" ht="12.75" customHeight="1">
      <c r="A4180" s="945" t="s">
        <v>7555</v>
      </c>
      <c r="B4180" s="944" t="s">
        <v>3313</v>
      </c>
      <c r="C4180" s="927">
        <v>24</v>
      </c>
      <c r="D4180" s="927" t="s">
        <v>1688</v>
      </c>
      <c r="E4180" s="927" t="s">
        <v>1689</v>
      </c>
      <c r="F4180" s="921" t="s">
        <v>6054</v>
      </c>
      <c r="G4180" s="940" t="s">
        <v>48</v>
      </c>
      <c r="H4180" s="927" t="s">
        <v>945</v>
      </c>
      <c r="I4180" s="927" t="s">
        <v>29</v>
      </c>
      <c r="J4180" s="1"/>
    </row>
    <row r="4181" spans="1:10" ht="12.75" customHeight="1">
      <c r="A4181" s="945" t="s">
        <v>7555</v>
      </c>
      <c r="B4181" s="944" t="s">
        <v>3313</v>
      </c>
      <c r="C4181" s="927">
        <v>24</v>
      </c>
      <c r="D4181" s="927" t="s">
        <v>1688</v>
      </c>
      <c r="E4181" s="927" t="s">
        <v>1689</v>
      </c>
      <c r="F4181" s="921" t="s">
        <v>952</v>
      </c>
      <c r="G4181" s="940" t="s">
        <v>48</v>
      </c>
      <c r="H4181" s="927" t="s">
        <v>945</v>
      </c>
      <c r="I4181" s="927" t="s">
        <v>29</v>
      </c>
      <c r="J4181" s="1"/>
    </row>
    <row r="4182" spans="1:10" ht="12.75" customHeight="1">
      <c r="A4182" s="945" t="s">
        <v>7555</v>
      </c>
      <c r="B4182" s="944" t="s">
        <v>3313</v>
      </c>
      <c r="C4182" s="927">
        <v>24</v>
      </c>
      <c r="D4182" s="927" t="s">
        <v>1688</v>
      </c>
      <c r="E4182" s="927" t="s">
        <v>1689</v>
      </c>
      <c r="F4182" s="921" t="s">
        <v>953</v>
      </c>
      <c r="G4182" s="940" t="s">
        <v>48</v>
      </c>
      <c r="H4182" s="927" t="s">
        <v>945</v>
      </c>
      <c r="I4182" s="927" t="s">
        <v>29</v>
      </c>
      <c r="J4182" s="1"/>
    </row>
    <row r="4183" spans="1:10" ht="12.75" customHeight="1">
      <c r="A4183" s="945" t="s">
        <v>7555</v>
      </c>
      <c r="B4183" s="944" t="s">
        <v>3313</v>
      </c>
      <c r="C4183" s="927">
        <v>24</v>
      </c>
      <c r="D4183" s="927" t="s">
        <v>1688</v>
      </c>
      <c r="E4183" s="927" t="s">
        <v>1689</v>
      </c>
      <c r="F4183" s="921" t="s">
        <v>954</v>
      </c>
      <c r="G4183" s="940" t="s">
        <v>48</v>
      </c>
      <c r="H4183" s="927" t="s">
        <v>945</v>
      </c>
      <c r="I4183" s="927" t="s">
        <v>29</v>
      </c>
      <c r="J4183" s="1"/>
    </row>
    <row r="4184" spans="1:10" ht="12.75" customHeight="1">
      <c r="A4184" s="945" t="s">
        <v>7555</v>
      </c>
      <c r="B4184" s="944" t="s">
        <v>3313</v>
      </c>
      <c r="C4184" s="927">
        <v>24</v>
      </c>
      <c r="D4184" s="927" t="s">
        <v>1688</v>
      </c>
      <c r="E4184" s="927" t="s">
        <v>1689</v>
      </c>
      <c r="F4184" s="940" t="s">
        <v>955</v>
      </c>
      <c r="G4184" s="940" t="s">
        <v>48</v>
      </c>
      <c r="H4184" s="927" t="s">
        <v>945</v>
      </c>
      <c r="I4184" s="927" t="s">
        <v>29</v>
      </c>
      <c r="J4184" s="1"/>
    </row>
    <row r="4185" spans="1:10" ht="12.75" customHeight="1">
      <c r="A4185" s="945" t="s">
        <v>7555</v>
      </c>
      <c r="B4185" s="944" t="s">
        <v>3313</v>
      </c>
      <c r="C4185" s="927">
        <v>24</v>
      </c>
      <c r="D4185" s="927" t="s">
        <v>1688</v>
      </c>
      <c r="E4185" s="927" t="s">
        <v>1689</v>
      </c>
      <c r="F4185" s="944" t="s">
        <v>7556</v>
      </c>
      <c r="G4185" s="940" t="s">
        <v>104</v>
      </c>
      <c r="H4185" s="927" t="s">
        <v>110</v>
      </c>
      <c r="I4185" s="927" t="s">
        <v>29</v>
      </c>
      <c r="J4185" s="1"/>
    </row>
    <row r="4186" spans="1:10" ht="12.75" customHeight="1">
      <c r="A4186" s="945" t="s">
        <v>7555</v>
      </c>
      <c r="B4186" s="944" t="s">
        <v>3313</v>
      </c>
      <c r="C4186" s="927">
        <v>24</v>
      </c>
      <c r="D4186" s="927" t="s">
        <v>1688</v>
      </c>
      <c r="E4186" s="927" t="s">
        <v>1689</v>
      </c>
      <c r="F4186" s="945" t="s">
        <v>948</v>
      </c>
      <c r="G4186" s="945" t="s">
        <v>104</v>
      </c>
      <c r="H4186" s="927" t="s">
        <v>110</v>
      </c>
      <c r="I4186" s="927" t="s">
        <v>29</v>
      </c>
      <c r="J4186" s="1"/>
    </row>
    <row r="4187" spans="1:10" ht="12.75" customHeight="1">
      <c r="A4187" s="945" t="s">
        <v>7555</v>
      </c>
      <c r="B4187" s="944" t="s">
        <v>3313</v>
      </c>
      <c r="C4187" s="927">
        <v>24</v>
      </c>
      <c r="D4187" s="927" t="s">
        <v>1688</v>
      </c>
      <c r="E4187" s="927" t="s">
        <v>1689</v>
      </c>
      <c r="F4187" s="945" t="s">
        <v>949</v>
      </c>
      <c r="G4187" s="945" t="s">
        <v>104</v>
      </c>
      <c r="H4187" s="927" t="s">
        <v>110</v>
      </c>
      <c r="I4187" s="927" t="s">
        <v>29</v>
      </c>
      <c r="J4187" s="1"/>
    </row>
    <row r="4188" spans="1:10" ht="12.75" customHeight="1">
      <c r="A4188" s="945" t="s">
        <v>3941</v>
      </c>
      <c r="B4188" s="944" t="s">
        <v>3313</v>
      </c>
      <c r="C4188" s="927">
        <v>20</v>
      </c>
      <c r="D4188" s="927" t="s">
        <v>1688</v>
      </c>
      <c r="E4188" s="927" t="s">
        <v>1689</v>
      </c>
      <c r="F4188" s="940" t="s">
        <v>956</v>
      </c>
      <c r="G4188" s="940" t="s">
        <v>48</v>
      </c>
      <c r="H4188" s="927" t="s">
        <v>945</v>
      </c>
      <c r="I4188" s="927" t="s">
        <v>40</v>
      </c>
      <c r="J4188" s="1"/>
    </row>
    <row r="4189" spans="1:10" ht="12.75" customHeight="1">
      <c r="A4189" s="543"/>
      <c r="B4189" s="1468"/>
      <c r="C4189" s="543"/>
      <c r="D4189" s="543"/>
      <c r="E4189" s="604"/>
      <c r="F4189" s="1468"/>
      <c r="G4189" s="1468"/>
      <c r="H4189" s="1468"/>
      <c r="I4189" s="543"/>
      <c r="J4189" s="1"/>
    </row>
    <row r="4190" spans="1:10" ht="12.75" customHeight="1">
      <c r="A4190" s="381" t="s">
        <v>18</v>
      </c>
      <c r="B4190" s="2245" t="s">
        <v>7557</v>
      </c>
      <c r="C4190" s="2080"/>
      <c r="D4190" s="2080"/>
      <c r="E4190" s="2080"/>
      <c r="F4190" s="2080"/>
      <c r="G4190" s="2080"/>
      <c r="H4190" s="2080"/>
      <c r="I4190" s="2081"/>
      <c r="J4190" s="1"/>
    </row>
    <row r="4191" spans="1:10" ht="12.75" customHeight="1">
      <c r="A4191" s="381" t="s">
        <v>1638</v>
      </c>
      <c r="B4191" s="2245">
        <v>1</v>
      </c>
      <c r="C4191" s="2080"/>
      <c r="D4191" s="2080"/>
      <c r="E4191" s="2080"/>
      <c r="F4191" s="2080"/>
      <c r="G4191" s="2080"/>
      <c r="H4191" s="2080"/>
      <c r="I4191" s="2081"/>
      <c r="J4191" s="1"/>
    </row>
    <row r="4192" spans="1:10" ht="12.75" customHeight="1">
      <c r="A4192" s="2256" t="s">
        <v>1641</v>
      </c>
      <c r="B4192" s="2080"/>
      <c r="C4192" s="2080"/>
      <c r="D4192" s="2080"/>
      <c r="E4192" s="2081"/>
      <c r="F4192" s="2245" t="s">
        <v>1642</v>
      </c>
      <c r="G4192" s="2080"/>
      <c r="H4192" s="2080"/>
      <c r="I4192" s="2081"/>
      <c r="J4192" s="1"/>
    </row>
    <row r="4193" spans="1:10" ht="38.25" customHeight="1">
      <c r="A4193" s="381" t="s">
        <v>1643</v>
      </c>
      <c r="B4193" s="384" t="s">
        <v>1644</v>
      </c>
      <c r="C4193" s="381" t="s">
        <v>1645</v>
      </c>
      <c r="D4193" s="837" t="s">
        <v>1646</v>
      </c>
      <c r="E4193" s="381" t="s">
        <v>1648</v>
      </c>
      <c r="F4193" s="1711" t="s">
        <v>1649</v>
      </c>
      <c r="G4193" s="384" t="s">
        <v>1665</v>
      </c>
      <c r="H4193" s="384" t="s">
        <v>1666</v>
      </c>
      <c r="I4193" s="381" t="s">
        <v>1667</v>
      </c>
      <c r="J4193" s="1"/>
    </row>
    <row r="4194" spans="1:10" ht="12.75" customHeight="1">
      <c r="A4194" s="899" t="s">
        <v>7558</v>
      </c>
      <c r="B4194" s="897" t="s">
        <v>3315</v>
      </c>
      <c r="C4194" s="947">
        <v>17</v>
      </c>
      <c r="D4194" s="947" t="s">
        <v>1688</v>
      </c>
      <c r="E4194" s="947" t="s">
        <v>1689</v>
      </c>
      <c r="F4194" s="898" t="s">
        <v>6088</v>
      </c>
      <c r="G4194" s="940" t="s">
        <v>48</v>
      </c>
      <c r="H4194" s="899" t="s">
        <v>959</v>
      </c>
      <c r="I4194" s="947" t="s">
        <v>29</v>
      </c>
      <c r="J4194" s="1"/>
    </row>
    <row r="4195" spans="1:10" ht="12.75" customHeight="1">
      <c r="A4195" s="899" t="s">
        <v>7558</v>
      </c>
      <c r="B4195" s="897" t="s">
        <v>3315</v>
      </c>
      <c r="C4195" s="947">
        <v>24</v>
      </c>
      <c r="D4195" s="947" t="s">
        <v>1688</v>
      </c>
      <c r="E4195" s="947" t="s">
        <v>1689</v>
      </c>
      <c r="F4195" s="900" t="s">
        <v>960</v>
      </c>
      <c r="G4195" s="940" t="s">
        <v>48</v>
      </c>
      <c r="H4195" s="899" t="s">
        <v>959</v>
      </c>
      <c r="I4195" s="947" t="s">
        <v>29</v>
      </c>
      <c r="J4195" s="1"/>
    </row>
    <row r="4196" spans="1:10" ht="12.75" customHeight="1">
      <c r="A4196" s="899" t="s">
        <v>7558</v>
      </c>
      <c r="B4196" s="897" t="s">
        <v>3315</v>
      </c>
      <c r="C4196" s="947">
        <v>24</v>
      </c>
      <c r="D4196" s="947" t="s">
        <v>1688</v>
      </c>
      <c r="E4196" s="947" t="s">
        <v>1689</v>
      </c>
      <c r="F4196" s="900" t="s">
        <v>961</v>
      </c>
      <c r="G4196" s="940" t="s">
        <v>48</v>
      </c>
      <c r="H4196" s="899" t="s">
        <v>959</v>
      </c>
      <c r="I4196" s="947" t="s">
        <v>29</v>
      </c>
      <c r="J4196" s="1"/>
    </row>
    <row r="4197" spans="1:10" ht="12.75" customHeight="1">
      <c r="A4197" s="899" t="s">
        <v>7558</v>
      </c>
      <c r="B4197" s="897" t="s">
        <v>3315</v>
      </c>
      <c r="C4197" s="947">
        <v>24</v>
      </c>
      <c r="D4197" s="947" t="s">
        <v>1688</v>
      </c>
      <c r="E4197" s="947" t="s">
        <v>1689</v>
      </c>
      <c r="F4197" s="900" t="s">
        <v>962</v>
      </c>
      <c r="G4197" s="940" t="s">
        <v>48</v>
      </c>
      <c r="H4197" s="899" t="s">
        <v>959</v>
      </c>
      <c r="I4197" s="947" t="s">
        <v>29</v>
      </c>
      <c r="J4197" s="1"/>
    </row>
    <row r="4198" spans="1:10" ht="12.75" customHeight="1">
      <c r="A4198" s="899" t="s">
        <v>7558</v>
      </c>
      <c r="B4198" s="897" t="s">
        <v>3315</v>
      </c>
      <c r="C4198" s="947">
        <v>24</v>
      </c>
      <c r="D4198" s="947" t="s">
        <v>1688</v>
      </c>
      <c r="E4198" s="947" t="s">
        <v>1689</v>
      </c>
      <c r="F4198" s="901" t="s">
        <v>963</v>
      </c>
      <c r="G4198" s="940" t="s">
        <v>48</v>
      </c>
      <c r="H4198" s="899" t="s">
        <v>959</v>
      </c>
      <c r="I4198" s="947" t="s">
        <v>29</v>
      </c>
      <c r="J4198" s="1"/>
    </row>
    <row r="4199" spans="1:10" ht="12.75" customHeight="1">
      <c r="A4199" s="899" t="s">
        <v>7558</v>
      </c>
      <c r="B4199" s="897" t="s">
        <v>3315</v>
      </c>
      <c r="C4199" s="947">
        <v>23</v>
      </c>
      <c r="D4199" s="947" t="s">
        <v>1688</v>
      </c>
      <c r="E4199" s="947" t="s">
        <v>1689</v>
      </c>
      <c r="F4199" s="900" t="s">
        <v>7559</v>
      </c>
      <c r="G4199" s="940" t="s">
        <v>48</v>
      </c>
      <c r="H4199" s="899" t="s">
        <v>959</v>
      </c>
      <c r="I4199" s="947" t="s">
        <v>29</v>
      </c>
      <c r="J4199" s="1"/>
    </row>
    <row r="4200" spans="1:10" ht="12.75" customHeight="1">
      <c r="A4200" s="899" t="s">
        <v>7558</v>
      </c>
      <c r="B4200" s="897" t="s">
        <v>3315</v>
      </c>
      <c r="C4200" s="947">
        <v>24</v>
      </c>
      <c r="D4200" s="947" t="s">
        <v>1688</v>
      </c>
      <c r="E4200" s="947" t="s">
        <v>1689</v>
      </c>
      <c r="F4200" s="900" t="s">
        <v>7560</v>
      </c>
      <c r="G4200" s="940" t="s">
        <v>48</v>
      </c>
      <c r="H4200" s="899" t="s">
        <v>959</v>
      </c>
      <c r="I4200" s="947" t="s">
        <v>29</v>
      </c>
      <c r="J4200" s="1"/>
    </row>
    <row r="4201" spans="1:10" ht="12.75" customHeight="1">
      <c r="A4201" s="899" t="s">
        <v>7558</v>
      </c>
      <c r="B4201" s="897" t="s">
        <v>3315</v>
      </c>
      <c r="C4201" s="947">
        <v>24</v>
      </c>
      <c r="D4201" s="947" t="s">
        <v>1688</v>
      </c>
      <c r="E4201" s="947" t="s">
        <v>1689</v>
      </c>
      <c r="F4201" s="900" t="s">
        <v>966</v>
      </c>
      <c r="G4201" s="940" t="s">
        <v>48</v>
      </c>
      <c r="H4201" s="899" t="s">
        <v>959</v>
      </c>
      <c r="I4201" s="947" t="s">
        <v>29</v>
      </c>
      <c r="J4201" s="1"/>
    </row>
    <row r="4202" spans="1:10" ht="12.75" customHeight="1">
      <c r="A4202" s="899" t="s">
        <v>7558</v>
      </c>
      <c r="B4202" s="897" t="s">
        <v>3315</v>
      </c>
      <c r="C4202" s="902">
        <v>24</v>
      </c>
      <c r="D4202" s="947" t="s">
        <v>1688</v>
      </c>
      <c r="E4202" s="947" t="s">
        <v>1689</v>
      </c>
      <c r="F4202" s="903" t="s">
        <v>967</v>
      </c>
      <c r="G4202" s="940" t="s">
        <v>48</v>
      </c>
      <c r="H4202" s="899" t="s">
        <v>959</v>
      </c>
      <c r="I4202" s="947" t="s">
        <v>29</v>
      </c>
      <c r="J4202" s="1"/>
    </row>
    <row r="4203" spans="1:10" ht="12.75" customHeight="1">
      <c r="A4203" s="668"/>
      <c r="B4203" s="600"/>
      <c r="C4203" s="604"/>
      <c r="D4203" s="668"/>
      <c r="E4203" s="668"/>
      <c r="F4203" s="959"/>
      <c r="G4203" s="889"/>
      <c r="H4203" s="959"/>
      <c r="I4203" s="668"/>
      <c r="J4203" s="1"/>
    </row>
    <row r="4204" spans="1:10" ht="12.75" customHeight="1">
      <c r="A4204" s="668"/>
      <c r="B4204" s="600"/>
      <c r="C4204" s="604"/>
      <c r="D4204" s="668"/>
      <c r="E4204" s="668"/>
      <c r="F4204" s="959"/>
      <c r="G4204" s="889"/>
      <c r="H4204" s="959"/>
      <c r="I4204" s="668"/>
      <c r="J4204" s="1"/>
    </row>
    <row r="4205" spans="1:10" ht="12.75" customHeight="1">
      <c r="A4205" s="381" t="s">
        <v>18</v>
      </c>
      <c r="B4205" s="2245" t="s">
        <v>7561</v>
      </c>
      <c r="C4205" s="2080"/>
      <c r="D4205" s="2080"/>
      <c r="E4205" s="2080"/>
      <c r="F4205" s="2080"/>
      <c r="G4205" s="2080"/>
      <c r="H4205" s="2080"/>
      <c r="I4205" s="2081"/>
      <c r="J4205" s="1"/>
    </row>
    <row r="4206" spans="1:10" ht="12.75" customHeight="1">
      <c r="A4206" s="381" t="s">
        <v>1638</v>
      </c>
      <c r="B4206" s="2245">
        <v>1</v>
      </c>
      <c r="C4206" s="2080"/>
      <c r="D4206" s="2080"/>
      <c r="E4206" s="2080"/>
      <c r="F4206" s="2080"/>
      <c r="G4206" s="2080"/>
      <c r="H4206" s="2080"/>
      <c r="I4206" s="2081"/>
      <c r="J4206" s="1"/>
    </row>
    <row r="4207" spans="1:10" ht="12.75" customHeight="1">
      <c r="A4207" s="2256" t="s">
        <v>1641</v>
      </c>
      <c r="B4207" s="2080"/>
      <c r="C4207" s="2080"/>
      <c r="D4207" s="2080"/>
      <c r="E4207" s="2081"/>
      <c r="F4207" s="2245" t="s">
        <v>1642</v>
      </c>
      <c r="G4207" s="2080"/>
      <c r="H4207" s="2080"/>
      <c r="I4207" s="2081"/>
      <c r="J4207" s="1"/>
    </row>
    <row r="4208" spans="1:10" ht="38.25" customHeight="1">
      <c r="A4208" s="381" t="s">
        <v>1643</v>
      </c>
      <c r="B4208" s="384" t="s">
        <v>1644</v>
      </c>
      <c r="C4208" s="381" t="s">
        <v>1645</v>
      </c>
      <c r="D4208" s="837" t="s">
        <v>1646</v>
      </c>
      <c r="E4208" s="381" t="s">
        <v>1648</v>
      </c>
      <c r="F4208" s="1711" t="s">
        <v>1649</v>
      </c>
      <c r="G4208" s="384" t="s">
        <v>1665</v>
      </c>
      <c r="H4208" s="384" t="s">
        <v>1666</v>
      </c>
      <c r="I4208" s="381" t="s">
        <v>1667</v>
      </c>
      <c r="J4208" s="1"/>
    </row>
    <row r="4209" spans="1:10" ht="12.75" customHeight="1">
      <c r="A4209" s="945" t="s">
        <v>7562</v>
      </c>
      <c r="B4209" s="944" t="s">
        <v>4911</v>
      </c>
      <c r="C4209" s="927">
        <v>24</v>
      </c>
      <c r="D4209" s="927" t="s">
        <v>1688</v>
      </c>
      <c r="E4209" s="927" t="s">
        <v>1689</v>
      </c>
      <c r="F4209" s="945" t="s">
        <v>969</v>
      </c>
      <c r="G4209" s="940" t="s">
        <v>48</v>
      </c>
      <c r="H4209" s="945" t="s">
        <v>59</v>
      </c>
      <c r="I4209" s="927" t="s">
        <v>29</v>
      </c>
      <c r="J4209" s="1"/>
    </row>
    <row r="4210" spans="1:10" ht="12.75" customHeight="1">
      <c r="A4210" s="945" t="s">
        <v>7562</v>
      </c>
      <c r="B4210" s="944" t="s">
        <v>4911</v>
      </c>
      <c r="C4210" s="927">
        <v>24</v>
      </c>
      <c r="D4210" s="927" t="s">
        <v>1688</v>
      </c>
      <c r="E4210" s="927" t="s">
        <v>1689</v>
      </c>
      <c r="F4210" s="945" t="s">
        <v>970</v>
      </c>
      <c r="G4210" s="940" t="s">
        <v>48</v>
      </c>
      <c r="H4210" s="945" t="s">
        <v>59</v>
      </c>
      <c r="I4210" s="927" t="s">
        <v>29</v>
      </c>
      <c r="J4210" s="1"/>
    </row>
    <row r="4211" spans="1:10" ht="12.75" customHeight="1">
      <c r="A4211" s="944"/>
      <c r="B4211" s="944" t="s">
        <v>7563</v>
      </c>
      <c r="C4211" s="927">
        <v>12</v>
      </c>
      <c r="D4211" s="927" t="s">
        <v>1688</v>
      </c>
      <c r="E4211" s="927" t="s">
        <v>1689</v>
      </c>
      <c r="F4211" s="945" t="s">
        <v>971</v>
      </c>
      <c r="G4211" s="940" t="s">
        <v>48</v>
      </c>
      <c r="H4211" s="945" t="s">
        <v>59</v>
      </c>
      <c r="I4211" s="927" t="s">
        <v>37</v>
      </c>
      <c r="J4211" s="1"/>
    </row>
    <row r="4212" spans="1:10" ht="12.75" customHeight="1">
      <c r="A4212" s="543"/>
      <c r="B4212" s="1468"/>
      <c r="C4212" s="543"/>
      <c r="D4212" s="543"/>
      <c r="E4212" s="604"/>
      <c r="F4212" s="1468"/>
      <c r="G4212" s="1799"/>
      <c r="H4212" s="1468"/>
      <c r="I4212" s="543"/>
      <c r="J4212" s="1"/>
    </row>
    <row r="4213" spans="1:10" ht="12.75" customHeight="1">
      <c r="A4213" s="381" t="s">
        <v>18</v>
      </c>
      <c r="B4213" s="2245" t="s">
        <v>7564</v>
      </c>
      <c r="C4213" s="2080"/>
      <c r="D4213" s="2080"/>
      <c r="E4213" s="2080"/>
      <c r="F4213" s="2080"/>
      <c r="G4213" s="2080"/>
      <c r="H4213" s="2080"/>
      <c r="I4213" s="2081"/>
      <c r="J4213" s="1"/>
    </row>
    <row r="4214" spans="1:10" ht="12.75" customHeight="1">
      <c r="A4214" s="381" t="s">
        <v>1638</v>
      </c>
      <c r="B4214" s="2245">
        <v>1</v>
      </c>
      <c r="C4214" s="2080"/>
      <c r="D4214" s="2080"/>
      <c r="E4214" s="2080"/>
      <c r="F4214" s="2080"/>
      <c r="G4214" s="2080"/>
      <c r="H4214" s="2080"/>
      <c r="I4214" s="2081"/>
      <c r="J4214" s="1"/>
    </row>
    <row r="4215" spans="1:10" ht="12.75" customHeight="1">
      <c r="A4215" s="2256" t="s">
        <v>1641</v>
      </c>
      <c r="B4215" s="2080"/>
      <c r="C4215" s="2080"/>
      <c r="D4215" s="2080"/>
      <c r="E4215" s="2081"/>
      <c r="F4215" s="2245" t="s">
        <v>1642</v>
      </c>
      <c r="G4215" s="2080"/>
      <c r="H4215" s="2080"/>
      <c r="I4215" s="2081"/>
      <c r="J4215" s="1"/>
    </row>
    <row r="4216" spans="1:10" ht="38.25" customHeight="1">
      <c r="A4216" s="381" t="s">
        <v>1643</v>
      </c>
      <c r="B4216" s="384" t="s">
        <v>1644</v>
      </c>
      <c r="C4216" s="381" t="s">
        <v>1645</v>
      </c>
      <c r="D4216" s="837" t="s">
        <v>1646</v>
      </c>
      <c r="E4216" s="381" t="s">
        <v>1648</v>
      </c>
      <c r="F4216" s="1711" t="s">
        <v>1649</v>
      </c>
      <c r="G4216" s="384" t="s">
        <v>1665</v>
      </c>
      <c r="H4216" s="384" t="s">
        <v>1666</v>
      </c>
      <c r="I4216" s="381" t="s">
        <v>1667</v>
      </c>
      <c r="J4216" s="1"/>
    </row>
    <row r="4217" spans="1:10" ht="12.75" customHeight="1">
      <c r="A4217" s="945" t="s">
        <v>7565</v>
      </c>
      <c r="B4217" s="944" t="s">
        <v>7566</v>
      </c>
      <c r="C4217" s="927">
        <v>22</v>
      </c>
      <c r="D4217" s="927" t="s">
        <v>1688</v>
      </c>
      <c r="E4217" s="927" t="s">
        <v>1689</v>
      </c>
      <c r="F4217" s="945" t="s">
        <v>973</v>
      </c>
      <c r="G4217" s="940" t="s">
        <v>48</v>
      </c>
      <c r="H4217" s="945" t="s">
        <v>974</v>
      </c>
      <c r="I4217" s="927" t="s">
        <v>37</v>
      </c>
      <c r="J4217" s="1"/>
    </row>
    <row r="4218" spans="1:10" ht="12.75" customHeight="1">
      <c r="A4218" s="945" t="s">
        <v>7565</v>
      </c>
      <c r="B4218" s="944" t="s">
        <v>7566</v>
      </c>
      <c r="C4218" s="927">
        <v>22</v>
      </c>
      <c r="D4218" s="927" t="s">
        <v>1688</v>
      </c>
      <c r="E4218" s="927" t="s">
        <v>1689</v>
      </c>
      <c r="F4218" s="945" t="s">
        <v>977</v>
      </c>
      <c r="G4218" s="940" t="s">
        <v>48</v>
      </c>
      <c r="H4218" s="945" t="s">
        <v>974</v>
      </c>
      <c r="I4218" s="927" t="s">
        <v>37</v>
      </c>
      <c r="J4218" s="1"/>
    </row>
    <row r="4219" spans="1:10" ht="12.75" customHeight="1">
      <c r="A4219" s="543"/>
      <c r="B4219" s="1468"/>
      <c r="C4219" s="543"/>
      <c r="D4219" s="543"/>
      <c r="E4219" s="604"/>
      <c r="F4219" s="1468"/>
      <c r="G4219" s="940"/>
      <c r="H4219" s="1468"/>
      <c r="I4219" s="543"/>
      <c r="J4219" s="1"/>
    </row>
    <row r="4220" spans="1:10" ht="12.75" customHeight="1">
      <c r="A4220" s="381" t="s">
        <v>798</v>
      </c>
      <c r="B4220" s="2245" t="s">
        <v>892</v>
      </c>
      <c r="C4220" s="2080"/>
      <c r="D4220" s="2080"/>
      <c r="E4220" s="2080"/>
      <c r="F4220" s="2080"/>
      <c r="G4220" s="2080"/>
      <c r="H4220" s="2080"/>
      <c r="I4220" s="2081"/>
      <c r="J4220" s="1"/>
    </row>
    <row r="4221" spans="1:10" ht="12.75" customHeight="1">
      <c r="A4221" s="381" t="s">
        <v>18</v>
      </c>
      <c r="B4221" s="2245" t="s">
        <v>7440</v>
      </c>
      <c r="C4221" s="2080"/>
      <c r="D4221" s="2080"/>
      <c r="E4221" s="2080"/>
      <c r="F4221" s="2080"/>
      <c r="G4221" s="2080"/>
      <c r="H4221" s="2080"/>
      <c r="I4221" s="2081"/>
      <c r="J4221" s="1"/>
    </row>
    <row r="4222" spans="1:10" ht="12.75" customHeight="1">
      <c r="A4222" s="381" t="s">
        <v>1638</v>
      </c>
      <c r="B4222" s="2245">
        <v>2</v>
      </c>
      <c r="C4222" s="2080"/>
      <c r="D4222" s="2080"/>
      <c r="E4222" s="2080"/>
      <c r="F4222" s="2080"/>
      <c r="G4222" s="2080"/>
      <c r="H4222" s="2080"/>
      <c r="I4222" s="2081"/>
      <c r="J4222" s="1"/>
    </row>
    <row r="4223" spans="1:10" ht="12.75" customHeight="1">
      <c r="A4223" s="2256" t="s">
        <v>1641</v>
      </c>
      <c r="B4223" s="2080"/>
      <c r="C4223" s="2080"/>
      <c r="D4223" s="2080"/>
      <c r="E4223" s="2081"/>
      <c r="F4223" s="2245" t="s">
        <v>1642</v>
      </c>
      <c r="G4223" s="2080"/>
      <c r="H4223" s="2080"/>
      <c r="I4223" s="2081"/>
      <c r="J4223" s="1"/>
    </row>
    <row r="4224" spans="1:10" ht="38.25" customHeight="1">
      <c r="A4224" s="381" t="s">
        <v>1643</v>
      </c>
      <c r="B4224" s="384" t="s">
        <v>1644</v>
      </c>
      <c r="C4224" s="381" t="s">
        <v>1645</v>
      </c>
      <c r="D4224" s="837" t="s">
        <v>1646</v>
      </c>
      <c r="E4224" s="381" t="s">
        <v>1648</v>
      </c>
      <c r="F4224" s="1711" t="s">
        <v>1649</v>
      </c>
      <c r="G4224" s="384" t="s">
        <v>1665</v>
      </c>
      <c r="H4224" s="384" t="s">
        <v>1666</v>
      </c>
      <c r="I4224" s="381" t="s">
        <v>1667</v>
      </c>
      <c r="J4224" s="1"/>
    </row>
    <row r="4225" spans="1:10" ht="12.75" customHeight="1">
      <c r="A4225" s="904" t="s">
        <v>7450</v>
      </c>
      <c r="B4225" s="910" t="s">
        <v>7454</v>
      </c>
      <c r="C4225" s="927">
        <v>20</v>
      </c>
      <c r="D4225" s="927" t="s">
        <v>1688</v>
      </c>
      <c r="E4225" s="927" t="s">
        <v>1689</v>
      </c>
      <c r="F4225" s="940" t="s">
        <v>906</v>
      </c>
      <c r="G4225" s="940" t="s">
        <v>48</v>
      </c>
      <c r="H4225" s="927" t="s">
        <v>895</v>
      </c>
      <c r="I4225" s="927" t="s">
        <v>29</v>
      </c>
      <c r="J4225" s="1"/>
    </row>
    <row r="4226" spans="1:10" ht="12.75" customHeight="1">
      <c r="A4226" s="905" t="s">
        <v>7450</v>
      </c>
      <c r="B4226" s="906" t="s">
        <v>7454</v>
      </c>
      <c r="C4226" s="927">
        <v>20</v>
      </c>
      <c r="D4226" s="927" t="s">
        <v>1688</v>
      </c>
      <c r="E4226" s="927" t="s">
        <v>1689</v>
      </c>
      <c r="F4226" s="940" t="s">
        <v>901</v>
      </c>
      <c r="G4226" s="940" t="s">
        <v>104</v>
      </c>
      <c r="H4226" s="927" t="s">
        <v>895</v>
      </c>
      <c r="I4226" s="927" t="s">
        <v>29</v>
      </c>
      <c r="J4226" s="1"/>
    </row>
    <row r="4227" spans="1:10" ht="12.75" customHeight="1">
      <c r="A4227" s="945" t="s">
        <v>7450</v>
      </c>
      <c r="B4227" s="944" t="s">
        <v>7454</v>
      </c>
      <c r="C4227" s="927">
        <v>10</v>
      </c>
      <c r="D4227" s="927" t="s">
        <v>1688</v>
      </c>
      <c r="E4227" s="927" t="s">
        <v>1689</v>
      </c>
      <c r="F4227" s="917" t="s">
        <v>1245</v>
      </c>
      <c r="G4227" s="917" t="s">
        <v>104</v>
      </c>
      <c r="H4227" s="909" t="s">
        <v>895</v>
      </c>
      <c r="I4227" s="909" t="s">
        <v>29</v>
      </c>
      <c r="J4227" s="1"/>
    </row>
    <row r="4228" spans="1:10" ht="12.75" customHeight="1">
      <c r="A4228" s="945" t="s">
        <v>7567</v>
      </c>
      <c r="B4228" s="910" t="s">
        <v>7568</v>
      </c>
      <c r="C4228" s="927">
        <v>3</v>
      </c>
      <c r="D4228" s="927" t="s">
        <v>1688</v>
      </c>
      <c r="E4228" s="927" t="s">
        <v>106</v>
      </c>
      <c r="F4228" s="907"/>
      <c r="G4228" s="907"/>
      <c r="H4228" s="908"/>
      <c r="I4228" s="909"/>
      <c r="J4228" s="1"/>
    </row>
    <row r="4229" spans="1:10" ht="12.75" customHeight="1">
      <c r="A4229" s="945" t="s">
        <v>7569</v>
      </c>
      <c r="B4229" s="910" t="s">
        <v>3585</v>
      </c>
      <c r="C4229" s="927">
        <v>2</v>
      </c>
      <c r="D4229" s="927" t="s">
        <v>1688</v>
      </c>
      <c r="E4229" s="927" t="s">
        <v>106</v>
      </c>
      <c r="F4229" s="911"/>
      <c r="G4229" s="911"/>
      <c r="H4229" s="912"/>
      <c r="I4229" s="913"/>
      <c r="J4229" s="1"/>
    </row>
    <row r="4230" spans="1:10" ht="12.75" customHeight="1">
      <c r="A4230" s="904" t="s">
        <v>7450</v>
      </c>
      <c r="B4230" s="910" t="s">
        <v>7454</v>
      </c>
      <c r="C4230" s="927">
        <v>24</v>
      </c>
      <c r="D4230" s="927" t="s">
        <v>1688</v>
      </c>
      <c r="E4230" s="927" t="s">
        <v>1689</v>
      </c>
      <c r="F4230" s="940" t="s">
        <v>902</v>
      </c>
      <c r="G4230" s="940" t="s">
        <v>104</v>
      </c>
      <c r="H4230" s="927" t="s">
        <v>895</v>
      </c>
      <c r="I4230" s="927" t="s">
        <v>29</v>
      </c>
      <c r="J4230" s="1"/>
    </row>
    <row r="4231" spans="1:10" ht="12.75" customHeight="1">
      <c r="A4231" s="945" t="s">
        <v>7450</v>
      </c>
      <c r="B4231" s="944" t="s">
        <v>7454</v>
      </c>
      <c r="C4231" s="927">
        <v>24</v>
      </c>
      <c r="D4231" s="927" t="s">
        <v>1688</v>
      </c>
      <c r="E4231" s="927" t="s">
        <v>1689</v>
      </c>
      <c r="F4231" s="940" t="s">
        <v>904</v>
      </c>
      <c r="G4231" s="940" t="s">
        <v>104</v>
      </c>
      <c r="H4231" s="927" t="s">
        <v>895</v>
      </c>
      <c r="I4231" s="927" t="s">
        <v>29</v>
      </c>
      <c r="J4231" s="1"/>
    </row>
    <row r="4232" spans="1:10" ht="12.75" customHeight="1">
      <c r="A4232" s="945" t="s">
        <v>7450</v>
      </c>
      <c r="B4232" s="944" t="s">
        <v>7454</v>
      </c>
      <c r="C4232" s="927">
        <v>24</v>
      </c>
      <c r="D4232" s="927" t="s">
        <v>1688</v>
      </c>
      <c r="E4232" s="927" t="s">
        <v>1689</v>
      </c>
      <c r="F4232" s="940" t="s">
        <v>903</v>
      </c>
      <c r="G4232" s="940" t="s">
        <v>104</v>
      </c>
      <c r="H4232" s="927" t="s">
        <v>895</v>
      </c>
      <c r="I4232" s="927" t="s">
        <v>29</v>
      </c>
      <c r="J4232" s="1"/>
    </row>
    <row r="4233" spans="1:10" ht="12.75" customHeight="1">
      <c r="A4233" s="945" t="s">
        <v>7450</v>
      </c>
      <c r="B4233" s="944" t="s">
        <v>7454</v>
      </c>
      <c r="C4233" s="927">
        <v>24</v>
      </c>
      <c r="D4233" s="927" t="s">
        <v>1688</v>
      </c>
      <c r="E4233" s="927" t="s">
        <v>1689</v>
      </c>
      <c r="F4233" s="940" t="s">
        <v>2590</v>
      </c>
      <c r="G4233" s="940" t="s">
        <v>612</v>
      </c>
      <c r="H4233" s="927" t="s">
        <v>895</v>
      </c>
      <c r="I4233" s="927" t="s">
        <v>29</v>
      </c>
      <c r="J4233" s="1"/>
    </row>
    <row r="4234" spans="1:10" ht="12.75" customHeight="1">
      <c r="A4234" s="945" t="s">
        <v>7450</v>
      </c>
      <c r="B4234" s="944" t="s">
        <v>7454</v>
      </c>
      <c r="C4234" s="927">
        <v>24</v>
      </c>
      <c r="D4234" s="927" t="s">
        <v>1688</v>
      </c>
      <c r="E4234" s="927" t="s">
        <v>1689</v>
      </c>
      <c r="F4234" s="940" t="s">
        <v>896</v>
      </c>
      <c r="G4234" s="940" t="s">
        <v>420</v>
      </c>
      <c r="H4234" s="927" t="s">
        <v>895</v>
      </c>
      <c r="I4234" s="927" t="s">
        <v>29</v>
      </c>
      <c r="J4234" s="1"/>
    </row>
    <row r="4235" spans="1:10" ht="12.75" customHeight="1">
      <c r="A4235" s="945" t="s">
        <v>7450</v>
      </c>
      <c r="B4235" s="944" t="s">
        <v>7454</v>
      </c>
      <c r="C4235" s="927">
        <v>24</v>
      </c>
      <c r="D4235" s="927" t="s">
        <v>1688</v>
      </c>
      <c r="E4235" s="927" t="s">
        <v>1689</v>
      </c>
      <c r="F4235" s="940" t="s">
        <v>899</v>
      </c>
      <c r="G4235" s="940" t="s">
        <v>303</v>
      </c>
      <c r="H4235" s="927" t="s">
        <v>895</v>
      </c>
      <c r="I4235" s="927" t="s">
        <v>29</v>
      </c>
      <c r="J4235" s="1"/>
    </row>
    <row r="4236" spans="1:10" ht="12.75" customHeight="1">
      <c r="A4236" s="945" t="s">
        <v>7450</v>
      </c>
      <c r="B4236" s="944" t="s">
        <v>7454</v>
      </c>
      <c r="C4236" s="927">
        <v>24</v>
      </c>
      <c r="D4236" s="927" t="s">
        <v>1688</v>
      </c>
      <c r="E4236" s="927" t="s">
        <v>1689</v>
      </c>
      <c r="F4236" s="940" t="s">
        <v>897</v>
      </c>
      <c r="G4236" s="940" t="s">
        <v>303</v>
      </c>
      <c r="H4236" s="927" t="s">
        <v>895</v>
      </c>
      <c r="I4236" s="927" t="s">
        <v>29</v>
      </c>
      <c r="J4236" s="1"/>
    </row>
    <row r="4237" spans="1:10" ht="12.75" customHeight="1">
      <c r="A4237" s="914" t="s">
        <v>7450</v>
      </c>
      <c r="B4237" s="915" t="s">
        <v>7454</v>
      </c>
      <c r="C4237" s="927">
        <v>24</v>
      </c>
      <c r="D4237" s="927" t="s">
        <v>1688</v>
      </c>
      <c r="E4237" s="927" t="s">
        <v>1689</v>
      </c>
      <c r="F4237" s="940" t="s">
        <v>898</v>
      </c>
      <c r="G4237" s="940" t="s">
        <v>303</v>
      </c>
      <c r="H4237" s="927" t="s">
        <v>895</v>
      </c>
      <c r="I4237" s="927" t="s">
        <v>29</v>
      </c>
      <c r="J4237" s="1"/>
    </row>
    <row r="4238" spans="1:10" ht="15.75" customHeight="1">
      <c r="A4238" s="914" t="s">
        <v>7450</v>
      </c>
      <c r="B4238" s="915" t="s">
        <v>7454</v>
      </c>
      <c r="C4238" s="927">
        <v>24</v>
      </c>
      <c r="D4238" s="927" t="s">
        <v>1688</v>
      </c>
      <c r="E4238" s="927" t="s">
        <v>1689</v>
      </c>
      <c r="F4238" s="940" t="s">
        <v>5968</v>
      </c>
      <c r="G4238" s="940" t="s">
        <v>48</v>
      </c>
      <c r="H4238" s="927" t="s">
        <v>895</v>
      </c>
      <c r="I4238" s="927" t="s">
        <v>29</v>
      </c>
      <c r="J4238" s="1"/>
    </row>
    <row r="4239" spans="1:10" ht="15.75" customHeight="1">
      <c r="A4239" s="945" t="s">
        <v>7450</v>
      </c>
      <c r="B4239" s="944" t="s">
        <v>7454</v>
      </c>
      <c r="C4239" s="927">
        <v>24</v>
      </c>
      <c r="D4239" s="927" t="s">
        <v>1688</v>
      </c>
      <c r="E4239" s="927" t="s">
        <v>1689</v>
      </c>
      <c r="F4239" s="940" t="s">
        <v>909</v>
      </c>
      <c r="G4239" s="940" t="s">
        <v>48</v>
      </c>
      <c r="H4239" s="927" t="s">
        <v>895</v>
      </c>
      <c r="I4239" s="927" t="s">
        <v>29</v>
      </c>
      <c r="J4239" s="1"/>
    </row>
    <row r="4240" spans="1:10" ht="15.75" customHeight="1">
      <c r="A4240" s="945" t="s">
        <v>7450</v>
      </c>
      <c r="B4240" s="944" t="s">
        <v>7454</v>
      </c>
      <c r="C4240" s="927">
        <v>24</v>
      </c>
      <c r="D4240" s="927" t="s">
        <v>1688</v>
      </c>
      <c r="E4240" s="927" t="s">
        <v>1689</v>
      </c>
      <c r="F4240" s="940" t="s">
        <v>910</v>
      </c>
      <c r="G4240" s="940" t="s">
        <v>48</v>
      </c>
      <c r="H4240" s="927" t="s">
        <v>895</v>
      </c>
      <c r="I4240" s="927" t="s">
        <v>29</v>
      </c>
      <c r="J4240" s="1"/>
    </row>
    <row r="4241" spans="1:10" ht="15.75" customHeight="1">
      <c r="A4241" s="945" t="s">
        <v>7450</v>
      </c>
      <c r="B4241" s="944" t="s">
        <v>7454</v>
      </c>
      <c r="C4241" s="927">
        <v>24</v>
      </c>
      <c r="D4241" s="927" t="s">
        <v>1688</v>
      </c>
      <c r="E4241" s="927" t="s">
        <v>1689</v>
      </c>
      <c r="F4241" s="940" t="s">
        <v>911</v>
      </c>
      <c r="G4241" s="940" t="s">
        <v>48</v>
      </c>
      <c r="H4241" s="927" t="s">
        <v>895</v>
      </c>
      <c r="I4241" s="927" t="s">
        <v>29</v>
      </c>
      <c r="J4241" s="1"/>
    </row>
    <row r="4242" spans="1:10" ht="15.75" customHeight="1">
      <c r="A4242" s="945" t="s">
        <v>7450</v>
      </c>
      <c r="B4242" s="944" t="s">
        <v>7454</v>
      </c>
      <c r="C4242" s="927">
        <v>24</v>
      </c>
      <c r="D4242" s="927" t="s">
        <v>1688</v>
      </c>
      <c r="E4242" s="927" t="s">
        <v>1689</v>
      </c>
      <c r="F4242" s="940" t="s">
        <v>912</v>
      </c>
      <c r="G4242" s="940" t="s">
        <v>48</v>
      </c>
      <c r="H4242" s="927" t="s">
        <v>895</v>
      </c>
      <c r="I4242" s="927" t="s">
        <v>29</v>
      </c>
      <c r="J4242" s="1"/>
    </row>
    <row r="4243" spans="1:10" ht="15.75" customHeight="1">
      <c r="A4243" s="945" t="s">
        <v>7516</v>
      </c>
      <c r="B4243" s="944" t="s">
        <v>7454</v>
      </c>
      <c r="C4243" s="927">
        <v>24</v>
      </c>
      <c r="D4243" s="927" t="s">
        <v>1688</v>
      </c>
      <c r="E4243" s="927" t="s">
        <v>1689</v>
      </c>
      <c r="F4243" s="940" t="s">
        <v>913</v>
      </c>
      <c r="G4243" s="940" t="s">
        <v>48</v>
      </c>
      <c r="H4243" s="916" t="s">
        <v>895</v>
      </c>
      <c r="I4243" s="916" t="s">
        <v>29</v>
      </c>
      <c r="J4243" s="1"/>
    </row>
    <row r="4244" spans="1:10" ht="15.75" customHeight="1">
      <c r="A4244" s="905" t="s">
        <v>7450</v>
      </c>
      <c r="B4244" s="910" t="s">
        <v>7454</v>
      </c>
      <c r="C4244" s="927">
        <v>24</v>
      </c>
      <c r="D4244" s="927" t="s">
        <v>1688</v>
      </c>
      <c r="E4244" s="927" t="s">
        <v>1689</v>
      </c>
      <c r="F4244" s="940" t="s">
        <v>914</v>
      </c>
      <c r="G4244" s="940" t="s">
        <v>48</v>
      </c>
      <c r="H4244" s="927" t="s">
        <v>895</v>
      </c>
      <c r="I4244" s="927" t="s">
        <v>29</v>
      </c>
      <c r="J4244" s="1"/>
    </row>
    <row r="4245" spans="1:10" ht="15.75" customHeight="1">
      <c r="A4245" s="945" t="s">
        <v>7450</v>
      </c>
      <c r="B4245" s="944" t="s">
        <v>7454</v>
      </c>
      <c r="C4245" s="927">
        <v>24</v>
      </c>
      <c r="D4245" s="927" t="s">
        <v>1688</v>
      </c>
      <c r="E4245" s="927" t="s">
        <v>1689</v>
      </c>
      <c r="F4245" s="940" t="s">
        <v>908</v>
      </c>
      <c r="G4245" s="940" t="s">
        <v>48</v>
      </c>
      <c r="H4245" s="927" t="s">
        <v>895</v>
      </c>
      <c r="I4245" s="927" t="s">
        <v>29</v>
      </c>
      <c r="J4245" s="1"/>
    </row>
    <row r="4246" spans="1:10" ht="15.75" customHeight="1">
      <c r="A4246" s="945" t="s">
        <v>7450</v>
      </c>
      <c r="B4246" s="944" t="s">
        <v>7454</v>
      </c>
      <c r="C4246" s="927">
        <v>24</v>
      </c>
      <c r="D4246" s="927" t="s">
        <v>1688</v>
      </c>
      <c r="E4246" s="927" t="s">
        <v>1689</v>
      </c>
      <c r="F4246" s="940" t="s">
        <v>915</v>
      </c>
      <c r="G4246" s="940" t="s">
        <v>48</v>
      </c>
      <c r="H4246" s="927" t="s">
        <v>895</v>
      </c>
      <c r="I4246" s="927" t="s">
        <v>29</v>
      </c>
      <c r="J4246" s="1"/>
    </row>
    <row r="4247" spans="1:10" ht="15.75" customHeight="1">
      <c r="A4247" s="945" t="s">
        <v>7450</v>
      </c>
      <c r="B4247" s="944" t="s">
        <v>7454</v>
      </c>
      <c r="C4247" s="927">
        <v>24</v>
      </c>
      <c r="D4247" s="927" t="s">
        <v>1688</v>
      </c>
      <c r="E4247" s="927" t="s">
        <v>1689</v>
      </c>
      <c r="F4247" s="940" t="s">
        <v>916</v>
      </c>
      <c r="G4247" s="940" t="s">
        <v>48</v>
      </c>
      <c r="H4247" s="927" t="s">
        <v>895</v>
      </c>
      <c r="I4247" s="927" t="s">
        <v>29</v>
      </c>
      <c r="J4247" s="1"/>
    </row>
    <row r="4248" spans="1:10" ht="15.75" customHeight="1">
      <c r="A4248" s="945" t="s">
        <v>7450</v>
      </c>
      <c r="B4248" s="944" t="s">
        <v>7454</v>
      </c>
      <c r="C4248" s="927">
        <v>24</v>
      </c>
      <c r="D4248" s="927" t="s">
        <v>1688</v>
      </c>
      <c r="E4248" s="927" t="s">
        <v>1689</v>
      </c>
      <c r="F4248" s="940" t="s">
        <v>917</v>
      </c>
      <c r="G4248" s="940" t="s">
        <v>48</v>
      </c>
      <c r="H4248" s="927" t="s">
        <v>895</v>
      </c>
      <c r="I4248" s="927" t="s">
        <v>29</v>
      </c>
      <c r="J4248" s="1"/>
    </row>
    <row r="4249" spans="1:10" ht="15.75" customHeight="1">
      <c r="A4249" s="945" t="s">
        <v>7450</v>
      </c>
      <c r="B4249" s="944" t="s">
        <v>7454</v>
      </c>
      <c r="C4249" s="927">
        <v>24</v>
      </c>
      <c r="D4249" s="927" t="s">
        <v>1688</v>
      </c>
      <c r="E4249" s="927" t="s">
        <v>1689</v>
      </c>
      <c r="F4249" s="940" t="s">
        <v>918</v>
      </c>
      <c r="G4249" s="940" t="s">
        <v>48</v>
      </c>
      <c r="H4249" s="927" t="s">
        <v>895</v>
      </c>
      <c r="I4249" s="927" t="s">
        <v>29</v>
      </c>
      <c r="J4249" s="1"/>
    </row>
    <row r="4250" spans="1:10" ht="16.5" customHeight="1">
      <c r="A4250" s="945" t="s">
        <v>7450</v>
      </c>
      <c r="B4250" s="944" t="s">
        <v>7454</v>
      </c>
      <c r="C4250" s="927">
        <v>24</v>
      </c>
      <c r="D4250" s="927" t="s">
        <v>1688</v>
      </c>
      <c r="E4250" s="927" t="s">
        <v>1689</v>
      </c>
      <c r="F4250" s="940" t="s">
        <v>919</v>
      </c>
      <c r="G4250" s="940" t="s">
        <v>104</v>
      </c>
      <c r="H4250" s="927" t="s">
        <v>895</v>
      </c>
      <c r="I4250" s="927" t="s">
        <v>29</v>
      </c>
      <c r="J4250" s="1"/>
    </row>
    <row r="4251" spans="1:10" ht="15.75" customHeight="1">
      <c r="A4251" s="945" t="s">
        <v>7450</v>
      </c>
      <c r="B4251" s="944" t="s">
        <v>7454</v>
      </c>
      <c r="C4251" s="927">
        <v>24</v>
      </c>
      <c r="D4251" s="927" t="s">
        <v>1688</v>
      </c>
      <c r="E4251" s="927" t="s">
        <v>1689</v>
      </c>
      <c r="F4251" s="917" t="s">
        <v>920</v>
      </c>
      <c r="G4251" s="940" t="s">
        <v>48</v>
      </c>
      <c r="H4251" s="909" t="s">
        <v>895</v>
      </c>
      <c r="I4251" s="909" t="s">
        <v>29</v>
      </c>
      <c r="J4251" s="1"/>
    </row>
    <row r="4252" spans="1:10" ht="15.75" customHeight="1">
      <c r="A4252" s="945" t="s">
        <v>7450</v>
      </c>
      <c r="B4252" s="944" t="s">
        <v>7454</v>
      </c>
      <c r="C4252" s="927">
        <v>2</v>
      </c>
      <c r="D4252" s="927" t="s">
        <v>1688</v>
      </c>
      <c r="E4252" s="927" t="s">
        <v>7522</v>
      </c>
      <c r="F4252" s="911"/>
      <c r="G4252" s="911"/>
      <c r="H4252" s="913"/>
      <c r="I4252" s="913"/>
      <c r="J4252" s="1"/>
    </row>
    <row r="4253" spans="1:10" ht="15.75" customHeight="1">
      <c r="A4253" s="945" t="s">
        <v>7450</v>
      </c>
      <c r="B4253" s="944" t="s">
        <v>7454</v>
      </c>
      <c r="C4253" s="927">
        <v>12</v>
      </c>
      <c r="D4253" s="927" t="s">
        <v>1688</v>
      </c>
      <c r="E4253" s="927" t="s">
        <v>1689</v>
      </c>
      <c r="F4253" s="940" t="s">
        <v>921</v>
      </c>
      <c r="G4253" s="940" t="s">
        <v>48</v>
      </c>
      <c r="H4253" s="927" t="s">
        <v>895</v>
      </c>
      <c r="I4253" s="927" t="s">
        <v>29</v>
      </c>
      <c r="J4253" s="1"/>
    </row>
    <row r="4254" spans="1:10" ht="15.75" customHeight="1">
      <c r="A4254" s="945" t="s">
        <v>7450</v>
      </c>
      <c r="B4254" s="944" t="s">
        <v>7454</v>
      </c>
      <c r="C4254" s="927">
        <v>24</v>
      </c>
      <c r="D4254" s="927" t="s">
        <v>1688</v>
      </c>
      <c r="E4254" s="927" t="s">
        <v>1689</v>
      </c>
      <c r="F4254" s="919" t="s">
        <v>922</v>
      </c>
      <c r="G4254" s="940" t="s">
        <v>48</v>
      </c>
      <c r="H4254" s="927" t="s">
        <v>895</v>
      </c>
      <c r="I4254" s="927" t="s">
        <v>29</v>
      </c>
      <c r="J4254" s="1"/>
    </row>
    <row r="4255" spans="1:10" ht="15.75" customHeight="1">
      <c r="A4255" s="945" t="s">
        <v>7450</v>
      </c>
      <c r="B4255" s="944" t="s">
        <v>7454</v>
      </c>
      <c r="C4255" s="927">
        <v>24</v>
      </c>
      <c r="D4255" s="927" t="s">
        <v>1688</v>
      </c>
      <c r="E4255" s="927" t="s">
        <v>1689</v>
      </c>
      <c r="F4255" s="919" t="s">
        <v>923</v>
      </c>
      <c r="G4255" s="940" t="s">
        <v>48</v>
      </c>
      <c r="H4255" s="927" t="s">
        <v>895</v>
      </c>
      <c r="I4255" s="927" t="s">
        <v>29</v>
      </c>
      <c r="J4255" s="1"/>
    </row>
    <row r="4256" spans="1:10" ht="15.75" customHeight="1">
      <c r="A4256" s="945" t="s">
        <v>7450</v>
      </c>
      <c r="B4256" s="944" t="s">
        <v>7454</v>
      </c>
      <c r="C4256" s="927">
        <v>24</v>
      </c>
      <c r="D4256" s="927" t="s">
        <v>1688</v>
      </c>
      <c r="E4256" s="927" t="s">
        <v>1689</v>
      </c>
      <c r="F4256" s="919" t="s">
        <v>924</v>
      </c>
      <c r="G4256" s="940" t="s">
        <v>48</v>
      </c>
      <c r="H4256" s="927" t="s">
        <v>895</v>
      </c>
      <c r="I4256" s="927" t="s">
        <v>29</v>
      </c>
      <c r="J4256" s="1"/>
    </row>
    <row r="4257" spans="1:10" ht="15.75" customHeight="1">
      <c r="A4257" s="945" t="s">
        <v>7450</v>
      </c>
      <c r="B4257" s="944" t="s">
        <v>7454</v>
      </c>
      <c r="C4257" s="927">
        <v>24</v>
      </c>
      <c r="D4257" s="927" t="s">
        <v>1688</v>
      </c>
      <c r="E4257" s="927" t="s">
        <v>1689</v>
      </c>
      <c r="F4257" s="945" t="s">
        <v>925</v>
      </c>
      <c r="G4257" s="940" t="s">
        <v>48</v>
      </c>
      <c r="H4257" s="927" t="s">
        <v>895</v>
      </c>
      <c r="I4257" s="927" t="s">
        <v>29</v>
      </c>
      <c r="J4257" s="1"/>
    </row>
    <row r="4258" spans="1:10" ht="15.75" customHeight="1">
      <c r="A4258" s="945" t="s">
        <v>7450</v>
      </c>
      <c r="B4258" s="944" t="s">
        <v>7454</v>
      </c>
      <c r="C4258" s="927">
        <v>24</v>
      </c>
      <c r="D4258" s="927" t="s">
        <v>1688</v>
      </c>
      <c r="E4258" s="927" t="s">
        <v>1689</v>
      </c>
      <c r="F4258" s="945" t="s">
        <v>926</v>
      </c>
      <c r="G4258" s="940" t="s">
        <v>48</v>
      </c>
      <c r="H4258" s="927" t="s">
        <v>895</v>
      </c>
      <c r="I4258" s="927" t="s">
        <v>29</v>
      </c>
      <c r="J4258" s="1"/>
    </row>
    <row r="4259" spans="1:10" ht="15.75" customHeight="1">
      <c r="A4259" s="945" t="s">
        <v>7450</v>
      </c>
      <c r="B4259" s="944" t="s">
        <v>7454</v>
      </c>
      <c r="C4259" s="927">
        <v>24</v>
      </c>
      <c r="D4259" s="927" t="s">
        <v>1688</v>
      </c>
      <c r="E4259" s="927" t="s">
        <v>1689</v>
      </c>
      <c r="F4259" s="945" t="s">
        <v>156</v>
      </c>
      <c r="G4259" s="940" t="s">
        <v>48</v>
      </c>
      <c r="H4259" s="927" t="s">
        <v>895</v>
      </c>
      <c r="I4259" s="927" t="s">
        <v>29</v>
      </c>
      <c r="J4259" s="1"/>
    </row>
    <row r="4260" spans="1:10" ht="15.75" customHeight="1">
      <c r="A4260" s="945" t="s">
        <v>7450</v>
      </c>
      <c r="B4260" s="944" t="s">
        <v>7454</v>
      </c>
      <c r="C4260" s="927">
        <v>24</v>
      </c>
      <c r="D4260" s="927" t="s">
        <v>1688</v>
      </c>
      <c r="E4260" s="927" t="s">
        <v>1689</v>
      </c>
      <c r="F4260" s="919" t="s">
        <v>927</v>
      </c>
      <c r="G4260" s="940" t="s">
        <v>48</v>
      </c>
      <c r="H4260" s="927" t="s">
        <v>895</v>
      </c>
      <c r="I4260" s="927" t="s">
        <v>29</v>
      </c>
      <c r="J4260" s="1"/>
    </row>
    <row r="4261" spans="1:10" ht="15.75" customHeight="1">
      <c r="A4261" s="945" t="s">
        <v>7450</v>
      </c>
      <c r="B4261" s="944" t="s">
        <v>7454</v>
      </c>
      <c r="C4261" s="927">
        <v>24</v>
      </c>
      <c r="D4261" s="927" t="s">
        <v>1688</v>
      </c>
      <c r="E4261" s="927" t="s">
        <v>1689</v>
      </c>
      <c r="F4261" s="917" t="s">
        <v>928</v>
      </c>
      <c r="G4261" s="940" t="s">
        <v>48</v>
      </c>
      <c r="H4261" s="927" t="s">
        <v>895</v>
      </c>
      <c r="I4261" s="927" t="s">
        <v>29</v>
      </c>
      <c r="J4261" s="1"/>
    </row>
    <row r="4262" spans="1:10" ht="15.75" customHeight="1">
      <c r="A4262" s="945" t="s">
        <v>7450</v>
      </c>
      <c r="B4262" s="944" t="s">
        <v>7454</v>
      </c>
      <c r="C4262" s="927">
        <v>24</v>
      </c>
      <c r="D4262" s="927" t="s">
        <v>1688</v>
      </c>
      <c r="E4262" s="927" t="s">
        <v>1689</v>
      </c>
      <c r="F4262" s="918" t="s">
        <v>929</v>
      </c>
      <c r="G4262" s="940" t="s">
        <v>48</v>
      </c>
      <c r="H4262" s="927" t="s">
        <v>895</v>
      </c>
      <c r="I4262" s="927" t="s">
        <v>29</v>
      </c>
      <c r="J4262" s="1"/>
    </row>
    <row r="4263" spans="1:10" ht="15.75" customHeight="1">
      <c r="A4263" s="940" t="s">
        <v>7450</v>
      </c>
      <c r="B4263" s="919" t="s">
        <v>7454</v>
      </c>
      <c r="C4263" s="927">
        <v>24</v>
      </c>
      <c r="D4263" s="925" t="s">
        <v>1688</v>
      </c>
      <c r="E4263" s="925" t="s">
        <v>1689</v>
      </c>
      <c r="F4263" s="940" t="s">
        <v>6034</v>
      </c>
      <c r="G4263" s="940" t="s">
        <v>48</v>
      </c>
      <c r="H4263" s="925" t="s">
        <v>895</v>
      </c>
      <c r="I4263" s="925" t="s">
        <v>29</v>
      </c>
      <c r="J4263" s="1"/>
    </row>
    <row r="4264" spans="1:10" ht="15.75" customHeight="1">
      <c r="A4264" s="945" t="s">
        <v>7450</v>
      </c>
      <c r="B4264" s="944" t="s">
        <v>7454</v>
      </c>
      <c r="C4264" s="927">
        <v>24</v>
      </c>
      <c r="D4264" s="927" t="s">
        <v>1688</v>
      </c>
      <c r="E4264" s="925" t="s">
        <v>1689</v>
      </c>
      <c r="F4264" s="917" t="s">
        <v>931</v>
      </c>
      <c r="G4264" s="917" t="s">
        <v>48</v>
      </c>
      <c r="H4264" s="909" t="s">
        <v>895</v>
      </c>
      <c r="I4264" s="909" t="s">
        <v>29</v>
      </c>
      <c r="J4264" s="1"/>
    </row>
    <row r="4265" spans="1:10" ht="15.75" customHeight="1">
      <c r="A4265" s="945" t="s">
        <v>7450</v>
      </c>
      <c r="B4265" s="944" t="s">
        <v>7454</v>
      </c>
      <c r="C4265" s="927">
        <v>2</v>
      </c>
      <c r="D4265" s="927" t="s">
        <v>1688</v>
      </c>
      <c r="E4265" s="927" t="s">
        <v>7522</v>
      </c>
      <c r="F4265" s="911"/>
      <c r="G4265" s="911"/>
      <c r="H4265" s="913"/>
      <c r="I4265" s="913"/>
      <c r="J4265" s="1"/>
    </row>
    <row r="4266" spans="1:10" ht="15.75" customHeight="1">
      <c r="A4266" s="945" t="s">
        <v>7450</v>
      </c>
      <c r="B4266" s="944" t="s">
        <v>7454</v>
      </c>
      <c r="C4266" s="927">
        <v>24</v>
      </c>
      <c r="D4266" s="927" t="s">
        <v>1688</v>
      </c>
      <c r="E4266" s="927" t="s">
        <v>1689</v>
      </c>
      <c r="F4266" s="945" t="s">
        <v>932</v>
      </c>
      <c r="G4266" s="940" t="s">
        <v>48</v>
      </c>
      <c r="H4266" s="927" t="s">
        <v>895</v>
      </c>
      <c r="I4266" s="927" t="s">
        <v>29</v>
      </c>
      <c r="J4266" s="1"/>
    </row>
    <row r="4267" spans="1:10" ht="15.75" customHeight="1">
      <c r="A4267" s="945" t="s">
        <v>7450</v>
      </c>
      <c r="B4267" s="944" t="s">
        <v>7454</v>
      </c>
      <c r="C4267" s="927">
        <v>24</v>
      </c>
      <c r="D4267" s="927" t="s">
        <v>1688</v>
      </c>
      <c r="E4267" s="927" t="s">
        <v>1689</v>
      </c>
      <c r="F4267" s="945" t="s">
        <v>933</v>
      </c>
      <c r="G4267" s="940" t="s">
        <v>48</v>
      </c>
      <c r="H4267" s="927" t="s">
        <v>895</v>
      </c>
      <c r="I4267" s="927" t="s">
        <v>29</v>
      </c>
      <c r="J4267" s="1"/>
    </row>
    <row r="4268" spans="1:10" ht="15.75" customHeight="1">
      <c r="A4268" s="945" t="s">
        <v>7450</v>
      </c>
      <c r="B4268" s="944" t="s">
        <v>7454</v>
      </c>
      <c r="C4268" s="927">
        <v>24</v>
      </c>
      <c r="D4268" s="927" t="s">
        <v>1688</v>
      </c>
      <c r="E4268" s="927" t="s">
        <v>1689</v>
      </c>
      <c r="F4268" s="945" t="s">
        <v>934</v>
      </c>
      <c r="G4268" s="940" t="s">
        <v>48</v>
      </c>
      <c r="H4268" s="927" t="s">
        <v>895</v>
      </c>
      <c r="I4268" s="927" t="s">
        <v>29</v>
      </c>
      <c r="J4268" s="1"/>
    </row>
    <row r="4269" spans="1:10" ht="15.75" customHeight="1">
      <c r="A4269" s="945" t="s">
        <v>7450</v>
      </c>
      <c r="B4269" s="944" t="s">
        <v>7454</v>
      </c>
      <c r="C4269" s="927">
        <v>24</v>
      </c>
      <c r="D4269" s="927" t="s">
        <v>1688</v>
      </c>
      <c r="E4269" s="927" t="s">
        <v>1689</v>
      </c>
      <c r="F4269" s="945" t="s">
        <v>935</v>
      </c>
      <c r="G4269" s="940" t="s">
        <v>48</v>
      </c>
      <c r="H4269" s="927" t="s">
        <v>895</v>
      </c>
      <c r="I4269" s="927" t="s">
        <v>29</v>
      </c>
      <c r="J4269" s="1"/>
    </row>
    <row r="4270" spans="1:10" ht="15.75" customHeight="1">
      <c r="A4270" s="945" t="s">
        <v>7450</v>
      </c>
      <c r="B4270" s="944" t="s">
        <v>7454</v>
      </c>
      <c r="C4270" s="927">
        <v>24</v>
      </c>
      <c r="D4270" s="927" t="s">
        <v>1688</v>
      </c>
      <c r="E4270" s="927" t="s">
        <v>1689</v>
      </c>
      <c r="F4270" s="945" t="s">
        <v>6046</v>
      </c>
      <c r="G4270" s="940" t="s">
        <v>48</v>
      </c>
      <c r="H4270" s="927" t="s">
        <v>895</v>
      </c>
      <c r="I4270" s="927" t="s">
        <v>29</v>
      </c>
      <c r="J4270" s="1"/>
    </row>
    <row r="4271" spans="1:10" ht="15.75" customHeight="1">
      <c r="A4271" s="945" t="s">
        <v>7450</v>
      </c>
      <c r="B4271" s="944" t="s">
        <v>7454</v>
      </c>
      <c r="C4271" s="927">
        <v>24</v>
      </c>
      <c r="D4271" s="927" t="s">
        <v>1688</v>
      </c>
      <c r="E4271" s="927" t="s">
        <v>1689</v>
      </c>
      <c r="F4271" s="945" t="s">
        <v>937</v>
      </c>
      <c r="G4271" s="940" t="s">
        <v>48</v>
      </c>
      <c r="H4271" s="927" t="s">
        <v>895</v>
      </c>
      <c r="I4271" s="927" t="s">
        <v>29</v>
      </c>
      <c r="J4271" s="1"/>
    </row>
    <row r="4272" spans="1:10" ht="15.75" customHeight="1">
      <c r="A4272" s="945" t="s">
        <v>7450</v>
      </c>
      <c r="B4272" s="944" t="s">
        <v>7454</v>
      </c>
      <c r="C4272" s="927">
        <v>24</v>
      </c>
      <c r="D4272" s="927" t="s">
        <v>1688</v>
      </c>
      <c r="E4272" s="927" t="s">
        <v>1689</v>
      </c>
      <c r="F4272" s="944" t="s">
        <v>938</v>
      </c>
      <c r="G4272" s="940" t="s">
        <v>48</v>
      </c>
      <c r="H4272" s="927" t="s">
        <v>895</v>
      </c>
      <c r="I4272" s="927" t="s">
        <v>29</v>
      </c>
      <c r="J4272" s="1"/>
    </row>
    <row r="4273" spans="1:10" ht="15.75" customHeight="1">
      <c r="A4273" s="945" t="s">
        <v>7450</v>
      </c>
      <c r="B4273" s="944" t="s">
        <v>7454</v>
      </c>
      <c r="C4273" s="927">
        <v>24</v>
      </c>
      <c r="D4273" s="927" t="s">
        <v>1688</v>
      </c>
      <c r="E4273" s="927" t="s">
        <v>1689</v>
      </c>
      <c r="F4273" s="944" t="s">
        <v>6252</v>
      </c>
      <c r="G4273" s="940" t="s">
        <v>48</v>
      </c>
      <c r="H4273" s="927" t="s">
        <v>895</v>
      </c>
      <c r="I4273" s="927" t="s">
        <v>29</v>
      </c>
      <c r="J4273" s="1"/>
    </row>
    <row r="4274" spans="1:10" ht="15.75" customHeight="1">
      <c r="A4274" s="945" t="s">
        <v>7450</v>
      </c>
      <c r="B4274" s="944" t="s">
        <v>7454</v>
      </c>
      <c r="C4274" s="927">
        <v>24</v>
      </c>
      <c r="D4274" s="927" t="s">
        <v>1688</v>
      </c>
      <c r="E4274" s="927" t="s">
        <v>1689</v>
      </c>
      <c r="F4274" s="944" t="s">
        <v>940</v>
      </c>
      <c r="G4274" s="940" t="s">
        <v>48</v>
      </c>
      <c r="H4274" s="927" t="s">
        <v>895</v>
      </c>
      <c r="I4274" s="927" t="s">
        <v>29</v>
      </c>
      <c r="J4274" s="1"/>
    </row>
    <row r="4275" spans="1:10" ht="15.75" customHeight="1">
      <c r="A4275" s="945" t="s">
        <v>7570</v>
      </c>
      <c r="B4275" s="944" t="s">
        <v>7454</v>
      </c>
      <c r="C4275" s="927">
        <v>24</v>
      </c>
      <c r="D4275" s="927" t="s">
        <v>1688</v>
      </c>
      <c r="E4275" s="927" t="s">
        <v>1689</v>
      </c>
      <c r="F4275" s="944" t="s">
        <v>941</v>
      </c>
      <c r="G4275" s="940" t="s">
        <v>48</v>
      </c>
      <c r="H4275" s="927" t="s">
        <v>895</v>
      </c>
      <c r="I4275" s="927" t="s">
        <v>29</v>
      </c>
      <c r="J4275" s="1"/>
    </row>
    <row r="4276" spans="1:10" ht="15.75" customHeight="1">
      <c r="A4276" s="945" t="s">
        <v>7571</v>
      </c>
      <c r="B4276" s="944" t="s">
        <v>7454</v>
      </c>
      <c r="C4276" s="927">
        <v>24</v>
      </c>
      <c r="D4276" s="927" t="s">
        <v>1688</v>
      </c>
      <c r="E4276" s="927" t="s">
        <v>1689</v>
      </c>
      <c r="F4276" s="944" t="s">
        <v>942</v>
      </c>
      <c r="G4276" s="940" t="s">
        <v>48</v>
      </c>
      <c r="H4276" s="927" t="s">
        <v>895</v>
      </c>
      <c r="I4276" s="927" t="s">
        <v>29</v>
      </c>
      <c r="J4276" s="1"/>
    </row>
    <row r="4277" spans="1:10" ht="15.75" customHeight="1">
      <c r="A4277" s="540"/>
      <c r="B4277" s="1468"/>
      <c r="C4277" s="543"/>
      <c r="D4277" s="540"/>
      <c r="E4277" s="668"/>
      <c r="F4277" s="1411"/>
      <c r="G4277" s="940"/>
      <c r="H4277" s="1411"/>
      <c r="I4277" s="540"/>
      <c r="J4277" s="1"/>
    </row>
    <row r="4278" spans="1:10" ht="15.75" customHeight="1">
      <c r="A4278" s="543"/>
      <c r="B4278" s="1468"/>
      <c r="C4278" s="543"/>
      <c r="D4278" s="543"/>
      <c r="E4278" s="604"/>
      <c r="F4278" s="1468"/>
      <c r="G4278" s="1468"/>
      <c r="H4278" s="1468"/>
      <c r="I4278" s="543"/>
      <c r="J4278" s="1"/>
    </row>
    <row r="4279" spans="1:10" ht="15.75" customHeight="1">
      <c r="A4279" s="381" t="s">
        <v>18</v>
      </c>
      <c r="B4279" s="2245" t="s">
        <v>7554</v>
      </c>
      <c r="C4279" s="2080"/>
      <c r="D4279" s="2080"/>
      <c r="E4279" s="2080"/>
      <c r="F4279" s="2080"/>
      <c r="G4279" s="2080"/>
      <c r="H4279" s="2080"/>
      <c r="I4279" s="2081"/>
      <c r="J4279" s="1"/>
    </row>
    <row r="4280" spans="1:10" ht="15.75" customHeight="1">
      <c r="A4280" s="381" t="s">
        <v>1638</v>
      </c>
      <c r="B4280" s="2245">
        <v>2</v>
      </c>
      <c r="C4280" s="2080"/>
      <c r="D4280" s="2080"/>
      <c r="E4280" s="2080"/>
      <c r="F4280" s="2080"/>
      <c r="G4280" s="2080"/>
      <c r="H4280" s="2080"/>
      <c r="I4280" s="2081"/>
      <c r="J4280" s="1"/>
    </row>
    <row r="4281" spans="1:10" ht="15.75" customHeight="1">
      <c r="A4281" s="2256" t="s">
        <v>1641</v>
      </c>
      <c r="B4281" s="2080"/>
      <c r="C4281" s="2080"/>
      <c r="D4281" s="2080"/>
      <c r="E4281" s="2081"/>
      <c r="F4281" s="2245" t="s">
        <v>1642</v>
      </c>
      <c r="G4281" s="2080"/>
      <c r="H4281" s="2080"/>
      <c r="I4281" s="2081"/>
      <c r="J4281" s="1"/>
    </row>
    <row r="4282" spans="1:10" ht="38.25" customHeight="1">
      <c r="A4282" s="381" t="s">
        <v>1643</v>
      </c>
      <c r="B4282" s="384" t="s">
        <v>1644</v>
      </c>
      <c r="C4282" s="381" t="s">
        <v>1645</v>
      </c>
      <c r="D4282" s="837" t="s">
        <v>1646</v>
      </c>
      <c r="E4282" s="381" t="s">
        <v>1648</v>
      </c>
      <c r="F4282" s="1711" t="s">
        <v>1649</v>
      </c>
      <c r="G4282" s="384" t="s">
        <v>1665</v>
      </c>
      <c r="H4282" s="384" t="s">
        <v>1666</v>
      </c>
      <c r="I4282" s="381" t="s">
        <v>1667</v>
      </c>
      <c r="J4282" s="1"/>
    </row>
    <row r="4283" spans="1:10" ht="15.75" customHeight="1">
      <c r="A4283" s="945" t="s">
        <v>7555</v>
      </c>
      <c r="B4283" s="944" t="s">
        <v>3313</v>
      </c>
      <c r="C4283" s="927">
        <v>20</v>
      </c>
      <c r="D4283" s="927" t="s">
        <v>1688</v>
      </c>
      <c r="E4283" s="927" t="s">
        <v>1689</v>
      </c>
      <c r="F4283" s="920" t="s">
        <v>946</v>
      </c>
      <c r="G4283" s="940" t="s">
        <v>48</v>
      </c>
      <c r="H4283" s="927" t="s">
        <v>945</v>
      </c>
      <c r="I4283" s="927" t="s">
        <v>29</v>
      </c>
      <c r="J4283" s="1"/>
    </row>
    <row r="4284" spans="1:10" ht="15.75" customHeight="1">
      <c r="A4284" s="945" t="s">
        <v>7555</v>
      </c>
      <c r="B4284" s="944" t="s">
        <v>3313</v>
      </c>
      <c r="C4284" s="927">
        <v>24</v>
      </c>
      <c r="D4284" s="927" t="s">
        <v>1688</v>
      </c>
      <c r="E4284" s="927" t="s">
        <v>1689</v>
      </c>
      <c r="F4284" s="921" t="s">
        <v>944</v>
      </c>
      <c r="G4284" s="940" t="s">
        <v>303</v>
      </c>
      <c r="H4284" s="927" t="s">
        <v>945</v>
      </c>
      <c r="I4284" s="927" t="s">
        <v>29</v>
      </c>
      <c r="J4284" s="1"/>
    </row>
    <row r="4285" spans="1:10" ht="15.75" customHeight="1">
      <c r="A4285" s="945" t="s">
        <v>7555</v>
      </c>
      <c r="B4285" s="944" t="s">
        <v>3313</v>
      </c>
      <c r="C4285" s="927">
        <v>24</v>
      </c>
      <c r="D4285" s="927" t="s">
        <v>1688</v>
      </c>
      <c r="E4285" s="927" t="s">
        <v>1689</v>
      </c>
      <c r="F4285" s="921" t="s">
        <v>950</v>
      </c>
      <c r="G4285" s="940" t="s">
        <v>48</v>
      </c>
      <c r="H4285" s="927" t="s">
        <v>945</v>
      </c>
      <c r="I4285" s="927" t="s">
        <v>29</v>
      </c>
      <c r="J4285" s="1"/>
    </row>
    <row r="4286" spans="1:10" ht="15.75" customHeight="1">
      <c r="A4286" s="945" t="s">
        <v>7555</v>
      </c>
      <c r="B4286" s="944" t="s">
        <v>3313</v>
      </c>
      <c r="C4286" s="927">
        <v>24</v>
      </c>
      <c r="D4286" s="927" t="s">
        <v>1688</v>
      </c>
      <c r="E4286" s="927" t="s">
        <v>1689</v>
      </c>
      <c r="F4286" s="921" t="s">
        <v>6054</v>
      </c>
      <c r="G4286" s="940" t="s">
        <v>48</v>
      </c>
      <c r="H4286" s="927" t="s">
        <v>945</v>
      </c>
      <c r="I4286" s="927" t="s">
        <v>29</v>
      </c>
      <c r="J4286" s="1"/>
    </row>
    <row r="4287" spans="1:10" ht="15.75" customHeight="1">
      <c r="A4287" s="945" t="s">
        <v>7555</v>
      </c>
      <c r="B4287" s="944" t="s">
        <v>3313</v>
      </c>
      <c r="C4287" s="927">
        <v>24</v>
      </c>
      <c r="D4287" s="927" t="s">
        <v>1688</v>
      </c>
      <c r="E4287" s="927" t="s">
        <v>1689</v>
      </c>
      <c r="F4287" s="921" t="s">
        <v>952</v>
      </c>
      <c r="G4287" s="940" t="s">
        <v>48</v>
      </c>
      <c r="H4287" s="927" t="s">
        <v>945</v>
      </c>
      <c r="I4287" s="927" t="s">
        <v>29</v>
      </c>
      <c r="J4287" s="1"/>
    </row>
    <row r="4288" spans="1:10" ht="15.75" customHeight="1">
      <c r="A4288" s="945" t="s">
        <v>7555</v>
      </c>
      <c r="B4288" s="944" t="s">
        <v>3313</v>
      </c>
      <c r="C4288" s="927">
        <v>24</v>
      </c>
      <c r="D4288" s="927" t="s">
        <v>1688</v>
      </c>
      <c r="E4288" s="927" t="s">
        <v>1689</v>
      </c>
      <c r="F4288" s="921" t="s">
        <v>953</v>
      </c>
      <c r="G4288" s="940" t="s">
        <v>48</v>
      </c>
      <c r="H4288" s="927" t="s">
        <v>945</v>
      </c>
      <c r="I4288" s="927" t="s">
        <v>29</v>
      </c>
      <c r="J4288" s="1"/>
    </row>
    <row r="4289" spans="1:10" ht="15.75" customHeight="1">
      <c r="A4289" s="945" t="s">
        <v>7555</v>
      </c>
      <c r="B4289" s="944" t="s">
        <v>3313</v>
      </c>
      <c r="C4289" s="927">
        <v>24</v>
      </c>
      <c r="D4289" s="927" t="s">
        <v>1688</v>
      </c>
      <c r="E4289" s="927" t="s">
        <v>1689</v>
      </c>
      <c r="F4289" s="921" t="s">
        <v>954</v>
      </c>
      <c r="G4289" s="940" t="s">
        <v>48</v>
      </c>
      <c r="H4289" s="927" t="s">
        <v>945</v>
      </c>
      <c r="I4289" s="927" t="s">
        <v>29</v>
      </c>
      <c r="J4289" s="1"/>
    </row>
    <row r="4290" spans="1:10" ht="15.75" customHeight="1">
      <c r="A4290" s="945" t="s">
        <v>7555</v>
      </c>
      <c r="B4290" s="944" t="s">
        <v>3313</v>
      </c>
      <c r="C4290" s="927">
        <v>24</v>
      </c>
      <c r="D4290" s="927" t="s">
        <v>1688</v>
      </c>
      <c r="E4290" s="927" t="s">
        <v>1689</v>
      </c>
      <c r="F4290" s="940" t="s">
        <v>955</v>
      </c>
      <c r="G4290" s="940" t="s">
        <v>48</v>
      </c>
      <c r="H4290" s="927" t="s">
        <v>945</v>
      </c>
      <c r="I4290" s="927" t="s">
        <v>29</v>
      </c>
      <c r="J4290" s="1"/>
    </row>
    <row r="4291" spans="1:10" ht="15.75" customHeight="1">
      <c r="A4291" s="945" t="s">
        <v>7555</v>
      </c>
      <c r="B4291" s="944" t="s">
        <v>3313</v>
      </c>
      <c r="C4291" s="927">
        <v>24</v>
      </c>
      <c r="D4291" s="927" t="s">
        <v>1688</v>
      </c>
      <c r="E4291" s="927" t="s">
        <v>1689</v>
      </c>
      <c r="F4291" s="944" t="s">
        <v>7556</v>
      </c>
      <c r="G4291" s="940" t="s">
        <v>104</v>
      </c>
      <c r="H4291" s="927" t="s">
        <v>110</v>
      </c>
      <c r="I4291" s="927" t="s">
        <v>29</v>
      </c>
      <c r="J4291" s="1"/>
    </row>
    <row r="4292" spans="1:10" ht="15.75" customHeight="1">
      <c r="A4292" s="945" t="s">
        <v>7555</v>
      </c>
      <c r="B4292" s="944" t="s">
        <v>3313</v>
      </c>
      <c r="C4292" s="927">
        <v>24</v>
      </c>
      <c r="D4292" s="927" t="s">
        <v>1688</v>
      </c>
      <c r="E4292" s="927" t="s">
        <v>1689</v>
      </c>
      <c r="F4292" s="945" t="s">
        <v>948</v>
      </c>
      <c r="G4292" s="945" t="s">
        <v>104</v>
      </c>
      <c r="H4292" s="927" t="s">
        <v>110</v>
      </c>
      <c r="I4292" s="927" t="s">
        <v>29</v>
      </c>
      <c r="J4292" s="1"/>
    </row>
    <row r="4293" spans="1:10" ht="15.75" customHeight="1">
      <c r="A4293" s="945" t="s">
        <v>7555</v>
      </c>
      <c r="B4293" s="944" t="s">
        <v>3313</v>
      </c>
      <c r="C4293" s="927">
        <v>24</v>
      </c>
      <c r="D4293" s="927" t="s">
        <v>1688</v>
      </c>
      <c r="E4293" s="927" t="s">
        <v>1689</v>
      </c>
      <c r="F4293" s="945" t="s">
        <v>949</v>
      </c>
      <c r="G4293" s="945" t="s">
        <v>104</v>
      </c>
      <c r="H4293" s="927" t="s">
        <v>110</v>
      </c>
      <c r="I4293" s="927" t="s">
        <v>29</v>
      </c>
      <c r="J4293" s="1"/>
    </row>
    <row r="4294" spans="1:10" ht="15.75" customHeight="1">
      <c r="A4294" s="945" t="s">
        <v>7555</v>
      </c>
      <c r="B4294" s="944" t="s">
        <v>3313</v>
      </c>
      <c r="C4294" s="927">
        <v>20</v>
      </c>
      <c r="D4294" s="927" t="s">
        <v>1688</v>
      </c>
      <c r="E4294" s="927" t="s">
        <v>1689</v>
      </c>
      <c r="F4294" s="940" t="s">
        <v>956</v>
      </c>
      <c r="G4294" s="940" t="s">
        <v>48</v>
      </c>
      <c r="H4294" s="927" t="s">
        <v>945</v>
      </c>
      <c r="I4294" s="927" t="s">
        <v>40</v>
      </c>
      <c r="J4294" s="1"/>
    </row>
    <row r="4295" spans="1:10" ht="15.75" customHeight="1">
      <c r="A4295" s="543"/>
      <c r="B4295" s="1468"/>
      <c r="C4295" s="543"/>
      <c r="D4295" s="543"/>
      <c r="E4295" s="604"/>
      <c r="F4295" s="1468"/>
      <c r="G4295" s="1468"/>
      <c r="H4295" s="1468"/>
      <c r="I4295" s="543"/>
      <c r="J4295" s="1"/>
    </row>
    <row r="4296" spans="1:10" ht="12.75" customHeight="1">
      <c r="A4296" s="381" t="s">
        <v>18</v>
      </c>
      <c r="B4296" s="2245" t="s">
        <v>7557</v>
      </c>
      <c r="C4296" s="2080"/>
      <c r="D4296" s="2080"/>
      <c r="E4296" s="2080"/>
      <c r="F4296" s="2080"/>
      <c r="G4296" s="2080"/>
      <c r="H4296" s="2080"/>
      <c r="I4296" s="2081"/>
      <c r="J4296" s="1"/>
    </row>
    <row r="4297" spans="1:10" ht="15.75" customHeight="1">
      <c r="A4297" s="381" t="s">
        <v>1638</v>
      </c>
      <c r="B4297" s="2245">
        <v>2</v>
      </c>
      <c r="C4297" s="2080"/>
      <c r="D4297" s="2080"/>
      <c r="E4297" s="2080"/>
      <c r="F4297" s="2080"/>
      <c r="G4297" s="2080"/>
      <c r="H4297" s="2080"/>
      <c r="I4297" s="2081"/>
      <c r="J4297" s="1"/>
    </row>
    <row r="4298" spans="1:10" ht="15.75" customHeight="1">
      <c r="A4298" s="2256" t="s">
        <v>1641</v>
      </c>
      <c r="B4298" s="2080"/>
      <c r="C4298" s="2080"/>
      <c r="D4298" s="2080"/>
      <c r="E4298" s="2081"/>
      <c r="F4298" s="2245" t="s">
        <v>1642</v>
      </c>
      <c r="G4298" s="2080"/>
      <c r="H4298" s="2080"/>
      <c r="I4298" s="2081"/>
      <c r="J4298" s="1"/>
    </row>
    <row r="4299" spans="1:10" ht="38.25" customHeight="1">
      <c r="A4299" s="381" t="s">
        <v>1643</v>
      </c>
      <c r="B4299" s="384" t="s">
        <v>1644</v>
      </c>
      <c r="C4299" s="381" t="s">
        <v>1645</v>
      </c>
      <c r="D4299" s="837" t="s">
        <v>1646</v>
      </c>
      <c r="E4299" s="381" t="s">
        <v>1648</v>
      </c>
      <c r="F4299" s="1711" t="s">
        <v>1649</v>
      </c>
      <c r="G4299" s="384" t="s">
        <v>1665</v>
      </c>
      <c r="H4299" s="384" t="s">
        <v>1666</v>
      </c>
      <c r="I4299" s="381" t="s">
        <v>1667</v>
      </c>
      <c r="J4299" s="1"/>
    </row>
    <row r="4300" spans="1:10" ht="15.75" customHeight="1">
      <c r="A4300" s="945" t="s">
        <v>7558</v>
      </c>
      <c r="B4300" s="944" t="s">
        <v>3315</v>
      </c>
      <c r="C4300" s="927">
        <v>17</v>
      </c>
      <c r="D4300" s="927" t="s">
        <v>1688</v>
      </c>
      <c r="E4300" s="927" t="s">
        <v>1689</v>
      </c>
      <c r="F4300" s="920" t="s">
        <v>6088</v>
      </c>
      <c r="G4300" s="940" t="s">
        <v>48</v>
      </c>
      <c r="H4300" s="945" t="s">
        <v>959</v>
      </c>
      <c r="I4300" s="927" t="s">
        <v>29</v>
      </c>
      <c r="J4300" s="1"/>
    </row>
    <row r="4301" spans="1:10" ht="15.75" customHeight="1">
      <c r="A4301" s="945" t="s">
        <v>7558</v>
      </c>
      <c r="B4301" s="944" t="s">
        <v>3315</v>
      </c>
      <c r="C4301" s="927">
        <v>24</v>
      </c>
      <c r="D4301" s="927" t="s">
        <v>1688</v>
      </c>
      <c r="E4301" s="927" t="s">
        <v>1689</v>
      </c>
      <c r="F4301" s="922" t="s">
        <v>960</v>
      </c>
      <c r="G4301" s="940" t="s">
        <v>48</v>
      </c>
      <c r="H4301" s="945" t="s">
        <v>959</v>
      </c>
      <c r="I4301" s="927" t="s">
        <v>29</v>
      </c>
      <c r="J4301" s="1"/>
    </row>
    <row r="4302" spans="1:10" ht="15.75" customHeight="1">
      <c r="A4302" s="945" t="s">
        <v>7558</v>
      </c>
      <c r="B4302" s="944" t="s">
        <v>3315</v>
      </c>
      <c r="C4302" s="927">
        <v>24</v>
      </c>
      <c r="D4302" s="927" t="s">
        <v>1688</v>
      </c>
      <c r="E4302" s="927" t="s">
        <v>1689</v>
      </c>
      <c r="F4302" s="922" t="s">
        <v>961</v>
      </c>
      <c r="G4302" s="940" t="s">
        <v>48</v>
      </c>
      <c r="H4302" s="945" t="s">
        <v>959</v>
      </c>
      <c r="I4302" s="927" t="s">
        <v>29</v>
      </c>
      <c r="J4302" s="1"/>
    </row>
    <row r="4303" spans="1:10" ht="15.75" customHeight="1">
      <c r="A4303" s="945" t="s">
        <v>7558</v>
      </c>
      <c r="B4303" s="944" t="s">
        <v>3315</v>
      </c>
      <c r="C4303" s="927">
        <v>24</v>
      </c>
      <c r="D4303" s="927" t="s">
        <v>1688</v>
      </c>
      <c r="E4303" s="927" t="s">
        <v>1689</v>
      </c>
      <c r="F4303" s="922" t="s">
        <v>962</v>
      </c>
      <c r="G4303" s="940" t="s">
        <v>48</v>
      </c>
      <c r="H4303" s="945" t="s">
        <v>959</v>
      </c>
      <c r="I4303" s="927" t="s">
        <v>29</v>
      </c>
      <c r="J4303" s="1"/>
    </row>
    <row r="4304" spans="1:10" ht="15.75" customHeight="1">
      <c r="A4304" s="945" t="s">
        <v>7558</v>
      </c>
      <c r="B4304" s="944" t="s">
        <v>3315</v>
      </c>
      <c r="C4304" s="927">
        <v>24</v>
      </c>
      <c r="D4304" s="927" t="s">
        <v>1688</v>
      </c>
      <c r="E4304" s="927" t="s">
        <v>1689</v>
      </c>
      <c r="F4304" s="921" t="s">
        <v>963</v>
      </c>
      <c r="G4304" s="940" t="s">
        <v>48</v>
      </c>
      <c r="H4304" s="945" t="s">
        <v>959</v>
      </c>
      <c r="I4304" s="927" t="s">
        <v>29</v>
      </c>
      <c r="J4304" s="1"/>
    </row>
    <row r="4305" spans="1:10" ht="15.75" customHeight="1">
      <c r="A4305" s="945" t="s">
        <v>7558</v>
      </c>
      <c r="B4305" s="944" t="s">
        <v>3315</v>
      </c>
      <c r="C4305" s="927">
        <v>15</v>
      </c>
      <c r="D4305" s="927" t="s">
        <v>1688</v>
      </c>
      <c r="E4305" s="927" t="s">
        <v>1689</v>
      </c>
      <c r="F4305" s="922" t="s">
        <v>7559</v>
      </c>
      <c r="G4305" s="940" t="s">
        <v>48</v>
      </c>
      <c r="H4305" s="945" t="s">
        <v>959</v>
      </c>
      <c r="I4305" s="927" t="s">
        <v>29</v>
      </c>
      <c r="J4305" s="1"/>
    </row>
    <row r="4306" spans="1:10" ht="15.75" customHeight="1">
      <c r="A4306" s="945" t="s">
        <v>7558</v>
      </c>
      <c r="B4306" s="944" t="s">
        <v>3315</v>
      </c>
      <c r="C4306" s="927">
        <v>20</v>
      </c>
      <c r="D4306" s="927" t="s">
        <v>1688</v>
      </c>
      <c r="E4306" s="927" t="s">
        <v>7572</v>
      </c>
      <c r="F4306" s="922" t="s">
        <v>7560</v>
      </c>
      <c r="G4306" s="940" t="s">
        <v>48</v>
      </c>
      <c r="H4306" s="945" t="s">
        <v>959</v>
      </c>
      <c r="I4306" s="927" t="s">
        <v>29</v>
      </c>
      <c r="J4306" s="1"/>
    </row>
    <row r="4307" spans="1:10" ht="15.75" customHeight="1">
      <c r="A4307" s="945" t="s">
        <v>7558</v>
      </c>
      <c r="B4307" s="944" t="s">
        <v>3315</v>
      </c>
      <c r="C4307" s="927">
        <v>21</v>
      </c>
      <c r="D4307" s="927" t="s">
        <v>1688</v>
      </c>
      <c r="E4307" s="927" t="s">
        <v>1689</v>
      </c>
      <c r="F4307" s="922" t="s">
        <v>966</v>
      </c>
      <c r="G4307" s="940" t="s">
        <v>48</v>
      </c>
      <c r="H4307" s="945" t="s">
        <v>959</v>
      </c>
      <c r="I4307" s="927" t="s">
        <v>29</v>
      </c>
      <c r="J4307" s="1"/>
    </row>
    <row r="4308" spans="1:10" ht="15.75" customHeight="1">
      <c r="A4308" s="945" t="s">
        <v>7558</v>
      </c>
      <c r="B4308" s="944" t="s">
        <v>3315</v>
      </c>
      <c r="C4308" s="923">
        <v>25</v>
      </c>
      <c r="D4308" s="927" t="s">
        <v>1688</v>
      </c>
      <c r="E4308" s="927" t="s">
        <v>7572</v>
      </c>
      <c r="F4308" s="924" t="s">
        <v>967</v>
      </c>
      <c r="G4308" s="940" t="s">
        <v>48</v>
      </c>
      <c r="H4308" s="945" t="s">
        <v>959</v>
      </c>
      <c r="I4308" s="927" t="s">
        <v>29</v>
      </c>
      <c r="J4308" s="1"/>
    </row>
    <row r="4309" spans="1:10" ht="15.75" customHeight="1">
      <c r="A4309" s="668"/>
      <c r="B4309" s="600"/>
      <c r="C4309" s="604"/>
      <c r="D4309" s="668"/>
      <c r="E4309" s="668"/>
      <c r="F4309" s="959"/>
      <c r="G4309" s="889"/>
      <c r="H4309" s="959"/>
      <c r="I4309" s="668"/>
      <c r="J4309" s="1"/>
    </row>
    <row r="4310" spans="1:10" ht="15.75" customHeight="1">
      <c r="A4310" s="668"/>
      <c r="B4310" s="600"/>
      <c r="C4310" s="604"/>
      <c r="D4310" s="668"/>
      <c r="E4310" s="668"/>
      <c r="F4310" s="959"/>
      <c r="G4310" s="889"/>
      <c r="H4310" s="959"/>
      <c r="I4310" s="668"/>
      <c r="J4310" s="1"/>
    </row>
    <row r="4311" spans="1:10" ht="15.75" customHeight="1">
      <c r="A4311" s="381" t="s">
        <v>18</v>
      </c>
      <c r="B4311" s="2245" t="s">
        <v>7561</v>
      </c>
      <c r="C4311" s="2080"/>
      <c r="D4311" s="2080"/>
      <c r="E4311" s="2080"/>
      <c r="F4311" s="2080"/>
      <c r="G4311" s="2080"/>
      <c r="H4311" s="2080"/>
      <c r="I4311" s="2081"/>
      <c r="J4311" s="1"/>
    </row>
    <row r="4312" spans="1:10" ht="15.75" customHeight="1">
      <c r="A4312" s="381" t="s">
        <v>1638</v>
      </c>
      <c r="B4312" s="2245">
        <v>2</v>
      </c>
      <c r="C4312" s="2080"/>
      <c r="D4312" s="2080"/>
      <c r="E4312" s="2080"/>
      <c r="F4312" s="2080"/>
      <c r="G4312" s="2080"/>
      <c r="H4312" s="2080"/>
      <c r="I4312" s="2081"/>
      <c r="J4312" s="1"/>
    </row>
    <row r="4313" spans="1:10" ht="12.75" customHeight="1">
      <c r="A4313" s="2256" t="s">
        <v>1641</v>
      </c>
      <c r="B4313" s="2080"/>
      <c r="C4313" s="2080"/>
      <c r="D4313" s="2080"/>
      <c r="E4313" s="2081"/>
      <c r="F4313" s="2245" t="s">
        <v>1642</v>
      </c>
      <c r="G4313" s="2080"/>
      <c r="H4313" s="2080"/>
      <c r="I4313" s="2081"/>
      <c r="J4313" s="1"/>
    </row>
    <row r="4314" spans="1:10" ht="38.25" customHeight="1">
      <c r="A4314" s="381" t="s">
        <v>1643</v>
      </c>
      <c r="B4314" s="384" t="s">
        <v>1644</v>
      </c>
      <c r="C4314" s="381" t="s">
        <v>1645</v>
      </c>
      <c r="D4314" s="837" t="s">
        <v>1646</v>
      </c>
      <c r="E4314" s="381" t="s">
        <v>1648</v>
      </c>
      <c r="F4314" s="1711" t="s">
        <v>1649</v>
      </c>
      <c r="G4314" s="384" t="s">
        <v>1665</v>
      </c>
      <c r="H4314" s="384" t="s">
        <v>1666</v>
      </c>
      <c r="I4314" s="381" t="s">
        <v>1667</v>
      </c>
      <c r="J4314" s="1"/>
    </row>
    <row r="4315" spans="1:10" ht="12.75" customHeight="1">
      <c r="A4315" s="945" t="s">
        <v>7562</v>
      </c>
      <c r="B4315" s="944" t="s">
        <v>4911</v>
      </c>
      <c r="C4315" s="927">
        <v>24</v>
      </c>
      <c r="D4315" s="927" t="s">
        <v>1688</v>
      </c>
      <c r="E4315" s="927" t="s">
        <v>1689</v>
      </c>
      <c r="F4315" s="945" t="s">
        <v>970</v>
      </c>
      <c r="G4315" s="940" t="s">
        <v>48</v>
      </c>
      <c r="H4315" s="945" t="s">
        <v>59</v>
      </c>
      <c r="I4315" s="927" t="s">
        <v>29</v>
      </c>
      <c r="J4315" s="1"/>
    </row>
    <row r="4316" spans="1:10" ht="12.75" customHeight="1">
      <c r="A4316" s="945" t="s">
        <v>7562</v>
      </c>
      <c r="B4316" s="944" t="s">
        <v>4911</v>
      </c>
      <c r="C4316" s="927">
        <v>24</v>
      </c>
      <c r="D4316" s="927" t="s">
        <v>1688</v>
      </c>
      <c r="E4316" s="927" t="s">
        <v>1689</v>
      </c>
      <c r="F4316" s="945" t="s">
        <v>969</v>
      </c>
      <c r="G4316" s="940" t="s">
        <v>48</v>
      </c>
      <c r="H4316" s="945" t="s">
        <v>59</v>
      </c>
      <c r="I4316" s="927" t="s">
        <v>29</v>
      </c>
      <c r="J4316" s="1"/>
    </row>
    <row r="4317" spans="1:10" ht="12.75" customHeight="1">
      <c r="A4317" s="543"/>
      <c r="B4317" s="1468"/>
      <c r="C4317" s="543"/>
      <c r="D4317" s="543"/>
      <c r="E4317" s="604"/>
      <c r="F4317" s="1468"/>
      <c r="G4317" s="1799"/>
      <c r="H4317" s="1468"/>
      <c r="I4317" s="543"/>
      <c r="J4317" s="1"/>
    </row>
    <row r="4318" spans="1:10" ht="12.75" customHeight="1">
      <c r="A4318" s="381" t="s">
        <v>18</v>
      </c>
      <c r="B4318" s="2245" t="s">
        <v>7564</v>
      </c>
      <c r="C4318" s="2080"/>
      <c r="D4318" s="2080"/>
      <c r="E4318" s="2080"/>
      <c r="F4318" s="2080"/>
      <c r="G4318" s="2080"/>
      <c r="H4318" s="2080"/>
      <c r="I4318" s="2081"/>
      <c r="J4318" s="1"/>
    </row>
    <row r="4319" spans="1:10" ht="12.75" customHeight="1">
      <c r="A4319" s="381" t="s">
        <v>1638</v>
      </c>
      <c r="B4319" s="2245">
        <v>2</v>
      </c>
      <c r="C4319" s="2080"/>
      <c r="D4319" s="2080"/>
      <c r="E4319" s="2080"/>
      <c r="F4319" s="2080"/>
      <c r="G4319" s="2080"/>
      <c r="H4319" s="2080"/>
      <c r="I4319" s="2081"/>
      <c r="J4319" s="1"/>
    </row>
    <row r="4320" spans="1:10" ht="12.75" customHeight="1">
      <c r="A4320" s="2256" t="s">
        <v>1641</v>
      </c>
      <c r="B4320" s="2080"/>
      <c r="C4320" s="2080"/>
      <c r="D4320" s="2080"/>
      <c r="E4320" s="2081"/>
      <c r="F4320" s="2245" t="s">
        <v>1642</v>
      </c>
      <c r="G4320" s="2080"/>
      <c r="H4320" s="2080"/>
      <c r="I4320" s="2081"/>
      <c r="J4320" s="1"/>
    </row>
    <row r="4321" spans="1:10" ht="38.25" customHeight="1">
      <c r="A4321" s="381" t="s">
        <v>1643</v>
      </c>
      <c r="B4321" s="384" t="s">
        <v>1644</v>
      </c>
      <c r="C4321" s="381" t="s">
        <v>1645</v>
      </c>
      <c r="D4321" s="837" t="s">
        <v>1646</v>
      </c>
      <c r="E4321" s="381" t="s">
        <v>1648</v>
      </c>
      <c r="F4321" s="1711" t="s">
        <v>1649</v>
      </c>
      <c r="G4321" s="384" t="s">
        <v>1665</v>
      </c>
      <c r="H4321" s="384" t="s">
        <v>1666</v>
      </c>
      <c r="I4321" s="381" t="s">
        <v>1667</v>
      </c>
      <c r="J4321" s="1"/>
    </row>
    <row r="4322" spans="1:10" ht="12.75" customHeight="1">
      <c r="A4322" s="945" t="s">
        <v>7565</v>
      </c>
      <c r="B4322" s="944" t="s">
        <v>7566</v>
      </c>
      <c r="C4322" s="927">
        <v>22</v>
      </c>
      <c r="D4322" s="927" t="s">
        <v>1688</v>
      </c>
      <c r="E4322" s="927" t="s">
        <v>1689</v>
      </c>
      <c r="F4322" s="945" t="s">
        <v>973</v>
      </c>
      <c r="G4322" s="940" t="s">
        <v>48</v>
      </c>
      <c r="H4322" s="945" t="s">
        <v>974</v>
      </c>
      <c r="I4322" s="927" t="s">
        <v>37</v>
      </c>
      <c r="J4322" s="1"/>
    </row>
    <row r="4323" spans="1:10" ht="12.75" customHeight="1">
      <c r="A4323" s="945" t="s">
        <v>7565</v>
      </c>
      <c r="B4323" s="944" t="s">
        <v>7566</v>
      </c>
      <c r="C4323" s="927">
        <v>22</v>
      </c>
      <c r="D4323" s="927" t="s">
        <v>1688</v>
      </c>
      <c r="E4323" s="927" t="s">
        <v>1689</v>
      </c>
      <c r="F4323" s="945" t="s">
        <v>977</v>
      </c>
      <c r="G4323" s="940" t="s">
        <v>48</v>
      </c>
      <c r="H4323" s="945" t="s">
        <v>974</v>
      </c>
      <c r="I4323" s="927" t="s">
        <v>37</v>
      </c>
      <c r="J4323" s="1"/>
    </row>
    <row r="4324" spans="1:10" ht="12.75" customHeight="1">
      <c r="A4324" s="672"/>
      <c r="B4324" s="961"/>
      <c r="C4324" s="672"/>
      <c r="D4324" s="1833"/>
      <c r="E4324" s="672"/>
      <c r="F4324" s="1658"/>
      <c r="G4324" s="600"/>
      <c r="H4324" s="600"/>
      <c r="I4324" s="604"/>
      <c r="J4324" s="1"/>
    </row>
    <row r="4325" spans="1:10" ht="12.75" customHeight="1">
      <c r="A4325" s="381" t="s">
        <v>18</v>
      </c>
      <c r="B4325" s="2245" t="s">
        <v>7573</v>
      </c>
      <c r="C4325" s="2080"/>
      <c r="D4325" s="2080"/>
      <c r="E4325" s="2080"/>
      <c r="F4325" s="2080"/>
      <c r="G4325" s="2080"/>
      <c r="H4325" s="2080"/>
      <c r="I4325" s="2081"/>
      <c r="J4325" s="1"/>
    </row>
    <row r="4326" spans="1:10" ht="12.75" customHeight="1">
      <c r="A4326" s="381" t="s">
        <v>1638</v>
      </c>
      <c r="B4326" s="2245" t="s">
        <v>1527</v>
      </c>
      <c r="C4326" s="2080"/>
      <c r="D4326" s="2080"/>
      <c r="E4326" s="2080"/>
      <c r="F4326" s="2080"/>
      <c r="G4326" s="2080"/>
      <c r="H4326" s="2080"/>
      <c r="I4326" s="2081"/>
      <c r="J4326" s="1"/>
    </row>
    <row r="4327" spans="1:10" ht="12.75" customHeight="1">
      <c r="A4327" s="381" t="s">
        <v>18</v>
      </c>
      <c r="B4327" s="2245" t="s">
        <v>7574</v>
      </c>
      <c r="C4327" s="2080"/>
      <c r="D4327" s="2080"/>
      <c r="E4327" s="2080"/>
      <c r="F4327" s="2080"/>
      <c r="G4327" s="2080"/>
      <c r="H4327" s="2080"/>
      <c r="I4327" s="2081"/>
      <c r="J4327" s="1"/>
    </row>
    <row r="4328" spans="1:10" ht="12.75" customHeight="1">
      <c r="A4328" s="2256" t="s">
        <v>1641</v>
      </c>
      <c r="B4328" s="2080"/>
      <c r="C4328" s="2080"/>
      <c r="D4328" s="2080"/>
      <c r="E4328" s="2081"/>
      <c r="F4328" s="2245" t="s">
        <v>1642</v>
      </c>
      <c r="G4328" s="2080"/>
      <c r="H4328" s="2080"/>
      <c r="I4328" s="2081"/>
      <c r="J4328" s="1"/>
    </row>
    <row r="4329" spans="1:10" ht="38.25" customHeight="1">
      <c r="A4329" s="381" t="s">
        <v>1643</v>
      </c>
      <c r="B4329" s="384" t="s">
        <v>1644</v>
      </c>
      <c r="C4329" s="381" t="s">
        <v>1645</v>
      </c>
      <c r="D4329" s="837" t="s">
        <v>1646</v>
      </c>
      <c r="E4329" s="381" t="s">
        <v>1648</v>
      </c>
      <c r="F4329" s="1846" t="s">
        <v>1649</v>
      </c>
      <c r="G4329" s="1667" t="s">
        <v>1665</v>
      </c>
      <c r="H4329" s="1667" t="s">
        <v>1666</v>
      </c>
      <c r="I4329" s="1668" t="s">
        <v>1667</v>
      </c>
      <c r="J4329" s="1"/>
    </row>
    <row r="4330" spans="1:10" ht="12.75" customHeight="1">
      <c r="A4330" s="919" t="s">
        <v>7575</v>
      </c>
      <c r="B4330" s="919" t="s">
        <v>7576</v>
      </c>
      <c r="C4330" s="925">
        <v>202</v>
      </c>
      <c r="D4330" s="2277" t="s">
        <v>1688</v>
      </c>
      <c r="E4330" s="2297" t="s">
        <v>1705</v>
      </c>
      <c r="F4330" s="2264" t="s">
        <v>995</v>
      </c>
      <c r="G4330" s="2277" t="s">
        <v>48</v>
      </c>
      <c r="H4330" s="2277" t="s">
        <v>59</v>
      </c>
      <c r="I4330" s="2277" t="s">
        <v>29</v>
      </c>
      <c r="J4330" s="1"/>
    </row>
    <row r="4331" spans="1:10" ht="12.75" customHeight="1">
      <c r="A4331" s="919" t="s">
        <v>2743</v>
      </c>
      <c r="B4331" s="919" t="s">
        <v>2744</v>
      </c>
      <c r="C4331" s="925">
        <v>122</v>
      </c>
      <c r="D4331" s="2088"/>
      <c r="E4331" s="2088"/>
      <c r="F4331" s="2088"/>
      <c r="G4331" s="2088"/>
      <c r="H4331" s="2088"/>
      <c r="I4331" s="2088"/>
      <c r="J4331" s="1"/>
    </row>
    <row r="4332" spans="1:10" ht="12.75" customHeight="1">
      <c r="A4332" s="919" t="s">
        <v>2777</v>
      </c>
      <c r="B4332" s="919" t="s">
        <v>2634</v>
      </c>
      <c r="C4332" s="925"/>
      <c r="D4332" s="2088"/>
      <c r="E4332" s="2088"/>
      <c r="F4332" s="2088"/>
      <c r="G4332" s="2088"/>
      <c r="H4332" s="2088"/>
      <c r="I4332" s="2088"/>
      <c r="J4332" s="1"/>
    </row>
    <row r="4333" spans="1:10" ht="12.75" customHeight="1">
      <c r="A4333" s="919" t="s">
        <v>2738</v>
      </c>
      <c r="B4333" s="919" t="s">
        <v>7577</v>
      </c>
      <c r="C4333" s="925">
        <v>303</v>
      </c>
      <c r="D4333" s="2088"/>
      <c r="E4333" s="2088"/>
      <c r="F4333" s="2088"/>
      <c r="G4333" s="2088"/>
      <c r="H4333" s="2088"/>
      <c r="I4333" s="2088"/>
      <c r="J4333" s="1"/>
    </row>
    <row r="4334" spans="1:10" ht="12.75" customHeight="1">
      <c r="A4334" s="919" t="s">
        <v>7578</v>
      </c>
      <c r="B4334" s="919" t="s">
        <v>2527</v>
      </c>
      <c r="C4334" s="925">
        <v>202</v>
      </c>
      <c r="D4334" s="2088"/>
      <c r="E4334" s="2088"/>
      <c r="F4334" s="2088"/>
      <c r="G4334" s="2088"/>
      <c r="H4334" s="2088"/>
      <c r="I4334" s="2088"/>
      <c r="J4334" s="1"/>
    </row>
    <row r="4335" spans="1:10" ht="12.75" customHeight="1">
      <c r="A4335" s="919" t="s">
        <v>2216</v>
      </c>
      <c r="B4335" s="919" t="s">
        <v>7579</v>
      </c>
      <c r="C4335" s="925">
        <v>202</v>
      </c>
      <c r="D4335" s="2083"/>
      <c r="E4335" s="2083"/>
      <c r="F4335" s="2083"/>
      <c r="G4335" s="2083"/>
      <c r="H4335" s="2083"/>
      <c r="I4335" s="2083"/>
      <c r="J4335" s="1"/>
    </row>
    <row r="4336" spans="1:10" ht="12.75" customHeight="1">
      <c r="A4336" s="919" t="s">
        <v>7580</v>
      </c>
      <c r="B4336" s="919" t="s">
        <v>4265</v>
      </c>
      <c r="C4336" s="925">
        <v>303</v>
      </c>
      <c r="D4336" s="2262" t="s">
        <v>1688</v>
      </c>
      <c r="E4336" s="2262" t="s">
        <v>1705</v>
      </c>
      <c r="F4336" s="2264" t="s">
        <v>997</v>
      </c>
      <c r="G4336" s="2277" t="s">
        <v>3312</v>
      </c>
      <c r="H4336" s="2277" t="s">
        <v>59</v>
      </c>
      <c r="I4336" s="2277" t="s">
        <v>29</v>
      </c>
      <c r="J4336" s="1"/>
    </row>
    <row r="4337" spans="1:10" ht="12.75" customHeight="1">
      <c r="A4337" s="919" t="s">
        <v>7580</v>
      </c>
      <c r="B4337" s="919" t="s">
        <v>4265</v>
      </c>
      <c r="C4337" s="925">
        <v>303</v>
      </c>
      <c r="D4337" s="2088"/>
      <c r="E4337" s="2088"/>
      <c r="F4337" s="2088"/>
      <c r="G4337" s="2088"/>
      <c r="H4337" s="2088"/>
      <c r="I4337" s="2088"/>
      <c r="J4337" s="1"/>
    </row>
    <row r="4338" spans="1:10" ht="12.75" customHeight="1">
      <c r="A4338" s="919" t="s">
        <v>7580</v>
      </c>
      <c r="B4338" s="919" t="s">
        <v>4265</v>
      </c>
      <c r="C4338" s="925">
        <v>303</v>
      </c>
      <c r="D4338" s="2088"/>
      <c r="E4338" s="2088"/>
      <c r="F4338" s="2088"/>
      <c r="G4338" s="2088"/>
      <c r="H4338" s="2088"/>
      <c r="I4338" s="2088"/>
      <c r="J4338" s="1"/>
    </row>
    <row r="4339" spans="1:10" ht="12.75" customHeight="1">
      <c r="A4339" s="919" t="s">
        <v>7580</v>
      </c>
      <c r="B4339" s="919" t="s">
        <v>4265</v>
      </c>
      <c r="C4339" s="925">
        <v>303</v>
      </c>
      <c r="D4339" s="2088"/>
      <c r="E4339" s="2088"/>
      <c r="F4339" s="2088"/>
      <c r="G4339" s="2088"/>
      <c r="H4339" s="2088"/>
      <c r="I4339" s="2088"/>
      <c r="J4339" s="1"/>
    </row>
    <row r="4340" spans="1:10" ht="12.75" customHeight="1">
      <c r="A4340" s="919" t="s">
        <v>7580</v>
      </c>
      <c r="B4340" s="919" t="s">
        <v>4265</v>
      </c>
      <c r="C4340" s="925">
        <v>303</v>
      </c>
      <c r="D4340" s="2088"/>
      <c r="E4340" s="2088"/>
      <c r="F4340" s="2088"/>
      <c r="G4340" s="2088"/>
      <c r="H4340" s="2088"/>
      <c r="I4340" s="2088"/>
      <c r="J4340" s="1"/>
    </row>
    <row r="4341" spans="1:10" ht="12.75" customHeight="1">
      <c r="A4341" s="919" t="s">
        <v>7580</v>
      </c>
      <c r="B4341" s="919" t="s">
        <v>4265</v>
      </c>
      <c r="C4341" s="925">
        <v>303</v>
      </c>
      <c r="D4341" s="2088"/>
      <c r="E4341" s="2088"/>
      <c r="F4341" s="2088"/>
      <c r="G4341" s="2088"/>
      <c r="H4341" s="2088"/>
      <c r="I4341" s="2088"/>
      <c r="J4341" s="1"/>
    </row>
    <row r="4342" spans="1:10" ht="12.75" customHeight="1">
      <c r="A4342" s="919" t="s">
        <v>7580</v>
      </c>
      <c r="B4342" s="919" t="s">
        <v>4265</v>
      </c>
      <c r="C4342" s="925">
        <v>303</v>
      </c>
      <c r="D4342" s="2083"/>
      <c r="E4342" s="2083"/>
      <c r="F4342" s="2083"/>
      <c r="G4342" s="2083"/>
      <c r="H4342" s="2083"/>
      <c r="I4342" s="2083"/>
      <c r="J4342" s="1"/>
    </row>
    <row r="4343" spans="1:10" ht="12.75" customHeight="1">
      <c r="A4343" s="919" t="s">
        <v>4475</v>
      </c>
      <c r="B4343" s="919" t="s">
        <v>4265</v>
      </c>
      <c r="C4343" s="925">
        <v>202</v>
      </c>
      <c r="D4343" s="2262" t="s">
        <v>1688</v>
      </c>
      <c r="E4343" s="2262" t="s">
        <v>1705</v>
      </c>
      <c r="F4343" s="2264" t="s">
        <v>7582</v>
      </c>
      <c r="G4343" s="2277" t="s">
        <v>48</v>
      </c>
      <c r="H4343" s="2277" t="s">
        <v>59</v>
      </c>
      <c r="I4343" s="2277" t="s">
        <v>29</v>
      </c>
      <c r="J4343" s="1"/>
    </row>
    <row r="4344" spans="1:10" ht="12.75" customHeight="1">
      <c r="A4344" s="919" t="s">
        <v>4475</v>
      </c>
      <c r="B4344" s="919" t="s">
        <v>4265</v>
      </c>
      <c r="C4344" s="925">
        <v>202</v>
      </c>
      <c r="D4344" s="2088"/>
      <c r="E4344" s="2088"/>
      <c r="F4344" s="2088"/>
      <c r="G4344" s="2088"/>
      <c r="H4344" s="2088"/>
      <c r="I4344" s="2088"/>
      <c r="J4344" s="1"/>
    </row>
    <row r="4345" spans="1:10" ht="12.75" customHeight="1">
      <c r="A4345" s="919" t="s">
        <v>4475</v>
      </c>
      <c r="B4345" s="919" t="s">
        <v>4265</v>
      </c>
      <c r="C4345" s="925">
        <v>202</v>
      </c>
      <c r="D4345" s="2088"/>
      <c r="E4345" s="2088"/>
      <c r="F4345" s="2088"/>
      <c r="G4345" s="2088"/>
      <c r="H4345" s="2088"/>
      <c r="I4345" s="2088"/>
      <c r="J4345" s="1"/>
    </row>
    <row r="4346" spans="1:10" ht="12.75" customHeight="1">
      <c r="A4346" s="919" t="s">
        <v>4475</v>
      </c>
      <c r="B4346" s="919" t="s">
        <v>4265</v>
      </c>
      <c r="C4346" s="925">
        <v>202</v>
      </c>
      <c r="D4346" s="2088"/>
      <c r="E4346" s="2088"/>
      <c r="F4346" s="2088"/>
      <c r="G4346" s="2088"/>
      <c r="H4346" s="2088"/>
      <c r="I4346" s="2088"/>
      <c r="J4346" s="1"/>
    </row>
    <row r="4347" spans="1:10" ht="12.75" customHeight="1">
      <c r="A4347" s="919" t="s">
        <v>4475</v>
      </c>
      <c r="B4347" s="919" t="s">
        <v>4265</v>
      </c>
      <c r="C4347" s="925">
        <v>202</v>
      </c>
      <c r="D4347" s="2088"/>
      <c r="E4347" s="2088"/>
      <c r="F4347" s="2088"/>
      <c r="G4347" s="2088"/>
      <c r="H4347" s="2088"/>
      <c r="I4347" s="2088"/>
      <c r="J4347" s="1"/>
    </row>
    <row r="4348" spans="1:10" ht="12.75" customHeight="1">
      <c r="A4348" s="919" t="s">
        <v>4475</v>
      </c>
      <c r="B4348" s="919" t="s">
        <v>4265</v>
      </c>
      <c r="C4348" s="925">
        <v>202</v>
      </c>
      <c r="D4348" s="2088"/>
      <c r="E4348" s="2088"/>
      <c r="F4348" s="2088"/>
      <c r="G4348" s="2088"/>
      <c r="H4348" s="2088"/>
      <c r="I4348" s="2088"/>
      <c r="J4348" s="1"/>
    </row>
    <row r="4349" spans="1:10" ht="12.75" customHeight="1">
      <c r="A4349" s="919" t="s">
        <v>4475</v>
      </c>
      <c r="B4349" s="919" t="s">
        <v>4265</v>
      </c>
      <c r="C4349" s="925">
        <v>202</v>
      </c>
      <c r="D4349" s="2088"/>
      <c r="E4349" s="2088"/>
      <c r="F4349" s="2088"/>
      <c r="G4349" s="2088"/>
      <c r="H4349" s="2088"/>
      <c r="I4349" s="2088"/>
      <c r="J4349" s="1"/>
    </row>
    <row r="4350" spans="1:10" ht="12.75" customHeight="1">
      <c r="A4350" s="926" t="s">
        <v>4532</v>
      </c>
      <c r="B4350" s="917" t="s">
        <v>7584</v>
      </c>
      <c r="C4350" s="939">
        <v>122</v>
      </c>
      <c r="D4350" s="2088"/>
      <c r="E4350" s="2088"/>
      <c r="F4350" s="2088"/>
      <c r="G4350" s="2088"/>
      <c r="H4350" s="2088"/>
      <c r="I4350" s="2088"/>
      <c r="J4350" s="1"/>
    </row>
    <row r="4351" spans="1:10" ht="12.75" customHeight="1">
      <c r="A4351" s="919" t="s">
        <v>4475</v>
      </c>
      <c r="B4351" s="919" t="s">
        <v>4265</v>
      </c>
      <c r="C4351" s="925">
        <v>202</v>
      </c>
      <c r="D4351" s="2083"/>
      <c r="E4351" s="2083"/>
      <c r="F4351" s="2083"/>
      <c r="G4351" s="2083"/>
      <c r="H4351" s="2083"/>
      <c r="I4351" s="2083"/>
      <c r="J4351" s="1"/>
    </row>
    <row r="4352" spans="1:10" ht="12.75" customHeight="1">
      <c r="A4352" s="919" t="s">
        <v>4475</v>
      </c>
      <c r="B4352" s="919" t="s">
        <v>4265</v>
      </c>
      <c r="C4352" s="925">
        <v>202</v>
      </c>
      <c r="D4352" s="2262" t="s">
        <v>1688</v>
      </c>
      <c r="E4352" s="2262" t="s">
        <v>1705</v>
      </c>
      <c r="F4352" s="2264" t="s">
        <v>999</v>
      </c>
      <c r="G4352" s="2277" t="s">
        <v>48</v>
      </c>
      <c r="H4352" s="2277" t="s">
        <v>59</v>
      </c>
      <c r="I4352" s="2277" t="s">
        <v>29</v>
      </c>
      <c r="J4352" s="1"/>
    </row>
    <row r="4353" spans="1:10" ht="12.75" customHeight="1">
      <c r="A4353" s="919" t="s">
        <v>7601</v>
      </c>
      <c r="B4353" s="919" t="s">
        <v>4265</v>
      </c>
      <c r="C4353" s="925">
        <v>202</v>
      </c>
      <c r="D4353" s="2088"/>
      <c r="E4353" s="2088"/>
      <c r="F4353" s="2088"/>
      <c r="G4353" s="2088"/>
      <c r="H4353" s="2088"/>
      <c r="I4353" s="2088"/>
      <c r="J4353" s="1"/>
    </row>
    <row r="4354" spans="1:10" ht="12.75" customHeight="1">
      <c r="A4354" s="919" t="s">
        <v>7601</v>
      </c>
      <c r="B4354" s="919" t="s">
        <v>4265</v>
      </c>
      <c r="C4354" s="925">
        <v>202</v>
      </c>
      <c r="D4354" s="2088"/>
      <c r="E4354" s="2088"/>
      <c r="F4354" s="2088"/>
      <c r="G4354" s="2088"/>
      <c r="H4354" s="2088"/>
      <c r="I4354" s="2088"/>
      <c r="J4354" s="1"/>
    </row>
    <row r="4355" spans="1:10" ht="12.75" customHeight="1">
      <c r="A4355" s="919" t="s">
        <v>4503</v>
      </c>
      <c r="B4355" s="919" t="s">
        <v>4265</v>
      </c>
      <c r="C4355" s="925">
        <v>244</v>
      </c>
      <c r="D4355" s="2088"/>
      <c r="E4355" s="2088"/>
      <c r="F4355" s="2088"/>
      <c r="G4355" s="2088"/>
      <c r="H4355" s="2088"/>
      <c r="I4355" s="2088"/>
      <c r="J4355" s="1"/>
    </row>
    <row r="4356" spans="1:10" ht="12.75" customHeight="1">
      <c r="A4356" s="919" t="s">
        <v>4475</v>
      </c>
      <c r="B4356" s="919" t="s">
        <v>4265</v>
      </c>
      <c r="C4356" s="925">
        <v>202</v>
      </c>
      <c r="D4356" s="2088"/>
      <c r="E4356" s="2088"/>
      <c r="F4356" s="2088"/>
      <c r="G4356" s="2088"/>
      <c r="H4356" s="2088"/>
      <c r="I4356" s="2088"/>
      <c r="J4356" s="1"/>
    </row>
    <row r="4357" spans="1:10" ht="12.75" customHeight="1">
      <c r="A4357" s="919" t="s">
        <v>7601</v>
      </c>
      <c r="B4357" s="919" t="s">
        <v>4265</v>
      </c>
      <c r="C4357" s="925">
        <v>202</v>
      </c>
      <c r="D4357" s="2088"/>
      <c r="E4357" s="2088"/>
      <c r="F4357" s="2088"/>
      <c r="G4357" s="2088"/>
      <c r="H4357" s="2088"/>
      <c r="I4357" s="2088"/>
      <c r="J4357" s="1"/>
    </row>
    <row r="4358" spans="1:10" ht="12.75" customHeight="1">
      <c r="A4358" s="919" t="s">
        <v>4475</v>
      </c>
      <c r="B4358" s="919" t="s">
        <v>4265</v>
      </c>
      <c r="C4358" s="925">
        <v>202</v>
      </c>
      <c r="D4358" s="2088"/>
      <c r="E4358" s="2088"/>
      <c r="F4358" s="2088"/>
      <c r="G4358" s="2088"/>
      <c r="H4358" s="2088"/>
      <c r="I4358" s="2088"/>
      <c r="J4358" s="1"/>
    </row>
    <row r="4359" spans="1:10" ht="12.75" customHeight="1">
      <c r="A4359" s="919" t="s">
        <v>4475</v>
      </c>
      <c r="B4359" s="919" t="s">
        <v>4265</v>
      </c>
      <c r="C4359" s="925">
        <v>202</v>
      </c>
      <c r="D4359" s="2088"/>
      <c r="E4359" s="2088"/>
      <c r="F4359" s="2088"/>
      <c r="G4359" s="2088"/>
      <c r="H4359" s="2088"/>
      <c r="I4359" s="2088"/>
      <c r="J4359" s="1"/>
    </row>
    <row r="4360" spans="1:10" ht="12.75" customHeight="1">
      <c r="A4360" s="919" t="s">
        <v>4604</v>
      </c>
      <c r="B4360" s="919" t="s">
        <v>4285</v>
      </c>
      <c r="C4360" s="925">
        <v>202</v>
      </c>
      <c r="D4360" s="2083"/>
      <c r="E4360" s="2083"/>
      <c r="F4360" s="2083"/>
      <c r="G4360" s="2083"/>
      <c r="H4360" s="2083"/>
      <c r="I4360" s="2083"/>
      <c r="J4360" s="1"/>
    </row>
    <row r="4361" spans="1:10" ht="12.75" customHeight="1">
      <c r="A4361" s="919" t="s">
        <v>7601</v>
      </c>
      <c r="B4361" s="919" t="s">
        <v>4265</v>
      </c>
      <c r="C4361" s="925">
        <v>202</v>
      </c>
      <c r="D4361" s="2262" t="s">
        <v>1688</v>
      </c>
      <c r="E4361" s="2262" t="s">
        <v>1705</v>
      </c>
      <c r="F4361" s="2264" t="s">
        <v>998</v>
      </c>
      <c r="G4361" s="2277" t="s">
        <v>48</v>
      </c>
      <c r="H4361" s="2277" t="s">
        <v>59</v>
      </c>
      <c r="I4361" s="2277" t="s">
        <v>29</v>
      </c>
      <c r="J4361" s="1"/>
    </row>
    <row r="4362" spans="1:10" ht="12.75" customHeight="1">
      <c r="A4362" s="919" t="s">
        <v>4604</v>
      </c>
      <c r="B4362" s="919" t="s">
        <v>4265</v>
      </c>
      <c r="C4362" s="925">
        <v>223</v>
      </c>
      <c r="D4362" s="2088"/>
      <c r="E4362" s="2088"/>
      <c r="F4362" s="2088"/>
      <c r="G4362" s="2088"/>
      <c r="H4362" s="2088"/>
      <c r="I4362" s="2088"/>
      <c r="J4362" s="1"/>
    </row>
    <row r="4363" spans="1:10" ht="12.75" customHeight="1">
      <c r="A4363" s="940" t="s">
        <v>6887</v>
      </c>
      <c r="B4363" s="940" t="s">
        <v>4265</v>
      </c>
      <c r="C4363" s="925">
        <v>202</v>
      </c>
      <c r="D4363" s="2088"/>
      <c r="E4363" s="2088"/>
      <c r="F4363" s="2088"/>
      <c r="G4363" s="2088"/>
      <c r="H4363" s="2088"/>
      <c r="I4363" s="2088"/>
      <c r="J4363" s="1"/>
    </row>
    <row r="4364" spans="1:10" ht="12.75" customHeight="1">
      <c r="A4364" s="940" t="s">
        <v>7603</v>
      </c>
      <c r="B4364" s="940" t="s">
        <v>7584</v>
      </c>
      <c r="C4364" s="925">
        <v>223</v>
      </c>
      <c r="D4364" s="2088"/>
      <c r="E4364" s="2088"/>
      <c r="F4364" s="2088"/>
      <c r="G4364" s="2088"/>
      <c r="H4364" s="2088"/>
      <c r="I4364" s="2088"/>
      <c r="J4364" s="1"/>
    </row>
    <row r="4365" spans="1:10" ht="12.75" customHeight="1">
      <c r="A4365" s="940" t="s">
        <v>7604</v>
      </c>
      <c r="B4365" s="940" t="s">
        <v>7605</v>
      </c>
      <c r="C4365" s="925">
        <v>223</v>
      </c>
      <c r="D4365" s="2088"/>
      <c r="E4365" s="2088"/>
      <c r="F4365" s="2088"/>
      <c r="G4365" s="2088"/>
      <c r="H4365" s="2088"/>
      <c r="I4365" s="2088"/>
      <c r="J4365" s="1"/>
    </row>
    <row r="4366" spans="1:10" ht="12.75" customHeight="1">
      <c r="A4366" s="940" t="s">
        <v>7606</v>
      </c>
      <c r="B4366" s="940" t="s">
        <v>4960</v>
      </c>
      <c r="C4366" s="925">
        <v>223</v>
      </c>
      <c r="D4366" s="2088"/>
      <c r="E4366" s="2088"/>
      <c r="F4366" s="2088"/>
      <c r="G4366" s="2088"/>
      <c r="H4366" s="2088"/>
      <c r="I4366" s="2088"/>
      <c r="J4366" s="1"/>
    </row>
    <row r="4367" spans="1:10" ht="12.75" customHeight="1">
      <c r="A4367" s="919" t="s">
        <v>4475</v>
      </c>
      <c r="B4367" s="919" t="s">
        <v>4265</v>
      </c>
      <c r="C4367" s="925">
        <v>202</v>
      </c>
      <c r="D4367" s="2083"/>
      <c r="E4367" s="2083"/>
      <c r="F4367" s="2083"/>
      <c r="G4367" s="2083"/>
      <c r="H4367" s="2083"/>
      <c r="I4367" s="2083"/>
      <c r="J4367" s="1"/>
    </row>
    <row r="4368" spans="1:10" ht="12.75" customHeight="1">
      <c r="A4368" s="944" t="s">
        <v>7608</v>
      </c>
      <c r="B4368" s="944" t="s">
        <v>4265</v>
      </c>
      <c r="C4368" s="927">
        <v>202</v>
      </c>
      <c r="D4368" s="2262" t="s">
        <v>1688</v>
      </c>
      <c r="E4368" s="2262" t="s">
        <v>1689</v>
      </c>
      <c r="F4368" s="2264" t="s">
        <v>1000</v>
      </c>
      <c r="G4368" s="2277" t="s">
        <v>48</v>
      </c>
      <c r="H4368" s="2277" t="s">
        <v>59</v>
      </c>
      <c r="I4368" s="2277" t="s">
        <v>37</v>
      </c>
      <c r="J4368" s="1"/>
    </row>
    <row r="4369" spans="1:10" ht="12.75" customHeight="1">
      <c r="A4369" s="944" t="s">
        <v>7608</v>
      </c>
      <c r="B4369" s="944" t="s">
        <v>4265</v>
      </c>
      <c r="C4369" s="927">
        <v>202</v>
      </c>
      <c r="D4369" s="2088"/>
      <c r="E4369" s="2088"/>
      <c r="F4369" s="2088"/>
      <c r="G4369" s="2088"/>
      <c r="H4369" s="2088"/>
      <c r="I4369" s="2088"/>
      <c r="J4369" s="1"/>
    </row>
    <row r="4370" spans="1:10" ht="12.75" customHeight="1">
      <c r="A4370" s="944" t="s">
        <v>7608</v>
      </c>
      <c r="B4370" s="944" t="s">
        <v>4265</v>
      </c>
      <c r="C4370" s="927">
        <v>202</v>
      </c>
      <c r="D4370" s="2088"/>
      <c r="E4370" s="2088"/>
      <c r="F4370" s="2088"/>
      <c r="G4370" s="2088"/>
      <c r="H4370" s="2088"/>
      <c r="I4370" s="2088"/>
      <c r="J4370" s="1"/>
    </row>
    <row r="4371" spans="1:10" ht="12.75" customHeight="1">
      <c r="A4371" s="944" t="s">
        <v>7608</v>
      </c>
      <c r="B4371" s="944" t="s">
        <v>4265</v>
      </c>
      <c r="C4371" s="927">
        <v>202</v>
      </c>
      <c r="D4371" s="2088"/>
      <c r="E4371" s="2088"/>
      <c r="F4371" s="2088"/>
      <c r="G4371" s="2088"/>
      <c r="H4371" s="2088"/>
      <c r="I4371" s="2088"/>
      <c r="J4371" s="1"/>
    </row>
    <row r="4372" spans="1:10" ht="12.75" customHeight="1">
      <c r="A4372" s="944" t="s">
        <v>7608</v>
      </c>
      <c r="B4372" s="944" t="s">
        <v>4265</v>
      </c>
      <c r="C4372" s="927">
        <v>202</v>
      </c>
      <c r="D4372" s="2088"/>
      <c r="E4372" s="2088"/>
      <c r="F4372" s="2088"/>
      <c r="G4372" s="2088"/>
      <c r="H4372" s="2088"/>
      <c r="I4372" s="2088"/>
      <c r="J4372" s="1"/>
    </row>
    <row r="4373" spans="1:10" ht="12.75" customHeight="1">
      <c r="A4373" s="944" t="s">
        <v>7608</v>
      </c>
      <c r="B4373" s="944" t="s">
        <v>4265</v>
      </c>
      <c r="C4373" s="927">
        <v>202</v>
      </c>
      <c r="D4373" s="2083"/>
      <c r="E4373" s="2083"/>
      <c r="F4373" s="2083"/>
      <c r="G4373" s="2083"/>
      <c r="H4373" s="2083"/>
      <c r="I4373" s="2083"/>
      <c r="J4373" s="1"/>
    </row>
    <row r="4374" spans="1:10" ht="12.75" customHeight="1">
      <c r="A4374" s="944" t="s">
        <v>7608</v>
      </c>
      <c r="B4374" s="944" t="s">
        <v>4265</v>
      </c>
      <c r="C4374" s="927">
        <v>202</v>
      </c>
      <c r="D4374" s="2262" t="s">
        <v>1688</v>
      </c>
      <c r="E4374" s="2262" t="s">
        <v>1689</v>
      </c>
      <c r="F4374" s="2302" t="s">
        <v>6139</v>
      </c>
      <c r="G4374" s="2277" t="s">
        <v>48</v>
      </c>
      <c r="H4374" s="2262" t="s">
        <v>59</v>
      </c>
      <c r="I4374" s="2277" t="s">
        <v>37</v>
      </c>
      <c r="J4374" s="1"/>
    </row>
    <row r="4375" spans="1:10" ht="12.75" customHeight="1">
      <c r="A4375" s="944" t="s">
        <v>7608</v>
      </c>
      <c r="B4375" s="944" t="s">
        <v>4265</v>
      </c>
      <c r="C4375" s="927">
        <v>202</v>
      </c>
      <c r="D4375" s="2088"/>
      <c r="E4375" s="2088"/>
      <c r="F4375" s="2088"/>
      <c r="G4375" s="2088"/>
      <c r="H4375" s="2088"/>
      <c r="I4375" s="2088"/>
      <c r="J4375" s="1"/>
    </row>
    <row r="4376" spans="1:10" ht="12.75" customHeight="1">
      <c r="A4376" s="944" t="s">
        <v>7608</v>
      </c>
      <c r="B4376" s="944" t="s">
        <v>4265</v>
      </c>
      <c r="C4376" s="927">
        <v>202</v>
      </c>
      <c r="D4376" s="2088"/>
      <c r="E4376" s="2088"/>
      <c r="F4376" s="2088"/>
      <c r="G4376" s="2088"/>
      <c r="H4376" s="2088"/>
      <c r="I4376" s="2088"/>
      <c r="J4376" s="1"/>
    </row>
    <row r="4377" spans="1:10" ht="12.75" customHeight="1">
      <c r="A4377" s="919" t="s">
        <v>7608</v>
      </c>
      <c r="B4377" s="944" t="s">
        <v>4265</v>
      </c>
      <c r="C4377" s="927">
        <v>202</v>
      </c>
      <c r="D4377" s="2088"/>
      <c r="E4377" s="2088"/>
      <c r="F4377" s="2088"/>
      <c r="G4377" s="2088"/>
      <c r="H4377" s="2088"/>
      <c r="I4377" s="2088"/>
      <c r="J4377" s="1"/>
    </row>
    <row r="4378" spans="1:10" ht="12.75" customHeight="1">
      <c r="A4378" s="944" t="s">
        <v>7608</v>
      </c>
      <c r="B4378" s="944" t="s">
        <v>4265</v>
      </c>
      <c r="C4378" s="927">
        <v>202</v>
      </c>
      <c r="D4378" s="2088"/>
      <c r="E4378" s="2088"/>
      <c r="F4378" s="2088"/>
      <c r="G4378" s="2088"/>
      <c r="H4378" s="2088"/>
      <c r="I4378" s="2088"/>
      <c r="J4378" s="1"/>
    </row>
    <row r="4379" spans="1:10" ht="12.75" customHeight="1">
      <c r="A4379" s="944" t="s">
        <v>7608</v>
      </c>
      <c r="B4379" s="944" t="s">
        <v>4265</v>
      </c>
      <c r="C4379" s="927">
        <v>202</v>
      </c>
      <c r="D4379" s="2083"/>
      <c r="E4379" s="2083"/>
      <c r="F4379" s="2083"/>
      <c r="G4379" s="2083"/>
      <c r="H4379" s="2083"/>
      <c r="I4379" s="2083"/>
      <c r="J4379" s="1"/>
    </row>
    <row r="4380" spans="1:10" ht="12.75" customHeight="1">
      <c r="A4380" s="668"/>
      <c r="B4380" s="600"/>
      <c r="C4380" s="604"/>
      <c r="D4380" s="673"/>
      <c r="E4380" s="673"/>
      <c r="F4380" s="889"/>
      <c r="G4380" s="889"/>
      <c r="H4380" s="889"/>
      <c r="I4380" s="673"/>
      <c r="J4380" s="1"/>
    </row>
    <row r="4381" spans="1:10" ht="12.75" customHeight="1">
      <c r="A4381" s="668"/>
      <c r="B4381" s="600"/>
      <c r="C4381" s="604"/>
      <c r="D4381" s="673"/>
      <c r="E4381" s="673"/>
      <c r="F4381" s="889"/>
      <c r="G4381" s="889"/>
      <c r="H4381" s="889"/>
      <c r="I4381" s="673"/>
      <c r="J4381" s="1"/>
    </row>
    <row r="4382" spans="1:10" ht="12.75" customHeight="1">
      <c r="A4382" s="381" t="s">
        <v>18</v>
      </c>
      <c r="B4382" s="2245" t="s">
        <v>7611</v>
      </c>
      <c r="C4382" s="2080"/>
      <c r="D4382" s="2080"/>
      <c r="E4382" s="2080"/>
      <c r="F4382" s="2080"/>
      <c r="G4382" s="2080"/>
      <c r="H4382" s="2080"/>
      <c r="I4382" s="2081"/>
      <c r="J4382" s="1"/>
    </row>
    <row r="4383" spans="1:10" ht="12.75" customHeight="1">
      <c r="A4383" s="381" t="s">
        <v>1638</v>
      </c>
      <c r="B4383" s="2245" t="s">
        <v>1527</v>
      </c>
      <c r="C4383" s="2080"/>
      <c r="D4383" s="2080"/>
      <c r="E4383" s="2080"/>
      <c r="F4383" s="2080"/>
      <c r="G4383" s="2080"/>
      <c r="H4383" s="2080"/>
      <c r="I4383" s="2081"/>
      <c r="J4383" s="1"/>
    </row>
    <row r="4384" spans="1:10" ht="12.75" customHeight="1">
      <c r="A4384" s="2256" t="s">
        <v>1641</v>
      </c>
      <c r="B4384" s="2080"/>
      <c r="C4384" s="2080"/>
      <c r="D4384" s="2080"/>
      <c r="E4384" s="2081"/>
      <c r="F4384" s="2245" t="s">
        <v>1642</v>
      </c>
      <c r="G4384" s="2080"/>
      <c r="H4384" s="2080"/>
      <c r="I4384" s="2081"/>
      <c r="J4384" s="1"/>
    </row>
    <row r="4385" spans="1:10" ht="38.25" customHeight="1">
      <c r="A4385" s="381" t="s">
        <v>1643</v>
      </c>
      <c r="B4385" s="384" t="s">
        <v>1644</v>
      </c>
      <c r="C4385" s="381" t="s">
        <v>1645</v>
      </c>
      <c r="D4385" s="837" t="s">
        <v>1646</v>
      </c>
      <c r="E4385" s="381" t="s">
        <v>1648</v>
      </c>
      <c r="F4385" s="1846" t="s">
        <v>1649</v>
      </c>
      <c r="G4385" s="1667" t="s">
        <v>1665</v>
      </c>
      <c r="H4385" s="1667" t="s">
        <v>1666</v>
      </c>
      <c r="I4385" s="1668" t="s">
        <v>1667</v>
      </c>
      <c r="J4385" s="1"/>
    </row>
    <row r="4386" spans="1:10" ht="12.75" customHeight="1">
      <c r="A4386" s="944" t="s">
        <v>3310</v>
      </c>
      <c r="B4386" s="944" t="s">
        <v>3486</v>
      </c>
      <c r="C4386" s="927">
        <v>202</v>
      </c>
      <c r="D4386" s="2263" t="s">
        <v>1688</v>
      </c>
      <c r="E4386" s="2277" t="s">
        <v>1705</v>
      </c>
      <c r="F4386" s="2296" t="s">
        <v>1010</v>
      </c>
      <c r="G4386" s="2341" t="s">
        <v>48</v>
      </c>
      <c r="H4386" s="2277" t="s">
        <v>1005</v>
      </c>
      <c r="I4386" s="2277" t="s">
        <v>29</v>
      </c>
      <c r="J4386" s="1"/>
    </row>
    <row r="4387" spans="1:10" ht="12.75" customHeight="1">
      <c r="A4387" s="944" t="s">
        <v>3310</v>
      </c>
      <c r="B4387" s="944" t="s">
        <v>3486</v>
      </c>
      <c r="C4387" s="927">
        <v>202</v>
      </c>
      <c r="D4387" s="2088"/>
      <c r="E4387" s="2088"/>
      <c r="F4387" s="2088"/>
      <c r="G4387" s="2088"/>
      <c r="H4387" s="2088"/>
      <c r="I4387" s="2088"/>
      <c r="J4387" s="1"/>
    </row>
    <row r="4388" spans="1:10" ht="12.75" customHeight="1">
      <c r="A4388" s="944" t="s">
        <v>3310</v>
      </c>
      <c r="B4388" s="944" t="s">
        <v>3486</v>
      </c>
      <c r="C4388" s="927">
        <v>202</v>
      </c>
      <c r="D4388" s="2088"/>
      <c r="E4388" s="2088"/>
      <c r="F4388" s="2088"/>
      <c r="G4388" s="2088"/>
      <c r="H4388" s="2088"/>
      <c r="I4388" s="2088"/>
      <c r="J4388" s="1"/>
    </row>
    <row r="4389" spans="1:10" ht="12.75" customHeight="1">
      <c r="A4389" s="944" t="s">
        <v>3310</v>
      </c>
      <c r="B4389" s="944" t="s">
        <v>3486</v>
      </c>
      <c r="C4389" s="927">
        <v>202</v>
      </c>
      <c r="D4389" s="2088"/>
      <c r="E4389" s="2088"/>
      <c r="F4389" s="2088"/>
      <c r="G4389" s="2088"/>
      <c r="H4389" s="2088"/>
      <c r="I4389" s="2088"/>
      <c r="J4389" s="1"/>
    </row>
    <row r="4390" spans="1:10" ht="12.75" customHeight="1">
      <c r="A4390" s="944" t="s">
        <v>3310</v>
      </c>
      <c r="B4390" s="944" t="s">
        <v>3486</v>
      </c>
      <c r="C4390" s="927">
        <v>202</v>
      </c>
      <c r="D4390" s="2088"/>
      <c r="E4390" s="2088"/>
      <c r="F4390" s="2088"/>
      <c r="G4390" s="2088"/>
      <c r="H4390" s="2088"/>
      <c r="I4390" s="2088"/>
      <c r="J4390" s="1"/>
    </row>
    <row r="4391" spans="1:10" ht="12.75" customHeight="1">
      <c r="A4391" s="944" t="s">
        <v>3310</v>
      </c>
      <c r="B4391" s="944" t="s">
        <v>3486</v>
      </c>
      <c r="C4391" s="927">
        <v>202</v>
      </c>
      <c r="D4391" s="2088"/>
      <c r="E4391" s="2088"/>
      <c r="F4391" s="2088"/>
      <c r="G4391" s="2088"/>
      <c r="H4391" s="2088"/>
      <c r="I4391" s="2088"/>
      <c r="J4391" s="1"/>
    </row>
    <row r="4392" spans="1:10" ht="12.75" customHeight="1">
      <c r="A4392" s="945" t="s">
        <v>3310</v>
      </c>
      <c r="B4392" s="944" t="s">
        <v>3486</v>
      </c>
      <c r="C4392" s="927">
        <v>202</v>
      </c>
      <c r="D4392" s="2083"/>
      <c r="E4392" s="2083"/>
      <c r="F4392" s="2083"/>
      <c r="G4392" s="2083"/>
      <c r="H4392" s="2083"/>
      <c r="I4392" s="2083"/>
      <c r="J4392" s="1"/>
    </row>
    <row r="4393" spans="1:10" ht="12.75" customHeight="1">
      <c r="A4393" s="944" t="s">
        <v>7629</v>
      </c>
      <c r="B4393" s="944" t="s">
        <v>3486</v>
      </c>
      <c r="C4393" s="927">
        <v>202</v>
      </c>
      <c r="D4393" s="2263" t="s">
        <v>1688</v>
      </c>
      <c r="E4393" s="2262" t="s">
        <v>1689</v>
      </c>
      <c r="F4393" s="2264" t="s">
        <v>1008</v>
      </c>
      <c r="G4393" s="2277" t="s">
        <v>104</v>
      </c>
      <c r="H4393" s="2277" t="s">
        <v>1005</v>
      </c>
      <c r="I4393" s="2277" t="s">
        <v>29</v>
      </c>
      <c r="J4393" s="1"/>
    </row>
    <row r="4394" spans="1:10" ht="12.75" customHeight="1">
      <c r="A4394" s="944" t="s">
        <v>7629</v>
      </c>
      <c r="B4394" s="944" t="s">
        <v>3486</v>
      </c>
      <c r="C4394" s="927">
        <v>202</v>
      </c>
      <c r="D4394" s="2088"/>
      <c r="E4394" s="2088"/>
      <c r="F4394" s="2088"/>
      <c r="G4394" s="2088"/>
      <c r="H4394" s="2088"/>
      <c r="I4394" s="2088"/>
      <c r="J4394" s="1"/>
    </row>
    <row r="4395" spans="1:10" ht="12.75" customHeight="1">
      <c r="A4395" s="944" t="s">
        <v>7629</v>
      </c>
      <c r="B4395" s="944" t="s">
        <v>3486</v>
      </c>
      <c r="C4395" s="927">
        <v>202</v>
      </c>
      <c r="D4395" s="2088"/>
      <c r="E4395" s="2088"/>
      <c r="F4395" s="2088"/>
      <c r="G4395" s="2088"/>
      <c r="H4395" s="2088"/>
      <c r="I4395" s="2088"/>
      <c r="J4395" s="1"/>
    </row>
    <row r="4396" spans="1:10" ht="12.75" customHeight="1">
      <c r="A4396" s="919" t="s">
        <v>7629</v>
      </c>
      <c r="B4396" s="919" t="s">
        <v>3486</v>
      </c>
      <c r="C4396" s="925">
        <v>202</v>
      </c>
      <c r="D4396" s="2088"/>
      <c r="E4396" s="2088"/>
      <c r="F4396" s="2088"/>
      <c r="G4396" s="2088"/>
      <c r="H4396" s="2088"/>
      <c r="I4396" s="2088"/>
      <c r="J4396" s="1"/>
    </row>
    <row r="4397" spans="1:10" ht="12.75" customHeight="1">
      <c r="A4397" s="919" t="s">
        <v>7629</v>
      </c>
      <c r="B4397" s="919" t="s">
        <v>3486</v>
      </c>
      <c r="C4397" s="925">
        <v>202</v>
      </c>
      <c r="D4397" s="2088"/>
      <c r="E4397" s="2088"/>
      <c r="F4397" s="2088"/>
      <c r="G4397" s="2088"/>
      <c r="H4397" s="2088"/>
      <c r="I4397" s="2088"/>
      <c r="J4397" s="1"/>
    </row>
    <row r="4398" spans="1:10" ht="12.75" customHeight="1">
      <c r="A4398" s="919" t="s">
        <v>7629</v>
      </c>
      <c r="B4398" s="919" t="s">
        <v>3486</v>
      </c>
      <c r="C4398" s="925">
        <v>202</v>
      </c>
      <c r="D4398" s="2088"/>
      <c r="E4398" s="2088"/>
      <c r="F4398" s="2088"/>
      <c r="G4398" s="2088"/>
      <c r="H4398" s="2088"/>
      <c r="I4398" s="2088"/>
      <c r="J4398" s="1"/>
    </row>
    <row r="4399" spans="1:10" ht="12.75" customHeight="1">
      <c r="A4399" s="919" t="s">
        <v>7629</v>
      </c>
      <c r="B4399" s="919" t="s">
        <v>3486</v>
      </c>
      <c r="C4399" s="925">
        <v>202</v>
      </c>
      <c r="D4399" s="2088"/>
      <c r="E4399" s="2088"/>
      <c r="F4399" s="2088"/>
      <c r="G4399" s="2088"/>
      <c r="H4399" s="2088"/>
      <c r="I4399" s="2088"/>
      <c r="J4399" s="1"/>
    </row>
    <row r="4400" spans="1:10" ht="12.75" customHeight="1">
      <c r="A4400" s="919" t="s">
        <v>7629</v>
      </c>
      <c r="B4400" s="919" t="s">
        <v>3486</v>
      </c>
      <c r="C4400" s="925">
        <v>202</v>
      </c>
      <c r="D4400" s="2088"/>
      <c r="E4400" s="2088"/>
      <c r="F4400" s="2088"/>
      <c r="G4400" s="2088"/>
      <c r="H4400" s="2088"/>
      <c r="I4400" s="2088"/>
      <c r="J4400" s="1"/>
    </row>
    <row r="4401" spans="1:10" ht="12.75" customHeight="1">
      <c r="A4401" s="919" t="s">
        <v>7629</v>
      </c>
      <c r="B4401" s="919" t="s">
        <v>3486</v>
      </c>
      <c r="C4401" s="925">
        <v>202</v>
      </c>
      <c r="D4401" s="2088"/>
      <c r="E4401" s="2088"/>
      <c r="F4401" s="2088"/>
      <c r="G4401" s="2088"/>
      <c r="H4401" s="2088"/>
      <c r="I4401" s="2088"/>
      <c r="J4401" s="1"/>
    </row>
    <row r="4402" spans="1:10" ht="12.75" customHeight="1">
      <c r="A4402" s="919" t="s">
        <v>7629</v>
      </c>
      <c r="B4402" s="944" t="s">
        <v>3486</v>
      </c>
      <c r="C4402" s="927">
        <v>202</v>
      </c>
      <c r="D4402" s="2083"/>
      <c r="E4402" s="2083"/>
      <c r="F4402" s="2083"/>
      <c r="G4402" s="2083"/>
      <c r="H4402" s="2083"/>
      <c r="I4402" s="2083"/>
      <c r="J4402" s="1"/>
    </row>
    <row r="4403" spans="1:10" ht="12.75" customHeight="1">
      <c r="A4403" s="944" t="s">
        <v>7643</v>
      </c>
      <c r="B4403" s="944" t="s">
        <v>3313</v>
      </c>
      <c r="C4403" s="927">
        <v>202</v>
      </c>
      <c r="D4403" s="2280" t="s">
        <v>1688</v>
      </c>
      <c r="E4403" s="2262" t="s">
        <v>1705</v>
      </c>
      <c r="F4403" s="2369" t="s">
        <v>2541</v>
      </c>
      <c r="G4403" s="2263" t="s">
        <v>420</v>
      </c>
      <c r="H4403" s="2263" t="s">
        <v>1005</v>
      </c>
      <c r="I4403" s="2263" t="s">
        <v>29</v>
      </c>
      <c r="J4403" s="1"/>
    </row>
    <row r="4404" spans="1:10" ht="12.75" customHeight="1">
      <c r="A4404" s="944" t="s">
        <v>3310</v>
      </c>
      <c r="B4404" s="919" t="s">
        <v>3486</v>
      </c>
      <c r="C4404" s="927">
        <v>202</v>
      </c>
      <c r="D4404" s="2088"/>
      <c r="E4404" s="2088"/>
      <c r="F4404" s="2088"/>
      <c r="G4404" s="2088"/>
      <c r="H4404" s="2088"/>
      <c r="I4404" s="2088"/>
      <c r="J4404" s="1"/>
    </row>
    <row r="4405" spans="1:10" ht="12.75" customHeight="1">
      <c r="A4405" s="944" t="s">
        <v>3310</v>
      </c>
      <c r="B4405" s="919" t="s">
        <v>3486</v>
      </c>
      <c r="C4405" s="927">
        <v>202</v>
      </c>
      <c r="D4405" s="2088"/>
      <c r="E4405" s="2088"/>
      <c r="F4405" s="2088"/>
      <c r="G4405" s="2088"/>
      <c r="H4405" s="2088"/>
      <c r="I4405" s="2088"/>
      <c r="J4405" s="1"/>
    </row>
    <row r="4406" spans="1:10" ht="12.75" customHeight="1">
      <c r="A4406" s="944" t="s">
        <v>3310</v>
      </c>
      <c r="B4406" s="919" t="s">
        <v>3486</v>
      </c>
      <c r="C4406" s="927">
        <v>202</v>
      </c>
      <c r="D4406" s="2088"/>
      <c r="E4406" s="2088"/>
      <c r="F4406" s="2088"/>
      <c r="G4406" s="2088"/>
      <c r="H4406" s="2088"/>
      <c r="I4406" s="2088"/>
      <c r="J4406" s="1"/>
    </row>
    <row r="4407" spans="1:10" ht="12.75" customHeight="1">
      <c r="A4407" s="919" t="s">
        <v>7656</v>
      </c>
      <c r="B4407" s="919" t="s">
        <v>7657</v>
      </c>
      <c r="C4407" s="925">
        <v>303</v>
      </c>
      <c r="D4407" s="2088"/>
      <c r="E4407" s="2088"/>
      <c r="F4407" s="2088"/>
      <c r="G4407" s="2088"/>
      <c r="H4407" s="2088"/>
      <c r="I4407" s="2088"/>
      <c r="J4407" s="1"/>
    </row>
    <row r="4408" spans="1:10" ht="12.75" customHeight="1">
      <c r="A4408" s="919" t="s">
        <v>7656</v>
      </c>
      <c r="B4408" s="919" t="s">
        <v>7657</v>
      </c>
      <c r="C4408" s="925">
        <v>303</v>
      </c>
      <c r="D4408" s="2088"/>
      <c r="E4408" s="2088"/>
      <c r="F4408" s="2088"/>
      <c r="G4408" s="2088"/>
      <c r="H4408" s="2088"/>
      <c r="I4408" s="2088"/>
      <c r="J4408" s="1"/>
    </row>
    <row r="4409" spans="1:10" ht="12.75" customHeight="1">
      <c r="A4409" s="944" t="s">
        <v>3310</v>
      </c>
      <c r="B4409" s="919" t="s">
        <v>3486</v>
      </c>
      <c r="C4409" s="927">
        <v>202</v>
      </c>
      <c r="D4409" s="2088"/>
      <c r="E4409" s="2088"/>
      <c r="F4409" s="2088"/>
      <c r="G4409" s="2088"/>
      <c r="H4409" s="2088"/>
      <c r="I4409" s="2088"/>
      <c r="J4409" s="1"/>
    </row>
    <row r="4410" spans="1:10" ht="12.75" customHeight="1">
      <c r="A4410" s="944" t="s">
        <v>3310</v>
      </c>
      <c r="B4410" s="919" t="s">
        <v>3486</v>
      </c>
      <c r="C4410" s="927">
        <v>202</v>
      </c>
      <c r="D4410" s="2088"/>
      <c r="E4410" s="2088"/>
      <c r="F4410" s="2088"/>
      <c r="G4410" s="2088"/>
      <c r="H4410" s="2088"/>
      <c r="I4410" s="2088"/>
      <c r="J4410" s="1"/>
    </row>
    <row r="4411" spans="1:10" ht="12.75" customHeight="1">
      <c r="A4411" s="944" t="s">
        <v>3310</v>
      </c>
      <c r="B4411" s="919" t="s">
        <v>3486</v>
      </c>
      <c r="C4411" s="927">
        <v>202</v>
      </c>
      <c r="D4411" s="2088"/>
      <c r="E4411" s="2083"/>
      <c r="F4411" s="2083"/>
      <c r="G4411" s="2083"/>
      <c r="H4411" s="2083"/>
      <c r="I4411" s="2083"/>
      <c r="J4411" s="1"/>
    </row>
    <row r="4412" spans="1:10" ht="12.75" customHeight="1">
      <c r="A4412" s="919" t="s">
        <v>7656</v>
      </c>
      <c r="B4412" s="944" t="s">
        <v>7657</v>
      </c>
      <c r="C4412" s="925">
        <v>303</v>
      </c>
      <c r="D4412" s="2263" t="s">
        <v>1688</v>
      </c>
      <c r="E4412" s="2262" t="s">
        <v>1705</v>
      </c>
      <c r="F4412" s="2264" t="s">
        <v>1007</v>
      </c>
      <c r="G4412" s="2277" t="s">
        <v>420</v>
      </c>
      <c r="H4412" s="2277" t="s">
        <v>1005</v>
      </c>
      <c r="I4412" s="2277" t="s">
        <v>29</v>
      </c>
      <c r="J4412" s="1"/>
    </row>
    <row r="4413" spans="1:10" ht="12.75" customHeight="1">
      <c r="A4413" s="944" t="s">
        <v>3310</v>
      </c>
      <c r="B4413" s="919" t="s">
        <v>3486</v>
      </c>
      <c r="C4413" s="927">
        <v>202</v>
      </c>
      <c r="D4413" s="2088"/>
      <c r="E4413" s="2088"/>
      <c r="F4413" s="2088"/>
      <c r="G4413" s="2088"/>
      <c r="H4413" s="2088"/>
      <c r="I4413" s="2088"/>
      <c r="J4413" s="1"/>
    </row>
    <row r="4414" spans="1:10" ht="12.75" customHeight="1">
      <c r="A4414" s="944" t="s">
        <v>3310</v>
      </c>
      <c r="B4414" s="919" t="s">
        <v>3486</v>
      </c>
      <c r="C4414" s="927">
        <v>202</v>
      </c>
      <c r="D4414" s="2088"/>
      <c r="E4414" s="2088"/>
      <c r="F4414" s="2088"/>
      <c r="G4414" s="2088"/>
      <c r="H4414" s="2088"/>
      <c r="I4414" s="2088"/>
      <c r="J4414" s="1"/>
    </row>
    <row r="4415" spans="1:10" ht="12.75" customHeight="1">
      <c r="A4415" s="944" t="s">
        <v>3310</v>
      </c>
      <c r="B4415" s="919" t="s">
        <v>3486</v>
      </c>
      <c r="C4415" s="927">
        <v>202</v>
      </c>
      <c r="D4415" s="2088"/>
      <c r="E4415" s="2088"/>
      <c r="F4415" s="2088"/>
      <c r="G4415" s="2088"/>
      <c r="H4415" s="2088"/>
      <c r="I4415" s="2088"/>
      <c r="J4415" s="1"/>
    </row>
    <row r="4416" spans="1:10" ht="12.75" customHeight="1">
      <c r="A4416" s="944" t="s">
        <v>3310</v>
      </c>
      <c r="B4416" s="919" t="s">
        <v>3486</v>
      </c>
      <c r="C4416" s="927">
        <v>202</v>
      </c>
      <c r="D4416" s="2088"/>
      <c r="E4416" s="2088"/>
      <c r="F4416" s="2088"/>
      <c r="G4416" s="2088"/>
      <c r="H4416" s="2088"/>
      <c r="I4416" s="2088"/>
      <c r="J4416" s="1"/>
    </row>
    <row r="4417" spans="1:10" ht="12.75" customHeight="1">
      <c r="A4417" s="944" t="s">
        <v>3310</v>
      </c>
      <c r="B4417" s="919" t="s">
        <v>3486</v>
      </c>
      <c r="C4417" s="927">
        <v>202</v>
      </c>
      <c r="D4417" s="2088"/>
      <c r="E4417" s="2088"/>
      <c r="F4417" s="2088"/>
      <c r="G4417" s="2088"/>
      <c r="H4417" s="2088"/>
      <c r="I4417" s="2088"/>
      <c r="J4417" s="1"/>
    </row>
    <row r="4418" spans="1:10" ht="12.75" customHeight="1">
      <c r="A4418" s="944" t="s">
        <v>3310</v>
      </c>
      <c r="B4418" s="919" t="s">
        <v>3486</v>
      </c>
      <c r="C4418" s="927">
        <v>202</v>
      </c>
      <c r="D4418" s="2088"/>
      <c r="E4418" s="2088"/>
      <c r="F4418" s="2088"/>
      <c r="G4418" s="2088"/>
      <c r="H4418" s="2088"/>
      <c r="I4418" s="2088"/>
      <c r="J4418" s="1"/>
    </row>
    <row r="4419" spans="1:10" ht="12.75" customHeight="1">
      <c r="A4419" s="944" t="s">
        <v>3310</v>
      </c>
      <c r="B4419" s="919" t="s">
        <v>3486</v>
      </c>
      <c r="C4419" s="927">
        <v>202</v>
      </c>
      <c r="D4419" s="2088"/>
      <c r="E4419" s="2088"/>
      <c r="F4419" s="2088"/>
      <c r="G4419" s="2088"/>
      <c r="H4419" s="2088"/>
      <c r="I4419" s="2088"/>
      <c r="J4419" s="1"/>
    </row>
    <row r="4420" spans="1:10" ht="12.75" customHeight="1">
      <c r="A4420" s="944" t="s">
        <v>2216</v>
      </c>
      <c r="B4420" s="944" t="s">
        <v>3585</v>
      </c>
      <c r="C4420" s="927">
        <v>3</v>
      </c>
      <c r="D4420" s="2088"/>
      <c r="E4420" s="2088"/>
      <c r="F4420" s="2088"/>
      <c r="G4420" s="2088"/>
      <c r="H4420" s="2088"/>
      <c r="I4420" s="2088"/>
      <c r="J4420" s="1"/>
    </row>
    <row r="4421" spans="1:10" ht="12.75" customHeight="1">
      <c r="A4421" s="944" t="s">
        <v>2216</v>
      </c>
      <c r="B4421" s="944" t="s">
        <v>3585</v>
      </c>
      <c r="C4421" s="927">
        <v>3</v>
      </c>
      <c r="D4421" s="2088"/>
      <c r="E4421" s="2088"/>
      <c r="F4421" s="2088"/>
      <c r="G4421" s="2088"/>
      <c r="H4421" s="2088"/>
      <c r="I4421" s="2088"/>
      <c r="J4421" s="1"/>
    </row>
    <row r="4422" spans="1:10" ht="12.75" customHeight="1">
      <c r="A4422" s="944" t="s">
        <v>7656</v>
      </c>
      <c r="B4422" s="944" t="s">
        <v>7657</v>
      </c>
      <c r="C4422" s="927">
        <v>303</v>
      </c>
      <c r="D4422" s="2083"/>
      <c r="E4422" s="2083"/>
      <c r="F4422" s="2083"/>
      <c r="G4422" s="2083"/>
      <c r="H4422" s="2083"/>
      <c r="I4422" s="2083"/>
      <c r="J4422" s="1"/>
    </row>
    <row r="4423" spans="1:10" ht="12.75" customHeight="1">
      <c r="A4423" s="944" t="s">
        <v>7656</v>
      </c>
      <c r="B4423" s="944" t="s">
        <v>7657</v>
      </c>
      <c r="C4423" s="927">
        <v>303</v>
      </c>
      <c r="D4423" s="2263" t="s">
        <v>1688</v>
      </c>
      <c r="E4423" s="2262" t="s">
        <v>1705</v>
      </c>
      <c r="F4423" s="2264" t="s">
        <v>1006</v>
      </c>
      <c r="G4423" s="2277" t="s">
        <v>420</v>
      </c>
      <c r="H4423" s="2277" t="s">
        <v>1005</v>
      </c>
      <c r="I4423" s="2277" t="s">
        <v>29</v>
      </c>
      <c r="J4423" s="1"/>
    </row>
    <row r="4424" spans="1:10" ht="12.75" customHeight="1">
      <c r="A4424" s="944" t="s">
        <v>7643</v>
      </c>
      <c r="B4424" s="944" t="s">
        <v>3313</v>
      </c>
      <c r="C4424" s="927">
        <v>202</v>
      </c>
      <c r="D4424" s="2088"/>
      <c r="E4424" s="2088"/>
      <c r="F4424" s="2088"/>
      <c r="G4424" s="2088"/>
      <c r="H4424" s="2088"/>
      <c r="I4424" s="2088"/>
      <c r="J4424" s="1"/>
    </row>
    <row r="4425" spans="1:10" ht="12.75" customHeight="1">
      <c r="A4425" s="944" t="s">
        <v>3310</v>
      </c>
      <c r="B4425" s="919" t="s">
        <v>3486</v>
      </c>
      <c r="C4425" s="927">
        <v>202</v>
      </c>
      <c r="D4425" s="2088"/>
      <c r="E4425" s="2088"/>
      <c r="F4425" s="2088"/>
      <c r="G4425" s="2088"/>
      <c r="H4425" s="2088"/>
      <c r="I4425" s="2088"/>
      <c r="J4425" s="1"/>
    </row>
    <row r="4426" spans="1:10" ht="12.75" customHeight="1">
      <c r="A4426" s="944" t="s">
        <v>3310</v>
      </c>
      <c r="B4426" s="919" t="s">
        <v>3486</v>
      </c>
      <c r="C4426" s="927">
        <v>202</v>
      </c>
      <c r="D4426" s="2088"/>
      <c r="E4426" s="2088"/>
      <c r="F4426" s="2088"/>
      <c r="G4426" s="2088"/>
      <c r="H4426" s="2088"/>
      <c r="I4426" s="2088"/>
      <c r="J4426" s="1"/>
    </row>
    <row r="4427" spans="1:10" ht="12.75" customHeight="1">
      <c r="A4427" s="919" t="s">
        <v>3310</v>
      </c>
      <c r="B4427" s="919" t="s">
        <v>3486</v>
      </c>
      <c r="C4427" s="925">
        <v>202</v>
      </c>
      <c r="D4427" s="2088"/>
      <c r="E4427" s="2088"/>
      <c r="F4427" s="2088"/>
      <c r="G4427" s="2088"/>
      <c r="H4427" s="2088"/>
      <c r="I4427" s="2088"/>
      <c r="J4427" s="1"/>
    </row>
    <row r="4428" spans="1:10" ht="12.75" customHeight="1">
      <c r="A4428" s="919" t="s">
        <v>3310</v>
      </c>
      <c r="B4428" s="919" t="s">
        <v>3486</v>
      </c>
      <c r="C4428" s="925">
        <v>202</v>
      </c>
      <c r="D4428" s="2088"/>
      <c r="E4428" s="2088"/>
      <c r="F4428" s="2088"/>
      <c r="G4428" s="2088"/>
      <c r="H4428" s="2088"/>
      <c r="I4428" s="2088"/>
      <c r="J4428" s="1"/>
    </row>
    <row r="4429" spans="1:10" ht="12.75" customHeight="1">
      <c r="A4429" s="919" t="s">
        <v>3310</v>
      </c>
      <c r="B4429" s="919" t="s">
        <v>3486</v>
      </c>
      <c r="C4429" s="925">
        <v>202</v>
      </c>
      <c r="D4429" s="2088"/>
      <c r="E4429" s="2088"/>
      <c r="F4429" s="2088"/>
      <c r="G4429" s="2088"/>
      <c r="H4429" s="2088"/>
      <c r="I4429" s="2088"/>
      <c r="J4429" s="1"/>
    </row>
    <row r="4430" spans="1:10" ht="12.75" customHeight="1">
      <c r="A4430" s="919" t="s">
        <v>3310</v>
      </c>
      <c r="B4430" s="919" t="s">
        <v>3486</v>
      </c>
      <c r="C4430" s="925">
        <v>202</v>
      </c>
      <c r="D4430" s="2088"/>
      <c r="E4430" s="2088"/>
      <c r="F4430" s="2088"/>
      <c r="G4430" s="2088"/>
      <c r="H4430" s="2088"/>
      <c r="I4430" s="2088"/>
      <c r="J4430" s="1"/>
    </row>
    <row r="4431" spans="1:10" ht="12.75" customHeight="1">
      <c r="A4431" s="919" t="s">
        <v>3310</v>
      </c>
      <c r="B4431" s="919" t="s">
        <v>3486</v>
      </c>
      <c r="C4431" s="925">
        <v>202</v>
      </c>
      <c r="D4431" s="2088"/>
      <c r="E4431" s="2088"/>
      <c r="F4431" s="2088"/>
      <c r="G4431" s="2088"/>
      <c r="H4431" s="2088"/>
      <c r="I4431" s="2088"/>
      <c r="J4431" s="1"/>
    </row>
    <row r="4432" spans="1:10" ht="12.75" customHeight="1">
      <c r="A4432" s="944" t="s">
        <v>3310</v>
      </c>
      <c r="B4432" s="919" t="s">
        <v>3486</v>
      </c>
      <c r="C4432" s="927">
        <v>202</v>
      </c>
      <c r="D4432" s="2083"/>
      <c r="E4432" s="2083"/>
      <c r="F4432" s="2083"/>
      <c r="G4432" s="2083"/>
      <c r="H4432" s="2083"/>
      <c r="I4432" s="2083"/>
      <c r="J4432" s="1"/>
    </row>
    <row r="4433" spans="1:10" ht="12.75" customHeight="1">
      <c r="A4433" s="944" t="s">
        <v>7656</v>
      </c>
      <c r="B4433" s="944" t="s">
        <v>7657</v>
      </c>
      <c r="C4433" s="927">
        <v>303</v>
      </c>
      <c r="D4433" s="2263" t="s">
        <v>1688</v>
      </c>
      <c r="E4433" s="2262" t="s">
        <v>1705</v>
      </c>
      <c r="F4433" s="2296" t="s">
        <v>1009</v>
      </c>
      <c r="G4433" s="2263" t="s">
        <v>48</v>
      </c>
      <c r="H4433" s="2263" t="s">
        <v>1005</v>
      </c>
      <c r="I4433" s="2263" t="s">
        <v>29</v>
      </c>
      <c r="J4433" s="1"/>
    </row>
    <row r="4434" spans="1:10" ht="12.75" customHeight="1">
      <c r="A4434" s="944" t="s">
        <v>3310</v>
      </c>
      <c r="B4434" s="919" t="s">
        <v>3486</v>
      </c>
      <c r="C4434" s="927">
        <v>202</v>
      </c>
      <c r="D4434" s="2088"/>
      <c r="E4434" s="2088"/>
      <c r="F4434" s="2088"/>
      <c r="G4434" s="2088"/>
      <c r="H4434" s="2088"/>
      <c r="I4434" s="2088"/>
      <c r="J4434" s="1"/>
    </row>
    <row r="4435" spans="1:10" ht="12.75" customHeight="1">
      <c r="A4435" s="944" t="s">
        <v>3310</v>
      </c>
      <c r="B4435" s="919" t="s">
        <v>3486</v>
      </c>
      <c r="C4435" s="927">
        <v>202</v>
      </c>
      <c r="D4435" s="2088"/>
      <c r="E4435" s="2088"/>
      <c r="F4435" s="2088"/>
      <c r="G4435" s="2088"/>
      <c r="H4435" s="2088"/>
      <c r="I4435" s="2088"/>
      <c r="J4435" s="1"/>
    </row>
    <row r="4436" spans="1:10" ht="12.75" customHeight="1">
      <c r="A4436" s="944" t="s">
        <v>3310</v>
      </c>
      <c r="B4436" s="919" t="s">
        <v>3486</v>
      </c>
      <c r="C4436" s="927">
        <v>202</v>
      </c>
      <c r="D4436" s="2088"/>
      <c r="E4436" s="2088"/>
      <c r="F4436" s="2088"/>
      <c r="G4436" s="2088"/>
      <c r="H4436" s="2088"/>
      <c r="I4436" s="2088"/>
      <c r="J4436" s="1"/>
    </row>
    <row r="4437" spans="1:10" ht="12.75" customHeight="1">
      <c r="A4437" s="944" t="s">
        <v>3310</v>
      </c>
      <c r="B4437" s="919" t="s">
        <v>3486</v>
      </c>
      <c r="C4437" s="927">
        <v>202</v>
      </c>
      <c r="D4437" s="2088"/>
      <c r="E4437" s="2088"/>
      <c r="F4437" s="2088"/>
      <c r="G4437" s="2088"/>
      <c r="H4437" s="2088"/>
      <c r="I4437" s="2088"/>
      <c r="J4437" s="1"/>
    </row>
    <row r="4438" spans="1:10" ht="12.75" customHeight="1">
      <c r="A4438" s="944" t="s">
        <v>3310</v>
      </c>
      <c r="B4438" s="919" t="s">
        <v>3486</v>
      </c>
      <c r="C4438" s="927">
        <v>202</v>
      </c>
      <c r="D4438" s="2088"/>
      <c r="E4438" s="2088"/>
      <c r="F4438" s="2088"/>
      <c r="G4438" s="2088"/>
      <c r="H4438" s="2088"/>
      <c r="I4438" s="2088"/>
      <c r="J4438" s="1"/>
    </row>
    <row r="4439" spans="1:10" ht="12.75" customHeight="1">
      <c r="A4439" s="944" t="s">
        <v>3310</v>
      </c>
      <c r="B4439" s="919" t="s">
        <v>3486</v>
      </c>
      <c r="C4439" s="927">
        <v>202</v>
      </c>
      <c r="D4439" s="2088"/>
      <c r="E4439" s="2088"/>
      <c r="F4439" s="2088"/>
      <c r="G4439" s="2088"/>
      <c r="H4439" s="2088"/>
      <c r="I4439" s="2088"/>
      <c r="J4439" s="1"/>
    </row>
    <row r="4440" spans="1:10" ht="12.75" customHeight="1">
      <c r="A4440" s="944" t="s">
        <v>3310</v>
      </c>
      <c r="B4440" s="919" t="s">
        <v>3486</v>
      </c>
      <c r="C4440" s="927">
        <v>202</v>
      </c>
      <c r="D4440" s="2088"/>
      <c r="E4440" s="2088"/>
      <c r="F4440" s="2088"/>
      <c r="G4440" s="2088"/>
      <c r="H4440" s="2088"/>
      <c r="I4440" s="2088"/>
      <c r="J4440" s="1"/>
    </row>
    <row r="4441" spans="1:10" ht="12.75" customHeight="1">
      <c r="A4441" s="944" t="s">
        <v>3310</v>
      </c>
      <c r="B4441" s="919" t="s">
        <v>3486</v>
      </c>
      <c r="C4441" s="927">
        <v>202</v>
      </c>
      <c r="D4441" s="2088"/>
      <c r="E4441" s="2088"/>
      <c r="F4441" s="2088"/>
      <c r="G4441" s="2088"/>
      <c r="H4441" s="2088"/>
      <c r="I4441" s="2088"/>
      <c r="J4441" s="1"/>
    </row>
    <row r="4442" spans="1:10" ht="12.75" customHeight="1">
      <c r="A4442" s="944" t="s">
        <v>3310</v>
      </c>
      <c r="B4442" s="919" t="s">
        <v>3486</v>
      </c>
      <c r="C4442" s="927">
        <v>202</v>
      </c>
      <c r="D4442" s="2083"/>
      <c r="E4442" s="2083"/>
      <c r="F4442" s="2083"/>
      <c r="G4442" s="2083"/>
      <c r="H4442" s="2083"/>
      <c r="I4442" s="2083"/>
      <c r="J4442" s="1"/>
    </row>
    <row r="4443" spans="1:10" ht="12.75" customHeight="1">
      <c r="A4443" s="944" t="s">
        <v>7656</v>
      </c>
      <c r="B4443" s="944" t="s">
        <v>7657</v>
      </c>
      <c r="C4443" s="927">
        <v>303</v>
      </c>
      <c r="D4443" s="2280" t="s">
        <v>1688</v>
      </c>
      <c r="E4443" s="2262" t="s">
        <v>1705</v>
      </c>
      <c r="F4443" s="2369" t="s">
        <v>1011</v>
      </c>
      <c r="G4443" s="2280" t="s">
        <v>48</v>
      </c>
      <c r="H4443" s="2280" t="s">
        <v>1005</v>
      </c>
      <c r="I4443" s="2280" t="s">
        <v>29</v>
      </c>
      <c r="J4443" s="1"/>
    </row>
    <row r="4444" spans="1:10" ht="12.75" customHeight="1">
      <c r="A4444" s="944" t="s">
        <v>7643</v>
      </c>
      <c r="B4444" s="944" t="s">
        <v>3313</v>
      </c>
      <c r="C4444" s="927">
        <v>202</v>
      </c>
      <c r="D4444" s="2088"/>
      <c r="E4444" s="2088"/>
      <c r="F4444" s="2088"/>
      <c r="G4444" s="2088"/>
      <c r="H4444" s="2088"/>
      <c r="I4444" s="2088"/>
      <c r="J4444" s="1"/>
    </row>
    <row r="4445" spans="1:10" ht="12.75" customHeight="1">
      <c r="A4445" s="944" t="s">
        <v>7643</v>
      </c>
      <c r="B4445" s="944" t="s">
        <v>3313</v>
      </c>
      <c r="C4445" s="927">
        <v>202</v>
      </c>
      <c r="D4445" s="2088"/>
      <c r="E4445" s="2088"/>
      <c r="F4445" s="2088"/>
      <c r="G4445" s="2088"/>
      <c r="H4445" s="2088"/>
      <c r="I4445" s="2088"/>
      <c r="J4445" s="1"/>
    </row>
    <row r="4446" spans="1:10" ht="12.75" customHeight="1">
      <c r="A4446" s="944" t="s">
        <v>7643</v>
      </c>
      <c r="B4446" s="919" t="s">
        <v>3486</v>
      </c>
      <c r="C4446" s="927">
        <v>202</v>
      </c>
      <c r="D4446" s="2088"/>
      <c r="E4446" s="2088"/>
      <c r="F4446" s="2088"/>
      <c r="G4446" s="2088"/>
      <c r="H4446" s="2088"/>
      <c r="I4446" s="2088"/>
      <c r="J4446" s="1"/>
    </row>
    <row r="4447" spans="1:10" ht="12.75" customHeight="1">
      <c r="A4447" s="944" t="s">
        <v>3310</v>
      </c>
      <c r="B4447" s="919" t="s">
        <v>3486</v>
      </c>
      <c r="C4447" s="927">
        <v>202</v>
      </c>
      <c r="D4447" s="2088"/>
      <c r="E4447" s="2088"/>
      <c r="F4447" s="2088"/>
      <c r="G4447" s="2088"/>
      <c r="H4447" s="2088"/>
      <c r="I4447" s="2088"/>
      <c r="J4447" s="1"/>
    </row>
    <row r="4448" spans="1:10" ht="12.75" customHeight="1">
      <c r="A4448" s="944" t="s">
        <v>3310</v>
      </c>
      <c r="B4448" s="919" t="s">
        <v>3486</v>
      </c>
      <c r="C4448" s="927">
        <v>202</v>
      </c>
      <c r="D4448" s="2088"/>
      <c r="E4448" s="2088"/>
      <c r="F4448" s="2088"/>
      <c r="G4448" s="2088"/>
      <c r="H4448" s="2088"/>
      <c r="I4448" s="2088"/>
      <c r="J4448" s="1"/>
    </row>
    <row r="4449" spans="1:10" ht="12.75" customHeight="1">
      <c r="A4449" s="944" t="s">
        <v>3310</v>
      </c>
      <c r="B4449" s="919" t="s">
        <v>3486</v>
      </c>
      <c r="C4449" s="927">
        <v>202</v>
      </c>
      <c r="D4449" s="2088"/>
      <c r="E4449" s="2088"/>
      <c r="F4449" s="2088"/>
      <c r="G4449" s="2088"/>
      <c r="H4449" s="2088"/>
      <c r="I4449" s="2088"/>
      <c r="J4449" s="1"/>
    </row>
    <row r="4450" spans="1:10" ht="12.75" customHeight="1">
      <c r="A4450" s="944" t="s">
        <v>3310</v>
      </c>
      <c r="B4450" s="919" t="s">
        <v>3486</v>
      </c>
      <c r="C4450" s="927">
        <v>202</v>
      </c>
      <c r="D4450" s="2088"/>
      <c r="E4450" s="2088"/>
      <c r="F4450" s="2088"/>
      <c r="G4450" s="2088"/>
      <c r="H4450" s="2088"/>
      <c r="I4450" s="2088"/>
      <c r="J4450" s="1"/>
    </row>
    <row r="4451" spans="1:10" ht="12.75" customHeight="1">
      <c r="A4451" s="944" t="s">
        <v>3310</v>
      </c>
      <c r="B4451" s="919" t="s">
        <v>3486</v>
      </c>
      <c r="C4451" s="927">
        <v>202</v>
      </c>
      <c r="D4451" s="2088"/>
      <c r="E4451" s="2088"/>
      <c r="F4451" s="2088"/>
      <c r="G4451" s="2088"/>
      <c r="H4451" s="2088"/>
      <c r="I4451" s="2088"/>
      <c r="J4451" s="1"/>
    </row>
    <row r="4452" spans="1:10" ht="12.75" customHeight="1">
      <c r="A4452" s="919" t="s">
        <v>3310</v>
      </c>
      <c r="B4452" s="919" t="s">
        <v>3486</v>
      </c>
      <c r="C4452" s="925">
        <v>202</v>
      </c>
      <c r="D4452" s="2083"/>
      <c r="E4452" s="2083"/>
      <c r="F4452" s="2083"/>
      <c r="G4452" s="2083"/>
      <c r="H4452" s="2083"/>
      <c r="I4452" s="2083"/>
      <c r="J4452" s="1"/>
    </row>
    <row r="4453" spans="1:10" ht="12.75" customHeight="1">
      <c r="A4453" s="944" t="s">
        <v>7629</v>
      </c>
      <c r="B4453" s="944" t="s">
        <v>3486</v>
      </c>
      <c r="C4453" s="927">
        <v>202</v>
      </c>
      <c r="D4453" s="2280" t="s">
        <v>1688</v>
      </c>
      <c r="E4453" s="2262" t="s">
        <v>1689</v>
      </c>
      <c r="F4453" s="2369" t="s">
        <v>6152</v>
      </c>
      <c r="G4453" s="2280" t="s">
        <v>48</v>
      </c>
      <c r="H4453" s="2280" t="s">
        <v>1005</v>
      </c>
      <c r="I4453" s="2280" t="s">
        <v>40</v>
      </c>
      <c r="J4453" s="1"/>
    </row>
    <row r="4454" spans="1:10" ht="12.75" customHeight="1">
      <c r="A4454" s="944" t="s">
        <v>7629</v>
      </c>
      <c r="B4454" s="944" t="s">
        <v>3486</v>
      </c>
      <c r="C4454" s="927">
        <v>202</v>
      </c>
      <c r="D4454" s="2088"/>
      <c r="E4454" s="2088"/>
      <c r="F4454" s="2088"/>
      <c r="G4454" s="2088"/>
      <c r="H4454" s="2088"/>
      <c r="I4454" s="2088"/>
      <c r="J4454" s="1"/>
    </row>
    <row r="4455" spans="1:10" ht="12.75" customHeight="1">
      <c r="A4455" s="944" t="s">
        <v>7629</v>
      </c>
      <c r="B4455" s="944" t="s">
        <v>3486</v>
      </c>
      <c r="C4455" s="927">
        <v>202</v>
      </c>
      <c r="D4455" s="2088"/>
      <c r="E4455" s="2088"/>
      <c r="F4455" s="2088"/>
      <c r="G4455" s="2088"/>
      <c r="H4455" s="2088"/>
      <c r="I4455" s="2088"/>
      <c r="J4455" s="1"/>
    </row>
    <row r="4456" spans="1:10" ht="12.75" customHeight="1">
      <c r="A4456" s="944" t="s">
        <v>7629</v>
      </c>
      <c r="B4456" s="919" t="s">
        <v>3486</v>
      </c>
      <c r="C4456" s="925">
        <v>202</v>
      </c>
      <c r="D4456" s="2088"/>
      <c r="E4456" s="2088"/>
      <c r="F4456" s="2088"/>
      <c r="G4456" s="2088"/>
      <c r="H4456" s="2088"/>
      <c r="I4456" s="2088"/>
      <c r="J4456" s="1"/>
    </row>
    <row r="4457" spans="1:10" ht="12.75" customHeight="1">
      <c r="A4457" s="944" t="s">
        <v>7629</v>
      </c>
      <c r="B4457" s="919" t="s">
        <v>3486</v>
      </c>
      <c r="C4457" s="925">
        <v>202</v>
      </c>
      <c r="D4457" s="2088"/>
      <c r="E4457" s="2088"/>
      <c r="F4457" s="2088"/>
      <c r="G4457" s="2088"/>
      <c r="H4457" s="2088"/>
      <c r="I4457" s="2088"/>
      <c r="J4457" s="1"/>
    </row>
    <row r="4458" spans="1:10" ht="12.75" customHeight="1">
      <c r="A4458" s="944" t="s">
        <v>7629</v>
      </c>
      <c r="B4458" s="919" t="s">
        <v>3486</v>
      </c>
      <c r="C4458" s="925">
        <v>202</v>
      </c>
      <c r="D4458" s="2088"/>
      <c r="E4458" s="2088"/>
      <c r="F4458" s="2088"/>
      <c r="G4458" s="2088"/>
      <c r="H4458" s="2088"/>
      <c r="I4458" s="2088"/>
      <c r="J4458" s="1"/>
    </row>
    <row r="4459" spans="1:10" ht="12.75" customHeight="1">
      <c r="A4459" s="944" t="s">
        <v>7629</v>
      </c>
      <c r="B4459" s="919" t="s">
        <v>3486</v>
      </c>
      <c r="C4459" s="925">
        <v>202</v>
      </c>
      <c r="D4459" s="2083"/>
      <c r="E4459" s="2083"/>
      <c r="F4459" s="2083"/>
      <c r="G4459" s="2083"/>
      <c r="H4459" s="2083"/>
      <c r="I4459" s="2083"/>
      <c r="J4459" s="1"/>
    </row>
    <row r="4460" spans="1:10" ht="12.75" customHeight="1">
      <c r="A4460" s="944" t="s">
        <v>7629</v>
      </c>
      <c r="B4460" s="944" t="s">
        <v>3486</v>
      </c>
      <c r="C4460" s="925">
        <v>202</v>
      </c>
      <c r="D4460" s="2280" t="s">
        <v>1688</v>
      </c>
      <c r="E4460" s="2262" t="s">
        <v>1689</v>
      </c>
      <c r="F4460" s="2296" t="s">
        <v>6153</v>
      </c>
      <c r="G4460" s="2280" t="s">
        <v>48</v>
      </c>
      <c r="H4460" s="2280" t="s">
        <v>1005</v>
      </c>
      <c r="I4460" s="2280" t="s">
        <v>40</v>
      </c>
      <c r="J4460" s="1"/>
    </row>
    <row r="4461" spans="1:10" ht="12.75" customHeight="1">
      <c r="A4461" s="944" t="s">
        <v>7629</v>
      </c>
      <c r="B4461" s="944" t="s">
        <v>3486</v>
      </c>
      <c r="C4461" s="925">
        <v>202</v>
      </c>
      <c r="D4461" s="2088"/>
      <c r="E4461" s="2088"/>
      <c r="F4461" s="2088"/>
      <c r="G4461" s="2088"/>
      <c r="H4461" s="2088"/>
      <c r="I4461" s="2088"/>
      <c r="J4461" s="1"/>
    </row>
    <row r="4462" spans="1:10" ht="12.75" customHeight="1">
      <c r="A4462" s="944" t="s">
        <v>7629</v>
      </c>
      <c r="B4462" s="944" t="s">
        <v>3486</v>
      </c>
      <c r="C4462" s="925">
        <v>202</v>
      </c>
      <c r="D4462" s="2088"/>
      <c r="E4462" s="2088"/>
      <c r="F4462" s="2088"/>
      <c r="G4462" s="2088"/>
      <c r="H4462" s="2088"/>
      <c r="I4462" s="2088"/>
      <c r="J4462" s="1"/>
    </row>
    <row r="4463" spans="1:10" ht="12.75" customHeight="1">
      <c r="A4463" s="944" t="s">
        <v>7629</v>
      </c>
      <c r="B4463" s="944" t="s">
        <v>3486</v>
      </c>
      <c r="C4463" s="925">
        <v>202</v>
      </c>
      <c r="D4463" s="2088"/>
      <c r="E4463" s="2088"/>
      <c r="F4463" s="2088"/>
      <c r="G4463" s="2088"/>
      <c r="H4463" s="2088"/>
      <c r="I4463" s="2088"/>
      <c r="J4463" s="1"/>
    </row>
    <row r="4464" spans="1:10" ht="12.75" customHeight="1">
      <c r="A4464" s="944" t="s">
        <v>7629</v>
      </c>
      <c r="B4464" s="919" t="s">
        <v>3486</v>
      </c>
      <c r="C4464" s="925">
        <v>202</v>
      </c>
      <c r="D4464" s="2088"/>
      <c r="E4464" s="2088"/>
      <c r="F4464" s="2088"/>
      <c r="G4464" s="2088"/>
      <c r="H4464" s="2088"/>
      <c r="I4464" s="2088"/>
      <c r="J4464" s="1"/>
    </row>
    <row r="4465" spans="1:10" ht="12.75" customHeight="1">
      <c r="A4465" s="944" t="s">
        <v>7629</v>
      </c>
      <c r="B4465" s="919" t="s">
        <v>3486</v>
      </c>
      <c r="C4465" s="925">
        <v>202</v>
      </c>
      <c r="D4465" s="2088"/>
      <c r="E4465" s="2088"/>
      <c r="F4465" s="2088"/>
      <c r="G4465" s="2088"/>
      <c r="H4465" s="2088"/>
      <c r="I4465" s="2088"/>
      <c r="J4465" s="1"/>
    </row>
    <row r="4466" spans="1:10" ht="12.75" customHeight="1">
      <c r="A4466" s="944" t="s">
        <v>7629</v>
      </c>
      <c r="B4466" s="919" t="s">
        <v>3486</v>
      </c>
      <c r="C4466" s="925">
        <v>202</v>
      </c>
      <c r="D4466" s="2083"/>
      <c r="E4466" s="2083"/>
      <c r="F4466" s="2083"/>
      <c r="G4466" s="2083"/>
      <c r="H4466" s="2083"/>
      <c r="I4466" s="2083"/>
      <c r="J4466" s="1"/>
    </row>
    <row r="4467" spans="1:10" ht="12.75" customHeight="1">
      <c r="A4467" s="944" t="s">
        <v>7629</v>
      </c>
      <c r="B4467" s="944" t="s">
        <v>3486</v>
      </c>
      <c r="C4467" s="925">
        <v>202</v>
      </c>
      <c r="D4467" s="2280" t="s">
        <v>1688</v>
      </c>
      <c r="E4467" s="2262" t="s">
        <v>1689</v>
      </c>
      <c r="F4467" s="2296" t="s">
        <v>6158</v>
      </c>
      <c r="G4467" s="2280" t="s">
        <v>48</v>
      </c>
      <c r="H4467" s="2280" t="s">
        <v>1005</v>
      </c>
      <c r="I4467" s="2280" t="s">
        <v>40</v>
      </c>
      <c r="J4467" s="1"/>
    </row>
    <row r="4468" spans="1:10" ht="12.75" customHeight="1">
      <c r="A4468" s="944" t="s">
        <v>7629</v>
      </c>
      <c r="B4468" s="944" t="s">
        <v>3486</v>
      </c>
      <c r="C4468" s="925">
        <v>202</v>
      </c>
      <c r="D4468" s="2088"/>
      <c r="E4468" s="2088"/>
      <c r="F4468" s="2088"/>
      <c r="G4468" s="2088"/>
      <c r="H4468" s="2088"/>
      <c r="I4468" s="2088"/>
      <c r="J4468" s="1"/>
    </row>
    <row r="4469" spans="1:10" ht="12.75" customHeight="1">
      <c r="A4469" s="944" t="s">
        <v>7629</v>
      </c>
      <c r="B4469" s="944" t="s">
        <v>3486</v>
      </c>
      <c r="C4469" s="925">
        <v>202</v>
      </c>
      <c r="D4469" s="2088"/>
      <c r="E4469" s="2088"/>
      <c r="F4469" s="2088"/>
      <c r="G4469" s="2088"/>
      <c r="H4469" s="2088"/>
      <c r="I4469" s="2088"/>
      <c r="J4469" s="1"/>
    </row>
    <row r="4470" spans="1:10" ht="12.75" customHeight="1">
      <c r="A4470" s="944" t="s">
        <v>7629</v>
      </c>
      <c r="B4470" s="944" t="s">
        <v>3486</v>
      </c>
      <c r="C4470" s="925">
        <v>202</v>
      </c>
      <c r="D4470" s="2088"/>
      <c r="E4470" s="2088"/>
      <c r="F4470" s="2088"/>
      <c r="G4470" s="2088"/>
      <c r="H4470" s="2088"/>
      <c r="I4470" s="2088"/>
      <c r="J4470" s="1"/>
    </row>
    <row r="4471" spans="1:10" ht="12.75" customHeight="1">
      <c r="A4471" s="944" t="s">
        <v>7629</v>
      </c>
      <c r="B4471" s="944" t="s">
        <v>3486</v>
      </c>
      <c r="C4471" s="925">
        <v>202</v>
      </c>
      <c r="D4471" s="2088"/>
      <c r="E4471" s="2088"/>
      <c r="F4471" s="2088"/>
      <c r="G4471" s="2088"/>
      <c r="H4471" s="2088"/>
      <c r="I4471" s="2088"/>
      <c r="J4471" s="1"/>
    </row>
    <row r="4472" spans="1:10" ht="12.75" customHeight="1">
      <c r="A4472" s="944" t="s">
        <v>7629</v>
      </c>
      <c r="B4472" s="919" t="s">
        <v>3486</v>
      </c>
      <c r="C4472" s="925">
        <v>202</v>
      </c>
      <c r="D4472" s="2088"/>
      <c r="E4472" s="2088"/>
      <c r="F4472" s="2088"/>
      <c r="G4472" s="2088"/>
      <c r="H4472" s="2088"/>
      <c r="I4472" s="2088"/>
      <c r="J4472" s="1"/>
    </row>
    <row r="4473" spans="1:10" ht="12.75" customHeight="1">
      <c r="A4473" s="944" t="s">
        <v>7629</v>
      </c>
      <c r="B4473" s="919" t="s">
        <v>3486</v>
      </c>
      <c r="C4473" s="925">
        <v>202</v>
      </c>
      <c r="D4473" s="2088"/>
      <c r="E4473" s="2088"/>
      <c r="F4473" s="2088"/>
      <c r="G4473" s="2088"/>
      <c r="H4473" s="2088"/>
      <c r="I4473" s="2088"/>
      <c r="J4473" s="1"/>
    </row>
    <row r="4474" spans="1:10" ht="12.75" customHeight="1">
      <c r="A4474" s="944" t="s">
        <v>7629</v>
      </c>
      <c r="B4474" s="919" t="s">
        <v>3486</v>
      </c>
      <c r="C4474" s="925">
        <v>202</v>
      </c>
      <c r="D4474" s="2083"/>
      <c r="E4474" s="2083"/>
      <c r="F4474" s="2083"/>
      <c r="G4474" s="2083"/>
      <c r="H4474" s="2083"/>
      <c r="I4474" s="2083"/>
      <c r="J4474" s="1"/>
    </row>
    <row r="4475" spans="1:10" ht="12.75" customHeight="1">
      <c r="A4475" s="944" t="s">
        <v>7629</v>
      </c>
      <c r="B4475" s="944" t="s">
        <v>3486</v>
      </c>
      <c r="C4475" s="925">
        <v>202</v>
      </c>
      <c r="D4475" s="2280" t="s">
        <v>1688</v>
      </c>
      <c r="E4475" s="2262" t="s">
        <v>1689</v>
      </c>
      <c r="F4475" s="2296" t="s">
        <v>6157</v>
      </c>
      <c r="G4475" s="2280" t="s">
        <v>48</v>
      </c>
      <c r="H4475" s="2280" t="s">
        <v>1005</v>
      </c>
      <c r="I4475" s="2280" t="s">
        <v>40</v>
      </c>
      <c r="J4475" s="1"/>
    </row>
    <row r="4476" spans="1:10" ht="12.75" customHeight="1">
      <c r="A4476" s="944" t="s">
        <v>7629</v>
      </c>
      <c r="B4476" s="944" t="s">
        <v>3486</v>
      </c>
      <c r="C4476" s="925">
        <v>202</v>
      </c>
      <c r="D4476" s="2088"/>
      <c r="E4476" s="2088"/>
      <c r="F4476" s="2088"/>
      <c r="G4476" s="2088"/>
      <c r="H4476" s="2088"/>
      <c r="I4476" s="2088"/>
      <c r="J4476" s="1"/>
    </row>
    <row r="4477" spans="1:10" ht="12.75" customHeight="1">
      <c r="A4477" s="944" t="s">
        <v>7629</v>
      </c>
      <c r="B4477" s="944" t="s">
        <v>3486</v>
      </c>
      <c r="C4477" s="925">
        <v>202</v>
      </c>
      <c r="D4477" s="2088"/>
      <c r="E4477" s="2088"/>
      <c r="F4477" s="2088"/>
      <c r="G4477" s="2088"/>
      <c r="H4477" s="2088"/>
      <c r="I4477" s="2088"/>
      <c r="J4477" s="1"/>
    </row>
    <row r="4478" spans="1:10" ht="12.75" customHeight="1">
      <c r="A4478" s="944" t="s">
        <v>7629</v>
      </c>
      <c r="B4478" s="944" t="s">
        <v>3486</v>
      </c>
      <c r="C4478" s="925">
        <v>202</v>
      </c>
      <c r="D4478" s="2088"/>
      <c r="E4478" s="2088"/>
      <c r="F4478" s="2088"/>
      <c r="G4478" s="2088"/>
      <c r="H4478" s="2088"/>
      <c r="I4478" s="2088"/>
      <c r="J4478" s="1"/>
    </row>
    <row r="4479" spans="1:10" ht="12.75" customHeight="1">
      <c r="A4479" s="944" t="s">
        <v>7629</v>
      </c>
      <c r="B4479" s="944" t="s">
        <v>3486</v>
      </c>
      <c r="C4479" s="925">
        <v>202</v>
      </c>
      <c r="D4479" s="2088"/>
      <c r="E4479" s="2088"/>
      <c r="F4479" s="2088"/>
      <c r="G4479" s="2088"/>
      <c r="H4479" s="2088"/>
      <c r="I4479" s="2088"/>
      <c r="J4479" s="1"/>
    </row>
    <row r="4480" spans="1:10" ht="12.75" customHeight="1">
      <c r="A4480" s="944" t="s">
        <v>7629</v>
      </c>
      <c r="B4480" s="919" t="s">
        <v>3486</v>
      </c>
      <c r="C4480" s="925">
        <v>202</v>
      </c>
      <c r="D4480" s="2088"/>
      <c r="E4480" s="2088"/>
      <c r="F4480" s="2088"/>
      <c r="G4480" s="2088"/>
      <c r="H4480" s="2088"/>
      <c r="I4480" s="2088"/>
      <c r="J4480" s="1"/>
    </row>
    <row r="4481" spans="1:10" ht="12.75" customHeight="1">
      <c r="A4481" s="944" t="s">
        <v>7629</v>
      </c>
      <c r="B4481" s="919" t="s">
        <v>3486</v>
      </c>
      <c r="C4481" s="925">
        <v>202</v>
      </c>
      <c r="D4481" s="2088"/>
      <c r="E4481" s="2088"/>
      <c r="F4481" s="2088"/>
      <c r="G4481" s="2088"/>
      <c r="H4481" s="2088"/>
      <c r="I4481" s="2088"/>
      <c r="J4481" s="1"/>
    </row>
    <row r="4482" spans="1:10" ht="12.75" customHeight="1">
      <c r="A4482" s="944" t="s">
        <v>7629</v>
      </c>
      <c r="B4482" s="919" t="s">
        <v>3486</v>
      </c>
      <c r="C4482" s="925">
        <v>202</v>
      </c>
      <c r="D4482" s="2083"/>
      <c r="E4482" s="2083"/>
      <c r="F4482" s="2083"/>
      <c r="G4482" s="2083"/>
      <c r="H4482" s="2083"/>
      <c r="I4482" s="2083"/>
      <c r="J4482" s="1"/>
    </row>
    <row r="4483" spans="1:10" ht="12.75" customHeight="1">
      <c r="A4483" s="668"/>
      <c r="B4483" s="600"/>
      <c r="C4483" s="604"/>
      <c r="D4483" s="668"/>
      <c r="E4483" s="673"/>
      <c r="F4483" s="959"/>
      <c r="G4483" s="959"/>
      <c r="H4483" s="959"/>
      <c r="I4483" s="668"/>
      <c r="J4483" s="1"/>
    </row>
    <row r="4484" spans="1:10" ht="12.75" customHeight="1">
      <c r="A4484" s="381" t="s">
        <v>18</v>
      </c>
      <c r="B4484" s="2245" t="s">
        <v>7740</v>
      </c>
      <c r="C4484" s="2080"/>
      <c r="D4484" s="2080"/>
      <c r="E4484" s="2080"/>
      <c r="F4484" s="2080"/>
      <c r="G4484" s="2080"/>
      <c r="H4484" s="2080"/>
      <c r="I4484" s="2081"/>
      <c r="J4484" s="1"/>
    </row>
    <row r="4485" spans="1:10" ht="12.75" customHeight="1">
      <c r="A4485" s="381" t="s">
        <v>1638</v>
      </c>
      <c r="B4485" s="2245" t="s">
        <v>1527</v>
      </c>
      <c r="C4485" s="2080"/>
      <c r="D4485" s="2080"/>
      <c r="E4485" s="2080"/>
      <c r="F4485" s="2080"/>
      <c r="G4485" s="2080"/>
      <c r="H4485" s="2080"/>
      <c r="I4485" s="2081"/>
      <c r="J4485" s="1"/>
    </row>
    <row r="4486" spans="1:10" ht="12.75" customHeight="1">
      <c r="A4486" s="381"/>
      <c r="B4486" s="384"/>
      <c r="C4486" s="381"/>
      <c r="D4486" s="381"/>
      <c r="E4486" s="384"/>
      <c r="F4486" s="384"/>
      <c r="G4486" s="384"/>
      <c r="H4486" s="384"/>
      <c r="I4486" s="384"/>
      <c r="J4486" s="1"/>
    </row>
    <row r="4487" spans="1:10" ht="12.75" customHeight="1">
      <c r="A4487" s="2256" t="s">
        <v>1641</v>
      </c>
      <c r="B4487" s="2080"/>
      <c r="C4487" s="2080"/>
      <c r="D4487" s="2080"/>
      <c r="E4487" s="2081"/>
      <c r="F4487" s="2245" t="s">
        <v>1642</v>
      </c>
      <c r="G4487" s="2080"/>
      <c r="H4487" s="2080"/>
      <c r="I4487" s="2081"/>
      <c r="J4487" s="1"/>
    </row>
    <row r="4488" spans="1:10" ht="38.25" customHeight="1">
      <c r="A4488" s="1847" t="s">
        <v>1643</v>
      </c>
      <c r="B4488" s="1482" t="s">
        <v>1644</v>
      </c>
      <c r="C4488" s="1847" t="s">
        <v>1645</v>
      </c>
      <c r="D4488" s="1848" t="s">
        <v>1646</v>
      </c>
      <c r="E4488" s="381" t="s">
        <v>1648</v>
      </c>
      <c r="F4488" s="1846" t="s">
        <v>1649</v>
      </c>
      <c r="G4488" s="1667" t="s">
        <v>1665</v>
      </c>
      <c r="H4488" s="1667" t="s">
        <v>1666</v>
      </c>
      <c r="I4488" s="1668" t="s">
        <v>1667</v>
      </c>
      <c r="J4488" s="1"/>
    </row>
    <row r="4489" spans="1:10" ht="12.75" customHeight="1">
      <c r="A4489" s="932" t="s">
        <v>2382</v>
      </c>
      <c r="B4489" s="932" t="s">
        <v>1907</v>
      </c>
      <c r="C4489" s="941">
        <v>202</v>
      </c>
      <c r="D4489" s="2284" t="s">
        <v>1688</v>
      </c>
      <c r="E4489" s="2271" t="s">
        <v>1705</v>
      </c>
      <c r="F4489" s="2289" t="s">
        <v>982</v>
      </c>
      <c r="G4489" s="2271" t="s">
        <v>42</v>
      </c>
      <c r="H4489" s="2271" t="s">
        <v>118</v>
      </c>
      <c r="I4489" s="2271" t="s">
        <v>29</v>
      </c>
      <c r="J4489" s="1"/>
    </row>
    <row r="4490" spans="1:10" ht="12.75" customHeight="1">
      <c r="A4490" s="932" t="s">
        <v>2382</v>
      </c>
      <c r="B4490" s="932" t="s">
        <v>1907</v>
      </c>
      <c r="C4490" s="941">
        <v>202</v>
      </c>
      <c r="D4490" s="2088"/>
      <c r="E4490" s="2088"/>
      <c r="F4490" s="2088"/>
      <c r="G4490" s="2088"/>
      <c r="H4490" s="2088"/>
      <c r="I4490" s="2088"/>
      <c r="J4490" s="1"/>
    </row>
    <row r="4491" spans="1:10" ht="12.75" customHeight="1">
      <c r="A4491" s="932" t="s">
        <v>2382</v>
      </c>
      <c r="B4491" s="932" t="s">
        <v>1907</v>
      </c>
      <c r="C4491" s="941">
        <v>202</v>
      </c>
      <c r="D4491" s="2088"/>
      <c r="E4491" s="2088"/>
      <c r="F4491" s="2088"/>
      <c r="G4491" s="2088"/>
      <c r="H4491" s="2088"/>
      <c r="I4491" s="2088"/>
      <c r="J4491" s="1"/>
    </row>
    <row r="4492" spans="1:10" ht="12.75" customHeight="1">
      <c r="A4492" s="932" t="s">
        <v>1815</v>
      </c>
      <c r="B4492" s="932" t="s">
        <v>1907</v>
      </c>
      <c r="C4492" s="941">
        <v>303</v>
      </c>
      <c r="D4492" s="2088"/>
      <c r="E4492" s="2088"/>
      <c r="F4492" s="2088"/>
      <c r="G4492" s="2088"/>
      <c r="H4492" s="2088"/>
      <c r="I4492" s="2088"/>
      <c r="J4492" s="1"/>
    </row>
    <row r="4493" spans="1:10" ht="12.75" customHeight="1">
      <c r="A4493" s="932" t="s">
        <v>2382</v>
      </c>
      <c r="B4493" s="932" t="s">
        <v>1907</v>
      </c>
      <c r="C4493" s="941">
        <v>202</v>
      </c>
      <c r="D4493" s="2088"/>
      <c r="E4493" s="2088"/>
      <c r="F4493" s="2088"/>
      <c r="G4493" s="2088"/>
      <c r="H4493" s="2088"/>
      <c r="I4493" s="2088"/>
      <c r="J4493" s="1"/>
    </row>
    <row r="4494" spans="1:10" ht="12.75" customHeight="1">
      <c r="A4494" s="932" t="s">
        <v>2382</v>
      </c>
      <c r="B4494" s="932" t="s">
        <v>1907</v>
      </c>
      <c r="C4494" s="941">
        <v>202</v>
      </c>
      <c r="D4494" s="2088"/>
      <c r="E4494" s="2088"/>
      <c r="F4494" s="2088"/>
      <c r="G4494" s="2088"/>
      <c r="H4494" s="2088"/>
      <c r="I4494" s="2088"/>
      <c r="J4494" s="1"/>
    </row>
    <row r="4495" spans="1:10" ht="12.75" customHeight="1">
      <c r="A4495" s="932" t="s">
        <v>2382</v>
      </c>
      <c r="B4495" s="932" t="s">
        <v>1907</v>
      </c>
      <c r="C4495" s="941">
        <v>202</v>
      </c>
      <c r="D4495" s="2083"/>
      <c r="E4495" s="2083"/>
      <c r="F4495" s="2083"/>
      <c r="G4495" s="2083"/>
      <c r="H4495" s="2083"/>
      <c r="I4495" s="2083"/>
      <c r="J4495" s="1"/>
    </row>
    <row r="4496" spans="1:10" ht="12.75" customHeight="1">
      <c r="A4496" s="2281" t="s">
        <v>7754</v>
      </c>
      <c r="B4496" s="2080"/>
      <c r="C4496" s="2080"/>
      <c r="D4496" s="2080"/>
      <c r="E4496" s="2080"/>
      <c r="F4496" s="2080"/>
      <c r="G4496" s="2080"/>
      <c r="H4496" s="2080"/>
      <c r="I4496" s="2081"/>
      <c r="J4496" s="1"/>
    </row>
    <row r="4497" spans="1:10" ht="12.75" customHeight="1">
      <c r="A4497" s="942" t="s">
        <v>2382</v>
      </c>
      <c r="B4497" s="932" t="s">
        <v>1907</v>
      </c>
      <c r="C4497" s="941">
        <v>202</v>
      </c>
      <c r="D4497" s="2284" t="s">
        <v>1688</v>
      </c>
      <c r="E4497" s="2295" t="s">
        <v>1705</v>
      </c>
      <c r="F4497" s="2289" t="s">
        <v>979</v>
      </c>
      <c r="G4497" s="2271" t="s">
        <v>420</v>
      </c>
      <c r="H4497" s="2271" t="s">
        <v>118</v>
      </c>
      <c r="I4497" s="2271" t="s">
        <v>29</v>
      </c>
      <c r="J4497" s="1"/>
    </row>
    <row r="4498" spans="1:10" ht="12.75" customHeight="1">
      <c r="A4498" s="942" t="s">
        <v>2382</v>
      </c>
      <c r="B4498" s="932" t="s">
        <v>1907</v>
      </c>
      <c r="C4498" s="941">
        <v>202</v>
      </c>
      <c r="D4498" s="2088"/>
      <c r="E4498" s="2088"/>
      <c r="F4498" s="2088"/>
      <c r="G4498" s="2088"/>
      <c r="H4498" s="2088"/>
      <c r="I4498" s="2088"/>
      <c r="J4498" s="1"/>
    </row>
    <row r="4499" spans="1:10" ht="12.75" customHeight="1">
      <c r="A4499" s="942" t="s">
        <v>4502</v>
      </c>
      <c r="B4499" s="932" t="s">
        <v>1907</v>
      </c>
      <c r="C4499" s="941">
        <v>244</v>
      </c>
      <c r="D4499" s="2088"/>
      <c r="E4499" s="2088"/>
      <c r="F4499" s="2088"/>
      <c r="G4499" s="2088"/>
      <c r="H4499" s="2088"/>
      <c r="I4499" s="2088"/>
      <c r="J4499" s="1"/>
    </row>
    <row r="4500" spans="1:10" ht="12.75" customHeight="1">
      <c r="A4500" s="942" t="s">
        <v>1755</v>
      </c>
      <c r="B4500" s="932" t="s">
        <v>1907</v>
      </c>
      <c r="C4500" s="941">
        <v>202</v>
      </c>
      <c r="D4500" s="2088"/>
      <c r="E4500" s="2088"/>
      <c r="F4500" s="2088"/>
      <c r="G4500" s="2088"/>
      <c r="H4500" s="2088"/>
      <c r="I4500" s="2088"/>
      <c r="J4500" s="1"/>
    </row>
    <row r="4501" spans="1:10" ht="12.75" customHeight="1">
      <c r="A4501" s="932" t="s">
        <v>7773</v>
      </c>
      <c r="B4501" s="932" t="s">
        <v>1907</v>
      </c>
      <c r="C4501" s="941">
        <v>303</v>
      </c>
      <c r="D4501" s="2088"/>
      <c r="E4501" s="2088"/>
      <c r="F4501" s="2088"/>
      <c r="G4501" s="2088"/>
      <c r="H4501" s="2088"/>
      <c r="I4501" s="2088"/>
      <c r="J4501" s="1"/>
    </row>
    <row r="4502" spans="1:10" ht="12.75" customHeight="1">
      <c r="A4502" s="942" t="s">
        <v>2382</v>
      </c>
      <c r="B4502" s="932" t="s">
        <v>1907</v>
      </c>
      <c r="C4502" s="941">
        <v>202</v>
      </c>
      <c r="D4502" s="2088"/>
      <c r="E4502" s="2088"/>
      <c r="F4502" s="2088"/>
      <c r="G4502" s="2088"/>
      <c r="H4502" s="2088"/>
      <c r="I4502" s="2088"/>
      <c r="J4502" s="1"/>
    </row>
    <row r="4503" spans="1:10" ht="12.75" customHeight="1">
      <c r="A4503" s="942" t="s">
        <v>2382</v>
      </c>
      <c r="B4503" s="932" t="s">
        <v>1907</v>
      </c>
      <c r="C4503" s="941">
        <v>202</v>
      </c>
      <c r="D4503" s="2088"/>
      <c r="E4503" s="2088"/>
      <c r="F4503" s="2088"/>
      <c r="G4503" s="2088"/>
      <c r="H4503" s="2088"/>
      <c r="I4503" s="2088"/>
      <c r="J4503" s="1"/>
    </row>
    <row r="4504" spans="1:10" ht="12.75" customHeight="1">
      <c r="A4504" s="1643" t="s">
        <v>2856</v>
      </c>
      <c r="B4504" s="930" t="s">
        <v>7778</v>
      </c>
      <c r="C4504" s="931">
        <v>303</v>
      </c>
      <c r="D4504" s="2083"/>
      <c r="E4504" s="2083"/>
      <c r="F4504" s="2083"/>
      <c r="G4504" s="2083"/>
      <c r="H4504" s="2083"/>
      <c r="I4504" s="2083"/>
      <c r="J4504" s="1"/>
    </row>
    <row r="4505" spans="1:10" ht="12.75" customHeight="1">
      <c r="A4505" s="932" t="s">
        <v>7782</v>
      </c>
      <c r="B4505" s="932" t="s">
        <v>1907</v>
      </c>
      <c r="C4505" s="941">
        <v>202</v>
      </c>
      <c r="D4505" s="2284" t="s">
        <v>1688</v>
      </c>
      <c r="E4505" s="2271" t="s">
        <v>1705</v>
      </c>
      <c r="F4505" s="2289" t="s">
        <v>5780</v>
      </c>
      <c r="G4505" s="2271" t="s">
        <v>48</v>
      </c>
      <c r="H4505" s="2295" t="s">
        <v>27</v>
      </c>
      <c r="I4505" s="2271" t="s">
        <v>29</v>
      </c>
      <c r="J4505" s="1"/>
    </row>
    <row r="4506" spans="1:10" ht="12.75" customHeight="1">
      <c r="A4506" s="932" t="s">
        <v>7782</v>
      </c>
      <c r="B4506" s="932" t="s">
        <v>1907</v>
      </c>
      <c r="C4506" s="941">
        <v>202</v>
      </c>
      <c r="D4506" s="2088"/>
      <c r="E4506" s="2088"/>
      <c r="F4506" s="2088"/>
      <c r="G4506" s="2088"/>
      <c r="H4506" s="2088"/>
      <c r="I4506" s="2088"/>
      <c r="J4506" s="1"/>
    </row>
    <row r="4507" spans="1:10" ht="12.75" customHeight="1">
      <c r="A4507" s="932" t="s">
        <v>7788</v>
      </c>
      <c r="B4507" s="932" t="s">
        <v>6990</v>
      </c>
      <c r="C4507" s="941">
        <v>223</v>
      </c>
      <c r="D4507" s="2088"/>
      <c r="E4507" s="2088"/>
      <c r="F4507" s="2088"/>
      <c r="G4507" s="2088"/>
      <c r="H4507" s="2088"/>
      <c r="I4507" s="2088"/>
      <c r="J4507" s="1"/>
    </row>
    <row r="4508" spans="1:10" ht="12.75" customHeight="1">
      <c r="A4508" s="932" t="s">
        <v>7788</v>
      </c>
      <c r="B4508" s="932" t="s">
        <v>6990</v>
      </c>
      <c r="C4508" s="941">
        <v>223</v>
      </c>
      <c r="D4508" s="2088"/>
      <c r="E4508" s="2088"/>
      <c r="F4508" s="2088"/>
      <c r="G4508" s="2088"/>
      <c r="H4508" s="2088"/>
      <c r="I4508" s="2088"/>
      <c r="J4508" s="1"/>
    </row>
    <row r="4509" spans="1:10" ht="12.75" customHeight="1">
      <c r="A4509" s="932" t="s">
        <v>7790</v>
      </c>
      <c r="B4509" s="932" t="s">
        <v>3627</v>
      </c>
      <c r="C4509" s="941">
        <v>223</v>
      </c>
      <c r="D4509" s="2088"/>
      <c r="E4509" s="2088"/>
      <c r="F4509" s="2088"/>
      <c r="G4509" s="2088"/>
      <c r="H4509" s="2088"/>
      <c r="I4509" s="2088"/>
      <c r="J4509" s="1"/>
    </row>
    <row r="4510" spans="1:10" ht="12.75" customHeight="1">
      <c r="A4510" s="1643" t="s">
        <v>7790</v>
      </c>
      <c r="B4510" s="930" t="s">
        <v>3627</v>
      </c>
      <c r="C4510" s="941">
        <v>223</v>
      </c>
      <c r="D4510" s="2083"/>
      <c r="E4510" s="2083"/>
      <c r="F4510" s="2083"/>
      <c r="G4510" s="2083"/>
      <c r="H4510" s="2083"/>
      <c r="I4510" s="2083"/>
      <c r="J4510" s="1"/>
    </row>
    <row r="4511" spans="1:10" ht="12.75" customHeight="1">
      <c r="A4511" s="932" t="s">
        <v>7782</v>
      </c>
      <c r="B4511" s="932" t="s">
        <v>1907</v>
      </c>
      <c r="C4511" s="941">
        <v>202</v>
      </c>
      <c r="D4511" s="2284" t="s">
        <v>1688</v>
      </c>
      <c r="E4511" s="2271" t="s">
        <v>1705</v>
      </c>
      <c r="F4511" s="2289" t="s">
        <v>5918</v>
      </c>
      <c r="G4511" s="2271" t="s">
        <v>420</v>
      </c>
      <c r="H4511" s="2271" t="s">
        <v>118</v>
      </c>
      <c r="I4511" s="2271" t="s">
        <v>29</v>
      </c>
      <c r="J4511" s="1"/>
    </row>
    <row r="4512" spans="1:10" ht="12.75" customHeight="1">
      <c r="A4512" s="932" t="s">
        <v>7782</v>
      </c>
      <c r="B4512" s="932" t="s">
        <v>1907</v>
      </c>
      <c r="C4512" s="941">
        <v>202</v>
      </c>
      <c r="D4512" s="2088"/>
      <c r="E4512" s="2088"/>
      <c r="F4512" s="2088"/>
      <c r="G4512" s="2088"/>
      <c r="H4512" s="2088"/>
      <c r="I4512" s="2088"/>
      <c r="J4512" s="1"/>
    </row>
    <row r="4513" spans="1:10" ht="12.75" customHeight="1">
      <c r="A4513" s="932" t="s">
        <v>7788</v>
      </c>
      <c r="B4513" s="932" t="s">
        <v>6990</v>
      </c>
      <c r="C4513" s="941">
        <v>223</v>
      </c>
      <c r="D4513" s="2088"/>
      <c r="E4513" s="2088"/>
      <c r="F4513" s="2088"/>
      <c r="G4513" s="2088"/>
      <c r="H4513" s="2088"/>
      <c r="I4513" s="2088"/>
      <c r="J4513" s="1"/>
    </row>
    <row r="4514" spans="1:10" ht="12.75" customHeight="1">
      <c r="A4514" s="932" t="s">
        <v>7788</v>
      </c>
      <c r="B4514" s="932" t="s">
        <v>6990</v>
      </c>
      <c r="C4514" s="941">
        <v>223</v>
      </c>
      <c r="D4514" s="2088"/>
      <c r="E4514" s="2088"/>
      <c r="F4514" s="2088"/>
      <c r="G4514" s="2088"/>
      <c r="H4514" s="2088"/>
      <c r="I4514" s="2088"/>
      <c r="J4514" s="1"/>
    </row>
    <row r="4515" spans="1:10" ht="12.75" customHeight="1">
      <c r="A4515" s="932" t="s">
        <v>7395</v>
      </c>
      <c r="B4515" s="932" t="s">
        <v>3627</v>
      </c>
      <c r="C4515" s="941">
        <v>223</v>
      </c>
      <c r="D4515" s="2088"/>
      <c r="E4515" s="2088"/>
      <c r="F4515" s="2088"/>
      <c r="G4515" s="2088"/>
      <c r="H4515" s="2088"/>
      <c r="I4515" s="2088"/>
      <c r="J4515" s="1"/>
    </row>
    <row r="4516" spans="1:10" ht="12.75" customHeight="1">
      <c r="A4516" s="932" t="s">
        <v>7395</v>
      </c>
      <c r="B4516" s="932" t="s">
        <v>3627</v>
      </c>
      <c r="C4516" s="941">
        <v>223</v>
      </c>
      <c r="D4516" s="2083"/>
      <c r="E4516" s="2083"/>
      <c r="F4516" s="2083"/>
      <c r="G4516" s="2083"/>
      <c r="H4516" s="2083"/>
      <c r="I4516" s="2083"/>
      <c r="J4516" s="1"/>
    </row>
    <row r="4517" spans="1:10" ht="12.75" customHeight="1">
      <c r="A4517" s="932" t="s">
        <v>2382</v>
      </c>
      <c r="B4517" s="932" t="s">
        <v>1907</v>
      </c>
      <c r="C4517" s="941">
        <v>202</v>
      </c>
      <c r="D4517" s="2284" t="s">
        <v>1688</v>
      </c>
      <c r="E4517" s="2271" t="s">
        <v>1705</v>
      </c>
      <c r="F4517" s="2289" t="s">
        <v>1908</v>
      </c>
      <c r="G4517" s="2271" t="s">
        <v>48</v>
      </c>
      <c r="H4517" s="2271" t="s">
        <v>118</v>
      </c>
      <c r="I4517" s="2271" t="s">
        <v>29</v>
      </c>
      <c r="J4517" s="1"/>
    </row>
    <row r="4518" spans="1:10" ht="12.75" customHeight="1">
      <c r="A4518" s="932" t="s">
        <v>2382</v>
      </c>
      <c r="B4518" s="932" t="s">
        <v>1907</v>
      </c>
      <c r="C4518" s="941">
        <v>202</v>
      </c>
      <c r="D4518" s="2088"/>
      <c r="E4518" s="2088"/>
      <c r="F4518" s="2088"/>
      <c r="G4518" s="2088"/>
      <c r="H4518" s="2088"/>
      <c r="I4518" s="2088"/>
      <c r="J4518" s="1"/>
    </row>
    <row r="4519" spans="1:10" ht="12.75" customHeight="1">
      <c r="A4519" s="932" t="s">
        <v>2382</v>
      </c>
      <c r="B4519" s="932" t="s">
        <v>1907</v>
      </c>
      <c r="C4519" s="941">
        <v>202</v>
      </c>
      <c r="D4519" s="2088"/>
      <c r="E4519" s="2088"/>
      <c r="F4519" s="2088"/>
      <c r="G4519" s="2088"/>
      <c r="H4519" s="2088"/>
      <c r="I4519" s="2088"/>
      <c r="J4519" s="1"/>
    </row>
    <row r="4520" spans="1:10" ht="12.75" customHeight="1">
      <c r="A4520" s="932" t="s">
        <v>2382</v>
      </c>
      <c r="B4520" s="932" t="s">
        <v>1907</v>
      </c>
      <c r="C4520" s="941">
        <v>202</v>
      </c>
      <c r="D4520" s="2088"/>
      <c r="E4520" s="2088"/>
      <c r="F4520" s="2088"/>
      <c r="G4520" s="2088"/>
      <c r="H4520" s="2088"/>
      <c r="I4520" s="2088"/>
      <c r="J4520" s="1"/>
    </row>
    <row r="4521" spans="1:10" ht="12.75" customHeight="1">
      <c r="A4521" s="942" t="s">
        <v>7808</v>
      </c>
      <c r="B4521" s="932" t="s">
        <v>1907</v>
      </c>
      <c r="C4521" s="941">
        <v>202</v>
      </c>
      <c r="D4521" s="2088"/>
      <c r="E4521" s="2088"/>
      <c r="F4521" s="2088"/>
      <c r="G4521" s="2088"/>
      <c r="H4521" s="2088"/>
      <c r="I4521" s="2088"/>
      <c r="J4521" s="1"/>
    </row>
    <row r="4522" spans="1:10" ht="12.75" customHeight="1">
      <c r="A4522" s="942" t="s">
        <v>7809</v>
      </c>
      <c r="B4522" s="942" t="s">
        <v>3627</v>
      </c>
      <c r="C4522" s="941">
        <v>303</v>
      </c>
      <c r="D4522" s="2088"/>
      <c r="E4522" s="2088"/>
      <c r="F4522" s="2088"/>
      <c r="G4522" s="2088"/>
      <c r="H4522" s="2088"/>
      <c r="I4522" s="2088"/>
      <c r="J4522" s="1"/>
    </row>
    <row r="4523" spans="1:10" ht="12.75" customHeight="1">
      <c r="A4523" s="932" t="s">
        <v>2382</v>
      </c>
      <c r="B4523" s="932" t="s">
        <v>1907</v>
      </c>
      <c r="C4523" s="941">
        <v>202</v>
      </c>
      <c r="D4523" s="2088"/>
      <c r="E4523" s="2088"/>
      <c r="F4523" s="2088"/>
      <c r="G4523" s="2088"/>
      <c r="H4523" s="2088"/>
      <c r="I4523" s="2088"/>
      <c r="J4523" s="1"/>
    </row>
    <row r="4524" spans="1:10" ht="12.75" customHeight="1">
      <c r="A4524" s="942" t="s">
        <v>7809</v>
      </c>
      <c r="B4524" s="942" t="s">
        <v>3627</v>
      </c>
      <c r="C4524" s="941">
        <v>202</v>
      </c>
      <c r="D4524" s="2088"/>
      <c r="E4524" s="2088"/>
      <c r="F4524" s="2088"/>
      <c r="G4524" s="2088"/>
      <c r="H4524" s="2088"/>
      <c r="I4524" s="2088"/>
      <c r="J4524" s="1"/>
    </row>
    <row r="4525" spans="1:10" ht="12.75" customHeight="1">
      <c r="A4525" s="932" t="s">
        <v>2382</v>
      </c>
      <c r="B4525" s="932" t="s">
        <v>1907</v>
      </c>
      <c r="C4525" s="941">
        <v>202</v>
      </c>
      <c r="D4525" s="2088"/>
      <c r="E4525" s="2088"/>
      <c r="F4525" s="2088"/>
      <c r="G4525" s="2088"/>
      <c r="H4525" s="2088"/>
      <c r="I4525" s="2088"/>
      <c r="J4525" s="1"/>
    </row>
    <row r="4526" spans="1:10" ht="12.75" customHeight="1">
      <c r="A4526" s="932" t="s">
        <v>2382</v>
      </c>
      <c r="B4526" s="932" t="s">
        <v>3315</v>
      </c>
      <c r="C4526" s="941">
        <v>202</v>
      </c>
      <c r="D4526" s="2088"/>
      <c r="E4526" s="2088"/>
      <c r="F4526" s="2088"/>
      <c r="G4526" s="2088"/>
      <c r="H4526" s="2088"/>
      <c r="I4526" s="2088"/>
      <c r="J4526" s="1"/>
    </row>
    <row r="4527" spans="1:10" ht="12.75" customHeight="1">
      <c r="A4527" s="932" t="s">
        <v>2382</v>
      </c>
      <c r="B4527" s="932" t="s">
        <v>1907</v>
      </c>
      <c r="C4527" s="941">
        <v>202</v>
      </c>
      <c r="D4527" s="2083"/>
      <c r="E4527" s="2083"/>
      <c r="F4527" s="2083"/>
      <c r="G4527" s="2083"/>
      <c r="H4527" s="2083"/>
      <c r="I4527" s="2083"/>
      <c r="J4527" s="1"/>
    </row>
    <row r="4528" spans="1:10" ht="12.75" customHeight="1">
      <c r="A4528" s="932" t="s">
        <v>2382</v>
      </c>
      <c r="B4528" s="932" t="s">
        <v>1907</v>
      </c>
      <c r="C4528" s="941">
        <v>202</v>
      </c>
      <c r="D4528" s="2283" t="s">
        <v>1688</v>
      </c>
      <c r="E4528" s="2295" t="s">
        <v>1705</v>
      </c>
      <c r="F4528" s="2289" t="s">
        <v>1745</v>
      </c>
      <c r="G4528" s="2271" t="s">
        <v>48</v>
      </c>
      <c r="H4528" s="2271" t="s">
        <v>118</v>
      </c>
      <c r="I4528" s="2271" t="s">
        <v>29</v>
      </c>
      <c r="J4528" s="1"/>
    </row>
    <row r="4529" spans="1:10" ht="12.75" customHeight="1">
      <c r="A4529" s="932" t="s">
        <v>2382</v>
      </c>
      <c r="B4529" s="932" t="s">
        <v>1907</v>
      </c>
      <c r="C4529" s="941">
        <v>202</v>
      </c>
      <c r="D4529" s="2088"/>
      <c r="E4529" s="2088"/>
      <c r="F4529" s="2088"/>
      <c r="G4529" s="2088"/>
      <c r="H4529" s="2088"/>
      <c r="I4529" s="2088"/>
      <c r="J4529" s="1"/>
    </row>
    <row r="4530" spans="1:10" ht="12.75" customHeight="1">
      <c r="A4530" s="932" t="s">
        <v>2382</v>
      </c>
      <c r="B4530" s="932" t="s">
        <v>1907</v>
      </c>
      <c r="C4530" s="941">
        <v>202</v>
      </c>
      <c r="D4530" s="2088"/>
      <c r="E4530" s="2088"/>
      <c r="F4530" s="2088"/>
      <c r="G4530" s="2088"/>
      <c r="H4530" s="2088"/>
      <c r="I4530" s="2088"/>
      <c r="J4530" s="1"/>
    </row>
    <row r="4531" spans="1:10" ht="12.75" customHeight="1">
      <c r="A4531" s="932" t="s">
        <v>4309</v>
      </c>
      <c r="B4531" s="932" t="s">
        <v>3315</v>
      </c>
      <c r="C4531" s="941">
        <v>224</v>
      </c>
      <c r="D4531" s="2088"/>
      <c r="E4531" s="2088"/>
      <c r="F4531" s="2088"/>
      <c r="G4531" s="2088"/>
      <c r="H4531" s="2088"/>
      <c r="I4531" s="2088"/>
      <c r="J4531" s="1"/>
    </row>
    <row r="4532" spans="1:10" ht="12.75" customHeight="1">
      <c r="A4532" s="942" t="s">
        <v>7808</v>
      </c>
      <c r="B4532" s="932" t="s">
        <v>1907</v>
      </c>
      <c r="C4532" s="941">
        <v>202</v>
      </c>
      <c r="D4532" s="2088"/>
      <c r="E4532" s="2088"/>
      <c r="F4532" s="2088"/>
      <c r="G4532" s="2088"/>
      <c r="H4532" s="2088"/>
      <c r="I4532" s="2088"/>
      <c r="J4532" s="1"/>
    </row>
    <row r="4533" spans="1:10" ht="12.75" customHeight="1">
      <c r="A4533" s="942" t="s">
        <v>7832</v>
      </c>
      <c r="B4533" s="932" t="s">
        <v>1907</v>
      </c>
      <c r="C4533" s="941">
        <v>303</v>
      </c>
      <c r="D4533" s="2088"/>
      <c r="E4533" s="2088"/>
      <c r="F4533" s="2088"/>
      <c r="G4533" s="2088"/>
      <c r="H4533" s="2088"/>
      <c r="I4533" s="2088"/>
      <c r="J4533" s="1"/>
    </row>
    <row r="4534" spans="1:10" ht="12.75" customHeight="1">
      <c r="A4534" s="932" t="s">
        <v>1743</v>
      </c>
      <c r="B4534" s="932" t="s">
        <v>1907</v>
      </c>
      <c r="C4534" s="941">
        <v>303</v>
      </c>
      <c r="D4534" s="2088"/>
      <c r="E4534" s="2088"/>
      <c r="F4534" s="2088"/>
      <c r="G4534" s="2088"/>
      <c r="H4534" s="2088"/>
      <c r="I4534" s="2088"/>
      <c r="J4534" s="1"/>
    </row>
    <row r="4535" spans="1:10" ht="12.75" customHeight="1">
      <c r="A4535" s="932" t="s">
        <v>2382</v>
      </c>
      <c r="B4535" s="932" t="s">
        <v>1907</v>
      </c>
      <c r="C4535" s="941">
        <v>202</v>
      </c>
      <c r="D4535" s="2088"/>
      <c r="E4535" s="2088"/>
      <c r="F4535" s="2088"/>
      <c r="G4535" s="2088"/>
      <c r="H4535" s="2088"/>
      <c r="I4535" s="2088"/>
      <c r="J4535" s="1"/>
    </row>
    <row r="4536" spans="1:10" ht="12.75" customHeight="1">
      <c r="A4536" s="932" t="s">
        <v>2382</v>
      </c>
      <c r="B4536" s="932" t="s">
        <v>1907</v>
      </c>
      <c r="C4536" s="941">
        <v>202</v>
      </c>
      <c r="D4536" s="2088"/>
      <c r="E4536" s="2088"/>
      <c r="F4536" s="2088"/>
      <c r="G4536" s="2088"/>
      <c r="H4536" s="2088"/>
      <c r="I4536" s="2088"/>
      <c r="J4536" s="1"/>
    </row>
    <row r="4537" spans="1:10" ht="12.75" customHeight="1">
      <c r="A4537" s="932" t="s">
        <v>4309</v>
      </c>
      <c r="B4537" s="942" t="s">
        <v>1907</v>
      </c>
      <c r="C4537" s="941">
        <v>202</v>
      </c>
      <c r="D4537" s="2088"/>
      <c r="E4537" s="2088"/>
      <c r="F4537" s="2083"/>
      <c r="G4537" s="2083"/>
      <c r="H4537" s="2083"/>
      <c r="I4537" s="2083"/>
      <c r="J4537" s="1"/>
    </row>
    <row r="4538" spans="1:10" ht="12.75" customHeight="1">
      <c r="A4538" s="942" t="s">
        <v>2382</v>
      </c>
      <c r="B4538" s="932" t="s">
        <v>1907</v>
      </c>
      <c r="C4538" s="941">
        <v>202</v>
      </c>
      <c r="D4538" s="2284" t="s">
        <v>1688</v>
      </c>
      <c r="E4538" s="2271" t="s">
        <v>1705</v>
      </c>
      <c r="F4538" s="2289" t="s">
        <v>983</v>
      </c>
      <c r="G4538" s="2271" t="s">
        <v>104</v>
      </c>
      <c r="H4538" s="2271" t="s">
        <v>118</v>
      </c>
      <c r="I4538" s="2271" t="s">
        <v>29</v>
      </c>
      <c r="J4538" s="1"/>
    </row>
    <row r="4539" spans="1:10" ht="12.75" customHeight="1">
      <c r="A4539" s="942" t="s">
        <v>2382</v>
      </c>
      <c r="B4539" s="932" t="s">
        <v>1907</v>
      </c>
      <c r="C4539" s="941">
        <v>202</v>
      </c>
      <c r="D4539" s="2088"/>
      <c r="E4539" s="2088"/>
      <c r="F4539" s="2088"/>
      <c r="G4539" s="2088"/>
      <c r="H4539" s="2088"/>
      <c r="I4539" s="2088"/>
      <c r="J4539" s="1"/>
    </row>
    <row r="4540" spans="1:10" ht="12.75" customHeight="1">
      <c r="A4540" s="942" t="s">
        <v>2382</v>
      </c>
      <c r="B4540" s="932" t="s">
        <v>1907</v>
      </c>
      <c r="C4540" s="941">
        <v>202</v>
      </c>
      <c r="D4540" s="2088"/>
      <c r="E4540" s="2088"/>
      <c r="F4540" s="2088"/>
      <c r="G4540" s="2088"/>
      <c r="H4540" s="2088"/>
      <c r="I4540" s="2088"/>
      <c r="J4540" s="1"/>
    </row>
    <row r="4541" spans="1:10" ht="12.75" customHeight="1">
      <c r="A4541" s="942" t="s">
        <v>2382</v>
      </c>
      <c r="B4541" s="932" t="s">
        <v>1907</v>
      </c>
      <c r="C4541" s="941">
        <v>202</v>
      </c>
      <c r="D4541" s="2088"/>
      <c r="E4541" s="2088"/>
      <c r="F4541" s="2088"/>
      <c r="G4541" s="2088"/>
      <c r="H4541" s="2088"/>
      <c r="I4541" s="2088"/>
      <c r="J4541" s="1"/>
    </row>
    <row r="4542" spans="1:10" ht="12.75" customHeight="1">
      <c r="A4542" s="942" t="s">
        <v>2382</v>
      </c>
      <c r="B4542" s="932" t="s">
        <v>1907</v>
      </c>
      <c r="C4542" s="941">
        <v>202</v>
      </c>
      <c r="D4542" s="2088"/>
      <c r="E4542" s="2088"/>
      <c r="F4542" s="2088"/>
      <c r="G4542" s="2088"/>
      <c r="H4542" s="2088"/>
      <c r="I4542" s="2088"/>
      <c r="J4542" s="1"/>
    </row>
    <row r="4543" spans="1:10" ht="12.75" customHeight="1">
      <c r="A4543" s="942" t="s">
        <v>1755</v>
      </c>
      <c r="B4543" s="932" t="s">
        <v>1907</v>
      </c>
      <c r="C4543" s="941">
        <v>202</v>
      </c>
      <c r="D4543" s="2088"/>
      <c r="E4543" s="2088"/>
      <c r="F4543" s="2088"/>
      <c r="G4543" s="2088"/>
      <c r="H4543" s="2088"/>
      <c r="I4543" s="2088"/>
      <c r="J4543" s="1"/>
    </row>
    <row r="4544" spans="1:10" ht="12.75" customHeight="1">
      <c r="A4544" s="942" t="s">
        <v>2382</v>
      </c>
      <c r="B4544" s="932" t="s">
        <v>1907</v>
      </c>
      <c r="C4544" s="941">
        <v>202</v>
      </c>
      <c r="D4544" s="2088"/>
      <c r="E4544" s="2088"/>
      <c r="F4544" s="2088"/>
      <c r="G4544" s="2088"/>
      <c r="H4544" s="2088"/>
      <c r="I4544" s="2088"/>
      <c r="J4544" s="1"/>
    </row>
    <row r="4545" spans="1:10" ht="12.75" customHeight="1">
      <c r="A4545" s="942" t="s">
        <v>7809</v>
      </c>
      <c r="B4545" s="932" t="s">
        <v>1907</v>
      </c>
      <c r="C4545" s="941">
        <v>303</v>
      </c>
      <c r="D4545" s="2088"/>
      <c r="E4545" s="2088"/>
      <c r="F4545" s="2088"/>
      <c r="G4545" s="2088"/>
      <c r="H4545" s="2088"/>
      <c r="I4545" s="2088"/>
      <c r="J4545" s="1"/>
    </row>
    <row r="4546" spans="1:10" ht="12.75" customHeight="1">
      <c r="A4546" s="942" t="s">
        <v>7834</v>
      </c>
      <c r="B4546" s="932" t="s">
        <v>7835</v>
      </c>
      <c r="C4546" s="941">
        <v>122</v>
      </c>
      <c r="D4546" s="2088"/>
      <c r="E4546" s="2088"/>
      <c r="F4546" s="2088"/>
      <c r="G4546" s="2088"/>
      <c r="H4546" s="2088"/>
      <c r="I4546" s="2088"/>
      <c r="J4546" s="1"/>
    </row>
    <row r="4547" spans="1:10" ht="12.75" customHeight="1">
      <c r="A4547" s="932" t="s">
        <v>4309</v>
      </c>
      <c r="B4547" s="942" t="s">
        <v>1907</v>
      </c>
      <c r="C4547" s="941">
        <v>303</v>
      </c>
      <c r="D4547" s="2083"/>
      <c r="E4547" s="2083"/>
      <c r="F4547" s="2083"/>
      <c r="G4547" s="2083"/>
      <c r="H4547" s="2083"/>
      <c r="I4547" s="2083"/>
      <c r="J4547" s="1"/>
    </row>
    <row r="4548" spans="1:10" ht="12.75" customHeight="1">
      <c r="A4548" s="943" t="s">
        <v>2382</v>
      </c>
      <c r="B4548" s="932" t="s">
        <v>1907</v>
      </c>
      <c r="C4548" s="941">
        <v>202</v>
      </c>
      <c r="D4548" s="2284" t="s">
        <v>1688</v>
      </c>
      <c r="E4548" s="2295" t="s">
        <v>1705</v>
      </c>
      <c r="F4548" s="2303" t="s">
        <v>984</v>
      </c>
      <c r="G4548" s="2271" t="s">
        <v>48</v>
      </c>
      <c r="H4548" s="2271" t="s">
        <v>27</v>
      </c>
      <c r="I4548" s="2271" t="s">
        <v>29</v>
      </c>
      <c r="J4548" s="1"/>
    </row>
    <row r="4549" spans="1:10" ht="12.75" customHeight="1">
      <c r="A4549" s="942" t="s">
        <v>7809</v>
      </c>
      <c r="B4549" s="932" t="s">
        <v>3627</v>
      </c>
      <c r="C4549" s="941">
        <v>223</v>
      </c>
      <c r="D4549" s="2088"/>
      <c r="E4549" s="2088"/>
      <c r="F4549" s="2088"/>
      <c r="G4549" s="2088"/>
      <c r="H4549" s="2088"/>
      <c r="I4549" s="2088"/>
      <c r="J4549" s="1"/>
    </row>
    <row r="4550" spans="1:10" ht="12.75" customHeight="1">
      <c r="A4550" s="932" t="s">
        <v>2382</v>
      </c>
      <c r="B4550" s="932" t="s">
        <v>1907</v>
      </c>
      <c r="C4550" s="941">
        <v>202</v>
      </c>
      <c r="D4550" s="2088"/>
      <c r="E4550" s="2088"/>
      <c r="F4550" s="2088"/>
      <c r="G4550" s="2088"/>
      <c r="H4550" s="2088"/>
      <c r="I4550" s="2088"/>
      <c r="J4550" s="1"/>
    </row>
    <row r="4551" spans="1:10" ht="12.75" customHeight="1">
      <c r="A4551" s="932" t="s">
        <v>2382</v>
      </c>
      <c r="B4551" s="932" t="s">
        <v>1907</v>
      </c>
      <c r="C4551" s="941">
        <v>202</v>
      </c>
      <c r="D4551" s="2088"/>
      <c r="E4551" s="2088"/>
      <c r="F4551" s="2088"/>
      <c r="G4551" s="2088"/>
      <c r="H4551" s="2088"/>
      <c r="I4551" s="2088"/>
      <c r="J4551" s="1"/>
    </row>
    <row r="4552" spans="1:10" ht="12.75" customHeight="1">
      <c r="A4552" s="932" t="s">
        <v>2382</v>
      </c>
      <c r="B4552" s="932" t="s">
        <v>1907</v>
      </c>
      <c r="C4552" s="941">
        <v>202</v>
      </c>
      <c r="D4552" s="2088"/>
      <c r="E4552" s="2088"/>
      <c r="F4552" s="2088"/>
      <c r="G4552" s="2088"/>
      <c r="H4552" s="2088"/>
      <c r="I4552" s="2088"/>
      <c r="J4552" s="1"/>
    </row>
    <row r="4553" spans="1:10" ht="12.75" customHeight="1">
      <c r="A4553" s="942" t="s">
        <v>1755</v>
      </c>
      <c r="B4553" s="932" t="s">
        <v>1907</v>
      </c>
      <c r="C4553" s="941">
        <v>202</v>
      </c>
      <c r="D4553" s="2088"/>
      <c r="E4553" s="2088"/>
      <c r="F4553" s="2088"/>
      <c r="G4553" s="2088"/>
      <c r="H4553" s="2088"/>
      <c r="I4553" s="2088"/>
      <c r="J4553" s="1"/>
    </row>
    <row r="4554" spans="1:10" ht="12.75" customHeight="1">
      <c r="A4554" s="942" t="s">
        <v>7809</v>
      </c>
      <c r="B4554" s="932" t="s">
        <v>1907</v>
      </c>
      <c r="C4554" s="941">
        <v>202</v>
      </c>
      <c r="D4554" s="2088"/>
      <c r="E4554" s="2088"/>
      <c r="F4554" s="2088"/>
      <c r="G4554" s="2088"/>
      <c r="H4554" s="2088"/>
      <c r="I4554" s="2088"/>
      <c r="J4554" s="1"/>
    </row>
    <row r="4555" spans="1:10" ht="12.75" customHeight="1">
      <c r="A4555" s="942" t="s">
        <v>2382</v>
      </c>
      <c r="B4555" s="932" t="s">
        <v>1907</v>
      </c>
      <c r="C4555" s="941">
        <v>202</v>
      </c>
      <c r="D4555" s="2088"/>
      <c r="E4555" s="2088"/>
      <c r="F4555" s="2088"/>
      <c r="G4555" s="2088"/>
      <c r="H4555" s="2088"/>
      <c r="I4555" s="2088"/>
      <c r="J4555" s="1"/>
    </row>
    <row r="4556" spans="1:10" ht="12.75" customHeight="1">
      <c r="A4556" s="942" t="s">
        <v>7809</v>
      </c>
      <c r="B4556" s="932" t="s">
        <v>1907</v>
      </c>
      <c r="C4556" s="941">
        <v>303</v>
      </c>
      <c r="D4556" s="2083"/>
      <c r="E4556" s="2083"/>
      <c r="F4556" s="2083"/>
      <c r="G4556" s="2083"/>
      <c r="H4556" s="2083"/>
      <c r="I4556" s="2083"/>
      <c r="J4556" s="1"/>
    </row>
    <row r="4557" spans="1:10" ht="12.75" customHeight="1">
      <c r="A4557" s="942" t="s">
        <v>2382</v>
      </c>
      <c r="B4557" s="932" t="s">
        <v>1907</v>
      </c>
      <c r="C4557" s="941">
        <v>202</v>
      </c>
      <c r="D4557" s="2271" t="s">
        <v>1688</v>
      </c>
      <c r="E4557" s="2295" t="s">
        <v>1705</v>
      </c>
      <c r="F4557" s="2289" t="s">
        <v>988</v>
      </c>
      <c r="G4557" s="2271" t="s">
        <v>48</v>
      </c>
      <c r="H4557" s="2284" t="s">
        <v>27</v>
      </c>
      <c r="I4557" s="2284" t="s">
        <v>29</v>
      </c>
      <c r="J4557" s="1"/>
    </row>
    <row r="4558" spans="1:10" ht="12.75" customHeight="1">
      <c r="A4558" s="942" t="s">
        <v>2382</v>
      </c>
      <c r="B4558" s="932" t="s">
        <v>1907</v>
      </c>
      <c r="C4558" s="941">
        <v>202</v>
      </c>
      <c r="D4558" s="2088"/>
      <c r="E4558" s="2088"/>
      <c r="F4558" s="2088"/>
      <c r="G4558" s="2088"/>
      <c r="H4558" s="2088"/>
      <c r="I4558" s="2088"/>
      <c r="J4558" s="1"/>
    </row>
    <row r="4559" spans="1:10" ht="12.75" customHeight="1">
      <c r="A4559" s="932" t="s">
        <v>7808</v>
      </c>
      <c r="B4559" s="932" t="s">
        <v>1907</v>
      </c>
      <c r="C4559" s="941">
        <v>202</v>
      </c>
      <c r="D4559" s="2088"/>
      <c r="E4559" s="2088"/>
      <c r="F4559" s="2088"/>
      <c r="G4559" s="2088"/>
      <c r="H4559" s="2088"/>
      <c r="I4559" s="2088"/>
      <c r="J4559" s="1"/>
    </row>
    <row r="4560" spans="1:10" ht="12.75" customHeight="1">
      <c r="A4560" s="942" t="s">
        <v>2382</v>
      </c>
      <c r="B4560" s="932" t="s">
        <v>1907</v>
      </c>
      <c r="C4560" s="941">
        <v>202</v>
      </c>
      <c r="D4560" s="2088"/>
      <c r="E4560" s="2088"/>
      <c r="F4560" s="2088"/>
      <c r="G4560" s="2088"/>
      <c r="H4560" s="2088"/>
      <c r="I4560" s="2088"/>
      <c r="J4560" s="1"/>
    </row>
    <row r="4561" spans="1:10" ht="12.75" customHeight="1">
      <c r="A4561" s="942" t="s">
        <v>2382</v>
      </c>
      <c r="B4561" s="932" t="s">
        <v>1907</v>
      </c>
      <c r="C4561" s="941">
        <v>202</v>
      </c>
      <c r="D4561" s="2088"/>
      <c r="E4561" s="2088"/>
      <c r="F4561" s="2088"/>
      <c r="G4561" s="2088"/>
      <c r="H4561" s="2088"/>
      <c r="I4561" s="2088"/>
      <c r="J4561" s="1"/>
    </row>
    <row r="4562" spans="1:10" ht="12.75" customHeight="1">
      <c r="A4562" s="942" t="s">
        <v>2382</v>
      </c>
      <c r="B4562" s="932" t="s">
        <v>1907</v>
      </c>
      <c r="C4562" s="941">
        <v>202</v>
      </c>
      <c r="D4562" s="2088"/>
      <c r="E4562" s="2088"/>
      <c r="F4562" s="2088"/>
      <c r="G4562" s="2088"/>
      <c r="H4562" s="2088"/>
      <c r="I4562" s="2088"/>
      <c r="J4562" s="1"/>
    </row>
    <row r="4563" spans="1:10" ht="12.75" customHeight="1">
      <c r="A4563" s="942" t="s">
        <v>2382</v>
      </c>
      <c r="B4563" s="932" t="s">
        <v>1907</v>
      </c>
      <c r="C4563" s="941">
        <v>202</v>
      </c>
      <c r="D4563" s="2088"/>
      <c r="E4563" s="2088"/>
      <c r="F4563" s="2088"/>
      <c r="G4563" s="2088"/>
      <c r="H4563" s="2088"/>
      <c r="I4563" s="2088"/>
      <c r="J4563" s="1"/>
    </row>
    <row r="4564" spans="1:10" ht="12.75" customHeight="1">
      <c r="A4564" s="942" t="s">
        <v>2382</v>
      </c>
      <c r="B4564" s="932" t="s">
        <v>1907</v>
      </c>
      <c r="C4564" s="941">
        <v>202</v>
      </c>
      <c r="D4564" s="2088"/>
      <c r="E4564" s="2088"/>
      <c r="F4564" s="2088"/>
      <c r="G4564" s="2088"/>
      <c r="H4564" s="2088"/>
      <c r="I4564" s="2088"/>
      <c r="J4564" s="1"/>
    </row>
    <row r="4565" spans="1:10" ht="12.75" customHeight="1">
      <c r="A4565" s="942" t="s">
        <v>2382</v>
      </c>
      <c r="B4565" s="932" t="s">
        <v>1907</v>
      </c>
      <c r="C4565" s="941">
        <v>202</v>
      </c>
      <c r="D4565" s="2088"/>
      <c r="E4565" s="2088"/>
      <c r="F4565" s="2088"/>
      <c r="G4565" s="2088"/>
      <c r="H4565" s="2088"/>
      <c r="I4565" s="2088"/>
      <c r="J4565" s="1"/>
    </row>
    <row r="4566" spans="1:10" ht="12.75" customHeight="1">
      <c r="A4566" s="942" t="s">
        <v>7809</v>
      </c>
      <c r="B4566" s="932" t="s">
        <v>1907</v>
      </c>
      <c r="C4566" s="941">
        <v>202</v>
      </c>
      <c r="D4566" s="2088"/>
      <c r="E4566" s="2088"/>
      <c r="F4566" s="2088"/>
      <c r="G4566" s="2088"/>
      <c r="H4566" s="2088"/>
      <c r="I4566" s="2088"/>
      <c r="J4566" s="1"/>
    </row>
    <row r="4567" spans="1:10" ht="12.75" customHeight="1">
      <c r="A4567" s="932" t="s">
        <v>7809</v>
      </c>
      <c r="B4567" s="932" t="s">
        <v>1907</v>
      </c>
      <c r="C4567" s="941">
        <v>303</v>
      </c>
      <c r="D4567" s="2083"/>
      <c r="E4567" s="2083"/>
      <c r="F4567" s="2083"/>
      <c r="G4567" s="2083"/>
      <c r="H4567" s="2083"/>
      <c r="I4567" s="2083"/>
      <c r="J4567" s="1"/>
    </row>
    <row r="4568" spans="1:10" ht="12.75" customHeight="1">
      <c r="A4568" s="942" t="s">
        <v>1755</v>
      </c>
      <c r="B4568" s="932" t="s">
        <v>1907</v>
      </c>
      <c r="C4568" s="941">
        <v>202</v>
      </c>
      <c r="D4568" s="2283" t="s">
        <v>1688</v>
      </c>
      <c r="E4568" s="2295" t="s">
        <v>1705</v>
      </c>
      <c r="F4568" s="2289" t="s">
        <v>989</v>
      </c>
      <c r="G4568" s="2271" t="s">
        <v>48</v>
      </c>
      <c r="H4568" s="2271" t="s">
        <v>118</v>
      </c>
      <c r="I4568" s="2271" t="s">
        <v>29</v>
      </c>
      <c r="J4568" s="1"/>
    </row>
    <row r="4569" spans="1:10" ht="12.75" customHeight="1">
      <c r="A4569" s="942" t="s">
        <v>2382</v>
      </c>
      <c r="B4569" s="932" t="s">
        <v>1907</v>
      </c>
      <c r="C4569" s="941">
        <v>202</v>
      </c>
      <c r="D4569" s="2088"/>
      <c r="E4569" s="2088"/>
      <c r="F4569" s="2088"/>
      <c r="G4569" s="2088"/>
      <c r="H4569" s="2088"/>
      <c r="I4569" s="2088"/>
      <c r="J4569" s="1"/>
    </row>
    <row r="4570" spans="1:10" ht="12.75" customHeight="1">
      <c r="A4570" s="942" t="s">
        <v>2382</v>
      </c>
      <c r="B4570" s="932" t="s">
        <v>1907</v>
      </c>
      <c r="C4570" s="941">
        <v>202</v>
      </c>
      <c r="D4570" s="2088"/>
      <c r="E4570" s="2088"/>
      <c r="F4570" s="2088"/>
      <c r="G4570" s="2088"/>
      <c r="H4570" s="2088"/>
      <c r="I4570" s="2088"/>
      <c r="J4570" s="1"/>
    </row>
    <row r="4571" spans="1:10" ht="12.75" customHeight="1">
      <c r="A4571" s="942" t="s">
        <v>2382</v>
      </c>
      <c r="B4571" s="932" t="s">
        <v>1907</v>
      </c>
      <c r="C4571" s="941">
        <v>202</v>
      </c>
      <c r="D4571" s="2088"/>
      <c r="E4571" s="2088"/>
      <c r="F4571" s="2088"/>
      <c r="G4571" s="2088"/>
      <c r="H4571" s="2088"/>
      <c r="I4571" s="2088"/>
      <c r="J4571" s="1"/>
    </row>
    <row r="4572" spans="1:10" ht="12.75" customHeight="1">
      <c r="A4572" s="942" t="s">
        <v>2382</v>
      </c>
      <c r="B4572" s="932" t="s">
        <v>1907</v>
      </c>
      <c r="C4572" s="941">
        <v>202</v>
      </c>
      <c r="D4572" s="2088"/>
      <c r="E4572" s="2088"/>
      <c r="F4572" s="2088"/>
      <c r="G4572" s="2088"/>
      <c r="H4572" s="2088"/>
      <c r="I4572" s="2088"/>
      <c r="J4572" s="1"/>
    </row>
    <row r="4573" spans="1:10" ht="12.75" customHeight="1">
      <c r="A4573" s="942" t="s">
        <v>2382</v>
      </c>
      <c r="B4573" s="932" t="s">
        <v>1907</v>
      </c>
      <c r="C4573" s="941">
        <v>202</v>
      </c>
      <c r="D4573" s="2088"/>
      <c r="E4573" s="2088"/>
      <c r="F4573" s="2088"/>
      <c r="G4573" s="2088"/>
      <c r="H4573" s="2088"/>
      <c r="I4573" s="2088"/>
      <c r="J4573" s="1"/>
    </row>
    <row r="4574" spans="1:10" ht="12.75" customHeight="1">
      <c r="A4574" s="935" t="s">
        <v>2382</v>
      </c>
      <c r="B4574" s="930" t="s">
        <v>1907</v>
      </c>
      <c r="C4574" s="931">
        <v>202</v>
      </c>
      <c r="D4574" s="2088"/>
      <c r="E4574" s="2088"/>
      <c r="F4574" s="2088"/>
      <c r="G4574" s="2088"/>
      <c r="H4574" s="2088"/>
      <c r="I4574" s="2088"/>
      <c r="J4574" s="1"/>
    </row>
    <row r="4575" spans="1:10" ht="12.75" customHeight="1">
      <c r="A4575" s="932" t="s">
        <v>2382</v>
      </c>
      <c r="B4575" s="932" t="s">
        <v>1907</v>
      </c>
      <c r="C4575" s="941">
        <v>202</v>
      </c>
      <c r="D4575" s="2088"/>
      <c r="E4575" s="2088"/>
      <c r="F4575" s="2088"/>
      <c r="G4575" s="2088"/>
      <c r="H4575" s="2088"/>
      <c r="I4575" s="2088"/>
      <c r="J4575" s="1"/>
    </row>
    <row r="4576" spans="1:10" ht="12.75" customHeight="1">
      <c r="A4576" s="932" t="s">
        <v>7885</v>
      </c>
      <c r="B4576" s="932" t="s">
        <v>7886</v>
      </c>
      <c r="C4576" s="941">
        <v>122</v>
      </c>
      <c r="D4576" s="2088"/>
      <c r="E4576" s="2088"/>
      <c r="F4576" s="2088"/>
      <c r="G4576" s="2088"/>
      <c r="H4576" s="2088"/>
      <c r="I4576" s="2088"/>
      <c r="J4576" s="1"/>
    </row>
    <row r="4577" spans="1:10" ht="12.75" customHeight="1">
      <c r="A4577" s="942" t="s">
        <v>7809</v>
      </c>
      <c r="B4577" s="932" t="s">
        <v>1907</v>
      </c>
      <c r="C4577" s="941">
        <v>223</v>
      </c>
      <c r="D4577" s="2088"/>
      <c r="E4577" s="2083"/>
      <c r="F4577" s="2083"/>
      <c r="G4577" s="2083"/>
      <c r="H4577" s="2083"/>
      <c r="I4577" s="2083"/>
      <c r="J4577" s="1"/>
    </row>
    <row r="4578" spans="1:10" ht="12.75" customHeight="1">
      <c r="A4578" s="932" t="s">
        <v>7889</v>
      </c>
      <c r="B4578" s="942" t="s">
        <v>7890</v>
      </c>
      <c r="C4578" s="941">
        <v>223</v>
      </c>
      <c r="D4578" s="2284" t="s">
        <v>1688</v>
      </c>
      <c r="E4578" s="2295" t="s">
        <v>1705</v>
      </c>
      <c r="F4578" s="2289" t="s">
        <v>993</v>
      </c>
      <c r="G4578" s="2271" t="s">
        <v>48</v>
      </c>
      <c r="H4578" s="2271" t="s">
        <v>7893</v>
      </c>
      <c r="I4578" s="2271" t="s">
        <v>40</v>
      </c>
      <c r="J4578" s="1"/>
    </row>
    <row r="4579" spans="1:10" ht="12.75" customHeight="1">
      <c r="A4579" s="932" t="s">
        <v>7889</v>
      </c>
      <c r="B4579" s="942" t="s">
        <v>7890</v>
      </c>
      <c r="C4579" s="941">
        <v>223</v>
      </c>
      <c r="D4579" s="2088"/>
      <c r="E4579" s="2088"/>
      <c r="F4579" s="2088"/>
      <c r="G4579" s="2088"/>
      <c r="H4579" s="2088"/>
      <c r="I4579" s="2088"/>
      <c r="J4579" s="1"/>
    </row>
    <row r="4580" spans="1:10" ht="12.75" customHeight="1">
      <c r="A4580" s="932" t="s">
        <v>7889</v>
      </c>
      <c r="B4580" s="942" t="s">
        <v>7890</v>
      </c>
      <c r="C4580" s="941">
        <v>223</v>
      </c>
      <c r="D4580" s="2088"/>
      <c r="E4580" s="2088"/>
      <c r="F4580" s="2088"/>
      <c r="G4580" s="2088"/>
      <c r="H4580" s="2088"/>
      <c r="I4580" s="2088"/>
      <c r="J4580" s="1"/>
    </row>
    <row r="4581" spans="1:10" ht="11.25" customHeight="1">
      <c r="A4581" s="932" t="s">
        <v>7889</v>
      </c>
      <c r="B4581" s="942" t="s">
        <v>7890</v>
      </c>
      <c r="C4581" s="941">
        <v>223</v>
      </c>
      <c r="D4581" s="2083"/>
      <c r="E4581" s="2083"/>
      <c r="F4581" s="2083"/>
      <c r="G4581" s="2083"/>
      <c r="H4581" s="2083"/>
      <c r="I4581" s="2083"/>
      <c r="J4581" s="1"/>
    </row>
    <row r="4582" spans="1:10" ht="11.25" customHeight="1">
      <c r="A4582" s="932" t="s">
        <v>7889</v>
      </c>
      <c r="B4582" s="942" t="s">
        <v>7890</v>
      </c>
      <c r="C4582" s="941">
        <v>223</v>
      </c>
      <c r="D4582" s="2283" t="s">
        <v>1688</v>
      </c>
      <c r="E4582" s="2295" t="s">
        <v>1705</v>
      </c>
      <c r="F4582" s="2288" t="s">
        <v>991</v>
      </c>
      <c r="G4582" s="2295" t="s">
        <v>48</v>
      </c>
      <c r="H4582" s="2295" t="s">
        <v>7893</v>
      </c>
      <c r="I4582" s="2295" t="s">
        <v>40</v>
      </c>
      <c r="J4582" s="1"/>
    </row>
    <row r="4583" spans="1:10" ht="11.25" customHeight="1">
      <c r="A4583" s="932" t="s">
        <v>7219</v>
      </c>
      <c r="B4583" s="942" t="s">
        <v>7898</v>
      </c>
      <c r="C4583" s="941">
        <v>223</v>
      </c>
      <c r="D4583" s="2088"/>
      <c r="E4583" s="2088"/>
      <c r="F4583" s="2088"/>
      <c r="G4583" s="2088"/>
      <c r="H4583" s="2088"/>
      <c r="I4583" s="2088"/>
      <c r="J4583" s="1"/>
    </row>
    <row r="4584" spans="1:10" ht="11.25" customHeight="1">
      <c r="A4584" s="932" t="s">
        <v>7219</v>
      </c>
      <c r="B4584" s="942" t="s">
        <v>7898</v>
      </c>
      <c r="C4584" s="941">
        <v>223</v>
      </c>
      <c r="D4584" s="2088"/>
      <c r="E4584" s="2088"/>
      <c r="F4584" s="2088"/>
      <c r="G4584" s="2088"/>
      <c r="H4584" s="2088"/>
      <c r="I4584" s="2088"/>
      <c r="J4584" s="1"/>
    </row>
    <row r="4585" spans="1:10" ht="11.25" customHeight="1">
      <c r="A4585" s="932" t="s">
        <v>7219</v>
      </c>
      <c r="B4585" s="942" t="s">
        <v>7898</v>
      </c>
      <c r="C4585" s="941">
        <v>223</v>
      </c>
      <c r="D4585" s="2083"/>
      <c r="E4585" s="2083"/>
      <c r="F4585" s="2083"/>
      <c r="G4585" s="2083"/>
      <c r="H4585" s="2083"/>
      <c r="I4585" s="2083"/>
      <c r="J4585" s="1"/>
    </row>
    <row r="4586" spans="1:10" ht="11.25" customHeight="1">
      <c r="A4586" s="932" t="s">
        <v>7889</v>
      </c>
      <c r="B4586" s="942" t="s">
        <v>7890</v>
      </c>
      <c r="C4586" s="941">
        <v>223</v>
      </c>
      <c r="D4586" s="2284" t="s">
        <v>1688</v>
      </c>
      <c r="E4586" s="2295" t="s">
        <v>1705</v>
      </c>
      <c r="F4586" s="2289" t="s">
        <v>990</v>
      </c>
      <c r="G4586" s="2271" t="s">
        <v>48</v>
      </c>
      <c r="H4586" s="2271" t="s">
        <v>7893</v>
      </c>
      <c r="I4586" s="2271" t="s">
        <v>37</v>
      </c>
      <c r="J4586" s="1"/>
    </row>
    <row r="4587" spans="1:10" ht="11.25" customHeight="1">
      <c r="A4587" s="932" t="s">
        <v>7901</v>
      </c>
      <c r="B4587" s="942" t="s">
        <v>7082</v>
      </c>
      <c r="C4587" s="941">
        <v>223</v>
      </c>
      <c r="D4587" s="2088"/>
      <c r="E4587" s="2088"/>
      <c r="F4587" s="2088"/>
      <c r="G4587" s="2088"/>
      <c r="H4587" s="2088"/>
      <c r="I4587" s="2088"/>
      <c r="J4587" s="1"/>
    </row>
    <row r="4588" spans="1:10" ht="11.25" customHeight="1">
      <c r="A4588" s="932" t="s">
        <v>7902</v>
      </c>
      <c r="B4588" s="942" t="s">
        <v>7082</v>
      </c>
      <c r="C4588" s="941">
        <v>223</v>
      </c>
      <c r="D4588" s="2083"/>
      <c r="E4588" s="2083"/>
      <c r="F4588" s="2083"/>
      <c r="G4588" s="2083"/>
      <c r="H4588" s="2083"/>
      <c r="I4588" s="2083"/>
      <c r="J4588" s="1"/>
    </row>
    <row r="4589" spans="1:10" ht="11.25" customHeight="1">
      <c r="A4589" s="941" t="s">
        <v>2518</v>
      </c>
      <c r="B4589" s="942" t="s">
        <v>6992</v>
      </c>
      <c r="C4589" s="941">
        <v>202</v>
      </c>
      <c r="D4589" s="941" t="s">
        <v>1688</v>
      </c>
      <c r="E4589" s="2295" t="s">
        <v>1705</v>
      </c>
      <c r="F4589" s="2301" t="s">
        <v>7903</v>
      </c>
      <c r="G4589" s="2295" t="s">
        <v>48</v>
      </c>
      <c r="H4589" s="2295" t="s">
        <v>7893</v>
      </c>
      <c r="I4589" s="2295" t="s">
        <v>37</v>
      </c>
      <c r="J4589" s="1"/>
    </row>
    <row r="4590" spans="1:10" ht="11.25" customHeight="1">
      <c r="A4590" s="941" t="s">
        <v>7904</v>
      </c>
      <c r="B4590" s="942" t="s">
        <v>863</v>
      </c>
      <c r="C4590" s="941" t="s">
        <v>7905</v>
      </c>
      <c r="D4590" s="941" t="s">
        <v>3437</v>
      </c>
      <c r="E4590" s="2083"/>
      <c r="F4590" s="2083"/>
      <c r="G4590" s="2083"/>
      <c r="H4590" s="2083"/>
      <c r="I4590" s="2083"/>
      <c r="J4590" s="1"/>
    </row>
    <row r="4591" spans="1:10" ht="11.25" customHeight="1">
      <c r="A4591" s="604"/>
      <c r="B4591" s="600"/>
      <c r="C4591" s="604"/>
      <c r="D4591" s="604"/>
      <c r="E4591" s="672"/>
      <c r="F4591" s="961"/>
      <c r="G4591" s="961"/>
      <c r="H4591" s="961"/>
      <c r="I4591" s="672"/>
      <c r="J4591" s="1"/>
    </row>
    <row r="4592" spans="1:10" ht="12.75" customHeight="1">
      <c r="A4592" s="381" t="s">
        <v>18</v>
      </c>
      <c r="B4592" s="2245" t="s">
        <v>7906</v>
      </c>
      <c r="C4592" s="2080"/>
      <c r="D4592" s="2080"/>
      <c r="E4592" s="2080"/>
      <c r="F4592" s="2080"/>
      <c r="G4592" s="2080"/>
      <c r="H4592" s="2080"/>
      <c r="I4592" s="2081"/>
      <c r="J4592" s="1"/>
    </row>
    <row r="4593" spans="1:10" ht="12.75" customHeight="1">
      <c r="A4593" s="381" t="s">
        <v>18</v>
      </c>
      <c r="B4593" s="2245" t="s">
        <v>7908</v>
      </c>
      <c r="C4593" s="2080"/>
      <c r="D4593" s="2080"/>
      <c r="E4593" s="2080"/>
      <c r="F4593" s="2080"/>
      <c r="G4593" s="2080"/>
      <c r="H4593" s="2080"/>
      <c r="I4593" s="2081"/>
      <c r="J4593" s="1"/>
    </row>
    <row r="4594" spans="1:10" ht="12.75" customHeight="1">
      <c r="A4594" s="381" t="s">
        <v>1638</v>
      </c>
      <c r="B4594" s="2245" t="s">
        <v>1536</v>
      </c>
      <c r="C4594" s="2080"/>
      <c r="D4594" s="2080"/>
      <c r="E4594" s="2080"/>
      <c r="F4594" s="2080"/>
      <c r="G4594" s="2080"/>
      <c r="H4594" s="2080"/>
      <c r="I4594" s="2081"/>
      <c r="J4594" s="1"/>
    </row>
    <row r="4595" spans="1:10" ht="12.75" customHeight="1">
      <c r="A4595" s="2256" t="s">
        <v>1641</v>
      </c>
      <c r="B4595" s="2080"/>
      <c r="C4595" s="2080"/>
      <c r="D4595" s="2080"/>
      <c r="E4595" s="2081"/>
      <c r="F4595" s="1711" t="s">
        <v>1642</v>
      </c>
      <c r="G4595" s="384"/>
      <c r="H4595" s="384"/>
      <c r="I4595" s="381"/>
      <c r="J4595" s="1"/>
    </row>
    <row r="4596" spans="1:10" ht="38.25" customHeight="1">
      <c r="A4596" s="381" t="s">
        <v>1643</v>
      </c>
      <c r="B4596" s="384" t="s">
        <v>1644</v>
      </c>
      <c r="C4596" s="381" t="s">
        <v>1645</v>
      </c>
      <c r="D4596" s="837" t="s">
        <v>1646</v>
      </c>
      <c r="E4596" s="381" t="s">
        <v>1648</v>
      </c>
      <c r="F4596" s="1711" t="s">
        <v>1649</v>
      </c>
      <c r="G4596" s="384" t="s">
        <v>1665</v>
      </c>
      <c r="H4596" s="384" t="s">
        <v>1666</v>
      </c>
      <c r="I4596" s="381" t="s">
        <v>1667</v>
      </c>
      <c r="J4596" s="1"/>
    </row>
    <row r="4597" spans="1:10" ht="12.75" customHeight="1">
      <c r="A4597" s="937" t="s">
        <v>4678</v>
      </c>
      <c r="B4597" s="937" t="s">
        <v>4285</v>
      </c>
      <c r="C4597" s="925">
        <v>202</v>
      </c>
      <c r="D4597" s="2263" t="s">
        <v>1688</v>
      </c>
      <c r="E4597" s="2277" t="s">
        <v>1705</v>
      </c>
      <c r="F4597" s="2296" t="s">
        <v>995</v>
      </c>
      <c r="G4597" s="2263" t="s">
        <v>48</v>
      </c>
      <c r="H4597" s="2263" t="s">
        <v>59</v>
      </c>
      <c r="I4597" s="2263" t="s">
        <v>29</v>
      </c>
      <c r="J4597" s="1"/>
    </row>
    <row r="4598" spans="1:10" ht="12.75" customHeight="1">
      <c r="A4598" s="937" t="s">
        <v>7923</v>
      </c>
      <c r="B4598" s="937" t="s">
        <v>7924</v>
      </c>
      <c r="C4598" s="936">
        <v>37654</v>
      </c>
      <c r="D4598" s="2088"/>
      <c r="E4598" s="2088"/>
      <c r="F4598" s="2088"/>
      <c r="G4598" s="2088"/>
      <c r="H4598" s="2088"/>
      <c r="I4598" s="2088"/>
      <c r="J4598" s="1"/>
    </row>
    <row r="4599" spans="1:10" ht="12.75" customHeight="1">
      <c r="A4599" s="937" t="s">
        <v>2730</v>
      </c>
      <c r="B4599" s="937" t="s">
        <v>2731</v>
      </c>
      <c r="C4599" s="925">
        <v>122</v>
      </c>
      <c r="D4599" s="2088"/>
      <c r="E4599" s="2088"/>
      <c r="F4599" s="2088"/>
      <c r="G4599" s="2088"/>
      <c r="H4599" s="2088"/>
      <c r="I4599" s="2088"/>
      <c r="J4599" s="1"/>
    </row>
    <row r="4600" spans="1:10" ht="12.75" customHeight="1">
      <c r="A4600" s="937" t="s">
        <v>2764</v>
      </c>
      <c r="B4600" s="937" t="s">
        <v>7929</v>
      </c>
      <c r="C4600" s="925">
        <v>223</v>
      </c>
      <c r="D4600" s="2088"/>
      <c r="E4600" s="2088"/>
      <c r="F4600" s="2088"/>
      <c r="G4600" s="2088"/>
      <c r="H4600" s="2088"/>
      <c r="I4600" s="2088"/>
      <c r="J4600" s="1"/>
    </row>
    <row r="4601" spans="1:10" ht="12.75" customHeight="1">
      <c r="A4601" s="937" t="s">
        <v>2777</v>
      </c>
      <c r="B4601" s="937" t="s">
        <v>2634</v>
      </c>
      <c r="C4601" s="925">
        <v>324</v>
      </c>
      <c r="D4601" s="2088"/>
      <c r="E4601" s="2088"/>
      <c r="F4601" s="2088"/>
      <c r="G4601" s="2088"/>
      <c r="H4601" s="2088"/>
      <c r="I4601" s="2088"/>
      <c r="J4601" s="1"/>
    </row>
    <row r="4602" spans="1:10" ht="12.75" customHeight="1">
      <c r="A4602" s="937" t="s">
        <v>2216</v>
      </c>
      <c r="B4602" s="937" t="s">
        <v>7932</v>
      </c>
      <c r="C4602" s="925">
        <v>202</v>
      </c>
      <c r="D4602" s="2083"/>
      <c r="E4602" s="2083"/>
      <c r="F4602" s="2083"/>
      <c r="G4602" s="2083"/>
      <c r="H4602" s="2083"/>
      <c r="I4602" s="2083"/>
      <c r="J4602" s="1"/>
    </row>
    <row r="4603" spans="1:10" ht="12.75" customHeight="1">
      <c r="A4603" s="937"/>
      <c r="B4603" s="938"/>
      <c r="C4603" s="925"/>
      <c r="D4603" s="909"/>
      <c r="E4603" s="939"/>
      <c r="F4603" s="2294" t="s">
        <v>7942</v>
      </c>
      <c r="G4603" s="2080"/>
      <c r="H4603" s="2080"/>
      <c r="I4603" s="2081"/>
      <c r="J4603" s="1"/>
    </row>
    <row r="4604" spans="1:10" ht="12.75" customHeight="1">
      <c r="A4604" s="937" t="s">
        <v>4678</v>
      </c>
      <c r="B4604" s="937" t="s">
        <v>4285</v>
      </c>
      <c r="C4604" s="925">
        <v>202</v>
      </c>
      <c r="D4604" s="2263" t="s">
        <v>1688</v>
      </c>
      <c r="E4604" s="2277" t="s">
        <v>1705</v>
      </c>
      <c r="F4604" s="2369" t="s">
        <v>997</v>
      </c>
      <c r="G4604" s="2280" t="s">
        <v>48</v>
      </c>
      <c r="H4604" s="2280" t="s">
        <v>59</v>
      </c>
      <c r="I4604" s="2280" t="s">
        <v>29</v>
      </c>
      <c r="J4604" s="1"/>
    </row>
    <row r="4605" spans="1:10" ht="12.75" customHeight="1">
      <c r="A4605" s="937" t="s">
        <v>4678</v>
      </c>
      <c r="B4605" s="937" t="s">
        <v>4285</v>
      </c>
      <c r="C4605" s="925">
        <v>202</v>
      </c>
      <c r="D4605" s="2088"/>
      <c r="E4605" s="2088"/>
      <c r="F4605" s="2088"/>
      <c r="G4605" s="2088"/>
      <c r="H4605" s="2088"/>
      <c r="I4605" s="2088"/>
      <c r="J4605" s="1"/>
    </row>
    <row r="4606" spans="1:10" ht="12.75" customHeight="1">
      <c r="A4606" s="937" t="s">
        <v>4678</v>
      </c>
      <c r="B4606" s="937" t="s">
        <v>4285</v>
      </c>
      <c r="C4606" s="925">
        <v>202</v>
      </c>
      <c r="D4606" s="2088"/>
      <c r="E4606" s="2088"/>
      <c r="F4606" s="2088"/>
      <c r="G4606" s="2088"/>
      <c r="H4606" s="2088"/>
      <c r="I4606" s="2088"/>
      <c r="J4606" s="1"/>
    </row>
    <row r="4607" spans="1:10" ht="12.75" customHeight="1">
      <c r="A4607" s="937" t="s">
        <v>4678</v>
      </c>
      <c r="B4607" s="937" t="s">
        <v>4285</v>
      </c>
      <c r="C4607" s="925">
        <v>202</v>
      </c>
      <c r="D4607" s="2088"/>
      <c r="E4607" s="2088"/>
      <c r="F4607" s="2088"/>
      <c r="G4607" s="2088"/>
      <c r="H4607" s="2088"/>
      <c r="I4607" s="2088"/>
      <c r="J4607" s="1"/>
    </row>
    <row r="4608" spans="1:10" ht="12.75" customHeight="1">
      <c r="A4608" s="937" t="s">
        <v>4678</v>
      </c>
      <c r="B4608" s="937" t="s">
        <v>4285</v>
      </c>
      <c r="C4608" s="925">
        <v>202</v>
      </c>
      <c r="D4608" s="2088"/>
      <c r="E4608" s="2088"/>
      <c r="F4608" s="2088"/>
      <c r="G4608" s="2088"/>
      <c r="H4608" s="2088"/>
      <c r="I4608" s="2088"/>
      <c r="J4608" s="1"/>
    </row>
    <row r="4609" spans="1:10" ht="12.75" customHeight="1">
      <c r="A4609" s="937" t="s">
        <v>4558</v>
      </c>
      <c r="B4609" s="937" t="s">
        <v>7584</v>
      </c>
      <c r="C4609" s="925">
        <v>223</v>
      </c>
      <c r="D4609" s="2088"/>
      <c r="E4609" s="2088"/>
      <c r="F4609" s="2088"/>
      <c r="G4609" s="2088"/>
      <c r="H4609" s="2088"/>
      <c r="I4609" s="2088"/>
      <c r="J4609" s="1"/>
    </row>
    <row r="4610" spans="1:10" ht="12.75" customHeight="1">
      <c r="A4610" s="937" t="s">
        <v>4678</v>
      </c>
      <c r="B4610" s="937" t="s">
        <v>4285</v>
      </c>
      <c r="C4610" s="925">
        <v>202</v>
      </c>
      <c r="D4610" s="2088"/>
      <c r="E4610" s="2088"/>
      <c r="F4610" s="2088"/>
      <c r="G4610" s="2088"/>
      <c r="H4610" s="2088"/>
      <c r="I4610" s="2088"/>
      <c r="J4610" s="1"/>
    </row>
    <row r="4611" spans="1:10" ht="12.75" customHeight="1">
      <c r="A4611" s="937" t="s">
        <v>7952</v>
      </c>
      <c r="B4611" s="937" t="s">
        <v>4285</v>
      </c>
      <c r="C4611" s="925">
        <v>202</v>
      </c>
      <c r="D4611" s="2088"/>
      <c r="E4611" s="2088"/>
      <c r="F4611" s="2088"/>
      <c r="G4611" s="2088"/>
      <c r="H4611" s="2088"/>
      <c r="I4611" s="2088"/>
      <c r="J4611" s="1"/>
    </row>
    <row r="4612" spans="1:10" ht="12.75" customHeight="1">
      <c r="A4612" s="944" t="s">
        <v>4613</v>
      </c>
      <c r="B4612" s="944" t="s">
        <v>4614</v>
      </c>
      <c r="C4612" s="927">
        <v>303</v>
      </c>
      <c r="D4612" s="2083"/>
      <c r="E4612" s="2083"/>
      <c r="F4612" s="2083"/>
      <c r="G4612" s="2083"/>
      <c r="H4612" s="2083"/>
      <c r="I4612" s="2083"/>
      <c r="J4612" s="1"/>
    </row>
    <row r="4613" spans="1:10" ht="12.75" customHeight="1">
      <c r="A4613" s="919" t="s">
        <v>4678</v>
      </c>
      <c r="B4613" s="919" t="s">
        <v>4285</v>
      </c>
      <c r="C4613" s="925">
        <v>202</v>
      </c>
      <c r="D4613" s="2263" t="s">
        <v>1688</v>
      </c>
      <c r="E4613" s="2262" t="s">
        <v>1705</v>
      </c>
      <c r="F4613" s="2369" t="s">
        <v>996</v>
      </c>
      <c r="G4613" s="2280" t="s">
        <v>48</v>
      </c>
      <c r="H4613" s="2280" t="s">
        <v>59</v>
      </c>
      <c r="I4613" s="2280" t="s">
        <v>29</v>
      </c>
      <c r="J4613" s="1"/>
    </row>
    <row r="4614" spans="1:10" ht="12.75" customHeight="1">
      <c r="A4614" s="919" t="s">
        <v>7952</v>
      </c>
      <c r="B4614" s="919" t="s">
        <v>4285</v>
      </c>
      <c r="C4614" s="925">
        <v>202</v>
      </c>
      <c r="D4614" s="2088"/>
      <c r="E4614" s="2088"/>
      <c r="F4614" s="2088"/>
      <c r="G4614" s="2088"/>
      <c r="H4614" s="2088"/>
      <c r="I4614" s="2088"/>
      <c r="J4614" s="1"/>
    </row>
    <row r="4615" spans="1:10" ht="12.75" customHeight="1">
      <c r="A4615" s="919" t="s">
        <v>7952</v>
      </c>
      <c r="B4615" s="919" t="s">
        <v>4285</v>
      </c>
      <c r="C4615" s="925">
        <v>202</v>
      </c>
      <c r="D4615" s="2088"/>
      <c r="E4615" s="2088"/>
      <c r="F4615" s="2088"/>
      <c r="G4615" s="2088"/>
      <c r="H4615" s="2088"/>
      <c r="I4615" s="2088"/>
      <c r="J4615" s="1"/>
    </row>
    <row r="4616" spans="1:10" ht="12.75" customHeight="1">
      <c r="A4616" s="919" t="s">
        <v>4524</v>
      </c>
      <c r="B4616" s="919" t="s">
        <v>4285</v>
      </c>
      <c r="C4616" s="925">
        <v>244</v>
      </c>
      <c r="D4616" s="2088"/>
      <c r="E4616" s="2088"/>
      <c r="F4616" s="2088"/>
      <c r="G4616" s="2088"/>
      <c r="H4616" s="2088"/>
      <c r="I4616" s="2088"/>
      <c r="J4616" s="1"/>
    </row>
    <row r="4617" spans="1:10" ht="12.75" customHeight="1">
      <c r="A4617" s="919" t="s">
        <v>4678</v>
      </c>
      <c r="B4617" s="919" t="s">
        <v>4285</v>
      </c>
      <c r="C4617" s="925">
        <v>202</v>
      </c>
      <c r="D4617" s="2088"/>
      <c r="E4617" s="2088"/>
      <c r="F4617" s="2088"/>
      <c r="G4617" s="2088"/>
      <c r="H4617" s="2088"/>
      <c r="I4617" s="2088"/>
      <c r="J4617" s="1"/>
    </row>
    <row r="4618" spans="1:10" ht="12.75" customHeight="1">
      <c r="A4618" s="919" t="s">
        <v>7952</v>
      </c>
      <c r="B4618" s="919" t="s">
        <v>4285</v>
      </c>
      <c r="C4618" s="925">
        <v>202</v>
      </c>
      <c r="D4618" s="2088"/>
      <c r="E4618" s="2088"/>
      <c r="F4618" s="2088"/>
      <c r="G4618" s="2088"/>
      <c r="H4618" s="2088"/>
      <c r="I4618" s="2088"/>
      <c r="J4618" s="1"/>
    </row>
    <row r="4619" spans="1:10" ht="12.75" customHeight="1">
      <c r="A4619" s="919" t="s">
        <v>4613</v>
      </c>
      <c r="B4619" s="919" t="s">
        <v>4285</v>
      </c>
      <c r="C4619" s="925">
        <v>202</v>
      </c>
      <c r="D4619" s="2088"/>
      <c r="E4619" s="2088"/>
      <c r="F4619" s="2088"/>
      <c r="G4619" s="2088"/>
      <c r="H4619" s="2088"/>
      <c r="I4619" s="2088"/>
      <c r="J4619" s="1"/>
    </row>
    <row r="4620" spans="1:10" ht="12.75" customHeight="1">
      <c r="A4620" s="919" t="s">
        <v>4613</v>
      </c>
      <c r="B4620" s="919" t="s">
        <v>4285</v>
      </c>
      <c r="C4620" s="925">
        <v>223</v>
      </c>
      <c r="D4620" s="2083"/>
      <c r="E4620" s="2083"/>
      <c r="F4620" s="2083"/>
      <c r="G4620" s="2083"/>
      <c r="H4620" s="2083"/>
      <c r="I4620" s="2083"/>
      <c r="J4620" s="1"/>
    </row>
    <row r="4621" spans="1:10" ht="12.75" customHeight="1">
      <c r="A4621" s="940" t="s">
        <v>7958</v>
      </c>
      <c r="B4621" s="919" t="s">
        <v>4285</v>
      </c>
      <c r="C4621" s="925">
        <v>202</v>
      </c>
      <c r="D4621" s="2280" t="s">
        <v>1688</v>
      </c>
      <c r="E4621" s="2262" t="s">
        <v>1705</v>
      </c>
      <c r="F4621" s="2369" t="s">
        <v>998</v>
      </c>
      <c r="G4621" s="2280" t="s">
        <v>48</v>
      </c>
      <c r="H4621" s="2280" t="s">
        <v>59</v>
      </c>
      <c r="I4621" s="2280" t="s">
        <v>29</v>
      </c>
      <c r="J4621" s="1"/>
    </row>
    <row r="4622" spans="1:10" ht="12.75" customHeight="1">
      <c r="A4622" s="940" t="s">
        <v>7048</v>
      </c>
      <c r="B4622" s="940" t="s">
        <v>7584</v>
      </c>
      <c r="C4622" s="925">
        <v>223</v>
      </c>
      <c r="D4622" s="2088"/>
      <c r="E4622" s="2088"/>
      <c r="F4622" s="2088"/>
      <c r="G4622" s="2088"/>
      <c r="H4622" s="2088"/>
      <c r="I4622" s="2088"/>
      <c r="J4622" s="1"/>
    </row>
    <row r="4623" spans="1:10" ht="12.75" customHeight="1">
      <c r="A4623" s="940" t="s">
        <v>7961</v>
      </c>
      <c r="B4623" s="940" t="s">
        <v>7605</v>
      </c>
      <c r="C4623" s="925">
        <v>223</v>
      </c>
      <c r="D4623" s="2088"/>
      <c r="E4623" s="2088"/>
      <c r="F4623" s="2088"/>
      <c r="G4623" s="2088"/>
      <c r="H4623" s="2088"/>
      <c r="I4623" s="2088"/>
      <c r="J4623" s="1"/>
    </row>
    <row r="4624" spans="1:10" ht="12.75" customHeight="1">
      <c r="A4624" s="940" t="s">
        <v>7606</v>
      </c>
      <c r="B4624" s="940" t="s">
        <v>4960</v>
      </c>
      <c r="C4624" s="925">
        <v>223</v>
      </c>
      <c r="D4624" s="2088"/>
      <c r="E4624" s="2088"/>
      <c r="F4624" s="2088"/>
      <c r="G4624" s="2088"/>
      <c r="H4624" s="2088"/>
      <c r="I4624" s="2088"/>
      <c r="J4624" s="1"/>
    </row>
    <row r="4625" spans="1:10" ht="12.75" customHeight="1">
      <c r="A4625" s="919" t="s">
        <v>7963</v>
      </c>
      <c r="B4625" s="919" t="s">
        <v>7964</v>
      </c>
      <c r="C4625" s="925" t="s">
        <v>3317</v>
      </c>
      <c r="D4625" s="2088"/>
      <c r="E4625" s="2088"/>
      <c r="F4625" s="2088"/>
      <c r="G4625" s="2088"/>
      <c r="H4625" s="2088"/>
      <c r="I4625" s="2088"/>
      <c r="J4625" s="1"/>
    </row>
    <row r="4626" spans="1:10" ht="12.75" customHeight="1">
      <c r="A4626" s="944" t="s">
        <v>2675</v>
      </c>
      <c r="B4626" s="944" t="s">
        <v>7965</v>
      </c>
      <c r="C4626" s="927">
        <v>244</v>
      </c>
      <c r="D4626" s="2083"/>
      <c r="E4626" s="2083"/>
      <c r="F4626" s="2083"/>
      <c r="G4626" s="2083"/>
      <c r="H4626" s="2083"/>
      <c r="I4626" s="2083"/>
      <c r="J4626" s="1"/>
    </row>
    <row r="4627" spans="1:10" ht="12.75" customHeight="1">
      <c r="A4627" s="944" t="s">
        <v>7966</v>
      </c>
      <c r="B4627" s="944" t="s">
        <v>4285</v>
      </c>
      <c r="C4627" s="927">
        <v>202</v>
      </c>
      <c r="D4627" s="2263" t="s">
        <v>1688</v>
      </c>
      <c r="E4627" s="2277" t="s">
        <v>1689</v>
      </c>
      <c r="F4627" s="2296" t="s">
        <v>6139</v>
      </c>
      <c r="G4627" s="2263" t="s">
        <v>48</v>
      </c>
      <c r="H4627" s="2263" t="s">
        <v>59</v>
      </c>
      <c r="I4627" s="2263" t="s">
        <v>40</v>
      </c>
      <c r="J4627" s="1"/>
    </row>
    <row r="4628" spans="1:10" ht="12.75" customHeight="1">
      <c r="A4628" s="944" t="s">
        <v>7966</v>
      </c>
      <c r="B4628" s="944" t="s">
        <v>4285</v>
      </c>
      <c r="C4628" s="927">
        <v>202</v>
      </c>
      <c r="D4628" s="2088"/>
      <c r="E4628" s="2088"/>
      <c r="F4628" s="2088"/>
      <c r="G4628" s="2088"/>
      <c r="H4628" s="2088"/>
      <c r="I4628" s="2088"/>
      <c r="J4628" s="1"/>
    </row>
    <row r="4629" spans="1:10" ht="12.75" customHeight="1">
      <c r="A4629" s="944" t="s">
        <v>7966</v>
      </c>
      <c r="B4629" s="944" t="s">
        <v>4285</v>
      </c>
      <c r="C4629" s="927">
        <v>202</v>
      </c>
      <c r="D4629" s="2088"/>
      <c r="E4629" s="2088"/>
      <c r="F4629" s="2088"/>
      <c r="G4629" s="2088"/>
      <c r="H4629" s="2088"/>
      <c r="I4629" s="2088"/>
      <c r="J4629" s="1"/>
    </row>
    <row r="4630" spans="1:10" ht="12.75" customHeight="1">
      <c r="A4630" s="944" t="s">
        <v>7966</v>
      </c>
      <c r="B4630" s="944" t="s">
        <v>4285</v>
      </c>
      <c r="C4630" s="927">
        <v>202</v>
      </c>
      <c r="D4630" s="2088"/>
      <c r="E4630" s="2088"/>
      <c r="F4630" s="2088"/>
      <c r="G4630" s="2088"/>
      <c r="H4630" s="2088"/>
      <c r="I4630" s="2088"/>
      <c r="J4630" s="1"/>
    </row>
    <row r="4631" spans="1:10" ht="12.75" customHeight="1">
      <c r="A4631" s="944" t="s">
        <v>7966</v>
      </c>
      <c r="B4631" s="944" t="s">
        <v>4285</v>
      </c>
      <c r="C4631" s="927">
        <v>202</v>
      </c>
      <c r="D4631" s="2088"/>
      <c r="E4631" s="2088"/>
      <c r="F4631" s="2088"/>
      <c r="G4631" s="2088"/>
      <c r="H4631" s="2088"/>
      <c r="I4631" s="2088"/>
      <c r="J4631" s="1"/>
    </row>
    <row r="4632" spans="1:10" ht="12.75" customHeight="1">
      <c r="A4632" s="944" t="s">
        <v>7966</v>
      </c>
      <c r="B4632" s="944" t="s">
        <v>4285</v>
      </c>
      <c r="C4632" s="927">
        <v>202</v>
      </c>
      <c r="D4632" s="2088"/>
      <c r="E4632" s="2088"/>
      <c r="F4632" s="2088"/>
      <c r="G4632" s="2088"/>
      <c r="H4632" s="2088"/>
      <c r="I4632" s="2088"/>
      <c r="J4632" s="1"/>
    </row>
    <row r="4633" spans="1:10" ht="12.75" customHeight="1">
      <c r="A4633" s="944" t="s">
        <v>7966</v>
      </c>
      <c r="B4633" s="944" t="s">
        <v>4285</v>
      </c>
      <c r="C4633" s="927">
        <v>202</v>
      </c>
      <c r="D4633" s="2088"/>
      <c r="E4633" s="2088"/>
      <c r="F4633" s="2088"/>
      <c r="G4633" s="2088"/>
      <c r="H4633" s="2088"/>
      <c r="I4633" s="2088"/>
      <c r="J4633" s="1"/>
    </row>
    <row r="4634" spans="1:10" ht="12.75" customHeight="1">
      <c r="A4634" s="944" t="s">
        <v>7966</v>
      </c>
      <c r="B4634" s="944" t="s">
        <v>4285</v>
      </c>
      <c r="C4634" s="927">
        <v>202</v>
      </c>
      <c r="D4634" s="2088"/>
      <c r="E4634" s="2088"/>
      <c r="F4634" s="2088"/>
      <c r="G4634" s="2088"/>
      <c r="H4634" s="2088"/>
      <c r="I4634" s="2088"/>
      <c r="J4634" s="1"/>
    </row>
    <row r="4635" spans="1:10" ht="12.75" customHeight="1">
      <c r="A4635" s="944" t="s">
        <v>7966</v>
      </c>
      <c r="B4635" s="944" t="s">
        <v>4285</v>
      </c>
      <c r="C4635" s="927">
        <v>202</v>
      </c>
      <c r="D4635" s="2083"/>
      <c r="E4635" s="2083"/>
      <c r="F4635" s="2083"/>
      <c r="G4635" s="2083"/>
      <c r="H4635" s="2083"/>
      <c r="I4635" s="2083"/>
      <c r="J4635" s="1"/>
    </row>
    <row r="4636" spans="1:10" ht="12.75" customHeight="1">
      <c r="A4636" s="668"/>
      <c r="B4636" s="600"/>
      <c r="C4636" s="604"/>
      <c r="D4636" s="668"/>
      <c r="E4636" s="673"/>
      <c r="F4636" s="959"/>
      <c r="G4636" s="959"/>
      <c r="H4636" s="959"/>
      <c r="I4636" s="668"/>
      <c r="J4636" s="1"/>
    </row>
    <row r="4637" spans="1:10" ht="12.75" customHeight="1">
      <c r="A4637" s="668"/>
      <c r="B4637" s="600"/>
      <c r="C4637" s="604"/>
      <c r="D4637" s="668"/>
      <c r="E4637" s="673"/>
      <c r="F4637" s="959"/>
      <c r="G4637" s="959"/>
      <c r="H4637" s="959"/>
      <c r="I4637" s="668"/>
      <c r="J4637" s="1"/>
    </row>
    <row r="4638" spans="1:10" ht="12.75" customHeight="1">
      <c r="A4638" s="381" t="s">
        <v>18</v>
      </c>
      <c r="B4638" s="2245" t="s">
        <v>7975</v>
      </c>
      <c r="C4638" s="2080"/>
      <c r="D4638" s="2080"/>
      <c r="E4638" s="2080"/>
      <c r="F4638" s="2080"/>
      <c r="G4638" s="2080"/>
      <c r="H4638" s="2080"/>
      <c r="I4638" s="2081"/>
      <c r="J4638" s="1"/>
    </row>
    <row r="4639" spans="1:10" ht="12.75" customHeight="1">
      <c r="A4639" s="381" t="s">
        <v>1638</v>
      </c>
      <c r="B4639" s="2245" t="s">
        <v>1536</v>
      </c>
      <c r="C4639" s="2080"/>
      <c r="D4639" s="2080"/>
      <c r="E4639" s="2080"/>
      <c r="F4639" s="2080"/>
      <c r="G4639" s="2080"/>
      <c r="H4639" s="2080"/>
      <c r="I4639" s="2081"/>
      <c r="J4639" s="1"/>
    </row>
    <row r="4640" spans="1:10" ht="12.75" customHeight="1">
      <c r="A4640" s="2256" t="s">
        <v>1641</v>
      </c>
      <c r="B4640" s="2080"/>
      <c r="C4640" s="2080"/>
      <c r="D4640" s="2080"/>
      <c r="E4640" s="2081"/>
      <c r="F4640" s="1711" t="s">
        <v>1642</v>
      </c>
      <c r="G4640" s="384"/>
      <c r="H4640" s="384"/>
      <c r="I4640" s="381"/>
      <c r="J4640" s="1"/>
    </row>
    <row r="4641" spans="1:10" ht="38.25" customHeight="1">
      <c r="A4641" s="381" t="s">
        <v>1643</v>
      </c>
      <c r="B4641" s="384" t="s">
        <v>1644</v>
      </c>
      <c r="C4641" s="381" t="s">
        <v>1645</v>
      </c>
      <c r="D4641" s="837" t="s">
        <v>1646</v>
      </c>
      <c r="E4641" s="381" t="s">
        <v>1648</v>
      </c>
      <c r="F4641" s="1711" t="s">
        <v>1649</v>
      </c>
      <c r="G4641" s="384" t="s">
        <v>1665</v>
      </c>
      <c r="H4641" s="384" t="s">
        <v>1666</v>
      </c>
      <c r="I4641" s="381" t="s">
        <v>1667</v>
      </c>
      <c r="J4641" s="1"/>
    </row>
    <row r="4642" spans="1:10" ht="12.75" customHeight="1">
      <c r="A4642" s="942" t="s">
        <v>3209</v>
      </c>
      <c r="B4642" s="942" t="s">
        <v>3336</v>
      </c>
      <c r="C4642" s="941">
        <v>202</v>
      </c>
      <c r="D4642" s="2284" t="s">
        <v>1688</v>
      </c>
      <c r="E4642" s="2271" t="s">
        <v>1705</v>
      </c>
      <c r="F4642" s="2303" t="s">
        <v>1010</v>
      </c>
      <c r="G4642" s="2271" t="s">
        <v>48</v>
      </c>
      <c r="H4642" s="2271" t="s">
        <v>1005</v>
      </c>
      <c r="I4642" s="2271" t="s">
        <v>29</v>
      </c>
      <c r="J4642" s="1"/>
    </row>
    <row r="4643" spans="1:10" ht="12.75" customHeight="1">
      <c r="A4643" s="942" t="s">
        <v>3209</v>
      </c>
      <c r="B4643" s="942" t="s">
        <v>3336</v>
      </c>
      <c r="C4643" s="941">
        <v>202</v>
      </c>
      <c r="D4643" s="2088"/>
      <c r="E4643" s="2088"/>
      <c r="F4643" s="2088"/>
      <c r="G4643" s="2088"/>
      <c r="H4643" s="2088"/>
      <c r="I4643" s="2088"/>
      <c r="J4643" s="1"/>
    </row>
    <row r="4644" spans="1:10" ht="12.75" customHeight="1">
      <c r="A4644" s="942" t="s">
        <v>3209</v>
      </c>
      <c r="B4644" s="942" t="s">
        <v>3336</v>
      </c>
      <c r="C4644" s="941">
        <v>202</v>
      </c>
      <c r="D4644" s="2088"/>
      <c r="E4644" s="2088"/>
      <c r="F4644" s="2088"/>
      <c r="G4644" s="2088"/>
      <c r="H4644" s="2088"/>
      <c r="I4644" s="2088"/>
      <c r="J4644" s="1"/>
    </row>
    <row r="4645" spans="1:10" ht="12.75" customHeight="1">
      <c r="A4645" s="942" t="s">
        <v>3209</v>
      </c>
      <c r="B4645" s="942" t="s">
        <v>3336</v>
      </c>
      <c r="C4645" s="941">
        <v>202</v>
      </c>
      <c r="D4645" s="2088"/>
      <c r="E4645" s="2088"/>
      <c r="F4645" s="2088"/>
      <c r="G4645" s="2088"/>
      <c r="H4645" s="2088"/>
      <c r="I4645" s="2088"/>
      <c r="J4645" s="1"/>
    </row>
    <row r="4646" spans="1:10" ht="12.75" customHeight="1">
      <c r="A4646" s="942" t="s">
        <v>3209</v>
      </c>
      <c r="B4646" s="942" t="s">
        <v>3336</v>
      </c>
      <c r="C4646" s="941">
        <v>202</v>
      </c>
      <c r="D4646" s="2088"/>
      <c r="E4646" s="2088"/>
      <c r="F4646" s="2088"/>
      <c r="G4646" s="2088"/>
      <c r="H4646" s="2088"/>
      <c r="I4646" s="2088"/>
      <c r="J4646" s="1"/>
    </row>
    <row r="4647" spans="1:10" ht="12.75" customHeight="1">
      <c r="A4647" s="942" t="s">
        <v>3209</v>
      </c>
      <c r="B4647" s="942" t="s">
        <v>3336</v>
      </c>
      <c r="C4647" s="941">
        <v>202</v>
      </c>
      <c r="D4647" s="2088"/>
      <c r="E4647" s="2088"/>
      <c r="F4647" s="2088"/>
      <c r="G4647" s="2088"/>
      <c r="H4647" s="2088"/>
      <c r="I4647" s="2088"/>
      <c r="J4647" s="1"/>
    </row>
    <row r="4648" spans="1:10" ht="12.75" customHeight="1">
      <c r="A4648" s="932" t="s">
        <v>3209</v>
      </c>
      <c r="B4648" s="942" t="s">
        <v>3336</v>
      </c>
      <c r="C4648" s="941">
        <v>202</v>
      </c>
      <c r="D4648" s="2083"/>
      <c r="E4648" s="2083"/>
      <c r="F4648" s="2083"/>
      <c r="G4648" s="2083"/>
      <c r="H4648" s="2083"/>
      <c r="I4648" s="2083"/>
      <c r="J4648" s="1"/>
    </row>
    <row r="4649" spans="1:10" ht="12.75" customHeight="1">
      <c r="A4649" s="942" t="s">
        <v>7988</v>
      </c>
      <c r="B4649" s="942" t="s">
        <v>3336</v>
      </c>
      <c r="C4649" s="941">
        <v>202</v>
      </c>
      <c r="D4649" s="2284" t="s">
        <v>1688</v>
      </c>
      <c r="E4649" s="2295" t="s">
        <v>1705</v>
      </c>
      <c r="F4649" s="2325" t="s">
        <v>2541</v>
      </c>
      <c r="G4649" s="2271" t="s">
        <v>420</v>
      </c>
      <c r="H4649" s="2316" t="s">
        <v>1005</v>
      </c>
      <c r="I4649" s="2271" t="s">
        <v>29</v>
      </c>
      <c r="J4649" s="1"/>
    </row>
    <row r="4650" spans="1:10" ht="12.75" customHeight="1">
      <c r="A4650" s="942" t="s">
        <v>3209</v>
      </c>
      <c r="B4650" s="942" t="s">
        <v>3336</v>
      </c>
      <c r="C4650" s="941">
        <v>202</v>
      </c>
      <c r="D4650" s="2088"/>
      <c r="E4650" s="2088"/>
      <c r="F4650" s="2317"/>
      <c r="G4650" s="2088"/>
      <c r="H4650" s="2317"/>
      <c r="I4650" s="2088"/>
      <c r="J4650" s="1"/>
    </row>
    <row r="4651" spans="1:10" ht="12.75" customHeight="1">
      <c r="A4651" s="942" t="s">
        <v>3209</v>
      </c>
      <c r="B4651" s="942" t="s">
        <v>3336</v>
      </c>
      <c r="C4651" s="941">
        <v>202</v>
      </c>
      <c r="D4651" s="2088"/>
      <c r="E4651" s="2088"/>
      <c r="F4651" s="2317"/>
      <c r="G4651" s="2088"/>
      <c r="H4651" s="2317"/>
      <c r="I4651" s="2088"/>
      <c r="J4651" s="1"/>
    </row>
    <row r="4652" spans="1:10" ht="12.75" customHeight="1">
      <c r="A4652" s="942" t="s">
        <v>7988</v>
      </c>
      <c r="B4652" s="942" t="s">
        <v>3336</v>
      </c>
      <c r="C4652" s="941">
        <v>202</v>
      </c>
      <c r="D4652" s="2088"/>
      <c r="E4652" s="2088"/>
      <c r="F4652" s="2317"/>
      <c r="G4652" s="2088"/>
      <c r="H4652" s="2317"/>
      <c r="I4652" s="2088"/>
      <c r="J4652" s="1"/>
    </row>
    <row r="4653" spans="1:10" ht="12.75" customHeight="1">
      <c r="A4653" s="942" t="s">
        <v>3209</v>
      </c>
      <c r="B4653" s="942" t="s">
        <v>3336</v>
      </c>
      <c r="C4653" s="941">
        <v>202</v>
      </c>
      <c r="D4653" s="2088"/>
      <c r="E4653" s="2088"/>
      <c r="F4653" s="2317"/>
      <c r="G4653" s="2088"/>
      <c r="H4653" s="2317"/>
      <c r="I4653" s="2088"/>
      <c r="J4653" s="1"/>
    </row>
    <row r="4654" spans="1:10" ht="12.75" customHeight="1">
      <c r="A4654" s="942" t="s">
        <v>3209</v>
      </c>
      <c r="B4654" s="942" t="s">
        <v>3336</v>
      </c>
      <c r="C4654" s="941">
        <v>202</v>
      </c>
      <c r="D4654" s="2088"/>
      <c r="E4654" s="2088"/>
      <c r="F4654" s="2317"/>
      <c r="G4654" s="2088"/>
      <c r="H4654" s="2317"/>
      <c r="I4654" s="2088"/>
      <c r="J4654" s="1"/>
    </row>
    <row r="4655" spans="1:10" ht="12.75" customHeight="1">
      <c r="A4655" s="942" t="s">
        <v>3209</v>
      </c>
      <c r="B4655" s="942" t="s">
        <v>3336</v>
      </c>
      <c r="C4655" s="941">
        <v>202</v>
      </c>
      <c r="D4655" s="2088"/>
      <c r="E4655" s="2088"/>
      <c r="F4655" s="2317"/>
      <c r="G4655" s="2088"/>
      <c r="H4655" s="2317"/>
      <c r="I4655" s="2088"/>
      <c r="J4655" s="1"/>
    </row>
    <row r="4656" spans="1:10" ht="12.75" customHeight="1">
      <c r="A4656" s="942" t="s">
        <v>3209</v>
      </c>
      <c r="B4656" s="942" t="s">
        <v>3336</v>
      </c>
      <c r="C4656" s="941">
        <v>202</v>
      </c>
      <c r="D4656" s="2088"/>
      <c r="E4656" s="2088"/>
      <c r="F4656" s="2317"/>
      <c r="G4656" s="2088"/>
      <c r="H4656" s="2317"/>
      <c r="I4656" s="2088"/>
      <c r="J4656" s="1"/>
    </row>
    <row r="4657" spans="1:10" ht="12.75" customHeight="1">
      <c r="A4657" s="942" t="s">
        <v>3209</v>
      </c>
      <c r="B4657" s="942" t="s">
        <v>3336</v>
      </c>
      <c r="C4657" s="941">
        <v>202</v>
      </c>
      <c r="D4657" s="2088"/>
      <c r="E4657" s="2088"/>
      <c r="F4657" s="2317"/>
      <c r="G4657" s="2088"/>
      <c r="H4657" s="2317"/>
      <c r="I4657" s="2088"/>
      <c r="J4657" s="1"/>
    </row>
    <row r="4658" spans="1:10" ht="12.75" customHeight="1">
      <c r="A4658" s="942" t="s">
        <v>3209</v>
      </c>
      <c r="B4658" s="942" t="s">
        <v>3336</v>
      </c>
      <c r="C4658" s="941">
        <v>202</v>
      </c>
      <c r="D4658" s="2083"/>
      <c r="E4658" s="2083"/>
      <c r="F4658" s="2318"/>
      <c r="G4658" s="2083"/>
      <c r="H4658" s="2318"/>
      <c r="I4658" s="2083"/>
      <c r="J4658" s="1"/>
    </row>
    <row r="4659" spans="1:10" ht="12.75" customHeight="1">
      <c r="A4659" s="942" t="s">
        <v>7998</v>
      </c>
      <c r="B4659" s="942" t="s">
        <v>3336</v>
      </c>
      <c r="C4659" s="941">
        <v>202</v>
      </c>
      <c r="D4659" s="2284" t="s">
        <v>1688</v>
      </c>
      <c r="E4659" s="2295" t="s">
        <v>1689</v>
      </c>
      <c r="F4659" s="2289" t="s">
        <v>1008</v>
      </c>
      <c r="G4659" s="2271" t="s">
        <v>104</v>
      </c>
      <c r="H4659" s="2271" t="s">
        <v>1005</v>
      </c>
      <c r="I4659" s="2271" t="s">
        <v>29</v>
      </c>
      <c r="J4659" s="1"/>
    </row>
    <row r="4660" spans="1:10" ht="12.75" customHeight="1">
      <c r="A4660" s="942" t="s">
        <v>7998</v>
      </c>
      <c r="B4660" s="942" t="s">
        <v>3336</v>
      </c>
      <c r="C4660" s="941">
        <v>202</v>
      </c>
      <c r="D4660" s="2088"/>
      <c r="E4660" s="2088"/>
      <c r="F4660" s="2088"/>
      <c r="G4660" s="2088"/>
      <c r="H4660" s="2088"/>
      <c r="I4660" s="2088"/>
      <c r="J4660" s="1"/>
    </row>
    <row r="4661" spans="1:10" ht="12.75" customHeight="1">
      <c r="A4661" s="942" t="s">
        <v>7998</v>
      </c>
      <c r="B4661" s="942" t="s">
        <v>3336</v>
      </c>
      <c r="C4661" s="941">
        <v>202</v>
      </c>
      <c r="D4661" s="2088"/>
      <c r="E4661" s="2088"/>
      <c r="F4661" s="2088"/>
      <c r="G4661" s="2088"/>
      <c r="H4661" s="2088"/>
      <c r="I4661" s="2088"/>
      <c r="J4661" s="1"/>
    </row>
    <row r="4662" spans="1:10" ht="12.75" customHeight="1">
      <c r="A4662" s="943" t="s">
        <v>7998</v>
      </c>
      <c r="B4662" s="943" t="s">
        <v>3336</v>
      </c>
      <c r="C4662" s="941">
        <v>202</v>
      </c>
      <c r="D4662" s="2088"/>
      <c r="E4662" s="2088"/>
      <c r="F4662" s="2088"/>
      <c r="G4662" s="2088"/>
      <c r="H4662" s="2088"/>
      <c r="I4662" s="2088"/>
      <c r="J4662" s="1"/>
    </row>
    <row r="4663" spans="1:10" ht="12.75" customHeight="1">
      <c r="A4663" s="943" t="s">
        <v>7998</v>
      </c>
      <c r="B4663" s="943" t="s">
        <v>3336</v>
      </c>
      <c r="C4663" s="941">
        <v>202</v>
      </c>
      <c r="D4663" s="2088"/>
      <c r="E4663" s="2088"/>
      <c r="F4663" s="2088"/>
      <c r="G4663" s="2088"/>
      <c r="H4663" s="2088"/>
      <c r="I4663" s="2088"/>
      <c r="J4663" s="1"/>
    </row>
    <row r="4664" spans="1:10" ht="12.75" customHeight="1">
      <c r="A4664" s="943" t="s">
        <v>7998</v>
      </c>
      <c r="B4664" s="943" t="s">
        <v>3336</v>
      </c>
      <c r="C4664" s="941">
        <v>202</v>
      </c>
      <c r="D4664" s="2088"/>
      <c r="E4664" s="2088"/>
      <c r="F4664" s="2088"/>
      <c r="G4664" s="2088"/>
      <c r="H4664" s="2088"/>
      <c r="I4664" s="2088"/>
      <c r="J4664" s="1"/>
    </row>
    <row r="4665" spans="1:10" ht="12.75" customHeight="1">
      <c r="A4665" s="943" t="s">
        <v>7998</v>
      </c>
      <c r="B4665" s="943" t="s">
        <v>3336</v>
      </c>
      <c r="C4665" s="941">
        <v>202</v>
      </c>
      <c r="D4665" s="2088"/>
      <c r="E4665" s="2088"/>
      <c r="F4665" s="2088"/>
      <c r="G4665" s="2088"/>
      <c r="H4665" s="2088"/>
      <c r="I4665" s="2088"/>
      <c r="J4665" s="1"/>
    </row>
    <row r="4666" spans="1:10" ht="12.75" customHeight="1">
      <c r="A4666" s="943" t="s">
        <v>7998</v>
      </c>
      <c r="B4666" s="943" t="s">
        <v>3336</v>
      </c>
      <c r="C4666" s="941">
        <v>202</v>
      </c>
      <c r="D4666" s="2088"/>
      <c r="E4666" s="2088"/>
      <c r="F4666" s="2088"/>
      <c r="G4666" s="2088"/>
      <c r="H4666" s="2088"/>
      <c r="I4666" s="2088"/>
      <c r="J4666" s="1"/>
    </row>
    <row r="4667" spans="1:10" ht="12.75" customHeight="1">
      <c r="A4667" s="943" t="s">
        <v>7998</v>
      </c>
      <c r="B4667" s="943" t="s">
        <v>3336</v>
      </c>
      <c r="C4667" s="941">
        <v>202</v>
      </c>
      <c r="D4667" s="2088"/>
      <c r="E4667" s="2088"/>
      <c r="F4667" s="2088"/>
      <c r="G4667" s="2088"/>
      <c r="H4667" s="2088"/>
      <c r="I4667" s="2088"/>
      <c r="J4667" s="1"/>
    </row>
    <row r="4668" spans="1:10" ht="12.75" customHeight="1">
      <c r="A4668" s="943" t="s">
        <v>7998</v>
      </c>
      <c r="B4668" s="942" t="s">
        <v>3336</v>
      </c>
      <c r="C4668" s="941">
        <v>202</v>
      </c>
      <c r="D4668" s="2083"/>
      <c r="E4668" s="2083"/>
      <c r="F4668" s="2083"/>
      <c r="G4668" s="2083"/>
      <c r="H4668" s="2083"/>
      <c r="I4668" s="2083"/>
      <c r="J4668" s="1"/>
    </row>
    <row r="4669" spans="1:10" ht="12.75" customHeight="1">
      <c r="A4669" s="942" t="s">
        <v>7988</v>
      </c>
      <c r="B4669" s="942" t="s">
        <v>3336</v>
      </c>
      <c r="C4669" s="956">
        <v>202</v>
      </c>
      <c r="D4669" s="2283" t="s">
        <v>1688</v>
      </c>
      <c r="E4669" s="2295" t="s">
        <v>1705</v>
      </c>
      <c r="F4669" s="2288" t="s">
        <v>1006</v>
      </c>
      <c r="G4669" s="2295" t="s">
        <v>420</v>
      </c>
      <c r="H4669" s="2295" t="s">
        <v>1005</v>
      </c>
      <c r="I4669" s="2295" t="s">
        <v>29</v>
      </c>
      <c r="J4669" s="1"/>
    </row>
    <row r="4670" spans="1:10" ht="12.75" customHeight="1">
      <c r="A4670" s="942" t="s">
        <v>3209</v>
      </c>
      <c r="B4670" s="942" t="s">
        <v>3336</v>
      </c>
      <c r="C4670" s="956">
        <v>202</v>
      </c>
      <c r="D4670" s="2088"/>
      <c r="E4670" s="2088"/>
      <c r="F4670" s="2088"/>
      <c r="G4670" s="2088"/>
      <c r="H4670" s="2088"/>
      <c r="I4670" s="2088"/>
      <c r="J4670" s="1"/>
    </row>
    <row r="4671" spans="1:10" ht="12.75" customHeight="1">
      <c r="A4671" s="942" t="s">
        <v>3209</v>
      </c>
      <c r="B4671" s="942" t="s">
        <v>3336</v>
      </c>
      <c r="C4671" s="956">
        <v>202</v>
      </c>
      <c r="D4671" s="2088"/>
      <c r="E4671" s="2088"/>
      <c r="F4671" s="2088"/>
      <c r="G4671" s="2088"/>
      <c r="H4671" s="2088"/>
      <c r="I4671" s="2088"/>
      <c r="J4671" s="1"/>
    </row>
    <row r="4672" spans="1:10" ht="12.75" customHeight="1">
      <c r="A4672" s="943" t="s">
        <v>3209</v>
      </c>
      <c r="B4672" s="942" t="s">
        <v>3336</v>
      </c>
      <c r="C4672" s="956">
        <v>202</v>
      </c>
      <c r="D4672" s="2088"/>
      <c r="E4672" s="2088"/>
      <c r="F4672" s="2088"/>
      <c r="G4672" s="2088"/>
      <c r="H4672" s="2088"/>
      <c r="I4672" s="2088"/>
      <c r="J4672" s="1"/>
    </row>
    <row r="4673" spans="1:10" ht="12.75" customHeight="1">
      <c r="A4673" s="943" t="s">
        <v>3209</v>
      </c>
      <c r="B4673" s="942" t="s">
        <v>3336</v>
      </c>
      <c r="C4673" s="956">
        <v>202</v>
      </c>
      <c r="D4673" s="2088"/>
      <c r="E4673" s="2088"/>
      <c r="F4673" s="2088"/>
      <c r="G4673" s="2088"/>
      <c r="H4673" s="2088"/>
      <c r="I4673" s="2088"/>
      <c r="J4673" s="1"/>
    </row>
    <row r="4674" spans="1:10" ht="12.75" customHeight="1">
      <c r="A4674" s="943" t="s">
        <v>3209</v>
      </c>
      <c r="B4674" s="942" t="s">
        <v>3336</v>
      </c>
      <c r="C4674" s="956">
        <v>202</v>
      </c>
      <c r="D4674" s="2088"/>
      <c r="E4674" s="2088"/>
      <c r="F4674" s="2088"/>
      <c r="G4674" s="2088"/>
      <c r="H4674" s="2088"/>
      <c r="I4674" s="2088"/>
      <c r="J4674" s="1"/>
    </row>
    <row r="4675" spans="1:10" ht="12.75" customHeight="1">
      <c r="A4675" s="943" t="s">
        <v>3209</v>
      </c>
      <c r="B4675" s="942" t="s">
        <v>3336</v>
      </c>
      <c r="C4675" s="956">
        <v>202</v>
      </c>
      <c r="D4675" s="2088"/>
      <c r="E4675" s="2088"/>
      <c r="F4675" s="2088"/>
      <c r="G4675" s="2088"/>
      <c r="H4675" s="2088"/>
      <c r="I4675" s="2088"/>
      <c r="J4675" s="1"/>
    </row>
    <row r="4676" spans="1:10" ht="12.75" customHeight="1">
      <c r="A4676" s="943" t="s">
        <v>3209</v>
      </c>
      <c r="B4676" s="942" t="s">
        <v>3336</v>
      </c>
      <c r="C4676" s="956">
        <v>202</v>
      </c>
      <c r="D4676" s="2088"/>
      <c r="E4676" s="2088"/>
      <c r="F4676" s="2088"/>
      <c r="G4676" s="2088"/>
      <c r="H4676" s="2088"/>
      <c r="I4676" s="2088"/>
      <c r="J4676" s="1"/>
    </row>
    <row r="4677" spans="1:10" ht="12.75" customHeight="1">
      <c r="A4677" s="942" t="s">
        <v>3209</v>
      </c>
      <c r="B4677" s="942" t="s">
        <v>3336</v>
      </c>
      <c r="C4677" s="956">
        <v>202</v>
      </c>
      <c r="D4677" s="2088"/>
      <c r="E4677" s="2088"/>
      <c r="F4677" s="2088"/>
      <c r="G4677" s="2088"/>
      <c r="H4677" s="2088"/>
      <c r="I4677" s="2088"/>
      <c r="J4677" s="1"/>
    </row>
    <row r="4678" spans="1:10" ht="12.75" customHeight="1">
      <c r="A4678" s="942" t="s">
        <v>3209</v>
      </c>
      <c r="B4678" s="942" t="s">
        <v>3336</v>
      </c>
      <c r="C4678" s="956">
        <v>202</v>
      </c>
      <c r="D4678" s="2083"/>
      <c r="E4678" s="2083"/>
      <c r="F4678" s="2083"/>
      <c r="G4678" s="2083"/>
      <c r="H4678" s="2083"/>
      <c r="I4678" s="2083"/>
      <c r="J4678" s="1"/>
    </row>
    <row r="4679" spans="1:10" ht="12.75" customHeight="1">
      <c r="A4679" s="942" t="s">
        <v>3209</v>
      </c>
      <c r="B4679" s="942" t="s">
        <v>3336</v>
      </c>
      <c r="C4679" s="956">
        <v>202</v>
      </c>
      <c r="D4679" s="2284" t="s">
        <v>1688</v>
      </c>
      <c r="E4679" s="2295" t="s">
        <v>1705</v>
      </c>
      <c r="F4679" s="2289" t="s">
        <v>1009</v>
      </c>
      <c r="G4679" s="2271" t="s">
        <v>48</v>
      </c>
      <c r="H4679" s="2271" t="s">
        <v>1005</v>
      </c>
      <c r="I4679" s="2271" t="s">
        <v>29</v>
      </c>
      <c r="J4679" s="1"/>
    </row>
    <row r="4680" spans="1:10" ht="12.75" customHeight="1">
      <c r="A4680" s="942" t="s">
        <v>3209</v>
      </c>
      <c r="B4680" s="942" t="s">
        <v>3336</v>
      </c>
      <c r="C4680" s="956">
        <v>202</v>
      </c>
      <c r="D4680" s="2088"/>
      <c r="E4680" s="2088"/>
      <c r="F4680" s="2088"/>
      <c r="G4680" s="2088"/>
      <c r="H4680" s="2088"/>
      <c r="I4680" s="2088"/>
      <c r="J4680" s="1"/>
    </row>
    <row r="4681" spans="1:10" ht="12.75" customHeight="1">
      <c r="A4681" s="942" t="s">
        <v>3209</v>
      </c>
      <c r="B4681" s="942" t="s">
        <v>3336</v>
      </c>
      <c r="C4681" s="956">
        <v>202</v>
      </c>
      <c r="D4681" s="2088"/>
      <c r="E4681" s="2088"/>
      <c r="F4681" s="2088"/>
      <c r="G4681" s="2088"/>
      <c r="H4681" s="2088"/>
      <c r="I4681" s="2088"/>
      <c r="J4681" s="1"/>
    </row>
    <row r="4682" spans="1:10" ht="12.75" customHeight="1">
      <c r="A4682" s="942" t="s">
        <v>3209</v>
      </c>
      <c r="B4682" s="942" t="s">
        <v>3336</v>
      </c>
      <c r="C4682" s="956">
        <v>202</v>
      </c>
      <c r="D4682" s="2088"/>
      <c r="E4682" s="2088"/>
      <c r="F4682" s="2088"/>
      <c r="G4682" s="2088"/>
      <c r="H4682" s="2088"/>
      <c r="I4682" s="2088"/>
      <c r="J4682" s="1"/>
    </row>
    <row r="4683" spans="1:10" ht="12.75" customHeight="1">
      <c r="A4683" s="942" t="s">
        <v>3209</v>
      </c>
      <c r="B4683" s="942" t="s">
        <v>3336</v>
      </c>
      <c r="C4683" s="956">
        <v>202</v>
      </c>
      <c r="D4683" s="2088"/>
      <c r="E4683" s="2088"/>
      <c r="F4683" s="2088"/>
      <c r="G4683" s="2088"/>
      <c r="H4683" s="2088"/>
      <c r="I4683" s="2088"/>
      <c r="J4683" s="1"/>
    </row>
    <row r="4684" spans="1:10" ht="12.75" customHeight="1">
      <c r="A4684" s="942" t="s">
        <v>3209</v>
      </c>
      <c r="B4684" s="942" t="s">
        <v>3336</v>
      </c>
      <c r="C4684" s="956">
        <v>202</v>
      </c>
      <c r="D4684" s="2088"/>
      <c r="E4684" s="2088"/>
      <c r="F4684" s="2088"/>
      <c r="G4684" s="2088"/>
      <c r="H4684" s="2088"/>
      <c r="I4684" s="2088"/>
      <c r="J4684" s="1"/>
    </row>
    <row r="4685" spans="1:10" ht="12.75" customHeight="1">
      <c r="A4685" s="942" t="s">
        <v>3209</v>
      </c>
      <c r="B4685" s="942" t="s">
        <v>3336</v>
      </c>
      <c r="C4685" s="956">
        <v>202</v>
      </c>
      <c r="D4685" s="2088"/>
      <c r="E4685" s="2088"/>
      <c r="F4685" s="2088"/>
      <c r="G4685" s="2088"/>
      <c r="H4685" s="2088"/>
      <c r="I4685" s="2088"/>
      <c r="J4685" s="1"/>
    </row>
    <row r="4686" spans="1:10" ht="12.75" customHeight="1">
      <c r="A4686" s="942" t="s">
        <v>3209</v>
      </c>
      <c r="B4686" s="942" t="s">
        <v>3336</v>
      </c>
      <c r="C4686" s="956">
        <v>202</v>
      </c>
      <c r="D4686" s="2088"/>
      <c r="E4686" s="2088"/>
      <c r="F4686" s="2088"/>
      <c r="G4686" s="2088"/>
      <c r="H4686" s="2088"/>
      <c r="I4686" s="2088"/>
      <c r="J4686" s="1"/>
    </row>
    <row r="4687" spans="1:10" ht="12.75" customHeight="1">
      <c r="A4687" s="942" t="s">
        <v>3209</v>
      </c>
      <c r="B4687" s="942" t="s">
        <v>3336</v>
      </c>
      <c r="C4687" s="956">
        <v>202</v>
      </c>
      <c r="D4687" s="2088"/>
      <c r="E4687" s="2088"/>
      <c r="F4687" s="2088"/>
      <c r="G4687" s="2088"/>
      <c r="H4687" s="2088"/>
      <c r="I4687" s="2088"/>
      <c r="J4687" s="1"/>
    </row>
    <row r="4688" spans="1:10" ht="12.75" customHeight="1">
      <c r="A4688" s="942" t="s">
        <v>3209</v>
      </c>
      <c r="B4688" s="942" t="s">
        <v>3336</v>
      </c>
      <c r="C4688" s="956">
        <v>202</v>
      </c>
      <c r="D4688" s="2083"/>
      <c r="E4688" s="2083"/>
      <c r="F4688" s="2083"/>
      <c r="G4688" s="2083"/>
      <c r="H4688" s="2083"/>
      <c r="I4688" s="2083"/>
      <c r="J4688" s="1"/>
    </row>
    <row r="4689" spans="1:10" ht="12.75" customHeight="1">
      <c r="A4689" s="942" t="s">
        <v>7998</v>
      </c>
      <c r="B4689" s="942" t="s">
        <v>3336</v>
      </c>
      <c r="C4689" s="956">
        <v>202</v>
      </c>
      <c r="D4689" s="2284" t="s">
        <v>1688</v>
      </c>
      <c r="E4689" s="2271" t="s">
        <v>1689</v>
      </c>
      <c r="F4689" s="2289" t="s">
        <v>1007</v>
      </c>
      <c r="G4689" s="2271" t="s">
        <v>420</v>
      </c>
      <c r="H4689" s="2271" t="s">
        <v>1005</v>
      </c>
      <c r="I4689" s="2271" t="s">
        <v>29</v>
      </c>
      <c r="J4689" s="1"/>
    </row>
    <row r="4690" spans="1:10" ht="12.75" customHeight="1">
      <c r="A4690" s="942" t="s">
        <v>7998</v>
      </c>
      <c r="B4690" s="942" t="s">
        <v>3336</v>
      </c>
      <c r="C4690" s="956">
        <v>202</v>
      </c>
      <c r="D4690" s="2088"/>
      <c r="E4690" s="2088"/>
      <c r="F4690" s="2088"/>
      <c r="G4690" s="2088"/>
      <c r="H4690" s="2088"/>
      <c r="I4690" s="2088"/>
      <c r="J4690" s="1"/>
    </row>
    <row r="4691" spans="1:10" ht="12.75" customHeight="1">
      <c r="A4691" s="942" t="s">
        <v>7998</v>
      </c>
      <c r="B4691" s="942" t="s">
        <v>3336</v>
      </c>
      <c r="C4691" s="956">
        <v>202</v>
      </c>
      <c r="D4691" s="2088"/>
      <c r="E4691" s="2088"/>
      <c r="F4691" s="2088"/>
      <c r="G4691" s="2088"/>
      <c r="H4691" s="2088"/>
      <c r="I4691" s="2088"/>
      <c r="J4691" s="1"/>
    </row>
    <row r="4692" spans="1:10" ht="12.75" customHeight="1">
      <c r="A4692" s="943" t="s">
        <v>7998</v>
      </c>
      <c r="B4692" s="943" t="s">
        <v>3336</v>
      </c>
      <c r="C4692" s="956">
        <v>202</v>
      </c>
      <c r="D4692" s="2088"/>
      <c r="E4692" s="2088"/>
      <c r="F4692" s="2088"/>
      <c r="G4692" s="2088"/>
      <c r="H4692" s="2088"/>
      <c r="I4692" s="2088"/>
      <c r="J4692" s="1"/>
    </row>
    <row r="4693" spans="1:10" ht="12.75" customHeight="1">
      <c r="A4693" s="943" t="s">
        <v>7998</v>
      </c>
      <c r="B4693" s="943" t="s">
        <v>3336</v>
      </c>
      <c r="C4693" s="956">
        <v>202</v>
      </c>
      <c r="D4693" s="2088"/>
      <c r="E4693" s="2088"/>
      <c r="F4693" s="2088"/>
      <c r="G4693" s="2088"/>
      <c r="H4693" s="2088"/>
      <c r="I4693" s="2088"/>
      <c r="J4693" s="1"/>
    </row>
    <row r="4694" spans="1:10" ht="12.75" customHeight="1">
      <c r="A4694" s="943" t="s">
        <v>7998</v>
      </c>
      <c r="B4694" s="943" t="s">
        <v>3336</v>
      </c>
      <c r="C4694" s="956">
        <v>202</v>
      </c>
      <c r="D4694" s="2088"/>
      <c r="E4694" s="2088"/>
      <c r="F4694" s="2088"/>
      <c r="G4694" s="2088"/>
      <c r="H4694" s="2088"/>
      <c r="I4694" s="2088"/>
      <c r="J4694" s="1"/>
    </row>
    <row r="4695" spans="1:10" ht="12.75" customHeight="1">
      <c r="A4695" s="943" t="s">
        <v>7998</v>
      </c>
      <c r="B4695" s="943" t="s">
        <v>3336</v>
      </c>
      <c r="C4695" s="956">
        <v>202</v>
      </c>
      <c r="D4695" s="2088"/>
      <c r="E4695" s="2088"/>
      <c r="F4695" s="2088"/>
      <c r="G4695" s="2088"/>
      <c r="H4695" s="2088"/>
      <c r="I4695" s="2088"/>
      <c r="J4695" s="1"/>
    </row>
    <row r="4696" spans="1:10" ht="12.75" customHeight="1">
      <c r="A4696" s="942" t="s">
        <v>3209</v>
      </c>
      <c r="B4696" s="943" t="s">
        <v>3336</v>
      </c>
      <c r="C4696" s="956">
        <v>202</v>
      </c>
      <c r="D4696" s="2088"/>
      <c r="E4696" s="2088"/>
      <c r="F4696" s="2088"/>
      <c r="G4696" s="2088"/>
      <c r="H4696" s="2088"/>
      <c r="I4696" s="2088"/>
      <c r="J4696" s="1"/>
    </row>
    <row r="4697" spans="1:10" ht="12.75" customHeight="1">
      <c r="A4697" s="942" t="s">
        <v>3209</v>
      </c>
      <c r="B4697" s="943" t="s">
        <v>3336</v>
      </c>
      <c r="C4697" s="956">
        <v>202</v>
      </c>
      <c r="D4697" s="2088"/>
      <c r="E4697" s="2083"/>
      <c r="F4697" s="2088"/>
      <c r="G4697" s="2088"/>
      <c r="H4697" s="2088"/>
      <c r="I4697" s="2088"/>
      <c r="J4697" s="1"/>
    </row>
    <row r="4698" spans="1:10" ht="12.75" customHeight="1">
      <c r="A4698" s="942" t="s">
        <v>2216</v>
      </c>
      <c r="B4698" s="942" t="s">
        <v>3585</v>
      </c>
      <c r="C4698" s="956">
        <v>202</v>
      </c>
      <c r="D4698" s="2088"/>
      <c r="E4698" s="2271" t="s">
        <v>1705</v>
      </c>
      <c r="F4698" s="2088"/>
      <c r="G4698" s="2088"/>
      <c r="H4698" s="2088"/>
      <c r="I4698" s="2088"/>
      <c r="J4698" s="1"/>
    </row>
    <row r="4699" spans="1:10" ht="12.75" customHeight="1">
      <c r="A4699" s="942" t="s">
        <v>2216</v>
      </c>
      <c r="B4699" s="942" t="s">
        <v>3585</v>
      </c>
      <c r="C4699" s="956">
        <v>202</v>
      </c>
      <c r="D4699" s="2083"/>
      <c r="E4699" s="2083"/>
      <c r="F4699" s="2083"/>
      <c r="G4699" s="2083"/>
      <c r="H4699" s="2083"/>
      <c r="I4699" s="2083"/>
      <c r="J4699" s="1"/>
    </row>
    <row r="4700" spans="1:10" ht="12.75" customHeight="1">
      <c r="A4700" s="942" t="s">
        <v>7988</v>
      </c>
      <c r="B4700" s="943" t="s">
        <v>3336</v>
      </c>
      <c r="C4700" s="956">
        <v>202</v>
      </c>
      <c r="D4700" s="2370" t="s">
        <v>1688</v>
      </c>
      <c r="E4700" s="2295" t="s">
        <v>1705</v>
      </c>
      <c r="F4700" s="2288" t="s">
        <v>4811</v>
      </c>
      <c r="G4700" s="2295" t="s">
        <v>48</v>
      </c>
      <c r="H4700" s="2295" t="s">
        <v>1005</v>
      </c>
      <c r="I4700" s="2295" t="s">
        <v>29</v>
      </c>
      <c r="J4700" s="1"/>
    </row>
    <row r="4701" spans="1:10" ht="12.75" customHeight="1">
      <c r="A4701" s="942" t="s">
        <v>7988</v>
      </c>
      <c r="B4701" s="943" t="s">
        <v>3336</v>
      </c>
      <c r="C4701" s="956">
        <v>202</v>
      </c>
      <c r="D4701" s="2088"/>
      <c r="E4701" s="2088"/>
      <c r="F4701" s="2088"/>
      <c r="G4701" s="2088"/>
      <c r="H4701" s="2088"/>
      <c r="I4701" s="2088"/>
      <c r="J4701" s="1"/>
    </row>
    <row r="4702" spans="1:10" ht="12.75" customHeight="1">
      <c r="A4702" s="942" t="s">
        <v>3209</v>
      </c>
      <c r="B4702" s="943" t="s">
        <v>3336</v>
      </c>
      <c r="C4702" s="956">
        <v>202</v>
      </c>
      <c r="D4702" s="2088"/>
      <c r="E4702" s="2088"/>
      <c r="F4702" s="2088"/>
      <c r="G4702" s="2088"/>
      <c r="H4702" s="2088"/>
      <c r="I4702" s="2088"/>
      <c r="J4702" s="1"/>
    </row>
    <row r="4703" spans="1:10" ht="12.75" customHeight="1">
      <c r="A4703" s="942" t="s">
        <v>3209</v>
      </c>
      <c r="B4703" s="943" t="s">
        <v>3336</v>
      </c>
      <c r="C4703" s="956">
        <v>202</v>
      </c>
      <c r="D4703" s="2088"/>
      <c r="E4703" s="2088"/>
      <c r="F4703" s="2088"/>
      <c r="G4703" s="2088"/>
      <c r="H4703" s="2088"/>
      <c r="I4703" s="2088"/>
      <c r="J4703" s="1"/>
    </row>
    <row r="4704" spans="1:10" ht="12.75" customHeight="1">
      <c r="A4704" s="942" t="s">
        <v>3209</v>
      </c>
      <c r="B4704" s="943" t="s">
        <v>3336</v>
      </c>
      <c r="C4704" s="956">
        <v>202</v>
      </c>
      <c r="D4704" s="2088"/>
      <c r="E4704" s="2088"/>
      <c r="F4704" s="2088"/>
      <c r="G4704" s="2088"/>
      <c r="H4704" s="2088"/>
      <c r="I4704" s="2088"/>
      <c r="J4704" s="1"/>
    </row>
    <row r="4705" spans="1:10" ht="12.75" customHeight="1">
      <c r="A4705" s="942" t="s">
        <v>3209</v>
      </c>
      <c r="B4705" s="943" t="s">
        <v>3336</v>
      </c>
      <c r="C4705" s="956">
        <v>202</v>
      </c>
      <c r="D4705" s="2088"/>
      <c r="E4705" s="2088"/>
      <c r="F4705" s="2088"/>
      <c r="G4705" s="2088"/>
      <c r="H4705" s="2088"/>
      <c r="I4705" s="2088"/>
      <c r="J4705" s="1"/>
    </row>
    <row r="4706" spans="1:10" ht="12.75" customHeight="1">
      <c r="A4706" s="942" t="s">
        <v>3209</v>
      </c>
      <c r="B4706" s="943" t="s">
        <v>3336</v>
      </c>
      <c r="C4706" s="956">
        <v>202</v>
      </c>
      <c r="D4706" s="2088"/>
      <c r="E4706" s="2088"/>
      <c r="F4706" s="2088"/>
      <c r="G4706" s="2088"/>
      <c r="H4706" s="2088"/>
      <c r="I4706" s="2088"/>
      <c r="J4706" s="1"/>
    </row>
    <row r="4707" spans="1:10" ht="12.75" customHeight="1">
      <c r="A4707" s="942" t="s">
        <v>3209</v>
      </c>
      <c r="B4707" s="943" t="s">
        <v>3336</v>
      </c>
      <c r="C4707" s="956">
        <v>202</v>
      </c>
      <c r="D4707" s="2088"/>
      <c r="E4707" s="2088"/>
      <c r="F4707" s="2088"/>
      <c r="G4707" s="2088"/>
      <c r="H4707" s="2088"/>
      <c r="I4707" s="2088"/>
      <c r="J4707" s="1"/>
    </row>
    <row r="4708" spans="1:10" ht="12.75" customHeight="1">
      <c r="A4708" s="942" t="s">
        <v>3209</v>
      </c>
      <c r="B4708" s="943" t="s">
        <v>3336</v>
      </c>
      <c r="C4708" s="956">
        <v>202</v>
      </c>
      <c r="D4708" s="2088"/>
      <c r="E4708" s="2088"/>
      <c r="F4708" s="2088"/>
      <c r="G4708" s="2088"/>
      <c r="H4708" s="2088"/>
      <c r="I4708" s="2088"/>
      <c r="J4708" s="1"/>
    </row>
    <row r="4709" spans="1:10" ht="12.75" customHeight="1">
      <c r="A4709" s="943" t="s">
        <v>3209</v>
      </c>
      <c r="B4709" s="943" t="s">
        <v>3336</v>
      </c>
      <c r="C4709" s="956">
        <v>202</v>
      </c>
      <c r="D4709" s="2083"/>
      <c r="E4709" s="2083"/>
      <c r="F4709" s="2083"/>
      <c r="G4709" s="2083"/>
      <c r="H4709" s="2083"/>
      <c r="I4709" s="2083"/>
      <c r="J4709" s="1"/>
    </row>
    <row r="4710" spans="1:10" ht="12.75" customHeight="1">
      <c r="A4710" s="944" t="s">
        <v>7998</v>
      </c>
      <c r="B4710" s="944" t="s">
        <v>3336</v>
      </c>
      <c r="C4710" s="941">
        <v>202</v>
      </c>
      <c r="D4710" s="2326" t="s">
        <v>1688</v>
      </c>
      <c r="E4710" s="2271" t="s">
        <v>1689</v>
      </c>
      <c r="F4710" s="2303" t="s">
        <v>6152</v>
      </c>
      <c r="G4710" s="2284" t="s">
        <v>48</v>
      </c>
      <c r="H4710" s="2284" t="s">
        <v>1005</v>
      </c>
      <c r="I4710" s="2284" t="s">
        <v>40</v>
      </c>
      <c r="J4710" s="1"/>
    </row>
    <row r="4711" spans="1:10" ht="12.75" customHeight="1">
      <c r="A4711" s="944" t="s">
        <v>7998</v>
      </c>
      <c r="B4711" s="944" t="s">
        <v>3336</v>
      </c>
      <c r="C4711" s="941">
        <v>202</v>
      </c>
      <c r="D4711" s="2088"/>
      <c r="E4711" s="2088"/>
      <c r="F4711" s="2088"/>
      <c r="G4711" s="2088"/>
      <c r="H4711" s="2088"/>
      <c r="I4711" s="2088"/>
      <c r="J4711" s="1"/>
    </row>
    <row r="4712" spans="1:10" ht="12.75" customHeight="1">
      <c r="A4712" s="944" t="s">
        <v>7998</v>
      </c>
      <c r="B4712" s="944" t="s">
        <v>3336</v>
      </c>
      <c r="C4712" s="941">
        <v>202</v>
      </c>
      <c r="D4712" s="2088"/>
      <c r="E4712" s="2088"/>
      <c r="F4712" s="2088"/>
      <c r="G4712" s="2088"/>
      <c r="H4712" s="2088"/>
      <c r="I4712" s="2088"/>
      <c r="J4712" s="1"/>
    </row>
    <row r="4713" spans="1:10" ht="12.75" customHeight="1">
      <c r="A4713" s="944" t="s">
        <v>7998</v>
      </c>
      <c r="B4713" s="944" t="s">
        <v>3336</v>
      </c>
      <c r="C4713" s="956">
        <v>202</v>
      </c>
      <c r="D4713" s="2088"/>
      <c r="E4713" s="2088"/>
      <c r="F4713" s="2088"/>
      <c r="G4713" s="2088"/>
      <c r="H4713" s="2088"/>
      <c r="I4713" s="2088"/>
      <c r="J4713" s="1"/>
    </row>
    <row r="4714" spans="1:10" ht="12.75" customHeight="1">
      <c r="A4714" s="944" t="s">
        <v>7998</v>
      </c>
      <c r="B4714" s="944" t="s">
        <v>3336</v>
      </c>
      <c r="C4714" s="956">
        <v>202</v>
      </c>
      <c r="D4714" s="2088"/>
      <c r="E4714" s="2088"/>
      <c r="F4714" s="2088"/>
      <c r="G4714" s="2088"/>
      <c r="H4714" s="2088"/>
      <c r="I4714" s="2088"/>
      <c r="J4714" s="1"/>
    </row>
    <row r="4715" spans="1:10" ht="12.75" customHeight="1">
      <c r="A4715" s="944" t="s">
        <v>7998</v>
      </c>
      <c r="B4715" s="944" t="s">
        <v>3336</v>
      </c>
      <c r="C4715" s="956">
        <v>202</v>
      </c>
      <c r="D4715" s="2088"/>
      <c r="E4715" s="2088"/>
      <c r="F4715" s="2088"/>
      <c r="G4715" s="2088"/>
      <c r="H4715" s="2088"/>
      <c r="I4715" s="2088"/>
      <c r="J4715" s="1"/>
    </row>
    <row r="4716" spans="1:10" ht="12.75" customHeight="1">
      <c r="A4716" s="944" t="s">
        <v>7998</v>
      </c>
      <c r="B4716" s="944" t="s">
        <v>3336</v>
      </c>
      <c r="C4716" s="956">
        <v>202</v>
      </c>
      <c r="D4716" s="2088"/>
      <c r="E4716" s="2088"/>
      <c r="F4716" s="2088"/>
      <c r="G4716" s="2088"/>
      <c r="H4716" s="2088"/>
      <c r="I4716" s="2088"/>
      <c r="J4716" s="1"/>
    </row>
    <row r="4717" spans="1:10" ht="12.75" customHeight="1">
      <c r="A4717" s="944" t="s">
        <v>7998</v>
      </c>
      <c r="B4717" s="944" t="s">
        <v>3336</v>
      </c>
      <c r="C4717" s="956">
        <v>202</v>
      </c>
      <c r="D4717" s="2083"/>
      <c r="E4717" s="2083"/>
      <c r="F4717" s="2083"/>
      <c r="G4717" s="2083"/>
      <c r="H4717" s="2083"/>
      <c r="I4717" s="2083"/>
      <c r="J4717" s="1"/>
    </row>
    <row r="4718" spans="1:10" ht="12.75" customHeight="1">
      <c r="A4718" s="944" t="s">
        <v>7998</v>
      </c>
      <c r="B4718" s="944" t="s">
        <v>3336</v>
      </c>
      <c r="C4718" s="956">
        <v>202</v>
      </c>
      <c r="D4718" s="2326" t="s">
        <v>1688</v>
      </c>
      <c r="E4718" s="2271" t="s">
        <v>1689</v>
      </c>
      <c r="F4718" s="2303" t="s">
        <v>6153</v>
      </c>
      <c r="G4718" s="2284" t="s">
        <v>48</v>
      </c>
      <c r="H4718" s="2284" t="s">
        <v>1005</v>
      </c>
      <c r="I4718" s="2284" t="s">
        <v>40</v>
      </c>
      <c r="J4718" s="1"/>
    </row>
    <row r="4719" spans="1:10" ht="12.75" customHeight="1">
      <c r="A4719" s="944" t="s">
        <v>7998</v>
      </c>
      <c r="B4719" s="944" t="s">
        <v>3336</v>
      </c>
      <c r="C4719" s="956">
        <v>202</v>
      </c>
      <c r="D4719" s="2088"/>
      <c r="E4719" s="2088"/>
      <c r="F4719" s="2088"/>
      <c r="G4719" s="2088"/>
      <c r="H4719" s="2088"/>
      <c r="I4719" s="2088"/>
      <c r="J4719" s="1"/>
    </row>
    <row r="4720" spans="1:10" ht="12.75" customHeight="1">
      <c r="A4720" s="944" t="s">
        <v>7998</v>
      </c>
      <c r="B4720" s="944" t="s">
        <v>3336</v>
      </c>
      <c r="C4720" s="956">
        <v>202</v>
      </c>
      <c r="D4720" s="2088"/>
      <c r="E4720" s="2088"/>
      <c r="F4720" s="2088"/>
      <c r="G4720" s="2088"/>
      <c r="H4720" s="2088"/>
      <c r="I4720" s="2088"/>
      <c r="J4720" s="1"/>
    </row>
    <row r="4721" spans="1:10" ht="12.75" customHeight="1">
      <c r="A4721" s="944" t="s">
        <v>7998</v>
      </c>
      <c r="B4721" s="944" t="s">
        <v>3336</v>
      </c>
      <c r="C4721" s="956">
        <v>202</v>
      </c>
      <c r="D4721" s="2088"/>
      <c r="E4721" s="2088"/>
      <c r="F4721" s="2088"/>
      <c r="G4721" s="2088"/>
      <c r="H4721" s="2088"/>
      <c r="I4721" s="2088"/>
      <c r="J4721" s="1"/>
    </row>
    <row r="4722" spans="1:10" ht="12.75" customHeight="1">
      <c r="A4722" s="944" t="s">
        <v>7998</v>
      </c>
      <c r="B4722" s="944" t="s">
        <v>3336</v>
      </c>
      <c r="C4722" s="956">
        <v>202</v>
      </c>
      <c r="D4722" s="2088"/>
      <c r="E4722" s="2088"/>
      <c r="F4722" s="2088"/>
      <c r="G4722" s="2088"/>
      <c r="H4722" s="2088"/>
      <c r="I4722" s="2088"/>
      <c r="J4722" s="1"/>
    </row>
    <row r="4723" spans="1:10" ht="12.75" customHeight="1">
      <c r="A4723" s="944" t="s">
        <v>7998</v>
      </c>
      <c r="B4723" s="944" t="s">
        <v>3336</v>
      </c>
      <c r="C4723" s="956">
        <v>202</v>
      </c>
      <c r="D4723" s="2088"/>
      <c r="E4723" s="2088"/>
      <c r="F4723" s="2088"/>
      <c r="G4723" s="2088"/>
      <c r="H4723" s="2088"/>
      <c r="I4723" s="2088"/>
      <c r="J4723" s="1"/>
    </row>
    <row r="4724" spans="1:10" ht="12.75" customHeight="1">
      <c r="A4724" s="944" t="s">
        <v>7998</v>
      </c>
      <c r="B4724" s="944" t="s">
        <v>3336</v>
      </c>
      <c r="C4724" s="956">
        <v>202</v>
      </c>
      <c r="D4724" s="2088"/>
      <c r="E4724" s="2088"/>
      <c r="F4724" s="2088"/>
      <c r="G4724" s="2088"/>
      <c r="H4724" s="2088"/>
      <c r="I4724" s="2088"/>
      <c r="J4724" s="1"/>
    </row>
    <row r="4725" spans="1:10" ht="12.75" customHeight="1">
      <c r="A4725" s="944" t="s">
        <v>7998</v>
      </c>
      <c r="B4725" s="944" t="s">
        <v>3336</v>
      </c>
      <c r="C4725" s="956">
        <v>202</v>
      </c>
      <c r="D4725" s="2083"/>
      <c r="E4725" s="2083"/>
      <c r="F4725" s="2083"/>
      <c r="G4725" s="2083"/>
      <c r="H4725" s="2083"/>
      <c r="I4725" s="2083"/>
      <c r="J4725" s="1"/>
    </row>
    <row r="4726" spans="1:10" ht="12.75" customHeight="1">
      <c r="A4726" s="944" t="s">
        <v>7998</v>
      </c>
      <c r="B4726" s="944" t="s">
        <v>3336</v>
      </c>
      <c r="C4726" s="956">
        <v>202</v>
      </c>
      <c r="D4726" s="2326" t="s">
        <v>1688</v>
      </c>
      <c r="E4726" s="2271" t="s">
        <v>1689</v>
      </c>
      <c r="F4726" s="2303" t="s">
        <v>6158</v>
      </c>
      <c r="G4726" s="2284" t="s">
        <v>48</v>
      </c>
      <c r="H4726" s="2284" t="s">
        <v>1005</v>
      </c>
      <c r="I4726" s="2284" t="s">
        <v>40</v>
      </c>
      <c r="J4726" s="1"/>
    </row>
    <row r="4727" spans="1:10" ht="12.75" customHeight="1">
      <c r="A4727" s="944" t="s">
        <v>7998</v>
      </c>
      <c r="B4727" s="944" t="s">
        <v>3336</v>
      </c>
      <c r="C4727" s="956">
        <v>202</v>
      </c>
      <c r="D4727" s="2088"/>
      <c r="E4727" s="2088"/>
      <c r="F4727" s="2088"/>
      <c r="G4727" s="2088"/>
      <c r="H4727" s="2088"/>
      <c r="I4727" s="2088"/>
      <c r="J4727" s="1"/>
    </row>
    <row r="4728" spans="1:10" ht="12.75" customHeight="1">
      <c r="A4728" s="944" t="s">
        <v>7998</v>
      </c>
      <c r="B4728" s="944" t="s">
        <v>3336</v>
      </c>
      <c r="C4728" s="956">
        <v>202</v>
      </c>
      <c r="D4728" s="2088"/>
      <c r="E4728" s="2088"/>
      <c r="F4728" s="2088"/>
      <c r="G4728" s="2088"/>
      <c r="H4728" s="2088"/>
      <c r="I4728" s="2088"/>
      <c r="J4728" s="1"/>
    </row>
    <row r="4729" spans="1:10" ht="12.75" customHeight="1">
      <c r="A4729" s="944" t="s">
        <v>7998</v>
      </c>
      <c r="B4729" s="944" t="s">
        <v>3336</v>
      </c>
      <c r="C4729" s="956">
        <v>202</v>
      </c>
      <c r="D4729" s="2088"/>
      <c r="E4729" s="2088"/>
      <c r="F4729" s="2088"/>
      <c r="G4729" s="2088"/>
      <c r="H4729" s="2088"/>
      <c r="I4729" s="2088"/>
      <c r="J4729" s="1"/>
    </row>
    <row r="4730" spans="1:10" ht="12.75" customHeight="1">
      <c r="A4730" s="944" t="s">
        <v>7998</v>
      </c>
      <c r="B4730" s="944" t="s">
        <v>3336</v>
      </c>
      <c r="C4730" s="956">
        <v>202</v>
      </c>
      <c r="D4730" s="2088"/>
      <c r="E4730" s="2088"/>
      <c r="F4730" s="2088"/>
      <c r="G4730" s="2088"/>
      <c r="H4730" s="2088"/>
      <c r="I4730" s="2088"/>
      <c r="J4730" s="1"/>
    </row>
    <row r="4731" spans="1:10" ht="12.75" customHeight="1">
      <c r="A4731" s="944" t="s">
        <v>7998</v>
      </c>
      <c r="B4731" s="944" t="s">
        <v>3336</v>
      </c>
      <c r="C4731" s="956">
        <v>202</v>
      </c>
      <c r="D4731" s="2088"/>
      <c r="E4731" s="2088"/>
      <c r="F4731" s="2088"/>
      <c r="G4731" s="2088"/>
      <c r="H4731" s="2088"/>
      <c r="I4731" s="2088"/>
      <c r="J4731" s="1"/>
    </row>
    <row r="4732" spans="1:10" ht="12.75" customHeight="1">
      <c r="A4732" s="944" t="s">
        <v>7998</v>
      </c>
      <c r="B4732" s="944" t="s">
        <v>3336</v>
      </c>
      <c r="C4732" s="956">
        <v>202</v>
      </c>
      <c r="D4732" s="2088"/>
      <c r="E4732" s="2088"/>
      <c r="F4732" s="2088"/>
      <c r="G4732" s="2088"/>
      <c r="H4732" s="2088"/>
      <c r="I4732" s="2088"/>
      <c r="J4732" s="1"/>
    </row>
    <row r="4733" spans="1:10" ht="12.75" customHeight="1">
      <c r="A4733" s="944" t="s">
        <v>7998</v>
      </c>
      <c r="B4733" s="944" t="s">
        <v>3336</v>
      </c>
      <c r="C4733" s="956">
        <v>202</v>
      </c>
      <c r="D4733" s="2083"/>
      <c r="E4733" s="2083"/>
      <c r="F4733" s="2083"/>
      <c r="G4733" s="2083"/>
      <c r="H4733" s="2083"/>
      <c r="I4733" s="2083"/>
      <c r="J4733" s="1"/>
    </row>
    <row r="4734" spans="1:10" ht="12.75" customHeight="1">
      <c r="A4734" s="543"/>
      <c r="B4734" s="1468"/>
      <c r="C4734" s="543"/>
      <c r="D4734" s="1849"/>
      <c r="E4734" s="672"/>
      <c r="F4734" s="1468"/>
      <c r="G4734" s="1468"/>
      <c r="H4734" s="1468"/>
      <c r="I4734" s="543"/>
      <c r="J4734" s="1"/>
    </row>
    <row r="4735" spans="1:10" ht="12.75" customHeight="1">
      <c r="A4735" s="381" t="s">
        <v>18</v>
      </c>
      <c r="B4735" s="2245" t="s">
        <v>7740</v>
      </c>
      <c r="C4735" s="2080"/>
      <c r="D4735" s="2080"/>
      <c r="E4735" s="2080"/>
      <c r="F4735" s="2080"/>
      <c r="G4735" s="2080"/>
      <c r="H4735" s="2080"/>
      <c r="I4735" s="2081"/>
      <c r="J4735" s="1"/>
    </row>
    <row r="4736" spans="1:10" ht="12.75" customHeight="1">
      <c r="A4736" s="381" t="s">
        <v>1638</v>
      </c>
      <c r="B4736" s="384" t="s">
        <v>1536</v>
      </c>
      <c r="C4736" s="381"/>
      <c r="D4736" s="837"/>
      <c r="E4736" s="381"/>
      <c r="F4736" s="1711"/>
      <c r="G4736" s="384"/>
      <c r="H4736" s="384"/>
      <c r="I4736" s="381"/>
      <c r="J4736" s="1"/>
    </row>
    <row r="4737" spans="1:10" ht="12.75" customHeight="1">
      <c r="A4737" s="2285" t="s">
        <v>1641</v>
      </c>
      <c r="B4737" s="2286"/>
      <c r="C4737" s="2286"/>
      <c r="D4737" s="2286"/>
      <c r="E4737" s="2287"/>
      <c r="F4737" s="2245" t="s">
        <v>1642</v>
      </c>
      <c r="G4737" s="2080"/>
      <c r="H4737" s="2080"/>
      <c r="I4737" s="2081"/>
      <c r="J4737" s="1"/>
    </row>
    <row r="4738" spans="1:10" ht="38.25" customHeight="1">
      <c r="A4738" s="381" t="s">
        <v>1643</v>
      </c>
      <c r="B4738" s="384" t="s">
        <v>1644</v>
      </c>
      <c r="C4738" s="381" t="s">
        <v>1645</v>
      </c>
      <c r="D4738" s="837" t="s">
        <v>1646</v>
      </c>
      <c r="E4738" s="381" t="s">
        <v>1648</v>
      </c>
      <c r="F4738" s="1711" t="s">
        <v>1649</v>
      </c>
      <c r="G4738" s="384" t="s">
        <v>1665</v>
      </c>
      <c r="H4738" s="384" t="s">
        <v>1666</v>
      </c>
      <c r="I4738" s="381" t="s">
        <v>1667</v>
      </c>
      <c r="J4738" s="1"/>
    </row>
    <row r="4739" spans="1:10" ht="12.75" customHeight="1">
      <c r="A4739" s="899" t="s">
        <v>2406</v>
      </c>
      <c r="B4739" s="899" t="s">
        <v>1943</v>
      </c>
      <c r="C4739" s="947">
        <v>202</v>
      </c>
      <c r="D4739" s="2267" t="s">
        <v>1688</v>
      </c>
      <c r="E4739" s="2269" t="s">
        <v>1705</v>
      </c>
      <c r="F4739" s="2273" t="s">
        <v>982</v>
      </c>
      <c r="G4739" s="2269" t="s">
        <v>42</v>
      </c>
      <c r="H4739" s="2269" t="s">
        <v>118</v>
      </c>
      <c r="I4739" s="2269" t="s">
        <v>29</v>
      </c>
      <c r="J4739" s="1"/>
    </row>
    <row r="4740" spans="1:10" ht="12.75" customHeight="1">
      <c r="A4740" s="899" t="s">
        <v>2406</v>
      </c>
      <c r="B4740" s="899" t="s">
        <v>1943</v>
      </c>
      <c r="C4740" s="947">
        <v>202</v>
      </c>
      <c r="D4740" s="2088"/>
      <c r="E4740" s="2088"/>
      <c r="F4740" s="2088"/>
      <c r="G4740" s="2088"/>
      <c r="H4740" s="2088"/>
      <c r="I4740" s="2088"/>
      <c r="J4740" s="1"/>
    </row>
    <row r="4741" spans="1:10" ht="12.75" customHeight="1">
      <c r="A4741" s="899" t="s">
        <v>2406</v>
      </c>
      <c r="B4741" s="899" t="s">
        <v>1943</v>
      </c>
      <c r="C4741" s="947">
        <v>202</v>
      </c>
      <c r="D4741" s="2088"/>
      <c r="E4741" s="2088"/>
      <c r="F4741" s="2088"/>
      <c r="G4741" s="2088"/>
      <c r="H4741" s="2088"/>
      <c r="I4741" s="2088"/>
      <c r="J4741" s="1"/>
    </row>
    <row r="4742" spans="1:10" ht="12.75" customHeight="1">
      <c r="A4742" s="899" t="s">
        <v>1837</v>
      </c>
      <c r="B4742" s="899" t="s">
        <v>6990</v>
      </c>
      <c r="C4742" s="947">
        <v>303</v>
      </c>
      <c r="D4742" s="2088"/>
      <c r="E4742" s="2088"/>
      <c r="F4742" s="2088"/>
      <c r="G4742" s="2088"/>
      <c r="H4742" s="2088"/>
      <c r="I4742" s="2088"/>
      <c r="J4742" s="1"/>
    </row>
    <row r="4743" spans="1:10" ht="12.75" customHeight="1">
      <c r="A4743" s="899" t="s">
        <v>2406</v>
      </c>
      <c r="B4743" s="899" t="s">
        <v>1943</v>
      </c>
      <c r="C4743" s="947">
        <v>202</v>
      </c>
      <c r="D4743" s="2088"/>
      <c r="E4743" s="2088"/>
      <c r="F4743" s="2088"/>
      <c r="G4743" s="2088"/>
      <c r="H4743" s="2088"/>
      <c r="I4743" s="2088"/>
      <c r="J4743" s="1"/>
    </row>
    <row r="4744" spans="1:10" ht="12.75" customHeight="1">
      <c r="A4744" s="899" t="s">
        <v>2406</v>
      </c>
      <c r="B4744" s="899" t="s">
        <v>1943</v>
      </c>
      <c r="C4744" s="947">
        <v>202</v>
      </c>
      <c r="D4744" s="2088"/>
      <c r="E4744" s="2088"/>
      <c r="F4744" s="2088"/>
      <c r="G4744" s="2088"/>
      <c r="H4744" s="2088"/>
      <c r="I4744" s="2088"/>
      <c r="J4744" s="1"/>
    </row>
    <row r="4745" spans="1:10" ht="12.75" customHeight="1">
      <c r="A4745" s="899" t="s">
        <v>2406</v>
      </c>
      <c r="B4745" s="899" t="s">
        <v>1943</v>
      </c>
      <c r="C4745" s="947">
        <v>202</v>
      </c>
      <c r="D4745" s="2083"/>
      <c r="E4745" s="2083"/>
      <c r="F4745" s="2083"/>
      <c r="G4745" s="2083"/>
      <c r="H4745" s="2083"/>
      <c r="I4745" s="2083"/>
      <c r="J4745" s="1"/>
    </row>
    <row r="4746" spans="1:10" ht="12.75" customHeight="1">
      <c r="A4746" s="942" t="s">
        <v>2406</v>
      </c>
      <c r="B4746" s="932" t="s">
        <v>1943</v>
      </c>
      <c r="C4746" s="941">
        <v>202</v>
      </c>
      <c r="D4746" s="2267" t="s">
        <v>1688</v>
      </c>
      <c r="E4746" s="2269" t="s">
        <v>1705</v>
      </c>
      <c r="F4746" s="2273" t="s">
        <v>979</v>
      </c>
      <c r="G4746" s="2269" t="s">
        <v>420</v>
      </c>
      <c r="H4746" s="2269" t="s">
        <v>118</v>
      </c>
      <c r="I4746" s="2269" t="s">
        <v>29</v>
      </c>
      <c r="J4746" s="1"/>
    </row>
    <row r="4747" spans="1:10" ht="12.75" customHeight="1">
      <c r="A4747" s="942" t="s">
        <v>8108</v>
      </c>
      <c r="B4747" s="932" t="s">
        <v>1943</v>
      </c>
      <c r="C4747" s="941">
        <v>303</v>
      </c>
      <c r="D4747" s="2088"/>
      <c r="E4747" s="2088"/>
      <c r="F4747" s="2088"/>
      <c r="G4747" s="2088"/>
      <c r="H4747" s="2088"/>
      <c r="I4747" s="2088"/>
      <c r="J4747" s="1"/>
    </row>
    <row r="4748" spans="1:10" ht="12.75" customHeight="1">
      <c r="A4748" s="942" t="s">
        <v>1791</v>
      </c>
      <c r="B4748" s="932" t="s">
        <v>1943</v>
      </c>
      <c r="C4748" s="941">
        <v>202</v>
      </c>
      <c r="D4748" s="2088"/>
      <c r="E4748" s="2088"/>
      <c r="F4748" s="2088"/>
      <c r="G4748" s="2088"/>
      <c r="H4748" s="2088"/>
      <c r="I4748" s="2088"/>
      <c r="J4748" s="1"/>
    </row>
    <row r="4749" spans="1:10" ht="12.75" customHeight="1">
      <c r="A4749" s="942" t="s">
        <v>2406</v>
      </c>
      <c r="B4749" s="932" t="s">
        <v>1943</v>
      </c>
      <c r="C4749" s="941">
        <v>202</v>
      </c>
      <c r="D4749" s="2088"/>
      <c r="E4749" s="2088"/>
      <c r="F4749" s="2088"/>
      <c r="G4749" s="2088"/>
      <c r="H4749" s="2088"/>
      <c r="I4749" s="2088"/>
      <c r="J4749" s="1"/>
    </row>
    <row r="4750" spans="1:10" ht="12.75" customHeight="1">
      <c r="A4750" s="942" t="s">
        <v>2406</v>
      </c>
      <c r="B4750" s="932" t="s">
        <v>1943</v>
      </c>
      <c r="C4750" s="941">
        <v>202</v>
      </c>
      <c r="D4750" s="2088"/>
      <c r="E4750" s="2088"/>
      <c r="F4750" s="2088"/>
      <c r="G4750" s="2088"/>
      <c r="H4750" s="2088"/>
      <c r="I4750" s="2088"/>
      <c r="J4750" s="1"/>
    </row>
    <row r="4751" spans="1:10" ht="12.75" customHeight="1">
      <c r="A4751" s="942" t="s">
        <v>2406</v>
      </c>
      <c r="B4751" s="932" t="s">
        <v>1943</v>
      </c>
      <c r="C4751" s="941">
        <v>202</v>
      </c>
      <c r="D4751" s="2088"/>
      <c r="E4751" s="2088"/>
      <c r="F4751" s="2088"/>
      <c r="G4751" s="2088"/>
      <c r="H4751" s="2088"/>
      <c r="I4751" s="2088"/>
      <c r="J4751" s="1"/>
    </row>
    <row r="4752" spans="1:10" ht="12.75" customHeight="1">
      <c r="A4752" s="942" t="s">
        <v>2406</v>
      </c>
      <c r="B4752" s="932" t="s">
        <v>1943</v>
      </c>
      <c r="C4752" s="931">
        <v>202</v>
      </c>
      <c r="D4752" s="2088"/>
      <c r="E4752" s="2088"/>
      <c r="F4752" s="2088"/>
      <c r="G4752" s="2088"/>
      <c r="H4752" s="2088"/>
      <c r="I4752" s="2088"/>
      <c r="J4752" s="1"/>
    </row>
    <row r="4753" spans="1:10" ht="12.75" customHeight="1">
      <c r="A4753" s="1643" t="s">
        <v>8108</v>
      </c>
      <c r="B4753" s="932" t="s">
        <v>1943</v>
      </c>
      <c r="C4753" s="949">
        <v>303</v>
      </c>
      <c r="D4753" s="2083"/>
      <c r="E4753" s="2083"/>
      <c r="F4753" s="2083"/>
      <c r="G4753" s="2083"/>
      <c r="H4753" s="2083"/>
      <c r="I4753" s="2083"/>
      <c r="J4753" s="1"/>
    </row>
    <row r="4754" spans="1:10" ht="12.75" customHeight="1">
      <c r="A4754" s="942" t="s">
        <v>2406</v>
      </c>
      <c r="B4754" s="932" t="s">
        <v>1943</v>
      </c>
      <c r="C4754" s="941">
        <v>202</v>
      </c>
      <c r="D4754" s="2268" t="s">
        <v>1688</v>
      </c>
      <c r="E4754" s="2270" t="s">
        <v>1705</v>
      </c>
      <c r="F4754" s="2272" t="s">
        <v>980</v>
      </c>
      <c r="G4754" s="2270" t="s">
        <v>420</v>
      </c>
      <c r="H4754" s="2270" t="s">
        <v>27</v>
      </c>
      <c r="I4754" s="2270" t="s">
        <v>29</v>
      </c>
      <c r="J4754" s="1"/>
    </row>
    <row r="4755" spans="1:10" ht="12.75" customHeight="1">
      <c r="A4755" s="942" t="s">
        <v>2406</v>
      </c>
      <c r="B4755" s="932" t="s">
        <v>1943</v>
      </c>
      <c r="C4755" s="941">
        <v>202</v>
      </c>
      <c r="D4755" s="2088"/>
      <c r="E4755" s="2088"/>
      <c r="F4755" s="2088"/>
      <c r="G4755" s="2088"/>
      <c r="H4755" s="2088"/>
      <c r="I4755" s="2088"/>
      <c r="J4755" s="1"/>
    </row>
    <row r="4756" spans="1:10" ht="12.75" customHeight="1">
      <c r="A4756" s="942" t="s">
        <v>2406</v>
      </c>
      <c r="B4756" s="932" t="s">
        <v>1943</v>
      </c>
      <c r="C4756" s="941">
        <v>202</v>
      </c>
      <c r="D4756" s="2088"/>
      <c r="E4756" s="2088"/>
      <c r="F4756" s="2088"/>
      <c r="G4756" s="2088"/>
      <c r="H4756" s="2088"/>
      <c r="I4756" s="2088"/>
      <c r="J4756" s="1"/>
    </row>
    <row r="4757" spans="1:10" ht="12.75" customHeight="1">
      <c r="A4757" s="935" t="s">
        <v>2406</v>
      </c>
      <c r="B4757" s="930" t="s">
        <v>1943</v>
      </c>
      <c r="C4757" s="931">
        <v>202</v>
      </c>
      <c r="D4757" s="2088"/>
      <c r="E4757" s="2088"/>
      <c r="F4757" s="2088"/>
      <c r="G4757" s="2088"/>
      <c r="H4757" s="2088"/>
      <c r="I4757" s="2088"/>
      <c r="J4757" s="1"/>
    </row>
    <row r="4758" spans="1:10" ht="12.75" customHeight="1">
      <c r="A4758" s="932" t="s">
        <v>2406</v>
      </c>
      <c r="B4758" s="932" t="s">
        <v>1943</v>
      </c>
      <c r="C4758" s="941">
        <v>202</v>
      </c>
      <c r="D4758" s="2088"/>
      <c r="E4758" s="2088"/>
      <c r="F4758" s="2088"/>
      <c r="G4758" s="2088"/>
      <c r="H4758" s="2088"/>
      <c r="I4758" s="2088"/>
      <c r="J4758" s="1"/>
    </row>
    <row r="4759" spans="1:10" ht="12.75" customHeight="1">
      <c r="A4759" s="932" t="s">
        <v>8108</v>
      </c>
      <c r="B4759" s="932" t="s">
        <v>1943</v>
      </c>
      <c r="C4759" s="941">
        <v>303</v>
      </c>
      <c r="D4759" s="2088"/>
      <c r="E4759" s="2088"/>
      <c r="F4759" s="2088"/>
      <c r="G4759" s="2088"/>
      <c r="H4759" s="2088"/>
      <c r="I4759" s="2088"/>
      <c r="J4759" s="1"/>
    </row>
    <row r="4760" spans="1:10" ht="12.75" customHeight="1">
      <c r="A4760" s="932" t="s">
        <v>8130</v>
      </c>
      <c r="B4760" s="932" t="s">
        <v>1943</v>
      </c>
      <c r="C4760" s="941">
        <v>202</v>
      </c>
      <c r="D4760" s="2088"/>
      <c r="E4760" s="2088"/>
      <c r="F4760" s="2088"/>
      <c r="G4760" s="2088"/>
      <c r="H4760" s="2088"/>
      <c r="I4760" s="2088"/>
      <c r="J4760" s="1"/>
    </row>
    <row r="4761" spans="1:10" ht="12.75" customHeight="1">
      <c r="A4761" s="932" t="s">
        <v>2406</v>
      </c>
      <c r="B4761" s="932" t="s">
        <v>1943</v>
      </c>
      <c r="C4761" s="941">
        <v>202</v>
      </c>
      <c r="D4761" s="2083"/>
      <c r="E4761" s="2083"/>
      <c r="F4761" s="2083"/>
      <c r="G4761" s="2083"/>
      <c r="H4761" s="2083"/>
      <c r="I4761" s="2083"/>
      <c r="J4761" s="1"/>
    </row>
    <row r="4762" spans="1:10" ht="12.75" customHeight="1">
      <c r="A4762" s="932" t="s">
        <v>2406</v>
      </c>
      <c r="B4762" s="932" t="s">
        <v>1943</v>
      </c>
      <c r="C4762" s="941">
        <v>202</v>
      </c>
      <c r="D4762" s="2268" t="s">
        <v>1688</v>
      </c>
      <c r="E4762" s="2270" t="s">
        <v>1705</v>
      </c>
      <c r="F4762" s="2273" t="s">
        <v>1908</v>
      </c>
      <c r="G4762" s="2269" t="s">
        <v>48</v>
      </c>
      <c r="H4762" s="2269" t="s">
        <v>118</v>
      </c>
      <c r="I4762" s="2269" t="s">
        <v>29</v>
      </c>
      <c r="J4762" s="1"/>
    </row>
    <row r="4763" spans="1:10" ht="12.75" customHeight="1">
      <c r="A4763" s="932" t="s">
        <v>2406</v>
      </c>
      <c r="B4763" s="932" t="s">
        <v>1943</v>
      </c>
      <c r="C4763" s="941">
        <v>202</v>
      </c>
      <c r="D4763" s="2088"/>
      <c r="E4763" s="2088"/>
      <c r="F4763" s="2088"/>
      <c r="G4763" s="2088"/>
      <c r="H4763" s="2088"/>
      <c r="I4763" s="2088"/>
      <c r="J4763" s="1"/>
    </row>
    <row r="4764" spans="1:10" ht="12.75" customHeight="1">
      <c r="A4764" s="932" t="s">
        <v>2406</v>
      </c>
      <c r="B4764" s="932" t="s">
        <v>1943</v>
      </c>
      <c r="C4764" s="941">
        <v>202</v>
      </c>
      <c r="D4764" s="2088"/>
      <c r="E4764" s="2088"/>
      <c r="F4764" s="2088"/>
      <c r="G4764" s="2088"/>
      <c r="H4764" s="2088"/>
      <c r="I4764" s="2088"/>
      <c r="J4764" s="1"/>
    </row>
    <row r="4765" spans="1:10" ht="12.75" customHeight="1">
      <c r="A4765" s="932" t="s">
        <v>2406</v>
      </c>
      <c r="B4765" s="932" t="s">
        <v>1943</v>
      </c>
      <c r="C4765" s="941">
        <v>202</v>
      </c>
      <c r="D4765" s="2088"/>
      <c r="E4765" s="2088"/>
      <c r="F4765" s="2088"/>
      <c r="G4765" s="2088"/>
      <c r="H4765" s="2088"/>
      <c r="I4765" s="2088"/>
      <c r="J4765" s="1"/>
    </row>
    <row r="4766" spans="1:10" ht="12.75" customHeight="1">
      <c r="A4766" s="942" t="s">
        <v>8130</v>
      </c>
      <c r="B4766" s="932" t="s">
        <v>1943</v>
      </c>
      <c r="C4766" s="941">
        <v>202</v>
      </c>
      <c r="D4766" s="2088"/>
      <c r="E4766" s="2088"/>
      <c r="F4766" s="2088"/>
      <c r="G4766" s="2088"/>
      <c r="H4766" s="2088"/>
      <c r="I4766" s="2088"/>
      <c r="J4766" s="1"/>
    </row>
    <row r="4767" spans="1:10" ht="12.75" customHeight="1">
      <c r="A4767" s="942" t="s">
        <v>8108</v>
      </c>
      <c r="B4767" s="942" t="s">
        <v>3640</v>
      </c>
      <c r="C4767" s="941">
        <v>303</v>
      </c>
      <c r="D4767" s="2088"/>
      <c r="E4767" s="2088"/>
      <c r="F4767" s="2088"/>
      <c r="G4767" s="2088"/>
      <c r="H4767" s="2088"/>
      <c r="I4767" s="2088"/>
      <c r="J4767" s="1"/>
    </row>
    <row r="4768" spans="1:10" ht="12.75" customHeight="1">
      <c r="A4768" s="932" t="s">
        <v>2406</v>
      </c>
      <c r="B4768" s="932" t="s">
        <v>1943</v>
      </c>
      <c r="C4768" s="941">
        <v>202</v>
      </c>
      <c r="D4768" s="2088"/>
      <c r="E4768" s="2088"/>
      <c r="F4768" s="2088"/>
      <c r="G4768" s="2088"/>
      <c r="H4768" s="2088"/>
      <c r="I4768" s="2088"/>
      <c r="J4768" s="1"/>
    </row>
    <row r="4769" spans="1:10" ht="12.75" customHeight="1">
      <c r="A4769" s="942" t="s">
        <v>8108</v>
      </c>
      <c r="B4769" s="942" t="s">
        <v>3640</v>
      </c>
      <c r="C4769" s="941">
        <v>202</v>
      </c>
      <c r="D4769" s="2088"/>
      <c r="E4769" s="2088"/>
      <c r="F4769" s="2088"/>
      <c r="G4769" s="2088"/>
      <c r="H4769" s="2088"/>
      <c r="I4769" s="2088"/>
      <c r="J4769" s="1"/>
    </row>
    <row r="4770" spans="1:10" ht="12.75" customHeight="1">
      <c r="A4770" s="932" t="s">
        <v>2406</v>
      </c>
      <c r="B4770" s="932" t="s">
        <v>1943</v>
      </c>
      <c r="C4770" s="941">
        <v>202</v>
      </c>
      <c r="D4770" s="2088"/>
      <c r="E4770" s="2088"/>
      <c r="F4770" s="2088"/>
      <c r="G4770" s="2088"/>
      <c r="H4770" s="2088"/>
      <c r="I4770" s="2088"/>
      <c r="J4770" s="1"/>
    </row>
    <row r="4771" spans="1:10" ht="12.75" customHeight="1">
      <c r="A4771" s="932" t="s">
        <v>2406</v>
      </c>
      <c r="B4771" s="932" t="s">
        <v>1943</v>
      </c>
      <c r="C4771" s="941">
        <v>202</v>
      </c>
      <c r="D4771" s="2083"/>
      <c r="E4771" s="2083"/>
      <c r="F4771" s="2083"/>
      <c r="G4771" s="2083"/>
      <c r="H4771" s="2083"/>
      <c r="I4771" s="2083"/>
      <c r="J4771" s="1"/>
    </row>
    <row r="4772" spans="1:10" ht="12.75" customHeight="1">
      <c r="A4772" s="932" t="s">
        <v>2382</v>
      </c>
      <c r="B4772" s="932" t="s">
        <v>1943</v>
      </c>
      <c r="C4772" s="941">
        <v>202</v>
      </c>
      <c r="D4772" s="2268" t="s">
        <v>1688</v>
      </c>
      <c r="E4772" s="2270" t="s">
        <v>1705</v>
      </c>
      <c r="F4772" s="2273" t="s">
        <v>1745</v>
      </c>
      <c r="G4772" s="2269" t="s">
        <v>48</v>
      </c>
      <c r="H4772" s="2269" t="s">
        <v>118</v>
      </c>
      <c r="I4772" s="2269" t="s">
        <v>29</v>
      </c>
      <c r="J4772" s="1"/>
    </row>
    <row r="4773" spans="1:10" ht="12.75" customHeight="1">
      <c r="A4773" s="932" t="s">
        <v>2382</v>
      </c>
      <c r="B4773" s="932" t="s">
        <v>1943</v>
      </c>
      <c r="C4773" s="941">
        <v>202</v>
      </c>
      <c r="D4773" s="2088"/>
      <c r="E4773" s="2088"/>
      <c r="F4773" s="2088"/>
      <c r="G4773" s="2088"/>
      <c r="H4773" s="2088"/>
      <c r="I4773" s="2088"/>
      <c r="J4773" s="1"/>
    </row>
    <row r="4774" spans="1:10" ht="12.75" customHeight="1">
      <c r="A4774" s="932" t="s">
        <v>2382</v>
      </c>
      <c r="B4774" s="932" t="s">
        <v>1943</v>
      </c>
      <c r="C4774" s="941">
        <v>202</v>
      </c>
      <c r="D4774" s="2088"/>
      <c r="E4774" s="2088"/>
      <c r="F4774" s="2088"/>
      <c r="G4774" s="2088"/>
      <c r="H4774" s="2088"/>
      <c r="I4774" s="2088"/>
      <c r="J4774" s="1"/>
    </row>
    <row r="4775" spans="1:10" ht="12.75" customHeight="1">
      <c r="A4775" s="932" t="s">
        <v>4309</v>
      </c>
      <c r="B4775" s="932" t="s">
        <v>8143</v>
      </c>
      <c r="C4775" s="941">
        <v>223</v>
      </c>
      <c r="D4775" s="2088"/>
      <c r="E4775" s="2088"/>
      <c r="F4775" s="2088"/>
      <c r="G4775" s="2088"/>
      <c r="H4775" s="2088"/>
      <c r="I4775" s="2088"/>
      <c r="J4775" s="1"/>
    </row>
    <row r="4776" spans="1:10" ht="12.75" customHeight="1">
      <c r="A4776" s="942" t="s">
        <v>7808</v>
      </c>
      <c r="B4776" s="932" t="s">
        <v>1943</v>
      </c>
      <c r="C4776" s="941">
        <v>202</v>
      </c>
      <c r="D4776" s="2088"/>
      <c r="E4776" s="2088"/>
      <c r="F4776" s="2088"/>
      <c r="G4776" s="2088"/>
      <c r="H4776" s="2088"/>
      <c r="I4776" s="2088"/>
      <c r="J4776" s="1"/>
    </row>
    <row r="4777" spans="1:10" ht="12.75" customHeight="1">
      <c r="A4777" s="942" t="s">
        <v>8146</v>
      </c>
      <c r="B4777" s="932" t="s">
        <v>3315</v>
      </c>
      <c r="C4777" s="941">
        <v>303</v>
      </c>
      <c r="D4777" s="2088"/>
      <c r="E4777" s="2088"/>
      <c r="F4777" s="2088"/>
      <c r="G4777" s="2088"/>
      <c r="H4777" s="2088"/>
      <c r="I4777" s="2088"/>
      <c r="J4777" s="1"/>
    </row>
    <row r="4778" spans="1:10" ht="12.75" customHeight="1">
      <c r="A4778" s="932" t="s">
        <v>2406</v>
      </c>
      <c r="B4778" s="932" t="s">
        <v>1943</v>
      </c>
      <c r="C4778" s="941">
        <v>202</v>
      </c>
      <c r="D4778" s="2088"/>
      <c r="E4778" s="2088"/>
      <c r="F4778" s="2088"/>
      <c r="G4778" s="2088"/>
      <c r="H4778" s="2088"/>
      <c r="I4778" s="2088"/>
      <c r="J4778" s="1"/>
    </row>
    <row r="4779" spans="1:10" ht="12.75" customHeight="1">
      <c r="A4779" s="932" t="s">
        <v>4323</v>
      </c>
      <c r="B4779" s="942" t="s">
        <v>1943</v>
      </c>
      <c r="C4779" s="941">
        <v>202</v>
      </c>
      <c r="D4779" s="2088"/>
      <c r="E4779" s="2083"/>
      <c r="F4779" s="2083"/>
      <c r="G4779" s="2083"/>
      <c r="H4779" s="2083"/>
      <c r="I4779" s="2083"/>
      <c r="J4779" s="1"/>
    </row>
    <row r="4780" spans="1:10" ht="12.75" customHeight="1">
      <c r="A4780" s="943" t="s">
        <v>2406</v>
      </c>
      <c r="B4780" s="932" t="s">
        <v>1943</v>
      </c>
      <c r="C4780" s="947">
        <v>202</v>
      </c>
      <c r="D4780" s="2267" t="s">
        <v>1688</v>
      </c>
      <c r="E4780" s="2270" t="s">
        <v>1705</v>
      </c>
      <c r="F4780" s="2272" t="s">
        <v>984</v>
      </c>
      <c r="G4780" s="2270" t="s">
        <v>48</v>
      </c>
      <c r="H4780" s="2270" t="s">
        <v>8151</v>
      </c>
      <c r="I4780" s="2270" t="s">
        <v>29</v>
      </c>
      <c r="J4780" s="1"/>
    </row>
    <row r="4781" spans="1:10" ht="12.75" customHeight="1">
      <c r="A4781" s="942" t="s">
        <v>8108</v>
      </c>
      <c r="B4781" s="932" t="s">
        <v>3640</v>
      </c>
      <c r="C4781" s="947">
        <v>223</v>
      </c>
      <c r="D4781" s="2088"/>
      <c r="E4781" s="2088"/>
      <c r="F4781" s="2088"/>
      <c r="G4781" s="2088"/>
      <c r="H4781" s="2088"/>
      <c r="I4781" s="2088"/>
      <c r="J4781" s="1"/>
    </row>
    <row r="4782" spans="1:10" ht="12.75" customHeight="1">
      <c r="A4782" s="932" t="s">
        <v>2406</v>
      </c>
      <c r="B4782" s="932" t="s">
        <v>1943</v>
      </c>
      <c r="C4782" s="947">
        <v>202</v>
      </c>
      <c r="D4782" s="2088"/>
      <c r="E4782" s="2088"/>
      <c r="F4782" s="2088"/>
      <c r="G4782" s="2088"/>
      <c r="H4782" s="2088"/>
      <c r="I4782" s="2088"/>
      <c r="J4782" s="1"/>
    </row>
    <row r="4783" spans="1:10" ht="12.75" customHeight="1">
      <c r="A4783" s="932" t="s">
        <v>8155</v>
      </c>
      <c r="B4783" s="932" t="s">
        <v>1943</v>
      </c>
      <c r="C4783" s="947">
        <v>202</v>
      </c>
      <c r="D4783" s="2088"/>
      <c r="E4783" s="2088"/>
      <c r="F4783" s="2088"/>
      <c r="G4783" s="2088"/>
      <c r="H4783" s="2088"/>
      <c r="I4783" s="2088"/>
      <c r="J4783" s="1"/>
    </row>
    <row r="4784" spans="1:10" ht="12.75" customHeight="1">
      <c r="A4784" s="932" t="s">
        <v>2406</v>
      </c>
      <c r="B4784" s="932" t="s">
        <v>1943</v>
      </c>
      <c r="C4784" s="947">
        <v>202</v>
      </c>
      <c r="D4784" s="2088"/>
      <c r="E4784" s="2088"/>
      <c r="F4784" s="2088"/>
      <c r="G4784" s="2088"/>
      <c r="H4784" s="2088"/>
      <c r="I4784" s="2088"/>
      <c r="J4784" s="1"/>
    </row>
    <row r="4785" spans="1:10" ht="12.75" customHeight="1">
      <c r="A4785" s="942" t="s">
        <v>1755</v>
      </c>
      <c r="B4785" s="932" t="s">
        <v>1943</v>
      </c>
      <c r="C4785" s="947">
        <v>202</v>
      </c>
      <c r="D4785" s="2088"/>
      <c r="E4785" s="2088"/>
      <c r="F4785" s="2088"/>
      <c r="G4785" s="2088"/>
      <c r="H4785" s="2088"/>
      <c r="I4785" s="2088"/>
      <c r="J4785" s="1"/>
    </row>
    <row r="4786" spans="1:10" ht="12.75" customHeight="1">
      <c r="A4786" s="942" t="s">
        <v>8108</v>
      </c>
      <c r="B4786" s="932" t="s">
        <v>1943</v>
      </c>
      <c r="C4786" s="947">
        <v>202</v>
      </c>
      <c r="D4786" s="2088"/>
      <c r="E4786" s="2088"/>
      <c r="F4786" s="2088"/>
      <c r="G4786" s="2088"/>
      <c r="H4786" s="2088"/>
      <c r="I4786" s="2088"/>
      <c r="J4786" s="1"/>
    </row>
    <row r="4787" spans="1:10" ht="12.75" customHeight="1">
      <c r="A4787" s="942" t="s">
        <v>2406</v>
      </c>
      <c r="B4787" s="932" t="s">
        <v>1943</v>
      </c>
      <c r="C4787" s="947">
        <v>202</v>
      </c>
      <c r="D4787" s="2083"/>
      <c r="E4787" s="2083"/>
      <c r="F4787" s="2083"/>
      <c r="G4787" s="2083"/>
      <c r="H4787" s="2083"/>
      <c r="I4787" s="2083"/>
      <c r="J4787" s="1"/>
    </row>
    <row r="4788" spans="1:10" ht="12.75" customHeight="1">
      <c r="A4788" s="942" t="s">
        <v>2406</v>
      </c>
      <c r="B4788" s="932" t="s">
        <v>1943</v>
      </c>
      <c r="C4788" s="941">
        <v>202</v>
      </c>
      <c r="D4788" s="2268" t="s">
        <v>1688</v>
      </c>
      <c r="E4788" s="2269" t="s">
        <v>1705</v>
      </c>
      <c r="F4788" s="2273" t="s">
        <v>988</v>
      </c>
      <c r="G4788" s="2269" t="s">
        <v>48</v>
      </c>
      <c r="H4788" s="2269" t="s">
        <v>8151</v>
      </c>
      <c r="I4788" s="2269" t="s">
        <v>29</v>
      </c>
      <c r="J4788" s="1"/>
    </row>
    <row r="4789" spans="1:10" ht="12.75" customHeight="1">
      <c r="A4789" s="942" t="s">
        <v>2406</v>
      </c>
      <c r="B4789" s="932" t="s">
        <v>1943</v>
      </c>
      <c r="C4789" s="941">
        <v>202</v>
      </c>
      <c r="D4789" s="2088"/>
      <c r="E4789" s="2088"/>
      <c r="F4789" s="2088"/>
      <c r="G4789" s="2088"/>
      <c r="H4789" s="2088"/>
      <c r="I4789" s="2088"/>
      <c r="J4789" s="1"/>
    </row>
    <row r="4790" spans="1:10" ht="12.75" customHeight="1">
      <c r="A4790" s="932" t="s">
        <v>8130</v>
      </c>
      <c r="B4790" s="932" t="s">
        <v>1943</v>
      </c>
      <c r="C4790" s="941">
        <v>202</v>
      </c>
      <c r="D4790" s="2088"/>
      <c r="E4790" s="2088"/>
      <c r="F4790" s="2088"/>
      <c r="G4790" s="2088"/>
      <c r="H4790" s="2088"/>
      <c r="I4790" s="2088"/>
      <c r="J4790" s="1"/>
    </row>
    <row r="4791" spans="1:10" ht="12.75" customHeight="1">
      <c r="A4791" s="942" t="s">
        <v>2406</v>
      </c>
      <c r="B4791" s="932" t="s">
        <v>1943</v>
      </c>
      <c r="C4791" s="941">
        <v>202</v>
      </c>
      <c r="D4791" s="2088"/>
      <c r="E4791" s="2088"/>
      <c r="F4791" s="2088"/>
      <c r="G4791" s="2088"/>
      <c r="H4791" s="2088"/>
      <c r="I4791" s="2088"/>
      <c r="J4791" s="1"/>
    </row>
    <row r="4792" spans="1:10" ht="12.75" customHeight="1">
      <c r="A4792" s="942" t="s">
        <v>2406</v>
      </c>
      <c r="B4792" s="932" t="s">
        <v>1943</v>
      </c>
      <c r="C4792" s="941">
        <v>202</v>
      </c>
      <c r="D4792" s="2088"/>
      <c r="E4792" s="2088"/>
      <c r="F4792" s="2088"/>
      <c r="G4792" s="2088"/>
      <c r="H4792" s="2088"/>
      <c r="I4792" s="2088"/>
      <c r="J4792" s="1"/>
    </row>
    <row r="4793" spans="1:10" ht="12.75" customHeight="1">
      <c r="A4793" s="942" t="s">
        <v>2406</v>
      </c>
      <c r="B4793" s="932" t="s">
        <v>1943</v>
      </c>
      <c r="C4793" s="941">
        <v>202</v>
      </c>
      <c r="D4793" s="2088"/>
      <c r="E4793" s="2088"/>
      <c r="F4793" s="2088"/>
      <c r="G4793" s="2088"/>
      <c r="H4793" s="2088"/>
      <c r="I4793" s="2088"/>
      <c r="J4793" s="1"/>
    </row>
    <row r="4794" spans="1:10" ht="12.75" customHeight="1">
      <c r="A4794" s="942" t="s">
        <v>2406</v>
      </c>
      <c r="B4794" s="932" t="s">
        <v>1943</v>
      </c>
      <c r="C4794" s="941">
        <v>202</v>
      </c>
      <c r="D4794" s="2088"/>
      <c r="E4794" s="2088"/>
      <c r="F4794" s="2088"/>
      <c r="G4794" s="2088"/>
      <c r="H4794" s="2088"/>
      <c r="I4794" s="2088"/>
      <c r="J4794" s="1"/>
    </row>
    <row r="4795" spans="1:10" ht="12.75" customHeight="1">
      <c r="A4795" s="942" t="s">
        <v>2406</v>
      </c>
      <c r="B4795" s="932" t="s">
        <v>1943</v>
      </c>
      <c r="C4795" s="941">
        <v>202</v>
      </c>
      <c r="D4795" s="2088"/>
      <c r="E4795" s="2088"/>
      <c r="F4795" s="2088"/>
      <c r="G4795" s="2088"/>
      <c r="H4795" s="2088"/>
      <c r="I4795" s="2088"/>
      <c r="J4795" s="1"/>
    </row>
    <row r="4796" spans="1:10" ht="12.75" customHeight="1">
      <c r="A4796" s="942" t="s">
        <v>8108</v>
      </c>
      <c r="B4796" s="932" t="s">
        <v>1943</v>
      </c>
      <c r="C4796" s="941">
        <v>202</v>
      </c>
      <c r="D4796" s="2088"/>
      <c r="E4796" s="2088"/>
      <c r="F4796" s="2088"/>
      <c r="G4796" s="2088"/>
      <c r="H4796" s="2088"/>
      <c r="I4796" s="2088"/>
      <c r="J4796" s="1"/>
    </row>
    <row r="4797" spans="1:10" ht="12.75" customHeight="1">
      <c r="A4797" s="932" t="s">
        <v>8108</v>
      </c>
      <c r="B4797" s="932" t="s">
        <v>1943</v>
      </c>
      <c r="C4797" s="941">
        <v>303</v>
      </c>
      <c r="D4797" s="2083"/>
      <c r="E4797" s="2083"/>
      <c r="F4797" s="2083"/>
      <c r="G4797" s="2083"/>
      <c r="H4797" s="2083"/>
      <c r="I4797" s="2083"/>
      <c r="J4797" s="1"/>
    </row>
    <row r="4798" spans="1:10" ht="12.75" customHeight="1">
      <c r="A4798" s="942" t="s">
        <v>1791</v>
      </c>
      <c r="B4798" s="932" t="s">
        <v>1943</v>
      </c>
      <c r="C4798" s="941">
        <v>202</v>
      </c>
      <c r="D4798" s="2267" t="s">
        <v>1688</v>
      </c>
      <c r="E4798" s="2270" t="s">
        <v>1705</v>
      </c>
      <c r="F4798" s="2272" t="s">
        <v>989</v>
      </c>
      <c r="G4798" s="2270" t="s">
        <v>48</v>
      </c>
      <c r="H4798" s="2270" t="s">
        <v>118</v>
      </c>
      <c r="I4798" s="2270" t="s">
        <v>29</v>
      </c>
      <c r="J4798" s="1"/>
    </row>
    <row r="4799" spans="1:10" ht="12.75" customHeight="1">
      <c r="A4799" s="942" t="s">
        <v>2406</v>
      </c>
      <c r="B4799" s="932" t="s">
        <v>1943</v>
      </c>
      <c r="C4799" s="941">
        <v>202</v>
      </c>
      <c r="D4799" s="2088"/>
      <c r="E4799" s="2088"/>
      <c r="F4799" s="2088"/>
      <c r="G4799" s="2088"/>
      <c r="H4799" s="2088"/>
      <c r="I4799" s="2088"/>
      <c r="J4799" s="1"/>
    </row>
    <row r="4800" spans="1:10" ht="12.75" customHeight="1">
      <c r="A4800" s="942" t="s">
        <v>8165</v>
      </c>
      <c r="B4800" s="932" t="s">
        <v>8166</v>
      </c>
      <c r="C4800" s="941">
        <v>224</v>
      </c>
      <c r="D4800" s="2088"/>
      <c r="E4800" s="2088"/>
      <c r="F4800" s="2088"/>
      <c r="G4800" s="2088"/>
      <c r="H4800" s="2088"/>
      <c r="I4800" s="2088"/>
      <c r="J4800" s="1"/>
    </row>
    <row r="4801" spans="1:10" ht="12.75" customHeight="1">
      <c r="A4801" s="942" t="s">
        <v>8167</v>
      </c>
      <c r="B4801" s="932" t="s">
        <v>8168</v>
      </c>
      <c r="C4801" s="941">
        <v>224</v>
      </c>
      <c r="D4801" s="2088"/>
      <c r="E4801" s="2088"/>
      <c r="F4801" s="2088"/>
      <c r="G4801" s="2088"/>
      <c r="H4801" s="2088"/>
      <c r="I4801" s="2088"/>
      <c r="J4801" s="1"/>
    </row>
    <row r="4802" spans="1:10" ht="12.75" customHeight="1">
      <c r="A4802" s="942" t="s">
        <v>8169</v>
      </c>
      <c r="B4802" s="932" t="s">
        <v>2627</v>
      </c>
      <c r="C4802" s="941">
        <v>224</v>
      </c>
      <c r="D4802" s="2083"/>
      <c r="E4802" s="2083"/>
      <c r="F4802" s="2083"/>
      <c r="G4802" s="2083"/>
      <c r="H4802" s="2083"/>
      <c r="I4802" s="2083"/>
      <c r="J4802" s="1"/>
    </row>
    <row r="4803" spans="1:10" ht="12.75" customHeight="1">
      <c r="A4803" s="942" t="s">
        <v>2406</v>
      </c>
      <c r="B4803" s="932" t="s">
        <v>1943</v>
      </c>
      <c r="C4803" s="941">
        <v>202</v>
      </c>
      <c r="D4803" s="2284" t="s">
        <v>1688</v>
      </c>
      <c r="E4803" s="2271" t="s">
        <v>1705</v>
      </c>
      <c r="F4803" s="2289" t="s">
        <v>983</v>
      </c>
      <c r="G4803" s="2271" t="s">
        <v>104</v>
      </c>
      <c r="H4803" s="2271" t="s">
        <v>118</v>
      </c>
      <c r="I4803" s="2271" t="s">
        <v>29</v>
      </c>
      <c r="J4803" s="1"/>
    </row>
    <row r="4804" spans="1:10" ht="12.75" customHeight="1">
      <c r="A4804" s="942" t="s">
        <v>2406</v>
      </c>
      <c r="B4804" s="932" t="s">
        <v>1943</v>
      </c>
      <c r="C4804" s="941">
        <v>202</v>
      </c>
      <c r="D4804" s="2088"/>
      <c r="E4804" s="2088"/>
      <c r="F4804" s="2088"/>
      <c r="G4804" s="2088"/>
      <c r="H4804" s="2088"/>
      <c r="I4804" s="2088"/>
      <c r="J4804" s="1"/>
    </row>
    <row r="4805" spans="1:10" ht="12.75" customHeight="1">
      <c r="A4805" s="942" t="s">
        <v>2406</v>
      </c>
      <c r="B4805" s="932" t="s">
        <v>1943</v>
      </c>
      <c r="C4805" s="941">
        <v>202</v>
      </c>
      <c r="D4805" s="2088"/>
      <c r="E4805" s="2088"/>
      <c r="F4805" s="2088"/>
      <c r="G4805" s="2088"/>
      <c r="H4805" s="2088"/>
      <c r="I4805" s="2088"/>
      <c r="J4805" s="1"/>
    </row>
    <row r="4806" spans="1:10" ht="12.75" customHeight="1">
      <c r="A4806" s="942" t="s">
        <v>2406</v>
      </c>
      <c r="B4806" s="932" t="s">
        <v>1943</v>
      </c>
      <c r="C4806" s="941">
        <v>202</v>
      </c>
      <c r="D4806" s="2088"/>
      <c r="E4806" s="2088"/>
      <c r="F4806" s="2088"/>
      <c r="G4806" s="2088"/>
      <c r="H4806" s="2088"/>
      <c r="I4806" s="2088"/>
      <c r="J4806" s="1"/>
    </row>
    <row r="4807" spans="1:10" ht="12.75" customHeight="1">
      <c r="A4807" s="942" t="s">
        <v>1791</v>
      </c>
      <c r="B4807" s="932" t="s">
        <v>1943</v>
      </c>
      <c r="C4807" s="941">
        <v>202</v>
      </c>
      <c r="D4807" s="2088"/>
      <c r="E4807" s="2088"/>
      <c r="F4807" s="2088"/>
      <c r="G4807" s="2088"/>
      <c r="H4807" s="2088"/>
      <c r="I4807" s="2088"/>
      <c r="J4807" s="1"/>
    </row>
    <row r="4808" spans="1:10" ht="12.75" customHeight="1">
      <c r="A4808" s="942" t="s">
        <v>2406</v>
      </c>
      <c r="B4808" s="932" t="s">
        <v>1943</v>
      </c>
      <c r="C4808" s="941">
        <v>202</v>
      </c>
      <c r="D4808" s="2088"/>
      <c r="E4808" s="2088"/>
      <c r="F4808" s="2088"/>
      <c r="G4808" s="2088"/>
      <c r="H4808" s="2088"/>
      <c r="I4808" s="2088"/>
      <c r="J4808" s="1"/>
    </row>
    <row r="4809" spans="1:10" ht="12.75" customHeight="1">
      <c r="A4809" s="942" t="s">
        <v>7809</v>
      </c>
      <c r="B4809" s="932" t="s">
        <v>1943</v>
      </c>
      <c r="C4809" s="941">
        <v>303</v>
      </c>
      <c r="D4809" s="2088"/>
      <c r="E4809" s="2088"/>
      <c r="F4809" s="2088"/>
      <c r="G4809" s="2088"/>
      <c r="H4809" s="2088"/>
      <c r="I4809" s="2088"/>
      <c r="J4809" s="1"/>
    </row>
    <row r="4810" spans="1:10" ht="12.75" customHeight="1">
      <c r="A4810" s="942" t="s">
        <v>2406</v>
      </c>
      <c r="B4810" s="942" t="s">
        <v>1943</v>
      </c>
      <c r="C4810" s="941">
        <v>202</v>
      </c>
      <c r="D4810" s="2083"/>
      <c r="E4810" s="2083"/>
      <c r="F4810" s="2083"/>
      <c r="G4810" s="2083"/>
      <c r="H4810" s="2083"/>
      <c r="I4810" s="2083"/>
      <c r="J4810" s="1"/>
    </row>
    <row r="4811" spans="1:10" ht="12.75" customHeight="1">
      <c r="A4811" s="932" t="s">
        <v>8172</v>
      </c>
      <c r="B4811" s="932" t="s">
        <v>8173</v>
      </c>
      <c r="C4811" s="941">
        <v>223</v>
      </c>
      <c r="D4811" s="2284" t="s">
        <v>1688</v>
      </c>
      <c r="E4811" s="2295" t="s">
        <v>1705</v>
      </c>
      <c r="F4811" s="2289" t="s">
        <v>5918</v>
      </c>
      <c r="G4811" s="2271" t="s">
        <v>420</v>
      </c>
      <c r="H4811" s="2271" t="s">
        <v>118</v>
      </c>
      <c r="I4811" s="2271" t="s">
        <v>29</v>
      </c>
      <c r="J4811" s="1"/>
    </row>
    <row r="4812" spans="1:10" ht="12.75" customHeight="1">
      <c r="A4812" s="932" t="s">
        <v>8175</v>
      </c>
      <c r="B4812" s="932" t="s">
        <v>7006</v>
      </c>
      <c r="C4812" s="941">
        <v>223</v>
      </c>
      <c r="D4812" s="2088"/>
      <c r="E4812" s="2088"/>
      <c r="F4812" s="2088"/>
      <c r="G4812" s="2088"/>
      <c r="H4812" s="2088"/>
      <c r="I4812" s="2088"/>
      <c r="J4812" s="1"/>
    </row>
    <row r="4813" spans="1:10" ht="12.75" customHeight="1">
      <c r="A4813" s="932" t="s">
        <v>8175</v>
      </c>
      <c r="B4813" s="932" t="s">
        <v>7006</v>
      </c>
      <c r="C4813" s="941">
        <v>223</v>
      </c>
      <c r="D4813" s="2088"/>
      <c r="E4813" s="2088"/>
      <c r="F4813" s="2088"/>
      <c r="G4813" s="2088"/>
      <c r="H4813" s="2088"/>
      <c r="I4813" s="2088"/>
      <c r="J4813" s="1"/>
    </row>
    <row r="4814" spans="1:10" ht="12.75" customHeight="1">
      <c r="A4814" s="932" t="s">
        <v>8178</v>
      </c>
      <c r="B4814" s="932" t="s">
        <v>3640</v>
      </c>
      <c r="C4814" s="941">
        <v>223</v>
      </c>
      <c r="D4814" s="2088"/>
      <c r="E4814" s="2088"/>
      <c r="F4814" s="2088"/>
      <c r="G4814" s="2088"/>
      <c r="H4814" s="2088"/>
      <c r="I4814" s="2088"/>
      <c r="J4814" s="1"/>
    </row>
    <row r="4815" spans="1:10" ht="12.75" customHeight="1">
      <c r="A4815" s="932" t="s">
        <v>8178</v>
      </c>
      <c r="B4815" s="932" t="s">
        <v>3640</v>
      </c>
      <c r="C4815" s="941">
        <v>223</v>
      </c>
      <c r="D4815" s="2083"/>
      <c r="E4815" s="2083"/>
      <c r="F4815" s="2083"/>
      <c r="G4815" s="2083"/>
      <c r="H4815" s="2083"/>
      <c r="I4815" s="2083"/>
      <c r="J4815" s="1"/>
    </row>
    <row r="4816" spans="1:10" ht="12.75" customHeight="1">
      <c r="A4816" s="932" t="s">
        <v>1941</v>
      </c>
      <c r="B4816" s="932" t="s">
        <v>1943</v>
      </c>
      <c r="C4816" s="941">
        <v>202</v>
      </c>
      <c r="D4816" s="2284" t="s">
        <v>1688</v>
      </c>
      <c r="E4816" s="2271" t="s">
        <v>1705</v>
      </c>
      <c r="F4816" s="2289" t="s">
        <v>5780</v>
      </c>
      <c r="G4816" s="2271" t="s">
        <v>48</v>
      </c>
      <c r="H4816" s="2271" t="s">
        <v>118</v>
      </c>
      <c r="I4816" s="2271" t="s">
        <v>29</v>
      </c>
      <c r="J4816" s="1"/>
    </row>
    <row r="4817" spans="1:10" ht="12.75" customHeight="1">
      <c r="A4817" s="932" t="s">
        <v>1941</v>
      </c>
      <c r="B4817" s="932" t="s">
        <v>1943</v>
      </c>
      <c r="C4817" s="941">
        <v>202</v>
      </c>
      <c r="D4817" s="2088"/>
      <c r="E4817" s="2088"/>
      <c r="F4817" s="2088"/>
      <c r="G4817" s="2088"/>
      <c r="H4817" s="2088"/>
      <c r="I4817" s="2088"/>
      <c r="J4817" s="1"/>
    </row>
    <row r="4818" spans="1:10" ht="12.75" customHeight="1">
      <c r="A4818" s="932" t="s">
        <v>8175</v>
      </c>
      <c r="B4818" s="932" t="s">
        <v>7006</v>
      </c>
      <c r="C4818" s="952">
        <v>223</v>
      </c>
      <c r="D4818" s="2088"/>
      <c r="E4818" s="2088"/>
      <c r="F4818" s="2088"/>
      <c r="G4818" s="2088"/>
      <c r="H4818" s="2088"/>
      <c r="I4818" s="2088"/>
      <c r="J4818" s="1"/>
    </row>
    <row r="4819" spans="1:10" ht="12.75" customHeight="1">
      <c r="A4819" s="932" t="s">
        <v>8175</v>
      </c>
      <c r="B4819" s="932" t="s">
        <v>7006</v>
      </c>
      <c r="C4819" s="941">
        <v>223</v>
      </c>
      <c r="D4819" s="2088"/>
      <c r="E4819" s="2088"/>
      <c r="F4819" s="2088"/>
      <c r="G4819" s="2088"/>
      <c r="H4819" s="2088"/>
      <c r="I4819" s="2088"/>
      <c r="J4819" s="1"/>
    </row>
    <row r="4820" spans="1:10" ht="12.75" customHeight="1">
      <c r="A4820" s="932" t="s">
        <v>7221</v>
      </c>
      <c r="B4820" s="932" t="s">
        <v>3640</v>
      </c>
      <c r="C4820" s="941">
        <v>223</v>
      </c>
      <c r="D4820" s="2088"/>
      <c r="E4820" s="2088"/>
      <c r="F4820" s="2088"/>
      <c r="G4820" s="2088"/>
      <c r="H4820" s="2088"/>
      <c r="I4820" s="2088"/>
      <c r="J4820" s="1"/>
    </row>
    <row r="4821" spans="1:10" ht="12.75" customHeight="1">
      <c r="A4821" s="1643" t="s">
        <v>7221</v>
      </c>
      <c r="B4821" s="930" t="s">
        <v>3640</v>
      </c>
      <c r="C4821" s="941">
        <v>223</v>
      </c>
      <c r="D4821" s="2083"/>
      <c r="E4821" s="2083"/>
      <c r="F4821" s="2083"/>
      <c r="G4821" s="2083"/>
      <c r="H4821" s="2083"/>
      <c r="I4821" s="2083"/>
      <c r="J4821" s="1"/>
    </row>
    <row r="4822" spans="1:10" ht="12.75" customHeight="1">
      <c r="A4822" s="932" t="s">
        <v>8181</v>
      </c>
      <c r="B4822" s="942" t="s">
        <v>7224</v>
      </c>
      <c r="C4822" s="941">
        <v>223</v>
      </c>
      <c r="D4822" s="2283" t="s">
        <v>1688</v>
      </c>
      <c r="E4822" s="2270" t="s">
        <v>1705</v>
      </c>
      <c r="F4822" s="2288" t="s">
        <v>990</v>
      </c>
      <c r="G4822" s="2295" t="s">
        <v>48</v>
      </c>
      <c r="H4822" s="2295" t="s">
        <v>7893</v>
      </c>
      <c r="I4822" s="2295" t="s">
        <v>37</v>
      </c>
      <c r="J4822" s="1"/>
    </row>
    <row r="4823" spans="1:10" ht="12.75" customHeight="1">
      <c r="A4823" s="932" t="s">
        <v>8183</v>
      </c>
      <c r="B4823" s="942" t="s">
        <v>7319</v>
      </c>
      <c r="C4823" s="941">
        <v>223</v>
      </c>
      <c r="D4823" s="2083"/>
      <c r="E4823" s="2083"/>
      <c r="F4823" s="2083"/>
      <c r="G4823" s="2083"/>
      <c r="H4823" s="2083"/>
      <c r="I4823" s="2083"/>
      <c r="J4823" s="1"/>
    </row>
    <row r="4824" spans="1:10" ht="12.75" customHeight="1">
      <c r="A4824" s="932" t="s">
        <v>8184</v>
      </c>
      <c r="B4824" s="942" t="s">
        <v>7181</v>
      </c>
      <c r="C4824" s="941">
        <v>223</v>
      </c>
      <c r="D4824" s="2268" t="s">
        <v>1688</v>
      </c>
      <c r="E4824" s="2270" t="s">
        <v>1705</v>
      </c>
      <c r="F4824" s="2301" t="s">
        <v>993</v>
      </c>
      <c r="G4824" s="2270" t="s">
        <v>48</v>
      </c>
      <c r="H4824" s="2295" t="s">
        <v>7893</v>
      </c>
      <c r="I4824" s="2295" t="s">
        <v>37</v>
      </c>
      <c r="J4824" s="1"/>
    </row>
    <row r="4825" spans="1:10" ht="12.75" customHeight="1">
      <c r="A4825" s="932" t="s">
        <v>8184</v>
      </c>
      <c r="B4825" s="942" t="s">
        <v>7181</v>
      </c>
      <c r="C4825" s="941">
        <v>223</v>
      </c>
      <c r="D4825" s="2088"/>
      <c r="E4825" s="2088"/>
      <c r="F4825" s="2088"/>
      <c r="G4825" s="2088"/>
      <c r="H4825" s="2088"/>
      <c r="I4825" s="2088"/>
      <c r="J4825" s="1"/>
    </row>
    <row r="4826" spans="1:10" ht="12.75" customHeight="1">
      <c r="A4826" s="932" t="s">
        <v>8184</v>
      </c>
      <c r="B4826" s="942" t="s">
        <v>7181</v>
      </c>
      <c r="C4826" s="941">
        <v>223</v>
      </c>
      <c r="D4826" s="2088"/>
      <c r="E4826" s="2088"/>
      <c r="F4826" s="2088"/>
      <c r="G4826" s="2088"/>
      <c r="H4826" s="2088"/>
      <c r="I4826" s="2088"/>
      <c r="J4826" s="1"/>
    </row>
    <row r="4827" spans="1:10" ht="12.75" customHeight="1">
      <c r="A4827" s="932" t="s">
        <v>8184</v>
      </c>
      <c r="B4827" s="942" t="s">
        <v>7181</v>
      </c>
      <c r="C4827" s="941">
        <v>223</v>
      </c>
      <c r="D4827" s="2083"/>
      <c r="E4827" s="2083"/>
      <c r="F4827" s="2083"/>
      <c r="G4827" s="2083"/>
      <c r="H4827" s="2083"/>
      <c r="I4827" s="2083"/>
      <c r="J4827" s="1"/>
    </row>
    <row r="4828" spans="1:10" ht="12.75" customHeight="1">
      <c r="A4828" s="932" t="s">
        <v>8184</v>
      </c>
      <c r="B4828" s="942" t="s">
        <v>7181</v>
      </c>
      <c r="C4828" s="941">
        <v>223</v>
      </c>
      <c r="D4828" s="2268" t="s">
        <v>1688</v>
      </c>
      <c r="E4828" s="2270" t="s">
        <v>1705</v>
      </c>
      <c r="F4828" s="2272" t="s">
        <v>991</v>
      </c>
      <c r="G4828" s="2270" t="s">
        <v>48</v>
      </c>
      <c r="H4828" s="2270" t="s">
        <v>7893</v>
      </c>
      <c r="I4828" s="2270" t="s">
        <v>37</v>
      </c>
      <c r="J4828" s="1"/>
    </row>
    <row r="4829" spans="1:10" ht="12.75" customHeight="1">
      <c r="A4829" s="932" t="s">
        <v>8181</v>
      </c>
      <c r="B4829" s="942" t="s">
        <v>7049</v>
      </c>
      <c r="C4829" s="941">
        <v>223</v>
      </c>
      <c r="D4829" s="2088"/>
      <c r="E4829" s="2088"/>
      <c r="F4829" s="2088"/>
      <c r="G4829" s="2088"/>
      <c r="H4829" s="2088"/>
      <c r="I4829" s="2088"/>
      <c r="J4829" s="1"/>
    </row>
    <row r="4830" spans="1:10" ht="12.75" customHeight="1">
      <c r="A4830" s="932" t="s">
        <v>7219</v>
      </c>
      <c r="B4830" s="942" t="s">
        <v>7049</v>
      </c>
      <c r="C4830" s="941">
        <v>223</v>
      </c>
      <c r="D4830" s="2088"/>
      <c r="E4830" s="2088"/>
      <c r="F4830" s="2088"/>
      <c r="G4830" s="2088"/>
      <c r="H4830" s="2088"/>
      <c r="I4830" s="2088"/>
      <c r="J4830" s="1"/>
    </row>
    <row r="4831" spans="1:10" ht="12.75" customHeight="1">
      <c r="A4831" s="932" t="s">
        <v>7219</v>
      </c>
      <c r="B4831" s="942" t="s">
        <v>7049</v>
      </c>
      <c r="C4831" s="941">
        <v>223</v>
      </c>
      <c r="D4831" s="2083"/>
      <c r="E4831" s="2083"/>
      <c r="F4831" s="2083"/>
      <c r="G4831" s="2083"/>
      <c r="H4831" s="2083"/>
      <c r="I4831" s="2083"/>
      <c r="J4831" s="1"/>
    </row>
    <row r="4832" spans="1:10" ht="12.75" customHeight="1">
      <c r="A4832" s="932" t="s">
        <v>2542</v>
      </c>
      <c r="B4832" s="932" t="s">
        <v>7181</v>
      </c>
      <c r="C4832" s="941">
        <v>202</v>
      </c>
      <c r="D4832" s="941" t="s">
        <v>1688</v>
      </c>
      <c r="E4832" s="2295" t="s">
        <v>1705</v>
      </c>
      <c r="F4832" s="2303" t="s">
        <v>992</v>
      </c>
      <c r="G4832" s="2271" t="s">
        <v>48</v>
      </c>
      <c r="H4832" s="2271" t="s">
        <v>7893</v>
      </c>
      <c r="I4832" s="2271" t="s">
        <v>37</v>
      </c>
      <c r="J4832" s="1"/>
    </row>
    <row r="4833" spans="1:10" ht="12.75" customHeight="1">
      <c r="A4833" s="932" t="s">
        <v>7904</v>
      </c>
      <c r="B4833" s="932" t="s">
        <v>863</v>
      </c>
      <c r="C4833" s="941" t="s">
        <v>7905</v>
      </c>
      <c r="D4833" s="941" t="s">
        <v>3437</v>
      </c>
      <c r="E4833" s="2083"/>
      <c r="F4833" s="2083"/>
      <c r="G4833" s="2083"/>
      <c r="H4833" s="2083"/>
      <c r="I4833" s="2083"/>
      <c r="J4833" s="1"/>
    </row>
    <row r="4834" spans="1:10" ht="12.75" customHeight="1">
      <c r="A4834" s="932"/>
      <c r="B4834" s="932"/>
      <c r="C4834" s="941"/>
      <c r="D4834" s="941"/>
      <c r="E4834" s="955"/>
      <c r="F4834" s="932"/>
      <c r="G4834" s="956"/>
      <c r="H4834" s="956"/>
      <c r="I4834" s="956"/>
      <c r="J4834" s="1"/>
    </row>
    <row r="4835" spans="1:10" ht="12.75" customHeight="1">
      <c r="A4835" s="381" t="s">
        <v>798</v>
      </c>
      <c r="B4835" s="2245" t="s">
        <v>143</v>
      </c>
      <c r="C4835" s="2080"/>
      <c r="D4835" s="2080"/>
      <c r="E4835" s="2080"/>
      <c r="F4835" s="2080"/>
      <c r="G4835" s="2080"/>
      <c r="H4835" s="2080"/>
      <c r="I4835" s="2081"/>
      <c r="J4835" s="1"/>
    </row>
    <row r="4836" spans="1:10" ht="12.75" customHeight="1">
      <c r="A4836" s="381" t="s">
        <v>18</v>
      </c>
      <c r="B4836" s="2245" t="s">
        <v>1456</v>
      </c>
      <c r="C4836" s="2080"/>
      <c r="D4836" s="2080"/>
      <c r="E4836" s="2080"/>
      <c r="F4836" s="2080"/>
      <c r="G4836" s="2080"/>
      <c r="H4836" s="2080"/>
      <c r="I4836" s="2081"/>
      <c r="J4836" s="1"/>
    </row>
    <row r="4837" spans="1:10" ht="12.75" customHeight="1">
      <c r="A4837" s="1775" t="s">
        <v>1638</v>
      </c>
      <c r="B4837" s="2258">
        <v>1</v>
      </c>
      <c r="C4837" s="2080"/>
      <c r="D4837" s="2080"/>
      <c r="E4837" s="2080"/>
      <c r="F4837" s="2080"/>
      <c r="G4837" s="2080"/>
      <c r="H4837" s="2080"/>
      <c r="I4837" s="2081"/>
      <c r="J4837" s="1"/>
    </row>
    <row r="4838" spans="1:10" ht="12.75" customHeight="1">
      <c r="A4838" s="2278" t="s">
        <v>1641</v>
      </c>
      <c r="B4838" s="2080"/>
      <c r="C4838" s="2080"/>
      <c r="D4838" s="2080"/>
      <c r="E4838" s="2081"/>
      <c r="F4838" s="2258" t="s">
        <v>5893</v>
      </c>
      <c r="G4838" s="2080"/>
      <c r="H4838" s="2080"/>
      <c r="I4838" s="2081"/>
      <c r="J4838" s="1"/>
    </row>
    <row r="4839" spans="1:10" ht="38.25" customHeight="1">
      <c r="A4839" s="2278" t="s">
        <v>1643</v>
      </c>
      <c r="B4839" s="2081"/>
      <c r="C4839" s="1775" t="s">
        <v>5894</v>
      </c>
      <c r="D4839" s="1814" t="s">
        <v>1646</v>
      </c>
      <c r="E4839" s="1775" t="s">
        <v>5895</v>
      </c>
      <c r="F4839" s="1815" t="s">
        <v>1649</v>
      </c>
      <c r="G4839" s="1486" t="s">
        <v>1665</v>
      </c>
      <c r="H4839" s="1486" t="s">
        <v>1666</v>
      </c>
      <c r="I4839" s="1775" t="s">
        <v>5897</v>
      </c>
      <c r="J4839" s="1"/>
    </row>
    <row r="4840" spans="1:10" ht="12.75" customHeight="1">
      <c r="A4840" s="672" t="s">
        <v>8200</v>
      </c>
      <c r="B4840" s="961" t="s">
        <v>3313</v>
      </c>
      <c r="C4840" s="957" t="s">
        <v>3409</v>
      </c>
      <c r="D4840" s="1833" t="s">
        <v>1688</v>
      </c>
      <c r="E4840" s="672" t="s">
        <v>1705</v>
      </c>
      <c r="F4840" s="856"/>
      <c r="G4840" s="961"/>
      <c r="H4840" s="961"/>
      <c r="I4840" s="672"/>
      <c r="J4840" s="1"/>
    </row>
    <row r="4841" spans="1:10" ht="12.75" customHeight="1">
      <c r="A4841" s="672" t="s">
        <v>8201</v>
      </c>
      <c r="B4841" s="961" t="s">
        <v>4911</v>
      </c>
      <c r="C4841" s="957" t="s">
        <v>3409</v>
      </c>
      <c r="D4841" s="1833" t="s">
        <v>1688</v>
      </c>
      <c r="E4841" s="672" t="s">
        <v>1705</v>
      </c>
      <c r="F4841" s="856"/>
      <c r="G4841" s="961"/>
      <c r="H4841" s="961"/>
      <c r="I4841" s="672"/>
      <c r="J4841" s="1"/>
    </row>
    <row r="4842" spans="1:10" ht="12.75" customHeight="1">
      <c r="A4842" s="672" t="s">
        <v>8202</v>
      </c>
      <c r="B4842" s="961" t="s">
        <v>3315</v>
      </c>
      <c r="C4842" s="957" t="s">
        <v>3283</v>
      </c>
      <c r="D4842" s="1833" t="s">
        <v>1688</v>
      </c>
      <c r="E4842" s="672" t="s">
        <v>1705</v>
      </c>
      <c r="F4842" s="856"/>
      <c r="G4842" s="961"/>
      <c r="H4842" s="961"/>
      <c r="I4842" s="672"/>
      <c r="J4842" s="1"/>
    </row>
    <row r="4843" spans="1:10" ht="12.75" customHeight="1">
      <c r="A4843" s="672" t="s">
        <v>1711</v>
      </c>
      <c r="B4843" s="961" t="s">
        <v>8203</v>
      </c>
      <c r="C4843" s="957" t="s">
        <v>3317</v>
      </c>
      <c r="D4843" s="1833" t="s">
        <v>1688</v>
      </c>
      <c r="E4843" s="672" t="s">
        <v>1705</v>
      </c>
      <c r="F4843" s="856"/>
      <c r="G4843" s="961"/>
      <c r="H4843" s="961"/>
      <c r="I4843" s="672"/>
      <c r="J4843" s="1"/>
    </row>
    <row r="4844" spans="1:10" ht="12.75" customHeight="1">
      <c r="A4844" s="672" t="s">
        <v>3943</v>
      </c>
      <c r="B4844" s="961" t="s">
        <v>1740</v>
      </c>
      <c r="C4844" s="957" t="s">
        <v>3475</v>
      </c>
      <c r="D4844" s="1833" t="s">
        <v>1688</v>
      </c>
      <c r="E4844" s="672" t="s">
        <v>1705</v>
      </c>
      <c r="F4844" s="856"/>
      <c r="G4844" s="961"/>
      <c r="H4844" s="961"/>
      <c r="I4844" s="672"/>
      <c r="J4844" s="1"/>
    </row>
    <row r="4845" spans="1:10" ht="12.75" customHeight="1">
      <c r="A4845" s="672" t="s">
        <v>1708</v>
      </c>
      <c r="B4845" s="961" t="s">
        <v>657</v>
      </c>
      <c r="C4845" s="957" t="s">
        <v>3283</v>
      </c>
      <c r="D4845" s="1833" t="s">
        <v>1688</v>
      </c>
      <c r="E4845" s="672" t="s">
        <v>1705</v>
      </c>
      <c r="F4845" s="856"/>
      <c r="G4845" s="961"/>
      <c r="H4845" s="961"/>
      <c r="I4845" s="672"/>
      <c r="J4845" s="1"/>
    </row>
    <row r="4846" spans="1:10" ht="12.75" customHeight="1">
      <c r="A4846" s="672" t="s">
        <v>8204</v>
      </c>
      <c r="B4846" s="961" t="s">
        <v>256</v>
      </c>
      <c r="C4846" s="957" t="s">
        <v>3283</v>
      </c>
      <c r="D4846" s="1833" t="s">
        <v>1688</v>
      </c>
      <c r="E4846" s="672" t="s">
        <v>1689</v>
      </c>
      <c r="F4846" s="856" t="s">
        <v>1044</v>
      </c>
      <c r="G4846" s="961" t="s">
        <v>420</v>
      </c>
      <c r="H4846" s="961" t="s">
        <v>8207</v>
      </c>
      <c r="I4846" s="672" t="s">
        <v>40</v>
      </c>
      <c r="J4846" s="1"/>
    </row>
    <row r="4847" spans="1:10" ht="12.75" customHeight="1">
      <c r="A4847" s="672" t="s">
        <v>8208</v>
      </c>
      <c r="B4847" s="961" t="s">
        <v>2399</v>
      </c>
      <c r="C4847" s="957" t="s">
        <v>3283</v>
      </c>
      <c r="D4847" s="1833" t="s">
        <v>1688</v>
      </c>
      <c r="E4847" s="672" t="s">
        <v>1689</v>
      </c>
      <c r="F4847" s="856" t="s">
        <v>8209</v>
      </c>
      <c r="G4847" s="961"/>
      <c r="H4847" s="961" t="s">
        <v>494</v>
      </c>
      <c r="I4847" s="672" t="s">
        <v>1021</v>
      </c>
      <c r="J4847" s="1"/>
    </row>
    <row r="4848" spans="1:10" ht="12.75" customHeight="1">
      <c r="A4848" s="672" t="s">
        <v>8210</v>
      </c>
      <c r="B4848" s="961" t="s">
        <v>4260</v>
      </c>
      <c r="C4848" s="957" t="s">
        <v>3283</v>
      </c>
      <c r="D4848" s="1833" t="s">
        <v>1688</v>
      </c>
      <c r="E4848" s="672" t="s">
        <v>1689</v>
      </c>
      <c r="F4848" s="856"/>
      <c r="G4848" s="961"/>
      <c r="H4848" s="961"/>
      <c r="I4848" s="672"/>
      <c r="J4848" s="1"/>
    </row>
    <row r="4849" spans="1:10" ht="12.75" customHeight="1">
      <c r="A4849" s="672" t="s">
        <v>8212</v>
      </c>
      <c r="B4849" s="961" t="s">
        <v>8213</v>
      </c>
      <c r="C4849" s="957" t="s">
        <v>3973</v>
      </c>
      <c r="D4849" s="1833" t="s">
        <v>1688</v>
      </c>
      <c r="E4849" s="672" t="s">
        <v>1689</v>
      </c>
      <c r="F4849" s="856" t="s">
        <v>1016</v>
      </c>
      <c r="G4849" s="961" t="s">
        <v>420</v>
      </c>
      <c r="H4849" s="961" t="s">
        <v>8214</v>
      </c>
      <c r="I4849" s="672" t="s">
        <v>29</v>
      </c>
      <c r="J4849" s="1"/>
    </row>
    <row r="4850" spans="1:10" ht="12.75" customHeight="1">
      <c r="A4850" s="672" t="s">
        <v>8216</v>
      </c>
      <c r="B4850" s="961" t="s">
        <v>4393</v>
      </c>
      <c r="C4850" s="957" t="s">
        <v>8217</v>
      </c>
      <c r="D4850" s="1833" t="s">
        <v>1688</v>
      </c>
      <c r="E4850" s="672" t="s">
        <v>1689</v>
      </c>
      <c r="F4850" s="856"/>
      <c r="G4850" s="961"/>
      <c r="H4850" s="961"/>
      <c r="I4850" s="672"/>
      <c r="J4850" s="1"/>
    </row>
    <row r="4851" spans="1:10" ht="12.75" customHeight="1">
      <c r="A4851" s="381" t="s">
        <v>1638</v>
      </c>
      <c r="B4851" s="2245">
        <v>2</v>
      </c>
      <c r="C4851" s="2080"/>
      <c r="D4851" s="2080"/>
      <c r="E4851" s="2080"/>
      <c r="F4851" s="2080"/>
      <c r="G4851" s="2080"/>
      <c r="H4851" s="2080"/>
      <c r="I4851" s="2081"/>
      <c r="J4851" s="1"/>
    </row>
    <row r="4852" spans="1:10" ht="12.75" customHeight="1">
      <c r="A4852" s="672" t="s">
        <v>1741</v>
      </c>
      <c r="B4852" s="961" t="s">
        <v>8203</v>
      </c>
      <c r="C4852" s="957" t="s">
        <v>3317</v>
      </c>
      <c r="D4852" s="1833" t="s">
        <v>1688</v>
      </c>
      <c r="E4852" s="672" t="s">
        <v>1705</v>
      </c>
      <c r="F4852" s="856"/>
      <c r="G4852" s="961"/>
      <c r="H4852" s="961"/>
      <c r="I4852" s="672"/>
      <c r="J4852" s="1"/>
    </row>
    <row r="4853" spans="1:10" ht="12.75" customHeight="1">
      <c r="A4853" s="672" t="s">
        <v>1736</v>
      </c>
      <c r="B4853" s="961" t="s">
        <v>2272</v>
      </c>
      <c r="C4853" s="957" t="s">
        <v>3283</v>
      </c>
      <c r="D4853" s="1833" t="s">
        <v>1688</v>
      </c>
      <c r="E4853" s="672" t="s">
        <v>1705</v>
      </c>
      <c r="F4853" s="856"/>
      <c r="G4853" s="961"/>
      <c r="H4853" s="961"/>
      <c r="I4853" s="672"/>
      <c r="J4853" s="1"/>
    </row>
    <row r="4854" spans="1:10" ht="12.75" customHeight="1">
      <c r="A4854" s="672" t="s">
        <v>8221</v>
      </c>
      <c r="B4854" s="961" t="s">
        <v>8222</v>
      </c>
      <c r="C4854" s="957" t="s">
        <v>3350</v>
      </c>
      <c r="D4854" s="1833" t="s">
        <v>1688</v>
      </c>
      <c r="E4854" s="672" t="s">
        <v>1689</v>
      </c>
      <c r="F4854" s="856" t="s">
        <v>8223</v>
      </c>
      <c r="G4854" s="961" t="s">
        <v>303</v>
      </c>
      <c r="H4854" s="961" t="s">
        <v>548</v>
      </c>
      <c r="I4854" s="672" t="s">
        <v>37</v>
      </c>
      <c r="J4854" s="1"/>
    </row>
    <row r="4855" spans="1:10" ht="12.75" customHeight="1">
      <c r="A4855" s="672" t="s">
        <v>8225</v>
      </c>
      <c r="B4855" s="961" t="s">
        <v>8226</v>
      </c>
      <c r="C4855" s="957" t="s">
        <v>3350</v>
      </c>
      <c r="D4855" s="1833" t="s">
        <v>1688</v>
      </c>
      <c r="E4855" s="672" t="s">
        <v>1689</v>
      </c>
      <c r="F4855" s="856" t="s">
        <v>6366</v>
      </c>
      <c r="G4855" s="961" t="s">
        <v>303</v>
      </c>
      <c r="H4855" s="961" t="s">
        <v>502</v>
      </c>
      <c r="I4855" s="672" t="s">
        <v>40</v>
      </c>
      <c r="J4855" s="1"/>
    </row>
    <row r="4856" spans="1:10" ht="12.75" customHeight="1">
      <c r="A4856" s="672" t="s">
        <v>8227</v>
      </c>
      <c r="B4856" s="961" t="s">
        <v>8228</v>
      </c>
      <c r="C4856" s="957" t="s">
        <v>3350</v>
      </c>
      <c r="D4856" s="1833" t="s">
        <v>1688</v>
      </c>
      <c r="E4856" s="672" t="s">
        <v>1689</v>
      </c>
      <c r="F4856" s="856" t="s">
        <v>6366</v>
      </c>
      <c r="G4856" s="961" t="s">
        <v>303</v>
      </c>
      <c r="H4856" s="961" t="s">
        <v>502</v>
      </c>
      <c r="I4856" s="672" t="s">
        <v>40</v>
      </c>
      <c r="J4856" s="1"/>
    </row>
    <row r="4857" spans="1:10" ht="12.75" customHeight="1">
      <c r="A4857" s="672" t="s">
        <v>8229</v>
      </c>
      <c r="B4857" s="961" t="s">
        <v>8230</v>
      </c>
      <c r="C4857" s="957" t="s">
        <v>3350</v>
      </c>
      <c r="D4857" s="1833" t="s">
        <v>1688</v>
      </c>
      <c r="E4857" s="672" t="s">
        <v>1689</v>
      </c>
      <c r="F4857" s="856" t="s">
        <v>6366</v>
      </c>
      <c r="G4857" s="961" t="s">
        <v>303</v>
      </c>
      <c r="H4857" s="961" t="s">
        <v>502</v>
      </c>
      <c r="I4857" s="672" t="s">
        <v>40</v>
      </c>
      <c r="J4857" s="1"/>
    </row>
    <row r="4858" spans="1:10" ht="12.75" customHeight="1">
      <c r="A4858" s="672" t="s">
        <v>8231</v>
      </c>
      <c r="B4858" s="961" t="s">
        <v>2225</v>
      </c>
      <c r="C4858" s="957" t="s">
        <v>3350</v>
      </c>
      <c r="D4858" s="1833" t="s">
        <v>1688</v>
      </c>
      <c r="E4858" s="672" t="s">
        <v>1689</v>
      </c>
      <c r="F4858" s="856" t="s">
        <v>1018</v>
      </c>
      <c r="G4858" s="961" t="s">
        <v>303</v>
      </c>
      <c r="H4858" s="961" t="s">
        <v>494</v>
      </c>
      <c r="I4858" s="672" t="s">
        <v>37</v>
      </c>
      <c r="J4858" s="1"/>
    </row>
    <row r="4859" spans="1:10" ht="12.75" customHeight="1">
      <c r="A4859" s="672" t="s">
        <v>8232</v>
      </c>
      <c r="B4859" s="961" t="s">
        <v>8233</v>
      </c>
      <c r="C4859" s="957" t="s">
        <v>3350</v>
      </c>
      <c r="D4859" s="1833" t="s">
        <v>1688</v>
      </c>
      <c r="E4859" s="672" t="s">
        <v>1689</v>
      </c>
      <c r="F4859" s="856" t="s">
        <v>1016</v>
      </c>
      <c r="G4859" s="961" t="s">
        <v>420</v>
      </c>
      <c r="H4859" s="961" t="s">
        <v>8214</v>
      </c>
      <c r="I4859" s="672" t="s">
        <v>29</v>
      </c>
      <c r="J4859" s="1"/>
    </row>
    <row r="4860" spans="1:10" ht="12.75" customHeight="1">
      <c r="A4860" s="672" t="s">
        <v>8234</v>
      </c>
      <c r="B4860" s="961" t="s">
        <v>4444</v>
      </c>
      <c r="C4860" s="957" t="s">
        <v>3283</v>
      </c>
      <c r="D4860" s="1833" t="s">
        <v>1688</v>
      </c>
      <c r="E4860" s="672" t="s">
        <v>1689</v>
      </c>
      <c r="F4860" s="856" t="s">
        <v>8235</v>
      </c>
      <c r="G4860" s="961" t="s">
        <v>303</v>
      </c>
      <c r="H4860" s="961" t="s">
        <v>502</v>
      </c>
      <c r="I4860" s="672" t="s">
        <v>37</v>
      </c>
      <c r="J4860" s="1"/>
    </row>
    <row r="4861" spans="1:10" ht="12.75" customHeight="1">
      <c r="A4861" s="672" t="s">
        <v>8237</v>
      </c>
      <c r="B4861" s="961" t="s">
        <v>2337</v>
      </c>
      <c r="C4861" s="957" t="s">
        <v>3973</v>
      </c>
      <c r="D4861" s="1833" t="s">
        <v>1688</v>
      </c>
      <c r="E4861" s="672" t="s">
        <v>1689</v>
      </c>
      <c r="F4861" s="856" t="s">
        <v>1016</v>
      </c>
      <c r="G4861" s="961" t="s">
        <v>420</v>
      </c>
      <c r="H4861" s="961" t="s">
        <v>8214</v>
      </c>
      <c r="I4861" s="672" t="s">
        <v>29</v>
      </c>
      <c r="J4861" s="1"/>
    </row>
    <row r="4862" spans="1:10" ht="12.75" customHeight="1">
      <c r="A4862" s="381" t="s">
        <v>1638</v>
      </c>
      <c r="B4862" s="2245">
        <v>3</v>
      </c>
      <c r="C4862" s="2080"/>
      <c r="D4862" s="2080"/>
      <c r="E4862" s="2080"/>
      <c r="F4862" s="2080"/>
      <c r="G4862" s="2080"/>
      <c r="H4862" s="2080"/>
      <c r="I4862" s="2081"/>
      <c r="J4862" s="1"/>
    </row>
    <row r="4863" spans="1:10" ht="12.75" customHeight="1">
      <c r="A4863" s="672" t="s">
        <v>1760</v>
      </c>
      <c r="B4863" s="961" t="s">
        <v>3357</v>
      </c>
      <c r="C4863" s="957" t="s">
        <v>3358</v>
      </c>
      <c r="D4863" s="1833" t="s">
        <v>1688</v>
      </c>
      <c r="E4863" s="672" t="s">
        <v>1705</v>
      </c>
      <c r="F4863" s="856"/>
      <c r="G4863" s="961"/>
      <c r="H4863" s="961"/>
      <c r="I4863" s="672"/>
      <c r="J4863" s="1"/>
    </row>
    <row r="4864" spans="1:10" ht="12.75" customHeight="1">
      <c r="A4864" s="672" t="s">
        <v>1758</v>
      </c>
      <c r="B4864" s="961" t="s">
        <v>88</v>
      </c>
      <c r="C4864" s="957" t="s">
        <v>3358</v>
      </c>
      <c r="D4864" s="1833" t="s">
        <v>1688</v>
      </c>
      <c r="E4864" s="672" t="s">
        <v>1705</v>
      </c>
      <c r="F4864" s="856"/>
      <c r="G4864" s="961"/>
      <c r="H4864" s="961"/>
      <c r="I4864" s="672"/>
      <c r="J4864" s="1"/>
    </row>
    <row r="4865" spans="1:10" ht="12.75" customHeight="1">
      <c r="A4865" s="672" t="s">
        <v>8240</v>
      </c>
      <c r="B4865" s="961" t="s">
        <v>8241</v>
      </c>
      <c r="C4865" s="957" t="s">
        <v>3283</v>
      </c>
      <c r="D4865" s="1833" t="s">
        <v>1688</v>
      </c>
      <c r="E4865" s="672" t="s">
        <v>1689</v>
      </c>
      <c r="F4865" s="856" t="s">
        <v>6366</v>
      </c>
      <c r="G4865" s="961" t="s">
        <v>303</v>
      </c>
      <c r="H4865" s="961" t="s">
        <v>502</v>
      </c>
      <c r="I4865" s="672" t="s">
        <v>40</v>
      </c>
      <c r="J4865" s="1"/>
    </row>
    <row r="4866" spans="1:10" ht="12.75" customHeight="1">
      <c r="A4866" s="672" t="s">
        <v>8242</v>
      </c>
      <c r="B4866" s="961" t="s">
        <v>8243</v>
      </c>
      <c r="C4866" s="957" t="s">
        <v>3283</v>
      </c>
      <c r="D4866" s="1833" t="s">
        <v>1688</v>
      </c>
      <c r="E4866" s="672" t="s">
        <v>1689</v>
      </c>
      <c r="F4866" s="856" t="s">
        <v>1016</v>
      </c>
      <c r="G4866" s="961" t="s">
        <v>420</v>
      </c>
      <c r="H4866" s="961" t="s">
        <v>8214</v>
      </c>
      <c r="I4866" s="672" t="s">
        <v>29</v>
      </c>
      <c r="J4866" s="1"/>
    </row>
    <row r="4867" spans="1:10" ht="12.75" customHeight="1">
      <c r="A4867" s="672" t="s">
        <v>8244</v>
      </c>
      <c r="B4867" s="961" t="s">
        <v>8246</v>
      </c>
      <c r="C4867" s="957" t="s">
        <v>3283</v>
      </c>
      <c r="D4867" s="1833" t="s">
        <v>1688</v>
      </c>
      <c r="E4867" s="672" t="s">
        <v>1689</v>
      </c>
      <c r="F4867" s="856" t="s">
        <v>6366</v>
      </c>
      <c r="G4867" s="961" t="s">
        <v>303</v>
      </c>
      <c r="H4867" s="961" t="s">
        <v>502</v>
      </c>
      <c r="I4867" s="672" t="s">
        <v>40</v>
      </c>
      <c r="J4867" s="1"/>
    </row>
    <row r="4868" spans="1:10" ht="12.75" customHeight="1">
      <c r="A4868" s="672" t="s">
        <v>8247</v>
      </c>
      <c r="B4868" s="961" t="s">
        <v>8248</v>
      </c>
      <c r="C4868" s="957" t="s">
        <v>3289</v>
      </c>
      <c r="D4868" s="1833" t="s">
        <v>1688</v>
      </c>
      <c r="E4868" s="672" t="s">
        <v>1689</v>
      </c>
      <c r="F4868" s="856" t="s">
        <v>1016</v>
      </c>
      <c r="G4868" s="961" t="s">
        <v>420</v>
      </c>
      <c r="H4868" s="961" t="s">
        <v>8214</v>
      </c>
      <c r="I4868" s="672" t="s">
        <v>29</v>
      </c>
      <c r="J4868" s="1"/>
    </row>
    <row r="4869" spans="1:10" ht="12.75" customHeight="1">
      <c r="A4869" s="672" t="s">
        <v>8250</v>
      </c>
      <c r="B4869" s="961" t="s">
        <v>8251</v>
      </c>
      <c r="C4869" s="957" t="s">
        <v>8252</v>
      </c>
      <c r="D4869" s="1833" t="s">
        <v>1688</v>
      </c>
      <c r="E4869" s="672" t="s">
        <v>1689</v>
      </c>
      <c r="F4869" s="856" t="s">
        <v>1016</v>
      </c>
      <c r="G4869" s="961" t="s">
        <v>420</v>
      </c>
      <c r="H4869" s="961" t="s">
        <v>8214</v>
      </c>
      <c r="I4869" s="672" t="s">
        <v>29</v>
      </c>
      <c r="J4869" s="1"/>
    </row>
    <row r="4870" spans="1:10" ht="12.75" customHeight="1">
      <c r="A4870" s="672" t="s">
        <v>8253</v>
      </c>
      <c r="B4870" s="961" t="s">
        <v>8254</v>
      </c>
      <c r="C4870" s="957" t="s">
        <v>3409</v>
      </c>
      <c r="D4870" s="1833" t="s">
        <v>1817</v>
      </c>
      <c r="E4870" s="672" t="s">
        <v>1689</v>
      </c>
      <c r="F4870" s="856" t="s">
        <v>6366</v>
      </c>
      <c r="G4870" s="961" t="s">
        <v>303</v>
      </c>
      <c r="H4870" s="961" t="s">
        <v>502</v>
      </c>
      <c r="I4870" s="672" t="s">
        <v>40</v>
      </c>
      <c r="J4870" s="1"/>
    </row>
    <row r="4871" spans="1:10" ht="12.75" customHeight="1">
      <c r="A4871" s="672" t="s">
        <v>8256</v>
      </c>
      <c r="B4871" s="961" t="s">
        <v>4603</v>
      </c>
      <c r="C4871" s="957" t="s">
        <v>3409</v>
      </c>
      <c r="D4871" s="1833" t="s">
        <v>1817</v>
      </c>
      <c r="E4871" s="672" t="s">
        <v>1689</v>
      </c>
      <c r="F4871" s="856" t="s">
        <v>1064</v>
      </c>
      <c r="G4871" s="961" t="s">
        <v>303</v>
      </c>
      <c r="H4871" s="961" t="s">
        <v>8257</v>
      </c>
      <c r="I4871" s="672" t="s">
        <v>37</v>
      </c>
      <c r="J4871" s="1"/>
    </row>
    <row r="4872" spans="1:10" ht="12.75" customHeight="1">
      <c r="A4872" s="381" t="s">
        <v>1638</v>
      </c>
      <c r="B4872" s="2245">
        <v>4</v>
      </c>
      <c r="C4872" s="2080"/>
      <c r="D4872" s="2080"/>
      <c r="E4872" s="2080"/>
      <c r="F4872" s="2080"/>
      <c r="G4872" s="2080"/>
      <c r="H4872" s="2080"/>
      <c r="I4872" s="2081"/>
      <c r="J4872" s="1"/>
    </row>
    <row r="4873" spans="1:10" ht="12.75" customHeight="1">
      <c r="A4873" s="672" t="s">
        <v>1994</v>
      </c>
      <c r="B4873" s="961" t="s">
        <v>1803</v>
      </c>
      <c r="C4873" s="957" t="s">
        <v>3358</v>
      </c>
      <c r="D4873" s="1833" t="s">
        <v>1688</v>
      </c>
      <c r="E4873" s="672" t="s">
        <v>1705</v>
      </c>
      <c r="F4873" s="856"/>
      <c r="G4873" s="961"/>
      <c r="H4873" s="961"/>
      <c r="I4873" s="672"/>
      <c r="J4873" s="1"/>
    </row>
    <row r="4874" spans="1:10" ht="12.75" customHeight="1">
      <c r="A4874" s="672" t="s">
        <v>1796</v>
      </c>
      <c r="B4874" s="961" t="s">
        <v>5570</v>
      </c>
      <c r="C4874" s="957" t="s">
        <v>3358</v>
      </c>
      <c r="D4874" s="1833" t="s">
        <v>1688</v>
      </c>
      <c r="E4874" s="672" t="s">
        <v>1705</v>
      </c>
      <c r="F4874" s="856"/>
      <c r="G4874" s="961"/>
      <c r="H4874" s="961"/>
      <c r="I4874" s="672"/>
      <c r="J4874" s="1"/>
    </row>
    <row r="4875" spans="1:10" ht="12.75" customHeight="1">
      <c r="A4875" s="672" t="s">
        <v>1793</v>
      </c>
      <c r="B4875" s="961" t="s">
        <v>1794</v>
      </c>
      <c r="C4875" s="957" t="s">
        <v>3358</v>
      </c>
      <c r="D4875" s="1833" t="s">
        <v>1688</v>
      </c>
      <c r="E4875" s="672" t="s">
        <v>1705</v>
      </c>
      <c r="F4875" s="856"/>
      <c r="G4875" s="961"/>
      <c r="H4875" s="961"/>
      <c r="I4875" s="672"/>
      <c r="J4875" s="1"/>
    </row>
    <row r="4876" spans="1:10" ht="12.75" customHeight="1">
      <c r="A4876" s="672" t="s">
        <v>8260</v>
      </c>
      <c r="B4876" s="961" t="s">
        <v>8261</v>
      </c>
      <c r="C4876" s="957" t="s">
        <v>3283</v>
      </c>
      <c r="D4876" s="1833" t="s">
        <v>1688</v>
      </c>
      <c r="E4876" s="672" t="s">
        <v>1689</v>
      </c>
      <c r="F4876" s="856" t="s">
        <v>6366</v>
      </c>
      <c r="G4876" s="961" t="s">
        <v>303</v>
      </c>
      <c r="H4876" s="961" t="s">
        <v>502</v>
      </c>
      <c r="I4876" s="672" t="s">
        <v>40</v>
      </c>
      <c r="J4876" s="1"/>
    </row>
    <row r="4877" spans="1:10" ht="12.75" customHeight="1">
      <c r="A4877" s="672" t="s">
        <v>8262</v>
      </c>
      <c r="B4877" s="961" t="s">
        <v>8263</v>
      </c>
      <c r="C4877" s="957" t="s">
        <v>3289</v>
      </c>
      <c r="D4877" s="1833" t="s">
        <v>1688</v>
      </c>
      <c r="E4877" s="672" t="s">
        <v>1689</v>
      </c>
      <c r="F4877" s="856" t="s">
        <v>1048</v>
      </c>
      <c r="G4877" s="961" t="s">
        <v>303</v>
      </c>
      <c r="H4877" s="961" t="s">
        <v>548</v>
      </c>
      <c r="I4877" s="672" t="s">
        <v>37</v>
      </c>
      <c r="J4877" s="1"/>
    </row>
    <row r="4878" spans="1:10" ht="12.75" customHeight="1">
      <c r="A4878" s="672" t="s">
        <v>8265</v>
      </c>
      <c r="B4878" s="961" t="s">
        <v>8266</v>
      </c>
      <c r="C4878" s="957" t="s">
        <v>8252</v>
      </c>
      <c r="D4878" s="1833" t="s">
        <v>1688</v>
      </c>
      <c r="E4878" s="672" t="s">
        <v>1689</v>
      </c>
      <c r="F4878" s="856" t="s">
        <v>1016</v>
      </c>
      <c r="G4878" s="961" t="s">
        <v>420</v>
      </c>
      <c r="H4878" s="961" t="s">
        <v>8214</v>
      </c>
      <c r="I4878" s="672" t="s">
        <v>29</v>
      </c>
      <c r="J4878" s="1"/>
    </row>
    <row r="4879" spans="1:10" ht="12.75" customHeight="1">
      <c r="A4879" s="672" t="s">
        <v>8267</v>
      </c>
      <c r="B4879" s="961" t="s">
        <v>8268</v>
      </c>
      <c r="C4879" s="957" t="s">
        <v>3283</v>
      </c>
      <c r="D4879" s="1833" t="s">
        <v>1688</v>
      </c>
      <c r="E4879" s="672" t="s">
        <v>1689</v>
      </c>
      <c r="F4879" s="856" t="s">
        <v>1044</v>
      </c>
      <c r="G4879" s="961" t="s">
        <v>420</v>
      </c>
      <c r="H4879" s="961" t="s">
        <v>8207</v>
      </c>
      <c r="I4879" s="672" t="s">
        <v>40</v>
      </c>
      <c r="J4879" s="1"/>
    </row>
    <row r="4880" spans="1:10" ht="12.75" customHeight="1">
      <c r="A4880" s="672" t="s">
        <v>8269</v>
      </c>
      <c r="B4880" s="961" t="s">
        <v>3640</v>
      </c>
      <c r="C4880" s="957" t="s">
        <v>3409</v>
      </c>
      <c r="D4880" s="1833" t="s">
        <v>1817</v>
      </c>
      <c r="E4880" s="672" t="s">
        <v>1689</v>
      </c>
      <c r="F4880" s="856" t="s">
        <v>1064</v>
      </c>
      <c r="G4880" s="961" t="s">
        <v>303</v>
      </c>
      <c r="H4880" s="961" t="s">
        <v>8257</v>
      </c>
      <c r="I4880" s="672" t="s">
        <v>37</v>
      </c>
      <c r="J4880" s="1"/>
    </row>
    <row r="4881" spans="1:10" ht="12.75" customHeight="1">
      <c r="A4881" s="604" t="s">
        <v>8270</v>
      </c>
      <c r="B4881" s="600" t="s">
        <v>4434</v>
      </c>
      <c r="C4881" s="957" t="s">
        <v>3409</v>
      </c>
      <c r="D4881" s="1650" t="s">
        <v>1817</v>
      </c>
      <c r="E4881" s="604" t="s">
        <v>1689</v>
      </c>
      <c r="F4881" s="1658" t="s">
        <v>6396</v>
      </c>
      <c r="G4881" s="600" t="s">
        <v>303</v>
      </c>
      <c r="H4881" s="600" t="s">
        <v>502</v>
      </c>
      <c r="I4881" s="604" t="s">
        <v>37</v>
      </c>
      <c r="J4881" s="1"/>
    </row>
    <row r="4882" spans="1:10" ht="12.75" customHeight="1">
      <c r="A4882" s="604" t="s">
        <v>8273</v>
      </c>
      <c r="B4882" s="600" t="s">
        <v>8274</v>
      </c>
      <c r="C4882" s="957" t="s">
        <v>3339</v>
      </c>
      <c r="D4882" s="1650" t="s">
        <v>1688</v>
      </c>
      <c r="E4882" s="604" t="s">
        <v>1689</v>
      </c>
      <c r="F4882" s="1658"/>
      <c r="G4882" s="600"/>
      <c r="H4882" s="600"/>
      <c r="I4882" s="604"/>
      <c r="J4882" s="1"/>
    </row>
    <row r="4883" spans="1:10" ht="12.75" customHeight="1">
      <c r="A4883" s="604" t="s">
        <v>8275</v>
      </c>
      <c r="B4883" s="600" t="s">
        <v>3187</v>
      </c>
      <c r="C4883" s="957" t="s">
        <v>3339</v>
      </c>
      <c r="D4883" s="1650" t="s">
        <v>1688</v>
      </c>
      <c r="E4883" s="604" t="s">
        <v>1689</v>
      </c>
      <c r="F4883" s="1658"/>
      <c r="G4883" s="600"/>
      <c r="H4883" s="600"/>
      <c r="I4883" s="604"/>
      <c r="J4883" s="1"/>
    </row>
    <row r="4884" spans="1:10" ht="12.75" customHeight="1">
      <c r="A4884" s="381" t="s">
        <v>18</v>
      </c>
      <c r="B4884" s="2245" t="s">
        <v>1395</v>
      </c>
      <c r="C4884" s="2080"/>
      <c r="D4884" s="2080"/>
      <c r="E4884" s="2080"/>
      <c r="F4884" s="2080"/>
      <c r="G4884" s="2080"/>
      <c r="H4884" s="2080"/>
      <c r="I4884" s="2081"/>
      <c r="J4884" s="1"/>
    </row>
    <row r="4885" spans="1:10" ht="12.75" customHeight="1">
      <c r="A4885" s="381" t="s">
        <v>1638</v>
      </c>
      <c r="B4885" s="2245">
        <v>1</v>
      </c>
      <c r="C4885" s="2080"/>
      <c r="D4885" s="2080"/>
      <c r="E4885" s="2080"/>
      <c r="F4885" s="2080"/>
      <c r="G4885" s="2080"/>
      <c r="H4885" s="2080"/>
      <c r="I4885" s="2081"/>
      <c r="J4885" s="1"/>
    </row>
    <row r="4886" spans="1:10" ht="12.75" customHeight="1">
      <c r="A4886" s="2278" t="s">
        <v>1641</v>
      </c>
      <c r="B4886" s="2080"/>
      <c r="C4886" s="2080"/>
      <c r="D4886" s="2080"/>
      <c r="E4886" s="2081"/>
      <c r="F4886" s="2258" t="s">
        <v>5893</v>
      </c>
      <c r="G4886" s="2080"/>
      <c r="H4886" s="2080"/>
      <c r="I4886" s="2081"/>
      <c r="J4886" s="1"/>
    </row>
    <row r="4887" spans="1:10" ht="38.25" customHeight="1">
      <c r="A4887" s="2278" t="s">
        <v>1643</v>
      </c>
      <c r="B4887" s="2081"/>
      <c r="C4887" s="1775" t="s">
        <v>5894</v>
      </c>
      <c r="D4887" s="1814" t="s">
        <v>1646</v>
      </c>
      <c r="E4887" s="1775" t="s">
        <v>5895</v>
      </c>
      <c r="F4887" s="1815" t="s">
        <v>1649</v>
      </c>
      <c r="G4887" s="1486" t="s">
        <v>1665</v>
      </c>
      <c r="H4887" s="1486" t="s">
        <v>1666</v>
      </c>
      <c r="I4887" s="1775" t="s">
        <v>5897</v>
      </c>
      <c r="J4887" s="1"/>
    </row>
    <row r="4888" spans="1:10" ht="12.75" customHeight="1">
      <c r="A4888" s="672" t="s">
        <v>8200</v>
      </c>
      <c r="B4888" s="961" t="s">
        <v>3313</v>
      </c>
      <c r="C4888" s="957" t="s">
        <v>3409</v>
      </c>
      <c r="D4888" s="1833" t="s">
        <v>1688</v>
      </c>
      <c r="E4888" s="672" t="s">
        <v>1705</v>
      </c>
      <c r="F4888" s="856"/>
      <c r="G4888" s="961"/>
      <c r="H4888" s="961"/>
      <c r="I4888" s="672"/>
      <c r="J4888" s="1"/>
    </row>
    <row r="4889" spans="1:10" ht="12.75" customHeight="1">
      <c r="A4889" s="672" t="s">
        <v>8201</v>
      </c>
      <c r="B4889" s="961" t="s">
        <v>4911</v>
      </c>
      <c r="C4889" s="957" t="s">
        <v>3409</v>
      </c>
      <c r="D4889" s="1833" t="s">
        <v>1688</v>
      </c>
      <c r="E4889" s="672" t="s">
        <v>1705</v>
      </c>
      <c r="F4889" s="856"/>
      <c r="G4889" s="961"/>
      <c r="H4889" s="961"/>
      <c r="I4889" s="672"/>
      <c r="J4889" s="1"/>
    </row>
    <row r="4890" spans="1:10" ht="12.75" customHeight="1">
      <c r="A4890" s="672" t="s">
        <v>8202</v>
      </c>
      <c r="B4890" s="961" t="s">
        <v>3315</v>
      </c>
      <c r="C4890" s="957" t="s">
        <v>3283</v>
      </c>
      <c r="D4890" s="1833" t="s">
        <v>1688</v>
      </c>
      <c r="E4890" s="672" t="s">
        <v>1705</v>
      </c>
      <c r="F4890" s="856"/>
      <c r="G4890" s="961"/>
      <c r="H4890" s="961"/>
      <c r="I4890" s="672"/>
      <c r="J4890" s="1"/>
    </row>
    <row r="4891" spans="1:10" ht="12.75" customHeight="1">
      <c r="A4891" s="672" t="s">
        <v>1711</v>
      </c>
      <c r="B4891" s="961" t="s">
        <v>8203</v>
      </c>
      <c r="C4891" s="957" t="s">
        <v>3317</v>
      </c>
      <c r="D4891" s="1833" t="s">
        <v>1688</v>
      </c>
      <c r="E4891" s="672" t="s">
        <v>1705</v>
      </c>
      <c r="F4891" s="856"/>
      <c r="G4891" s="961"/>
      <c r="H4891" s="961"/>
      <c r="I4891" s="672"/>
      <c r="J4891" s="1"/>
    </row>
    <row r="4892" spans="1:10" ht="12.75" customHeight="1">
      <c r="A4892" s="672" t="s">
        <v>3943</v>
      </c>
      <c r="B4892" s="961" t="s">
        <v>1740</v>
      </c>
      <c r="C4892" s="957" t="s">
        <v>3475</v>
      </c>
      <c r="D4892" s="1833" t="s">
        <v>1688</v>
      </c>
      <c r="E4892" s="672" t="s">
        <v>1705</v>
      </c>
      <c r="F4892" s="856"/>
      <c r="G4892" s="961"/>
      <c r="H4892" s="961"/>
      <c r="I4892" s="672"/>
      <c r="J4892" s="1"/>
    </row>
    <row r="4893" spans="1:10" ht="12.75" customHeight="1">
      <c r="A4893" s="672" t="s">
        <v>1708</v>
      </c>
      <c r="B4893" s="961" t="s">
        <v>657</v>
      </c>
      <c r="C4893" s="957" t="s">
        <v>3283</v>
      </c>
      <c r="D4893" s="1833" t="s">
        <v>1688</v>
      </c>
      <c r="E4893" s="672" t="s">
        <v>1705</v>
      </c>
      <c r="F4893" s="856"/>
      <c r="G4893" s="961"/>
      <c r="H4893" s="961"/>
      <c r="I4893" s="672"/>
      <c r="J4893" s="1"/>
    </row>
    <row r="4894" spans="1:10" ht="12.75" customHeight="1">
      <c r="A4894" s="672" t="s">
        <v>8204</v>
      </c>
      <c r="B4894" s="961" t="s">
        <v>256</v>
      </c>
      <c r="C4894" s="957" t="s">
        <v>3283</v>
      </c>
      <c r="D4894" s="1833" t="s">
        <v>1688</v>
      </c>
      <c r="E4894" s="672" t="s">
        <v>1689</v>
      </c>
      <c r="F4894" s="856" t="s">
        <v>1044</v>
      </c>
      <c r="G4894" s="961" t="s">
        <v>420</v>
      </c>
      <c r="H4894" s="961" t="s">
        <v>8207</v>
      </c>
      <c r="I4894" s="672" t="s">
        <v>40</v>
      </c>
      <c r="J4894" s="1"/>
    </row>
    <row r="4895" spans="1:10" ht="12.75" customHeight="1">
      <c r="A4895" s="672" t="s">
        <v>8285</v>
      </c>
      <c r="B4895" s="961" t="s">
        <v>8286</v>
      </c>
      <c r="C4895" s="957" t="s">
        <v>3289</v>
      </c>
      <c r="D4895" s="1833" t="s">
        <v>1688</v>
      </c>
      <c r="E4895" s="672" t="s">
        <v>1689</v>
      </c>
      <c r="F4895" s="856"/>
      <c r="G4895" s="961"/>
      <c r="H4895" s="961"/>
      <c r="I4895" s="672"/>
      <c r="J4895" s="1"/>
    </row>
    <row r="4896" spans="1:10" ht="12.75" customHeight="1">
      <c r="A4896" s="672" t="s">
        <v>8288</v>
      </c>
      <c r="B4896" s="961" t="s">
        <v>8289</v>
      </c>
      <c r="C4896" s="957" t="s">
        <v>3973</v>
      </c>
      <c r="D4896" s="1833" t="s">
        <v>1688</v>
      </c>
      <c r="E4896" s="672" t="s">
        <v>1689</v>
      </c>
      <c r="F4896" s="856" t="s">
        <v>8290</v>
      </c>
      <c r="G4896" s="961" t="s">
        <v>303</v>
      </c>
      <c r="H4896" s="961" t="s">
        <v>1023</v>
      </c>
      <c r="I4896" s="672" t="s">
        <v>37</v>
      </c>
      <c r="J4896" s="1"/>
    </row>
    <row r="4897" spans="1:10" ht="12.75" customHeight="1">
      <c r="A4897" s="672" t="s">
        <v>8291</v>
      </c>
      <c r="B4897" s="961" t="s">
        <v>8292</v>
      </c>
      <c r="C4897" s="957" t="s">
        <v>3283</v>
      </c>
      <c r="D4897" s="1833" t="s">
        <v>1688</v>
      </c>
      <c r="E4897" s="672" t="s">
        <v>1689</v>
      </c>
      <c r="F4897" s="856" t="s">
        <v>8290</v>
      </c>
      <c r="G4897" s="961" t="s">
        <v>303</v>
      </c>
      <c r="H4897" s="961" t="s">
        <v>1023</v>
      </c>
      <c r="I4897" s="672" t="s">
        <v>37</v>
      </c>
      <c r="J4897" s="1"/>
    </row>
    <row r="4898" spans="1:10" ht="12.75" customHeight="1">
      <c r="A4898" s="672" t="s">
        <v>8294</v>
      </c>
      <c r="B4898" s="961" t="s">
        <v>8295</v>
      </c>
      <c r="C4898" s="957" t="s">
        <v>3283</v>
      </c>
      <c r="D4898" s="1833" t="s">
        <v>1688</v>
      </c>
      <c r="E4898" s="672" t="s">
        <v>1689</v>
      </c>
      <c r="F4898" s="856" t="s">
        <v>1022</v>
      </c>
      <c r="G4898" s="961" t="s">
        <v>80</v>
      </c>
      <c r="H4898" s="961" t="s">
        <v>1023</v>
      </c>
      <c r="I4898" s="672" t="s">
        <v>37</v>
      </c>
      <c r="J4898" s="1"/>
    </row>
    <row r="4899" spans="1:10" ht="12.75" customHeight="1">
      <c r="A4899" s="381" t="s">
        <v>1638</v>
      </c>
      <c r="B4899" s="2245">
        <v>2</v>
      </c>
      <c r="C4899" s="2080"/>
      <c r="D4899" s="2080"/>
      <c r="E4899" s="2080"/>
      <c r="F4899" s="2080"/>
      <c r="G4899" s="2080"/>
      <c r="H4899" s="2080"/>
      <c r="I4899" s="2081"/>
      <c r="J4899" s="1"/>
    </row>
    <row r="4900" spans="1:10" ht="12.75" customHeight="1">
      <c r="A4900" s="672" t="s">
        <v>1741</v>
      </c>
      <c r="B4900" s="961" t="s">
        <v>8203</v>
      </c>
      <c r="C4900" s="957" t="s">
        <v>3317</v>
      </c>
      <c r="D4900" s="1833" t="s">
        <v>1688</v>
      </c>
      <c r="E4900" s="672" t="s">
        <v>1705</v>
      </c>
      <c r="F4900" s="856"/>
      <c r="G4900" s="961"/>
      <c r="H4900" s="961"/>
      <c r="I4900" s="672"/>
      <c r="J4900" s="1"/>
    </row>
    <row r="4901" spans="1:10" ht="12.75" customHeight="1">
      <c r="A4901" s="672" t="s">
        <v>1736</v>
      </c>
      <c r="B4901" s="961" t="s">
        <v>2272</v>
      </c>
      <c r="C4901" s="957" t="s">
        <v>3283</v>
      </c>
      <c r="D4901" s="1833" t="s">
        <v>1688</v>
      </c>
      <c r="E4901" s="672" t="s">
        <v>1705</v>
      </c>
      <c r="F4901" s="856"/>
      <c r="G4901" s="961"/>
      <c r="H4901" s="961"/>
      <c r="I4901" s="672"/>
      <c r="J4901" s="1"/>
    </row>
    <row r="4902" spans="1:10" ht="12.75" customHeight="1">
      <c r="A4902" s="672" t="s">
        <v>8298</v>
      </c>
      <c r="B4902" s="961" t="s">
        <v>8299</v>
      </c>
      <c r="C4902" s="957" t="s">
        <v>3475</v>
      </c>
      <c r="D4902" s="1833" t="s">
        <v>1688</v>
      </c>
      <c r="E4902" s="672" t="s">
        <v>1689</v>
      </c>
      <c r="F4902" s="856"/>
      <c r="G4902" s="961"/>
      <c r="H4902" s="961"/>
      <c r="I4902" s="672"/>
      <c r="J4902" s="1"/>
    </row>
    <row r="4903" spans="1:10" ht="12.75" customHeight="1">
      <c r="A4903" s="672" t="s">
        <v>8300</v>
      </c>
      <c r="B4903" s="961" t="s">
        <v>8301</v>
      </c>
      <c r="C4903" s="957" t="s">
        <v>3283</v>
      </c>
      <c r="D4903" s="1833" t="s">
        <v>1688</v>
      </c>
      <c r="E4903" s="672" t="s">
        <v>1689</v>
      </c>
      <c r="F4903" s="856" t="s">
        <v>8303</v>
      </c>
      <c r="G4903" s="961" t="s">
        <v>303</v>
      </c>
      <c r="H4903" s="961" t="s">
        <v>1023</v>
      </c>
      <c r="I4903" s="672" t="s">
        <v>37</v>
      </c>
      <c r="J4903" s="1"/>
    </row>
    <row r="4904" spans="1:10" ht="12.75" customHeight="1">
      <c r="A4904" s="672" t="s">
        <v>8304</v>
      </c>
      <c r="B4904" s="961" t="s">
        <v>8305</v>
      </c>
      <c r="C4904" s="957" t="s">
        <v>3283</v>
      </c>
      <c r="D4904" s="1833" t="s">
        <v>1688</v>
      </c>
      <c r="E4904" s="672" t="s">
        <v>1689</v>
      </c>
      <c r="F4904" s="856"/>
      <c r="G4904" s="961"/>
      <c r="H4904" s="961"/>
      <c r="I4904" s="672"/>
      <c r="J4904" s="1"/>
    </row>
    <row r="4905" spans="1:10" ht="12.75" customHeight="1">
      <c r="A4905" s="672" t="s">
        <v>8306</v>
      </c>
      <c r="B4905" s="961" t="s">
        <v>8307</v>
      </c>
      <c r="C4905" s="957" t="s">
        <v>3283</v>
      </c>
      <c r="D4905" s="1833" t="s">
        <v>1688</v>
      </c>
      <c r="E4905" s="672" t="s">
        <v>1689</v>
      </c>
      <c r="F4905" s="856"/>
      <c r="G4905" s="961"/>
      <c r="H4905" s="961"/>
      <c r="I4905" s="672"/>
      <c r="J4905" s="1"/>
    </row>
    <row r="4906" spans="1:10" ht="12.75" customHeight="1">
      <c r="A4906" s="672" t="s">
        <v>8308</v>
      </c>
      <c r="B4906" s="961" t="s">
        <v>8309</v>
      </c>
      <c r="C4906" s="957" t="s">
        <v>3283</v>
      </c>
      <c r="D4906" s="1833" t="s">
        <v>1688</v>
      </c>
      <c r="E4906" s="672" t="s">
        <v>1689</v>
      </c>
      <c r="F4906" s="856" t="s">
        <v>1027</v>
      </c>
      <c r="G4906" s="961"/>
      <c r="H4906" s="961" t="s">
        <v>8310</v>
      </c>
      <c r="I4906" s="672" t="s">
        <v>1021</v>
      </c>
      <c r="J4906" s="1"/>
    </row>
    <row r="4907" spans="1:10" ht="12.75" customHeight="1">
      <c r="A4907" s="672" t="s">
        <v>8311</v>
      </c>
      <c r="B4907" s="961" t="s">
        <v>8312</v>
      </c>
      <c r="C4907" s="957" t="s">
        <v>3409</v>
      </c>
      <c r="D4907" s="1833" t="s">
        <v>1688</v>
      </c>
      <c r="E4907" s="672" t="s">
        <v>1689</v>
      </c>
      <c r="F4907" s="856" t="s">
        <v>8314</v>
      </c>
      <c r="G4907" s="961" t="s">
        <v>80</v>
      </c>
      <c r="H4907" s="961" t="s">
        <v>1023</v>
      </c>
      <c r="I4907" s="672" t="s">
        <v>37</v>
      </c>
      <c r="J4907" s="1"/>
    </row>
    <row r="4908" spans="1:10" ht="12.75" customHeight="1">
      <c r="A4908" s="672" t="s">
        <v>8316</v>
      </c>
      <c r="B4908" s="961" t="s">
        <v>8317</v>
      </c>
      <c r="C4908" s="957" t="s">
        <v>3283</v>
      </c>
      <c r="D4908" s="1833" t="s">
        <v>1688</v>
      </c>
      <c r="E4908" s="672" t="s">
        <v>1689</v>
      </c>
      <c r="F4908" s="856"/>
      <c r="G4908" s="961"/>
      <c r="H4908" s="961"/>
      <c r="I4908" s="672"/>
      <c r="J4908" s="1"/>
    </row>
    <row r="4909" spans="1:10" ht="12.75" customHeight="1">
      <c r="A4909" s="672" t="s">
        <v>8320</v>
      </c>
      <c r="B4909" s="961" t="s">
        <v>8321</v>
      </c>
      <c r="C4909" s="957" t="s">
        <v>3283</v>
      </c>
      <c r="D4909" s="1833" t="s">
        <v>1688</v>
      </c>
      <c r="E4909" s="672" t="s">
        <v>1689</v>
      </c>
      <c r="F4909" s="856" t="s">
        <v>8303</v>
      </c>
      <c r="G4909" s="961" t="s">
        <v>303</v>
      </c>
      <c r="H4909" s="961" t="s">
        <v>1023</v>
      </c>
      <c r="I4909" s="672" t="s">
        <v>37</v>
      </c>
      <c r="J4909" s="1"/>
    </row>
    <row r="4910" spans="1:10" ht="12.75" customHeight="1">
      <c r="A4910" s="672" t="s">
        <v>3092</v>
      </c>
      <c r="B4910" s="961" t="s">
        <v>2337</v>
      </c>
      <c r="C4910" s="957" t="s">
        <v>3973</v>
      </c>
      <c r="D4910" s="1833" t="s">
        <v>1688</v>
      </c>
      <c r="E4910" s="672" t="s">
        <v>1689</v>
      </c>
      <c r="F4910" s="856" t="s">
        <v>1056</v>
      </c>
      <c r="G4910" s="961" t="s">
        <v>303</v>
      </c>
      <c r="H4910" s="961" t="s">
        <v>498</v>
      </c>
      <c r="I4910" s="672" t="s">
        <v>29</v>
      </c>
      <c r="J4910" s="1"/>
    </row>
    <row r="4911" spans="1:10" ht="12.75" customHeight="1">
      <c r="A4911" s="381" t="s">
        <v>1638</v>
      </c>
      <c r="B4911" s="2245">
        <v>3</v>
      </c>
      <c r="C4911" s="2080"/>
      <c r="D4911" s="2080"/>
      <c r="E4911" s="2080"/>
      <c r="F4911" s="2080"/>
      <c r="G4911" s="2080"/>
      <c r="H4911" s="2080"/>
      <c r="I4911" s="2081"/>
      <c r="J4911" s="1"/>
    </row>
    <row r="4912" spans="1:10" ht="12.75" customHeight="1">
      <c r="A4912" s="672" t="s">
        <v>1760</v>
      </c>
      <c r="B4912" s="961" t="s">
        <v>3357</v>
      </c>
      <c r="C4912" s="957" t="s">
        <v>3283</v>
      </c>
      <c r="D4912" s="1833" t="s">
        <v>1688</v>
      </c>
      <c r="E4912" s="672" t="s">
        <v>1705</v>
      </c>
      <c r="F4912" s="856"/>
      <c r="G4912" s="961"/>
      <c r="H4912" s="961"/>
      <c r="I4912" s="672"/>
      <c r="J4912" s="1"/>
    </row>
    <row r="4913" spans="1:10" ht="12.75" customHeight="1">
      <c r="A4913" s="672" t="s">
        <v>1758</v>
      </c>
      <c r="B4913" s="961" t="s">
        <v>88</v>
      </c>
      <c r="C4913" s="957" t="s">
        <v>3283</v>
      </c>
      <c r="D4913" s="1833" t="s">
        <v>1688</v>
      </c>
      <c r="E4913" s="672" t="s">
        <v>1705</v>
      </c>
      <c r="F4913" s="856"/>
      <c r="G4913" s="961"/>
      <c r="H4913" s="961"/>
      <c r="I4913" s="672"/>
      <c r="J4913" s="1"/>
    </row>
    <row r="4914" spans="1:10" ht="12.75" customHeight="1">
      <c r="A4914" s="672" t="s">
        <v>8326</v>
      </c>
      <c r="B4914" s="961" t="s">
        <v>8327</v>
      </c>
      <c r="C4914" s="957" t="s">
        <v>3475</v>
      </c>
      <c r="D4914" s="1833" t="s">
        <v>1688</v>
      </c>
      <c r="E4914" s="672" t="s">
        <v>1689</v>
      </c>
      <c r="F4914" s="856" t="s">
        <v>1025</v>
      </c>
      <c r="G4914" s="961" t="s">
        <v>303</v>
      </c>
      <c r="H4914" s="961" t="s">
        <v>1023</v>
      </c>
      <c r="I4914" s="672" t="s">
        <v>37</v>
      </c>
      <c r="J4914" s="1"/>
    </row>
    <row r="4915" spans="1:10" ht="12.75" customHeight="1">
      <c r="A4915" s="672" t="s">
        <v>8329</v>
      </c>
      <c r="B4915" s="961" t="s">
        <v>8330</v>
      </c>
      <c r="C4915" s="957" t="s">
        <v>3283</v>
      </c>
      <c r="D4915" s="1833" t="s">
        <v>1688</v>
      </c>
      <c r="E4915" s="672" t="s">
        <v>1689</v>
      </c>
      <c r="F4915" s="856" t="s">
        <v>1025</v>
      </c>
      <c r="G4915" s="961" t="s">
        <v>303</v>
      </c>
      <c r="H4915" s="961" t="s">
        <v>1023</v>
      </c>
      <c r="I4915" s="672" t="s">
        <v>37</v>
      </c>
      <c r="J4915" s="1"/>
    </row>
    <row r="4916" spans="1:10" ht="12.75" customHeight="1">
      <c r="A4916" s="672" t="s">
        <v>8331</v>
      </c>
      <c r="B4916" s="961" t="s">
        <v>8332</v>
      </c>
      <c r="C4916" s="957" t="s">
        <v>3283</v>
      </c>
      <c r="D4916" s="1833" t="s">
        <v>1688</v>
      </c>
      <c r="E4916" s="672" t="s">
        <v>1689</v>
      </c>
      <c r="F4916" s="856" t="s">
        <v>8303</v>
      </c>
      <c r="G4916" s="961" t="s">
        <v>303</v>
      </c>
      <c r="H4916" s="961" t="s">
        <v>1023</v>
      </c>
      <c r="I4916" s="672" t="s">
        <v>37</v>
      </c>
      <c r="J4916" s="1"/>
    </row>
    <row r="4917" spans="1:10" ht="12.75" customHeight="1">
      <c r="A4917" s="672" t="s">
        <v>8334</v>
      </c>
      <c r="B4917" s="961" t="s">
        <v>8335</v>
      </c>
      <c r="C4917" s="957" t="s">
        <v>3283</v>
      </c>
      <c r="D4917" s="1833" t="s">
        <v>1688</v>
      </c>
      <c r="E4917" s="672" t="s">
        <v>1689</v>
      </c>
      <c r="F4917" s="856" t="s">
        <v>8303</v>
      </c>
      <c r="G4917" s="961" t="s">
        <v>303</v>
      </c>
      <c r="H4917" s="961" t="s">
        <v>1023</v>
      </c>
      <c r="I4917" s="672" t="s">
        <v>37</v>
      </c>
      <c r="J4917" s="1"/>
    </row>
    <row r="4918" spans="1:10" ht="12.75" customHeight="1">
      <c r="A4918" s="672" t="s">
        <v>8336</v>
      </c>
      <c r="B4918" s="961" t="s">
        <v>4288</v>
      </c>
      <c r="C4918" s="957" t="s">
        <v>3283</v>
      </c>
      <c r="D4918" s="1833" t="s">
        <v>1688</v>
      </c>
      <c r="E4918" s="672" t="s">
        <v>1689</v>
      </c>
      <c r="F4918" s="856"/>
      <c r="G4918" s="961"/>
      <c r="H4918" s="961"/>
      <c r="I4918" s="672"/>
      <c r="J4918" s="1"/>
    </row>
    <row r="4919" spans="1:10" ht="12.75" customHeight="1">
      <c r="A4919" s="672" t="s">
        <v>8338</v>
      </c>
      <c r="B4919" s="961" t="s">
        <v>8339</v>
      </c>
      <c r="C4919" s="957" t="s">
        <v>4213</v>
      </c>
      <c r="D4919" s="1833" t="s">
        <v>1688</v>
      </c>
      <c r="E4919" s="672" t="s">
        <v>1689</v>
      </c>
      <c r="F4919" s="856" t="s">
        <v>8341</v>
      </c>
      <c r="G4919" s="961" t="s">
        <v>303</v>
      </c>
      <c r="H4919" s="961" t="s">
        <v>498</v>
      </c>
      <c r="I4919" s="672" t="s">
        <v>29</v>
      </c>
      <c r="J4919" s="1"/>
    </row>
    <row r="4920" spans="1:10" ht="12.75" customHeight="1">
      <c r="A4920" s="672" t="s">
        <v>8342</v>
      </c>
      <c r="B4920" s="961" t="s">
        <v>8343</v>
      </c>
      <c r="C4920" s="957" t="s">
        <v>3409</v>
      </c>
      <c r="D4920" s="1833" t="s">
        <v>1817</v>
      </c>
      <c r="E4920" s="672" t="s">
        <v>1689</v>
      </c>
      <c r="F4920" s="856" t="s">
        <v>8303</v>
      </c>
      <c r="G4920" s="961" t="s">
        <v>303</v>
      </c>
      <c r="H4920" s="961" t="s">
        <v>1023</v>
      </c>
      <c r="I4920" s="672" t="s">
        <v>37</v>
      </c>
      <c r="J4920" s="1"/>
    </row>
    <row r="4921" spans="1:10" ht="12.75" customHeight="1">
      <c r="A4921" s="672" t="s">
        <v>8345</v>
      </c>
      <c r="B4921" s="961" t="s">
        <v>2315</v>
      </c>
      <c r="C4921" s="957" t="s">
        <v>3409</v>
      </c>
      <c r="D4921" s="1833" t="s">
        <v>1817</v>
      </c>
      <c r="E4921" s="672" t="s">
        <v>1689</v>
      </c>
      <c r="F4921" s="856" t="s">
        <v>1026</v>
      </c>
      <c r="G4921" s="961" t="s">
        <v>303</v>
      </c>
      <c r="H4921" s="961" t="s">
        <v>1023</v>
      </c>
      <c r="I4921" s="672" t="s">
        <v>37</v>
      </c>
      <c r="J4921" s="1"/>
    </row>
    <row r="4922" spans="1:10" ht="12.75" customHeight="1">
      <c r="A4922" s="381" t="s">
        <v>1638</v>
      </c>
      <c r="B4922" s="2245">
        <v>4</v>
      </c>
      <c r="C4922" s="2080"/>
      <c r="D4922" s="2080"/>
      <c r="E4922" s="2080"/>
      <c r="F4922" s="2080"/>
      <c r="G4922" s="2080"/>
      <c r="H4922" s="2080"/>
      <c r="I4922" s="2081"/>
      <c r="J4922" s="1"/>
    </row>
    <row r="4923" spans="1:10" ht="12.75" customHeight="1">
      <c r="A4923" s="672" t="s">
        <v>1994</v>
      </c>
      <c r="B4923" s="961" t="s">
        <v>1803</v>
      </c>
      <c r="C4923" s="957" t="s">
        <v>3358</v>
      </c>
      <c r="D4923" s="1833" t="s">
        <v>1688</v>
      </c>
      <c r="E4923" s="672" t="s">
        <v>1705</v>
      </c>
      <c r="F4923" s="856"/>
      <c r="G4923" s="961"/>
      <c r="H4923" s="961"/>
      <c r="I4923" s="672"/>
      <c r="J4923" s="1"/>
    </row>
    <row r="4924" spans="1:10" ht="12.75" customHeight="1">
      <c r="A4924" s="672" t="s">
        <v>1796</v>
      </c>
      <c r="B4924" s="961" t="s">
        <v>5570</v>
      </c>
      <c r="C4924" s="957" t="s">
        <v>3358</v>
      </c>
      <c r="D4924" s="1833" t="s">
        <v>1688</v>
      </c>
      <c r="E4924" s="672" t="s">
        <v>1705</v>
      </c>
      <c r="F4924" s="856"/>
      <c r="G4924" s="961"/>
      <c r="H4924" s="961"/>
      <c r="I4924" s="672"/>
      <c r="J4924" s="1"/>
    </row>
    <row r="4925" spans="1:10" ht="12.75" customHeight="1">
      <c r="A4925" s="672" t="s">
        <v>1793</v>
      </c>
      <c r="B4925" s="961" t="s">
        <v>1794</v>
      </c>
      <c r="C4925" s="957" t="s">
        <v>3358</v>
      </c>
      <c r="D4925" s="1833" t="s">
        <v>1688</v>
      </c>
      <c r="E4925" s="672" t="s">
        <v>1705</v>
      </c>
      <c r="F4925" s="856"/>
      <c r="G4925" s="961"/>
      <c r="H4925" s="961"/>
      <c r="I4925" s="672"/>
      <c r="J4925" s="1"/>
    </row>
    <row r="4926" spans="1:10" ht="12.75" customHeight="1">
      <c r="A4926" s="672" t="s">
        <v>8347</v>
      </c>
      <c r="B4926" s="961" t="s">
        <v>8348</v>
      </c>
      <c r="C4926" s="957" t="s">
        <v>3409</v>
      </c>
      <c r="D4926" s="1833" t="s">
        <v>1688</v>
      </c>
      <c r="E4926" s="672" t="s">
        <v>1689</v>
      </c>
      <c r="F4926" s="856" t="s">
        <v>1026</v>
      </c>
      <c r="G4926" s="961" t="s">
        <v>303</v>
      </c>
      <c r="H4926" s="961" t="s">
        <v>1023</v>
      </c>
      <c r="I4926" s="672" t="s">
        <v>37</v>
      </c>
      <c r="J4926" s="1"/>
    </row>
    <row r="4927" spans="1:10" ht="12.75" customHeight="1">
      <c r="A4927" s="672" t="s">
        <v>8349</v>
      </c>
      <c r="B4927" s="961" t="s">
        <v>8351</v>
      </c>
      <c r="C4927" s="957" t="s">
        <v>3409</v>
      </c>
      <c r="D4927" s="1833" t="s">
        <v>1688</v>
      </c>
      <c r="E4927" s="672" t="s">
        <v>1689</v>
      </c>
      <c r="F4927" s="856" t="s">
        <v>8303</v>
      </c>
      <c r="G4927" s="961" t="s">
        <v>303</v>
      </c>
      <c r="H4927" s="961" t="s">
        <v>1023</v>
      </c>
      <c r="I4927" s="672" t="s">
        <v>37</v>
      </c>
      <c r="J4927" s="1"/>
    </row>
    <row r="4928" spans="1:10" ht="12.75" customHeight="1">
      <c r="A4928" s="672" t="s">
        <v>8352</v>
      </c>
      <c r="B4928" s="961" t="s">
        <v>8353</v>
      </c>
      <c r="C4928" s="957" t="s">
        <v>3283</v>
      </c>
      <c r="D4928" s="1833" t="s">
        <v>1688</v>
      </c>
      <c r="E4928" s="672" t="s">
        <v>1689</v>
      </c>
      <c r="F4928" s="856" t="s">
        <v>1027</v>
      </c>
      <c r="G4928" s="961"/>
      <c r="H4928" s="961" t="s">
        <v>8310</v>
      </c>
      <c r="I4928" s="672" t="s">
        <v>1021</v>
      </c>
      <c r="J4928" s="1"/>
    </row>
    <row r="4929" spans="1:10" ht="12.75" customHeight="1">
      <c r="A4929" s="672" t="s">
        <v>8354</v>
      </c>
      <c r="B4929" s="961" t="s">
        <v>8355</v>
      </c>
      <c r="C4929" s="957" t="s">
        <v>8252</v>
      </c>
      <c r="D4929" s="1833" t="s">
        <v>1688</v>
      </c>
      <c r="E4929" s="672" t="s">
        <v>1689</v>
      </c>
      <c r="F4929" s="856" t="s">
        <v>1056</v>
      </c>
      <c r="G4929" s="961" t="s">
        <v>303</v>
      </c>
      <c r="H4929" s="961" t="s">
        <v>498</v>
      </c>
      <c r="I4929" s="672" t="s">
        <v>29</v>
      </c>
      <c r="J4929" s="1"/>
    </row>
    <row r="4930" spans="1:10" ht="12.75" customHeight="1">
      <c r="A4930" s="672" t="s">
        <v>8356</v>
      </c>
      <c r="B4930" s="961" t="s">
        <v>8357</v>
      </c>
      <c r="C4930" s="957" t="s">
        <v>3409</v>
      </c>
      <c r="D4930" s="1833" t="s">
        <v>1817</v>
      </c>
      <c r="E4930" s="672" t="s">
        <v>1689</v>
      </c>
      <c r="F4930" s="856"/>
      <c r="G4930" s="961"/>
      <c r="H4930" s="961"/>
      <c r="I4930" s="672"/>
      <c r="J4930" s="1"/>
    </row>
    <row r="4931" spans="1:10" ht="12.75" customHeight="1">
      <c r="A4931" s="672" t="s">
        <v>8359</v>
      </c>
      <c r="B4931" s="961" t="s">
        <v>8360</v>
      </c>
      <c r="C4931" s="957" t="s">
        <v>3409</v>
      </c>
      <c r="D4931" s="1833" t="s">
        <v>1817</v>
      </c>
      <c r="E4931" s="672" t="s">
        <v>1689</v>
      </c>
      <c r="F4931" s="856" t="s">
        <v>1025</v>
      </c>
      <c r="G4931" s="961" t="s">
        <v>303</v>
      </c>
      <c r="H4931" s="961" t="s">
        <v>1023</v>
      </c>
      <c r="I4931" s="672" t="s">
        <v>37</v>
      </c>
      <c r="J4931" s="1"/>
    </row>
    <row r="4932" spans="1:10" ht="12.75" customHeight="1">
      <c r="A4932" s="604" t="s">
        <v>8273</v>
      </c>
      <c r="B4932" s="600" t="s">
        <v>8274</v>
      </c>
      <c r="C4932" s="1661" t="s">
        <v>3339</v>
      </c>
      <c r="D4932" s="1650" t="s">
        <v>1688</v>
      </c>
      <c r="E4932" s="604" t="s">
        <v>1689</v>
      </c>
      <c r="F4932" s="1658"/>
      <c r="G4932" s="600"/>
      <c r="H4932" s="600"/>
      <c r="I4932" s="604"/>
      <c r="J4932" s="1"/>
    </row>
    <row r="4933" spans="1:10" ht="12.75" customHeight="1">
      <c r="A4933" s="604" t="s">
        <v>8275</v>
      </c>
      <c r="B4933" s="600" t="s">
        <v>3187</v>
      </c>
      <c r="C4933" s="604" t="s">
        <v>3339</v>
      </c>
      <c r="D4933" s="1650" t="s">
        <v>1688</v>
      </c>
      <c r="E4933" s="604" t="s">
        <v>1689</v>
      </c>
      <c r="F4933" s="1658"/>
      <c r="G4933" s="600"/>
      <c r="H4933" s="600"/>
      <c r="I4933" s="604"/>
      <c r="J4933" s="1"/>
    </row>
    <row r="4934" spans="1:10" ht="12.75" customHeight="1">
      <c r="A4934" s="381" t="s">
        <v>18</v>
      </c>
      <c r="B4934" s="2245" t="s">
        <v>1396</v>
      </c>
      <c r="C4934" s="2080"/>
      <c r="D4934" s="2080"/>
      <c r="E4934" s="2080"/>
      <c r="F4934" s="2080"/>
      <c r="G4934" s="2080"/>
      <c r="H4934" s="2080"/>
      <c r="I4934" s="2081"/>
      <c r="J4934" s="1"/>
    </row>
    <row r="4935" spans="1:10" ht="12.75" customHeight="1">
      <c r="A4935" s="381" t="s">
        <v>1638</v>
      </c>
      <c r="B4935" s="2245">
        <v>1</v>
      </c>
      <c r="C4935" s="2080"/>
      <c r="D4935" s="2080"/>
      <c r="E4935" s="2080"/>
      <c r="F4935" s="2080"/>
      <c r="G4935" s="2080"/>
      <c r="H4935" s="2080"/>
      <c r="I4935" s="2081"/>
      <c r="J4935" s="1"/>
    </row>
    <row r="4936" spans="1:10" ht="12.75" customHeight="1">
      <c r="A4936" s="2278" t="s">
        <v>1641</v>
      </c>
      <c r="B4936" s="2080"/>
      <c r="C4936" s="2080"/>
      <c r="D4936" s="2080"/>
      <c r="E4936" s="2081"/>
      <c r="F4936" s="2258" t="s">
        <v>5893</v>
      </c>
      <c r="G4936" s="2080"/>
      <c r="H4936" s="2080"/>
      <c r="I4936" s="2081"/>
      <c r="J4936" s="1"/>
    </row>
    <row r="4937" spans="1:10" ht="38.25" customHeight="1">
      <c r="A4937" s="2278" t="s">
        <v>1643</v>
      </c>
      <c r="B4937" s="2081"/>
      <c r="C4937" s="1775" t="s">
        <v>5894</v>
      </c>
      <c r="D4937" s="1814" t="s">
        <v>1646</v>
      </c>
      <c r="E4937" s="1775" t="s">
        <v>5895</v>
      </c>
      <c r="F4937" s="1815" t="s">
        <v>1649</v>
      </c>
      <c r="G4937" s="1486" t="s">
        <v>1665</v>
      </c>
      <c r="H4937" s="1486" t="s">
        <v>1666</v>
      </c>
      <c r="I4937" s="1775" t="s">
        <v>5897</v>
      </c>
      <c r="J4937" s="1"/>
    </row>
    <row r="4938" spans="1:10" ht="12.75" customHeight="1">
      <c r="A4938" s="672" t="s">
        <v>8200</v>
      </c>
      <c r="B4938" s="961" t="s">
        <v>3313</v>
      </c>
      <c r="C4938" s="957" t="s">
        <v>3409</v>
      </c>
      <c r="D4938" s="1833" t="s">
        <v>1688</v>
      </c>
      <c r="E4938" s="672" t="s">
        <v>1705</v>
      </c>
      <c r="F4938" s="856"/>
      <c r="G4938" s="961"/>
      <c r="H4938" s="961"/>
      <c r="I4938" s="672"/>
      <c r="J4938" s="1"/>
    </row>
    <row r="4939" spans="1:10" ht="12.75" customHeight="1">
      <c r="A4939" s="672" t="s">
        <v>8201</v>
      </c>
      <c r="B4939" s="961" t="s">
        <v>4911</v>
      </c>
      <c r="C4939" s="957" t="s">
        <v>3409</v>
      </c>
      <c r="D4939" s="1833" t="s">
        <v>1688</v>
      </c>
      <c r="E4939" s="672" t="s">
        <v>1705</v>
      </c>
      <c r="F4939" s="856"/>
      <c r="G4939" s="961"/>
      <c r="H4939" s="961"/>
      <c r="I4939" s="672"/>
      <c r="J4939" s="1"/>
    </row>
    <row r="4940" spans="1:10" ht="12.75" customHeight="1">
      <c r="A4940" s="672" t="s">
        <v>8202</v>
      </c>
      <c r="B4940" s="961" t="s">
        <v>3315</v>
      </c>
      <c r="C4940" s="957" t="s">
        <v>3283</v>
      </c>
      <c r="D4940" s="1833" t="s">
        <v>1688</v>
      </c>
      <c r="E4940" s="672" t="s">
        <v>1705</v>
      </c>
      <c r="F4940" s="856"/>
      <c r="G4940" s="961"/>
      <c r="H4940" s="961"/>
      <c r="I4940" s="672"/>
      <c r="J4940" s="1"/>
    </row>
    <row r="4941" spans="1:10" ht="12.75" customHeight="1">
      <c r="A4941" s="672" t="s">
        <v>1711</v>
      </c>
      <c r="B4941" s="961" t="s">
        <v>8203</v>
      </c>
      <c r="C4941" s="957" t="s">
        <v>3317</v>
      </c>
      <c r="D4941" s="1833" t="s">
        <v>1688</v>
      </c>
      <c r="E4941" s="672" t="s">
        <v>1705</v>
      </c>
      <c r="F4941" s="856"/>
      <c r="G4941" s="961"/>
      <c r="H4941" s="961"/>
      <c r="I4941" s="672"/>
      <c r="J4941" s="1"/>
    </row>
    <row r="4942" spans="1:10" ht="12.75" customHeight="1">
      <c r="A4942" s="672" t="s">
        <v>3943</v>
      </c>
      <c r="B4942" s="961" t="s">
        <v>1740</v>
      </c>
      <c r="C4942" s="957" t="s">
        <v>3475</v>
      </c>
      <c r="D4942" s="1833" t="s">
        <v>1688</v>
      </c>
      <c r="E4942" s="672" t="s">
        <v>1705</v>
      </c>
      <c r="F4942" s="856"/>
      <c r="G4942" s="961"/>
      <c r="H4942" s="961"/>
      <c r="I4942" s="672"/>
      <c r="J4942" s="1"/>
    </row>
    <row r="4943" spans="1:10" ht="12.75" customHeight="1">
      <c r="A4943" s="672" t="s">
        <v>1708</v>
      </c>
      <c r="B4943" s="961" t="s">
        <v>657</v>
      </c>
      <c r="C4943" s="957" t="s">
        <v>3283</v>
      </c>
      <c r="D4943" s="1833" t="s">
        <v>1688</v>
      </c>
      <c r="E4943" s="672" t="s">
        <v>1705</v>
      </c>
      <c r="F4943" s="856"/>
      <c r="G4943" s="961"/>
      <c r="H4943" s="961"/>
      <c r="I4943" s="672"/>
      <c r="J4943" s="1"/>
    </row>
    <row r="4944" spans="1:10" ht="12.75" customHeight="1">
      <c r="A4944" s="672" t="s">
        <v>8369</v>
      </c>
      <c r="B4944" s="961" t="s">
        <v>5360</v>
      </c>
      <c r="C4944" s="957" t="s">
        <v>3283</v>
      </c>
      <c r="D4944" s="1833" t="s">
        <v>1688</v>
      </c>
      <c r="E4944" s="672" t="s">
        <v>1689</v>
      </c>
      <c r="F4944" s="856" t="s">
        <v>1044</v>
      </c>
      <c r="G4944" s="961" t="s">
        <v>420</v>
      </c>
      <c r="H4944" s="961" t="s">
        <v>8207</v>
      </c>
      <c r="I4944" s="672" t="s">
        <v>40</v>
      </c>
      <c r="J4944" s="1"/>
    </row>
    <row r="4945" spans="1:10" ht="12.75" customHeight="1">
      <c r="A4945" s="672" t="s">
        <v>8370</v>
      </c>
      <c r="B4945" s="961" t="s">
        <v>8371</v>
      </c>
      <c r="C4945" s="957" t="s">
        <v>3475</v>
      </c>
      <c r="D4945" s="1833" t="s">
        <v>1688</v>
      </c>
      <c r="E4945" s="672" t="s">
        <v>1689</v>
      </c>
      <c r="F4945" s="856" t="s">
        <v>1033</v>
      </c>
      <c r="G4945" s="961" t="s">
        <v>1032</v>
      </c>
      <c r="H4945" s="961" t="s">
        <v>8372</v>
      </c>
      <c r="I4945" s="672" t="s">
        <v>29</v>
      </c>
      <c r="J4945" s="1"/>
    </row>
    <row r="4946" spans="1:10" ht="12.75" customHeight="1">
      <c r="A4946" s="672" t="s">
        <v>8374</v>
      </c>
      <c r="B4946" s="961" t="s">
        <v>8375</v>
      </c>
      <c r="C4946" s="957" t="s">
        <v>3475</v>
      </c>
      <c r="D4946" s="1833" t="s">
        <v>1688</v>
      </c>
      <c r="E4946" s="672" t="s">
        <v>1689</v>
      </c>
      <c r="F4946" s="856" t="s">
        <v>1029</v>
      </c>
      <c r="G4946" s="961" t="s">
        <v>80</v>
      </c>
      <c r="H4946" s="961" t="s">
        <v>8372</v>
      </c>
      <c r="I4946" s="672" t="s">
        <v>37</v>
      </c>
      <c r="J4946" s="1"/>
    </row>
    <row r="4947" spans="1:10" ht="12.75" customHeight="1">
      <c r="A4947" s="672" t="s">
        <v>8376</v>
      </c>
      <c r="B4947" s="961" t="s">
        <v>8377</v>
      </c>
      <c r="C4947" s="957" t="s">
        <v>3283</v>
      </c>
      <c r="D4947" s="1833" t="s">
        <v>1688</v>
      </c>
      <c r="E4947" s="672" t="s">
        <v>1689</v>
      </c>
      <c r="F4947" s="856" t="s">
        <v>1035</v>
      </c>
      <c r="G4947" s="961" t="s">
        <v>303</v>
      </c>
      <c r="H4947" s="961" t="s">
        <v>8372</v>
      </c>
      <c r="I4947" s="672" t="s">
        <v>37</v>
      </c>
      <c r="J4947" s="1"/>
    </row>
    <row r="4948" spans="1:10" ht="12.75" customHeight="1">
      <c r="A4948" s="672" t="s">
        <v>8378</v>
      </c>
      <c r="B4948" s="961" t="s">
        <v>8379</v>
      </c>
      <c r="C4948" s="957" t="s">
        <v>3475</v>
      </c>
      <c r="D4948" s="1833" t="s">
        <v>1688</v>
      </c>
      <c r="E4948" s="672" t="s">
        <v>1689</v>
      </c>
      <c r="F4948" s="856" t="s">
        <v>1033</v>
      </c>
      <c r="G4948" s="961" t="s">
        <v>1032</v>
      </c>
      <c r="H4948" s="961" t="s">
        <v>8372</v>
      </c>
      <c r="I4948" s="672" t="s">
        <v>29</v>
      </c>
      <c r="J4948" s="1"/>
    </row>
    <row r="4949" spans="1:10" ht="12.75" customHeight="1">
      <c r="A4949" s="672" t="s">
        <v>8380</v>
      </c>
      <c r="B4949" s="961" t="s">
        <v>8381</v>
      </c>
      <c r="C4949" s="957" t="s">
        <v>3283</v>
      </c>
      <c r="D4949" s="1833" t="s">
        <v>1688</v>
      </c>
      <c r="E4949" s="672" t="s">
        <v>1689</v>
      </c>
      <c r="F4949" s="856" t="s">
        <v>1035</v>
      </c>
      <c r="G4949" s="961" t="s">
        <v>303</v>
      </c>
      <c r="H4949" s="961" t="s">
        <v>8372</v>
      </c>
      <c r="I4949" s="672" t="s">
        <v>37</v>
      </c>
      <c r="J4949" s="1"/>
    </row>
    <row r="4950" spans="1:10" ht="12.75" customHeight="1">
      <c r="A4950" s="381" t="s">
        <v>1638</v>
      </c>
      <c r="B4950" s="2245">
        <v>2</v>
      </c>
      <c r="C4950" s="2080"/>
      <c r="D4950" s="2080"/>
      <c r="E4950" s="2080"/>
      <c r="F4950" s="2080"/>
      <c r="G4950" s="2080"/>
      <c r="H4950" s="2080"/>
      <c r="I4950" s="2081"/>
      <c r="J4950" s="1"/>
    </row>
    <row r="4951" spans="1:10" ht="12.75" customHeight="1">
      <c r="A4951" s="672" t="s">
        <v>1741</v>
      </c>
      <c r="B4951" s="961" t="s">
        <v>8203</v>
      </c>
      <c r="C4951" s="957" t="s">
        <v>3317</v>
      </c>
      <c r="D4951" s="1833" t="s">
        <v>1688</v>
      </c>
      <c r="E4951" s="672" t="s">
        <v>1705</v>
      </c>
      <c r="F4951" s="856"/>
      <c r="G4951" s="961"/>
      <c r="H4951" s="961"/>
      <c r="I4951" s="672"/>
      <c r="J4951" s="1"/>
    </row>
    <row r="4952" spans="1:10" ht="12.75" customHeight="1">
      <c r="A4952" s="672" t="s">
        <v>1736</v>
      </c>
      <c r="B4952" s="961" t="s">
        <v>2272</v>
      </c>
      <c r="C4952" s="957" t="s">
        <v>3283</v>
      </c>
      <c r="D4952" s="1833" t="s">
        <v>1688</v>
      </c>
      <c r="E4952" s="672" t="s">
        <v>1705</v>
      </c>
      <c r="F4952" s="856"/>
      <c r="G4952" s="961"/>
      <c r="H4952" s="961"/>
      <c r="I4952" s="672"/>
      <c r="J4952" s="1"/>
    </row>
    <row r="4953" spans="1:10" ht="12.75" customHeight="1">
      <c r="A4953" s="672" t="s">
        <v>8382</v>
      </c>
      <c r="B4953" s="961" t="s">
        <v>8383</v>
      </c>
      <c r="C4953" s="957" t="s">
        <v>3283</v>
      </c>
      <c r="D4953" s="1833" t="s">
        <v>1688</v>
      </c>
      <c r="E4953" s="672" t="s">
        <v>1689</v>
      </c>
      <c r="F4953" s="856" t="s">
        <v>1034</v>
      </c>
      <c r="G4953" s="961" t="s">
        <v>420</v>
      </c>
      <c r="H4953" s="961" t="s">
        <v>8372</v>
      </c>
      <c r="I4953" s="672" t="s">
        <v>29</v>
      </c>
      <c r="J4953" s="1"/>
    </row>
    <row r="4954" spans="1:10" ht="12.75" customHeight="1">
      <c r="A4954" s="672" t="s">
        <v>8385</v>
      </c>
      <c r="B4954" s="961" t="s">
        <v>8386</v>
      </c>
      <c r="C4954" s="957" t="s">
        <v>3475</v>
      </c>
      <c r="D4954" s="1833" t="s">
        <v>1688</v>
      </c>
      <c r="E4954" s="672" t="s">
        <v>1689</v>
      </c>
      <c r="F4954" s="856" t="s">
        <v>1036</v>
      </c>
      <c r="G4954" s="961" t="s">
        <v>303</v>
      </c>
      <c r="H4954" s="961" t="s">
        <v>8372</v>
      </c>
      <c r="I4954" s="672" t="s">
        <v>37</v>
      </c>
      <c r="J4954" s="1"/>
    </row>
    <row r="4955" spans="1:10" ht="12.75" customHeight="1">
      <c r="A4955" s="672" t="s">
        <v>8387</v>
      </c>
      <c r="B4955" s="961" t="s">
        <v>8388</v>
      </c>
      <c r="C4955" s="957" t="s">
        <v>3347</v>
      </c>
      <c r="D4955" s="1833" t="s">
        <v>1688</v>
      </c>
      <c r="E4955" s="672" t="s">
        <v>1689</v>
      </c>
      <c r="F4955" s="856" t="s">
        <v>1033</v>
      </c>
      <c r="G4955" s="961" t="s">
        <v>1032</v>
      </c>
      <c r="H4955" s="961" t="s">
        <v>8372</v>
      </c>
      <c r="I4955" s="672" t="s">
        <v>29</v>
      </c>
      <c r="J4955" s="1"/>
    </row>
    <row r="4956" spans="1:10" ht="12.75" customHeight="1">
      <c r="A4956" s="672" t="s">
        <v>8389</v>
      </c>
      <c r="B4956" s="961" t="s">
        <v>8390</v>
      </c>
      <c r="C4956" s="957" t="s">
        <v>3475</v>
      </c>
      <c r="D4956" s="1833" t="s">
        <v>1688</v>
      </c>
      <c r="E4956" s="672" t="s">
        <v>1689</v>
      </c>
      <c r="F4956" s="856" t="s">
        <v>1034</v>
      </c>
      <c r="G4956" s="961" t="s">
        <v>420</v>
      </c>
      <c r="H4956" s="961" t="s">
        <v>8372</v>
      </c>
      <c r="I4956" s="672" t="s">
        <v>29</v>
      </c>
      <c r="J4956" s="1"/>
    </row>
    <row r="4957" spans="1:10" ht="12.75" customHeight="1">
      <c r="A4957" s="672" t="s">
        <v>8391</v>
      </c>
      <c r="B4957" s="961" t="s">
        <v>8392</v>
      </c>
      <c r="C4957" s="957" t="s">
        <v>3475</v>
      </c>
      <c r="D4957" s="1833" t="s">
        <v>1688</v>
      </c>
      <c r="E4957" s="672" t="s">
        <v>1689</v>
      </c>
      <c r="F4957" s="856" t="s">
        <v>1033</v>
      </c>
      <c r="G4957" s="961" t="s">
        <v>1032</v>
      </c>
      <c r="H4957" s="961" t="s">
        <v>8372</v>
      </c>
      <c r="I4957" s="672" t="s">
        <v>29</v>
      </c>
      <c r="J4957" s="1"/>
    </row>
    <row r="4958" spans="1:10" ht="12.75" customHeight="1">
      <c r="A4958" s="672" t="s">
        <v>8393</v>
      </c>
      <c r="B4958" s="961" t="s">
        <v>3328</v>
      </c>
      <c r="C4958" s="957" t="s">
        <v>3283</v>
      </c>
      <c r="D4958" s="1833" t="s">
        <v>1688</v>
      </c>
      <c r="E4958" s="672" t="s">
        <v>1689</v>
      </c>
      <c r="F4958" s="856" t="s">
        <v>1044</v>
      </c>
      <c r="G4958" s="961" t="s">
        <v>420</v>
      </c>
      <c r="H4958" s="961" t="s">
        <v>8207</v>
      </c>
      <c r="I4958" s="672" t="s">
        <v>40</v>
      </c>
      <c r="J4958" s="1"/>
    </row>
    <row r="4959" spans="1:10" ht="12.75" customHeight="1">
      <c r="A4959" s="672" t="s">
        <v>8394</v>
      </c>
      <c r="B4959" s="961" t="s">
        <v>8395</v>
      </c>
      <c r="C4959" s="957" t="s">
        <v>3283</v>
      </c>
      <c r="D4959" s="1833" t="s">
        <v>1688</v>
      </c>
      <c r="E4959" s="672" t="s">
        <v>1689</v>
      </c>
      <c r="F4959" s="856" t="s">
        <v>1035</v>
      </c>
      <c r="G4959" s="961" t="s">
        <v>303</v>
      </c>
      <c r="H4959" s="961" t="s">
        <v>8372</v>
      </c>
      <c r="I4959" s="672" t="s">
        <v>37</v>
      </c>
      <c r="J4959" s="1"/>
    </row>
    <row r="4960" spans="1:10" ht="12.75" customHeight="1">
      <c r="A4960" s="672" t="s">
        <v>8396</v>
      </c>
      <c r="B4960" s="961" t="s">
        <v>8397</v>
      </c>
      <c r="C4960" s="957" t="s">
        <v>3409</v>
      </c>
      <c r="D4960" s="1833" t="s">
        <v>1688</v>
      </c>
      <c r="E4960" s="672" t="s">
        <v>1689</v>
      </c>
      <c r="F4960" s="856" t="s">
        <v>1034</v>
      </c>
      <c r="G4960" s="961" t="s">
        <v>420</v>
      </c>
      <c r="H4960" s="961" t="s">
        <v>8372</v>
      </c>
      <c r="I4960" s="672" t="s">
        <v>29</v>
      </c>
      <c r="J4960" s="1"/>
    </row>
    <row r="4961" spans="1:10" ht="12.75" customHeight="1">
      <c r="A4961" s="672" t="s">
        <v>8398</v>
      </c>
      <c r="B4961" s="961" t="s">
        <v>8399</v>
      </c>
      <c r="C4961" s="957" t="s">
        <v>3973</v>
      </c>
      <c r="D4961" s="1833" t="s">
        <v>1688</v>
      </c>
      <c r="E4961" s="672" t="s">
        <v>1689</v>
      </c>
      <c r="F4961" s="856" t="s">
        <v>1034</v>
      </c>
      <c r="G4961" s="961" t="s">
        <v>420</v>
      </c>
      <c r="H4961" s="961" t="s">
        <v>8372</v>
      </c>
      <c r="I4961" s="672" t="s">
        <v>29</v>
      </c>
      <c r="J4961" s="1"/>
    </row>
    <row r="4962" spans="1:10" ht="12.75" customHeight="1">
      <c r="A4962" s="672" t="s">
        <v>3092</v>
      </c>
      <c r="B4962" s="961" t="s">
        <v>8401</v>
      </c>
      <c r="C4962" s="957" t="s">
        <v>3973</v>
      </c>
      <c r="D4962" s="1833" t="s">
        <v>1688</v>
      </c>
      <c r="E4962" s="672" t="s">
        <v>1689</v>
      </c>
      <c r="F4962" s="856" t="s">
        <v>1034</v>
      </c>
      <c r="G4962" s="961" t="s">
        <v>420</v>
      </c>
      <c r="H4962" s="961" t="s">
        <v>8372</v>
      </c>
      <c r="I4962" s="672" t="s">
        <v>29</v>
      </c>
      <c r="J4962" s="1"/>
    </row>
    <row r="4963" spans="1:10" ht="12.75" customHeight="1">
      <c r="A4963" s="381" t="s">
        <v>1638</v>
      </c>
      <c r="B4963" s="2245">
        <v>3</v>
      </c>
      <c r="C4963" s="2080"/>
      <c r="D4963" s="2080"/>
      <c r="E4963" s="2080"/>
      <c r="F4963" s="2080"/>
      <c r="G4963" s="2080"/>
      <c r="H4963" s="2080"/>
      <c r="I4963" s="2081"/>
      <c r="J4963" s="1"/>
    </row>
    <row r="4964" spans="1:10" ht="12.75" customHeight="1">
      <c r="A4964" s="672" t="s">
        <v>1760</v>
      </c>
      <c r="B4964" s="961" t="s">
        <v>3357</v>
      </c>
      <c r="C4964" s="957" t="s">
        <v>3283</v>
      </c>
      <c r="D4964" s="1833" t="s">
        <v>1688</v>
      </c>
      <c r="E4964" s="672" t="s">
        <v>1705</v>
      </c>
      <c r="F4964" s="856"/>
      <c r="G4964" s="961"/>
      <c r="H4964" s="961"/>
      <c r="I4964" s="672"/>
      <c r="J4964" s="1"/>
    </row>
    <row r="4965" spans="1:10" ht="12.75" customHeight="1">
      <c r="A4965" s="672" t="s">
        <v>1758</v>
      </c>
      <c r="B4965" s="961" t="s">
        <v>88</v>
      </c>
      <c r="C4965" s="957" t="s">
        <v>3283</v>
      </c>
      <c r="D4965" s="1833" t="s">
        <v>1688</v>
      </c>
      <c r="E4965" s="672" t="s">
        <v>1705</v>
      </c>
      <c r="F4965" s="856"/>
      <c r="G4965" s="961"/>
      <c r="H4965" s="961"/>
      <c r="I4965" s="672"/>
      <c r="J4965" s="1"/>
    </row>
    <row r="4966" spans="1:10" ht="12.75" customHeight="1">
      <c r="A4966" s="672" t="s">
        <v>8403</v>
      </c>
      <c r="B4966" s="961" t="s">
        <v>8404</v>
      </c>
      <c r="C4966" s="957" t="s">
        <v>3475</v>
      </c>
      <c r="D4966" s="1833" t="s">
        <v>1688</v>
      </c>
      <c r="E4966" s="672" t="s">
        <v>1689</v>
      </c>
      <c r="F4966" s="856" t="s">
        <v>1034</v>
      </c>
      <c r="G4966" s="961" t="s">
        <v>420</v>
      </c>
      <c r="H4966" s="961" t="s">
        <v>8372</v>
      </c>
      <c r="I4966" s="672" t="s">
        <v>29</v>
      </c>
      <c r="J4966" s="1"/>
    </row>
    <row r="4967" spans="1:10" ht="12.75" customHeight="1">
      <c r="A4967" s="672" t="s">
        <v>8405</v>
      </c>
      <c r="B4967" s="961" t="s">
        <v>8406</v>
      </c>
      <c r="C4967" s="957" t="s">
        <v>3283</v>
      </c>
      <c r="D4967" s="1833" t="s">
        <v>1688</v>
      </c>
      <c r="E4967" s="672" t="s">
        <v>1689</v>
      </c>
      <c r="F4967" s="856" t="s">
        <v>8407</v>
      </c>
      <c r="G4967" s="961" t="s">
        <v>80</v>
      </c>
      <c r="H4967" s="961" t="s">
        <v>8372</v>
      </c>
      <c r="I4967" s="672" t="s">
        <v>1021</v>
      </c>
      <c r="J4967" s="1"/>
    </row>
    <row r="4968" spans="1:10" ht="12.75" customHeight="1">
      <c r="A4968" s="672" t="s">
        <v>8408</v>
      </c>
      <c r="B4968" s="961" t="s">
        <v>8409</v>
      </c>
      <c r="C4968" s="957" t="s">
        <v>3283</v>
      </c>
      <c r="D4968" s="1833" t="s">
        <v>1688</v>
      </c>
      <c r="E4968" s="672" t="s">
        <v>1689</v>
      </c>
      <c r="F4968" s="856" t="s">
        <v>1036</v>
      </c>
      <c r="G4968" s="961" t="s">
        <v>303</v>
      </c>
      <c r="H4968" s="961" t="s">
        <v>8372</v>
      </c>
      <c r="I4968" s="672" t="s">
        <v>37</v>
      </c>
      <c r="J4968" s="1"/>
    </row>
    <row r="4969" spans="1:10" ht="12.75" customHeight="1">
      <c r="A4969" s="672" t="s">
        <v>8410</v>
      </c>
      <c r="B4969" s="961" t="s">
        <v>3422</v>
      </c>
      <c r="C4969" s="957" t="s">
        <v>3283</v>
      </c>
      <c r="D4969" s="1833" t="s">
        <v>1688</v>
      </c>
      <c r="E4969" s="672" t="s">
        <v>1689</v>
      </c>
      <c r="F4969" s="856" t="s">
        <v>1051</v>
      </c>
      <c r="G4969" s="961" t="s">
        <v>177</v>
      </c>
      <c r="H4969" s="961" t="s">
        <v>8411</v>
      </c>
      <c r="I4969" s="672" t="s">
        <v>29</v>
      </c>
      <c r="J4969" s="1"/>
    </row>
    <row r="4970" spans="1:10" ht="12.75" customHeight="1">
      <c r="A4970" s="672" t="s">
        <v>8412</v>
      </c>
      <c r="B4970" s="961" t="s">
        <v>8414</v>
      </c>
      <c r="C4970" s="957" t="s">
        <v>3283</v>
      </c>
      <c r="D4970" s="672" t="s">
        <v>1688</v>
      </c>
      <c r="E4970" s="672" t="s">
        <v>1689</v>
      </c>
      <c r="F4970" s="856" t="s">
        <v>1029</v>
      </c>
      <c r="G4970" s="961" t="s">
        <v>80</v>
      </c>
      <c r="H4970" s="961" t="s">
        <v>8372</v>
      </c>
      <c r="I4970" s="672" t="s">
        <v>37</v>
      </c>
      <c r="J4970" s="1"/>
    </row>
    <row r="4971" spans="1:10" ht="12.75" customHeight="1">
      <c r="A4971" s="672" t="s">
        <v>8415</v>
      </c>
      <c r="B4971" s="961" t="s">
        <v>8416</v>
      </c>
      <c r="C4971" s="957" t="s">
        <v>4213</v>
      </c>
      <c r="D4971" s="672" t="s">
        <v>1688</v>
      </c>
      <c r="E4971" s="672" t="s">
        <v>1689</v>
      </c>
      <c r="F4971" s="856" t="s">
        <v>1033</v>
      </c>
      <c r="G4971" s="961" t="s">
        <v>1032</v>
      </c>
      <c r="H4971" s="961" t="s">
        <v>8372</v>
      </c>
      <c r="I4971" s="672" t="s">
        <v>29</v>
      </c>
      <c r="J4971" s="1"/>
    </row>
    <row r="4972" spans="1:10" ht="12.75" customHeight="1">
      <c r="A4972" s="672" t="s">
        <v>8417</v>
      </c>
      <c r="B4972" s="961" t="s">
        <v>8418</v>
      </c>
      <c r="C4972" s="957" t="s">
        <v>3409</v>
      </c>
      <c r="D4972" s="672" t="s">
        <v>1817</v>
      </c>
      <c r="E4972" s="672" t="s">
        <v>1689</v>
      </c>
      <c r="F4972" s="856" t="s">
        <v>1034</v>
      </c>
      <c r="G4972" s="961" t="s">
        <v>420</v>
      </c>
      <c r="H4972" s="961" t="s">
        <v>8372</v>
      </c>
      <c r="I4972" s="672" t="s">
        <v>29</v>
      </c>
      <c r="J4972" s="1"/>
    </row>
    <row r="4973" spans="1:10" ht="12.75" customHeight="1">
      <c r="A4973" s="672" t="s">
        <v>8420</v>
      </c>
      <c r="B4973" s="961" t="s">
        <v>8421</v>
      </c>
      <c r="C4973" s="957" t="s">
        <v>3409</v>
      </c>
      <c r="D4973" s="672" t="s">
        <v>1817</v>
      </c>
      <c r="E4973" s="672" t="s">
        <v>1689</v>
      </c>
      <c r="F4973" s="856" t="s">
        <v>1034</v>
      </c>
      <c r="G4973" s="961" t="s">
        <v>420</v>
      </c>
      <c r="H4973" s="961" t="s">
        <v>8372</v>
      </c>
      <c r="I4973" s="672" t="s">
        <v>29</v>
      </c>
      <c r="J4973" s="1"/>
    </row>
    <row r="4974" spans="1:10" ht="12.75" customHeight="1">
      <c r="A4974" s="381" t="s">
        <v>1638</v>
      </c>
      <c r="B4974" s="2245">
        <v>4</v>
      </c>
      <c r="C4974" s="2080"/>
      <c r="D4974" s="2080"/>
      <c r="E4974" s="2080"/>
      <c r="F4974" s="2080"/>
      <c r="G4974" s="2080"/>
      <c r="H4974" s="2080"/>
      <c r="I4974" s="2081"/>
      <c r="J4974" s="1"/>
    </row>
    <row r="4975" spans="1:10" ht="12.75" customHeight="1">
      <c r="A4975" s="672" t="s">
        <v>1994</v>
      </c>
      <c r="B4975" s="961" t="s">
        <v>1803</v>
      </c>
      <c r="C4975" s="957" t="s">
        <v>3358</v>
      </c>
      <c r="D4975" s="1833" t="s">
        <v>1688</v>
      </c>
      <c r="E4975" s="672" t="s">
        <v>1705</v>
      </c>
      <c r="F4975" s="856"/>
      <c r="G4975" s="961"/>
      <c r="H4975" s="961"/>
      <c r="I4975" s="672"/>
      <c r="J4975" s="1"/>
    </row>
    <row r="4976" spans="1:10" ht="12.75" customHeight="1">
      <c r="A4976" s="672" t="s">
        <v>1796</v>
      </c>
      <c r="B4976" s="961" t="s">
        <v>5570</v>
      </c>
      <c r="C4976" s="957" t="s">
        <v>3358</v>
      </c>
      <c r="D4976" s="1833" t="s">
        <v>1688</v>
      </c>
      <c r="E4976" s="672" t="s">
        <v>1705</v>
      </c>
      <c r="F4976" s="856"/>
      <c r="G4976" s="961"/>
      <c r="H4976" s="961"/>
      <c r="I4976" s="672"/>
      <c r="J4976" s="1"/>
    </row>
    <row r="4977" spans="1:10" ht="12.75" customHeight="1">
      <c r="A4977" s="672" t="s">
        <v>1793</v>
      </c>
      <c r="B4977" s="961" t="s">
        <v>1794</v>
      </c>
      <c r="C4977" s="957" t="s">
        <v>3358</v>
      </c>
      <c r="D4977" s="1833" t="s">
        <v>1688</v>
      </c>
      <c r="E4977" s="672" t="s">
        <v>1705</v>
      </c>
      <c r="F4977" s="856"/>
      <c r="G4977" s="961"/>
      <c r="H4977" s="961"/>
      <c r="I4977" s="672"/>
      <c r="J4977" s="1"/>
    </row>
    <row r="4978" spans="1:10" ht="12.75" customHeight="1">
      <c r="A4978" s="672" t="s">
        <v>8424</v>
      </c>
      <c r="B4978" s="961" t="s">
        <v>8425</v>
      </c>
      <c r="C4978" s="957" t="s">
        <v>3283</v>
      </c>
      <c r="D4978" s="1833" t="s">
        <v>1688</v>
      </c>
      <c r="E4978" s="672" t="s">
        <v>1689</v>
      </c>
      <c r="F4978" s="856" t="s">
        <v>1036</v>
      </c>
      <c r="G4978" s="961" t="s">
        <v>303</v>
      </c>
      <c r="H4978" s="961" t="s">
        <v>8372</v>
      </c>
      <c r="I4978" s="672" t="s">
        <v>37</v>
      </c>
      <c r="J4978" s="1"/>
    </row>
    <row r="4979" spans="1:10" ht="12.75" customHeight="1">
      <c r="A4979" s="672" t="s">
        <v>8426</v>
      </c>
      <c r="B4979" s="961" t="s">
        <v>8427</v>
      </c>
      <c r="C4979" s="957" t="s">
        <v>3283</v>
      </c>
      <c r="D4979" s="1833" t="s">
        <v>1688</v>
      </c>
      <c r="E4979" s="672" t="s">
        <v>1689</v>
      </c>
      <c r="F4979" s="856" t="s">
        <v>6395</v>
      </c>
      <c r="G4979" s="961" t="s">
        <v>303</v>
      </c>
      <c r="H4979" s="961" t="s">
        <v>8372</v>
      </c>
      <c r="I4979" s="672" t="s">
        <v>37</v>
      </c>
      <c r="J4979" s="1"/>
    </row>
    <row r="4980" spans="1:10" ht="12.75" customHeight="1">
      <c r="A4980" s="672" t="s">
        <v>8429</v>
      </c>
      <c r="B4980" s="961" t="s">
        <v>8430</v>
      </c>
      <c r="C4980" s="957" t="s">
        <v>3409</v>
      </c>
      <c r="D4980" s="1833" t="s">
        <v>1688</v>
      </c>
      <c r="E4980" s="672" t="s">
        <v>1689</v>
      </c>
      <c r="F4980" s="856" t="s">
        <v>1034</v>
      </c>
      <c r="G4980" s="961" t="s">
        <v>420</v>
      </c>
      <c r="H4980" s="961" t="s">
        <v>8372</v>
      </c>
      <c r="I4980" s="672" t="s">
        <v>29</v>
      </c>
      <c r="J4980" s="1"/>
    </row>
    <row r="4981" spans="1:10" ht="12.75" customHeight="1">
      <c r="A4981" s="672" t="s">
        <v>8432</v>
      </c>
      <c r="B4981" s="961" t="s">
        <v>8433</v>
      </c>
      <c r="C4981" s="957" t="s">
        <v>3409</v>
      </c>
      <c r="D4981" s="1833" t="s">
        <v>1688</v>
      </c>
      <c r="E4981" s="672" t="s">
        <v>1689</v>
      </c>
      <c r="F4981" s="856" t="s">
        <v>8407</v>
      </c>
      <c r="G4981" s="961" t="s">
        <v>80</v>
      </c>
      <c r="H4981" s="961" t="s">
        <v>8372</v>
      </c>
      <c r="I4981" s="672" t="s">
        <v>1021</v>
      </c>
      <c r="J4981" s="1"/>
    </row>
    <row r="4982" spans="1:10" ht="12.75" customHeight="1">
      <c r="A4982" s="672" t="s">
        <v>8434</v>
      </c>
      <c r="B4982" s="961" t="s">
        <v>8416</v>
      </c>
      <c r="C4982" s="957" t="s">
        <v>8252</v>
      </c>
      <c r="D4982" s="1833" t="s">
        <v>1688</v>
      </c>
      <c r="E4982" s="672" t="s">
        <v>1689</v>
      </c>
      <c r="F4982" s="856" t="s">
        <v>1033</v>
      </c>
      <c r="G4982" s="961" t="s">
        <v>1032</v>
      </c>
      <c r="H4982" s="961" t="s">
        <v>8372</v>
      </c>
      <c r="I4982" s="672" t="s">
        <v>29</v>
      </c>
      <c r="J4982" s="1"/>
    </row>
    <row r="4983" spans="1:10" ht="12.75" customHeight="1">
      <c r="A4983" s="672" t="s">
        <v>8436</v>
      </c>
      <c r="B4983" s="961" t="s">
        <v>8437</v>
      </c>
      <c r="C4983" s="957" t="s">
        <v>3409</v>
      </c>
      <c r="D4983" s="672" t="s">
        <v>1817</v>
      </c>
      <c r="E4983" s="672" t="s">
        <v>1689</v>
      </c>
      <c r="F4983" s="856" t="s">
        <v>1033</v>
      </c>
      <c r="G4983" s="961" t="s">
        <v>1032</v>
      </c>
      <c r="H4983" s="961" t="s">
        <v>8372</v>
      </c>
      <c r="I4983" s="672" t="s">
        <v>29</v>
      </c>
      <c r="J4983" s="1"/>
    </row>
    <row r="4984" spans="1:10" ht="12.75" customHeight="1">
      <c r="A4984" s="672" t="s">
        <v>8438</v>
      </c>
      <c r="B4984" s="961" t="s">
        <v>8439</v>
      </c>
      <c r="C4984" s="957" t="s">
        <v>3409</v>
      </c>
      <c r="D4984" s="672" t="s">
        <v>1817</v>
      </c>
      <c r="E4984" s="672" t="s">
        <v>1689</v>
      </c>
      <c r="F4984" s="856" t="s">
        <v>1029</v>
      </c>
      <c r="G4984" s="961" t="s">
        <v>80</v>
      </c>
      <c r="H4984" s="961" t="s">
        <v>8372</v>
      </c>
      <c r="I4984" s="672" t="s">
        <v>37</v>
      </c>
      <c r="J4984" s="1"/>
    </row>
    <row r="4985" spans="1:10" ht="12.75" customHeight="1">
      <c r="A4985" s="604" t="s">
        <v>8273</v>
      </c>
      <c r="B4985" s="600" t="s">
        <v>8274</v>
      </c>
      <c r="C4985" s="957" t="s">
        <v>3339</v>
      </c>
      <c r="D4985" s="1650" t="s">
        <v>1688</v>
      </c>
      <c r="E4985" s="604" t="s">
        <v>1689</v>
      </c>
      <c r="F4985" s="1658"/>
      <c r="G4985" s="600"/>
      <c r="H4985" s="600"/>
      <c r="I4985" s="604"/>
      <c r="J4985" s="1"/>
    </row>
    <row r="4986" spans="1:10" ht="12.75" customHeight="1">
      <c r="A4986" s="604" t="s">
        <v>8275</v>
      </c>
      <c r="B4986" s="600" t="s">
        <v>3187</v>
      </c>
      <c r="C4986" s="957" t="s">
        <v>3339</v>
      </c>
      <c r="D4986" s="1650" t="s">
        <v>1688</v>
      </c>
      <c r="E4986" s="604" t="s">
        <v>1689</v>
      </c>
      <c r="F4986" s="1658"/>
      <c r="G4986" s="600"/>
      <c r="H4986" s="600"/>
      <c r="I4986" s="604"/>
      <c r="J4986" s="1"/>
    </row>
    <row r="4987" spans="1:10" ht="12.75" customHeight="1">
      <c r="A4987" s="381" t="s">
        <v>18</v>
      </c>
      <c r="B4987" s="2245" t="s">
        <v>8442</v>
      </c>
      <c r="C4987" s="2080"/>
      <c r="D4987" s="2080"/>
      <c r="E4987" s="2080"/>
      <c r="F4987" s="2080"/>
      <c r="G4987" s="2080"/>
      <c r="H4987" s="2080"/>
      <c r="I4987" s="2081"/>
      <c r="J4987" s="1"/>
    </row>
    <row r="4988" spans="1:10" ht="12.75" customHeight="1">
      <c r="A4988" s="381" t="s">
        <v>1638</v>
      </c>
      <c r="B4988" s="2245">
        <v>1</v>
      </c>
      <c r="C4988" s="2080"/>
      <c r="D4988" s="2080"/>
      <c r="E4988" s="2080"/>
      <c r="F4988" s="2080"/>
      <c r="G4988" s="2080"/>
      <c r="H4988" s="2080"/>
      <c r="I4988" s="2081"/>
      <c r="J4988" s="1"/>
    </row>
    <row r="4989" spans="1:10" ht="12.75" customHeight="1">
      <c r="A4989" s="2278" t="s">
        <v>1641</v>
      </c>
      <c r="B4989" s="2080"/>
      <c r="C4989" s="2080"/>
      <c r="D4989" s="2080"/>
      <c r="E4989" s="2081"/>
      <c r="F4989" s="2258" t="s">
        <v>5893</v>
      </c>
      <c r="G4989" s="2080"/>
      <c r="H4989" s="2080"/>
      <c r="I4989" s="2081"/>
      <c r="J4989" s="1"/>
    </row>
    <row r="4990" spans="1:10" ht="38.25" customHeight="1">
      <c r="A4990" s="2278" t="s">
        <v>1643</v>
      </c>
      <c r="B4990" s="2081"/>
      <c r="C4990" s="1775" t="s">
        <v>5894</v>
      </c>
      <c r="D4990" s="1814" t="s">
        <v>1646</v>
      </c>
      <c r="E4990" s="1775" t="s">
        <v>5895</v>
      </c>
      <c r="F4990" s="1815" t="s">
        <v>1649</v>
      </c>
      <c r="G4990" s="1486" t="s">
        <v>1665</v>
      </c>
      <c r="H4990" s="1486" t="s">
        <v>1666</v>
      </c>
      <c r="I4990" s="1775" t="s">
        <v>5897</v>
      </c>
      <c r="J4990" s="1"/>
    </row>
    <row r="4991" spans="1:10" ht="12.75" customHeight="1">
      <c r="A4991" s="672" t="s">
        <v>8200</v>
      </c>
      <c r="B4991" s="961" t="s">
        <v>3313</v>
      </c>
      <c r="C4991" s="957" t="s">
        <v>3409</v>
      </c>
      <c r="D4991" s="1833" t="s">
        <v>1688</v>
      </c>
      <c r="E4991" s="672" t="s">
        <v>1705</v>
      </c>
      <c r="F4991" s="856"/>
      <c r="G4991" s="961"/>
      <c r="H4991" s="961"/>
      <c r="I4991" s="672"/>
      <c r="J4991" s="1"/>
    </row>
    <row r="4992" spans="1:10" ht="12.75" customHeight="1">
      <c r="A4992" s="672" t="s">
        <v>8201</v>
      </c>
      <c r="B4992" s="961" t="s">
        <v>4911</v>
      </c>
      <c r="C4992" s="957" t="s">
        <v>3409</v>
      </c>
      <c r="D4992" s="1833" t="s">
        <v>1688</v>
      </c>
      <c r="E4992" s="672" t="s">
        <v>1705</v>
      </c>
      <c r="F4992" s="856"/>
      <c r="G4992" s="961"/>
      <c r="H4992" s="961"/>
      <c r="I4992" s="672"/>
      <c r="J4992" s="1"/>
    </row>
    <row r="4993" spans="1:10" ht="12.75" customHeight="1">
      <c r="A4993" s="672" t="s">
        <v>8202</v>
      </c>
      <c r="B4993" s="961" t="s">
        <v>3315</v>
      </c>
      <c r="C4993" s="957" t="s">
        <v>3283</v>
      </c>
      <c r="D4993" s="1833" t="s">
        <v>1688</v>
      </c>
      <c r="E4993" s="672" t="s">
        <v>1705</v>
      </c>
      <c r="F4993" s="856"/>
      <c r="G4993" s="961"/>
      <c r="H4993" s="961"/>
      <c r="I4993" s="672"/>
      <c r="J4993" s="1"/>
    </row>
    <row r="4994" spans="1:10" ht="12.75" customHeight="1">
      <c r="A4994" s="672" t="s">
        <v>1711</v>
      </c>
      <c r="B4994" s="961" t="s">
        <v>8203</v>
      </c>
      <c r="C4994" s="957" t="s">
        <v>3317</v>
      </c>
      <c r="D4994" s="1833" t="s">
        <v>1688</v>
      </c>
      <c r="E4994" s="672" t="s">
        <v>1705</v>
      </c>
      <c r="F4994" s="856"/>
      <c r="G4994" s="961"/>
      <c r="H4994" s="961"/>
      <c r="I4994" s="672"/>
      <c r="J4994" s="1"/>
    </row>
    <row r="4995" spans="1:10" ht="12.75" customHeight="1">
      <c r="A4995" s="672" t="s">
        <v>3943</v>
      </c>
      <c r="B4995" s="961" t="s">
        <v>1740</v>
      </c>
      <c r="C4995" s="957" t="s">
        <v>3475</v>
      </c>
      <c r="D4995" s="1833" t="s">
        <v>1688</v>
      </c>
      <c r="E4995" s="672" t="s">
        <v>1705</v>
      </c>
      <c r="F4995" s="856"/>
      <c r="G4995" s="961"/>
      <c r="H4995" s="961"/>
      <c r="I4995" s="672"/>
      <c r="J4995" s="1"/>
    </row>
    <row r="4996" spans="1:10" ht="12.75" customHeight="1">
      <c r="A4996" s="672" t="s">
        <v>1708</v>
      </c>
      <c r="B4996" s="961" t="s">
        <v>657</v>
      </c>
      <c r="C4996" s="957" t="s">
        <v>3283</v>
      </c>
      <c r="D4996" s="1833" t="s">
        <v>1688</v>
      </c>
      <c r="E4996" s="672" t="s">
        <v>1705</v>
      </c>
      <c r="F4996" s="856"/>
      <c r="G4996" s="961"/>
      <c r="H4996" s="961"/>
      <c r="I4996" s="672"/>
      <c r="J4996" s="1"/>
    </row>
    <row r="4997" spans="1:10" ht="12.75" customHeight="1">
      <c r="A4997" s="672" t="s">
        <v>8204</v>
      </c>
      <c r="B4997" s="961" t="s">
        <v>256</v>
      </c>
      <c r="C4997" s="957" t="s">
        <v>3283</v>
      </c>
      <c r="D4997" s="1833" t="s">
        <v>1688</v>
      </c>
      <c r="E4997" s="672" t="s">
        <v>1689</v>
      </c>
      <c r="F4997" s="856" t="s">
        <v>1044</v>
      </c>
      <c r="G4997" s="961" t="s">
        <v>420</v>
      </c>
      <c r="H4997" s="961" t="s">
        <v>8207</v>
      </c>
      <c r="I4997" s="672" t="s">
        <v>40</v>
      </c>
      <c r="J4997" s="1"/>
    </row>
    <row r="4998" spans="1:10" ht="12.75" customHeight="1">
      <c r="A4998" s="672" t="s">
        <v>8216</v>
      </c>
      <c r="B4998" s="961" t="s">
        <v>4393</v>
      </c>
      <c r="C4998" s="957" t="s">
        <v>3283</v>
      </c>
      <c r="D4998" s="1833" t="s">
        <v>1688</v>
      </c>
      <c r="E4998" s="672" t="s">
        <v>1689</v>
      </c>
      <c r="F4998" s="856"/>
      <c r="G4998" s="961"/>
      <c r="H4998" s="961"/>
      <c r="I4998" s="672"/>
      <c r="J4998" s="1"/>
    </row>
    <row r="4999" spans="1:10" ht="12.75" customHeight="1">
      <c r="A4999" s="672" t="s">
        <v>8210</v>
      </c>
      <c r="B4999" s="961" t="s">
        <v>4260</v>
      </c>
      <c r="C4999" s="957" t="s">
        <v>3283</v>
      </c>
      <c r="D4999" s="1833" t="s">
        <v>1688</v>
      </c>
      <c r="E4999" s="672" t="s">
        <v>1689</v>
      </c>
      <c r="F4999" s="856"/>
      <c r="G4999" s="961"/>
      <c r="H4999" s="961"/>
      <c r="I4999" s="672"/>
      <c r="J4999" s="1"/>
    </row>
    <row r="5000" spans="1:10" ht="12.75" customHeight="1">
      <c r="A5000" s="672" t="s">
        <v>8208</v>
      </c>
      <c r="B5000" s="961" t="s">
        <v>2399</v>
      </c>
      <c r="C5000" s="957" t="s">
        <v>3283</v>
      </c>
      <c r="D5000" s="1833" t="s">
        <v>1688</v>
      </c>
      <c r="E5000" s="672" t="s">
        <v>1689</v>
      </c>
      <c r="F5000" s="856" t="s">
        <v>1020</v>
      </c>
      <c r="G5000" s="961" t="s">
        <v>8450</v>
      </c>
      <c r="H5000" s="961" t="s">
        <v>494</v>
      </c>
      <c r="I5000" s="672" t="s">
        <v>1021</v>
      </c>
      <c r="J5000" s="1"/>
    </row>
    <row r="5001" spans="1:10" ht="12.75" customHeight="1">
      <c r="A5001" s="672" t="s">
        <v>8451</v>
      </c>
      <c r="B5001" s="961" t="s">
        <v>8452</v>
      </c>
      <c r="C5001" s="957" t="s">
        <v>3350</v>
      </c>
      <c r="D5001" s="1833" t="s">
        <v>1688</v>
      </c>
      <c r="E5001" s="672" t="s">
        <v>1689</v>
      </c>
      <c r="F5001" s="856" t="s">
        <v>8453</v>
      </c>
      <c r="G5001" s="961" t="s">
        <v>80</v>
      </c>
      <c r="H5001" s="961" t="s">
        <v>548</v>
      </c>
      <c r="I5001" s="672" t="s">
        <v>37</v>
      </c>
      <c r="J5001" s="1"/>
    </row>
    <row r="5002" spans="1:10" ht="12.75" customHeight="1">
      <c r="A5002" s="381" t="s">
        <v>1638</v>
      </c>
      <c r="B5002" s="2245">
        <v>2</v>
      </c>
      <c r="C5002" s="2080"/>
      <c r="D5002" s="2080"/>
      <c r="E5002" s="2080"/>
      <c r="F5002" s="2080"/>
      <c r="G5002" s="2080"/>
      <c r="H5002" s="2080"/>
      <c r="I5002" s="2081"/>
      <c r="J5002" s="1"/>
    </row>
    <row r="5003" spans="1:10" ht="12.75" customHeight="1">
      <c r="A5003" s="672" t="s">
        <v>1741</v>
      </c>
      <c r="B5003" s="961" t="s">
        <v>8203</v>
      </c>
      <c r="C5003" s="957" t="s">
        <v>3317</v>
      </c>
      <c r="D5003" s="1833" t="s">
        <v>1688</v>
      </c>
      <c r="E5003" s="672" t="s">
        <v>1705</v>
      </c>
      <c r="F5003" s="856"/>
      <c r="G5003" s="961"/>
      <c r="H5003" s="961"/>
      <c r="I5003" s="672"/>
      <c r="J5003" s="1"/>
    </row>
    <row r="5004" spans="1:10" ht="12.75" customHeight="1">
      <c r="A5004" s="672" t="s">
        <v>8454</v>
      </c>
      <c r="B5004" s="961" t="s">
        <v>8455</v>
      </c>
      <c r="C5004" s="957" t="s">
        <v>3283</v>
      </c>
      <c r="D5004" s="1833" t="s">
        <v>1688</v>
      </c>
      <c r="E5004" s="672" t="s">
        <v>1689</v>
      </c>
      <c r="F5004" s="856" t="s">
        <v>1044</v>
      </c>
      <c r="G5004" s="961" t="s">
        <v>420</v>
      </c>
      <c r="H5004" s="961" t="s">
        <v>8207</v>
      </c>
      <c r="I5004" s="672" t="s">
        <v>40</v>
      </c>
      <c r="J5004" s="1"/>
    </row>
    <row r="5005" spans="1:10" ht="12.75" customHeight="1">
      <c r="A5005" s="672" t="s">
        <v>8456</v>
      </c>
      <c r="B5005" s="961" t="s">
        <v>8457</v>
      </c>
      <c r="C5005" s="957" t="s">
        <v>3409</v>
      </c>
      <c r="D5005" s="1833" t="s">
        <v>1688</v>
      </c>
      <c r="E5005" s="672" t="s">
        <v>1689</v>
      </c>
      <c r="F5005" s="856" t="s">
        <v>1049</v>
      </c>
      <c r="G5005" s="961" t="s">
        <v>420</v>
      </c>
      <c r="H5005" s="961" t="s">
        <v>502</v>
      </c>
      <c r="I5005" s="672" t="s">
        <v>1021</v>
      </c>
      <c r="J5005" s="1"/>
    </row>
    <row r="5006" spans="1:10" ht="12.75" customHeight="1">
      <c r="A5006" s="672" t="s">
        <v>8458</v>
      </c>
      <c r="B5006" s="961" t="s">
        <v>8459</v>
      </c>
      <c r="C5006" s="957" t="s">
        <v>8460</v>
      </c>
      <c r="D5006" s="1833" t="s">
        <v>1688</v>
      </c>
      <c r="E5006" s="672" t="s">
        <v>1689</v>
      </c>
      <c r="F5006" s="856" t="s">
        <v>8453</v>
      </c>
      <c r="G5006" s="961" t="s">
        <v>80</v>
      </c>
      <c r="H5006" s="961" t="s">
        <v>548</v>
      </c>
      <c r="I5006" s="672" t="s">
        <v>37</v>
      </c>
      <c r="J5006" s="1"/>
    </row>
    <row r="5007" spans="1:10" ht="12.75" customHeight="1">
      <c r="A5007" s="672" t="s">
        <v>8234</v>
      </c>
      <c r="B5007" s="961" t="s">
        <v>4444</v>
      </c>
      <c r="C5007" s="957" t="s">
        <v>3283</v>
      </c>
      <c r="D5007" s="1833" t="s">
        <v>1688</v>
      </c>
      <c r="E5007" s="672" t="s">
        <v>1689</v>
      </c>
      <c r="F5007" s="856" t="s">
        <v>1019</v>
      </c>
      <c r="G5007" s="961" t="s">
        <v>303</v>
      </c>
      <c r="H5007" s="961" t="s">
        <v>494</v>
      </c>
      <c r="I5007" s="672" t="s">
        <v>37</v>
      </c>
      <c r="J5007" s="1"/>
    </row>
    <row r="5008" spans="1:10" ht="12.75" customHeight="1">
      <c r="A5008" s="672" t="s">
        <v>8462</v>
      </c>
      <c r="B5008" s="961" t="s">
        <v>8463</v>
      </c>
      <c r="C5008" s="957" t="s">
        <v>3409</v>
      </c>
      <c r="D5008" s="1833" t="s">
        <v>1688</v>
      </c>
      <c r="E5008" s="672" t="s">
        <v>1689</v>
      </c>
      <c r="F5008" s="856"/>
      <c r="G5008" s="961"/>
      <c r="H5008" s="961"/>
      <c r="I5008" s="672"/>
      <c r="J5008" s="1"/>
    </row>
    <row r="5009" spans="1:10" ht="12.75" customHeight="1">
      <c r="A5009" s="672" t="s">
        <v>8464</v>
      </c>
      <c r="B5009" s="961" t="s">
        <v>8465</v>
      </c>
      <c r="C5009" s="957" t="s">
        <v>3475</v>
      </c>
      <c r="D5009" s="1833" t="s">
        <v>1688</v>
      </c>
      <c r="E5009" s="672" t="s">
        <v>1689</v>
      </c>
      <c r="F5009" s="856" t="s">
        <v>1046</v>
      </c>
      <c r="G5009" s="961" t="s">
        <v>420</v>
      </c>
      <c r="H5009" s="961" t="s">
        <v>548</v>
      </c>
      <c r="I5009" s="672" t="s">
        <v>37</v>
      </c>
      <c r="J5009" s="1"/>
    </row>
    <row r="5010" spans="1:10" ht="12.75" customHeight="1">
      <c r="A5010" s="672" t="s">
        <v>8466</v>
      </c>
      <c r="B5010" s="961" t="s">
        <v>8467</v>
      </c>
      <c r="C5010" s="957" t="s">
        <v>3409</v>
      </c>
      <c r="D5010" s="1833" t="s">
        <v>1688</v>
      </c>
      <c r="E5010" s="672" t="s">
        <v>1689</v>
      </c>
      <c r="F5010" s="856"/>
      <c r="G5010" s="961"/>
      <c r="H5010" s="961"/>
      <c r="I5010" s="672"/>
      <c r="J5010" s="1"/>
    </row>
    <row r="5011" spans="1:10" ht="12.75" customHeight="1">
      <c r="A5011" s="672" t="s">
        <v>3092</v>
      </c>
      <c r="B5011" s="961" t="s">
        <v>2337</v>
      </c>
      <c r="C5011" s="957" t="s">
        <v>3339</v>
      </c>
      <c r="D5011" s="1833" t="s">
        <v>1688</v>
      </c>
      <c r="E5011" s="672" t="s">
        <v>1689</v>
      </c>
      <c r="F5011" s="856" t="s">
        <v>1016</v>
      </c>
      <c r="G5011" s="961" t="s">
        <v>420</v>
      </c>
      <c r="H5011" s="961" t="s">
        <v>8214</v>
      </c>
      <c r="I5011" s="672" t="s">
        <v>29</v>
      </c>
      <c r="J5011" s="1"/>
    </row>
    <row r="5012" spans="1:10" ht="12.75" customHeight="1">
      <c r="A5012" s="381" t="s">
        <v>1638</v>
      </c>
      <c r="B5012" s="2245">
        <v>3</v>
      </c>
      <c r="C5012" s="2080"/>
      <c r="D5012" s="2080"/>
      <c r="E5012" s="2080"/>
      <c r="F5012" s="2080"/>
      <c r="G5012" s="2080"/>
      <c r="H5012" s="2080"/>
      <c r="I5012" s="2081"/>
      <c r="J5012" s="1"/>
    </row>
    <row r="5013" spans="1:10" ht="12.75" customHeight="1">
      <c r="A5013" s="672" t="s">
        <v>1760</v>
      </c>
      <c r="B5013" s="961" t="s">
        <v>3357</v>
      </c>
      <c r="C5013" s="957" t="s">
        <v>3283</v>
      </c>
      <c r="D5013" s="1833" t="s">
        <v>1688</v>
      </c>
      <c r="E5013" s="672" t="s">
        <v>1705</v>
      </c>
      <c r="F5013" s="856"/>
      <c r="G5013" s="961"/>
      <c r="H5013" s="961"/>
      <c r="I5013" s="672"/>
      <c r="J5013" s="1"/>
    </row>
    <row r="5014" spans="1:10" ht="12.75" customHeight="1">
      <c r="A5014" s="672" t="s">
        <v>1758</v>
      </c>
      <c r="B5014" s="961" t="s">
        <v>88</v>
      </c>
      <c r="C5014" s="957" t="s">
        <v>3283</v>
      </c>
      <c r="D5014" s="1833" t="s">
        <v>1688</v>
      </c>
      <c r="E5014" s="672" t="s">
        <v>1705</v>
      </c>
      <c r="F5014" s="856"/>
      <c r="G5014" s="961"/>
      <c r="H5014" s="961"/>
      <c r="I5014" s="672"/>
      <c r="J5014" s="1"/>
    </row>
    <row r="5015" spans="1:10" ht="12.75" customHeight="1">
      <c r="A5015" s="672" t="s">
        <v>8472</v>
      </c>
      <c r="B5015" s="961" t="s">
        <v>8473</v>
      </c>
      <c r="C5015" s="957" t="s">
        <v>3283</v>
      </c>
      <c r="D5015" s="1833" t="s">
        <v>1688</v>
      </c>
      <c r="E5015" s="672" t="s">
        <v>1689</v>
      </c>
      <c r="F5015" s="856" t="s">
        <v>1044</v>
      </c>
      <c r="G5015" s="961" t="s">
        <v>420</v>
      </c>
      <c r="H5015" s="961" t="s">
        <v>8207</v>
      </c>
      <c r="I5015" s="672" t="s">
        <v>40</v>
      </c>
      <c r="J5015" s="1"/>
    </row>
    <row r="5016" spans="1:10" ht="12.75" customHeight="1">
      <c r="A5016" s="672" t="s">
        <v>8475</v>
      </c>
      <c r="B5016" s="961" t="s">
        <v>8476</v>
      </c>
      <c r="C5016" s="957" t="s">
        <v>3409</v>
      </c>
      <c r="D5016" s="1833" t="s">
        <v>1688</v>
      </c>
      <c r="E5016" s="672" t="s">
        <v>1689</v>
      </c>
      <c r="F5016" s="856"/>
      <c r="G5016" s="961"/>
      <c r="H5016" s="961"/>
      <c r="I5016" s="672"/>
      <c r="J5016" s="1"/>
    </row>
    <row r="5017" spans="1:10" ht="12.75" customHeight="1">
      <c r="A5017" s="672" t="s">
        <v>8477</v>
      </c>
      <c r="B5017" s="961" t="s">
        <v>8478</v>
      </c>
      <c r="C5017" s="957" t="s">
        <v>3350</v>
      </c>
      <c r="D5017" s="1833" t="s">
        <v>1688</v>
      </c>
      <c r="E5017" s="672" t="s">
        <v>1689</v>
      </c>
      <c r="F5017" s="856" t="s">
        <v>1043</v>
      </c>
      <c r="G5017" s="961" t="s">
        <v>80</v>
      </c>
      <c r="H5017" s="961" t="s">
        <v>502</v>
      </c>
      <c r="I5017" s="672" t="s">
        <v>37</v>
      </c>
      <c r="J5017" s="1"/>
    </row>
    <row r="5018" spans="1:10" ht="12.75" customHeight="1">
      <c r="A5018" s="672" t="s">
        <v>8479</v>
      </c>
      <c r="B5018" s="961" t="s">
        <v>8480</v>
      </c>
      <c r="C5018" s="957" t="s">
        <v>3475</v>
      </c>
      <c r="D5018" s="1833" t="s">
        <v>1688</v>
      </c>
      <c r="E5018" s="672" t="s">
        <v>1689</v>
      </c>
      <c r="F5018" s="856" t="s">
        <v>8453</v>
      </c>
      <c r="G5018" s="961" t="s">
        <v>80</v>
      </c>
      <c r="H5018" s="961" t="s">
        <v>548</v>
      </c>
      <c r="I5018" s="672" t="s">
        <v>37</v>
      </c>
      <c r="J5018" s="1"/>
    </row>
    <row r="5019" spans="1:10" ht="12.75" customHeight="1">
      <c r="A5019" s="672" t="s">
        <v>8482</v>
      </c>
      <c r="B5019" s="961" t="s">
        <v>4629</v>
      </c>
      <c r="C5019" s="957" t="s">
        <v>3409</v>
      </c>
      <c r="D5019" s="1833" t="s">
        <v>1688</v>
      </c>
      <c r="E5019" s="672" t="s">
        <v>1689</v>
      </c>
      <c r="F5019" s="856" t="s">
        <v>1050</v>
      </c>
      <c r="G5019" s="961" t="s">
        <v>8483</v>
      </c>
      <c r="H5019" s="961" t="s">
        <v>1041</v>
      </c>
      <c r="I5019" s="672" t="s">
        <v>1021</v>
      </c>
      <c r="J5019" s="1"/>
    </row>
    <row r="5020" spans="1:10" ht="12.75" customHeight="1">
      <c r="A5020" s="672" t="s">
        <v>8485</v>
      </c>
      <c r="B5020" s="961" t="s">
        <v>8251</v>
      </c>
      <c r="C5020" s="957" t="s">
        <v>4213</v>
      </c>
      <c r="D5020" s="1833" t="s">
        <v>1688</v>
      </c>
      <c r="E5020" s="672" t="s">
        <v>1689</v>
      </c>
      <c r="F5020" s="856" t="s">
        <v>1016</v>
      </c>
      <c r="G5020" s="961" t="s">
        <v>420</v>
      </c>
      <c r="H5020" s="961" t="s">
        <v>8214</v>
      </c>
      <c r="I5020" s="672" t="s">
        <v>29</v>
      </c>
      <c r="J5020" s="1"/>
    </row>
    <row r="5021" spans="1:10" ht="12.75" customHeight="1">
      <c r="A5021" s="672" t="s">
        <v>8487</v>
      </c>
      <c r="B5021" s="961" t="s">
        <v>8488</v>
      </c>
      <c r="C5021" s="957" t="s">
        <v>3409</v>
      </c>
      <c r="D5021" s="1833" t="s">
        <v>1817</v>
      </c>
      <c r="E5021" s="672" t="s">
        <v>1689</v>
      </c>
      <c r="F5021" s="856" t="s">
        <v>1018</v>
      </c>
      <c r="G5021" s="961" t="s">
        <v>303</v>
      </c>
      <c r="H5021" s="961" t="s">
        <v>494</v>
      </c>
      <c r="I5021" s="672" t="s">
        <v>37</v>
      </c>
      <c r="J5021" s="1"/>
    </row>
    <row r="5022" spans="1:10" ht="12.75" customHeight="1">
      <c r="A5022" s="672" t="s">
        <v>8253</v>
      </c>
      <c r="B5022" s="961" t="s">
        <v>8489</v>
      </c>
      <c r="C5022" s="957" t="s">
        <v>3409</v>
      </c>
      <c r="D5022" s="1833" t="s">
        <v>1817</v>
      </c>
      <c r="E5022" s="672" t="s">
        <v>1689</v>
      </c>
      <c r="F5022" s="856" t="s">
        <v>6366</v>
      </c>
      <c r="G5022" s="961" t="s">
        <v>303</v>
      </c>
      <c r="H5022" s="961" t="s">
        <v>502</v>
      </c>
      <c r="I5022" s="672" t="s">
        <v>40</v>
      </c>
      <c r="J5022" s="1"/>
    </row>
    <row r="5023" spans="1:10" ht="12.75" customHeight="1">
      <c r="A5023" s="381" t="s">
        <v>1638</v>
      </c>
      <c r="B5023" s="2245">
        <v>4</v>
      </c>
      <c r="C5023" s="2080"/>
      <c r="D5023" s="2080"/>
      <c r="E5023" s="2080"/>
      <c r="F5023" s="2080"/>
      <c r="G5023" s="2080"/>
      <c r="H5023" s="2080"/>
      <c r="I5023" s="2081"/>
      <c r="J5023" s="1"/>
    </row>
    <row r="5024" spans="1:10" ht="12.75" customHeight="1">
      <c r="A5024" s="672" t="s">
        <v>1994</v>
      </c>
      <c r="B5024" s="961" t="s">
        <v>1803</v>
      </c>
      <c r="C5024" s="957" t="s">
        <v>3358</v>
      </c>
      <c r="D5024" s="1833" t="s">
        <v>1688</v>
      </c>
      <c r="E5024" s="672" t="s">
        <v>1705</v>
      </c>
      <c r="F5024" s="856"/>
      <c r="G5024" s="961"/>
      <c r="H5024" s="961"/>
      <c r="I5024" s="672"/>
      <c r="J5024" s="1"/>
    </row>
    <row r="5025" spans="1:10" ht="12.75" customHeight="1">
      <c r="A5025" s="672" t="s">
        <v>1796</v>
      </c>
      <c r="B5025" s="961" t="s">
        <v>5570</v>
      </c>
      <c r="C5025" s="957" t="s">
        <v>3358</v>
      </c>
      <c r="D5025" s="1833" t="s">
        <v>1688</v>
      </c>
      <c r="E5025" s="672" t="s">
        <v>1705</v>
      </c>
      <c r="F5025" s="856"/>
      <c r="G5025" s="961"/>
      <c r="H5025" s="961"/>
      <c r="I5025" s="672"/>
      <c r="J5025" s="1"/>
    </row>
    <row r="5026" spans="1:10" ht="12.75" customHeight="1">
      <c r="A5026" s="672" t="s">
        <v>1793</v>
      </c>
      <c r="B5026" s="961" t="s">
        <v>1794</v>
      </c>
      <c r="C5026" s="957" t="s">
        <v>3358</v>
      </c>
      <c r="D5026" s="1833" t="s">
        <v>1688</v>
      </c>
      <c r="E5026" s="672" t="s">
        <v>1705</v>
      </c>
      <c r="F5026" s="856"/>
      <c r="G5026" s="961"/>
      <c r="H5026" s="961"/>
      <c r="I5026" s="672"/>
      <c r="J5026" s="1"/>
    </row>
    <row r="5027" spans="1:10" ht="12.75" customHeight="1">
      <c r="A5027" s="672" t="s">
        <v>8491</v>
      </c>
      <c r="B5027" s="961" t="s">
        <v>8492</v>
      </c>
      <c r="C5027" s="957" t="s">
        <v>3350</v>
      </c>
      <c r="D5027" s="1833" t="s">
        <v>1688</v>
      </c>
      <c r="E5027" s="672" t="s">
        <v>1689</v>
      </c>
      <c r="F5027" s="856"/>
      <c r="G5027" s="961"/>
      <c r="H5027" s="961"/>
      <c r="I5027" s="672"/>
      <c r="J5027" s="1"/>
    </row>
    <row r="5028" spans="1:10" ht="12.75" customHeight="1">
      <c r="A5028" s="672" t="s">
        <v>8493</v>
      </c>
      <c r="B5028" s="961" t="s">
        <v>8494</v>
      </c>
      <c r="C5028" s="957" t="s">
        <v>8495</v>
      </c>
      <c r="D5028" s="1833" t="s">
        <v>1688</v>
      </c>
      <c r="E5028" s="672" t="s">
        <v>1689</v>
      </c>
      <c r="F5028" s="856" t="s">
        <v>1047</v>
      </c>
      <c r="G5028" s="961" t="s">
        <v>303</v>
      </c>
      <c r="H5028" s="961" t="s">
        <v>548</v>
      </c>
      <c r="I5028" s="672" t="s">
        <v>37</v>
      </c>
      <c r="J5028" s="1"/>
    </row>
    <row r="5029" spans="1:10" ht="12.75" customHeight="1">
      <c r="A5029" s="672" t="s">
        <v>8496</v>
      </c>
      <c r="B5029" s="961" t="s">
        <v>8497</v>
      </c>
      <c r="C5029" s="957" t="s">
        <v>3283</v>
      </c>
      <c r="D5029" s="1833" t="s">
        <v>1688</v>
      </c>
      <c r="E5029" s="672" t="s">
        <v>1689</v>
      </c>
      <c r="F5029" s="856" t="s">
        <v>1043</v>
      </c>
      <c r="G5029" s="961" t="s">
        <v>80</v>
      </c>
      <c r="H5029" s="961" t="s">
        <v>502</v>
      </c>
      <c r="I5029" s="672" t="s">
        <v>37</v>
      </c>
      <c r="J5029" s="1"/>
    </row>
    <row r="5030" spans="1:10" ht="12.75" customHeight="1">
      <c r="A5030" s="672" t="s">
        <v>8498</v>
      </c>
      <c r="B5030" s="961" t="s">
        <v>8499</v>
      </c>
      <c r="C5030" s="957" t="s">
        <v>8252</v>
      </c>
      <c r="D5030" s="672" t="s">
        <v>1688</v>
      </c>
      <c r="E5030" s="672" t="s">
        <v>1689</v>
      </c>
      <c r="F5030" s="856" t="s">
        <v>1016</v>
      </c>
      <c r="G5030" s="961" t="s">
        <v>420</v>
      </c>
      <c r="H5030" s="961" t="s">
        <v>8214</v>
      </c>
      <c r="I5030" s="672" t="s">
        <v>29</v>
      </c>
      <c r="J5030" s="1"/>
    </row>
    <row r="5031" spans="1:10" ht="12.75" customHeight="1">
      <c r="A5031" s="672" t="s">
        <v>8500</v>
      </c>
      <c r="B5031" s="961" t="s">
        <v>8501</v>
      </c>
      <c r="C5031" s="957" t="s">
        <v>3409</v>
      </c>
      <c r="D5031" s="672" t="s">
        <v>1817</v>
      </c>
      <c r="E5031" s="672" t="s">
        <v>1689</v>
      </c>
      <c r="F5031" s="856" t="s">
        <v>8502</v>
      </c>
      <c r="G5031" s="961" t="s">
        <v>80</v>
      </c>
      <c r="H5031" s="961" t="s">
        <v>548</v>
      </c>
      <c r="I5031" s="672" t="s">
        <v>37</v>
      </c>
      <c r="J5031" s="1"/>
    </row>
    <row r="5032" spans="1:10" ht="12.75" customHeight="1">
      <c r="A5032" s="604" t="s">
        <v>8503</v>
      </c>
      <c r="B5032" s="600" t="s">
        <v>4440</v>
      </c>
      <c r="C5032" s="957" t="s">
        <v>3409</v>
      </c>
      <c r="D5032" s="1650" t="s">
        <v>1817</v>
      </c>
      <c r="E5032" s="604" t="s">
        <v>1689</v>
      </c>
      <c r="F5032" s="1658" t="s">
        <v>1042</v>
      </c>
      <c r="G5032" s="600" t="s">
        <v>80</v>
      </c>
      <c r="H5032" s="600" t="s">
        <v>548</v>
      </c>
      <c r="I5032" s="604" t="s">
        <v>37</v>
      </c>
      <c r="J5032" s="1"/>
    </row>
    <row r="5033" spans="1:10" ht="12.75" customHeight="1">
      <c r="A5033" s="604" t="s">
        <v>8273</v>
      </c>
      <c r="B5033" s="600" t="s">
        <v>8274</v>
      </c>
      <c r="C5033" s="957" t="s">
        <v>3339</v>
      </c>
      <c r="D5033" s="1650" t="s">
        <v>1688</v>
      </c>
      <c r="E5033" s="604" t="s">
        <v>1689</v>
      </c>
      <c r="F5033" s="1658"/>
      <c r="G5033" s="600"/>
      <c r="H5033" s="600"/>
      <c r="I5033" s="604"/>
      <c r="J5033" s="1"/>
    </row>
    <row r="5034" spans="1:10" ht="12.75" customHeight="1">
      <c r="A5034" s="604" t="s">
        <v>8275</v>
      </c>
      <c r="B5034" s="600" t="s">
        <v>3187</v>
      </c>
      <c r="C5034" s="957" t="s">
        <v>3339</v>
      </c>
      <c r="D5034" s="1650" t="s">
        <v>1688</v>
      </c>
      <c r="E5034" s="604" t="s">
        <v>1689</v>
      </c>
      <c r="F5034" s="1658"/>
      <c r="G5034" s="600"/>
      <c r="H5034" s="600"/>
      <c r="I5034" s="604"/>
      <c r="J5034" s="1"/>
    </row>
    <row r="5035" spans="1:10" ht="12.75" customHeight="1">
      <c r="A5035" s="604"/>
      <c r="B5035" s="600"/>
      <c r="C5035" s="957"/>
      <c r="D5035" s="1650"/>
      <c r="E5035" s="604"/>
      <c r="F5035" s="1658"/>
      <c r="G5035" s="600"/>
      <c r="H5035" s="600"/>
      <c r="I5035" s="604"/>
      <c r="J5035" s="1"/>
    </row>
    <row r="5036" spans="1:10" ht="12.75" customHeight="1">
      <c r="A5036" s="381" t="s">
        <v>18</v>
      </c>
      <c r="B5036" s="2245" t="s">
        <v>1397</v>
      </c>
      <c r="C5036" s="2080"/>
      <c r="D5036" s="2080"/>
      <c r="E5036" s="2080"/>
      <c r="F5036" s="2080"/>
      <c r="G5036" s="2080"/>
      <c r="H5036" s="2080"/>
      <c r="I5036" s="2081"/>
      <c r="J5036" s="1"/>
    </row>
    <row r="5037" spans="1:10" ht="12.75" customHeight="1">
      <c r="A5037" s="381" t="s">
        <v>1638</v>
      </c>
      <c r="B5037" s="2245">
        <v>1</v>
      </c>
      <c r="C5037" s="2080"/>
      <c r="D5037" s="2080"/>
      <c r="E5037" s="2080"/>
      <c r="F5037" s="2080"/>
      <c r="G5037" s="2080"/>
      <c r="H5037" s="2080"/>
      <c r="I5037" s="2081"/>
      <c r="J5037" s="1"/>
    </row>
    <row r="5038" spans="1:10" ht="12.75" customHeight="1">
      <c r="A5038" s="2278" t="s">
        <v>1641</v>
      </c>
      <c r="B5038" s="2080"/>
      <c r="C5038" s="2080"/>
      <c r="D5038" s="2080"/>
      <c r="E5038" s="2081"/>
      <c r="F5038" s="2258" t="s">
        <v>5893</v>
      </c>
      <c r="G5038" s="2080"/>
      <c r="H5038" s="2080"/>
      <c r="I5038" s="2081"/>
      <c r="J5038" s="1"/>
    </row>
    <row r="5039" spans="1:10" ht="38.25" customHeight="1">
      <c r="A5039" s="2278" t="s">
        <v>1643</v>
      </c>
      <c r="B5039" s="2081"/>
      <c r="C5039" s="1775" t="s">
        <v>5894</v>
      </c>
      <c r="D5039" s="1814" t="s">
        <v>1646</v>
      </c>
      <c r="E5039" s="1775" t="s">
        <v>5895</v>
      </c>
      <c r="F5039" s="1815" t="s">
        <v>1649</v>
      </c>
      <c r="G5039" s="1486" t="s">
        <v>1665</v>
      </c>
      <c r="H5039" s="1486" t="s">
        <v>1666</v>
      </c>
      <c r="I5039" s="1775" t="s">
        <v>5897</v>
      </c>
      <c r="J5039" s="1"/>
    </row>
    <row r="5040" spans="1:10" ht="12.75" customHeight="1">
      <c r="A5040" s="672" t="s">
        <v>8200</v>
      </c>
      <c r="B5040" s="961" t="s">
        <v>3313</v>
      </c>
      <c r="C5040" s="957" t="s">
        <v>3409</v>
      </c>
      <c r="D5040" s="1833" t="s">
        <v>1688</v>
      </c>
      <c r="E5040" s="672" t="s">
        <v>1705</v>
      </c>
      <c r="F5040" s="856"/>
      <c r="G5040" s="961"/>
      <c r="H5040" s="961"/>
      <c r="I5040" s="672"/>
      <c r="J5040" s="1"/>
    </row>
    <row r="5041" spans="1:10" ht="12.75" customHeight="1">
      <c r="A5041" s="672" t="s">
        <v>8201</v>
      </c>
      <c r="B5041" s="961" t="s">
        <v>4911</v>
      </c>
      <c r="C5041" s="957" t="s">
        <v>3409</v>
      </c>
      <c r="D5041" s="1833" t="s">
        <v>1688</v>
      </c>
      <c r="E5041" s="672" t="s">
        <v>1705</v>
      </c>
      <c r="F5041" s="856"/>
      <c r="G5041" s="961"/>
      <c r="H5041" s="961"/>
      <c r="I5041" s="672"/>
      <c r="J5041" s="1"/>
    </row>
    <row r="5042" spans="1:10" ht="12.75" customHeight="1">
      <c r="A5042" s="672" t="s">
        <v>8202</v>
      </c>
      <c r="B5042" s="961" t="s">
        <v>3315</v>
      </c>
      <c r="C5042" s="957" t="s">
        <v>3283</v>
      </c>
      <c r="D5042" s="1833" t="s">
        <v>1688</v>
      </c>
      <c r="E5042" s="672" t="s">
        <v>1705</v>
      </c>
      <c r="F5042" s="856"/>
      <c r="G5042" s="961"/>
      <c r="H5042" s="961"/>
      <c r="I5042" s="672"/>
      <c r="J5042" s="1"/>
    </row>
    <row r="5043" spans="1:10" ht="12.75" customHeight="1">
      <c r="A5043" s="672" t="s">
        <v>1711</v>
      </c>
      <c r="B5043" s="961" t="s">
        <v>8203</v>
      </c>
      <c r="C5043" s="957" t="s">
        <v>3317</v>
      </c>
      <c r="D5043" s="1833" t="s">
        <v>1688</v>
      </c>
      <c r="E5043" s="672" t="s">
        <v>1705</v>
      </c>
      <c r="F5043" s="856"/>
      <c r="G5043" s="961"/>
      <c r="H5043" s="961"/>
      <c r="I5043" s="672"/>
      <c r="J5043" s="1"/>
    </row>
    <row r="5044" spans="1:10" ht="12.75" customHeight="1">
      <c r="A5044" s="672" t="s">
        <v>3943</v>
      </c>
      <c r="B5044" s="961" t="s">
        <v>1740</v>
      </c>
      <c r="C5044" s="957" t="s">
        <v>3475</v>
      </c>
      <c r="D5044" s="1833" t="s">
        <v>1688</v>
      </c>
      <c r="E5044" s="672" t="s">
        <v>1705</v>
      </c>
      <c r="F5044" s="856"/>
      <c r="G5044" s="961"/>
      <c r="H5044" s="961"/>
      <c r="I5044" s="672"/>
      <c r="J5044" s="1"/>
    </row>
    <row r="5045" spans="1:10" ht="12.75" customHeight="1">
      <c r="A5045" s="672" t="s">
        <v>1708</v>
      </c>
      <c r="B5045" s="961" t="s">
        <v>657</v>
      </c>
      <c r="C5045" s="957" t="s">
        <v>3283</v>
      </c>
      <c r="D5045" s="1833" t="s">
        <v>1688</v>
      </c>
      <c r="E5045" s="672" t="s">
        <v>1705</v>
      </c>
      <c r="F5045" s="856"/>
      <c r="G5045" s="961"/>
      <c r="H5045" s="961"/>
      <c r="I5045" s="672"/>
      <c r="J5045" s="1"/>
    </row>
    <row r="5046" spans="1:10" ht="12.75" customHeight="1">
      <c r="A5046" s="672" t="s">
        <v>8204</v>
      </c>
      <c r="B5046" s="961" t="s">
        <v>5360</v>
      </c>
      <c r="C5046" s="957" t="s">
        <v>3283</v>
      </c>
      <c r="D5046" s="1833" t="s">
        <v>1688</v>
      </c>
      <c r="E5046" s="672" t="s">
        <v>1689</v>
      </c>
      <c r="F5046" s="856" t="s">
        <v>1044</v>
      </c>
      <c r="G5046" s="961" t="s">
        <v>420</v>
      </c>
      <c r="H5046" s="961" t="s">
        <v>8207</v>
      </c>
      <c r="I5046" s="672" t="s">
        <v>40</v>
      </c>
      <c r="J5046" s="1"/>
    </row>
    <row r="5047" spans="1:10" ht="12.75" customHeight="1">
      <c r="A5047" s="672" t="s">
        <v>8507</v>
      </c>
      <c r="B5047" s="961" t="s">
        <v>8508</v>
      </c>
      <c r="C5047" s="957" t="s">
        <v>3283</v>
      </c>
      <c r="D5047" s="1833" t="s">
        <v>1688</v>
      </c>
      <c r="E5047" s="672" t="s">
        <v>1689</v>
      </c>
      <c r="F5047" s="856" t="s">
        <v>1053</v>
      </c>
      <c r="G5047" s="961" t="s">
        <v>177</v>
      </c>
      <c r="H5047" s="961" t="s">
        <v>8411</v>
      </c>
      <c r="I5047" s="672" t="s">
        <v>40</v>
      </c>
      <c r="J5047" s="1"/>
    </row>
    <row r="5048" spans="1:10" ht="12.75" customHeight="1">
      <c r="A5048" s="672" t="s">
        <v>8370</v>
      </c>
      <c r="B5048" s="961" t="s">
        <v>8509</v>
      </c>
      <c r="C5048" s="957" t="s">
        <v>3475</v>
      </c>
      <c r="D5048" s="1833" t="s">
        <v>1688</v>
      </c>
      <c r="E5048" s="672" t="s">
        <v>1689</v>
      </c>
      <c r="F5048" s="856" t="s">
        <v>1033</v>
      </c>
      <c r="G5048" s="961" t="s">
        <v>1032</v>
      </c>
      <c r="H5048" s="961" t="s">
        <v>8372</v>
      </c>
      <c r="I5048" s="672" t="s">
        <v>29</v>
      </c>
      <c r="J5048" s="1"/>
    </row>
    <row r="5049" spans="1:10" ht="12.75" customHeight="1">
      <c r="A5049" s="672" t="s">
        <v>8510</v>
      </c>
      <c r="B5049" s="961" t="s">
        <v>8511</v>
      </c>
      <c r="C5049" s="957" t="s">
        <v>3289</v>
      </c>
      <c r="D5049" s="1833" t="s">
        <v>1688</v>
      </c>
      <c r="E5049" s="672" t="s">
        <v>1689</v>
      </c>
      <c r="F5049" s="856" t="s">
        <v>1053</v>
      </c>
      <c r="G5049" s="961" t="s">
        <v>177</v>
      </c>
      <c r="H5049" s="961" t="s">
        <v>8411</v>
      </c>
      <c r="I5049" s="672" t="s">
        <v>40</v>
      </c>
      <c r="J5049" s="1"/>
    </row>
    <row r="5050" spans="1:10" ht="12.75" customHeight="1">
      <c r="A5050" s="672" t="s">
        <v>8512</v>
      </c>
      <c r="B5050" s="961" t="s">
        <v>8375</v>
      </c>
      <c r="C5050" s="957" t="s">
        <v>3475</v>
      </c>
      <c r="D5050" s="1833" t="s">
        <v>1688</v>
      </c>
      <c r="E5050" s="672" t="s">
        <v>1689</v>
      </c>
      <c r="F5050" s="856" t="s">
        <v>1054</v>
      </c>
      <c r="G5050" s="961" t="s">
        <v>303</v>
      </c>
      <c r="H5050" s="961" t="s">
        <v>8411</v>
      </c>
      <c r="I5050" s="672" t="s">
        <v>29</v>
      </c>
      <c r="J5050" s="1"/>
    </row>
    <row r="5051" spans="1:10" ht="12.75" customHeight="1">
      <c r="A5051" s="381" t="s">
        <v>1638</v>
      </c>
      <c r="B5051" s="2245">
        <v>2</v>
      </c>
      <c r="C5051" s="2080"/>
      <c r="D5051" s="2080"/>
      <c r="E5051" s="2080"/>
      <c r="F5051" s="2080"/>
      <c r="G5051" s="2080"/>
      <c r="H5051" s="2080"/>
      <c r="I5051" s="2081"/>
      <c r="J5051" s="1"/>
    </row>
    <row r="5052" spans="1:10" ht="12.75" customHeight="1">
      <c r="A5052" s="672" t="s">
        <v>1741</v>
      </c>
      <c r="B5052" s="961" t="s">
        <v>8203</v>
      </c>
      <c r="C5052" s="957" t="s">
        <v>3317</v>
      </c>
      <c r="D5052" s="1833" t="s">
        <v>1688</v>
      </c>
      <c r="E5052" s="672" t="s">
        <v>1705</v>
      </c>
      <c r="F5052" s="856"/>
      <c r="G5052" s="961"/>
      <c r="H5052" s="961"/>
      <c r="I5052" s="672"/>
      <c r="J5052" s="1"/>
    </row>
    <row r="5053" spans="1:10" ht="12.75" customHeight="1">
      <c r="A5053" s="672" t="s">
        <v>1736</v>
      </c>
      <c r="B5053" s="961" t="s">
        <v>2272</v>
      </c>
      <c r="C5053" s="957" t="s">
        <v>3283</v>
      </c>
      <c r="D5053" s="1833" t="s">
        <v>1688</v>
      </c>
      <c r="E5053" s="672" t="s">
        <v>1705</v>
      </c>
      <c r="F5053" s="856"/>
      <c r="G5053" s="961"/>
      <c r="H5053" s="961"/>
      <c r="I5053" s="672"/>
      <c r="J5053" s="1"/>
    </row>
    <row r="5054" spans="1:10" ht="12.75" customHeight="1">
      <c r="A5054" s="672" t="s">
        <v>8382</v>
      </c>
      <c r="B5054" s="961" t="s">
        <v>8383</v>
      </c>
      <c r="C5054" s="957" t="s">
        <v>3283</v>
      </c>
      <c r="D5054" s="1833" t="s">
        <v>1688</v>
      </c>
      <c r="E5054" s="672" t="s">
        <v>1689</v>
      </c>
      <c r="F5054" s="856" t="s">
        <v>1034</v>
      </c>
      <c r="G5054" s="961" t="s">
        <v>303</v>
      </c>
      <c r="H5054" s="961" t="s">
        <v>8372</v>
      </c>
      <c r="I5054" s="672" t="s">
        <v>29</v>
      </c>
      <c r="J5054" s="1"/>
    </row>
    <row r="5055" spans="1:10" ht="12.75" customHeight="1">
      <c r="A5055" s="672" t="s">
        <v>8393</v>
      </c>
      <c r="B5055" s="961" t="s">
        <v>3328</v>
      </c>
      <c r="C5055" s="957" t="s">
        <v>3283</v>
      </c>
      <c r="D5055" s="1833" t="s">
        <v>1688</v>
      </c>
      <c r="E5055" s="672" t="s">
        <v>1689</v>
      </c>
      <c r="F5055" s="856" t="s">
        <v>1044</v>
      </c>
      <c r="G5055" s="961" t="s">
        <v>420</v>
      </c>
      <c r="H5055" s="961" t="s">
        <v>8207</v>
      </c>
      <c r="I5055" s="672" t="s">
        <v>40</v>
      </c>
      <c r="J5055" s="1"/>
    </row>
    <row r="5056" spans="1:10" ht="12.75" customHeight="1">
      <c r="A5056" s="672" t="s">
        <v>8517</v>
      </c>
      <c r="B5056" s="961" t="s">
        <v>8518</v>
      </c>
      <c r="C5056" s="957" t="s">
        <v>3283</v>
      </c>
      <c r="D5056" s="1833" t="s">
        <v>1688</v>
      </c>
      <c r="E5056" s="672" t="s">
        <v>1689</v>
      </c>
      <c r="F5056" s="856" t="s">
        <v>6397</v>
      </c>
      <c r="G5056" s="961" t="s">
        <v>303</v>
      </c>
      <c r="H5056" s="961" t="s">
        <v>8411</v>
      </c>
      <c r="I5056" s="672" t="s">
        <v>37</v>
      </c>
      <c r="J5056" s="1"/>
    </row>
    <row r="5057" spans="1:10" ht="12.75" customHeight="1">
      <c r="A5057" s="672" t="s">
        <v>8519</v>
      </c>
      <c r="B5057" s="961" t="s">
        <v>5618</v>
      </c>
      <c r="C5057" s="957" t="s">
        <v>3973</v>
      </c>
      <c r="D5057" s="1833" t="s">
        <v>1688</v>
      </c>
      <c r="E5057" s="672" t="s">
        <v>1689</v>
      </c>
      <c r="F5057" s="856" t="s">
        <v>1033</v>
      </c>
      <c r="G5057" s="961" t="s">
        <v>1032</v>
      </c>
      <c r="H5057" s="961" t="s">
        <v>8372</v>
      </c>
      <c r="I5057" s="672" t="s">
        <v>29</v>
      </c>
      <c r="J5057" s="1"/>
    </row>
    <row r="5058" spans="1:10" ht="12.75" customHeight="1">
      <c r="A5058" s="672" t="s">
        <v>8520</v>
      </c>
      <c r="B5058" s="961" t="s">
        <v>8521</v>
      </c>
      <c r="C5058" s="957" t="s">
        <v>3289</v>
      </c>
      <c r="D5058" s="1833" t="s">
        <v>1688</v>
      </c>
      <c r="E5058" s="672" t="s">
        <v>1689</v>
      </c>
      <c r="F5058" s="856" t="s">
        <v>1053</v>
      </c>
      <c r="G5058" s="961" t="s">
        <v>177</v>
      </c>
      <c r="H5058" s="961" t="s">
        <v>8411</v>
      </c>
      <c r="I5058" s="672" t="s">
        <v>40</v>
      </c>
      <c r="J5058" s="1"/>
    </row>
    <row r="5059" spans="1:10" ht="12.75" customHeight="1">
      <c r="A5059" s="672" t="s">
        <v>8522</v>
      </c>
      <c r="B5059" s="961" t="s">
        <v>8523</v>
      </c>
      <c r="C5059" s="957" t="s">
        <v>3475</v>
      </c>
      <c r="D5059" s="1833" t="s">
        <v>1688</v>
      </c>
      <c r="E5059" s="672" t="s">
        <v>1689</v>
      </c>
      <c r="F5059" s="856" t="s">
        <v>1053</v>
      </c>
      <c r="G5059" s="961" t="s">
        <v>177</v>
      </c>
      <c r="H5059" s="961" t="s">
        <v>8411</v>
      </c>
      <c r="I5059" s="672" t="s">
        <v>40</v>
      </c>
      <c r="J5059" s="1"/>
    </row>
    <row r="5060" spans="1:10" ht="12.75" customHeight="1">
      <c r="A5060" s="672" t="s">
        <v>8524</v>
      </c>
      <c r="B5060" s="961" t="s">
        <v>8525</v>
      </c>
      <c r="C5060" s="957" t="s">
        <v>3289</v>
      </c>
      <c r="D5060" s="1833" t="s">
        <v>1688</v>
      </c>
      <c r="E5060" s="672" t="s">
        <v>1689</v>
      </c>
      <c r="F5060" s="856" t="s">
        <v>1054</v>
      </c>
      <c r="G5060" s="961" t="s">
        <v>303</v>
      </c>
      <c r="H5060" s="961" t="s">
        <v>8411</v>
      </c>
      <c r="I5060" s="672" t="s">
        <v>29</v>
      </c>
      <c r="J5060" s="1"/>
    </row>
    <row r="5061" spans="1:10" ht="12.75" customHeight="1">
      <c r="A5061" s="672" t="s">
        <v>8526</v>
      </c>
      <c r="B5061" s="961" t="s">
        <v>8527</v>
      </c>
      <c r="C5061" s="957" t="s">
        <v>3475</v>
      </c>
      <c r="D5061" s="1833" t="s">
        <v>1688</v>
      </c>
      <c r="E5061" s="672" t="s">
        <v>1689</v>
      </c>
      <c r="F5061" s="856" t="s">
        <v>6397</v>
      </c>
      <c r="G5061" s="961" t="s">
        <v>303</v>
      </c>
      <c r="H5061" s="961" t="s">
        <v>8411</v>
      </c>
      <c r="I5061" s="672" t="s">
        <v>37</v>
      </c>
      <c r="J5061" s="1"/>
    </row>
    <row r="5062" spans="1:10" ht="12.75" customHeight="1">
      <c r="A5062" s="672" t="s">
        <v>8528</v>
      </c>
      <c r="B5062" s="961" t="s">
        <v>8529</v>
      </c>
      <c r="C5062" s="957" t="s">
        <v>3973</v>
      </c>
      <c r="D5062" s="1833" t="s">
        <v>1688</v>
      </c>
      <c r="E5062" s="672" t="s">
        <v>1689</v>
      </c>
      <c r="F5062" s="856" t="s">
        <v>1054</v>
      </c>
      <c r="G5062" s="961" t="s">
        <v>303</v>
      </c>
      <c r="H5062" s="961" t="s">
        <v>8411</v>
      </c>
      <c r="I5062" s="672" t="s">
        <v>29</v>
      </c>
      <c r="J5062" s="1"/>
    </row>
    <row r="5063" spans="1:10" ht="12.75" customHeight="1">
      <c r="A5063" s="672" t="s">
        <v>8530</v>
      </c>
      <c r="B5063" s="961" t="s">
        <v>8531</v>
      </c>
      <c r="C5063" s="957" t="s">
        <v>8532</v>
      </c>
      <c r="D5063" s="1833" t="s">
        <v>1688</v>
      </c>
      <c r="E5063" s="672" t="s">
        <v>1689</v>
      </c>
      <c r="F5063" s="856" t="s">
        <v>1054</v>
      </c>
      <c r="G5063" s="961" t="s">
        <v>303</v>
      </c>
      <c r="H5063" s="961" t="s">
        <v>8411</v>
      </c>
      <c r="I5063" s="672" t="s">
        <v>29</v>
      </c>
      <c r="J5063" s="1"/>
    </row>
    <row r="5064" spans="1:10" ht="12.75" customHeight="1">
      <c r="A5064" s="672" t="s">
        <v>3092</v>
      </c>
      <c r="B5064" s="961" t="s">
        <v>2337</v>
      </c>
      <c r="C5064" s="957" t="s">
        <v>3973</v>
      </c>
      <c r="D5064" s="1833" t="s">
        <v>1688</v>
      </c>
      <c r="E5064" s="672" t="s">
        <v>1689</v>
      </c>
      <c r="F5064" s="856" t="s">
        <v>1054</v>
      </c>
      <c r="G5064" s="961" t="s">
        <v>303</v>
      </c>
      <c r="H5064" s="961" t="s">
        <v>8411</v>
      </c>
      <c r="I5064" s="672" t="s">
        <v>29</v>
      </c>
      <c r="J5064" s="1"/>
    </row>
    <row r="5065" spans="1:10" ht="12.75" customHeight="1">
      <c r="A5065" s="381" t="s">
        <v>1638</v>
      </c>
      <c r="B5065" s="2245">
        <v>3</v>
      </c>
      <c r="C5065" s="2080"/>
      <c r="D5065" s="2080"/>
      <c r="E5065" s="2080"/>
      <c r="F5065" s="2080"/>
      <c r="G5065" s="2080"/>
      <c r="H5065" s="2080"/>
      <c r="I5065" s="2081"/>
      <c r="J5065" s="1"/>
    </row>
    <row r="5066" spans="1:10" ht="12.75" customHeight="1">
      <c r="A5066" s="672" t="s">
        <v>1760</v>
      </c>
      <c r="B5066" s="961" t="s">
        <v>3357</v>
      </c>
      <c r="C5066" s="957" t="s">
        <v>3283</v>
      </c>
      <c r="D5066" s="1833" t="s">
        <v>1688</v>
      </c>
      <c r="E5066" s="672" t="s">
        <v>1705</v>
      </c>
      <c r="F5066" s="856"/>
      <c r="G5066" s="961"/>
      <c r="H5066" s="961"/>
      <c r="I5066" s="672"/>
      <c r="J5066" s="1"/>
    </row>
    <row r="5067" spans="1:10" ht="12.75" customHeight="1">
      <c r="A5067" s="672" t="s">
        <v>1758</v>
      </c>
      <c r="B5067" s="961" t="s">
        <v>88</v>
      </c>
      <c r="C5067" s="957" t="s">
        <v>3283</v>
      </c>
      <c r="D5067" s="1833" t="s">
        <v>1688</v>
      </c>
      <c r="E5067" s="672" t="s">
        <v>1705</v>
      </c>
      <c r="F5067" s="856"/>
      <c r="G5067" s="961"/>
      <c r="H5067" s="961"/>
      <c r="I5067" s="672"/>
      <c r="J5067" s="1"/>
    </row>
    <row r="5068" spans="1:10" ht="12.75" customHeight="1">
      <c r="A5068" s="672" t="s">
        <v>8535</v>
      </c>
      <c r="B5068" s="961" t="s">
        <v>8536</v>
      </c>
      <c r="C5068" s="957" t="s">
        <v>3289</v>
      </c>
      <c r="D5068" s="1833" t="s">
        <v>1688</v>
      </c>
      <c r="E5068" s="672" t="s">
        <v>1689</v>
      </c>
      <c r="F5068" s="856" t="s">
        <v>1053</v>
      </c>
      <c r="G5068" s="961" t="s">
        <v>177</v>
      </c>
      <c r="H5068" s="961" t="s">
        <v>8411</v>
      </c>
      <c r="I5068" s="672" t="s">
        <v>40</v>
      </c>
      <c r="J5068" s="1"/>
    </row>
    <row r="5069" spans="1:10" ht="12.75" customHeight="1">
      <c r="A5069" s="672" t="s">
        <v>8538</v>
      </c>
      <c r="B5069" s="961" t="s">
        <v>8539</v>
      </c>
      <c r="C5069" s="957" t="s">
        <v>3350</v>
      </c>
      <c r="D5069" s="1833" t="s">
        <v>1688</v>
      </c>
      <c r="E5069" s="672" t="s">
        <v>1689</v>
      </c>
      <c r="F5069" s="856" t="s">
        <v>1054</v>
      </c>
      <c r="G5069" s="961" t="s">
        <v>303</v>
      </c>
      <c r="H5069" s="961" t="s">
        <v>8411</v>
      </c>
      <c r="I5069" s="672" t="s">
        <v>29</v>
      </c>
      <c r="J5069" s="1"/>
    </row>
    <row r="5070" spans="1:10" ht="12.75" customHeight="1">
      <c r="A5070" s="672" t="s">
        <v>8540</v>
      </c>
      <c r="B5070" s="961" t="s">
        <v>8541</v>
      </c>
      <c r="C5070" s="957" t="s">
        <v>3350</v>
      </c>
      <c r="D5070" s="1833" t="s">
        <v>1688</v>
      </c>
      <c r="E5070" s="672" t="s">
        <v>1689</v>
      </c>
      <c r="F5070" s="856" t="s">
        <v>1053</v>
      </c>
      <c r="G5070" s="961" t="s">
        <v>177</v>
      </c>
      <c r="H5070" s="961" t="s">
        <v>8411</v>
      </c>
      <c r="I5070" s="672" t="s">
        <v>40</v>
      </c>
      <c r="J5070" s="1"/>
    </row>
    <row r="5071" spans="1:10" ht="12.75" customHeight="1">
      <c r="A5071" s="672" t="s">
        <v>8543</v>
      </c>
      <c r="B5071" s="961" t="s">
        <v>8544</v>
      </c>
      <c r="C5071" s="957" t="s">
        <v>3289</v>
      </c>
      <c r="D5071" s="1833" t="s">
        <v>1688</v>
      </c>
      <c r="E5071" s="672" t="s">
        <v>1689</v>
      </c>
      <c r="F5071" s="856" t="s">
        <v>1054</v>
      </c>
      <c r="G5071" s="961" t="s">
        <v>303</v>
      </c>
      <c r="H5071" s="961" t="s">
        <v>8411</v>
      </c>
      <c r="I5071" s="672" t="s">
        <v>29</v>
      </c>
      <c r="J5071" s="1"/>
    </row>
    <row r="5072" spans="1:10" ht="12.75" customHeight="1">
      <c r="A5072" s="672" t="s">
        <v>8545</v>
      </c>
      <c r="B5072" s="961" t="s">
        <v>8546</v>
      </c>
      <c r="C5072" s="957" t="s">
        <v>8547</v>
      </c>
      <c r="D5072" s="1833" t="s">
        <v>1688</v>
      </c>
      <c r="E5072" s="672" t="s">
        <v>1689</v>
      </c>
      <c r="F5072" s="856" t="s">
        <v>1054</v>
      </c>
      <c r="G5072" s="961" t="s">
        <v>303</v>
      </c>
      <c r="H5072" s="961" t="s">
        <v>8411</v>
      </c>
      <c r="I5072" s="672" t="s">
        <v>29</v>
      </c>
      <c r="J5072" s="1"/>
    </row>
    <row r="5073" spans="1:10" ht="12.75" customHeight="1">
      <c r="A5073" s="672" t="s">
        <v>8548</v>
      </c>
      <c r="B5073" s="961" t="s">
        <v>8549</v>
      </c>
      <c r="C5073" s="957" t="s">
        <v>8532</v>
      </c>
      <c r="D5073" s="1833" t="s">
        <v>1688</v>
      </c>
      <c r="E5073" s="672" t="s">
        <v>1689</v>
      </c>
      <c r="F5073" s="856" t="s">
        <v>1054</v>
      </c>
      <c r="G5073" s="961" t="s">
        <v>303</v>
      </c>
      <c r="H5073" s="961" t="s">
        <v>8411</v>
      </c>
      <c r="I5073" s="672" t="s">
        <v>29</v>
      </c>
      <c r="J5073" s="1"/>
    </row>
    <row r="5074" spans="1:10" ht="12.75" customHeight="1">
      <c r="A5074" s="672" t="s">
        <v>8551</v>
      </c>
      <c r="B5074" s="961" t="s">
        <v>8552</v>
      </c>
      <c r="C5074" s="957" t="s">
        <v>3409</v>
      </c>
      <c r="D5074" s="1833" t="s">
        <v>1817</v>
      </c>
      <c r="E5074" s="672" t="s">
        <v>1689</v>
      </c>
      <c r="F5074" s="856" t="s">
        <v>1054</v>
      </c>
      <c r="G5074" s="961" t="s">
        <v>303</v>
      </c>
      <c r="H5074" s="961" t="s">
        <v>8411</v>
      </c>
      <c r="I5074" s="672" t="s">
        <v>29</v>
      </c>
      <c r="J5074" s="1"/>
    </row>
    <row r="5075" spans="1:10" ht="12.75" customHeight="1">
      <c r="A5075" s="672" t="s">
        <v>8553</v>
      </c>
      <c r="B5075" s="961" t="s">
        <v>3422</v>
      </c>
      <c r="C5075" s="957" t="s">
        <v>3409</v>
      </c>
      <c r="D5075" s="1833" t="s">
        <v>1817</v>
      </c>
      <c r="E5075" s="672" t="s">
        <v>1689</v>
      </c>
      <c r="F5075" s="856" t="s">
        <v>1051</v>
      </c>
      <c r="G5075" s="961" t="s">
        <v>177</v>
      </c>
      <c r="H5075" s="961" t="s">
        <v>8411</v>
      </c>
      <c r="I5075" s="672" t="s">
        <v>29</v>
      </c>
      <c r="J5075" s="1"/>
    </row>
    <row r="5076" spans="1:10" ht="12.75" customHeight="1">
      <c r="A5076" s="381" t="s">
        <v>1638</v>
      </c>
      <c r="B5076" s="2245">
        <v>4</v>
      </c>
      <c r="C5076" s="2080"/>
      <c r="D5076" s="2080"/>
      <c r="E5076" s="2080"/>
      <c r="F5076" s="2080"/>
      <c r="G5076" s="2080"/>
      <c r="H5076" s="2080"/>
      <c r="I5076" s="2081"/>
      <c r="J5076" s="1"/>
    </row>
    <row r="5077" spans="1:10" ht="12.75" customHeight="1">
      <c r="A5077" s="672" t="s">
        <v>1994</v>
      </c>
      <c r="B5077" s="961" t="s">
        <v>1803</v>
      </c>
      <c r="C5077" s="957" t="s">
        <v>3358</v>
      </c>
      <c r="D5077" s="1833" t="s">
        <v>1688</v>
      </c>
      <c r="E5077" s="672" t="s">
        <v>1705</v>
      </c>
      <c r="F5077" s="856"/>
      <c r="G5077" s="961"/>
      <c r="H5077" s="961"/>
      <c r="I5077" s="672"/>
      <c r="J5077" s="1"/>
    </row>
    <row r="5078" spans="1:10" ht="12.75" customHeight="1">
      <c r="A5078" s="672" t="s">
        <v>1796</v>
      </c>
      <c r="B5078" s="961" t="s">
        <v>5570</v>
      </c>
      <c r="C5078" s="957" t="s">
        <v>3358</v>
      </c>
      <c r="D5078" s="1833" t="s">
        <v>1688</v>
      </c>
      <c r="E5078" s="672" t="s">
        <v>1705</v>
      </c>
      <c r="F5078" s="856"/>
      <c r="G5078" s="961"/>
      <c r="H5078" s="961"/>
      <c r="I5078" s="672"/>
      <c r="J5078" s="1"/>
    </row>
    <row r="5079" spans="1:10" ht="12.75" customHeight="1">
      <c r="A5079" s="672" t="s">
        <v>1793</v>
      </c>
      <c r="B5079" s="961" t="s">
        <v>1794</v>
      </c>
      <c r="C5079" s="957" t="s">
        <v>3358</v>
      </c>
      <c r="D5079" s="1833" t="s">
        <v>1688</v>
      </c>
      <c r="E5079" s="672" t="s">
        <v>1705</v>
      </c>
      <c r="F5079" s="856"/>
      <c r="G5079" s="961"/>
      <c r="H5079" s="961"/>
      <c r="I5079" s="672"/>
      <c r="J5079" s="1"/>
    </row>
    <row r="5080" spans="1:10" ht="12.75" customHeight="1">
      <c r="A5080" s="672" t="s">
        <v>8555</v>
      </c>
      <c r="B5080" s="961" t="s">
        <v>8556</v>
      </c>
      <c r="C5080" s="957" t="s">
        <v>8557</v>
      </c>
      <c r="D5080" s="1833" t="s">
        <v>1688</v>
      </c>
      <c r="E5080" s="672" t="s">
        <v>1689</v>
      </c>
      <c r="F5080" s="856" t="s">
        <v>6397</v>
      </c>
      <c r="G5080" s="961" t="s">
        <v>303</v>
      </c>
      <c r="H5080" s="961" t="s">
        <v>8411</v>
      </c>
      <c r="I5080" s="672" t="s">
        <v>37</v>
      </c>
      <c r="J5080" s="1"/>
    </row>
    <row r="5081" spans="1:10" ht="12.75" customHeight="1">
      <c r="A5081" s="672" t="s">
        <v>8559</v>
      </c>
      <c r="B5081" s="961" t="s">
        <v>8560</v>
      </c>
      <c r="C5081" s="957" t="s">
        <v>3475</v>
      </c>
      <c r="D5081" s="1833" t="s">
        <v>1688</v>
      </c>
      <c r="E5081" s="672" t="s">
        <v>1689</v>
      </c>
      <c r="F5081" s="856" t="s">
        <v>1053</v>
      </c>
      <c r="G5081" s="961" t="s">
        <v>177</v>
      </c>
      <c r="H5081" s="961" t="s">
        <v>8411</v>
      </c>
      <c r="I5081" s="672" t="s">
        <v>40</v>
      </c>
      <c r="J5081" s="1"/>
    </row>
    <row r="5082" spans="1:10" ht="12.75" customHeight="1">
      <c r="A5082" s="672" t="s">
        <v>8561</v>
      </c>
      <c r="B5082" s="961" t="s">
        <v>8562</v>
      </c>
      <c r="C5082" s="957" t="s">
        <v>8557</v>
      </c>
      <c r="D5082" s="1833" t="s">
        <v>1688</v>
      </c>
      <c r="E5082" s="672" t="s">
        <v>1689</v>
      </c>
      <c r="F5082" s="856" t="s">
        <v>1053</v>
      </c>
      <c r="G5082" s="961" t="s">
        <v>177</v>
      </c>
      <c r="H5082" s="961" t="s">
        <v>8411</v>
      </c>
      <c r="I5082" s="672" t="s">
        <v>40</v>
      </c>
      <c r="J5082" s="1"/>
    </row>
    <row r="5083" spans="1:10" ht="12.75" customHeight="1">
      <c r="A5083" s="672" t="s">
        <v>8563</v>
      </c>
      <c r="B5083" s="961" t="s">
        <v>8564</v>
      </c>
      <c r="C5083" s="957" t="s">
        <v>3475</v>
      </c>
      <c r="D5083" s="1833" t="s">
        <v>1688</v>
      </c>
      <c r="E5083" s="672" t="s">
        <v>1689</v>
      </c>
      <c r="F5083" s="856" t="s">
        <v>1051</v>
      </c>
      <c r="G5083" s="961" t="s">
        <v>177</v>
      </c>
      <c r="H5083" s="961" t="s">
        <v>8411</v>
      </c>
      <c r="I5083" s="672" t="s">
        <v>29</v>
      </c>
      <c r="J5083" s="1"/>
    </row>
    <row r="5084" spans="1:10" ht="12.75" customHeight="1">
      <c r="A5084" s="672" t="s">
        <v>8567</v>
      </c>
      <c r="B5084" s="961" t="s">
        <v>8416</v>
      </c>
      <c r="C5084" s="957" t="s">
        <v>8252</v>
      </c>
      <c r="D5084" s="1833" t="s">
        <v>1688</v>
      </c>
      <c r="E5084" s="672" t="s">
        <v>1689</v>
      </c>
      <c r="F5084" s="856" t="s">
        <v>1054</v>
      </c>
      <c r="G5084" s="961" t="s">
        <v>303</v>
      </c>
      <c r="H5084" s="961" t="s">
        <v>8411</v>
      </c>
      <c r="I5084" s="672" t="s">
        <v>29</v>
      </c>
      <c r="J5084" s="1"/>
    </row>
    <row r="5085" spans="1:10" ht="12.75" customHeight="1">
      <c r="A5085" s="672" t="s">
        <v>8568</v>
      </c>
      <c r="B5085" s="961" t="s">
        <v>8569</v>
      </c>
      <c r="C5085" s="957" t="s">
        <v>3409</v>
      </c>
      <c r="D5085" s="1833" t="s">
        <v>1817</v>
      </c>
      <c r="E5085" s="672" t="s">
        <v>1689</v>
      </c>
      <c r="F5085" s="856" t="s">
        <v>1054</v>
      </c>
      <c r="G5085" s="961" t="s">
        <v>303</v>
      </c>
      <c r="H5085" s="961" t="s">
        <v>8411</v>
      </c>
      <c r="I5085" s="672" t="s">
        <v>29</v>
      </c>
      <c r="J5085" s="1"/>
    </row>
    <row r="5086" spans="1:10" ht="12.75" customHeight="1">
      <c r="A5086" s="604" t="s">
        <v>8571</v>
      </c>
      <c r="B5086" s="600" t="s">
        <v>8572</v>
      </c>
      <c r="C5086" s="1661" t="s">
        <v>3409</v>
      </c>
      <c r="D5086" s="1650" t="s">
        <v>1817</v>
      </c>
      <c r="E5086" s="604" t="s">
        <v>1689</v>
      </c>
      <c r="F5086" s="1658" t="s">
        <v>6396</v>
      </c>
      <c r="G5086" s="600" t="s">
        <v>303</v>
      </c>
      <c r="H5086" s="600" t="s">
        <v>502</v>
      </c>
      <c r="I5086" s="604" t="s">
        <v>37</v>
      </c>
      <c r="J5086" s="1"/>
    </row>
    <row r="5087" spans="1:10" ht="12.75" customHeight="1">
      <c r="A5087" s="604" t="s">
        <v>8273</v>
      </c>
      <c r="B5087" s="600" t="s">
        <v>8274</v>
      </c>
      <c r="C5087" s="1661" t="s">
        <v>3339</v>
      </c>
      <c r="D5087" s="1650" t="s">
        <v>1688</v>
      </c>
      <c r="E5087" s="604" t="s">
        <v>1689</v>
      </c>
      <c r="F5087" s="1658"/>
      <c r="G5087" s="600"/>
      <c r="H5087" s="600"/>
      <c r="I5087" s="604"/>
      <c r="J5087" s="1"/>
    </row>
    <row r="5088" spans="1:10" ht="12.75" customHeight="1">
      <c r="A5088" s="604" t="s">
        <v>8275</v>
      </c>
      <c r="B5088" s="600" t="s">
        <v>3187</v>
      </c>
      <c r="C5088" s="604" t="s">
        <v>3339</v>
      </c>
      <c r="D5088" s="1650" t="s">
        <v>1688</v>
      </c>
      <c r="E5088" s="604" t="s">
        <v>1689</v>
      </c>
      <c r="F5088" s="1658"/>
      <c r="G5088" s="600"/>
      <c r="H5088" s="600"/>
      <c r="I5088" s="604"/>
      <c r="J5088" s="1"/>
    </row>
    <row r="5089" spans="1:10" ht="12.75" customHeight="1">
      <c r="A5089" s="381" t="s">
        <v>18</v>
      </c>
      <c r="B5089" s="2245" t="s">
        <v>1399</v>
      </c>
      <c r="C5089" s="2080"/>
      <c r="D5089" s="2080"/>
      <c r="E5089" s="2080"/>
      <c r="F5089" s="2080"/>
      <c r="G5089" s="2080"/>
      <c r="H5089" s="2080"/>
      <c r="I5089" s="2081"/>
      <c r="J5089" s="1"/>
    </row>
    <row r="5090" spans="1:10" ht="12.75" customHeight="1">
      <c r="A5090" s="381" t="s">
        <v>1638</v>
      </c>
      <c r="B5090" s="2245">
        <v>1</v>
      </c>
      <c r="C5090" s="2080"/>
      <c r="D5090" s="2080"/>
      <c r="E5090" s="2080"/>
      <c r="F5090" s="2080"/>
      <c r="G5090" s="2080"/>
      <c r="H5090" s="2080"/>
      <c r="I5090" s="2081"/>
      <c r="J5090" s="1"/>
    </row>
    <row r="5091" spans="1:10" ht="12.75" customHeight="1">
      <c r="A5091" s="2278" t="s">
        <v>1641</v>
      </c>
      <c r="B5091" s="2080"/>
      <c r="C5091" s="2080"/>
      <c r="D5091" s="2080"/>
      <c r="E5091" s="2081"/>
      <c r="F5091" s="2258" t="s">
        <v>5893</v>
      </c>
      <c r="G5091" s="2080"/>
      <c r="H5091" s="2080"/>
      <c r="I5091" s="2081"/>
      <c r="J5091" s="1"/>
    </row>
    <row r="5092" spans="1:10" ht="38.25" customHeight="1">
      <c r="A5092" s="2278" t="s">
        <v>1643</v>
      </c>
      <c r="B5092" s="2081"/>
      <c r="C5092" s="1775" t="s">
        <v>5894</v>
      </c>
      <c r="D5092" s="1814" t="s">
        <v>1646</v>
      </c>
      <c r="E5092" s="1775" t="s">
        <v>5895</v>
      </c>
      <c r="F5092" s="1815" t="s">
        <v>1649</v>
      </c>
      <c r="G5092" s="1486" t="s">
        <v>1665</v>
      </c>
      <c r="H5092" s="1486" t="s">
        <v>1666</v>
      </c>
      <c r="I5092" s="1775" t="s">
        <v>5897</v>
      </c>
      <c r="J5092" s="1"/>
    </row>
    <row r="5093" spans="1:10" ht="12.75" customHeight="1">
      <c r="A5093" s="672" t="s">
        <v>8200</v>
      </c>
      <c r="B5093" s="961" t="s">
        <v>3313</v>
      </c>
      <c r="C5093" s="957" t="s">
        <v>3409</v>
      </c>
      <c r="D5093" s="1833" t="s">
        <v>1688</v>
      </c>
      <c r="E5093" s="672" t="s">
        <v>1705</v>
      </c>
      <c r="F5093" s="856"/>
      <c r="G5093" s="961"/>
      <c r="H5093" s="961"/>
      <c r="I5093" s="672"/>
      <c r="J5093" s="1"/>
    </row>
    <row r="5094" spans="1:10" ht="12.75" customHeight="1">
      <c r="A5094" s="672" t="s">
        <v>8201</v>
      </c>
      <c r="B5094" s="961" t="s">
        <v>4911</v>
      </c>
      <c r="C5094" s="957" t="s">
        <v>3409</v>
      </c>
      <c r="D5094" s="1833" t="s">
        <v>1688</v>
      </c>
      <c r="E5094" s="672" t="s">
        <v>1705</v>
      </c>
      <c r="F5094" s="856"/>
      <c r="G5094" s="961"/>
      <c r="H5094" s="961"/>
      <c r="I5094" s="672"/>
      <c r="J5094" s="1"/>
    </row>
    <row r="5095" spans="1:10" ht="12.75" customHeight="1">
      <c r="A5095" s="672" t="s">
        <v>8202</v>
      </c>
      <c r="B5095" s="961" t="s">
        <v>3315</v>
      </c>
      <c r="C5095" s="957" t="s">
        <v>3283</v>
      </c>
      <c r="D5095" s="1833" t="s">
        <v>1688</v>
      </c>
      <c r="E5095" s="672" t="s">
        <v>1705</v>
      </c>
      <c r="F5095" s="856"/>
      <c r="G5095" s="961"/>
      <c r="H5095" s="961"/>
      <c r="I5095" s="672"/>
      <c r="J5095" s="1"/>
    </row>
    <row r="5096" spans="1:10" ht="12.75" customHeight="1">
      <c r="A5096" s="672" t="s">
        <v>1711</v>
      </c>
      <c r="B5096" s="961" t="s">
        <v>8203</v>
      </c>
      <c r="C5096" s="957" t="s">
        <v>3317</v>
      </c>
      <c r="D5096" s="1833" t="s">
        <v>1688</v>
      </c>
      <c r="E5096" s="672" t="s">
        <v>1705</v>
      </c>
      <c r="F5096" s="856"/>
      <c r="G5096" s="961"/>
      <c r="H5096" s="961"/>
      <c r="I5096" s="672"/>
      <c r="J5096" s="1"/>
    </row>
    <row r="5097" spans="1:10" ht="12.75" customHeight="1">
      <c r="A5097" s="672" t="s">
        <v>3943</v>
      </c>
      <c r="B5097" s="961" t="s">
        <v>1740</v>
      </c>
      <c r="C5097" s="957" t="s">
        <v>3475</v>
      </c>
      <c r="D5097" s="1833" t="s">
        <v>1688</v>
      </c>
      <c r="E5097" s="672" t="s">
        <v>1705</v>
      </c>
      <c r="F5097" s="856"/>
      <c r="G5097" s="961"/>
      <c r="H5097" s="961"/>
      <c r="I5097" s="672"/>
      <c r="J5097" s="1"/>
    </row>
    <row r="5098" spans="1:10" ht="12.75" customHeight="1">
      <c r="A5098" s="672" t="s">
        <v>1708</v>
      </c>
      <c r="B5098" s="961" t="s">
        <v>657</v>
      </c>
      <c r="C5098" s="957" t="s">
        <v>3283</v>
      </c>
      <c r="D5098" s="1833" t="s">
        <v>1688</v>
      </c>
      <c r="E5098" s="672" t="s">
        <v>1705</v>
      </c>
      <c r="F5098" s="856"/>
      <c r="G5098" s="961"/>
      <c r="H5098" s="961"/>
      <c r="I5098" s="672"/>
      <c r="J5098" s="1"/>
    </row>
    <row r="5099" spans="1:10" ht="12.75" customHeight="1">
      <c r="A5099" s="672" t="s">
        <v>8204</v>
      </c>
      <c r="B5099" s="961" t="s">
        <v>256</v>
      </c>
      <c r="C5099" s="957" t="s">
        <v>3283</v>
      </c>
      <c r="D5099" s="1833" t="s">
        <v>1688</v>
      </c>
      <c r="E5099" s="672" t="s">
        <v>1689</v>
      </c>
      <c r="F5099" s="856" t="s">
        <v>1044</v>
      </c>
      <c r="G5099" s="961" t="s">
        <v>420</v>
      </c>
      <c r="H5099" s="961" t="s">
        <v>8207</v>
      </c>
      <c r="I5099" s="672" t="s">
        <v>40</v>
      </c>
      <c r="J5099" s="1"/>
    </row>
    <row r="5100" spans="1:10" ht="12.75" customHeight="1">
      <c r="A5100" s="672" t="s">
        <v>8208</v>
      </c>
      <c r="B5100" s="961" t="s">
        <v>2399</v>
      </c>
      <c r="C5100" s="957" t="s">
        <v>3283</v>
      </c>
      <c r="D5100" s="1833" t="s">
        <v>1688</v>
      </c>
      <c r="E5100" s="672" t="s">
        <v>1689</v>
      </c>
      <c r="F5100" s="856" t="s">
        <v>1020</v>
      </c>
      <c r="G5100" s="961" t="s">
        <v>8450</v>
      </c>
      <c r="H5100" s="961" t="s">
        <v>494</v>
      </c>
      <c r="I5100" s="672" t="s">
        <v>1021</v>
      </c>
      <c r="J5100" s="1"/>
    </row>
    <row r="5101" spans="1:10" ht="12.75" customHeight="1">
      <c r="A5101" s="672" t="s">
        <v>8588</v>
      </c>
      <c r="B5101" s="961" t="s">
        <v>8590</v>
      </c>
      <c r="C5101" s="957" t="s">
        <v>3409</v>
      </c>
      <c r="D5101" s="1833" t="s">
        <v>1688</v>
      </c>
      <c r="E5101" s="672" t="s">
        <v>1689</v>
      </c>
      <c r="F5101" s="856" t="s">
        <v>1043</v>
      </c>
      <c r="G5101" s="961" t="s">
        <v>80</v>
      </c>
      <c r="H5101" s="961" t="s">
        <v>502</v>
      </c>
      <c r="I5101" s="672" t="s">
        <v>37</v>
      </c>
      <c r="J5101" s="1"/>
    </row>
    <row r="5102" spans="1:10" ht="12.75" customHeight="1">
      <c r="A5102" s="672" t="s">
        <v>8210</v>
      </c>
      <c r="B5102" s="961" t="s">
        <v>4260</v>
      </c>
      <c r="C5102" s="957" t="s">
        <v>3283</v>
      </c>
      <c r="D5102" s="1833" t="s">
        <v>1688</v>
      </c>
      <c r="E5102" s="672" t="s">
        <v>1689</v>
      </c>
      <c r="F5102" s="856" t="s">
        <v>6366</v>
      </c>
      <c r="G5102" s="961" t="s">
        <v>303</v>
      </c>
      <c r="H5102" s="961" t="s">
        <v>502</v>
      </c>
      <c r="I5102" s="672" t="s">
        <v>40</v>
      </c>
      <c r="J5102" s="1"/>
    </row>
    <row r="5103" spans="1:10" ht="12.75" customHeight="1">
      <c r="A5103" s="672" t="s">
        <v>8592</v>
      </c>
      <c r="B5103" s="961" t="s">
        <v>8594</v>
      </c>
      <c r="C5103" s="957" t="s">
        <v>3289</v>
      </c>
      <c r="D5103" s="1833" t="s">
        <v>1688</v>
      </c>
      <c r="E5103" s="672" t="s">
        <v>1689</v>
      </c>
      <c r="F5103" s="856" t="s">
        <v>1056</v>
      </c>
      <c r="G5103" s="961" t="s">
        <v>303</v>
      </c>
      <c r="H5103" s="961" t="s">
        <v>498</v>
      </c>
      <c r="I5103" s="672" t="s">
        <v>29</v>
      </c>
      <c r="J5103" s="1"/>
    </row>
    <row r="5104" spans="1:10" ht="12.75" customHeight="1">
      <c r="A5104" s="381" t="s">
        <v>1638</v>
      </c>
      <c r="B5104" s="2245">
        <v>2</v>
      </c>
      <c r="C5104" s="2080"/>
      <c r="D5104" s="2080"/>
      <c r="E5104" s="2080"/>
      <c r="F5104" s="2080"/>
      <c r="G5104" s="2080"/>
      <c r="H5104" s="2080"/>
      <c r="I5104" s="2081"/>
      <c r="J5104" s="1"/>
    </row>
    <row r="5105" spans="1:10" ht="12.75" customHeight="1">
      <c r="A5105" s="672" t="s">
        <v>1741</v>
      </c>
      <c r="B5105" s="961" t="s">
        <v>8203</v>
      </c>
      <c r="C5105" s="957" t="s">
        <v>3317</v>
      </c>
      <c r="D5105" s="1833" t="s">
        <v>1688</v>
      </c>
      <c r="E5105" s="672" t="s">
        <v>1705</v>
      </c>
      <c r="F5105" s="856"/>
      <c r="G5105" s="961"/>
      <c r="H5105" s="961"/>
      <c r="I5105" s="672"/>
      <c r="J5105" s="1"/>
    </row>
    <row r="5106" spans="1:10" ht="12.75" customHeight="1">
      <c r="A5106" s="672" t="s">
        <v>8454</v>
      </c>
      <c r="B5106" s="961" t="s">
        <v>8455</v>
      </c>
      <c r="C5106" s="957" t="s">
        <v>3283</v>
      </c>
      <c r="D5106" s="1833" t="s">
        <v>1688</v>
      </c>
      <c r="E5106" s="672" t="s">
        <v>1689</v>
      </c>
      <c r="F5106" s="856" t="s">
        <v>1044</v>
      </c>
      <c r="G5106" s="961" t="s">
        <v>420</v>
      </c>
      <c r="H5106" s="961" t="s">
        <v>8207</v>
      </c>
      <c r="I5106" s="672" t="s">
        <v>40</v>
      </c>
      <c r="J5106" s="1"/>
    </row>
    <row r="5107" spans="1:10" ht="12.75" customHeight="1">
      <c r="A5107" s="672" t="s">
        <v>8456</v>
      </c>
      <c r="B5107" s="961" t="s">
        <v>8457</v>
      </c>
      <c r="C5107" s="957" t="s">
        <v>3409</v>
      </c>
      <c r="D5107" s="1833" t="s">
        <v>1688</v>
      </c>
      <c r="E5107" s="672" t="s">
        <v>1689</v>
      </c>
      <c r="F5107" s="856" t="s">
        <v>6396</v>
      </c>
      <c r="G5107" s="961" t="s">
        <v>303</v>
      </c>
      <c r="H5107" s="961" t="s">
        <v>502</v>
      </c>
      <c r="I5107" s="672" t="s">
        <v>37</v>
      </c>
      <c r="J5107" s="1"/>
    </row>
    <row r="5108" spans="1:10" ht="12.75" customHeight="1">
      <c r="A5108" s="672" t="s">
        <v>8462</v>
      </c>
      <c r="B5108" s="961" t="s">
        <v>8463</v>
      </c>
      <c r="C5108" s="957" t="s">
        <v>3409</v>
      </c>
      <c r="D5108" s="1833" t="s">
        <v>1688</v>
      </c>
      <c r="E5108" s="672" t="s">
        <v>1689</v>
      </c>
      <c r="F5108" s="856"/>
      <c r="G5108" s="961"/>
      <c r="H5108" s="961"/>
      <c r="I5108" s="672"/>
      <c r="J5108" s="1"/>
    </row>
    <row r="5109" spans="1:10" ht="12.75" customHeight="1">
      <c r="A5109" s="672" t="s">
        <v>8221</v>
      </c>
      <c r="B5109" s="961" t="s">
        <v>8222</v>
      </c>
      <c r="C5109" s="957" t="s">
        <v>3289</v>
      </c>
      <c r="D5109" s="1833" t="s">
        <v>1688</v>
      </c>
      <c r="E5109" s="672" t="s">
        <v>1689</v>
      </c>
      <c r="F5109" s="856" t="s">
        <v>8453</v>
      </c>
      <c r="G5109" s="961" t="s">
        <v>80</v>
      </c>
      <c r="H5109" s="961" t="s">
        <v>548</v>
      </c>
      <c r="I5109" s="672" t="s">
        <v>37</v>
      </c>
      <c r="J5109" s="1"/>
    </row>
    <row r="5110" spans="1:10" ht="12.75" customHeight="1">
      <c r="A5110" s="672" t="s">
        <v>8602</v>
      </c>
      <c r="B5110" s="961" t="s">
        <v>8603</v>
      </c>
      <c r="C5110" s="957" t="s">
        <v>3283</v>
      </c>
      <c r="D5110" s="1833" t="s">
        <v>1688</v>
      </c>
      <c r="E5110" s="672" t="s">
        <v>1689</v>
      </c>
      <c r="F5110" s="856" t="s">
        <v>1056</v>
      </c>
      <c r="G5110" s="961" t="s">
        <v>303</v>
      </c>
      <c r="H5110" s="961" t="s">
        <v>498</v>
      </c>
      <c r="I5110" s="672" t="s">
        <v>29</v>
      </c>
      <c r="J5110" s="1"/>
    </row>
    <row r="5111" spans="1:10" ht="12.75" customHeight="1">
      <c r="A5111" s="672" t="s">
        <v>8604</v>
      </c>
      <c r="B5111" s="961" t="s">
        <v>8605</v>
      </c>
      <c r="C5111" s="957" t="s">
        <v>3475</v>
      </c>
      <c r="D5111" s="1833" t="s">
        <v>1688</v>
      </c>
      <c r="E5111" s="672" t="s">
        <v>1689</v>
      </c>
      <c r="F5111" s="856" t="s">
        <v>1056</v>
      </c>
      <c r="G5111" s="961" t="s">
        <v>303</v>
      </c>
      <c r="H5111" s="961" t="s">
        <v>498</v>
      </c>
      <c r="I5111" s="672" t="s">
        <v>29</v>
      </c>
      <c r="J5111" s="1"/>
    </row>
    <row r="5112" spans="1:10" ht="12.75" customHeight="1">
      <c r="A5112" s="672" t="s">
        <v>8606</v>
      </c>
      <c r="B5112" s="961" t="s">
        <v>8572</v>
      </c>
      <c r="C5112" s="957" t="s">
        <v>3475</v>
      </c>
      <c r="D5112" s="1833" t="s">
        <v>1688</v>
      </c>
      <c r="E5112" s="672" t="s">
        <v>1689</v>
      </c>
      <c r="F5112" s="856" t="s">
        <v>1044</v>
      </c>
      <c r="G5112" s="961" t="s">
        <v>420</v>
      </c>
      <c r="H5112" s="961" t="s">
        <v>8207</v>
      </c>
      <c r="I5112" s="672" t="s">
        <v>40</v>
      </c>
      <c r="J5112" s="1"/>
    </row>
    <row r="5113" spans="1:10" ht="12.75" customHeight="1">
      <c r="A5113" s="672" t="s">
        <v>8608</v>
      </c>
      <c r="B5113" s="961" t="s">
        <v>5163</v>
      </c>
      <c r="C5113" s="957" t="s">
        <v>8547</v>
      </c>
      <c r="D5113" s="1833" t="s">
        <v>1688</v>
      </c>
      <c r="E5113" s="672" t="s">
        <v>1689</v>
      </c>
      <c r="F5113" s="856" t="s">
        <v>1056</v>
      </c>
      <c r="G5113" s="961" t="s">
        <v>303</v>
      </c>
      <c r="H5113" s="961" t="s">
        <v>498</v>
      </c>
      <c r="I5113" s="672" t="s">
        <v>29</v>
      </c>
      <c r="J5113" s="1"/>
    </row>
    <row r="5114" spans="1:10" ht="12.75" customHeight="1">
      <c r="A5114" s="672" t="s">
        <v>8609</v>
      </c>
      <c r="B5114" s="961" t="s">
        <v>8610</v>
      </c>
      <c r="C5114" s="957" t="s">
        <v>8495</v>
      </c>
      <c r="D5114" s="1833" t="s">
        <v>1688</v>
      </c>
      <c r="E5114" s="672" t="s">
        <v>1689</v>
      </c>
      <c r="F5114" s="856" t="s">
        <v>1058</v>
      </c>
      <c r="G5114" s="961" t="s">
        <v>303</v>
      </c>
      <c r="H5114" s="961" t="s">
        <v>502</v>
      </c>
      <c r="I5114" s="672" t="s">
        <v>37</v>
      </c>
      <c r="J5114" s="1"/>
    </row>
    <row r="5115" spans="1:10" ht="12.75" customHeight="1">
      <c r="A5115" s="672" t="s">
        <v>3092</v>
      </c>
      <c r="B5115" s="961" t="s">
        <v>2337</v>
      </c>
      <c r="C5115" s="957" t="s">
        <v>3973</v>
      </c>
      <c r="D5115" s="1833" t="s">
        <v>1688</v>
      </c>
      <c r="E5115" s="672" t="s">
        <v>1689</v>
      </c>
      <c r="F5115" s="856" t="s">
        <v>1056</v>
      </c>
      <c r="G5115" s="961" t="s">
        <v>303</v>
      </c>
      <c r="H5115" s="961" t="s">
        <v>498</v>
      </c>
      <c r="I5115" s="672" t="s">
        <v>29</v>
      </c>
      <c r="J5115" s="1"/>
    </row>
    <row r="5116" spans="1:10" ht="12.75" customHeight="1">
      <c r="A5116" s="381" t="s">
        <v>1638</v>
      </c>
      <c r="B5116" s="2245">
        <v>3</v>
      </c>
      <c r="C5116" s="2080"/>
      <c r="D5116" s="2080"/>
      <c r="E5116" s="2080"/>
      <c r="F5116" s="2080"/>
      <c r="G5116" s="2080"/>
      <c r="H5116" s="2080"/>
      <c r="I5116" s="2081"/>
      <c r="J5116" s="1"/>
    </row>
    <row r="5117" spans="1:10" ht="12.75" customHeight="1">
      <c r="A5117" s="672" t="s">
        <v>1760</v>
      </c>
      <c r="B5117" s="961" t="s">
        <v>3357</v>
      </c>
      <c r="C5117" s="957" t="s">
        <v>3283</v>
      </c>
      <c r="D5117" s="1833" t="s">
        <v>1688</v>
      </c>
      <c r="E5117" s="672" t="s">
        <v>1705</v>
      </c>
      <c r="F5117" s="856"/>
      <c r="G5117" s="961"/>
      <c r="H5117" s="961"/>
      <c r="I5117" s="672"/>
      <c r="J5117" s="1"/>
    </row>
    <row r="5118" spans="1:10" ht="12.75" customHeight="1">
      <c r="A5118" s="672" t="s">
        <v>1758</v>
      </c>
      <c r="B5118" s="961" t="s">
        <v>88</v>
      </c>
      <c r="C5118" s="957" t="s">
        <v>3283</v>
      </c>
      <c r="D5118" s="1833" t="s">
        <v>1688</v>
      </c>
      <c r="E5118" s="672" t="s">
        <v>1705</v>
      </c>
      <c r="F5118" s="856"/>
      <c r="G5118" s="961"/>
      <c r="H5118" s="961"/>
      <c r="I5118" s="672"/>
      <c r="J5118" s="1"/>
    </row>
    <row r="5119" spans="1:10" ht="12.75" customHeight="1">
      <c r="A5119" s="672" t="s">
        <v>8475</v>
      </c>
      <c r="B5119" s="961" t="s">
        <v>8476</v>
      </c>
      <c r="C5119" s="957" t="s">
        <v>3409</v>
      </c>
      <c r="D5119" s="1833" t="s">
        <v>1688</v>
      </c>
      <c r="E5119" s="672" t="s">
        <v>1689</v>
      </c>
      <c r="F5119" s="856"/>
      <c r="G5119" s="961"/>
      <c r="H5119" s="961"/>
      <c r="I5119" s="672"/>
      <c r="J5119" s="1"/>
    </row>
    <row r="5120" spans="1:10" ht="12.75" customHeight="1">
      <c r="A5120" s="672" t="s">
        <v>8615</v>
      </c>
      <c r="B5120" s="961" t="s">
        <v>8618</v>
      </c>
      <c r="C5120" s="957" t="s">
        <v>3289</v>
      </c>
      <c r="D5120" s="1833" t="s">
        <v>1688</v>
      </c>
      <c r="E5120" s="672" t="s">
        <v>1689</v>
      </c>
      <c r="F5120" s="856" t="s">
        <v>1056</v>
      </c>
      <c r="G5120" s="961" t="s">
        <v>303</v>
      </c>
      <c r="H5120" s="961" t="s">
        <v>498</v>
      </c>
      <c r="I5120" s="672" t="s">
        <v>29</v>
      </c>
      <c r="J5120" s="1"/>
    </row>
    <row r="5121" spans="1:10" ht="12.75" customHeight="1">
      <c r="A5121" s="672" t="s">
        <v>8619</v>
      </c>
      <c r="B5121" s="961" t="s">
        <v>8620</v>
      </c>
      <c r="C5121" s="957" t="s">
        <v>3283</v>
      </c>
      <c r="D5121" s="1833" t="s">
        <v>1688</v>
      </c>
      <c r="E5121" s="672" t="s">
        <v>1689</v>
      </c>
      <c r="F5121" s="856" t="s">
        <v>1056</v>
      </c>
      <c r="G5121" s="961" t="s">
        <v>303</v>
      </c>
      <c r="H5121" s="961" t="s">
        <v>498</v>
      </c>
      <c r="I5121" s="672" t="s">
        <v>29</v>
      </c>
      <c r="J5121" s="1"/>
    </row>
    <row r="5122" spans="1:10" ht="12.75" customHeight="1">
      <c r="A5122" s="672" t="s">
        <v>8621</v>
      </c>
      <c r="B5122" s="961" t="s">
        <v>8622</v>
      </c>
      <c r="C5122" s="957" t="s">
        <v>3283</v>
      </c>
      <c r="D5122" s="1833" t="s">
        <v>1688</v>
      </c>
      <c r="E5122" s="672" t="s">
        <v>1689</v>
      </c>
      <c r="F5122" s="856" t="s">
        <v>1058</v>
      </c>
      <c r="G5122" s="961" t="s">
        <v>303</v>
      </c>
      <c r="H5122" s="961" t="s">
        <v>502</v>
      </c>
      <c r="I5122" s="672" t="s">
        <v>37</v>
      </c>
      <c r="J5122" s="1"/>
    </row>
    <row r="5123" spans="1:10" ht="12.75" customHeight="1">
      <c r="A5123" s="672" t="s">
        <v>8623</v>
      </c>
      <c r="B5123" s="961" t="s">
        <v>8624</v>
      </c>
      <c r="C5123" s="957" t="s">
        <v>3283</v>
      </c>
      <c r="D5123" s="1833" t="s">
        <v>1688</v>
      </c>
      <c r="E5123" s="672" t="s">
        <v>1689</v>
      </c>
      <c r="F5123" s="856" t="s">
        <v>1058</v>
      </c>
      <c r="G5123" s="961" t="s">
        <v>303</v>
      </c>
      <c r="H5123" s="961" t="s">
        <v>502</v>
      </c>
      <c r="I5123" s="672" t="s">
        <v>37</v>
      </c>
      <c r="J5123" s="1"/>
    </row>
    <row r="5124" spans="1:10" ht="12.75" customHeight="1">
      <c r="A5124" s="672" t="s">
        <v>8626</v>
      </c>
      <c r="B5124" s="961" t="s">
        <v>8416</v>
      </c>
      <c r="C5124" s="957" t="s">
        <v>4213</v>
      </c>
      <c r="D5124" s="1833" t="s">
        <v>1688</v>
      </c>
      <c r="E5124" s="672" t="s">
        <v>1689</v>
      </c>
      <c r="F5124" s="856" t="s">
        <v>1056</v>
      </c>
      <c r="G5124" s="961" t="s">
        <v>303</v>
      </c>
      <c r="H5124" s="961" t="s">
        <v>498</v>
      </c>
      <c r="I5124" s="672" t="s">
        <v>29</v>
      </c>
      <c r="J5124" s="1"/>
    </row>
    <row r="5125" spans="1:10" ht="12.75" customHeight="1">
      <c r="A5125" s="672" t="s">
        <v>8627</v>
      </c>
      <c r="B5125" s="961" t="s">
        <v>587</v>
      </c>
      <c r="C5125" s="957" t="s">
        <v>3409</v>
      </c>
      <c r="D5125" s="1833" t="s">
        <v>1817</v>
      </c>
      <c r="E5125" s="672" t="s">
        <v>1689</v>
      </c>
      <c r="F5125" s="856" t="s">
        <v>1058</v>
      </c>
      <c r="G5125" s="961" t="s">
        <v>303</v>
      </c>
      <c r="H5125" s="961" t="s">
        <v>502</v>
      </c>
      <c r="I5125" s="672" t="s">
        <v>37</v>
      </c>
      <c r="J5125" s="1"/>
    </row>
    <row r="5126" spans="1:10" ht="12.75" customHeight="1">
      <c r="A5126" s="672" t="s">
        <v>8628</v>
      </c>
      <c r="B5126" s="961" t="s">
        <v>8629</v>
      </c>
      <c r="C5126" s="957" t="s">
        <v>3409</v>
      </c>
      <c r="D5126" s="1833" t="s">
        <v>1817</v>
      </c>
      <c r="E5126" s="672" t="s">
        <v>1689</v>
      </c>
      <c r="F5126" s="856" t="s">
        <v>1064</v>
      </c>
      <c r="G5126" s="961" t="s">
        <v>303</v>
      </c>
      <c r="H5126" s="961" t="s">
        <v>8257</v>
      </c>
      <c r="I5126" s="672" t="s">
        <v>37</v>
      </c>
      <c r="J5126" s="1"/>
    </row>
    <row r="5127" spans="1:10" ht="12.75" customHeight="1">
      <c r="A5127" s="381" t="s">
        <v>1638</v>
      </c>
      <c r="B5127" s="2245">
        <v>4</v>
      </c>
      <c r="C5127" s="2080"/>
      <c r="D5127" s="2080"/>
      <c r="E5127" s="2080"/>
      <c r="F5127" s="2080"/>
      <c r="G5127" s="2080"/>
      <c r="H5127" s="2080"/>
      <c r="I5127" s="2081"/>
      <c r="J5127" s="1"/>
    </row>
    <row r="5128" spans="1:10" ht="12.75" customHeight="1">
      <c r="A5128" s="672" t="s">
        <v>1994</v>
      </c>
      <c r="B5128" s="961" t="s">
        <v>1803</v>
      </c>
      <c r="C5128" s="957" t="s">
        <v>3358</v>
      </c>
      <c r="D5128" s="1833" t="s">
        <v>1688</v>
      </c>
      <c r="E5128" s="672" t="s">
        <v>1705</v>
      </c>
      <c r="F5128" s="856"/>
      <c r="G5128" s="961"/>
      <c r="H5128" s="961"/>
      <c r="I5128" s="672"/>
      <c r="J5128" s="1"/>
    </row>
    <row r="5129" spans="1:10" ht="12.75" customHeight="1">
      <c r="A5129" s="672" t="s">
        <v>1796</v>
      </c>
      <c r="B5129" s="961" t="s">
        <v>5570</v>
      </c>
      <c r="C5129" s="957" t="s">
        <v>3358</v>
      </c>
      <c r="D5129" s="1833" t="s">
        <v>1688</v>
      </c>
      <c r="E5129" s="672" t="s">
        <v>1705</v>
      </c>
      <c r="F5129" s="856"/>
      <c r="G5129" s="961"/>
      <c r="H5129" s="961"/>
      <c r="I5129" s="672"/>
      <c r="J5129" s="1"/>
    </row>
    <row r="5130" spans="1:10" ht="12.75" customHeight="1">
      <c r="A5130" s="672" t="s">
        <v>1793</v>
      </c>
      <c r="B5130" s="961" t="s">
        <v>1794</v>
      </c>
      <c r="C5130" s="957" t="s">
        <v>3358</v>
      </c>
      <c r="D5130" s="1833" t="s">
        <v>1688</v>
      </c>
      <c r="E5130" s="672" t="s">
        <v>1705</v>
      </c>
      <c r="F5130" s="856"/>
      <c r="G5130" s="961"/>
      <c r="H5130" s="961"/>
      <c r="I5130" s="672"/>
      <c r="J5130" s="1"/>
    </row>
    <row r="5131" spans="1:10" ht="12.75" customHeight="1">
      <c r="A5131" s="672" t="s">
        <v>8632</v>
      </c>
      <c r="B5131" s="961" t="s">
        <v>8633</v>
      </c>
      <c r="C5131" s="957" t="s">
        <v>3283</v>
      </c>
      <c r="D5131" s="1833" t="s">
        <v>1688</v>
      </c>
      <c r="E5131" s="672" t="s">
        <v>1689</v>
      </c>
      <c r="F5131" s="856" t="s">
        <v>1058</v>
      </c>
      <c r="G5131" s="961" t="s">
        <v>177</v>
      </c>
      <c r="H5131" s="961" t="s">
        <v>498</v>
      </c>
      <c r="I5131" s="672" t="s">
        <v>37</v>
      </c>
      <c r="J5131" s="1"/>
    </row>
    <row r="5132" spans="1:10" ht="12.75" customHeight="1">
      <c r="A5132" s="672" t="s">
        <v>8634</v>
      </c>
      <c r="B5132" s="961" t="s">
        <v>4452</v>
      </c>
      <c r="C5132" s="957" t="s">
        <v>3973</v>
      </c>
      <c r="D5132" s="1833" t="s">
        <v>1688</v>
      </c>
      <c r="E5132" s="672" t="s">
        <v>1689</v>
      </c>
      <c r="F5132" s="856" t="s">
        <v>1056</v>
      </c>
      <c r="G5132" s="961" t="s">
        <v>303</v>
      </c>
      <c r="H5132" s="961" t="s">
        <v>498</v>
      </c>
      <c r="I5132" s="672" t="s">
        <v>29</v>
      </c>
      <c r="J5132" s="1"/>
    </row>
    <row r="5133" spans="1:10" ht="12.75" customHeight="1">
      <c r="A5133" s="672" t="s">
        <v>8636</v>
      </c>
      <c r="B5133" s="961" t="s">
        <v>8416</v>
      </c>
      <c r="C5133" s="957" t="s">
        <v>8252</v>
      </c>
      <c r="D5133" s="1833" t="s">
        <v>1688</v>
      </c>
      <c r="E5133" s="672" t="s">
        <v>1689</v>
      </c>
      <c r="F5133" s="856" t="s">
        <v>1056</v>
      </c>
      <c r="G5133" s="961" t="s">
        <v>303</v>
      </c>
      <c r="H5133" s="961" t="s">
        <v>498</v>
      </c>
      <c r="I5133" s="672" t="s">
        <v>29</v>
      </c>
      <c r="J5133" s="1"/>
    </row>
    <row r="5134" spans="1:10" ht="12.75" customHeight="1">
      <c r="A5134" s="672" t="s">
        <v>8637</v>
      </c>
      <c r="B5134" s="961" t="s">
        <v>8638</v>
      </c>
      <c r="C5134" s="957" t="s">
        <v>3283</v>
      </c>
      <c r="D5134" s="1833" t="s">
        <v>1688</v>
      </c>
      <c r="E5134" s="672" t="s">
        <v>1689</v>
      </c>
      <c r="F5134" s="856" t="s">
        <v>1056</v>
      </c>
      <c r="G5134" s="961" t="s">
        <v>303</v>
      </c>
      <c r="H5134" s="961" t="s">
        <v>498</v>
      </c>
      <c r="I5134" s="672" t="s">
        <v>29</v>
      </c>
      <c r="J5134" s="1"/>
    </row>
    <row r="5135" spans="1:10" ht="12.75" customHeight="1">
      <c r="A5135" s="672" t="s">
        <v>8640</v>
      </c>
      <c r="B5135" s="961" t="s">
        <v>8641</v>
      </c>
      <c r="C5135" s="957" t="s">
        <v>3409</v>
      </c>
      <c r="D5135" s="1833" t="s">
        <v>1817</v>
      </c>
      <c r="E5135" s="672" t="s">
        <v>1689</v>
      </c>
      <c r="F5135" s="856" t="s">
        <v>1043</v>
      </c>
      <c r="G5135" s="961" t="s">
        <v>80</v>
      </c>
      <c r="H5135" s="961" t="s">
        <v>502</v>
      </c>
      <c r="I5135" s="672" t="s">
        <v>37</v>
      </c>
      <c r="J5135" s="1"/>
    </row>
    <row r="5136" spans="1:10" ht="12.75" customHeight="1">
      <c r="A5136" s="672" t="s">
        <v>8642</v>
      </c>
      <c r="B5136" s="961" t="s">
        <v>3640</v>
      </c>
      <c r="C5136" s="957" t="s">
        <v>3409</v>
      </c>
      <c r="D5136" s="1833" t="s">
        <v>1817</v>
      </c>
      <c r="E5136" s="672" t="s">
        <v>1689</v>
      </c>
      <c r="F5136" s="856" t="s">
        <v>1064</v>
      </c>
      <c r="G5136" s="961" t="s">
        <v>303</v>
      </c>
      <c r="H5136" s="961" t="s">
        <v>8257</v>
      </c>
      <c r="I5136" s="672" t="s">
        <v>37</v>
      </c>
      <c r="J5136" s="1"/>
    </row>
    <row r="5137" spans="1:10" ht="12.75" customHeight="1">
      <c r="A5137" s="672" t="s">
        <v>8273</v>
      </c>
      <c r="B5137" s="961" t="s">
        <v>8274</v>
      </c>
      <c r="C5137" s="957" t="s">
        <v>3339</v>
      </c>
      <c r="D5137" s="1833" t="s">
        <v>1688</v>
      </c>
      <c r="E5137" s="672" t="s">
        <v>1689</v>
      </c>
      <c r="F5137" s="856"/>
      <c r="G5137" s="961"/>
      <c r="H5137" s="961"/>
      <c r="I5137" s="672"/>
      <c r="J5137" s="1"/>
    </row>
    <row r="5138" spans="1:10" ht="12.75" customHeight="1">
      <c r="A5138" s="672" t="s">
        <v>8275</v>
      </c>
      <c r="B5138" s="961" t="s">
        <v>3187</v>
      </c>
      <c r="C5138" s="957" t="s">
        <v>3339</v>
      </c>
      <c r="D5138" s="1833" t="s">
        <v>1688</v>
      </c>
      <c r="E5138" s="672" t="s">
        <v>1689</v>
      </c>
      <c r="F5138" s="856"/>
      <c r="G5138" s="961"/>
      <c r="H5138" s="961"/>
      <c r="I5138" s="672"/>
      <c r="J5138" s="1"/>
    </row>
    <row r="5139" spans="1:10" ht="12.75" customHeight="1">
      <c r="A5139" s="672"/>
      <c r="B5139" s="961"/>
      <c r="C5139" s="957"/>
      <c r="D5139" s="1833"/>
      <c r="E5139" s="672"/>
      <c r="F5139" s="856"/>
      <c r="G5139" s="961"/>
      <c r="H5139" s="961"/>
      <c r="I5139" s="672"/>
      <c r="J5139" s="1"/>
    </row>
    <row r="5140" spans="1:10" ht="12.75" customHeight="1">
      <c r="A5140" s="381" t="s">
        <v>18</v>
      </c>
      <c r="B5140" s="2245" t="s">
        <v>8643</v>
      </c>
      <c r="C5140" s="2080"/>
      <c r="D5140" s="2080"/>
      <c r="E5140" s="2080"/>
      <c r="F5140" s="2080"/>
      <c r="G5140" s="2080"/>
      <c r="H5140" s="2080"/>
      <c r="I5140" s="2081"/>
      <c r="J5140" s="1"/>
    </row>
    <row r="5141" spans="1:10" ht="12.75" customHeight="1">
      <c r="A5141" s="381" t="s">
        <v>1638</v>
      </c>
      <c r="B5141" s="2245">
        <v>1</v>
      </c>
      <c r="C5141" s="2080"/>
      <c r="D5141" s="2080"/>
      <c r="E5141" s="2080"/>
      <c r="F5141" s="2080"/>
      <c r="G5141" s="2080"/>
      <c r="H5141" s="2080"/>
      <c r="I5141" s="2081"/>
      <c r="J5141" s="1"/>
    </row>
    <row r="5142" spans="1:10" ht="12.75" customHeight="1">
      <c r="A5142" s="2278" t="s">
        <v>1641</v>
      </c>
      <c r="B5142" s="2080"/>
      <c r="C5142" s="2080"/>
      <c r="D5142" s="2080"/>
      <c r="E5142" s="2081"/>
      <c r="F5142" s="2258" t="s">
        <v>5893</v>
      </c>
      <c r="G5142" s="2080"/>
      <c r="H5142" s="2080"/>
      <c r="I5142" s="2081"/>
      <c r="J5142" s="1"/>
    </row>
    <row r="5143" spans="1:10" ht="38.25" customHeight="1">
      <c r="A5143" s="2278" t="s">
        <v>1643</v>
      </c>
      <c r="B5143" s="2081"/>
      <c r="C5143" s="1775" t="s">
        <v>5894</v>
      </c>
      <c r="D5143" s="1814" t="s">
        <v>1646</v>
      </c>
      <c r="E5143" s="1775" t="s">
        <v>5895</v>
      </c>
      <c r="F5143" s="1815" t="s">
        <v>1649</v>
      </c>
      <c r="G5143" s="1486" t="s">
        <v>1665</v>
      </c>
      <c r="H5143" s="1486" t="s">
        <v>1666</v>
      </c>
      <c r="I5143" s="1775" t="s">
        <v>5897</v>
      </c>
      <c r="J5143" s="1"/>
    </row>
    <row r="5144" spans="1:10" ht="12.75" customHeight="1">
      <c r="A5144" s="672" t="s">
        <v>8200</v>
      </c>
      <c r="B5144" s="961" t="s">
        <v>3313</v>
      </c>
      <c r="C5144" s="957" t="s">
        <v>3409</v>
      </c>
      <c r="D5144" s="1833" t="s">
        <v>1688</v>
      </c>
      <c r="E5144" s="672" t="s">
        <v>1705</v>
      </c>
      <c r="F5144" s="856"/>
      <c r="G5144" s="961"/>
      <c r="H5144" s="961"/>
      <c r="I5144" s="672"/>
      <c r="J5144" s="1"/>
    </row>
    <row r="5145" spans="1:10" ht="12.75" customHeight="1">
      <c r="A5145" s="672" t="s">
        <v>8201</v>
      </c>
      <c r="B5145" s="961" t="s">
        <v>4911</v>
      </c>
      <c r="C5145" s="957" t="s">
        <v>3409</v>
      </c>
      <c r="D5145" s="1833" t="s">
        <v>1688</v>
      </c>
      <c r="E5145" s="672" t="s">
        <v>1705</v>
      </c>
      <c r="F5145" s="856"/>
      <c r="G5145" s="961"/>
      <c r="H5145" s="961"/>
      <c r="I5145" s="672"/>
      <c r="J5145" s="1"/>
    </row>
    <row r="5146" spans="1:10" ht="12.75" customHeight="1">
      <c r="A5146" s="672" t="s">
        <v>8202</v>
      </c>
      <c r="B5146" s="961" t="s">
        <v>3315</v>
      </c>
      <c r="C5146" s="957" t="s">
        <v>3283</v>
      </c>
      <c r="D5146" s="1833" t="s">
        <v>1688</v>
      </c>
      <c r="E5146" s="672" t="s">
        <v>1705</v>
      </c>
      <c r="F5146" s="856"/>
      <c r="G5146" s="961"/>
      <c r="H5146" s="961"/>
      <c r="I5146" s="672"/>
      <c r="J5146" s="1"/>
    </row>
    <row r="5147" spans="1:10" ht="12.75" customHeight="1">
      <c r="A5147" s="672" t="s">
        <v>1711</v>
      </c>
      <c r="B5147" s="961" t="s">
        <v>8203</v>
      </c>
      <c r="C5147" s="957" t="s">
        <v>3317</v>
      </c>
      <c r="D5147" s="1833" t="s">
        <v>1688</v>
      </c>
      <c r="E5147" s="672" t="s">
        <v>1705</v>
      </c>
      <c r="F5147" s="856"/>
      <c r="G5147" s="961"/>
      <c r="H5147" s="961"/>
      <c r="I5147" s="672"/>
      <c r="J5147" s="1"/>
    </row>
    <row r="5148" spans="1:10" ht="12.75" customHeight="1">
      <c r="A5148" s="672" t="s">
        <v>3943</v>
      </c>
      <c r="B5148" s="961" t="s">
        <v>1740</v>
      </c>
      <c r="C5148" s="957" t="s">
        <v>3475</v>
      </c>
      <c r="D5148" s="1833" t="s">
        <v>1688</v>
      </c>
      <c r="E5148" s="672" t="s">
        <v>1705</v>
      </c>
      <c r="F5148" s="856"/>
      <c r="G5148" s="961"/>
      <c r="H5148" s="961"/>
      <c r="I5148" s="672"/>
      <c r="J5148" s="1"/>
    </row>
    <row r="5149" spans="1:10" ht="12.75" customHeight="1">
      <c r="A5149" s="672" t="s">
        <v>1708</v>
      </c>
      <c r="B5149" s="961" t="s">
        <v>657</v>
      </c>
      <c r="C5149" s="957" t="s">
        <v>3283</v>
      </c>
      <c r="D5149" s="1833" t="s">
        <v>1688</v>
      </c>
      <c r="E5149" s="672" t="s">
        <v>1705</v>
      </c>
      <c r="F5149" s="856"/>
      <c r="G5149" s="961"/>
      <c r="H5149" s="961"/>
      <c r="I5149" s="672"/>
      <c r="J5149" s="1"/>
    </row>
    <row r="5150" spans="1:10" ht="12.75" customHeight="1">
      <c r="A5150" s="672" t="s">
        <v>8204</v>
      </c>
      <c r="B5150" s="961" t="s">
        <v>256</v>
      </c>
      <c r="C5150" s="957" t="s">
        <v>3283</v>
      </c>
      <c r="D5150" s="1833" t="s">
        <v>1688</v>
      </c>
      <c r="E5150" s="672" t="s">
        <v>1689</v>
      </c>
      <c r="F5150" s="856" t="s">
        <v>1044</v>
      </c>
      <c r="G5150" s="961" t="s">
        <v>420</v>
      </c>
      <c r="H5150" s="961" t="s">
        <v>8207</v>
      </c>
      <c r="I5150" s="672" t="s">
        <v>40</v>
      </c>
      <c r="J5150" s="1"/>
    </row>
    <row r="5151" spans="1:10" ht="12.75" customHeight="1">
      <c r="A5151" s="672" t="s">
        <v>8208</v>
      </c>
      <c r="B5151" s="961" t="s">
        <v>2399</v>
      </c>
      <c r="C5151" s="957" t="s">
        <v>3283</v>
      </c>
      <c r="D5151" s="1833" t="s">
        <v>1688</v>
      </c>
      <c r="E5151" s="672" t="s">
        <v>1689</v>
      </c>
      <c r="F5151" s="856" t="s">
        <v>1020</v>
      </c>
      <c r="G5151" s="961" t="s">
        <v>8450</v>
      </c>
      <c r="H5151" s="961" t="s">
        <v>494</v>
      </c>
      <c r="I5151" s="672" t="s">
        <v>1021</v>
      </c>
      <c r="J5151" s="1"/>
    </row>
    <row r="5152" spans="1:10" ht="12.75" customHeight="1">
      <c r="A5152" s="672" t="s">
        <v>8210</v>
      </c>
      <c r="B5152" s="961" t="s">
        <v>4260</v>
      </c>
      <c r="C5152" s="957" t="s">
        <v>3283</v>
      </c>
      <c r="D5152" s="1833" t="s">
        <v>1688</v>
      </c>
      <c r="E5152" s="672" t="s">
        <v>1689</v>
      </c>
      <c r="F5152" s="856" t="s">
        <v>6366</v>
      </c>
      <c r="G5152" s="961" t="s">
        <v>303</v>
      </c>
      <c r="H5152" s="961" t="s">
        <v>502</v>
      </c>
      <c r="I5152" s="672" t="s">
        <v>40</v>
      </c>
      <c r="J5152" s="1"/>
    </row>
    <row r="5153" spans="1:10" ht="12.75" customHeight="1">
      <c r="A5153" s="672" t="s">
        <v>8216</v>
      </c>
      <c r="B5153" s="961" t="s">
        <v>4393</v>
      </c>
      <c r="C5153" s="957" t="s">
        <v>3283</v>
      </c>
      <c r="D5153" s="1833" t="s">
        <v>1688</v>
      </c>
      <c r="E5153" s="672" t="s">
        <v>1689</v>
      </c>
      <c r="F5153" s="856"/>
      <c r="G5153" s="961"/>
      <c r="H5153" s="961"/>
      <c r="I5153" s="672"/>
      <c r="J5153" s="1"/>
    </row>
    <row r="5154" spans="1:10" ht="12.75" customHeight="1">
      <c r="A5154" s="672" t="s">
        <v>8654</v>
      </c>
      <c r="B5154" s="961" t="s">
        <v>6815</v>
      </c>
      <c r="C5154" s="957" t="s">
        <v>3350</v>
      </c>
      <c r="D5154" s="1833" t="s">
        <v>1688</v>
      </c>
      <c r="E5154" s="672" t="s">
        <v>1689</v>
      </c>
      <c r="F5154" s="856" t="s">
        <v>1062</v>
      </c>
      <c r="G5154" s="961" t="s">
        <v>303</v>
      </c>
      <c r="H5154" s="961" t="s">
        <v>1063</v>
      </c>
      <c r="I5154" s="672" t="s">
        <v>29</v>
      </c>
      <c r="J5154" s="1"/>
    </row>
    <row r="5155" spans="1:10" ht="12.75" customHeight="1">
      <c r="A5155" s="381" t="s">
        <v>1638</v>
      </c>
      <c r="B5155" s="2245">
        <v>2</v>
      </c>
      <c r="C5155" s="2080"/>
      <c r="D5155" s="2080"/>
      <c r="E5155" s="2080"/>
      <c r="F5155" s="2080"/>
      <c r="G5155" s="2080"/>
      <c r="H5155" s="2080"/>
      <c r="I5155" s="2081"/>
      <c r="J5155" s="1"/>
    </row>
    <row r="5156" spans="1:10" ht="12.75" customHeight="1">
      <c r="A5156" s="672" t="s">
        <v>1741</v>
      </c>
      <c r="B5156" s="961" t="s">
        <v>8203</v>
      </c>
      <c r="C5156" s="957" t="s">
        <v>3317</v>
      </c>
      <c r="D5156" s="1833" t="s">
        <v>1688</v>
      </c>
      <c r="E5156" s="672" t="s">
        <v>1705</v>
      </c>
      <c r="F5156" s="856"/>
      <c r="G5156" s="961"/>
      <c r="H5156" s="961"/>
      <c r="I5156" s="672"/>
      <c r="J5156" s="1"/>
    </row>
    <row r="5157" spans="1:10" ht="12.75" customHeight="1">
      <c r="A5157" s="672" t="s">
        <v>8657</v>
      </c>
      <c r="B5157" s="961" t="s">
        <v>7176</v>
      </c>
      <c r="C5157" s="957" t="s">
        <v>3283</v>
      </c>
      <c r="D5157" s="1833" t="s">
        <v>1688</v>
      </c>
      <c r="E5157" s="672" t="s">
        <v>1689</v>
      </c>
      <c r="F5157" s="856" t="s">
        <v>1062</v>
      </c>
      <c r="G5157" s="961" t="s">
        <v>303</v>
      </c>
      <c r="H5157" s="961" t="s">
        <v>1063</v>
      </c>
      <c r="I5157" s="672" t="s">
        <v>29</v>
      </c>
      <c r="J5157" s="1"/>
    </row>
    <row r="5158" spans="1:10" ht="12.75" customHeight="1">
      <c r="A5158" s="672" t="s">
        <v>8659</v>
      </c>
      <c r="B5158" s="961" t="s">
        <v>8660</v>
      </c>
      <c r="C5158" s="957" t="s">
        <v>3283</v>
      </c>
      <c r="D5158" s="1833" t="s">
        <v>1688</v>
      </c>
      <c r="E5158" s="672" t="s">
        <v>1689</v>
      </c>
      <c r="F5158" s="856" t="s">
        <v>1062</v>
      </c>
      <c r="G5158" s="961" t="s">
        <v>303</v>
      </c>
      <c r="H5158" s="961" t="s">
        <v>1063</v>
      </c>
      <c r="I5158" s="672" t="s">
        <v>29</v>
      </c>
      <c r="J5158" s="1"/>
    </row>
    <row r="5159" spans="1:10" ht="12.75" customHeight="1">
      <c r="A5159" s="672" t="s">
        <v>8661</v>
      </c>
      <c r="B5159" s="961" t="s">
        <v>8662</v>
      </c>
      <c r="C5159" s="957" t="s">
        <v>3350</v>
      </c>
      <c r="D5159" s="1833" t="s">
        <v>1688</v>
      </c>
      <c r="E5159" s="672" t="s">
        <v>1689</v>
      </c>
      <c r="F5159" s="856" t="s">
        <v>1016</v>
      </c>
      <c r="G5159" s="961" t="s">
        <v>420</v>
      </c>
      <c r="H5159" s="961" t="s">
        <v>8214</v>
      </c>
      <c r="I5159" s="672" t="s">
        <v>29</v>
      </c>
      <c r="J5159" s="1"/>
    </row>
    <row r="5160" spans="1:10" ht="12.75" customHeight="1">
      <c r="A5160" s="672" t="s">
        <v>8664</v>
      </c>
      <c r="B5160" s="961" t="s">
        <v>8665</v>
      </c>
      <c r="C5160" s="957" t="s">
        <v>3283</v>
      </c>
      <c r="D5160" s="1833" t="s">
        <v>1688</v>
      </c>
      <c r="E5160" s="672" t="s">
        <v>1689</v>
      </c>
      <c r="F5160" s="856" t="s">
        <v>6366</v>
      </c>
      <c r="G5160" s="961" t="s">
        <v>303</v>
      </c>
      <c r="H5160" s="961" t="s">
        <v>502</v>
      </c>
      <c r="I5160" s="672" t="s">
        <v>40</v>
      </c>
      <c r="J5160" s="1"/>
    </row>
    <row r="5161" spans="1:10" ht="12.75" customHeight="1">
      <c r="A5161" s="672" t="s">
        <v>8667</v>
      </c>
      <c r="B5161" s="961" t="s">
        <v>8668</v>
      </c>
      <c r="C5161" s="957" t="s">
        <v>3283</v>
      </c>
      <c r="D5161" s="1833" t="s">
        <v>1688</v>
      </c>
      <c r="E5161" s="672" t="s">
        <v>1689</v>
      </c>
      <c r="F5161" s="856" t="s">
        <v>1062</v>
      </c>
      <c r="G5161" s="961" t="s">
        <v>303</v>
      </c>
      <c r="H5161" s="961" t="s">
        <v>1063</v>
      </c>
      <c r="I5161" s="672" t="s">
        <v>29</v>
      </c>
      <c r="J5161" s="1"/>
    </row>
    <row r="5162" spans="1:10" ht="12.75" customHeight="1">
      <c r="A5162" s="672" t="s">
        <v>8669</v>
      </c>
      <c r="B5162" s="961" t="s">
        <v>7120</v>
      </c>
      <c r="C5162" s="957" t="s">
        <v>3283</v>
      </c>
      <c r="D5162" s="1833" t="s">
        <v>1688</v>
      </c>
      <c r="E5162" s="672" t="s">
        <v>1689</v>
      </c>
      <c r="F5162" s="856" t="s">
        <v>1062</v>
      </c>
      <c r="G5162" s="961" t="s">
        <v>303</v>
      </c>
      <c r="H5162" s="961" t="s">
        <v>1063</v>
      </c>
      <c r="I5162" s="672" t="s">
        <v>29</v>
      </c>
      <c r="J5162" s="1"/>
    </row>
    <row r="5163" spans="1:10" ht="12.75" customHeight="1">
      <c r="A5163" s="672" t="s">
        <v>8671</v>
      </c>
      <c r="B5163" s="961" t="s">
        <v>8672</v>
      </c>
      <c r="C5163" s="957" t="s">
        <v>3283</v>
      </c>
      <c r="D5163" s="1833" t="s">
        <v>1688</v>
      </c>
      <c r="E5163" s="672" t="s">
        <v>1689</v>
      </c>
      <c r="F5163" s="856" t="s">
        <v>8673</v>
      </c>
      <c r="G5163" s="961" t="s">
        <v>303</v>
      </c>
      <c r="H5163" s="961" t="s">
        <v>1063</v>
      </c>
      <c r="I5163" s="672" t="s">
        <v>37</v>
      </c>
      <c r="J5163" s="1"/>
    </row>
    <row r="5164" spans="1:10" ht="12.75" customHeight="1">
      <c r="A5164" s="672" t="s">
        <v>8675</v>
      </c>
      <c r="B5164" s="961" t="s">
        <v>8677</v>
      </c>
      <c r="C5164" s="957" t="s">
        <v>3283</v>
      </c>
      <c r="D5164" s="1833" t="s">
        <v>1688</v>
      </c>
      <c r="E5164" s="672" t="s">
        <v>1689</v>
      </c>
      <c r="F5164" s="856" t="s">
        <v>8673</v>
      </c>
      <c r="G5164" s="961" t="s">
        <v>303</v>
      </c>
      <c r="H5164" s="961" t="s">
        <v>1063</v>
      </c>
      <c r="I5164" s="672" t="s">
        <v>37</v>
      </c>
      <c r="J5164" s="1"/>
    </row>
    <row r="5165" spans="1:10" ht="12.75" customHeight="1">
      <c r="A5165" s="672" t="s">
        <v>8680</v>
      </c>
      <c r="B5165" s="961" t="s">
        <v>8681</v>
      </c>
      <c r="C5165" s="957" t="s">
        <v>3409</v>
      </c>
      <c r="D5165" s="1833" t="s">
        <v>1688</v>
      </c>
      <c r="E5165" s="672" t="s">
        <v>1689</v>
      </c>
      <c r="F5165" s="856" t="s">
        <v>1062</v>
      </c>
      <c r="G5165" s="961" t="s">
        <v>303</v>
      </c>
      <c r="H5165" s="961" t="s">
        <v>1063</v>
      </c>
      <c r="I5165" s="672" t="s">
        <v>29</v>
      </c>
      <c r="J5165" s="1"/>
    </row>
    <row r="5166" spans="1:10" ht="12.75" customHeight="1">
      <c r="A5166" s="604" t="s">
        <v>3092</v>
      </c>
      <c r="B5166" s="600" t="s">
        <v>2337</v>
      </c>
      <c r="C5166" s="957" t="s">
        <v>3973</v>
      </c>
      <c r="D5166" s="1650" t="s">
        <v>1688</v>
      </c>
      <c r="E5166" s="604" t="s">
        <v>1689</v>
      </c>
      <c r="F5166" s="856" t="s">
        <v>1062</v>
      </c>
      <c r="G5166" s="961" t="s">
        <v>303</v>
      </c>
      <c r="H5166" s="961" t="s">
        <v>1063</v>
      </c>
      <c r="I5166" s="672" t="s">
        <v>29</v>
      </c>
      <c r="J5166" s="1"/>
    </row>
    <row r="5167" spans="1:10" ht="12.75" customHeight="1">
      <c r="A5167" s="381" t="s">
        <v>1638</v>
      </c>
      <c r="B5167" s="2245">
        <v>3</v>
      </c>
      <c r="C5167" s="2080"/>
      <c r="D5167" s="2080"/>
      <c r="E5167" s="2080"/>
      <c r="F5167" s="2080"/>
      <c r="G5167" s="2080"/>
      <c r="H5167" s="2080"/>
      <c r="I5167" s="2081"/>
      <c r="J5167" s="1"/>
    </row>
    <row r="5168" spans="1:10" ht="12.75" customHeight="1">
      <c r="A5168" s="672" t="s">
        <v>1760</v>
      </c>
      <c r="B5168" s="961" t="s">
        <v>3357</v>
      </c>
      <c r="C5168" s="957" t="s">
        <v>3283</v>
      </c>
      <c r="D5168" s="1833" t="s">
        <v>1688</v>
      </c>
      <c r="E5168" s="672" t="s">
        <v>1705</v>
      </c>
      <c r="F5168" s="856"/>
      <c r="G5168" s="961"/>
      <c r="H5168" s="961"/>
      <c r="I5168" s="672"/>
      <c r="J5168" s="1"/>
    </row>
    <row r="5169" spans="1:10" ht="12.75" customHeight="1">
      <c r="A5169" s="672" t="s">
        <v>1758</v>
      </c>
      <c r="B5169" s="961" t="s">
        <v>88</v>
      </c>
      <c r="C5169" s="957" t="s">
        <v>3283</v>
      </c>
      <c r="D5169" s="1833" t="s">
        <v>1688</v>
      </c>
      <c r="E5169" s="672" t="s">
        <v>1705</v>
      </c>
      <c r="F5169" s="856"/>
      <c r="G5169" s="961"/>
      <c r="H5169" s="961"/>
      <c r="I5169" s="672"/>
      <c r="J5169" s="1"/>
    </row>
    <row r="5170" spans="1:10" ht="12.75" customHeight="1">
      <c r="A5170" s="672" t="s">
        <v>8686</v>
      </c>
      <c r="B5170" s="961" t="s">
        <v>8222</v>
      </c>
      <c r="C5170" s="957" t="s">
        <v>8495</v>
      </c>
      <c r="D5170" s="1833" t="s">
        <v>1688</v>
      </c>
      <c r="E5170" s="672" t="s">
        <v>1689</v>
      </c>
      <c r="F5170" s="856" t="s">
        <v>8453</v>
      </c>
      <c r="G5170" s="961" t="s">
        <v>80</v>
      </c>
      <c r="H5170" s="961" t="s">
        <v>548</v>
      </c>
      <c r="I5170" s="672" t="s">
        <v>37</v>
      </c>
      <c r="J5170" s="1"/>
    </row>
    <row r="5171" spans="1:10" ht="12.75" customHeight="1">
      <c r="A5171" s="672" t="s">
        <v>8472</v>
      </c>
      <c r="B5171" s="961" t="s">
        <v>8473</v>
      </c>
      <c r="C5171" s="957" t="s">
        <v>3283</v>
      </c>
      <c r="D5171" s="1833" t="s">
        <v>1688</v>
      </c>
      <c r="E5171" s="672" t="s">
        <v>1689</v>
      </c>
      <c r="F5171" s="856" t="s">
        <v>1044</v>
      </c>
      <c r="G5171" s="961" t="s">
        <v>420</v>
      </c>
      <c r="H5171" s="961" t="s">
        <v>8207</v>
      </c>
      <c r="I5171" s="672" t="s">
        <v>40</v>
      </c>
      <c r="J5171" s="1"/>
    </row>
    <row r="5172" spans="1:10" ht="12.75" customHeight="1">
      <c r="A5172" s="672" t="s">
        <v>8688</v>
      </c>
      <c r="B5172" s="961" t="s">
        <v>8689</v>
      </c>
      <c r="C5172" s="957" t="s">
        <v>3409</v>
      </c>
      <c r="D5172" s="1833" t="s">
        <v>1688</v>
      </c>
      <c r="E5172" s="672" t="s">
        <v>1689</v>
      </c>
      <c r="F5172" s="856" t="s">
        <v>1062</v>
      </c>
      <c r="G5172" s="961" t="s">
        <v>303</v>
      </c>
      <c r="H5172" s="961" t="s">
        <v>1063</v>
      </c>
      <c r="I5172" s="672" t="s">
        <v>29</v>
      </c>
      <c r="J5172" s="1"/>
    </row>
    <row r="5173" spans="1:10" ht="12.75" customHeight="1">
      <c r="A5173" s="672" t="s">
        <v>8690</v>
      </c>
      <c r="B5173" s="961" t="s">
        <v>8691</v>
      </c>
      <c r="C5173" s="957" t="s">
        <v>3350</v>
      </c>
      <c r="D5173" s="1833" t="s">
        <v>1688</v>
      </c>
      <c r="E5173" s="672" t="s">
        <v>1689</v>
      </c>
      <c r="F5173" s="856" t="s">
        <v>1062</v>
      </c>
      <c r="G5173" s="961" t="s">
        <v>303</v>
      </c>
      <c r="H5173" s="961" t="s">
        <v>1063</v>
      </c>
      <c r="I5173" s="672" t="s">
        <v>29</v>
      </c>
      <c r="J5173" s="1"/>
    </row>
    <row r="5174" spans="1:10" ht="12.75" customHeight="1">
      <c r="A5174" s="672" t="s">
        <v>8693</v>
      </c>
      <c r="B5174" s="961" t="s">
        <v>7021</v>
      </c>
      <c r="C5174" s="957" t="s">
        <v>3283</v>
      </c>
      <c r="D5174" s="1833" t="s">
        <v>1688</v>
      </c>
      <c r="E5174" s="672" t="s">
        <v>1689</v>
      </c>
      <c r="F5174" s="856" t="s">
        <v>1062</v>
      </c>
      <c r="G5174" s="961" t="s">
        <v>303</v>
      </c>
      <c r="H5174" s="961" t="s">
        <v>1063</v>
      </c>
      <c r="I5174" s="672" t="s">
        <v>29</v>
      </c>
      <c r="J5174" s="1"/>
    </row>
    <row r="5175" spans="1:10" ht="12.75" customHeight="1">
      <c r="A5175" s="672" t="s">
        <v>8694</v>
      </c>
      <c r="B5175" s="961" t="s">
        <v>8695</v>
      </c>
      <c r="C5175" s="957" t="s">
        <v>8495</v>
      </c>
      <c r="D5175" s="1833" t="s">
        <v>1688</v>
      </c>
      <c r="E5175" s="672" t="s">
        <v>1689</v>
      </c>
      <c r="F5175" s="856" t="s">
        <v>1062</v>
      </c>
      <c r="G5175" s="961" t="s">
        <v>303</v>
      </c>
      <c r="H5175" s="961" t="s">
        <v>1063</v>
      </c>
      <c r="I5175" s="672" t="s">
        <v>29</v>
      </c>
      <c r="J5175" s="1"/>
    </row>
    <row r="5176" spans="1:10" ht="12.75" customHeight="1">
      <c r="A5176" s="672" t="s">
        <v>8698</v>
      </c>
      <c r="B5176" s="961" t="s">
        <v>8251</v>
      </c>
      <c r="C5176" s="957" t="s">
        <v>4213</v>
      </c>
      <c r="D5176" s="1833" t="s">
        <v>1688</v>
      </c>
      <c r="E5176" s="672" t="s">
        <v>1689</v>
      </c>
      <c r="F5176" s="856" t="s">
        <v>1062</v>
      </c>
      <c r="G5176" s="961" t="s">
        <v>303</v>
      </c>
      <c r="H5176" s="961" t="s">
        <v>1063</v>
      </c>
      <c r="I5176" s="672" t="s">
        <v>29</v>
      </c>
      <c r="J5176" s="1"/>
    </row>
    <row r="5177" spans="1:10" ht="12.75" customHeight="1">
      <c r="A5177" s="672" t="s">
        <v>8701</v>
      </c>
      <c r="B5177" s="961" t="s">
        <v>3627</v>
      </c>
      <c r="C5177" s="957" t="s">
        <v>3409</v>
      </c>
      <c r="D5177" s="1833" t="s">
        <v>1817</v>
      </c>
      <c r="E5177" s="672" t="s">
        <v>1689</v>
      </c>
      <c r="F5177" s="856" t="s">
        <v>1064</v>
      </c>
      <c r="G5177" s="961" t="s">
        <v>303</v>
      </c>
      <c r="H5177" s="961" t="s">
        <v>8257</v>
      </c>
      <c r="I5177" s="672" t="s">
        <v>37</v>
      </c>
      <c r="J5177" s="1"/>
    </row>
    <row r="5178" spans="1:10" ht="12.75" customHeight="1">
      <c r="A5178" s="381" t="s">
        <v>8703</v>
      </c>
      <c r="B5178" s="1649" t="s">
        <v>8708</v>
      </c>
      <c r="C5178" s="1529" t="s">
        <v>3409</v>
      </c>
      <c r="D5178" s="1529" t="s">
        <v>1817</v>
      </c>
      <c r="E5178" s="1529" t="s">
        <v>1689</v>
      </c>
      <c r="F5178" s="1529" t="s">
        <v>1062</v>
      </c>
      <c r="G5178" s="1529" t="s">
        <v>303</v>
      </c>
      <c r="H5178" s="1529" t="s">
        <v>1063</v>
      </c>
      <c r="I5178" s="1850" t="s">
        <v>29</v>
      </c>
      <c r="J5178" s="1"/>
    </row>
    <row r="5179" spans="1:10" ht="12.75" customHeight="1">
      <c r="A5179" s="672" t="s">
        <v>1994</v>
      </c>
      <c r="B5179" s="961" t="s">
        <v>1803</v>
      </c>
      <c r="C5179" s="957" t="s">
        <v>3358</v>
      </c>
      <c r="D5179" s="1833" t="s">
        <v>1688</v>
      </c>
      <c r="E5179" s="672" t="s">
        <v>1705</v>
      </c>
      <c r="F5179" s="856"/>
      <c r="G5179" s="961"/>
      <c r="H5179" s="961"/>
      <c r="I5179" s="672"/>
      <c r="J5179" s="1"/>
    </row>
    <row r="5180" spans="1:10" ht="12.75" customHeight="1">
      <c r="A5180" s="672" t="s">
        <v>1796</v>
      </c>
      <c r="B5180" s="961" t="s">
        <v>5570</v>
      </c>
      <c r="C5180" s="957" t="s">
        <v>3358</v>
      </c>
      <c r="D5180" s="1833" t="s">
        <v>1688</v>
      </c>
      <c r="E5180" s="672" t="s">
        <v>1705</v>
      </c>
      <c r="F5180" s="856"/>
      <c r="G5180" s="961"/>
      <c r="H5180" s="961"/>
      <c r="I5180" s="672"/>
      <c r="J5180" s="1"/>
    </row>
    <row r="5181" spans="1:10" ht="12.75" customHeight="1">
      <c r="A5181" s="672" t="s">
        <v>1793</v>
      </c>
      <c r="B5181" s="961" t="s">
        <v>1794</v>
      </c>
      <c r="C5181" s="957" t="s">
        <v>3358</v>
      </c>
      <c r="D5181" s="1833" t="s">
        <v>1688</v>
      </c>
      <c r="E5181" s="672" t="s">
        <v>1705</v>
      </c>
      <c r="F5181" s="856"/>
      <c r="G5181" s="961"/>
      <c r="H5181" s="961"/>
      <c r="I5181" s="672"/>
      <c r="J5181" s="1"/>
    </row>
    <row r="5182" spans="1:10" ht="12.75" customHeight="1">
      <c r="A5182" s="672" t="s">
        <v>8720</v>
      </c>
      <c r="B5182" s="961" t="s">
        <v>8721</v>
      </c>
      <c r="C5182" s="957" t="s">
        <v>3283</v>
      </c>
      <c r="D5182" s="1833" t="s">
        <v>1688</v>
      </c>
      <c r="E5182" s="672" t="s">
        <v>1689</v>
      </c>
      <c r="F5182" s="856" t="s">
        <v>8673</v>
      </c>
      <c r="G5182" s="961" t="s">
        <v>303</v>
      </c>
      <c r="H5182" s="961" t="s">
        <v>1063</v>
      </c>
      <c r="I5182" s="672" t="s">
        <v>37</v>
      </c>
      <c r="J5182" s="1"/>
    </row>
    <row r="5183" spans="1:10" ht="12.75" customHeight="1">
      <c r="A5183" s="672" t="s">
        <v>8723</v>
      </c>
      <c r="B5183" s="961" t="s">
        <v>4369</v>
      </c>
      <c r="C5183" s="957" t="s">
        <v>3409</v>
      </c>
      <c r="D5183" s="1833" t="s">
        <v>1688</v>
      </c>
      <c r="E5183" s="672" t="s">
        <v>1689</v>
      </c>
      <c r="F5183" s="856" t="s">
        <v>1066</v>
      </c>
      <c r="G5183" s="961" t="s">
        <v>420</v>
      </c>
      <c r="H5183" s="961" t="s">
        <v>1063</v>
      </c>
      <c r="I5183" s="672" t="s">
        <v>37</v>
      </c>
      <c r="J5183" s="1"/>
    </row>
    <row r="5184" spans="1:10" ht="12.75" customHeight="1">
      <c r="A5184" s="672" t="s">
        <v>8725</v>
      </c>
      <c r="B5184" s="961" t="s">
        <v>8726</v>
      </c>
      <c r="C5184" s="957" t="s">
        <v>3475</v>
      </c>
      <c r="D5184" s="1833" t="s">
        <v>1688</v>
      </c>
      <c r="E5184" s="672" t="s">
        <v>1689</v>
      </c>
      <c r="F5184" s="856" t="s">
        <v>1062</v>
      </c>
      <c r="G5184" s="961" t="s">
        <v>303</v>
      </c>
      <c r="H5184" s="961" t="s">
        <v>1063</v>
      </c>
      <c r="I5184" s="672" t="s">
        <v>29</v>
      </c>
      <c r="J5184" s="1"/>
    </row>
    <row r="5185" spans="1:10" ht="12.75" customHeight="1">
      <c r="A5185" s="672" t="s">
        <v>8727</v>
      </c>
      <c r="B5185" s="961" t="s">
        <v>8499</v>
      </c>
      <c r="C5185" s="957" t="s">
        <v>8252</v>
      </c>
      <c r="D5185" s="1833" t="s">
        <v>1688</v>
      </c>
      <c r="E5185" s="672" t="s">
        <v>1689</v>
      </c>
      <c r="F5185" s="856" t="s">
        <v>1062</v>
      </c>
      <c r="G5185" s="961" t="s">
        <v>303</v>
      </c>
      <c r="H5185" s="961" t="s">
        <v>1063</v>
      </c>
      <c r="I5185" s="672" t="s">
        <v>29</v>
      </c>
      <c r="J5185" s="1"/>
    </row>
    <row r="5186" spans="1:10" ht="12.75" customHeight="1">
      <c r="A5186" s="672" t="s">
        <v>8728</v>
      </c>
      <c r="B5186" s="961" t="s">
        <v>3640</v>
      </c>
      <c r="C5186" s="957" t="s">
        <v>3409</v>
      </c>
      <c r="D5186" s="1833" t="s">
        <v>1817</v>
      </c>
      <c r="E5186" s="672" t="s">
        <v>1689</v>
      </c>
      <c r="F5186" s="856" t="s">
        <v>1064</v>
      </c>
      <c r="G5186" s="961" t="s">
        <v>303</v>
      </c>
      <c r="H5186" s="961" t="s">
        <v>8257</v>
      </c>
      <c r="I5186" s="672" t="s">
        <v>37</v>
      </c>
      <c r="J5186" s="1"/>
    </row>
    <row r="5187" spans="1:10" ht="12.75" customHeight="1">
      <c r="A5187" s="672" t="s">
        <v>8729</v>
      </c>
      <c r="B5187" s="961" t="s">
        <v>4434</v>
      </c>
      <c r="C5187" s="957" t="s">
        <v>3409</v>
      </c>
      <c r="D5187" s="1833" t="s">
        <v>1817</v>
      </c>
      <c r="E5187" s="672" t="s">
        <v>1689</v>
      </c>
      <c r="F5187" s="856" t="s">
        <v>1060</v>
      </c>
      <c r="G5187" s="961"/>
      <c r="H5187" s="961" t="s">
        <v>502</v>
      </c>
      <c r="I5187" s="672" t="s">
        <v>1021</v>
      </c>
      <c r="J5187" s="1"/>
    </row>
    <row r="5188" spans="1:10" ht="12.75" customHeight="1">
      <c r="A5188" s="672" t="s">
        <v>8273</v>
      </c>
      <c r="B5188" s="961" t="s">
        <v>8274</v>
      </c>
      <c r="C5188" s="1851" t="s">
        <v>3339</v>
      </c>
      <c r="D5188" s="1833" t="s">
        <v>1688</v>
      </c>
      <c r="E5188" s="672" t="s">
        <v>1689</v>
      </c>
      <c r="F5188" s="856"/>
      <c r="G5188" s="961"/>
      <c r="H5188" s="961"/>
      <c r="I5188" s="672"/>
      <c r="J5188" s="1"/>
    </row>
    <row r="5189" spans="1:10" ht="12.75" customHeight="1">
      <c r="A5189" s="672" t="s">
        <v>8275</v>
      </c>
      <c r="B5189" s="961" t="s">
        <v>3187</v>
      </c>
      <c r="C5189" s="672" t="s">
        <v>3339</v>
      </c>
      <c r="D5189" s="1833" t="s">
        <v>1688</v>
      </c>
      <c r="E5189" s="672" t="s">
        <v>1689</v>
      </c>
      <c r="F5189" s="856"/>
      <c r="G5189" s="961"/>
      <c r="H5189" s="961"/>
      <c r="I5189" s="672"/>
      <c r="J5189" s="1"/>
    </row>
    <row r="5190" spans="1:10" ht="12.75" customHeight="1">
      <c r="A5190" s="381" t="s">
        <v>1068</v>
      </c>
      <c r="B5190" s="2245" t="s">
        <v>8735</v>
      </c>
      <c r="C5190" s="2080"/>
      <c r="D5190" s="2080"/>
      <c r="E5190" s="2080"/>
      <c r="F5190" s="2080"/>
      <c r="G5190" s="2080"/>
      <c r="H5190" s="2080"/>
      <c r="I5190" s="2081"/>
      <c r="J5190" s="1"/>
    </row>
    <row r="5191" spans="1:10" ht="12.75" customHeight="1">
      <c r="A5191" s="381" t="s">
        <v>8737</v>
      </c>
      <c r="B5191" s="2245" t="s">
        <v>1409</v>
      </c>
      <c r="C5191" s="2080"/>
      <c r="D5191" s="2080"/>
      <c r="E5191" s="2080"/>
      <c r="F5191" s="2080"/>
      <c r="G5191" s="2080"/>
      <c r="H5191" s="2080"/>
      <c r="I5191" s="2081"/>
      <c r="J5191" s="1"/>
    </row>
    <row r="5192" spans="1:10" ht="12.75" customHeight="1">
      <c r="A5192" s="1775" t="s">
        <v>1638</v>
      </c>
      <c r="B5192" s="2258">
        <v>1</v>
      </c>
      <c r="C5192" s="2080"/>
      <c r="D5192" s="2080"/>
      <c r="E5192" s="2080"/>
      <c r="F5192" s="2080"/>
      <c r="G5192" s="2080"/>
      <c r="H5192" s="2080"/>
      <c r="I5192" s="2081"/>
      <c r="J5192" s="1"/>
    </row>
    <row r="5193" spans="1:10" ht="12.75" customHeight="1">
      <c r="A5193" s="2278" t="s">
        <v>1641</v>
      </c>
      <c r="B5193" s="2080"/>
      <c r="C5193" s="2080"/>
      <c r="D5193" s="2080"/>
      <c r="E5193" s="2081"/>
      <c r="F5193" s="2258" t="s">
        <v>5893</v>
      </c>
      <c r="G5193" s="2080"/>
      <c r="H5193" s="2080"/>
      <c r="I5193" s="2081"/>
      <c r="J5193" s="1"/>
    </row>
    <row r="5194" spans="1:10" ht="38.25" customHeight="1">
      <c r="A5194" s="2278" t="s">
        <v>1643</v>
      </c>
      <c r="B5194" s="2081"/>
      <c r="C5194" s="1775" t="s">
        <v>5894</v>
      </c>
      <c r="D5194" s="1814" t="s">
        <v>1646</v>
      </c>
      <c r="E5194" s="1775" t="s">
        <v>5895</v>
      </c>
      <c r="F5194" s="1815" t="s">
        <v>1649</v>
      </c>
      <c r="G5194" s="1486" t="s">
        <v>1665</v>
      </c>
      <c r="H5194" s="1486" t="s">
        <v>1666</v>
      </c>
      <c r="I5194" s="1775" t="s">
        <v>5897</v>
      </c>
      <c r="J5194" s="1"/>
    </row>
    <row r="5195" spans="1:10" ht="12.75" customHeight="1">
      <c r="A5195" s="889" t="s">
        <v>8745</v>
      </c>
      <c r="B5195" s="961" t="s">
        <v>8746</v>
      </c>
      <c r="C5195" s="672" t="s">
        <v>3409</v>
      </c>
      <c r="D5195" s="1852" t="s">
        <v>3437</v>
      </c>
      <c r="E5195" s="673" t="s">
        <v>1689</v>
      </c>
      <c r="F5195" s="1853" t="s">
        <v>8749</v>
      </c>
      <c r="G5195" s="889" t="s">
        <v>80</v>
      </c>
      <c r="H5195" s="889" t="s">
        <v>256</v>
      </c>
      <c r="I5195" s="673" t="s">
        <v>29</v>
      </c>
      <c r="J5195" s="1"/>
    </row>
    <row r="5196" spans="1:10" ht="12.75" customHeight="1">
      <c r="A5196" s="889" t="s">
        <v>8752</v>
      </c>
      <c r="B5196" s="961" t="s">
        <v>8753</v>
      </c>
      <c r="C5196" s="672" t="s">
        <v>3409</v>
      </c>
      <c r="D5196" s="673" t="s">
        <v>3437</v>
      </c>
      <c r="E5196" s="673" t="s">
        <v>1689</v>
      </c>
      <c r="F5196" s="889" t="s">
        <v>8754</v>
      </c>
      <c r="G5196" s="889" t="s">
        <v>177</v>
      </c>
      <c r="H5196" s="889" t="s">
        <v>8756</v>
      </c>
      <c r="I5196" s="673" t="s">
        <v>29</v>
      </c>
      <c r="J5196" s="1"/>
    </row>
    <row r="5197" spans="1:10" ht="12.75" customHeight="1">
      <c r="A5197" s="889" t="s">
        <v>8757</v>
      </c>
      <c r="B5197" s="961" t="s">
        <v>8758</v>
      </c>
      <c r="C5197" s="672" t="s">
        <v>3409</v>
      </c>
      <c r="D5197" s="673" t="s">
        <v>3437</v>
      </c>
      <c r="E5197" s="673" t="s">
        <v>1689</v>
      </c>
      <c r="F5197" s="889" t="s">
        <v>8749</v>
      </c>
      <c r="G5197" s="889" t="s">
        <v>80</v>
      </c>
      <c r="H5197" s="889" t="s">
        <v>256</v>
      </c>
      <c r="I5197" s="673" t="s">
        <v>29</v>
      </c>
      <c r="J5197" s="1"/>
    </row>
    <row r="5198" spans="1:10" ht="12.75" customHeight="1">
      <c r="A5198" s="889" t="s">
        <v>8760</v>
      </c>
      <c r="B5198" s="961" t="s">
        <v>8761</v>
      </c>
      <c r="C5198" s="672" t="s">
        <v>3409</v>
      </c>
      <c r="D5198" s="673" t="s">
        <v>3437</v>
      </c>
      <c r="E5198" s="673" t="s">
        <v>1689</v>
      </c>
      <c r="F5198" s="889" t="s">
        <v>8762</v>
      </c>
      <c r="G5198" s="889" t="s">
        <v>80</v>
      </c>
      <c r="H5198" s="889" t="s">
        <v>630</v>
      </c>
      <c r="I5198" s="673" t="s">
        <v>29</v>
      </c>
      <c r="J5198" s="1"/>
    </row>
    <row r="5199" spans="1:10" ht="12.75" customHeight="1">
      <c r="A5199" s="959" t="s">
        <v>8763</v>
      </c>
      <c r="B5199" s="600" t="s">
        <v>8764</v>
      </c>
      <c r="C5199" s="604" t="s">
        <v>3409</v>
      </c>
      <c r="D5199" s="668" t="s">
        <v>1688</v>
      </c>
      <c r="E5199" s="668" t="s">
        <v>1689</v>
      </c>
      <c r="F5199" s="959" t="s">
        <v>8762</v>
      </c>
      <c r="G5199" s="959" t="s">
        <v>35</v>
      </c>
      <c r="H5199" s="959" t="s">
        <v>630</v>
      </c>
      <c r="I5199" s="668" t="s">
        <v>29</v>
      </c>
      <c r="J5199" s="1"/>
    </row>
    <row r="5200" spans="1:10" ht="12.75" customHeight="1">
      <c r="A5200" s="959" t="s">
        <v>8766</v>
      </c>
      <c r="B5200" s="600" t="s">
        <v>8767</v>
      </c>
      <c r="C5200" s="604" t="s">
        <v>3409</v>
      </c>
      <c r="D5200" s="668" t="s">
        <v>3437</v>
      </c>
      <c r="E5200" s="668" t="s">
        <v>1689</v>
      </c>
      <c r="F5200" s="959" t="s">
        <v>5423</v>
      </c>
      <c r="G5200" s="959" t="s">
        <v>857</v>
      </c>
      <c r="H5200" s="959" t="s">
        <v>1087</v>
      </c>
      <c r="I5200" s="668" t="s">
        <v>29</v>
      </c>
      <c r="J5200" s="1"/>
    </row>
    <row r="5201" spans="1:10" ht="12.75" customHeight="1">
      <c r="A5201" s="959" t="s">
        <v>8768</v>
      </c>
      <c r="B5201" s="600" t="s">
        <v>8769</v>
      </c>
      <c r="C5201" s="604" t="s">
        <v>3409</v>
      </c>
      <c r="D5201" s="668" t="s">
        <v>1688</v>
      </c>
      <c r="E5201" s="668" t="s">
        <v>1689</v>
      </c>
      <c r="F5201" s="959" t="s">
        <v>8754</v>
      </c>
      <c r="G5201" s="959" t="s">
        <v>25</v>
      </c>
      <c r="H5201" s="959" t="s">
        <v>8756</v>
      </c>
      <c r="I5201" s="668" t="s">
        <v>29</v>
      </c>
      <c r="J5201" s="1"/>
    </row>
    <row r="5202" spans="1:10" ht="12.75" customHeight="1">
      <c r="A5202" s="959" t="s">
        <v>8771</v>
      </c>
      <c r="B5202" s="600" t="s">
        <v>2499</v>
      </c>
      <c r="C5202" s="604" t="s">
        <v>5028</v>
      </c>
      <c r="D5202" s="668" t="s">
        <v>1688</v>
      </c>
      <c r="E5202" s="668" t="s">
        <v>1705</v>
      </c>
      <c r="F5202" s="959" t="s">
        <v>8773</v>
      </c>
      <c r="G5202" s="959" t="s">
        <v>177</v>
      </c>
      <c r="H5202" s="959" t="s">
        <v>88</v>
      </c>
      <c r="I5202" s="668" t="s">
        <v>37</v>
      </c>
      <c r="J5202" s="1"/>
    </row>
    <row r="5203" spans="1:10" ht="12.75" customHeight="1">
      <c r="A5203" s="959" t="s">
        <v>8774</v>
      </c>
      <c r="B5203" s="600" t="s">
        <v>3826</v>
      </c>
      <c r="C5203" s="604" t="s">
        <v>3409</v>
      </c>
      <c r="D5203" s="668" t="s">
        <v>1688</v>
      </c>
      <c r="E5203" s="668" t="s">
        <v>1689</v>
      </c>
      <c r="F5203" s="959" t="s">
        <v>8762</v>
      </c>
      <c r="G5203" s="959" t="s">
        <v>80</v>
      </c>
      <c r="H5203" s="959" t="s">
        <v>630</v>
      </c>
      <c r="I5203" s="668" t="s">
        <v>29</v>
      </c>
      <c r="J5203" s="1"/>
    </row>
    <row r="5204" spans="1:10" ht="12.75" customHeight="1">
      <c r="A5204" s="959" t="s">
        <v>8775</v>
      </c>
      <c r="B5204" s="600" t="s">
        <v>8776</v>
      </c>
      <c r="C5204" s="604" t="s">
        <v>3409</v>
      </c>
      <c r="D5204" s="668" t="s">
        <v>1688</v>
      </c>
      <c r="E5204" s="668" t="s">
        <v>1689</v>
      </c>
      <c r="F5204" s="959" t="s">
        <v>1166</v>
      </c>
      <c r="G5204" s="959" t="s">
        <v>420</v>
      </c>
      <c r="H5204" s="959" t="s">
        <v>8777</v>
      </c>
      <c r="I5204" s="668" t="s">
        <v>29</v>
      </c>
      <c r="J5204" s="1"/>
    </row>
    <row r="5205" spans="1:10" ht="11.25" customHeight="1">
      <c r="A5205" s="959" t="s">
        <v>8778</v>
      </c>
      <c r="B5205" s="600" t="s">
        <v>8779</v>
      </c>
      <c r="C5205" s="604" t="s">
        <v>8780</v>
      </c>
      <c r="D5205" s="668" t="s">
        <v>1688</v>
      </c>
      <c r="E5205" s="668" t="s">
        <v>1689</v>
      </c>
      <c r="F5205" s="959" t="s">
        <v>5423</v>
      </c>
      <c r="G5205" s="959" t="s">
        <v>857</v>
      </c>
      <c r="H5205" s="959" t="s">
        <v>1087</v>
      </c>
      <c r="I5205" s="668" t="s">
        <v>29</v>
      </c>
      <c r="J5205" s="1"/>
    </row>
    <row r="5206" spans="1:10" ht="11.25" customHeight="1">
      <c r="A5206" s="959" t="s">
        <v>8778</v>
      </c>
      <c r="B5206" s="600" t="s">
        <v>8779</v>
      </c>
      <c r="C5206" s="604" t="s">
        <v>8780</v>
      </c>
      <c r="D5206" s="668" t="s">
        <v>1688</v>
      </c>
      <c r="E5206" s="668" t="s">
        <v>1689</v>
      </c>
      <c r="F5206" s="959" t="s">
        <v>8749</v>
      </c>
      <c r="G5206" s="959" t="s">
        <v>80</v>
      </c>
      <c r="H5206" s="959" t="s">
        <v>256</v>
      </c>
      <c r="I5206" s="668" t="s">
        <v>29</v>
      </c>
      <c r="J5206" s="1"/>
    </row>
    <row r="5207" spans="1:10" ht="11.25" customHeight="1">
      <c r="A5207" s="959" t="s">
        <v>8782</v>
      </c>
      <c r="B5207" s="600" t="s">
        <v>8783</v>
      </c>
      <c r="C5207" s="604" t="s">
        <v>3317</v>
      </c>
      <c r="D5207" s="668" t="s">
        <v>1688</v>
      </c>
      <c r="E5207" s="668" t="s">
        <v>1689</v>
      </c>
      <c r="F5207" s="959" t="s">
        <v>5423</v>
      </c>
      <c r="G5207" s="959" t="s">
        <v>857</v>
      </c>
      <c r="H5207" s="959" t="s">
        <v>1087</v>
      </c>
      <c r="I5207" s="668" t="s">
        <v>29</v>
      </c>
      <c r="J5207" s="1"/>
    </row>
    <row r="5208" spans="1:10" ht="11.25" customHeight="1">
      <c r="A5208" s="959" t="s">
        <v>8782</v>
      </c>
      <c r="B5208" s="600" t="s">
        <v>8783</v>
      </c>
      <c r="C5208" s="604" t="s">
        <v>3317</v>
      </c>
      <c r="D5208" s="668" t="s">
        <v>1688</v>
      </c>
      <c r="E5208" s="668" t="s">
        <v>1689</v>
      </c>
      <c r="F5208" s="959" t="s">
        <v>8749</v>
      </c>
      <c r="G5208" s="959" t="s">
        <v>80</v>
      </c>
      <c r="H5208" s="959" t="s">
        <v>256</v>
      </c>
      <c r="I5208" s="668" t="s">
        <v>29</v>
      </c>
      <c r="J5208" s="1"/>
    </row>
    <row r="5209" spans="1:10" ht="10.5" customHeight="1">
      <c r="A5209" s="959" t="s">
        <v>8786</v>
      </c>
      <c r="B5209" s="600" t="s">
        <v>8787</v>
      </c>
      <c r="C5209" s="604" t="s">
        <v>3409</v>
      </c>
      <c r="D5209" s="668" t="s">
        <v>3437</v>
      </c>
      <c r="E5209" s="668" t="s">
        <v>1689</v>
      </c>
      <c r="F5209" s="959" t="s">
        <v>8749</v>
      </c>
      <c r="G5209" s="959" t="s">
        <v>35</v>
      </c>
      <c r="H5209" s="959" t="s">
        <v>256</v>
      </c>
      <c r="I5209" s="668" t="s">
        <v>29</v>
      </c>
      <c r="J5209" s="1"/>
    </row>
    <row r="5210" spans="1:10" ht="10.5" customHeight="1">
      <c r="A5210" s="959" t="s">
        <v>8788</v>
      </c>
      <c r="B5210" s="600" t="s">
        <v>8789</v>
      </c>
      <c r="C5210" s="604" t="s">
        <v>3409</v>
      </c>
      <c r="D5210" s="668" t="s">
        <v>3437</v>
      </c>
      <c r="E5210" s="668" t="s">
        <v>1689</v>
      </c>
      <c r="F5210" s="959" t="s">
        <v>5423</v>
      </c>
      <c r="G5210" s="959" t="s">
        <v>857</v>
      </c>
      <c r="H5210" s="959" t="s">
        <v>1087</v>
      </c>
      <c r="I5210" s="668" t="s">
        <v>29</v>
      </c>
      <c r="J5210" s="1"/>
    </row>
    <row r="5211" spans="1:10" ht="12.75" customHeight="1">
      <c r="A5211" s="959" t="s">
        <v>8790</v>
      </c>
      <c r="B5211" s="600" t="s">
        <v>8791</v>
      </c>
      <c r="C5211" s="604" t="s">
        <v>3409</v>
      </c>
      <c r="D5211" s="668" t="s">
        <v>3437</v>
      </c>
      <c r="E5211" s="668" t="s">
        <v>1689</v>
      </c>
      <c r="F5211" s="959" t="s">
        <v>8749</v>
      </c>
      <c r="G5211" s="959" t="s">
        <v>80</v>
      </c>
      <c r="H5211" s="959" t="s">
        <v>256</v>
      </c>
      <c r="I5211" s="668" t="s">
        <v>29</v>
      </c>
      <c r="J5211" s="1"/>
    </row>
    <row r="5212" spans="1:10" ht="12.75" customHeight="1">
      <c r="A5212" s="959" t="s">
        <v>8792</v>
      </c>
      <c r="B5212" s="600" t="s">
        <v>3599</v>
      </c>
      <c r="C5212" s="604" t="s">
        <v>3409</v>
      </c>
      <c r="D5212" s="668" t="s">
        <v>3437</v>
      </c>
      <c r="E5212" s="668" t="s">
        <v>1689</v>
      </c>
      <c r="F5212" s="959" t="s">
        <v>8794</v>
      </c>
      <c r="G5212" s="959" t="s">
        <v>80</v>
      </c>
      <c r="H5212" s="959" t="s">
        <v>630</v>
      </c>
      <c r="I5212" s="668" t="s">
        <v>29</v>
      </c>
      <c r="J5212" s="1"/>
    </row>
    <row r="5213" spans="1:10" ht="12.75" customHeight="1">
      <c r="A5213" s="959" t="s">
        <v>8795</v>
      </c>
      <c r="B5213" s="600" t="s">
        <v>8796</v>
      </c>
      <c r="C5213" s="604" t="s">
        <v>3409</v>
      </c>
      <c r="D5213" s="668" t="s">
        <v>3437</v>
      </c>
      <c r="E5213" s="668" t="s">
        <v>1689</v>
      </c>
      <c r="F5213" s="959" t="s">
        <v>1166</v>
      </c>
      <c r="G5213" s="959" t="s">
        <v>420</v>
      </c>
      <c r="H5213" s="959" t="s">
        <v>1087</v>
      </c>
      <c r="I5213" s="668" t="s">
        <v>29</v>
      </c>
      <c r="J5213" s="1"/>
    </row>
    <row r="5214" spans="1:10" ht="12.75" customHeight="1">
      <c r="A5214" s="959" t="s">
        <v>8797</v>
      </c>
      <c r="B5214" s="600" t="s">
        <v>1621</v>
      </c>
      <c r="C5214" s="604" t="s">
        <v>5028</v>
      </c>
      <c r="D5214" s="668" t="s">
        <v>1688</v>
      </c>
      <c r="E5214" s="668" t="s">
        <v>1689</v>
      </c>
      <c r="F5214" s="959" t="s">
        <v>8762</v>
      </c>
      <c r="G5214" s="959" t="s">
        <v>80</v>
      </c>
      <c r="H5214" s="959" t="s">
        <v>630</v>
      </c>
      <c r="I5214" s="668" t="s">
        <v>29</v>
      </c>
      <c r="J5214" s="1"/>
    </row>
    <row r="5215" spans="1:10" ht="12.75" customHeight="1">
      <c r="A5215" s="959" t="s">
        <v>8797</v>
      </c>
      <c r="B5215" s="600" t="s">
        <v>1621</v>
      </c>
      <c r="C5215" s="604" t="s">
        <v>5028</v>
      </c>
      <c r="D5215" s="668" t="s">
        <v>1688</v>
      </c>
      <c r="E5215" s="668" t="s">
        <v>1689</v>
      </c>
      <c r="F5215" s="959" t="s">
        <v>5423</v>
      </c>
      <c r="G5215" s="959" t="s">
        <v>857</v>
      </c>
      <c r="H5215" s="959" t="s">
        <v>1087</v>
      </c>
      <c r="I5215" s="668" t="s">
        <v>29</v>
      </c>
      <c r="J5215" s="1"/>
    </row>
    <row r="5216" spans="1:10" ht="12.75" customHeight="1">
      <c r="A5216" s="959" t="s">
        <v>8799</v>
      </c>
      <c r="B5216" s="600" t="s">
        <v>8800</v>
      </c>
      <c r="C5216" s="604" t="s">
        <v>3339</v>
      </c>
      <c r="D5216" s="668" t="s">
        <v>1688</v>
      </c>
      <c r="E5216" s="668" t="s">
        <v>1689</v>
      </c>
      <c r="F5216" s="959" t="s">
        <v>8762</v>
      </c>
      <c r="G5216" s="959" t="s">
        <v>80</v>
      </c>
      <c r="H5216" s="959" t="s">
        <v>630</v>
      </c>
      <c r="I5216" s="668" t="s">
        <v>29</v>
      </c>
      <c r="J5216" s="1"/>
    </row>
    <row r="5217" spans="1:10" ht="12.75" customHeight="1">
      <c r="A5217" s="959" t="s">
        <v>8802</v>
      </c>
      <c r="B5217" s="600" t="s">
        <v>1621</v>
      </c>
      <c r="C5217" s="604" t="s">
        <v>3339</v>
      </c>
      <c r="D5217" s="668" t="s">
        <v>1688</v>
      </c>
      <c r="E5217" s="668" t="s">
        <v>1689</v>
      </c>
      <c r="F5217" s="959" t="s">
        <v>8762</v>
      </c>
      <c r="G5217" s="959" t="s">
        <v>80</v>
      </c>
      <c r="H5217" s="959" t="s">
        <v>630</v>
      </c>
      <c r="I5217" s="668" t="s">
        <v>29</v>
      </c>
      <c r="J5217" s="1"/>
    </row>
    <row r="5218" spans="1:10" ht="12.75" customHeight="1">
      <c r="A5218" s="959" t="s">
        <v>8802</v>
      </c>
      <c r="B5218" s="600" t="s">
        <v>1621</v>
      </c>
      <c r="C5218" s="604" t="s">
        <v>8803</v>
      </c>
      <c r="D5218" s="668" t="s">
        <v>1688</v>
      </c>
      <c r="E5218" s="668" t="s">
        <v>1689</v>
      </c>
      <c r="F5218" s="959" t="s">
        <v>8754</v>
      </c>
      <c r="G5218" s="959" t="s">
        <v>177</v>
      </c>
      <c r="H5218" s="959" t="s">
        <v>8756</v>
      </c>
      <c r="I5218" s="668" t="s">
        <v>29</v>
      </c>
      <c r="J5218" s="1"/>
    </row>
    <row r="5219" spans="1:10" ht="12.75" customHeight="1">
      <c r="A5219" s="381" t="s">
        <v>1638</v>
      </c>
      <c r="B5219" s="2245">
        <v>2</v>
      </c>
      <c r="C5219" s="2080"/>
      <c r="D5219" s="2080"/>
      <c r="E5219" s="2080"/>
      <c r="F5219" s="2080"/>
      <c r="G5219" s="2080"/>
      <c r="H5219" s="2080"/>
      <c r="I5219" s="2081"/>
      <c r="J5219" s="1"/>
    </row>
    <row r="5220" spans="1:10" ht="13.5" customHeight="1">
      <c r="A5220" s="959" t="s">
        <v>8807</v>
      </c>
      <c r="B5220" s="600" t="s">
        <v>8808</v>
      </c>
      <c r="C5220" s="604" t="s">
        <v>3409</v>
      </c>
      <c r="D5220" s="668" t="s">
        <v>1688</v>
      </c>
      <c r="E5220" s="668" t="s">
        <v>1689</v>
      </c>
      <c r="F5220" s="959" t="s">
        <v>8762</v>
      </c>
      <c r="G5220" s="959" t="s">
        <v>80</v>
      </c>
      <c r="H5220" s="959" t="s">
        <v>630</v>
      </c>
      <c r="I5220" s="668" t="s">
        <v>29</v>
      </c>
      <c r="J5220" s="1"/>
    </row>
    <row r="5221" spans="1:10" ht="13.5" customHeight="1">
      <c r="A5221" s="959" t="s">
        <v>8810</v>
      </c>
      <c r="B5221" s="600" t="s">
        <v>3632</v>
      </c>
      <c r="C5221" s="604" t="s">
        <v>3409</v>
      </c>
      <c r="D5221" s="668" t="s">
        <v>3437</v>
      </c>
      <c r="E5221" s="668" t="s">
        <v>1689</v>
      </c>
      <c r="F5221" s="959" t="s">
        <v>8754</v>
      </c>
      <c r="G5221" s="959" t="s">
        <v>177</v>
      </c>
      <c r="H5221" s="959" t="s">
        <v>8756</v>
      </c>
      <c r="I5221" s="668" t="s">
        <v>29</v>
      </c>
      <c r="J5221" s="1"/>
    </row>
    <row r="5222" spans="1:10" ht="12.75" customHeight="1">
      <c r="A5222" s="959" t="s">
        <v>8766</v>
      </c>
      <c r="B5222" s="600" t="s">
        <v>8767</v>
      </c>
      <c r="C5222" s="604" t="s">
        <v>3409</v>
      </c>
      <c r="D5222" s="668" t="s">
        <v>3437</v>
      </c>
      <c r="E5222" s="668" t="s">
        <v>1689</v>
      </c>
      <c r="F5222" s="959" t="s">
        <v>5423</v>
      </c>
      <c r="G5222" s="959" t="s">
        <v>857</v>
      </c>
      <c r="H5222" s="959" t="s">
        <v>1087</v>
      </c>
      <c r="I5222" s="668" t="s">
        <v>29</v>
      </c>
      <c r="J5222" s="1"/>
    </row>
    <row r="5223" spans="1:10" ht="12.75" customHeight="1">
      <c r="A5223" s="959" t="s">
        <v>8795</v>
      </c>
      <c r="B5223" s="600" t="s">
        <v>8796</v>
      </c>
      <c r="C5223" s="604" t="s">
        <v>3409</v>
      </c>
      <c r="D5223" s="668" t="s">
        <v>3437</v>
      </c>
      <c r="E5223" s="668" t="s">
        <v>1689</v>
      </c>
      <c r="F5223" s="959" t="s">
        <v>8762</v>
      </c>
      <c r="G5223" s="959" t="s">
        <v>80</v>
      </c>
      <c r="H5223" s="959" t="s">
        <v>630</v>
      </c>
      <c r="I5223" s="668" t="s">
        <v>29</v>
      </c>
      <c r="J5223" s="1"/>
    </row>
    <row r="5224" spans="1:10" ht="12.75" customHeight="1">
      <c r="A5224" s="959" t="s">
        <v>8811</v>
      </c>
      <c r="B5224" s="600" t="s">
        <v>8812</v>
      </c>
      <c r="C5224" s="604" t="s">
        <v>3409</v>
      </c>
      <c r="D5224" s="668" t="s">
        <v>3437</v>
      </c>
      <c r="E5224" s="668" t="s">
        <v>1689</v>
      </c>
      <c r="F5224" s="959" t="s">
        <v>8754</v>
      </c>
      <c r="G5224" s="959" t="s">
        <v>177</v>
      </c>
      <c r="H5224" s="959" t="s">
        <v>8756</v>
      </c>
      <c r="I5224" s="668" t="s">
        <v>29</v>
      </c>
      <c r="J5224" s="1"/>
    </row>
    <row r="5225" spans="1:10" ht="12.75" customHeight="1">
      <c r="A5225" s="959" t="s">
        <v>8786</v>
      </c>
      <c r="B5225" s="600" t="s">
        <v>8787</v>
      </c>
      <c r="C5225" s="604" t="s">
        <v>3409</v>
      </c>
      <c r="D5225" s="668" t="s">
        <v>3437</v>
      </c>
      <c r="E5225" s="668" t="s">
        <v>1689</v>
      </c>
      <c r="F5225" s="959" t="s">
        <v>8749</v>
      </c>
      <c r="G5225" s="959" t="s">
        <v>80</v>
      </c>
      <c r="H5225" s="959" t="s">
        <v>256</v>
      </c>
      <c r="I5225" s="668" t="s">
        <v>29</v>
      </c>
      <c r="J5225" s="1"/>
    </row>
    <row r="5226" spans="1:10" ht="12.75" customHeight="1">
      <c r="A5226" s="959" t="s">
        <v>8782</v>
      </c>
      <c r="B5226" s="600" t="s">
        <v>8813</v>
      </c>
      <c r="C5226" s="604" t="s">
        <v>3317</v>
      </c>
      <c r="D5226" s="668" t="s">
        <v>1688</v>
      </c>
      <c r="E5226" s="668" t="s">
        <v>1689</v>
      </c>
      <c r="F5226" s="959" t="s">
        <v>5423</v>
      </c>
      <c r="G5226" s="959" t="s">
        <v>857</v>
      </c>
      <c r="H5226" s="959" t="s">
        <v>1087</v>
      </c>
      <c r="I5226" s="668" t="s">
        <v>29</v>
      </c>
      <c r="J5226" s="1"/>
    </row>
    <row r="5227" spans="1:10" ht="12.75" customHeight="1">
      <c r="A5227" s="959" t="s">
        <v>8782</v>
      </c>
      <c r="B5227" s="600" t="s">
        <v>8813</v>
      </c>
      <c r="C5227" s="604" t="s">
        <v>3317</v>
      </c>
      <c r="D5227" s="668" t="s">
        <v>1688</v>
      </c>
      <c r="E5227" s="668" t="s">
        <v>1689</v>
      </c>
      <c r="F5227" s="959" t="s">
        <v>8749</v>
      </c>
      <c r="G5227" s="959" t="s">
        <v>80</v>
      </c>
      <c r="H5227" s="959" t="s">
        <v>256</v>
      </c>
      <c r="I5227" s="668" t="s">
        <v>29</v>
      </c>
      <c r="J5227" s="1"/>
    </row>
    <row r="5228" spans="1:10" ht="12.75" customHeight="1">
      <c r="A5228" s="959" t="s">
        <v>8815</v>
      </c>
      <c r="B5228" s="600" t="s">
        <v>3160</v>
      </c>
      <c r="C5228" s="604" t="s">
        <v>3339</v>
      </c>
      <c r="D5228" s="668" t="s">
        <v>1688</v>
      </c>
      <c r="E5228" s="668" t="s">
        <v>1689</v>
      </c>
      <c r="F5228" s="959" t="s">
        <v>8762</v>
      </c>
      <c r="G5228" s="959" t="s">
        <v>80</v>
      </c>
      <c r="H5228" s="959" t="s">
        <v>630</v>
      </c>
      <c r="I5228" s="668" t="s">
        <v>29</v>
      </c>
      <c r="J5228" s="1"/>
    </row>
    <row r="5229" spans="1:10" ht="12.75" customHeight="1">
      <c r="A5229" s="959" t="s">
        <v>8797</v>
      </c>
      <c r="B5229" s="600" t="s">
        <v>1621</v>
      </c>
      <c r="C5229" s="604" t="s">
        <v>5028</v>
      </c>
      <c r="D5229" s="668" t="s">
        <v>1688</v>
      </c>
      <c r="E5229" s="668" t="s">
        <v>1689</v>
      </c>
      <c r="F5229" s="959" t="s">
        <v>5423</v>
      </c>
      <c r="G5229" s="959" t="s">
        <v>857</v>
      </c>
      <c r="H5229" s="959" t="s">
        <v>1087</v>
      </c>
      <c r="I5229" s="668" t="s">
        <v>29</v>
      </c>
      <c r="J5229" s="1"/>
    </row>
    <row r="5230" spans="1:10" ht="12.75" customHeight="1">
      <c r="A5230" s="959" t="s">
        <v>8797</v>
      </c>
      <c r="B5230" s="600" t="s">
        <v>1621</v>
      </c>
      <c r="C5230" s="604" t="s">
        <v>5028</v>
      </c>
      <c r="D5230" s="668" t="s">
        <v>1688</v>
      </c>
      <c r="E5230" s="668" t="s">
        <v>1689</v>
      </c>
      <c r="F5230" s="959" t="s">
        <v>8749</v>
      </c>
      <c r="G5230" s="959" t="s">
        <v>35</v>
      </c>
      <c r="H5230" s="959" t="s">
        <v>256</v>
      </c>
      <c r="I5230" s="668" t="s">
        <v>29</v>
      </c>
      <c r="J5230" s="1"/>
    </row>
    <row r="5231" spans="1:10" ht="11.25" customHeight="1">
      <c r="A5231" s="959" t="s">
        <v>8818</v>
      </c>
      <c r="B5231" s="600" t="s">
        <v>3562</v>
      </c>
      <c r="C5231" s="604" t="s">
        <v>3409</v>
      </c>
      <c r="D5231" s="668" t="s">
        <v>3437</v>
      </c>
      <c r="E5231" s="668" t="s">
        <v>1689</v>
      </c>
      <c r="F5231" s="959" t="s">
        <v>5423</v>
      </c>
      <c r="G5231" s="959" t="s">
        <v>857</v>
      </c>
      <c r="H5231" s="959" t="s">
        <v>1087</v>
      </c>
      <c r="I5231" s="668" t="s">
        <v>29</v>
      </c>
      <c r="J5231" s="1"/>
    </row>
    <row r="5232" spans="1:10" ht="12.75" customHeight="1">
      <c r="A5232" s="959" t="s">
        <v>8819</v>
      </c>
      <c r="B5232" s="600" t="s">
        <v>8820</v>
      </c>
      <c r="C5232" s="604" t="s">
        <v>3409</v>
      </c>
      <c r="D5232" s="668" t="s">
        <v>3437</v>
      </c>
      <c r="E5232" s="668" t="s">
        <v>1689</v>
      </c>
      <c r="F5232" s="959" t="s">
        <v>8754</v>
      </c>
      <c r="G5232" s="959" t="s">
        <v>25</v>
      </c>
      <c r="H5232" s="959" t="s">
        <v>8756</v>
      </c>
      <c r="I5232" s="668" t="s">
        <v>29</v>
      </c>
      <c r="J5232" s="1"/>
    </row>
    <row r="5233" spans="1:10" ht="12.75" customHeight="1">
      <c r="A5233" s="959" t="s">
        <v>8760</v>
      </c>
      <c r="B5233" s="600" t="s">
        <v>8821</v>
      </c>
      <c r="C5233" s="604" t="s">
        <v>3409</v>
      </c>
      <c r="D5233" s="668" t="s">
        <v>3437</v>
      </c>
      <c r="E5233" s="668" t="s">
        <v>1689</v>
      </c>
      <c r="F5233" s="959" t="s">
        <v>8762</v>
      </c>
      <c r="G5233" s="959" t="s">
        <v>80</v>
      </c>
      <c r="H5233" s="959" t="s">
        <v>630</v>
      </c>
      <c r="I5233" s="668" t="s">
        <v>29</v>
      </c>
      <c r="J5233" s="1"/>
    </row>
    <row r="5234" spans="1:10" ht="12.75" customHeight="1">
      <c r="A5234" s="959" t="s">
        <v>8799</v>
      </c>
      <c r="B5234" s="600" t="s">
        <v>8800</v>
      </c>
      <c r="C5234" s="604" t="s">
        <v>3339</v>
      </c>
      <c r="D5234" s="668" t="s">
        <v>1688</v>
      </c>
      <c r="E5234" s="668" t="s">
        <v>1689</v>
      </c>
      <c r="F5234" s="959" t="s">
        <v>8762</v>
      </c>
      <c r="G5234" s="959" t="s">
        <v>80</v>
      </c>
      <c r="H5234" s="959" t="s">
        <v>630</v>
      </c>
      <c r="I5234" s="668" t="s">
        <v>29</v>
      </c>
      <c r="J5234" s="1"/>
    </row>
    <row r="5235" spans="1:10" ht="12.75" customHeight="1">
      <c r="A5235" s="959" t="s">
        <v>8799</v>
      </c>
      <c r="B5235" s="600" t="s">
        <v>8800</v>
      </c>
      <c r="C5235" s="604" t="s">
        <v>3339</v>
      </c>
      <c r="D5235" s="668" t="s">
        <v>1688</v>
      </c>
      <c r="E5235" s="668" t="s">
        <v>1689</v>
      </c>
      <c r="F5235" s="959" t="s">
        <v>8754</v>
      </c>
      <c r="G5235" s="959" t="s">
        <v>177</v>
      </c>
      <c r="H5235" s="959" t="s">
        <v>8756</v>
      </c>
      <c r="I5235" s="668" t="s">
        <v>29</v>
      </c>
      <c r="J5235" s="1"/>
    </row>
    <row r="5236" spans="1:10" ht="12.75" customHeight="1">
      <c r="A5236" s="959" t="s">
        <v>8778</v>
      </c>
      <c r="B5236" s="600" t="s">
        <v>8779</v>
      </c>
      <c r="C5236" s="604" t="s">
        <v>8780</v>
      </c>
      <c r="D5236" s="668" t="s">
        <v>1688</v>
      </c>
      <c r="E5236" s="668" t="s">
        <v>1689</v>
      </c>
      <c r="F5236" s="959" t="s">
        <v>5423</v>
      </c>
      <c r="G5236" s="959" t="s">
        <v>857</v>
      </c>
      <c r="H5236" s="959" t="s">
        <v>1087</v>
      </c>
      <c r="I5236" s="668" t="s">
        <v>29</v>
      </c>
      <c r="J5236" s="1"/>
    </row>
    <row r="5237" spans="1:10" ht="12" customHeight="1">
      <c r="A5237" s="959" t="s">
        <v>8778</v>
      </c>
      <c r="B5237" s="600" t="s">
        <v>8779</v>
      </c>
      <c r="C5237" s="604" t="s">
        <v>8780</v>
      </c>
      <c r="D5237" s="668" t="s">
        <v>1688</v>
      </c>
      <c r="E5237" s="668" t="s">
        <v>1689</v>
      </c>
      <c r="F5237" s="959" t="s">
        <v>8749</v>
      </c>
      <c r="G5237" s="959" t="s">
        <v>35</v>
      </c>
      <c r="H5237" s="959" t="s">
        <v>256</v>
      </c>
      <c r="I5237" s="668" t="s">
        <v>29</v>
      </c>
      <c r="J5237" s="1"/>
    </row>
    <row r="5238" spans="1:10" ht="12" customHeight="1">
      <c r="A5238" s="959" t="s">
        <v>8775</v>
      </c>
      <c r="B5238" s="600" t="s">
        <v>8776</v>
      </c>
      <c r="C5238" s="604" t="s">
        <v>3409</v>
      </c>
      <c r="D5238" s="668" t="s">
        <v>1688</v>
      </c>
      <c r="E5238" s="668" t="s">
        <v>1689</v>
      </c>
      <c r="F5238" s="959" t="s">
        <v>5443</v>
      </c>
      <c r="G5238" s="959" t="s">
        <v>420</v>
      </c>
      <c r="H5238" s="959" t="s">
        <v>1087</v>
      </c>
      <c r="I5238" s="668" t="s">
        <v>29</v>
      </c>
      <c r="J5238" s="1"/>
    </row>
    <row r="5239" spans="1:10" ht="12" customHeight="1">
      <c r="A5239" s="959" t="s">
        <v>8763</v>
      </c>
      <c r="B5239" s="600" t="s">
        <v>8764</v>
      </c>
      <c r="C5239" s="604" t="s">
        <v>3409</v>
      </c>
      <c r="D5239" s="668" t="s">
        <v>1688</v>
      </c>
      <c r="E5239" s="668" t="s">
        <v>1689</v>
      </c>
      <c r="F5239" s="959" t="s">
        <v>8762</v>
      </c>
      <c r="G5239" s="959" t="s">
        <v>80</v>
      </c>
      <c r="H5239" s="959" t="s">
        <v>630</v>
      </c>
      <c r="I5239" s="668" t="s">
        <v>29</v>
      </c>
      <c r="J5239" s="1"/>
    </row>
    <row r="5240" spans="1:10" ht="12" customHeight="1">
      <c r="A5240" s="959" t="s">
        <v>8768</v>
      </c>
      <c r="B5240" s="600" t="s">
        <v>8769</v>
      </c>
      <c r="C5240" s="604" t="s">
        <v>3409</v>
      </c>
      <c r="D5240" s="668" t="s">
        <v>1688</v>
      </c>
      <c r="E5240" s="668" t="s">
        <v>1689</v>
      </c>
      <c r="F5240" s="959" t="s">
        <v>8754</v>
      </c>
      <c r="G5240" s="959" t="s">
        <v>177</v>
      </c>
      <c r="H5240" s="959" t="s">
        <v>8756</v>
      </c>
      <c r="I5240" s="668" t="s">
        <v>29</v>
      </c>
      <c r="J5240" s="1"/>
    </row>
    <row r="5241" spans="1:10" ht="12" customHeight="1">
      <c r="A5241" s="959" t="s">
        <v>8774</v>
      </c>
      <c r="B5241" s="600" t="s">
        <v>3826</v>
      </c>
      <c r="C5241" s="604" t="s">
        <v>3409</v>
      </c>
      <c r="D5241" s="668" t="s">
        <v>1688</v>
      </c>
      <c r="E5241" s="668" t="s">
        <v>1689</v>
      </c>
      <c r="F5241" s="959" t="s">
        <v>8762</v>
      </c>
      <c r="G5241" s="959" t="s">
        <v>80</v>
      </c>
      <c r="H5241" s="959" t="s">
        <v>630</v>
      </c>
      <c r="I5241" s="668" t="s">
        <v>29</v>
      </c>
      <c r="J5241" s="1"/>
    </row>
    <row r="5242" spans="1:10" ht="12" customHeight="1">
      <c r="A5242" s="959" t="s">
        <v>8771</v>
      </c>
      <c r="B5242" s="600" t="s">
        <v>2499</v>
      </c>
      <c r="C5242" s="604" t="s">
        <v>5028</v>
      </c>
      <c r="D5242" s="668" t="s">
        <v>1688</v>
      </c>
      <c r="E5242" s="668" t="s">
        <v>1705</v>
      </c>
      <c r="F5242" s="959" t="s">
        <v>8773</v>
      </c>
      <c r="G5242" s="959" t="s">
        <v>177</v>
      </c>
      <c r="H5242" s="959" t="s">
        <v>88</v>
      </c>
      <c r="I5242" s="668" t="s">
        <v>37</v>
      </c>
      <c r="J5242" s="1"/>
    </row>
    <row r="5243" spans="1:10" ht="12.75" customHeight="1">
      <c r="A5243" s="1432" t="s">
        <v>8737</v>
      </c>
      <c r="B5243" s="2245" t="s">
        <v>1410</v>
      </c>
      <c r="C5243" s="2080"/>
      <c r="D5243" s="2080"/>
      <c r="E5243" s="2080"/>
      <c r="F5243" s="2080"/>
      <c r="G5243" s="2080"/>
      <c r="H5243" s="2080"/>
      <c r="I5243" s="2081"/>
      <c r="J5243" s="1"/>
    </row>
    <row r="5244" spans="1:10" ht="12.75" customHeight="1">
      <c r="A5244" s="1854" t="s">
        <v>1638</v>
      </c>
      <c r="B5244" s="2258">
        <v>1</v>
      </c>
      <c r="C5244" s="2080"/>
      <c r="D5244" s="2080"/>
      <c r="E5244" s="2080"/>
      <c r="F5244" s="2080"/>
      <c r="G5244" s="2080"/>
      <c r="H5244" s="2080"/>
      <c r="I5244" s="2081"/>
      <c r="J5244" s="1"/>
    </row>
    <row r="5245" spans="1:10" ht="12.75" customHeight="1">
      <c r="A5245" s="2279" t="s">
        <v>1641</v>
      </c>
      <c r="B5245" s="2080"/>
      <c r="C5245" s="2080"/>
      <c r="D5245" s="2080"/>
      <c r="E5245" s="2081"/>
      <c r="F5245" s="2257" t="s">
        <v>1642</v>
      </c>
      <c r="G5245" s="2080"/>
      <c r="H5245" s="2080"/>
      <c r="I5245" s="2081"/>
      <c r="J5245" s="1"/>
    </row>
    <row r="5246" spans="1:10" ht="38.25" customHeight="1">
      <c r="A5246" s="2279" t="s">
        <v>1643</v>
      </c>
      <c r="B5246" s="2081"/>
      <c r="C5246" s="1775" t="s">
        <v>1645</v>
      </c>
      <c r="D5246" s="1774" t="s">
        <v>1646</v>
      </c>
      <c r="E5246" s="1774" t="s">
        <v>3940</v>
      </c>
      <c r="F5246" s="1776" t="s">
        <v>1649</v>
      </c>
      <c r="G5246" s="1776" t="s">
        <v>1665</v>
      </c>
      <c r="H5246" s="1776" t="s">
        <v>1666</v>
      </c>
      <c r="I5246" s="1774" t="s">
        <v>1667</v>
      </c>
      <c r="J5246" s="1"/>
    </row>
    <row r="5247" spans="1:10" ht="12.75" customHeight="1">
      <c r="A5247" s="667" t="s">
        <v>8856</v>
      </c>
      <c r="B5247" s="600" t="s">
        <v>8857</v>
      </c>
      <c r="C5247" s="604" t="s">
        <v>3409</v>
      </c>
      <c r="D5247" s="668" t="s">
        <v>1688</v>
      </c>
      <c r="E5247" s="668" t="s">
        <v>1705</v>
      </c>
      <c r="F5247" s="959" t="s">
        <v>5362</v>
      </c>
      <c r="G5247" s="959" t="s">
        <v>177</v>
      </c>
      <c r="H5247" s="959" t="s">
        <v>256</v>
      </c>
      <c r="I5247" s="668" t="s">
        <v>37</v>
      </c>
      <c r="J5247" s="1"/>
    </row>
    <row r="5248" spans="1:10" ht="12.75" customHeight="1">
      <c r="A5248" s="667" t="s">
        <v>8774</v>
      </c>
      <c r="B5248" s="600" t="s">
        <v>3826</v>
      </c>
      <c r="C5248" s="604" t="s">
        <v>3409</v>
      </c>
      <c r="D5248" s="668" t="s">
        <v>1688</v>
      </c>
      <c r="E5248" s="668" t="s">
        <v>1705</v>
      </c>
      <c r="F5248" s="959" t="s">
        <v>629</v>
      </c>
      <c r="G5248" s="959" t="s">
        <v>80</v>
      </c>
      <c r="H5248" s="959" t="s">
        <v>630</v>
      </c>
      <c r="I5248" s="668" t="s">
        <v>29</v>
      </c>
      <c r="J5248" s="1"/>
    </row>
    <row r="5249" spans="1:10" ht="12.75" customHeight="1">
      <c r="A5249" s="667" t="s">
        <v>8771</v>
      </c>
      <c r="B5249" s="600" t="s">
        <v>2499</v>
      </c>
      <c r="C5249" s="604" t="s">
        <v>5028</v>
      </c>
      <c r="D5249" s="668" t="s">
        <v>1688</v>
      </c>
      <c r="E5249" s="668" t="s">
        <v>1705</v>
      </c>
      <c r="F5249" s="959" t="s">
        <v>8773</v>
      </c>
      <c r="G5249" s="959" t="s">
        <v>177</v>
      </c>
      <c r="H5249" s="959" t="s">
        <v>88</v>
      </c>
      <c r="I5249" s="668" t="s">
        <v>37</v>
      </c>
      <c r="J5249" s="1"/>
    </row>
    <row r="5250" spans="1:10" ht="12.75" customHeight="1">
      <c r="A5250" s="667" t="s">
        <v>8867</v>
      </c>
      <c r="B5250" s="600" t="s">
        <v>8868</v>
      </c>
      <c r="C5250" s="604" t="s">
        <v>3409</v>
      </c>
      <c r="D5250" s="668" t="s">
        <v>1688</v>
      </c>
      <c r="E5250" s="668" t="s">
        <v>1705</v>
      </c>
      <c r="F5250" s="959" t="s">
        <v>629</v>
      </c>
      <c r="G5250" s="959" t="s">
        <v>80</v>
      </c>
      <c r="H5250" s="959" t="s">
        <v>630</v>
      </c>
      <c r="I5250" s="668" t="s">
        <v>29</v>
      </c>
      <c r="J5250" s="1"/>
    </row>
    <row r="5251" spans="1:10" ht="12.75" customHeight="1">
      <c r="A5251" s="667" t="s">
        <v>8869</v>
      </c>
      <c r="B5251" s="600" t="s">
        <v>8870</v>
      </c>
      <c r="C5251" s="604" t="s">
        <v>3283</v>
      </c>
      <c r="D5251" s="668" t="s">
        <v>1688</v>
      </c>
      <c r="E5251" s="668" t="s">
        <v>1705</v>
      </c>
      <c r="F5251" s="959" t="s">
        <v>8872</v>
      </c>
      <c r="G5251" s="959" t="s">
        <v>80</v>
      </c>
      <c r="H5251" s="959" t="s">
        <v>1800</v>
      </c>
      <c r="I5251" s="668" t="s">
        <v>37</v>
      </c>
      <c r="J5251" s="1"/>
    </row>
    <row r="5252" spans="1:10" ht="12.75" customHeight="1">
      <c r="A5252" s="667" t="s">
        <v>8875</v>
      </c>
      <c r="B5252" s="600" t="s">
        <v>8876</v>
      </c>
      <c r="C5252" s="604" t="s">
        <v>3409</v>
      </c>
      <c r="D5252" s="668" t="s">
        <v>1688</v>
      </c>
      <c r="E5252" s="668" t="s">
        <v>1705</v>
      </c>
      <c r="F5252" s="959" t="s">
        <v>5725</v>
      </c>
      <c r="G5252" s="959" t="s">
        <v>25</v>
      </c>
      <c r="H5252" s="959" t="s">
        <v>695</v>
      </c>
      <c r="I5252" s="668" t="s">
        <v>29</v>
      </c>
      <c r="J5252" s="1"/>
    </row>
    <row r="5253" spans="1:10" ht="12.75" customHeight="1">
      <c r="A5253" s="667" t="s">
        <v>8878</v>
      </c>
      <c r="B5253" s="600" t="s">
        <v>7886</v>
      </c>
      <c r="C5253" s="604">
        <v>122</v>
      </c>
      <c r="D5253" s="668" t="s">
        <v>1688</v>
      </c>
      <c r="E5253" s="668" t="s">
        <v>1705</v>
      </c>
      <c r="F5253" s="959" t="s">
        <v>8879</v>
      </c>
      <c r="G5253" s="959" t="s">
        <v>857</v>
      </c>
      <c r="H5253" s="959" t="s">
        <v>695</v>
      </c>
      <c r="I5253" s="668" t="s">
        <v>29</v>
      </c>
      <c r="J5253" s="1"/>
    </row>
    <row r="5254" spans="1:10" ht="12.75" customHeight="1">
      <c r="A5254" s="667" t="s">
        <v>8880</v>
      </c>
      <c r="B5254" s="600" t="s">
        <v>8779</v>
      </c>
      <c r="C5254" s="604" t="s">
        <v>8780</v>
      </c>
      <c r="D5254" s="668" t="s">
        <v>1688</v>
      </c>
      <c r="E5254" s="668" t="s">
        <v>1689</v>
      </c>
      <c r="F5254" s="959" t="s">
        <v>8882</v>
      </c>
      <c r="G5254" s="959" t="s">
        <v>25</v>
      </c>
      <c r="H5254" s="959" t="s">
        <v>1095</v>
      </c>
      <c r="I5254" s="668" t="s">
        <v>29</v>
      </c>
      <c r="J5254" s="1"/>
    </row>
    <row r="5255" spans="1:10" ht="12.75" customHeight="1">
      <c r="A5255" s="667" t="s">
        <v>8880</v>
      </c>
      <c r="B5255" s="600" t="s">
        <v>8779</v>
      </c>
      <c r="C5255" s="604" t="s">
        <v>8780</v>
      </c>
      <c r="D5255" s="668" t="s">
        <v>1688</v>
      </c>
      <c r="E5255" s="668" t="s">
        <v>1689</v>
      </c>
      <c r="F5255" s="959" t="s">
        <v>8884</v>
      </c>
      <c r="G5255" s="959" t="s">
        <v>25</v>
      </c>
      <c r="H5255" s="959" t="s">
        <v>659</v>
      </c>
      <c r="I5255" s="668" t="s">
        <v>29</v>
      </c>
      <c r="J5255" s="1"/>
    </row>
    <row r="5256" spans="1:10" ht="12.75" customHeight="1">
      <c r="A5256" s="667" t="s">
        <v>8885</v>
      </c>
      <c r="B5256" s="600" t="s">
        <v>8813</v>
      </c>
      <c r="C5256" s="604" t="s">
        <v>3317</v>
      </c>
      <c r="D5256" s="668" t="s">
        <v>1688</v>
      </c>
      <c r="E5256" s="668" t="s">
        <v>1689</v>
      </c>
      <c r="F5256" s="959" t="s">
        <v>8884</v>
      </c>
      <c r="G5256" s="959" t="s">
        <v>25</v>
      </c>
      <c r="H5256" s="959" t="s">
        <v>652</v>
      </c>
      <c r="I5256" s="668" t="s">
        <v>29</v>
      </c>
      <c r="J5256" s="1"/>
    </row>
    <row r="5257" spans="1:10" ht="12.75" customHeight="1">
      <c r="A5257" s="667" t="s">
        <v>8885</v>
      </c>
      <c r="B5257" s="600" t="s">
        <v>8813</v>
      </c>
      <c r="C5257" s="604" t="s">
        <v>3317</v>
      </c>
      <c r="D5257" s="668" t="s">
        <v>1688</v>
      </c>
      <c r="E5257" s="668" t="s">
        <v>1689</v>
      </c>
      <c r="F5257" s="959" t="s">
        <v>8882</v>
      </c>
      <c r="G5257" s="959" t="s">
        <v>25</v>
      </c>
      <c r="H5257" s="959" t="s">
        <v>1095</v>
      </c>
      <c r="I5257" s="668" t="s">
        <v>29</v>
      </c>
      <c r="J5257" s="1"/>
    </row>
    <row r="5258" spans="1:10" ht="12.75" customHeight="1">
      <c r="A5258" s="667" t="s">
        <v>8887</v>
      </c>
      <c r="B5258" s="600" t="s">
        <v>8888</v>
      </c>
      <c r="C5258" s="604">
        <v>122</v>
      </c>
      <c r="D5258" s="668" t="s">
        <v>1688</v>
      </c>
      <c r="E5258" s="668" t="s">
        <v>1689</v>
      </c>
      <c r="F5258" s="959" t="s">
        <v>8884</v>
      </c>
      <c r="G5258" s="959" t="s">
        <v>177</v>
      </c>
      <c r="H5258" s="959" t="s">
        <v>652</v>
      </c>
      <c r="I5258" s="668" t="s">
        <v>29</v>
      </c>
      <c r="J5258" s="1"/>
    </row>
    <row r="5259" spans="1:10" ht="12.75" customHeight="1">
      <c r="A5259" s="667" t="s">
        <v>8887</v>
      </c>
      <c r="B5259" s="600" t="s">
        <v>8888</v>
      </c>
      <c r="C5259" s="604">
        <v>120</v>
      </c>
      <c r="D5259" s="668" t="s">
        <v>1688</v>
      </c>
      <c r="E5259" s="668" t="s">
        <v>1689</v>
      </c>
      <c r="F5259" s="959" t="s">
        <v>8882</v>
      </c>
      <c r="G5259" s="959" t="s">
        <v>177</v>
      </c>
      <c r="H5259" s="959" t="s">
        <v>1095</v>
      </c>
      <c r="I5259" s="668" t="s">
        <v>29</v>
      </c>
      <c r="J5259" s="1"/>
    </row>
    <row r="5260" spans="1:10" ht="12.75" customHeight="1">
      <c r="A5260" s="1432" t="s">
        <v>1638</v>
      </c>
      <c r="B5260" s="2245">
        <v>2</v>
      </c>
      <c r="C5260" s="2080"/>
      <c r="D5260" s="2080"/>
      <c r="E5260" s="2080"/>
      <c r="F5260" s="2080"/>
      <c r="G5260" s="2080"/>
      <c r="H5260" s="2080"/>
      <c r="I5260" s="2081"/>
      <c r="J5260" s="15"/>
    </row>
    <row r="5261" spans="1:10" ht="12.75" customHeight="1">
      <c r="A5261" s="667" t="s">
        <v>8894</v>
      </c>
      <c r="B5261" s="600" t="s">
        <v>8895</v>
      </c>
      <c r="C5261" s="604" t="s">
        <v>3283</v>
      </c>
      <c r="D5261" s="668" t="s">
        <v>3437</v>
      </c>
      <c r="E5261" s="668" t="s">
        <v>1689</v>
      </c>
      <c r="F5261" s="959" t="s">
        <v>8897</v>
      </c>
      <c r="G5261" s="959" t="s">
        <v>8898</v>
      </c>
      <c r="H5261" s="959" t="s">
        <v>227</v>
      </c>
      <c r="I5261" s="668" t="s">
        <v>29</v>
      </c>
      <c r="J5261" s="1"/>
    </row>
    <row r="5262" spans="1:10" ht="12.75" customHeight="1">
      <c r="A5262" s="667" t="s">
        <v>8899</v>
      </c>
      <c r="B5262" s="600" t="s">
        <v>8900</v>
      </c>
      <c r="C5262" s="604" t="s">
        <v>3283</v>
      </c>
      <c r="D5262" s="668" t="s">
        <v>1688</v>
      </c>
      <c r="E5262" s="668" t="s">
        <v>1689</v>
      </c>
      <c r="F5262" s="959" t="s">
        <v>5606</v>
      </c>
      <c r="G5262" s="959" t="s">
        <v>80</v>
      </c>
      <c r="H5262" s="959" t="s">
        <v>8901</v>
      </c>
      <c r="I5262" s="668" t="s">
        <v>37</v>
      </c>
      <c r="J5262" s="1"/>
    </row>
    <row r="5263" spans="1:10" ht="12.75" customHeight="1">
      <c r="A5263" s="667" t="s">
        <v>8902</v>
      </c>
      <c r="B5263" s="600" t="s">
        <v>8903</v>
      </c>
      <c r="C5263" s="604" t="s">
        <v>3283</v>
      </c>
      <c r="D5263" s="668" t="s">
        <v>3437</v>
      </c>
      <c r="E5263" s="668" t="s">
        <v>1689</v>
      </c>
      <c r="F5263" s="959" t="s">
        <v>8906</v>
      </c>
      <c r="G5263" s="959" t="s">
        <v>177</v>
      </c>
      <c r="H5263" s="959" t="s">
        <v>1095</v>
      </c>
      <c r="I5263" s="668" t="s">
        <v>29</v>
      </c>
      <c r="J5263" s="1"/>
    </row>
    <row r="5264" spans="1:10" ht="12.75" customHeight="1">
      <c r="A5264" s="667" t="s">
        <v>8907</v>
      </c>
      <c r="B5264" s="600" t="s">
        <v>8908</v>
      </c>
      <c r="C5264" s="604" t="s">
        <v>3283</v>
      </c>
      <c r="D5264" s="668" t="s">
        <v>1688</v>
      </c>
      <c r="E5264" s="668" t="s">
        <v>1689</v>
      </c>
      <c r="F5264" s="959" t="s">
        <v>8910</v>
      </c>
      <c r="G5264" s="959" t="s">
        <v>8898</v>
      </c>
      <c r="H5264" s="959" t="s">
        <v>659</v>
      </c>
      <c r="I5264" s="668" t="s">
        <v>37</v>
      </c>
      <c r="J5264" s="1"/>
    </row>
    <row r="5265" spans="1:10" ht="12.75" customHeight="1">
      <c r="A5265" s="667" t="s">
        <v>8911</v>
      </c>
      <c r="B5265" s="600" t="s">
        <v>8912</v>
      </c>
      <c r="C5265" s="604" t="s">
        <v>3283</v>
      </c>
      <c r="D5265" s="668" t="s">
        <v>1688</v>
      </c>
      <c r="E5265" s="668" t="s">
        <v>1689</v>
      </c>
      <c r="F5265" s="959" t="s">
        <v>8897</v>
      </c>
      <c r="G5265" s="959" t="s">
        <v>8898</v>
      </c>
      <c r="H5265" s="959" t="s">
        <v>227</v>
      </c>
      <c r="I5265" s="668" t="s">
        <v>29</v>
      </c>
      <c r="J5265" s="1"/>
    </row>
    <row r="5266" spans="1:10" ht="12.75" customHeight="1">
      <c r="A5266" s="667" t="s">
        <v>8913</v>
      </c>
      <c r="B5266" s="600" t="s">
        <v>1621</v>
      </c>
      <c r="C5266" s="604" t="s">
        <v>5028</v>
      </c>
      <c r="D5266" s="668" t="s">
        <v>1688</v>
      </c>
      <c r="E5266" s="668" t="s">
        <v>1689</v>
      </c>
      <c r="F5266" s="959" t="s">
        <v>8914</v>
      </c>
      <c r="G5266" s="959" t="s">
        <v>8898</v>
      </c>
      <c r="H5266" s="959" t="s">
        <v>667</v>
      </c>
      <c r="I5266" s="668" t="s">
        <v>29</v>
      </c>
      <c r="J5266" s="1"/>
    </row>
    <row r="5267" spans="1:10" ht="12.75" customHeight="1">
      <c r="A5267" s="667" t="s">
        <v>8915</v>
      </c>
      <c r="B5267" s="600" t="s">
        <v>8916</v>
      </c>
      <c r="C5267" s="604" t="s">
        <v>3317</v>
      </c>
      <c r="D5267" s="668" t="s">
        <v>1688</v>
      </c>
      <c r="E5267" s="668" t="s">
        <v>1689</v>
      </c>
      <c r="F5267" s="959" t="s">
        <v>5595</v>
      </c>
      <c r="G5267" s="959" t="s">
        <v>8898</v>
      </c>
      <c r="H5267" s="959" t="s">
        <v>659</v>
      </c>
      <c r="I5267" s="668" t="s">
        <v>37</v>
      </c>
      <c r="J5267" s="1"/>
    </row>
    <row r="5268" spans="1:10" ht="12.75" customHeight="1">
      <c r="A5268" s="667" t="s">
        <v>8917</v>
      </c>
      <c r="B5268" s="600" t="s">
        <v>5642</v>
      </c>
      <c r="C5268" s="604" t="s">
        <v>3283</v>
      </c>
      <c r="D5268" s="668" t="s">
        <v>3437</v>
      </c>
      <c r="E5268" s="668" t="s">
        <v>1689</v>
      </c>
      <c r="F5268" s="959" t="s">
        <v>5588</v>
      </c>
      <c r="G5268" s="959" t="s">
        <v>80</v>
      </c>
      <c r="H5268" s="959" t="s">
        <v>659</v>
      </c>
      <c r="I5268" s="668" t="s">
        <v>37</v>
      </c>
      <c r="J5268" s="1"/>
    </row>
    <row r="5269" spans="1:10" ht="12.75" customHeight="1">
      <c r="A5269" s="667" t="s">
        <v>8880</v>
      </c>
      <c r="B5269" s="600" t="s">
        <v>8779</v>
      </c>
      <c r="C5269" s="604" t="s">
        <v>8780</v>
      </c>
      <c r="D5269" s="668" t="s">
        <v>1688</v>
      </c>
      <c r="E5269" s="668" t="s">
        <v>1689</v>
      </c>
      <c r="F5269" s="959" t="s">
        <v>8884</v>
      </c>
      <c r="G5269" s="959" t="s">
        <v>25</v>
      </c>
      <c r="H5269" s="959" t="s">
        <v>659</v>
      </c>
      <c r="I5269" s="668" t="s">
        <v>29</v>
      </c>
      <c r="J5269" s="1"/>
    </row>
    <row r="5270" spans="1:10" ht="12.75" customHeight="1">
      <c r="A5270" s="667" t="s">
        <v>8885</v>
      </c>
      <c r="B5270" s="600" t="s">
        <v>8783</v>
      </c>
      <c r="C5270" s="604" t="s">
        <v>3317</v>
      </c>
      <c r="D5270" s="668" t="s">
        <v>1688</v>
      </c>
      <c r="E5270" s="668" t="s">
        <v>1689</v>
      </c>
      <c r="F5270" s="959" t="s">
        <v>8884</v>
      </c>
      <c r="G5270" s="959" t="s">
        <v>177</v>
      </c>
      <c r="H5270" s="959" t="s">
        <v>659</v>
      </c>
      <c r="I5270" s="668" t="s">
        <v>29</v>
      </c>
      <c r="J5270" s="1"/>
    </row>
    <row r="5271" spans="1:10" ht="12.75" customHeight="1">
      <c r="A5271" s="667" t="s">
        <v>8887</v>
      </c>
      <c r="B5271" s="600" t="s">
        <v>8921</v>
      </c>
      <c r="C5271" s="604">
        <v>120</v>
      </c>
      <c r="D5271" s="668" t="s">
        <v>1688</v>
      </c>
      <c r="E5271" s="668" t="s">
        <v>1689</v>
      </c>
      <c r="F5271" s="959" t="s">
        <v>8884</v>
      </c>
      <c r="G5271" s="959" t="s">
        <v>177</v>
      </c>
      <c r="H5271" s="959" t="s">
        <v>659</v>
      </c>
      <c r="I5271" s="668" t="s">
        <v>29</v>
      </c>
      <c r="J5271" s="1"/>
    </row>
    <row r="5272" spans="1:10" ht="12.75" customHeight="1">
      <c r="A5272" s="667" t="s">
        <v>8880</v>
      </c>
      <c r="B5272" s="600" t="s">
        <v>8779</v>
      </c>
      <c r="C5272" s="604" t="s">
        <v>8780</v>
      </c>
      <c r="D5272" s="668" t="s">
        <v>1688</v>
      </c>
      <c r="E5272" s="668" t="s">
        <v>1689</v>
      </c>
      <c r="F5272" s="959" t="s">
        <v>8897</v>
      </c>
      <c r="G5272" s="959" t="s">
        <v>8898</v>
      </c>
      <c r="H5272" s="959" t="s">
        <v>227</v>
      </c>
      <c r="I5272" s="668" t="s">
        <v>29</v>
      </c>
      <c r="J5272" s="1"/>
    </row>
    <row r="5273" spans="1:10" ht="12.75" customHeight="1">
      <c r="A5273" s="667" t="s">
        <v>8885</v>
      </c>
      <c r="B5273" s="600" t="s">
        <v>8783</v>
      </c>
      <c r="C5273" s="604" t="s">
        <v>3317</v>
      </c>
      <c r="D5273" s="668" t="s">
        <v>1688</v>
      </c>
      <c r="E5273" s="668" t="s">
        <v>1689</v>
      </c>
      <c r="F5273" s="959" t="s">
        <v>8897</v>
      </c>
      <c r="G5273" s="959" t="s">
        <v>8898</v>
      </c>
      <c r="H5273" s="959" t="s">
        <v>227</v>
      </c>
      <c r="I5273" s="668" t="s">
        <v>29</v>
      </c>
      <c r="J5273" s="1"/>
    </row>
    <row r="5274" spans="1:10" ht="12.75" customHeight="1">
      <c r="A5274" s="667" t="s">
        <v>8887</v>
      </c>
      <c r="B5274" s="600" t="s">
        <v>8921</v>
      </c>
      <c r="C5274" s="604">
        <v>120</v>
      </c>
      <c r="D5274" s="668" t="s">
        <v>1688</v>
      </c>
      <c r="E5274" s="668" t="s">
        <v>1689</v>
      </c>
      <c r="F5274" s="959" t="s">
        <v>8897</v>
      </c>
      <c r="G5274" s="959" t="s">
        <v>8898</v>
      </c>
      <c r="H5274" s="959" t="s">
        <v>227</v>
      </c>
      <c r="I5274" s="668" t="s">
        <v>29</v>
      </c>
      <c r="J5274" s="1"/>
    </row>
    <row r="5275" spans="1:10" ht="19.5" customHeight="1">
      <c r="A5275" s="1432" t="s">
        <v>1068</v>
      </c>
      <c r="B5275" s="384" t="s">
        <v>148</v>
      </c>
      <c r="C5275" s="381"/>
      <c r="D5275" s="1771"/>
      <c r="E5275" s="1771"/>
      <c r="F5275" s="950"/>
      <c r="G5275" s="950"/>
      <c r="H5275" s="950"/>
      <c r="I5275" s="1771"/>
      <c r="J5275" s="15"/>
    </row>
    <row r="5276" spans="1:10" ht="19.5" customHeight="1">
      <c r="A5276" s="1432" t="s">
        <v>8737</v>
      </c>
      <c r="B5276" s="384" t="s">
        <v>1411</v>
      </c>
      <c r="C5276" s="381"/>
      <c r="D5276" s="1771"/>
      <c r="E5276" s="1771"/>
      <c r="F5276" s="950"/>
      <c r="G5276" s="950"/>
      <c r="H5276" s="950"/>
      <c r="I5276" s="1771"/>
      <c r="J5276" s="15"/>
    </row>
    <row r="5277" spans="1:10" ht="19.5" customHeight="1">
      <c r="A5277" s="1854" t="s">
        <v>1638</v>
      </c>
      <c r="B5277" s="1486">
        <v>1</v>
      </c>
      <c r="C5277" s="381"/>
      <c r="D5277" s="1771"/>
      <c r="E5277" s="1771"/>
      <c r="F5277" s="2257" t="s">
        <v>1642</v>
      </c>
      <c r="G5277" s="2080"/>
      <c r="H5277" s="2080"/>
      <c r="I5277" s="2081"/>
      <c r="J5277" s="15"/>
    </row>
    <row r="5278" spans="1:10" ht="31.5" customHeight="1">
      <c r="A5278" s="2279" t="s">
        <v>1641</v>
      </c>
      <c r="B5278" s="2080"/>
      <c r="C5278" s="2080"/>
      <c r="D5278" s="2080"/>
      <c r="E5278" s="2081"/>
      <c r="F5278" s="1776" t="s">
        <v>1649</v>
      </c>
      <c r="G5278" s="1776" t="s">
        <v>1665</v>
      </c>
      <c r="H5278" s="1776" t="s">
        <v>1666</v>
      </c>
      <c r="I5278" s="1774" t="s">
        <v>1667</v>
      </c>
      <c r="J5278" s="15"/>
    </row>
    <row r="5279" spans="1:10" ht="15.75" customHeight="1">
      <c r="A5279" s="2279" t="s">
        <v>1643</v>
      </c>
      <c r="B5279" s="2081"/>
      <c r="C5279" s="1775" t="s">
        <v>1645</v>
      </c>
      <c r="D5279" s="1774" t="s">
        <v>1646</v>
      </c>
      <c r="E5279" s="1774" t="s">
        <v>3940</v>
      </c>
      <c r="F5279" s="950"/>
      <c r="G5279" s="950"/>
      <c r="H5279" s="950"/>
      <c r="I5279" s="1771"/>
      <c r="J5279" s="15"/>
    </row>
    <row r="5280" spans="1:10" ht="15.75" customHeight="1">
      <c r="A5280" s="667" t="s">
        <v>8930</v>
      </c>
      <c r="B5280" s="600" t="s">
        <v>8931</v>
      </c>
      <c r="C5280" s="604">
        <v>122</v>
      </c>
      <c r="D5280" s="668" t="s">
        <v>3437</v>
      </c>
      <c r="E5280" s="668" t="s">
        <v>1689</v>
      </c>
      <c r="F5280" s="959" t="s">
        <v>5722</v>
      </c>
      <c r="G5280" s="959" t="s">
        <v>612</v>
      </c>
      <c r="H5280" s="959" t="s">
        <v>5668</v>
      </c>
      <c r="I5280" s="668" t="s">
        <v>29</v>
      </c>
      <c r="J5280" s="1"/>
    </row>
    <row r="5281" spans="1:10" ht="15.75" customHeight="1">
      <c r="A5281" s="667" t="s">
        <v>8856</v>
      </c>
      <c r="B5281" s="600" t="s">
        <v>8857</v>
      </c>
      <c r="C5281" s="604" t="s">
        <v>3409</v>
      </c>
      <c r="D5281" s="668" t="s">
        <v>1688</v>
      </c>
      <c r="E5281" s="668" t="s">
        <v>1705</v>
      </c>
      <c r="F5281" s="959" t="s">
        <v>5362</v>
      </c>
      <c r="G5281" s="959" t="s">
        <v>177</v>
      </c>
      <c r="H5281" s="959" t="s">
        <v>256</v>
      </c>
      <c r="I5281" s="668" t="s">
        <v>37</v>
      </c>
      <c r="J5281" s="1"/>
    </row>
    <row r="5282" spans="1:10" ht="15.75" customHeight="1">
      <c r="A5282" s="667" t="s">
        <v>8771</v>
      </c>
      <c r="B5282" s="600" t="s">
        <v>2499</v>
      </c>
      <c r="C5282" s="604" t="s">
        <v>5028</v>
      </c>
      <c r="D5282" s="668" t="s">
        <v>1688</v>
      </c>
      <c r="E5282" s="668" t="s">
        <v>1705</v>
      </c>
      <c r="F5282" s="959" t="s">
        <v>8773</v>
      </c>
      <c r="G5282" s="959" t="s">
        <v>177</v>
      </c>
      <c r="H5282" s="959" t="s">
        <v>88</v>
      </c>
      <c r="I5282" s="668" t="s">
        <v>37</v>
      </c>
      <c r="J5282" s="1"/>
    </row>
    <row r="5283" spans="1:10" ht="15.75" customHeight="1">
      <c r="A5283" s="667" t="s">
        <v>8774</v>
      </c>
      <c r="B5283" s="600" t="s">
        <v>3826</v>
      </c>
      <c r="C5283" s="604" t="s">
        <v>3409</v>
      </c>
      <c r="D5283" s="668" t="s">
        <v>1688</v>
      </c>
      <c r="E5283" s="668" t="s">
        <v>1705</v>
      </c>
      <c r="F5283" s="959" t="s">
        <v>8762</v>
      </c>
      <c r="G5283" s="959" t="s">
        <v>80</v>
      </c>
      <c r="H5283" s="959" t="s">
        <v>630</v>
      </c>
      <c r="I5283" s="668" t="s">
        <v>29</v>
      </c>
      <c r="J5283" s="1"/>
    </row>
    <row r="5284" spans="1:10" ht="15.75" customHeight="1">
      <c r="A5284" s="667" t="s">
        <v>8867</v>
      </c>
      <c r="B5284" s="600" t="s">
        <v>8868</v>
      </c>
      <c r="C5284" s="604" t="s">
        <v>3409</v>
      </c>
      <c r="D5284" s="668" t="s">
        <v>1688</v>
      </c>
      <c r="E5284" s="668" t="s">
        <v>1705</v>
      </c>
      <c r="F5284" s="959" t="s">
        <v>8762</v>
      </c>
      <c r="G5284" s="959" t="s">
        <v>80</v>
      </c>
      <c r="H5284" s="959" t="s">
        <v>630</v>
      </c>
      <c r="I5284" s="668" t="s">
        <v>29</v>
      </c>
      <c r="J5284" s="1"/>
    </row>
    <row r="5285" spans="1:10" ht="15.75" customHeight="1">
      <c r="A5285" s="667" t="s">
        <v>8869</v>
      </c>
      <c r="B5285" s="600" t="s">
        <v>8870</v>
      </c>
      <c r="C5285" s="604" t="s">
        <v>3283</v>
      </c>
      <c r="D5285" s="668" t="s">
        <v>1688</v>
      </c>
      <c r="E5285" s="668" t="s">
        <v>1705</v>
      </c>
      <c r="F5285" s="959" t="s">
        <v>8872</v>
      </c>
      <c r="G5285" s="959" t="s">
        <v>80</v>
      </c>
      <c r="H5285" s="959" t="s">
        <v>1800</v>
      </c>
      <c r="I5285" s="668" t="s">
        <v>37</v>
      </c>
      <c r="J5285" s="1"/>
    </row>
    <row r="5286" spans="1:10" ht="15.75" customHeight="1">
      <c r="A5286" s="667" t="s">
        <v>8935</v>
      </c>
      <c r="B5286" s="600" t="s">
        <v>8876</v>
      </c>
      <c r="C5286" s="604" t="s">
        <v>3409</v>
      </c>
      <c r="D5286" s="668" t="s">
        <v>1688</v>
      </c>
      <c r="E5286" s="668" t="s">
        <v>1705</v>
      </c>
      <c r="F5286" s="959" t="s">
        <v>5725</v>
      </c>
      <c r="G5286" s="959" t="s">
        <v>25</v>
      </c>
      <c r="H5286" s="959" t="s">
        <v>695</v>
      </c>
      <c r="I5286" s="668" t="s">
        <v>29</v>
      </c>
      <c r="J5286" s="1"/>
    </row>
    <row r="5287" spans="1:10" ht="15.75" customHeight="1">
      <c r="A5287" s="667" t="s">
        <v>8937</v>
      </c>
      <c r="B5287" s="600" t="s">
        <v>7886</v>
      </c>
      <c r="C5287" s="604">
        <v>122</v>
      </c>
      <c r="D5287" s="668" t="s">
        <v>1688</v>
      </c>
      <c r="E5287" s="668" t="s">
        <v>1705</v>
      </c>
      <c r="F5287" s="959" t="s">
        <v>8879</v>
      </c>
      <c r="G5287" s="959" t="s">
        <v>857</v>
      </c>
      <c r="H5287" s="959" t="s">
        <v>1103</v>
      </c>
      <c r="I5287" s="668" t="s">
        <v>29</v>
      </c>
      <c r="J5287" s="1"/>
    </row>
    <row r="5288" spans="1:10" ht="15.75" customHeight="1">
      <c r="A5288" s="667" t="s">
        <v>8938</v>
      </c>
      <c r="B5288" s="600" t="s">
        <v>8783</v>
      </c>
      <c r="C5288" s="604" t="s">
        <v>3317</v>
      </c>
      <c r="D5288" s="668" t="s">
        <v>1688</v>
      </c>
      <c r="E5288" s="668" t="s">
        <v>1689</v>
      </c>
      <c r="F5288" s="959" t="s">
        <v>5734</v>
      </c>
      <c r="G5288" s="959" t="s">
        <v>857</v>
      </c>
      <c r="H5288" s="959" t="s">
        <v>5668</v>
      </c>
      <c r="I5288" s="668" t="s">
        <v>29</v>
      </c>
      <c r="J5288" s="1"/>
    </row>
    <row r="5289" spans="1:10" ht="15.75" customHeight="1">
      <c r="A5289" s="667" t="s">
        <v>8939</v>
      </c>
      <c r="B5289" s="600" t="s">
        <v>8921</v>
      </c>
      <c r="C5289" s="604">
        <v>120</v>
      </c>
      <c r="D5289" s="668" t="s">
        <v>1688</v>
      </c>
      <c r="E5289" s="668" t="s">
        <v>1689</v>
      </c>
      <c r="F5289" s="959" t="s">
        <v>8941</v>
      </c>
      <c r="G5289" s="959" t="s">
        <v>80</v>
      </c>
      <c r="H5289" s="959" t="s">
        <v>5668</v>
      </c>
      <c r="I5289" s="668" t="s">
        <v>29</v>
      </c>
      <c r="J5289" s="1"/>
    </row>
    <row r="5290" spans="1:10" ht="15.75" customHeight="1">
      <c r="A5290" s="667" t="s">
        <v>8942</v>
      </c>
      <c r="B5290" s="600" t="s">
        <v>8943</v>
      </c>
      <c r="C5290" s="604" t="s">
        <v>8780</v>
      </c>
      <c r="D5290" s="668" t="s">
        <v>1688</v>
      </c>
      <c r="E5290" s="668" t="s">
        <v>1689</v>
      </c>
      <c r="F5290" s="959" t="s">
        <v>5734</v>
      </c>
      <c r="G5290" s="959" t="s">
        <v>857</v>
      </c>
      <c r="H5290" s="959" t="s">
        <v>5668</v>
      </c>
      <c r="I5290" s="668" t="s">
        <v>29</v>
      </c>
      <c r="J5290" s="1"/>
    </row>
    <row r="5291" spans="1:10" ht="15.75" customHeight="1">
      <c r="A5291" s="667" t="s">
        <v>8942</v>
      </c>
      <c r="B5291" s="600" t="s">
        <v>8943</v>
      </c>
      <c r="C5291" s="604" t="s">
        <v>8780</v>
      </c>
      <c r="D5291" s="668" t="s">
        <v>1688</v>
      </c>
      <c r="E5291" s="668" t="s">
        <v>1689</v>
      </c>
      <c r="F5291" s="959" t="s">
        <v>8941</v>
      </c>
      <c r="G5291" s="959" t="s">
        <v>80</v>
      </c>
      <c r="H5291" s="959" t="s">
        <v>5668</v>
      </c>
      <c r="I5291" s="668" t="s">
        <v>29</v>
      </c>
      <c r="J5291" s="1"/>
    </row>
    <row r="5292" spans="1:10" ht="15.75" customHeight="1">
      <c r="A5292" s="667" t="s">
        <v>8938</v>
      </c>
      <c r="B5292" s="600" t="s">
        <v>8783</v>
      </c>
      <c r="C5292" s="604" t="s">
        <v>3317</v>
      </c>
      <c r="D5292" s="668" t="s">
        <v>1688</v>
      </c>
      <c r="E5292" s="668" t="s">
        <v>1689</v>
      </c>
      <c r="F5292" s="959" t="s">
        <v>8941</v>
      </c>
      <c r="G5292" s="959" t="s">
        <v>80</v>
      </c>
      <c r="H5292" s="959" t="s">
        <v>5668</v>
      </c>
      <c r="I5292" s="668" t="s">
        <v>29</v>
      </c>
      <c r="J5292" s="1"/>
    </row>
    <row r="5293" spans="1:10" ht="15.75" customHeight="1">
      <c r="A5293" s="667" t="s">
        <v>8948</v>
      </c>
      <c r="B5293" s="600" t="s">
        <v>1621</v>
      </c>
      <c r="C5293" s="604" t="s">
        <v>5028</v>
      </c>
      <c r="D5293" s="668" t="s">
        <v>1688</v>
      </c>
      <c r="E5293" s="668" t="s">
        <v>1689</v>
      </c>
      <c r="F5293" s="959" t="s">
        <v>8941</v>
      </c>
      <c r="G5293" s="959" t="s">
        <v>80</v>
      </c>
      <c r="H5293" s="959" t="s">
        <v>5668</v>
      </c>
      <c r="I5293" s="668" t="s">
        <v>29</v>
      </c>
      <c r="J5293" s="1"/>
    </row>
    <row r="5294" spans="1:10" ht="14.25" customHeight="1">
      <c r="A5294" s="667" t="s">
        <v>8939</v>
      </c>
      <c r="B5294" s="600" t="s">
        <v>8921</v>
      </c>
      <c r="C5294" s="604" t="s">
        <v>8949</v>
      </c>
      <c r="D5294" s="668" t="s">
        <v>1688</v>
      </c>
      <c r="E5294" s="668" t="s">
        <v>1689</v>
      </c>
      <c r="F5294" s="959" t="s">
        <v>5734</v>
      </c>
      <c r="G5294" s="959" t="s">
        <v>857</v>
      </c>
      <c r="H5294" s="959" t="s">
        <v>5668</v>
      </c>
      <c r="I5294" s="668" t="s">
        <v>29</v>
      </c>
      <c r="J5294" s="1"/>
    </row>
    <row r="5295" spans="1:10" ht="14.25" customHeight="1">
      <c r="A5295" s="667" t="s">
        <v>8948</v>
      </c>
      <c r="B5295" s="600" t="s">
        <v>1621</v>
      </c>
      <c r="C5295" s="604" t="s">
        <v>5028</v>
      </c>
      <c r="D5295" s="668" t="s">
        <v>1688</v>
      </c>
      <c r="E5295" s="668" t="s">
        <v>1689</v>
      </c>
      <c r="F5295" s="959" t="s">
        <v>5734</v>
      </c>
      <c r="G5295" s="959" t="s">
        <v>857</v>
      </c>
      <c r="H5295" s="959" t="s">
        <v>5668</v>
      </c>
      <c r="I5295" s="668" t="s">
        <v>29</v>
      </c>
      <c r="J5295" s="1"/>
    </row>
    <row r="5296" spans="1:10" ht="14.25" customHeight="1">
      <c r="A5296" s="667" t="s">
        <v>8952</v>
      </c>
      <c r="B5296" s="600" t="s">
        <v>8800</v>
      </c>
      <c r="C5296" s="604" t="s">
        <v>3339</v>
      </c>
      <c r="D5296" s="668" t="s">
        <v>1688</v>
      </c>
      <c r="E5296" s="668" t="s">
        <v>1689</v>
      </c>
      <c r="F5296" s="959" t="s">
        <v>8941</v>
      </c>
      <c r="G5296" s="959" t="s">
        <v>80</v>
      </c>
      <c r="H5296" s="959" t="s">
        <v>5668</v>
      </c>
      <c r="I5296" s="668" t="s">
        <v>29</v>
      </c>
      <c r="J5296" s="1"/>
    </row>
    <row r="5297" spans="1:10" ht="14.25" customHeight="1">
      <c r="A5297" s="667" t="s">
        <v>8938</v>
      </c>
      <c r="B5297" s="600" t="s">
        <v>8783</v>
      </c>
      <c r="C5297" s="604" t="s">
        <v>3317</v>
      </c>
      <c r="D5297" s="668" t="s">
        <v>1688</v>
      </c>
      <c r="E5297" s="668" t="s">
        <v>1689</v>
      </c>
      <c r="F5297" s="959" t="s">
        <v>5722</v>
      </c>
      <c r="G5297" s="959" t="s">
        <v>612</v>
      </c>
      <c r="H5297" s="959" t="s">
        <v>5668</v>
      </c>
      <c r="I5297" s="668" t="s">
        <v>29</v>
      </c>
      <c r="J5297" s="1"/>
    </row>
    <row r="5298" spans="1:10" ht="14.25" customHeight="1">
      <c r="A5298" s="667" t="s">
        <v>8939</v>
      </c>
      <c r="B5298" s="600" t="s">
        <v>8921</v>
      </c>
      <c r="C5298" s="604">
        <v>120</v>
      </c>
      <c r="D5298" s="668" t="s">
        <v>1688</v>
      </c>
      <c r="E5298" s="668" t="s">
        <v>1689</v>
      </c>
      <c r="F5298" s="959" t="s">
        <v>5722</v>
      </c>
      <c r="G5298" s="959" t="s">
        <v>612</v>
      </c>
      <c r="H5298" s="959" t="s">
        <v>5668</v>
      </c>
      <c r="I5298" s="668" t="s">
        <v>29</v>
      </c>
      <c r="J5298" s="1"/>
    </row>
    <row r="5299" spans="1:10" ht="14.25" customHeight="1">
      <c r="A5299" s="667" t="s">
        <v>8942</v>
      </c>
      <c r="B5299" s="600" t="s">
        <v>8943</v>
      </c>
      <c r="C5299" s="604" t="s">
        <v>8780</v>
      </c>
      <c r="D5299" s="668" t="s">
        <v>1688</v>
      </c>
      <c r="E5299" s="668" t="s">
        <v>1689</v>
      </c>
      <c r="F5299" s="959" t="s">
        <v>5722</v>
      </c>
      <c r="G5299" s="959" t="s">
        <v>612</v>
      </c>
      <c r="H5299" s="959" t="s">
        <v>5668</v>
      </c>
      <c r="I5299" s="668" t="s">
        <v>29</v>
      </c>
      <c r="J5299" s="1"/>
    </row>
    <row r="5300" spans="1:10" ht="14.25" customHeight="1">
      <c r="A5300" s="667" t="s">
        <v>8948</v>
      </c>
      <c r="B5300" s="600" t="s">
        <v>1621</v>
      </c>
      <c r="C5300" s="604" t="s">
        <v>5028</v>
      </c>
      <c r="D5300" s="668" t="s">
        <v>1688</v>
      </c>
      <c r="E5300" s="668" t="s">
        <v>1689</v>
      </c>
      <c r="F5300" s="959" t="s">
        <v>5722</v>
      </c>
      <c r="G5300" s="959" t="s">
        <v>612</v>
      </c>
      <c r="H5300" s="959" t="s">
        <v>5668</v>
      </c>
      <c r="I5300" s="668" t="s">
        <v>29</v>
      </c>
      <c r="J5300" s="1"/>
    </row>
    <row r="5301" spans="1:10" ht="17.25" customHeight="1">
      <c r="A5301" s="1432" t="s">
        <v>1638</v>
      </c>
      <c r="B5301" s="2245">
        <v>2</v>
      </c>
      <c r="C5301" s="2080"/>
      <c r="D5301" s="2080"/>
      <c r="E5301" s="2080"/>
      <c r="F5301" s="2080"/>
      <c r="G5301" s="2080"/>
      <c r="H5301" s="2080"/>
      <c r="I5301" s="2081"/>
      <c r="J5301" s="15"/>
    </row>
    <row r="5302" spans="1:10" ht="12.75" customHeight="1">
      <c r="A5302" s="667" t="s">
        <v>8948</v>
      </c>
      <c r="B5302" s="600" t="s">
        <v>1621</v>
      </c>
      <c r="C5302" s="604" t="s">
        <v>5028</v>
      </c>
      <c r="D5302" s="668" t="s">
        <v>1688</v>
      </c>
      <c r="E5302" s="668" t="s">
        <v>1689</v>
      </c>
      <c r="F5302" s="959" t="s">
        <v>5710</v>
      </c>
      <c r="G5302" s="959" t="s">
        <v>177</v>
      </c>
      <c r="H5302" s="959" t="s">
        <v>667</v>
      </c>
      <c r="I5302" s="668" t="s">
        <v>29</v>
      </c>
      <c r="J5302" s="1"/>
    </row>
    <row r="5303" spans="1:10" ht="12.75" customHeight="1">
      <c r="A5303" s="667" t="s">
        <v>8948</v>
      </c>
      <c r="B5303" s="600" t="s">
        <v>1621</v>
      </c>
      <c r="C5303" s="604" t="s">
        <v>5028</v>
      </c>
      <c r="D5303" s="668" t="s">
        <v>1688</v>
      </c>
      <c r="E5303" s="668" t="s">
        <v>1689</v>
      </c>
      <c r="F5303" s="959" t="s">
        <v>5734</v>
      </c>
      <c r="G5303" s="959" t="s">
        <v>857</v>
      </c>
      <c r="H5303" s="959" t="s">
        <v>5668</v>
      </c>
      <c r="I5303" s="668" t="s">
        <v>29</v>
      </c>
      <c r="J5303" s="1"/>
    </row>
    <row r="5304" spans="1:10" ht="12.75" customHeight="1">
      <c r="A5304" s="667" t="s">
        <v>8938</v>
      </c>
      <c r="B5304" s="600" t="s">
        <v>8783</v>
      </c>
      <c r="C5304" s="604" t="s">
        <v>3317</v>
      </c>
      <c r="D5304" s="668" t="s">
        <v>1688</v>
      </c>
      <c r="E5304" s="668" t="s">
        <v>1689</v>
      </c>
      <c r="F5304" s="959" t="s">
        <v>5734</v>
      </c>
      <c r="G5304" s="959" t="s">
        <v>857</v>
      </c>
      <c r="H5304" s="959" t="s">
        <v>5668</v>
      </c>
      <c r="I5304" s="668" t="s">
        <v>29</v>
      </c>
      <c r="J5304" s="1"/>
    </row>
    <row r="5305" spans="1:10" ht="12.75" customHeight="1">
      <c r="A5305" s="667" t="s">
        <v>8939</v>
      </c>
      <c r="B5305" s="600" t="s">
        <v>8921</v>
      </c>
      <c r="C5305" s="604">
        <v>120</v>
      </c>
      <c r="D5305" s="668" t="s">
        <v>1688</v>
      </c>
      <c r="E5305" s="668" t="s">
        <v>1689</v>
      </c>
      <c r="F5305" s="959" t="s">
        <v>5710</v>
      </c>
      <c r="G5305" s="959" t="s">
        <v>177</v>
      </c>
      <c r="H5305" s="959" t="s">
        <v>667</v>
      </c>
      <c r="I5305" s="668" t="s">
        <v>29</v>
      </c>
      <c r="J5305" s="1"/>
    </row>
    <row r="5306" spans="1:10" ht="12.75" customHeight="1">
      <c r="A5306" s="667" t="s">
        <v>8962</v>
      </c>
      <c r="B5306" s="600" t="s">
        <v>8964</v>
      </c>
      <c r="C5306" s="604" t="s">
        <v>3283</v>
      </c>
      <c r="D5306" s="668" t="s">
        <v>1688</v>
      </c>
      <c r="E5306" s="668" t="s">
        <v>1689</v>
      </c>
      <c r="F5306" s="959" t="s">
        <v>8941</v>
      </c>
      <c r="G5306" s="959" t="s">
        <v>80</v>
      </c>
      <c r="H5306" s="959" t="s">
        <v>5668</v>
      </c>
      <c r="I5306" s="668" t="s">
        <v>29</v>
      </c>
      <c r="J5306" s="1"/>
    </row>
    <row r="5307" spans="1:10" ht="11.25" customHeight="1">
      <c r="A5307" s="667" t="s">
        <v>8965</v>
      </c>
      <c r="B5307" s="600" t="s">
        <v>8966</v>
      </c>
      <c r="C5307" s="604">
        <v>122</v>
      </c>
      <c r="D5307" s="668" t="s">
        <v>1688</v>
      </c>
      <c r="E5307" s="668" t="s">
        <v>1689</v>
      </c>
      <c r="F5307" s="959" t="s">
        <v>8967</v>
      </c>
      <c r="G5307" s="959" t="s">
        <v>177</v>
      </c>
      <c r="H5307" s="959" t="s">
        <v>8968</v>
      </c>
      <c r="I5307" s="668" t="s">
        <v>29</v>
      </c>
      <c r="J5307" s="1"/>
    </row>
    <row r="5308" spans="1:10" ht="12.75" customHeight="1">
      <c r="A5308" s="667" t="s">
        <v>8969</v>
      </c>
      <c r="B5308" s="600" t="s">
        <v>8970</v>
      </c>
      <c r="C5308" s="604">
        <v>223</v>
      </c>
      <c r="D5308" s="668" t="s">
        <v>1688</v>
      </c>
      <c r="E5308" s="668" t="s">
        <v>1689</v>
      </c>
      <c r="F5308" s="959" t="s">
        <v>5722</v>
      </c>
      <c r="G5308" s="959" t="s">
        <v>420</v>
      </c>
      <c r="H5308" s="959" t="s">
        <v>5668</v>
      </c>
      <c r="I5308" s="668" t="s">
        <v>29</v>
      </c>
      <c r="J5308" s="1"/>
    </row>
    <row r="5309" spans="1:10" ht="19.5" customHeight="1">
      <c r="A5309" s="667" t="s">
        <v>8971</v>
      </c>
      <c r="B5309" s="600" t="s">
        <v>8972</v>
      </c>
      <c r="C5309" s="604" t="s">
        <v>3409</v>
      </c>
      <c r="D5309" s="668" t="s">
        <v>1688</v>
      </c>
      <c r="E5309" s="668" t="s">
        <v>1689</v>
      </c>
      <c r="F5309" s="959" t="s">
        <v>5734</v>
      </c>
      <c r="G5309" s="959" t="s">
        <v>857</v>
      </c>
      <c r="H5309" s="959" t="s">
        <v>5668</v>
      </c>
      <c r="I5309" s="668" t="s">
        <v>29</v>
      </c>
      <c r="J5309" s="1"/>
    </row>
    <row r="5310" spans="1:10" ht="19.5" customHeight="1">
      <c r="A5310" s="667" t="s">
        <v>8973</v>
      </c>
      <c r="B5310" s="600" t="s">
        <v>8974</v>
      </c>
      <c r="C5310" s="604">
        <v>122</v>
      </c>
      <c r="D5310" s="668" t="s">
        <v>3437</v>
      </c>
      <c r="E5310" s="668" t="s">
        <v>1705</v>
      </c>
      <c r="F5310" s="959" t="s">
        <v>8975</v>
      </c>
      <c r="G5310" s="959" t="s">
        <v>80</v>
      </c>
      <c r="H5310" s="959" t="s">
        <v>5668</v>
      </c>
      <c r="I5310" s="668" t="s">
        <v>29</v>
      </c>
      <c r="J5310" s="1"/>
    </row>
    <row r="5311" spans="1:10" ht="10.5" customHeight="1">
      <c r="A5311" s="667" t="s">
        <v>8976</v>
      </c>
      <c r="B5311" s="600" t="s">
        <v>8978</v>
      </c>
      <c r="C5311" s="604">
        <v>122</v>
      </c>
      <c r="D5311" s="668" t="s">
        <v>3437</v>
      </c>
      <c r="E5311" s="668" t="s">
        <v>1689</v>
      </c>
      <c r="F5311" s="959" t="s">
        <v>5734</v>
      </c>
      <c r="G5311" s="959" t="s">
        <v>857</v>
      </c>
      <c r="H5311" s="959" t="s">
        <v>5668</v>
      </c>
      <c r="I5311" s="668" t="s">
        <v>29</v>
      </c>
      <c r="J5311" s="1"/>
    </row>
    <row r="5312" spans="1:10" ht="10.5" customHeight="1">
      <c r="A5312" s="667" t="s">
        <v>8979</v>
      </c>
      <c r="B5312" s="600" t="s">
        <v>8980</v>
      </c>
      <c r="C5312" s="604" t="s">
        <v>3409</v>
      </c>
      <c r="D5312" s="668" t="s">
        <v>3437</v>
      </c>
      <c r="E5312" s="668" t="s">
        <v>1689</v>
      </c>
      <c r="F5312" s="959" t="s">
        <v>5734</v>
      </c>
      <c r="G5312" s="959" t="s">
        <v>857</v>
      </c>
      <c r="H5312" s="959" t="s">
        <v>5668</v>
      </c>
      <c r="I5312" s="668" t="s">
        <v>29</v>
      </c>
      <c r="J5312" s="1"/>
    </row>
    <row r="5313" spans="1:10" ht="10.5" customHeight="1">
      <c r="A5313" s="667" t="s">
        <v>8982</v>
      </c>
      <c r="B5313" s="600" t="s">
        <v>8983</v>
      </c>
      <c r="C5313" s="604" t="s">
        <v>3409</v>
      </c>
      <c r="D5313" s="668" t="s">
        <v>3437</v>
      </c>
      <c r="E5313" s="668" t="s">
        <v>1689</v>
      </c>
      <c r="F5313" s="959" t="s">
        <v>5717</v>
      </c>
      <c r="G5313" s="959" t="s">
        <v>177</v>
      </c>
      <c r="H5313" s="959" t="s">
        <v>6161</v>
      </c>
      <c r="I5313" s="668" t="s">
        <v>29</v>
      </c>
      <c r="J5313" s="1"/>
    </row>
    <row r="5314" spans="1:10" ht="10.5" customHeight="1">
      <c r="A5314" s="667" t="s">
        <v>8986</v>
      </c>
      <c r="B5314" s="600" t="s">
        <v>8987</v>
      </c>
      <c r="C5314" s="604" t="s">
        <v>3409</v>
      </c>
      <c r="D5314" s="668" t="s">
        <v>3437</v>
      </c>
      <c r="E5314" s="668" t="s">
        <v>1689</v>
      </c>
      <c r="F5314" s="959" t="s">
        <v>8941</v>
      </c>
      <c r="G5314" s="959" t="s">
        <v>80</v>
      </c>
      <c r="H5314" s="959" t="s">
        <v>5668</v>
      </c>
      <c r="I5314" s="668" t="s">
        <v>29</v>
      </c>
      <c r="J5314" s="1"/>
    </row>
    <row r="5315" spans="1:10" ht="14.25" customHeight="1">
      <c r="A5315" s="667" t="s">
        <v>8942</v>
      </c>
      <c r="B5315" s="600" t="s">
        <v>8943</v>
      </c>
      <c r="C5315" s="604" t="s">
        <v>8780</v>
      </c>
      <c r="D5315" s="668" t="s">
        <v>1688</v>
      </c>
      <c r="E5315" s="668" t="s">
        <v>1689</v>
      </c>
      <c r="F5315" s="959" t="s">
        <v>5722</v>
      </c>
      <c r="G5315" s="959" t="s">
        <v>612</v>
      </c>
      <c r="H5315" s="959" t="s">
        <v>5668</v>
      </c>
      <c r="I5315" s="668" t="s">
        <v>29</v>
      </c>
      <c r="J5315" s="1"/>
    </row>
    <row r="5316" spans="1:10" ht="10.5" customHeight="1">
      <c r="A5316" s="667" t="s">
        <v>8942</v>
      </c>
      <c r="B5316" s="600" t="s">
        <v>8943</v>
      </c>
      <c r="C5316" s="604" t="s">
        <v>8780</v>
      </c>
      <c r="D5316" s="668" t="s">
        <v>1688</v>
      </c>
      <c r="E5316" s="668" t="s">
        <v>1689</v>
      </c>
      <c r="F5316" s="959" t="s">
        <v>5734</v>
      </c>
      <c r="G5316" s="959" t="s">
        <v>857</v>
      </c>
      <c r="H5316" s="959" t="s">
        <v>5668</v>
      </c>
      <c r="I5316" s="668" t="s">
        <v>29</v>
      </c>
      <c r="J5316" s="1"/>
    </row>
    <row r="5317" spans="1:10" ht="10.5" customHeight="1">
      <c r="A5317" s="667" t="s">
        <v>8942</v>
      </c>
      <c r="B5317" s="600" t="s">
        <v>8943</v>
      </c>
      <c r="C5317" s="604" t="s">
        <v>8780</v>
      </c>
      <c r="D5317" s="668" t="s">
        <v>1688</v>
      </c>
      <c r="E5317" s="668" t="s">
        <v>1689</v>
      </c>
      <c r="F5317" s="959" t="s">
        <v>8941</v>
      </c>
      <c r="G5317" s="959" t="s">
        <v>80</v>
      </c>
      <c r="H5317" s="959" t="s">
        <v>5668</v>
      </c>
      <c r="I5317" s="668" t="s">
        <v>29</v>
      </c>
      <c r="J5317" s="1"/>
    </row>
    <row r="5318" spans="1:10" ht="19.5" customHeight="1">
      <c r="A5318" s="1432" t="s">
        <v>1068</v>
      </c>
      <c r="B5318" s="384" t="s">
        <v>148</v>
      </c>
      <c r="C5318" s="381"/>
      <c r="D5318" s="1771"/>
      <c r="E5318" s="1771"/>
      <c r="F5318" s="950"/>
      <c r="G5318" s="950"/>
      <c r="H5318" s="950"/>
      <c r="I5318" s="1771"/>
      <c r="J5318" s="15"/>
    </row>
    <row r="5319" spans="1:10" ht="19.5" customHeight="1">
      <c r="A5319" s="1432" t="s">
        <v>8737</v>
      </c>
      <c r="B5319" s="384" t="s">
        <v>1412</v>
      </c>
      <c r="C5319" s="381"/>
      <c r="D5319" s="1771"/>
      <c r="E5319" s="1771"/>
      <c r="F5319" s="950"/>
      <c r="G5319" s="950"/>
      <c r="H5319" s="950"/>
      <c r="I5319" s="1771"/>
      <c r="J5319" s="15"/>
    </row>
    <row r="5320" spans="1:10" ht="19.5" customHeight="1">
      <c r="A5320" s="1854" t="s">
        <v>1638</v>
      </c>
      <c r="B5320" s="2258">
        <v>1</v>
      </c>
      <c r="C5320" s="2080"/>
      <c r="D5320" s="2080"/>
      <c r="E5320" s="2080"/>
      <c r="F5320" s="2080"/>
      <c r="G5320" s="2080"/>
      <c r="H5320" s="2080"/>
      <c r="I5320" s="2081"/>
      <c r="J5320" s="15"/>
    </row>
    <row r="5321" spans="1:10" ht="19.5" customHeight="1">
      <c r="A5321" s="2279" t="s">
        <v>1641</v>
      </c>
      <c r="B5321" s="2080"/>
      <c r="C5321" s="2080"/>
      <c r="D5321" s="2080"/>
      <c r="E5321" s="2081"/>
      <c r="F5321" s="2257" t="s">
        <v>1642</v>
      </c>
      <c r="G5321" s="2080"/>
      <c r="H5321" s="2080"/>
      <c r="I5321" s="2081"/>
      <c r="J5321" s="15"/>
    </row>
    <row r="5322" spans="1:10" ht="38.25" customHeight="1">
      <c r="A5322" s="2279" t="s">
        <v>1643</v>
      </c>
      <c r="B5322" s="2081"/>
      <c r="C5322" s="1775" t="s">
        <v>1645</v>
      </c>
      <c r="D5322" s="1774" t="s">
        <v>1646</v>
      </c>
      <c r="E5322" s="1774" t="s">
        <v>3940</v>
      </c>
      <c r="F5322" s="1776" t="s">
        <v>1649</v>
      </c>
      <c r="G5322" s="1776" t="s">
        <v>1665</v>
      </c>
      <c r="H5322" s="1776" t="s">
        <v>1666</v>
      </c>
      <c r="I5322" s="1774" t="s">
        <v>1667</v>
      </c>
      <c r="J5322" s="15"/>
    </row>
    <row r="5323" spans="1:10" ht="16.5" customHeight="1">
      <c r="A5323" s="667" t="s">
        <v>8771</v>
      </c>
      <c r="B5323" s="600" t="s">
        <v>2499</v>
      </c>
      <c r="C5323" s="604" t="s">
        <v>5028</v>
      </c>
      <c r="D5323" s="668" t="s">
        <v>1688</v>
      </c>
      <c r="E5323" s="668" t="s">
        <v>1705</v>
      </c>
      <c r="F5323" s="959" t="s">
        <v>8773</v>
      </c>
      <c r="G5323" s="959" t="s">
        <v>25</v>
      </c>
      <c r="H5323" s="959" t="s">
        <v>88</v>
      </c>
      <c r="I5323" s="668" t="s">
        <v>37</v>
      </c>
      <c r="J5323" s="1"/>
    </row>
    <row r="5324" spans="1:10" ht="15.75" customHeight="1">
      <c r="A5324" s="667" t="s">
        <v>8856</v>
      </c>
      <c r="B5324" s="600" t="s">
        <v>8857</v>
      </c>
      <c r="C5324" s="604" t="s">
        <v>3409</v>
      </c>
      <c r="D5324" s="668" t="s">
        <v>1688</v>
      </c>
      <c r="E5324" s="668" t="s">
        <v>1705</v>
      </c>
      <c r="F5324" s="959" t="s">
        <v>5362</v>
      </c>
      <c r="G5324" s="959" t="s">
        <v>177</v>
      </c>
      <c r="H5324" s="959" t="s">
        <v>256</v>
      </c>
      <c r="I5324" s="668" t="s">
        <v>37</v>
      </c>
      <c r="J5324" s="1"/>
    </row>
    <row r="5325" spans="1:10" ht="15.75" customHeight="1">
      <c r="A5325" s="667" t="s">
        <v>8935</v>
      </c>
      <c r="B5325" s="600" t="s">
        <v>9000</v>
      </c>
      <c r="C5325" s="604" t="s">
        <v>3409</v>
      </c>
      <c r="D5325" s="668" t="s">
        <v>1688</v>
      </c>
      <c r="E5325" s="668" t="s">
        <v>1689</v>
      </c>
      <c r="F5325" s="959" t="s">
        <v>5725</v>
      </c>
      <c r="G5325" s="959" t="s">
        <v>25</v>
      </c>
      <c r="H5325" s="959" t="s">
        <v>695</v>
      </c>
      <c r="I5325" s="668" t="s">
        <v>29</v>
      </c>
      <c r="J5325" s="1"/>
    </row>
    <row r="5326" spans="1:10" ht="16.5" customHeight="1">
      <c r="A5326" s="667" t="s">
        <v>9001</v>
      </c>
      <c r="B5326" s="600" t="s">
        <v>1621</v>
      </c>
      <c r="C5326" s="604" t="s">
        <v>5028</v>
      </c>
      <c r="D5326" s="668" t="s">
        <v>1688</v>
      </c>
      <c r="E5326" s="668" t="s">
        <v>1689</v>
      </c>
      <c r="F5326" s="959" t="s">
        <v>5697</v>
      </c>
      <c r="G5326" s="959" t="s">
        <v>25</v>
      </c>
      <c r="H5326" s="959" t="s">
        <v>695</v>
      </c>
      <c r="I5326" s="668" t="s">
        <v>29</v>
      </c>
      <c r="J5326" s="1"/>
    </row>
    <row r="5327" spans="1:10" ht="16.5" customHeight="1">
      <c r="A5327" s="667" t="s">
        <v>9001</v>
      </c>
      <c r="B5327" s="600" t="s">
        <v>1621</v>
      </c>
      <c r="C5327" s="604" t="s">
        <v>5028</v>
      </c>
      <c r="D5327" s="668" t="s">
        <v>1688</v>
      </c>
      <c r="E5327" s="668" t="s">
        <v>1689</v>
      </c>
      <c r="F5327" s="959" t="s">
        <v>5725</v>
      </c>
      <c r="G5327" s="959" t="s">
        <v>25</v>
      </c>
      <c r="H5327" s="959" t="s">
        <v>695</v>
      </c>
      <c r="I5327" s="668" t="s">
        <v>29</v>
      </c>
      <c r="J5327" s="1"/>
    </row>
    <row r="5328" spans="1:10" ht="15.75" customHeight="1">
      <c r="A5328" s="667" t="s">
        <v>8774</v>
      </c>
      <c r="B5328" s="600" t="s">
        <v>3826</v>
      </c>
      <c r="C5328" s="604" t="s">
        <v>3409</v>
      </c>
      <c r="D5328" s="668" t="s">
        <v>1688</v>
      </c>
      <c r="E5328" s="668" t="s">
        <v>1705</v>
      </c>
      <c r="F5328" s="959" t="s">
        <v>8762</v>
      </c>
      <c r="G5328" s="959" t="s">
        <v>35</v>
      </c>
      <c r="H5328" s="959" t="s">
        <v>630</v>
      </c>
      <c r="I5328" s="668" t="s">
        <v>29</v>
      </c>
      <c r="J5328" s="1"/>
    </row>
    <row r="5329" spans="1:10" ht="15.75" customHeight="1">
      <c r="A5329" s="667" t="s">
        <v>8867</v>
      </c>
      <c r="B5329" s="600" t="s">
        <v>8868</v>
      </c>
      <c r="C5329" s="604" t="s">
        <v>3409</v>
      </c>
      <c r="D5329" s="668" t="s">
        <v>1688</v>
      </c>
      <c r="E5329" s="668" t="s">
        <v>1705</v>
      </c>
      <c r="F5329" s="959" t="s">
        <v>8762</v>
      </c>
      <c r="G5329" s="959" t="s">
        <v>35</v>
      </c>
      <c r="H5329" s="959" t="s">
        <v>630</v>
      </c>
      <c r="I5329" s="668" t="s">
        <v>29</v>
      </c>
      <c r="J5329" s="1"/>
    </row>
    <row r="5330" spans="1:10" ht="15.75" customHeight="1">
      <c r="A5330" s="667" t="s">
        <v>9003</v>
      </c>
      <c r="B5330" s="600" t="s">
        <v>9004</v>
      </c>
      <c r="C5330" s="604">
        <v>122</v>
      </c>
      <c r="D5330" s="668" t="s">
        <v>3437</v>
      </c>
      <c r="E5330" s="668" t="s">
        <v>1689</v>
      </c>
      <c r="F5330" s="959" t="s">
        <v>5697</v>
      </c>
      <c r="G5330" s="959" t="s">
        <v>25</v>
      </c>
      <c r="H5330" s="959" t="s">
        <v>695</v>
      </c>
      <c r="I5330" s="668" t="s">
        <v>29</v>
      </c>
      <c r="J5330" s="1"/>
    </row>
    <row r="5331" spans="1:10" ht="15.75" customHeight="1">
      <c r="A5331" s="667" t="s">
        <v>8937</v>
      </c>
      <c r="B5331" s="600" t="s">
        <v>7886</v>
      </c>
      <c r="C5331" s="604" t="s">
        <v>3475</v>
      </c>
      <c r="D5331" s="668" t="s">
        <v>1688</v>
      </c>
      <c r="E5331" s="668" t="s">
        <v>1689</v>
      </c>
      <c r="F5331" s="959" t="s">
        <v>8879</v>
      </c>
      <c r="G5331" s="959" t="s">
        <v>857</v>
      </c>
      <c r="H5331" s="959" t="s">
        <v>1103</v>
      </c>
      <c r="I5331" s="668" t="s">
        <v>29</v>
      </c>
      <c r="J5331" s="1"/>
    </row>
    <row r="5332" spans="1:10" ht="16.5" customHeight="1">
      <c r="A5332" s="667" t="s">
        <v>9010</v>
      </c>
      <c r="B5332" s="600" t="s">
        <v>8779</v>
      </c>
      <c r="C5332" s="604" t="s">
        <v>5028</v>
      </c>
      <c r="D5332" s="668" t="s">
        <v>1688</v>
      </c>
      <c r="E5332" s="668" t="s">
        <v>1689</v>
      </c>
      <c r="F5332" s="959" t="s">
        <v>5808</v>
      </c>
      <c r="G5332" s="959" t="s">
        <v>35</v>
      </c>
      <c r="H5332" s="959" t="s">
        <v>695</v>
      </c>
      <c r="I5332" s="668" t="s">
        <v>29</v>
      </c>
      <c r="J5332" s="1"/>
    </row>
    <row r="5333" spans="1:10" ht="14.25" customHeight="1">
      <c r="A5333" s="667" t="s">
        <v>9011</v>
      </c>
      <c r="B5333" s="600" t="s">
        <v>8783</v>
      </c>
      <c r="C5333" s="604" t="s">
        <v>3317</v>
      </c>
      <c r="D5333" s="668" t="s">
        <v>1688</v>
      </c>
      <c r="E5333" s="668" t="s">
        <v>1689</v>
      </c>
      <c r="F5333" s="959" t="s">
        <v>5808</v>
      </c>
      <c r="G5333" s="959" t="s">
        <v>35</v>
      </c>
      <c r="H5333" s="959" t="s">
        <v>695</v>
      </c>
      <c r="I5333" s="668" t="s">
        <v>29</v>
      </c>
      <c r="J5333" s="1"/>
    </row>
    <row r="5334" spans="1:10" ht="14.25" customHeight="1">
      <c r="A5334" s="667" t="s">
        <v>9010</v>
      </c>
      <c r="B5334" s="600" t="s">
        <v>8779</v>
      </c>
      <c r="C5334" s="604" t="s">
        <v>5028</v>
      </c>
      <c r="D5334" s="668" t="s">
        <v>1688</v>
      </c>
      <c r="E5334" s="668" t="s">
        <v>1689</v>
      </c>
      <c r="F5334" s="959" t="s">
        <v>5697</v>
      </c>
      <c r="G5334" s="959" t="s">
        <v>25</v>
      </c>
      <c r="H5334" s="959" t="s">
        <v>695</v>
      </c>
      <c r="I5334" s="668" t="s">
        <v>29</v>
      </c>
      <c r="J5334" s="1"/>
    </row>
    <row r="5335" spans="1:10" ht="14.25" customHeight="1">
      <c r="A5335" s="667" t="s">
        <v>9010</v>
      </c>
      <c r="B5335" s="600" t="s">
        <v>8779</v>
      </c>
      <c r="C5335" s="604" t="s">
        <v>5028</v>
      </c>
      <c r="D5335" s="668" t="s">
        <v>1688</v>
      </c>
      <c r="E5335" s="668" t="s">
        <v>1689</v>
      </c>
      <c r="F5335" s="959" t="s">
        <v>5725</v>
      </c>
      <c r="G5335" s="959" t="s">
        <v>25</v>
      </c>
      <c r="H5335" s="959" t="s">
        <v>695</v>
      </c>
      <c r="I5335" s="668" t="s">
        <v>29</v>
      </c>
      <c r="J5335" s="1"/>
    </row>
    <row r="5336" spans="1:10" ht="14.25" customHeight="1">
      <c r="A5336" s="667" t="s">
        <v>9011</v>
      </c>
      <c r="B5336" s="600" t="s">
        <v>8783</v>
      </c>
      <c r="C5336" s="604" t="s">
        <v>3317</v>
      </c>
      <c r="D5336" s="668" t="s">
        <v>1688</v>
      </c>
      <c r="E5336" s="668" t="s">
        <v>1689</v>
      </c>
      <c r="F5336" s="959" t="s">
        <v>5725</v>
      </c>
      <c r="G5336" s="959" t="s">
        <v>25</v>
      </c>
      <c r="H5336" s="959" t="s">
        <v>695</v>
      </c>
      <c r="I5336" s="668" t="s">
        <v>29</v>
      </c>
      <c r="J5336" s="1"/>
    </row>
    <row r="5337" spans="1:10" ht="14.25" customHeight="1">
      <c r="A5337" s="667" t="s">
        <v>9011</v>
      </c>
      <c r="B5337" s="600" t="s">
        <v>8783</v>
      </c>
      <c r="C5337" s="604" t="s">
        <v>3317</v>
      </c>
      <c r="D5337" s="668" t="s">
        <v>1688</v>
      </c>
      <c r="E5337" s="668" t="s">
        <v>1689</v>
      </c>
      <c r="F5337" s="959" t="s">
        <v>5700</v>
      </c>
      <c r="G5337" s="959" t="s">
        <v>35</v>
      </c>
      <c r="H5337" s="959" t="s">
        <v>695</v>
      </c>
      <c r="I5337" s="668" t="s">
        <v>29</v>
      </c>
      <c r="J5337" s="1"/>
    </row>
    <row r="5338" spans="1:10" ht="14.25" customHeight="1">
      <c r="A5338" s="667" t="s">
        <v>9010</v>
      </c>
      <c r="B5338" s="600" t="s">
        <v>8779</v>
      </c>
      <c r="C5338" s="604" t="s">
        <v>5028</v>
      </c>
      <c r="D5338" s="668" t="s">
        <v>1688</v>
      </c>
      <c r="E5338" s="668" t="s">
        <v>1689</v>
      </c>
      <c r="F5338" s="959" t="s">
        <v>5700</v>
      </c>
      <c r="G5338" s="959" t="s">
        <v>35</v>
      </c>
      <c r="H5338" s="959" t="s">
        <v>695</v>
      </c>
      <c r="I5338" s="668" t="s">
        <v>29</v>
      </c>
      <c r="J5338" s="1"/>
    </row>
    <row r="5339" spans="1:10" ht="14.25" customHeight="1">
      <c r="A5339" s="667" t="s">
        <v>9011</v>
      </c>
      <c r="B5339" s="600" t="s">
        <v>8783</v>
      </c>
      <c r="C5339" s="604" t="s">
        <v>3317</v>
      </c>
      <c r="D5339" s="668" t="s">
        <v>1688</v>
      </c>
      <c r="E5339" s="668" t="s">
        <v>1689</v>
      </c>
      <c r="F5339" s="959" t="s">
        <v>3352</v>
      </c>
      <c r="G5339" s="959" t="s">
        <v>35</v>
      </c>
      <c r="H5339" s="959" t="s">
        <v>695</v>
      </c>
      <c r="I5339" s="668" t="s">
        <v>29</v>
      </c>
      <c r="J5339" s="1"/>
    </row>
    <row r="5340" spans="1:10" ht="14.25" customHeight="1">
      <c r="A5340" s="667" t="s">
        <v>9010</v>
      </c>
      <c r="B5340" s="600" t="s">
        <v>8779</v>
      </c>
      <c r="C5340" s="604" t="s">
        <v>5028</v>
      </c>
      <c r="D5340" s="668" t="s">
        <v>1688</v>
      </c>
      <c r="E5340" s="668" t="s">
        <v>1689</v>
      </c>
      <c r="F5340" s="959" t="s">
        <v>3352</v>
      </c>
      <c r="G5340" s="959" t="s">
        <v>35</v>
      </c>
      <c r="H5340" s="959" t="s">
        <v>695</v>
      </c>
      <c r="I5340" s="668" t="s">
        <v>29</v>
      </c>
      <c r="J5340" s="1"/>
    </row>
    <row r="5341" spans="1:10" ht="13.5" customHeight="1">
      <c r="A5341" s="1432" t="s">
        <v>1638</v>
      </c>
      <c r="B5341" s="2245">
        <v>2</v>
      </c>
      <c r="C5341" s="2080"/>
      <c r="D5341" s="2080"/>
      <c r="E5341" s="2080"/>
      <c r="F5341" s="2080"/>
      <c r="G5341" s="2080"/>
      <c r="H5341" s="2080"/>
      <c r="I5341" s="2081"/>
      <c r="J5341" s="15"/>
    </row>
    <row r="5342" spans="1:10" ht="14.25" customHeight="1">
      <c r="A5342" s="667" t="s">
        <v>9001</v>
      </c>
      <c r="B5342" s="600" t="s">
        <v>1621</v>
      </c>
      <c r="C5342" s="604" t="s">
        <v>5028</v>
      </c>
      <c r="D5342" s="668" t="s">
        <v>1688</v>
      </c>
      <c r="E5342" s="668" t="s">
        <v>1689</v>
      </c>
      <c r="F5342" s="959" t="s">
        <v>5697</v>
      </c>
      <c r="G5342" s="959" t="s">
        <v>177</v>
      </c>
      <c r="H5342" s="959" t="s">
        <v>695</v>
      </c>
      <c r="I5342" s="668" t="s">
        <v>29</v>
      </c>
      <c r="J5342" s="1"/>
    </row>
    <row r="5343" spans="1:10" ht="14.25" customHeight="1">
      <c r="A5343" s="667" t="s">
        <v>9017</v>
      </c>
      <c r="B5343" s="600" t="s">
        <v>9018</v>
      </c>
      <c r="C5343" s="604">
        <v>122</v>
      </c>
      <c r="D5343" s="668" t="s">
        <v>3437</v>
      </c>
      <c r="E5343" s="668" t="s">
        <v>1689</v>
      </c>
      <c r="F5343" s="959" t="s">
        <v>5697</v>
      </c>
      <c r="G5343" s="959" t="s">
        <v>177</v>
      </c>
      <c r="H5343" s="959" t="s">
        <v>695</v>
      </c>
      <c r="I5343" s="668" t="s">
        <v>29</v>
      </c>
      <c r="J5343" s="1"/>
    </row>
    <row r="5344" spans="1:10" ht="15.75" customHeight="1">
      <c r="A5344" s="667" t="s">
        <v>9019</v>
      </c>
      <c r="B5344" s="600" t="s">
        <v>9020</v>
      </c>
      <c r="C5344" s="604">
        <v>122</v>
      </c>
      <c r="D5344" s="668" t="s">
        <v>3437</v>
      </c>
      <c r="E5344" s="668" t="s">
        <v>1689</v>
      </c>
      <c r="F5344" s="959" t="s">
        <v>5697</v>
      </c>
      <c r="G5344" s="959" t="s">
        <v>177</v>
      </c>
      <c r="H5344" s="959" t="s">
        <v>695</v>
      </c>
      <c r="I5344" s="668" t="s">
        <v>29</v>
      </c>
      <c r="J5344" s="1"/>
    </row>
    <row r="5345" spans="1:10" ht="15.75" customHeight="1">
      <c r="A5345" s="667" t="s">
        <v>9022</v>
      </c>
      <c r="B5345" s="600" t="s">
        <v>9023</v>
      </c>
      <c r="C5345" s="604">
        <v>122</v>
      </c>
      <c r="D5345" s="668" t="s">
        <v>3437</v>
      </c>
      <c r="E5345" s="668" t="s">
        <v>1689</v>
      </c>
      <c r="F5345" s="959" t="s">
        <v>9025</v>
      </c>
      <c r="G5345" s="959" t="s">
        <v>80</v>
      </c>
      <c r="H5345" s="959" t="s">
        <v>695</v>
      </c>
      <c r="I5345" s="668" t="s">
        <v>29</v>
      </c>
      <c r="J5345" s="1"/>
    </row>
    <row r="5346" spans="1:10" ht="15.75" customHeight="1">
      <c r="A5346" s="667" t="s">
        <v>9026</v>
      </c>
      <c r="B5346" s="600" t="s">
        <v>9027</v>
      </c>
      <c r="C5346" s="604">
        <v>122</v>
      </c>
      <c r="D5346" s="668" t="s">
        <v>3437</v>
      </c>
      <c r="E5346" s="668" t="s">
        <v>1689</v>
      </c>
      <c r="F5346" s="959" t="s">
        <v>3354</v>
      </c>
      <c r="G5346" s="959" t="s">
        <v>177</v>
      </c>
      <c r="H5346" s="959" t="s">
        <v>695</v>
      </c>
      <c r="I5346" s="668" t="s">
        <v>29</v>
      </c>
      <c r="J5346" s="1"/>
    </row>
    <row r="5347" spans="1:10" ht="15.75" customHeight="1">
      <c r="A5347" s="667" t="s">
        <v>9029</v>
      </c>
      <c r="B5347" s="600" t="s">
        <v>9030</v>
      </c>
      <c r="C5347" s="604">
        <v>122</v>
      </c>
      <c r="D5347" s="668" t="s">
        <v>3437</v>
      </c>
      <c r="E5347" s="668" t="s">
        <v>1689</v>
      </c>
      <c r="F5347" s="959" t="s">
        <v>9031</v>
      </c>
      <c r="G5347" s="959" t="s">
        <v>420</v>
      </c>
      <c r="H5347" s="959" t="s">
        <v>667</v>
      </c>
      <c r="I5347" s="668" t="s">
        <v>29</v>
      </c>
      <c r="J5347" s="1"/>
    </row>
    <row r="5348" spans="1:10" ht="15.75" customHeight="1">
      <c r="A5348" s="667" t="s">
        <v>9032</v>
      </c>
      <c r="B5348" s="600" t="s">
        <v>9033</v>
      </c>
      <c r="C5348" s="604">
        <v>122</v>
      </c>
      <c r="D5348" s="668" t="s">
        <v>3437</v>
      </c>
      <c r="E5348" s="668" t="s">
        <v>1689</v>
      </c>
      <c r="F5348" s="959" t="s">
        <v>5725</v>
      </c>
      <c r="G5348" s="959" t="s">
        <v>177</v>
      </c>
      <c r="H5348" s="959" t="s">
        <v>695</v>
      </c>
      <c r="I5348" s="668" t="s">
        <v>29</v>
      </c>
      <c r="J5348" s="1"/>
    </row>
    <row r="5349" spans="1:10" ht="16.5" customHeight="1">
      <c r="A5349" s="667" t="s">
        <v>9010</v>
      </c>
      <c r="B5349" s="600" t="s">
        <v>8779</v>
      </c>
      <c r="C5349" s="604" t="s">
        <v>8780</v>
      </c>
      <c r="D5349" s="668" t="s">
        <v>1688</v>
      </c>
      <c r="E5349" s="668" t="s">
        <v>1689</v>
      </c>
      <c r="F5349" s="959" t="s">
        <v>5697</v>
      </c>
      <c r="G5349" s="959" t="s">
        <v>177</v>
      </c>
      <c r="H5349" s="959" t="s">
        <v>695</v>
      </c>
      <c r="I5349" s="668" t="s">
        <v>29</v>
      </c>
      <c r="J5349" s="1"/>
    </row>
    <row r="5350" spans="1:10" ht="14.25" customHeight="1">
      <c r="A5350" s="667" t="s">
        <v>9010</v>
      </c>
      <c r="B5350" s="600" t="s">
        <v>8779</v>
      </c>
      <c r="C5350" s="604" t="s">
        <v>5028</v>
      </c>
      <c r="D5350" s="668" t="s">
        <v>1688</v>
      </c>
      <c r="E5350" s="668" t="s">
        <v>1689</v>
      </c>
      <c r="F5350" s="959" t="s">
        <v>5725</v>
      </c>
      <c r="G5350" s="959" t="s">
        <v>177</v>
      </c>
      <c r="H5350" s="959" t="s">
        <v>695</v>
      </c>
      <c r="I5350" s="668" t="s">
        <v>29</v>
      </c>
      <c r="J5350" s="1"/>
    </row>
    <row r="5351" spans="1:10" ht="15.75" customHeight="1">
      <c r="A5351" s="667" t="s">
        <v>9001</v>
      </c>
      <c r="B5351" s="600" t="s">
        <v>1621</v>
      </c>
      <c r="C5351" s="604" t="s">
        <v>5028</v>
      </c>
      <c r="D5351" s="668" t="s">
        <v>1688</v>
      </c>
      <c r="E5351" s="668" t="s">
        <v>1689</v>
      </c>
      <c r="F5351" s="959" t="s">
        <v>8879</v>
      </c>
      <c r="G5351" s="959" t="s">
        <v>857</v>
      </c>
      <c r="H5351" s="959" t="s">
        <v>1103</v>
      </c>
      <c r="I5351" s="668" t="s">
        <v>29</v>
      </c>
      <c r="J5351" s="1"/>
    </row>
    <row r="5352" spans="1:10" ht="15.75" customHeight="1">
      <c r="A5352" s="667" t="s">
        <v>9011</v>
      </c>
      <c r="B5352" s="600" t="s">
        <v>8783</v>
      </c>
      <c r="C5352" s="604" t="s">
        <v>3317</v>
      </c>
      <c r="D5352" s="668" t="s">
        <v>1688</v>
      </c>
      <c r="E5352" s="668" t="s">
        <v>1689</v>
      </c>
      <c r="F5352" s="959" t="s">
        <v>5697</v>
      </c>
      <c r="G5352" s="959" t="s">
        <v>177</v>
      </c>
      <c r="H5352" s="959" t="s">
        <v>695</v>
      </c>
      <c r="I5352" s="668" t="s">
        <v>29</v>
      </c>
      <c r="J5352" s="1"/>
    </row>
    <row r="5353" spans="1:10" ht="15.75" customHeight="1">
      <c r="A5353" s="667" t="s">
        <v>9011</v>
      </c>
      <c r="B5353" s="600" t="s">
        <v>8783</v>
      </c>
      <c r="C5353" s="604" t="s">
        <v>3317</v>
      </c>
      <c r="D5353" s="668" t="s">
        <v>1688</v>
      </c>
      <c r="E5353" s="668" t="s">
        <v>1689</v>
      </c>
      <c r="F5353" s="959" t="s">
        <v>5725</v>
      </c>
      <c r="G5353" s="959" t="s">
        <v>177</v>
      </c>
      <c r="H5353" s="959" t="s">
        <v>695</v>
      </c>
      <c r="I5353" s="668" t="s">
        <v>29</v>
      </c>
      <c r="J5353" s="1"/>
    </row>
    <row r="5354" spans="1:10" ht="15.75" customHeight="1">
      <c r="A5354" s="667" t="s">
        <v>9011</v>
      </c>
      <c r="B5354" s="600" t="s">
        <v>8783</v>
      </c>
      <c r="C5354" s="604" t="s">
        <v>3317</v>
      </c>
      <c r="D5354" s="668" t="s">
        <v>1688</v>
      </c>
      <c r="E5354" s="668" t="s">
        <v>1689</v>
      </c>
      <c r="F5354" s="959" t="s">
        <v>8879</v>
      </c>
      <c r="G5354" s="959" t="s">
        <v>857</v>
      </c>
      <c r="H5354" s="959" t="s">
        <v>1103</v>
      </c>
      <c r="I5354" s="668" t="s">
        <v>29</v>
      </c>
      <c r="J5354" s="1"/>
    </row>
    <row r="5355" spans="1:10" ht="19.5" customHeight="1">
      <c r="A5355" s="381" t="s">
        <v>8737</v>
      </c>
      <c r="B5355" s="2245" t="s">
        <v>1365</v>
      </c>
      <c r="C5355" s="2080"/>
      <c r="D5355" s="2080"/>
      <c r="E5355" s="2080"/>
      <c r="F5355" s="2080"/>
      <c r="G5355" s="2080"/>
      <c r="H5355" s="2080"/>
      <c r="I5355" s="2081"/>
      <c r="J5355" s="1"/>
    </row>
    <row r="5356" spans="1:10" ht="19.5" customHeight="1">
      <c r="A5356" s="1775" t="s">
        <v>1638</v>
      </c>
      <c r="B5356" s="2258">
        <v>1</v>
      </c>
      <c r="C5356" s="2080"/>
      <c r="D5356" s="2080"/>
      <c r="E5356" s="2080"/>
      <c r="F5356" s="2080"/>
      <c r="G5356" s="2080"/>
      <c r="H5356" s="2080"/>
      <c r="I5356" s="2081"/>
      <c r="J5356" s="1"/>
    </row>
    <row r="5357" spans="1:10" ht="19.5" customHeight="1">
      <c r="A5357" s="2278" t="s">
        <v>1641</v>
      </c>
      <c r="B5357" s="2080"/>
      <c r="C5357" s="2080"/>
      <c r="D5357" s="2080"/>
      <c r="E5357" s="2081"/>
      <c r="F5357" s="2258" t="s">
        <v>5893</v>
      </c>
      <c r="G5357" s="2080"/>
      <c r="H5357" s="2080"/>
      <c r="I5357" s="2081"/>
      <c r="J5357" s="1"/>
    </row>
    <row r="5358" spans="1:10" ht="38.25" customHeight="1">
      <c r="A5358" s="2278" t="s">
        <v>1643</v>
      </c>
      <c r="B5358" s="2081"/>
      <c r="C5358" s="1775" t="s">
        <v>5894</v>
      </c>
      <c r="D5358" s="1814" t="s">
        <v>1646</v>
      </c>
      <c r="E5358" s="1775" t="s">
        <v>5895</v>
      </c>
      <c r="F5358" s="1815" t="s">
        <v>1649</v>
      </c>
      <c r="G5358" s="1486" t="s">
        <v>1665</v>
      </c>
      <c r="H5358" s="1486" t="s">
        <v>1666</v>
      </c>
      <c r="I5358" s="1775" t="s">
        <v>5897</v>
      </c>
      <c r="J5358" s="1"/>
    </row>
    <row r="5359" spans="1:10" ht="14.25" customHeight="1">
      <c r="A5359" s="959" t="s">
        <v>8867</v>
      </c>
      <c r="B5359" s="600" t="s">
        <v>8868</v>
      </c>
      <c r="C5359" s="604" t="s">
        <v>3409</v>
      </c>
      <c r="D5359" s="668" t="s">
        <v>1688</v>
      </c>
      <c r="E5359" s="668" t="s">
        <v>1689</v>
      </c>
      <c r="F5359" s="959" t="s">
        <v>8762</v>
      </c>
      <c r="G5359" s="959" t="s">
        <v>35</v>
      </c>
      <c r="H5359" s="959" t="s">
        <v>630</v>
      </c>
      <c r="I5359" s="668" t="s">
        <v>29</v>
      </c>
      <c r="J5359" s="1"/>
    </row>
    <row r="5360" spans="1:10" ht="15.75" customHeight="1">
      <c r="A5360" s="959" t="s">
        <v>8771</v>
      </c>
      <c r="B5360" s="600" t="s">
        <v>2499</v>
      </c>
      <c r="C5360" s="604" t="s">
        <v>5028</v>
      </c>
      <c r="D5360" s="668" t="s">
        <v>1688</v>
      </c>
      <c r="E5360" s="668" t="s">
        <v>1705</v>
      </c>
      <c r="F5360" s="959" t="s">
        <v>8773</v>
      </c>
      <c r="G5360" s="959" t="s">
        <v>25</v>
      </c>
      <c r="H5360" s="959" t="s">
        <v>88</v>
      </c>
      <c r="I5360" s="668" t="s">
        <v>37</v>
      </c>
      <c r="J5360" s="1"/>
    </row>
    <row r="5361" spans="1:10" ht="13.5" customHeight="1">
      <c r="A5361" s="959" t="s">
        <v>8774</v>
      </c>
      <c r="B5361" s="600" t="s">
        <v>3826</v>
      </c>
      <c r="C5361" s="604" t="s">
        <v>3409</v>
      </c>
      <c r="D5361" s="668" t="s">
        <v>3437</v>
      </c>
      <c r="E5361" s="668" t="s">
        <v>1689</v>
      </c>
      <c r="F5361" s="959" t="s">
        <v>3676</v>
      </c>
      <c r="G5361" s="959" t="s">
        <v>8898</v>
      </c>
      <c r="H5361" s="959" t="s">
        <v>1087</v>
      </c>
      <c r="I5361" s="668" t="s">
        <v>29</v>
      </c>
      <c r="J5361" s="1"/>
    </row>
    <row r="5362" spans="1:10" ht="15.75" customHeight="1">
      <c r="A5362" s="959" t="s">
        <v>9041</v>
      </c>
      <c r="B5362" s="600" t="s">
        <v>7886</v>
      </c>
      <c r="C5362" s="604" t="s">
        <v>3475</v>
      </c>
      <c r="D5362" s="668" t="s">
        <v>1688</v>
      </c>
      <c r="E5362" s="668" t="s">
        <v>1689</v>
      </c>
      <c r="F5362" s="959" t="s">
        <v>9042</v>
      </c>
      <c r="G5362" s="959" t="s">
        <v>80</v>
      </c>
      <c r="H5362" s="959" t="s">
        <v>256</v>
      </c>
      <c r="I5362" s="668" t="s">
        <v>37</v>
      </c>
      <c r="J5362" s="1"/>
    </row>
    <row r="5363" spans="1:10" ht="15.75" customHeight="1">
      <c r="A5363" s="959" t="s">
        <v>9043</v>
      </c>
      <c r="B5363" s="600" t="s">
        <v>9044</v>
      </c>
      <c r="C5363" s="604" t="s">
        <v>3475</v>
      </c>
      <c r="D5363" s="668" t="s">
        <v>1688</v>
      </c>
      <c r="E5363" s="668" t="s">
        <v>1689</v>
      </c>
      <c r="F5363" s="959" t="s">
        <v>3505</v>
      </c>
      <c r="G5363" s="959" t="s">
        <v>177</v>
      </c>
      <c r="H5363" s="959" t="s">
        <v>256</v>
      </c>
      <c r="I5363" s="668" t="s">
        <v>29</v>
      </c>
      <c r="J5363" s="1"/>
    </row>
    <row r="5364" spans="1:10" ht="15.75" customHeight="1">
      <c r="A5364" s="959" t="s">
        <v>9045</v>
      </c>
      <c r="B5364" s="600" t="s">
        <v>3524</v>
      </c>
      <c r="C5364" s="604" t="s">
        <v>3289</v>
      </c>
      <c r="D5364" s="668" t="s">
        <v>1688</v>
      </c>
      <c r="E5364" s="668" t="s">
        <v>1689</v>
      </c>
      <c r="F5364" s="959" t="s">
        <v>9042</v>
      </c>
      <c r="G5364" s="959" t="s">
        <v>80</v>
      </c>
      <c r="H5364" s="959" t="s">
        <v>256</v>
      </c>
      <c r="I5364" s="668" t="s">
        <v>37</v>
      </c>
      <c r="J5364" s="1"/>
    </row>
    <row r="5365" spans="1:10" ht="15.75" customHeight="1">
      <c r="A5365" s="959" t="s">
        <v>9046</v>
      </c>
      <c r="B5365" s="600" t="s">
        <v>9047</v>
      </c>
      <c r="C5365" s="604" t="s">
        <v>3475</v>
      </c>
      <c r="D5365" s="668" t="s">
        <v>1688</v>
      </c>
      <c r="E5365" s="668" t="s">
        <v>1689</v>
      </c>
      <c r="F5365" s="959" t="s">
        <v>9049</v>
      </c>
      <c r="G5365" s="959" t="s">
        <v>177</v>
      </c>
      <c r="H5365" s="959" t="s">
        <v>256</v>
      </c>
      <c r="I5365" s="668" t="s">
        <v>37</v>
      </c>
      <c r="J5365" s="1"/>
    </row>
    <row r="5366" spans="1:10" ht="15.75" customHeight="1">
      <c r="A5366" s="959" t="s">
        <v>9050</v>
      </c>
      <c r="B5366" s="600" t="s">
        <v>8779</v>
      </c>
      <c r="C5366" s="604" t="s">
        <v>8780</v>
      </c>
      <c r="D5366" s="668" t="s">
        <v>1688</v>
      </c>
      <c r="E5366" s="668" t="s">
        <v>1689</v>
      </c>
      <c r="F5366" s="959" t="s">
        <v>3476</v>
      </c>
      <c r="G5366" s="959" t="s">
        <v>177</v>
      </c>
      <c r="H5366" s="959" t="s">
        <v>256</v>
      </c>
      <c r="I5366" s="668" t="s">
        <v>29</v>
      </c>
      <c r="J5366" s="1"/>
    </row>
    <row r="5367" spans="1:10" ht="15.75" customHeight="1">
      <c r="A5367" s="959" t="s">
        <v>9050</v>
      </c>
      <c r="B5367" s="600" t="s">
        <v>8779</v>
      </c>
      <c r="C5367" s="604" t="s">
        <v>8780</v>
      </c>
      <c r="D5367" s="668" t="s">
        <v>1688</v>
      </c>
      <c r="E5367" s="668" t="s">
        <v>1689</v>
      </c>
      <c r="F5367" s="959" t="s">
        <v>3648</v>
      </c>
      <c r="G5367" s="959" t="s">
        <v>177</v>
      </c>
      <c r="H5367" s="959" t="s">
        <v>256</v>
      </c>
      <c r="I5367" s="668" t="s">
        <v>29</v>
      </c>
      <c r="J5367" s="1"/>
    </row>
    <row r="5368" spans="1:10" ht="15.75" customHeight="1">
      <c r="A5368" s="959" t="s">
        <v>9050</v>
      </c>
      <c r="B5368" s="600" t="s">
        <v>8779</v>
      </c>
      <c r="C5368" s="604" t="s">
        <v>8780</v>
      </c>
      <c r="D5368" s="668" t="s">
        <v>1688</v>
      </c>
      <c r="E5368" s="668" t="s">
        <v>1689</v>
      </c>
      <c r="F5368" s="959" t="s">
        <v>9052</v>
      </c>
      <c r="G5368" s="959" t="s">
        <v>177</v>
      </c>
      <c r="H5368" s="959" t="s">
        <v>256</v>
      </c>
      <c r="I5368" s="668" t="s">
        <v>29</v>
      </c>
      <c r="J5368" s="1"/>
    </row>
    <row r="5369" spans="1:10" ht="15.75" customHeight="1">
      <c r="A5369" s="959" t="s">
        <v>9050</v>
      </c>
      <c r="B5369" s="600" t="s">
        <v>8779</v>
      </c>
      <c r="C5369" s="604" t="s">
        <v>8780</v>
      </c>
      <c r="D5369" s="668" t="s">
        <v>1688</v>
      </c>
      <c r="E5369" s="668" t="s">
        <v>1689</v>
      </c>
      <c r="F5369" s="959" t="s">
        <v>3589</v>
      </c>
      <c r="G5369" s="959" t="s">
        <v>80</v>
      </c>
      <c r="H5369" s="959" t="s">
        <v>256</v>
      </c>
      <c r="I5369" s="668" t="s">
        <v>29</v>
      </c>
      <c r="J5369" s="1"/>
    </row>
    <row r="5370" spans="1:10" ht="15.75" customHeight="1">
      <c r="A5370" s="959" t="s">
        <v>9054</v>
      </c>
      <c r="B5370" s="600" t="s">
        <v>8783</v>
      </c>
      <c r="C5370" s="604" t="s">
        <v>3317</v>
      </c>
      <c r="D5370" s="668" t="s">
        <v>1688</v>
      </c>
      <c r="E5370" s="668" t="s">
        <v>1689</v>
      </c>
      <c r="F5370" s="959" t="s">
        <v>3476</v>
      </c>
      <c r="G5370" s="959" t="s">
        <v>177</v>
      </c>
      <c r="H5370" s="959" t="s">
        <v>256</v>
      </c>
      <c r="I5370" s="668" t="s">
        <v>29</v>
      </c>
      <c r="J5370" s="1"/>
    </row>
    <row r="5371" spans="1:10" ht="15.75" customHeight="1">
      <c r="A5371" s="959" t="s">
        <v>9054</v>
      </c>
      <c r="B5371" s="600" t="s">
        <v>8783</v>
      </c>
      <c r="C5371" s="604" t="s">
        <v>3317</v>
      </c>
      <c r="D5371" s="668" t="s">
        <v>1688</v>
      </c>
      <c r="E5371" s="668" t="s">
        <v>1689</v>
      </c>
      <c r="F5371" s="959" t="s">
        <v>9052</v>
      </c>
      <c r="G5371" s="959" t="s">
        <v>177</v>
      </c>
      <c r="H5371" s="959" t="s">
        <v>256</v>
      </c>
      <c r="I5371" s="668" t="s">
        <v>29</v>
      </c>
      <c r="J5371" s="1"/>
    </row>
    <row r="5372" spans="1:10" ht="15.75" customHeight="1">
      <c r="A5372" s="959" t="s">
        <v>9054</v>
      </c>
      <c r="B5372" s="600" t="s">
        <v>8783</v>
      </c>
      <c r="C5372" s="604" t="s">
        <v>3317</v>
      </c>
      <c r="D5372" s="668" t="s">
        <v>1688</v>
      </c>
      <c r="E5372" s="668" t="s">
        <v>1689</v>
      </c>
      <c r="F5372" s="959" t="s">
        <v>3589</v>
      </c>
      <c r="G5372" s="959" t="s">
        <v>80</v>
      </c>
      <c r="H5372" s="959" t="s">
        <v>256</v>
      </c>
      <c r="I5372" s="668" t="s">
        <v>29</v>
      </c>
      <c r="J5372" s="1"/>
    </row>
    <row r="5373" spans="1:10" ht="15.75" customHeight="1">
      <c r="A5373" s="959" t="s">
        <v>9055</v>
      </c>
      <c r="B5373" s="600" t="s">
        <v>8921</v>
      </c>
      <c r="C5373" s="604">
        <v>120</v>
      </c>
      <c r="D5373" s="668" t="s">
        <v>1688</v>
      </c>
      <c r="E5373" s="668" t="s">
        <v>1689</v>
      </c>
      <c r="F5373" s="959" t="s">
        <v>3476</v>
      </c>
      <c r="G5373" s="959" t="s">
        <v>177</v>
      </c>
      <c r="H5373" s="959" t="s">
        <v>256</v>
      </c>
      <c r="I5373" s="668" t="s">
        <v>29</v>
      </c>
      <c r="J5373" s="1"/>
    </row>
    <row r="5374" spans="1:10" ht="15.75" customHeight="1">
      <c r="A5374" s="959" t="s">
        <v>9055</v>
      </c>
      <c r="B5374" s="600" t="s">
        <v>8921</v>
      </c>
      <c r="C5374" s="604">
        <v>120</v>
      </c>
      <c r="D5374" s="668" t="s">
        <v>1688</v>
      </c>
      <c r="E5374" s="668" t="s">
        <v>1689</v>
      </c>
      <c r="F5374" s="959" t="s">
        <v>3648</v>
      </c>
      <c r="G5374" s="959" t="s">
        <v>177</v>
      </c>
      <c r="H5374" s="959" t="s">
        <v>256</v>
      </c>
      <c r="I5374" s="668" t="s">
        <v>29</v>
      </c>
      <c r="J5374" s="1"/>
    </row>
    <row r="5375" spans="1:10" ht="15.75" customHeight="1">
      <c r="A5375" s="959" t="s">
        <v>9055</v>
      </c>
      <c r="B5375" s="600" t="s">
        <v>8921</v>
      </c>
      <c r="C5375" s="604">
        <v>120</v>
      </c>
      <c r="D5375" s="668" t="s">
        <v>1688</v>
      </c>
      <c r="E5375" s="668" t="s">
        <v>1689</v>
      </c>
      <c r="F5375" s="959" t="s">
        <v>9052</v>
      </c>
      <c r="G5375" s="959" t="s">
        <v>177</v>
      </c>
      <c r="H5375" s="959" t="s">
        <v>256</v>
      </c>
      <c r="I5375" s="668" t="s">
        <v>29</v>
      </c>
      <c r="J5375" s="1"/>
    </row>
    <row r="5376" spans="1:10" ht="15.75" customHeight="1">
      <c r="A5376" s="959" t="s">
        <v>9055</v>
      </c>
      <c r="B5376" s="600" t="s">
        <v>8921</v>
      </c>
      <c r="C5376" s="604">
        <v>120</v>
      </c>
      <c r="D5376" s="668" t="s">
        <v>1688</v>
      </c>
      <c r="E5376" s="668" t="s">
        <v>1689</v>
      </c>
      <c r="F5376" s="959" t="s">
        <v>3589</v>
      </c>
      <c r="G5376" s="959" t="s">
        <v>80</v>
      </c>
      <c r="H5376" s="959" t="s">
        <v>256</v>
      </c>
      <c r="I5376" s="668" t="s">
        <v>29</v>
      </c>
      <c r="J5376" s="1"/>
    </row>
    <row r="5377" spans="1:10" ht="13.5" customHeight="1">
      <c r="A5377" s="959" t="s">
        <v>9058</v>
      </c>
      <c r="B5377" s="600" t="s">
        <v>8800</v>
      </c>
      <c r="C5377" s="604" t="s">
        <v>3339</v>
      </c>
      <c r="D5377" s="668" t="s">
        <v>1688</v>
      </c>
      <c r="E5377" s="668" t="s">
        <v>1689</v>
      </c>
      <c r="F5377" s="959" t="s">
        <v>3648</v>
      </c>
      <c r="G5377" s="959" t="s">
        <v>177</v>
      </c>
      <c r="H5377" s="959" t="s">
        <v>256</v>
      </c>
      <c r="I5377" s="668" t="s">
        <v>29</v>
      </c>
      <c r="J5377" s="1"/>
    </row>
    <row r="5378" spans="1:10" ht="13.5" customHeight="1">
      <c r="A5378" s="959" t="s">
        <v>9058</v>
      </c>
      <c r="B5378" s="600" t="s">
        <v>8800</v>
      </c>
      <c r="C5378" s="604" t="s">
        <v>3339</v>
      </c>
      <c r="D5378" s="668" t="s">
        <v>1688</v>
      </c>
      <c r="E5378" s="668" t="s">
        <v>1689</v>
      </c>
      <c r="F5378" s="959" t="s">
        <v>3589</v>
      </c>
      <c r="G5378" s="959" t="s">
        <v>80</v>
      </c>
      <c r="H5378" s="959" t="s">
        <v>256</v>
      </c>
      <c r="I5378" s="668" t="s">
        <v>29</v>
      </c>
      <c r="J5378" s="1"/>
    </row>
    <row r="5379" spans="1:10" ht="13.5" customHeight="1">
      <c r="A5379" s="959" t="s">
        <v>9059</v>
      </c>
      <c r="B5379" s="600" t="s">
        <v>9060</v>
      </c>
      <c r="C5379" s="604" t="s">
        <v>3339</v>
      </c>
      <c r="D5379" s="668" t="s">
        <v>1688</v>
      </c>
      <c r="E5379" s="668" t="s">
        <v>1689</v>
      </c>
      <c r="F5379" s="959" t="s">
        <v>3505</v>
      </c>
      <c r="G5379" s="959" t="s">
        <v>177</v>
      </c>
      <c r="H5379" s="959" t="s">
        <v>256</v>
      </c>
      <c r="I5379" s="668" t="s">
        <v>29</v>
      </c>
      <c r="J5379" s="1"/>
    </row>
    <row r="5380" spans="1:10" ht="13.5" customHeight="1">
      <c r="A5380" s="959" t="s">
        <v>9061</v>
      </c>
      <c r="B5380" s="600" t="s">
        <v>9062</v>
      </c>
      <c r="C5380" s="604" t="s">
        <v>3409</v>
      </c>
      <c r="D5380" s="668" t="s">
        <v>3437</v>
      </c>
      <c r="E5380" s="668" t="s">
        <v>1689</v>
      </c>
      <c r="F5380" s="959" t="s">
        <v>3476</v>
      </c>
      <c r="G5380" s="959" t="s">
        <v>177</v>
      </c>
      <c r="H5380" s="959" t="s">
        <v>256</v>
      </c>
      <c r="I5380" s="668" t="s">
        <v>29</v>
      </c>
      <c r="J5380" s="1"/>
    </row>
    <row r="5381" spans="1:10" ht="13.5" customHeight="1">
      <c r="A5381" s="959" t="s">
        <v>9063</v>
      </c>
      <c r="B5381" s="600" t="s">
        <v>9064</v>
      </c>
      <c r="C5381" s="604" t="s">
        <v>3409</v>
      </c>
      <c r="D5381" s="668" t="s">
        <v>3437</v>
      </c>
      <c r="E5381" s="668" t="s">
        <v>1689</v>
      </c>
      <c r="F5381" s="959" t="s">
        <v>5362</v>
      </c>
      <c r="G5381" s="959" t="s">
        <v>177</v>
      </c>
      <c r="H5381" s="959" t="s">
        <v>256</v>
      </c>
      <c r="I5381" s="668" t="s">
        <v>37</v>
      </c>
      <c r="J5381" s="1"/>
    </row>
    <row r="5382" spans="1:10" ht="13.5" customHeight="1">
      <c r="A5382" s="959" t="s">
        <v>9066</v>
      </c>
      <c r="B5382" s="600" t="s">
        <v>9067</v>
      </c>
      <c r="C5382" s="604" t="s">
        <v>3409</v>
      </c>
      <c r="D5382" s="668" t="s">
        <v>3437</v>
      </c>
      <c r="E5382" s="668" t="s">
        <v>1689</v>
      </c>
      <c r="F5382" s="959" t="s">
        <v>3589</v>
      </c>
      <c r="G5382" s="959" t="s">
        <v>80</v>
      </c>
      <c r="H5382" s="959" t="s">
        <v>256</v>
      </c>
      <c r="I5382" s="668" t="s">
        <v>29</v>
      </c>
      <c r="J5382" s="1"/>
    </row>
    <row r="5383" spans="1:10" ht="19.5" customHeight="1">
      <c r="A5383" s="381" t="s">
        <v>1638</v>
      </c>
      <c r="B5383" s="2245">
        <v>2</v>
      </c>
      <c r="C5383" s="2080"/>
      <c r="D5383" s="2080"/>
      <c r="E5383" s="2080"/>
      <c r="F5383" s="2080"/>
      <c r="G5383" s="2080"/>
      <c r="H5383" s="2080"/>
      <c r="I5383" s="2081"/>
      <c r="J5383" s="1"/>
    </row>
    <row r="5384" spans="1:10" ht="15.75" customHeight="1">
      <c r="A5384" s="889" t="s">
        <v>9070</v>
      </c>
      <c r="B5384" s="961" t="s">
        <v>3546</v>
      </c>
      <c r="C5384" s="672" t="s">
        <v>3409</v>
      </c>
      <c r="D5384" s="673" t="s">
        <v>1688</v>
      </c>
      <c r="E5384" s="673" t="s">
        <v>1689</v>
      </c>
      <c r="F5384" s="889" t="s">
        <v>3476</v>
      </c>
      <c r="G5384" s="889" t="s">
        <v>177</v>
      </c>
      <c r="H5384" s="889" t="s">
        <v>256</v>
      </c>
      <c r="I5384" s="673" t="s">
        <v>29</v>
      </c>
      <c r="J5384" s="1"/>
    </row>
    <row r="5385" spans="1:10" ht="15.75" customHeight="1">
      <c r="A5385" s="889" t="s">
        <v>9073</v>
      </c>
      <c r="B5385" s="961" t="s">
        <v>9074</v>
      </c>
      <c r="C5385" s="672" t="s">
        <v>3409</v>
      </c>
      <c r="D5385" s="673" t="s">
        <v>3437</v>
      </c>
      <c r="E5385" s="673" t="s">
        <v>1689</v>
      </c>
      <c r="F5385" s="889" t="s">
        <v>3329</v>
      </c>
      <c r="G5385" s="889" t="s">
        <v>177</v>
      </c>
      <c r="H5385" s="889" t="s">
        <v>256</v>
      </c>
      <c r="I5385" s="673" t="s">
        <v>37</v>
      </c>
      <c r="J5385" s="1"/>
    </row>
    <row r="5386" spans="1:10" ht="16.5" customHeight="1">
      <c r="A5386" s="889" t="s">
        <v>9076</v>
      </c>
      <c r="B5386" s="961" t="s">
        <v>9077</v>
      </c>
      <c r="C5386" s="672" t="s">
        <v>3409</v>
      </c>
      <c r="D5386" s="673" t="s">
        <v>3437</v>
      </c>
      <c r="E5386" s="673" t="s">
        <v>1689</v>
      </c>
      <c r="F5386" s="889" t="s">
        <v>3536</v>
      </c>
      <c r="G5386" s="889" t="s">
        <v>177</v>
      </c>
      <c r="H5386" s="889" t="s">
        <v>256</v>
      </c>
      <c r="I5386" s="673" t="s">
        <v>37</v>
      </c>
      <c r="J5386" s="1"/>
    </row>
    <row r="5387" spans="1:10" ht="12.75" customHeight="1">
      <c r="A5387" s="889" t="s">
        <v>9079</v>
      </c>
      <c r="B5387" s="961" t="s">
        <v>9080</v>
      </c>
      <c r="C5387" s="672" t="s">
        <v>3409</v>
      </c>
      <c r="D5387" s="673" t="s">
        <v>3437</v>
      </c>
      <c r="E5387" s="673" t="s">
        <v>1689</v>
      </c>
      <c r="F5387" s="889" t="s">
        <v>9042</v>
      </c>
      <c r="G5387" s="889" t="s">
        <v>80</v>
      </c>
      <c r="H5387" s="889" t="s">
        <v>256</v>
      </c>
      <c r="I5387" s="673" t="s">
        <v>37</v>
      </c>
      <c r="J5387" s="1"/>
    </row>
    <row r="5388" spans="1:10" ht="12.75" customHeight="1">
      <c r="A5388" s="889" t="s">
        <v>9082</v>
      </c>
      <c r="B5388" s="961" t="s">
        <v>1621</v>
      </c>
      <c r="C5388" s="672" t="s">
        <v>3317</v>
      </c>
      <c r="D5388" s="673" t="s">
        <v>1688</v>
      </c>
      <c r="E5388" s="673" t="s">
        <v>1689</v>
      </c>
      <c r="F5388" s="889" t="s">
        <v>3505</v>
      </c>
      <c r="G5388" s="889" t="s">
        <v>177</v>
      </c>
      <c r="H5388" s="889" t="s">
        <v>256</v>
      </c>
      <c r="I5388" s="673" t="s">
        <v>29</v>
      </c>
      <c r="J5388" s="1"/>
    </row>
    <row r="5389" spans="1:10" ht="12.75" customHeight="1">
      <c r="A5389" s="889" t="s">
        <v>9085</v>
      </c>
      <c r="B5389" s="961" t="s">
        <v>9086</v>
      </c>
      <c r="C5389" s="672" t="s">
        <v>3409</v>
      </c>
      <c r="D5389" s="673" t="s">
        <v>3437</v>
      </c>
      <c r="E5389" s="673" t="s">
        <v>1689</v>
      </c>
      <c r="F5389" s="889" t="s">
        <v>9087</v>
      </c>
      <c r="G5389" s="889" t="s">
        <v>177</v>
      </c>
      <c r="H5389" s="889" t="s">
        <v>256</v>
      </c>
      <c r="I5389" s="673" t="s">
        <v>29</v>
      </c>
      <c r="J5389" s="1"/>
    </row>
    <row r="5390" spans="1:10" ht="12.75" customHeight="1">
      <c r="A5390" s="959" t="s">
        <v>9050</v>
      </c>
      <c r="B5390" s="600" t="s">
        <v>8779</v>
      </c>
      <c r="C5390" s="604" t="s">
        <v>8780</v>
      </c>
      <c r="D5390" s="668" t="s">
        <v>1688</v>
      </c>
      <c r="E5390" s="668" t="s">
        <v>1689</v>
      </c>
      <c r="F5390" s="959" t="s">
        <v>3476</v>
      </c>
      <c r="G5390" s="959" t="s">
        <v>177</v>
      </c>
      <c r="H5390" s="959" t="s">
        <v>256</v>
      </c>
      <c r="I5390" s="668" t="s">
        <v>29</v>
      </c>
      <c r="J5390" s="1"/>
    </row>
    <row r="5391" spans="1:10" ht="12.75" customHeight="1">
      <c r="A5391" s="959" t="s">
        <v>9050</v>
      </c>
      <c r="B5391" s="600" t="s">
        <v>8779</v>
      </c>
      <c r="C5391" s="604" t="s">
        <v>8780</v>
      </c>
      <c r="D5391" s="668" t="s">
        <v>1688</v>
      </c>
      <c r="E5391" s="668" t="s">
        <v>1689</v>
      </c>
      <c r="F5391" s="959" t="s">
        <v>3648</v>
      </c>
      <c r="G5391" s="959" t="s">
        <v>177</v>
      </c>
      <c r="H5391" s="959" t="s">
        <v>256</v>
      </c>
      <c r="I5391" s="668" t="s">
        <v>29</v>
      </c>
      <c r="J5391" s="1"/>
    </row>
    <row r="5392" spans="1:10" ht="12.75" customHeight="1">
      <c r="A5392" s="959" t="s">
        <v>9050</v>
      </c>
      <c r="B5392" s="600" t="s">
        <v>8779</v>
      </c>
      <c r="C5392" s="604" t="s">
        <v>8780</v>
      </c>
      <c r="D5392" s="668" t="s">
        <v>1688</v>
      </c>
      <c r="E5392" s="668" t="s">
        <v>1689</v>
      </c>
      <c r="F5392" s="959" t="s">
        <v>9052</v>
      </c>
      <c r="G5392" s="959" t="s">
        <v>177</v>
      </c>
      <c r="H5392" s="959" t="s">
        <v>256</v>
      </c>
      <c r="I5392" s="668" t="s">
        <v>29</v>
      </c>
      <c r="J5392" s="1"/>
    </row>
    <row r="5393" spans="1:10" ht="12.75" customHeight="1">
      <c r="A5393" s="959" t="s">
        <v>9050</v>
      </c>
      <c r="B5393" s="600" t="s">
        <v>8779</v>
      </c>
      <c r="C5393" s="604" t="s">
        <v>8780</v>
      </c>
      <c r="D5393" s="668" t="s">
        <v>1688</v>
      </c>
      <c r="E5393" s="668" t="s">
        <v>1689</v>
      </c>
      <c r="F5393" s="959" t="s">
        <v>3589</v>
      </c>
      <c r="G5393" s="959" t="s">
        <v>80</v>
      </c>
      <c r="H5393" s="959" t="s">
        <v>256</v>
      </c>
      <c r="I5393" s="668" t="s">
        <v>29</v>
      </c>
      <c r="J5393" s="1"/>
    </row>
    <row r="5394" spans="1:10" ht="12.75" customHeight="1">
      <c r="A5394" s="959" t="s">
        <v>9055</v>
      </c>
      <c r="B5394" s="600" t="s">
        <v>8921</v>
      </c>
      <c r="C5394" s="604">
        <v>120</v>
      </c>
      <c r="D5394" s="668" t="s">
        <v>1688</v>
      </c>
      <c r="E5394" s="668" t="s">
        <v>1689</v>
      </c>
      <c r="F5394" s="959" t="s">
        <v>9052</v>
      </c>
      <c r="G5394" s="959" t="s">
        <v>177</v>
      </c>
      <c r="H5394" s="959" t="s">
        <v>256</v>
      </c>
      <c r="I5394" s="668" t="s">
        <v>29</v>
      </c>
      <c r="J5394" s="1"/>
    </row>
    <row r="5395" spans="1:10" ht="12.75" customHeight="1">
      <c r="A5395" s="959" t="s">
        <v>9055</v>
      </c>
      <c r="B5395" s="600" t="s">
        <v>8921</v>
      </c>
      <c r="C5395" s="604">
        <v>120</v>
      </c>
      <c r="D5395" s="668" t="s">
        <v>1688</v>
      </c>
      <c r="E5395" s="668" t="s">
        <v>1689</v>
      </c>
      <c r="F5395" s="959" t="s">
        <v>3589</v>
      </c>
      <c r="G5395" s="959" t="s">
        <v>80</v>
      </c>
      <c r="H5395" s="959" t="s">
        <v>256</v>
      </c>
      <c r="I5395" s="668" t="s">
        <v>29</v>
      </c>
      <c r="J5395" s="1"/>
    </row>
    <row r="5396" spans="1:10" ht="12.75" customHeight="1">
      <c r="A5396" s="959" t="s">
        <v>9094</v>
      </c>
      <c r="B5396" s="600" t="s">
        <v>9095</v>
      </c>
      <c r="C5396" s="604" t="s">
        <v>3409</v>
      </c>
      <c r="D5396" s="668" t="s">
        <v>3437</v>
      </c>
      <c r="E5396" s="668" t="s">
        <v>1689</v>
      </c>
      <c r="F5396" s="959" t="s">
        <v>3517</v>
      </c>
      <c r="G5396" s="959" t="s">
        <v>177</v>
      </c>
      <c r="H5396" s="959" t="s">
        <v>256</v>
      </c>
      <c r="I5396" s="668" t="s">
        <v>37</v>
      </c>
      <c r="J5396" s="1"/>
    </row>
    <row r="5397" spans="1:10" ht="12.75" customHeight="1">
      <c r="A5397" s="959" t="s">
        <v>9096</v>
      </c>
      <c r="B5397" s="600" t="s">
        <v>3160</v>
      </c>
      <c r="C5397" s="604" t="s">
        <v>3339</v>
      </c>
      <c r="D5397" s="668" t="s">
        <v>1688</v>
      </c>
      <c r="E5397" s="668" t="s">
        <v>1689</v>
      </c>
      <c r="F5397" s="959" t="s">
        <v>3648</v>
      </c>
      <c r="G5397" s="959" t="s">
        <v>25</v>
      </c>
      <c r="H5397" s="959" t="s">
        <v>256</v>
      </c>
      <c r="I5397" s="668" t="s">
        <v>29</v>
      </c>
      <c r="J5397" s="1"/>
    </row>
    <row r="5398" spans="1:10" ht="12.75" customHeight="1">
      <c r="A5398" s="959" t="s">
        <v>9058</v>
      </c>
      <c r="B5398" s="600" t="s">
        <v>8800</v>
      </c>
      <c r="C5398" s="604" t="s">
        <v>3339</v>
      </c>
      <c r="D5398" s="668" t="s">
        <v>1688</v>
      </c>
      <c r="E5398" s="668" t="s">
        <v>1689</v>
      </c>
      <c r="F5398" s="959" t="s">
        <v>3589</v>
      </c>
      <c r="G5398" s="959" t="s">
        <v>866</v>
      </c>
      <c r="H5398" s="959" t="s">
        <v>256</v>
      </c>
      <c r="I5398" s="668" t="s">
        <v>29</v>
      </c>
      <c r="J5398" s="1"/>
    </row>
    <row r="5399" spans="1:10" ht="12.75" customHeight="1">
      <c r="A5399" s="959" t="s">
        <v>9058</v>
      </c>
      <c r="B5399" s="600" t="s">
        <v>8800</v>
      </c>
      <c r="C5399" s="604" t="s">
        <v>8803</v>
      </c>
      <c r="D5399" s="668" t="s">
        <v>1688</v>
      </c>
      <c r="E5399" s="668" t="s">
        <v>1689</v>
      </c>
      <c r="F5399" s="959" t="s">
        <v>3648</v>
      </c>
      <c r="G5399" s="959" t="s">
        <v>177</v>
      </c>
      <c r="H5399" s="959" t="s">
        <v>256</v>
      </c>
      <c r="I5399" s="668" t="s">
        <v>29</v>
      </c>
      <c r="J5399" s="1"/>
    </row>
    <row r="5400" spans="1:10" ht="23.25" customHeight="1">
      <c r="A5400" s="381" t="s">
        <v>8737</v>
      </c>
      <c r="B5400" s="2245" t="s">
        <v>1413</v>
      </c>
      <c r="C5400" s="2080"/>
      <c r="D5400" s="2080"/>
      <c r="E5400" s="2080"/>
      <c r="F5400" s="2080"/>
      <c r="G5400" s="2080"/>
      <c r="H5400" s="2080"/>
      <c r="I5400" s="2081"/>
      <c r="J5400" s="1"/>
    </row>
    <row r="5401" spans="1:10" ht="12.75" customHeight="1">
      <c r="A5401" s="1775" t="s">
        <v>1638</v>
      </c>
      <c r="B5401" s="2258">
        <v>1</v>
      </c>
      <c r="C5401" s="2080"/>
      <c r="D5401" s="2080"/>
      <c r="E5401" s="2080"/>
      <c r="F5401" s="2080"/>
      <c r="G5401" s="2080"/>
      <c r="H5401" s="2080"/>
      <c r="I5401" s="2081"/>
      <c r="J5401" s="1"/>
    </row>
    <row r="5402" spans="1:10" ht="23.25" customHeight="1">
      <c r="A5402" s="2278" t="s">
        <v>1641</v>
      </c>
      <c r="B5402" s="2080"/>
      <c r="C5402" s="2080"/>
      <c r="D5402" s="2080"/>
      <c r="E5402" s="2081"/>
      <c r="F5402" s="2258" t="s">
        <v>5893</v>
      </c>
      <c r="G5402" s="2080"/>
      <c r="H5402" s="2080"/>
      <c r="I5402" s="2081"/>
      <c r="J5402" s="1"/>
    </row>
    <row r="5403" spans="1:10" ht="38.25" customHeight="1">
      <c r="A5403" s="2278" t="s">
        <v>1643</v>
      </c>
      <c r="B5403" s="2081"/>
      <c r="C5403" s="1775" t="s">
        <v>5894</v>
      </c>
      <c r="D5403" s="1814" t="s">
        <v>1646</v>
      </c>
      <c r="E5403" s="1775" t="s">
        <v>5895</v>
      </c>
      <c r="F5403" s="1815" t="s">
        <v>1649</v>
      </c>
      <c r="G5403" s="1486" t="s">
        <v>1665</v>
      </c>
      <c r="H5403" s="1486" t="s">
        <v>1666</v>
      </c>
      <c r="I5403" s="1775" t="s">
        <v>5897</v>
      </c>
      <c r="J5403" s="1"/>
    </row>
    <row r="5404" spans="1:10" ht="12.75" customHeight="1">
      <c r="A5404" s="889" t="s">
        <v>8771</v>
      </c>
      <c r="B5404" s="961" t="s">
        <v>2499</v>
      </c>
      <c r="C5404" s="672" t="s">
        <v>5028</v>
      </c>
      <c r="D5404" s="673" t="s">
        <v>1688</v>
      </c>
      <c r="E5404" s="673" t="s">
        <v>1705</v>
      </c>
      <c r="F5404" s="889" t="s">
        <v>8773</v>
      </c>
      <c r="G5404" s="889" t="s">
        <v>177</v>
      </c>
      <c r="H5404" s="889" t="s">
        <v>88</v>
      </c>
      <c r="I5404" s="673" t="s">
        <v>37</v>
      </c>
      <c r="J5404" s="1"/>
    </row>
    <row r="5405" spans="1:10" ht="12.75" customHeight="1">
      <c r="A5405" s="889" t="s">
        <v>9108</v>
      </c>
      <c r="B5405" s="961" t="s">
        <v>7886</v>
      </c>
      <c r="C5405" s="672" t="s">
        <v>3475</v>
      </c>
      <c r="D5405" s="673" t="s">
        <v>1688</v>
      </c>
      <c r="E5405" s="673" t="s">
        <v>1689</v>
      </c>
      <c r="F5405" s="889" t="s">
        <v>3396</v>
      </c>
      <c r="G5405" s="889" t="s">
        <v>857</v>
      </c>
      <c r="H5405" s="889" t="s">
        <v>227</v>
      </c>
      <c r="I5405" s="673" t="s">
        <v>29</v>
      </c>
      <c r="J5405" s="1"/>
    </row>
    <row r="5406" spans="1:10" ht="12.75" customHeight="1">
      <c r="A5406" s="889" t="s">
        <v>8774</v>
      </c>
      <c r="B5406" s="961" t="s">
        <v>3826</v>
      </c>
      <c r="C5406" s="672" t="s">
        <v>3409</v>
      </c>
      <c r="D5406" s="673" t="s">
        <v>1688</v>
      </c>
      <c r="E5406" s="673" t="s">
        <v>1689</v>
      </c>
      <c r="F5406" s="889" t="s">
        <v>3321</v>
      </c>
      <c r="G5406" s="889" t="s">
        <v>80</v>
      </c>
      <c r="H5406" s="889" t="s">
        <v>227</v>
      </c>
      <c r="I5406" s="673" t="s">
        <v>29</v>
      </c>
      <c r="J5406" s="1"/>
    </row>
    <row r="5407" spans="1:10" ht="12.75" customHeight="1">
      <c r="A5407" s="959" t="s">
        <v>9112</v>
      </c>
      <c r="B5407" s="600" t="s">
        <v>9113</v>
      </c>
      <c r="C5407" s="604" t="s">
        <v>3409</v>
      </c>
      <c r="D5407" s="668" t="s">
        <v>3437</v>
      </c>
      <c r="E5407" s="668" t="s">
        <v>1689</v>
      </c>
      <c r="F5407" s="959" t="s">
        <v>9114</v>
      </c>
      <c r="G5407" s="959" t="s">
        <v>80</v>
      </c>
      <c r="H5407" s="959" t="s">
        <v>227</v>
      </c>
      <c r="I5407" s="668" t="s">
        <v>37</v>
      </c>
      <c r="J5407" s="1"/>
    </row>
    <row r="5408" spans="1:10" ht="12.75" customHeight="1">
      <c r="A5408" s="959" t="s">
        <v>9115</v>
      </c>
      <c r="B5408" s="600" t="s">
        <v>9116</v>
      </c>
      <c r="C5408" s="604">
        <v>122</v>
      </c>
      <c r="D5408" s="668" t="s">
        <v>1688</v>
      </c>
      <c r="E5408" s="668" t="s">
        <v>1705</v>
      </c>
      <c r="F5408" s="959" t="s">
        <v>5423</v>
      </c>
      <c r="G5408" s="959" t="s">
        <v>857</v>
      </c>
      <c r="H5408" s="959" t="s">
        <v>1087</v>
      </c>
      <c r="I5408" s="668" t="s">
        <v>29</v>
      </c>
      <c r="J5408" s="1"/>
    </row>
    <row r="5409" spans="1:10" ht="12.75" customHeight="1">
      <c r="A5409" s="959" t="s">
        <v>9117</v>
      </c>
      <c r="B5409" s="600" t="s">
        <v>9118</v>
      </c>
      <c r="C5409" s="604">
        <v>212</v>
      </c>
      <c r="D5409" s="668" t="s">
        <v>1688</v>
      </c>
      <c r="E5409" s="668" t="s">
        <v>1689</v>
      </c>
      <c r="F5409" s="959" t="s">
        <v>9120</v>
      </c>
      <c r="G5409" s="959" t="s">
        <v>177</v>
      </c>
      <c r="H5409" s="959" t="s">
        <v>227</v>
      </c>
      <c r="I5409" s="668" t="s">
        <v>29</v>
      </c>
      <c r="J5409" s="1"/>
    </row>
    <row r="5410" spans="1:10" ht="12.75" customHeight="1">
      <c r="A5410" s="959" t="s">
        <v>9121</v>
      </c>
      <c r="B5410" s="600" t="s">
        <v>9122</v>
      </c>
      <c r="C5410" s="604" t="s">
        <v>8547</v>
      </c>
      <c r="D5410" s="668" t="s">
        <v>1688</v>
      </c>
      <c r="E5410" s="668" t="s">
        <v>1689</v>
      </c>
      <c r="F5410" s="959" t="s">
        <v>3321</v>
      </c>
      <c r="G5410" s="959" t="s">
        <v>80</v>
      </c>
      <c r="H5410" s="959" t="s">
        <v>227</v>
      </c>
      <c r="I5410" s="668" t="s">
        <v>29</v>
      </c>
      <c r="J5410" s="1"/>
    </row>
    <row r="5411" spans="1:10" ht="12.75" customHeight="1">
      <c r="A5411" s="959" t="s">
        <v>9123</v>
      </c>
      <c r="B5411" s="600" t="s">
        <v>9124</v>
      </c>
      <c r="C5411" s="604" t="s">
        <v>3297</v>
      </c>
      <c r="D5411" s="668" t="s">
        <v>1688</v>
      </c>
      <c r="E5411" s="668" t="s">
        <v>1689</v>
      </c>
      <c r="F5411" s="959" t="s">
        <v>3284</v>
      </c>
      <c r="G5411" s="959" t="s">
        <v>80</v>
      </c>
      <c r="H5411" s="959" t="s">
        <v>227</v>
      </c>
      <c r="I5411" s="668" t="s">
        <v>29</v>
      </c>
      <c r="J5411" s="1"/>
    </row>
    <row r="5412" spans="1:10" ht="12.75" customHeight="1">
      <c r="A5412" s="959" t="s">
        <v>9125</v>
      </c>
      <c r="B5412" s="600" t="s">
        <v>9126</v>
      </c>
      <c r="C5412" s="604">
        <v>212</v>
      </c>
      <c r="D5412" s="668" t="s">
        <v>1688</v>
      </c>
      <c r="E5412" s="668" t="s">
        <v>1689</v>
      </c>
      <c r="F5412" s="959" t="s">
        <v>3406</v>
      </c>
      <c r="G5412" s="959" t="s">
        <v>80</v>
      </c>
      <c r="H5412" s="959" t="s">
        <v>227</v>
      </c>
      <c r="I5412" s="668" t="s">
        <v>29</v>
      </c>
      <c r="J5412" s="1"/>
    </row>
    <row r="5413" spans="1:10" ht="12.75" customHeight="1">
      <c r="A5413" s="959" t="s">
        <v>9128</v>
      </c>
      <c r="B5413" s="600" t="s">
        <v>9129</v>
      </c>
      <c r="C5413" s="604">
        <v>223</v>
      </c>
      <c r="D5413" s="668" t="s">
        <v>3437</v>
      </c>
      <c r="E5413" s="668" t="s">
        <v>1689</v>
      </c>
      <c r="F5413" s="959" t="s">
        <v>3386</v>
      </c>
      <c r="G5413" s="959" t="s">
        <v>80</v>
      </c>
      <c r="H5413" s="959" t="s">
        <v>227</v>
      </c>
      <c r="I5413" s="668" t="s">
        <v>29</v>
      </c>
      <c r="J5413" s="1"/>
    </row>
    <row r="5414" spans="1:10" ht="12.75" customHeight="1">
      <c r="A5414" s="959" t="s">
        <v>9132</v>
      </c>
      <c r="B5414" s="600" t="s">
        <v>9133</v>
      </c>
      <c r="C5414" s="604" t="s">
        <v>3283</v>
      </c>
      <c r="D5414" s="668" t="s">
        <v>3437</v>
      </c>
      <c r="E5414" s="668" t="s">
        <v>1689</v>
      </c>
      <c r="F5414" s="959" t="s">
        <v>3396</v>
      </c>
      <c r="G5414" s="959" t="s">
        <v>857</v>
      </c>
      <c r="H5414" s="959" t="s">
        <v>227</v>
      </c>
      <c r="I5414" s="668" t="s">
        <v>29</v>
      </c>
      <c r="J5414" s="1"/>
    </row>
    <row r="5415" spans="1:10" ht="12.75" customHeight="1">
      <c r="A5415" s="959" t="s">
        <v>9134</v>
      </c>
      <c r="B5415" s="600" t="s">
        <v>9135</v>
      </c>
      <c r="C5415" s="604" t="s">
        <v>8547</v>
      </c>
      <c r="D5415" s="668" t="s">
        <v>1688</v>
      </c>
      <c r="E5415" s="668" t="s">
        <v>1689</v>
      </c>
      <c r="F5415" s="959" t="s">
        <v>9120</v>
      </c>
      <c r="G5415" s="959" t="s">
        <v>177</v>
      </c>
      <c r="H5415" s="959" t="s">
        <v>227</v>
      </c>
      <c r="I5415" s="668" t="s">
        <v>29</v>
      </c>
      <c r="J5415" s="1"/>
    </row>
    <row r="5416" spans="1:10" ht="12.75" customHeight="1">
      <c r="A5416" s="959" t="s">
        <v>9112</v>
      </c>
      <c r="B5416" s="600" t="s">
        <v>9113</v>
      </c>
      <c r="C5416" s="604" t="s">
        <v>3409</v>
      </c>
      <c r="D5416" s="668" t="s">
        <v>3437</v>
      </c>
      <c r="E5416" s="668" t="s">
        <v>1689</v>
      </c>
      <c r="F5416" s="959" t="s">
        <v>9114</v>
      </c>
      <c r="G5416" s="959" t="s">
        <v>80</v>
      </c>
      <c r="H5416" s="959" t="s">
        <v>227</v>
      </c>
      <c r="I5416" s="668" t="s">
        <v>37</v>
      </c>
      <c r="J5416" s="1"/>
    </row>
    <row r="5417" spans="1:10" ht="12.75" customHeight="1">
      <c r="A5417" s="959" t="s">
        <v>9136</v>
      </c>
      <c r="B5417" s="600" t="s">
        <v>8779</v>
      </c>
      <c r="C5417" s="604" t="s">
        <v>8780</v>
      </c>
      <c r="D5417" s="668" t="s">
        <v>1688</v>
      </c>
      <c r="E5417" s="668" t="s">
        <v>1689</v>
      </c>
      <c r="F5417" s="959" t="s">
        <v>3386</v>
      </c>
      <c r="G5417" s="959" t="s">
        <v>80</v>
      </c>
      <c r="H5417" s="959" t="s">
        <v>227</v>
      </c>
      <c r="I5417" s="668" t="s">
        <v>29</v>
      </c>
      <c r="J5417" s="1"/>
    </row>
    <row r="5418" spans="1:10" ht="12.75" customHeight="1">
      <c r="A5418" s="959" t="s">
        <v>9137</v>
      </c>
      <c r="B5418" s="600" t="s">
        <v>1621</v>
      </c>
      <c r="C5418" s="604" t="s">
        <v>5028</v>
      </c>
      <c r="D5418" s="668" t="s">
        <v>1688</v>
      </c>
      <c r="E5418" s="668" t="s">
        <v>1689</v>
      </c>
      <c r="F5418" s="959" t="s">
        <v>3386</v>
      </c>
      <c r="G5418" s="959" t="s">
        <v>80</v>
      </c>
      <c r="H5418" s="959" t="s">
        <v>227</v>
      </c>
      <c r="I5418" s="668" t="s">
        <v>29</v>
      </c>
      <c r="J5418" s="1"/>
    </row>
    <row r="5419" spans="1:10" ht="12.75" customHeight="1">
      <c r="A5419" s="959" t="s">
        <v>9138</v>
      </c>
      <c r="B5419" s="600" t="s">
        <v>8813</v>
      </c>
      <c r="C5419" s="604" t="s">
        <v>3317</v>
      </c>
      <c r="D5419" s="668" t="s">
        <v>1688</v>
      </c>
      <c r="E5419" s="668" t="s">
        <v>1689</v>
      </c>
      <c r="F5419" s="959" t="s">
        <v>3386</v>
      </c>
      <c r="G5419" s="959" t="s">
        <v>80</v>
      </c>
      <c r="H5419" s="959" t="s">
        <v>227</v>
      </c>
      <c r="I5419" s="668" t="s">
        <v>29</v>
      </c>
      <c r="J5419" s="1"/>
    </row>
    <row r="5420" spans="1:10" ht="12.75" customHeight="1">
      <c r="A5420" s="959" t="s">
        <v>9136</v>
      </c>
      <c r="B5420" s="600" t="s">
        <v>8779</v>
      </c>
      <c r="C5420" s="604" t="s">
        <v>8780</v>
      </c>
      <c r="D5420" s="668" t="s">
        <v>1688</v>
      </c>
      <c r="E5420" s="668" t="s">
        <v>1689</v>
      </c>
      <c r="F5420" s="959" t="s">
        <v>3396</v>
      </c>
      <c r="G5420" s="959" t="s">
        <v>857</v>
      </c>
      <c r="H5420" s="959" t="s">
        <v>227</v>
      </c>
      <c r="I5420" s="668" t="s">
        <v>29</v>
      </c>
      <c r="J5420" s="1"/>
    </row>
    <row r="5421" spans="1:10" ht="12.75" customHeight="1">
      <c r="A5421" s="959" t="s">
        <v>9138</v>
      </c>
      <c r="B5421" s="600" t="s">
        <v>8813</v>
      </c>
      <c r="C5421" s="604" t="s">
        <v>3317</v>
      </c>
      <c r="D5421" s="668" t="s">
        <v>1688</v>
      </c>
      <c r="E5421" s="668" t="s">
        <v>1689</v>
      </c>
      <c r="F5421" s="959" t="s">
        <v>3396</v>
      </c>
      <c r="G5421" s="959" t="s">
        <v>857</v>
      </c>
      <c r="H5421" s="959" t="s">
        <v>227</v>
      </c>
      <c r="I5421" s="668" t="s">
        <v>29</v>
      </c>
      <c r="J5421" s="1"/>
    </row>
    <row r="5422" spans="1:10" ht="12.75" customHeight="1">
      <c r="A5422" s="959" t="s">
        <v>9140</v>
      </c>
      <c r="B5422" s="600" t="s">
        <v>8921</v>
      </c>
      <c r="C5422" s="604">
        <v>120</v>
      </c>
      <c r="D5422" s="668" t="s">
        <v>1688</v>
      </c>
      <c r="E5422" s="668" t="s">
        <v>1689</v>
      </c>
      <c r="F5422" s="959" t="s">
        <v>3396</v>
      </c>
      <c r="G5422" s="959" t="s">
        <v>857</v>
      </c>
      <c r="H5422" s="959" t="s">
        <v>227</v>
      </c>
      <c r="I5422" s="668" t="s">
        <v>29</v>
      </c>
      <c r="J5422" s="1"/>
    </row>
    <row r="5423" spans="1:10" ht="12.75" customHeight="1">
      <c r="A5423" s="1775" t="s">
        <v>1638</v>
      </c>
      <c r="B5423" s="2258">
        <v>2</v>
      </c>
      <c r="C5423" s="2080"/>
      <c r="D5423" s="2080"/>
      <c r="E5423" s="2080"/>
      <c r="F5423" s="2080"/>
      <c r="G5423" s="2080"/>
      <c r="H5423" s="2080"/>
      <c r="I5423" s="2081"/>
      <c r="J5423" s="1"/>
    </row>
    <row r="5424" spans="1:10" ht="11.25" customHeight="1">
      <c r="A5424" s="959" t="s">
        <v>9117</v>
      </c>
      <c r="B5424" s="600" t="s">
        <v>9118</v>
      </c>
      <c r="C5424" s="604">
        <v>212</v>
      </c>
      <c r="D5424" s="668" t="s">
        <v>1688</v>
      </c>
      <c r="E5424" s="668" t="s">
        <v>1689</v>
      </c>
      <c r="F5424" s="959" t="s">
        <v>9120</v>
      </c>
      <c r="G5424" s="959" t="s">
        <v>177</v>
      </c>
      <c r="H5424" s="959" t="s">
        <v>227</v>
      </c>
      <c r="I5424" s="668" t="s">
        <v>29</v>
      </c>
      <c r="J5424" s="1"/>
    </row>
    <row r="5425" spans="1:10" ht="11.25" customHeight="1">
      <c r="A5425" s="959" t="s">
        <v>9121</v>
      </c>
      <c r="B5425" s="600" t="s">
        <v>9122</v>
      </c>
      <c r="C5425" s="604" t="s">
        <v>8547</v>
      </c>
      <c r="D5425" s="668" t="s">
        <v>1688</v>
      </c>
      <c r="E5425" s="668" t="s">
        <v>1689</v>
      </c>
      <c r="F5425" s="959" t="s">
        <v>3321</v>
      </c>
      <c r="G5425" s="959" t="s">
        <v>80</v>
      </c>
      <c r="H5425" s="959" t="s">
        <v>227</v>
      </c>
      <c r="I5425" s="668" t="s">
        <v>29</v>
      </c>
      <c r="J5425" s="1"/>
    </row>
    <row r="5426" spans="1:10" ht="9.75" customHeight="1">
      <c r="A5426" s="959" t="s">
        <v>9123</v>
      </c>
      <c r="B5426" s="600" t="s">
        <v>9124</v>
      </c>
      <c r="C5426" s="604" t="s">
        <v>3297</v>
      </c>
      <c r="D5426" s="668" t="s">
        <v>1688</v>
      </c>
      <c r="E5426" s="668" t="s">
        <v>1689</v>
      </c>
      <c r="F5426" s="959" t="s">
        <v>3284</v>
      </c>
      <c r="G5426" s="959" t="s">
        <v>80</v>
      </c>
      <c r="H5426" s="959" t="s">
        <v>227</v>
      </c>
      <c r="I5426" s="668" t="s">
        <v>29</v>
      </c>
      <c r="J5426" s="1"/>
    </row>
    <row r="5427" spans="1:10" ht="9" customHeight="1">
      <c r="A5427" s="959" t="s">
        <v>9125</v>
      </c>
      <c r="B5427" s="600" t="s">
        <v>9126</v>
      </c>
      <c r="C5427" s="604">
        <v>212</v>
      </c>
      <c r="D5427" s="668" t="s">
        <v>1688</v>
      </c>
      <c r="E5427" s="668" t="s">
        <v>1689</v>
      </c>
      <c r="F5427" s="959" t="s">
        <v>3386</v>
      </c>
      <c r="G5427" s="959" t="s">
        <v>80</v>
      </c>
      <c r="H5427" s="959" t="s">
        <v>227</v>
      </c>
      <c r="I5427" s="668" t="s">
        <v>29</v>
      </c>
      <c r="J5427" s="1"/>
    </row>
    <row r="5428" spans="1:10" ht="12" customHeight="1">
      <c r="A5428" s="959" t="s">
        <v>9132</v>
      </c>
      <c r="B5428" s="600" t="s">
        <v>9133</v>
      </c>
      <c r="C5428" s="604" t="s">
        <v>3283</v>
      </c>
      <c r="D5428" s="668" t="s">
        <v>3437</v>
      </c>
      <c r="E5428" s="668" t="s">
        <v>1689</v>
      </c>
      <c r="F5428" s="959" t="s">
        <v>3396</v>
      </c>
      <c r="G5428" s="959" t="s">
        <v>857</v>
      </c>
      <c r="H5428" s="959" t="s">
        <v>227</v>
      </c>
      <c r="I5428" s="668" t="s">
        <v>29</v>
      </c>
      <c r="J5428" s="1"/>
    </row>
    <row r="5429" spans="1:10" ht="14.25" customHeight="1">
      <c r="A5429" s="959" t="s">
        <v>9134</v>
      </c>
      <c r="B5429" s="600" t="s">
        <v>9135</v>
      </c>
      <c r="C5429" s="604" t="s">
        <v>8547</v>
      </c>
      <c r="D5429" s="668" t="s">
        <v>1688</v>
      </c>
      <c r="E5429" s="668" t="s">
        <v>1689</v>
      </c>
      <c r="F5429" s="959" t="s">
        <v>9120</v>
      </c>
      <c r="G5429" s="959" t="s">
        <v>177</v>
      </c>
      <c r="H5429" s="959" t="s">
        <v>227</v>
      </c>
      <c r="I5429" s="668" t="s">
        <v>29</v>
      </c>
      <c r="J5429" s="1"/>
    </row>
    <row r="5430" spans="1:10" ht="9.75" customHeight="1">
      <c r="A5430" s="959" t="s">
        <v>9112</v>
      </c>
      <c r="B5430" s="600" t="s">
        <v>9113</v>
      </c>
      <c r="C5430" s="604" t="s">
        <v>3409</v>
      </c>
      <c r="D5430" s="668" t="s">
        <v>3437</v>
      </c>
      <c r="E5430" s="668" t="s">
        <v>1689</v>
      </c>
      <c r="F5430" s="959" t="s">
        <v>3284</v>
      </c>
      <c r="G5430" s="959" t="s">
        <v>80</v>
      </c>
      <c r="H5430" s="959" t="s">
        <v>227</v>
      </c>
      <c r="I5430" s="668" t="s">
        <v>29</v>
      </c>
      <c r="J5430" s="1"/>
    </row>
    <row r="5431" spans="1:10" ht="9" customHeight="1">
      <c r="A5431" s="959" t="s">
        <v>9137</v>
      </c>
      <c r="B5431" s="600" t="s">
        <v>1621</v>
      </c>
      <c r="C5431" s="604" t="s">
        <v>5028</v>
      </c>
      <c r="D5431" s="668" t="s">
        <v>1688</v>
      </c>
      <c r="E5431" s="668" t="s">
        <v>1689</v>
      </c>
      <c r="F5431" s="959" t="s">
        <v>3452</v>
      </c>
      <c r="G5431" s="959" t="s">
        <v>8898</v>
      </c>
      <c r="H5431" s="959" t="s">
        <v>227</v>
      </c>
      <c r="I5431" s="668" t="s">
        <v>37</v>
      </c>
      <c r="J5431" s="1"/>
    </row>
    <row r="5432" spans="1:10" ht="9" customHeight="1">
      <c r="A5432" s="959" t="s">
        <v>9128</v>
      </c>
      <c r="B5432" s="600" t="s">
        <v>9129</v>
      </c>
      <c r="C5432" s="604">
        <v>223</v>
      </c>
      <c r="D5432" s="668" t="s">
        <v>3437</v>
      </c>
      <c r="E5432" s="668" t="s">
        <v>1689</v>
      </c>
      <c r="F5432" s="959" t="s">
        <v>3386</v>
      </c>
      <c r="G5432" s="959" t="s">
        <v>80</v>
      </c>
      <c r="H5432" s="959" t="s">
        <v>227</v>
      </c>
      <c r="I5432" s="668" t="s">
        <v>29</v>
      </c>
      <c r="J5432" s="1"/>
    </row>
    <row r="5433" spans="1:10" ht="9" customHeight="1">
      <c r="A5433" s="959" t="s">
        <v>9115</v>
      </c>
      <c r="B5433" s="600" t="s">
        <v>9116</v>
      </c>
      <c r="C5433" s="604">
        <v>122</v>
      </c>
      <c r="D5433" s="668" t="s">
        <v>1688</v>
      </c>
      <c r="E5433" s="668" t="s">
        <v>1705</v>
      </c>
      <c r="F5433" s="959" t="s">
        <v>5423</v>
      </c>
      <c r="G5433" s="959" t="s">
        <v>857</v>
      </c>
      <c r="H5433" s="959" t="s">
        <v>1087</v>
      </c>
      <c r="I5433" s="668" t="s">
        <v>29</v>
      </c>
      <c r="J5433" s="1"/>
    </row>
    <row r="5434" spans="1:10" ht="9" customHeight="1">
      <c r="A5434" s="889" t="s">
        <v>9108</v>
      </c>
      <c r="B5434" s="961" t="s">
        <v>7886</v>
      </c>
      <c r="C5434" s="672" t="s">
        <v>3475</v>
      </c>
      <c r="D5434" s="673" t="s">
        <v>1688</v>
      </c>
      <c r="E5434" s="673" t="s">
        <v>1689</v>
      </c>
      <c r="F5434" s="889" t="s">
        <v>3396</v>
      </c>
      <c r="G5434" s="889" t="s">
        <v>857</v>
      </c>
      <c r="H5434" s="889" t="s">
        <v>227</v>
      </c>
      <c r="I5434" s="673" t="s">
        <v>29</v>
      </c>
      <c r="J5434" s="1"/>
    </row>
    <row r="5435" spans="1:10" ht="9" customHeight="1">
      <c r="A5435" s="889" t="s">
        <v>9148</v>
      </c>
      <c r="B5435" s="961" t="s">
        <v>9150</v>
      </c>
      <c r="C5435" s="672" t="s">
        <v>3409</v>
      </c>
      <c r="D5435" s="673" t="s">
        <v>3437</v>
      </c>
      <c r="E5435" s="673" t="s">
        <v>1689</v>
      </c>
      <c r="F5435" s="889" t="s">
        <v>9151</v>
      </c>
      <c r="G5435" s="889" t="s">
        <v>80</v>
      </c>
      <c r="H5435" s="889" t="s">
        <v>227</v>
      </c>
      <c r="I5435" s="673" t="s">
        <v>29</v>
      </c>
      <c r="J5435" s="1"/>
    </row>
    <row r="5436" spans="1:10" ht="9" customHeight="1">
      <c r="A5436" s="889" t="s">
        <v>9153</v>
      </c>
      <c r="B5436" s="961" t="s">
        <v>9154</v>
      </c>
      <c r="C5436" s="672">
        <v>223</v>
      </c>
      <c r="D5436" s="673" t="s">
        <v>3437</v>
      </c>
      <c r="E5436" s="673" t="s">
        <v>1689</v>
      </c>
      <c r="F5436" s="889" t="s">
        <v>3438</v>
      </c>
      <c r="G5436" s="889" t="s">
        <v>80</v>
      </c>
      <c r="H5436" s="889" t="s">
        <v>227</v>
      </c>
      <c r="I5436" s="673" t="s">
        <v>37</v>
      </c>
      <c r="J5436" s="1"/>
    </row>
    <row r="5437" spans="1:10" ht="9" customHeight="1">
      <c r="A5437" s="959" t="s">
        <v>9136</v>
      </c>
      <c r="B5437" s="600" t="s">
        <v>8779</v>
      </c>
      <c r="C5437" s="604" t="s">
        <v>8780</v>
      </c>
      <c r="D5437" s="668" t="s">
        <v>1688</v>
      </c>
      <c r="E5437" s="668" t="s">
        <v>1689</v>
      </c>
      <c r="F5437" s="959" t="s">
        <v>3386</v>
      </c>
      <c r="G5437" s="959" t="s">
        <v>80</v>
      </c>
      <c r="H5437" s="959" t="s">
        <v>227</v>
      </c>
      <c r="I5437" s="668" t="s">
        <v>29</v>
      </c>
      <c r="J5437" s="1"/>
    </row>
    <row r="5438" spans="1:10" ht="9" customHeight="1">
      <c r="A5438" s="959" t="s">
        <v>9140</v>
      </c>
      <c r="B5438" s="600" t="s">
        <v>8921</v>
      </c>
      <c r="C5438" s="604">
        <v>120</v>
      </c>
      <c r="D5438" s="668" t="s">
        <v>1688</v>
      </c>
      <c r="E5438" s="668" t="s">
        <v>1689</v>
      </c>
      <c r="F5438" s="959" t="s">
        <v>3386</v>
      </c>
      <c r="G5438" s="959" t="s">
        <v>80</v>
      </c>
      <c r="H5438" s="959" t="s">
        <v>227</v>
      </c>
      <c r="I5438" s="668" t="s">
        <v>29</v>
      </c>
      <c r="J5438" s="1"/>
    </row>
    <row r="5439" spans="1:10" ht="9" customHeight="1">
      <c r="A5439" s="959" t="s">
        <v>9136</v>
      </c>
      <c r="B5439" s="600" t="s">
        <v>8779</v>
      </c>
      <c r="C5439" s="604" t="s">
        <v>8780</v>
      </c>
      <c r="D5439" s="668" t="s">
        <v>1688</v>
      </c>
      <c r="E5439" s="668" t="s">
        <v>1689</v>
      </c>
      <c r="F5439" s="959" t="s">
        <v>3284</v>
      </c>
      <c r="G5439" s="959" t="s">
        <v>80</v>
      </c>
      <c r="H5439" s="959" t="s">
        <v>227</v>
      </c>
      <c r="I5439" s="668" t="s">
        <v>29</v>
      </c>
      <c r="J5439" s="1"/>
    </row>
    <row r="5440" spans="1:10" ht="9" customHeight="1">
      <c r="A5440" s="959" t="s">
        <v>9138</v>
      </c>
      <c r="B5440" s="600" t="s">
        <v>8813</v>
      </c>
      <c r="C5440" s="604" t="s">
        <v>3317</v>
      </c>
      <c r="D5440" s="668" t="s">
        <v>1688</v>
      </c>
      <c r="E5440" s="668" t="s">
        <v>1689</v>
      </c>
      <c r="F5440" s="959" t="s">
        <v>3284</v>
      </c>
      <c r="G5440" s="959" t="s">
        <v>80</v>
      </c>
      <c r="H5440" s="959" t="s">
        <v>227</v>
      </c>
      <c r="I5440" s="668" t="s">
        <v>29</v>
      </c>
      <c r="J5440" s="1"/>
    </row>
    <row r="5441" spans="1:10" ht="9" customHeight="1">
      <c r="A5441" s="959" t="s">
        <v>9140</v>
      </c>
      <c r="B5441" s="600" t="s">
        <v>8921</v>
      </c>
      <c r="C5441" s="604">
        <v>120</v>
      </c>
      <c r="D5441" s="668" t="s">
        <v>1688</v>
      </c>
      <c r="E5441" s="668" t="s">
        <v>1689</v>
      </c>
      <c r="F5441" s="959" t="s">
        <v>3284</v>
      </c>
      <c r="G5441" s="959" t="s">
        <v>80</v>
      </c>
      <c r="H5441" s="959" t="s">
        <v>227</v>
      </c>
      <c r="I5441" s="668" t="s">
        <v>29</v>
      </c>
      <c r="J5441" s="1"/>
    </row>
    <row r="5442" spans="1:10" ht="9" customHeight="1">
      <c r="A5442" s="959" t="s">
        <v>9136</v>
      </c>
      <c r="B5442" s="600" t="s">
        <v>8779</v>
      </c>
      <c r="C5442" s="604" t="s">
        <v>8780</v>
      </c>
      <c r="D5442" s="668" t="s">
        <v>1688</v>
      </c>
      <c r="E5442" s="668" t="s">
        <v>1689</v>
      </c>
      <c r="F5442" s="959" t="s">
        <v>3396</v>
      </c>
      <c r="G5442" s="959" t="s">
        <v>857</v>
      </c>
      <c r="H5442" s="959" t="s">
        <v>227</v>
      </c>
      <c r="I5442" s="668" t="s">
        <v>29</v>
      </c>
      <c r="J5442" s="1"/>
    </row>
    <row r="5443" spans="1:10" ht="9" customHeight="1">
      <c r="A5443" s="959" t="s">
        <v>9140</v>
      </c>
      <c r="B5443" s="600" t="s">
        <v>8921</v>
      </c>
      <c r="C5443" s="604">
        <v>120</v>
      </c>
      <c r="D5443" s="668" t="s">
        <v>1688</v>
      </c>
      <c r="E5443" s="668" t="s">
        <v>1689</v>
      </c>
      <c r="F5443" s="959" t="s">
        <v>3396</v>
      </c>
      <c r="G5443" s="959" t="s">
        <v>857</v>
      </c>
      <c r="H5443" s="959" t="s">
        <v>227</v>
      </c>
      <c r="I5443" s="668" t="s">
        <v>29</v>
      </c>
      <c r="J5443" s="1"/>
    </row>
    <row r="5444" spans="1:10" ht="15.75" hidden="1" customHeight="1">
      <c r="A5444" s="992" t="s">
        <v>16</v>
      </c>
      <c r="B5444" s="2276" t="s">
        <v>131</v>
      </c>
      <c r="C5444" s="2080"/>
      <c r="D5444" s="2080"/>
      <c r="E5444" s="2080"/>
      <c r="F5444" s="2080"/>
      <c r="G5444" s="2080"/>
      <c r="H5444" s="2080"/>
      <c r="I5444" s="2081"/>
      <c r="J5444" s="1"/>
    </row>
    <row r="5445" spans="1:10" ht="15.75" hidden="1" customHeight="1">
      <c r="A5445" s="993" t="s">
        <v>18</v>
      </c>
      <c r="B5445" s="2276" t="s">
        <v>1377</v>
      </c>
      <c r="C5445" s="2080"/>
      <c r="D5445" s="2080"/>
      <c r="E5445" s="2080"/>
      <c r="F5445" s="2080"/>
      <c r="G5445" s="2080"/>
      <c r="H5445" s="2080"/>
      <c r="I5445" s="2081"/>
      <c r="J5445" s="1"/>
    </row>
    <row r="5446" spans="1:10" ht="15.75" hidden="1" customHeight="1">
      <c r="A5446" s="993" t="s">
        <v>1638</v>
      </c>
      <c r="B5446" s="2276">
        <v>1</v>
      </c>
      <c r="C5446" s="2080"/>
      <c r="D5446" s="2080"/>
      <c r="E5446" s="2080"/>
      <c r="F5446" s="2080"/>
      <c r="G5446" s="2080"/>
      <c r="H5446" s="2080"/>
      <c r="I5446" s="2081"/>
      <c r="J5446" s="1"/>
    </row>
    <row r="5447" spans="1:10" ht="15.75" hidden="1" customHeight="1">
      <c r="A5447" s="2274" t="s">
        <v>1641</v>
      </c>
      <c r="B5447" s="2080"/>
      <c r="C5447" s="2080"/>
      <c r="D5447" s="2080"/>
      <c r="E5447" s="2081"/>
      <c r="F5447" s="2275" t="s">
        <v>1642</v>
      </c>
      <c r="G5447" s="2080"/>
      <c r="H5447" s="2080"/>
      <c r="I5447" s="2081"/>
      <c r="J5447" s="1"/>
    </row>
    <row r="5448" spans="1:10" ht="15.75" hidden="1" customHeight="1">
      <c r="A5448" s="2299" t="s">
        <v>1643</v>
      </c>
      <c r="B5448" s="2282" t="s">
        <v>1644</v>
      </c>
      <c r="C5448" s="2266" t="s">
        <v>1645</v>
      </c>
      <c r="D5448" s="2266" t="s">
        <v>1646</v>
      </c>
      <c r="E5448" s="2266" t="s">
        <v>2513</v>
      </c>
      <c r="F5448" s="2266" t="s">
        <v>1649</v>
      </c>
      <c r="G5448" s="2266" t="s">
        <v>1665</v>
      </c>
      <c r="H5448" s="2265" t="s">
        <v>1666</v>
      </c>
      <c r="I5448" s="2266" t="s">
        <v>1667</v>
      </c>
      <c r="J5448" s="1"/>
    </row>
    <row r="5449" spans="1:10" ht="15.75" hidden="1" customHeight="1">
      <c r="A5449" s="2300"/>
      <c r="B5449" s="2083"/>
      <c r="C5449" s="2083"/>
      <c r="D5449" s="2083"/>
      <c r="E5449" s="2083"/>
      <c r="F5449" s="2083"/>
      <c r="G5449" s="2083"/>
      <c r="H5449" s="2083"/>
      <c r="I5449" s="2083"/>
      <c r="J5449" s="1"/>
    </row>
    <row r="5450" spans="1:10" ht="15.75" hidden="1" customHeight="1">
      <c r="A5450" s="1011" t="s">
        <v>2382</v>
      </c>
      <c r="B5450" s="1010" t="s">
        <v>1907</v>
      </c>
      <c r="C5450" s="994" t="s">
        <v>3283</v>
      </c>
      <c r="D5450" s="994" t="s">
        <v>1688</v>
      </c>
      <c r="E5450" s="994" t="s">
        <v>1705</v>
      </c>
      <c r="F5450" s="1012" t="s">
        <v>984</v>
      </c>
      <c r="G5450" s="996" t="s">
        <v>48</v>
      </c>
      <c r="H5450" s="1010" t="s">
        <v>3315</v>
      </c>
      <c r="I5450" s="994" t="s">
        <v>29</v>
      </c>
      <c r="J5450" s="1"/>
    </row>
    <row r="5451" spans="1:10" ht="15.75" hidden="1" customHeight="1">
      <c r="A5451" s="1011" t="s">
        <v>4475</v>
      </c>
      <c r="B5451" s="1010" t="s">
        <v>4265</v>
      </c>
      <c r="C5451" s="997" t="s">
        <v>3283</v>
      </c>
      <c r="D5451" s="997" t="s">
        <v>1688</v>
      </c>
      <c r="E5451" s="998" t="s">
        <v>1705</v>
      </c>
      <c r="F5451" s="1012" t="s">
        <v>996</v>
      </c>
      <c r="G5451" s="1012" t="s">
        <v>48</v>
      </c>
      <c r="H5451" s="1010" t="s">
        <v>4911</v>
      </c>
      <c r="I5451" s="997" t="s">
        <v>29</v>
      </c>
      <c r="J5451" s="1"/>
    </row>
    <row r="5452" spans="1:10" ht="15.75" hidden="1" customHeight="1">
      <c r="A5452" s="996" t="s">
        <v>1711</v>
      </c>
      <c r="B5452" s="999" t="s">
        <v>2256</v>
      </c>
      <c r="C5452" s="997" t="s">
        <v>3317</v>
      </c>
      <c r="D5452" s="994" t="s">
        <v>1688</v>
      </c>
      <c r="E5452" s="998" t="s">
        <v>1705</v>
      </c>
      <c r="F5452" s="1010" t="s">
        <v>10290</v>
      </c>
      <c r="G5452" s="996" t="s">
        <v>48</v>
      </c>
      <c r="H5452" s="1012" t="s">
        <v>1714</v>
      </c>
      <c r="I5452" s="994" t="s">
        <v>40</v>
      </c>
      <c r="J5452" s="1"/>
    </row>
    <row r="5453" spans="1:10" ht="15.75" hidden="1" customHeight="1">
      <c r="A5453" s="1000" t="s">
        <v>4912</v>
      </c>
      <c r="B5453" s="1001" t="s">
        <v>4913</v>
      </c>
      <c r="C5453" s="994">
        <v>223</v>
      </c>
      <c r="D5453" s="998" t="s">
        <v>1688</v>
      </c>
      <c r="E5453" s="998" t="s">
        <v>1689</v>
      </c>
      <c r="F5453" s="999" t="s">
        <v>574</v>
      </c>
      <c r="G5453" s="1000" t="s">
        <v>104</v>
      </c>
      <c r="H5453" s="1010" t="s">
        <v>564</v>
      </c>
      <c r="I5453" s="998" t="s">
        <v>29</v>
      </c>
      <c r="J5453" s="1"/>
    </row>
    <row r="5454" spans="1:10" ht="15.75" hidden="1" customHeight="1">
      <c r="A5454" s="1000" t="s">
        <v>4914</v>
      </c>
      <c r="B5454" s="1001" t="s">
        <v>4915</v>
      </c>
      <c r="C5454" s="998" t="s">
        <v>3283</v>
      </c>
      <c r="D5454" s="998" t="s">
        <v>1688</v>
      </c>
      <c r="E5454" s="998" t="s">
        <v>1689</v>
      </c>
      <c r="F5454" s="1001" t="s">
        <v>566</v>
      </c>
      <c r="G5454" s="1000" t="s">
        <v>177</v>
      </c>
      <c r="H5454" s="1010" t="s">
        <v>564</v>
      </c>
      <c r="I5454" s="998" t="s">
        <v>29</v>
      </c>
      <c r="J5454" s="1"/>
    </row>
    <row r="5455" spans="1:10" ht="15.75" hidden="1" customHeight="1">
      <c r="A5455" s="1000" t="s">
        <v>4916</v>
      </c>
      <c r="B5455" s="1001" t="s">
        <v>2399</v>
      </c>
      <c r="C5455" s="998" t="s">
        <v>3283</v>
      </c>
      <c r="D5455" s="998" t="s">
        <v>1688</v>
      </c>
      <c r="E5455" s="998" t="s">
        <v>1689</v>
      </c>
      <c r="F5455" s="1001" t="s">
        <v>568</v>
      </c>
      <c r="G5455" s="1000" t="s">
        <v>80</v>
      </c>
      <c r="H5455" s="999" t="s">
        <v>494</v>
      </c>
      <c r="I5455" s="998" t="s">
        <v>37</v>
      </c>
      <c r="J5455" s="1"/>
    </row>
    <row r="5456" spans="1:10" ht="15.75" hidden="1" customHeight="1">
      <c r="A5456" s="1000" t="s">
        <v>4917</v>
      </c>
      <c r="B5456" s="1001" t="s">
        <v>4918</v>
      </c>
      <c r="C5456" s="998">
        <v>122</v>
      </c>
      <c r="D5456" s="998" t="s">
        <v>1688</v>
      </c>
      <c r="E5456" s="998" t="s">
        <v>1689</v>
      </c>
      <c r="F5456" s="1000" t="s">
        <v>575</v>
      </c>
      <c r="G5456" s="1000" t="s">
        <v>104</v>
      </c>
      <c r="H5456" s="1010" t="s">
        <v>564</v>
      </c>
      <c r="I5456" s="998" t="s">
        <v>29</v>
      </c>
      <c r="J5456" s="1"/>
    </row>
    <row r="5457" spans="1:10" ht="15.75" hidden="1" customHeight="1">
      <c r="A5457" s="1000" t="s">
        <v>4919</v>
      </c>
      <c r="B5457" s="1001" t="s">
        <v>4920</v>
      </c>
      <c r="C5457" s="998" t="s">
        <v>3409</v>
      </c>
      <c r="D5457" s="998" t="s">
        <v>1688</v>
      </c>
      <c r="E5457" s="998" t="s">
        <v>1689</v>
      </c>
      <c r="F5457" s="1001" t="s">
        <v>572</v>
      </c>
      <c r="G5457" s="1000" t="s">
        <v>1032</v>
      </c>
      <c r="H5457" s="999" t="s">
        <v>573</v>
      </c>
      <c r="I5457" s="998" t="s">
        <v>29</v>
      </c>
      <c r="J5457" s="1"/>
    </row>
    <row r="5458" spans="1:10" ht="15.75" hidden="1" customHeight="1">
      <c r="A5458" s="1000" t="s">
        <v>4921</v>
      </c>
      <c r="B5458" s="1001" t="s">
        <v>130</v>
      </c>
      <c r="C5458" s="998" t="s">
        <v>3283</v>
      </c>
      <c r="D5458" s="998" t="s">
        <v>1688</v>
      </c>
      <c r="E5458" s="998" t="s">
        <v>1689</v>
      </c>
      <c r="F5458" s="1001" t="s">
        <v>129</v>
      </c>
      <c r="G5458" s="1000" t="s">
        <v>177</v>
      </c>
      <c r="H5458" s="1001" t="s">
        <v>130</v>
      </c>
      <c r="I5458" s="998" t="s">
        <v>29</v>
      </c>
      <c r="J5458" s="1"/>
    </row>
    <row r="5459" spans="1:10" ht="15.75" hidden="1" customHeight="1">
      <c r="A5459" s="1002" t="s">
        <v>3310</v>
      </c>
      <c r="B5459" s="1010" t="s">
        <v>3486</v>
      </c>
      <c r="C5459" s="997" t="s">
        <v>3283</v>
      </c>
      <c r="D5459" s="997" t="s">
        <v>1688</v>
      </c>
      <c r="E5459" s="997" t="s">
        <v>1705</v>
      </c>
      <c r="F5459" s="1012" t="s">
        <v>1260</v>
      </c>
      <c r="G5459" s="1012" t="s">
        <v>104</v>
      </c>
      <c r="H5459" s="1010" t="s">
        <v>4923</v>
      </c>
      <c r="I5459" s="997" t="s">
        <v>29</v>
      </c>
      <c r="J5459" s="1"/>
    </row>
    <row r="5460" spans="1:10" ht="15.75" hidden="1" customHeight="1">
      <c r="A5460" s="1007"/>
      <c r="B5460" s="1003"/>
      <c r="C5460" s="1004"/>
      <c r="D5460" s="1004"/>
      <c r="E5460" s="1004"/>
      <c r="F5460" s="1003"/>
      <c r="G5460" s="1004"/>
      <c r="H5460" s="1004"/>
      <c r="I5460" s="1004"/>
      <c r="J5460" s="1"/>
    </row>
    <row r="5461" spans="1:10" ht="15.75" hidden="1" customHeight="1">
      <c r="A5461" s="992" t="s">
        <v>1638</v>
      </c>
      <c r="B5461" s="2276">
        <v>2</v>
      </c>
      <c r="C5461" s="2080"/>
      <c r="D5461" s="2080"/>
      <c r="E5461" s="2080"/>
      <c r="F5461" s="2080"/>
      <c r="G5461" s="2080"/>
      <c r="H5461" s="2080"/>
      <c r="I5461" s="2081"/>
      <c r="J5461" s="1"/>
    </row>
    <row r="5462" spans="1:10" ht="15.75" hidden="1" customHeight="1">
      <c r="A5462" s="2274" t="s">
        <v>1641</v>
      </c>
      <c r="B5462" s="2080"/>
      <c r="C5462" s="2080"/>
      <c r="D5462" s="2080"/>
      <c r="E5462" s="2081"/>
      <c r="F5462" s="2275" t="s">
        <v>1642</v>
      </c>
      <c r="G5462" s="2080"/>
      <c r="H5462" s="2080"/>
      <c r="I5462" s="2081"/>
      <c r="J5462" s="1"/>
    </row>
    <row r="5463" spans="1:10" ht="15.75" hidden="1" customHeight="1">
      <c r="A5463" s="2299" t="s">
        <v>1643</v>
      </c>
      <c r="B5463" s="2282" t="s">
        <v>1644</v>
      </c>
      <c r="C5463" s="2266" t="s">
        <v>1645</v>
      </c>
      <c r="D5463" s="2266" t="s">
        <v>1646</v>
      </c>
      <c r="E5463" s="2266" t="s">
        <v>2513</v>
      </c>
      <c r="F5463" s="2266" t="s">
        <v>1649</v>
      </c>
      <c r="G5463" s="2266" t="s">
        <v>1665</v>
      </c>
      <c r="H5463" s="2265" t="s">
        <v>1666</v>
      </c>
      <c r="I5463" s="2266" t="s">
        <v>1667</v>
      </c>
      <c r="J5463" s="1"/>
    </row>
    <row r="5464" spans="1:10" ht="15.75" hidden="1" customHeight="1">
      <c r="A5464" s="2300"/>
      <c r="B5464" s="2083"/>
      <c r="C5464" s="2083"/>
      <c r="D5464" s="2083"/>
      <c r="E5464" s="2083"/>
      <c r="F5464" s="2083"/>
      <c r="G5464" s="2083"/>
      <c r="H5464" s="2083"/>
      <c r="I5464" s="2083"/>
      <c r="J5464" s="1"/>
    </row>
    <row r="5465" spans="1:10" ht="15.75" hidden="1" customHeight="1">
      <c r="A5465" s="1013" t="s">
        <v>1739</v>
      </c>
      <c r="B5465" s="1010" t="s">
        <v>1740</v>
      </c>
      <c r="C5465" s="997">
        <v>122</v>
      </c>
      <c r="D5465" s="997" t="s">
        <v>1688</v>
      </c>
      <c r="E5465" s="994" t="s">
        <v>1705</v>
      </c>
      <c r="F5465" s="1010" t="s">
        <v>4926</v>
      </c>
      <c r="G5465" s="1012" t="s">
        <v>48</v>
      </c>
      <c r="H5465" s="1010" t="s">
        <v>1206</v>
      </c>
      <c r="I5465" s="997" t="s">
        <v>29</v>
      </c>
      <c r="J5465" s="1"/>
    </row>
    <row r="5466" spans="1:10" ht="15.75" hidden="1" customHeight="1">
      <c r="A5466" s="1013" t="s">
        <v>4927</v>
      </c>
      <c r="B5466" s="1010" t="s">
        <v>4929</v>
      </c>
      <c r="C5466" s="997" t="s">
        <v>3283</v>
      </c>
      <c r="D5466" s="997" t="s">
        <v>1688</v>
      </c>
      <c r="E5466" s="998" t="s">
        <v>1689</v>
      </c>
      <c r="F5466" s="1010" t="s">
        <v>619</v>
      </c>
      <c r="G5466" s="996" t="s">
        <v>104</v>
      </c>
      <c r="H5466" s="999" t="s">
        <v>583</v>
      </c>
      <c r="I5466" s="997" t="s">
        <v>29</v>
      </c>
      <c r="J5466" s="1"/>
    </row>
    <row r="5467" spans="1:10" ht="15.75" hidden="1" customHeight="1">
      <c r="A5467" s="1013" t="s">
        <v>1941</v>
      </c>
      <c r="B5467" s="1010" t="s">
        <v>1943</v>
      </c>
      <c r="C5467" s="997" t="s">
        <v>3283</v>
      </c>
      <c r="D5467" s="997" t="s">
        <v>1688</v>
      </c>
      <c r="E5467" s="998" t="s">
        <v>1705</v>
      </c>
      <c r="F5467" s="1010" t="s">
        <v>5352</v>
      </c>
      <c r="G5467" s="1012" t="s">
        <v>48</v>
      </c>
      <c r="H5467" s="1010" t="s">
        <v>1206</v>
      </c>
      <c r="I5467" s="997" t="s">
        <v>29</v>
      </c>
      <c r="J5467" s="1"/>
    </row>
    <row r="5468" spans="1:10" ht="15.75" hidden="1" customHeight="1">
      <c r="A5468" s="1013" t="s">
        <v>4934</v>
      </c>
      <c r="B5468" s="1010" t="s">
        <v>4935</v>
      </c>
      <c r="C5468" s="997" t="s">
        <v>3283</v>
      </c>
      <c r="D5468" s="994" t="s">
        <v>1688</v>
      </c>
      <c r="E5468" s="998" t="s">
        <v>1705</v>
      </c>
      <c r="F5468" s="1010" t="s">
        <v>461</v>
      </c>
      <c r="G5468" s="996" t="s">
        <v>177</v>
      </c>
      <c r="H5468" s="1012" t="s">
        <v>4936</v>
      </c>
      <c r="I5468" s="994" t="s">
        <v>37</v>
      </c>
      <c r="J5468" s="1"/>
    </row>
    <row r="5469" spans="1:10" ht="15.75" hidden="1" customHeight="1">
      <c r="A5469" s="1013" t="s">
        <v>4938</v>
      </c>
      <c r="B5469" s="1010" t="s">
        <v>4939</v>
      </c>
      <c r="C5469" s="994" t="s">
        <v>3283</v>
      </c>
      <c r="D5469" s="998" t="s">
        <v>1688</v>
      </c>
      <c r="E5469" s="998" t="s">
        <v>1689</v>
      </c>
      <c r="F5469" s="1010" t="s">
        <v>4930</v>
      </c>
      <c r="G5469" s="1000" t="s">
        <v>104</v>
      </c>
      <c r="H5469" s="999" t="s">
        <v>564</v>
      </c>
      <c r="I5469" s="998" t="s">
        <v>29</v>
      </c>
      <c r="J5469" s="1"/>
    </row>
    <row r="5470" spans="1:10" ht="15.75" hidden="1" customHeight="1">
      <c r="A5470" s="1013" t="s">
        <v>4940</v>
      </c>
      <c r="B5470" s="1010" t="s">
        <v>4485</v>
      </c>
      <c r="C5470" s="998" t="s">
        <v>3283</v>
      </c>
      <c r="D5470" s="998" t="s">
        <v>1688</v>
      </c>
      <c r="E5470" s="998" t="s">
        <v>1689</v>
      </c>
      <c r="F5470" s="1010" t="s">
        <v>9991</v>
      </c>
      <c r="G5470" s="1000" t="s">
        <v>104</v>
      </c>
      <c r="H5470" s="1010" t="s">
        <v>10325</v>
      </c>
      <c r="I5470" s="998" t="s">
        <v>29</v>
      </c>
      <c r="J5470" s="1"/>
    </row>
    <row r="5471" spans="1:10" ht="15.75" hidden="1" customHeight="1">
      <c r="A5471" s="1013" t="s">
        <v>4942</v>
      </c>
      <c r="B5471" s="1010" t="s">
        <v>1131</v>
      </c>
      <c r="C5471" s="998" t="s">
        <v>3283</v>
      </c>
      <c r="D5471" s="998" t="s">
        <v>1688</v>
      </c>
      <c r="E5471" s="998" t="s">
        <v>1689</v>
      </c>
      <c r="F5471" s="1010" t="s">
        <v>4943</v>
      </c>
      <c r="G5471" s="1000" t="s">
        <v>1032</v>
      </c>
      <c r="H5471" s="999" t="s">
        <v>573</v>
      </c>
      <c r="I5471" s="998" t="s">
        <v>29</v>
      </c>
      <c r="J5471" s="1"/>
    </row>
    <row r="5472" spans="1:10" ht="15.75" hidden="1" customHeight="1">
      <c r="A5472" s="1013" t="s">
        <v>4945</v>
      </c>
      <c r="B5472" s="1010" t="s">
        <v>4946</v>
      </c>
      <c r="C5472" s="998">
        <v>122</v>
      </c>
      <c r="D5472" s="998" t="s">
        <v>1688</v>
      </c>
      <c r="E5472" s="998" t="s">
        <v>1689</v>
      </c>
      <c r="F5472" s="1010" t="s">
        <v>4947</v>
      </c>
      <c r="G5472" s="1000" t="s">
        <v>314</v>
      </c>
      <c r="H5472" s="1001" t="s">
        <v>583</v>
      </c>
      <c r="I5472" s="998" t="s">
        <v>40</v>
      </c>
      <c r="J5472" s="1"/>
    </row>
    <row r="5473" spans="1:10" ht="15.75" hidden="1" customHeight="1">
      <c r="A5473" s="1013" t="s">
        <v>3209</v>
      </c>
      <c r="B5473" s="1010" t="s">
        <v>3336</v>
      </c>
      <c r="C5473" s="998" t="s">
        <v>3283</v>
      </c>
      <c r="D5473" s="998" t="s">
        <v>1688</v>
      </c>
      <c r="E5473" s="998" t="s">
        <v>1705</v>
      </c>
      <c r="F5473" s="1010" t="s">
        <v>1260</v>
      </c>
      <c r="G5473" s="1000" t="s">
        <v>48</v>
      </c>
      <c r="H5473" s="1001" t="s">
        <v>1206</v>
      </c>
      <c r="I5473" s="998" t="s">
        <v>29</v>
      </c>
      <c r="J5473" s="1"/>
    </row>
    <row r="5474" spans="1:10" ht="15.75" hidden="1" customHeight="1">
      <c r="A5474" s="1013" t="s">
        <v>4678</v>
      </c>
      <c r="B5474" s="1010" t="s">
        <v>4285</v>
      </c>
      <c r="C5474" s="998" t="s">
        <v>3283</v>
      </c>
      <c r="D5474" s="998" t="s">
        <v>1688</v>
      </c>
      <c r="E5474" s="998" t="s">
        <v>1705</v>
      </c>
      <c r="F5474" s="1010" t="s">
        <v>997</v>
      </c>
      <c r="G5474" s="1012" t="s">
        <v>48</v>
      </c>
      <c r="H5474" s="1010" t="s">
        <v>1206</v>
      </c>
      <c r="I5474" s="998" t="s">
        <v>29</v>
      </c>
      <c r="J5474" s="1"/>
    </row>
    <row r="5475" spans="1:10" ht="15.75" hidden="1" customHeight="1">
      <c r="A5475" s="1013" t="s">
        <v>3092</v>
      </c>
      <c r="B5475" s="1010" t="s">
        <v>1824</v>
      </c>
      <c r="C5475" s="998" t="s">
        <v>3339</v>
      </c>
      <c r="D5475" s="998" t="s">
        <v>1688</v>
      </c>
      <c r="E5475" s="998" t="s">
        <v>1689</v>
      </c>
      <c r="F5475" s="1010" t="s">
        <v>10330</v>
      </c>
      <c r="G5475" s="1012" t="s">
        <v>104</v>
      </c>
      <c r="H5475" s="1010" t="s">
        <v>564</v>
      </c>
      <c r="I5475" s="998" t="s">
        <v>29</v>
      </c>
      <c r="J5475" s="1"/>
    </row>
    <row r="5476" spans="1:10" ht="15.75" hidden="1" customHeight="1">
      <c r="A5476" s="999" t="s">
        <v>1741</v>
      </c>
      <c r="B5476" s="999" t="s">
        <v>1947</v>
      </c>
      <c r="C5476" s="998" t="s">
        <v>3317</v>
      </c>
      <c r="D5476" s="998" t="s">
        <v>1688</v>
      </c>
      <c r="E5476" s="998" t="s">
        <v>2999</v>
      </c>
      <c r="F5476" s="1010" t="s">
        <v>10290</v>
      </c>
      <c r="G5476" s="996" t="s">
        <v>48</v>
      </c>
      <c r="H5476" s="999" t="s">
        <v>1714</v>
      </c>
      <c r="I5476" s="998" t="s">
        <v>29</v>
      </c>
      <c r="J5476" s="1"/>
    </row>
    <row r="5477" spans="1:10" ht="15.75" hidden="1" customHeight="1">
      <c r="A5477" s="1006" t="s">
        <v>1730</v>
      </c>
      <c r="B5477" s="1006" t="s">
        <v>10333</v>
      </c>
      <c r="C5477" s="1005" t="s">
        <v>3317</v>
      </c>
      <c r="D5477" s="1005" t="s">
        <v>1688</v>
      </c>
      <c r="E5477" s="1005" t="s">
        <v>1689</v>
      </c>
      <c r="F5477" s="1013" t="s">
        <v>4947</v>
      </c>
      <c r="G5477" s="1002" t="s">
        <v>314</v>
      </c>
      <c r="H5477" s="1006" t="s">
        <v>583</v>
      </c>
      <c r="I5477" s="997" t="s">
        <v>40</v>
      </c>
      <c r="J5477" s="1"/>
    </row>
    <row r="5478" spans="1:10" ht="15.75" hidden="1" customHeight="1">
      <c r="A5478" s="1007"/>
      <c r="B5478" s="1003"/>
      <c r="C5478" s="1004"/>
      <c r="D5478" s="1004"/>
      <c r="E5478" s="1004"/>
      <c r="F5478" s="1004"/>
      <c r="G5478" s="1004"/>
      <c r="H5478" s="1004"/>
      <c r="I5478" s="1004"/>
      <c r="J5478" s="1"/>
    </row>
    <row r="5479" spans="1:10" ht="15.75" hidden="1" customHeight="1">
      <c r="A5479" s="992" t="s">
        <v>1638</v>
      </c>
      <c r="B5479" s="2276">
        <v>3</v>
      </c>
      <c r="C5479" s="2080"/>
      <c r="D5479" s="2080"/>
      <c r="E5479" s="2080"/>
      <c r="F5479" s="2080"/>
      <c r="G5479" s="2080"/>
      <c r="H5479" s="2080"/>
      <c r="I5479" s="2081"/>
      <c r="J5479" s="1"/>
    </row>
    <row r="5480" spans="1:10" ht="15.75" hidden="1" customHeight="1">
      <c r="A5480" s="2274" t="s">
        <v>1641</v>
      </c>
      <c r="B5480" s="2080"/>
      <c r="C5480" s="2080"/>
      <c r="D5480" s="2080"/>
      <c r="E5480" s="2081"/>
      <c r="F5480" s="2275" t="s">
        <v>1642</v>
      </c>
      <c r="G5480" s="2080"/>
      <c r="H5480" s="2080"/>
      <c r="I5480" s="2081"/>
      <c r="J5480" s="1"/>
    </row>
    <row r="5481" spans="1:10" ht="15.75" hidden="1" customHeight="1">
      <c r="A5481" s="2299" t="s">
        <v>1643</v>
      </c>
      <c r="B5481" s="2282" t="s">
        <v>1644</v>
      </c>
      <c r="C5481" s="2266" t="s">
        <v>1645</v>
      </c>
      <c r="D5481" s="2266" t="s">
        <v>1646</v>
      </c>
      <c r="E5481" s="2266" t="s">
        <v>2513</v>
      </c>
      <c r="F5481" s="2266" t="s">
        <v>1649</v>
      </c>
      <c r="G5481" s="2266" t="s">
        <v>1665</v>
      </c>
      <c r="H5481" s="2265" t="s">
        <v>1666</v>
      </c>
      <c r="I5481" s="2266" t="s">
        <v>1667</v>
      </c>
      <c r="J5481" s="1"/>
    </row>
    <row r="5482" spans="1:10" ht="15.75" hidden="1" customHeight="1">
      <c r="A5482" s="2300"/>
      <c r="B5482" s="2083"/>
      <c r="C5482" s="2083"/>
      <c r="D5482" s="2083"/>
      <c r="E5482" s="2083"/>
      <c r="F5482" s="2083"/>
      <c r="G5482" s="2083"/>
      <c r="H5482" s="2083"/>
      <c r="I5482" s="2083"/>
      <c r="J5482" s="1"/>
    </row>
    <row r="5483" spans="1:10" ht="15.75" hidden="1" customHeight="1">
      <c r="A5483" s="996" t="s">
        <v>1760</v>
      </c>
      <c r="B5483" s="999" t="s">
        <v>4952</v>
      </c>
      <c r="C5483" s="994" t="s">
        <v>3358</v>
      </c>
      <c r="D5483" s="994" t="s">
        <v>1688</v>
      </c>
      <c r="E5483" s="994" t="s">
        <v>1705</v>
      </c>
      <c r="F5483" s="996" t="s">
        <v>4953</v>
      </c>
      <c r="G5483" s="1012" t="s">
        <v>104</v>
      </c>
      <c r="H5483" s="1010" t="s">
        <v>6</v>
      </c>
      <c r="I5483" s="994" t="s">
        <v>29</v>
      </c>
      <c r="J5483" s="1"/>
    </row>
    <row r="5484" spans="1:10" ht="15.75" hidden="1" customHeight="1">
      <c r="A5484" s="1000" t="s">
        <v>1758</v>
      </c>
      <c r="B5484" s="1001" t="s">
        <v>88</v>
      </c>
      <c r="C5484" s="998" t="s">
        <v>3358</v>
      </c>
      <c r="D5484" s="998" t="s">
        <v>1688</v>
      </c>
      <c r="E5484" s="998" t="s">
        <v>1705</v>
      </c>
      <c r="F5484" s="1000" t="s">
        <v>10336</v>
      </c>
      <c r="G5484" s="1011" t="s">
        <v>104</v>
      </c>
      <c r="H5484" s="999" t="s">
        <v>88</v>
      </c>
      <c r="I5484" s="998" t="s">
        <v>29</v>
      </c>
      <c r="J5484" s="1"/>
    </row>
    <row r="5485" spans="1:10" ht="15.75" hidden="1" customHeight="1">
      <c r="A5485" s="1001" t="s">
        <v>4957</v>
      </c>
      <c r="B5485" s="1001" t="s">
        <v>4958</v>
      </c>
      <c r="C5485" s="998" t="s">
        <v>3283</v>
      </c>
      <c r="D5485" s="998" t="s">
        <v>1688</v>
      </c>
      <c r="E5485" s="998" t="s">
        <v>1689</v>
      </c>
      <c r="F5485" s="1000" t="s">
        <v>656</v>
      </c>
      <c r="G5485" s="1007" t="s">
        <v>80</v>
      </c>
      <c r="H5485" s="1008" t="s">
        <v>4959</v>
      </c>
      <c r="I5485" s="998" t="s">
        <v>37</v>
      </c>
      <c r="J5485" s="1"/>
    </row>
    <row r="5486" spans="1:10" ht="15.75" hidden="1" customHeight="1">
      <c r="A5486" s="1006" t="s">
        <v>4309</v>
      </c>
      <c r="B5486" s="1010" t="s">
        <v>3627</v>
      </c>
      <c r="C5486" s="997" t="s">
        <v>3283</v>
      </c>
      <c r="D5486" s="997" t="s">
        <v>1688</v>
      </c>
      <c r="E5486" s="998" t="s">
        <v>1705</v>
      </c>
      <c r="F5486" s="1012" t="s">
        <v>984</v>
      </c>
      <c r="G5486" s="1000" t="s">
        <v>48</v>
      </c>
      <c r="H5486" s="1010" t="s">
        <v>3315</v>
      </c>
      <c r="I5486" s="997" t="s">
        <v>29</v>
      </c>
      <c r="J5486" s="1"/>
    </row>
    <row r="5487" spans="1:10" ht="15.75" hidden="1" customHeight="1">
      <c r="A5487" s="1013" t="s">
        <v>4604</v>
      </c>
      <c r="B5487" s="1010" t="s">
        <v>4960</v>
      </c>
      <c r="C5487" s="997" t="s">
        <v>3283</v>
      </c>
      <c r="D5487" s="997" t="s">
        <v>1688</v>
      </c>
      <c r="E5487" s="998" t="s">
        <v>1705</v>
      </c>
      <c r="F5487" s="1012" t="s">
        <v>999</v>
      </c>
      <c r="G5487" s="1012" t="s">
        <v>48</v>
      </c>
      <c r="H5487" s="1010" t="s">
        <v>4911</v>
      </c>
      <c r="I5487" s="997" t="s">
        <v>29</v>
      </c>
      <c r="J5487" s="1"/>
    </row>
    <row r="5488" spans="1:10" ht="15.75" hidden="1" customHeight="1">
      <c r="A5488" s="999" t="s">
        <v>4962</v>
      </c>
      <c r="B5488" s="999" t="s">
        <v>4963</v>
      </c>
      <c r="C5488" s="994">
        <v>223</v>
      </c>
      <c r="D5488" s="994" t="s">
        <v>1688</v>
      </c>
      <c r="E5488" s="998" t="s">
        <v>1689</v>
      </c>
      <c r="F5488" s="996" t="s">
        <v>582</v>
      </c>
      <c r="G5488" s="996" t="s">
        <v>80</v>
      </c>
      <c r="H5488" s="1010" t="s">
        <v>583</v>
      </c>
      <c r="I5488" s="994" t="s">
        <v>29</v>
      </c>
      <c r="J5488" s="1"/>
    </row>
    <row r="5489" spans="1:10" ht="15.75" hidden="1" customHeight="1">
      <c r="A5489" s="1001" t="s">
        <v>4964</v>
      </c>
      <c r="B5489" s="1001" t="s">
        <v>4965</v>
      </c>
      <c r="C5489" s="998">
        <v>122</v>
      </c>
      <c r="D5489" s="998" t="s">
        <v>1688</v>
      </c>
      <c r="E5489" s="998" t="s">
        <v>1689</v>
      </c>
      <c r="F5489" s="1000" t="s">
        <v>600</v>
      </c>
      <c r="G5489" s="1000" t="s">
        <v>314</v>
      </c>
      <c r="H5489" s="999" t="s">
        <v>601</v>
      </c>
      <c r="I5489" s="998" t="s">
        <v>40</v>
      </c>
      <c r="J5489" s="1"/>
    </row>
    <row r="5490" spans="1:10" ht="15.75" hidden="1" customHeight="1">
      <c r="A5490" s="1001" t="s">
        <v>4966</v>
      </c>
      <c r="B5490" s="1001" t="s">
        <v>4967</v>
      </c>
      <c r="C5490" s="998">
        <v>223</v>
      </c>
      <c r="D5490" s="998" t="s">
        <v>1688</v>
      </c>
      <c r="E5490" s="998" t="s">
        <v>1689</v>
      </c>
      <c r="F5490" s="1000" t="s">
        <v>4968</v>
      </c>
      <c r="G5490" s="1000" t="s">
        <v>303</v>
      </c>
      <c r="H5490" s="1001" t="s">
        <v>298</v>
      </c>
      <c r="I5490" s="998" t="s">
        <v>37</v>
      </c>
      <c r="J5490" s="1"/>
    </row>
    <row r="5491" spans="1:10" ht="15.75" hidden="1" customHeight="1">
      <c r="A5491" s="1001" t="s">
        <v>4969</v>
      </c>
      <c r="B5491" s="1001" t="s">
        <v>4970</v>
      </c>
      <c r="C5491" s="998">
        <v>223</v>
      </c>
      <c r="D5491" s="998" t="s">
        <v>1688</v>
      </c>
      <c r="E5491" s="998" t="s">
        <v>1689</v>
      </c>
      <c r="F5491" s="1000" t="s">
        <v>569</v>
      </c>
      <c r="G5491" s="1000" t="s">
        <v>80</v>
      </c>
      <c r="H5491" s="1001" t="s">
        <v>564</v>
      </c>
      <c r="I5491" s="998" t="s">
        <v>40</v>
      </c>
      <c r="J5491" s="1"/>
    </row>
    <row r="5492" spans="1:10" ht="15.75" hidden="1" customHeight="1">
      <c r="A5492" s="1001" t="s">
        <v>4971</v>
      </c>
      <c r="B5492" s="1001" t="s">
        <v>4972</v>
      </c>
      <c r="C5492" s="998" t="s">
        <v>3283</v>
      </c>
      <c r="D5492" s="998" t="s">
        <v>1688</v>
      </c>
      <c r="E5492" s="998" t="s">
        <v>1689</v>
      </c>
      <c r="F5492" s="1000" t="s">
        <v>603</v>
      </c>
      <c r="G5492" s="1000" t="s">
        <v>80</v>
      </c>
      <c r="H5492" s="1001" t="s">
        <v>583</v>
      </c>
      <c r="I5492" s="998" t="s">
        <v>29</v>
      </c>
      <c r="J5492" s="1"/>
    </row>
    <row r="5493" spans="1:10" ht="15.75" hidden="1" customHeight="1">
      <c r="A5493" s="1006" t="s">
        <v>4973</v>
      </c>
      <c r="B5493" s="1010" t="s">
        <v>4974</v>
      </c>
      <c r="C5493" s="997">
        <v>122</v>
      </c>
      <c r="D5493" s="997" t="s">
        <v>1688</v>
      </c>
      <c r="E5493" s="997" t="s">
        <v>1689</v>
      </c>
      <c r="F5493" s="1012" t="s">
        <v>570</v>
      </c>
      <c r="G5493" s="1012" t="s">
        <v>1032</v>
      </c>
      <c r="H5493" s="1010" t="s">
        <v>587</v>
      </c>
      <c r="I5493" s="997" t="s">
        <v>29</v>
      </c>
      <c r="J5493" s="1"/>
    </row>
    <row r="5494" spans="1:10" ht="15.75" hidden="1" customHeight="1">
      <c r="A5494" s="1007"/>
      <c r="B5494" s="1003"/>
      <c r="C5494" s="1004"/>
      <c r="D5494" s="1004"/>
      <c r="E5494" s="1004"/>
      <c r="F5494" s="1004"/>
      <c r="G5494" s="1004"/>
      <c r="H5494" s="1004"/>
      <c r="I5494" s="1004"/>
      <c r="J5494" s="1"/>
    </row>
    <row r="5495" spans="1:10" ht="15.75" hidden="1" customHeight="1">
      <c r="A5495" s="992" t="s">
        <v>1638</v>
      </c>
      <c r="B5495" s="2276">
        <v>4</v>
      </c>
      <c r="C5495" s="2080"/>
      <c r="D5495" s="2080"/>
      <c r="E5495" s="2080"/>
      <c r="F5495" s="2080"/>
      <c r="G5495" s="2080"/>
      <c r="H5495" s="2080"/>
      <c r="I5495" s="2081"/>
      <c r="J5495" s="1"/>
    </row>
    <row r="5496" spans="1:10" ht="15.75" hidden="1" customHeight="1">
      <c r="A5496" s="2274" t="s">
        <v>1641</v>
      </c>
      <c r="B5496" s="2080"/>
      <c r="C5496" s="2080"/>
      <c r="D5496" s="2080"/>
      <c r="E5496" s="2081"/>
      <c r="F5496" s="2275" t="s">
        <v>1642</v>
      </c>
      <c r="G5496" s="2080"/>
      <c r="H5496" s="2080"/>
      <c r="I5496" s="2081"/>
      <c r="J5496" s="1"/>
    </row>
    <row r="5497" spans="1:10" ht="15.75" hidden="1" customHeight="1">
      <c r="A5497" s="2299" t="s">
        <v>1643</v>
      </c>
      <c r="B5497" s="2282" t="s">
        <v>1644</v>
      </c>
      <c r="C5497" s="2266" t="s">
        <v>1645</v>
      </c>
      <c r="D5497" s="2266" t="s">
        <v>1646</v>
      </c>
      <c r="E5497" s="2266" t="s">
        <v>2513</v>
      </c>
      <c r="F5497" s="2266" t="s">
        <v>1649</v>
      </c>
      <c r="G5497" s="2266" t="s">
        <v>1665</v>
      </c>
      <c r="H5497" s="2265" t="s">
        <v>1666</v>
      </c>
      <c r="I5497" s="2266" t="s">
        <v>1667</v>
      </c>
      <c r="J5497" s="1"/>
    </row>
    <row r="5498" spans="1:10" ht="15.75" hidden="1" customHeight="1">
      <c r="A5498" s="2300"/>
      <c r="B5498" s="2083"/>
      <c r="C5498" s="2083"/>
      <c r="D5498" s="2083"/>
      <c r="E5498" s="2083"/>
      <c r="F5498" s="2083"/>
      <c r="G5498" s="2083"/>
      <c r="H5498" s="2083"/>
      <c r="I5498" s="2083"/>
      <c r="J5498" s="1"/>
    </row>
    <row r="5499" spans="1:10" ht="15.75" hidden="1" customHeight="1">
      <c r="A5499" s="1013" t="s">
        <v>1994</v>
      </c>
      <c r="B5499" s="1013" t="s">
        <v>4975</v>
      </c>
      <c r="C5499" s="994" t="s">
        <v>3358</v>
      </c>
      <c r="D5499" s="994" t="s">
        <v>1688</v>
      </c>
      <c r="E5499" s="994" t="s">
        <v>1705</v>
      </c>
      <c r="F5499" s="1013" t="s">
        <v>4976</v>
      </c>
      <c r="G5499" s="1012" t="s">
        <v>104</v>
      </c>
      <c r="H5499" s="999" t="s">
        <v>88</v>
      </c>
      <c r="I5499" s="994" t="s">
        <v>29</v>
      </c>
      <c r="J5499" s="1"/>
    </row>
    <row r="5500" spans="1:10" ht="15.75" hidden="1" customHeight="1">
      <c r="A5500" s="1013" t="s">
        <v>4977</v>
      </c>
      <c r="B5500" s="1010" t="s">
        <v>4978</v>
      </c>
      <c r="C5500" s="998">
        <v>223</v>
      </c>
      <c r="D5500" s="998" t="s">
        <v>1688</v>
      </c>
      <c r="E5500" s="998" t="s">
        <v>1689</v>
      </c>
      <c r="F5500" s="1010" t="s">
        <v>569</v>
      </c>
      <c r="G5500" s="1012" t="s">
        <v>80</v>
      </c>
      <c r="H5500" s="1010" t="s">
        <v>6</v>
      </c>
      <c r="I5500" s="998" t="s">
        <v>40</v>
      </c>
      <c r="J5500" s="1"/>
    </row>
    <row r="5501" spans="1:10" ht="15.75" hidden="1" customHeight="1">
      <c r="A5501" s="1013" t="s">
        <v>4979</v>
      </c>
      <c r="B5501" s="1010" t="s">
        <v>4980</v>
      </c>
      <c r="C5501" s="998" t="s">
        <v>3283</v>
      </c>
      <c r="D5501" s="998" t="s">
        <v>1688</v>
      </c>
      <c r="E5501" s="998" t="s">
        <v>1689</v>
      </c>
      <c r="F5501" s="1010" t="s">
        <v>566</v>
      </c>
      <c r="G5501" s="1007" t="s">
        <v>177</v>
      </c>
      <c r="H5501" s="1009" t="s">
        <v>564</v>
      </c>
      <c r="I5501" s="998" t="s">
        <v>29</v>
      </c>
      <c r="J5501" s="1"/>
    </row>
    <row r="5502" spans="1:10" ht="15.75" hidden="1" customHeight="1">
      <c r="A5502" s="1013" t="s">
        <v>4981</v>
      </c>
      <c r="B5502" s="1010" t="s">
        <v>4983</v>
      </c>
      <c r="C5502" s="997">
        <v>223</v>
      </c>
      <c r="D5502" s="997" t="s">
        <v>1688</v>
      </c>
      <c r="E5502" s="998" t="s">
        <v>1689</v>
      </c>
      <c r="F5502" s="1010" t="s">
        <v>582</v>
      </c>
      <c r="G5502" s="1000" t="s">
        <v>80</v>
      </c>
      <c r="H5502" s="1010" t="s">
        <v>583</v>
      </c>
      <c r="I5502" s="998" t="s">
        <v>29</v>
      </c>
      <c r="J5502" s="1"/>
    </row>
    <row r="5503" spans="1:10" ht="15.75" hidden="1" customHeight="1">
      <c r="A5503" s="1013" t="s">
        <v>4985</v>
      </c>
      <c r="B5503" s="1010" t="s">
        <v>2480</v>
      </c>
      <c r="C5503" s="997">
        <v>122</v>
      </c>
      <c r="D5503" s="997" t="s">
        <v>1688</v>
      </c>
      <c r="E5503" s="998" t="s">
        <v>1689</v>
      </c>
      <c r="F5503" s="1010" t="s">
        <v>606</v>
      </c>
      <c r="G5503" s="1000" t="s">
        <v>303</v>
      </c>
      <c r="H5503" s="1010" t="s">
        <v>583</v>
      </c>
      <c r="I5503" s="998" t="s">
        <v>29</v>
      </c>
      <c r="J5503" s="1"/>
    </row>
    <row r="5504" spans="1:10" ht="15.75" hidden="1" customHeight="1">
      <c r="A5504" s="1013" t="s">
        <v>4986</v>
      </c>
      <c r="B5504" s="1010" t="s">
        <v>4987</v>
      </c>
      <c r="C5504" s="997" t="s">
        <v>3409</v>
      </c>
      <c r="D5504" s="997" t="s">
        <v>1688</v>
      </c>
      <c r="E5504" s="998" t="s">
        <v>1689</v>
      </c>
      <c r="F5504" s="1010" t="s">
        <v>93</v>
      </c>
      <c r="G5504" s="1012" t="s">
        <v>177</v>
      </c>
      <c r="H5504" s="1010" t="s">
        <v>4988</v>
      </c>
      <c r="I5504" s="997" t="s">
        <v>40</v>
      </c>
      <c r="J5504" s="1"/>
    </row>
    <row r="5505" spans="1:10" ht="15.75" hidden="1" customHeight="1">
      <c r="A5505" s="1013" t="s">
        <v>4989</v>
      </c>
      <c r="B5505" s="1010" t="s">
        <v>4990</v>
      </c>
      <c r="C5505" s="994" t="s">
        <v>3283</v>
      </c>
      <c r="D5505" s="994" t="s">
        <v>1688</v>
      </c>
      <c r="E5505" s="998" t="s">
        <v>1689</v>
      </c>
      <c r="F5505" s="1010" t="s">
        <v>603</v>
      </c>
      <c r="G5505" s="996" t="s">
        <v>80</v>
      </c>
      <c r="H5505" s="999" t="s">
        <v>2433</v>
      </c>
      <c r="I5505" s="994" t="s">
        <v>29</v>
      </c>
      <c r="J5505" s="1"/>
    </row>
    <row r="5506" spans="1:10" ht="15.75" hidden="1" customHeight="1">
      <c r="A5506" s="1013" t="s">
        <v>4991</v>
      </c>
      <c r="B5506" s="1010" t="s">
        <v>4974</v>
      </c>
      <c r="C5506" s="998">
        <v>122</v>
      </c>
      <c r="D5506" s="998" t="s">
        <v>1688</v>
      </c>
      <c r="E5506" s="998" t="s">
        <v>1689</v>
      </c>
      <c r="F5506" s="1010" t="s">
        <v>586</v>
      </c>
      <c r="G5506" s="1000" t="s">
        <v>1032</v>
      </c>
      <c r="H5506" s="1001" t="s">
        <v>580</v>
      </c>
      <c r="I5506" s="998" t="s">
        <v>29</v>
      </c>
      <c r="J5506" s="1"/>
    </row>
    <row r="5507" spans="1:10" ht="15.75" hidden="1" customHeight="1">
      <c r="A5507" s="1013" t="s">
        <v>4323</v>
      </c>
      <c r="B5507" s="1010" t="s">
        <v>4993</v>
      </c>
      <c r="C5507" s="998" t="s">
        <v>3283</v>
      </c>
      <c r="D5507" s="998" t="s">
        <v>1688</v>
      </c>
      <c r="E5507" s="998" t="s">
        <v>2999</v>
      </c>
      <c r="F5507" s="1010" t="s">
        <v>1745</v>
      </c>
      <c r="G5507" s="1000" t="s">
        <v>48</v>
      </c>
      <c r="H5507" s="1001" t="s">
        <v>1206</v>
      </c>
      <c r="I5507" s="998" t="s">
        <v>29</v>
      </c>
      <c r="J5507" s="1"/>
    </row>
    <row r="5508" spans="1:10" ht="15.75" hidden="1" customHeight="1">
      <c r="A5508" s="1013" t="s">
        <v>4613</v>
      </c>
      <c r="B5508" s="1010" t="s">
        <v>4614</v>
      </c>
      <c r="C5508" s="998" t="s">
        <v>3283</v>
      </c>
      <c r="D5508" s="998" t="s">
        <v>1688</v>
      </c>
      <c r="E5508" s="998" t="s">
        <v>2999</v>
      </c>
      <c r="F5508" s="1010" t="s">
        <v>997</v>
      </c>
      <c r="G5508" s="1012" t="s">
        <v>48</v>
      </c>
      <c r="H5508" s="1010" t="s">
        <v>1206</v>
      </c>
      <c r="I5508" s="998" t="s">
        <v>29</v>
      </c>
      <c r="J5508" s="1"/>
    </row>
    <row r="5509" spans="1:10" ht="15.75" hidden="1" customHeight="1">
      <c r="A5509" s="1013" t="s">
        <v>1796</v>
      </c>
      <c r="B5509" s="1010" t="s">
        <v>4996</v>
      </c>
      <c r="C5509" s="998" t="s">
        <v>3358</v>
      </c>
      <c r="D5509" s="998" t="s">
        <v>1688</v>
      </c>
      <c r="E5509" s="998" t="s">
        <v>2999</v>
      </c>
      <c r="F5509" s="1010" t="s">
        <v>174</v>
      </c>
      <c r="G5509" s="996" t="s">
        <v>1032</v>
      </c>
      <c r="H5509" s="999" t="s">
        <v>6</v>
      </c>
      <c r="I5509" s="998" t="s">
        <v>29</v>
      </c>
      <c r="J5509" s="1"/>
    </row>
    <row r="5510" spans="1:10" ht="15.75" hidden="1" customHeight="1">
      <c r="A5510" s="1013" t="s">
        <v>1793</v>
      </c>
      <c r="B5510" s="1010" t="s">
        <v>4612</v>
      </c>
      <c r="C5510" s="997" t="s">
        <v>3358</v>
      </c>
      <c r="D5510" s="997" t="s">
        <v>1688</v>
      </c>
      <c r="E5510" s="997" t="s">
        <v>2999</v>
      </c>
      <c r="F5510" s="1010" t="s">
        <v>4998</v>
      </c>
      <c r="G5510" s="1012" t="s">
        <v>303</v>
      </c>
      <c r="H5510" s="1010" t="s">
        <v>4988</v>
      </c>
      <c r="I5510" s="997" t="s">
        <v>29</v>
      </c>
      <c r="J5510" s="1"/>
    </row>
    <row r="5511" spans="1:10" ht="15.75" hidden="1" customHeight="1">
      <c r="A5511" s="1013" t="s">
        <v>1992</v>
      </c>
      <c r="B5511" s="1010" t="s">
        <v>4999</v>
      </c>
      <c r="C5511" s="997" t="s">
        <v>3317</v>
      </c>
      <c r="D5511" s="997" t="s">
        <v>1688</v>
      </c>
      <c r="E5511" s="997" t="s">
        <v>1689</v>
      </c>
      <c r="F5511" s="1010" t="s">
        <v>582</v>
      </c>
      <c r="G5511" s="1012" t="s">
        <v>80</v>
      </c>
      <c r="H5511" s="1010" t="s">
        <v>583</v>
      </c>
      <c r="I5511" s="997" t="s">
        <v>29</v>
      </c>
      <c r="J5511" s="1"/>
    </row>
    <row r="5512" spans="1:10" ht="15.75" hidden="1" customHeight="1">
      <c r="A5512" s="1007"/>
      <c r="B5512" s="1003"/>
      <c r="C5512" s="1004"/>
      <c r="D5512" s="1004"/>
      <c r="E5512" s="1004"/>
      <c r="F5512" s="1004"/>
      <c r="G5512" s="1004"/>
      <c r="H5512" s="1004"/>
      <c r="I5512" s="1004"/>
      <c r="J5512" s="1"/>
    </row>
    <row r="5513" spans="1:10" ht="15.75" hidden="1" customHeight="1">
      <c r="A5513" s="992" t="s">
        <v>1638</v>
      </c>
      <c r="B5513" s="2276">
        <v>5</v>
      </c>
      <c r="C5513" s="2080"/>
      <c r="D5513" s="2080"/>
      <c r="E5513" s="2080"/>
      <c r="F5513" s="2080"/>
      <c r="G5513" s="2080"/>
      <c r="H5513" s="2080"/>
      <c r="I5513" s="2081"/>
      <c r="J5513" s="1"/>
    </row>
    <row r="5514" spans="1:10" ht="15.75" hidden="1" customHeight="1">
      <c r="A5514" s="2274" t="s">
        <v>1641</v>
      </c>
      <c r="B5514" s="2080"/>
      <c r="C5514" s="2080"/>
      <c r="D5514" s="2080"/>
      <c r="E5514" s="2081"/>
      <c r="F5514" s="2275" t="s">
        <v>1642</v>
      </c>
      <c r="G5514" s="2080"/>
      <c r="H5514" s="2080"/>
      <c r="I5514" s="2081"/>
      <c r="J5514" s="1"/>
    </row>
    <row r="5515" spans="1:10" ht="15.75" hidden="1" customHeight="1">
      <c r="A5515" s="2299" t="s">
        <v>1643</v>
      </c>
      <c r="B5515" s="2282" t="s">
        <v>1644</v>
      </c>
      <c r="C5515" s="2266" t="s">
        <v>1645</v>
      </c>
      <c r="D5515" s="2266" t="s">
        <v>1646</v>
      </c>
      <c r="E5515" s="2266" t="s">
        <v>2513</v>
      </c>
      <c r="F5515" s="2266" t="s">
        <v>1649</v>
      </c>
      <c r="G5515" s="2266" t="s">
        <v>1665</v>
      </c>
      <c r="H5515" s="2265" t="s">
        <v>1666</v>
      </c>
      <c r="I5515" s="2266" t="s">
        <v>1667</v>
      </c>
      <c r="J5515" s="1"/>
    </row>
    <row r="5516" spans="1:10" ht="15.75" hidden="1" customHeight="1">
      <c r="A5516" s="2300"/>
      <c r="B5516" s="2083"/>
      <c r="C5516" s="2083"/>
      <c r="D5516" s="2083"/>
      <c r="E5516" s="2083"/>
      <c r="F5516" s="2083"/>
      <c r="G5516" s="2083"/>
      <c r="H5516" s="2083"/>
      <c r="I5516" s="2083"/>
      <c r="J5516" s="1"/>
    </row>
    <row r="5517" spans="1:10" ht="15.75" hidden="1" customHeight="1">
      <c r="A5517" s="999" t="s">
        <v>5001</v>
      </c>
      <c r="B5517" s="999" t="s">
        <v>5002</v>
      </c>
      <c r="C5517" s="994">
        <v>223</v>
      </c>
      <c r="D5517" s="994" t="s">
        <v>1688</v>
      </c>
      <c r="E5517" s="994" t="s">
        <v>1689</v>
      </c>
      <c r="F5517" s="996" t="s">
        <v>574</v>
      </c>
      <c r="G5517" s="996" t="s">
        <v>104</v>
      </c>
      <c r="H5517" s="996" t="s">
        <v>564</v>
      </c>
      <c r="I5517" s="994" t="s">
        <v>29</v>
      </c>
      <c r="J5517" s="1"/>
    </row>
    <row r="5518" spans="1:10" ht="15.75" hidden="1" customHeight="1">
      <c r="A5518" s="1001" t="s">
        <v>5003</v>
      </c>
      <c r="B5518" s="1001" t="s">
        <v>5004</v>
      </c>
      <c r="C5518" s="998" t="s">
        <v>3283</v>
      </c>
      <c r="D5518" s="998" t="s">
        <v>1688</v>
      </c>
      <c r="E5518" s="998" t="s">
        <v>1689</v>
      </c>
      <c r="F5518" s="1000" t="s">
        <v>619</v>
      </c>
      <c r="G5518" s="1000" t="s">
        <v>104</v>
      </c>
      <c r="H5518" s="1001" t="s">
        <v>583</v>
      </c>
      <c r="I5518" s="998" t="s">
        <v>29</v>
      </c>
      <c r="J5518" s="1"/>
    </row>
    <row r="5519" spans="1:10" ht="15.75" hidden="1" customHeight="1">
      <c r="A5519" s="1001" t="s">
        <v>5007</v>
      </c>
      <c r="B5519" s="1001" t="s">
        <v>5008</v>
      </c>
      <c r="C5519" s="998">
        <v>223</v>
      </c>
      <c r="D5519" s="998" t="s">
        <v>1688</v>
      </c>
      <c r="E5519" s="998" t="s">
        <v>1689</v>
      </c>
      <c r="F5519" s="1001" t="s">
        <v>570</v>
      </c>
      <c r="G5519" s="1000" t="s">
        <v>1032</v>
      </c>
      <c r="H5519" s="1001" t="s">
        <v>564</v>
      </c>
      <c r="I5519" s="998" t="s">
        <v>29</v>
      </c>
      <c r="J5519" s="1"/>
    </row>
    <row r="5520" spans="1:10" ht="15.75" hidden="1" customHeight="1">
      <c r="A5520" s="1001" t="s">
        <v>5009</v>
      </c>
      <c r="B5520" s="1001" t="s">
        <v>5010</v>
      </c>
      <c r="C5520" s="998">
        <v>223</v>
      </c>
      <c r="D5520" s="998" t="s">
        <v>1688</v>
      </c>
      <c r="E5520" s="998" t="s">
        <v>1689</v>
      </c>
      <c r="F5520" s="1001" t="s">
        <v>570</v>
      </c>
      <c r="G5520" s="1000" t="s">
        <v>1032</v>
      </c>
      <c r="H5520" s="1001" t="s">
        <v>564</v>
      </c>
      <c r="I5520" s="998" t="s">
        <v>29</v>
      </c>
      <c r="J5520" s="1"/>
    </row>
    <row r="5521" spans="1:10" ht="15.75" hidden="1" customHeight="1">
      <c r="A5521" s="1001" t="s">
        <v>5011</v>
      </c>
      <c r="B5521" s="1001" t="s">
        <v>5012</v>
      </c>
      <c r="C5521" s="998">
        <v>223</v>
      </c>
      <c r="D5521" s="998" t="s">
        <v>1817</v>
      </c>
      <c r="E5521" s="998" t="s">
        <v>1689</v>
      </c>
      <c r="F5521" s="1012" t="s">
        <v>606</v>
      </c>
      <c r="G5521" s="1012" t="s">
        <v>303</v>
      </c>
      <c r="H5521" s="1012" t="s">
        <v>5013</v>
      </c>
      <c r="I5521" s="997" t="s">
        <v>29</v>
      </c>
      <c r="J5521" s="1"/>
    </row>
    <row r="5522" spans="1:10" ht="15.75" hidden="1" customHeight="1">
      <c r="A5522" s="1001" t="s">
        <v>5014</v>
      </c>
      <c r="B5522" s="1001" t="s">
        <v>5015</v>
      </c>
      <c r="C5522" s="998" t="s">
        <v>3409</v>
      </c>
      <c r="D5522" s="998" t="s">
        <v>1817</v>
      </c>
      <c r="E5522" s="998" t="s">
        <v>1689</v>
      </c>
      <c r="F5522" s="996" t="s">
        <v>572</v>
      </c>
      <c r="G5522" s="996" t="s">
        <v>1032</v>
      </c>
      <c r="H5522" s="999" t="s">
        <v>573</v>
      </c>
      <c r="I5522" s="997" t="s">
        <v>29</v>
      </c>
      <c r="J5522" s="1"/>
    </row>
    <row r="5523" spans="1:10" ht="15.75" hidden="1" customHeight="1">
      <c r="A5523" s="1006" t="s">
        <v>5016</v>
      </c>
      <c r="B5523" s="1010" t="s">
        <v>5017</v>
      </c>
      <c r="C5523" s="997" t="s">
        <v>3409</v>
      </c>
      <c r="D5523" s="997" t="s">
        <v>1817</v>
      </c>
      <c r="E5523" s="997" t="s">
        <v>1689</v>
      </c>
      <c r="F5523" s="1010" t="s">
        <v>568</v>
      </c>
      <c r="G5523" s="1012" t="s">
        <v>80</v>
      </c>
      <c r="H5523" s="1010" t="s">
        <v>494</v>
      </c>
      <c r="I5523" s="997" t="s">
        <v>37</v>
      </c>
      <c r="J5523" s="1"/>
    </row>
    <row r="5524" spans="1:10" ht="15.75" hidden="1" customHeight="1">
      <c r="A5524" s="1013" t="s">
        <v>5018</v>
      </c>
      <c r="B5524" s="1010" t="s">
        <v>5019</v>
      </c>
      <c r="C5524" s="997" t="s">
        <v>3409</v>
      </c>
      <c r="D5524" s="997" t="s">
        <v>1817</v>
      </c>
      <c r="E5524" s="997" t="s">
        <v>1689</v>
      </c>
      <c r="F5524" s="1012" t="s">
        <v>569</v>
      </c>
      <c r="G5524" s="1012" t="s">
        <v>80</v>
      </c>
      <c r="H5524" s="1010" t="s">
        <v>564</v>
      </c>
      <c r="I5524" s="997" t="s">
        <v>40</v>
      </c>
      <c r="J5524" s="1"/>
    </row>
    <row r="5525" spans="1:10" ht="15.75" hidden="1" customHeight="1">
      <c r="A5525" s="1007"/>
      <c r="B5525" s="1003"/>
      <c r="C5525" s="1004"/>
      <c r="D5525" s="1004"/>
      <c r="E5525" s="1004"/>
      <c r="F5525" s="1004"/>
      <c r="G5525" s="1004"/>
      <c r="H5525" s="1004"/>
      <c r="I5525" s="1004"/>
      <c r="J5525" s="1"/>
    </row>
    <row r="5526" spans="1:10" ht="15.75" hidden="1" customHeight="1">
      <c r="A5526" s="992" t="s">
        <v>1638</v>
      </c>
      <c r="B5526" s="2276">
        <v>6</v>
      </c>
      <c r="C5526" s="2080"/>
      <c r="D5526" s="2080"/>
      <c r="E5526" s="2080"/>
      <c r="F5526" s="2080"/>
      <c r="G5526" s="2080"/>
      <c r="H5526" s="2080"/>
      <c r="I5526" s="2081"/>
      <c r="J5526" s="1"/>
    </row>
    <row r="5527" spans="1:10" ht="15.75" hidden="1" customHeight="1">
      <c r="A5527" s="2274" t="s">
        <v>1641</v>
      </c>
      <c r="B5527" s="2080"/>
      <c r="C5527" s="2080"/>
      <c r="D5527" s="2080"/>
      <c r="E5527" s="2081"/>
      <c r="F5527" s="2275" t="s">
        <v>1642</v>
      </c>
      <c r="G5527" s="2080"/>
      <c r="H5527" s="2080"/>
      <c r="I5527" s="2081"/>
      <c r="J5527" s="1"/>
    </row>
    <row r="5528" spans="1:10" ht="15.75" hidden="1" customHeight="1">
      <c r="A5528" s="2299" t="s">
        <v>1643</v>
      </c>
      <c r="B5528" s="2282" t="s">
        <v>1644</v>
      </c>
      <c r="C5528" s="2266" t="s">
        <v>1645</v>
      </c>
      <c r="D5528" s="2266" t="s">
        <v>1646</v>
      </c>
      <c r="E5528" s="2266" t="s">
        <v>2513</v>
      </c>
      <c r="F5528" s="2266" t="s">
        <v>1649</v>
      </c>
      <c r="G5528" s="2266" t="s">
        <v>1665</v>
      </c>
      <c r="H5528" s="2265" t="s">
        <v>1666</v>
      </c>
      <c r="I5528" s="2266" t="s">
        <v>1667</v>
      </c>
      <c r="J5528" s="1"/>
    </row>
    <row r="5529" spans="1:10" ht="15.75" hidden="1" customHeight="1">
      <c r="A5529" s="2300"/>
      <c r="B5529" s="2083"/>
      <c r="C5529" s="2083"/>
      <c r="D5529" s="2083"/>
      <c r="E5529" s="2083"/>
      <c r="F5529" s="2083"/>
      <c r="G5529" s="2083"/>
      <c r="H5529" s="2083"/>
      <c r="I5529" s="2083"/>
      <c r="J5529" s="1"/>
    </row>
    <row r="5530" spans="1:10" ht="15.75" hidden="1" customHeight="1">
      <c r="A5530" s="999" t="s">
        <v>5021</v>
      </c>
      <c r="B5530" s="1010" t="s">
        <v>5022</v>
      </c>
      <c r="C5530" s="997">
        <v>223</v>
      </c>
      <c r="D5530" s="997" t="s">
        <v>1688</v>
      </c>
      <c r="E5530" s="997" t="s">
        <v>1689</v>
      </c>
      <c r="F5530" s="1012" t="s">
        <v>5023</v>
      </c>
      <c r="G5530" s="1012" t="s">
        <v>303</v>
      </c>
      <c r="H5530" s="1012" t="s">
        <v>564</v>
      </c>
      <c r="I5530" s="997" t="s">
        <v>37</v>
      </c>
      <c r="J5530" s="1"/>
    </row>
    <row r="5531" spans="1:10" ht="15.75" hidden="1" customHeight="1">
      <c r="A5531" s="1006" t="s">
        <v>5024</v>
      </c>
      <c r="B5531" s="1010" t="s">
        <v>5025</v>
      </c>
      <c r="C5531" s="997" t="s">
        <v>3409</v>
      </c>
      <c r="D5531" s="997" t="s">
        <v>1688</v>
      </c>
      <c r="E5531" s="997" t="s">
        <v>1689</v>
      </c>
      <c r="F5531" s="996" t="s">
        <v>590</v>
      </c>
      <c r="G5531" s="1012" t="s">
        <v>104</v>
      </c>
      <c r="H5531" s="996" t="s">
        <v>564</v>
      </c>
      <c r="I5531" s="997" t="s">
        <v>29</v>
      </c>
      <c r="J5531" s="1"/>
    </row>
    <row r="5532" spans="1:10" ht="15.75" hidden="1" customHeight="1">
      <c r="A5532" s="999" t="s">
        <v>5026</v>
      </c>
      <c r="B5532" s="999" t="s">
        <v>5027</v>
      </c>
      <c r="C5532" s="994" t="s">
        <v>5028</v>
      </c>
      <c r="D5532" s="994" t="s">
        <v>1688</v>
      </c>
      <c r="E5532" s="994" t="s">
        <v>1689</v>
      </c>
      <c r="F5532" s="1000" t="s">
        <v>574</v>
      </c>
      <c r="G5532" s="1012" t="s">
        <v>104</v>
      </c>
      <c r="H5532" s="1000" t="s">
        <v>564</v>
      </c>
      <c r="I5532" s="994" t="s">
        <v>29</v>
      </c>
      <c r="J5532" s="1"/>
    </row>
    <row r="5533" spans="1:10" ht="15.75" hidden="1" customHeight="1">
      <c r="A5533" s="1006" t="s">
        <v>5029</v>
      </c>
      <c r="B5533" s="1010" t="s">
        <v>5030</v>
      </c>
      <c r="C5533" s="998" t="s">
        <v>3283</v>
      </c>
      <c r="D5533" s="998" t="s">
        <v>1688</v>
      </c>
      <c r="E5533" s="998" t="s">
        <v>1689</v>
      </c>
      <c r="F5533" s="1000" t="s">
        <v>574</v>
      </c>
      <c r="G5533" s="1012" t="s">
        <v>104</v>
      </c>
      <c r="H5533" s="1000" t="s">
        <v>564</v>
      </c>
      <c r="I5533" s="997" t="s">
        <v>29</v>
      </c>
      <c r="J5533" s="1"/>
    </row>
    <row r="5534" spans="1:10" ht="15.75" hidden="1" customHeight="1">
      <c r="A5534" s="1013" t="s">
        <v>5031</v>
      </c>
      <c r="B5534" s="1010" t="s">
        <v>5032</v>
      </c>
      <c r="C5534" s="998" t="s">
        <v>3283</v>
      </c>
      <c r="D5534" s="998" t="s">
        <v>1688</v>
      </c>
      <c r="E5534" s="998" t="s">
        <v>1689</v>
      </c>
      <c r="F5534" s="1010" t="s">
        <v>566</v>
      </c>
      <c r="G5534" s="1007" t="s">
        <v>177</v>
      </c>
      <c r="H5534" s="1008" t="s">
        <v>564</v>
      </c>
      <c r="I5534" s="994" t="s">
        <v>29</v>
      </c>
      <c r="J5534" s="1"/>
    </row>
    <row r="5535" spans="1:10" ht="15.75" hidden="1" customHeight="1">
      <c r="A5535" s="999" t="s">
        <v>5033</v>
      </c>
      <c r="B5535" s="999" t="s">
        <v>5034</v>
      </c>
      <c r="C5535" s="998" t="s">
        <v>3409</v>
      </c>
      <c r="D5535" s="998" t="s">
        <v>1688</v>
      </c>
      <c r="E5535" s="998" t="s">
        <v>1689</v>
      </c>
      <c r="F5535" s="996" t="s">
        <v>568</v>
      </c>
      <c r="G5535" s="1000" t="s">
        <v>80</v>
      </c>
      <c r="H5535" s="1001" t="s">
        <v>494</v>
      </c>
      <c r="I5535" s="998" t="s">
        <v>37</v>
      </c>
      <c r="J5535" s="1"/>
    </row>
    <row r="5536" spans="1:10" ht="15.75" hidden="1" customHeight="1">
      <c r="A5536" s="1006" t="s">
        <v>1823</v>
      </c>
      <c r="B5536" s="1010" t="s">
        <v>5043</v>
      </c>
      <c r="C5536" s="997" t="s">
        <v>3339</v>
      </c>
      <c r="D5536" s="997" t="s">
        <v>1688</v>
      </c>
      <c r="E5536" s="998" t="s">
        <v>1689</v>
      </c>
      <c r="F5536" s="1010" t="s">
        <v>566</v>
      </c>
      <c r="G5536" s="1012" t="s">
        <v>177</v>
      </c>
      <c r="H5536" s="1001" t="s">
        <v>564</v>
      </c>
      <c r="I5536" s="998" t="s">
        <v>29</v>
      </c>
      <c r="J5536" s="1"/>
    </row>
    <row r="5537" spans="1:10" ht="15.75" hidden="1" customHeight="1">
      <c r="A5537" s="1013" t="s">
        <v>1835</v>
      </c>
      <c r="B5537" s="1010" t="s">
        <v>10337</v>
      </c>
      <c r="C5537" s="997" t="s">
        <v>3317</v>
      </c>
      <c r="D5537" s="997" t="s">
        <v>1688</v>
      </c>
      <c r="E5537" s="997" t="s">
        <v>1689</v>
      </c>
      <c r="F5537" s="1010" t="s">
        <v>566</v>
      </c>
      <c r="G5537" s="1007" t="s">
        <v>177</v>
      </c>
      <c r="H5537" s="1008" t="s">
        <v>564</v>
      </c>
      <c r="I5537" s="998" t="s">
        <v>29</v>
      </c>
      <c r="J5537" s="1"/>
    </row>
    <row r="5538" spans="1:10" ht="15.75" hidden="1" customHeight="1">
      <c r="A5538" s="1013" t="s">
        <v>5035</v>
      </c>
      <c r="B5538" s="1010" t="s">
        <v>5036</v>
      </c>
      <c r="C5538" s="997" t="s">
        <v>3409</v>
      </c>
      <c r="D5538" s="994" t="s">
        <v>1817</v>
      </c>
      <c r="E5538" s="997" t="s">
        <v>1689</v>
      </c>
      <c r="F5538" s="996" t="s">
        <v>568</v>
      </c>
      <c r="G5538" s="1000" t="s">
        <v>80</v>
      </c>
      <c r="H5538" s="1001" t="s">
        <v>494</v>
      </c>
      <c r="I5538" s="998" t="s">
        <v>37</v>
      </c>
      <c r="J5538" s="1"/>
    </row>
    <row r="5539" spans="1:10" ht="15.75" hidden="1" customHeight="1">
      <c r="A5539" s="1013" t="s">
        <v>5035</v>
      </c>
      <c r="B5539" s="1010" t="s">
        <v>5036</v>
      </c>
      <c r="C5539" s="997" t="s">
        <v>3409</v>
      </c>
      <c r="D5539" s="998" t="s">
        <v>2020</v>
      </c>
      <c r="E5539" s="997" t="s">
        <v>1689</v>
      </c>
      <c r="F5539" s="1000" t="s">
        <v>568</v>
      </c>
      <c r="G5539" s="1000" t="s">
        <v>80</v>
      </c>
      <c r="H5539" s="1001" t="s">
        <v>494</v>
      </c>
      <c r="I5539" s="998" t="s">
        <v>37</v>
      </c>
      <c r="J5539" s="1"/>
    </row>
    <row r="5540" spans="1:10" ht="15.75" hidden="1" customHeight="1">
      <c r="A5540" s="1010" t="s">
        <v>5038</v>
      </c>
      <c r="B5540" s="1010" t="s">
        <v>573</v>
      </c>
      <c r="C5540" s="994" t="s">
        <v>3409</v>
      </c>
      <c r="D5540" s="998" t="s">
        <v>1817</v>
      </c>
      <c r="E5540" s="994" t="s">
        <v>1689</v>
      </c>
      <c r="F5540" s="1000" t="s">
        <v>572</v>
      </c>
      <c r="G5540" s="1000" t="s">
        <v>1032</v>
      </c>
      <c r="H5540" s="1001" t="s">
        <v>573</v>
      </c>
      <c r="I5540" s="998" t="s">
        <v>29</v>
      </c>
      <c r="J5540" s="1"/>
    </row>
    <row r="5541" spans="1:10" ht="15.75" hidden="1" customHeight="1">
      <c r="A5541" s="1013" t="s">
        <v>5045</v>
      </c>
      <c r="B5541" s="1010" t="s">
        <v>5046</v>
      </c>
      <c r="C5541" s="997" t="s">
        <v>3409</v>
      </c>
      <c r="D5541" s="997" t="s">
        <v>1817</v>
      </c>
      <c r="E5541" s="997" t="s">
        <v>1689</v>
      </c>
      <c r="F5541" s="1010" t="s">
        <v>570</v>
      </c>
      <c r="G5541" s="1012" t="s">
        <v>1032</v>
      </c>
      <c r="H5541" s="1010" t="s">
        <v>564</v>
      </c>
      <c r="I5541" s="997" t="s">
        <v>29</v>
      </c>
      <c r="J5541" s="1"/>
    </row>
    <row r="5542" spans="1:10" ht="15.75" hidden="1" customHeight="1">
      <c r="A5542" s="1013" t="s">
        <v>5045</v>
      </c>
      <c r="B5542" s="1010" t="s">
        <v>5046</v>
      </c>
      <c r="C5542" s="997" t="s">
        <v>3409</v>
      </c>
      <c r="D5542" s="997" t="s">
        <v>2020</v>
      </c>
      <c r="E5542" s="997" t="s">
        <v>1689</v>
      </c>
      <c r="F5542" s="1010" t="s">
        <v>570</v>
      </c>
      <c r="G5542" s="1012" t="s">
        <v>1032</v>
      </c>
      <c r="H5542" s="1010" t="s">
        <v>564</v>
      </c>
      <c r="I5542" s="997" t="s">
        <v>29</v>
      </c>
      <c r="J5542" s="1"/>
    </row>
    <row r="5543" spans="1:10" ht="15.75" hidden="1" customHeight="1">
      <c r="A5543" s="1007"/>
      <c r="B5543" s="1003"/>
      <c r="C5543" s="1004"/>
      <c r="D5543" s="1004"/>
      <c r="E5543" s="1004"/>
      <c r="F5543" s="1007"/>
      <c r="G5543" s="1004"/>
      <c r="H5543" s="1004"/>
      <c r="I5543" s="1004"/>
      <c r="J5543" s="1"/>
    </row>
    <row r="5544" spans="1:10" ht="15.75" hidden="1" customHeight="1">
      <c r="A5544" s="992" t="s">
        <v>1638</v>
      </c>
      <c r="B5544" s="2276">
        <v>7</v>
      </c>
      <c r="C5544" s="2080"/>
      <c r="D5544" s="2080"/>
      <c r="E5544" s="2080"/>
      <c r="F5544" s="2080"/>
      <c r="G5544" s="2080"/>
      <c r="H5544" s="2080"/>
      <c r="I5544" s="2081"/>
      <c r="J5544" s="1"/>
    </row>
    <row r="5545" spans="1:10" ht="15.75" hidden="1" customHeight="1">
      <c r="A5545" s="2274" t="s">
        <v>1641</v>
      </c>
      <c r="B5545" s="2080"/>
      <c r="C5545" s="2080"/>
      <c r="D5545" s="2080"/>
      <c r="E5545" s="2081"/>
      <c r="F5545" s="2275" t="s">
        <v>1642</v>
      </c>
      <c r="G5545" s="2080"/>
      <c r="H5545" s="2080"/>
      <c r="I5545" s="2081"/>
      <c r="J5545" s="1"/>
    </row>
    <row r="5546" spans="1:10" ht="15.75" hidden="1" customHeight="1">
      <c r="A5546" s="2299" t="s">
        <v>1643</v>
      </c>
      <c r="B5546" s="2282" t="s">
        <v>1644</v>
      </c>
      <c r="C5546" s="2266" t="s">
        <v>1645</v>
      </c>
      <c r="D5546" s="2266" t="s">
        <v>1646</v>
      </c>
      <c r="E5546" s="2266" t="s">
        <v>2513</v>
      </c>
      <c r="F5546" s="2266" t="s">
        <v>1649</v>
      </c>
      <c r="G5546" s="2266" t="s">
        <v>1665</v>
      </c>
      <c r="H5546" s="2265" t="s">
        <v>1666</v>
      </c>
      <c r="I5546" s="2266" t="s">
        <v>1667</v>
      </c>
      <c r="J5546" s="1"/>
    </row>
    <row r="5547" spans="1:10" ht="15.75" hidden="1" customHeight="1">
      <c r="A5547" s="2300"/>
      <c r="B5547" s="2083"/>
      <c r="C5547" s="2083"/>
      <c r="D5547" s="2083"/>
      <c r="E5547" s="2083"/>
      <c r="F5547" s="2083"/>
      <c r="G5547" s="2083"/>
      <c r="H5547" s="2083"/>
      <c r="I5547" s="2083"/>
      <c r="J5547" s="1"/>
    </row>
    <row r="5548" spans="1:10" ht="15.75" hidden="1" customHeight="1">
      <c r="A5548" s="999" t="s">
        <v>5052</v>
      </c>
      <c r="B5548" s="999" t="s">
        <v>5053</v>
      </c>
      <c r="C5548" s="994" t="s">
        <v>3283</v>
      </c>
      <c r="D5548" s="994" t="s">
        <v>1688</v>
      </c>
      <c r="E5548" s="994" t="s">
        <v>1689</v>
      </c>
      <c r="F5548" s="996" t="s">
        <v>568</v>
      </c>
      <c r="G5548" s="1012" t="s">
        <v>80</v>
      </c>
      <c r="H5548" s="996" t="s">
        <v>494</v>
      </c>
      <c r="I5548" s="994" t="s">
        <v>37</v>
      </c>
      <c r="J5548" s="1"/>
    </row>
    <row r="5549" spans="1:10" ht="15.75" hidden="1" customHeight="1">
      <c r="A5549" s="1001" t="s">
        <v>5054</v>
      </c>
      <c r="B5549" s="1001" t="s">
        <v>5055</v>
      </c>
      <c r="C5549" s="997" t="s">
        <v>3409</v>
      </c>
      <c r="D5549" s="997" t="s">
        <v>1688</v>
      </c>
      <c r="E5549" s="997" t="s">
        <v>1689</v>
      </c>
      <c r="F5549" s="1001" t="s">
        <v>570</v>
      </c>
      <c r="G5549" s="996" t="s">
        <v>132</v>
      </c>
      <c r="H5549" s="1001" t="s">
        <v>587</v>
      </c>
      <c r="I5549" s="998" t="s">
        <v>29</v>
      </c>
      <c r="J5549" s="1"/>
    </row>
    <row r="5550" spans="1:10" ht="15.75" hidden="1" customHeight="1">
      <c r="A5550" s="1001" t="s">
        <v>1858</v>
      </c>
      <c r="B5550" s="1001" t="s">
        <v>2063</v>
      </c>
      <c r="C5550" s="994">
        <v>143</v>
      </c>
      <c r="D5550" s="994" t="s">
        <v>1688</v>
      </c>
      <c r="E5550" s="994" t="s">
        <v>1689</v>
      </c>
      <c r="F5550" s="1001" t="s">
        <v>570</v>
      </c>
      <c r="G5550" s="1000" t="s">
        <v>132</v>
      </c>
      <c r="H5550" s="1001" t="s">
        <v>587</v>
      </c>
      <c r="I5550" s="998" t="s">
        <v>29</v>
      </c>
      <c r="J5550" s="1"/>
    </row>
    <row r="5551" spans="1:10" ht="15.75" hidden="1" customHeight="1">
      <c r="A5551" s="1001" t="s">
        <v>1860</v>
      </c>
      <c r="B5551" s="1001" t="s">
        <v>2063</v>
      </c>
      <c r="C5551" s="998">
        <v>143</v>
      </c>
      <c r="D5551" s="998" t="s">
        <v>1688</v>
      </c>
      <c r="E5551" s="998" t="s">
        <v>1689</v>
      </c>
      <c r="F5551" s="1000" t="s">
        <v>572</v>
      </c>
      <c r="G5551" s="1000" t="s">
        <v>132</v>
      </c>
      <c r="H5551" s="1001" t="s">
        <v>573</v>
      </c>
      <c r="I5551" s="998" t="s">
        <v>29</v>
      </c>
      <c r="J5551" s="1"/>
    </row>
    <row r="5552" spans="1:10" ht="15.75" hidden="1" customHeight="1">
      <c r="A5552" s="1001" t="s">
        <v>1861</v>
      </c>
      <c r="B5552" s="1001" t="s">
        <v>2063</v>
      </c>
      <c r="C5552" s="998">
        <v>143</v>
      </c>
      <c r="D5552" s="998" t="s">
        <v>1688</v>
      </c>
      <c r="E5552" s="998" t="s">
        <v>1689</v>
      </c>
      <c r="F5552" s="1000" t="s">
        <v>574</v>
      </c>
      <c r="G5552" s="1000" t="s">
        <v>104</v>
      </c>
      <c r="H5552" s="1000" t="s">
        <v>564</v>
      </c>
      <c r="I5552" s="998" t="s">
        <v>29</v>
      </c>
      <c r="J5552" s="1"/>
    </row>
    <row r="5553" spans="1:10" ht="15.75" hidden="1" customHeight="1">
      <c r="A5553" s="1001" t="s">
        <v>1862</v>
      </c>
      <c r="B5553" s="1001" t="s">
        <v>2063</v>
      </c>
      <c r="C5553" s="998">
        <v>143</v>
      </c>
      <c r="D5553" s="998" t="s">
        <v>1688</v>
      </c>
      <c r="E5553" s="998" t="s">
        <v>1689</v>
      </c>
      <c r="F5553" s="1012" t="s">
        <v>575</v>
      </c>
      <c r="G5553" s="1012" t="s">
        <v>420</v>
      </c>
      <c r="H5553" s="1010" t="s">
        <v>564</v>
      </c>
      <c r="I5553" s="997" t="s">
        <v>29</v>
      </c>
      <c r="J5553" s="1"/>
    </row>
    <row r="5554" spans="1:10" ht="15.75" hidden="1" customHeight="1">
      <c r="A5554" s="1001" t="s">
        <v>5060</v>
      </c>
      <c r="B5554" s="1001" t="s">
        <v>2063</v>
      </c>
      <c r="C5554" s="998">
        <v>143</v>
      </c>
      <c r="D5554" s="998" t="s">
        <v>1688</v>
      </c>
      <c r="E5554" s="997" t="s">
        <v>1689</v>
      </c>
      <c r="F5554" s="1010" t="s">
        <v>606</v>
      </c>
      <c r="G5554" s="1012" t="s">
        <v>303</v>
      </c>
      <c r="H5554" s="1012" t="s">
        <v>5059</v>
      </c>
      <c r="I5554" s="997" t="s">
        <v>29</v>
      </c>
      <c r="J5554" s="1"/>
    </row>
    <row r="5555" spans="1:10" ht="15.75" hidden="1" customHeight="1">
      <c r="A5555" s="1001" t="s">
        <v>10338</v>
      </c>
      <c r="B5555" s="1001" t="s">
        <v>10339</v>
      </c>
      <c r="C5555" s="998" t="s">
        <v>3409</v>
      </c>
      <c r="D5555" s="998" t="s">
        <v>1817</v>
      </c>
      <c r="E5555" s="994" t="s">
        <v>1689</v>
      </c>
      <c r="F5555" s="996" t="s">
        <v>574</v>
      </c>
      <c r="G5555" s="996" t="s">
        <v>104</v>
      </c>
      <c r="H5555" s="996" t="s">
        <v>564</v>
      </c>
      <c r="I5555" s="994" t="s">
        <v>29</v>
      </c>
      <c r="J5555" s="1"/>
    </row>
    <row r="5556" spans="1:10" ht="15.75" hidden="1" customHeight="1">
      <c r="A5556" s="1006" t="s">
        <v>5061</v>
      </c>
      <c r="B5556" s="1001" t="s">
        <v>5062</v>
      </c>
      <c r="C5556" s="998" t="s">
        <v>3409</v>
      </c>
      <c r="D5556" s="998" t="s">
        <v>1817</v>
      </c>
      <c r="E5556" s="998" t="s">
        <v>1689</v>
      </c>
      <c r="F5556" s="1000" t="s">
        <v>572</v>
      </c>
      <c r="G5556" s="1000" t="s">
        <v>132</v>
      </c>
      <c r="H5556" s="1001" t="s">
        <v>573</v>
      </c>
      <c r="I5556" s="998" t="s">
        <v>29</v>
      </c>
      <c r="J5556" s="1"/>
    </row>
    <row r="5557" spans="1:10" ht="15.75" hidden="1" customHeight="1">
      <c r="A5557" s="1013" t="s">
        <v>5061</v>
      </c>
      <c r="B5557" s="1001" t="s">
        <v>5062</v>
      </c>
      <c r="C5557" s="998" t="s">
        <v>3409</v>
      </c>
      <c r="D5557" s="998" t="s">
        <v>2020</v>
      </c>
      <c r="E5557" s="998" t="s">
        <v>1689</v>
      </c>
      <c r="F5557" s="1000" t="s">
        <v>572</v>
      </c>
      <c r="G5557" s="1000" t="s">
        <v>132</v>
      </c>
      <c r="H5557" s="1001" t="s">
        <v>573</v>
      </c>
      <c r="I5557" s="998" t="s">
        <v>29</v>
      </c>
      <c r="J5557" s="1"/>
    </row>
    <row r="5558" spans="1:10" ht="15.75" hidden="1" customHeight="1">
      <c r="A5558" s="1013" t="s">
        <v>5065</v>
      </c>
      <c r="B5558" s="1001" t="s">
        <v>5066</v>
      </c>
      <c r="C5558" s="998" t="s">
        <v>3409</v>
      </c>
      <c r="D5558" s="998" t="s">
        <v>1817</v>
      </c>
      <c r="E5558" s="998" t="s">
        <v>1689</v>
      </c>
      <c r="F5558" s="1012" t="s">
        <v>582</v>
      </c>
      <c r="G5558" s="1012" t="s">
        <v>80</v>
      </c>
      <c r="H5558" s="1012" t="s">
        <v>583</v>
      </c>
      <c r="I5558" s="997" t="s">
        <v>29</v>
      </c>
      <c r="J5558" s="1"/>
    </row>
    <row r="5559" spans="1:10" ht="15.75" hidden="1" customHeight="1">
      <c r="A5559" s="1013" t="s">
        <v>5068</v>
      </c>
      <c r="B5559" s="1010" t="s">
        <v>5069</v>
      </c>
      <c r="C5559" s="997" t="s">
        <v>3409</v>
      </c>
      <c r="D5559" s="997" t="s">
        <v>1817</v>
      </c>
      <c r="E5559" s="997" t="s">
        <v>1689</v>
      </c>
      <c r="F5559" s="1010" t="s">
        <v>586</v>
      </c>
      <c r="G5559" s="1012" t="s">
        <v>132</v>
      </c>
      <c r="H5559" s="1012" t="s">
        <v>587</v>
      </c>
      <c r="I5559" s="997" t="s">
        <v>29</v>
      </c>
      <c r="J5559" s="1"/>
    </row>
    <row r="5560" spans="1:10" ht="15.75" hidden="1" customHeight="1">
      <c r="A5560" s="1013" t="s">
        <v>5068</v>
      </c>
      <c r="B5560" s="1010" t="s">
        <v>5069</v>
      </c>
      <c r="C5560" s="997" t="s">
        <v>3409</v>
      </c>
      <c r="D5560" s="997" t="s">
        <v>1817</v>
      </c>
      <c r="E5560" s="997" t="s">
        <v>1689</v>
      </c>
      <c r="F5560" s="1010" t="s">
        <v>586</v>
      </c>
      <c r="G5560" s="1012" t="s">
        <v>132</v>
      </c>
      <c r="H5560" s="1012" t="s">
        <v>587</v>
      </c>
      <c r="I5560" s="997" t="s">
        <v>29</v>
      </c>
      <c r="J5560" s="1"/>
    </row>
    <row r="5561" spans="1:10" ht="15.75" hidden="1" customHeight="1">
      <c r="A5561" s="1007"/>
      <c r="B5561" s="1003"/>
      <c r="C5561" s="1004"/>
      <c r="D5561" s="1004"/>
      <c r="E5561" s="1004"/>
      <c r="F5561" s="1003"/>
      <c r="G5561" s="1004"/>
      <c r="H5561" s="1004"/>
      <c r="I5561" s="1004"/>
      <c r="J5561" s="1"/>
    </row>
    <row r="5562" spans="1:10" ht="15.75" hidden="1" customHeight="1">
      <c r="A5562" s="992" t="s">
        <v>1638</v>
      </c>
      <c r="B5562" s="2276">
        <v>8</v>
      </c>
      <c r="C5562" s="2080"/>
      <c r="D5562" s="2080"/>
      <c r="E5562" s="2080"/>
      <c r="F5562" s="2080"/>
      <c r="G5562" s="2080"/>
      <c r="H5562" s="2080"/>
      <c r="I5562" s="2081"/>
      <c r="J5562" s="1"/>
    </row>
    <row r="5563" spans="1:10" ht="15.75" hidden="1" customHeight="1">
      <c r="A5563" s="2274" t="s">
        <v>1641</v>
      </c>
      <c r="B5563" s="2080"/>
      <c r="C5563" s="2080"/>
      <c r="D5563" s="2080"/>
      <c r="E5563" s="2081"/>
      <c r="F5563" s="2275" t="s">
        <v>1642</v>
      </c>
      <c r="G5563" s="2080"/>
      <c r="H5563" s="2080"/>
      <c r="I5563" s="2081"/>
      <c r="J5563" s="1"/>
    </row>
    <row r="5564" spans="1:10" ht="15.75" hidden="1" customHeight="1">
      <c r="A5564" s="2299" t="s">
        <v>1643</v>
      </c>
      <c r="B5564" s="2282" t="s">
        <v>1644</v>
      </c>
      <c r="C5564" s="2266" t="s">
        <v>1645</v>
      </c>
      <c r="D5564" s="2266" t="s">
        <v>1646</v>
      </c>
      <c r="E5564" s="2266" t="s">
        <v>2513</v>
      </c>
      <c r="F5564" s="2266" t="s">
        <v>1649</v>
      </c>
      <c r="G5564" s="2266" t="s">
        <v>1665</v>
      </c>
      <c r="H5564" s="2265" t="s">
        <v>1666</v>
      </c>
      <c r="I5564" s="2266" t="s">
        <v>1667</v>
      </c>
      <c r="J5564" s="1"/>
    </row>
    <row r="5565" spans="1:10" ht="15.75" hidden="1" customHeight="1">
      <c r="A5565" s="2300"/>
      <c r="B5565" s="2083"/>
      <c r="C5565" s="2083"/>
      <c r="D5565" s="2083"/>
      <c r="E5565" s="2083"/>
      <c r="F5565" s="2083"/>
      <c r="G5565" s="2083"/>
      <c r="H5565" s="2083"/>
      <c r="I5565" s="2083"/>
      <c r="J5565" s="1"/>
    </row>
    <row r="5566" spans="1:10" ht="15.75" hidden="1" customHeight="1">
      <c r="A5566" s="999" t="s">
        <v>5070</v>
      </c>
      <c r="B5566" s="999" t="s">
        <v>5071</v>
      </c>
      <c r="C5566" s="994">
        <v>223</v>
      </c>
      <c r="D5566" s="994" t="s">
        <v>1688</v>
      </c>
      <c r="E5566" s="994" t="s">
        <v>1689</v>
      </c>
      <c r="F5566" s="996" t="s">
        <v>576</v>
      </c>
      <c r="G5566" s="996" t="s">
        <v>303</v>
      </c>
      <c r="H5566" s="996" t="s">
        <v>564</v>
      </c>
      <c r="I5566" s="994" t="s">
        <v>37</v>
      </c>
      <c r="J5566" s="1"/>
    </row>
    <row r="5567" spans="1:10" ht="15.75" hidden="1" customHeight="1">
      <c r="A5567" s="1006" t="s">
        <v>5073</v>
      </c>
      <c r="B5567" s="1010" t="s">
        <v>2094</v>
      </c>
      <c r="C5567" s="998">
        <v>143</v>
      </c>
      <c r="D5567" s="998" t="s">
        <v>1688</v>
      </c>
      <c r="E5567" s="998" t="s">
        <v>1689</v>
      </c>
      <c r="F5567" s="1000" t="s">
        <v>574</v>
      </c>
      <c r="G5567" s="1000" t="s">
        <v>104</v>
      </c>
      <c r="H5567" s="1000" t="s">
        <v>564</v>
      </c>
      <c r="I5567" s="998" t="s">
        <v>29</v>
      </c>
      <c r="J5567" s="1"/>
    </row>
    <row r="5568" spans="1:10" ht="15.75" hidden="1" customHeight="1">
      <c r="A5568" s="1013" t="s">
        <v>5075</v>
      </c>
      <c r="B5568" s="1010" t="s">
        <v>2094</v>
      </c>
      <c r="C5568" s="998">
        <v>143</v>
      </c>
      <c r="D5568" s="998" t="s">
        <v>1688</v>
      </c>
      <c r="E5568" s="998" t="s">
        <v>1689</v>
      </c>
      <c r="F5568" s="1001" t="s">
        <v>570</v>
      </c>
      <c r="G5568" s="1000" t="s">
        <v>132</v>
      </c>
      <c r="H5568" s="1001" t="s">
        <v>587</v>
      </c>
      <c r="I5568" s="998" t="s">
        <v>29</v>
      </c>
      <c r="J5568" s="1"/>
    </row>
    <row r="5569" spans="1:10" ht="15.75" hidden="1" customHeight="1">
      <c r="A5569" s="1013" t="s">
        <v>5076</v>
      </c>
      <c r="B5569" s="1010" t="s">
        <v>2094</v>
      </c>
      <c r="C5569" s="998">
        <v>143</v>
      </c>
      <c r="D5569" s="998" t="s">
        <v>1688</v>
      </c>
      <c r="E5569" s="998" t="s">
        <v>1689</v>
      </c>
      <c r="F5569" s="1012" t="s">
        <v>572</v>
      </c>
      <c r="G5569" s="1012" t="s">
        <v>132</v>
      </c>
      <c r="H5569" s="1012" t="s">
        <v>573</v>
      </c>
      <c r="I5569" s="997" t="s">
        <v>29</v>
      </c>
      <c r="J5569" s="1"/>
    </row>
    <row r="5570" spans="1:10" ht="15.75" hidden="1" customHeight="1">
      <c r="A5570" s="1013" t="s">
        <v>5077</v>
      </c>
      <c r="B5570" s="1010" t="s">
        <v>2094</v>
      </c>
      <c r="C5570" s="997">
        <v>143</v>
      </c>
      <c r="D5570" s="997" t="s">
        <v>1688</v>
      </c>
      <c r="E5570" s="997" t="s">
        <v>1689</v>
      </c>
      <c r="F5570" s="996" t="s">
        <v>574</v>
      </c>
      <c r="G5570" s="996" t="s">
        <v>104</v>
      </c>
      <c r="H5570" s="996" t="s">
        <v>564</v>
      </c>
      <c r="I5570" s="997" t="s">
        <v>29</v>
      </c>
      <c r="J5570" s="1"/>
    </row>
    <row r="5571" spans="1:10" ht="15.75" hidden="1" customHeight="1">
      <c r="A5571" s="1013" t="s">
        <v>5078</v>
      </c>
      <c r="B5571" s="1010" t="s">
        <v>2094</v>
      </c>
      <c r="C5571" s="994">
        <v>143</v>
      </c>
      <c r="D5571" s="994" t="s">
        <v>1688</v>
      </c>
      <c r="E5571" s="994" t="s">
        <v>1689</v>
      </c>
      <c r="F5571" s="1000" t="s">
        <v>575</v>
      </c>
      <c r="G5571" s="1000" t="s">
        <v>104</v>
      </c>
      <c r="H5571" s="1010" t="s">
        <v>564</v>
      </c>
      <c r="I5571" s="994" t="s">
        <v>29</v>
      </c>
      <c r="J5571" s="1"/>
    </row>
    <row r="5572" spans="1:10" ht="15.75" hidden="1" customHeight="1">
      <c r="A5572" s="1013" t="s">
        <v>5079</v>
      </c>
      <c r="B5572" s="1010" t="s">
        <v>2094</v>
      </c>
      <c r="C5572" s="998">
        <v>143</v>
      </c>
      <c r="D5572" s="998" t="s">
        <v>1688</v>
      </c>
      <c r="E5572" s="998" t="s">
        <v>1689</v>
      </c>
      <c r="F5572" s="1000" t="s">
        <v>606</v>
      </c>
      <c r="G5572" s="1000" t="s">
        <v>303</v>
      </c>
      <c r="H5572" s="996" t="s">
        <v>583</v>
      </c>
      <c r="I5572" s="997" t="s">
        <v>29</v>
      </c>
      <c r="J5572" s="1"/>
    </row>
    <row r="5573" spans="1:10" ht="15.75" hidden="1" customHeight="1">
      <c r="A5573" s="1013" t="s">
        <v>1866</v>
      </c>
      <c r="B5573" s="1010" t="s">
        <v>2092</v>
      </c>
      <c r="C5573" s="998" t="s">
        <v>3339</v>
      </c>
      <c r="D5573" s="998" t="s">
        <v>1688</v>
      </c>
      <c r="E5573" s="998" t="s">
        <v>1689</v>
      </c>
      <c r="F5573" s="1012" t="s">
        <v>572</v>
      </c>
      <c r="G5573" s="1012" t="s">
        <v>132</v>
      </c>
      <c r="H5573" s="1012" t="s">
        <v>573</v>
      </c>
      <c r="I5573" s="997" t="s">
        <v>29</v>
      </c>
      <c r="J5573" s="1"/>
    </row>
    <row r="5574" spans="1:10" ht="15.75" hidden="1" customHeight="1">
      <c r="A5574" s="999" t="s">
        <v>5080</v>
      </c>
      <c r="B5574" s="999" t="s">
        <v>5081</v>
      </c>
      <c r="C5574" s="998">
        <v>223</v>
      </c>
      <c r="D5574" s="998" t="s">
        <v>1817</v>
      </c>
      <c r="E5574" s="998" t="s">
        <v>1689</v>
      </c>
      <c r="F5574" s="996" t="s">
        <v>574</v>
      </c>
      <c r="G5574" s="996" t="s">
        <v>104</v>
      </c>
      <c r="H5574" s="996" t="s">
        <v>564</v>
      </c>
      <c r="I5574" s="994" t="s">
        <v>29</v>
      </c>
      <c r="J5574" s="1"/>
    </row>
    <row r="5575" spans="1:10" ht="15.75" hidden="1" customHeight="1">
      <c r="A5575" s="1006" t="s">
        <v>5082</v>
      </c>
      <c r="B5575" s="1010" t="s">
        <v>5083</v>
      </c>
      <c r="C5575" s="998" t="s">
        <v>3409</v>
      </c>
      <c r="D5575" s="998" t="s">
        <v>1817</v>
      </c>
      <c r="E5575" s="998" t="s">
        <v>1689</v>
      </c>
      <c r="F5575" s="1012" t="s">
        <v>569</v>
      </c>
      <c r="G5575" s="1012" t="s">
        <v>80</v>
      </c>
      <c r="H5575" s="1012" t="s">
        <v>564</v>
      </c>
      <c r="I5575" s="997" t="s">
        <v>40</v>
      </c>
      <c r="J5575" s="1"/>
    </row>
    <row r="5576" spans="1:10" ht="15.75" hidden="1" customHeight="1">
      <c r="A5576" s="1013" t="s">
        <v>10340</v>
      </c>
      <c r="B5576" s="1012" t="s">
        <v>10341</v>
      </c>
      <c r="C5576" s="997" t="s">
        <v>3409</v>
      </c>
      <c r="D5576" s="997" t="s">
        <v>1817</v>
      </c>
      <c r="E5576" s="997" t="s">
        <v>1689</v>
      </c>
      <c r="F5576" s="1012" t="s">
        <v>572</v>
      </c>
      <c r="G5576" s="1012" t="s">
        <v>132</v>
      </c>
      <c r="H5576" s="1012" t="s">
        <v>573</v>
      </c>
      <c r="I5576" s="997" t="s">
        <v>29</v>
      </c>
      <c r="J5576" s="1"/>
    </row>
    <row r="5577" spans="1:10" ht="15.75" hidden="1" customHeight="1">
      <c r="A5577" s="1007"/>
      <c r="B5577" s="1003"/>
      <c r="C5577" s="1004"/>
      <c r="D5577" s="1004"/>
      <c r="E5577" s="1004"/>
      <c r="F5577" s="1004"/>
      <c r="G5577" s="1004"/>
      <c r="H5577" s="1004"/>
      <c r="I5577" s="1004"/>
      <c r="J5577" s="1"/>
    </row>
    <row r="5578" spans="1:10" ht="15.75" hidden="1" customHeight="1">
      <c r="A5578" s="992" t="s">
        <v>18</v>
      </c>
      <c r="B5578" s="2276" t="s">
        <v>1378</v>
      </c>
      <c r="C5578" s="2080"/>
      <c r="D5578" s="2080"/>
      <c r="E5578" s="2080"/>
      <c r="F5578" s="2080"/>
      <c r="G5578" s="2080"/>
      <c r="H5578" s="2080"/>
      <c r="I5578" s="2081"/>
      <c r="J5578" s="1"/>
    </row>
    <row r="5579" spans="1:10" ht="15.75" hidden="1" customHeight="1">
      <c r="A5579" s="993" t="s">
        <v>1638</v>
      </c>
      <c r="B5579" s="2276">
        <v>1</v>
      </c>
      <c r="C5579" s="2080"/>
      <c r="D5579" s="2080"/>
      <c r="E5579" s="2080"/>
      <c r="F5579" s="2080"/>
      <c r="G5579" s="2080"/>
      <c r="H5579" s="2080"/>
      <c r="I5579" s="2081"/>
      <c r="J5579" s="1"/>
    </row>
    <row r="5580" spans="1:10" ht="15.75" hidden="1" customHeight="1">
      <c r="A5580" s="2274" t="s">
        <v>1641</v>
      </c>
      <c r="B5580" s="2080"/>
      <c r="C5580" s="2080"/>
      <c r="D5580" s="2080"/>
      <c r="E5580" s="2081"/>
      <c r="F5580" s="2275" t="s">
        <v>1642</v>
      </c>
      <c r="G5580" s="2080"/>
      <c r="H5580" s="2080"/>
      <c r="I5580" s="2081"/>
      <c r="J5580" s="1"/>
    </row>
    <row r="5581" spans="1:10" ht="15.75" hidden="1" customHeight="1">
      <c r="A5581" s="2299" t="s">
        <v>1643</v>
      </c>
      <c r="B5581" s="2282" t="s">
        <v>1644</v>
      </c>
      <c r="C5581" s="2266" t="s">
        <v>1645</v>
      </c>
      <c r="D5581" s="2266" t="s">
        <v>1646</v>
      </c>
      <c r="E5581" s="2266" t="s">
        <v>2513</v>
      </c>
      <c r="F5581" s="2266" t="s">
        <v>1649</v>
      </c>
      <c r="G5581" s="2266" t="s">
        <v>1665</v>
      </c>
      <c r="H5581" s="2265" t="s">
        <v>1666</v>
      </c>
      <c r="I5581" s="2266" t="s">
        <v>1667</v>
      </c>
      <c r="J5581" s="1"/>
    </row>
    <row r="5582" spans="1:10" ht="15.75" hidden="1" customHeight="1">
      <c r="A5582" s="2300"/>
      <c r="B5582" s="2083"/>
      <c r="C5582" s="2083"/>
      <c r="D5582" s="2083"/>
      <c r="E5582" s="2083"/>
      <c r="F5582" s="2083"/>
      <c r="G5582" s="2083"/>
      <c r="H5582" s="2083"/>
      <c r="I5582" s="2083"/>
      <c r="J5582" s="1"/>
    </row>
    <row r="5583" spans="1:10" ht="15.75" hidden="1" customHeight="1">
      <c r="A5583" s="1013" t="s">
        <v>2382</v>
      </c>
      <c r="B5583" s="1010" t="s">
        <v>1907</v>
      </c>
      <c r="C5583" s="997" t="s">
        <v>3283</v>
      </c>
      <c r="D5583" s="997" t="s">
        <v>1688</v>
      </c>
      <c r="E5583" s="997" t="s">
        <v>1705</v>
      </c>
      <c r="F5583" s="1010" t="s">
        <v>979</v>
      </c>
      <c r="G5583" s="1012" t="s">
        <v>104</v>
      </c>
      <c r="H5583" s="1012" t="s">
        <v>3315</v>
      </c>
      <c r="I5583" s="997" t="s">
        <v>29</v>
      </c>
      <c r="J5583" s="1"/>
    </row>
    <row r="5584" spans="1:10" ht="15.75" hidden="1" customHeight="1">
      <c r="A5584" s="1011" t="s">
        <v>4475</v>
      </c>
      <c r="B5584" s="1010" t="s">
        <v>4265</v>
      </c>
      <c r="C5584" s="997" t="s">
        <v>3283</v>
      </c>
      <c r="D5584" s="997" t="s">
        <v>1688</v>
      </c>
      <c r="E5584" s="994" t="s">
        <v>1705</v>
      </c>
      <c r="F5584" s="1012" t="s">
        <v>5089</v>
      </c>
      <c r="G5584" s="1012" t="s">
        <v>48</v>
      </c>
      <c r="H5584" s="1010" t="s">
        <v>4911</v>
      </c>
      <c r="I5584" s="997" t="s">
        <v>29</v>
      </c>
      <c r="J5584" s="1"/>
    </row>
    <row r="5585" spans="1:10" ht="15.75" hidden="1" customHeight="1">
      <c r="A5585" s="1013" t="s">
        <v>1711</v>
      </c>
      <c r="B5585" s="1010" t="s">
        <v>5090</v>
      </c>
      <c r="C5585" s="997" t="s">
        <v>3317</v>
      </c>
      <c r="D5585" s="997" t="s">
        <v>1688</v>
      </c>
      <c r="E5585" s="997" t="s">
        <v>1705</v>
      </c>
      <c r="F5585" s="1010" t="s">
        <v>10290</v>
      </c>
      <c r="G5585" s="996" t="s">
        <v>48</v>
      </c>
      <c r="H5585" s="1012" t="s">
        <v>1714</v>
      </c>
      <c r="I5585" s="994" t="s">
        <v>40</v>
      </c>
      <c r="J5585" s="1"/>
    </row>
    <row r="5586" spans="1:10" ht="15.75" hidden="1" customHeight="1">
      <c r="A5586" s="996" t="s">
        <v>4912</v>
      </c>
      <c r="B5586" s="999" t="s">
        <v>4913</v>
      </c>
      <c r="C5586" s="994">
        <v>223</v>
      </c>
      <c r="D5586" s="994" t="s">
        <v>1688</v>
      </c>
      <c r="E5586" s="997" t="s">
        <v>1705</v>
      </c>
      <c r="F5586" s="999" t="s">
        <v>574</v>
      </c>
      <c r="G5586" s="1000" t="s">
        <v>104</v>
      </c>
      <c r="H5586" s="1010" t="s">
        <v>564</v>
      </c>
      <c r="I5586" s="998" t="s">
        <v>29</v>
      </c>
      <c r="J5586" s="1"/>
    </row>
    <row r="5587" spans="1:10" ht="15.75" hidden="1" customHeight="1">
      <c r="A5587" s="1006" t="s">
        <v>4917</v>
      </c>
      <c r="B5587" s="1010" t="s">
        <v>4918</v>
      </c>
      <c r="C5587" s="997">
        <v>223</v>
      </c>
      <c r="D5587" s="997" t="s">
        <v>1688</v>
      </c>
      <c r="E5587" s="997" t="s">
        <v>1689</v>
      </c>
      <c r="F5587" s="1000" t="s">
        <v>575</v>
      </c>
      <c r="G5587" s="1000" t="s">
        <v>104</v>
      </c>
      <c r="H5587" s="1010" t="s">
        <v>564</v>
      </c>
      <c r="I5587" s="997" t="s">
        <v>29</v>
      </c>
      <c r="J5587" s="1"/>
    </row>
    <row r="5588" spans="1:10" ht="15.75" hidden="1" customHeight="1">
      <c r="A5588" s="1013" t="s">
        <v>4916</v>
      </c>
      <c r="B5588" s="1010" t="s">
        <v>2399</v>
      </c>
      <c r="C5588" s="997" t="s">
        <v>3283</v>
      </c>
      <c r="D5588" s="997" t="s">
        <v>1688</v>
      </c>
      <c r="E5588" s="997" t="s">
        <v>1689</v>
      </c>
      <c r="F5588" s="1010" t="s">
        <v>568</v>
      </c>
      <c r="G5588" s="1000" t="s">
        <v>80</v>
      </c>
      <c r="H5588" s="1012" t="s">
        <v>494</v>
      </c>
      <c r="I5588" s="997" t="s">
        <v>37</v>
      </c>
      <c r="J5588" s="1"/>
    </row>
    <row r="5589" spans="1:10" ht="15.75" hidden="1" customHeight="1">
      <c r="A5589" s="1013" t="s">
        <v>5092</v>
      </c>
      <c r="B5589" s="1010" t="s">
        <v>5093</v>
      </c>
      <c r="C5589" s="997" t="s">
        <v>3283</v>
      </c>
      <c r="D5589" s="997" t="s">
        <v>1688</v>
      </c>
      <c r="E5589" s="997" t="s">
        <v>1689</v>
      </c>
      <c r="F5589" s="1010" t="s">
        <v>586</v>
      </c>
      <c r="G5589" s="1000" t="s">
        <v>1032</v>
      </c>
      <c r="H5589" s="996" t="s">
        <v>587</v>
      </c>
      <c r="I5589" s="997" t="s">
        <v>29</v>
      </c>
      <c r="J5589" s="1"/>
    </row>
    <row r="5590" spans="1:10" ht="15.75" hidden="1" customHeight="1">
      <c r="A5590" s="1013" t="s">
        <v>4921</v>
      </c>
      <c r="B5590" s="1010" t="s">
        <v>130</v>
      </c>
      <c r="C5590" s="997" t="s">
        <v>3283</v>
      </c>
      <c r="D5590" s="997" t="s">
        <v>1688</v>
      </c>
      <c r="E5590" s="997" t="s">
        <v>1689</v>
      </c>
      <c r="F5590" s="1010" t="s">
        <v>129</v>
      </c>
      <c r="G5590" s="1012" t="s">
        <v>177</v>
      </c>
      <c r="H5590" s="1012" t="s">
        <v>3362</v>
      </c>
      <c r="I5590" s="997" t="s">
        <v>29</v>
      </c>
      <c r="J5590" s="1"/>
    </row>
    <row r="5591" spans="1:10" ht="15.75" hidden="1" customHeight="1">
      <c r="A5591" s="1013" t="s">
        <v>4919</v>
      </c>
      <c r="B5591" s="1010" t="s">
        <v>4920</v>
      </c>
      <c r="C5591" s="997" t="s">
        <v>3409</v>
      </c>
      <c r="D5591" s="997" t="s">
        <v>1688</v>
      </c>
      <c r="E5591" s="997" t="s">
        <v>1689</v>
      </c>
      <c r="F5591" s="1010" t="s">
        <v>572</v>
      </c>
      <c r="G5591" s="996" t="s">
        <v>1032</v>
      </c>
      <c r="H5591" s="996" t="s">
        <v>573</v>
      </c>
      <c r="I5591" s="994" t="s">
        <v>29</v>
      </c>
      <c r="J5591" s="1"/>
    </row>
    <row r="5592" spans="1:10" ht="15.75" hidden="1" customHeight="1">
      <c r="A5592" s="1013" t="s">
        <v>3310</v>
      </c>
      <c r="B5592" s="1010" t="s">
        <v>3486</v>
      </c>
      <c r="C5592" s="997" t="s">
        <v>3283</v>
      </c>
      <c r="D5592" s="997" t="s">
        <v>1688</v>
      </c>
      <c r="E5592" s="997" t="s">
        <v>1705</v>
      </c>
      <c r="F5592" s="1012" t="s">
        <v>1260</v>
      </c>
      <c r="G5592" s="1012" t="s">
        <v>48</v>
      </c>
      <c r="H5592" s="1010" t="s">
        <v>4923</v>
      </c>
      <c r="I5592" s="997" t="s">
        <v>29</v>
      </c>
      <c r="J5592" s="1"/>
    </row>
    <row r="5593" spans="1:10" ht="15.75" hidden="1" customHeight="1">
      <c r="A5593" s="1007"/>
      <c r="B5593" s="1003"/>
      <c r="C5593" s="1004"/>
      <c r="D5593" s="1004"/>
      <c r="E5593" s="1004"/>
      <c r="F5593" s="1004"/>
      <c r="G5593" s="1004"/>
      <c r="H5593" s="1004"/>
      <c r="I5593" s="1004"/>
      <c r="J5593" s="1"/>
    </row>
    <row r="5594" spans="1:10" ht="15.75" hidden="1" customHeight="1">
      <c r="A5594" s="992" t="s">
        <v>1638</v>
      </c>
      <c r="B5594" s="2276">
        <v>2</v>
      </c>
      <c r="C5594" s="2080"/>
      <c r="D5594" s="2080"/>
      <c r="E5594" s="2080"/>
      <c r="F5594" s="2080"/>
      <c r="G5594" s="2080"/>
      <c r="H5594" s="2080"/>
      <c r="I5594" s="2081"/>
      <c r="J5594" s="1"/>
    </row>
    <row r="5595" spans="1:10" ht="15.75" hidden="1" customHeight="1">
      <c r="A5595" s="2274" t="s">
        <v>1641</v>
      </c>
      <c r="B5595" s="2080"/>
      <c r="C5595" s="2080"/>
      <c r="D5595" s="2080"/>
      <c r="E5595" s="2081"/>
      <c r="F5595" s="2275" t="s">
        <v>1642</v>
      </c>
      <c r="G5595" s="2080"/>
      <c r="H5595" s="2080"/>
      <c r="I5595" s="2081"/>
      <c r="J5595" s="1"/>
    </row>
    <row r="5596" spans="1:10" ht="15.75" hidden="1" customHeight="1">
      <c r="A5596" s="2299" t="s">
        <v>1643</v>
      </c>
      <c r="B5596" s="2282" t="s">
        <v>1644</v>
      </c>
      <c r="C5596" s="2266" t="s">
        <v>1645</v>
      </c>
      <c r="D5596" s="2266" t="s">
        <v>1646</v>
      </c>
      <c r="E5596" s="2266" t="s">
        <v>2513</v>
      </c>
      <c r="F5596" s="2266" t="s">
        <v>1649</v>
      </c>
      <c r="G5596" s="2266" t="s">
        <v>1665</v>
      </c>
      <c r="H5596" s="2265" t="s">
        <v>1666</v>
      </c>
      <c r="I5596" s="2266" t="s">
        <v>1667</v>
      </c>
      <c r="J5596" s="1"/>
    </row>
    <row r="5597" spans="1:10" ht="15.75" hidden="1" customHeight="1">
      <c r="A5597" s="2300"/>
      <c r="B5597" s="2083"/>
      <c r="C5597" s="2083"/>
      <c r="D5597" s="2083"/>
      <c r="E5597" s="2083"/>
      <c r="F5597" s="2083"/>
      <c r="G5597" s="2083"/>
      <c r="H5597" s="2083"/>
      <c r="I5597" s="2083"/>
      <c r="J5597" s="1"/>
    </row>
    <row r="5598" spans="1:10" ht="15.75" hidden="1" customHeight="1">
      <c r="A5598" s="1013" t="s">
        <v>5095</v>
      </c>
      <c r="B5598" s="1010" t="s">
        <v>1943</v>
      </c>
      <c r="C5598" s="997" t="s">
        <v>3283</v>
      </c>
      <c r="D5598" s="997" t="s">
        <v>1688</v>
      </c>
      <c r="E5598" s="994" t="s">
        <v>1705</v>
      </c>
      <c r="F5598" s="1010" t="s">
        <v>989</v>
      </c>
      <c r="G5598" s="1012" t="s">
        <v>48</v>
      </c>
      <c r="H5598" s="1012" t="s">
        <v>3315</v>
      </c>
      <c r="I5598" s="997" t="s">
        <v>29</v>
      </c>
      <c r="J5598" s="1"/>
    </row>
    <row r="5599" spans="1:10" ht="15.75" hidden="1" customHeight="1">
      <c r="A5599" s="1013" t="s">
        <v>5096</v>
      </c>
      <c r="B5599" s="1010" t="s">
        <v>1943</v>
      </c>
      <c r="C5599" s="997" t="s">
        <v>3283</v>
      </c>
      <c r="D5599" s="997" t="s">
        <v>1688</v>
      </c>
      <c r="E5599" s="998" t="s">
        <v>1705</v>
      </c>
      <c r="F5599" s="1010" t="s">
        <v>979</v>
      </c>
      <c r="G5599" s="1012" t="s">
        <v>104</v>
      </c>
      <c r="H5599" s="1012" t="s">
        <v>3315</v>
      </c>
      <c r="I5599" s="997" t="s">
        <v>29</v>
      </c>
      <c r="J5599" s="1"/>
    </row>
    <row r="5600" spans="1:10" ht="15.75" hidden="1" customHeight="1">
      <c r="A5600" s="1013" t="s">
        <v>5097</v>
      </c>
      <c r="B5600" s="1010" t="s">
        <v>3336</v>
      </c>
      <c r="C5600" s="997" t="s">
        <v>3283</v>
      </c>
      <c r="D5600" s="997" t="s">
        <v>1688</v>
      </c>
      <c r="E5600" s="998" t="s">
        <v>1705</v>
      </c>
      <c r="F5600" s="1010" t="s">
        <v>10342</v>
      </c>
      <c r="G5600" s="1012" t="s">
        <v>48</v>
      </c>
      <c r="H5600" s="1012" t="s">
        <v>1206</v>
      </c>
      <c r="I5600" s="997" t="s">
        <v>29</v>
      </c>
      <c r="J5600" s="1"/>
    </row>
    <row r="5601" spans="1:10" ht="15.75" hidden="1" customHeight="1">
      <c r="A5601" s="1013" t="s">
        <v>5098</v>
      </c>
      <c r="B5601" s="1010" t="s">
        <v>3336</v>
      </c>
      <c r="C5601" s="997" t="s">
        <v>3283</v>
      </c>
      <c r="D5601" s="997" t="s">
        <v>1688</v>
      </c>
      <c r="E5601" s="998" t="s">
        <v>1705</v>
      </c>
      <c r="F5601" s="1010" t="s">
        <v>10342</v>
      </c>
      <c r="G5601" s="1012" t="s">
        <v>48</v>
      </c>
      <c r="H5601" s="1012" t="s">
        <v>1206</v>
      </c>
      <c r="I5601" s="997" t="s">
        <v>29</v>
      </c>
      <c r="J5601" s="1"/>
    </row>
    <row r="5602" spans="1:10" ht="15.75" hidden="1" customHeight="1">
      <c r="A5602" s="1013" t="s">
        <v>5099</v>
      </c>
      <c r="B5602" s="1010" t="s">
        <v>4285</v>
      </c>
      <c r="C5602" s="997" t="s">
        <v>3283</v>
      </c>
      <c r="D5602" s="997" t="s">
        <v>1688</v>
      </c>
      <c r="E5602" s="998" t="s">
        <v>1705</v>
      </c>
      <c r="F5602" s="1010" t="s">
        <v>997</v>
      </c>
      <c r="G5602" s="1012" t="s">
        <v>48</v>
      </c>
      <c r="H5602" s="1012" t="s">
        <v>1206</v>
      </c>
      <c r="I5602" s="997" t="s">
        <v>29</v>
      </c>
      <c r="J5602" s="1"/>
    </row>
    <row r="5603" spans="1:10" ht="15.75" hidden="1" customHeight="1">
      <c r="A5603" s="1013" t="s">
        <v>1739</v>
      </c>
      <c r="B5603" s="1010" t="s">
        <v>1740</v>
      </c>
      <c r="C5603" s="997">
        <v>122</v>
      </c>
      <c r="D5603" s="997" t="s">
        <v>1688</v>
      </c>
      <c r="E5603" s="998" t="s">
        <v>1705</v>
      </c>
      <c r="F5603" s="1010" t="s">
        <v>4270</v>
      </c>
      <c r="G5603" s="1012" t="s">
        <v>303</v>
      </c>
      <c r="H5603" s="1012" t="s">
        <v>2535</v>
      </c>
      <c r="I5603" s="997" t="s">
        <v>29</v>
      </c>
      <c r="J5603" s="1"/>
    </row>
    <row r="5604" spans="1:10" ht="15.75" hidden="1" customHeight="1">
      <c r="A5604" s="999" t="s">
        <v>1741</v>
      </c>
      <c r="B5604" s="999" t="s">
        <v>2256</v>
      </c>
      <c r="C5604" s="997" t="s">
        <v>3317</v>
      </c>
      <c r="D5604" s="994" t="s">
        <v>1688</v>
      </c>
      <c r="E5604" s="998" t="s">
        <v>1705</v>
      </c>
      <c r="F5604" s="1010" t="s">
        <v>847</v>
      </c>
      <c r="G5604" s="996" t="s">
        <v>48</v>
      </c>
      <c r="H5604" s="1012" t="s">
        <v>1714</v>
      </c>
      <c r="I5604" s="994" t="s">
        <v>40</v>
      </c>
      <c r="J5604" s="1"/>
    </row>
    <row r="5605" spans="1:10" ht="15.75" hidden="1" customHeight="1">
      <c r="A5605" s="1006" t="s">
        <v>4934</v>
      </c>
      <c r="B5605" s="1010" t="s">
        <v>4935</v>
      </c>
      <c r="C5605" s="997" t="s">
        <v>3283</v>
      </c>
      <c r="D5605" s="997" t="s">
        <v>1688</v>
      </c>
      <c r="E5605" s="998" t="s">
        <v>1689</v>
      </c>
      <c r="F5605" s="1010" t="s">
        <v>461</v>
      </c>
      <c r="G5605" s="1012" t="s">
        <v>177</v>
      </c>
      <c r="H5605" s="1012" t="s">
        <v>859</v>
      </c>
      <c r="I5605" s="997" t="s">
        <v>40</v>
      </c>
      <c r="J5605" s="1"/>
    </row>
    <row r="5606" spans="1:10" ht="15.75" hidden="1" customHeight="1">
      <c r="A5606" s="1013" t="s">
        <v>4938</v>
      </c>
      <c r="B5606" s="1010" t="s">
        <v>4939</v>
      </c>
      <c r="C5606" s="997" t="s">
        <v>3283</v>
      </c>
      <c r="D5606" s="997" t="s">
        <v>1688</v>
      </c>
      <c r="E5606" s="998" t="s">
        <v>1689</v>
      </c>
      <c r="F5606" s="999" t="s">
        <v>574</v>
      </c>
      <c r="G5606" s="996" t="s">
        <v>104</v>
      </c>
      <c r="H5606" s="1010" t="s">
        <v>564</v>
      </c>
      <c r="I5606" s="994" t="s">
        <v>29</v>
      </c>
      <c r="J5606" s="1"/>
    </row>
    <row r="5607" spans="1:10" ht="15.75" hidden="1" customHeight="1">
      <c r="A5607" s="1013" t="s">
        <v>1730</v>
      </c>
      <c r="B5607" s="1010" t="s">
        <v>5102</v>
      </c>
      <c r="C5607" s="997" t="s">
        <v>3317</v>
      </c>
      <c r="D5607" s="997" t="s">
        <v>1688</v>
      </c>
      <c r="E5607" s="997" t="s">
        <v>1689</v>
      </c>
      <c r="F5607" s="1010" t="s">
        <v>575</v>
      </c>
      <c r="G5607" s="1012" t="s">
        <v>104</v>
      </c>
      <c r="H5607" s="1012" t="s">
        <v>564</v>
      </c>
      <c r="I5607" s="997" t="s">
        <v>29</v>
      </c>
      <c r="J5607" s="1"/>
    </row>
    <row r="5608" spans="1:10" ht="15.75" hidden="1" customHeight="1">
      <c r="A5608" s="1013" t="s">
        <v>4940</v>
      </c>
      <c r="B5608" s="1010" t="s">
        <v>4485</v>
      </c>
      <c r="C5608" s="997" t="s">
        <v>3283</v>
      </c>
      <c r="D5608" s="997" t="s">
        <v>1688</v>
      </c>
      <c r="E5608" s="997" t="s">
        <v>1689</v>
      </c>
      <c r="F5608" s="1010" t="s">
        <v>525</v>
      </c>
      <c r="G5608" s="1012" t="s">
        <v>104</v>
      </c>
      <c r="H5608" s="1012" t="s">
        <v>526</v>
      </c>
      <c r="I5608" s="997" t="s">
        <v>29</v>
      </c>
      <c r="J5608" s="1"/>
    </row>
    <row r="5609" spans="1:10" ht="15.75" hidden="1" customHeight="1">
      <c r="A5609" s="1013" t="s">
        <v>4942</v>
      </c>
      <c r="B5609" s="1012" t="s">
        <v>1131</v>
      </c>
      <c r="C5609" s="997" t="s">
        <v>3283</v>
      </c>
      <c r="D5609" s="997" t="s">
        <v>1688</v>
      </c>
      <c r="E5609" s="997" t="s">
        <v>1689</v>
      </c>
      <c r="F5609" s="1010" t="s">
        <v>572</v>
      </c>
      <c r="G5609" s="1012" t="s">
        <v>1032</v>
      </c>
      <c r="H5609" s="1012" t="s">
        <v>5104</v>
      </c>
      <c r="I5609" s="997" t="s">
        <v>29</v>
      </c>
      <c r="J5609" s="1"/>
    </row>
    <row r="5610" spans="1:10" ht="15.75" hidden="1" customHeight="1">
      <c r="A5610" s="1013" t="s">
        <v>3092</v>
      </c>
      <c r="B5610" s="1010" t="s">
        <v>1824</v>
      </c>
      <c r="C5610" s="997" t="s">
        <v>3339</v>
      </c>
      <c r="D5610" s="997" t="s">
        <v>1688</v>
      </c>
      <c r="E5610" s="994" t="s">
        <v>1689</v>
      </c>
      <c r="F5610" s="1011" t="s">
        <v>582</v>
      </c>
      <c r="G5610" s="1011" t="s">
        <v>80</v>
      </c>
      <c r="H5610" s="1012" t="s">
        <v>1296</v>
      </c>
      <c r="I5610" s="997" t="s">
        <v>29</v>
      </c>
      <c r="J5610" s="1"/>
    </row>
    <row r="5611" spans="1:10" ht="15.75" hidden="1" customHeight="1">
      <c r="A5611" s="1013" t="s">
        <v>5105</v>
      </c>
      <c r="B5611" s="1010" t="s">
        <v>5106</v>
      </c>
      <c r="C5611" s="997" t="s">
        <v>3409</v>
      </c>
      <c r="D5611" s="997" t="s">
        <v>1688</v>
      </c>
      <c r="E5611" s="997" t="s">
        <v>1689</v>
      </c>
      <c r="F5611" s="1010" t="s">
        <v>575</v>
      </c>
      <c r="G5611" s="1012" t="s">
        <v>104</v>
      </c>
      <c r="H5611" s="1012" t="s">
        <v>564</v>
      </c>
      <c r="I5611" s="997" t="s">
        <v>29</v>
      </c>
      <c r="J5611" s="1"/>
    </row>
    <row r="5612" spans="1:10" ht="15.75" hidden="1" customHeight="1">
      <c r="A5612" s="1013" t="s">
        <v>4945</v>
      </c>
      <c r="B5612" s="1010" t="s">
        <v>4946</v>
      </c>
      <c r="C5612" s="997">
        <v>122</v>
      </c>
      <c r="D5612" s="997" t="s">
        <v>1688</v>
      </c>
      <c r="E5612" s="997" t="s">
        <v>1689</v>
      </c>
      <c r="F5612" s="1010" t="s">
        <v>615</v>
      </c>
      <c r="G5612" s="1012" t="s">
        <v>303</v>
      </c>
      <c r="H5612" s="1012" t="s">
        <v>1296</v>
      </c>
      <c r="I5612" s="997" t="s">
        <v>40</v>
      </c>
      <c r="J5612" s="1"/>
    </row>
    <row r="5613" spans="1:10" ht="15.75" hidden="1" customHeight="1">
      <c r="A5613" s="1007"/>
      <c r="B5613" s="1003"/>
      <c r="C5613" s="1004"/>
      <c r="D5613" s="1004"/>
      <c r="E5613" s="1004"/>
      <c r="F5613" s="1004"/>
      <c r="G5613" s="1004"/>
      <c r="H5613" s="1004"/>
      <c r="I5613" s="1004"/>
      <c r="J5613" s="1"/>
    </row>
    <row r="5614" spans="1:10" ht="15.75" hidden="1" customHeight="1">
      <c r="A5614" s="992" t="s">
        <v>1638</v>
      </c>
      <c r="B5614" s="2276">
        <v>3</v>
      </c>
      <c r="C5614" s="2080"/>
      <c r="D5614" s="2080"/>
      <c r="E5614" s="2080"/>
      <c r="F5614" s="2080"/>
      <c r="G5614" s="2080"/>
      <c r="H5614" s="2080"/>
      <c r="I5614" s="2081"/>
      <c r="J5614" s="1"/>
    </row>
    <row r="5615" spans="1:10" ht="15.75" hidden="1" customHeight="1">
      <c r="A5615" s="2274" t="s">
        <v>1641</v>
      </c>
      <c r="B5615" s="2080"/>
      <c r="C5615" s="2080"/>
      <c r="D5615" s="2080"/>
      <c r="E5615" s="2081"/>
      <c r="F5615" s="2275" t="s">
        <v>1642</v>
      </c>
      <c r="G5615" s="2080"/>
      <c r="H5615" s="2080"/>
      <c r="I5615" s="2081"/>
      <c r="J5615" s="1"/>
    </row>
    <row r="5616" spans="1:10" ht="15.75" hidden="1" customHeight="1">
      <c r="A5616" s="2299" t="s">
        <v>1643</v>
      </c>
      <c r="B5616" s="2282" t="s">
        <v>1644</v>
      </c>
      <c r="C5616" s="2266" t="s">
        <v>1645</v>
      </c>
      <c r="D5616" s="2266" t="s">
        <v>1646</v>
      </c>
      <c r="E5616" s="2266" t="s">
        <v>2513</v>
      </c>
      <c r="F5616" s="2266" t="s">
        <v>1649</v>
      </c>
      <c r="G5616" s="2266" t="s">
        <v>1665</v>
      </c>
      <c r="H5616" s="2265" t="s">
        <v>1666</v>
      </c>
      <c r="I5616" s="2266" t="s">
        <v>1667</v>
      </c>
      <c r="J5616" s="1"/>
    </row>
    <row r="5617" spans="1:10" ht="15.75" hidden="1" customHeight="1">
      <c r="A5617" s="2300"/>
      <c r="B5617" s="2083"/>
      <c r="C5617" s="2083"/>
      <c r="D5617" s="2083"/>
      <c r="E5617" s="2083"/>
      <c r="F5617" s="2083"/>
      <c r="G5617" s="2083"/>
      <c r="H5617" s="2083"/>
      <c r="I5617" s="2083"/>
      <c r="J5617" s="1"/>
    </row>
    <row r="5618" spans="1:10" ht="15.75" hidden="1" customHeight="1">
      <c r="A5618" s="1011" t="s">
        <v>1760</v>
      </c>
      <c r="B5618" s="999" t="s">
        <v>3723</v>
      </c>
      <c r="C5618" s="994" t="s">
        <v>3358</v>
      </c>
      <c r="D5618" s="994" t="s">
        <v>1688</v>
      </c>
      <c r="E5618" s="994" t="s">
        <v>1705</v>
      </c>
      <c r="F5618" s="996" t="s">
        <v>4953</v>
      </c>
      <c r="G5618" s="996" t="s">
        <v>104</v>
      </c>
      <c r="H5618" s="996" t="s">
        <v>6</v>
      </c>
      <c r="I5618" s="994" t="s">
        <v>29</v>
      </c>
      <c r="J5618" s="1"/>
    </row>
    <row r="5619" spans="1:10" ht="15.75" hidden="1" customHeight="1">
      <c r="A5619" s="1011" t="s">
        <v>1758</v>
      </c>
      <c r="B5619" s="1000" t="s">
        <v>88</v>
      </c>
      <c r="C5619" s="998" t="s">
        <v>3358</v>
      </c>
      <c r="D5619" s="998" t="s">
        <v>1688</v>
      </c>
      <c r="E5619" s="998" t="s">
        <v>1705</v>
      </c>
      <c r="F5619" s="1000" t="s">
        <v>91</v>
      </c>
      <c r="G5619" s="1000" t="s">
        <v>104</v>
      </c>
      <c r="H5619" s="1000" t="s">
        <v>4988</v>
      </c>
      <c r="I5619" s="998" t="s">
        <v>29</v>
      </c>
      <c r="J5619" s="1"/>
    </row>
    <row r="5620" spans="1:10" ht="15.75" hidden="1" customHeight="1">
      <c r="A5620" s="1011" t="s">
        <v>4309</v>
      </c>
      <c r="B5620" s="1000" t="s">
        <v>3627</v>
      </c>
      <c r="C5620" s="998" t="s">
        <v>3283</v>
      </c>
      <c r="D5620" s="998" t="s">
        <v>1688</v>
      </c>
      <c r="E5620" s="998" t="s">
        <v>1705</v>
      </c>
      <c r="F5620" s="1000" t="s">
        <v>1908</v>
      </c>
      <c r="G5620" s="1000" t="s">
        <v>48</v>
      </c>
      <c r="H5620" s="1000" t="s">
        <v>1206</v>
      </c>
      <c r="I5620" s="998" t="s">
        <v>29</v>
      </c>
      <c r="J5620" s="1"/>
    </row>
    <row r="5621" spans="1:10" ht="15.75" hidden="1" customHeight="1">
      <c r="A5621" s="1011" t="s">
        <v>4604</v>
      </c>
      <c r="B5621" s="1012" t="s">
        <v>4960</v>
      </c>
      <c r="C5621" s="997" t="s">
        <v>3283</v>
      </c>
      <c r="D5621" s="997" t="s">
        <v>1688</v>
      </c>
      <c r="E5621" s="997" t="s">
        <v>1705</v>
      </c>
      <c r="F5621" s="1012" t="s">
        <v>996</v>
      </c>
      <c r="G5621" s="1012" t="s">
        <v>48</v>
      </c>
      <c r="H5621" s="1012" t="s">
        <v>4911</v>
      </c>
      <c r="I5621" s="997" t="s">
        <v>29</v>
      </c>
      <c r="J5621" s="1"/>
    </row>
    <row r="5622" spans="1:10" ht="15.75" hidden="1" customHeight="1">
      <c r="A5622" s="1011" t="s">
        <v>4962</v>
      </c>
      <c r="B5622" s="1012" t="s">
        <v>4963</v>
      </c>
      <c r="C5622" s="997" t="s">
        <v>3409</v>
      </c>
      <c r="D5622" s="997" t="s">
        <v>1688</v>
      </c>
      <c r="E5622" s="997" t="s">
        <v>1705</v>
      </c>
      <c r="F5622" s="1010" t="s">
        <v>575</v>
      </c>
      <c r="G5622" s="1012" t="s">
        <v>104</v>
      </c>
      <c r="H5622" s="1012" t="s">
        <v>564</v>
      </c>
      <c r="I5622" s="997" t="s">
        <v>29</v>
      </c>
      <c r="J5622" s="1"/>
    </row>
    <row r="5623" spans="1:10" ht="15.75" hidden="1" customHeight="1">
      <c r="A5623" s="1011" t="s">
        <v>4971</v>
      </c>
      <c r="B5623" s="1012" t="s">
        <v>4972</v>
      </c>
      <c r="C5623" s="997" t="s">
        <v>3283</v>
      </c>
      <c r="D5623" s="997" t="s">
        <v>1688</v>
      </c>
      <c r="E5623" s="997" t="s">
        <v>1689</v>
      </c>
      <c r="F5623" s="1010" t="s">
        <v>603</v>
      </c>
      <c r="G5623" s="1012" t="s">
        <v>80</v>
      </c>
      <c r="H5623" s="1012" t="s">
        <v>583</v>
      </c>
      <c r="I5623" s="997" t="s">
        <v>29</v>
      </c>
      <c r="J5623" s="1"/>
    </row>
    <row r="5624" spans="1:10" ht="15.75" hidden="1" customHeight="1">
      <c r="A5624" s="1011" t="s">
        <v>4973</v>
      </c>
      <c r="B5624" s="1012" t="s">
        <v>4974</v>
      </c>
      <c r="C5624" s="997">
        <v>122</v>
      </c>
      <c r="D5624" s="997" t="s">
        <v>1688</v>
      </c>
      <c r="E5624" s="997" t="s">
        <v>1689</v>
      </c>
      <c r="F5624" s="1010" t="s">
        <v>586</v>
      </c>
      <c r="G5624" s="1012" t="s">
        <v>1032</v>
      </c>
      <c r="H5624" s="1012" t="s">
        <v>587</v>
      </c>
      <c r="I5624" s="997" t="s">
        <v>29</v>
      </c>
      <c r="J5624" s="1"/>
    </row>
    <row r="5625" spans="1:10" ht="15.75" hidden="1" customHeight="1">
      <c r="A5625" s="1011" t="s">
        <v>4957</v>
      </c>
      <c r="B5625" s="1012" t="s">
        <v>657</v>
      </c>
      <c r="C5625" s="997" t="s">
        <v>3358</v>
      </c>
      <c r="D5625" s="997" t="s">
        <v>1688</v>
      </c>
      <c r="E5625" s="997" t="s">
        <v>1689</v>
      </c>
      <c r="F5625" s="1010" t="s">
        <v>656</v>
      </c>
      <c r="G5625" s="1012" t="s">
        <v>80</v>
      </c>
      <c r="H5625" s="1012" t="s">
        <v>657</v>
      </c>
      <c r="I5625" s="997" t="s">
        <v>37</v>
      </c>
      <c r="J5625" s="1"/>
    </row>
    <row r="5626" spans="1:10" ht="15.75" hidden="1" customHeight="1">
      <c r="A5626" s="1011" t="s">
        <v>5111</v>
      </c>
      <c r="B5626" s="1012" t="s">
        <v>5112</v>
      </c>
      <c r="C5626" s="997">
        <v>223</v>
      </c>
      <c r="D5626" s="997" t="s">
        <v>1688</v>
      </c>
      <c r="E5626" s="997" t="s">
        <v>1689</v>
      </c>
      <c r="F5626" s="1010" t="s">
        <v>591</v>
      </c>
      <c r="G5626" s="1012" t="s">
        <v>303</v>
      </c>
      <c r="H5626" s="1012" t="s">
        <v>587</v>
      </c>
      <c r="I5626" s="997" t="s">
        <v>29</v>
      </c>
      <c r="J5626" s="1"/>
    </row>
    <row r="5627" spans="1:10" ht="15.75" hidden="1" customHeight="1">
      <c r="A5627" s="1011" t="s">
        <v>5113</v>
      </c>
      <c r="B5627" s="1012" t="s">
        <v>5115</v>
      </c>
      <c r="C5627" s="997" t="s">
        <v>3409</v>
      </c>
      <c r="D5627" s="997" t="s">
        <v>1688</v>
      </c>
      <c r="E5627" s="997" t="s">
        <v>1689</v>
      </c>
      <c r="F5627" s="1010" t="s">
        <v>572</v>
      </c>
      <c r="G5627" s="1012" t="s">
        <v>1032</v>
      </c>
      <c r="H5627" s="1012" t="s">
        <v>5104</v>
      </c>
      <c r="I5627" s="997" t="s">
        <v>29</v>
      </c>
      <c r="J5627" s="1"/>
    </row>
    <row r="5628" spans="1:10" ht="15.75" hidden="1" customHeight="1">
      <c r="A5628" s="1011" t="s">
        <v>5116</v>
      </c>
      <c r="B5628" s="1012" t="s">
        <v>5117</v>
      </c>
      <c r="C5628" s="997" t="s">
        <v>3409</v>
      </c>
      <c r="D5628" s="997" t="s">
        <v>1688</v>
      </c>
      <c r="E5628" s="997" t="s">
        <v>1689</v>
      </c>
      <c r="F5628" s="1010" t="s">
        <v>593</v>
      </c>
      <c r="G5628" s="1012" t="s">
        <v>303</v>
      </c>
      <c r="H5628" s="1012" t="s">
        <v>587</v>
      </c>
      <c r="I5628" s="997" t="s">
        <v>37</v>
      </c>
      <c r="J5628" s="1"/>
    </row>
    <row r="5629" spans="1:10" ht="15.75" hidden="1" customHeight="1">
      <c r="A5629" s="1007"/>
      <c r="B5629" s="1003"/>
      <c r="C5629" s="1004"/>
      <c r="D5629" s="1004"/>
      <c r="E5629" s="1004"/>
      <c r="F5629" s="1004"/>
      <c r="G5629" s="1004"/>
      <c r="H5629" s="1004"/>
      <c r="I5629" s="1004"/>
      <c r="J5629" s="1"/>
    </row>
    <row r="5630" spans="1:10" ht="15.75" hidden="1" customHeight="1">
      <c r="A5630" s="992" t="s">
        <v>1638</v>
      </c>
      <c r="B5630" s="2276">
        <v>4</v>
      </c>
      <c r="C5630" s="2080"/>
      <c r="D5630" s="2080"/>
      <c r="E5630" s="2080"/>
      <c r="F5630" s="2080"/>
      <c r="G5630" s="2080"/>
      <c r="H5630" s="2080"/>
      <c r="I5630" s="2081"/>
      <c r="J5630" s="1"/>
    </row>
    <row r="5631" spans="1:10" ht="15.75" hidden="1" customHeight="1">
      <c r="A5631" s="2274" t="s">
        <v>1641</v>
      </c>
      <c r="B5631" s="2080"/>
      <c r="C5631" s="2080"/>
      <c r="D5631" s="2080"/>
      <c r="E5631" s="2081"/>
      <c r="F5631" s="2275" t="s">
        <v>1642</v>
      </c>
      <c r="G5631" s="2080"/>
      <c r="H5631" s="2080"/>
      <c r="I5631" s="2081"/>
      <c r="J5631" s="1"/>
    </row>
    <row r="5632" spans="1:10" ht="15.75" hidden="1" customHeight="1">
      <c r="A5632" s="2299" t="s">
        <v>1643</v>
      </c>
      <c r="B5632" s="2282" t="s">
        <v>1644</v>
      </c>
      <c r="C5632" s="2266" t="s">
        <v>1645</v>
      </c>
      <c r="D5632" s="2266" t="s">
        <v>1646</v>
      </c>
      <c r="E5632" s="2266" t="s">
        <v>2513</v>
      </c>
      <c r="F5632" s="2266" t="s">
        <v>1649</v>
      </c>
      <c r="G5632" s="2266" t="s">
        <v>1665</v>
      </c>
      <c r="H5632" s="2265" t="s">
        <v>1666</v>
      </c>
      <c r="I5632" s="2266" t="s">
        <v>1667</v>
      </c>
      <c r="J5632" s="1"/>
    </row>
    <row r="5633" spans="1:10" ht="15.75" hidden="1" customHeight="1">
      <c r="A5633" s="2300"/>
      <c r="B5633" s="2083"/>
      <c r="C5633" s="2083"/>
      <c r="D5633" s="2083"/>
      <c r="E5633" s="2083"/>
      <c r="F5633" s="2083"/>
      <c r="G5633" s="2083"/>
      <c r="H5633" s="2083"/>
      <c r="I5633" s="2083"/>
      <c r="J5633" s="1"/>
    </row>
    <row r="5634" spans="1:10" ht="15.75" hidden="1" customHeight="1">
      <c r="A5634" s="1011" t="s">
        <v>1994</v>
      </c>
      <c r="B5634" s="1010" t="s">
        <v>1803</v>
      </c>
      <c r="C5634" s="997" t="s">
        <v>3358</v>
      </c>
      <c r="D5634" s="997" t="s">
        <v>1688</v>
      </c>
      <c r="E5634" s="997" t="s">
        <v>1705</v>
      </c>
      <c r="F5634" s="1010" t="s">
        <v>5118</v>
      </c>
      <c r="G5634" s="1012" t="s">
        <v>104</v>
      </c>
      <c r="H5634" s="1012" t="s">
        <v>88</v>
      </c>
      <c r="I5634" s="997" t="s">
        <v>29</v>
      </c>
      <c r="J5634" s="1"/>
    </row>
    <row r="5635" spans="1:10" ht="15.75" hidden="1" customHeight="1">
      <c r="A5635" s="1011" t="s">
        <v>4323</v>
      </c>
      <c r="B5635" s="1010" t="s">
        <v>3640</v>
      </c>
      <c r="C5635" s="997" t="s">
        <v>3283</v>
      </c>
      <c r="D5635" s="997" t="s">
        <v>1688</v>
      </c>
      <c r="E5635" s="997" t="s">
        <v>1705</v>
      </c>
      <c r="F5635" s="1012" t="s">
        <v>1908</v>
      </c>
      <c r="G5635" s="996" t="s">
        <v>48</v>
      </c>
      <c r="H5635" s="1010" t="s">
        <v>3315</v>
      </c>
      <c r="I5635" s="997" t="s">
        <v>29</v>
      </c>
      <c r="J5635" s="1"/>
    </row>
    <row r="5636" spans="1:10" ht="15.75" hidden="1" customHeight="1">
      <c r="A5636" s="1013" t="s">
        <v>4613</v>
      </c>
      <c r="B5636" s="1010" t="s">
        <v>4614</v>
      </c>
      <c r="C5636" s="997" t="s">
        <v>3283</v>
      </c>
      <c r="D5636" s="997" t="s">
        <v>1688</v>
      </c>
      <c r="E5636" s="994" t="s">
        <v>1705</v>
      </c>
      <c r="F5636" s="1010" t="s">
        <v>5119</v>
      </c>
      <c r="G5636" s="1012" t="s">
        <v>48</v>
      </c>
      <c r="H5636" s="1010" t="s">
        <v>4911</v>
      </c>
      <c r="I5636" s="997" t="s">
        <v>29</v>
      </c>
      <c r="J5636" s="1"/>
    </row>
    <row r="5637" spans="1:10" ht="15.75" hidden="1" customHeight="1">
      <c r="A5637" s="996" t="s">
        <v>1793</v>
      </c>
      <c r="B5637" s="999" t="s">
        <v>5120</v>
      </c>
      <c r="C5637" s="994" t="s">
        <v>3358</v>
      </c>
      <c r="D5637" s="994" t="s">
        <v>1688</v>
      </c>
      <c r="E5637" s="998" t="s">
        <v>1705</v>
      </c>
      <c r="F5637" s="1012" t="s">
        <v>2157</v>
      </c>
      <c r="G5637" s="1012" t="s">
        <v>303</v>
      </c>
      <c r="H5637" s="1010" t="s">
        <v>5121</v>
      </c>
      <c r="I5637" s="994" t="s">
        <v>29</v>
      </c>
      <c r="J5637" s="1"/>
    </row>
    <row r="5638" spans="1:10" ht="15.75" hidden="1" customHeight="1">
      <c r="A5638" s="1001" t="s">
        <v>1796</v>
      </c>
      <c r="B5638" s="1001" t="s">
        <v>5122</v>
      </c>
      <c r="C5638" s="998" t="s">
        <v>3358</v>
      </c>
      <c r="D5638" s="998" t="s">
        <v>1688</v>
      </c>
      <c r="E5638" s="998" t="s">
        <v>1689</v>
      </c>
      <c r="F5638" s="996" t="s">
        <v>174</v>
      </c>
      <c r="G5638" s="1012" t="s">
        <v>1032</v>
      </c>
      <c r="H5638" s="1010" t="s">
        <v>6</v>
      </c>
      <c r="I5638" s="998" t="s">
        <v>29</v>
      </c>
      <c r="J5638" s="1"/>
    </row>
    <row r="5639" spans="1:10" ht="15.75" hidden="1" customHeight="1">
      <c r="A5639" s="1000" t="s">
        <v>4986</v>
      </c>
      <c r="B5639" s="1001" t="s">
        <v>4987</v>
      </c>
      <c r="C5639" s="998" t="s">
        <v>3409</v>
      </c>
      <c r="D5639" s="998" t="s">
        <v>1688</v>
      </c>
      <c r="E5639" s="998" t="s">
        <v>1689</v>
      </c>
      <c r="F5639" s="1012" t="s">
        <v>93</v>
      </c>
      <c r="G5639" s="1012" t="s">
        <v>177</v>
      </c>
      <c r="H5639" s="1010" t="s">
        <v>5104</v>
      </c>
      <c r="I5639" s="998" t="s">
        <v>40</v>
      </c>
      <c r="J5639" s="1"/>
    </row>
    <row r="5640" spans="1:10" ht="15.75" hidden="1" customHeight="1">
      <c r="A5640" s="1000" t="s">
        <v>4989</v>
      </c>
      <c r="B5640" s="1001" t="s">
        <v>4990</v>
      </c>
      <c r="C5640" s="998" t="s">
        <v>3283</v>
      </c>
      <c r="D5640" s="998" t="s">
        <v>1688</v>
      </c>
      <c r="E5640" s="998" t="s">
        <v>1689</v>
      </c>
      <c r="F5640" s="1010" t="s">
        <v>603</v>
      </c>
      <c r="G5640" s="996" t="s">
        <v>80</v>
      </c>
      <c r="H5640" s="996" t="s">
        <v>583</v>
      </c>
      <c r="I5640" s="998" t="s">
        <v>29</v>
      </c>
      <c r="J5640" s="1"/>
    </row>
    <row r="5641" spans="1:10" ht="15.75" hidden="1" customHeight="1">
      <c r="A5641" s="1002" t="s">
        <v>4991</v>
      </c>
      <c r="B5641" s="1010" t="s">
        <v>5123</v>
      </c>
      <c r="C5641" s="997">
        <v>122</v>
      </c>
      <c r="D5641" s="997" t="s">
        <v>1688</v>
      </c>
      <c r="E5641" s="997" t="s">
        <v>1689</v>
      </c>
      <c r="F5641" s="1010" t="s">
        <v>586</v>
      </c>
      <c r="G5641" s="1000" t="s">
        <v>1032</v>
      </c>
      <c r="H5641" s="1000" t="s">
        <v>580</v>
      </c>
      <c r="I5641" s="998" t="s">
        <v>29</v>
      </c>
      <c r="J5641" s="1"/>
    </row>
    <row r="5642" spans="1:10" ht="15.75" hidden="1" customHeight="1">
      <c r="A5642" s="1011" t="s">
        <v>5124</v>
      </c>
      <c r="B5642" s="1010" t="s">
        <v>5125</v>
      </c>
      <c r="C5642" s="997">
        <v>223</v>
      </c>
      <c r="D5642" s="997" t="s">
        <v>1688</v>
      </c>
      <c r="E5642" s="997" t="s">
        <v>1689</v>
      </c>
      <c r="F5642" s="1010" t="s">
        <v>577</v>
      </c>
      <c r="G5642" s="1000" t="s">
        <v>303</v>
      </c>
      <c r="H5642" s="1000" t="s">
        <v>298</v>
      </c>
      <c r="I5642" s="998" t="s">
        <v>37</v>
      </c>
      <c r="J5642" s="1"/>
    </row>
    <row r="5643" spans="1:10" ht="15.75" hidden="1" customHeight="1">
      <c r="A5643" s="1011" t="s">
        <v>5126</v>
      </c>
      <c r="B5643" s="1010" t="s">
        <v>5125</v>
      </c>
      <c r="C5643" s="997">
        <v>223</v>
      </c>
      <c r="D5643" s="997" t="s">
        <v>1688</v>
      </c>
      <c r="E5643" s="997" t="s">
        <v>1689</v>
      </c>
      <c r="F5643" s="1010" t="s">
        <v>577</v>
      </c>
      <c r="G5643" s="1000" t="s">
        <v>303</v>
      </c>
      <c r="H5643" s="1000" t="s">
        <v>298</v>
      </c>
      <c r="I5643" s="998" t="s">
        <v>37</v>
      </c>
      <c r="J5643" s="1"/>
    </row>
    <row r="5644" spans="1:10" ht="15.75" hidden="1" customHeight="1">
      <c r="A5644" s="1011" t="s">
        <v>1992</v>
      </c>
      <c r="B5644" s="1010" t="s">
        <v>5127</v>
      </c>
      <c r="C5644" s="997" t="s">
        <v>3317</v>
      </c>
      <c r="D5644" s="997" t="s">
        <v>1688</v>
      </c>
      <c r="E5644" s="997" t="s">
        <v>1689</v>
      </c>
      <c r="F5644" s="1010" t="s">
        <v>591</v>
      </c>
      <c r="G5644" s="1012" t="s">
        <v>303</v>
      </c>
      <c r="H5644" s="1012" t="s">
        <v>298</v>
      </c>
      <c r="I5644" s="997" t="s">
        <v>29</v>
      </c>
      <c r="J5644" s="1"/>
    </row>
    <row r="5645" spans="1:10" ht="15.75" hidden="1" customHeight="1">
      <c r="A5645" s="1011" t="s">
        <v>5128</v>
      </c>
      <c r="B5645" s="1010" t="s">
        <v>5129</v>
      </c>
      <c r="C5645" s="997">
        <v>223</v>
      </c>
      <c r="D5645" s="997" t="s">
        <v>1688</v>
      </c>
      <c r="E5645" s="997" t="s">
        <v>1689</v>
      </c>
      <c r="F5645" s="1010" t="s">
        <v>575</v>
      </c>
      <c r="G5645" s="1012" t="s">
        <v>104</v>
      </c>
      <c r="H5645" s="1012" t="s">
        <v>564</v>
      </c>
      <c r="I5645" s="997" t="s">
        <v>29</v>
      </c>
      <c r="J5645" s="1"/>
    </row>
    <row r="5646" spans="1:10" ht="15.75" hidden="1" customHeight="1">
      <c r="A5646" s="1011" t="s">
        <v>5130</v>
      </c>
      <c r="B5646" s="1010" t="s">
        <v>498</v>
      </c>
      <c r="C5646" s="997" t="s">
        <v>3283</v>
      </c>
      <c r="D5646" s="997" t="s">
        <v>1688</v>
      </c>
      <c r="E5646" s="997" t="s">
        <v>1689</v>
      </c>
      <c r="F5646" s="1010" t="s">
        <v>586</v>
      </c>
      <c r="G5646" s="1012" t="s">
        <v>1032</v>
      </c>
      <c r="H5646" s="1012" t="s">
        <v>5131</v>
      </c>
      <c r="I5646" s="997" t="s">
        <v>29</v>
      </c>
      <c r="J5646" s="1"/>
    </row>
    <row r="5647" spans="1:10" ht="15.75" hidden="1" customHeight="1">
      <c r="A5647" s="1007"/>
      <c r="B5647" s="1003"/>
      <c r="C5647" s="1004"/>
      <c r="D5647" s="1004"/>
      <c r="E5647" s="1004"/>
      <c r="F5647" s="1004"/>
      <c r="G5647" s="1004"/>
      <c r="H5647" s="1004"/>
      <c r="I5647" s="1004"/>
      <c r="J5647" s="1"/>
    </row>
    <row r="5648" spans="1:10" ht="15.75" hidden="1" customHeight="1">
      <c r="A5648" s="992" t="s">
        <v>1638</v>
      </c>
      <c r="B5648" s="2276">
        <v>5</v>
      </c>
      <c r="C5648" s="2080"/>
      <c r="D5648" s="2080"/>
      <c r="E5648" s="2080"/>
      <c r="F5648" s="2080"/>
      <c r="G5648" s="2080"/>
      <c r="H5648" s="2080"/>
      <c r="I5648" s="2081"/>
      <c r="J5648" s="1"/>
    </row>
    <row r="5649" spans="1:10" ht="15.75" hidden="1" customHeight="1">
      <c r="A5649" s="2274" t="s">
        <v>1641</v>
      </c>
      <c r="B5649" s="2080"/>
      <c r="C5649" s="2080"/>
      <c r="D5649" s="2080"/>
      <c r="E5649" s="2081"/>
      <c r="F5649" s="2275" t="s">
        <v>1642</v>
      </c>
      <c r="G5649" s="2080"/>
      <c r="H5649" s="2080"/>
      <c r="I5649" s="2081"/>
      <c r="J5649" s="1"/>
    </row>
    <row r="5650" spans="1:10" ht="15.75" hidden="1" customHeight="1">
      <c r="A5650" s="2299" t="s">
        <v>1643</v>
      </c>
      <c r="B5650" s="2282" t="s">
        <v>1644</v>
      </c>
      <c r="C5650" s="2266" t="s">
        <v>1645</v>
      </c>
      <c r="D5650" s="2266" t="s">
        <v>1646</v>
      </c>
      <c r="E5650" s="2266" t="s">
        <v>2513</v>
      </c>
      <c r="F5650" s="2266" t="s">
        <v>1649</v>
      </c>
      <c r="G5650" s="2266" t="s">
        <v>1665</v>
      </c>
      <c r="H5650" s="2265" t="s">
        <v>1666</v>
      </c>
      <c r="I5650" s="2266" t="s">
        <v>1667</v>
      </c>
      <c r="J5650" s="1"/>
    </row>
    <row r="5651" spans="1:10" ht="15.75" hidden="1" customHeight="1">
      <c r="A5651" s="2300"/>
      <c r="B5651" s="2083"/>
      <c r="C5651" s="2083"/>
      <c r="D5651" s="2083"/>
      <c r="E5651" s="2083"/>
      <c r="F5651" s="2083"/>
      <c r="G5651" s="2083"/>
      <c r="H5651" s="2083"/>
      <c r="I5651" s="2083"/>
      <c r="J5651" s="1"/>
    </row>
    <row r="5652" spans="1:10" ht="15.75" hidden="1" customHeight="1">
      <c r="A5652" s="1011" t="s">
        <v>5132</v>
      </c>
      <c r="B5652" s="1013" t="s">
        <v>5133</v>
      </c>
      <c r="C5652" s="1016">
        <v>223</v>
      </c>
      <c r="D5652" s="1016" t="s">
        <v>1688</v>
      </c>
      <c r="E5652" s="1016" t="s">
        <v>1689</v>
      </c>
      <c r="F5652" s="1011" t="s">
        <v>586</v>
      </c>
      <c r="G5652" s="1011" t="s">
        <v>1032</v>
      </c>
      <c r="H5652" s="996" t="s">
        <v>587</v>
      </c>
      <c r="I5652" s="994" t="s">
        <v>29</v>
      </c>
      <c r="J5652" s="1"/>
    </row>
    <row r="5653" spans="1:10" ht="15.75" hidden="1" customHeight="1">
      <c r="A5653" s="1011" t="s">
        <v>5134</v>
      </c>
      <c r="B5653" s="1012" t="s">
        <v>5135</v>
      </c>
      <c r="C5653" s="997">
        <v>223</v>
      </c>
      <c r="D5653" s="997" t="s">
        <v>1688</v>
      </c>
      <c r="E5653" s="997" t="s">
        <v>1689</v>
      </c>
      <c r="F5653" s="1012" t="s">
        <v>586</v>
      </c>
      <c r="G5653" s="1011" t="s">
        <v>1032</v>
      </c>
      <c r="H5653" s="1012" t="s">
        <v>587</v>
      </c>
      <c r="I5653" s="997" t="s">
        <v>29</v>
      </c>
      <c r="J5653" s="1"/>
    </row>
    <row r="5654" spans="1:10" ht="15.75" hidden="1" customHeight="1">
      <c r="A5654" s="1011" t="s">
        <v>5136</v>
      </c>
      <c r="B5654" s="1012" t="s">
        <v>5137</v>
      </c>
      <c r="C5654" s="997">
        <v>122</v>
      </c>
      <c r="D5654" s="997" t="s">
        <v>1688</v>
      </c>
      <c r="E5654" s="997" t="s">
        <v>1689</v>
      </c>
      <c r="F5654" s="1012" t="s">
        <v>5138</v>
      </c>
      <c r="G5654" s="1012" t="s">
        <v>80</v>
      </c>
      <c r="H5654" s="1012" t="s">
        <v>5139</v>
      </c>
      <c r="I5654" s="997" t="s">
        <v>37</v>
      </c>
      <c r="J5654" s="1"/>
    </row>
    <row r="5655" spans="1:10" ht="15.75" hidden="1" customHeight="1">
      <c r="A5655" s="1011" t="s">
        <v>10343</v>
      </c>
      <c r="B5655" s="1012" t="s">
        <v>3905</v>
      </c>
      <c r="C5655" s="997">
        <v>223</v>
      </c>
      <c r="D5655" s="997" t="s">
        <v>1688</v>
      </c>
      <c r="E5655" s="997" t="s">
        <v>1689</v>
      </c>
      <c r="F5655" s="1011" t="s">
        <v>591</v>
      </c>
      <c r="G5655" s="1011" t="s">
        <v>303</v>
      </c>
      <c r="H5655" s="1012" t="s">
        <v>298</v>
      </c>
      <c r="I5655" s="997" t="s">
        <v>29</v>
      </c>
      <c r="J5655" s="1"/>
    </row>
    <row r="5656" spans="1:10" ht="15.75" hidden="1" customHeight="1">
      <c r="A5656" s="1011" t="s">
        <v>10344</v>
      </c>
      <c r="B5656" s="1012" t="s">
        <v>3905</v>
      </c>
      <c r="C5656" s="997">
        <v>223</v>
      </c>
      <c r="D5656" s="997" t="s">
        <v>1688</v>
      </c>
      <c r="E5656" s="997" t="s">
        <v>1689</v>
      </c>
      <c r="F5656" s="1011" t="s">
        <v>591</v>
      </c>
      <c r="G5656" s="1011" t="s">
        <v>303</v>
      </c>
      <c r="H5656" s="1012" t="s">
        <v>298</v>
      </c>
      <c r="I5656" s="997" t="s">
        <v>29</v>
      </c>
      <c r="J5656" s="1"/>
    </row>
    <row r="5657" spans="1:10" ht="15.75" hidden="1" customHeight="1">
      <c r="A5657" s="1011" t="s">
        <v>5007</v>
      </c>
      <c r="B5657" s="1012" t="s">
        <v>5008</v>
      </c>
      <c r="C5657" s="997" t="s">
        <v>3409</v>
      </c>
      <c r="D5657" s="997" t="s">
        <v>1688</v>
      </c>
      <c r="E5657" s="997" t="s">
        <v>1705</v>
      </c>
      <c r="F5657" s="1011" t="s">
        <v>10345</v>
      </c>
      <c r="G5657" s="1011" t="s">
        <v>1032</v>
      </c>
      <c r="H5657" s="1012" t="s">
        <v>587</v>
      </c>
      <c r="I5657" s="997" t="s">
        <v>29</v>
      </c>
      <c r="J5657" s="1"/>
    </row>
    <row r="5658" spans="1:10" ht="15.75" hidden="1" customHeight="1">
      <c r="A5658" s="1013" t="s">
        <v>5142</v>
      </c>
      <c r="B5658" s="1012" t="s">
        <v>5143</v>
      </c>
      <c r="C5658" s="997">
        <v>223</v>
      </c>
      <c r="D5658" s="997" t="s">
        <v>1817</v>
      </c>
      <c r="E5658" s="997" t="s">
        <v>1689</v>
      </c>
      <c r="F5658" s="1012" t="s">
        <v>4947</v>
      </c>
      <c r="G5658" s="1012" t="s">
        <v>314</v>
      </c>
      <c r="H5658" s="1012" t="s">
        <v>601</v>
      </c>
      <c r="I5658" s="997" t="s">
        <v>40</v>
      </c>
      <c r="J5658" s="1"/>
    </row>
    <row r="5659" spans="1:10" ht="15.75" hidden="1" customHeight="1">
      <c r="A5659" s="1011" t="s">
        <v>5146</v>
      </c>
      <c r="B5659" s="1012" t="s">
        <v>5147</v>
      </c>
      <c r="C5659" s="997">
        <v>223</v>
      </c>
      <c r="D5659" s="997" t="s">
        <v>1817</v>
      </c>
      <c r="E5659" s="997" t="s">
        <v>1689</v>
      </c>
      <c r="F5659" s="1012" t="s">
        <v>617</v>
      </c>
      <c r="G5659" s="1012" t="s">
        <v>303</v>
      </c>
      <c r="H5659" s="1012" t="s">
        <v>1296</v>
      </c>
      <c r="I5659" s="997" t="s">
        <v>37</v>
      </c>
      <c r="J5659" s="1"/>
    </row>
    <row r="5660" spans="1:10" ht="15.75" hidden="1" customHeight="1">
      <c r="A5660" s="1011" t="s">
        <v>5146</v>
      </c>
      <c r="B5660" s="1012" t="s">
        <v>5147</v>
      </c>
      <c r="C5660" s="997">
        <v>223</v>
      </c>
      <c r="D5660" s="997" t="s">
        <v>2020</v>
      </c>
      <c r="E5660" s="997" t="s">
        <v>1689</v>
      </c>
      <c r="F5660" s="1012" t="s">
        <v>617</v>
      </c>
      <c r="G5660" s="1012" t="s">
        <v>303</v>
      </c>
      <c r="H5660" s="1012" t="s">
        <v>1296</v>
      </c>
      <c r="I5660" s="997" t="s">
        <v>37</v>
      </c>
      <c r="J5660" s="1"/>
    </row>
    <row r="5661" spans="1:10" ht="15.75" hidden="1" customHeight="1">
      <c r="A5661" s="1013" t="s">
        <v>5148</v>
      </c>
      <c r="B5661" s="1012" t="s">
        <v>5149</v>
      </c>
      <c r="C5661" s="997">
        <v>223</v>
      </c>
      <c r="D5661" s="997" t="s">
        <v>1817</v>
      </c>
      <c r="E5661" s="997" t="s">
        <v>1689</v>
      </c>
      <c r="F5661" s="1012" t="s">
        <v>593</v>
      </c>
      <c r="G5661" s="1012" t="s">
        <v>303</v>
      </c>
      <c r="H5661" s="1012" t="s">
        <v>298</v>
      </c>
      <c r="I5661" s="997" t="s">
        <v>37</v>
      </c>
      <c r="J5661" s="1"/>
    </row>
    <row r="5662" spans="1:10" ht="15.75" hidden="1" customHeight="1">
      <c r="A5662" s="1007"/>
      <c r="B5662" s="1003"/>
      <c r="C5662" s="1004"/>
      <c r="D5662" s="1004"/>
      <c r="E5662" s="1004"/>
      <c r="F5662" s="1004"/>
      <c r="G5662" s="1004"/>
      <c r="H5662" s="1004"/>
      <c r="I5662" s="1004"/>
      <c r="J5662" s="1"/>
    </row>
    <row r="5663" spans="1:10" ht="15.75" hidden="1" customHeight="1">
      <c r="A5663" s="992" t="s">
        <v>1638</v>
      </c>
      <c r="B5663" s="2276">
        <v>6</v>
      </c>
      <c r="C5663" s="2080"/>
      <c r="D5663" s="2080"/>
      <c r="E5663" s="2080"/>
      <c r="F5663" s="2080"/>
      <c r="G5663" s="2080"/>
      <c r="H5663" s="2080"/>
      <c r="I5663" s="2081"/>
      <c r="J5663" s="1"/>
    </row>
    <row r="5664" spans="1:10" ht="15.75" hidden="1" customHeight="1">
      <c r="A5664" s="2274" t="s">
        <v>1641</v>
      </c>
      <c r="B5664" s="2080"/>
      <c r="C5664" s="2080"/>
      <c r="D5664" s="2080"/>
      <c r="E5664" s="2081"/>
      <c r="F5664" s="2275" t="s">
        <v>1642</v>
      </c>
      <c r="G5664" s="2080"/>
      <c r="H5664" s="2080"/>
      <c r="I5664" s="2081"/>
      <c r="J5664" s="1"/>
    </row>
    <row r="5665" spans="1:10" ht="15.75" hidden="1" customHeight="1">
      <c r="A5665" s="2299" t="s">
        <v>1643</v>
      </c>
      <c r="B5665" s="2282" t="s">
        <v>1644</v>
      </c>
      <c r="C5665" s="2266" t="s">
        <v>1645</v>
      </c>
      <c r="D5665" s="2266" t="s">
        <v>1646</v>
      </c>
      <c r="E5665" s="2266" t="s">
        <v>2513</v>
      </c>
      <c r="F5665" s="2266" t="s">
        <v>1649</v>
      </c>
      <c r="G5665" s="2266" t="s">
        <v>1665</v>
      </c>
      <c r="H5665" s="2265" t="s">
        <v>1666</v>
      </c>
      <c r="I5665" s="2266" t="s">
        <v>1667</v>
      </c>
      <c r="J5665" s="1"/>
    </row>
    <row r="5666" spans="1:10" ht="15.75" hidden="1" customHeight="1">
      <c r="A5666" s="2300"/>
      <c r="B5666" s="2083"/>
      <c r="C5666" s="2083"/>
      <c r="D5666" s="2083"/>
      <c r="E5666" s="2083"/>
      <c r="F5666" s="2083"/>
      <c r="G5666" s="2083"/>
      <c r="H5666" s="2083"/>
      <c r="I5666" s="2083"/>
      <c r="J5666" s="1"/>
    </row>
    <row r="5667" spans="1:10" ht="15.75" hidden="1" customHeight="1">
      <c r="A5667" s="1013" t="s">
        <v>5029</v>
      </c>
      <c r="B5667" s="1010" t="s">
        <v>5030</v>
      </c>
      <c r="C5667" s="997" t="s">
        <v>3283</v>
      </c>
      <c r="D5667" s="997" t="s">
        <v>1688</v>
      </c>
      <c r="E5667" s="997" t="s">
        <v>1705</v>
      </c>
      <c r="F5667" s="1012" t="s">
        <v>574</v>
      </c>
      <c r="G5667" s="1012" t="s">
        <v>104</v>
      </c>
      <c r="H5667" s="996" t="s">
        <v>564</v>
      </c>
      <c r="I5667" s="997" t="s">
        <v>29</v>
      </c>
      <c r="J5667" s="1"/>
    </row>
    <row r="5668" spans="1:10" ht="15.75" hidden="1" customHeight="1">
      <c r="A5668" s="1013" t="s">
        <v>5156</v>
      </c>
      <c r="B5668" s="1010" t="s">
        <v>5157</v>
      </c>
      <c r="C5668" s="997" t="s">
        <v>5028</v>
      </c>
      <c r="D5668" s="997" t="s">
        <v>1688</v>
      </c>
      <c r="E5668" s="997" t="s">
        <v>1689</v>
      </c>
      <c r="F5668" s="1012" t="s">
        <v>582</v>
      </c>
      <c r="G5668" s="1011" t="s">
        <v>80</v>
      </c>
      <c r="H5668" s="1012" t="s">
        <v>1296</v>
      </c>
      <c r="I5668" s="997" t="s">
        <v>29</v>
      </c>
      <c r="J5668" s="1"/>
    </row>
    <row r="5669" spans="1:10" ht="15.75" hidden="1" customHeight="1">
      <c r="A5669" s="1013" t="s">
        <v>5158</v>
      </c>
      <c r="B5669" s="1010" t="s">
        <v>5159</v>
      </c>
      <c r="C5669" s="997">
        <v>223</v>
      </c>
      <c r="D5669" s="997" t="s">
        <v>1688</v>
      </c>
      <c r="E5669" s="997" t="s">
        <v>1689</v>
      </c>
      <c r="F5669" s="1012" t="s">
        <v>5138</v>
      </c>
      <c r="G5669" s="1012" t="s">
        <v>80</v>
      </c>
      <c r="H5669" s="1012" t="s">
        <v>5139</v>
      </c>
      <c r="I5669" s="997" t="s">
        <v>37</v>
      </c>
      <c r="J5669" s="1"/>
    </row>
    <row r="5670" spans="1:10" ht="15.75" hidden="1" customHeight="1">
      <c r="A5670" s="1013" t="s">
        <v>1835</v>
      </c>
      <c r="B5670" s="1010" t="s">
        <v>10346</v>
      </c>
      <c r="C5670" s="997" t="s">
        <v>3317</v>
      </c>
      <c r="D5670" s="997" t="s">
        <v>1688</v>
      </c>
      <c r="E5670" s="997" t="s">
        <v>1689</v>
      </c>
      <c r="F5670" s="1012" t="s">
        <v>575</v>
      </c>
      <c r="G5670" s="1012" t="s">
        <v>104</v>
      </c>
      <c r="H5670" s="1012" t="s">
        <v>564</v>
      </c>
      <c r="I5670" s="997" t="s">
        <v>29</v>
      </c>
      <c r="J5670" s="1"/>
    </row>
    <row r="5671" spans="1:10" ht="15.75" hidden="1" customHeight="1">
      <c r="A5671" s="1013" t="s">
        <v>5160</v>
      </c>
      <c r="B5671" s="1010" t="s">
        <v>5161</v>
      </c>
      <c r="C5671" s="997">
        <v>223</v>
      </c>
      <c r="D5671" s="997" t="s">
        <v>1688</v>
      </c>
      <c r="E5671" s="997" t="s">
        <v>1689</v>
      </c>
      <c r="F5671" s="1012" t="s">
        <v>575</v>
      </c>
      <c r="G5671" s="1012" t="s">
        <v>104</v>
      </c>
      <c r="H5671" s="1012" t="s">
        <v>564</v>
      </c>
      <c r="I5671" s="997" t="s">
        <v>29</v>
      </c>
      <c r="J5671" s="1"/>
    </row>
    <row r="5672" spans="1:10" ht="15.75" hidden="1" customHeight="1">
      <c r="A5672" s="1013" t="s">
        <v>1823</v>
      </c>
      <c r="B5672" s="1010" t="s">
        <v>1845</v>
      </c>
      <c r="C5672" s="997" t="s">
        <v>3339</v>
      </c>
      <c r="D5672" s="997" t="s">
        <v>1688</v>
      </c>
      <c r="E5672" s="997" t="s">
        <v>1689</v>
      </c>
      <c r="F5672" s="1012" t="s">
        <v>591</v>
      </c>
      <c r="G5672" s="1012" t="s">
        <v>303</v>
      </c>
      <c r="H5672" s="1012" t="s">
        <v>298</v>
      </c>
      <c r="I5672" s="997" t="s">
        <v>29</v>
      </c>
      <c r="J5672" s="1"/>
    </row>
    <row r="5673" spans="1:10" ht="15.75" hidden="1" customHeight="1">
      <c r="A5673" s="1013" t="s">
        <v>5162</v>
      </c>
      <c r="B5673" s="1010" t="s">
        <v>5163</v>
      </c>
      <c r="C5673" s="997" t="s">
        <v>3283</v>
      </c>
      <c r="D5673" s="997" t="s">
        <v>1688</v>
      </c>
      <c r="E5673" s="997" t="s">
        <v>1689</v>
      </c>
      <c r="F5673" s="1010" t="s">
        <v>593</v>
      </c>
      <c r="G5673" s="1012" t="s">
        <v>303</v>
      </c>
      <c r="H5673" s="1012" t="s">
        <v>498</v>
      </c>
      <c r="I5673" s="997" t="s">
        <v>37</v>
      </c>
      <c r="J5673" s="1"/>
    </row>
    <row r="5674" spans="1:10" ht="15.75" hidden="1" customHeight="1">
      <c r="A5674" s="1013" t="s">
        <v>5165</v>
      </c>
      <c r="B5674" s="1010" t="s">
        <v>5166</v>
      </c>
      <c r="C5674" s="997">
        <v>122</v>
      </c>
      <c r="D5674" s="997" t="s">
        <v>1688</v>
      </c>
      <c r="E5674" s="997" t="s">
        <v>1689</v>
      </c>
      <c r="F5674" s="1012" t="s">
        <v>590</v>
      </c>
      <c r="G5674" s="1012" t="s">
        <v>104</v>
      </c>
      <c r="H5674" s="1012" t="s">
        <v>587</v>
      </c>
      <c r="I5674" s="997" t="s">
        <v>29</v>
      </c>
      <c r="J5674" s="1"/>
    </row>
    <row r="5675" spans="1:10" ht="15.75" hidden="1" customHeight="1">
      <c r="A5675" s="1013" t="s">
        <v>5033</v>
      </c>
      <c r="B5675" s="1010" t="s">
        <v>5034</v>
      </c>
      <c r="C5675" s="997" t="s">
        <v>3409</v>
      </c>
      <c r="D5675" s="997" t="s">
        <v>1688</v>
      </c>
      <c r="E5675" s="997" t="s">
        <v>1689</v>
      </c>
      <c r="F5675" s="999" t="s">
        <v>568</v>
      </c>
      <c r="G5675" s="1012" t="s">
        <v>80</v>
      </c>
      <c r="H5675" s="996" t="s">
        <v>494</v>
      </c>
      <c r="I5675" s="994" t="s">
        <v>37</v>
      </c>
      <c r="J5675" s="1"/>
    </row>
    <row r="5676" spans="1:10" ht="15.75" hidden="1" customHeight="1">
      <c r="A5676" s="1013" t="s">
        <v>5171</v>
      </c>
      <c r="B5676" s="1010" t="s">
        <v>5172</v>
      </c>
      <c r="C5676" s="997">
        <v>223</v>
      </c>
      <c r="D5676" s="997" t="s">
        <v>1817</v>
      </c>
      <c r="E5676" s="997" t="s">
        <v>1689</v>
      </c>
      <c r="F5676" s="1012" t="s">
        <v>584</v>
      </c>
      <c r="G5676" s="1012" t="s">
        <v>80</v>
      </c>
      <c r="H5676" s="1012" t="s">
        <v>587</v>
      </c>
      <c r="I5676" s="997" t="s">
        <v>37</v>
      </c>
      <c r="J5676" s="1"/>
    </row>
    <row r="5677" spans="1:10" ht="15.75" hidden="1" customHeight="1">
      <c r="A5677" s="1013" t="s">
        <v>5173</v>
      </c>
      <c r="B5677" s="1010" t="s">
        <v>5174</v>
      </c>
      <c r="C5677" s="997">
        <v>223</v>
      </c>
      <c r="D5677" s="997" t="s">
        <v>1817</v>
      </c>
      <c r="E5677" s="997" t="s">
        <v>1689</v>
      </c>
      <c r="F5677" s="1012" t="s">
        <v>591</v>
      </c>
      <c r="G5677" s="1012" t="s">
        <v>303</v>
      </c>
      <c r="H5677" s="1012" t="s">
        <v>298</v>
      </c>
      <c r="I5677" s="997" t="s">
        <v>29</v>
      </c>
      <c r="J5677" s="1"/>
    </row>
    <row r="5678" spans="1:10" ht="15.75" hidden="1" customHeight="1">
      <c r="A5678" s="1013" t="s">
        <v>5175</v>
      </c>
      <c r="B5678" s="1010" t="s">
        <v>5176</v>
      </c>
      <c r="C5678" s="997">
        <v>223</v>
      </c>
      <c r="D5678" s="997" t="s">
        <v>1817</v>
      </c>
      <c r="E5678" s="997" t="s">
        <v>1689</v>
      </c>
      <c r="F5678" s="1010" t="s">
        <v>593</v>
      </c>
      <c r="G5678" s="1012" t="s">
        <v>303</v>
      </c>
      <c r="H5678" s="1012" t="s">
        <v>498</v>
      </c>
      <c r="I5678" s="997" t="s">
        <v>37</v>
      </c>
      <c r="J5678" s="1"/>
    </row>
    <row r="5679" spans="1:10" ht="15.75" hidden="1" customHeight="1">
      <c r="A5679" s="1013" t="s">
        <v>5179</v>
      </c>
      <c r="B5679" s="1010" t="s">
        <v>5180</v>
      </c>
      <c r="C5679" s="997">
        <v>223</v>
      </c>
      <c r="D5679" s="997" t="s">
        <v>1817</v>
      </c>
      <c r="E5679" s="997" t="s">
        <v>1689</v>
      </c>
      <c r="F5679" s="1012" t="s">
        <v>613</v>
      </c>
      <c r="G5679" s="1012" t="s">
        <v>303</v>
      </c>
      <c r="H5679" s="1012" t="s">
        <v>564</v>
      </c>
      <c r="I5679" s="997" t="s">
        <v>37</v>
      </c>
      <c r="J5679" s="1"/>
    </row>
    <row r="5680" spans="1:10" ht="15.75" hidden="1" customHeight="1">
      <c r="A5680" s="1013" t="s">
        <v>5179</v>
      </c>
      <c r="B5680" s="1010" t="s">
        <v>5180</v>
      </c>
      <c r="C5680" s="997">
        <v>223</v>
      </c>
      <c r="D5680" s="997" t="s">
        <v>2020</v>
      </c>
      <c r="E5680" s="997" t="s">
        <v>1689</v>
      </c>
      <c r="F5680" s="1012" t="s">
        <v>613</v>
      </c>
      <c r="G5680" s="1012" t="s">
        <v>303</v>
      </c>
      <c r="H5680" s="1012" t="s">
        <v>564</v>
      </c>
      <c r="I5680" s="997" t="s">
        <v>37</v>
      </c>
      <c r="J5680" s="1"/>
    </row>
    <row r="5681" spans="1:10" ht="15.75" hidden="1" customHeight="1">
      <c r="A5681" s="1007"/>
      <c r="B5681" s="1003"/>
      <c r="C5681" s="1004"/>
      <c r="D5681" s="1004"/>
      <c r="E5681" s="1004"/>
      <c r="F5681" s="1004"/>
      <c r="G5681" s="1004"/>
      <c r="H5681" s="1004"/>
      <c r="I5681" s="1004"/>
      <c r="J5681" s="1"/>
    </row>
    <row r="5682" spans="1:10" ht="15.75" hidden="1" customHeight="1">
      <c r="A5682" s="992" t="s">
        <v>1638</v>
      </c>
      <c r="B5682" s="2276">
        <v>7</v>
      </c>
      <c r="C5682" s="2080"/>
      <c r="D5682" s="2080"/>
      <c r="E5682" s="2080"/>
      <c r="F5682" s="2080"/>
      <c r="G5682" s="2080"/>
      <c r="H5682" s="2080"/>
      <c r="I5682" s="2081"/>
      <c r="J5682" s="1"/>
    </row>
    <row r="5683" spans="1:10" ht="15.75" hidden="1" customHeight="1">
      <c r="A5683" s="2274" t="s">
        <v>1641</v>
      </c>
      <c r="B5683" s="2080"/>
      <c r="C5683" s="2080"/>
      <c r="D5683" s="2080"/>
      <c r="E5683" s="2081"/>
      <c r="F5683" s="2275" t="s">
        <v>1642</v>
      </c>
      <c r="G5683" s="2080"/>
      <c r="H5683" s="2080"/>
      <c r="I5683" s="2081"/>
      <c r="J5683" s="1"/>
    </row>
    <row r="5684" spans="1:10" ht="15.75" hidden="1" customHeight="1">
      <c r="A5684" s="2299" t="s">
        <v>1643</v>
      </c>
      <c r="B5684" s="2282" t="s">
        <v>1644</v>
      </c>
      <c r="C5684" s="2266" t="s">
        <v>1645</v>
      </c>
      <c r="D5684" s="2266" t="s">
        <v>1646</v>
      </c>
      <c r="E5684" s="2266" t="s">
        <v>2513</v>
      </c>
      <c r="F5684" s="2266" t="s">
        <v>1649</v>
      </c>
      <c r="G5684" s="2266" t="s">
        <v>1665</v>
      </c>
      <c r="H5684" s="2265" t="s">
        <v>1666</v>
      </c>
      <c r="I5684" s="2266" t="s">
        <v>1667</v>
      </c>
      <c r="J5684" s="1"/>
    </row>
    <row r="5685" spans="1:10" ht="15.75" hidden="1" customHeight="1">
      <c r="A5685" s="2300"/>
      <c r="B5685" s="2083"/>
      <c r="C5685" s="2083"/>
      <c r="D5685" s="2083"/>
      <c r="E5685" s="2083"/>
      <c r="F5685" s="2083"/>
      <c r="G5685" s="2083"/>
      <c r="H5685" s="2083"/>
      <c r="I5685" s="2083"/>
      <c r="J5685" s="1"/>
    </row>
    <row r="5686" spans="1:10" ht="15.75" hidden="1" customHeight="1">
      <c r="A5686" s="999" t="s">
        <v>5052</v>
      </c>
      <c r="B5686" s="999" t="s">
        <v>5053</v>
      </c>
      <c r="C5686" s="994" t="s">
        <v>3283</v>
      </c>
      <c r="D5686" s="994" t="s">
        <v>1688</v>
      </c>
      <c r="E5686" s="994" t="s">
        <v>1689</v>
      </c>
      <c r="F5686" s="1012" t="s">
        <v>568</v>
      </c>
      <c r="G5686" s="1012" t="s">
        <v>80</v>
      </c>
      <c r="H5686" s="996" t="s">
        <v>494</v>
      </c>
      <c r="I5686" s="994" t="s">
        <v>37</v>
      </c>
      <c r="J5686" s="1"/>
    </row>
    <row r="5687" spans="1:10" ht="15.75" hidden="1" customHeight="1">
      <c r="A5687" s="1006" t="s">
        <v>5181</v>
      </c>
      <c r="B5687" s="1010" t="s">
        <v>5182</v>
      </c>
      <c r="C5687" s="997" t="s">
        <v>3283</v>
      </c>
      <c r="D5687" s="997" t="s">
        <v>1688</v>
      </c>
      <c r="E5687" s="997" t="s">
        <v>1689</v>
      </c>
      <c r="F5687" s="996" t="s">
        <v>584</v>
      </c>
      <c r="G5687" s="1012" t="s">
        <v>80</v>
      </c>
      <c r="H5687" s="1000" t="s">
        <v>587</v>
      </c>
      <c r="I5687" s="997" t="s">
        <v>37</v>
      </c>
      <c r="J5687" s="1"/>
    </row>
    <row r="5688" spans="1:10" ht="15.75" hidden="1" customHeight="1">
      <c r="A5688" s="999" t="s">
        <v>1858</v>
      </c>
      <c r="B5688" s="999" t="s">
        <v>2063</v>
      </c>
      <c r="C5688" s="994">
        <v>143</v>
      </c>
      <c r="D5688" s="994" t="s">
        <v>1688</v>
      </c>
      <c r="E5688" s="994" t="s">
        <v>1689</v>
      </c>
      <c r="F5688" s="1010" t="s">
        <v>582</v>
      </c>
      <c r="G5688" s="1012" t="s">
        <v>80</v>
      </c>
      <c r="H5688" s="1012" t="s">
        <v>587</v>
      </c>
      <c r="I5688" s="997" t="s">
        <v>29</v>
      </c>
      <c r="J5688" s="1"/>
    </row>
    <row r="5689" spans="1:10" ht="15.75" hidden="1" customHeight="1">
      <c r="A5689" s="1001" t="s">
        <v>1860</v>
      </c>
      <c r="B5689" s="1001" t="s">
        <v>2063</v>
      </c>
      <c r="C5689" s="998">
        <v>143</v>
      </c>
      <c r="D5689" s="998" t="s">
        <v>1688</v>
      </c>
      <c r="E5689" s="998" t="s">
        <v>1689</v>
      </c>
      <c r="F5689" s="1012" t="s">
        <v>586</v>
      </c>
      <c r="G5689" s="1011" t="s">
        <v>857</v>
      </c>
      <c r="H5689" s="1012" t="s">
        <v>587</v>
      </c>
      <c r="I5689" s="997" t="s">
        <v>29</v>
      </c>
      <c r="J5689" s="1"/>
    </row>
    <row r="5690" spans="1:10" ht="15.75" hidden="1" customHeight="1">
      <c r="A5690" s="1001" t="s">
        <v>1861</v>
      </c>
      <c r="B5690" s="1001" t="s">
        <v>2063</v>
      </c>
      <c r="C5690" s="998">
        <v>143</v>
      </c>
      <c r="D5690" s="998" t="s">
        <v>1688</v>
      </c>
      <c r="E5690" s="998" t="s">
        <v>1689</v>
      </c>
      <c r="F5690" s="1012" t="s">
        <v>591</v>
      </c>
      <c r="G5690" s="1012" t="s">
        <v>303</v>
      </c>
      <c r="H5690" s="1012" t="s">
        <v>298</v>
      </c>
      <c r="I5690" s="997" t="s">
        <v>29</v>
      </c>
      <c r="J5690" s="1"/>
    </row>
    <row r="5691" spans="1:10" ht="15.75" hidden="1" customHeight="1">
      <c r="A5691" s="1001" t="s">
        <v>1862</v>
      </c>
      <c r="B5691" s="1001" t="s">
        <v>2063</v>
      </c>
      <c r="C5691" s="998">
        <v>143</v>
      </c>
      <c r="D5691" s="998" t="s">
        <v>1688</v>
      </c>
      <c r="E5691" s="998" t="s">
        <v>1689</v>
      </c>
      <c r="F5691" s="1011" t="s">
        <v>570</v>
      </c>
      <c r="G5691" s="1011" t="s">
        <v>857</v>
      </c>
      <c r="H5691" s="1012" t="s">
        <v>587</v>
      </c>
      <c r="I5691" s="997" t="s">
        <v>29</v>
      </c>
      <c r="J5691" s="1"/>
    </row>
    <row r="5692" spans="1:10" ht="15.75" hidden="1" customHeight="1">
      <c r="A5692" s="1001" t="s">
        <v>5060</v>
      </c>
      <c r="B5692" s="1001" t="s">
        <v>2063</v>
      </c>
      <c r="C5692" s="998">
        <v>143</v>
      </c>
      <c r="D5692" s="998" t="s">
        <v>1688</v>
      </c>
      <c r="E5692" s="998" t="s">
        <v>1689</v>
      </c>
      <c r="F5692" s="1012" t="s">
        <v>575</v>
      </c>
      <c r="G5692" s="1012" t="s">
        <v>104</v>
      </c>
      <c r="H5692" s="1012" t="s">
        <v>564</v>
      </c>
      <c r="I5692" s="997" t="s">
        <v>29</v>
      </c>
      <c r="J5692" s="1"/>
    </row>
    <row r="5693" spans="1:10" ht="15.75" hidden="1" customHeight="1">
      <c r="A5693" s="1006" t="s">
        <v>2496</v>
      </c>
      <c r="B5693" s="1010" t="s">
        <v>2497</v>
      </c>
      <c r="C5693" s="997" t="s">
        <v>3409</v>
      </c>
      <c r="D5693" s="997" t="s">
        <v>1817</v>
      </c>
      <c r="E5693" s="997" t="s">
        <v>1689</v>
      </c>
      <c r="F5693" s="996" t="s">
        <v>613</v>
      </c>
      <c r="G5693" s="1012" t="s">
        <v>303</v>
      </c>
      <c r="H5693" s="996" t="s">
        <v>1296</v>
      </c>
      <c r="I5693" s="997" t="s">
        <v>37</v>
      </c>
      <c r="J5693" s="1"/>
    </row>
    <row r="5694" spans="1:10" ht="15.75" hidden="1" customHeight="1">
      <c r="A5694" s="1013" t="s">
        <v>2496</v>
      </c>
      <c r="B5694" s="1010" t="s">
        <v>2497</v>
      </c>
      <c r="C5694" s="997" t="s">
        <v>3409</v>
      </c>
      <c r="D5694" s="997" t="s">
        <v>2020</v>
      </c>
      <c r="E5694" s="997" t="s">
        <v>1689</v>
      </c>
      <c r="F5694" s="1000" t="s">
        <v>613</v>
      </c>
      <c r="G5694" s="1012" t="s">
        <v>303</v>
      </c>
      <c r="H5694" s="1000" t="s">
        <v>1296</v>
      </c>
      <c r="I5694" s="997" t="s">
        <v>37</v>
      </c>
      <c r="J5694" s="1"/>
    </row>
    <row r="5695" spans="1:10" ht="15.75" hidden="1" customHeight="1">
      <c r="A5695" s="1013" t="s">
        <v>5183</v>
      </c>
      <c r="B5695" s="1010" t="s">
        <v>10347</v>
      </c>
      <c r="C5695" s="997">
        <v>223</v>
      </c>
      <c r="D5695" s="997" t="s">
        <v>1817</v>
      </c>
      <c r="E5695" s="997" t="s">
        <v>1689</v>
      </c>
      <c r="F5695" s="1000" t="s">
        <v>584</v>
      </c>
      <c r="G5695" s="1012" t="s">
        <v>80</v>
      </c>
      <c r="H5695" s="1000" t="s">
        <v>587</v>
      </c>
      <c r="I5695" s="997" t="s">
        <v>37</v>
      </c>
      <c r="J5695" s="1"/>
    </row>
    <row r="5696" spans="1:10" ht="15.75" hidden="1" customHeight="1">
      <c r="A5696" s="1013" t="s">
        <v>5185</v>
      </c>
      <c r="B5696" s="1010" t="s">
        <v>5186</v>
      </c>
      <c r="C5696" s="997">
        <v>223</v>
      </c>
      <c r="D5696" s="997" t="s">
        <v>1817</v>
      </c>
      <c r="E5696" s="997" t="s">
        <v>1689</v>
      </c>
      <c r="F5696" s="1010" t="s">
        <v>582</v>
      </c>
      <c r="G5696" s="1012" t="s">
        <v>80</v>
      </c>
      <c r="H5696" s="1012" t="s">
        <v>587</v>
      </c>
      <c r="I5696" s="997" t="s">
        <v>29</v>
      </c>
      <c r="J5696" s="1"/>
    </row>
    <row r="5697" spans="1:10" ht="15.75" hidden="1" customHeight="1">
      <c r="A5697" s="1013" t="s">
        <v>5188</v>
      </c>
      <c r="B5697" s="1010" t="s">
        <v>5189</v>
      </c>
      <c r="C5697" s="997" t="s">
        <v>3409</v>
      </c>
      <c r="D5697" s="997" t="s">
        <v>1817</v>
      </c>
      <c r="E5697" s="997" t="s">
        <v>1689</v>
      </c>
      <c r="F5697" s="1010" t="s">
        <v>582</v>
      </c>
      <c r="G5697" s="1012" t="s">
        <v>80</v>
      </c>
      <c r="H5697" s="1012" t="s">
        <v>587</v>
      </c>
      <c r="I5697" s="997" t="s">
        <v>29</v>
      </c>
      <c r="J5697" s="1"/>
    </row>
    <row r="5698" spans="1:10" ht="15.75" hidden="1" customHeight="1">
      <c r="A5698" s="1007"/>
      <c r="B5698" s="1003"/>
      <c r="C5698" s="1004"/>
      <c r="D5698" s="1004"/>
      <c r="E5698" s="1004"/>
      <c r="F5698" s="1004"/>
      <c r="G5698" s="1004"/>
      <c r="H5698" s="1004"/>
      <c r="I5698" s="1004"/>
      <c r="J5698" s="1"/>
    </row>
    <row r="5699" spans="1:10" ht="15.75" hidden="1" customHeight="1">
      <c r="A5699" s="992" t="s">
        <v>1638</v>
      </c>
      <c r="B5699" s="2276">
        <v>8</v>
      </c>
      <c r="C5699" s="2080"/>
      <c r="D5699" s="2080"/>
      <c r="E5699" s="2080"/>
      <c r="F5699" s="2080"/>
      <c r="G5699" s="2080"/>
      <c r="H5699" s="2080"/>
      <c r="I5699" s="2081"/>
      <c r="J5699" s="1"/>
    </row>
    <row r="5700" spans="1:10" ht="15.75" hidden="1" customHeight="1">
      <c r="A5700" s="2274" t="s">
        <v>1641</v>
      </c>
      <c r="B5700" s="2080"/>
      <c r="C5700" s="2080"/>
      <c r="D5700" s="2080"/>
      <c r="E5700" s="2081"/>
      <c r="F5700" s="2275" t="s">
        <v>1642</v>
      </c>
      <c r="G5700" s="2080"/>
      <c r="H5700" s="2080"/>
      <c r="I5700" s="2081"/>
      <c r="J5700" s="1"/>
    </row>
    <row r="5701" spans="1:10" ht="15.75" hidden="1" customHeight="1">
      <c r="A5701" s="2299" t="s">
        <v>1643</v>
      </c>
      <c r="B5701" s="2282" t="s">
        <v>1644</v>
      </c>
      <c r="C5701" s="2266" t="s">
        <v>1645</v>
      </c>
      <c r="D5701" s="2266" t="s">
        <v>1646</v>
      </c>
      <c r="E5701" s="2266" t="s">
        <v>2513</v>
      </c>
      <c r="F5701" s="2266" t="s">
        <v>1649</v>
      </c>
      <c r="G5701" s="2266" t="s">
        <v>1665</v>
      </c>
      <c r="H5701" s="2265" t="s">
        <v>1666</v>
      </c>
      <c r="I5701" s="2266" t="s">
        <v>1667</v>
      </c>
      <c r="J5701" s="1"/>
    </row>
    <row r="5702" spans="1:10" ht="15.75" hidden="1" customHeight="1">
      <c r="A5702" s="2300"/>
      <c r="B5702" s="2083"/>
      <c r="C5702" s="2083"/>
      <c r="D5702" s="2083"/>
      <c r="E5702" s="2083"/>
      <c r="F5702" s="2083"/>
      <c r="G5702" s="2083"/>
      <c r="H5702" s="2083"/>
      <c r="I5702" s="2083"/>
      <c r="J5702" s="1"/>
    </row>
    <row r="5703" spans="1:10" ht="15.75" hidden="1" customHeight="1">
      <c r="A5703" s="999" t="s">
        <v>5192</v>
      </c>
      <c r="B5703" s="999" t="s">
        <v>5193</v>
      </c>
      <c r="C5703" s="994">
        <v>223</v>
      </c>
      <c r="D5703" s="994" t="s">
        <v>1688</v>
      </c>
      <c r="E5703" s="994" t="s">
        <v>1689</v>
      </c>
      <c r="F5703" s="1012" t="s">
        <v>586</v>
      </c>
      <c r="G5703" s="996" t="s">
        <v>1032</v>
      </c>
      <c r="H5703" s="996" t="s">
        <v>587</v>
      </c>
      <c r="I5703" s="994" t="s">
        <v>29</v>
      </c>
      <c r="J5703" s="1"/>
    </row>
    <row r="5704" spans="1:10" ht="15.75" hidden="1" customHeight="1">
      <c r="A5704" s="1001" t="s">
        <v>1866</v>
      </c>
      <c r="B5704" s="1001" t="s">
        <v>2092</v>
      </c>
      <c r="C5704" s="998" t="s">
        <v>3339</v>
      </c>
      <c r="D5704" s="998" t="s">
        <v>1688</v>
      </c>
      <c r="E5704" s="998" t="s">
        <v>1689</v>
      </c>
      <c r="F5704" s="1010" t="s">
        <v>570</v>
      </c>
      <c r="G5704" s="1012" t="s">
        <v>1032</v>
      </c>
      <c r="H5704" s="1012" t="s">
        <v>587</v>
      </c>
      <c r="I5704" s="997" t="s">
        <v>29</v>
      </c>
      <c r="J5704" s="1"/>
    </row>
    <row r="5705" spans="1:10" ht="15.75" hidden="1" customHeight="1">
      <c r="A5705" s="1001" t="s">
        <v>5075</v>
      </c>
      <c r="B5705" s="1001" t="s">
        <v>2094</v>
      </c>
      <c r="C5705" s="998">
        <v>143</v>
      </c>
      <c r="D5705" s="998" t="s">
        <v>1688</v>
      </c>
      <c r="E5705" s="998" t="s">
        <v>1689</v>
      </c>
      <c r="F5705" s="1010" t="s">
        <v>582</v>
      </c>
      <c r="G5705" s="1012" t="s">
        <v>80</v>
      </c>
      <c r="H5705" s="1012" t="s">
        <v>598</v>
      </c>
      <c r="I5705" s="997" t="s">
        <v>29</v>
      </c>
      <c r="J5705" s="1"/>
    </row>
    <row r="5706" spans="1:10" ht="15.75" hidden="1" customHeight="1">
      <c r="A5706" s="1001" t="s">
        <v>5076</v>
      </c>
      <c r="B5706" s="1001" t="s">
        <v>2094</v>
      </c>
      <c r="C5706" s="998">
        <v>143</v>
      </c>
      <c r="D5706" s="998" t="s">
        <v>1688</v>
      </c>
      <c r="E5706" s="998" t="s">
        <v>1689</v>
      </c>
      <c r="F5706" s="1010" t="s">
        <v>586</v>
      </c>
      <c r="G5706" s="1012" t="s">
        <v>1032</v>
      </c>
      <c r="H5706" s="1012" t="s">
        <v>5131</v>
      </c>
      <c r="I5706" s="997" t="s">
        <v>29</v>
      </c>
      <c r="J5706" s="1"/>
    </row>
    <row r="5707" spans="1:10" ht="15.75" hidden="1" customHeight="1">
      <c r="A5707" s="1001" t="s">
        <v>5077</v>
      </c>
      <c r="B5707" s="1001" t="s">
        <v>2094</v>
      </c>
      <c r="C5707" s="998">
        <v>143</v>
      </c>
      <c r="D5707" s="998" t="s">
        <v>1688</v>
      </c>
      <c r="E5707" s="998" t="s">
        <v>1689</v>
      </c>
      <c r="F5707" s="1010" t="s">
        <v>591</v>
      </c>
      <c r="G5707" s="1012" t="s">
        <v>303</v>
      </c>
      <c r="H5707" s="1012" t="s">
        <v>298</v>
      </c>
      <c r="I5707" s="997" t="s">
        <v>29</v>
      </c>
      <c r="J5707" s="1"/>
    </row>
    <row r="5708" spans="1:10" ht="15.75" hidden="1" customHeight="1">
      <c r="A5708" s="1006" t="s">
        <v>5078</v>
      </c>
      <c r="B5708" s="1010" t="s">
        <v>2094</v>
      </c>
      <c r="C5708" s="997">
        <v>143</v>
      </c>
      <c r="D5708" s="997" t="s">
        <v>1688</v>
      </c>
      <c r="E5708" s="997" t="s">
        <v>1689</v>
      </c>
      <c r="F5708" s="1010" t="s">
        <v>570</v>
      </c>
      <c r="G5708" s="1012" t="s">
        <v>1032</v>
      </c>
      <c r="H5708" s="1012" t="s">
        <v>587</v>
      </c>
      <c r="I5708" s="997" t="s">
        <v>29</v>
      </c>
      <c r="J5708" s="1"/>
    </row>
    <row r="5709" spans="1:10" ht="15.75" hidden="1" customHeight="1">
      <c r="A5709" s="1013" t="s">
        <v>5194</v>
      </c>
      <c r="B5709" s="1010" t="s">
        <v>5195</v>
      </c>
      <c r="C5709" s="997">
        <v>223</v>
      </c>
      <c r="D5709" s="997" t="s">
        <v>1817</v>
      </c>
      <c r="E5709" s="997" t="s">
        <v>1689</v>
      </c>
      <c r="F5709" s="1010" t="s">
        <v>570</v>
      </c>
      <c r="G5709" s="1012" t="s">
        <v>1032</v>
      </c>
      <c r="H5709" s="1012" t="s">
        <v>587</v>
      </c>
      <c r="I5709" s="997" t="s">
        <v>29</v>
      </c>
      <c r="J5709" s="1"/>
    </row>
    <row r="5710" spans="1:10" ht="15.75" hidden="1" customHeight="1">
      <c r="A5710" s="999" t="s">
        <v>5198</v>
      </c>
      <c r="B5710" s="999" t="s">
        <v>5199</v>
      </c>
      <c r="C5710" s="994">
        <v>223</v>
      </c>
      <c r="D5710" s="994" t="s">
        <v>1817</v>
      </c>
      <c r="E5710" s="994" t="s">
        <v>1689</v>
      </c>
      <c r="F5710" s="1010" t="s">
        <v>593</v>
      </c>
      <c r="G5710" s="1012" t="s">
        <v>303</v>
      </c>
      <c r="H5710" s="1012" t="s">
        <v>498</v>
      </c>
      <c r="I5710" s="997" t="s">
        <v>37</v>
      </c>
      <c r="J5710" s="1"/>
    </row>
    <row r="5711" spans="1:10" ht="15.75" hidden="1" customHeight="1">
      <c r="A5711" s="1001" t="s">
        <v>5200</v>
      </c>
      <c r="B5711" s="1001" t="s">
        <v>5184</v>
      </c>
      <c r="C5711" s="998" t="s">
        <v>3409</v>
      </c>
      <c r="D5711" s="998" t="s">
        <v>1817</v>
      </c>
      <c r="E5711" s="998" t="s">
        <v>1689</v>
      </c>
      <c r="F5711" s="1010" t="s">
        <v>584</v>
      </c>
      <c r="G5711" s="1012" t="s">
        <v>80</v>
      </c>
      <c r="H5711" s="1012" t="s">
        <v>587</v>
      </c>
      <c r="I5711" s="997" t="s">
        <v>37</v>
      </c>
      <c r="J5711" s="1"/>
    </row>
    <row r="5712" spans="1:10" ht="15.75" hidden="1" customHeight="1">
      <c r="A5712" s="1006" t="s">
        <v>5200</v>
      </c>
      <c r="B5712" s="1010" t="s">
        <v>5184</v>
      </c>
      <c r="C5712" s="997" t="s">
        <v>3409</v>
      </c>
      <c r="D5712" s="997" t="s">
        <v>2020</v>
      </c>
      <c r="E5712" s="997" t="s">
        <v>1689</v>
      </c>
      <c r="F5712" s="1010" t="s">
        <v>584</v>
      </c>
      <c r="G5712" s="1012" t="s">
        <v>80</v>
      </c>
      <c r="H5712" s="1012" t="s">
        <v>587</v>
      </c>
      <c r="I5712" s="997" t="s">
        <v>37</v>
      </c>
      <c r="J5712" s="1"/>
    </row>
    <row r="5713" spans="1:10" ht="15.75" hidden="1" customHeight="1">
      <c r="A5713" s="1003"/>
      <c r="B5713" s="1003"/>
      <c r="C5713" s="1004"/>
      <c r="D5713" s="1004"/>
      <c r="E5713" s="1004"/>
      <c r="F5713" s="1004"/>
      <c r="G5713" s="1004"/>
      <c r="H5713" s="1004"/>
      <c r="I5713" s="1004"/>
      <c r="J5713" s="1"/>
    </row>
    <row r="5714" spans="1:10" ht="15.75" hidden="1" customHeight="1">
      <c r="A5714" s="992" t="s">
        <v>18</v>
      </c>
      <c r="B5714" s="2298" t="s">
        <v>5202</v>
      </c>
      <c r="C5714" s="2080"/>
      <c r="D5714" s="2080"/>
      <c r="E5714" s="2080"/>
      <c r="F5714" s="2080"/>
      <c r="G5714" s="2080"/>
      <c r="H5714" s="2080"/>
      <c r="I5714" s="2081"/>
      <c r="J5714" s="1"/>
    </row>
    <row r="5715" spans="1:10" ht="15.75" hidden="1" customHeight="1">
      <c r="A5715" s="993" t="s">
        <v>1638</v>
      </c>
      <c r="B5715" s="2298">
        <v>1</v>
      </c>
      <c r="C5715" s="2080"/>
      <c r="D5715" s="2080"/>
      <c r="E5715" s="2080"/>
      <c r="F5715" s="2080"/>
      <c r="G5715" s="2080"/>
      <c r="H5715" s="2080"/>
      <c r="I5715" s="2081"/>
      <c r="J5715" s="1"/>
    </row>
    <row r="5716" spans="1:10" ht="15.75" hidden="1" customHeight="1">
      <c r="A5716" s="2274" t="s">
        <v>1641</v>
      </c>
      <c r="B5716" s="2080"/>
      <c r="C5716" s="2080"/>
      <c r="D5716" s="2080"/>
      <c r="E5716" s="2081"/>
      <c r="F5716" s="2275" t="s">
        <v>1642</v>
      </c>
      <c r="G5716" s="2080"/>
      <c r="H5716" s="2080"/>
      <c r="I5716" s="2081"/>
      <c r="J5716" s="1"/>
    </row>
    <row r="5717" spans="1:10" ht="15.75" hidden="1" customHeight="1">
      <c r="A5717" s="2299" t="s">
        <v>1643</v>
      </c>
      <c r="B5717" s="2282" t="s">
        <v>1644</v>
      </c>
      <c r="C5717" s="2266" t="s">
        <v>1645</v>
      </c>
      <c r="D5717" s="2266" t="s">
        <v>1646</v>
      </c>
      <c r="E5717" s="2266" t="s">
        <v>2513</v>
      </c>
      <c r="F5717" s="2266" t="s">
        <v>1649</v>
      </c>
      <c r="G5717" s="2266" t="s">
        <v>1665</v>
      </c>
      <c r="H5717" s="2265" t="s">
        <v>1666</v>
      </c>
      <c r="I5717" s="2266" t="s">
        <v>1667</v>
      </c>
      <c r="J5717" s="1"/>
    </row>
    <row r="5718" spans="1:10" ht="15.75" hidden="1" customHeight="1">
      <c r="A5718" s="2300"/>
      <c r="B5718" s="2083"/>
      <c r="C5718" s="2083"/>
      <c r="D5718" s="2083"/>
      <c r="E5718" s="2083"/>
      <c r="F5718" s="2083"/>
      <c r="G5718" s="2083"/>
      <c r="H5718" s="2083"/>
      <c r="I5718" s="2083"/>
      <c r="J5718" s="1"/>
    </row>
    <row r="5719" spans="1:10" ht="15.75" hidden="1" customHeight="1">
      <c r="A5719" s="1013" t="s">
        <v>2382</v>
      </c>
      <c r="B5719" s="1010" t="s">
        <v>1907</v>
      </c>
      <c r="C5719" s="994" t="s">
        <v>3283</v>
      </c>
      <c r="D5719" s="994" t="s">
        <v>1688</v>
      </c>
      <c r="E5719" s="997" t="s">
        <v>1705</v>
      </c>
      <c r="F5719" s="1012" t="s">
        <v>5203</v>
      </c>
      <c r="G5719" s="996" t="s">
        <v>48</v>
      </c>
      <c r="H5719" s="1012" t="s">
        <v>3315</v>
      </c>
      <c r="I5719" s="994" t="s">
        <v>29</v>
      </c>
      <c r="J5719" s="1"/>
    </row>
    <row r="5720" spans="1:10" ht="15.75" hidden="1" customHeight="1">
      <c r="A5720" s="1011" t="s">
        <v>4475</v>
      </c>
      <c r="B5720" s="1010" t="s">
        <v>4265</v>
      </c>
      <c r="C5720" s="997" t="s">
        <v>3283</v>
      </c>
      <c r="D5720" s="997" t="s">
        <v>1688</v>
      </c>
      <c r="E5720" s="994" t="s">
        <v>1705</v>
      </c>
      <c r="F5720" s="1012" t="s">
        <v>5089</v>
      </c>
      <c r="G5720" s="1012" t="s">
        <v>48</v>
      </c>
      <c r="H5720" s="1010" t="s">
        <v>4911</v>
      </c>
      <c r="I5720" s="997" t="s">
        <v>29</v>
      </c>
      <c r="J5720" s="1"/>
    </row>
    <row r="5721" spans="1:10" ht="15.75" hidden="1" customHeight="1">
      <c r="A5721" s="1013" t="s">
        <v>1711</v>
      </c>
      <c r="B5721" s="1010" t="s">
        <v>1712</v>
      </c>
      <c r="C5721" s="997" t="s">
        <v>3317</v>
      </c>
      <c r="D5721" s="994" t="s">
        <v>1688</v>
      </c>
      <c r="E5721" s="997" t="s">
        <v>1705</v>
      </c>
      <c r="F5721" s="1010" t="s">
        <v>5204</v>
      </c>
      <c r="G5721" s="996" t="s">
        <v>303</v>
      </c>
      <c r="H5721" s="1012" t="s">
        <v>1714</v>
      </c>
      <c r="I5721" s="994" t="s">
        <v>29</v>
      </c>
      <c r="J5721" s="1"/>
    </row>
    <row r="5722" spans="1:10" ht="15.75" hidden="1" customHeight="1">
      <c r="A5722" s="1013" t="s">
        <v>3310</v>
      </c>
      <c r="B5722" s="1010" t="s">
        <v>3486</v>
      </c>
      <c r="C5722" s="997" t="s">
        <v>3283</v>
      </c>
      <c r="D5722" s="997" t="s">
        <v>1688</v>
      </c>
      <c r="E5722" s="997" t="s">
        <v>1705</v>
      </c>
      <c r="F5722" s="1010" t="s">
        <v>1260</v>
      </c>
      <c r="G5722" s="1012" t="s">
        <v>104</v>
      </c>
      <c r="H5722" s="1012" t="s">
        <v>1206</v>
      </c>
      <c r="I5722" s="998" t="s">
        <v>29</v>
      </c>
      <c r="J5722" s="1"/>
    </row>
    <row r="5723" spans="1:10" ht="15.75" hidden="1" customHeight="1">
      <c r="A5723" s="1011" t="s">
        <v>4917</v>
      </c>
      <c r="B5723" s="1011" t="s">
        <v>5205</v>
      </c>
      <c r="C5723" s="1016">
        <v>223</v>
      </c>
      <c r="D5723" s="994" t="s">
        <v>1688</v>
      </c>
      <c r="E5723" s="1016" t="s">
        <v>1689</v>
      </c>
      <c r="F5723" s="996" t="s">
        <v>575</v>
      </c>
      <c r="G5723" s="1012" t="s">
        <v>104</v>
      </c>
      <c r="H5723" s="996" t="s">
        <v>1206</v>
      </c>
      <c r="I5723" s="997" t="s">
        <v>29</v>
      </c>
      <c r="J5723" s="1"/>
    </row>
    <row r="5724" spans="1:10" ht="15.75" hidden="1" customHeight="1">
      <c r="A5724" s="1001" t="s">
        <v>4916</v>
      </c>
      <c r="B5724" s="1001" t="s">
        <v>2399</v>
      </c>
      <c r="C5724" s="998" t="s">
        <v>3283</v>
      </c>
      <c r="D5724" s="998" t="s">
        <v>1688</v>
      </c>
      <c r="E5724" s="994" t="s">
        <v>1689</v>
      </c>
      <c r="F5724" s="1001" t="s">
        <v>568</v>
      </c>
      <c r="G5724" s="1012" t="s">
        <v>80</v>
      </c>
      <c r="H5724" s="1001" t="s">
        <v>494</v>
      </c>
      <c r="I5724" s="994" t="s">
        <v>37</v>
      </c>
      <c r="J5724" s="1"/>
    </row>
    <row r="5725" spans="1:10" ht="15.75" hidden="1" customHeight="1">
      <c r="A5725" s="1001" t="s">
        <v>4921</v>
      </c>
      <c r="B5725" s="1001" t="s">
        <v>130</v>
      </c>
      <c r="C5725" s="998" t="s">
        <v>3283</v>
      </c>
      <c r="D5725" s="998" t="s">
        <v>1688</v>
      </c>
      <c r="E5725" s="998" t="s">
        <v>1689</v>
      </c>
      <c r="F5725" s="1001" t="s">
        <v>129</v>
      </c>
      <c r="G5725" s="996" t="s">
        <v>177</v>
      </c>
      <c r="H5725" s="1001" t="s">
        <v>130</v>
      </c>
      <c r="I5725" s="998" t="s">
        <v>29</v>
      </c>
      <c r="J5725" s="1"/>
    </row>
    <row r="5726" spans="1:10" ht="15.75" hidden="1" customHeight="1">
      <c r="A5726" s="1001" t="s">
        <v>5206</v>
      </c>
      <c r="B5726" s="1001" t="s">
        <v>5207</v>
      </c>
      <c r="C5726" s="998">
        <v>122</v>
      </c>
      <c r="D5726" s="998" t="s">
        <v>1688</v>
      </c>
      <c r="E5726" s="998" t="s">
        <v>1689</v>
      </c>
      <c r="F5726" s="1001" t="s">
        <v>606</v>
      </c>
      <c r="G5726" s="1000" t="s">
        <v>303</v>
      </c>
      <c r="H5726" s="1000" t="s">
        <v>2480</v>
      </c>
      <c r="I5726" s="998" t="s">
        <v>29</v>
      </c>
      <c r="J5726" s="1"/>
    </row>
    <row r="5727" spans="1:10" ht="15.75" hidden="1" customHeight="1">
      <c r="A5727" s="1001" t="s">
        <v>10348</v>
      </c>
      <c r="B5727" s="1001" t="s">
        <v>5209</v>
      </c>
      <c r="C5727" s="998">
        <v>223</v>
      </c>
      <c r="D5727" s="998" t="s">
        <v>1688</v>
      </c>
      <c r="E5727" s="998" t="s">
        <v>1689</v>
      </c>
      <c r="F5727" s="1012" t="s">
        <v>610</v>
      </c>
      <c r="G5727" s="1012" t="s">
        <v>303</v>
      </c>
      <c r="H5727" s="1012" t="s">
        <v>5210</v>
      </c>
      <c r="I5727" s="997" t="s">
        <v>29</v>
      </c>
      <c r="J5727" s="1"/>
    </row>
    <row r="5728" spans="1:10" ht="15.75" hidden="1" customHeight="1">
      <c r="A5728" s="1006" t="s">
        <v>5212</v>
      </c>
      <c r="B5728" s="1010" t="s">
        <v>5213</v>
      </c>
      <c r="C5728" s="997">
        <v>122</v>
      </c>
      <c r="D5728" s="997" t="s">
        <v>1688</v>
      </c>
      <c r="E5728" s="997" t="s">
        <v>1689</v>
      </c>
      <c r="F5728" s="1012" t="s">
        <v>610</v>
      </c>
      <c r="G5728" s="1012" t="s">
        <v>303</v>
      </c>
      <c r="H5728" s="1012" t="s">
        <v>5210</v>
      </c>
      <c r="I5728" s="997" t="s">
        <v>29</v>
      </c>
      <c r="J5728" s="1"/>
    </row>
    <row r="5729" spans="1:10" ht="15.75" hidden="1" customHeight="1">
      <c r="A5729" s="1013" t="s">
        <v>5214</v>
      </c>
      <c r="B5729" s="1010" t="s">
        <v>5215</v>
      </c>
      <c r="C5729" s="997">
        <v>223</v>
      </c>
      <c r="D5729" s="997" t="s">
        <v>1688</v>
      </c>
      <c r="E5729" s="997" t="s">
        <v>1689</v>
      </c>
      <c r="F5729" s="1010" t="s">
        <v>606</v>
      </c>
      <c r="G5729" s="1012" t="s">
        <v>303</v>
      </c>
      <c r="H5729" s="1012" t="s">
        <v>2480</v>
      </c>
      <c r="I5729" s="997" t="s">
        <v>29</v>
      </c>
      <c r="J5729" s="1"/>
    </row>
    <row r="5730" spans="1:10" ht="15.75" hidden="1" customHeight="1">
      <c r="A5730" s="1007"/>
      <c r="B5730" s="1003"/>
      <c r="C5730" s="1004"/>
      <c r="D5730" s="1004"/>
      <c r="E5730" s="1004"/>
      <c r="F5730" s="1004"/>
      <c r="G5730" s="1004"/>
      <c r="H5730" s="1004"/>
      <c r="I5730" s="1004"/>
      <c r="J5730" s="1"/>
    </row>
    <row r="5731" spans="1:10" ht="15.75" hidden="1" customHeight="1">
      <c r="A5731" s="992" t="s">
        <v>1638</v>
      </c>
      <c r="B5731" s="2298">
        <v>2</v>
      </c>
      <c r="C5731" s="2080"/>
      <c r="D5731" s="2080"/>
      <c r="E5731" s="2080"/>
      <c r="F5731" s="2080"/>
      <c r="G5731" s="2080"/>
      <c r="H5731" s="2080"/>
      <c r="I5731" s="2081"/>
      <c r="J5731" s="1"/>
    </row>
    <row r="5732" spans="1:10" ht="15.75" hidden="1" customHeight="1">
      <c r="A5732" s="2274" t="s">
        <v>1641</v>
      </c>
      <c r="B5732" s="2080"/>
      <c r="C5732" s="2080"/>
      <c r="D5732" s="2080"/>
      <c r="E5732" s="2081"/>
      <c r="F5732" s="2275" t="s">
        <v>1642</v>
      </c>
      <c r="G5732" s="2080"/>
      <c r="H5732" s="2080"/>
      <c r="I5732" s="2081"/>
      <c r="J5732" s="1"/>
    </row>
    <row r="5733" spans="1:10" ht="15.75" hidden="1" customHeight="1">
      <c r="A5733" s="2299" t="s">
        <v>1643</v>
      </c>
      <c r="B5733" s="2282" t="s">
        <v>1644</v>
      </c>
      <c r="C5733" s="2266" t="s">
        <v>1645</v>
      </c>
      <c r="D5733" s="2266" t="s">
        <v>1646</v>
      </c>
      <c r="E5733" s="2266" t="s">
        <v>2513</v>
      </c>
      <c r="F5733" s="2266" t="s">
        <v>1649</v>
      </c>
      <c r="G5733" s="2266" t="s">
        <v>1665</v>
      </c>
      <c r="H5733" s="2265" t="s">
        <v>1666</v>
      </c>
      <c r="I5733" s="2266" t="s">
        <v>1667</v>
      </c>
      <c r="J5733" s="1"/>
    </row>
    <row r="5734" spans="1:10" ht="15.75" hidden="1" customHeight="1">
      <c r="A5734" s="2300"/>
      <c r="B5734" s="2083"/>
      <c r="C5734" s="2083"/>
      <c r="D5734" s="2083"/>
      <c r="E5734" s="2083"/>
      <c r="F5734" s="2083"/>
      <c r="G5734" s="2083"/>
      <c r="H5734" s="2083"/>
      <c r="I5734" s="2083"/>
      <c r="J5734" s="1"/>
    </row>
    <row r="5735" spans="1:10" ht="15.75" hidden="1" customHeight="1">
      <c r="A5735" s="1013" t="s">
        <v>5097</v>
      </c>
      <c r="B5735" s="1010" t="s">
        <v>3336</v>
      </c>
      <c r="C5735" s="997" t="s">
        <v>3283</v>
      </c>
      <c r="D5735" s="997" t="s">
        <v>1688</v>
      </c>
      <c r="E5735" s="997" t="s">
        <v>1705</v>
      </c>
      <c r="F5735" s="1010" t="s">
        <v>1260</v>
      </c>
      <c r="G5735" s="1012" t="s">
        <v>48</v>
      </c>
      <c r="H5735" s="1012" t="s">
        <v>1206</v>
      </c>
      <c r="I5735" s="997" t="s">
        <v>29</v>
      </c>
      <c r="J5735" s="1"/>
    </row>
    <row r="5736" spans="1:10" ht="15.75" hidden="1" customHeight="1">
      <c r="A5736" s="1013" t="s">
        <v>5097</v>
      </c>
      <c r="B5736" s="1010" t="s">
        <v>3336</v>
      </c>
      <c r="C5736" s="997" t="s">
        <v>3283</v>
      </c>
      <c r="D5736" s="997" t="s">
        <v>1688</v>
      </c>
      <c r="E5736" s="997" t="s">
        <v>1705</v>
      </c>
      <c r="F5736" s="1010" t="s">
        <v>1260</v>
      </c>
      <c r="G5736" s="1012" t="s">
        <v>48</v>
      </c>
      <c r="H5736" s="1012" t="s">
        <v>1206</v>
      </c>
      <c r="I5736" s="997" t="s">
        <v>29</v>
      </c>
      <c r="J5736" s="1"/>
    </row>
    <row r="5737" spans="1:10" ht="15.75" hidden="1" customHeight="1">
      <c r="A5737" s="1013" t="s">
        <v>5095</v>
      </c>
      <c r="B5737" s="1010" t="s">
        <v>1907</v>
      </c>
      <c r="C5737" s="994" t="s">
        <v>3283</v>
      </c>
      <c r="D5737" s="994" t="s">
        <v>1688</v>
      </c>
      <c r="E5737" s="997" t="s">
        <v>1705</v>
      </c>
      <c r="F5737" s="1012" t="s">
        <v>5203</v>
      </c>
      <c r="G5737" s="996" t="s">
        <v>48</v>
      </c>
      <c r="H5737" s="1012" t="s">
        <v>3315</v>
      </c>
      <c r="I5737" s="994" t="s">
        <v>29</v>
      </c>
      <c r="J5737" s="1"/>
    </row>
    <row r="5738" spans="1:10" ht="15.75" hidden="1" customHeight="1">
      <c r="A5738" s="1013" t="s">
        <v>5095</v>
      </c>
      <c r="B5738" s="1010" t="s">
        <v>1907</v>
      </c>
      <c r="C5738" s="998" t="s">
        <v>3283</v>
      </c>
      <c r="D5738" s="998" t="s">
        <v>1688</v>
      </c>
      <c r="E5738" s="997" t="s">
        <v>1705</v>
      </c>
      <c r="F5738" s="1012" t="s">
        <v>10349</v>
      </c>
      <c r="G5738" s="1000" t="s">
        <v>48</v>
      </c>
      <c r="H5738" s="1012" t="s">
        <v>3315</v>
      </c>
      <c r="I5738" s="998" t="s">
        <v>29</v>
      </c>
      <c r="J5738" s="1"/>
    </row>
    <row r="5739" spans="1:10" ht="15.75" hidden="1" customHeight="1">
      <c r="A5739" s="1013" t="s">
        <v>4678</v>
      </c>
      <c r="B5739" s="1010" t="s">
        <v>4285</v>
      </c>
      <c r="C5739" s="997" t="s">
        <v>3283</v>
      </c>
      <c r="D5739" s="997" t="s">
        <v>1688</v>
      </c>
      <c r="E5739" s="997" t="s">
        <v>1705</v>
      </c>
      <c r="F5739" s="1010" t="s">
        <v>997</v>
      </c>
      <c r="G5739" s="1012" t="s">
        <v>48</v>
      </c>
      <c r="H5739" s="1012" t="s">
        <v>1206</v>
      </c>
      <c r="I5739" s="997" t="s">
        <v>29</v>
      </c>
      <c r="J5739" s="1"/>
    </row>
    <row r="5740" spans="1:10" ht="15.75" hidden="1" customHeight="1">
      <c r="A5740" s="1013" t="s">
        <v>1739</v>
      </c>
      <c r="B5740" s="1010" t="s">
        <v>1740</v>
      </c>
      <c r="C5740" s="997">
        <v>122</v>
      </c>
      <c r="D5740" s="997" t="s">
        <v>1688</v>
      </c>
      <c r="E5740" s="997" t="s">
        <v>1705</v>
      </c>
      <c r="F5740" s="1010" t="s">
        <v>10350</v>
      </c>
      <c r="G5740" s="1012" t="s">
        <v>303</v>
      </c>
      <c r="H5740" s="996" t="s">
        <v>2535</v>
      </c>
      <c r="I5740" s="997" t="s">
        <v>29</v>
      </c>
      <c r="J5740" s="1"/>
    </row>
    <row r="5741" spans="1:10" ht="15.75" hidden="1" customHeight="1">
      <c r="A5741" s="1013" t="s">
        <v>1741</v>
      </c>
      <c r="B5741" s="1010" t="s">
        <v>5222</v>
      </c>
      <c r="C5741" s="997" t="s">
        <v>3317</v>
      </c>
      <c r="D5741" s="997" t="s">
        <v>1688</v>
      </c>
      <c r="E5741" s="997" t="s">
        <v>1705</v>
      </c>
      <c r="F5741" s="1010" t="s">
        <v>844</v>
      </c>
      <c r="G5741" s="1012" t="s">
        <v>48</v>
      </c>
      <c r="H5741" s="1012" t="s">
        <v>1714</v>
      </c>
      <c r="I5741" s="997" t="s">
        <v>29</v>
      </c>
      <c r="J5741" s="1"/>
    </row>
    <row r="5742" spans="1:10" ht="15.75" hidden="1" customHeight="1">
      <c r="A5742" s="1013" t="s">
        <v>4934</v>
      </c>
      <c r="B5742" s="1010" t="s">
        <v>4935</v>
      </c>
      <c r="C5742" s="997" t="s">
        <v>3283</v>
      </c>
      <c r="D5742" s="997" t="s">
        <v>1688</v>
      </c>
      <c r="E5742" s="997" t="s">
        <v>1689</v>
      </c>
      <c r="F5742" s="1010" t="s">
        <v>461</v>
      </c>
      <c r="G5742" s="1012" t="s">
        <v>25</v>
      </c>
      <c r="H5742" s="1012" t="s">
        <v>859</v>
      </c>
      <c r="I5742" s="997" t="s">
        <v>40</v>
      </c>
      <c r="J5742" s="1"/>
    </row>
    <row r="5743" spans="1:10" ht="15.75" hidden="1" customHeight="1">
      <c r="A5743" s="1013" t="s">
        <v>4938</v>
      </c>
      <c r="B5743" s="1010" t="s">
        <v>5226</v>
      </c>
      <c r="C5743" s="997" t="s">
        <v>3283</v>
      </c>
      <c r="D5743" s="997" t="s">
        <v>1688</v>
      </c>
      <c r="E5743" s="997" t="s">
        <v>1689</v>
      </c>
      <c r="F5743" s="1010" t="s">
        <v>574</v>
      </c>
      <c r="G5743" s="1012" t="s">
        <v>104</v>
      </c>
      <c r="H5743" s="1012" t="s">
        <v>564</v>
      </c>
      <c r="I5743" s="997" t="s">
        <v>29</v>
      </c>
      <c r="J5743" s="1"/>
    </row>
    <row r="5744" spans="1:10" ht="15.75" hidden="1" customHeight="1">
      <c r="A5744" s="1013" t="s">
        <v>4940</v>
      </c>
      <c r="B5744" s="1010" t="s">
        <v>4485</v>
      </c>
      <c r="C5744" s="997" t="s">
        <v>3283</v>
      </c>
      <c r="D5744" s="997" t="s">
        <v>1688</v>
      </c>
      <c r="E5744" s="997" t="s">
        <v>1689</v>
      </c>
      <c r="F5744" s="1010" t="s">
        <v>9991</v>
      </c>
      <c r="G5744" s="1012" t="s">
        <v>104</v>
      </c>
      <c r="H5744" s="1012" t="s">
        <v>526</v>
      </c>
      <c r="I5744" s="997" t="s">
        <v>29</v>
      </c>
      <c r="J5744" s="1"/>
    </row>
    <row r="5745" spans="1:10" ht="15.75" hidden="1" customHeight="1">
      <c r="A5745" s="1013" t="s">
        <v>4942</v>
      </c>
      <c r="B5745" s="1010" t="s">
        <v>1131</v>
      </c>
      <c r="C5745" s="997" t="s">
        <v>3283</v>
      </c>
      <c r="D5745" s="997" t="s">
        <v>1688</v>
      </c>
      <c r="E5745" s="997" t="s">
        <v>1689</v>
      </c>
      <c r="F5745" s="996" t="s">
        <v>572</v>
      </c>
      <c r="G5745" s="1012" t="s">
        <v>1032</v>
      </c>
      <c r="H5745" s="996" t="s">
        <v>5227</v>
      </c>
      <c r="I5745" s="997" t="s">
        <v>29</v>
      </c>
      <c r="J5745" s="1"/>
    </row>
    <row r="5746" spans="1:10" ht="15.75" hidden="1" customHeight="1">
      <c r="A5746" s="1013" t="s">
        <v>4945</v>
      </c>
      <c r="B5746" s="1010" t="s">
        <v>4946</v>
      </c>
      <c r="C5746" s="997">
        <v>122</v>
      </c>
      <c r="D5746" s="997" t="s">
        <v>1688</v>
      </c>
      <c r="E5746" s="997" t="s">
        <v>1689</v>
      </c>
      <c r="F5746" s="1010" t="s">
        <v>600</v>
      </c>
      <c r="G5746" s="1012" t="s">
        <v>314</v>
      </c>
      <c r="H5746" s="1012" t="s">
        <v>583</v>
      </c>
      <c r="I5746" s="997" t="s">
        <v>40</v>
      </c>
      <c r="J5746" s="1"/>
    </row>
    <row r="5747" spans="1:10" ht="15.75" hidden="1" customHeight="1">
      <c r="A5747" s="1013" t="s">
        <v>3092</v>
      </c>
      <c r="B5747" s="1010" t="s">
        <v>1824</v>
      </c>
      <c r="C5747" s="997" t="s">
        <v>3339</v>
      </c>
      <c r="D5747" s="997" t="s">
        <v>1688</v>
      </c>
      <c r="E5747" s="997" t="s">
        <v>1689</v>
      </c>
      <c r="F5747" s="1010" t="s">
        <v>619</v>
      </c>
      <c r="G5747" s="1012" t="s">
        <v>104</v>
      </c>
      <c r="H5747" s="1012" t="s">
        <v>583</v>
      </c>
      <c r="I5747" s="997" t="s">
        <v>29</v>
      </c>
      <c r="J5747" s="1"/>
    </row>
    <row r="5748" spans="1:10" ht="15.75" hidden="1" customHeight="1">
      <c r="A5748" s="1013" t="s">
        <v>5228</v>
      </c>
      <c r="B5748" s="1010" t="s">
        <v>5229</v>
      </c>
      <c r="C5748" s="997">
        <v>223</v>
      </c>
      <c r="D5748" s="997" t="s">
        <v>1688</v>
      </c>
      <c r="E5748" s="997" t="s">
        <v>1689</v>
      </c>
      <c r="F5748" s="1012" t="s">
        <v>617</v>
      </c>
      <c r="G5748" s="1012" t="s">
        <v>303</v>
      </c>
      <c r="H5748" s="1012" t="s">
        <v>583</v>
      </c>
      <c r="I5748" s="997" t="s">
        <v>37</v>
      </c>
      <c r="J5748" s="1"/>
    </row>
    <row r="5749" spans="1:10" ht="15.75" hidden="1" customHeight="1">
      <c r="A5749" s="1013" t="s">
        <v>1730</v>
      </c>
      <c r="B5749" s="1010" t="s">
        <v>10351</v>
      </c>
      <c r="C5749" s="997" t="s">
        <v>3317</v>
      </c>
      <c r="D5749" s="997" t="s">
        <v>1688</v>
      </c>
      <c r="E5749" s="997" t="s">
        <v>1689</v>
      </c>
      <c r="F5749" s="1010" t="s">
        <v>600</v>
      </c>
      <c r="G5749" s="1012" t="s">
        <v>314</v>
      </c>
      <c r="H5749" s="1012" t="s">
        <v>583</v>
      </c>
      <c r="I5749" s="997" t="s">
        <v>40</v>
      </c>
      <c r="J5749" s="1"/>
    </row>
    <row r="5750" spans="1:10" ht="15.75" hidden="1" customHeight="1">
      <c r="A5750" s="1007"/>
      <c r="B5750" s="1003"/>
      <c r="C5750" s="1004"/>
      <c r="D5750" s="1004"/>
      <c r="E5750" s="1004"/>
      <c r="F5750" s="1004"/>
      <c r="G5750" s="1004"/>
      <c r="H5750" s="1004"/>
      <c r="I5750" s="1004"/>
      <c r="J5750" s="1"/>
    </row>
    <row r="5751" spans="1:10" ht="15.75" hidden="1" customHeight="1">
      <c r="A5751" s="992" t="s">
        <v>1638</v>
      </c>
      <c r="B5751" s="2298">
        <v>3</v>
      </c>
      <c r="C5751" s="2080"/>
      <c r="D5751" s="2080"/>
      <c r="E5751" s="2080"/>
      <c r="F5751" s="2080"/>
      <c r="G5751" s="2080"/>
      <c r="H5751" s="2080"/>
      <c r="I5751" s="2081"/>
      <c r="J5751" s="1"/>
    </row>
    <row r="5752" spans="1:10" ht="15.75" hidden="1" customHeight="1">
      <c r="A5752" s="2274" t="s">
        <v>1641</v>
      </c>
      <c r="B5752" s="2080"/>
      <c r="C5752" s="2080"/>
      <c r="D5752" s="2080"/>
      <c r="E5752" s="2081"/>
      <c r="F5752" s="2275" t="s">
        <v>1642</v>
      </c>
      <c r="G5752" s="2080"/>
      <c r="H5752" s="2080"/>
      <c r="I5752" s="2081"/>
      <c r="J5752" s="1"/>
    </row>
    <row r="5753" spans="1:10" ht="15.75" hidden="1" customHeight="1">
      <c r="A5753" s="2299" t="s">
        <v>1643</v>
      </c>
      <c r="B5753" s="2282" t="s">
        <v>1644</v>
      </c>
      <c r="C5753" s="2266" t="s">
        <v>1645</v>
      </c>
      <c r="D5753" s="2266" t="s">
        <v>1646</v>
      </c>
      <c r="E5753" s="2266" t="s">
        <v>2513</v>
      </c>
      <c r="F5753" s="2266" t="s">
        <v>1649</v>
      </c>
      <c r="G5753" s="2266" t="s">
        <v>1665</v>
      </c>
      <c r="H5753" s="2265" t="s">
        <v>1666</v>
      </c>
      <c r="I5753" s="2266" t="s">
        <v>1667</v>
      </c>
      <c r="J5753" s="1"/>
    </row>
    <row r="5754" spans="1:10" ht="15.75" hidden="1" customHeight="1">
      <c r="A5754" s="2300"/>
      <c r="B5754" s="2083"/>
      <c r="C5754" s="2083"/>
      <c r="D5754" s="2083"/>
      <c r="E5754" s="2083"/>
      <c r="F5754" s="2083"/>
      <c r="G5754" s="2083"/>
      <c r="H5754" s="2083"/>
      <c r="I5754" s="2083"/>
      <c r="J5754" s="1"/>
    </row>
    <row r="5755" spans="1:10" ht="15.75" hidden="1" customHeight="1">
      <c r="A5755" s="999" t="s">
        <v>1758</v>
      </c>
      <c r="B5755" s="999" t="s">
        <v>88</v>
      </c>
      <c r="C5755" s="994" t="s">
        <v>3358</v>
      </c>
      <c r="D5755" s="994" t="s">
        <v>1688</v>
      </c>
      <c r="E5755" s="994" t="s">
        <v>1705</v>
      </c>
      <c r="F5755" s="996" t="s">
        <v>91</v>
      </c>
      <c r="G5755" s="1012" t="s">
        <v>104</v>
      </c>
      <c r="H5755" s="996" t="s">
        <v>4988</v>
      </c>
      <c r="I5755" s="994" t="s">
        <v>29</v>
      </c>
      <c r="J5755" s="1"/>
    </row>
    <row r="5756" spans="1:10" ht="15.75" hidden="1" customHeight="1">
      <c r="A5756" s="1006" t="s">
        <v>4309</v>
      </c>
      <c r="B5756" s="1010" t="s">
        <v>3627</v>
      </c>
      <c r="C5756" s="997" t="s">
        <v>3283</v>
      </c>
      <c r="D5756" s="997" t="s">
        <v>1688</v>
      </c>
      <c r="E5756" s="998" t="s">
        <v>1705</v>
      </c>
      <c r="F5756" s="1012" t="s">
        <v>10352</v>
      </c>
      <c r="G5756" s="996" t="s">
        <v>48</v>
      </c>
      <c r="H5756" s="1012" t="s">
        <v>3315</v>
      </c>
      <c r="I5756" s="997" t="s">
        <v>29</v>
      </c>
      <c r="J5756" s="1"/>
    </row>
    <row r="5757" spans="1:10" ht="15.75" hidden="1" customHeight="1">
      <c r="A5757" s="1011" t="s">
        <v>4604</v>
      </c>
      <c r="B5757" s="1012" t="s">
        <v>4960</v>
      </c>
      <c r="C5757" s="997" t="s">
        <v>3283</v>
      </c>
      <c r="D5757" s="997" t="s">
        <v>1688</v>
      </c>
      <c r="E5757" s="997" t="s">
        <v>1705</v>
      </c>
      <c r="F5757" s="1012" t="s">
        <v>999</v>
      </c>
      <c r="G5757" s="1012" t="s">
        <v>48</v>
      </c>
      <c r="H5757" s="1012" t="s">
        <v>4911</v>
      </c>
      <c r="I5757" s="997" t="s">
        <v>29</v>
      </c>
      <c r="J5757" s="1"/>
    </row>
    <row r="5758" spans="1:10" ht="15.75" hidden="1" customHeight="1">
      <c r="A5758" s="1013" t="s">
        <v>1760</v>
      </c>
      <c r="B5758" s="1010" t="s">
        <v>4690</v>
      </c>
      <c r="C5758" s="997" t="s">
        <v>3358</v>
      </c>
      <c r="D5758" s="997" t="s">
        <v>1688</v>
      </c>
      <c r="E5758" s="994" t="s">
        <v>1705</v>
      </c>
      <c r="F5758" s="1012" t="s">
        <v>4953</v>
      </c>
      <c r="G5758" s="1012" t="s">
        <v>104</v>
      </c>
      <c r="H5758" s="1012" t="s">
        <v>6</v>
      </c>
      <c r="I5758" s="997" t="s">
        <v>29</v>
      </c>
      <c r="J5758" s="1"/>
    </row>
    <row r="5759" spans="1:10" ht="15.75" hidden="1" customHeight="1">
      <c r="A5759" s="999" t="s">
        <v>4971</v>
      </c>
      <c r="B5759" s="999" t="s">
        <v>4972</v>
      </c>
      <c r="C5759" s="994" t="s">
        <v>3283</v>
      </c>
      <c r="D5759" s="994" t="s">
        <v>1688</v>
      </c>
      <c r="E5759" s="998" t="s">
        <v>1689</v>
      </c>
      <c r="F5759" s="996" t="s">
        <v>603</v>
      </c>
      <c r="G5759" s="996" t="s">
        <v>80</v>
      </c>
      <c r="H5759" s="996" t="s">
        <v>583</v>
      </c>
      <c r="I5759" s="994" t="s">
        <v>29</v>
      </c>
      <c r="J5759" s="1"/>
    </row>
    <row r="5760" spans="1:10" ht="15.75" hidden="1" customHeight="1">
      <c r="A5760" s="1001" t="s">
        <v>4973</v>
      </c>
      <c r="B5760" s="1001" t="s">
        <v>4974</v>
      </c>
      <c r="C5760" s="998">
        <v>122</v>
      </c>
      <c r="D5760" s="998" t="s">
        <v>1688</v>
      </c>
      <c r="E5760" s="998" t="s">
        <v>1689</v>
      </c>
      <c r="F5760" s="1000" t="s">
        <v>570</v>
      </c>
      <c r="G5760" s="1000" t="s">
        <v>1032</v>
      </c>
      <c r="H5760" s="1000" t="s">
        <v>587</v>
      </c>
      <c r="I5760" s="998" t="s">
        <v>29</v>
      </c>
      <c r="J5760" s="1"/>
    </row>
    <row r="5761" spans="1:10" ht="15.75" hidden="1" customHeight="1">
      <c r="A5761" s="1001" t="s">
        <v>4957</v>
      </c>
      <c r="B5761" s="1001" t="s">
        <v>657</v>
      </c>
      <c r="C5761" s="998" t="s">
        <v>3358</v>
      </c>
      <c r="D5761" s="998" t="s">
        <v>1688</v>
      </c>
      <c r="E5761" s="998" t="s">
        <v>1689</v>
      </c>
      <c r="F5761" s="1000" t="s">
        <v>656</v>
      </c>
      <c r="G5761" s="1000" t="s">
        <v>80</v>
      </c>
      <c r="H5761" s="1000" t="s">
        <v>5233</v>
      </c>
      <c r="I5761" s="998" t="s">
        <v>37</v>
      </c>
      <c r="J5761" s="1"/>
    </row>
    <row r="5762" spans="1:10" ht="15.75" hidden="1" customHeight="1">
      <c r="A5762" s="1001" t="s">
        <v>10353</v>
      </c>
      <c r="B5762" s="1001" t="s">
        <v>5235</v>
      </c>
      <c r="C5762" s="998">
        <v>223</v>
      </c>
      <c r="D5762" s="998" t="s">
        <v>1688</v>
      </c>
      <c r="E5762" s="998" t="s">
        <v>1689</v>
      </c>
      <c r="F5762" s="1001" t="s">
        <v>608</v>
      </c>
      <c r="G5762" s="1000" t="s">
        <v>303</v>
      </c>
      <c r="H5762" s="1001" t="s">
        <v>583</v>
      </c>
      <c r="I5762" s="998" t="s">
        <v>29</v>
      </c>
      <c r="J5762" s="1"/>
    </row>
    <row r="5763" spans="1:10" ht="15.75" hidden="1" customHeight="1">
      <c r="A5763" s="1001" t="s">
        <v>10354</v>
      </c>
      <c r="B5763" s="1001" t="s">
        <v>5235</v>
      </c>
      <c r="C5763" s="998">
        <v>223</v>
      </c>
      <c r="D5763" s="998" t="s">
        <v>1688</v>
      </c>
      <c r="E5763" s="998" t="s">
        <v>1689</v>
      </c>
      <c r="F5763" s="1001" t="s">
        <v>608</v>
      </c>
      <c r="G5763" s="1000" t="s">
        <v>303</v>
      </c>
      <c r="H5763" s="1001" t="s">
        <v>583</v>
      </c>
      <c r="I5763" s="998" t="s">
        <v>29</v>
      </c>
      <c r="J5763" s="1"/>
    </row>
    <row r="5764" spans="1:10" ht="15.75" hidden="1" customHeight="1">
      <c r="A5764" s="1001" t="s">
        <v>5236</v>
      </c>
      <c r="B5764" s="1001" t="s">
        <v>5237</v>
      </c>
      <c r="C5764" s="998">
        <v>223</v>
      </c>
      <c r="D5764" s="998" t="s">
        <v>1688</v>
      </c>
      <c r="E5764" s="998" t="s">
        <v>1689</v>
      </c>
      <c r="F5764" s="1000" t="s">
        <v>605</v>
      </c>
      <c r="G5764" s="1000" t="s">
        <v>329</v>
      </c>
      <c r="H5764" s="1012" t="s">
        <v>583</v>
      </c>
      <c r="I5764" s="998" t="s">
        <v>29</v>
      </c>
      <c r="J5764" s="1"/>
    </row>
    <row r="5765" spans="1:10" ht="15.75" hidden="1" customHeight="1">
      <c r="A5765" s="1001" t="s">
        <v>5238</v>
      </c>
      <c r="B5765" s="1001" t="s">
        <v>5239</v>
      </c>
      <c r="C5765" s="998" t="s">
        <v>3409</v>
      </c>
      <c r="D5765" s="998" t="s">
        <v>1688</v>
      </c>
      <c r="E5765" s="998" t="s">
        <v>1689</v>
      </c>
      <c r="F5765" s="1010" t="s">
        <v>600</v>
      </c>
      <c r="G5765" s="1012" t="s">
        <v>314</v>
      </c>
      <c r="H5765" s="1012" t="s">
        <v>583</v>
      </c>
      <c r="I5765" s="997" t="s">
        <v>40</v>
      </c>
      <c r="J5765" s="1"/>
    </row>
    <row r="5766" spans="1:10" ht="15.75" hidden="1" customHeight="1">
      <c r="A5766" s="1001" t="s">
        <v>5238</v>
      </c>
      <c r="B5766" s="1001" t="s">
        <v>5239</v>
      </c>
      <c r="C5766" s="998" t="s">
        <v>3409</v>
      </c>
      <c r="D5766" s="998" t="s">
        <v>2020</v>
      </c>
      <c r="E5766" s="998" t="s">
        <v>1689</v>
      </c>
      <c r="F5766" s="1010" t="s">
        <v>600</v>
      </c>
      <c r="G5766" s="1012" t="s">
        <v>314</v>
      </c>
      <c r="H5766" s="1012" t="s">
        <v>583</v>
      </c>
      <c r="I5766" s="997" t="s">
        <v>40</v>
      </c>
      <c r="J5766" s="1"/>
    </row>
    <row r="5767" spans="1:10" ht="15.75" hidden="1" customHeight="1">
      <c r="A5767" s="1006" t="s">
        <v>10355</v>
      </c>
      <c r="B5767" s="1010" t="s">
        <v>5241</v>
      </c>
      <c r="C5767" s="997">
        <v>223</v>
      </c>
      <c r="D5767" s="997" t="s">
        <v>1688</v>
      </c>
      <c r="E5767" s="997" t="s">
        <v>1689</v>
      </c>
      <c r="F5767" s="1012" t="s">
        <v>591</v>
      </c>
      <c r="G5767" s="1012" t="s">
        <v>303</v>
      </c>
      <c r="H5767" s="1012" t="s">
        <v>298</v>
      </c>
      <c r="I5767" s="997" t="s">
        <v>29</v>
      </c>
      <c r="J5767" s="1"/>
    </row>
    <row r="5768" spans="1:10" ht="15.75" hidden="1" customHeight="1">
      <c r="A5768" s="1013" t="s">
        <v>10356</v>
      </c>
      <c r="B5768" s="1010" t="s">
        <v>5241</v>
      </c>
      <c r="C5768" s="997">
        <v>223</v>
      </c>
      <c r="D5768" s="997" t="s">
        <v>1688</v>
      </c>
      <c r="E5768" s="997" t="s">
        <v>1689</v>
      </c>
      <c r="F5768" s="1012" t="s">
        <v>591</v>
      </c>
      <c r="G5768" s="1012" t="s">
        <v>303</v>
      </c>
      <c r="H5768" s="1012" t="s">
        <v>298</v>
      </c>
      <c r="I5768" s="997" t="s">
        <v>29</v>
      </c>
      <c r="J5768" s="1"/>
    </row>
    <row r="5769" spans="1:10" ht="15.75" hidden="1" customHeight="1">
      <c r="A5769" s="1013"/>
      <c r="B5769" s="1014"/>
      <c r="C5769" s="1015"/>
      <c r="D5769" s="1015"/>
      <c r="E5769" s="1015"/>
      <c r="F5769" s="1015"/>
      <c r="G5769" s="1015"/>
      <c r="H5769" s="1015"/>
      <c r="I5769" s="1016"/>
      <c r="J5769" s="1"/>
    </row>
    <row r="5770" spans="1:10" ht="15.75" hidden="1" customHeight="1">
      <c r="A5770" s="993" t="s">
        <v>1638</v>
      </c>
      <c r="B5770" s="2298">
        <v>4</v>
      </c>
      <c r="C5770" s="2080"/>
      <c r="D5770" s="2080"/>
      <c r="E5770" s="2080"/>
      <c r="F5770" s="2080"/>
      <c r="G5770" s="2080"/>
      <c r="H5770" s="2080"/>
      <c r="I5770" s="2081"/>
      <c r="J5770" s="1"/>
    </row>
    <row r="5771" spans="1:10" ht="15.75" hidden="1" customHeight="1">
      <c r="A5771" s="2274" t="s">
        <v>1641</v>
      </c>
      <c r="B5771" s="2080"/>
      <c r="C5771" s="2080"/>
      <c r="D5771" s="2080"/>
      <c r="E5771" s="2081"/>
      <c r="F5771" s="2275" t="s">
        <v>1642</v>
      </c>
      <c r="G5771" s="2080"/>
      <c r="H5771" s="2080"/>
      <c r="I5771" s="2081"/>
      <c r="J5771" s="1"/>
    </row>
    <row r="5772" spans="1:10" ht="15.75" hidden="1" customHeight="1">
      <c r="A5772" s="2299" t="s">
        <v>1643</v>
      </c>
      <c r="B5772" s="2282" t="s">
        <v>1644</v>
      </c>
      <c r="C5772" s="2266" t="s">
        <v>1645</v>
      </c>
      <c r="D5772" s="2266" t="s">
        <v>1646</v>
      </c>
      <c r="E5772" s="2266" t="s">
        <v>2513</v>
      </c>
      <c r="F5772" s="2266" t="s">
        <v>1649</v>
      </c>
      <c r="G5772" s="2266" t="s">
        <v>1665</v>
      </c>
      <c r="H5772" s="2265" t="s">
        <v>1666</v>
      </c>
      <c r="I5772" s="2266" t="s">
        <v>1667</v>
      </c>
      <c r="J5772" s="1"/>
    </row>
    <row r="5773" spans="1:10" ht="15.75" hidden="1" customHeight="1">
      <c r="A5773" s="2300"/>
      <c r="B5773" s="2083"/>
      <c r="C5773" s="2083"/>
      <c r="D5773" s="2083"/>
      <c r="E5773" s="2083"/>
      <c r="F5773" s="2083"/>
      <c r="G5773" s="2083"/>
      <c r="H5773" s="2083"/>
      <c r="I5773" s="2083"/>
      <c r="J5773" s="1"/>
    </row>
    <row r="5774" spans="1:10" ht="15.75" hidden="1" customHeight="1">
      <c r="A5774" s="1010" t="s">
        <v>1994</v>
      </c>
      <c r="B5774" s="1010" t="s">
        <v>1995</v>
      </c>
      <c r="C5774" s="997" t="s">
        <v>3283</v>
      </c>
      <c r="D5774" s="997" t="s">
        <v>1688</v>
      </c>
      <c r="E5774" s="997" t="s">
        <v>1705</v>
      </c>
      <c r="F5774" s="1012" t="s">
        <v>5242</v>
      </c>
      <c r="G5774" s="1012" t="s">
        <v>104</v>
      </c>
      <c r="H5774" s="1012" t="s">
        <v>4988</v>
      </c>
      <c r="I5774" s="997" t="s">
        <v>29</v>
      </c>
      <c r="J5774" s="1"/>
    </row>
    <row r="5775" spans="1:10" ht="15.75" hidden="1" customHeight="1">
      <c r="A5775" s="1010" t="s">
        <v>4323</v>
      </c>
      <c r="B5775" s="1010" t="s">
        <v>3640</v>
      </c>
      <c r="C5775" s="997" t="s">
        <v>3283</v>
      </c>
      <c r="D5775" s="997" t="s">
        <v>1688</v>
      </c>
      <c r="E5775" s="997" t="s">
        <v>1705</v>
      </c>
      <c r="F5775" s="1010" t="s">
        <v>984</v>
      </c>
      <c r="G5775" s="1012" t="s">
        <v>48</v>
      </c>
      <c r="H5775" s="1012" t="s">
        <v>1206</v>
      </c>
      <c r="I5775" s="997" t="s">
        <v>29</v>
      </c>
      <c r="J5775" s="1"/>
    </row>
    <row r="5776" spans="1:10" ht="15.75" hidden="1" customHeight="1">
      <c r="A5776" s="1010" t="s">
        <v>4613</v>
      </c>
      <c r="B5776" s="1010" t="s">
        <v>4614</v>
      </c>
      <c r="C5776" s="997" t="s">
        <v>3283</v>
      </c>
      <c r="D5776" s="997" t="s">
        <v>1688</v>
      </c>
      <c r="E5776" s="997" t="s">
        <v>1705</v>
      </c>
      <c r="F5776" s="1010" t="s">
        <v>997</v>
      </c>
      <c r="G5776" s="1012" t="s">
        <v>48</v>
      </c>
      <c r="H5776" s="1010" t="s">
        <v>4911</v>
      </c>
      <c r="I5776" s="997" t="s">
        <v>29</v>
      </c>
      <c r="J5776" s="1"/>
    </row>
    <row r="5777" spans="1:10" ht="15.75" hidden="1" customHeight="1">
      <c r="A5777" s="1010" t="s">
        <v>1796</v>
      </c>
      <c r="B5777" s="1010" t="s">
        <v>5243</v>
      </c>
      <c r="C5777" s="997" t="s">
        <v>3358</v>
      </c>
      <c r="D5777" s="997" t="s">
        <v>1688</v>
      </c>
      <c r="E5777" s="997" t="s">
        <v>1705</v>
      </c>
      <c r="F5777" s="1010" t="s">
        <v>174</v>
      </c>
      <c r="G5777" s="1012" t="s">
        <v>1032</v>
      </c>
      <c r="H5777" s="1012" t="s">
        <v>6</v>
      </c>
      <c r="I5777" s="997" t="s">
        <v>29</v>
      </c>
      <c r="J5777" s="1"/>
    </row>
    <row r="5778" spans="1:10" ht="15.75" hidden="1" customHeight="1">
      <c r="A5778" s="1010" t="s">
        <v>1793</v>
      </c>
      <c r="B5778" s="1010" t="s">
        <v>4612</v>
      </c>
      <c r="C5778" s="997" t="s">
        <v>3358</v>
      </c>
      <c r="D5778" s="997" t="s">
        <v>1688</v>
      </c>
      <c r="E5778" s="997" t="s">
        <v>1705</v>
      </c>
      <c r="F5778" s="1010" t="s">
        <v>2157</v>
      </c>
      <c r="G5778" s="1012" t="s">
        <v>303</v>
      </c>
      <c r="H5778" s="1012" t="s">
        <v>1206</v>
      </c>
      <c r="I5778" s="997" t="s">
        <v>29</v>
      </c>
      <c r="J5778" s="1"/>
    </row>
    <row r="5779" spans="1:10" ht="15.75" hidden="1" customHeight="1">
      <c r="A5779" s="1010" t="s">
        <v>4986</v>
      </c>
      <c r="B5779" s="1010" t="s">
        <v>4987</v>
      </c>
      <c r="C5779" s="997" t="s">
        <v>3409</v>
      </c>
      <c r="D5779" s="997" t="s">
        <v>1688</v>
      </c>
      <c r="E5779" s="997" t="s">
        <v>1689</v>
      </c>
      <c r="F5779" s="1010" t="s">
        <v>93</v>
      </c>
      <c r="G5779" s="1012" t="s">
        <v>177</v>
      </c>
      <c r="H5779" s="1012" t="s">
        <v>5104</v>
      </c>
      <c r="I5779" s="997" t="s">
        <v>40</v>
      </c>
      <c r="J5779" s="1"/>
    </row>
    <row r="5780" spans="1:10" ht="15.75" hidden="1" customHeight="1">
      <c r="A5780" s="1010" t="s">
        <v>4989</v>
      </c>
      <c r="B5780" s="1010" t="s">
        <v>4990</v>
      </c>
      <c r="C5780" s="997" t="s">
        <v>3283</v>
      </c>
      <c r="D5780" s="997" t="s">
        <v>1688</v>
      </c>
      <c r="E5780" s="997" t="s">
        <v>1689</v>
      </c>
      <c r="F5780" s="1012" t="s">
        <v>603</v>
      </c>
      <c r="G5780" s="1012" t="s">
        <v>80</v>
      </c>
      <c r="H5780" s="1012" t="s">
        <v>583</v>
      </c>
      <c r="I5780" s="997" t="s">
        <v>29</v>
      </c>
      <c r="J5780" s="1"/>
    </row>
    <row r="5781" spans="1:10" ht="15.75" hidden="1" customHeight="1">
      <c r="A5781" s="1010" t="s">
        <v>4991</v>
      </c>
      <c r="B5781" s="1010" t="s">
        <v>5123</v>
      </c>
      <c r="C5781" s="997">
        <v>122</v>
      </c>
      <c r="D5781" s="997" t="s">
        <v>1688</v>
      </c>
      <c r="E5781" s="997" t="s">
        <v>1689</v>
      </c>
      <c r="F5781" s="1012" t="s">
        <v>586</v>
      </c>
      <c r="G5781" s="1012" t="s">
        <v>1032</v>
      </c>
      <c r="H5781" s="1012" t="s">
        <v>580</v>
      </c>
      <c r="I5781" s="997" t="s">
        <v>29</v>
      </c>
      <c r="J5781" s="1"/>
    </row>
    <row r="5782" spans="1:10" ht="15.75" hidden="1" customHeight="1">
      <c r="A5782" s="1010" t="s">
        <v>5244</v>
      </c>
      <c r="B5782" s="1010" t="s">
        <v>5245</v>
      </c>
      <c r="C5782" s="997">
        <v>223</v>
      </c>
      <c r="D5782" s="997" t="s">
        <v>1688</v>
      </c>
      <c r="E5782" s="997" t="s">
        <v>1689</v>
      </c>
      <c r="F5782" s="1012" t="s">
        <v>591</v>
      </c>
      <c r="G5782" s="1012" t="s">
        <v>303</v>
      </c>
      <c r="H5782" s="1012" t="s">
        <v>298</v>
      </c>
      <c r="I5782" s="997" t="s">
        <v>29</v>
      </c>
      <c r="J5782" s="1"/>
    </row>
    <row r="5783" spans="1:10" ht="15.75" hidden="1" customHeight="1">
      <c r="A5783" s="1010" t="s">
        <v>5246</v>
      </c>
      <c r="B5783" s="1010" t="s">
        <v>5245</v>
      </c>
      <c r="C5783" s="997">
        <v>223</v>
      </c>
      <c r="D5783" s="997" t="s">
        <v>1688</v>
      </c>
      <c r="E5783" s="997" t="s">
        <v>1689</v>
      </c>
      <c r="F5783" s="1012" t="s">
        <v>591</v>
      </c>
      <c r="G5783" s="1012" t="s">
        <v>303</v>
      </c>
      <c r="H5783" s="1012" t="s">
        <v>298</v>
      </c>
      <c r="I5783" s="997" t="s">
        <v>29</v>
      </c>
      <c r="J5783" s="1"/>
    </row>
    <row r="5784" spans="1:10" ht="15.75" hidden="1" customHeight="1">
      <c r="A5784" s="1010" t="s">
        <v>1992</v>
      </c>
      <c r="B5784" s="1010" t="s">
        <v>5247</v>
      </c>
      <c r="C5784" s="997" t="s">
        <v>3317</v>
      </c>
      <c r="D5784" s="997" t="s">
        <v>1688</v>
      </c>
      <c r="E5784" s="997" t="s">
        <v>1689</v>
      </c>
      <c r="F5784" s="1012" t="s">
        <v>591</v>
      </c>
      <c r="G5784" s="1012" t="s">
        <v>303</v>
      </c>
      <c r="H5784" s="1012" t="s">
        <v>298</v>
      </c>
      <c r="I5784" s="997" t="s">
        <v>29</v>
      </c>
      <c r="J5784" s="1"/>
    </row>
    <row r="5785" spans="1:10" ht="15.75" hidden="1" customHeight="1">
      <c r="A5785" s="1010" t="s">
        <v>5248</v>
      </c>
      <c r="B5785" s="1010" t="s">
        <v>5249</v>
      </c>
      <c r="C5785" s="997">
        <v>223</v>
      </c>
      <c r="D5785" s="997" t="s">
        <v>1688</v>
      </c>
      <c r="E5785" s="997" t="s">
        <v>1689</v>
      </c>
      <c r="F5785" s="1012" t="s">
        <v>608</v>
      </c>
      <c r="G5785" s="1012" t="s">
        <v>303</v>
      </c>
      <c r="H5785" s="1012" t="s">
        <v>583</v>
      </c>
      <c r="I5785" s="997" t="s">
        <v>29</v>
      </c>
      <c r="J5785" s="1"/>
    </row>
    <row r="5786" spans="1:10" ht="15.75" hidden="1" customHeight="1">
      <c r="A5786" s="1010" t="s">
        <v>5250</v>
      </c>
      <c r="B5786" s="1010" t="s">
        <v>5251</v>
      </c>
      <c r="C5786" s="997">
        <v>223</v>
      </c>
      <c r="D5786" s="997" t="s">
        <v>1688</v>
      </c>
      <c r="E5786" s="997" t="s">
        <v>1689</v>
      </c>
      <c r="F5786" s="1012" t="s">
        <v>610</v>
      </c>
      <c r="G5786" s="1012" t="s">
        <v>303</v>
      </c>
      <c r="H5786" s="1012" t="s">
        <v>583</v>
      </c>
      <c r="I5786" s="997" t="s">
        <v>29</v>
      </c>
      <c r="J5786" s="1"/>
    </row>
    <row r="5787" spans="1:10" ht="15.75" hidden="1" customHeight="1">
      <c r="A5787" s="1010" t="s">
        <v>5252</v>
      </c>
      <c r="B5787" s="1010" t="s">
        <v>5251</v>
      </c>
      <c r="C5787" s="997">
        <v>223</v>
      </c>
      <c r="D5787" s="997" t="s">
        <v>1688</v>
      </c>
      <c r="E5787" s="997" t="s">
        <v>1689</v>
      </c>
      <c r="F5787" s="1012" t="s">
        <v>610</v>
      </c>
      <c r="G5787" s="1012" t="s">
        <v>303</v>
      </c>
      <c r="H5787" s="1012" t="s">
        <v>583</v>
      </c>
      <c r="I5787" s="997" t="s">
        <v>29</v>
      </c>
      <c r="J5787" s="1"/>
    </row>
    <row r="5788" spans="1:10" ht="15.75" hidden="1" customHeight="1">
      <c r="A5788" s="1007"/>
      <c r="B5788" s="1003"/>
      <c r="C5788" s="1004"/>
      <c r="D5788" s="1004"/>
      <c r="E5788" s="1004"/>
      <c r="F5788" s="1004"/>
      <c r="G5788" s="1004"/>
      <c r="H5788" s="1004"/>
      <c r="I5788" s="1004"/>
      <c r="J5788" s="1"/>
    </row>
    <row r="5789" spans="1:10" ht="15.75" hidden="1" customHeight="1">
      <c r="A5789" s="992" t="s">
        <v>1638</v>
      </c>
      <c r="B5789" s="2298">
        <v>5</v>
      </c>
      <c r="C5789" s="2080"/>
      <c r="D5789" s="2080"/>
      <c r="E5789" s="2080"/>
      <c r="F5789" s="2080"/>
      <c r="G5789" s="2080"/>
      <c r="H5789" s="2080"/>
      <c r="I5789" s="2081"/>
      <c r="J5789" s="1"/>
    </row>
    <row r="5790" spans="1:10" ht="15.75" hidden="1" customHeight="1">
      <c r="A5790" s="2274" t="s">
        <v>1641</v>
      </c>
      <c r="B5790" s="2080"/>
      <c r="C5790" s="2080"/>
      <c r="D5790" s="2080"/>
      <c r="E5790" s="2081"/>
      <c r="F5790" s="2275" t="s">
        <v>1642</v>
      </c>
      <c r="G5790" s="2080"/>
      <c r="H5790" s="2080"/>
      <c r="I5790" s="2081"/>
      <c r="J5790" s="1"/>
    </row>
    <row r="5791" spans="1:10" ht="15.75" hidden="1" customHeight="1">
      <c r="A5791" s="2299" t="s">
        <v>1643</v>
      </c>
      <c r="B5791" s="2282" t="s">
        <v>1644</v>
      </c>
      <c r="C5791" s="2266" t="s">
        <v>1645</v>
      </c>
      <c r="D5791" s="2266" t="s">
        <v>1646</v>
      </c>
      <c r="E5791" s="2266" t="s">
        <v>2513</v>
      </c>
      <c r="F5791" s="2266" t="s">
        <v>1649</v>
      </c>
      <c r="G5791" s="2266" t="s">
        <v>1665</v>
      </c>
      <c r="H5791" s="2265" t="s">
        <v>1666</v>
      </c>
      <c r="I5791" s="2266" t="s">
        <v>1667</v>
      </c>
      <c r="J5791" s="1"/>
    </row>
    <row r="5792" spans="1:10" ht="15.75" hidden="1" customHeight="1">
      <c r="A5792" s="2300"/>
      <c r="B5792" s="2083"/>
      <c r="C5792" s="2083"/>
      <c r="D5792" s="2083"/>
      <c r="E5792" s="2083"/>
      <c r="F5792" s="2083"/>
      <c r="G5792" s="2083"/>
      <c r="H5792" s="2083"/>
      <c r="I5792" s="2083"/>
      <c r="J5792" s="1"/>
    </row>
    <row r="5793" spans="1:10" ht="15.75" hidden="1" customHeight="1">
      <c r="A5793" s="1011" t="s">
        <v>10357</v>
      </c>
      <c r="B5793" s="1012" t="s">
        <v>5254</v>
      </c>
      <c r="C5793" s="997">
        <v>223</v>
      </c>
      <c r="D5793" s="997" t="s">
        <v>1688</v>
      </c>
      <c r="E5793" s="997" t="s">
        <v>1689</v>
      </c>
      <c r="F5793" s="1012" t="s">
        <v>605</v>
      </c>
      <c r="G5793" s="1012" t="s">
        <v>5255</v>
      </c>
      <c r="H5793" s="1012" t="s">
        <v>5256</v>
      </c>
      <c r="I5793" s="997" t="s">
        <v>29</v>
      </c>
      <c r="J5793" s="1"/>
    </row>
    <row r="5794" spans="1:10" ht="15.75" hidden="1" customHeight="1">
      <c r="A5794" s="1011" t="s">
        <v>10358</v>
      </c>
      <c r="B5794" s="1012" t="s">
        <v>5254</v>
      </c>
      <c r="C5794" s="997">
        <v>223</v>
      </c>
      <c r="D5794" s="997" t="s">
        <v>1688</v>
      </c>
      <c r="E5794" s="997" t="s">
        <v>1689</v>
      </c>
      <c r="F5794" s="1012" t="s">
        <v>605</v>
      </c>
      <c r="G5794" s="1012" t="s">
        <v>5255</v>
      </c>
      <c r="H5794" s="1012" t="s">
        <v>5256</v>
      </c>
      <c r="I5794" s="997" t="s">
        <v>29</v>
      </c>
      <c r="J5794" s="1"/>
    </row>
    <row r="5795" spans="1:10" ht="15.75" hidden="1" customHeight="1">
      <c r="A5795" s="1011" t="s">
        <v>5257</v>
      </c>
      <c r="B5795" s="1012" t="s">
        <v>5258</v>
      </c>
      <c r="C5795" s="997">
        <v>223</v>
      </c>
      <c r="D5795" s="997" t="s">
        <v>1688</v>
      </c>
      <c r="E5795" s="997" t="s">
        <v>1689</v>
      </c>
      <c r="F5795" s="1012" t="s">
        <v>615</v>
      </c>
      <c r="G5795" s="1012" t="s">
        <v>303</v>
      </c>
      <c r="H5795" s="1012" t="s">
        <v>609</v>
      </c>
      <c r="I5795" s="997" t="s">
        <v>37</v>
      </c>
      <c r="J5795" s="1"/>
    </row>
    <row r="5796" spans="1:10" ht="15.75" hidden="1" customHeight="1">
      <c r="A5796" s="1011" t="s">
        <v>5259</v>
      </c>
      <c r="B5796" s="1012" t="s">
        <v>5260</v>
      </c>
      <c r="C5796" s="997" t="s">
        <v>3283</v>
      </c>
      <c r="D5796" s="997" t="s">
        <v>1688</v>
      </c>
      <c r="E5796" s="997" t="s">
        <v>1689</v>
      </c>
      <c r="F5796" s="1012" t="s">
        <v>619</v>
      </c>
      <c r="G5796" s="1012" t="s">
        <v>104</v>
      </c>
      <c r="H5796" s="1012" t="s">
        <v>583</v>
      </c>
      <c r="I5796" s="997" t="s">
        <v>29</v>
      </c>
      <c r="J5796" s="1"/>
    </row>
    <row r="5797" spans="1:10" ht="15.75" hidden="1" customHeight="1">
      <c r="A5797" s="1011" t="s">
        <v>5261</v>
      </c>
      <c r="B5797" s="1012" t="s">
        <v>5262</v>
      </c>
      <c r="C5797" s="997" t="s">
        <v>3409</v>
      </c>
      <c r="D5797" s="997" t="s">
        <v>1688</v>
      </c>
      <c r="E5797" s="997" t="s">
        <v>1689</v>
      </c>
      <c r="F5797" s="1012" t="s">
        <v>615</v>
      </c>
      <c r="G5797" s="1012" t="s">
        <v>303</v>
      </c>
      <c r="H5797" s="1012" t="s">
        <v>609</v>
      </c>
      <c r="I5797" s="997" t="s">
        <v>37</v>
      </c>
      <c r="J5797" s="1"/>
    </row>
    <row r="5798" spans="1:10" ht="15.75" hidden="1" customHeight="1">
      <c r="A5798" s="1011" t="s">
        <v>5261</v>
      </c>
      <c r="B5798" s="1012" t="s">
        <v>5262</v>
      </c>
      <c r="C5798" s="997" t="s">
        <v>3409</v>
      </c>
      <c r="D5798" s="997" t="s">
        <v>2020</v>
      </c>
      <c r="E5798" s="997" t="s">
        <v>1689</v>
      </c>
      <c r="F5798" s="1012" t="s">
        <v>615</v>
      </c>
      <c r="G5798" s="1012" t="s">
        <v>303</v>
      </c>
      <c r="H5798" s="1012" t="s">
        <v>609</v>
      </c>
      <c r="I5798" s="997" t="s">
        <v>37</v>
      </c>
      <c r="J5798" s="1"/>
    </row>
    <row r="5799" spans="1:10" ht="15.75" hidden="1" customHeight="1">
      <c r="A5799" s="1011" t="s">
        <v>5263</v>
      </c>
      <c r="B5799" s="1012" t="s">
        <v>5264</v>
      </c>
      <c r="C5799" s="997">
        <v>223</v>
      </c>
      <c r="D5799" s="997" t="s">
        <v>1688</v>
      </c>
      <c r="E5799" s="997" t="s">
        <v>1689</v>
      </c>
      <c r="F5799" s="1012" t="s">
        <v>591</v>
      </c>
      <c r="G5799" s="1012" t="s">
        <v>303</v>
      </c>
      <c r="H5799" s="1012" t="s">
        <v>298</v>
      </c>
      <c r="I5799" s="997" t="s">
        <v>29</v>
      </c>
      <c r="J5799" s="1"/>
    </row>
    <row r="5800" spans="1:10" ht="15.75" hidden="1" customHeight="1">
      <c r="A5800" s="1013" t="s">
        <v>5265</v>
      </c>
      <c r="B5800" s="1010" t="s">
        <v>5266</v>
      </c>
      <c r="C5800" s="997">
        <v>223</v>
      </c>
      <c r="D5800" s="997" t="s">
        <v>1817</v>
      </c>
      <c r="E5800" s="997" t="s">
        <v>1689</v>
      </c>
      <c r="F5800" s="1012" t="s">
        <v>613</v>
      </c>
      <c r="G5800" s="1012" t="s">
        <v>303</v>
      </c>
      <c r="H5800" s="1012" t="s">
        <v>5256</v>
      </c>
      <c r="I5800" s="997" t="s">
        <v>37</v>
      </c>
      <c r="J5800" s="1"/>
    </row>
    <row r="5801" spans="1:10" ht="15.75" hidden="1" customHeight="1">
      <c r="A5801" s="1013" t="s">
        <v>5268</v>
      </c>
      <c r="B5801" s="1010" t="s">
        <v>5269</v>
      </c>
      <c r="C5801" s="997">
        <v>223</v>
      </c>
      <c r="D5801" s="997" t="s">
        <v>1817</v>
      </c>
      <c r="E5801" s="997" t="s">
        <v>1689</v>
      </c>
      <c r="F5801" s="1012" t="s">
        <v>619</v>
      </c>
      <c r="G5801" s="1012" t="s">
        <v>104</v>
      </c>
      <c r="H5801" s="1012" t="s">
        <v>5210</v>
      </c>
      <c r="I5801" s="997" t="s">
        <v>29</v>
      </c>
      <c r="J5801" s="1"/>
    </row>
    <row r="5802" spans="1:10" ht="15.75" hidden="1" customHeight="1">
      <c r="A5802" s="1013" t="s">
        <v>5274</v>
      </c>
      <c r="B5802" s="1010" t="s">
        <v>5275</v>
      </c>
      <c r="C5802" s="997">
        <v>223</v>
      </c>
      <c r="D5802" s="997" t="s">
        <v>1817</v>
      </c>
      <c r="E5802" s="997" t="s">
        <v>1689</v>
      </c>
      <c r="F5802" s="1012" t="s">
        <v>606</v>
      </c>
      <c r="G5802" s="1012" t="s">
        <v>303</v>
      </c>
      <c r="H5802" s="1012" t="s">
        <v>2480</v>
      </c>
      <c r="I5802" s="997" t="s">
        <v>29</v>
      </c>
      <c r="J5802" s="1"/>
    </row>
    <row r="5803" spans="1:10" ht="15.75" hidden="1" customHeight="1">
      <c r="A5803" s="1013" t="s">
        <v>5276</v>
      </c>
      <c r="B5803" s="1010" t="s">
        <v>5277</v>
      </c>
      <c r="C5803" s="997">
        <v>223</v>
      </c>
      <c r="D5803" s="997" t="s">
        <v>1817</v>
      </c>
      <c r="E5803" s="997" t="s">
        <v>1689</v>
      </c>
      <c r="F5803" s="1012" t="s">
        <v>610</v>
      </c>
      <c r="G5803" s="1012" t="s">
        <v>303</v>
      </c>
      <c r="H5803" s="1012" t="s">
        <v>5210</v>
      </c>
      <c r="I5803" s="997" t="s">
        <v>29</v>
      </c>
      <c r="J5803" s="1"/>
    </row>
    <row r="5804" spans="1:10" ht="15.75" hidden="1" customHeight="1">
      <c r="A5804" s="1007"/>
      <c r="B5804" s="1003"/>
      <c r="C5804" s="1004"/>
      <c r="D5804" s="1004"/>
      <c r="E5804" s="1004"/>
      <c r="F5804" s="1004"/>
      <c r="G5804" s="1004"/>
      <c r="H5804" s="1004"/>
      <c r="I5804" s="1004"/>
      <c r="J5804" s="1"/>
    </row>
    <row r="5805" spans="1:10" ht="15.75" hidden="1" customHeight="1">
      <c r="A5805" s="992" t="s">
        <v>1638</v>
      </c>
      <c r="B5805" s="2298">
        <v>6</v>
      </c>
      <c r="C5805" s="2080"/>
      <c r="D5805" s="2080"/>
      <c r="E5805" s="2080"/>
      <c r="F5805" s="2080"/>
      <c r="G5805" s="2080"/>
      <c r="H5805" s="2080"/>
      <c r="I5805" s="2081"/>
      <c r="J5805" s="1"/>
    </row>
    <row r="5806" spans="1:10" ht="15.75" hidden="1" customHeight="1">
      <c r="A5806" s="2274" t="s">
        <v>1641</v>
      </c>
      <c r="B5806" s="2080"/>
      <c r="C5806" s="2080"/>
      <c r="D5806" s="2080"/>
      <c r="E5806" s="2081"/>
      <c r="F5806" s="2275" t="s">
        <v>1642</v>
      </c>
      <c r="G5806" s="2080"/>
      <c r="H5806" s="2080"/>
      <c r="I5806" s="2081"/>
      <c r="J5806" s="1"/>
    </row>
    <row r="5807" spans="1:10" ht="15.75" hidden="1" customHeight="1">
      <c r="A5807" s="2299" t="s">
        <v>1643</v>
      </c>
      <c r="B5807" s="2282" t="s">
        <v>1644</v>
      </c>
      <c r="C5807" s="2266" t="s">
        <v>1645</v>
      </c>
      <c r="D5807" s="2266" t="s">
        <v>1646</v>
      </c>
      <c r="E5807" s="2266" t="s">
        <v>2513</v>
      </c>
      <c r="F5807" s="2266" t="s">
        <v>1649</v>
      </c>
      <c r="G5807" s="2266" t="s">
        <v>1665</v>
      </c>
      <c r="H5807" s="2265" t="s">
        <v>1666</v>
      </c>
      <c r="I5807" s="2266" t="s">
        <v>1667</v>
      </c>
      <c r="J5807" s="1"/>
    </row>
    <row r="5808" spans="1:10" ht="15.75" hidden="1" customHeight="1">
      <c r="A5808" s="2300"/>
      <c r="B5808" s="2083"/>
      <c r="C5808" s="2083"/>
      <c r="D5808" s="2083"/>
      <c r="E5808" s="2083"/>
      <c r="F5808" s="2083"/>
      <c r="G5808" s="2083"/>
      <c r="H5808" s="2083"/>
      <c r="I5808" s="2083"/>
      <c r="J5808" s="1"/>
    </row>
    <row r="5809" spans="1:10" ht="15.75" hidden="1" customHeight="1">
      <c r="A5809" s="1013" t="s">
        <v>5283</v>
      </c>
      <c r="B5809" s="1010" t="s">
        <v>5027</v>
      </c>
      <c r="C5809" s="997" t="s">
        <v>5028</v>
      </c>
      <c r="D5809" s="997" t="s">
        <v>1688</v>
      </c>
      <c r="E5809" s="997" t="s">
        <v>1689</v>
      </c>
      <c r="F5809" s="1010" t="s">
        <v>600</v>
      </c>
      <c r="G5809" s="1012" t="s">
        <v>314</v>
      </c>
      <c r="H5809" s="1012" t="s">
        <v>583</v>
      </c>
      <c r="I5809" s="997" t="s">
        <v>40</v>
      </c>
      <c r="J5809" s="1"/>
    </row>
    <row r="5810" spans="1:10" ht="15.75" hidden="1" customHeight="1">
      <c r="A5810" s="1011" t="s">
        <v>5284</v>
      </c>
      <c r="B5810" s="1010" t="s">
        <v>10359</v>
      </c>
      <c r="C5810" s="997">
        <v>223</v>
      </c>
      <c r="D5810" s="997" t="s">
        <v>1688</v>
      </c>
      <c r="E5810" s="997" t="s">
        <v>1689</v>
      </c>
      <c r="F5810" s="1012" t="s">
        <v>605</v>
      </c>
      <c r="G5810" s="1012" t="s">
        <v>5255</v>
      </c>
      <c r="H5810" s="1012" t="s">
        <v>5256</v>
      </c>
      <c r="I5810" s="997" t="s">
        <v>29</v>
      </c>
      <c r="J5810" s="1"/>
    </row>
    <row r="5811" spans="1:10" ht="15.75" hidden="1" customHeight="1">
      <c r="A5811" s="1011" t="s">
        <v>5286</v>
      </c>
      <c r="B5811" s="1010" t="s">
        <v>10359</v>
      </c>
      <c r="C5811" s="997">
        <v>223</v>
      </c>
      <c r="D5811" s="997" t="s">
        <v>1688</v>
      </c>
      <c r="E5811" s="997" t="s">
        <v>1689</v>
      </c>
      <c r="F5811" s="1012" t="s">
        <v>605</v>
      </c>
      <c r="G5811" s="1012" t="s">
        <v>5255</v>
      </c>
      <c r="H5811" s="1012" t="s">
        <v>5256</v>
      </c>
      <c r="I5811" s="997" t="s">
        <v>29</v>
      </c>
      <c r="J5811" s="1"/>
    </row>
    <row r="5812" spans="1:10" ht="15.75" hidden="1" customHeight="1">
      <c r="A5812" s="1011" t="s">
        <v>5287</v>
      </c>
      <c r="B5812" s="1010" t="s">
        <v>10359</v>
      </c>
      <c r="C5812" s="997">
        <v>223</v>
      </c>
      <c r="D5812" s="997" t="s">
        <v>1688</v>
      </c>
      <c r="E5812" s="997" t="s">
        <v>1689</v>
      </c>
      <c r="F5812" s="1012" t="s">
        <v>605</v>
      </c>
      <c r="G5812" s="1012" t="s">
        <v>5255</v>
      </c>
      <c r="H5812" s="1012" t="s">
        <v>5256</v>
      </c>
      <c r="I5812" s="997" t="s">
        <v>29</v>
      </c>
      <c r="J5812" s="1"/>
    </row>
    <row r="5813" spans="1:10" ht="15.75" hidden="1" customHeight="1">
      <c r="A5813" s="1011" t="s">
        <v>1835</v>
      </c>
      <c r="B5813" s="1010" t="s">
        <v>10360</v>
      </c>
      <c r="C5813" s="997" t="s">
        <v>3317</v>
      </c>
      <c r="D5813" s="997" t="s">
        <v>1688</v>
      </c>
      <c r="E5813" s="997" t="s">
        <v>1689</v>
      </c>
      <c r="F5813" s="1012" t="s">
        <v>605</v>
      </c>
      <c r="G5813" s="1012" t="s">
        <v>5255</v>
      </c>
      <c r="H5813" s="1012" t="s">
        <v>5256</v>
      </c>
      <c r="I5813" s="997" t="s">
        <v>29</v>
      </c>
      <c r="J5813" s="1"/>
    </row>
    <row r="5814" spans="1:10" ht="15.75" hidden="1" customHeight="1">
      <c r="A5814" s="1011" t="s">
        <v>5289</v>
      </c>
      <c r="B5814" s="1010" t="s">
        <v>5290</v>
      </c>
      <c r="C5814" s="997">
        <v>223</v>
      </c>
      <c r="D5814" s="997" t="s">
        <v>1688</v>
      </c>
      <c r="E5814" s="997" t="s">
        <v>1689</v>
      </c>
      <c r="F5814" s="1012" t="s">
        <v>606</v>
      </c>
      <c r="G5814" s="1012" t="s">
        <v>303</v>
      </c>
      <c r="H5814" s="1012" t="s">
        <v>2480</v>
      </c>
      <c r="I5814" s="997" t="s">
        <v>29</v>
      </c>
      <c r="J5814" s="1"/>
    </row>
    <row r="5815" spans="1:10" ht="15.75" hidden="1" customHeight="1">
      <c r="A5815" s="1011" t="s">
        <v>10361</v>
      </c>
      <c r="B5815" s="1010" t="s">
        <v>5292</v>
      </c>
      <c r="C5815" s="997">
        <v>223</v>
      </c>
      <c r="D5815" s="997" t="s">
        <v>1688</v>
      </c>
      <c r="E5815" s="997" t="s">
        <v>1689</v>
      </c>
      <c r="F5815" s="1012" t="s">
        <v>610</v>
      </c>
      <c r="G5815" s="1012" t="s">
        <v>303</v>
      </c>
      <c r="H5815" s="1012" t="s">
        <v>5210</v>
      </c>
      <c r="I5815" s="997" t="s">
        <v>29</v>
      </c>
      <c r="J5815" s="1"/>
    </row>
    <row r="5816" spans="1:10" ht="15.75" hidden="1" customHeight="1">
      <c r="A5816" s="1013" t="s">
        <v>5033</v>
      </c>
      <c r="B5816" s="1010" t="s">
        <v>5034</v>
      </c>
      <c r="C5816" s="997" t="s">
        <v>3409</v>
      </c>
      <c r="D5816" s="997" t="s">
        <v>1688</v>
      </c>
      <c r="E5816" s="997" t="s">
        <v>1689</v>
      </c>
      <c r="F5816" s="1010" t="s">
        <v>568</v>
      </c>
      <c r="G5816" s="1012" t="s">
        <v>80</v>
      </c>
      <c r="H5816" s="1012" t="s">
        <v>494</v>
      </c>
      <c r="I5816" s="997" t="s">
        <v>37</v>
      </c>
      <c r="J5816" s="1"/>
    </row>
    <row r="5817" spans="1:10" ht="15.75" hidden="1" customHeight="1">
      <c r="A5817" s="1013" t="s">
        <v>1823</v>
      </c>
      <c r="B5817" s="1010" t="s">
        <v>1845</v>
      </c>
      <c r="C5817" s="997" t="s">
        <v>5028</v>
      </c>
      <c r="D5817" s="997" t="s">
        <v>1688</v>
      </c>
      <c r="E5817" s="997" t="s">
        <v>1689</v>
      </c>
      <c r="F5817" s="1012" t="s">
        <v>5310</v>
      </c>
      <c r="G5817" s="1012" t="s">
        <v>303</v>
      </c>
      <c r="H5817" s="1012" t="s">
        <v>5256</v>
      </c>
      <c r="I5817" s="997" t="s">
        <v>29</v>
      </c>
      <c r="J5817" s="1"/>
    </row>
    <row r="5818" spans="1:10" ht="15.75" hidden="1" customHeight="1">
      <c r="A5818" s="1013" t="s">
        <v>10362</v>
      </c>
      <c r="B5818" s="1010" t="s">
        <v>5297</v>
      </c>
      <c r="C5818" s="997" t="s">
        <v>3409</v>
      </c>
      <c r="D5818" s="997" t="s">
        <v>1817</v>
      </c>
      <c r="E5818" s="997" t="s">
        <v>1689</v>
      </c>
      <c r="F5818" s="1010" t="s">
        <v>613</v>
      </c>
      <c r="G5818" s="1012" t="s">
        <v>303</v>
      </c>
      <c r="H5818" s="1012" t="s">
        <v>5210</v>
      </c>
      <c r="I5818" s="997" t="s">
        <v>37</v>
      </c>
      <c r="J5818" s="1"/>
    </row>
    <row r="5819" spans="1:10" ht="15.75" hidden="1" customHeight="1">
      <c r="A5819" s="1013" t="s">
        <v>5298</v>
      </c>
      <c r="B5819" s="1010" t="s">
        <v>5299</v>
      </c>
      <c r="C5819" s="997" t="s">
        <v>3409</v>
      </c>
      <c r="D5819" s="997" t="s">
        <v>1817</v>
      </c>
      <c r="E5819" s="997" t="s">
        <v>1689</v>
      </c>
      <c r="F5819" s="1012" t="s">
        <v>605</v>
      </c>
      <c r="G5819" s="1012" t="s">
        <v>5255</v>
      </c>
      <c r="H5819" s="1012" t="s">
        <v>5256</v>
      </c>
      <c r="I5819" s="997" t="s">
        <v>29</v>
      </c>
      <c r="J5819" s="1"/>
    </row>
    <row r="5820" spans="1:10" ht="15.75" hidden="1" customHeight="1">
      <c r="A5820" s="1013" t="s">
        <v>10363</v>
      </c>
      <c r="B5820" s="1010" t="s">
        <v>10364</v>
      </c>
      <c r="C5820" s="997" t="s">
        <v>3409</v>
      </c>
      <c r="D5820" s="997" t="s">
        <v>1817</v>
      </c>
      <c r="E5820" s="997" t="s">
        <v>1689</v>
      </c>
      <c r="F5820" s="1012" t="s">
        <v>619</v>
      </c>
      <c r="G5820" s="1012" t="s">
        <v>104</v>
      </c>
      <c r="H5820" s="1012" t="s">
        <v>583</v>
      </c>
      <c r="I5820" s="997" t="s">
        <v>29</v>
      </c>
      <c r="J5820" s="1"/>
    </row>
    <row r="5821" spans="1:10" ht="15.75" hidden="1" customHeight="1">
      <c r="A5821" s="1013" t="s">
        <v>2222</v>
      </c>
      <c r="B5821" s="1010" t="s">
        <v>2223</v>
      </c>
      <c r="C5821" s="997" t="s">
        <v>3409</v>
      </c>
      <c r="D5821" s="997" t="s">
        <v>1817</v>
      </c>
      <c r="E5821" s="997" t="s">
        <v>1689</v>
      </c>
      <c r="F5821" s="1012" t="s">
        <v>606</v>
      </c>
      <c r="G5821" s="1012" t="s">
        <v>303</v>
      </c>
      <c r="H5821" s="1012" t="s">
        <v>2480</v>
      </c>
      <c r="I5821" s="997" t="s">
        <v>29</v>
      </c>
      <c r="J5821" s="1"/>
    </row>
    <row r="5822" spans="1:10" ht="15.75" hidden="1" customHeight="1">
      <c r="A5822" s="1013" t="s">
        <v>2222</v>
      </c>
      <c r="B5822" s="1010" t="s">
        <v>2223</v>
      </c>
      <c r="C5822" s="997" t="s">
        <v>3409</v>
      </c>
      <c r="D5822" s="997" t="s">
        <v>2020</v>
      </c>
      <c r="E5822" s="997" t="s">
        <v>1689</v>
      </c>
      <c r="F5822" s="1012" t="s">
        <v>606</v>
      </c>
      <c r="G5822" s="1012" t="s">
        <v>303</v>
      </c>
      <c r="H5822" s="1012" t="s">
        <v>2480</v>
      </c>
      <c r="I5822" s="997" t="s">
        <v>29</v>
      </c>
      <c r="J5822" s="1"/>
    </row>
    <row r="5823" spans="1:10" ht="15.75" hidden="1" customHeight="1">
      <c r="A5823" s="1013" t="s">
        <v>5300</v>
      </c>
      <c r="B5823" s="1010" t="s">
        <v>5301</v>
      </c>
      <c r="C5823" s="997">
        <v>223</v>
      </c>
      <c r="D5823" s="997" t="s">
        <v>1817</v>
      </c>
      <c r="E5823" s="997" t="s">
        <v>1689</v>
      </c>
      <c r="F5823" s="1010" t="s">
        <v>615</v>
      </c>
      <c r="G5823" s="1012" t="s">
        <v>303</v>
      </c>
      <c r="H5823" s="1012" t="s">
        <v>583</v>
      </c>
      <c r="I5823" s="997" t="s">
        <v>40</v>
      </c>
      <c r="J5823" s="1"/>
    </row>
    <row r="5824" spans="1:10" ht="15.75" hidden="1" customHeight="1">
      <c r="A5824" s="1013" t="s">
        <v>5296</v>
      </c>
      <c r="B5824" s="1010" t="s">
        <v>5302</v>
      </c>
      <c r="C5824" s="997">
        <v>303</v>
      </c>
      <c r="D5824" s="997" t="s">
        <v>1817</v>
      </c>
      <c r="E5824" s="997" t="s">
        <v>1689</v>
      </c>
      <c r="F5824" s="1012" t="s">
        <v>617</v>
      </c>
      <c r="G5824" s="1012" t="s">
        <v>303</v>
      </c>
      <c r="H5824" s="1012" t="s">
        <v>2480</v>
      </c>
      <c r="I5824" s="997" t="s">
        <v>37</v>
      </c>
      <c r="J5824" s="1"/>
    </row>
    <row r="5825" spans="1:10" ht="15.75" hidden="1" customHeight="1">
      <c r="A5825" s="1013" t="s">
        <v>5294</v>
      </c>
      <c r="B5825" s="1010" t="s">
        <v>5295</v>
      </c>
      <c r="C5825" s="997">
        <v>223</v>
      </c>
      <c r="D5825" s="997" t="s">
        <v>1817</v>
      </c>
      <c r="E5825" s="997" t="s">
        <v>1689</v>
      </c>
      <c r="F5825" s="1012" t="s">
        <v>610</v>
      </c>
      <c r="G5825" s="1012" t="s">
        <v>303</v>
      </c>
      <c r="H5825" s="1012" t="s">
        <v>5210</v>
      </c>
      <c r="I5825" s="997" t="s">
        <v>29</v>
      </c>
      <c r="J5825" s="1"/>
    </row>
    <row r="5826" spans="1:10" ht="15.75" hidden="1" customHeight="1">
      <c r="A5826" s="1013" t="s">
        <v>5307</v>
      </c>
      <c r="B5826" s="1010" t="s">
        <v>5306</v>
      </c>
      <c r="C5826" s="997">
        <v>223</v>
      </c>
      <c r="D5826" s="997" t="s">
        <v>1817</v>
      </c>
      <c r="E5826" s="997" t="s">
        <v>1689</v>
      </c>
      <c r="F5826" s="1012" t="s">
        <v>605</v>
      </c>
      <c r="G5826" s="1012" t="s">
        <v>5255</v>
      </c>
      <c r="H5826" s="1012" t="s">
        <v>5256</v>
      </c>
      <c r="I5826" s="997" t="s">
        <v>29</v>
      </c>
      <c r="J5826" s="1"/>
    </row>
    <row r="5827" spans="1:10" ht="15.75" hidden="1" customHeight="1">
      <c r="A5827" s="1013" t="s">
        <v>5307</v>
      </c>
      <c r="B5827" s="1010" t="s">
        <v>5306</v>
      </c>
      <c r="C5827" s="997">
        <v>223</v>
      </c>
      <c r="D5827" s="997" t="s">
        <v>2020</v>
      </c>
      <c r="E5827" s="997" t="s">
        <v>1689</v>
      </c>
      <c r="F5827" s="1012" t="s">
        <v>605</v>
      </c>
      <c r="G5827" s="1012" t="s">
        <v>5255</v>
      </c>
      <c r="H5827" s="1012" t="s">
        <v>5256</v>
      </c>
      <c r="I5827" s="997" t="s">
        <v>29</v>
      </c>
      <c r="J5827" s="1"/>
    </row>
    <row r="5828" spans="1:10" ht="15.75" hidden="1" customHeight="1">
      <c r="A5828" s="1013" t="s">
        <v>5308</v>
      </c>
      <c r="B5828" s="1010" t="s">
        <v>5309</v>
      </c>
      <c r="C5828" s="997">
        <v>223</v>
      </c>
      <c r="D5828" s="997" t="s">
        <v>1817</v>
      </c>
      <c r="E5828" s="997" t="s">
        <v>1689</v>
      </c>
      <c r="F5828" s="1012" t="s">
        <v>5310</v>
      </c>
      <c r="G5828" s="1012" t="s">
        <v>303</v>
      </c>
      <c r="H5828" s="1012" t="s">
        <v>609</v>
      </c>
      <c r="I5828" s="997" t="s">
        <v>29</v>
      </c>
      <c r="J5828" s="1"/>
    </row>
    <row r="5829" spans="1:10" ht="15.75" hidden="1" customHeight="1">
      <c r="A5829" s="1013" t="s">
        <v>5311</v>
      </c>
      <c r="B5829" s="1010" t="s">
        <v>5312</v>
      </c>
      <c r="C5829" s="997">
        <v>223</v>
      </c>
      <c r="D5829" s="997" t="s">
        <v>1817</v>
      </c>
      <c r="E5829" s="997" t="s">
        <v>1689</v>
      </c>
      <c r="F5829" s="1012" t="s">
        <v>615</v>
      </c>
      <c r="G5829" s="1012" t="s">
        <v>303</v>
      </c>
      <c r="H5829" s="1012" t="s">
        <v>609</v>
      </c>
      <c r="I5829" s="997" t="s">
        <v>40</v>
      </c>
      <c r="J5829" s="1"/>
    </row>
    <row r="5830" spans="1:10" ht="15.75" hidden="1" customHeight="1">
      <c r="A5830" s="1010" t="s">
        <v>10365</v>
      </c>
      <c r="B5830" s="1010" t="s">
        <v>10366</v>
      </c>
      <c r="C5830" s="997">
        <v>223</v>
      </c>
      <c r="D5830" s="997" t="s">
        <v>1817</v>
      </c>
      <c r="E5830" s="997" t="s">
        <v>1689</v>
      </c>
      <c r="F5830" s="1012" t="s">
        <v>600</v>
      </c>
      <c r="G5830" s="1012" t="s">
        <v>314</v>
      </c>
      <c r="H5830" s="1012" t="s">
        <v>583</v>
      </c>
      <c r="I5830" s="997" t="s">
        <v>40</v>
      </c>
      <c r="J5830" s="1"/>
    </row>
    <row r="5831" spans="1:10" ht="15.75" hidden="1" customHeight="1">
      <c r="A5831" s="1007"/>
      <c r="B5831" s="1003"/>
      <c r="C5831" s="1004"/>
      <c r="D5831" s="1004"/>
      <c r="E5831" s="1004"/>
      <c r="F5831" s="1004"/>
      <c r="G5831" s="1004"/>
      <c r="H5831" s="1004"/>
      <c r="I5831" s="1004"/>
      <c r="J5831" s="1"/>
    </row>
    <row r="5832" spans="1:10" ht="15.75" hidden="1" customHeight="1">
      <c r="A5832" s="992" t="s">
        <v>1638</v>
      </c>
      <c r="B5832" s="2298">
        <v>7</v>
      </c>
      <c r="C5832" s="2080"/>
      <c r="D5832" s="2080"/>
      <c r="E5832" s="2080"/>
      <c r="F5832" s="2080"/>
      <c r="G5832" s="2080"/>
      <c r="H5832" s="2080"/>
      <c r="I5832" s="2081"/>
      <c r="J5832" s="1"/>
    </row>
    <row r="5833" spans="1:10" ht="15.75" hidden="1" customHeight="1">
      <c r="A5833" s="2274" t="s">
        <v>1641</v>
      </c>
      <c r="B5833" s="2080"/>
      <c r="C5833" s="2080"/>
      <c r="D5833" s="2080"/>
      <c r="E5833" s="2081"/>
      <c r="F5833" s="2275" t="s">
        <v>1642</v>
      </c>
      <c r="G5833" s="2080"/>
      <c r="H5833" s="2080"/>
      <c r="I5833" s="2081"/>
      <c r="J5833" s="1"/>
    </row>
    <row r="5834" spans="1:10" ht="15.75" hidden="1" customHeight="1">
      <c r="A5834" s="2299" t="s">
        <v>1643</v>
      </c>
      <c r="B5834" s="2282" t="s">
        <v>1644</v>
      </c>
      <c r="C5834" s="2266" t="s">
        <v>1645</v>
      </c>
      <c r="D5834" s="2266" t="s">
        <v>1646</v>
      </c>
      <c r="E5834" s="2266" t="s">
        <v>2513</v>
      </c>
      <c r="F5834" s="2266" t="s">
        <v>1649</v>
      </c>
      <c r="G5834" s="2266" t="s">
        <v>1665</v>
      </c>
      <c r="H5834" s="2265" t="s">
        <v>1666</v>
      </c>
      <c r="I5834" s="2266" t="s">
        <v>1667</v>
      </c>
      <c r="J5834" s="1"/>
    </row>
    <row r="5835" spans="1:10" ht="15.75" hidden="1" customHeight="1">
      <c r="A5835" s="2300"/>
      <c r="B5835" s="2083"/>
      <c r="C5835" s="2083"/>
      <c r="D5835" s="2083"/>
      <c r="E5835" s="2083"/>
      <c r="F5835" s="2083"/>
      <c r="G5835" s="2083"/>
      <c r="H5835" s="2083"/>
      <c r="I5835" s="2083"/>
      <c r="J5835" s="1"/>
    </row>
    <row r="5836" spans="1:10" ht="15.75" hidden="1" customHeight="1">
      <c r="A5836" s="999" t="s">
        <v>5052</v>
      </c>
      <c r="B5836" s="999" t="s">
        <v>5053</v>
      </c>
      <c r="C5836" s="994" t="s">
        <v>3283</v>
      </c>
      <c r="D5836" s="994" t="s">
        <v>1688</v>
      </c>
      <c r="E5836" s="994" t="s">
        <v>1689</v>
      </c>
      <c r="F5836" s="1012" t="s">
        <v>568</v>
      </c>
      <c r="G5836" s="996" t="s">
        <v>80</v>
      </c>
      <c r="H5836" s="996" t="s">
        <v>494</v>
      </c>
      <c r="I5836" s="994" t="s">
        <v>37</v>
      </c>
      <c r="J5836" s="1"/>
    </row>
    <row r="5837" spans="1:10" ht="15.75" hidden="1" customHeight="1">
      <c r="A5837" s="1001" t="s">
        <v>5314</v>
      </c>
      <c r="B5837" s="1001" t="s">
        <v>5315</v>
      </c>
      <c r="C5837" s="998">
        <v>223</v>
      </c>
      <c r="D5837" s="998" t="s">
        <v>1688</v>
      </c>
      <c r="E5837" s="998" t="s">
        <v>1689</v>
      </c>
      <c r="F5837" s="999" t="s">
        <v>608</v>
      </c>
      <c r="G5837" s="1012" t="s">
        <v>303</v>
      </c>
      <c r="H5837" s="1012" t="s">
        <v>583</v>
      </c>
      <c r="I5837" s="997" t="s">
        <v>29</v>
      </c>
      <c r="J5837" s="1"/>
    </row>
    <row r="5838" spans="1:10" ht="15.75" hidden="1" customHeight="1">
      <c r="A5838" s="1001" t="s">
        <v>5319</v>
      </c>
      <c r="B5838" s="1001" t="s">
        <v>2063</v>
      </c>
      <c r="C5838" s="998">
        <v>143</v>
      </c>
      <c r="D5838" s="998" t="s">
        <v>1688</v>
      </c>
      <c r="E5838" s="998" t="s">
        <v>1689</v>
      </c>
      <c r="F5838" s="1001" t="s">
        <v>5320</v>
      </c>
      <c r="G5838" s="996" t="s">
        <v>80</v>
      </c>
      <c r="H5838" s="1012" t="s">
        <v>583</v>
      </c>
      <c r="I5838" s="994" t="s">
        <v>29</v>
      </c>
      <c r="J5838" s="1"/>
    </row>
    <row r="5839" spans="1:10" ht="15.75" hidden="1" customHeight="1">
      <c r="A5839" s="1001" t="s">
        <v>1858</v>
      </c>
      <c r="B5839" s="1001" t="s">
        <v>2063</v>
      </c>
      <c r="C5839" s="998">
        <v>143</v>
      </c>
      <c r="D5839" s="998" t="s">
        <v>1688</v>
      </c>
      <c r="E5839" s="998" t="s">
        <v>1689</v>
      </c>
      <c r="F5839" s="1000" t="s">
        <v>605</v>
      </c>
      <c r="G5839" s="1000" t="s">
        <v>5255</v>
      </c>
      <c r="H5839" s="1012" t="s">
        <v>583</v>
      </c>
      <c r="I5839" s="998" t="s">
        <v>29</v>
      </c>
      <c r="J5839" s="1"/>
    </row>
    <row r="5840" spans="1:10" ht="15.75" hidden="1" customHeight="1">
      <c r="A5840" s="1001" t="s">
        <v>1860</v>
      </c>
      <c r="B5840" s="1001" t="s">
        <v>2063</v>
      </c>
      <c r="C5840" s="998">
        <v>143</v>
      </c>
      <c r="D5840" s="998" t="s">
        <v>1688</v>
      </c>
      <c r="E5840" s="998" t="s">
        <v>1689</v>
      </c>
      <c r="F5840" s="1000" t="s">
        <v>5320</v>
      </c>
      <c r="G5840" s="1000" t="s">
        <v>80</v>
      </c>
      <c r="H5840" s="1012" t="s">
        <v>583</v>
      </c>
      <c r="I5840" s="998" t="s">
        <v>29</v>
      </c>
      <c r="J5840" s="1"/>
    </row>
    <row r="5841" spans="1:10" ht="15.75" hidden="1" customHeight="1">
      <c r="A5841" s="1001" t="s">
        <v>1861</v>
      </c>
      <c r="B5841" s="1001" t="s">
        <v>2063</v>
      </c>
      <c r="C5841" s="998">
        <v>143</v>
      </c>
      <c r="D5841" s="998" t="s">
        <v>1688</v>
      </c>
      <c r="E5841" s="998" t="s">
        <v>1689</v>
      </c>
      <c r="F5841" s="1010" t="s">
        <v>619</v>
      </c>
      <c r="G5841" s="1012" t="s">
        <v>104</v>
      </c>
      <c r="H5841" s="1012" t="s">
        <v>583</v>
      </c>
      <c r="I5841" s="997" t="s">
        <v>29</v>
      </c>
      <c r="J5841" s="1"/>
    </row>
    <row r="5842" spans="1:10" ht="15.75" hidden="1" customHeight="1">
      <c r="A5842" s="1001" t="s">
        <v>1862</v>
      </c>
      <c r="B5842" s="1001" t="s">
        <v>2063</v>
      </c>
      <c r="C5842" s="998">
        <v>143</v>
      </c>
      <c r="D5842" s="998" t="s">
        <v>1688</v>
      </c>
      <c r="E5842" s="998" t="s">
        <v>1689</v>
      </c>
      <c r="F5842" s="999" t="s">
        <v>608</v>
      </c>
      <c r="G5842" s="1012" t="s">
        <v>303</v>
      </c>
      <c r="H5842" s="1012" t="s">
        <v>583</v>
      </c>
      <c r="I5842" s="997" t="s">
        <v>29</v>
      </c>
      <c r="J5842" s="1"/>
    </row>
    <row r="5843" spans="1:10" ht="15.75" hidden="1" customHeight="1">
      <c r="A5843" s="1001" t="s">
        <v>5060</v>
      </c>
      <c r="B5843" s="1001" t="s">
        <v>2063</v>
      </c>
      <c r="C5843" s="998">
        <v>143</v>
      </c>
      <c r="D5843" s="998" t="s">
        <v>1688</v>
      </c>
      <c r="E5843" s="998" t="s">
        <v>1689</v>
      </c>
      <c r="F5843" s="1012" t="s">
        <v>606</v>
      </c>
      <c r="G5843" s="1012" t="s">
        <v>303</v>
      </c>
      <c r="H5843" s="1012" t="s">
        <v>2480</v>
      </c>
      <c r="I5843" s="997" t="s">
        <v>29</v>
      </c>
      <c r="J5843" s="1"/>
    </row>
    <row r="5844" spans="1:10" ht="15.75" hidden="1" customHeight="1">
      <c r="A5844" s="1001" t="s">
        <v>5323</v>
      </c>
      <c r="B5844" s="1001" t="s">
        <v>2063</v>
      </c>
      <c r="C5844" s="998">
        <v>143</v>
      </c>
      <c r="D5844" s="998" t="s">
        <v>1688</v>
      </c>
      <c r="E5844" s="998" t="s">
        <v>1689</v>
      </c>
      <c r="F5844" s="1010" t="s">
        <v>610</v>
      </c>
      <c r="G5844" s="1012" t="s">
        <v>303</v>
      </c>
      <c r="H5844" s="1012" t="s">
        <v>583</v>
      </c>
      <c r="I5844" s="997" t="s">
        <v>29</v>
      </c>
      <c r="J5844" s="1"/>
    </row>
    <row r="5845" spans="1:10" ht="15.75" hidden="1" customHeight="1">
      <c r="A5845" s="1001" t="s">
        <v>5324</v>
      </c>
      <c r="B5845" s="1001" t="s">
        <v>2063</v>
      </c>
      <c r="C5845" s="998">
        <v>143</v>
      </c>
      <c r="D5845" s="998" t="s">
        <v>1688</v>
      </c>
      <c r="E5845" s="998" t="s">
        <v>1689</v>
      </c>
      <c r="F5845" s="1010" t="s">
        <v>600</v>
      </c>
      <c r="G5845" s="1012" t="s">
        <v>314</v>
      </c>
      <c r="H5845" s="1012" t="s">
        <v>583</v>
      </c>
      <c r="I5845" s="997" t="s">
        <v>40</v>
      </c>
      <c r="J5845" s="1"/>
    </row>
    <row r="5846" spans="1:10" ht="15.75" hidden="1" customHeight="1">
      <c r="A5846" s="1001" t="s">
        <v>6760</v>
      </c>
      <c r="B5846" s="1001" t="s">
        <v>2063</v>
      </c>
      <c r="C5846" s="998">
        <v>143</v>
      </c>
      <c r="D5846" s="998" t="s">
        <v>1688</v>
      </c>
      <c r="E5846" s="998" t="s">
        <v>1689</v>
      </c>
      <c r="F5846" s="1012" t="s">
        <v>591</v>
      </c>
      <c r="G5846" s="1012" t="s">
        <v>303</v>
      </c>
      <c r="H5846" s="1012" t="s">
        <v>298</v>
      </c>
      <c r="I5846" s="997" t="s">
        <v>29</v>
      </c>
      <c r="J5846" s="1"/>
    </row>
    <row r="5847" spans="1:10" ht="15.75" hidden="1" customHeight="1">
      <c r="A5847" s="1001" t="s">
        <v>5316</v>
      </c>
      <c r="B5847" s="1001" t="s">
        <v>5317</v>
      </c>
      <c r="C5847" s="998">
        <v>223</v>
      </c>
      <c r="D5847" s="998" t="s">
        <v>1817</v>
      </c>
      <c r="E5847" s="998" t="s">
        <v>1689</v>
      </c>
      <c r="F5847" s="1010" t="s">
        <v>615</v>
      </c>
      <c r="G5847" s="1012" t="s">
        <v>303</v>
      </c>
      <c r="H5847" s="1012" t="s">
        <v>583</v>
      </c>
      <c r="I5847" s="997" t="s">
        <v>37</v>
      </c>
      <c r="J5847" s="1"/>
    </row>
    <row r="5848" spans="1:10" ht="15.75" hidden="1" customHeight="1">
      <c r="A5848" s="1001" t="s">
        <v>5325</v>
      </c>
      <c r="B5848" s="1010" t="s">
        <v>5326</v>
      </c>
      <c r="C5848" s="997" t="s">
        <v>3409</v>
      </c>
      <c r="D5848" s="997" t="s">
        <v>1817</v>
      </c>
      <c r="E5848" s="997" t="s">
        <v>1689</v>
      </c>
      <c r="F5848" s="996" t="s">
        <v>575</v>
      </c>
      <c r="G5848" s="996" t="s">
        <v>104</v>
      </c>
      <c r="H5848" s="996" t="s">
        <v>564</v>
      </c>
      <c r="I5848" s="994" t="s">
        <v>29</v>
      </c>
      <c r="J5848" s="1"/>
    </row>
    <row r="5849" spans="1:10" ht="15.75" hidden="1" customHeight="1">
      <c r="A5849" s="1001" t="s">
        <v>5325</v>
      </c>
      <c r="B5849" s="1010" t="s">
        <v>5326</v>
      </c>
      <c r="C5849" s="997" t="s">
        <v>3409</v>
      </c>
      <c r="D5849" s="997" t="s">
        <v>2020</v>
      </c>
      <c r="E5849" s="997" t="s">
        <v>1689</v>
      </c>
      <c r="F5849" s="1000" t="s">
        <v>575</v>
      </c>
      <c r="G5849" s="1000" t="s">
        <v>104</v>
      </c>
      <c r="H5849" s="1000" t="s">
        <v>564</v>
      </c>
      <c r="I5849" s="998" t="s">
        <v>29</v>
      </c>
      <c r="J5849" s="1"/>
    </row>
    <row r="5850" spans="1:10" ht="15.75" hidden="1" customHeight="1">
      <c r="A5850" s="1006" t="s">
        <v>5327</v>
      </c>
      <c r="B5850" s="1010" t="s">
        <v>5328</v>
      </c>
      <c r="C5850" s="997">
        <v>223</v>
      </c>
      <c r="D5850" s="997" t="s">
        <v>1817</v>
      </c>
      <c r="E5850" s="997" t="s">
        <v>1689</v>
      </c>
      <c r="F5850" s="1010" t="s">
        <v>613</v>
      </c>
      <c r="G5850" s="1012" t="s">
        <v>303</v>
      </c>
      <c r="H5850" s="1012" t="s">
        <v>5256</v>
      </c>
      <c r="I5850" s="997" t="s">
        <v>37</v>
      </c>
      <c r="J5850" s="1"/>
    </row>
    <row r="5851" spans="1:10" ht="15.75" hidden="1" customHeight="1">
      <c r="A5851" s="1010" t="s">
        <v>10367</v>
      </c>
      <c r="B5851" s="1010" t="s">
        <v>10368</v>
      </c>
      <c r="C5851" s="997">
        <v>223</v>
      </c>
      <c r="D5851" s="997" t="s">
        <v>1817</v>
      </c>
      <c r="E5851" s="997" t="s">
        <v>1689</v>
      </c>
      <c r="F5851" s="1010" t="s">
        <v>617</v>
      </c>
      <c r="G5851" s="1012" t="s">
        <v>303</v>
      </c>
      <c r="H5851" s="1012" t="s">
        <v>5256</v>
      </c>
      <c r="I5851" s="997" t="s">
        <v>37</v>
      </c>
      <c r="J5851" s="1"/>
    </row>
    <row r="5852" spans="1:10" ht="15.75" hidden="1" customHeight="1">
      <c r="A5852" s="1007"/>
      <c r="B5852" s="1003"/>
      <c r="C5852" s="1004"/>
      <c r="D5852" s="1004"/>
      <c r="E5852" s="1004"/>
      <c r="F5852" s="1004"/>
      <c r="G5852" s="1004"/>
      <c r="H5852" s="1004"/>
      <c r="I5852" s="1004"/>
      <c r="J5852" s="1"/>
    </row>
    <row r="5853" spans="1:10" ht="15.75" hidden="1" customHeight="1">
      <c r="A5853" s="992" t="s">
        <v>1638</v>
      </c>
      <c r="B5853" s="2298">
        <v>8</v>
      </c>
      <c r="C5853" s="2080"/>
      <c r="D5853" s="2080"/>
      <c r="E5853" s="2080"/>
      <c r="F5853" s="2080"/>
      <c r="G5853" s="2080"/>
      <c r="H5853" s="2080"/>
      <c r="I5853" s="2081"/>
      <c r="J5853" s="1"/>
    </row>
    <row r="5854" spans="1:10" ht="15.75" hidden="1" customHeight="1">
      <c r="A5854" s="2274" t="s">
        <v>1641</v>
      </c>
      <c r="B5854" s="2080"/>
      <c r="C5854" s="2080"/>
      <c r="D5854" s="2080"/>
      <c r="E5854" s="2081"/>
      <c r="F5854" s="2275" t="s">
        <v>1642</v>
      </c>
      <c r="G5854" s="2080"/>
      <c r="H5854" s="2080"/>
      <c r="I5854" s="2081"/>
      <c r="J5854" s="1"/>
    </row>
    <row r="5855" spans="1:10" ht="15.75" hidden="1" customHeight="1">
      <c r="A5855" s="2299" t="s">
        <v>1643</v>
      </c>
      <c r="B5855" s="2282" t="s">
        <v>1644</v>
      </c>
      <c r="C5855" s="2266" t="s">
        <v>1645</v>
      </c>
      <c r="D5855" s="2266" t="s">
        <v>1646</v>
      </c>
      <c r="E5855" s="2266" t="s">
        <v>2513</v>
      </c>
      <c r="F5855" s="2266" t="s">
        <v>1649</v>
      </c>
      <c r="G5855" s="2266" t="s">
        <v>1665</v>
      </c>
      <c r="H5855" s="2265" t="s">
        <v>1666</v>
      </c>
      <c r="I5855" s="2266" t="s">
        <v>1667</v>
      </c>
      <c r="J5855" s="1"/>
    </row>
    <row r="5856" spans="1:10" ht="15.75" hidden="1" customHeight="1">
      <c r="A5856" s="2300"/>
      <c r="B5856" s="2083"/>
      <c r="C5856" s="2083"/>
      <c r="D5856" s="2083"/>
      <c r="E5856" s="2083"/>
      <c r="F5856" s="2083"/>
      <c r="G5856" s="2083"/>
      <c r="H5856" s="2083"/>
      <c r="I5856" s="2083"/>
      <c r="J5856" s="1"/>
    </row>
    <row r="5857" spans="1:10" ht="15.75" hidden="1" customHeight="1">
      <c r="A5857" s="999" t="s">
        <v>5329</v>
      </c>
      <c r="B5857" s="999" t="s">
        <v>2094</v>
      </c>
      <c r="C5857" s="994">
        <v>143</v>
      </c>
      <c r="D5857" s="994" t="s">
        <v>1688</v>
      </c>
      <c r="E5857" s="994" t="s">
        <v>1689</v>
      </c>
      <c r="F5857" s="996" t="s">
        <v>605</v>
      </c>
      <c r="G5857" s="996" t="s">
        <v>5255</v>
      </c>
      <c r="H5857" s="1012" t="s">
        <v>583</v>
      </c>
      <c r="I5857" s="994" t="s">
        <v>29</v>
      </c>
      <c r="J5857" s="1"/>
    </row>
    <row r="5858" spans="1:10" ht="15.75" hidden="1" customHeight="1">
      <c r="A5858" s="1001" t="s">
        <v>5330</v>
      </c>
      <c r="B5858" s="1001" t="s">
        <v>2094</v>
      </c>
      <c r="C5858" s="998">
        <v>143</v>
      </c>
      <c r="D5858" s="998" t="s">
        <v>1688</v>
      </c>
      <c r="E5858" s="998" t="s">
        <v>1689</v>
      </c>
      <c r="F5858" s="1012" t="s">
        <v>603</v>
      </c>
      <c r="G5858" s="1000" t="s">
        <v>80</v>
      </c>
      <c r="H5858" s="996" t="s">
        <v>583</v>
      </c>
      <c r="I5858" s="998" t="s">
        <v>29</v>
      </c>
      <c r="J5858" s="1"/>
    </row>
    <row r="5859" spans="1:10" ht="15.75" hidden="1" customHeight="1">
      <c r="A5859" s="1001" t="s">
        <v>5075</v>
      </c>
      <c r="B5859" s="1001" t="s">
        <v>2094</v>
      </c>
      <c r="C5859" s="997">
        <v>143</v>
      </c>
      <c r="D5859" s="997" t="s">
        <v>1688</v>
      </c>
      <c r="E5859" s="997" t="s">
        <v>1689</v>
      </c>
      <c r="F5859" s="996" t="s">
        <v>605</v>
      </c>
      <c r="G5859" s="1000" t="s">
        <v>5255</v>
      </c>
      <c r="H5859" s="1012" t="s">
        <v>583</v>
      </c>
      <c r="I5859" s="998" t="s">
        <v>29</v>
      </c>
      <c r="J5859" s="1"/>
    </row>
    <row r="5860" spans="1:10" ht="15.75" hidden="1" customHeight="1">
      <c r="A5860" s="1001" t="s">
        <v>5076</v>
      </c>
      <c r="B5860" s="1001" t="s">
        <v>2094</v>
      </c>
      <c r="C5860" s="997">
        <v>143</v>
      </c>
      <c r="D5860" s="997" t="s">
        <v>1688</v>
      </c>
      <c r="E5860" s="997" t="s">
        <v>1689</v>
      </c>
      <c r="F5860" s="1000" t="s">
        <v>5320</v>
      </c>
      <c r="G5860" s="1000" t="s">
        <v>80</v>
      </c>
      <c r="H5860" s="1012" t="s">
        <v>583</v>
      </c>
      <c r="I5860" s="998" t="s">
        <v>29</v>
      </c>
      <c r="J5860" s="1"/>
    </row>
    <row r="5861" spans="1:10" ht="15.75" hidden="1" customHeight="1">
      <c r="A5861" s="1001" t="s">
        <v>5077</v>
      </c>
      <c r="B5861" s="1001" t="s">
        <v>2094</v>
      </c>
      <c r="C5861" s="994">
        <v>143</v>
      </c>
      <c r="D5861" s="994" t="s">
        <v>1688</v>
      </c>
      <c r="E5861" s="994" t="s">
        <v>1689</v>
      </c>
      <c r="F5861" s="1010" t="s">
        <v>619</v>
      </c>
      <c r="G5861" s="1012" t="s">
        <v>104</v>
      </c>
      <c r="H5861" s="1012" t="s">
        <v>583</v>
      </c>
      <c r="I5861" s="997" t="s">
        <v>29</v>
      </c>
      <c r="J5861" s="1"/>
    </row>
    <row r="5862" spans="1:10" ht="15.75" hidden="1" customHeight="1">
      <c r="A5862" s="1001" t="s">
        <v>5078</v>
      </c>
      <c r="B5862" s="1001" t="s">
        <v>2094</v>
      </c>
      <c r="C5862" s="998">
        <v>143</v>
      </c>
      <c r="D5862" s="998" t="s">
        <v>1688</v>
      </c>
      <c r="E5862" s="998" t="s">
        <v>1689</v>
      </c>
      <c r="F5862" s="999" t="s">
        <v>608</v>
      </c>
      <c r="G5862" s="1012" t="s">
        <v>303</v>
      </c>
      <c r="H5862" s="1012" t="s">
        <v>583</v>
      </c>
      <c r="I5862" s="997" t="s">
        <v>29</v>
      </c>
      <c r="J5862" s="1"/>
    </row>
    <row r="5863" spans="1:10" ht="15.75" hidden="1" customHeight="1">
      <c r="A5863" s="1001" t="s">
        <v>5079</v>
      </c>
      <c r="B5863" s="1001" t="s">
        <v>2094</v>
      </c>
      <c r="C5863" s="998">
        <v>143</v>
      </c>
      <c r="D5863" s="997" t="s">
        <v>1688</v>
      </c>
      <c r="E5863" s="998" t="s">
        <v>1689</v>
      </c>
      <c r="F5863" s="1012" t="s">
        <v>606</v>
      </c>
      <c r="G5863" s="1012" t="s">
        <v>303</v>
      </c>
      <c r="H5863" s="1012" t="s">
        <v>2480</v>
      </c>
      <c r="I5863" s="997" t="s">
        <v>29</v>
      </c>
      <c r="J5863" s="1"/>
    </row>
    <row r="5864" spans="1:10" ht="15.75" hidden="1" customHeight="1">
      <c r="A5864" s="1001" t="s">
        <v>5336</v>
      </c>
      <c r="B5864" s="1001" t="s">
        <v>2094</v>
      </c>
      <c r="C5864" s="997">
        <v>143</v>
      </c>
      <c r="D5864" s="997" t="s">
        <v>1688</v>
      </c>
      <c r="E5864" s="997" t="s">
        <v>1689</v>
      </c>
      <c r="F5864" s="1010" t="s">
        <v>610</v>
      </c>
      <c r="G5864" s="1012" t="s">
        <v>303</v>
      </c>
      <c r="H5864" s="1012" t="s">
        <v>583</v>
      </c>
      <c r="I5864" s="997" t="s">
        <v>29</v>
      </c>
      <c r="J5864" s="1"/>
    </row>
    <row r="5865" spans="1:10" ht="15.75" hidden="1" customHeight="1">
      <c r="A5865" s="1001" t="s">
        <v>5337</v>
      </c>
      <c r="B5865" s="1001" t="s">
        <v>2094</v>
      </c>
      <c r="C5865" s="994">
        <v>143</v>
      </c>
      <c r="D5865" s="994" t="s">
        <v>1688</v>
      </c>
      <c r="E5865" s="994" t="s">
        <v>1689</v>
      </c>
      <c r="F5865" s="1010" t="s">
        <v>600</v>
      </c>
      <c r="G5865" s="1012" t="s">
        <v>314</v>
      </c>
      <c r="H5865" s="1012" t="s">
        <v>583</v>
      </c>
      <c r="I5865" s="997" t="s">
        <v>40</v>
      </c>
      <c r="J5865" s="1"/>
    </row>
    <row r="5866" spans="1:10" ht="15.75" hidden="1" customHeight="1">
      <c r="A5866" s="1001" t="s">
        <v>10369</v>
      </c>
      <c r="B5866" s="1001" t="s">
        <v>2094</v>
      </c>
      <c r="C5866" s="998">
        <v>223</v>
      </c>
      <c r="D5866" s="998" t="s">
        <v>1688</v>
      </c>
      <c r="E5866" s="998" t="s">
        <v>1689</v>
      </c>
      <c r="F5866" s="1012" t="s">
        <v>591</v>
      </c>
      <c r="G5866" s="1012" t="s">
        <v>303</v>
      </c>
      <c r="H5866" s="1012" t="s">
        <v>298</v>
      </c>
      <c r="I5866" s="997" t="s">
        <v>29</v>
      </c>
      <c r="J5866" s="1"/>
    </row>
    <row r="5867" spans="1:10" ht="15.75" hidden="1" customHeight="1">
      <c r="A5867" s="1001" t="s">
        <v>5341</v>
      </c>
      <c r="B5867" s="1001" t="s">
        <v>5342</v>
      </c>
      <c r="C5867" s="997">
        <v>223</v>
      </c>
      <c r="D5867" s="997" t="s">
        <v>1688</v>
      </c>
      <c r="E5867" s="997" t="s">
        <v>1689</v>
      </c>
      <c r="F5867" s="996" t="s">
        <v>619</v>
      </c>
      <c r="G5867" s="996" t="s">
        <v>104</v>
      </c>
      <c r="H5867" s="996" t="s">
        <v>583</v>
      </c>
      <c r="I5867" s="994" t="s">
        <v>29</v>
      </c>
      <c r="J5867" s="1"/>
    </row>
    <row r="5868" spans="1:10" ht="15.75" hidden="1" customHeight="1">
      <c r="A5868" s="1001" t="s">
        <v>5338</v>
      </c>
      <c r="B5868" s="1001" t="s">
        <v>5081</v>
      </c>
      <c r="C5868" s="997">
        <v>223</v>
      </c>
      <c r="D5868" s="994" t="s">
        <v>1817</v>
      </c>
      <c r="E5868" s="997" t="s">
        <v>1705</v>
      </c>
      <c r="F5868" s="1010" t="s">
        <v>4930</v>
      </c>
      <c r="G5868" s="1012" t="s">
        <v>104</v>
      </c>
      <c r="H5868" s="1012" t="s">
        <v>564</v>
      </c>
      <c r="I5868" s="997" t="s">
        <v>29</v>
      </c>
      <c r="J5868" s="1"/>
    </row>
    <row r="5869" spans="1:10" ht="15.75" hidden="1" customHeight="1">
      <c r="A5869" s="1001" t="s">
        <v>5339</v>
      </c>
      <c r="B5869" s="1001" t="s">
        <v>5340</v>
      </c>
      <c r="C5869" s="997" t="s">
        <v>3409</v>
      </c>
      <c r="D5869" s="998" t="s">
        <v>1817</v>
      </c>
      <c r="E5869" s="997" t="s">
        <v>1705</v>
      </c>
      <c r="F5869" s="1010" t="s">
        <v>569</v>
      </c>
      <c r="G5869" s="1012" t="s">
        <v>80</v>
      </c>
      <c r="H5869" s="1012" t="s">
        <v>564</v>
      </c>
      <c r="I5869" s="997" t="s">
        <v>40</v>
      </c>
      <c r="J5869" s="1"/>
    </row>
    <row r="5870" spans="1:10" ht="15.75" hidden="1" customHeight="1">
      <c r="A5870" s="1001" t="s">
        <v>5084</v>
      </c>
      <c r="B5870" s="1001" t="s">
        <v>5085</v>
      </c>
      <c r="C5870" s="997" t="s">
        <v>3409</v>
      </c>
      <c r="D5870" s="998" t="s">
        <v>1817</v>
      </c>
      <c r="E5870" s="997" t="s">
        <v>1705</v>
      </c>
      <c r="F5870" s="999" t="s">
        <v>572</v>
      </c>
      <c r="G5870" s="996" t="s">
        <v>1032</v>
      </c>
      <c r="H5870" s="996" t="s">
        <v>564</v>
      </c>
      <c r="I5870" s="994" t="s">
        <v>29</v>
      </c>
      <c r="J5870" s="1"/>
    </row>
    <row r="5871" spans="1:10" ht="15.75" hidden="1" customHeight="1">
      <c r="A5871" s="1001" t="s">
        <v>5343</v>
      </c>
      <c r="B5871" s="1001" t="s">
        <v>5344</v>
      </c>
      <c r="C5871" s="997" t="s">
        <v>3409</v>
      </c>
      <c r="D5871" s="997" t="s">
        <v>1817</v>
      </c>
      <c r="E5871" s="997" t="s">
        <v>1689</v>
      </c>
      <c r="F5871" s="1000" t="s">
        <v>613</v>
      </c>
      <c r="G5871" s="1000" t="s">
        <v>303</v>
      </c>
      <c r="H5871" s="1000" t="s">
        <v>583</v>
      </c>
      <c r="I5871" s="998" t="s">
        <v>37</v>
      </c>
      <c r="J5871" s="1"/>
    </row>
    <row r="5872" spans="1:10" ht="15.75" hidden="1" customHeight="1">
      <c r="A5872" s="1002" t="s">
        <v>5345</v>
      </c>
      <c r="B5872" s="1010" t="s">
        <v>5346</v>
      </c>
      <c r="C5872" s="997">
        <v>223</v>
      </c>
      <c r="D5872" s="997" t="s">
        <v>1817</v>
      </c>
      <c r="E5872" s="997" t="s">
        <v>1689</v>
      </c>
      <c r="F5872" s="1012" t="s">
        <v>615</v>
      </c>
      <c r="G5872" s="1012" t="s">
        <v>303</v>
      </c>
      <c r="H5872" s="1012" t="s">
        <v>583</v>
      </c>
      <c r="I5872" s="998" t="s">
        <v>40</v>
      </c>
      <c r="J5872" s="1"/>
    </row>
    <row r="5873" spans="1:10" ht="15.75" hidden="1" customHeight="1">
      <c r="A5873" s="1011" t="s">
        <v>2506</v>
      </c>
      <c r="B5873" s="1013" t="s">
        <v>2507</v>
      </c>
      <c r="C5873" s="1016" t="s">
        <v>3409</v>
      </c>
      <c r="D5873" s="997" t="s">
        <v>1817</v>
      </c>
      <c r="E5873" s="1016" t="s">
        <v>1689</v>
      </c>
      <c r="F5873" s="1012" t="s">
        <v>619</v>
      </c>
      <c r="G5873" s="996" t="s">
        <v>104</v>
      </c>
      <c r="H5873" s="996" t="s">
        <v>583</v>
      </c>
      <c r="I5873" s="997" t="s">
        <v>29</v>
      </c>
      <c r="J5873" s="1"/>
    </row>
    <row r="5874" spans="1:10" ht="15.75" hidden="1" customHeight="1">
      <c r="A5874" s="1011" t="s">
        <v>2506</v>
      </c>
      <c r="B5874" s="1013" t="s">
        <v>2507</v>
      </c>
      <c r="C5874" s="1016" t="s">
        <v>3409</v>
      </c>
      <c r="D5874" s="997" t="s">
        <v>2020</v>
      </c>
      <c r="E5874" s="1016" t="s">
        <v>1689</v>
      </c>
      <c r="F5874" s="1012" t="s">
        <v>619</v>
      </c>
      <c r="G5874" s="1000" t="s">
        <v>104</v>
      </c>
      <c r="H5874" s="1000" t="s">
        <v>583</v>
      </c>
      <c r="I5874" s="994" t="s">
        <v>29</v>
      </c>
      <c r="J5874" s="1"/>
    </row>
    <row r="5875" spans="1:10" ht="15.75" hidden="1" customHeight="1">
      <c r="A5875" s="1011" t="s">
        <v>2508</v>
      </c>
      <c r="B5875" s="1010" t="s">
        <v>2509</v>
      </c>
      <c r="C5875" s="997" t="s">
        <v>3409</v>
      </c>
      <c r="D5875" s="997" t="s">
        <v>1817</v>
      </c>
      <c r="E5875" s="997" t="s">
        <v>1689</v>
      </c>
      <c r="F5875" s="1010" t="s">
        <v>608</v>
      </c>
      <c r="G5875" s="1012" t="s">
        <v>303</v>
      </c>
      <c r="H5875" s="1012" t="s">
        <v>583</v>
      </c>
      <c r="I5875" s="997" t="s">
        <v>29</v>
      </c>
      <c r="J5875" s="1"/>
    </row>
    <row r="5876" spans="1:10" ht="15.75" hidden="1" customHeight="1">
      <c r="A5876" s="1011" t="s">
        <v>2508</v>
      </c>
      <c r="B5876" s="1010" t="s">
        <v>2509</v>
      </c>
      <c r="C5876" s="997" t="s">
        <v>3409</v>
      </c>
      <c r="D5876" s="997" t="s">
        <v>2020</v>
      </c>
      <c r="E5876" s="997" t="s">
        <v>1689</v>
      </c>
      <c r="F5876" s="1010" t="s">
        <v>608</v>
      </c>
      <c r="G5876" s="1012" t="s">
        <v>303</v>
      </c>
      <c r="H5876" s="1012" t="s">
        <v>583</v>
      </c>
      <c r="I5876" s="997" t="s">
        <v>29</v>
      </c>
      <c r="J5876" s="1"/>
    </row>
    <row r="5877" spans="1:10" ht="15.75" hidden="1" customHeight="1">
      <c r="A5877" s="1007"/>
      <c r="B5877" s="1003"/>
      <c r="C5877" s="1004"/>
      <c r="D5877" s="1004"/>
      <c r="E5877" s="1004"/>
      <c r="F5877" s="1004"/>
      <c r="G5877" s="1004"/>
      <c r="H5877" s="1004"/>
      <c r="I5877" s="1004"/>
      <c r="J5877" s="1"/>
    </row>
    <row r="5878" spans="1:10" ht="15.75" hidden="1" customHeight="1">
      <c r="A5878" s="2319" t="s">
        <v>10370</v>
      </c>
      <c r="B5878" s="2139"/>
      <c r="C5878" s="2139"/>
      <c r="D5878" s="1017"/>
      <c r="E5878" s="1644"/>
      <c r="F5878" s="1644"/>
      <c r="G5878" s="1018"/>
      <c r="H5878" s="1018"/>
      <c r="I5878" s="1017"/>
      <c r="J5878" s="1"/>
    </row>
    <row r="5879" spans="1:10" ht="15.75" hidden="1" customHeight="1">
      <c r="A5879" s="2319" t="s">
        <v>10371</v>
      </c>
      <c r="B5879" s="2139"/>
      <c r="C5879" s="1017"/>
      <c r="D5879" s="1017"/>
      <c r="E5879" s="1644"/>
      <c r="F5879" s="1644"/>
      <c r="G5879" s="1018"/>
      <c r="H5879" s="1018"/>
      <c r="I5879" s="1017"/>
      <c r="J5879" s="1"/>
    </row>
    <row r="5880" spans="1:10" ht="15.75" hidden="1" customHeight="1">
      <c r="A5880" s="2319" t="s">
        <v>10372</v>
      </c>
      <c r="B5880" s="2139"/>
      <c r="C5880" s="2139"/>
      <c r="D5880" s="2139"/>
      <c r="E5880" s="2139"/>
      <c r="F5880" s="2139"/>
      <c r="G5880" s="2139"/>
      <c r="H5880" s="2139"/>
      <c r="I5880" s="2139"/>
      <c r="J5880" s="1"/>
    </row>
    <row r="5882" spans="1:10" ht="15" customHeight="1">
      <c r="A5882" s="1855" t="s">
        <v>1068</v>
      </c>
      <c r="B5882" s="2186" t="s">
        <v>145</v>
      </c>
      <c r="C5882" s="2187"/>
      <c r="D5882" s="2187"/>
      <c r="E5882" s="2187"/>
      <c r="F5882" s="2187"/>
      <c r="G5882" s="2187"/>
      <c r="H5882" s="2187"/>
      <c r="I5882" s="2188"/>
    </row>
    <row r="5883" spans="1:10" ht="15" customHeight="1">
      <c r="A5883" s="1855" t="s">
        <v>9158</v>
      </c>
      <c r="B5883" s="2186" t="s">
        <v>11538</v>
      </c>
      <c r="C5883" s="2187"/>
      <c r="D5883" s="2187"/>
      <c r="E5883" s="2187"/>
      <c r="F5883" s="2187"/>
      <c r="G5883" s="2187"/>
      <c r="H5883" s="2187"/>
      <c r="I5883" s="2188"/>
    </row>
    <row r="5884" spans="1:10" ht="15" customHeight="1">
      <c r="A5884" s="1855" t="s">
        <v>9159</v>
      </c>
      <c r="B5884" s="2169" t="s">
        <v>1431</v>
      </c>
      <c r="C5884" s="2184"/>
      <c r="D5884" s="2184"/>
      <c r="E5884" s="2184"/>
      <c r="F5884" s="2184"/>
      <c r="G5884" s="2184"/>
      <c r="H5884" s="2184"/>
      <c r="I5884" s="2184"/>
    </row>
    <row r="5885" spans="1:10" ht="15" customHeight="1">
      <c r="A5885" s="1856" t="s">
        <v>1638</v>
      </c>
      <c r="B5885" s="2152">
        <v>1</v>
      </c>
      <c r="C5885" s="2152" t="s">
        <v>3283</v>
      </c>
      <c r="D5885" s="2152" t="s">
        <v>1688</v>
      </c>
      <c r="E5885" s="2152" t="s">
        <v>1689</v>
      </c>
      <c r="F5885" s="2152" t="s">
        <v>572</v>
      </c>
      <c r="G5885" s="2152" t="s">
        <v>31</v>
      </c>
      <c r="H5885" s="2152" t="s">
        <v>573</v>
      </c>
      <c r="I5885" s="2152" t="s">
        <v>29</v>
      </c>
    </row>
    <row r="5886" spans="1:10" ht="15" customHeight="1">
      <c r="A5886" s="2174" t="s">
        <v>1641</v>
      </c>
      <c r="B5886" s="2174" t="s">
        <v>11539</v>
      </c>
      <c r="C5886" s="2174" t="s">
        <v>3339</v>
      </c>
      <c r="D5886" s="2174" t="s">
        <v>1688</v>
      </c>
      <c r="E5886" s="2174" t="s">
        <v>1689</v>
      </c>
      <c r="F5886" s="2174" t="s">
        <v>5893</v>
      </c>
      <c r="G5886" s="2174" t="s">
        <v>314</v>
      </c>
      <c r="H5886" s="2174" t="s">
        <v>601</v>
      </c>
      <c r="I5886" s="2174" t="s">
        <v>29</v>
      </c>
    </row>
    <row r="5887" spans="1:10" ht="46.5" customHeight="1">
      <c r="A5887" s="2197" t="s">
        <v>1643</v>
      </c>
      <c r="B5887" s="2197" t="s">
        <v>1644</v>
      </c>
      <c r="C5887" s="1857" t="s">
        <v>5894</v>
      </c>
      <c r="D5887" s="1857" t="s">
        <v>1646</v>
      </c>
      <c r="E5887" s="1857" t="s">
        <v>5895</v>
      </c>
      <c r="F5887" s="1858" t="s">
        <v>1649</v>
      </c>
      <c r="G5887" s="1858" t="s">
        <v>1665</v>
      </c>
      <c r="H5887" s="1858" t="s">
        <v>1666</v>
      </c>
      <c r="I5887" s="1857" t="s">
        <v>5897</v>
      </c>
    </row>
    <row r="5888" spans="1:10" ht="15" customHeight="1">
      <c r="A5888" s="1859" t="s">
        <v>8771</v>
      </c>
      <c r="B5888" s="1859" t="s">
        <v>2499</v>
      </c>
      <c r="C5888" s="1860" t="s">
        <v>5028</v>
      </c>
      <c r="D5888" s="1861" t="s">
        <v>1688</v>
      </c>
      <c r="E5888" s="1860" t="s">
        <v>1705</v>
      </c>
      <c r="F5888" s="1862" t="s">
        <v>1079</v>
      </c>
      <c r="G5888" s="1859" t="s">
        <v>25</v>
      </c>
      <c r="H5888" s="1859" t="s">
        <v>88</v>
      </c>
      <c r="I5888" s="1860" t="s">
        <v>37</v>
      </c>
    </row>
    <row r="5889" spans="1:9" ht="15" customHeight="1">
      <c r="A5889" s="1859" t="s">
        <v>11540</v>
      </c>
      <c r="B5889" s="1859" t="s">
        <v>1776</v>
      </c>
      <c r="C5889" s="1860" t="s">
        <v>5028</v>
      </c>
      <c r="D5889" s="1861" t="s">
        <v>1688</v>
      </c>
      <c r="E5889" s="1860" t="s">
        <v>1689</v>
      </c>
      <c r="F5889" s="1862" t="s">
        <v>70</v>
      </c>
      <c r="G5889" s="1859" t="s">
        <v>35</v>
      </c>
      <c r="H5889" s="1859" t="s">
        <v>67</v>
      </c>
      <c r="I5889" s="1860" t="s">
        <v>29</v>
      </c>
    </row>
    <row r="5890" spans="1:9" ht="26.25" customHeight="1">
      <c r="A5890" s="1859" t="s">
        <v>9165</v>
      </c>
      <c r="B5890" s="1859" t="s">
        <v>9166</v>
      </c>
      <c r="C5890" s="1860" t="s">
        <v>3409</v>
      </c>
      <c r="D5890" s="1861" t="s">
        <v>1688</v>
      </c>
      <c r="E5890" s="1860" t="s">
        <v>1689</v>
      </c>
      <c r="F5890" s="1862" t="s">
        <v>66</v>
      </c>
      <c r="G5890" s="1859" t="s">
        <v>25</v>
      </c>
      <c r="H5890" s="1859" t="s">
        <v>67</v>
      </c>
      <c r="I5890" s="1860" t="s">
        <v>29</v>
      </c>
    </row>
    <row r="5891" spans="1:9" ht="15" customHeight="1">
      <c r="A5891" s="1859" t="s">
        <v>9167</v>
      </c>
      <c r="B5891" s="1859" t="s">
        <v>4741</v>
      </c>
      <c r="C5891" s="1860" t="s">
        <v>3475</v>
      </c>
      <c r="D5891" s="1861" t="s">
        <v>1688</v>
      </c>
      <c r="E5891" s="1860" t="s">
        <v>1689</v>
      </c>
      <c r="F5891" s="1862" t="s">
        <v>9174</v>
      </c>
      <c r="G5891" s="1859" t="s">
        <v>35</v>
      </c>
      <c r="H5891" s="1859" t="s">
        <v>79</v>
      </c>
      <c r="I5891" s="1860" t="s">
        <v>40</v>
      </c>
    </row>
    <row r="5892" spans="1:9" ht="15" customHeight="1">
      <c r="A5892" s="1859" t="s">
        <v>9169</v>
      </c>
      <c r="B5892" s="1863" t="s">
        <v>9170</v>
      </c>
      <c r="C5892" s="1864" t="s">
        <v>3475</v>
      </c>
      <c r="D5892" s="1861" t="s">
        <v>1688</v>
      </c>
      <c r="E5892" s="1860" t="s">
        <v>1689</v>
      </c>
      <c r="F5892" s="1862" t="s">
        <v>75</v>
      </c>
      <c r="G5892" s="1859" t="s">
        <v>25</v>
      </c>
      <c r="H5892" s="1859" t="s">
        <v>1131</v>
      </c>
      <c r="I5892" s="1860" t="s">
        <v>40</v>
      </c>
    </row>
    <row r="5893" spans="1:9" ht="15" customHeight="1">
      <c r="A5893" s="1859" t="s">
        <v>9171</v>
      </c>
      <c r="B5893" s="1863" t="s">
        <v>9172</v>
      </c>
      <c r="C5893" s="1865" t="s">
        <v>3475</v>
      </c>
      <c r="D5893" s="1861" t="s">
        <v>1688</v>
      </c>
      <c r="E5893" s="1860" t="s">
        <v>1689</v>
      </c>
      <c r="F5893" s="1862" t="s">
        <v>75</v>
      </c>
      <c r="G5893" s="1859" t="s">
        <v>25</v>
      </c>
      <c r="H5893" s="1859" t="s">
        <v>1131</v>
      </c>
      <c r="I5893" s="1866" t="s">
        <v>40</v>
      </c>
    </row>
    <row r="5894" spans="1:9" ht="15" customHeight="1">
      <c r="A5894" s="1859" t="s">
        <v>11541</v>
      </c>
      <c r="B5894" s="1867" t="s">
        <v>11542</v>
      </c>
      <c r="C5894" s="1868" t="s">
        <v>3409</v>
      </c>
      <c r="D5894" s="1861" t="s">
        <v>3437</v>
      </c>
      <c r="E5894" s="1860" t="s">
        <v>1689</v>
      </c>
      <c r="F5894" s="1862" t="s">
        <v>11478</v>
      </c>
      <c r="G5894" s="1859" t="s">
        <v>35</v>
      </c>
      <c r="H5894" s="1859" t="s">
        <v>459</v>
      </c>
      <c r="I5894" s="1869" t="s">
        <v>37</v>
      </c>
    </row>
    <row r="5895" spans="1:9" ht="15" customHeight="1">
      <c r="A5895" s="1859" t="s">
        <v>9173</v>
      </c>
      <c r="B5895" s="1859" t="s">
        <v>2245</v>
      </c>
      <c r="C5895" s="1860" t="s">
        <v>3475</v>
      </c>
      <c r="D5895" s="1861" t="s">
        <v>3437</v>
      </c>
      <c r="E5895" s="1860" t="s">
        <v>1689</v>
      </c>
      <c r="F5895" s="1862" t="s">
        <v>81</v>
      </c>
      <c r="G5895" s="1859" t="s">
        <v>35</v>
      </c>
      <c r="H5895" s="1859" t="s">
        <v>79</v>
      </c>
      <c r="I5895" s="1869" t="s">
        <v>37</v>
      </c>
    </row>
    <row r="5896" spans="1:9" ht="15" customHeight="1">
      <c r="A5896" s="1859" t="s">
        <v>9175</v>
      </c>
      <c r="B5896" s="1859" t="s">
        <v>1134</v>
      </c>
      <c r="C5896" s="1860" t="s">
        <v>3475</v>
      </c>
      <c r="D5896" s="1861" t="s">
        <v>3437</v>
      </c>
      <c r="E5896" s="1860" t="s">
        <v>1689</v>
      </c>
      <c r="F5896" s="1862" t="s">
        <v>3261</v>
      </c>
      <c r="G5896" s="1859" t="s">
        <v>25</v>
      </c>
      <c r="H5896" s="1859" t="s">
        <v>102</v>
      </c>
      <c r="I5896" s="1870" t="s">
        <v>40</v>
      </c>
    </row>
    <row r="5897" spans="1:9" ht="15" customHeight="1">
      <c r="A5897" s="1859" t="s">
        <v>9176</v>
      </c>
      <c r="B5897" s="1859" t="s">
        <v>4789</v>
      </c>
      <c r="C5897" s="1860" t="s">
        <v>3475</v>
      </c>
      <c r="D5897" s="1861" t="s">
        <v>3437</v>
      </c>
      <c r="E5897" s="1860" t="s">
        <v>1689</v>
      </c>
      <c r="F5897" s="1862" t="s">
        <v>3261</v>
      </c>
      <c r="G5897" s="1859" t="s">
        <v>25</v>
      </c>
      <c r="H5897" s="1859" t="s">
        <v>102</v>
      </c>
      <c r="I5897" s="1866" t="s">
        <v>40</v>
      </c>
    </row>
    <row r="5898" spans="1:9" ht="15" customHeight="1">
      <c r="A5898" s="1859" t="s">
        <v>8869</v>
      </c>
      <c r="B5898" s="1859" t="s">
        <v>10009</v>
      </c>
      <c r="C5898" s="1860" t="s">
        <v>11543</v>
      </c>
      <c r="D5898" s="1861" t="s">
        <v>1688</v>
      </c>
      <c r="E5898" s="1860" t="s">
        <v>1689</v>
      </c>
      <c r="F5898" s="1862" t="s">
        <v>11479</v>
      </c>
      <c r="G5898" s="1859" t="s">
        <v>35</v>
      </c>
      <c r="H5898" s="1859" t="s">
        <v>67</v>
      </c>
      <c r="I5898" s="1869" t="s">
        <v>37</v>
      </c>
    </row>
    <row r="5899" spans="1:9" ht="15" customHeight="1">
      <c r="A5899" s="2222" t="s">
        <v>9177</v>
      </c>
      <c r="B5899" s="2222" t="s">
        <v>8888</v>
      </c>
      <c r="C5899" s="2212" t="s">
        <v>8949</v>
      </c>
      <c r="D5899" s="2212" t="s">
        <v>1688</v>
      </c>
      <c r="E5899" s="2212" t="s">
        <v>1689</v>
      </c>
      <c r="F5899" s="1862" t="s">
        <v>11544</v>
      </c>
      <c r="G5899" s="1859" t="s">
        <v>35</v>
      </c>
      <c r="H5899" s="1859" t="s">
        <v>67</v>
      </c>
      <c r="I5899" s="1869" t="s">
        <v>29</v>
      </c>
    </row>
    <row r="5900" spans="1:9" ht="15" customHeight="1">
      <c r="A5900" s="2224"/>
      <c r="B5900" s="2224"/>
      <c r="C5900" s="2214"/>
      <c r="D5900" s="2214"/>
      <c r="E5900" s="2214"/>
      <c r="F5900" s="1862" t="s">
        <v>11545</v>
      </c>
      <c r="G5900" s="1859" t="s">
        <v>4874</v>
      </c>
      <c r="H5900" s="1859" t="s">
        <v>67</v>
      </c>
      <c r="I5900" s="1860" t="s">
        <v>29</v>
      </c>
    </row>
    <row r="5901" spans="1:9" ht="15" customHeight="1">
      <c r="A5901" s="2222" t="s">
        <v>9188</v>
      </c>
      <c r="B5901" s="2222" t="s">
        <v>9189</v>
      </c>
      <c r="C5901" s="2236" t="s">
        <v>3317</v>
      </c>
      <c r="D5901" s="2212" t="s">
        <v>1688</v>
      </c>
      <c r="E5901" s="2212" t="s">
        <v>1689</v>
      </c>
      <c r="F5901" s="1862" t="s">
        <v>11544</v>
      </c>
      <c r="G5901" s="1859" t="s">
        <v>35</v>
      </c>
      <c r="H5901" s="1859" t="s">
        <v>67</v>
      </c>
      <c r="I5901" s="1860" t="s">
        <v>29</v>
      </c>
    </row>
    <row r="5902" spans="1:9" ht="15" customHeight="1">
      <c r="A5902" s="2224"/>
      <c r="B5902" s="2224"/>
      <c r="C5902" s="2237"/>
      <c r="D5902" s="2214"/>
      <c r="E5902" s="2214"/>
      <c r="F5902" s="1862" t="s">
        <v>11545</v>
      </c>
      <c r="G5902" s="1859" t="s">
        <v>4874</v>
      </c>
      <c r="H5902" s="1859" t="s">
        <v>67</v>
      </c>
      <c r="I5902" s="1860" t="s">
        <v>29</v>
      </c>
    </row>
    <row r="5903" spans="1:9" ht="15" customHeight="1">
      <c r="A5903" s="2222" t="s">
        <v>9193</v>
      </c>
      <c r="B5903" s="2222" t="s">
        <v>8779</v>
      </c>
      <c r="C5903" s="2236" t="s">
        <v>8780</v>
      </c>
      <c r="D5903" s="2212" t="s">
        <v>1688</v>
      </c>
      <c r="E5903" s="2212" t="s">
        <v>1689</v>
      </c>
      <c r="F5903" s="1862" t="s">
        <v>11546</v>
      </c>
      <c r="G5903" s="1859" t="s">
        <v>177</v>
      </c>
      <c r="H5903" s="1859" t="s">
        <v>1134</v>
      </c>
      <c r="I5903" s="1860" t="s">
        <v>29</v>
      </c>
    </row>
    <row r="5904" spans="1:9" ht="15" customHeight="1">
      <c r="A5904" s="2223"/>
      <c r="B5904" s="2223"/>
      <c r="C5904" s="2238"/>
      <c r="D5904" s="2213"/>
      <c r="E5904" s="2213"/>
      <c r="F5904" s="1862" t="s">
        <v>11547</v>
      </c>
      <c r="G5904" s="1859" t="s">
        <v>80</v>
      </c>
      <c r="H5904" s="1859" t="s">
        <v>11548</v>
      </c>
      <c r="I5904" s="1860" t="s">
        <v>29</v>
      </c>
    </row>
    <row r="5905" spans="1:9" ht="15" customHeight="1">
      <c r="A5905" s="2223"/>
      <c r="B5905" s="2223"/>
      <c r="C5905" s="2238"/>
      <c r="D5905" s="2213"/>
      <c r="E5905" s="2213"/>
      <c r="F5905" s="1862" t="s">
        <v>11549</v>
      </c>
      <c r="G5905" s="1859" t="s">
        <v>35</v>
      </c>
      <c r="H5905" s="1859" t="s">
        <v>67</v>
      </c>
      <c r="I5905" s="1860" t="s">
        <v>29</v>
      </c>
    </row>
    <row r="5906" spans="1:9" ht="15" customHeight="1">
      <c r="A5906" s="2224"/>
      <c r="B5906" s="2224"/>
      <c r="C5906" s="2237"/>
      <c r="D5906" s="2214"/>
      <c r="E5906" s="2214"/>
      <c r="F5906" s="1862" t="s">
        <v>11545</v>
      </c>
      <c r="G5906" s="1859" t="s">
        <v>4874</v>
      </c>
      <c r="H5906" s="1859" t="s">
        <v>67</v>
      </c>
      <c r="I5906" s="1860" t="s">
        <v>29</v>
      </c>
    </row>
    <row r="5907" spans="1:9" ht="15" customHeight="1">
      <c r="A5907" s="1855" t="s">
        <v>1638</v>
      </c>
      <c r="B5907" s="2186">
        <v>2</v>
      </c>
      <c r="C5907" s="2187"/>
      <c r="D5907" s="2187"/>
      <c r="E5907" s="2187"/>
      <c r="F5907" s="2187"/>
      <c r="G5907" s="2187"/>
      <c r="H5907" s="2187"/>
      <c r="I5907" s="2188"/>
    </row>
    <row r="5908" spans="1:9" ht="15" customHeight="1">
      <c r="A5908" s="1859" t="s">
        <v>11550</v>
      </c>
      <c r="B5908" s="1859" t="s">
        <v>1776</v>
      </c>
      <c r="C5908" s="1860" t="s">
        <v>5028</v>
      </c>
      <c r="D5908" s="1861" t="s">
        <v>1688</v>
      </c>
      <c r="E5908" s="1860" t="s">
        <v>1689</v>
      </c>
      <c r="F5908" s="1862" t="s">
        <v>68</v>
      </c>
      <c r="G5908" s="1859" t="s">
        <v>4874</v>
      </c>
      <c r="H5908" s="1859" t="s">
        <v>67</v>
      </c>
      <c r="I5908" s="1860" t="s">
        <v>29</v>
      </c>
    </row>
    <row r="5909" spans="1:9" ht="15" customHeight="1">
      <c r="A5909" s="1859" t="s">
        <v>9215</v>
      </c>
      <c r="B5909" s="1859" t="s">
        <v>11551</v>
      </c>
      <c r="C5909" s="1860" t="s">
        <v>3409</v>
      </c>
      <c r="D5909" s="1861" t="s">
        <v>1688</v>
      </c>
      <c r="E5909" s="1860" t="s">
        <v>1689</v>
      </c>
      <c r="F5909" s="1862" t="s">
        <v>1136</v>
      </c>
      <c r="G5909" s="1859" t="s">
        <v>3211</v>
      </c>
      <c r="H5909" s="1859" t="s">
        <v>67</v>
      </c>
      <c r="I5909" s="1860" t="s">
        <v>29</v>
      </c>
    </row>
    <row r="5910" spans="1:9" ht="15" customHeight="1">
      <c r="A5910" s="1859" t="s">
        <v>9216</v>
      </c>
      <c r="B5910" s="1859" t="s">
        <v>9217</v>
      </c>
      <c r="C5910" s="1860" t="s">
        <v>3409</v>
      </c>
      <c r="D5910" s="1861" t="s">
        <v>1688</v>
      </c>
      <c r="E5910" s="1860" t="s">
        <v>1689</v>
      </c>
      <c r="F5910" s="1862" t="s">
        <v>75</v>
      </c>
      <c r="G5910" s="1859" t="s">
        <v>177</v>
      </c>
      <c r="H5910" s="1859" t="s">
        <v>67</v>
      </c>
      <c r="I5910" s="1860" t="s">
        <v>40</v>
      </c>
    </row>
    <row r="5911" spans="1:9" ht="15" customHeight="1">
      <c r="A5911" s="1859" t="s">
        <v>11552</v>
      </c>
      <c r="B5911" s="1859" t="s">
        <v>9218</v>
      </c>
      <c r="C5911" s="1860" t="s">
        <v>3409</v>
      </c>
      <c r="D5911" s="1861" t="s">
        <v>1688</v>
      </c>
      <c r="E5911" s="1860" t="s">
        <v>1689</v>
      </c>
      <c r="F5911" s="1862" t="s">
        <v>468</v>
      </c>
      <c r="G5911" s="1859" t="s">
        <v>80</v>
      </c>
      <c r="H5911" s="1859" t="s">
        <v>459</v>
      </c>
      <c r="I5911" s="1860" t="s">
        <v>37</v>
      </c>
    </row>
    <row r="5912" spans="1:9" ht="15" customHeight="1">
      <c r="A5912" s="1859" t="s">
        <v>11553</v>
      </c>
      <c r="B5912" s="1859" t="s">
        <v>6711</v>
      </c>
      <c r="C5912" s="1860" t="s">
        <v>3475</v>
      </c>
      <c r="D5912" s="1861" t="s">
        <v>3437</v>
      </c>
      <c r="E5912" s="1860" t="s">
        <v>1689</v>
      </c>
      <c r="F5912" s="1862" t="s">
        <v>4527</v>
      </c>
      <c r="G5912" s="1859" t="s">
        <v>177</v>
      </c>
      <c r="H5912" s="1859" t="s">
        <v>67</v>
      </c>
      <c r="I5912" s="1860" t="s">
        <v>29</v>
      </c>
    </row>
    <row r="5913" spans="1:9" ht="15" customHeight="1">
      <c r="A5913" s="1859" t="s">
        <v>11554</v>
      </c>
      <c r="B5913" s="1859" t="s">
        <v>9221</v>
      </c>
      <c r="C5913" s="1860" t="s">
        <v>3475</v>
      </c>
      <c r="D5913" s="1861" t="s">
        <v>3437</v>
      </c>
      <c r="E5913" s="1860" t="s">
        <v>1689</v>
      </c>
      <c r="F5913" s="1862" t="s">
        <v>75</v>
      </c>
      <c r="G5913" s="1859" t="s">
        <v>177</v>
      </c>
      <c r="H5913" s="1859" t="s">
        <v>67</v>
      </c>
      <c r="I5913" s="1860" t="s">
        <v>40</v>
      </c>
    </row>
    <row r="5914" spans="1:9" ht="15" customHeight="1">
      <c r="A5914" s="1859" t="s">
        <v>11555</v>
      </c>
      <c r="B5914" s="1859" t="s">
        <v>8870</v>
      </c>
      <c r="C5914" s="1860" t="s">
        <v>3475</v>
      </c>
      <c r="D5914" s="1861" t="s">
        <v>1688</v>
      </c>
      <c r="E5914" s="1860" t="s">
        <v>1689</v>
      </c>
      <c r="F5914" s="1862" t="s">
        <v>82</v>
      </c>
      <c r="G5914" s="1859" t="s">
        <v>80</v>
      </c>
      <c r="H5914" s="1859" t="s">
        <v>67</v>
      </c>
      <c r="I5914" s="1860" t="s">
        <v>37</v>
      </c>
    </row>
    <row r="5915" spans="1:9" ht="15" customHeight="1">
      <c r="A5915" s="2222" t="s">
        <v>9188</v>
      </c>
      <c r="B5915" s="2222" t="s">
        <v>9189</v>
      </c>
      <c r="C5915" s="2212" t="s">
        <v>3317</v>
      </c>
      <c r="D5915" s="2212" t="s">
        <v>1688</v>
      </c>
      <c r="E5915" s="2212" t="s">
        <v>1689</v>
      </c>
      <c r="F5915" s="1862" t="s">
        <v>11544</v>
      </c>
      <c r="G5915" s="1859" t="s">
        <v>35</v>
      </c>
      <c r="H5915" s="1859" t="s">
        <v>67</v>
      </c>
      <c r="I5915" s="1860" t="s">
        <v>29</v>
      </c>
    </row>
    <row r="5916" spans="1:9" ht="15" customHeight="1">
      <c r="A5916" s="2224"/>
      <c r="B5916" s="2224"/>
      <c r="C5916" s="2214"/>
      <c r="D5916" s="2214"/>
      <c r="E5916" s="2214"/>
      <c r="F5916" s="1862" t="s">
        <v>11545</v>
      </c>
      <c r="G5916" s="1859" t="s">
        <v>4874</v>
      </c>
      <c r="H5916" s="1859" t="s">
        <v>67</v>
      </c>
      <c r="I5916" s="1860" t="s">
        <v>29</v>
      </c>
    </row>
    <row r="5917" spans="1:9" ht="15" customHeight="1">
      <c r="A5917" s="2222" t="s">
        <v>11556</v>
      </c>
      <c r="B5917" s="2222" t="s">
        <v>8888</v>
      </c>
      <c r="C5917" s="2212" t="s">
        <v>8949</v>
      </c>
      <c r="D5917" s="2212" t="s">
        <v>1688</v>
      </c>
      <c r="E5917" s="2212" t="s">
        <v>1689</v>
      </c>
      <c r="F5917" s="1862" t="s">
        <v>11544</v>
      </c>
      <c r="G5917" s="1859" t="s">
        <v>35</v>
      </c>
      <c r="H5917" s="1859" t="s">
        <v>67</v>
      </c>
      <c r="I5917" s="1860" t="s">
        <v>29</v>
      </c>
    </row>
    <row r="5918" spans="1:9" ht="15" customHeight="1">
      <c r="A5918" s="2224"/>
      <c r="B5918" s="2224"/>
      <c r="C5918" s="2214"/>
      <c r="D5918" s="2214"/>
      <c r="E5918" s="2214"/>
      <c r="F5918" s="1862" t="s">
        <v>11545</v>
      </c>
      <c r="G5918" s="1859" t="s">
        <v>4874</v>
      </c>
      <c r="H5918" s="1859" t="s">
        <v>67</v>
      </c>
      <c r="I5918" s="1860" t="s">
        <v>29</v>
      </c>
    </row>
    <row r="5919" spans="1:9" ht="15" customHeight="1">
      <c r="A5919" s="2222" t="s">
        <v>11557</v>
      </c>
      <c r="B5919" s="2222" t="s">
        <v>11558</v>
      </c>
      <c r="C5919" s="2212" t="s">
        <v>8780</v>
      </c>
      <c r="D5919" s="2212" t="s">
        <v>1688</v>
      </c>
      <c r="E5919" s="2212" t="s">
        <v>1689</v>
      </c>
      <c r="F5919" s="1862" t="s">
        <v>11559</v>
      </c>
      <c r="G5919" s="1859" t="s">
        <v>177</v>
      </c>
      <c r="H5919" s="1859" t="s">
        <v>1134</v>
      </c>
      <c r="I5919" s="1860" t="s">
        <v>29</v>
      </c>
    </row>
    <row r="5920" spans="1:9" ht="15" customHeight="1">
      <c r="A5920" s="2223"/>
      <c r="B5920" s="2223"/>
      <c r="C5920" s="2213"/>
      <c r="D5920" s="2213"/>
      <c r="E5920" s="2213"/>
      <c r="F5920" s="1862" t="s">
        <v>11547</v>
      </c>
      <c r="G5920" s="1859" t="s">
        <v>80</v>
      </c>
      <c r="H5920" s="1859" t="s">
        <v>11548</v>
      </c>
      <c r="I5920" s="1860" t="s">
        <v>29</v>
      </c>
    </row>
    <row r="5921" spans="1:9" ht="15" customHeight="1">
      <c r="A5921" s="2223"/>
      <c r="B5921" s="2223"/>
      <c r="C5921" s="2213"/>
      <c r="D5921" s="2213"/>
      <c r="E5921" s="2213"/>
      <c r="F5921" s="1862" t="s">
        <v>11549</v>
      </c>
      <c r="G5921" s="1859" t="s">
        <v>35</v>
      </c>
      <c r="H5921" s="1859" t="s">
        <v>67</v>
      </c>
      <c r="I5921" s="1860" t="s">
        <v>29</v>
      </c>
    </row>
    <row r="5922" spans="1:9" ht="15" customHeight="1">
      <c r="A5922" s="2223"/>
      <c r="B5922" s="2223"/>
      <c r="C5922" s="2213"/>
      <c r="D5922" s="2213"/>
      <c r="E5922" s="2213"/>
      <c r="F5922" s="1862" t="s">
        <v>11545</v>
      </c>
      <c r="G5922" s="1859" t="s">
        <v>4874</v>
      </c>
      <c r="H5922" s="1859" t="s">
        <v>67</v>
      </c>
      <c r="I5922" s="1860" t="s">
        <v>29</v>
      </c>
    </row>
    <row r="5923" spans="1:9" ht="15" customHeight="1">
      <c r="A5923" s="2224"/>
      <c r="B5923" s="2224"/>
      <c r="C5923" s="2214"/>
      <c r="D5923" s="2214"/>
      <c r="E5923" s="2214"/>
      <c r="F5923" s="1862" t="s">
        <v>11560</v>
      </c>
      <c r="G5923" s="1859" t="s">
        <v>80</v>
      </c>
      <c r="H5923" s="1859" t="s">
        <v>11548</v>
      </c>
      <c r="I5923" s="1860" t="s">
        <v>29</v>
      </c>
    </row>
    <row r="5924" spans="1:9" ht="15" customHeight="1">
      <c r="A5924" s="2190"/>
      <c r="B5924" s="2191"/>
      <c r="C5924" s="2191"/>
      <c r="D5924" s="2191"/>
      <c r="E5924" s="2191"/>
      <c r="F5924" s="2191"/>
      <c r="G5924" s="2191"/>
      <c r="H5924" s="2191"/>
      <c r="I5924" s="2192"/>
    </row>
    <row r="5925" spans="1:9" ht="15" customHeight="1">
      <c r="A5925" s="1855" t="s">
        <v>9159</v>
      </c>
      <c r="B5925" s="2169" t="s">
        <v>1432</v>
      </c>
      <c r="C5925" s="2184"/>
      <c r="D5925" s="2184"/>
      <c r="E5925" s="2184"/>
      <c r="F5925" s="2184"/>
      <c r="G5925" s="2184"/>
      <c r="H5925" s="2184"/>
      <c r="I5925" s="2184"/>
    </row>
    <row r="5926" spans="1:9" ht="15" customHeight="1">
      <c r="A5926" s="1856" t="s">
        <v>1638</v>
      </c>
      <c r="B5926" s="2152">
        <v>1</v>
      </c>
      <c r="C5926" s="2152" t="s">
        <v>3283</v>
      </c>
      <c r="D5926" s="2152" t="s">
        <v>1688</v>
      </c>
      <c r="E5926" s="2152" t="s">
        <v>1689</v>
      </c>
      <c r="F5926" s="2152" t="s">
        <v>572</v>
      </c>
      <c r="G5926" s="2152" t="s">
        <v>31</v>
      </c>
      <c r="H5926" s="2152" t="s">
        <v>573</v>
      </c>
      <c r="I5926" s="2152" t="s">
        <v>29</v>
      </c>
    </row>
    <row r="5927" spans="1:9" ht="15" customHeight="1">
      <c r="A5927" s="2173" t="s">
        <v>1641</v>
      </c>
      <c r="B5927" s="2173" t="s">
        <v>11539</v>
      </c>
      <c r="C5927" s="2173" t="s">
        <v>3339</v>
      </c>
      <c r="D5927" s="2174" t="s">
        <v>1688</v>
      </c>
      <c r="E5927" s="2174" t="s">
        <v>1689</v>
      </c>
      <c r="F5927" s="2174" t="s">
        <v>5893</v>
      </c>
      <c r="G5927" s="2173" t="s">
        <v>314</v>
      </c>
      <c r="H5927" s="2173" t="s">
        <v>601</v>
      </c>
      <c r="I5927" s="2173" t="s">
        <v>29</v>
      </c>
    </row>
    <row r="5928" spans="1:9" ht="15" customHeight="1">
      <c r="A5928" s="2153" t="s">
        <v>1643</v>
      </c>
      <c r="B5928" s="2153" t="s">
        <v>1644</v>
      </c>
      <c r="C5928" s="1871" t="s">
        <v>5894</v>
      </c>
      <c r="D5928" s="1872" t="s">
        <v>1646</v>
      </c>
      <c r="E5928" s="1872" t="s">
        <v>5895</v>
      </c>
      <c r="F5928" s="1873" t="s">
        <v>1649</v>
      </c>
      <c r="G5928" s="1874" t="s">
        <v>1665</v>
      </c>
      <c r="H5928" s="1875" t="s">
        <v>1666</v>
      </c>
      <c r="I5928" s="1876" t="s">
        <v>5897</v>
      </c>
    </row>
    <row r="5929" spans="1:9" ht="15" customHeight="1">
      <c r="A5929" s="1877" t="s">
        <v>11561</v>
      </c>
      <c r="B5929" s="1877" t="s">
        <v>9247</v>
      </c>
      <c r="C5929" s="1868" t="s">
        <v>3409</v>
      </c>
      <c r="D5929" s="1868" t="s">
        <v>3437</v>
      </c>
      <c r="E5929" s="1860" t="s">
        <v>1689</v>
      </c>
      <c r="F5929" s="1859" t="s">
        <v>68</v>
      </c>
      <c r="G5929" s="1859" t="s">
        <v>4874</v>
      </c>
      <c r="H5929" s="1859" t="s">
        <v>67</v>
      </c>
      <c r="I5929" s="1860" t="s">
        <v>29</v>
      </c>
    </row>
    <row r="5930" spans="1:9" ht="15" customHeight="1">
      <c r="A5930" s="2232" t="s">
        <v>9248</v>
      </c>
      <c r="B5930" s="2232" t="s">
        <v>11562</v>
      </c>
      <c r="C5930" s="2165" t="s">
        <v>3317</v>
      </c>
      <c r="D5930" s="2165" t="s">
        <v>1688</v>
      </c>
      <c r="E5930" s="2212" t="s">
        <v>1689</v>
      </c>
      <c r="F5930" s="1859" t="s">
        <v>11563</v>
      </c>
      <c r="G5930" s="1859" t="s">
        <v>177</v>
      </c>
      <c r="H5930" s="1859" t="s">
        <v>67</v>
      </c>
      <c r="I5930" s="1860" t="s">
        <v>29</v>
      </c>
    </row>
    <row r="5931" spans="1:9" ht="15" customHeight="1">
      <c r="A5931" s="2233"/>
      <c r="B5931" s="2233"/>
      <c r="C5931" s="2168"/>
      <c r="D5931" s="2168"/>
      <c r="E5931" s="2213"/>
      <c r="F5931" s="1859" t="s">
        <v>11547</v>
      </c>
      <c r="G5931" s="1859" t="s">
        <v>80</v>
      </c>
      <c r="H5931" s="1859" t="s">
        <v>11548</v>
      </c>
      <c r="I5931" s="1860" t="s">
        <v>29</v>
      </c>
    </row>
    <row r="5932" spans="1:9" ht="15" customHeight="1">
      <c r="A5932" s="2234"/>
      <c r="B5932" s="2234"/>
      <c r="C5932" s="2166"/>
      <c r="D5932" s="2166"/>
      <c r="E5932" s="2214"/>
      <c r="F5932" s="1859" t="s">
        <v>11544</v>
      </c>
      <c r="G5932" s="1859" t="s">
        <v>35</v>
      </c>
      <c r="H5932" s="1859" t="s">
        <v>67</v>
      </c>
      <c r="I5932" s="1860" t="s">
        <v>29</v>
      </c>
    </row>
    <row r="5933" spans="1:9" ht="15" customHeight="1">
      <c r="A5933" s="1878"/>
      <c r="B5933" s="1878"/>
      <c r="C5933" s="1879"/>
      <c r="D5933" s="1879"/>
      <c r="E5933" s="1880"/>
      <c r="F5933" s="1881"/>
      <c r="G5933" s="1881"/>
      <c r="H5933" s="1881"/>
      <c r="I5933" s="1880"/>
    </row>
    <row r="5934" spans="1:9" ht="15" customHeight="1">
      <c r="A5934" s="1882" t="s">
        <v>1638</v>
      </c>
      <c r="B5934" s="2235">
        <v>2</v>
      </c>
      <c r="C5934" s="2235"/>
      <c r="D5934" s="2235"/>
      <c r="E5934" s="2235"/>
      <c r="F5934" s="2235"/>
      <c r="G5934" s="2235"/>
      <c r="H5934" s="2235"/>
      <c r="I5934" s="2235"/>
    </row>
    <row r="5935" spans="1:9" ht="15" customHeight="1">
      <c r="A5935" s="2160" t="s">
        <v>9248</v>
      </c>
      <c r="B5935" s="2160" t="s">
        <v>11562</v>
      </c>
      <c r="C5935" s="2165" t="s">
        <v>3317</v>
      </c>
      <c r="D5935" s="2165" t="s">
        <v>1688</v>
      </c>
      <c r="E5935" s="2212" t="s">
        <v>1689</v>
      </c>
      <c r="F5935" s="1877" t="s">
        <v>11563</v>
      </c>
      <c r="G5935" s="1877" t="s">
        <v>177</v>
      </c>
      <c r="H5935" s="1883" t="s">
        <v>67</v>
      </c>
      <c r="I5935" s="1868" t="s">
        <v>29</v>
      </c>
    </row>
    <row r="5936" spans="1:9" ht="15" customHeight="1">
      <c r="A5936" s="2167"/>
      <c r="B5936" s="2167"/>
      <c r="C5936" s="2168"/>
      <c r="D5936" s="2168"/>
      <c r="E5936" s="2213"/>
      <c r="F5936" s="1877" t="s">
        <v>11547</v>
      </c>
      <c r="G5936" s="1877" t="s">
        <v>80</v>
      </c>
      <c r="H5936" s="1883" t="s">
        <v>11548</v>
      </c>
      <c r="I5936" s="1868" t="s">
        <v>29</v>
      </c>
    </row>
    <row r="5937" spans="1:9" ht="15" customHeight="1">
      <c r="A5937" s="2167"/>
      <c r="B5937" s="2167"/>
      <c r="C5937" s="2168"/>
      <c r="D5937" s="2168"/>
      <c r="E5937" s="2213"/>
      <c r="F5937" s="1877" t="s">
        <v>11544</v>
      </c>
      <c r="G5937" s="1877" t="s">
        <v>35</v>
      </c>
      <c r="H5937" s="1883" t="s">
        <v>67</v>
      </c>
      <c r="I5937" s="1868" t="s">
        <v>29</v>
      </c>
    </row>
    <row r="5938" spans="1:9" ht="15" customHeight="1">
      <c r="A5938" s="2161"/>
      <c r="B5938" s="2161"/>
      <c r="C5938" s="2166"/>
      <c r="D5938" s="2166"/>
      <c r="E5938" s="2214"/>
      <c r="F5938" s="1877" t="s">
        <v>11560</v>
      </c>
      <c r="G5938" s="1877" t="s">
        <v>35</v>
      </c>
      <c r="H5938" s="1883" t="s">
        <v>11548</v>
      </c>
      <c r="I5938" s="1868" t="s">
        <v>29</v>
      </c>
    </row>
    <row r="5939" spans="1:9" ht="15" customHeight="1">
      <c r="A5939" s="1867"/>
      <c r="B5939" s="1867"/>
      <c r="C5939" s="1879"/>
      <c r="D5939" s="1879"/>
      <c r="E5939" s="1880"/>
      <c r="F5939" s="1878"/>
      <c r="G5939" s="1878"/>
      <c r="H5939" s="1867"/>
      <c r="I5939" s="1879"/>
    </row>
    <row r="5940" spans="1:9" ht="15" customHeight="1">
      <c r="A5940" s="1855" t="s">
        <v>9158</v>
      </c>
      <c r="B5940" s="2186" t="s">
        <v>11564</v>
      </c>
      <c r="C5940" s="2187"/>
      <c r="D5940" s="2187"/>
      <c r="E5940" s="2187"/>
      <c r="F5940" s="2187"/>
      <c r="G5940" s="2187"/>
      <c r="H5940" s="2187"/>
      <c r="I5940" s="2188"/>
    </row>
    <row r="5941" spans="1:9" ht="15" customHeight="1">
      <c r="A5941" s="1855" t="s">
        <v>9159</v>
      </c>
      <c r="B5941" s="2170" t="s">
        <v>1431</v>
      </c>
      <c r="C5941" s="2171"/>
      <c r="D5941" s="2171"/>
      <c r="E5941" s="2171"/>
      <c r="F5941" s="2171"/>
      <c r="G5941" s="2171"/>
      <c r="H5941" s="2171"/>
      <c r="I5941" s="2172"/>
    </row>
    <row r="5942" spans="1:9" ht="15" customHeight="1">
      <c r="A5942" s="1856" t="s">
        <v>1638</v>
      </c>
      <c r="B5942" s="2152">
        <v>1</v>
      </c>
      <c r="C5942" s="2152" t="s">
        <v>3283</v>
      </c>
      <c r="D5942" s="2152" t="s">
        <v>1688</v>
      </c>
      <c r="E5942" s="2152" t="s">
        <v>1689</v>
      </c>
      <c r="F5942" s="2152" t="s">
        <v>572</v>
      </c>
      <c r="G5942" s="2152" t="s">
        <v>31</v>
      </c>
      <c r="H5942" s="2152" t="s">
        <v>573</v>
      </c>
      <c r="I5942" s="2152" t="s">
        <v>29</v>
      </c>
    </row>
    <row r="5943" spans="1:9" ht="15" customHeight="1">
      <c r="A5943" s="2173" t="s">
        <v>1641</v>
      </c>
      <c r="B5943" s="2173" t="s">
        <v>11539</v>
      </c>
      <c r="C5943" s="2173" t="s">
        <v>3339</v>
      </c>
      <c r="D5943" s="2173" t="s">
        <v>1688</v>
      </c>
      <c r="E5943" s="2174" t="s">
        <v>1689</v>
      </c>
      <c r="F5943" s="2173" t="s">
        <v>5893</v>
      </c>
      <c r="G5943" s="2173" t="s">
        <v>314</v>
      </c>
      <c r="H5943" s="2173" t="s">
        <v>601</v>
      </c>
      <c r="I5943" s="2173" t="s">
        <v>29</v>
      </c>
    </row>
    <row r="5944" spans="1:9" ht="15" customHeight="1">
      <c r="A5944" s="2152" t="s">
        <v>1643</v>
      </c>
      <c r="B5944" s="2152" t="s">
        <v>1644</v>
      </c>
      <c r="C5944" s="1884" t="s">
        <v>5894</v>
      </c>
      <c r="D5944" s="1885" t="s">
        <v>1646</v>
      </c>
      <c r="E5944" s="1857" t="s">
        <v>5895</v>
      </c>
      <c r="F5944" s="1886" t="s">
        <v>1649</v>
      </c>
      <c r="G5944" s="1856" t="s">
        <v>1665</v>
      </c>
      <c r="H5944" s="1856" t="s">
        <v>1666</v>
      </c>
      <c r="I5944" s="1884" t="s">
        <v>5897</v>
      </c>
    </row>
    <row r="5945" spans="1:9" ht="15" customHeight="1">
      <c r="A5945" s="1863" t="s">
        <v>11565</v>
      </c>
      <c r="B5945" s="1863" t="s">
        <v>11566</v>
      </c>
      <c r="C5945" s="1864" t="s">
        <v>3317</v>
      </c>
      <c r="D5945" s="1887" t="s">
        <v>1688</v>
      </c>
      <c r="E5945" s="1868" t="s">
        <v>1689</v>
      </c>
      <c r="F5945" s="1888" t="s">
        <v>11567</v>
      </c>
      <c r="G5945" s="1863"/>
      <c r="H5945" s="1859"/>
      <c r="I5945" s="1870"/>
    </row>
    <row r="5946" spans="1:9" ht="15" customHeight="1">
      <c r="A5946" s="1863" t="s">
        <v>11568</v>
      </c>
      <c r="B5946" s="1863" t="s">
        <v>11569</v>
      </c>
      <c r="C5946" s="1864" t="s">
        <v>8780</v>
      </c>
      <c r="D5946" s="1887" t="s">
        <v>1688</v>
      </c>
      <c r="E5946" s="1868" t="s">
        <v>1689</v>
      </c>
      <c r="F5946" s="1888" t="s">
        <v>11567</v>
      </c>
      <c r="G5946" s="1863"/>
      <c r="H5946" s="1863"/>
      <c r="I5946" s="1870"/>
    </row>
    <row r="5947" spans="1:9" ht="15" customHeight="1">
      <c r="A5947" s="1867"/>
      <c r="B5947" s="1867"/>
      <c r="C5947" s="1879"/>
      <c r="D5947" s="1879"/>
      <c r="E5947" s="1879"/>
      <c r="F5947" s="1867"/>
      <c r="G5947" s="1867"/>
      <c r="H5947" s="1867"/>
      <c r="I5947" s="1889"/>
    </row>
    <row r="5948" spans="1:9" ht="30.75" customHeight="1">
      <c r="A5948" s="2231" t="s">
        <v>11570</v>
      </c>
      <c r="B5948" s="2231"/>
      <c r="C5948" s="2231"/>
      <c r="D5948" s="2231"/>
      <c r="E5948" s="2231"/>
      <c r="F5948" s="2231"/>
      <c r="G5948" s="2231"/>
      <c r="H5948" s="2231"/>
      <c r="I5948" s="2231"/>
    </row>
    <row r="5949" spans="1:9" ht="15" customHeight="1">
      <c r="A5949" s="1867"/>
      <c r="B5949" s="1867"/>
      <c r="C5949" s="1879"/>
      <c r="D5949" s="1879"/>
      <c r="E5949" s="1880"/>
      <c r="F5949" s="1878"/>
      <c r="G5949" s="1878"/>
      <c r="H5949" s="1867"/>
      <c r="I5949" s="1879"/>
    </row>
    <row r="5950" spans="1:9" ht="15" customHeight="1">
      <c r="A5950" s="1855" t="s">
        <v>9158</v>
      </c>
      <c r="B5950" s="2186" t="s">
        <v>1138</v>
      </c>
      <c r="C5950" s="2187"/>
      <c r="D5950" s="2187"/>
      <c r="E5950" s="2187"/>
      <c r="F5950" s="2187"/>
      <c r="G5950" s="2187"/>
      <c r="H5950" s="2187"/>
      <c r="I5950" s="2188"/>
    </row>
    <row r="5951" spans="1:9" ht="15" customHeight="1">
      <c r="A5951" s="1855" t="s">
        <v>9159</v>
      </c>
      <c r="B5951" s="2169" t="s">
        <v>1431</v>
      </c>
      <c r="C5951" s="2169"/>
      <c r="D5951" s="2169"/>
      <c r="E5951" s="2169"/>
      <c r="F5951" s="2169"/>
      <c r="G5951" s="2169"/>
      <c r="H5951" s="2169"/>
      <c r="I5951" s="2169"/>
    </row>
    <row r="5952" spans="1:9" ht="15" customHeight="1">
      <c r="A5952" s="1890" t="s">
        <v>1638</v>
      </c>
      <c r="B5952" s="2185">
        <v>1</v>
      </c>
      <c r="C5952" s="2185" t="s">
        <v>3283</v>
      </c>
      <c r="D5952" s="2185" t="s">
        <v>1688</v>
      </c>
      <c r="E5952" s="2185" t="s">
        <v>1689</v>
      </c>
      <c r="F5952" s="2185" t="s">
        <v>572</v>
      </c>
      <c r="G5952" s="2185" t="s">
        <v>31</v>
      </c>
      <c r="H5952" s="2185" t="s">
        <v>573</v>
      </c>
      <c r="I5952" s="2185" t="s">
        <v>29</v>
      </c>
    </row>
    <row r="5953" spans="1:9" ht="15" customHeight="1">
      <c r="A5953" s="2173" t="s">
        <v>1641</v>
      </c>
      <c r="B5953" s="2173" t="s">
        <v>11539</v>
      </c>
      <c r="C5953" s="2173" t="s">
        <v>3339</v>
      </c>
      <c r="D5953" s="2173" t="s">
        <v>1688</v>
      </c>
      <c r="E5953" s="2173" t="s">
        <v>1689</v>
      </c>
      <c r="F5953" s="2174" t="s">
        <v>5893</v>
      </c>
      <c r="G5953" s="2173" t="s">
        <v>314</v>
      </c>
      <c r="H5953" s="2173" t="s">
        <v>601</v>
      </c>
      <c r="I5953" s="2173" t="s">
        <v>29</v>
      </c>
    </row>
    <row r="5954" spans="1:9" ht="15" customHeight="1">
      <c r="A5954" s="2152" t="s">
        <v>1643</v>
      </c>
      <c r="B5954" s="2152" t="s">
        <v>1644</v>
      </c>
      <c r="C5954" s="1884" t="s">
        <v>5894</v>
      </c>
      <c r="D5954" s="1885" t="s">
        <v>1646</v>
      </c>
      <c r="E5954" s="1891" t="s">
        <v>5895</v>
      </c>
      <c r="F5954" s="1858" t="s">
        <v>1649</v>
      </c>
      <c r="G5954" s="1886" t="s">
        <v>1665</v>
      </c>
      <c r="H5954" s="1856" t="s">
        <v>1666</v>
      </c>
      <c r="I5954" s="1884" t="s">
        <v>5897</v>
      </c>
    </row>
    <row r="5955" spans="1:9" ht="15" customHeight="1">
      <c r="A5955" s="1859" t="s">
        <v>9260</v>
      </c>
      <c r="B5955" s="1859" t="s">
        <v>9261</v>
      </c>
      <c r="C5955" s="1860" t="s">
        <v>3409</v>
      </c>
      <c r="D5955" s="1861" t="s">
        <v>1688</v>
      </c>
      <c r="E5955" s="1860" t="s">
        <v>1689</v>
      </c>
      <c r="F5955" s="1862" t="s">
        <v>465</v>
      </c>
      <c r="G5955" s="1859" t="s">
        <v>35</v>
      </c>
      <c r="H5955" s="1859" t="s">
        <v>459</v>
      </c>
      <c r="I5955" s="1860" t="s">
        <v>29</v>
      </c>
    </row>
    <row r="5956" spans="1:9" ht="15" customHeight="1">
      <c r="A5956" s="1859" t="s">
        <v>9264</v>
      </c>
      <c r="B5956" s="1859" t="s">
        <v>1621</v>
      </c>
      <c r="C5956" s="1860" t="s">
        <v>5028</v>
      </c>
      <c r="D5956" s="1861" t="s">
        <v>1688</v>
      </c>
      <c r="E5956" s="1860" t="s">
        <v>1689</v>
      </c>
      <c r="F5956" s="1862" t="s">
        <v>456</v>
      </c>
      <c r="G5956" s="1859" t="s">
        <v>25</v>
      </c>
      <c r="H5956" s="1859" t="s">
        <v>11571</v>
      </c>
      <c r="I5956" s="1860" t="s">
        <v>29</v>
      </c>
    </row>
    <row r="5957" spans="1:9" ht="15" customHeight="1">
      <c r="A5957" s="1859" t="s">
        <v>9266</v>
      </c>
      <c r="B5957" s="1859" t="s">
        <v>9267</v>
      </c>
      <c r="C5957" s="1860" t="s">
        <v>3475</v>
      </c>
      <c r="D5957" s="1861" t="s">
        <v>1688</v>
      </c>
      <c r="E5957" s="1860" t="s">
        <v>1689</v>
      </c>
      <c r="F5957" s="1862" t="s">
        <v>479</v>
      </c>
      <c r="G5957" s="1859" t="s">
        <v>857</v>
      </c>
      <c r="H5957" s="1859" t="s">
        <v>459</v>
      </c>
      <c r="I5957" s="1860" t="s">
        <v>29</v>
      </c>
    </row>
    <row r="5958" spans="1:9" ht="25.5" customHeight="1">
      <c r="A5958" s="1863" t="s">
        <v>9268</v>
      </c>
      <c r="B5958" s="1863" t="s">
        <v>8870</v>
      </c>
      <c r="C5958" s="1864" t="s">
        <v>3475</v>
      </c>
      <c r="D5958" s="1887" t="s">
        <v>1688</v>
      </c>
      <c r="E5958" s="1868" t="s">
        <v>1705</v>
      </c>
      <c r="F5958" s="1862" t="s">
        <v>11479</v>
      </c>
      <c r="G5958" s="1859" t="s">
        <v>35</v>
      </c>
      <c r="H5958" s="1859" t="s">
        <v>67</v>
      </c>
      <c r="I5958" s="1869" t="s">
        <v>37</v>
      </c>
    </row>
    <row r="5959" spans="1:9" ht="15" customHeight="1">
      <c r="A5959" s="1863" t="s">
        <v>7834</v>
      </c>
      <c r="B5959" s="1863" t="s">
        <v>9269</v>
      </c>
      <c r="C5959" s="1864" t="s">
        <v>3475</v>
      </c>
      <c r="D5959" s="1887" t="s">
        <v>1688</v>
      </c>
      <c r="E5959" s="1868" t="s">
        <v>1705</v>
      </c>
      <c r="F5959" s="1888" t="s">
        <v>1168</v>
      </c>
      <c r="G5959" s="1863" t="s">
        <v>31</v>
      </c>
      <c r="H5959" s="1863" t="s">
        <v>27</v>
      </c>
      <c r="I5959" s="1869" t="s">
        <v>29</v>
      </c>
    </row>
    <row r="5960" spans="1:9" ht="15" customHeight="1">
      <c r="A5960" s="1863" t="s">
        <v>9270</v>
      </c>
      <c r="B5960" s="1892" t="s">
        <v>9271</v>
      </c>
      <c r="C5960" s="1864" t="s">
        <v>3409</v>
      </c>
      <c r="D5960" s="1887" t="s">
        <v>3437</v>
      </c>
      <c r="E5960" s="1860" t="s">
        <v>1689</v>
      </c>
      <c r="F5960" s="1862" t="s">
        <v>1301</v>
      </c>
      <c r="G5960" s="1859" t="s">
        <v>31</v>
      </c>
      <c r="H5960" s="1859" t="s">
        <v>482</v>
      </c>
      <c r="I5960" s="1869" t="s">
        <v>40</v>
      </c>
    </row>
    <row r="5961" spans="1:9" ht="15" customHeight="1">
      <c r="A5961" s="1859" t="s">
        <v>9272</v>
      </c>
      <c r="B5961" s="1859" t="s">
        <v>9273</v>
      </c>
      <c r="C5961" s="1860" t="s">
        <v>3409</v>
      </c>
      <c r="D5961" s="1861" t="s">
        <v>3437</v>
      </c>
      <c r="E5961" s="1860" t="s">
        <v>1689</v>
      </c>
      <c r="F5961" s="1862" t="s">
        <v>11572</v>
      </c>
      <c r="G5961" s="1859" t="s">
        <v>35</v>
      </c>
      <c r="H5961" s="1859" t="s">
        <v>11573</v>
      </c>
      <c r="I5961" s="1869" t="s">
        <v>37</v>
      </c>
    </row>
    <row r="5962" spans="1:9" ht="15" customHeight="1">
      <c r="A5962" s="2222" t="s">
        <v>11574</v>
      </c>
      <c r="B5962" s="2222" t="s">
        <v>8779</v>
      </c>
      <c r="C5962" s="2212" t="s">
        <v>8780</v>
      </c>
      <c r="D5962" s="2212" t="s">
        <v>1688</v>
      </c>
      <c r="E5962" s="2212" t="s">
        <v>1689</v>
      </c>
      <c r="F5962" s="1862" t="s">
        <v>11575</v>
      </c>
      <c r="G5962" s="1859" t="s">
        <v>4874</v>
      </c>
      <c r="H5962" s="1859" t="s">
        <v>459</v>
      </c>
      <c r="I5962" s="1860" t="s">
        <v>29</v>
      </c>
    </row>
    <row r="5963" spans="1:9" ht="15" customHeight="1">
      <c r="A5963" s="2223"/>
      <c r="B5963" s="2223"/>
      <c r="C5963" s="2213"/>
      <c r="D5963" s="2213"/>
      <c r="E5963" s="2213"/>
      <c r="F5963" s="1862" t="s">
        <v>11576</v>
      </c>
      <c r="G5963" s="1859" t="s">
        <v>857</v>
      </c>
      <c r="H5963" s="1859" t="s">
        <v>459</v>
      </c>
      <c r="I5963" s="1860" t="s">
        <v>29</v>
      </c>
    </row>
    <row r="5964" spans="1:9" ht="15" customHeight="1">
      <c r="A5964" s="2223"/>
      <c r="B5964" s="2223"/>
      <c r="C5964" s="2213"/>
      <c r="D5964" s="2213"/>
      <c r="E5964" s="2213"/>
      <c r="F5964" s="1862" t="s">
        <v>11577</v>
      </c>
      <c r="G5964" s="1859" t="s">
        <v>857</v>
      </c>
      <c r="H5964" s="1859" t="s">
        <v>459</v>
      </c>
      <c r="I5964" s="1860" t="s">
        <v>29</v>
      </c>
    </row>
    <row r="5965" spans="1:9" ht="15" customHeight="1">
      <c r="A5965" s="2224"/>
      <c r="B5965" s="2224"/>
      <c r="C5965" s="2214"/>
      <c r="D5965" s="2214"/>
      <c r="E5965" s="2214"/>
      <c r="F5965" s="1862" t="s">
        <v>9844</v>
      </c>
      <c r="G5965" s="1859" t="s">
        <v>35</v>
      </c>
      <c r="H5965" s="1859" t="s">
        <v>464</v>
      </c>
      <c r="I5965" s="1860" t="s">
        <v>29</v>
      </c>
    </row>
    <row r="5966" spans="1:9" ht="15" customHeight="1">
      <c r="A5966" s="1859"/>
      <c r="B5966" s="1859"/>
      <c r="C5966" s="1860"/>
      <c r="D5966" s="1861"/>
      <c r="E5966" s="1860"/>
      <c r="F5966" s="1862"/>
      <c r="G5966" s="1859"/>
      <c r="H5966" s="1859"/>
      <c r="I5966" s="1860"/>
    </row>
    <row r="5967" spans="1:9" ht="15" customHeight="1">
      <c r="A5967" s="1855" t="s">
        <v>1638</v>
      </c>
      <c r="B5967" s="2186">
        <v>2</v>
      </c>
      <c r="C5967" s="2187"/>
      <c r="D5967" s="2187"/>
      <c r="E5967" s="2187"/>
      <c r="F5967" s="2187"/>
      <c r="G5967" s="2187"/>
      <c r="H5967" s="2187"/>
      <c r="I5967" s="2188"/>
    </row>
    <row r="5968" spans="1:9" ht="15" customHeight="1">
      <c r="A5968" s="1859" t="s">
        <v>9280</v>
      </c>
      <c r="B5968" s="1859" t="s">
        <v>9281</v>
      </c>
      <c r="C5968" s="1860" t="s">
        <v>3409</v>
      </c>
      <c r="D5968" s="1861" t="s">
        <v>1688</v>
      </c>
      <c r="E5968" s="1860" t="s">
        <v>1689</v>
      </c>
      <c r="F5968" s="1862" t="s">
        <v>465</v>
      </c>
      <c r="G5968" s="1859" t="s">
        <v>1129</v>
      </c>
      <c r="H5968" s="1859" t="s">
        <v>459</v>
      </c>
      <c r="I5968" s="1860" t="s">
        <v>29</v>
      </c>
    </row>
    <row r="5969" spans="1:9" ht="15" customHeight="1">
      <c r="A5969" s="1859" t="s">
        <v>11578</v>
      </c>
      <c r="B5969" s="1859" t="s">
        <v>9327</v>
      </c>
      <c r="C5969" s="1860" t="s">
        <v>5028</v>
      </c>
      <c r="D5969" s="1861" t="s">
        <v>1688</v>
      </c>
      <c r="E5969" s="1860" t="s">
        <v>1689</v>
      </c>
      <c r="F5969" s="1862" t="s">
        <v>456</v>
      </c>
      <c r="G5969" s="1859" t="s">
        <v>25</v>
      </c>
      <c r="H5969" s="1859" t="s">
        <v>457</v>
      </c>
      <c r="I5969" s="1860" t="s">
        <v>29</v>
      </c>
    </row>
    <row r="5970" spans="1:9" ht="15" customHeight="1">
      <c r="A5970" s="1859" t="s">
        <v>8771</v>
      </c>
      <c r="B5970" s="1859" t="s">
        <v>2499</v>
      </c>
      <c r="C5970" s="1860" t="s">
        <v>5028</v>
      </c>
      <c r="D5970" s="1861" t="s">
        <v>1688</v>
      </c>
      <c r="E5970" s="1860" t="s">
        <v>1705</v>
      </c>
      <c r="F5970" s="1862" t="s">
        <v>1079</v>
      </c>
      <c r="G5970" s="1859" t="s">
        <v>177</v>
      </c>
      <c r="H5970" s="1859" t="s">
        <v>88</v>
      </c>
      <c r="I5970" s="1860" t="s">
        <v>37</v>
      </c>
    </row>
    <row r="5971" spans="1:9" ht="15" customHeight="1">
      <c r="A5971" s="1859" t="s">
        <v>9284</v>
      </c>
      <c r="B5971" s="1859" t="s">
        <v>9286</v>
      </c>
      <c r="C5971" s="1860" t="s">
        <v>3409</v>
      </c>
      <c r="D5971" s="1861" t="s">
        <v>3437</v>
      </c>
      <c r="E5971" s="1860" t="s">
        <v>1689</v>
      </c>
      <c r="F5971" s="1862" t="s">
        <v>4378</v>
      </c>
      <c r="G5971" s="1859" t="s">
        <v>1312</v>
      </c>
      <c r="H5971" s="1859" t="s">
        <v>459</v>
      </c>
      <c r="I5971" s="1860" t="s">
        <v>29</v>
      </c>
    </row>
    <row r="5972" spans="1:9" ht="15" customHeight="1">
      <c r="A5972" s="1859" t="s">
        <v>9287</v>
      </c>
      <c r="B5972" s="1859" t="s">
        <v>11579</v>
      </c>
      <c r="C5972" s="1860" t="s">
        <v>3409</v>
      </c>
      <c r="D5972" s="1861" t="s">
        <v>3437</v>
      </c>
      <c r="E5972" s="1860" t="s">
        <v>1689</v>
      </c>
      <c r="F5972" s="1862" t="s">
        <v>460</v>
      </c>
      <c r="G5972" s="1859" t="s">
        <v>25</v>
      </c>
      <c r="H5972" s="1859" t="s">
        <v>459</v>
      </c>
      <c r="I5972" s="1869" t="s">
        <v>37</v>
      </c>
    </row>
    <row r="5973" spans="1:9" ht="15" customHeight="1">
      <c r="A5973" s="1859" t="s">
        <v>9289</v>
      </c>
      <c r="B5973" s="1859" t="s">
        <v>4352</v>
      </c>
      <c r="C5973" s="1860" t="s">
        <v>3409</v>
      </c>
      <c r="D5973" s="1861" t="s">
        <v>3437</v>
      </c>
      <c r="E5973" s="1860" t="s">
        <v>1689</v>
      </c>
      <c r="F5973" s="1862" t="s">
        <v>477</v>
      </c>
      <c r="G5973" s="1859" t="s">
        <v>1312</v>
      </c>
      <c r="H5973" s="1859" t="s">
        <v>459</v>
      </c>
      <c r="I5973" s="1860" t="s">
        <v>29</v>
      </c>
    </row>
    <row r="5974" spans="1:9" ht="15" customHeight="1">
      <c r="A5974" s="1859" t="s">
        <v>9265</v>
      </c>
      <c r="B5974" s="1893" t="s">
        <v>3826</v>
      </c>
      <c r="C5974" s="1894" t="s">
        <v>3409</v>
      </c>
      <c r="D5974" s="1894" t="s">
        <v>1688</v>
      </c>
      <c r="E5974" s="1894" t="s">
        <v>1689</v>
      </c>
      <c r="F5974" s="1862" t="s">
        <v>465</v>
      </c>
      <c r="G5974" s="1859" t="s">
        <v>1129</v>
      </c>
      <c r="H5974" s="1859" t="s">
        <v>459</v>
      </c>
      <c r="I5974" s="1860" t="s">
        <v>29</v>
      </c>
    </row>
    <row r="5975" spans="1:9" ht="15" customHeight="1">
      <c r="A5975" s="2222" t="s">
        <v>11580</v>
      </c>
      <c r="B5975" s="2222" t="s">
        <v>8783</v>
      </c>
      <c r="C5975" s="2212" t="s">
        <v>3317</v>
      </c>
      <c r="D5975" s="2212" t="s">
        <v>1688</v>
      </c>
      <c r="E5975" s="2212" t="s">
        <v>1689</v>
      </c>
      <c r="F5975" s="1862" t="s">
        <v>9336</v>
      </c>
      <c r="G5975" s="1859" t="s">
        <v>1129</v>
      </c>
      <c r="H5975" s="1859" t="s">
        <v>459</v>
      </c>
      <c r="I5975" s="1860" t="s">
        <v>29</v>
      </c>
    </row>
    <row r="5976" spans="1:9" ht="15" customHeight="1">
      <c r="A5976" s="2223"/>
      <c r="B5976" s="2223"/>
      <c r="C5976" s="2213"/>
      <c r="D5976" s="2213"/>
      <c r="E5976" s="2213"/>
      <c r="F5976" s="1862" t="s">
        <v>11581</v>
      </c>
      <c r="G5976" s="1859" t="s">
        <v>4874</v>
      </c>
      <c r="H5976" s="1859" t="s">
        <v>459</v>
      </c>
      <c r="I5976" s="1860" t="s">
        <v>29</v>
      </c>
    </row>
    <row r="5977" spans="1:9" ht="15" customHeight="1">
      <c r="A5977" s="2223"/>
      <c r="B5977" s="2223"/>
      <c r="C5977" s="2213"/>
      <c r="D5977" s="2213"/>
      <c r="E5977" s="2213"/>
      <c r="F5977" s="1862" t="s">
        <v>9844</v>
      </c>
      <c r="G5977" s="1859" t="s">
        <v>35</v>
      </c>
      <c r="H5977" s="1859" t="s">
        <v>464</v>
      </c>
      <c r="I5977" s="1860" t="s">
        <v>29</v>
      </c>
    </row>
    <row r="5978" spans="1:9" ht="15" customHeight="1">
      <c r="A5978" s="2224"/>
      <c r="B5978" s="2224"/>
      <c r="C5978" s="2214"/>
      <c r="D5978" s="2214"/>
      <c r="E5978" s="2214"/>
      <c r="F5978" s="1862" t="s">
        <v>11582</v>
      </c>
      <c r="G5978" s="1859" t="s">
        <v>1312</v>
      </c>
      <c r="H5978" s="1859" t="s">
        <v>459</v>
      </c>
      <c r="I5978" s="1860" t="s">
        <v>29</v>
      </c>
    </row>
    <row r="5979" spans="1:9" ht="15" customHeight="1">
      <c r="A5979" s="2222" t="s">
        <v>11574</v>
      </c>
      <c r="B5979" s="2222" t="s">
        <v>8779</v>
      </c>
      <c r="C5979" s="2212" t="s">
        <v>8780</v>
      </c>
      <c r="D5979" s="2212" t="s">
        <v>1688</v>
      </c>
      <c r="E5979" s="2212" t="s">
        <v>1689</v>
      </c>
      <c r="F5979" s="1862" t="s">
        <v>9336</v>
      </c>
      <c r="G5979" s="1859" t="s">
        <v>1129</v>
      </c>
      <c r="H5979" s="1859" t="s">
        <v>459</v>
      </c>
      <c r="I5979" s="1860" t="s">
        <v>29</v>
      </c>
    </row>
    <row r="5980" spans="1:9" ht="15" customHeight="1">
      <c r="A5980" s="2223"/>
      <c r="B5980" s="2223"/>
      <c r="C5980" s="2213"/>
      <c r="D5980" s="2213"/>
      <c r="E5980" s="2213"/>
      <c r="F5980" s="1862" t="s">
        <v>11575</v>
      </c>
      <c r="G5980" s="1859" t="s">
        <v>4874</v>
      </c>
      <c r="H5980" s="1859" t="s">
        <v>459</v>
      </c>
      <c r="I5980" s="1860" t="s">
        <v>29</v>
      </c>
    </row>
    <row r="5981" spans="1:9" ht="15" customHeight="1">
      <c r="A5981" s="2223"/>
      <c r="B5981" s="2223"/>
      <c r="C5981" s="2213"/>
      <c r="D5981" s="2213"/>
      <c r="E5981" s="2213"/>
      <c r="F5981" s="1862" t="s">
        <v>11576</v>
      </c>
      <c r="G5981" s="1859" t="s">
        <v>857</v>
      </c>
      <c r="H5981" s="1859" t="s">
        <v>459</v>
      </c>
      <c r="I5981" s="1860" t="s">
        <v>29</v>
      </c>
    </row>
    <row r="5982" spans="1:9" ht="15" customHeight="1">
      <c r="A5982" s="2223"/>
      <c r="B5982" s="2223"/>
      <c r="C5982" s="2213"/>
      <c r="D5982" s="2213"/>
      <c r="E5982" s="2213"/>
      <c r="F5982" s="1862" t="s">
        <v>11577</v>
      </c>
      <c r="G5982" s="1859" t="s">
        <v>857</v>
      </c>
      <c r="H5982" s="1859" t="s">
        <v>459</v>
      </c>
      <c r="I5982" s="1860" t="s">
        <v>29</v>
      </c>
    </row>
    <row r="5983" spans="1:9" ht="15" customHeight="1">
      <c r="A5983" s="2223"/>
      <c r="B5983" s="2223"/>
      <c r="C5983" s="2213"/>
      <c r="D5983" s="2213"/>
      <c r="E5983" s="2213"/>
      <c r="F5983" s="1862" t="s">
        <v>9844</v>
      </c>
      <c r="G5983" s="1859" t="s">
        <v>35</v>
      </c>
      <c r="H5983" s="1859" t="s">
        <v>464</v>
      </c>
      <c r="I5983" s="1860" t="s">
        <v>29</v>
      </c>
    </row>
    <row r="5984" spans="1:9" ht="15" customHeight="1">
      <c r="A5984" s="2223"/>
      <c r="B5984" s="2223"/>
      <c r="C5984" s="2213"/>
      <c r="D5984" s="2213"/>
      <c r="E5984" s="2213"/>
      <c r="F5984" s="1862" t="s">
        <v>11583</v>
      </c>
      <c r="G5984" s="1859" t="s">
        <v>1312</v>
      </c>
      <c r="H5984" s="1859" t="s">
        <v>459</v>
      </c>
      <c r="I5984" s="1860" t="s">
        <v>29</v>
      </c>
    </row>
    <row r="5985" spans="1:9" ht="15" customHeight="1">
      <c r="A5985" s="2223"/>
      <c r="B5985" s="2223"/>
      <c r="C5985" s="2213"/>
      <c r="D5985" s="2213"/>
      <c r="E5985" s="2213"/>
      <c r="F5985" s="1862" t="s">
        <v>11582</v>
      </c>
      <c r="G5985" s="1859" t="s">
        <v>1312</v>
      </c>
      <c r="H5985" s="1859" t="s">
        <v>459</v>
      </c>
      <c r="I5985" s="1860" t="s">
        <v>29</v>
      </c>
    </row>
    <row r="5986" spans="1:9" ht="15" customHeight="1">
      <c r="A5986" s="2224"/>
      <c r="B5986" s="2224"/>
      <c r="C5986" s="2214"/>
      <c r="D5986" s="2214"/>
      <c r="E5986" s="2214"/>
      <c r="F5986" s="1895" t="s">
        <v>11584</v>
      </c>
      <c r="G5986" s="1859" t="s">
        <v>1312</v>
      </c>
      <c r="H5986" s="1859" t="s">
        <v>482</v>
      </c>
      <c r="I5986" s="1860" t="s">
        <v>29</v>
      </c>
    </row>
    <row r="5987" spans="1:9" ht="15" customHeight="1">
      <c r="A5987" s="1881"/>
      <c r="B5987" s="1881"/>
      <c r="C5987" s="1880"/>
      <c r="D5987" s="1880"/>
      <c r="E5987" s="1880"/>
      <c r="F5987" s="1896"/>
      <c r="G5987" s="1881"/>
      <c r="H5987" s="1881"/>
      <c r="I5987" s="1880"/>
    </row>
    <row r="5988" spans="1:9" ht="15" customHeight="1">
      <c r="A5988" s="1855" t="s">
        <v>9159</v>
      </c>
      <c r="B5988" s="2169" t="s">
        <v>1432</v>
      </c>
      <c r="C5988" s="2169"/>
      <c r="D5988" s="2169"/>
      <c r="E5988" s="2169"/>
      <c r="F5988" s="2169"/>
      <c r="G5988" s="2169"/>
      <c r="H5988" s="2169"/>
      <c r="I5988" s="2169"/>
    </row>
    <row r="5989" spans="1:9" ht="15" customHeight="1">
      <c r="A5989" s="1890" t="s">
        <v>1638</v>
      </c>
      <c r="B5989" s="2185">
        <v>1</v>
      </c>
      <c r="C5989" s="2185" t="s">
        <v>3283</v>
      </c>
      <c r="D5989" s="2185" t="s">
        <v>1688</v>
      </c>
      <c r="E5989" s="2185" t="s">
        <v>1689</v>
      </c>
      <c r="F5989" s="2185" t="s">
        <v>572</v>
      </c>
      <c r="G5989" s="2185" t="s">
        <v>31</v>
      </c>
      <c r="H5989" s="2185" t="s">
        <v>573</v>
      </c>
      <c r="I5989" s="2185" t="s">
        <v>29</v>
      </c>
    </row>
    <row r="5990" spans="1:9" ht="15" customHeight="1">
      <c r="A5990" s="2173" t="s">
        <v>1641</v>
      </c>
      <c r="B5990" s="2173" t="s">
        <v>11539</v>
      </c>
      <c r="C5990" s="2173" t="s">
        <v>3339</v>
      </c>
      <c r="D5990" s="2173" t="s">
        <v>1688</v>
      </c>
      <c r="E5990" s="2173" t="s">
        <v>1689</v>
      </c>
      <c r="F5990" s="2173" t="s">
        <v>5893</v>
      </c>
      <c r="G5990" s="2173" t="s">
        <v>314</v>
      </c>
      <c r="H5990" s="2173" t="s">
        <v>601</v>
      </c>
      <c r="I5990" s="2173" t="s">
        <v>29</v>
      </c>
    </row>
    <row r="5991" spans="1:9" ht="15" customHeight="1">
      <c r="A5991" s="2153" t="s">
        <v>1643</v>
      </c>
      <c r="B5991" s="2153" t="s">
        <v>1644</v>
      </c>
      <c r="C5991" s="1876" t="s">
        <v>5894</v>
      </c>
      <c r="D5991" s="1871" t="s">
        <v>1646</v>
      </c>
      <c r="E5991" s="1891" t="s">
        <v>5895</v>
      </c>
      <c r="F5991" s="1874" t="s">
        <v>1649</v>
      </c>
      <c r="G5991" s="1875" t="s">
        <v>1665</v>
      </c>
      <c r="H5991" s="1875" t="s">
        <v>1666</v>
      </c>
      <c r="I5991" s="1876" t="s">
        <v>5897</v>
      </c>
    </row>
    <row r="5992" spans="1:9" ht="15" customHeight="1">
      <c r="A5992" s="1897" t="s">
        <v>9319</v>
      </c>
      <c r="B5992" s="1898" t="s">
        <v>9320</v>
      </c>
      <c r="C5992" s="1868" t="s">
        <v>3409</v>
      </c>
      <c r="D5992" s="1899" t="s">
        <v>1688</v>
      </c>
      <c r="E5992" s="1860" t="s">
        <v>1689</v>
      </c>
      <c r="F5992" s="1900" t="s">
        <v>458</v>
      </c>
      <c r="G5992" s="1901" t="s">
        <v>4874</v>
      </c>
      <c r="H5992" s="1901" t="s">
        <v>459</v>
      </c>
      <c r="I5992" s="1860" t="s">
        <v>29</v>
      </c>
    </row>
    <row r="5993" spans="1:9" ht="15" customHeight="1">
      <c r="A5993" s="1897" t="s">
        <v>9326</v>
      </c>
      <c r="B5993" s="1898" t="s">
        <v>1621</v>
      </c>
      <c r="C5993" s="1868" t="s">
        <v>5028</v>
      </c>
      <c r="D5993" s="1899" t="s">
        <v>1688</v>
      </c>
      <c r="E5993" s="1860" t="s">
        <v>1689</v>
      </c>
      <c r="F5993" s="1902" t="s">
        <v>461</v>
      </c>
      <c r="G5993" s="1901" t="s">
        <v>4874</v>
      </c>
      <c r="H5993" s="1901" t="s">
        <v>462</v>
      </c>
      <c r="I5993" s="1860" t="s">
        <v>40</v>
      </c>
    </row>
    <row r="5994" spans="1:9" ht="15" customHeight="1">
      <c r="A5994" s="1897" t="s">
        <v>9328</v>
      </c>
      <c r="B5994" s="1903" t="s">
        <v>9329</v>
      </c>
      <c r="C5994" s="1868" t="s">
        <v>3409</v>
      </c>
      <c r="D5994" s="1899" t="s">
        <v>3437</v>
      </c>
      <c r="E5994" s="1860" t="s">
        <v>1689</v>
      </c>
      <c r="F5994" s="1902" t="s">
        <v>481</v>
      </c>
      <c r="G5994" s="1901" t="s">
        <v>420</v>
      </c>
      <c r="H5994" s="1901" t="s">
        <v>482</v>
      </c>
      <c r="I5994" s="1860" t="s">
        <v>40</v>
      </c>
    </row>
    <row r="5995" spans="1:9" ht="15" customHeight="1">
      <c r="A5995" s="1897" t="s">
        <v>9405</v>
      </c>
      <c r="B5995" s="1904" t="s">
        <v>9318</v>
      </c>
      <c r="C5995" s="1868" t="s">
        <v>5028</v>
      </c>
      <c r="D5995" s="1899" t="s">
        <v>1688</v>
      </c>
      <c r="E5995" s="1860" t="s">
        <v>1705</v>
      </c>
      <c r="F5995" s="1902" t="s">
        <v>70</v>
      </c>
      <c r="G5995" s="1901" t="s">
        <v>866</v>
      </c>
      <c r="H5995" s="1901" t="s">
        <v>3544</v>
      </c>
      <c r="I5995" s="1860" t="s">
        <v>29</v>
      </c>
    </row>
    <row r="5996" spans="1:9" ht="15" customHeight="1">
      <c r="A5996" s="1905" t="s">
        <v>9322</v>
      </c>
      <c r="B5996" s="1903" t="s">
        <v>3826</v>
      </c>
      <c r="C5996" s="1868" t="s">
        <v>3409</v>
      </c>
      <c r="D5996" s="1899" t="s">
        <v>1688</v>
      </c>
      <c r="E5996" s="1860" t="s">
        <v>1689</v>
      </c>
      <c r="F5996" s="1228" t="s">
        <v>465</v>
      </c>
      <c r="G5996" s="1901" t="s">
        <v>866</v>
      </c>
      <c r="H5996" s="1901" t="s">
        <v>459</v>
      </c>
      <c r="I5996" s="1906" t="s">
        <v>29</v>
      </c>
    </row>
    <row r="5997" spans="1:9" ht="15" customHeight="1">
      <c r="A5997" s="1897" t="s">
        <v>9324</v>
      </c>
      <c r="B5997" s="1903" t="s">
        <v>9325</v>
      </c>
      <c r="C5997" s="1868" t="s">
        <v>3409</v>
      </c>
      <c r="D5997" s="1899" t="s">
        <v>1688</v>
      </c>
      <c r="E5997" s="1860" t="s">
        <v>1689</v>
      </c>
      <c r="F5997" s="1897" t="s">
        <v>463</v>
      </c>
      <c r="G5997" s="1901" t="s">
        <v>866</v>
      </c>
      <c r="H5997" s="1901" t="s">
        <v>464</v>
      </c>
      <c r="I5997" s="1860" t="s">
        <v>29</v>
      </c>
    </row>
    <row r="5998" spans="1:9" ht="15" customHeight="1">
      <c r="A5998" s="1897" t="s">
        <v>9323</v>
      </c>
      <c r="B5998" s="1898" t="s">
        <v>11585</v>
      </c>
      <c r="C5998" s="1868" t="s">
        <v>3409</v>
      </c>
      <c r="D5998" s="1229" t="s">
        <v>3437</v>
      </c>
      <c r="E5998" s="1860" t="s">
        <v>1689</v>
      </c>
      <c r="F5998" s="1897" t="s">
        <v>460</v>
      </c>
      <c r="G5998" s="1901" t="s">
        <v>4874</v>
      </c>
      <c r="H5998" s="1901" t="s">
        <v>459</v>
      </c>
      <c r="I5998" s="1860" t="s">
        <v>37</v>
      </c>
    </row>
    <row r="5999" spans="1:9" ht="15" customHeight="1">
      <c r="A5999" s="1897" t="s">
        <v>9333</v>
      </c>
      <c r="B5999" s="1898" t="s">
        <v>9334</v>
      </c>
      <c r="C5999" s="1907" t="s">
        <v>3409</v>
      </c>
      <c r="D5999" s="1899" t="s">
        <v>3437</v>
      </c>
      <c r="E5999" s="1860" t="s">
        <v>1689</v>
      </c>
      <c r="F5999" s="1902" t="s">
        <v>468</v>
      </c>
      <c r="G5999" s="1901" t="s">
        <v>866</v>
      </c>
      <c r="H5999" s="1901" t="s">
        <v>469</v>
      </c>
      <c r="I5999" s="1860" t="s">
        <v>37</v>
      </c>
    </row>
    <row r="6000" spans="1:9" ht="15" customHeight="1">
      <c r="A6000" s="2225" t="s">
        <v>11586</v>
      </c>
      <c r="B6000" s="2225" t="s">
        <v>11587</v>
      </c>
      <c r="C6000" s="2165" t="s">
        <v>3317</v>
      </c>
      <c r="D6000" s="2228" t="s">
        <v>1688</v>
      </c>
      <c r="E6000" s="2212" t="s">
        <v>1689</v>
      </c>
      <c r="F6000" s="1902" t="s">
        <v>9291</v>
      </c>
      <c r="G6000" s="1901" t="s">
        <v>25</v>
      </c>
      <c r="H6000" s="1901" t="s">
        <v>457</v>
      </c>
      <c r="I6000" s="1860" t="s">
        <v>29</v>
      </c>
    </row>
    <row r="6001" spans="1:9" ht="15" customHeight="1">
      <c r="A6001" s="2226"/>
      <c r="B6001" s="2226"/>
      <c r="C6001" s="2168"/>
      <c r="D6001" s="2229"/>
      <c r="E6001" s="2213"/>
      <c r="F6001" s="1902" t="s">
        <v>9336</v>
      </c>
      <c r="G6001" s="1901" t="s">
        <v>866</v>
      </c>
      <c r="H6001" s="1901" t="s">
        <v>459</v>
      </c>
      <c r="I6001" s="1860" t="s">
        <v>29</v>
      </c>
    </row>
    <row r="6002" spans="1:9" ht="15" customHeight="1">
      <c r="A6002" s="2227"/>
      <c r="B6002" s="2227"/>
      <c r="C6002" s="2166"/>
      <c r="D6002" s="2230"/>
      <c r="E6002" s="2214"/>
      <c r="F6002" s="1900" t="s">
        <v>11581</v>
      </c>
      <c r="G6002" s="1901" t="s">
        <v>25</v>
      </c>
      <c r="H6002" s="1901" t="s">
        <v>459</v>
      </c>
      <c r="I6002" s="1860" t="s">
        <v>29</v>
      </c>
    </row>
    <row r="6003" spans="1:9" ht="15" customHeight="1">
      <c r="A6003" s="1883"/>
      <c r="B6003" s="1883"/>
      <c r="C6003" s="1868"/>
      <c r="D6003" s="1908"/>
      <c r="E6003" s="1909"/>
      <c r="F6003" s="1910"/>
      <c r="G6003" s="1883"/>
      <c r="H6003" s="1883"/>
      <c r="I6003" s="1868"/>
    </row>
    <row r="6004" spans="1:9" ht="15" customHeight="1">
      <c r="A6004" s="1855" t="s">
        <v>1638</v>
      </c>
      <c r="B6004" s="2186">
        <v>2</v>
      </c>
      <c r="C6004" s="2187"/>
      <c r="D6004" s="2187"/>
      <c r="E6004" s="2187"/>
      <c r="F6004" s="2187"/>
      <c r="G6004" s="2187"/>
      <c r="H6004" s="2187"/>
      <c r="I6004" s="2188"/>
    </row>
    <row r="6005" spans="1:9" ht="15" customHeight="1">
      <c r="A6005" s="1883" t="s">
        <v>9319</v>
      </c>
      <c r="B6005" s="1859" t="s">
        <v>9320</v>
      </c>
      <c r="C6005" s="1868" t="s">
        <v>3409</v>
      </c>
      <c r="D6005" s="1861" t="s">
        <v>1688</v>
      </c>
      <c r="E6005" s="1860" t="s">
        <v>1689</v>
      </c>
      <c r="F6005" s="1862" t="s">
        <v>458</v>
      </c>
      <c r="G6005" s="1859" t="s">
        <v>25</v>
      </c>
      <c r="H6005" s="1859" t="s">
        <v>459</v>
      </c>
      <c r="I6005" s="1860" t="s">
        <v>29</v>
      </c>
    </row>
    <row r="6006" spans="1:9" ht="15" customHeight="1">
      <c r="A6006" s="1883" t="s">
        <v>9324</v>
      </c>
      <c r="B6006" s="1859" t="s">
        <v>9325</v>
      </c>
      <c r="C6006" s="1868" t="s">
        <v>3409</v>
      </c>
      <c r="D6006" s="1861" t="s">
        <v>1688</v>
      </c>
      <c r="E6006" s="1860" t="s">
        <v>1689</v>
      </c>
      <c r="F6006" s="1862" t="s">
        <v>463</v>
      </c>
      <c r="G6006" s="1859" t="s">
        <v>1129</v>
      </c>
      <c r="H6006" s="1859" t="s">
        <v>464</v>
      </c>
      <c r="I6006" s="1860" t="s">
        <v>29</v>
      </c>
    </row>
    <row r="6007" spans="1:9" ht="15" customHeight="1">
      <c r="A6007" s="1883" t="s">
        <v>9326</v>
      </c>
      <c r="B6007" s="1859" t="s">
        <v>1621</v>
      </c>
      <c r="C6007" s="1868" t="s">
        <v>5028</v>
      </c>
      <c r="D6007" s="1861" t="s">
        <v>1688</v>
      </c>
      <c r="E6007" s="1860" t="s">
        <v>1689</v>
      </c>
      <c r="F6007" s="1862" t="s">
        <v>456</v>
      </c>
      <c r="G6007" s="1859" t="s">
        <v>25</v>
      </c>
      <c r="H6007" s="1859" t="s">
        <v>457</v>
      </c>
      <c r="I6007" s="1860" t="s">
        <v>29</v>
      </c>
    </row>
    <row r="6008" spans="1:9" ht="15" customHeight="1">
      <c r="A6008" s="1883" t="s">
        <v>9403</v>
      </c>
      <c r="B6008" s="1859" t="s">
        <v>2499</v>
      </c>
      <c r="C6008" s="1868" t="s">
        <v>5028</v>
      </c>
      <c r="D6008" s="1861" t="s">
        <v>1688</v>
      </c>
      <c r="E6008" s="1860" t="s">
        <v>1705</v>
      </c>
      <c r="F6008" s="1862" t="s">
        <v>1079</v>
      </c>
      <c r="G6008" s="1859" t="s">
        <v>25</v>
      </c>
      <c r="H6008" s="1859" t="s">
        <v>88</v>
      </c>
      <c r="I6008" s="1860" t="s">
        <v>37</v>
      </c>
    </row>
    <row r="6009" spans="1:9" ht="15" customHeight="1">
      <c r="A6009" s="1883" t="s">
        <v>11588</v>
      </c>
      <c r="B6009" s="1883" t="s">
        <v>9318</v>
      </c>
      <c r="C6009" s="1868" t="s">
        <v>5028</v>
      </c>
      <c r="D6009" s="1908" t="s">
        <v>1688</v>
      </c>
      <c r="E6009" s="1860" t="s">
        <v>1705</v>
      </c>
      <c r="F6009" s="1862" t="s">
        <v>70</v>
      </c>
      <c r="G6009" s="1859" t="s">
        <v>35</v>
      </c>
      <c r="H6009" s="1859" t="s">
        <v>67</v>
      </c>
      <c r="I6009" s="1860" t="s">
        <v>29</v>
      </c>
    </row>
    <row r="6010" spans="1:9" ht="15" customHeight="1">
      <c r="A6010" s="1859" t="s">
        <v>9322</v>
      </c>
      <c r="B6010" s="1883" t="s">
        <v>3826</v>
      </c>
      <c r="C6010" s="1868" t="s">
        <v>3409</v>
      </c>
      <c r="D6010" s="1861" t="s">
        <v>1688</v>
      </c>
      <c r="E6010" s="1860" t="s">
        <v>1689</v>
      </c>
      <c r="F6010" s="1910" t="s">
        <v>465</v>
      </c>
      <c r="G6010" s="1859" t="s">
        <v>35</v>
      </c>
      <c r="H6010" s="1859" t="s">
        <v>459</v>
      </c>
      <c r="I6010" s="1860" t="s">
        <v>29</v>
      </c>
    </row>
    <row r="6011" spans="1:9" ht="15" customHeight="1">
      <c r="A6011" s="1883" t="s">
        <v>9330</v>
      </c>
      <c r="B6011" s="1883" t="s">
        <v>9331</v>
      </c>
      <c r="C6011" s="1860" t="s">
        <v>3409</v>
      </c>
      <c r="D6011" s="1861" t="s">
        <v>3437</v>
      </c>
      <c r="E6011" s="1860" t="s">
        <v>1689</v>
      </c>
      <c r="F6011" s="1910" t="s">
        <v>456</v>
      </c>
      <c r="G6011" s="1883" t="s">
        <v>25</v>
      </c>
      <c r="H6011" s="1883" t="s">
        <v>457</v>
      </c>
      <c r="I6011" s="1860" t="s">
        <v>29</v>
      </c>
    </row>
    <row r="6012" spans="1:9" ht="15" customHeight="1">
      <c r="A6012" s="1883" t="s">
        <v>9333</v>
      </c>
      <c r="B6012" s="1883" t="s">
        <v>9334</v>
      </c>
      <c r="C6012" s="1860" t="s">
        <v>3409</v>
      </c>
      <c r="D6012" s="1861" t="s">
        <v>3437</v>
      </c>
      <c r="E6012" s="1860" t="s">
        <v>1689</v>
      </c>
      <c r="F6012" s="1862" t="s">
        <v>463</v>
      </c>
      <c r="G6012" s="1859" t="s">
        <v>1129</v>
      </c>
      <c r="H6012" s="1859" t="s">
        <v>464</v>
      </c>
      <c r="I6012" s="1860" t="s">
        <v>29</v>
      </c>
    </row>
    <row r="6013" spans="1:9" ht="15" customHeight="1">
      <c r="A6013" s="2165" t="s">
        <v>11589</v>
      </c>
      <c r="B6013" s="2165" t="s">
        <v>8800</v>
      </c>
      <c r="C6013" s="2165" t="s">
        <v>3317</v>
      </c>
      <c r="D6013" s="2165" t="s">
        <v>1688</v>
      </c>
      <c r="E6013" s="2165" t="s">
        <v>1689</v>
      </c>
      <c r="F6013" s="1862" t="s">
        <v>11581</v>
      </c>
      <c r="G6013" s="1859" t="s">
        <v>25</v>
      </c>
      <c r="H6013" s="1859" t="s">
        <v>459</v>
      </c>
      <c r="I6013" s="1860" t="s">
        <v>29</v>
      </c>
    </row>
    <row r="6014" spans="1:9" ht="15" customHeight="1">
      <c r="A6014" s="2166"/>
      <c r="B6014" s="2166"/>
      <c r="C6014" s="2166"/>
      <c r="D6014" s="2166"/>
      <c r="E6014" s="2166"/>
      <c r="F6014" s="1910" t="s">
        <v>9336</v>
      </c>
      <c r="G6014" s="1883" t="s">
        <v>35</v>
      </c>
      <c r="H6014" s="1859" t="s">
        <v>459</v>
      </c>
      <c r="I6014" s="1869" t="s">
        <v>29</v>
      </c>
    </row>
    <row r="6015" spans="1:9" ht="15" customHeight="1">
      <c r="A6015" s="2219"/>
      <c r="B6015" s="2220"/>
      <c r="C6015" s="2220"/>
      <c r="D6015" s="2220"/>
      <c r="E6015" s="2220"/>
      <c r="F6015" s="2220"/>
      <c r="G6015" s="2220"/>
      <c r="H6015" s="2220"/>
      <c r="I6015" s="2221"/>
    </row>
    <row r="6016" spans="1:9" ht="15" customHeight="1">
      <c r="A6016" s="1855" t="s">
        <v>9158</v>
      </c>
      <c r="B6016" s="2186" t="s">
        <v>1405</v>
      </c>
      <c r="C6016" s="2187"/>
      <c r="D6016" s="2187"/>
      <c r="E6016" s="2187"/>
      <c r="F6016" s="2187"/>
      <c r="G6016" s="2187"/>
      <c r="H6016" s="2187"/>
      <c r="I6016" s="2188"/>
    </row>
    <row r="6017" spans="1:9" ht="15" customHeight="1">
      <c r="A6017" s="1855" t="s">
        <v>9159</v>
      </c>
      <c r="B6017" s="2170" t="s">
        <v>1431</v>
      </c>
      <c r="C6017" s="2171"/>
      <c r="D6017" s="2171"/>
      <c r="E6017" s="2171"/>
      <c r="F6017" s="2171"/>
      <c r="G6017" s="2171"/>
      <c r="H6017" s="2171"/>
      <c r="I6017" s="2172"/>
    </row>
    <row r="6018" spans="1:9" ht="15" customHeight="1">
      <c r="A6018" s="1856" t="s">
        <v>1638</v>
      </c>
      <c r="B6018" s="2152">
        <v>1</v>
      </c>
      <c r="C6018" s="2152" t="s">
        <v>3283</v>
      </c>
      <c r="D6018" s="2152" t="s">
        <v>1688</v>
      </c>
      <c r="E6018" s="2152" t="s">
        <v>1689</v>
      </c>
      <c r="F6018" s="2152" t="s">
        <v>572</v>
      </c>
      <c r="G6018" s="2152" t="s">
        <v>31</v>
      </c>
      <c r="H6018" s="2152" t="s">
        <v>573</v>
      </c>
      <c r="I6018" s="2152" t="s">
        <v>29</v>
      </c>
    </row>
    <row r="6019" spans="1:9" ht="15" customHeight="1">
      <c r="A6019" s="2173" t="s">
        <v>1641</v>
      </c>
      <c r="B6019" s="2173" t="s">
        <v>11539</v>
      </c>
      <c r="C6019" s="2173" t="s">
        <v>3339</v>
      </c>
      <c r="D6019" s="2173" t="s">
        <v>1688</v>
      </c>
      <c r="E6019" s="2173" t="s">
        <v>1689</v>
      </c>
      <c r="F6019" s="2174" t="s">
        <v>5893</v>
      </c>
      <c r="G6019" s="2173" t="s">
        <v>314</v>
      </c>
      <c r="H6019" s="2173" t="s">
        <v>601</v>
      </c>
      <c r="I6019" s="2173" t="s">
        <v>29</v>
      </c>
    </row>
    <row r="6020" spans="1:9" ht="15" customHeight="1">
      <c r="A6020" s="2152" t="s">
        <v>1643</v>
      </c>
      <c r="B6020" s="2152" t="s">
        <v>1644</v>
      </c>
      <c r="C6020" s="1884" t="s">
        <v>5894</v>
      </c>
      <c r="D6020" s="1885" t="s">
        <v>1646</v>
      </c>
      <c r="E6020" s="1891" t="s">
        <v>5895</v>
      </c>
      <c r="F6020" s="1858" t="s">
        <v>1649</v>
      </c>
      <c r="G6020" s="1886" t="s">
        <v>1665</v>
      </c>
      <c r="H6020" s="1856" t="s">
        <v>1666</v>
      </c>
      <c r="I6020" s="1884" t="s">
        <v>5897</v>
      </c>
    </row>
    <row r="6021" spans="1:9" ht="15" customHeight="1">
      <c r="A6021" s="1883" t="s">
        <v>9279</v>
      </c>
      <c r="B6021" s="1883" t="s">
        <v>2499</v>
      </c>
      <c r="C6021" s="1868" t="s">
        <v>5028</v>
      </c>
      <c r="D6021" s="1908" t="s">
        <v>1688</v>
      </c>
      <c r="E6021" s="1868" t="s">
        <v>1689</v>
      </c>
      <c r="F6021" s="1910" t="s">
        <v>1079</v>
      </c>
      <c r="G6021" s="1883" t="s">
        <v>9346</v>
      </c>
      <c r="H6021" s="1859" t="s">
        <v>88</v>
      </c>
      <c r="I6021" s="1860" t="s">
        <v>37</v>
      </c>
    </row>
    <row r="6022" spans="1:9" ht="15" customHeight="1">
      <c r="A6022" s="1883" t="s">
        <v>9347</v>
      </c>
      <c r="B6022" s="1883" t="s">
        <v>9348</v>
      </c>
      <c r="C6022" s="1868" t="s">
        <v>3283</v>
      </c>
      <c r="D6022" s="1908" t="s">
        <v>1688</v>
      </c>
      <c r="E6022" s="1868" t="s">
        <v>1689</v>
      </c>
      <c r="F6022" s="1910" t="s">
        <v>572</v>
      </c>
      <c r="G6022" s="1883" t="s">
        <v>132</v>
      </c>
      <c r="H6022" s="1863" t="s">
        <v>11590</v>
      </c>
      <c r="I6022" s="1868" t="s">
        <v>29</v>
      </c>
    </row>
    <row r="6023" spans="1:9" ht="15" customHeight="1">
      <c r="A6023" s="1883" t="s">
        <v>9352</v>
      </c>
      <c r="B6023" s="1883" t="s">
        <v>9353</v>
      </c>
      <c r="C6023" s="1868" t="s">
        <v>3409</v>
      </c>
      <c r="D6023" s="1908" t="s">
        <v>1688</v>
      </c>
      <c r="E6023" s="1868" t="s">
        <v>1689</v>
      </c>
      <c r="F6023" s="1910" t="s">
        <v>582</v>
      </c>
      <c r="G6023" s="1883" t="s">
        <v>35</v>
      </c>
      <c r="H6023" s="1883" t="s">
        <v>11591</v>
      </c>
      <c r="I6023" s="1868" t="s">
        <v>29</v>
      </c>
    </row>
    <row r="6024" spans="1:9" ht="15" customHeight="1">
      <c r="A6024" s="1883" t="s">
        <v>9356</v>
      </c>
      <c r="B6024" s="1883" t="s">
        <v>9358</v>
      </c>
      <c r="C6024" s="1868" t="s">
        <v>3283</v>
      </c>
      <c r="D6024" s="1908" t="s">
        <v>1688</v>
      </c>
      <c r="E6024" s="1868" t="s">
        <v>1689</v>
      </c>
      <c r="F6024" s="1910" t="s">
        <v>570</v>
      </c>
      <c r="G6024" s="1883" t="s">
        <v>132</v>
      </c>
      <c r="H6024" s="1883" t="s">
        <v>11591</v>
      </c>
      <c r="I6024" s="1868" t="s">
        <v>29</v>
      </c>
    </row>
    <row r="6025" spans="1:9" ht="15" customHeight="1">
      <c r="A6025" s="1883" t="s">
        <v>9360</v>
      </c>
      <c r="B6025" s="1883" t="s">
        <v>9361</v>
      </c>
      <c r="C6025" s="1868" t="s">
        <v>3475</v>
      </c>
      <c r="D6025" s="1908" t="s">
        <v>1688</v>
      </c>
      <c r="E6025" s="1868" t="s">
        <v>1689</v>
      </c>
      <c r="F6025" s="1910" t="s">
        <v>507</v>
      </c>
      <c r="G6025" s="1883" t="s">
        <v>1147</v>
      </c>
      <c r="H6025" s="1883" t="s">
        <v>509</v>
      </c>
      <c r="I6025" s="1868" t="s">
        <v>29</v>
      </c>
    </row>
    <row r="6026" spans="1:9" ht="15" customHeight="1">
      <c r="A6026" s="1883" t="s">
        <v>9362</v>
      </c>
      <c r="B6026" s="1883" t="s">
        <v>9363</v>
      </c>
      <c r="C6026" s="1868" t="s">
        <v>3283</v>
      </c>
      <c r="D6026" s="1908" t="s">
        <v>3437</v>
      </c>
      <c r="E6026" s="1868" t="s">
        <v>1689</v>
      </c>
      <c r="F6026" s="1910" t="s">
        <v>11592</v>
      </c>
      <c r="G6026" s="1883" t="s">
        <v>1147</v>
      </c>
      <c r="H6026" s="1883" t="s">
        <v>11593</v>
      </c>
      <c r="I6026" s="1860" t="s">
        <v>40</v>
      </c>
    </row>
    <row r="6027" spans="1:9" ht="15" customHeight="1">
      <c r="A6027" s="1883" t="s">
        <v>9373</v>
      </c>
      <c r="B6027" s="1883" t="s">
        <v>11594</v>
      </c>
      <c r="C6027" s="1868" t="s">
        <v>3283</v>
      </c>
      <c r="D6027" s="1908" t="s">
        <v>3437</v>
      </c>
      <c r="E6027" s="1868" t="s">
        <v>1689</v>
      </c>
      <c r="F6027" s="1910" t="s">
        <v>568</v>
      </c>
      <c r="G6027" s="1883" t="s">
        <v>1147</v>
      </c>
      <c r="H6027" s="1883" t="s">
        <v>11593</v>
      </c>
      <c r="I6027" s="1860" t="s">
        <v>37</v>
      </c>
    </row>
    <row r="6028" spans="1:9" ht="15" customHeight="1">
      <c r="A6028" s="1883" t="s">
        <v>9365</v>
      </c>
      <c r="B6028" s="1883" t="s">
        <v>9366</v>
      </c>
      <c r="C6028" s="1868" t="s">
        <v>3449</v>
      </c>
      <c r="D6028" s="1908" t="s">
        <v>3437</v>
      </c>
      <c r="E6028" s="1868" t="s">
        <v>1689</v>
      </c>
      <c r="F6028" s="1910" t="s">
        <v>586</v>
      </c>
      <c r="G6028" s="1883" t="s">
        <v>420</v>
      </c>
      <c r="H6028" s="1883" t="s">
        <v>11591</v>
      </c>
      <c r="I6028" s="1868" t="s">
        <v>29</v>
      </c>
    </row>
    <row r="6029" spans="1:9" ht="15" customHeight="1">
      <c r="A6029" s="2160" t="s">
        <v>11595</v>
      </c>
      <c r="B6029" s="2160" t="s">
        <v>11596</v>
      </c>
      <c r="C6029" s="2165" t="s">
        <v>3317</v>
      </c>
      <c r="D6029" s="2165" t="s">
        <v>1688</v>
      </c>
      <c r="E6029" s="2165" t="s">
        <v>1689</v>
      </c>
      <c r="F6029" s="1910" t="s">
        <v>11597</v>
      </c>
      <c r="G6029" s="1883" t="s">
        <v>35</v>
      </c>
      <c r="H6029" s="1883" t="s">
        <v>11591</v>
      </c>
      <c r="I6029" s="1868" t="s">
        <v>29</v>
      </c>
    </row>
    <row r="6030" spans="1:9" ht="15" customHeight="1">
      <c r="A6030" s="2167"/>
      <c r="B6030" s="2167"/>
      <c r="C6030" s="2168"/>
      <c r="D6030" s="2168"/>
      <c r="E6030" s="2168"/>
      <c r="F6030" s="1910" t="s">
        <v>9768</v>
      </c>
      <c r="G6030" s="1883" t="s">
        <v>132</v>
      </c>
      <c r="H6030" s="1883" t="s">
        <v>11591</v>
      </c>
      <c r="I6030" s="1868" t="s">
        <v>29</v>
      </c>
    </row>
    <row r="6031" spans="1:9" ht="15" customHeight="1">
      <c r="A6031" s="2161"/>
      <c r="B6031" s="2161"/>
      <c r="C6031" s="2166"/>
      <c r="D6031" s="2166"/>
      <c r="E6031" s="2166"/>
      <c r="F6031" s="1910" t="s">
        <v>11598</v>
      </c>
      <c r="G6031" s="1883" t="s">
        <v>132</v>
      </c>
      <c r="H6031" s="1883" t="s">
        <v>11590</v>
      </c>
      <c r="I6031" s="1868" t="s">
        <v>29</v>
      </c>
    </row>
    <row r="6032" spans="1:9" ht="15" customHeight="1">
      <c r="A6032" s="2160" t="s">
        <v>11599</v>
      </c>
      <c r="B6032" s="2160" t="s">
        <v>8779</v>
      </c>
      <c r="C6032" s="2165" t="s">
        <v>8780</v>
      </c>
      <c r="D6032" s="2165" t="s">
        <v>1688</v>
      </c>
      <c r="E6032" s="2165" t="s">
        <v>1689</v>
      </c>
      <c r="F6032" s="1910" t="s">
        <v>11597</v>
      </c>
      <c r="G6032" s="1883" t="s">
        <v>35</v>
      </c>
      <c r="H6032" s="1883" t="s">
        <v>11591</v>
      </c>
      <c r="I6032" s="1868" t="s">
        <v>29</v>
      </c>
    </row>
    <row r="6033" spans="1:9" ht="15" customHeight="1">
      <c r="A6033" s="2167"/>
      <c r="B6033" s="2167"/>
      <c r="C6033" s="2168"/>
      <c r="D6033" s="2168"/>
      <c r="E6033" s="2168"/>
      <c r="F6033" s="1910" t="s">
        <v>11600</v>
      </c>
      <c r="G6033" s="1883" t="s">
        <v>35</v>
      </c>
      <c r="H6033" s="1883" t="s">
        <v>11601</v>
      </c>
      <c r="I6033" s="1868" t="s">
        <v>29</v>
      </c>
    </row>
    <row r="6034" spans="1:9" ht="15" customHeight="1">
      <c r="A6034" s="2167"/>
      <c r="B6034" s="2167"/>
      <c r="C6034" s="2168"/>
      <c r="D6034" s="2168"/>
      <c r="E6034" s="2168"/>
      <c r="F6034" s="1910" t="s">
        <v>11602</v>
      </c>
      <c r="G6034" s="1883" t="s">
        <v>420</v>
      </c>
      <c r="H6034" s="1883" t="s">
        <v>11591</v>
      </c>
      <c r="I6034" s="1868" t="s">
        <v>29</v>
      </c>
    </row>
    <row r="6035" spans="1:9" ht="15" customHeight="1">
      <c r="A6035" s="2167"/>
      <c r="B6035" s="2167"/>
      <c r="C6035" s="2168"/>
      <c r="D6035" s="2168"/>
      <c r="E6035" s="2168"/>
      <c r="F6035" s="1910" t="s">
        <v>11603</v>
      </c>
      <c r="G6035" s="1883" t="s">
        <v>25</v>
      </c>
      <c r="H6035" s="1883" t="s">
        <v>11593</v>
      </c>
      <c r="I6035" s="1868" t="s">
        <v>29</v>
      </c>
    </row>
    <row r="6036" spans="1:9" ht="15" customHeight="1">
      <c r="A6036" s="2167"/>
      <c r="B6036" s="2167"/>
      <c r="C6036" s="2168"/>
      <c r="D6036" s="2168"/>
      <c r="E6036" s="2168"/>
      <c r="F6036" s="1910" t="s">
        <v>11604</v>
      </c>
      <c r="G6036" s="1883" t="s">
        <v>132</v>
      </c>
      <c r="H6036" s="1883" t="s">
        <v>11591</v>
      </c>
      <c r="I6036" s="1868" t="s">
        <v>29</v>
      </c>
    </row>
    <row r="6037" spans="1:9" ht="15" customHeight="1">
      <c r="A6037" s="2161"/>
      <c r="B6037" s="2161"/>
      <c r="C6037" s="2166"/>
      <c r="D6037" s="2166"/>
      <c r="E6037" s="2166"/>
      <c r="F6037" s="1883" t="s">
        <v>11605</v>
      </c>
      <c r="G6037" s="1883" t="s">
        <v>132</v>
      </c>
      <c r="H6037" s="1883" t="s">
        <v>11590</v>
      </c>
      <c r="I6037" s="1868" t="s">
        <v>29</v>
      </c>
    </row>
    <row r="6038" spans="1:9" ht="15" customHeight="1">
      <c r="A6038" s="1911"/>
      <c r="B6038" s="1889"/>
      <c r="C6038" s="1889"/>
      <c r="D6038" s="1889"/>
      <c r="E6038" s="1889"/>
      <c r="F6038" s="1889"/>
      <c r="G6038" s="1889"/>
      <c r="H6038" s="1889"/>
      <c r="I6038" s="1889"/>
    </row>
    <row r="6039" spans="1:9" ht="15" customHeight="1">
      <c r="A6039" s="1855" t="s">
        <v>1638</v>
      </c>
      <c r="B6039" s="2186">
        <v>2</v>
      </c>
      <c r="C6039" s="2187"/>
      <c r="D6039" s="2187"/>
      <c r="E6039" s="2187"/>
      <c r="F6039" s="2187"/>
      <c r="G6039" s="2187"/>
      <c r="H6039" s="2187"/>
      <c r="I6039" s="2188"/>
    </row>
    <row r="6040" spans="1:9" ht="15" customHeight="1">
      <c r="A6040" s="1912" t="s">
        <v>9389</v>
      </c>
      <c r="B6040" s="1913" t="s">
        <v>1621</v>
      </c>
      <c r="C6040" s="1860" t="s">
        <v>5028</v>
      </c>
      <c r="D6040" s="1868" t="s">
        <v>1688</v>
      </c>
      <c r="E6040" s="1860" t="s">
        <v>1689</v>
      </c>
      <c r="F6040" s="1883" t="s">
        <v>566</v>
      </c>
      <c r="G6040" s="1883" t="s">
        <v>25</v>
      </c>
      <c r="H6040" s="1859" t="s">
        <v>11593</v>
      </c>
      <c r="I6040" s="1860" t="s">
        <v>29</v>
      </c>
    </row>
    <row r="6041" spans="1:9" ht="15" customHeight="1">
      <c r="A6041" s="1912" t="s">
        <v>9388</v>
      </c>
      <c r="B6041" s="1913" t="s">
        <v>11606</v>
      </c>
      <c r="C6041" s="1860" t="s">
        <v>3283</v>
      </c>
      <c r="D6041" s="1868" t="s">
        <v>1688</v>
      </c>
      <c r="E6041" s="1860" t="s">
        <v>1689</v>
      </c>
      <c r="F6041" s="1883" t="s">
        <v>603</v>
      </c>
      <c r="G6041" s="1883" t="s">
        <v>35</v>
      </c>
      <c r="H6041" s="1859" t="s">
        <v>11591</v>
      </c>
      <c r="I6041" s="1860" t="s">
        <v>29</v>
      </c>
    </row>
    <row r="6042" spans="1:9" ht="15" customHeight="1">
      <c r="A6042" s="1912" t="s">
        <v>9376</v>
      </c>
      <c r="B6042" s="1913" t="s">
        <v>11607</v>
      </c>
      <c r="C6042" s="1860" t="s">
        <v>3297</v>
      </c>
      <c r="D6042" s="1868" t="s">
        <v>1688</v>
      </c>
      <c r="E6042" s="1860" t="s">
        <v>1689</v>
      </c>
      <c r="F6042" s="1883" t="s">
        <v>11608</v>
      </c>
      <c r="G6042" s="1883" t="s">
        <v>35</v>
      </c>
      <c r="H6042" s="1859" t="s">
        <v>11593</v>
      </c>
      <c r="I6042" s="1860" t="s">
        <v>40</v>
      </c>
    </row>
    <row r="6043" spans="1:9" ht="15" customHeight="1">
      <c r="A6043" s="1912" t="s">
        <v>9377</v>
      </c>
      <c r="B6043" s="1913" t="s">
        <v>11609</v>
      </c>
      <c r="C6043" s="1860" t="s">
        <v>11610</v>
      </c>
      <c r="D6043" s="1868" t="s">
        <v>1688</v>
      </c>
      <c r="E6043" s="1860" t="s">
        <v>1689</v>
      </c>
      <c r="F6043" s="1883" t="s">
        <v>570</v>
      </c>
      <c r="G6043" s="1883" t="s">
        <v>132</v>
      </c>
      <c r="H6043" s="1859" t="s">
        <v>11591</v>
      </c>
      <c r="I6043" s="1860" t="s">
        <v>29</v>
      </c>
    </row>
    <row r="6044" spans="1:9" ht="15" customHeight="1">
      <c r="A6044" s="1912" t="s">
        <v>9380</v>
      </c>
      <c r="B6044" s="1913" t="s">
        <v>9381</v>
      </c>
      <c r="C6044" s="1860" t="s">
        <v>3283</v>
      </c>
      <c r="D6044" s="1868" t="s">
        <v>1688</v>
      </c>
      <c r="E6044" s="1860" t="s">
        <v>1689</v>
      </c>
      <c r="F6044" s="1883" t="s">
        <v>572</v>
      </c>
      <c r="G6044" s="1883" t="s">
        <v>132</v>
      </c>
      <c r="H6044" s="1859" t="s">
        <v>11590</v>
      </c>
      <c r="I6044" s="1860" t="s">
        <v>29</v>
      </c>
    </row>
    <row r="6045" spans="1:9" ht="15" customHeight="1">
      <c r="A6045" s="1912" t="s">
        <v>9382</v>
      </c>
      <c r="B6045" s="1913" t="s">
        <v>9383</v>
      </c>
      <c r="C6045" s="1860" t="s">
        <v>8780</v>
      </c>
      <c r="D6045" s="1868" t="s">
        <v>1688</v>
      </c>
      <c r="E6045" s="1860" t="s">
        <v>1689</v>
      </c>
      <c r="F6045" s="1883" t="s">
        <v>568</v>
      </c>
      <c r="G6045" s="1883" t="s">
        <v>35</v>
      </c>
      <c r="H6045" s="1859" t="s">
        <v>11593</v>
      </c>
      <c r="I6045" s="1860" t="s">
        <v>37</v>
      </c>
    </row>
    <row r="6046" spans="1:9" ht="15" customHeight="1">
      <c r="A6046" s="1912" t="s">
        <v>9384</v>
      </c>
      <c r="B6046" s="1913" t="s">
        <v>9385</v>
      </c>
      <c r="C6046" s="1860" t="s">
        <v>3283</v>
      </c>
      <c r="D6046" s="1868" t="s">
        <v>1688</v>
      </c>
      <c r="E6046" s="1860" t="s">
        <v>1689</v>
      </c>
      <c r="F6046" s="1883" t="s">
        <v>11608</v>
      </c>
      <c r="G6046" s="1883" t="s">
        <v>35</v>
      </c>
      <c r="H6046" s="1859" t="s">
        <v>11590</v>
      </c>
      <c r="I6046" s="1860" t="s">
        <v>40</v>
      </c>
    </row>
    <row r="6047" spans="1:9" ht="15" customHeight="1">
      <c r="A6047" s="1912" t="s">
        <v>9386</v>
      </c>
      <c r="B6047" s="1913" t="s">
        <v>11611</v>
      </c>
      <c r="C6047" s="1860" t="s">
        <v>3297</v>
      </c>
      <c r="D6047" s="1868" t="s">
        <v>1688</v>
      </c>
      <c r="E6047" s="1860" t="s">
        <v>1689</v>
      </c>
      <c r="F6047" s="1883" t="s">
        <v>582</v>
      </c>
      <c r="G6047" s="1883" t="s">
        <v>35</v>
      </c>
      <c r="H6047" s="1859" t="s">
        <v>1569</v>
      </c>
      <c r="I6047" s="1860" t="s">
        <v>29</v>
      </c>
    </row>
    <row r="6048" spans="1:9" ht="15" customHeight="1">
      <c r="A6048" s="1912" t="s">
        <v>9367</v>
      </c>
      <c r="B6048" s="1913" t="s">
        <v>9368</v>
      </c>
      <c r="C6048" s="1860" t="s">
        <v>3283</v>
      </c>
      <c r="D6048" s="1868" t="s">
        <v>3437</v>
      </c>
      <c r="E6048" s="1860" t="s">
        <v>1689</v>
      </c>
      <c r="F6048" s="1883" t="s">
        <v>582</v>
      </c>
      <c r="G6048" s="1883" t="s">
        <v>35</v>
      </c>
      <c r="H6048" s="1883" t="s">
        <v>1569</v>
      </c>
      <c r="I6048" s="1860" t="s">
        <v>29</v>
      </c>
    </row>
    <row r="6049" spans="1:9" ht="15" customHeight="1">
      <c r="A6049" s="1912" t="s">
        <v>9390</v>
      </c>
      <c r="B6049" s="1913" t="s">
        <v>9391</v>
      </c>
      <c r="C6049" s="1860" t="s">
        <v>3283</v>
      </c>
      <c r="D6049" s="1868" t="s">
        <v>3437</v>
      </c>
      <c r="E6049" s="1860" t="s">
        <v>1689</v>
      </c>
      <c r="F6049" s="1883" t="s">
        <v>11612</v>
      </c>
      <c r="G6049" s="1883" t="s">
        <v>2580</v>
      </c>
      <c r="H6049" s="1883" t="s">
        <v>1569</v>
      </c>
      <c r="I6049" s="1868" t="s">
        <v>29</v>
      </c>
    </row>
    <row r="6050" spans="1:9" ht="15" customHeight="1">
      <c r="A6050" s="1883" t="s">
        <v>9764</v>
      </c>
      <c r="B6050" s="1883" t="s">
        <v>11613</v>
      </c>
      <c r="C6050" s="1860" t="s">
        <v>3283</v>
      </c>
      <c r="D6050" s="1868" t="s">
        <v>3437</v>
      </c>
      <c r="E6050" s="1860" t="s">
        <v>1689</v>
      </c>
      <c r="F6050" s="1883" t="s">
        <v>572</v>
      </c>
      <c r="G6050" s="1883" t="s">
        <v>132</v>
      </c>
      <c r="H6050" s="1883" t="s">
        <v>11614</v>
      </c>
      <c r="I6050" s="1860" t="s">
        <v>29</v>
      </c>
    </row>
    <row r="6051" spans="1:9" ht="15" customHeight="1">
      <c r="A6051" s="2160" t="s">
        <v>11595</v>
      </c>
      <c r="B6051" s="2160" t="s">
        <v>11596</v>
      </c>
      <c r="C6051" s="2212" t="s">
        <v>3317</v>
      </c>
      <c r="D6051" s="2165" t="s">
        <v>1688</v>
      </c>
      <c r="E6051" s="2212" t="s">
        <v>1689</v>
      </c>
      <c r="F6051" s="1883" t="s">
        <v>11615</v>
      </c>
      <c r="G6051" s="1883" t="s">
        <v>35</v>
      </c>
      <c r="H6051" s="1883" t="s">
        <v>1569</v>
      </c>
      <c r="I6051" s="1860" t="s">
        <v>29</v>
      </c>
    </row>
    <row r="6052" spans="1:9" ht="15" customHeight="1">
      <c r="A6052" s="2167"/>
      <c r="B6052" s="2167"/>
      <c r="C6052" s="2213"/>
      <c r="D6052" s="2168"/>
      <c r="E6052" s="2213"/>
      <c r="F6052" s="1883" t="s">
        <v>11616</v>
      </c>
      <c r="G6052" s="1883" t="s">
        <v>25</v>
      </c>
      <c r="H6052" s="1883" t="s">
        <v>11593</v>
      </c>
      <c r="I6052" s="1860" t="s">
        <v>29</v>
      </c>
    </row>
    <row r="6053" spans="1:9" ht="15" customHeight="1">
      <c r="A6053" s="2161"/>
      <c r="B6053" s="2161"/>
      <c r="C6053" s="2214"/>
      <c r="D6053" s="2166"/>
      <c r="E6053" s="2214"/>
      <c r="F6053" s="1883" t="s">
        <v>11598</v>
      </c>
      <c r="G6053" s="1883" t="s">
        <v>132</v>
      </c>
      <c r="H6053" s="1883" t="s">
        <v>11614</v>
      </c>
      <c r="I6053" s="1868" t="s">
        <v>29</v>
      </c>
    </row>
    <row r="6054" spans="1:9" ht="15" customHeight="1">
      <c r="A6054" s="2160" t="s">
        <v>11599</v>
      </c>
      <c r="B6054" s="2160" t="s">
        <v>8779</v>
      </c>
      <c r="C6054" s="2165" t="s">
        <v>8780</v>
      </c>
      <c r="D6054" s="2165" t="s">
        <v>1688</v>
      </c>
      <c r="E6054" s="2212" t="s">
        <v>1689</v>
      </c>
      <c r="F6054" s="1883" t="s">
        <v>11597</v>
      </c>
      <c r="G6054" s="1883" t="s">
        <v>35</v>
      </c>
      <c r="H6054" s="1883" t="s">
        <v>11591</v>
      </c>
      <c r="I6054" s="1868" t="s">
        <v>29</v>
      </c>
    </row>
    <row r="6055" spans="1:9" ht="15" customHeight="1">
      <c r="A6055" s="2167"/>
      <c r="B6055" s="2167"/>
      <c r="C6055" s="2168"/>
      <c r="D6055" s="2168"/>
      <c r="E6055" s="2213"/>
      <c r="F6055" s="1883" t="s">
        <v>11617</v>
      </c>
      <c r="G6055" s="1883" t="s">
        <v>35</v>
      </c>
      <c r="H6055" s="1883" t="s">
        <v>11601</v>
      </c>
      <c r="I6055" s="1868" t="s">
        <v>29</v>
      </c>
    </row>
    <row r="6056" spans="1:9" ht="15" customHeight="1">
      <c r="A6056" s="2167"/>
      <c r="B6056" s="2167"/>
      <c r="C6056" s="2168"/>
      <c r="D6056" s="2168"/>
      <c r="E6056" s="2213"/>
      <c r="F6056" s="1883" t="s">
        <v>11602</v>
      </c>
      <c r="G6056" s="1883" t="s">
        <v>420</v>
      </c>
      <c r="H6056" s="1883" t="s">
        <v>11591</v>
      </c>
      <c r="I6056" s="1868" t="s">
        <v>29</v>
      </c>
    </row>
    <row r="6057" spans="1:9" ht="15" customHeight="1">
      <c r="A6057" s="2167"/>
      <c r="B6057" s="2167"/>
      <c r="C6057" s="2168"/>
      <c r="D6057" s="2168"/>
      <c r="E6057" s="2213"/>
      <c r="F6057" s="1883" t="s">
        <v>11603</v>
      </c>
      <c r="G6057" s="1883" t="s">
        <v>25</v>
      </c>
      <c r="H6057" s="1883" t="s">
        <v>11593</v>
      </c>
      <c r="I6057" s="1868" t="s">
        <v>29</v>
      </c>
    </row>
    <row r="6058" spans="1:9" ht="15" customHeight="1">
      <c r="A6058" s="2167"/>
      <c r="B6058" s="2167"/>
      <c r="C6058" s="2168"/>
      <c r="D6058" s="2168"/>
      <c r="E6058" s="2213"/>
      <c r="F6058" s="1883" t="s">
        <v>11604</v>
      </c>
      <c r="G6058" s="1883" t="s">
        <v>132</v>
      </c>
      <c r="H6058" s="1883" t="s">
        <v>11591</v>
      </c>
      <c r="I6058" s="1868" t="s">
        <v>29</v>
      </c>
    </row>
    <row r="6059" spans="1:9" ht="15" customHeight="1">
      <c r="A6059" s="2161"/>
      <c r="B6059" s="2161"/>
      <c r="C6059" s="2166"/>
      <c r="D6059" s="2166"/>
      <c r="E6059" s="2214"/>
      <c r="F6059" s="1883" t="s">
        <v>11605</v>
      </c>
      <c r="G6059" s="1883" t="s">
        <v>132</v>
      </c>
      <c r="H6059" s="1883" t="s">
        <v>11590</v>
      </c>
      <c r="I6059" s="1868" t="s">
        <v>29</v>
      </c>
    </row>
    <row r="6060" spans="1:9" ht="15" customHeight="1">
      <c r="A6060" s="1867"/>
      <c r="B6060" s="1867"/>
      <c r="C6060" s="1880"/>
      <c r="D6060" s="1879"/>
      <c r="E6060" s="1880"/>
      <c r="F6060" s="1867"/>
      <c r="G6060" s="1881"/>
      <c r="H6060" s="1881"/>
      <c r="I6060" s="1880"/>
    </row>
    <row r="6061" spans="1:9" ht="15" customHeight="1">
      <c r="A6061" s="1855" t="s">
        <v>9159</v>
      </c>
      <c r="B6061" s="2169" t="s">
        <v>1432</v>
      </c>
      <c r="C6061" s="2169"/>
      <c r="D6061" s="2169"/>
      <c r="E6061" s="2169"/>
      <c r="F6061" s="2169"/>
      <c r="G6061" s="2169"/>
      <c r="H6061" s="2169"/>
      <c r="I6061" s="2169"/>
    </row>
    <row r="6062" spans="1:9" ht="15" customHeight="1">
      <c r="A6062" s="1890" t="s">
        <v>1638</v>
      </c>
      <c r="B6062" s="2185">
        <v>1</v>
      </c>
      <c r="C6062" s="2185" t="s">
        <v>3283</v>
      </c>
      <c r="D6062" s="2185" t="s">
        <v>1688</v>
      </c>
      <c r="E6062" s="2185" t="s">
        <v>1689</v>
      </c>
      <c r="F6062" s="2185" t="s">
        <v>572</v>
      </c>
      <c r="G6062" s="2185" t="s">
        <v>31</v>
      </c>
      <c r="H6062" s="2185" t="s">
        <v>573</v>
      </c>
      <c r="I6062" s="2185" t="s">
        <v>29</v>
      </c>
    </row>
    <row r="6063" spans="1:9" ht="15" customHeight="1">
      <c r="A6063" s="2173" t="s">
        <v>1641</v>
      </c>
      <c r="B6063" s="2173" t="s">
        <v>11539</v>
      </c>
      <c r="C6063" s="2173" t="s">
        <v>3339</v>
      </c>
      <c r="D6063" s="2173" t="s">
        <v>1688</v>
      </c>
      <c r="E6063" s="2174" t="s">
        <v>1689</v>
      </c>
      <c r="F6063" s="2173" t="s">
        <v>5893</v>
      </c>
      <c r="G6063" s="2173" t="s">
        <v>314</v>
      </c>
      <c r="H6063" s="2173" t="s">
        <v>601</v>
      </c>
      <c r="I6063" s="2173" t="s">
        <v>29</v>
      </c>
    </row>
    <row r="6064" spans="1:9" ht="15" customHeight="1">
      <c r="A6064" s="2152" t="s">
        <v>1643</v>
      </c>
      <c r="B6064" s="2152" t="s">
        <v>1644</v>
      </c>
      <c r="C6064" s="1884" t="s">
        <v>5894</v>
      </c>
      <c r="D6064" s="1885" t="s">
        <v>1646</v>
      </c>
      <c r="E6064" s="1857" t="s">
        <v>5895</v>
      </c>
      <c r="F6064" s="1886" t="s">
        <v>1649</v>
      </c>
      <c r="G6064" s="1856" t="s">
        <v>1665</v>
      </c>
      <c r="H6064" s="1856" t="s">
        <v>1666</v>
      </c>
      <c r="I6064" s="1884" t="s">
        <v>5897</v>
      </c>
    </row>
    <row r="6065" spans="1:9" ht="15" customHeight="1">
      <c r="A6065" s="1914" t="s">
        <v>9407</v>
      </c>
      <c r="B6065" s="1914" t="s">
        <v>11618</v>
      </c>
      <c r="C6065" s="1915" t="s">
        <v>3409</v>
      </c>
      <c r="D6065" s="1860" t="s">
        <v>1688</v>
      </c>
      <c r="E6065" s="1860" t="s">
        <v>1689</v>
      </c>
      <c r="F6065" s="1895" t="s">
        <v>566</v>
      </c>
      <c r="G6065" s="1901" t="s">
        <v>25</v>
      </c>
      <c r="H6065" s="1901" t="s">
        <v>11593</v>
      </c>
      <c r="I6065" s="1860" t="s">
        <v>29</v>
      </c>
    </row>
    <row r="6066" spans="1:9" ht="15" customHeight="1">
      <c r="A6066" s="1883" t="s">
        <v>9412</v>
      </c>
      <c r="B6066" s="1883" t="s">
        <v>9413</v>
      </c>
      <c r="C6066" s="1916" t="s">
        <v>3409</v>
      </c>
      <c r="D6066" s="1860" t="s">
        <v>1688</v>
      </c>
      <c r="E6066" s="1860" t="s">
        <v>1689</v>
      </c>
      <c r="F6066" s="1895" t="s">
        <v>582</v>
      </c>
      <c r="G6066" s="1901" t="s">
        <v>35</v>
      </c>
      <c r="H6066" s="1901" t="s">
        <v>11591</v>
      </c>
      <c r="I6066" s="1860" t="s">
        <v>29</v>
      </c>
    </row>
    <row r="6067" spans="1:9" ht="15" customHeight="1">
      <c r="A6067" s="1883" t="s">
        <v>9403</v>
      </c>
      <c r="B6067" s="1883" t="s">
        <v>2499</v>
      </c>
      <c r="C6067" s="1868" t="s">
        <v>5028</v>
      </c>
      <c r="D6067" s="1860" t="s">
        <v>1688</v>
      </c>
      <c r="E6067" s="1860" t="s">
        <v>1705</v>
      </c>
      <c r="F6067" s="1895" t="s">
        <v>1079</v>
      </c>
      <c r="G6067" s="1901" t="s">
        <v>25</v>
      </c>
      <c r="H6067" s="1901" t="s">
        <v>88</v>
      </c>
      <c r="I6067" s="1860" t="s">
        <v>37</v>
      </c>
    </row>
    <row r="6068" spans="1:9" ht="15" customHeight="1">
      <c r="A6068" s="1883" t="s">
        <v>11588</v>
      </c>
      <c r="B6068" s="1883" t="s">
        <v>9318</v>
      </c>
      <c r="C6068" s="1868" t="s">
        <v>5028</v>
      </c>
      <c r="D6068" s="1917" t="s">
        <v>1688</v>
      </c>
      <c r="E6068" s="1860" t="s">
        <v>1705</v>
      </c>
      <c r="F6068" s="1895" t="s">
        <v>70</v>
      </c>
      <c r="G6068" s="1901" t="s">
        <v>35</v>
      </c>
      <c r="H6068" s="1901" t="s">
        <v>67</v>
      </c>
      <c r="I6068" s="1860" t="s">
        <v>29</v>
      </c>
    </row>
    <row r="6069" spans="1:9" ht="15" customHeight="1">
      <c r="A6069" s="1883" t="s">
        <v>9410</v>
      </c>
      <c r="B6069" s="1883" t="s">
        <v>9411</v>
      </c>
      <c r="C6069" s="1868" t="s">
        <v>3409</v>
      </c>
      <c r="D6069" s="1917" t="s">
        <v>3437</v>
      </c>
      <c r="E6069" s="1860" t="s">
        <v>1689</v>
      </c>
      <c r="F6069" s="1901" t="s">
        <v>603</v>
      </c>
      <c r="G6069" s="1901" t="s">
        <v>35</v>
      </c>
      <c r="H6069" s="1901" t="s">
        <v>11601</v>
      </c>
      <c r="I6069" s="1906" t="s">
        <v>29</v>
      </c>
    </row>
    <row r="6070" spans="1:9" ht="15" customHeight="1">
      <c r="A6070" s="1883" t="s">
        <v>9777</v>
      </c>
      <c r="B6070" s="1883" t="s">
        <v>11619</v>
      </c>
      <c r="C6070" s="1868" t="s">
        <v>3409</v>
      </c>
      <c r="D6070" s="1860" t="s">
        <v>3437</v>
      </c>
      <c r="E6070" s="1860" t="s">
        <v>1689</v>
      </c>
      <c r="F6070" s="1895" t="s">
        <v>11608</v>
      </c>
      <c r="G6070" s="1901" t="s">
        <v>35</v>
      </c>
      <c r="H6070" s="1901" t="s">
        <v>11593</v>
      </c>
      <c r="I6070" s="1860" t="s">
        <v>40</v>
      </c>
    </row>
    <row r="6071" spans="1:9" ht="15" customHeight="1">
      <c r="A6071" s="2160" t="s">
        <v>9248</v>
      </c>
      <c r="B6071" s="2160" t="s">
        <v>8800</v>
      </c>
      <c r="C6071" s="2165" t="s">
        <v>3317</v>
      </c>
      <c r="D6071" s="2216" t="s">
        <v>1688</v>
      </c>
      <c r="E6071" s="2216" t="s">
        <v>1689</v>
      </c>
      <c r="F6071" s="1895" t="s">
        <v>11615</v>
      </c>
      <c r="G6071" s="1901" t="s">
        <v>35</v>
      </c>
      <c r="H6071" s="1901" t="s">
        <v>11591</v>
      </c>
      <c r="I6071" s="1860" t="s">
        <v>29</v>
      </c>
    </row>
    <row r="6072" spans="1:9" ht="15" customHeight="1">
      <c r="A6072" s="2167"/>
      <c r="B6072" s="2167"/>
      <c r="C6072" s="2168"/>
      <c r="D6072" s="2217"/>
      <c r="E6072" s="2217"/>
      <c r="F6072" s="1895" t="s">
        <v>11620</v>
      </c>
      <c r="G6072" s="1901" t="s">
        <v>35</v>
      </c>
      <c r="H6072" s="1901" t="s">
        <v>11601</v>
      </c>
      <c r="I6072" s="1860" t="s">
        <v>29</v>
      </c>
    </row>
    <row r="6073" spans="1:9" ht="15" customHeight="1">
      <c r="A6073" s="2161"/>
      <c r="B6073" s="2161"/>
      <c r="C6073" s="2166"/>
      <c r="D6073" s="2218"/>
      <c r="E6073" s="2218"/>
      <c r="F6073" s="1918" t="s">
        <v>11621</v>
      </c>
      <c r="G6073" s="1919" t="s">
        <v>25</v>
      </c>
      <c r="H6073" s="1919" t="s">
        <v>11593</v>
      </c>
      <c r="I6073" s="1920" t="s">
        <v>29</v>
      </c>
    </row>
    <row r="6074" spans="1:9" ht="15" customHeight="1">
      <c r="A6074" s="1859"/>
      <c r="B6074" s="1859"/>
      <c r="C6074" s="1860"/>
      <c r="D6074" s="1861"/>
      <c r="E6074" s="1860"/>
      <c r="F6074" s="1862"/>
      <c r="G6074" s="1859"/>
      <c r="H6074" s="1859"/>
      <c r="I6074" s="1860"/>
    </row>
    <row r="6075" spans="1:9" ht="15" customHeight="1">
      <c r="A6075" s="1856" t="s">
        <v>1638</v>
      </c>
      <c r="B6075" s="2152">
        <v>2</v>
      </c>
      <c r="C6075" s="2152" t="s">
        <v>3283</v>
      </c>
      <c r="D6075" s="2152" t="s">
        <v>1688</v>
      </c>
      <c r="E6075" s="2152" t="s">
        <v>1689</v>
      </c>
      <c r="F6075" s="2152" t="s">
        <v>572</v>
      </c>
      <c r="G6075" s="2152" t="s">
        <v>31</v>
      </c>
      <c r="H6075" s="2152" t="s">
        <v>573</v>
      </c>
      <c r="I6075" s="2152" t="s">
        <v>29</v>
      </c>
    </row>
    <row r="6076" spans="1:9" ht="15" customHeight="1">
      <c r="A6076" s="1914" t="s">
        <v>9421</v>
      </c>
      <c r="B6076" s="1914" t="s">
        <v>11622</v>
      </c>
      <c r="C6076" s="1915" t="s">
        <v>3409</v>
      </c>
      <c r="D6076" s="1921" t="s">
        <v>1688</v>
      </c>
      <c r="E6076" s="1922" t="s">
        <v>1689</v>
      </c>
      <c r="F6076" s="1923" t="s">
        <v>570</v>
      </c>
      <c r="G6076" s="1859" t="s">
        <v>132</v>
      </c>
      <c r="H6076" s="1859" t="s">
        <v>1569</v>
      </c>
      <c r="I6076" s="1860" t="s">
        <v>29</v>
      </c>
    </row>
    <row r="6077" spans="1:9" ht="15" customHeight="1">
      <c r="A6077" s="1883" t="s">
        <v>9423</v>
      </c>
      <c r="B6077" s="1883" t="s">
        <v>11623</v>
      </c>
      <c r="C6077" s="1916" t="s">
        <v>3409</v>
      </c>
      <c r="D6077" s="1887" t="s">
        <v>1688</v>
      </c>
      <c r="E6077" s="1868" t="s">
        <v>1689</v>
      </c>
      <c r="F6077" s="1862" t="s">
        <v>11608</v>
      </c>
      <c r="G6077" s="1883" t="s">
        <v>35</v>
      </c>
      <c r="H6077" s="1883" t="s">
        <v>11624</v>
      </c>
      <c r="I6077" s="1868" t="s">
        <v>40</v>
      </c>
    </row>
    <row r="6078" spans="1:9" ht="15" customHeight="1">
      <c r="A6078" s="1883" t="s">
        <v>9425</v>
      </c>
      <c r="B6078" s="1883" t="s">
        <v>1776</v>
      </c>
      <c r="C6078" s="1868" t="s">
        <v>5028</v>
      </c>
      <c r="D6078" s="1908" t="s">
        <v>1688</v>
      </c>
      <c r="E6078" s="1868" t="s">
        <v>1689</v>
      </c>
      <c r="F6078" s="1910" t="s">
        <v>566</v>
      </c>
      <c r="G6078" s="1883" t="s">
        <v>25</v>
      </c>
      <c r="H6078" s="1883" t="s">
        <v>11624</v>
      </c>
      <c r="I6078" s="1868" t="s">
        <v>29</v>
      </c>
    </row>
    <row r="6079" spans="1:9" ht="15" customHeight="1">
      <c r="A6079" s="1883" t="s">
        <v>11625</v>
      </c>
      <c r="B6079" s="1883" t="s">
        <v>11626</v>
      </c>
      <c r="C6079" s="1915" t="s">
        <v>3409</v>
      </c>
      <c r="D6079" s="1908" t="s">
        <v>3437</v>
      </c>
      <c r="E6079" s="1868" t="s">
        <v>1689</v>
      </c>
      <c r="F6079" s="1924" t="s">
        <v>568</v>
      </c>
      <c r="G6079" s="1925" t="s">
        <v>35</v>
      </c>
      <c r="H6079" s="1914" t="s">
        <v>11624</v>
      </c>
      <c r="I6079" s="1907" t="s">
        <v>37</v>
      </c>
    </row>
    <row r="6080" spans="1:9" ht="15" customHeight="1">
      <c r="A6080" s="2160" t="s">
        <v>9248</v>
      </c>
      <c r="B6080" s="2160" t="s">
        <v>8800</v>
      </c>
      <c r="C6080" s="2215" t="s">
        <v>3317</v>
      </c>
      <c r="D6080" s="2165" t="s">
        <v>1688</v>
      </c>
      <c r="E6080" s="2212" t="s">
        <v>1689</v>
      </c>
      <c r="F6080" s="1883" t="s">
        <v>11627</v>
      </c>
      <c r="G6080" s="1883" t="s">
        <v>35</v>
      </c>
      <c r="H6080" s="1883" t="s">
        <v>11591</v>
      </c>
      <c r="I6080" s="1868" t="s">
        <v>29</v>
      </c>
    </row>
    <row r="6081" spans="1:9" ht="15" customHeight="1">
      <c r="A6081" s="2167"/>
      <c r="B6081" s="2167"/>
      <c r="C6081" s="2215"/>
      <c r="D6081" s="2168"/>
      <c r="E6081" s="2213"/>
      <c r="F6081" s="1883" t="s">
        <v>11600</v>
      </c>
      <c r="G6081" s="1883" t="s">
        <v>35</v>
      </c>
      <c r="H6081" s="1883" t="s">
        <v>11601</v>
      </c>
      <c r="I6081" s="1868" t="s">
        <v>29</v>
      </c>
    </row>
    <row r="6082" spans="1:9" ht="15" customHeight="1">
      <c r="A6082" s="2161"/>
      <c r="B6082" s="2161"/>
      <c r="C6082" s="2215"/>
      <c r="D6082" s="2166"/>
      <c r="E6082" s="2214"/>
      <c r="F6082" s="1883" t="s">
        <v>11603</v>
      </c>
      <c r="G6082" s="1883" t="s">
        <v>25</v>
      </c>
      <c r="H6082" s="1883" t="s">
        <v>11593</v>
      </c>
      <c r="I6082" s="1868" t="s">
        <v>29</v>
      </c>
    </row>
    <row r="6083" spans="1:9" ht="15" customHeight="1">
      <c r="A6083" s="1867"/>
      <c r="B6083" s="1867"/>
      <c r="C6083" s="1879"/>
      <c r="D6083" s="1879"/>
      <c r="E6083" s="1880"/>
      <c r="F6083" s="1867"/>
      <c r="G6083" s="1867"/>
      <c r="H6083" s="1867"/>
      <c r="I6083" s="1879"/>
    </row>
    <row r="6084" spans="1:9" ht="15" customHeight="1">
      <c r="A6084" s="1855" t="s">
        <v>9158</v>
      </c>
      <c r="B6084" s="2169" t="s">
        <v>1406</v>
      </c>
      <c r="C6084" s="2169"/>
      <c r="D6084" s="2169"/>
      <c r="E6084" s="2169"/>
      <c r="F6084" s="2169"/>
      <c r="G6084" s="2169"/>
      <c r="H6084" s="2169"/>
      <c r="I6084" s="2169"/>
    </row>
    <row r="6085" spans="1:9" ht="15" customHeight="1">
      <c r="A6085" s="1855" t="s">
        <v>9159</v>
      </c>
      <c r="B6085" s="2170" t="s">
        <v>1431</v>
      </c>
      <c r="C6085" s="2171"/>
      <c r="D6085" s="2171"/>
      <c r="E6085" s="2171"/>
      <c r="F6085" s="2171"/>
      <c r="G6085" s="2171"/>
      <c r="H6085" s="2171"/>
      <c r="I6085" s="2172"/>
    </row>
    <row r="6086" spans="1:9" ht="15" customHeight="1">
      <c r="A6086" s="1856" t="s">
        <v>1638</v>
      </c>
      <c r="B6086" s="2152">
        <v>1</v>
      </c>
      <c r="C6086" s="2152" t="s">
        <v>3283</v>
      </c>
      <c r="D6086" s="2152" t="s">
        <v>1688</v>
      </c>
      <c r="E6086" s="2152" t="s">
        <v>1689</v>
      </c>
      <c r="F6086" s="2152" t="s">
        <v>572</v>
      </c>
      <c r="G6086" s="2152" t="s">
        <v>31</v>
      </c>
      <c r="H6086" s="2152" t="s">
        <v>573</v>
      </c>
      <c r="I6086" s="2152" t="s">
        <v>29</v>
      </c>
    </row>
    <row r="6087" spans="1:9" ht="15" customHeight="1">
      <c r="A6087" s="2173" t="s">
        <v>1641</v>
      </c>
      <c r="B6087" s="2173" t="s">
        <v>11539</v>
      </c>
      <c r="C6087" s="2173" t="s">
        <v>3339</v>
      </c>
      <c r="D6087" s="2174" t="s">
        <v>1688</v>
      </c>
      <c r="E6087" s="2174" t="s">
        <v>1689</v>
      </c>
      <c r="F6087" s="2173" t="s">
        <v>5893</v>
      </c>
      <c r="G6087" s="2173" t="s">
        <v>314</v>
      </c>
      <c r="H6087" s="2173" t="s">
        <v>601</v>
      </c>
      <c r="I6087" s="2173" t="s">
        <v>29</v>
      </c>
    </row>
    <row r="6088" spans="1:9" ht="15" customHeight="1">
      <c r="A6088" s="2152" t="s">
        <v>1643</v>
      </c>
      <c r="B6088" s="2152" t="s">
        <v>1644</v>
      </c>
      <c r="C6088" s="1885" t="s">
        <v>5894</v>
      </c>
      <c r="D6088" s="1857" t="s">
        <v>1646</v>
      </c>
      <c r="E6088" s="1857" t="s">
        <v>5895</v>
      </c>
      <c r="F6088" s="1886" t="s">
        <v>1649</v>
      </c>
      <c r="G6088" s="1856" t="s">
        <v>1665</v>
      </c>
      <c r="H6088" s="1856" t="s">
        <v>1666</v>
      </c>
      <c r="I6088" s="1884" t="s">
        <v>5897</v>
      </c>
    </row>
    <row r="6089" spans="1:9" ht="15" customHeight="1">
      <c r="A6089" s="1863" t="s">
        <v>9279</v>
      </c>
      <c r="B6089" s="1863" t="s">
        <v>2499</v>
      </c>
      <c r="C6089" s="1864" t="s">
        <v>5028</v>
      </c>
      <c r="D6089" s="1921" t="s">
        <v>1688</v>
      </c>
      <c r="E6089" s="1922" t="s">
        <v>1705</v>
      </c>
      <c r="F6089" s="1862" t="s">
        <v>1079</v>
      </c>
      <c r="G6089" s="1859" t="s">
        <v>25</v>
      </c>
      <c r="H6089" s="1859" t="s">
        <v>88</v>
      </c>
      <c r="I6089" s="1860" t="s">
        <v>37</v>
      </c>
    </row>
    <row r="6090" spans="1:9" ht="15" customHeight="1">
      <c r="A6090" s="1863" t="s">
        <v>9786</v>
      </c>
      <c r="B6090" s="1863" t="s">
        <v>1740</v>
      </c>
      <c r="C6090" s="1864" t="s">
        <v>3317</v>
      </c>
      <c r="D6090" s="1887" t="s">
        <v>1688</v>
      </c>
      <c r="E6090" s="1868" t="s">
        <v>1705</v>
      </c>
      <c r="F6090" s="1910" t="s">
        <v>1166</v>
      </c>
      <c r="G6090" s="1883" t="s">
        <v>31</v>
      </c>
      <c r="H6090" s="1883" t="s">
        <v>1087</v>
      </c>
      <c r="I6090" s="1868" t="s">
        <v>29</v>
      </c>
    </row>
    <row r="6091" spans="1:9" ht="15" customHeight="1">
      <c r="A6091" s="1883" t="s">
        <v>9440</v>
      </c>
      <c r="B6091" s="1883" t="s">
        <v>3826</v>
      </c>
      <c r="C6091" s="1868" t="s">
        <v>3409</v>
      </c>
      <c r="D6091" s="1908" t="s">
        <v>1688</v>
      </c>
      <c r="E6091" s="1868" t="s">
        <v>1689</v>
      </c>
      <c r="F6091" s="1862" t="s">
        <v>497</v>
      </c>
      <c r="G6091" s="1859" t="s">
        <v>132</v>
      </c>
      <c r="H6091" s="1859" t="s">
        <v>11628</v>
      </c>
      <c r="I6091" s="1860" t="s">
        <v>29</v>
      </c>
    </row>
    <row r="6092" spans="1:9" ht="15" customHeight="1">
      <c r="A6092" s="1883" t="s">
        <v>9441</v>
      </c>
      <c r="B6092" s="1883" t="s">
        <v>9442</v>
      </c>
      <c r="C6092" s="1868" t="s">
        <v>3409</v>
      </c>
      <c r="D6092" s="1908" t="s">
        <v>1688</v>
      </c>
      <c r="E6092" s="1868" t="s">
        <v>1689</v>
      </c>
      <c r="F6092" s="1910" t="s">
        <v>500</v>
      </c>
      <c r="G6092" s="1859" t="s">
        <v>2580</v>
      </c>
      <c r="H6092" s="1883" t="s">
        <v>9789</v>
      </c>
      <c r="I6092" s="1868" t="s">
        <v>29</v>
      </c>
    </row>
    <row r="6093" spans="1:9" ht="15" customHeight="1">
      <c r="A6093" s="1883" t="s">
        <v>11629</v>
      </c>
      <c r="B6093" s="1883" t="s">
        <v>11630</v>
      </c>
      <c r="C6093" s="1868" t="s">
        <v>3409</v>
      </c>
      <c r="D6093" s="1908" t="s">
        <v>3437</v>
      </c>
      <c r="E6093" s="1868" t="s">
        <v>1689</v>
      </c>
      <c r="F6093" s="1910" t="s">
        <v>491</v>
      </c>
      <c r="G6093" s="1859" t="s">
        <v>35</v>
      </c>
      <c r="H6093" s="1883" t="s">
        <v>496</v>
      </c>
      <c r="I6093" s="1868" t="s">
        <v>29</v>
      </c>
    </row>
    <row r="6094" spans="1:9" ht="15" customHeight="1">
      <c r="A6094" s="1883" t="s">
        <v>11631</v>
      </c>
      <c r="B6094" s="1883" t="s">
        <v>11632</v>
      </c>
      <c r="C6094" s="1868" t="s">
        <v>3409</v>
      </c>
      <c r="D6094" s="1908" t="s">
        <v>3437</v>
      </c>
      <c r="E6094" s="1868" t="s">
        <v>1689</v>
      </c>
      <c r="F6094" s="1910" t="s">
        <v>11633</v>
      </c>
      <c r="G6094" s="1859" t="s">
        <v>2580</v>
      </c>
      <c r="H6094" s="1867" t="s">
        <v>550</v>
      </c>
      <c r="I6094" s="1868" t="s">
        <v>29</v>
      </c>
    </row>
    <row r="6095" spans="1:9" ht="15" customHeight="1">
      <c r="A6095" s="1883" t="s">
        <v>9788</v>
      </c>
      <c r="B6095" s="1883" t="s">
        <v>4461</v>
      </c>
      <c r="C6095" s="1868" t="s">
        <v>3409</v>
      </c>
      <c r="D6095" s="1908" t="s">
        <v>3437</v>
      </c>
      <c r="E6095" s="1868" t="s">
        <v>1689</v>
      </c>
      <c r="F6095" s="1910" t="s">
        <v>495</v>
      </c>
      <c r="G6095" s="1859" t="s">
        <v>132</v>
      </c>
      <c r="H6095" s="1883" t="s">
        <v>496</v>
      </c>
      <c r="I6095" s="1868" t="s">
        <v>29</v>
      </c>
    </row>
    <row r="6096" spans="1:9" ht="15" customHeight="1">
      <c r="A6096" s="1925" t="s">
        <v>11634</v>
      </c>
      <c r="B6096" s="1883" t="s">
        <v>11635</v>
      </c>
      <c r="C6096" s="1868" t="s">
        <v>3409</v>
      </c>
      <c r="D6096" s="1908" t="s">
        <v>3437</v>
      </c>
      <c r="E6096" s="1868" t="s">
        <v>1689</v>
      </c>
      <c r="F6096" s="1910" t="s">
        <v>499</v>
      </c>
      <c r="G6096" s="1859" t="s">
        <v>2580</v>
      </c>
      <c r="H6096" s="1883" t="s">
        <v>9789</v>
      </c>
      <c r="I6096" s="1868" t="s">
        <v>29</v>
      </c>
    </row>
    <row r="6097" spans="1:9" ht="15" customHeight="1">
      <c r="A6097" s="2160" t="s">
        <v>11636</v>
      </c>
      <c r="B6097" s="2160" t="s">
        <v>8783</v>
      </c>
      <c r="C6097" s="2165" t="s">
        <v>3317</v>
      </c>
      <c r="D6097" s="2165" t="s">
        <v>1688</v>
      </c>
      <c r="E6097" s="2165" t="s">
        <v>1689</v>
      </c>
      <c r="F6097" s="1910" t="s">
        <v>9790</v>
      </c>
      <c r="G6097" s="1859" t="s">
        <v>132</v>
      </c>
      <c r="H6097" s="1883" t="s">
        <v>496</v>
      </c>
      <c r="I6097" s="1868" t="s">
        <v>29</v>
      </c>
    </row>
    <row r="6098" spans="1:9" ht="15" customHeight="1">
      <c r="A6098" s="2161"/>
      <c r="B6098" s="2161"/>
      <c r="C6098" s="2166"/>
      <c r="D6098" s="2166"/>
      <c r="E6098" s="2166"/>
      <c r="F6098" s="1910" t="s">
        <v>11637</v>
      </c>
      <c r="G6098" s="1859" t="s">
        <v>35</v>
      </c>
      <c r="H6098" s="1883" t="s">
        <v>496</v>
      </c>
      <c r="I6098" s="1868" t="s">
        <v>29</v>
      </c>
    </row>
    <row r="6099" spans="1:9" ht="15" customHeight="1">
      <c r="A6099" s="2160" t="s">
        <v>11638</v>
      </c>
      <c r="B6099" s="2167" t="s">
        <v>8779</v>
      </c>
      <c r="C6099" s="2168" t="s">
        <v>8780</v>
      </c>
      <c r="D6099" s="2168" t="s">
        <v>1688</v>
      </c>
      <c r="E6099" s="2168" t="s">
        <v>1689</v>
      </c>
      <c r="F6099" s="1883" t="s">
        <v>11637</v>
      </c>
      <c r="G6099" s="1859" t="s">
        <v>35</v>
      </c>
      <c r="H6099" s="1883" t="s">
        <v>496</v>
      </c>
      <c r="I6099" s="1868" t="s">
        <v>29</v>
      </c>
    </row>
    <row r="6100" spans="1:9" ht="15" customHeight="1">
      <c r="A6100" s="2167"/>
      <c r="B6100" s="2167"/>
      <c r="C6100" s="2168"/>
      <c r="D6100" s="2168"/>
      <c r="E6100" s="2168"/>
      <c r="F6100" s="1883" t="s">
        <v>11639</v>
      </c>
      <c r="G6100" s="1883" t="s">
        <v>132</v>
      </c>
      <c r="H6100" s="1883" t="s">
        <v>502</v>
      </c>
      <c r="I6100" s="1868" t="s">
        <v>29</v>
      </c>
    </row>
    <row r="6101" spans="1:9" ht="15" customHeight="1">
      <c r="A6101" s="2167"/>
      <c r="B6101" s="2167"/>
      <c r="C6101" s="2168"/>
      <c r="D6101" s="2168"/>
      <c r="E6101" s="2168"/>
      <c r="F6101" s="1883" t="s">
        <v>11640</v>
      </c>
      <c r="G6101" s="1883" t="s">
        <v>132</v>
      </c>
      <c r="H6101" s="1883" t="s">
        <v>496</v>
      </c>
      <c r="I6101" s="1868" t="s">
        <v>29</v>
      </c>
    </row>
    <row r="6102" spans="1:9" ht="15" customHeight="1">
      <c r="A6102" s="2167"/>
      <c r="B6102" s="2167"/>
      <c r="C6102" s="2168"/>
      <c r="D6102" s="2168"/>
      <c r="E6102" s="2168"/>
      <c r="F6102" s="1883" t="s">
        <v>11641</v>
      </c>
      <c r="G6102" s="1883" t="s">
        <v>2580</v>
      </c>
      <c r="H6102" s="1883" t="s">
        <v>9789</v>
      </c>
      <c r="I6102" s="1868" t="s">
        <v>29</v>
      </c>
    </row>
    <row r="6103" spans="1:9" ht="15" customHeight="1">
      <c r="A6103" s="2167"/>
      <c r="B6103" s="2167"/>
      <c r="C6103" s="2168"/>
      <c r="D6103" s="2168"/>
      <c r="E6103" s="2168"/>
      <c r="F6103" s="1883" t="s">
        <v>11642</v>
      </c>
      <c r="G6103" s="1883" t="s">
        <v>866</v>
      </c>
      <c r="H6103" s="1883" t="s">
        <v>490</v>
      </c>
      <c r="I6103" s="1868" t="s">
        <v>29</v>
      </c>
    </row>
    <row r="6104" spans="1:9" ht="15" customHeight="1">
      <c r="A6104" s="2161"/>
      <c r="B6104" s="2161"/>
      <c r="C6104" s="2166"/>
      <c r="D6104" s="2166"/>
      <c r="E6104" s="2166"/>
      <c r="F6104" s="1883" t="s">
        <v>11643</v>
      </c>
      <c r="G6104" s="1859" t="s">
        <v>2580</v>
      </c>
      <c r="H6104" s="1883" t="s">
        <v>9789</v>
      </c>
      <c r="I6104" s="1868" t="s">
        <v>29</v>
      </c>
    </row>
    <row r="6105" spans="1:9" ht="15" customHeight="1">
      <c r="A6105" s="1881"/>
      <c r="B6105" s="1881"/>
      <c r="C6105" s="1880"/>
      <c r="D6105" s="1880"/>
      <c r="E6105" s="1880"/>
      <c r="F6105" s="1896"/>
      <c r="G6105" s="1881"/>
      <c r="H6105" s="1881"/>
      <c r="I6105" s="1880"/>
    </row>
    <row r="6106" spans="1:9" ht="15" customHeight="1">
      <c r="A6106" s="1855" t="s">
        <v>1638</v>
      </c>
      <c r="B6106" s="2169">
        <v>2</v>
      </c>
      <c r="C6106" s="2169"/>
      <c r="D6106" s="2169"/>
      <c r="E6106" s="2169"/>
      <c r="F6106" s="2169"/>
      <c r="G6106" s="2169"/>
      <c r="H6106" s="2169"/>
      <c r="I6106" s="2169"/>
    </row>
    <row r="6107" spans="1:9" ht="15" customHeight="1">
      <c r="A6107" s="1926" t="s">
        <v>9449</v>
      </c>
      <c r="B6107" s="1927" t="s">
        <v>1621</v>
      </c>
      <c r="C6107" s="1922" t="s">
        <v>5028</v>
      </c>
      <c r="D6107" s="1928" t="s">
        <v>1688</v>
      </c>
      <c r="E6107" s="1922" t="s">
        <v>1689</v>
      </c>
      <c r="F6107" s="1923" t="s">
        <v>495</v>
      </c>
      <c r="G6107" s="1926" t="s">
        <v>737</v>
      </c>
      <c r="H6107" s="1929" t="s">
        <v>496</v>
      </c>
      <c r="I6107" s="1930" t="s">
        <v>29</v>
      </c>
    </row>
    <row r="6108" spans="1:9" ht="15" customHeight="1">
      <c r="A6108" s="1926" t="s">
        <v>9451</v>
      </c>
      <c r="B6108" s="1927" t="s">
        <v>9452</v>
      </c>
      <c r="C6108" s="1922" t="s">
        <v>3409</v>
      </c>
      <c r="D6108" s="1928" t="s">
        <v>1688</v>
      </c>
      <c r="E6108" s="1922" t="s">
        <v>1689</v>
      </c>
      <c r="F6108" s="1923" t="s">
        <v>491</v>
      </c>
      <c r="G6108" s="1926" t="s">
        <v>866</v>
      </c>
      <c r="H6108" s="1929" t="s">
        <v>496</v>
      </c>
      <c r="I6108" s="1930" t="s">
        <v>29</v>
      </c>
    </row>
    <row r="6109" spans="1:9" ht="15" customHeight="1">
      <c r="A6109" s="1926" t="s">
        <v>9454</v>
      </c>
      <c r="B6109" s="1927" t="s">
        <v>4446</v>
      </c>
      <c r="C6109" s="1922" t="s">
        <v>3409</v>
      </c>
      <c r="D6109" s="1928" t="s">
        <v>1688</v>
      </c>
      <c r="E6109" s="1922" t="s">
        <v>1689</v>
      </c>
      <c r="F6109" s="1923" t="s">
        <v>495</v>
      </c>
      <c r="G6109" s="1926" t="s">
        <v>737</v>
      </c>
      <c r="H6109" s="1929" t="s">
        <v>496</v>
      </c>
      <c r="I6109" s="1930" t="s">
        <v>29</v>
      </c>
    </row>
    <row r="6110" spans="1:9" ht="15" customHeight="1">
      <c r="A6110" s="1926" t="s">
        <v>9455</v>
      </c>
      <c r="B6110" s="1927" t="s">
        <v>9805</v>
      </c>
      <c r="C6110" s="1922" t="s">
        <v>3409</v>
      </c>
      <c r="D6110" s="1928" t="s">
        <v>1688</v>
      </c>
      <c r="E6110" s="1922" t="s">
        <v>1689</v>
      </c>
      <c r="F6110" s="1923" t="s">
        <v>549</v>
      </c>
      <c r="G6110" s="1926" t="s">
        <v>737</v>
      </c>
      <c r="H6110" s="1929" t="s">
        <v>550</v>
      </c>
      <c r="I6110" s="1930" t="s">
        <v>29</v>
      </c>
    </row>
    <row r="6111" spans="1:9" ht="15" customHeight="1">
      <c r="A6111" s="1926" t="s">
        <v>9443</v>
      </c>
      <c r="B6111" s="1927" t="s">
        <v>11644</v>
      </c>
      <c r="C6111" s="1922" t="s">
        <v>3409</v>
      </c>
      <c r="D6111" s="1928" t="s">
        <v>3437</v>
      </c>
      <c r="E6111" s="1922" t="s">
        <v>1689</v>
      </c>
      <c r="F6111" s="1923" t="s">
        <v>489</v>
      </c>
      <c r="G6111" s="1926" t="s">
        <v>866</v>
      </c>
      <c r="H6111" s="1929" t="s">
        <v>490</v>
      </c>
      <c r="I6111" s="1930" t="s">
        <v>29</v>
      </c>
    </row>
    <row r="6112" spans="1:9" ht="15" customHeight="1">
      <c r="A6112" s="1926" t="s">
        <v>9807</v>
      </c>
      <c r="B6112" s="1927" t="s">
        <v>11645</v>
      </c>
      <c r="C6112" s="1922" t="s">
        <v>3409</v>
      </c>
      <c r="D6112" s="1928" t="s">
        <v>3437</v>
      </c>
      <c r="E6112" s="1922" t="s">
        <v>1689</v>
      </c>
      <c r="F6112" s="1923" t="s">
        <v>500</v>
      </c>
      <c r="G6112" s="1926" t="s">
        <v>737</v>
      </c>
      <c r="H6112" s="1929" t="s">
        <v>548</v>
      </c>
      <c r="I6112" s="1930" t="s">
        <v>29</v>
      </c>
    </row>
    <row r="6113" spans="1:9" ht="15" customHeight="1">
      <c r="A6113" s="1925" t="s">
        <v>11636</v>
      </c>
      <c r="B6113" s="1931" t="s">
        <v>8783</v>
      </c>
      <c r="C6113" s="1868" t="s">
        <v>3317</v>
      </c>
      <c r="D6113" s="1908" t="s">
        <v>1688</v>
      </c>
      <c r="E6113" s="1860" t="s">
        <v>1689</v>
      </c>
      <c r="F6113" s="1910" t="s">
        <v>499</v>
      </c>
      <c r="G6113" s="1883" t="s">
        <v>857</v>
      </c>
      <c r="H6113" s="1859" t="s">
        <v>550</v>
      </c>
      <c r="I6113" s="1860" t="s">
        <v>29</v>
      </c>
    </row>
    <row r="6114" spans="1:9" ht="15" customHeight="1">
      <c r="A6114" s="2160" t="s">
        <v>11638</v>
      </c>
      <c r="B6114" s="2160" t="s">
        <v>11646</v>
      </c>
      <c r="C6114" s="2212" t="s">
        <v>3317</v>
      </c>
      <c r="D6114" s="2165" t="s">
        <v>1688</v>
      </c>
      <c r="E6114" s="2212" t="s">
        <v>1689</v>
      </c>
      <c r="F6114" s="1910" t="s">
        <v>11647</v>
      </c>
      <c r="G6114" s="1883" t="s">
        <v>866</v>
      </c>
      <c r="H6114" s="1859" t="s">
        <v>496</v>
      </c>
      <c r="I6114" s="1860" t="s">
        <v>29</v>
      </c>
    </row>
    <row r="6115" spans="1:9" ht="15" customHeight="1">
      <c r="A6115" s="2167"/>
      <c r="B6115" s="2167"/>
      <c r="C6115" s="2213"/>
      <c r="D6115" s="2168"/>
      <c r="E6115" s="2213"/>
      <c r="F6115" s="1910" t="s">
        <v>11648</v>
      </c>
      <c r="G6115" s="1883" t="s">
        <v>132</v>
      </c>
      <c r="H6115" s="1859" t="s">
        <v>502</v>
      </c>
      <c r="I6115" s="1860" t="s">
        <v>29</v>
      </c>
    </row>
    <row r="6116" spans="1:9" ht="15" customHeight="1">
      <c r="A6116" s="2167"/>
      <c r="B6116" s="2167"/>
      <c r="C6116" s="2213"/>
      <c r="D6116" s="2168"/>
      <c r="E6116" s="2213"/>
      <c r="F6116" s="1910" t="s">
        <v>11643</v>
      </c>
      <c r="G6116" s="1883" t="s">
        <v>857</v>
      </c>
      <c r="H6116" s="1859" t="s">
        <v>550</v>
      </c>
      <c r="I6116" s="1860" t="s">
        <v>29</v>
      </c>
    </row>
    <row r="6117" spans="1:9" ht="15" customHeight="1">
      <c r="A6117" s="2167"/>
      <c r="B6117" s="2167"/>
      <c r="C6117" s="2213"/>
      <c r="D6117" s="2168"/>
      <c r="E6117" s="2213"/>
      <c r="F6117" s="1910" t="s">
        <v>11649</v>
      </c>
      <c r="G6117" s="1883" t="s">
        <v>737</v>
      </c>
      <c r="H6117" s="1859" t="s">
        <v>548</v>
      </c>
      <c r="I6117" s="1860" t="s">
        <v>29</v>
      </c>
    </row>
    <row r="6118" spans="1:9" ht="15" customHeight="1">
      <c r="A6118" s="2161"/>
      <c r="B6118" s="2161"/>
      <c r="C6118" s="2214"/>
      <c r="D6118" s="2166"/>
      <c r="E6118" s="2214"/>
      <c r="F6118" s="1910" t="s">
        <v>11640</v>
      </c>
      <c r="G6118" s="1883" t="s">
        <v>737</v>
      </c>
      <c r="H6118" s="1883" t="s">
        <v>496</v>
      </c>
      <c r="I6118" s="1868" t="s">
        <v>29</v>
      </c>
    </row>
    <row r="6119" spans="1:9" ht="15" customHeight="1">
      <c r="A6119" s="1867"/>
      <c r="B6119" s="1867"/>
      <c r="C6119" s="1879"/>
      <c r="D6119" s="1879"/>
      <c r="E6119" s="1932"/>
      <c r="F6119" s="1867"/>
      <c r="G6119" s="1867"/>
      <c r="H6119" s="1881"/>
      <c r="I6119" s="1880"/>
    </row>
    <row r="6120" spans="1:9" ht="15" customHeight="1">
      <c r="A6120" s="1855" t="s">
        <v>9159</v>
      </c>
      <c r="B6120" s="2169" t="s">
        <v>1432</v>
      </c>
      <c r="C6120" s="2169"/>
      <c r="D6120" s="2169"/>
      <c r="E6120" s="2169"/>
      <c r="F6120" s="2169"/>
      <c r="G6120" s="2169"/>
      <c r="H6120" s="2169"/>
      <c r="I6120" s="2169"/>
    </row>
    <row r="6121" spans="1:9" ht="15" customHeight="1">
      <c r="A6121" s="1890" t="s">
        <v>1638</v>
      </c>
      <c r="B6121" s="2185">
        <v>1</v>
      </c>
      <c r="C6121" s="2185" t="s">
        <v>3283</v>
      </c>
      <c r="D6121" s="2185" t="s">
        <v>1688</v>
      </c>
      <c r="E6121" s="2185" t="s">
        <v>1689</v>
      </c>
      <c r="F6121" s="2185" t="s">
        <v>572</v>
      </c>
      <c r="G6121" s="2185" t="s">
        <v>31</v>
      </c>
      <c r="H6121" s="2185" t="s">
        <v>573</v>
      </c>
      <c r="I6121" s="2185" t="s">
        <v>29</v>
      </c>
    </row>
    <row r="6122" spans="1:9" ht="15" customHeight="1">
      <c r="A6122" s="2173" t="s">
        <v>1641</v>
      </c>
      <c r="B6122" s="2173" t="s">
        <v>11539</v>
      </c>
      <c r="C6122" s="2173" t="s">
        <v>3339</v>
      </c>
      <c r="D6122" s="2173" t="s">
        <v>1688</v>
      </c>
      <c r="E6122" s="2174" t="s">
        <v>1689</v>
      </c>
      <c r="F6122" s="2174" t="s">
        <v>5893</v>
      </c>
      <c r="G6122" s="2173" t="s">
        <v>314</v>
      </c>
      <c r="H6122" s="2173" t="s">
        <v>601</v>
      </c>
      <c r="I6122" s="2173" t="s">
        <v>29</v>
      </c>
    </row>
    <row r="6123" spans="1:9" ht="15" customHeight="1">
      <c r="A6123" s="2152" t="s">
        <v>1643</v>
      </c>
      <c r="B6123" s="2152" t="s">
        <v>1644</v>
      </c>
      <c r="C6123" s="1884" t="s">
        <v>5894</v>
      </c>
      <c r="D6123" s="1885" t="s">
        <v>1646</v>
      </c>
      <c r="E6123" s="1857" t="s">
        <v>5895</v>
      </c>
      <c r="F6123" s="1858" t="s">
        <v>1649</v>
      </c>
      <c r="G6123" s="1886" t="s">
        <v>1665</v>
      </c>
      <c r="H6123" s="1856" t="s">
        <v>1666</v>
      </c>
      <c r="I6123" s="1884" t="s">
        <v>5897</v>
      </c>
    </row>
    <row r="6124" spans="1:9" ht="15" customHeight="1">
      <c r="A6124" s="1883" t="s">
        <v>9472</v>
      </c>
      <c r="B6124" s="1883" t="s">
        <v>9473</v>
      </c>
      <c r="C6124" s="1907" t="s">
        <v>3409</v>
      </c>
      <c r="D6124" s="1933" t="s">
        <v>3437</v>
      </c>
      <c r="E6124" s="1907" t="s">
        <v>1689</v>
      </c>
      <c r="F6124" s="1924" t="s">
        <v>489</v>
      </c>
      <c r="G6124" s="1925" t="s">
        <v>866</v>
      </c>
      <c r="H6124" s="1914" t="s">
        <v>490</v>
      </c>
      <c r="I6124" s="1907" t="s">
        <v>29</v>
      </c>
    </row>
    <row r="6125" spans="1:9" ht="15" customHeight="1">
      <c r="A6125" s="2160" t="s">
        <v>11586</v>
      </c>
      <c r="B6125" s="2160" t="s">
        <v>8800</v>
      </c>
      <c r="C6125" s="2164" t="s">
        <v>3317</v>
      </c>
      <c r="D6125" s="2164" t="s">
        <v>1688</v>
      </c>
      <c r="E6125" s="2164" t="s">
        <v>1689</v>
      </c>
      <c r="F6125" s="1883" t="s">
        <v>11650</v>
      </c>
      <c r="G6125" s="1883" t="s">
        <v>866</v>
      </c>
      <c r="H6125" s="1883" t="s">
        <v>496</v>
      </c>
      <c r="I6125" s="1868" t="s">
        <v>29</v>
      </c>
    </row>
    <row r="6126" spans="1:9" ht="15" customHeight="1">
      <c r="A6126" s="2167"/>
      <c r="B6126" s="2167"/>
      <c r="C6126" s="2164"/>
      <c r="D6126" s="2164"/>
      <c r="E6126" s="2164"/>
      <c r="F6126" s="1883" t="s">
        <v>11651</v>
      </c>
      <c r="G6126" s="1883" t="s">
        <v>866</v>
      </c>
      <c r="H6126" s="1883" t="s">
        <v>496</v>
      </c>
      <c r="I6126" s="1868" t="s">
        <v>29</v>
      </c>
    </row>
    <row r="6127" spans="1:9" ht="15" customHeight="1">
      <c r="A6127" s="2167"/>
      <c r="B6127" s="2167"/>
      <c r="C6127" s="2164"/>
      <c r="D6127" s="2164"/>
      <c r="E6127" s="2164"/>
      <c r="F6127" s="1883" t="s">
        <v>9821</v>
      </c>
      <c r="G6127" s="1883" t="s">
        <v>177</v>
      </c>
      <c r="H6127" s="1883" t="s">
        <v>11652</v>
      </c>
      <c r="I6127" s="1868" t="s">
        <v>29</v>
      </c>
    </row>
    <row r="6128" spans="1:9" ht="15" customHeight="1">
      <c r="A6128" s="2161"/>
      <c r="B6128" s="2161"/>
      <c r="C6128" s="2164"/>
      <c r="D6128" s="2164"/>
      <c r="E6128" s="2164"/>
      <c r="F6128" s="1883" t="s">
        <v>11653</v>
      </c>
      <c r="G6128" s="1883" t="s">
        <v>866</v>
      </c>
      <c r="H6128" s="1883" t="s">
        <v>490</v>
      </c>
      <c r="I6128" s="1868" t="s">
        <v>29</v>
      </c>
    </row>
    <row r="6129" spans="1:9" ht="15" customHeight="1">
      <c r="A6129" s="1859"/>
      <c r="B6129" s="1859"/>
      <c r="C6129" s="1860"/>
      <c r="D6129" s="1861"/>
      <c r="E6129" s="1860"/>
      <c r="F6129" s="1862"/>
      <c r="G6129" s="1859"/>
      <c r="H6129" s="1859"/>
      <c r="I6129" s="1860"/>
    </row>
    <row r="6130" spans="1:9" ht="15" customHeight="1">
      <c r="A6130" s="1855" t="s">
        <v>1638</v>
      </c>
      <c r="B6130" s="2193">
        <v>2</v>
      </c>
      <c r="C6130" s="2194"/>
      <c r="D6130" s="2194"/>
      <c r="E6130" s="2194"/>
      <c r="F6130" s="2194"/>
      <c r="G6130" s="2194"/>
      <c r="H6130" s="2194"/>
      <c r="I6130" s="2195"/>
    </row>
    <row r="6131" spans="1:9" ht="15" customHeight="1">
      <c r="A6131" s="1883" t="s">
        <v>9465</v>
      </c>
      <c r="B6131" s="1863" t="s">
        <v>9466</v>
      </c>
      <c r="C6131" s="1864" t="s">
        <v>3409</v>
      </c>
      <c r="D6131" s="1887" t="s">
        <v>3437</v>
      </c>
      <c r="E6131" s="1868" t="s">
        <v>1689</v>
      </c>
      <c r="F6131" s="1910" t="s">
        <v>499</v>
      </c>
      <c r="G6131" s="1883" t="s">
        <v>857</v>
      </c>
      <c r="H6131" s="1863" t="s">
        <v>550</v>
      </c>
      <c r="I6131" s="1868" t="s">
        <v>29</v>
      </c>
    </row>
    <row r="6132" spans="1:9" ht="15" customHeight="1">
      <c r="A6132" s="1883" t="s">
        <v>9830</v>
      </c>
      <c r="B6132" s="1863" t="s">
        <v>11654</v>
      </c>
      <c r="C6132" s="1864" t="s">
        <v>3409</v>
      </c>
      <c r="D6132" s="1887" t="s">
        <v>3437</v>
      </c>
      <c r="E6132" s="1868" t="s">
        <v>1689</v>
      </c>
      <c r="F6132" s="1910" t="s">
        <v>500</v>
      </c>
      <c r="G6132" s="1883" t="s">
        <v>857</v>
      </c>
      <c r="H6132" s="1863" t="s">
        <v>548</v>
      </c>
      <c r="I6132" s="1868" t="s">
        <v>29</v>
      </c>
    </row>
    <row r="6133" spans="1:9" ht="15" customHeight="1">
      <c r="A6133" s="2160" t="s">
        <v>9248</v>
      </c>
      <c r="B6133" s="2209" t="s">
        <v>8800</v>
      </c>
      <c r="C6133" s="2178" t="s">
        <v>3317</v>
      </c>
      <c r="D6133" s="2181" t="s">
        <v>1688</v>
      </c>
      <c r="E6133" s="2165" t="s">
        <v>1689</v>
      </c>
      <c r="F6133" s="1910" t="s">
        <v>11651</v>
      </c>
      <c r="G6133" s="1883" t="s">
        <v>866</v>
      </c>
      <c r="H6133" s="1863" t="s">
        <v>496</v>
      </c>
      <c r="I6133" s="1868" t="s">
        <v>29</v>
      </c>
    </row>
    <row r="6134" spans="1:9" ht="15" customHeight="1">
      <c r="A6134" s="2167"/>
      <c r="B6134" s="2210"/>
      <c r="C6134" s="2179"/>
      <c r="D6134" s="2182"/>
      <c r="E6134" s="2168"/>
      <c r="F6134" s="1910" t="s">
        <v>11653</v>
      </c>
      <c r="G6134" s="1883" t="s">
        <v>866</v>
      </c>
      <c r="H6134" s="1863" t="s">
        <v>490</v>
      </c>
      <c r="I6134" s="1868" t="s">
        <v>29</v>
      </c>
    </row>
    <row r="6135" spans="1:9" ht="15" customHeight="1">
      <c r="A6135" s="2167"/>
      <c r="B6135" s="2210"/>
      <c r="C6135" s="2179"/>
      <c r="D6135" s="2182"/>
      <c r="E6135" s="2168"/>
      <c r="F6135" s="1910" t="s">
        <v>9821</v>
      </c>
      <c r="G6135" s="1883" t="s">
        <v>177</v>
      </c>
      <c r="H6135" s="1863" t="s">
        <v>11652</v>
      </c>
      <c r="I6135" s="1868" t="s">
        <v>29</v>
      </c>
    </row>
    <row r="6136" spans="1:9" ht="15" customHeight="1">
      <c r="A6136" s="2161"/>
      <c r="B6136" s="2211"/>
      <c r="C6136" s="2180"/>
      <c r="D6136" s="2183"/>
      <c r="E6136" s="2166"/>
      <c r="F6136" s="1910" t="s">
        <v>11650</v>
      </c>
      <c r="G6136" s="1883" t="s">
        <v>866</v>
      </c>
      <c r="H6136" s="1863" t="s">
        <v>496</v>
      </c>
      <c r="I6136" s="1868" t="s">
        <v>29</v>
      </c>
    </row>
    <row r="6137" spans="1:9" ht="15" customHeight="1">
      <c r="A6137" s="1867"/>
      <c r="B6137" s="1867"/>
      <c r="C6137" s="1879"/>
      <c r="D6137" s="1879"/>
      <c r="E6137" s="1932"/>
      <c r="F6137" s="1867"/>
      <c r="G6137" s="1867"/>
      <c r="H6137" s="1867"/>
      <c r="I6137" s="1879"/>
    </row>
    <row r="6138" spans="1:9" ht="15" customHeight="1">
      <c r="A6138" s="1855" t="s">
        <v>9158</v>
      </c>
      <c r="B6138" s="2169" t="s">
        <v>1407</v>
      </c>
      <c r="C6138" s="2169"/>
      <c r="D6138" s="2169"/>
      <c r="E6138" s="2169"/>
      <c r="F6138" s="2169"/>
      <c r="G6138" s="2169"/>
      <c r="H6138" s="2169"/>
      <c r="I6138" s="2169"/>
    </row>
    <row r="6139" spans="1:9" ht="15" customHeight="1">
      <c r="A6139" s="1855" t="s">
        <v>9159</v>
      </c>
      <c r="B6139" s="2170" t="s">
        <v>1431</v>
      </c>
      <c r="C6139" s="2171"/>
      <c r="D6139" s="2171"/>
      <c r="E6139" s="2171"/>
      <c r="F6139" s="2171"/>
      <c r="G6139" s="2171"/>
      <c r="H6139" s="2171"/>
      <c r="I6139" s="2172"/>
    </row>
    <row r="6140" spans="1:9" ht="15" customHeight="1">
      <c r="A6140" s="1856" t="s">
        <v>1638</v>
      </c>
      <c r="B6140" s="2152">
        <v>1</v>
      </c>
      <c r="C6140" s="2152" t="s">
        <v>3283</v>
      </c>
      <c r="D6140" s="2152" t="s">
        <v>1688</v>
      </c>
      <c r="E6140" s="2152" t="s">
        <v>1689</v>
      </c>
      <c r="F6140" s="2152" t="s">
        <v>572</v>
      </c>
      <c r="G6140" s="2152" t="s">
        <v>31</v>
      </c>
      <c r="H6140" s="2152" t="s">
        <v>573</v>
      </c>
      <c r="I6140" s="2152" t="s">
        <v>29</v>
      </c>
    </row>
    <row r="6141" spans="1:9" ht="15" customHeight="1">
      <c r="A6141" s="2173" t="s">
        <v>1641</v>
      </c>
      <c r="B6141" s="2173" t="s">
        <v>11539</v>
      </c>
      <c r="C6141" s="2173" t="s">
        <v>3339</v>
      </c>
      <c r="D6141" s="2174" t="s">
        <v>1688</v>
      </c>
      <c r="E6141" s="2174" t="s">
        <v>1689</v>
      </c>
      <c r="F6141" s="2174" t="s">
        <v>5893</v>
      </c>
      <c r="G6141" s="2173" t="s">
        <v>314</v>
      </c>
      <c r="H6141" s="2173" t="s">
        <v>601</v>
      </c>
      <c r="I6141" s="2173" t="s">
        <v>29</v>
      </c>
    </row>
    <row r="6142" spans="1:9" ht="15" customHeight="1">
      <c r="A6142" s="2152" t="s">
        <v>1643</v>
      </c>
      <c r="B6142" s="2152" t="s">
        <v>1644</v>
      </c>
      <c r="C6142" s="1885" t="s">
        <v>5894</v>
      </c>
      <c r="D6142" s="1857" t="s">
        <v>1646</v>
      </c>
      <c r="E6142" s="1857" t="s">
        <v>5895</v>
      </c>
      <c r="F6142" s="1858" t="s">
        <v>1649</v>
      </c>
      <c r="G6142" s="1886" t="s">
        <v>1665</v>
      </c>
      <c r="H6142" s="1856" t="s">
        <v>1666</v>
      </c>
      <c r="I6142" s="1884" t="s">
        <v>5897</v>
      </c>
    </row>
    <row r="6143" spans="1:9" ht="15" customHeight="1">
      <c r="A6143" s="1914" t="s">
        <v>9279</v>
      </c>
      <c r="B6143" s="1914" t="s">
        <v>2499</v>
      </c>
      <c r="C6143" s="1865" t="s">
        <v>5028</v>
      </c>
      <c r="D6143" s="1934" t="s">
        <v>1688</v>
      </c>
      <c r="E6143" s="1922" t="s">
        <v>1705</v>
      </c>
      <c r="F6143" s="1923" t="s">
        <v>1079</v>
      </c>
      <c r="G6143" s="1859" t="s">
        <v>25</v>
      </c>
      <c r="H6143" s="1859" t="s">
        <v>88</v>
      </c>
      <c r="I6143" s="1860" t="s">
        <v>37</v>
      </c>
    </row>
    <row r="6144" spans="1:9" ht="15" customHeight="1">
      <c r="A6144" s="1883" t="s">
        <v>9786</v>
      </c>
      <c r="B6144" s="1883" t="s">
        <v>1740</v>
      </c>
      <c r="C6144" s="1868" t="s">
        <v>3317</v>
      </c>
      <c r="D6144" s="1908" t="s">
        <v>1688</v>
      </c>
      <c r="E6144" s="1868" t="s">
        <v>1689</v>
      </c>
      <c r="F6144" s="1910" t="s">
        <v>1091</v>
      </c>
      <c r="G6144" s="1883" t="s">
        <v>31</v>
      </c>
      <c r="H6144" s="1883" t="s">
        <v>1087</v>
      </c>
      <c r="I6144" s="1868" t="s">
        <v>29</v>
      </c>
    </row>
    <row r="6145" spans="1:9" ht="15" customHeight="1">
      <c r="A6145" s="1883" t="s">
        <v>9882</v>
      </c>
      <c r="B6145" s="1883" t="s">
        <v>9489</v>
      </c>
      <c r="C6145" s="1868" t="s">
        <v>3475</v>
      </c>
      <c r="D6145" s="1908" t="s">
        <v>1688</v>
      </c>
      <c r="E6145" s="1868" t="s">
        <v>1689</v>
      </c>
      <c r="F6145" s="1910" t="s">
        <v>181</v>
      </c>
      <c r="G6145" s="1859" t="s">
        <v>31</v>
      </c>
      <c r="H6145" s="1883" t="s">
        <v>11487</v>
      </c>
      <c r="I6145" s="1868" t="s">
        <v>37</v>
      </c>
    </row>
    <row r="6146" spans="1:9" ht="15" customHeight="1">
      <c r="A6146" s="1883" t="s">
        <v>9486</v>
      </c>
      <c r="B6146" s="1883" t="s">
        <v>3826</v>
      </c>
      <c r="C6146" s="1868" t="s">
        <v>3409</v>
      </c>
      <c r="D6146" s="1908" t="s">
        <v>1688</v>
      </c>
      <c r="E6146" s="1868" t="s">
        <v>1689</v>
      </c>
      <c r="F6146" s="1910" t="s">
        <v>167</v>
      </c>
      <c r="G6146" s="1883" t="s">
        <v>35</v>
      </c>
      <c r="H6146" s="1883" t="s">
        <v>9883</v>
      </c>
      <c r="I6146" s="1868" t="s">
        <v>29</v>
      </c>
    </row>
    <row r="6147" spans="1:9" ht="15" customHeight="1">
      <c r="A6147" s="1883" t="s">
        <v>9886</v>
      </c>
      <c r="B6147" s="1883" t="s">
        <v>9488</v>
      </c>
      <c r="C6147" s="1868" t="s">
        <v>3409</v>
      </c>
      <c r="D6147" s="1908" t="s">
        <v>1688</v>
      </c>
      <c r="E6147" s="1868" t="s">
        <v>1689</v>
      </c>
      <c r="F6147" s="1910" t="s">
        <v>165</v>
      </c>
      <c r="G6147" s="1883" t="s">
        <v>35</v>
      </c>
      <c r="H6147" s="1883" t="s">
        <v>9887</v>
      </c>
      <c r="I6147" s="1868" t="s">
        <v>29</v>
      </c>
    </row>
    <row r="6148" spans="1:9" ht="15" customHeight="1">
      <c r="A6148" s="1883" t="s">
        <v>9889</v>
      </c>
      <c r="B6148" s="1883" t="s">
        <v>9890</v>
      </c>
      <c r="C6148" s="1868" t="s">
        <v>3409</v>
      </c>
      <c r="D6148" s="1908" t="s">
        <v>3437</v>
      </c>
      <c r="E6148" s="1868" t="s">
        <v>1689</v>
      </c>
      <c r="F6148" s="1910" t="s">
        <v>180</v>
      </c>
      <c r="G6148" s="1859" t="s">
        <v>31</v>
      </c>
      <c r="H6148" s="1883" t="s">
        <v>11486</v>
      </c>
      <c r="I6148" s="1868" t="s">
        <v>37</v>
      </c>
    </row>
    <row r="6149" spans="1:9" ht="15" customHeight="1">
      <c r="A6149" s="1883" t="s">
        <v>9492</v>
      </c>
      <c r="B6149" s="1883" t="s">
        <v>9493</v>
      </c>
      <c r="C6149" s="1868" t="s">
        <v>3409</v>
      </c>
      <c r="D6149" s="1908" t="s">
        <v>3437</v>
      </c>
      <c r="E6149" s="1868" t="s">
        <v>1689</v>
      </c>
      <c r="F6149" s="1910" t="s">
        <v>175</v>
      </c>
      <c r="G6149" s="1859" t="s">
        <v>2580</v>
      </c>
      <c r="H6149" s="1859" t="s">
        <v>11486</v>
      </c>
      <c r="I6149" s="1868" t="s">
        <v>29</v>
      </c>
    </row>
    <row r="6150" spans="1:9" ht="15" customHeight="1">
      <c r="A6150" s="1883" t="s">
        <v>9494</v>
      </c>
      <c r="B6150" s="1883" t="s">
        <v>9495</v>
      </c>
      <c r="C6150" s="1868" t="s">
        <v>3409</v>
      </c>
      <c r="D6150" s="1908" t="s">
        <v>3437</v>
      </c>
      <c r="E6150" s="1868" t="s">
        <v>1689</v>
      </c>
      <c r="F6150" s="1910" t="s">
        <v>171</v>
      </c>
      <c r="G6150" s="1883" t="s">
        <v>11655</v>
      </c>
      <c r="H6150" s="1883" t="s">
        <v>1180</v>
      </c>
      <c r="I6150" s="1868" t="s">
        <v>29</v>
      </c>
    </row>
    <row r="6151" spans="1:9" ht="15" customHeight="1">
      <c r="A6151" s="2160" t="s">
        <v>11656</v>
      </c>
      <c r="B6151" s="2160" t="s">
        <v>8779</v>
      </c>
      <c r="C6151" s="2165" t="s">
        <v>8780</v>
      </c>
      <c r="D6151" s="2165" t="s">
        <v>1688</v>
      </c>
      <c r="E6151" s="2165" t="s">
        <v>1689</v>
      </c>
      <c r="F6151" s="1910" t="s">
        <v>11657</v>
      </c>
      <c r="G6151" s="1883" t="s">
        <v>177</v>
      </c>
      <c r="H6151" s="1883" t="s">
        <v>11486</v>
      </c>
      <c r="I6151" s="1868" t="s">
        <v>29</v>
      </c>
    </row>
    <row r="6152" spans="1:9" ht="15" customHeight="1">
      <c r="A6152" s="2167"/>
      <c r="B6152" s="2167"/>
      <c r="C6152" s="2168"/>
      <c r="D6152" s="2168"/>
      <c r="E6152" s="2168"/>
      <c r="F6152" s="1910" t="s">
        <v>11658</v>
      </c>
      <c r="G6152" s="1883" t="s">
        <v>857</v>
      </c>
      <c r="H6152" s="1883" t="s">
        <v>11659</v>
      </c>
      <c r="I6152" s="1868" t="s">
        <v>29</v>
      </c>
    </row>
    <row r="6153" spans="1:9" ht="15" customHeight="1">
      <c r="A6153" s="2167"/>
      <c r="B6153" s="2167"/>
      <c r="C6153" s="2168"/>
      <c r="D6153" s="2168"/>
      <c r="E6153" s="2168"/>
      <c r="F6153" s="1910" t="s">
        <v>11660</v>
      </c>
      <c r="G6153" s="1883" t="s">
        <v>2580</v>
      </c>
      <c r="H6153" s="1883" t="s">
        <v>11486</v>
      </c>
      <c r="I6153" s="1868" t="s">
        <v>29</v>
      </c>
    </row>
    <row r="6154" spans="1:9" ht="15" customHeight="1">
      <c r="A6154" s="2167"/>
      <c r="B6154" s="2167"/>
      <c r="C6154" s="2168"/>
      <c r="D6154" s="2168"/>
      <c r="E6154" s="2168"/>
      <c r="F6154" s="1910" t="s">
        <v>11661</v>
      </c>
      <c r="G6154" s="1883" t="s">
        <v>35</v>
      </c>
      <c r="H6154" s="1883" t="s">
        <v>9887</v>
      </c>
      <c r="I6154" s="1868" t="s">
        <v>29</v>
      </c>
    </row>
    <row r="6155" spans="1:9" ht="15" customHeight="1">
      <c r="A6155" s="2167"/>
      <c r="B6155" s="2167"/>
      <c r="C6155" s="2168"/>
      <c r="D6155" s="2168"/>
      <c r="E6155" s="2168"/>
      <c r="F6155" s="1910" t="s">
        <v>11662</v>
      </c>
      <c r="G6155" s="1883" t="s">
        <v>857</v>
      </c>
      <c r="H6155" s="1883" t="s">
        <v>1180</v>
      </c>
      <c r="I6155" s="1868" t="s">
        <v>29</v>
      </c>
    </row>
    <row r="6156" spans="1:9" ht="15" customHeight="1">
      <c r="A6156" s="2167"/>
      <c r="B6156" s="2167"/>
      <c r="C6156" s="2168"/>
      <c r="D6156" s="2168"/>
      <c r="E6156" s="2168"/>
      <c r="F6156" s="1910" t="s">
        <v>11663</v>
      </c>
      <c r="G6156" s="1883" t="s">
        <v>857</v>
      </c>
      <c r="H6156" s="1883" t="s">
        <v>11486</v>
      </c>
      <c r="I6156" s="1868" t="s">
        <v>29</v>
      </c>
    </row>
    <row r="6157" spans="1:9" ht="15" customHeight="1">
      <c r="A6157" s="2161"/>
      <c r="B6157" s="2161"/>
      <c r="C6157" s="2166"/>
      <c r="D6157" s="2166"/>
      <c r="E6157" s="2166"/>
      <c r="F6157" s="1910" t="s">
        <v>11664</v>
      </c>
      <c r="G6157" s="1883" t="s">
        <v>857</v>
      </c>
      <c r="H6157" s="1883" t="s">
        <v>11508</v>
      </c>
      <c r="I6157" s="1868" t="s">
        <v>29</v>
      </c>
    </row>
    <row r="6158" spans="1:9" ht="15" customHeight="1">
      <c r="A6158" s="1881"/>
      <c r="B6158" s="1881"/>
      <c r="C6158" s="1880"/>
      <c r="D6158" s="1880"/>
      <c r="E6158" s="1880"/>
      <c r="F6158" s="1867"/>
      <c r="G6158" s="1881"/>
      <c r="H6158" s="1881"/>
      <c r="I6158" s="1880"/>
    </row>
    <row r="6159" spans="1:9" ht="15" customHeight="1">
      <c r="A6159" s="1935" t="s">
        <v>1638</v>
      </c>
      <c r="B6159" s="2169">
        <v>2</v>
      </c>
      <c r="C6159" s="2169"/>
      <c r="D6159" s="2169"/>
      <c r="E6159" s="2169"/>
      <c r="F6159" s="2169"/>
      <c r="G6159" s="2169"/>
      <c r="H6159" s="2169"/>
      <c r="I6159" s="2169"/>
    </row>
    <row r="6160" spans="1:9" ht="15" customHeight="1">
      <c r="A6160" s="1936" t="s">
        <v>9497</v>
      </c>
      <c r="B6160" s="1912" t="s">
        <v>1776</v>
      </c>
      <c r="C6160" s="1868" t="s">
        <v>5028</v>
      </c>
      <c r="D6160" s="1937" t="s">
        <v>1688</v>
      </c>
      <c r="E6160" s="1938" t="s">
        <v>1689</v>
      </c>
      <c r="F6160" s="1862" t="s">
        <v>180</v>
      </c>
      <c r="G6160" s="1859" t="s">
        <v>11665</v>
      </c>
      <c r="H6160" s="1859" t="s">
        <v>11666</v>
      </c>
      <c r="I6160" s="1860" t="s">
        <v>37</v>
      </c>
    </row>
    <row r="6161" spans="1:9" ht="15" customHeight="1">
      <c r="A6161" s="1936" t="s">
        <v>9499</v>
      </c>
      <c r="B6161" s="1912" t="s">
        <v>9500</v>
      </c>
      <c r="C6161" s="1868" t="s">
        <v>3409</v>
      </c>
      <c r="D6161" s="1937" t="s">
        <v>1688</v>
      </c>
      <c r="E6161" s="1938" t="s">
        <v>1689</v>
      </c>
      <c r="F6161" s="1862" t="s">
        <v>159</v>
      </c>
      <c r="G6161" s="1859" t="s">
        <v>4874</v>
      </c>
      <c r="H6161" s="1859" t="s">
        <v>11667</v>
      </c>
      <c r="I6161" s="1860" t="s">
        <v>29</v>
      </c>
    </row>
    <row r="6162" spans="1:9" ht="15" customHeight="1">
      <c r="A6162" s="1936" t="s">
        <v>9501</v>
      </c>
      <c r="B6162" s="1912" t="s">
        <v>9502</v>
      </c>
      <c r="C6162" s="1868" t="s">
        <v>3409</v>
      </c>
      <c r="D6162" s="1937" t="s">
        <v>1688</v>
      </c>
      <c r="E6162" s="1938" t="s">
        <v>1689</v>
      </c>
      <c r="F6162" s="1862" t="s">
        <v>167</v>
      </c>
      <c r="G6162" s="1859" t="s">
        <v>866</v>
      </c>
      <c r="H6162" s="1859" t="s">
        <v>11668</v>
      </c>
      <c r="I6162" s="1860" t="s">
        <v>29</v>
      </c>
    </row>
    <row r="6163" spans="1:9" ht="15" customHeight="1">
      <c r="A6163" s="1936" t="s">
        <v>9503</v>
      </c>
      <c r="B6163" s="1912" t="s">
        <v>9504</v>
      </c>
      <c r="C6163" s="1868" t="s">
        <v>3409</v>
      </c>
      <c r="D6163" s="1937" t="s">
        <v>1688</v>
      </c>
      <c r="E6163" s="1938" t="s">
        <v>1689</v>
      </c>
      <c r="F6163" s="1862" t="s">
        <v>165</v>
      </c>
      <c r="G6163" s="1859" t="s">
        <v>177</v>
      </c>
      <c r="H6163" s="1859" t="s">
        <v>11669</v>
      </c>
      <c r="I6163" s="1860" t="s">
        <v>29</v>
      </c>
    </row>
    <row r="6164" spans="1:9" ht="15" customHeight="1">
      <c r="A6164" s="1936" t="s">
        <v>9506</v>
      </c>
      <c r="B6164" s="1912" t="s">
        <v>9507</v>
      </c>
      <c r="C6164" s="1868" t="s">
        <v>3409</v>
      </c>
      <c r="D6164" s="1937" t="s">
        <v>1688</v>
      </c>
      <c r="E6164" s="1938" t="s">
        <v>1689</v>
      </c>
      <c r="F6164" s="1862" t="s">
        <v>167</v>
      </c>
      <c r="G6164" s="1859" t="s">
        <v>866</v>
      </c>
      <c r="H6164" s="1859" t="s">
        <v>11668</v>
      </c>
      <c r="I6164" s="1860" t="s">
        <v>29</v>
      </c>
    </row>
    <row r="6165" spans="1:9" ht="15" customHeight="1">
      <c r="A6165" s="1936" t="s">
        <v>9508</v>
      </c>
      <c r="B6165" s="1912" t="s">
        <v>9509</v>
      </c>
      <c r="C6165" s="1868" t="s">
        <v>3409</v>
      </c>
      <c r="D6165" s="1937" t="s">
        <v>3437</v>
      </c>
      <c r="E6165" s="1938" t="s">
        <v>1689</v>
      </c>
      <c r="F6165" s="1862" t="s">
        <v>169</v>
      </c>
      <c r="G6165" s="1859" t="s">
        <v>857</v>
      </c>
      <c r="H6165" s="1859" t="s">
        <v>11659</v>
      </c>
      <c r="I6165" s="1860" t="s">
        <v>29</v>
      </c>
    </row>
    <row r="6166" spans="1:9" ht="15" customHeight="1">
      <c r="A6166" s="1936" t="s">
        <v>9510</v>
      </c>
      <c r="B6166" s="1912" t="s">
        <v>11670</v>
      </c>
      <c r="C6166" s="1868" t="s">
        <v>3409</v>
      </c>
      <c r="D6166" s="1937" t="s">
        <v>3437</v>
      </c>
      <c r="E6166" s="1938" t="s">
        <v>1689</v>
      </c>
      <c r="F6166" s="1862" t="s">
        <v>169</v>
      </c>
      <c r="G6166" s="1859" t="s">
        <v>857</v>
      </c>
      <c r="H6166" s="1859" t="s">
        <v>11659</v>
      </c>
      <c r="I6166" s="1860" t="s">
        <v>29</v>
      </c>
    </row>
    <row r="6167" spans="1:9" ht="15" customHeight="1">
      <c r="A6167" s="1936" t="s">
        <v>9510</v>
      </c>
      <c r="B6167" s="1912" t="s">
        <v>11670</v>
      </c>
      <c r="C6167" s="1868" t="s">
        <v>11671</v>
      </c>
      <c r="D6167" s="1937" t="s">
        <v>3437</v>
      </c>
      <c r="E6167" s="1938" t="s">
        <v>1689</v>
      </c>
      <c r="F6167" s="1862" t="s">
        <v>169</v>
      </c>
      <c r="G6167" s="1859" t="s">
        <v>857</v>
      </c>
      <c r="H6167" s="1859" t="s">
        <v>11659</v>
      </c>
      <c r="I6167" s="1860" t="s">
        <v>29</v>
      </c>
    </row>
    <row r="6168" spans="1:9" ht="15" customHeight="1">
      <c r="A6168" s="1936" t="s">
        <v>11672</v>
      </c>
      <c r="B6168" s="1912" t="s">
        <v>8783</v>
      </c>
      <c r="C6168" s="1868" t="s">
        <v>3317</v>
      </c>
      <c r="D6168" s="1937" t="s">
        <v>1688</v>
      </c>
      <c r="E6168" s="1938" t="s">
        <v>1689</v>
      </c>
      <c r="F6168" s="1862" t="s">
        <v>11664</v>
      </c>
      <c r="G6168" s="1859" t="s">
        <v>857</v>
      </c>
      <c r="H6168" s="1859" t="s">
        <v>11508</v>
      </c>
      <c r="I6168" s="1860" t="s">
        <v>29</v>
      </c>
    </row>
    <row r="6169" spans="1:9" ht="15" customHeight="1">
      <c r="A6169" s="2200" t="s">
        <v>11656</v>
      </c>
      <c r="B6169" s="2203" t="s">
        <v>8779</v>
      </c>
      <c r="C6169" s="2165" t="s">
        <v>8780</v>
      </c>
      <c r="D6169" s="2206" t="s">
        <v>1688</v>
      </c>
      <c r="E6169" s="2206" t="s">
        <v>1689</v>
      </c>
      <c r="F6169" s="1862" t="s">
        <v>11673</v>
      </c>
      <c r="G6169" s="1859" t="s">
        <v>866</v>
      </c>
      <c r="H6169" s="1859" t="s">
        <v>11668</v>
      </c>
      <c r="I6169" s="1860" t="s">
        <v>29</v>
      </c>
    </row>
    <row r="6170" spans="1:9" ht="15" customHeight="1">
      <c r="A6170" s="2201"/>
      <c r="B6170" s="2204"/>
      <c r="C6170" s="2168"/>
      <c r="D6170" s="2207"/>
      <c r="E6170" s="2207"/>
      <c r="F6170" s="1862" t="s">
        <v>11657</v>
      </c>
      <c r="G6170" s="1859" t="s">
        <v>177</v>
      </c>
      <c r="H6170" s="1859" t="s">
        <v>11486</v>
      </c>
      <c r="I6170" s="1860" t="s">
        <v>29</v>
      </c>
    </row>
    <row r="6171" spans="1:9" ht="15" customHeight="1">
      <c r="A6171" s="2201"/>
      <c r="B6171" s="2204"/>
      <c r="C6171" s="2168"/>
      <c r="D6171" s="2207"/>
      <c r="E6171" s="2207"/>
      <c r="F6171" s="1862" t="s">
        <v>11658</v>
      </c>
      <c r="G6171" s="1859" t="s">
        <v>857</v>
      </c>
      <c r="H6171" s="1859" t="s">
        <v>11659</v>
      </c>
      <c r="I6171" s="1860" t="s">
        <v>29</v>
      </c>
    </row>
    <row r="6172" spans="1:9" ht="15" customHeight="1">
      <c r="A6172" s="2201"/>
      <c r="B6172" s="2204"/>
      <c r="C6172" s="2168"/>
      <c r="D6172" s="2207"/>
      <c r="E6172" s="2207"/>
      <c r="F6172" s="1862" t="s">
        <v>11674</v>
      </c>
      <c r="G6172" s="1859" t="s">
        <v>2580</v>
      </c>
      <c r="H6172" s="1859" t="s">
        <v>11486</v>
      </c>
      <c r="I6172" s="1860" t="s">
        <v>29</v>
      </c>
    </row>
    <row r="6173" spans="1:9" ht="15" customHeight="1">
      <c r="A6173" s="2201"/>
      <c r="B6173" s="2204"/>
      <c r="C6173" s="2168"/>
      <c r="D6173" s="2207"/>
      <c r="E6173" s="2207"/>
      <c r="F6173" s="1862" t="s">
        <v>11675</v>
      </c>
      <c r="G6173" s="1859" t="s">
        <v>35</v>
      </c>
      <c r="H6173" s="1859" t="s">
        <v>9887</v>
      </c>
      <c r="I6173" s="1860" t="s">
        <v>29</v>
      </c>
    </row>
    <row r="6174" spans="1:9" ht="15" customHeight="1">
      <c r="A6174" s="2201"/>
      <c r="B6174" s="2204"/>
      <c r="C6174" s="2168"/>
      <c r="D6174" s="2207"/>
      <c r="E6174" s="2207"/>
      <c r="F6174" s="1862" t="s">
        <v>11662</v>
      </c>
      <c r="G6174" s="1859" t="s">
        <v>857</v>
      </c>
      <c r="H6174" s="1859" t="s">
        <v>1180</v>
      </c>
      <c r="I6174" s="1860" t="s">
        <v>29</v>
      </c>
    </row>
    <row r="6175" spans="1:9" ht="15" customHeight="1">
      <c r="A6175" s="2201"/>
      <c r="B6175" s="2204"/>
      <c r="C6175" s="2168"/>
      <c r="D6175" s="2207"/>
      <c r="E6175" s="2207"/>
      <c r="F6175" s="1862" t="s">
        <v>11663</v>
      </c>
      <c r="G6175" s="1859" t="s">
        <v>857</v>
      </c>
      <c r="H6175" s="1859" t="s">
        <v>11486</v>
      </c>
      <c r="I6175" s="1860" t="s">
        <v>29</v>
      </c>
    </row>
    <row r="6176" spans="1:9" ht="15" customHeight="1">
      <c r="A6176" s="2201"/>
      <c r="B6176" s="2204"/>
      <c r="C6176" s="2168"/>
      <c r="D6176" s="2207"/>
      <c r="E6176" s="2207"/>
      <c r="F6176" s="1862" t="s">
        <v>11664</v>
      </c>
      <c r="G6176" s="1859" t="s">
        <v>857</v>
      </c>
      <c r="H6176" s="1859" t="s">
        <v>11508</v>
      </c>
      <c r="I6176" s="1860" t="s">
        <v>29</v>
      </c>
    </row>
    <row r="6177" spans="1:9" ht="15" customHeight="1">
      <c r="A6177" s="2202"/>
      <c r="B6177" s="2205"/>
      <c r="C6177" s="2166"/>
      <c r="D6177" s="2208"/>
      <c r="E6177" s="2208"/>
      <c r="F6177" s="1862" t="s">
        <v>11676</v>
      </c>
      <c r="G6177" s="1859" t="s">
        <v>4874</v>
      </c>
      <c r="H6177" s="1859" t="s">
        <v>6</v>
      </c>
      <c r="I6177" s="1860" t="s">
        <v>29</v>
      </c>
    </row>
    <row r="6178" spans="1:9" ht="15" customHeight="1">
      <c r="A6178" s="2190"/>
      <c r="B6178" s="2191"/>
      <c r="C6178" s="2191"/>
      <c r="D6178" s="2191"/>
      <c r="E6178" s="2191"/>
      <c r="F6178" s="2191"/>
      <c r="G6178" s="2191"/>
      <c r="H6178" s="2191"/>
      <c r="I6178" s="2192"/>
    </row>
    <row r="6179" spans="1:9" ht="15" customHeight="1">
      <c r="A6179" s="1855" t="s">
        <v>9159</v>
      </c>
      <c r="B6179" s="2170" t="s">
        <v>1432</v>
      </c>
      <c r="C6179" s="2171"/>
      <c r="D6179" s="2171"/>
      <c r="E6179" s="2171"/>
      <c r="F6179" s="2171"/>
      <c r="G6179" s="2171"/>
      <c r="H6179" s="2171"/>
      <c r="I6179" s="2172"/>
    </row>
    <row r="6180" spans="1:9" ht="15" customHeight="1">
      <c r="A6180" s="1856" t="s">
        <v>1638</v>
      </c>
      <c r="B6180" s="2152">
        <v>1</v>
      </c>
      <c r="C6180" s="2152" t="s">
        <v>3283</v>
      </c>
      <c r="D6180" s="2152" t="s">
        <v>1688</v>
      </c>
      <c r="E6180" s="2152" t="s">
        <v>1689</v>
      </c>
      <c r="F6180" s="2152" t="s">
        <v>572</v>
      </c>
      <c r="G6180" s="2152" t="s">
        <v>31</v>
      </c>
      <c r="H6180" s="2152" t="s">
        <v>573</v>
      </c>
      <c r="I6180" s="2152" t="s">
        <v>29</v>
      </c>
    </row>
    <row r="6181" spans="1:9" ht="15" customHeight="1">
      <c r="A6181" s="2173" t="s">
        <v>1641</v>
      </c>
      <c r="B6181" s="2173" t="s">
        <v>11539</v>
      </c>
      <c r="C6181" s="2173" t="s">
        <v>3339</v>
      </c>
      <c r="D6181" s="2173" t="s">
        <v>1688</v>
      </c>
      <c r="E6181" s="2174" t="s">
        <v>1689</v>
      </c>
      <c r="F6181" s="2173" t="s">
        <v>5893</v>
      </c>
      <c r="G6181" s="2173" t="s">
        <v>314</v>
      </c>
      <c r="H6181" s="2173" t="s">
        <v>601</v>
      </c>
      <c r="I6181" s="2173" t="s">
        <v>29</v>
      </c>
    </row>
    <row r="6182" spans="1:9" ht="15" customHeight="1">
      <c r="A6182" s="2152" t="s">
        <v>1643</v>
      </c>
      <c r="B6182" s="2152" t="s">
        <v>1644</v>
      </c>
      <c r="C6182" s="1884" t="s">
        <v>5894</v>
      </c>
      <c r="D6182" s="1885" t="s">
        <v>1646</v>
      </c>
      <c r="E6182" s="1857" t="s">
        <v>5895</v>
      </c>
      <c r="F6182" s="1886" t="s">
        <v>1649</v>
      </c>
      <c r="G6182" s="1856" t="s">
        <v>1665</v>
      </c>
      <c r="H6182" s="1856" t="s">
        <v>1666</v>
      </c>
      <c r="I6182" s="1884" t="s">
        <v>5897</v>
      </c>
    </row>
    <row r="6183" spans="1:9" ht="15" customHeight="1">
      <c r="A6183" s="1883" t="s">
        <v>11588</v>
      </c>
      <c r="B6183" s="1883" t="s">
        <v>9318</v>
      </c>
      <c r="C6183" s="1868" t="s">
        <v>5028</v>
      </c>
      <c r="D6183" s="1908" t="s">
        <v>1688</v>
      </c>
      <c r="E6183" s="1868" t="s">
        <v>1705</v>
      </c>
      <c r="F6183" s="1910" t="s">
        <v>70</v>
      </c>
      <c r="G6183" s="1859" t="s">
        <v>866</v>
      </c>
      <c r="H6183" s="1859" t="s">
        <v>3544</v>
      </c>
      <c r="I6183" s="1860" t="s">
        <v>29</v>
      </c>
    </row>
    <row r="6184" spans="1:9" ht="15" customHeight="1">
      <c r="A6184" s="1883" t="s">
        <v>11677</v>
      </c>
      <c r="B6184" s="1883" t="s">
        <v>9916</v>
      </c>
      <c r="C6184" s="1868" t="s">
        <v>3409</v>
      </c>
      <c r="D6184" s="1908" t="s">
        <v>1688</v>
      </c>
      <c r="E6184" s="1868" t="s">
        <v>1689</v>
      </c>
      <c r="F6184" s="1910" t="s">
        <v>165</v>
      </c>
      <c r="G6184" s="1883" t="s">
        <v>11678</v>
      </c>
      <c r="H6184" s="1883" t="s">
        <v>6</v>
      </c>
      <c r="I6184" s="1868" t="s">
        <v>29</v>
      </c>
    </row>
    <row r="6185" spans="1:9" ht="15" customHeight="1">
      <c r="A6185" s="1883" t="s">
        <v>11679</v>
      </c>
      <c r="B6185" s="1883" t="s">
        <v>11680</v>
      </c>
      <c r="C6185" s="1868" t="s">
        <v>3409</v>
      </c>
      <c r="D6185" s="1908" t="s">
        <v>3437</v>
      </c>
      <c r="E6185" s="1868" t="s">
        <v>1689</v>
      </c>
      <c r="F6185" s="1910" t="s">
        <v>11681</v>
      </c>
      <c r="G6185" s="1883" t="s">
        <v>4874</v>
      </c>
      <c r="H6185" s="1883" t="s">
        <v>6</v>
      </c>
      <c r="I6185" s="1868" t="s">
        <v>29</v>
      </c>
    </row>
    <row r="6186" spans="1:9" ht="15" customHeight="1">
      <c r="A6186" s="1883" t="s">
        <v>11682</v>
      </c>
      <c r="B6186" s="1883" t="s">
        <v>11683</v>
      </c>
      <c r="C6186" s="1868" t="s">
        <v>3409</v>
      </c>
      <c r="D6186" s="1908" t="s">
        <v>3437</v>
      </c>
      <c r="E6186" s="1868" t="s">
        <v>1689</v>
      </c>
      <c r="F6186" s="1910" t="s">
        <v>159</v>
      </c>
      <c r="G6186" s="1883" t="s">
        <v>4874</v>
      </c>
      <c r="H6186" s="1883" t="s">
        <v>6</v>
      </c>
      <c r="I6186" s="1860" t="s">
        <v>29</v>
      </c>
    </row>
    <row r="6187" spans="1:9" ht="15" customHeight="1">
      <c r="A6187" s="1883" t="s">
        <v>11684</v>
      </c>
      <c r="B6187" s="1883" t="s">
        <v>9915</v>
      </c>
      <c r="C6187" s="1868" t="s">
        <v>3409</v>
      </c>
      <c r="D6187" s="1908" t="s">
        <v>3437</v>
      </c>
      <c r="E6187" s="1868" t="s">
        <v>1689</v>
      </c>
      <c r="F6187" s="1910" t="s">
        <v>11685</v>
      </c>
      <c r="G6187" s="1883" t="s">
        <v>737</v>
      </c>
      <c r="H6187" s="1859" t="s">
        <v>6</v>
      </c>
      <c r="I6187" s="1868" t="s">
        <v>29</v>
      </c>
    </row>
    <row r="6188" spans="1:9" ht="15" customHeight="1">
      <c r="A6188" s="1883" t="s">
        <v>11686</v>
      </c>
      <c r="B6188" s="1883" t="s">
        <v>9887</v>
      </c>
      <c r="C6188" s="1868" t="s">
        <v>3409</v>
      </c>
      <c r="D6188" s="1908" t="s">
        <v>3437</v>
      </c>
      <c r="E6188" s="1868" t="s">
        <v>1689</v>
      </c>
      <c r="F6188" s="1910" t="s">
        <v>180</v>
      </c>
      <c r="G6188" s="1883" t="s">
        <v>11687</v>
      </c>
      <c r="H6188" s="1883" t="s">
        <v>6</v>
      </c>
      <c r="I6188" s="1868" t="s">
        <v>37</v>
      </c>
    </row>
    <row r="6189" spans="1:9" ht="15" customHeight="1">
      <c r="A6189" s="1883" t="s">
        <v>9403</v>
      </c>
      <c r="B6189" s="1883" t="s">
        <v>2499</v>
      </c>
      <c r="C6189" s="1868" t="s">
        <v>5028</v>
      </c>
      <c r="D6189" s="1908" t="s">
        <v>1688</v>
      </c>
      <c r="E6189" s="1868" t="s">
        <v>1689</v>
      </c>
      <c r="F6189" s="1910" t="s">
        <v>11688</v>
      </c>
      <c r="G6189" s="1883" t="s">
        <v>4874</v>
      </c>
      <c r="H6189" s="1883" t="s">
        <v>88</v>
      </c>
      <c r="I6189" s="1868" t="s">
        <v>37</v>
      </c>
    </row>
    <row r="6190" spans="1:9" ht="15" customHeight="1">
      <c r="A6190" s="2160" t="s">
        <v>11689</v>
      </c>
      <c r="B6190" s="2160" t="s">
        <v>8800</v>
      </c>
      <c r="C6190" s="2165" t="s">
        <v>3317</v>
      </c>
      <c r="D6190" s="2165" t="s">
        <v>1688</v>
      </c>
      <c r="E6190" s="2165" t="s">
        <v>1689</v>
      </c>
      <c r="F6190" s="1910" t="s">
        <v>11690</v>
      </c>
      <c r="G6190" s="1883" t="s">
        <v>4874</v>
      </c>
      <c r="H6190" s="1883" t="s">
        <v>6</v>
      </c>
      <c r="I6190" s="1868" t="s">
        <v>29</v>
      </c>
    </row>
    <row r="6191" spans="1:9" ht="15" customHeight="1">
      <c r="A6191" s="2161"/>
      <c r="B6191" s="2161"/>
      <c r="C6191" s="2166"/>
      <c r="D6191" s="2166"/>
      <c r="E6191" s="2166"/>
      <c r="F6191" s="1910" t="s">
        <v>11673</v>
      </c>
      <c r="G6191" s="1883" t="s">
        <v>866</v>
      </c>
      <c r="H6191" s="1859" t="s">
        <v>11508</v>
      </c>
      <c r="I6191" s="1869" t="s">
        <v>29</v>
      </c>
    </row>
    <row r="6192" spans="1:9" ht="15" customHeight="1">
      <c r="A6192" s="1859"/>
      <c r="B6192" s="1859"/>
      <c r="C6192" s="1860"/>
      <c r="D6192" s="1861"/>
      <c r="E6192" s="1860"/>
      <c r="F6192" s="1862"/>
      <c r="G6192" s="1859"/>
      <c r="H6192" s="1859"/>
      <c r="I6192" s="1860"/>
    </row>
    <row r="6193" spans="1:9" ht="15" customHeight="1">
      <c r="A6193" s="1855" t="s">
        <v>1638</v>
      </c>
      <c r="B6193" s="2186">
        <v>2</v>
      </c>
      <c r="C6193" s="2187"/>
      <c r="D6193" s="2187"/>
      <c r="E6193" s="2187"/>
      <c r="F6193" s="2187"/>
      <c r="G6193" s="2187"/>
      <c r="H6193" s="2187"/>
      <c r="I6193" s="2188"/>
    </row>
    <row r="6194" spans="1:9" ht="15" customHeight="1">
      <c r="A6194" s="1883" t="s">
        <v>9532</v>
      </c>
      <c r="B6194" s="1883" t="s">
        <v>11691</v>
      </c>
      <c r="C6194" s="1868" t="s">
        <v>3409</v>
      </c>
      <c r="D6194" s="1908" t="s">
        <v>1688</v>
      </c>
      <c r="E6194" s="1868" t="s">
        <v>1689</v>
      </c>
      <c r="F6194" s="1910" t="s">
        <v>11692</v>
      </c>
      <c r="G6194" s="1859" t="s">
        <v>4874</v>
      </c>
      <c r="H6194" s="1859" t="s">
        <v>11508</v>
      </c>
      <c r="I6194" s="1860" t="s">
        <v>29</v>
      </c>
    </row>
    <row r="6195" spans="1:9" ht="15" customHeight="1">
      <c r="A6195" s="1883" t="s">
        <v>9530</v>
      </c>
      <c r="B6195" s="1883" t="s">
        <v>11693</v>
      </c>
      <c r="C6195" s="1868" t="s">
        <v>3409</v>
      </c>
      <c r="D6195" s="1908" t="s">
        <v>1688</v>
      </c>
      <c r="E6195" s="1868" t="s">
        <v>1689</v>
      </c>
      <c r="F6195" s="1910" t="s">
        <v>165</v>
      </c>
      <c r="G6195" s="1859" t="s">
        <v>177</v>
      </c>
      <c r="H6195" s="1859" t="s">
        <v>11508</v>
      </c>
      <c r="I6195" s="1860" t="s">
        <v>29</v>
      </c>
    </row>
    <row r="6196" spans="1:9" ht="15" customHeight="1">
      <c r="A6196" s="1883" t="s">
        <v>9403</v>
      </c>
      <c r="B6196" s="1883" t="s">
        <v>2499</v>
      </c>
      <c r="C6196" s="1868" t="s">
        <v>5028</v>
      </c>
      <c r="D6196" s="1908" t="s">
        <v>1688</v>
      </c>
      <c r="E6196" s="1868" t="s">
        <v>1705</v>
      </c>
      <c r="F6196" s="1910" t="s">
        <v>1079</v>
      </c>
      <c r="G6196" s="1859" t="s">
        <v>25</v>
      </c>
      <c r="H6196" s="1859" t="s">
        <v>88</v>
      </c>
      <c r="I6196" s="1860" t="s">
        <v>37</v>
      </c>
    </row>
    <row r="6197" spans="1:9" ht="15" customHeight="1">
      <c r="A6197" s="1883" t="s">
        <v>11694</v>
      </c>
      <c r="B6197" s="1883" t="s">
        <v>11666</v>
      </c>
      <c r="C6197" s="1868" t="s">
        <v>3409</v>
      </c>
      <c r="D6197" s="1908" t="s">
        <v>3437</v>
      </c>
      <c r="E6197" s="1868" t="s">
        <v>1689</v>
      </c>
      <c r="F6197" s="1910" t="s">
        <v>167</v>
      </c>
      <c r="G6197" s="1859" t="s">
        <v>866</v>
      </c>
      <c r="H6197" s="1859" t="s">
        <v>11508</v>
      </c>
      <c r="I6197" s="1860" t="s">
        <v>29</v>
      </c>
    </row>
    <row r="6198" spans="1:9" ht="15" customHeight="1">
      <c r="A6198" s="1883" t="s">
        <v>9918</v>
      </c>
      <c r="B6198" s="1883" t="s">
        <v>9919</v>
      </c>
      <c r="C6198" s="1868" t="s">
        <v>3409</v>
      </c>
      <c r="D6198" s="1908" t="s">
        <v>3437</v>
      </c>
      <c r="E6198" s="1868" t="s">
        <v>1689</v>
      </c>
      <c r="F6198" s="1910" t="s">
        <v>3740</v>
      </c>
      <c r="G6198" s="1859" t="s">
        <v>857</v>
      </c>
      <c r="H6198" s="1859" t="s">
        <v>11508</v>
      </c>
      <c r="I6198" s="1860" t="s">
        <v>29</v>
      </c>
    </row>
    <row r="6199" spans="1:9" ht="15" customHeight="1">
      <c r="A6199" s="1883" t="s">
        <v>11695</v>
      </c>
      <c r="B6199" s="1883" t="s">
        <v>11696</v>
      </c>
      <c r="C6199" s="1868" t="s">
        <v>3409</v>
      </c>
      <c r="D6199" s="1908" t="s">
        <v>3437</v>
      </c>
      <c r="E6199" s="1868" t="s">
        <v>1689</v>
      </c>
      <c r="F6199" s="1910" t="s">
        <v>1185</v>
      </c>
      <c r="G6199" s="1859" t="s">
        <v>177</v>
      </c>
      <c r="H6199" s="1859" t="s">
        <v>11508</v>
      </c>
      <c r="I6199" s="1860" t="s">
        <v>29</v>
      </c>
    </row>
    <row r="6200" spans="1:9" ht="15" customHeight="1">
      <c r="A6200" s="1883" t="s">
        <v>9533</v>
      </c>
      <c r="B6200" s="1883" t="s">
        <v>11697</v>
      </c>
      <c r="C6200" s="1868" t="s">
        <v>3409</v>
      </c>
      <c r="D6200" s="1908" t="s">
        <v>3437</v>
      </c>
      <c r="E6200" s="1868" t="s">
        <v>1689</v>
      </c>
      <c r="F6200" s="1910" t="s">
        <v>169</v>
      </c>
      <c r="G6200" s="1859" t="s">
        <v>857</v>
      </c>
      <c r="H6200" s="1883" t="s">
        <v>11508</v>
      </c>
      <c r="I6200" s="1868" t="s">
        <v>29</v>
      </c>
    </row>
    <row r="6201" spans="1:9" ht="15" customHeight="1">
      <c r="A6201" s="1883" t="s">
        <v>11588</v>
      </c>
      <c r="B6201" s="1883" t="s">
        <v>11698</v>
      </c>
      <c r="C6201" s="1868" t="s">
        <v>3409</v>
      </c>
      <c r="D6201" s="1908" t="s">
        <v>3437</v>
      </c>
      <c r="E6201" s="1868" t="s">
        <v>1689</v>
      </c>
      <c r="F6201" s="1939" t="s">
        <v>70</v>
      </c>
      <c r="G6201" s="1893" t="s">
        <v>35</v>
      </c>
      <c r="H6201" s="1883" t="s">
        <v>67</v>
      </c>
      <c r="I6201" s="1860" t="s">
        <v>29</v>
      </c>
    </row>
    <row r="6202" spans="1:9" ht="15" customHeight="1">
      <c r="A6202" s="2160" t="s">
        <v>11689</v>
      </c>
      <c r="B6202" s="2160" t="s">
        <v>8800</v>
      </c>
      <c r="C6202" s="2165" t="s">
        <v>3317</v>
      </c>
      <c r="D6202" s="2165" t="s">
        <v>1688</v>
      </c>
      <c r="E6202" s="2165" t="s">
        <v>1689</v>
      </c>
      <c r="F6202" s="1883" t="s">
        <v>9894</v>
      </c>
      <c r="G6202" s="1859" t="s">
        <v>4874</v>
      </c>
      <c r="H6202" s="1883" t="s">
        <v>6</v>
      </c>
      <c r="I6202" s="1860" t="s">
        <v>29</v>
      </c>
    </row>
    <row r="6203" spans="1:9" ht="15" customHeight="1">
      <c r="A6203" s="2167"/>
      <c r="B6203" s="2167"/>
      <c r="C6203" s="2168"/>
      <c r="D6203" s="2168"/>
      <c r="E6203" s="2168"/>
      <c r="F6203" s="1883" t="s">
        <v>11673</v>
      </c>
      <c r="G6203" s="1859" t="s">
        <v>866</v>
      </c>
      <c r="H6203" s="1883" t="s">
        <v>11508</v>
      </c>
      <c r="I6203" s="1860" t="s">
        <v>29</v>
      </c>
    </row>
    <row r="6204" spans="1:9" ht="15" customHeight="1">
      <c r="A6204" s="2161"/>
      <c r="B6204" s="2161"/>
      <c r="C6204" s="2166"/>
      <c r="D6204" s="2166"/>
      <c r="E6204" s="2166"/>
      <c r="F6204" s="1910" t="s">
        <v>11699</v>
      </c>
      <c r="G6204" s="1859" t="s">
        <v>737</v>
      </c>
      <c r="H6204" s="1883" t="s">
        <v>6</v>
      </c>
      <c r="I6204" s="1868" t="s">
        <v>29</v>
      </c>
    </row>
    <row r="6205" spans="1:9" ht="15" customHeight="1">
      <c r="A6205" s="1867"/>
      <c r="B6205" s="1867"/>
      <c r="C6205" s="1880"/>
      <c r="D6205" s="1879"/>
      <c r="E6205" s="1879"/>
      <c r="F6205" s="1867"/>
      <c r="G6205" s="1881"/>
      <c r="H6205" s="1881"/>
      <c r="I6205" s="1879"/>
    </row>
    <row r="6206" spans="1:9" ht="15" customHeight="1">
      <c r="A6206" s="1855" t="s">
        <v>9158</v>
      </c>
      <c r="B6206" s="2169" t="s">
        <v>1408</v>
      </c>
      <c r="C6206" s="2169"/>
      <c r="D6206" s="2169"/>
      <c r="E6206" s="2169"/>
      <c r="F6206" s="2169"/>
      <c r="G6206" s="2169"/>
      <c r="H6206" s="2169"/>
      <c r="I6206" s="2169"/>
    </row>
    <row r="6207" spans="1:9" ht="15" customHeight="1">
      <c r="A6207" s="1855" t="s">
        <v>9159</v>
      </c>
      <c r="B6207" s="2169" t="s">
        <v>1431</v>
      </c>
      <c r="C6207" s="2169"/>
      <c r="D6207" s="2169"/>
      <c r="E6207" s="2169"/>
      <c r="F6207" s="2169"/>
      <c r="G6207" s="2169"/>
      <c r="H6207" s="2169"/>
      <c r="I6207" s="2169"/>
    </row>
    <row r="6208" spans="1:9" ht="15" customHeight="1">
      <c r="A6208" s="1858" t="s">
        <v>1638</v>
      </c>
      <c r="B6208" s="2197">
        <v>1</v>
      </c>
      <c r="C6208" s="2197" t="s">
        <v>3283</v>
      </c>
      <c r="D6208" s="2197" t="s">
        <v>1688</v>
      </c>
      <c r="E6208" s="2197" t="s">
        <v>1689</v>
      </c>
      <c r="F6208" s="2197" t="s">
        <v>572</v>
      </c>
      <c r="G6208" s="2197" t="s">
        <v>31</v>
      </c>
      <c r="H6208" s="2197" t="s">
        <v>573</v>
      </c>
      <c r="I6208" s="2197" t="s">
        <v>29</v>
      </c>
    </row>
    <row r="6209" spans="1:9" ht="15" customHeight="1">
      <c r="A6209" s="2198" t="s">
        <v>1641</v>
      </c>
      <c r="B6209" s="2198" t="s">
        <v>11539</v>
      </c>
      <c r="C6209" s="2198" t="s">
        <v>3339</v>
      </c>
      <c r="D6209" s="2198" t="s">
        <v>1688</v>
      </c>
      <c r="E6209" s="2199" t="s">
        <v>1689</v>
      </c>
      <c r="F6209" s="2198" t="s">
        <v>5893</v>
      </c>
      <c r="G6209" s="2198" t="s">
        <v>314</v>
      </c>
      <c r="H6209" s="2198" t="s">
        <v>601</v>
      </c>
      <c r="I6209" s="2198" t="s">
        <v>29</v>
      </c>
    </row>
    <row r="6210" spans="1:9" ht="19.5" customHeight="1">
      <c r="A6210" s="2152" t="s">
        <v>1643</v>
      </c>
      <c r="B6210" s="2152" t="s">
        <v>1644</v>
      </c>
      <c r="C6210" s="1884" t="s">
        <v>5894</v>
      </c>
      <c r="D6210" s="1885" t="s">
        <v>1646</v>
      </c>
      <c r="E6210" s="1857" t="s">
        <v>5895</v>
      </c>
      <c r="F6210" s="1886" t="s">
        <v>1649</v>
      </c>
      <c r="G6210" s="1856" t="s">
        <v>1665</v>
      </c>
      <c r="H6210" s="1856" t="s">
        <v>1666</v>
      </c>
      <c r="I6210" s="1884" t="s">
        <v>5897</v>
      </c>
    </row>
    <row r="6211" spans="1:9" ht="15" customHeight="1">
      <c r="A6211" s="1863" t="s">
        <v>9279</v>
      </c>
      <c r="B6211" s="1863" t="s">
        <v>2499</v>
      </c>
      <c r="C6211" s="1864" t="s">
        <v>5028</v>
      </c>
      <c r="D6211" s="1887" t="s">
        <v>1688</v>
      </c>
      <c r="E6211" s="1868" t="s">
        <v>1705</v>
      </c>
      <c r="F6211" s="1910" t="s">
        <v>1079</v>
      </c>
      <c r="G6211" s="1859" t="s">
        <v>25</v>
      </c>
      <c r="H6211" s="1859" t="s">
        <v>88</v>
      </c>
      <c r="I6211" s="1860" t="s">
        <v>37</v>
      </c>
    </row>
    <row r="6212" spans="1:9" ht="15" customHeight="1">
      <c r="A6212" s="1883" t="s">
        <v>9786</v>
      </c>
      <c r="B6212" s="1883" t="s">
        <v>1740</v>
      </c>
      <c r="C6212" s="1864" t="s">
        <v>3317</v>
      </c>
      <c r="D6212" s="1908" t="s">
        <v>1688</v>
      </c>
      <c r="E6212" s="1868" t="s">
        <v>1689</v>
      </c>
      <c r="F6212" s="1910" t="s">
        <v>9931</v>
      </c>
      <c r="G6212" s="1859" t="s">
        <v>31</v>
      </c>
      <c r="H6212" s="1859" t="s">
        <v>1087</v>
      </c>
      <c r="I6212" s="1860" t="s">
        <v>29</v>
      </c>
    </row>
    <row r="6213" spans="1:9" ht="15" customHeight="1">
      <c r="A6213" s="1863" t="s">
        <v>9556</v>
      </c>
      <c r="B6213" s="1863" t="s">
        <v>9361</v>
      </c>
      <c r="C6213" s="1864" t="s">
        <v>3475</v>
      </c>
      <c r="D6213" s="1887" t="s">
        <v>1688</v>
      </c>
      <c r="E6213" s="1868" t="s">
        <v>1689</v>
      </c>
      <c r="F6213" s="1910" t="s">
        <v>197</v>
      </c>
      <c r="G6213" s="1883" t="s">
        <v>132</v>
      </c>
      <c r="H6213" s="1883" t="s">
        <v>198</v>
      </c>
      <c r="I6213" s="1868" t="s">
        <v>29</v>
      </c>
    </row>
    <row r="6214" spans="1:9" ht="15" customHeight="1">
      <c r="A6214" s="1883" t="s">
        <v>9558</v>
      </c>
      <c r="B6214" s="1883" t="s">
        <v>9933</v>
      </c>
      <c r="C6214" s="1868" t="s">
        <v>3409</v>
      </c>
      <c r="D6214" s="1887" t="s">
        <v>1688</v>
      </c>
      <c r="E6214" s="1868" t="s">
        <v>1689</v>
      </c>
      <c r="F6214" s="1910" t="s">
        <v>196</v>
      </c>
      <c r="G6214" s="1859" t="s">
        <v>1147</v>
      </c>
      <c r="H6214" s="1883" t="s">
        <v>11489</v>
      </c>
      <c r="I6214" s="1868" t="s">
        <v>29</v>
      </c>
    </row>
    <row r="6215" spans="1:9" ht="15" customHeight="1">
      <c r="A6215" s="1883" t="s">
        <v>9581</v>
      </c>
      <c r="B6215" s="1883" t="s">
        <v>9582</v>
      </c>
      <c r="C6215" s="1868" t="s">
        <v>3283</v>
      </c>
      <c r="D6215" s="1879" t="s">
        <v>1688</v>
      </c>
      <c r="E6215" s="1868" t="s">
        <v>1689</v>
      </c>
      <c r="F6215" s="1910" t="s">
        <v>187</v>
      </c>
      <c r="G6215" s="1859" t="s">
        <v>177</v>
      </c>
      <c r="H6215" s="1883" t="s">
        <v>188</v>
      </c>
      <c r="I6215" s="1868" t="s">
        <v>29</v>
      </c>
    </row>
    <row r="6216" spans="1:9" ht="15" customHeight="1">
      <c r="A6216" s="1883" t="s">
        <v>9554</v>
      </c>
      <c r="B6216" s="1892" t="s">
        <v>3826</v>
      </c>
      <c r="C6216" s="1868" t="s">
        <v>3409</v>
      </c>
      <c r="D6216" s="1908" t="s">
        <v>1688</v>
      </c>
      <c r="E6216" s="1868" t="s">
        <v>1689</v>
      </c>
      <c r="F6216" s="1910" t="s">
        <v>212</v>
      </c>
      <c r="G6216" s="1859" t="s">
        <v>25</v>
      </c>
      <c r="H6216" s="1883" t="s">
        <v>188</v>
      </c>
      <c r="I6216" s="1868" t="s">
        <v>37</v>
      </c>
    </row>
    <row r="6217" spans="1:9" ht="15" customHeight="1">
      <c r="A6217" s="1883" t="s">
        <v>9934</v>
      </c>
      <c r="B6217" s="1883" t="s">
        <v>9935</v>
      </c>
      <c r="C6217" s="1868" t="s">
        <v>3409</v>
      </c>
      <c r="D6217" s="1908" t="s">
        <v>3437</v>
      </c>
      <c r="E6217" s="1868" t="s">
        <v>1689</v>
      </c>
      <c r="F6217" s="1910" t="s">
        <v>197</v>
      </c>
      <c r="G6217" s="1883" t="s">
        <v>132</v>
      </c>
      <c r="H6217" s="1883" t="s">
        <v>198</v>
      </c>
      <c r="I6217" s="1868" t="s">
        <v>29</v>
      </c>
    </row>
    <row r="6218" spans="1:9" ht="15" customHeight="1">
      <c r="A6218" s="1883" t="s">
        <v>9560</v>
      </c>
      <c r="B6218" s="1883" t="s">
        <v>9937</v>
      </c>
      <c r="C6218" s="1868" t="s">
        <v>3409</v>
      </c>
      <c r="D6218" s="1908" t="s">
        <v>3437</v>
      </c>
      <c r="E6218" s="1868" t="s">
        <v>1689</v>
      </c>
      <c r="F6218" s="1910" t="s">
        <v>11700</v>
      </c>
      <c r="G6218" s="1859" t="s">
        <v>25</v>
      </c>
      <c r="H6218" s="1883" t="s">
        <v>190</v>
      </c>
      <c r="I6218" s="1868" t="s">
        <v>29</v>
      </c>
    </row>
    <row r="6219" spans="1:9" ht="15" customHeight="1">
      <c r="A6219" s="1883" t="s">
        <v>9562</v>
      </c>
      <c r="B6219" s="1883" t="s">
        <v>9563</v>
      </c>
      <c r="C6219" s="1868" t="s">
        <v>3409</v>
      </c>
      <c r="D6219" s="1908" t="s">
        <v>3437</v>
      </c>
      <c r="E6219" s="1868" t="s">
        <v>1689</v>
      </c>
      <c r="F6219" s="1910" t="s">
        <v>212</v>
      </c>
      <c r="G6219" s="1883" t="s">
        <v>177</v>
      </c>
      <c r="H6219" s="1883" t="s">
        <v>11701</v>
      </c>
      <c r="I6219" s="1868" t="s">
        <v>37</v>
      </c>
    </row>
    <row r="6220" spans="1:9" ht="15" customHeight="1">
      <c r="A6220" s="1883" t="s">
        <v>11702</v>
      </c>
      <c r="B6220" s="1883" t="s">
        <v>9940</v>
      </c>
      <c r="C6220" s="1868" t="s">
        <v>3409</v>
      </c>
      <c r="D6220" s="1908" t="s">
        <v>3437</v>
      </c>
      <c r="E6220" s="1868" t="s">
        <v>1689</v>
      </c>
      <c r="F6220" s="1910" t="s">
        <v>191</v>
      </c>
      <c r="G6220" s="1859" t="s">
        <v>177</v>
      </c>
      <c r="H6220" s="1883" t="s">
        <v>9633</v>
      </c>
      <c r="I6220" s="1868" t="s">
        <v>29</v>
      </c>
    </row>
    <row r="6221" spans="1:9" ht="15" customHeight="1">
      <c r="A6221" s="2160" t="s">
        <v>11703</v>
      </c>
      <c r="B6221" s="2160" t="s">
        <v>8779</v>
      </c>
      <c r="C6221" s="2165" t="s">
        <v>8780</v>
      </c>
      <c r="D6221" s="2165" t="s">
        <v>1688</v>
      </c>
      <c r="E6221" s="2165" t="s">
        <v>1689</v>
      </c>
      <c r="F6221" s="1910" t="s">
        <v>11704</v>
      </c>
      <c r="G6221" s="1859" t="s">
        <v>132</v>
      </c>
      <c r="H6221" s="1883" t="s">
        <v>198</v>
      </c>
      <c r="I6221" s="1868" t="s">
        <v>29</v>
      </c>
    </row>
    <row r="6222" spans="1:9" ht="15" customHeight="1">
      <c r="A6222" s="2167"/>
      <c r="B6222" s="2167"/>
      <c r="C6222" s="2168"/>
      <c r="D6222" s="2168"/>
      <c r="E6222" s="2168"/>
      <c r="F6222" s="1910" t="s">
        <v>11705</v>
      </c>
      <c r="G6222" s="1859" t="s">
        <v>177</v>
      </c>
      <c r="H6222" s="1883" t="s">
        <v>9633</v>
      </c>
      <c r="I6222" s="1868" t="s">
        <v>29</v>
      </c>
    </row>
    <row r="6223" spans="1:9" ht="15" customHeight="1">
      <c r="A6223" s="2167"/>
      <c r="B6223" s="2167"/>
      <c r="C6223" s="2168"/>
      <c r="D6223" s="2168"/>
      <c r="E6223" s="2168"/>
      <c r="F6223" s="1910" t="s">
        <v>11706</v>
      </c>
      <c r="G6223" s="1859" t="s">
        <v>25</v>
      </c>
      <c r="H6223" s="1883" t="s">
        <v>190</v>
      </c>
      <c r="I6223" s="1868" t="s">
        <v>29</v>
      </c>
    </row>
    <row r="6224" spans="1:9" ht="15" customHeight="1">
      <c r="A6224" s="2167"/>
      <c r="B6224" s="2167"/>
      <c r="C6224" s="2168"/>
      <c r="D6224" s="2168"/>
      <c r="E6224" s="2168"/>
      <c r="F6224" s="1910" t="s">
        <v>11707</v>
      </c>
      <c r="G6224" s="1859" t="s">
        <v>177</v>
      </c>
      <c r="H6224" s="1883" t="s">
        <v>188</v>
      </c>
      <c r="I6224" s="1868" t="s">
        <v>29</v>
      </c>
    </row>
    <row r="6225" spans="1:9" ht="15" customHeight="1">
      <c r="A6225" s="2167"/>
      <c r="B6225" s="2167"/>
      <c r="C6225" s="2168"/>
      <c r="D6225" s="2168"/>
      <c r="E6225" s="2168"/>
      <c r="F6225" s="1895" t="s">
        <v>11708</v>
      </c>
      <c r="G6225" s="1859" t="s">
        <v>11709</v>
      </c>
      <c r="H6225" s="1883" t="s">
        <v>11710</v>
      </c>
      <c r="I6225" s="1868" t="s">
        <v>29</v>
      </c>
    </row>
    <row r="6226" spans="1:9" ht="15" customHeight="1">
      <c r="A6226" s="2161"/>
      <c r="B6226" s="2161"/>
      <c r="C6226" s="2166"/>
      <c r="D6226" s="2166"/>
      <c r="E6226" s="2166"/>
      <c r="F6226" s="1910" t="s">
        <v>11711</v>
      </c>
      <c r="G6226" s="1859" t="s">
        <v>1147</v>
      </c>
      <c r="H6226" s="1883" t="s">
        <v>11489</v>
      </c>
      <c r="I6226" s="1868" t="s">
        <v>29</v>
      </c>
    </row>
    <row r="6227" spans="1:9" ht="15" customHeight="1">
      <c r="A6227" s="2160" t="s">
        <v>11712</v>
      </c>
      <c r="B6227" s="2160" t="s">
        <v>9189</v>
      </c>
      <c r="C6227" s="2165" t="s">
        <v>3317</v>
      </c>
      <c r="D6227" s="2165" t="s">
        <v>1688</v>
      </c>
      <c r="E6227" s="2165" t="s">
        <v>1689</v>
      </c>
      <c r="F6227" s="1910" t="s">
        <v>11711</v>
      </c>
      <c r="G6227" s="1859" t="s">
        <v>1147</v>
      </c>
      <c r="H6227" s="1883" t="s">
        <v>11489</v>
      </c>
      <c r="I6227" s="1868" t="s">
        <v>29</v>
      </c>
    </row>
    <row r="6228" spans="1:9" ht="15" customHeight="1">
      <c r="A6228" s="2161"/>
      <c r="B6228" s="2161"/>
      <c r="C6228" s="2166"/>
      <c r="D6228" s="2166"/>
      <c r="E6228" s="2166"/>
      <c r="F6228" s="1910" t="s">
        <v>11713</v>
      </c>
      <c r="G6228" s="1859" t="s">
        <v>132</v>
      </c>
      <c r="H6228" s="1859" t="s">
        <v>198</v>
      </c>
      <c r="I6228" s="1868" t="s">
        <v>29</v>
      </c>
    </row>
    <row r="6229" spans="1:9" ht="15" customHeight="1">
      <c r="A6229" s="2190"/>
      <c r="B6229" s="2191"/>
      <c r="C6229" s="2191"/>
      <c r="D6229" s="2191"/>
      <c r="E6229" s="2191"/>
      <c r="F6229" s="2191"/>
      <c r="G6229" s="2191"/>
      <c r="H6229" s="2191"/>
      <c r="I6229" s="2192"/>
    </row>
    <row r="6230" spans="1:9" ht="15" customHeight="1">
      <c r="A6230" s="1940" t="s">
        <v>1638</v>
      </c>
      <c r="B6230" s="2193">
        <v>2</v>
      </c>
      <c r="C6230" s="2194"/>
      <c r="D6230" s="2194"/>
      <c r="E6230" s="2194"/>
      <c r="F6230" s="2194"/>
      <c r="G6230" s="2194"/>
      <c r="H6230" s="2194"/>
      <c r="I6230" s="2195"/>
    </row>
    <row r="6231" spans="1:9" ht="15" customHeight="1">
      <c r="A6231" s="1883" t="s">
        <v>8771</v>
      </c>
      <c r="B6231" s="1883" t="s">
        <v>2499</v>
      </c>
      <c r="C6231" s="1941" t="s">
        <v>5028</v>
      </c>
      <c r="D6231" s="1868" t="s">
        <v>1688</v>
      </c>
      <c r="E6231" s="1868" t="s">
        <v>1705</v>
      </c>
      <c r="F6231" s="1895" t="s">
        <v>11714</v>
      </c>
      <c r="G6231" s="1859" t="s">
        <v>4874</v>
      </c>
      <c r="H6231" s="1883" t="s">
        <v>88</v>
      </c>
      <c r="I6231" s="1868" t="s">
        <v>37</v>
      </c>
    </row>
    <row r="6232" spans="1:9" ht="15" customHeight="1">
      <c r="A6232" s="1883" t="s">
        <v>9576</v>
      </c>
      <c r="B6232" s="1883" t="s">
        <v>1621</v>
      </c>
      <c r="C6232" s="1868" t="s">
        <v>5028</v>
      </c>
      <c r="D6232" s="1868" t="s">
        <v>1688</v>
      </c>
      <c r="E6232" s="1868" t="s">
        <v>1689</v>
      </c>
      <c r="F6232" s="1895" t="s">
        <v>3224</v>
      </c>
      <c r="G6232" s="1859" t="s">
        <v>80</v>
      </c>
      <c r="H6232" s="1883" t="s">
        <v>194</v>
      </c>
      <c r="I6232" s="1868" t="s">
        <v>29</v>
      </c>
    </row>
    <row r="6233" spans="1:9" ht="15" customHeight="1">
      <c r="A6233" s="1883" t="s">
        <v>9578</v>
      </c>
      <c r="B6233" s="1883" t="s">
        <v>9579</v>
      </c>
      <c r="C6233" s="1868" t="s">
        <v>3409</v>
      </c>
      <c r="D6233" s="1868" t="s">
        <v>1688</v>
      </c>
      <c r="E6233" s="1868" t="s">
        <v>1689</v>
      </c>
      <c r="F6233" s="1895" t="s">
        <v>212</v>
      </c>
      <c r="G6233" s="1859" t="s">
        <v>4874</v>
      </c>
      <c r="H6233" s="1883" t="s">
        <v>188</v>
      </c>
      <c r="I6233" s="1868" t="s">
        <v>11715</v>
      </c>
    </row>
    <row r="6234" spans="1:9" ht="15" customHeight="1">
      <c r="A6234" s="1883" t="s">
        <v>9581</v>
      </c>
      <c r="B6234" s="1883" t="s">
        <v>9582</v>
      </c>
      <c r="C6234" s="1868" t="s">
        <v>3283</v>
      </c>
      <c r="D6234" s="1868" t="s">
        <v>1688</v>
      </c>
      <c r="E6234" s="1868" t="s">
        <v>1689</v>
      </c>
      <c r="F6234" s="1895" t="s">
        <v>1197</v>
      </c>
      <c r="G6234" s="1859" t="s">
        <v>177</v>
      </c>
      <c r="H6234" s="1883" t="s">
        <v>2643</v>
      </c>
      <c r="I6234" s="1868" t="s">
        <v>29</v>
      </c>
    </row>
    <row r="6235" spans="1:9" ht="15" customHeight="1">
      <c r="A6235" s="1883" t="s">
        <v>9585</v>
      </c>
      <c r="B6235" s="1883" t="s">
        <v>9587</v>
      </c>
      <c r="C6235" s="1868" t="s">
        <v>3283</v>
      </c>
      <c r="D6235" s="1868" t="s">
        <v>1688</v>
      </c>
      <c r="E6235" s="1868" t="s">
        <v>1689</v>
      </c>
      <c r="F6235" s="1895" t="s">
        <v>1196</v>
      </c>
      <c r="G6235" s="1859" t="s">
        <v>80</v>
      </c>
      <c r="H6235" s="1883" t="s">
        <v>11489</v>
      </c>
      <c r="I6235" s="1868" t="s">
        <v>29</v>
      </c>
    </row>
    <row r="6236" spans="1:9" ht="15" customHeight="1">
      <c r="A6236" s="1883" t="s">
        <v>9588</v>
      </c>
      <c r="B6236" s="1883" t="s">
        <v>11716</v>
      </c>
      <c r="C6236" s="1868" t="s">
        <v>3283</v>
      </c>
      <c r="D6236" s="1868" t="s">
        <v>1688</v>
      </c>
      <c r="E6236" s="1868" t="s">
        <v>1689</v>
      </c>
      <c r="F6236" s="1895" t="s">
        <v>197</v>
      </c>
      <c r="G6236" s="1859" t="s">
        <v>857</v>
      </c>
      <c r="H6236" s="1883" t="s">
        <v>198</v>
      </c>
      <c r="I6236" s="1868" t="s">
        <v>29</v>
      </c>
    </row>
    <row r="6237" spans="1:9" ht="15" customHeight="1">
      <c r="A6237" s="1883" t="s">
        <v>9945</v>
      </c>
      <c r="B6237" s="1883" t="s">
        <v>11717</v>
      </c>
      <c r="C6237" s="1868" t="s">
        <v>3409</v>
      </c>
      <c r="D6237" s="1868" t="s">
        <v>3437</v>
      </c>
      <c r="E6237" s="1868" t="s">
        <v>1689</v>
      </c>
      <c r="F6237" s="1895" t="s">
        <v>201</v>
      </c>
      <c r="G6237" s="1859" t="s">
        <v>11709</v>
      </c>
      <c r="H6237" s="1883" t="s">
        <v>11710</v>
      </c>
      <c r="I6237" s="1868" t="s">
        <v>29</v>
      </c>
    </row>
    <row r="6238" spans="1:9" ht="15" customHeight="1">
      <c r="A6238" s="1883" t="s">
        <v>11718</v>
      </c>
      <c r="B6238" s="1883" t="s">
        <v>11719</v>
      </c>
      <c r="C6238" s="1868" t="s">
        <v>3409</v>
      </c>
      <c r="D6238" s="1868" t="s">
        <v>3437</v>
      </c>
      <c r="E6238" s="1868" t="s">
        <v>1689</v>
      </c>
      <c r="F6238" s="1895" t="s">
        <v>11380</v>
      </c>
      <c r="G6238" s="1859" t="s">
        <v>177</v>
      </c>
      <c r="H6238" s="1883" t="s">
        <v>11720</v>
      </c>
      <c r="I6238" s="1868" t="s">
        <v>29</v>
      </c>
    </row>
    <row r="6239" spans="1:9" ht="15" customHeight="1">
      <c r="A6239" s="1883" t="s">
        <v>11721</v>
      </c>
      <c r="B6239" s="1883" t="s">
        <v>11722</v>
      </c>
      <c r="C6239" s="1916" t="s">
        <v>3409</v>
      </c>
      <c r="D6239" s="1868" t="s">
        <v>3437</v>
      </c>
      <c r="E6239" s="1868" t="s">
        <v>1689</v>
      </c>
      <c r="F6239" s="1883" t="s">
        <v>11380</v>
      </c>
      <c r="G6239" s="1859" t="s">
        <v>177</v>
      </c>
      <c r="H6239" s="1883" t="s">
        <v>11720</v>
      </c>
      <c r="I6239" s="1868" t="s">
        <v>29</v>
      </c>
    </row>
    <row r="6240" spans="1:9" ht="15" customHeight="1">
      <c r="A6240" s="1883" t="s">
        <v>11723</v>
      </c>
      <c r="B6240" s="1883" t="s">
        <v>11724</v>
      </c>
      <c r="C6240" s="1942" t="s">
        <v>11671</v>
      </c>
      <c r="D6240" s="1868" t="s">
        <v>3437</v>
      </c>
      <c r="E6240" s="1868" t="s">
        <v>1689</v>
      </c>
      <c r="F6240" s="1883" t="s">
        <v>189</v>
      </c>
      <c r="G6240" s="1859" t="s">
        <v>177</v>
      </c>
      <c r="H6240" s="1883" t="s">
        <v>190</v>
      </c>
      <c r="I6240" s="1868" t="s">
        <v>29</v>
      </c>
    </row>
    <row r="6241" spans="1:9" ht="15" customHeight="1">
      <c r="A6241" s="2160" t="s">
        <v>11712</v>
      </c>
      <c r="B6241" s="2160" t="s">
        <v>8783</v>
      </c>
      <c r="C6241" s="2196" t="s">
        <v>3317</v>
      </c>
      <c r="D6241" s="2165" t="s">
        <v>1688</v>
      </c>
      <c r="E6241" s="2165" t="s">
        <v>1689</v>
      </c>
      <c r="F6241" s="1883" t="s">
        <v>11707</v>
      </c>
      <c r="G6241" s="1859" t="s">
        <v>177</v>
      </c>
      <c r="H6241" s="1883" t="s">
        <v>188</v>
      </c>
      <c r="I6241" s="1868" t="s">
        <v>29</v>
      </c>
    </row>
    <row r="6242" spans="1:9" ht="15" customHeight="1">
      <c r="A6242" s="2161"/>
      <c r="B6242" s="2161"/>
      <c r="C6242" s="2166"/>
      <c r="D6242" s="2166"/>
      <c r="E6242" s="2166"/>
      <c r="F6242" s="1883" t="s">
        <v>11708</v>
      </c>
      <c r="G6242" s="1859" t="s">
        <v>11709</v>
      </c>
      <c r="H6242" s="1883" t="s">
        <v>11710</v>
      </c>
      <c r="I6242" s="1868" t="s">
        <v>29</v>
      </c>
    </row>
    <row r="6243" spans="1:9" ht="15" customHeight="1">
      <c r="A6243" s="2160" t="s">
        <v>11703</v>
      </c>
      <c r="B6243" s="2160" t="s">
        <v>8779</v>
      </c>
      <c r="C6243" s="2165" t="s">
        <v>8780</v>
      </c>
      <c r="D6243" s="2165" t="s">
        <v>1688</v>
      </c>
      <c r="E6243" s="2165" t="s">
        <v>1689</v>
      </c>
      <c r="F6243" s="1883" t="s">
        <v>11704</v>
      </c>
      <c r="G6243" s="1859" t="s">
        <v>132</v>
      </c>
      <c r="H6243" s="1883" t="s">
        <v>198</v>
      </c>
      <c r="I6243" s="1868" t="s">
        <v>29</v>
      </c>
    </row>
    <row r="6244" spans="1:9" ht="15" customHeight="1">
      <c r="A6244" s="2167"/>
      <c r="B6244" s="2167"/>
      <c r="C6244" s="2168"/>
      <c r="D6244" s="2168"/>
      <c r="E6244" s="2168"/>
      <c r="F6244" s="1883" t="s">
        <v>11705</v>
      </c>
      <c r="G6244" s="1859" t="s">
        <v>177</v>
      </c>
      <c r="H6244" s="1883" t="s">
        <v>9633</v>
      </c>
      <c r="I6244" s="1868" t="s">
        <v>29</v>
      </c>
    </row>
    <row r="6245" spans="1:9" ht="15" customHeight="1">
      <c r="A6245" s="2167"/>
      <c r="B6245" s="2167"/>
      <c r="C6245" s="2168"/>
      <c r="D6245" s="2168"/>
      <c r="E6245" s="2168"/>
      <c r="F6245" s="1883" t="s">
        <v>11725</v>
      </c>
      <c r="G6245" s="1859" t="s">
        <v>80</v>
      </c>
      <c r="H6245" s="1883" t="s">
        <v>194</v>
      </c>
      <c r="I6245" s="1868" t="s">
        <v>29</v>
      </c>
    </row>
    <row r="6246" spans="1:9" ht="15" customHeight="1">
      <c r="A6246" s="2167"/>
      <c r="B6246" s="2167"/>
      <c r="C6246" s="2168"/>
      <c r="D6246" s="2168"/>
      <c r="E6246" s="2168"/>
      <c r="F6246" s="1883" t="s">
        <v>11726</v>
      </c>
      <c r="G6246" s="1859" t="s">
        <v>177</v>
      </c>
      <c r="H6246" s="1883" t="s">
        <v>188</v>
      </c>
      <c r="I6246" s="1868" t="s">
        <v>29</v>
      </c>
    </row>
    <row r="6247" spans="1:9" ht="15" customHeight="1">
      <c r="A6247" s="2167"/>
      <c r="B6247" s="2167"/>
      <c r="C6247" s="2168"/>
      <c r="D6247" s="2168"/>
      <c r="E6247" s="2168"/>
      <c r="F6247" s="1883" t="s">
        <v>11708</v>
      </c>
      <c r="G6247" s="1859" t="s">
        <v>11709</v>
      </c>
      <c r="H6247" s="1883" t="s">
        <v>11710</v>
      </c>
      <c r="I6247" s="1868" t="s">
        <v>29</v>
      </c>
    </row>
    <row r="6248" spans="1:9" ht="15" customHeight="1">
      <c r="A6248" s="2161"/>
      <c r="B6248" s="2161"/>
      <c r="C6248" s="2166"/>
      <c r="D6248" s="2166"/>
      <c r="E6248" s="2166"/>
      <c r="F6248" s="1883" t="s">
        <v>11727</v>
      </c>
      <c r="G6248" s="1883" t="s">
        <v>1147</v>
      </c>
      <c r="H6248" s="1883" t="s">
        <v>11489</v>
      </c>
      <c r="I6248" s="1868" t="s">
        <v>29</v>
      </c>
    </row>
    <row r="6249" spans="1:9" ht="15" customHeight="1">
      <c r="A6249" s="1867"/>
      <c r="B6249" s="1867"/>
      <c r="C6249" s="1879"/>
      <c r="D6249" s="1880"/>
      <c r="E6249" s="1880"/>
      <c r="F6249" s="1896"/>
      <c r="G6249" s="1881"/>
      <c r="H6249" s="1881"/>
      <c r="I6249" s="1880"/>
    </row>
    <row r="6250" spans="1:9" ht="15" customHeight="1">
      <c r="A6250" s="1855" t="s">
        <v>9159</v>
      </c>
      <c r="B6250" s="2169" t="s">
        <v>1432</v>
      </c>
      <c r="C6250" s="2184"/>
      <c r="D6250" s="2184"/>
      <c r="E6250" s="2184"/>
      <c r="F6250" s="2184"/>
      <c r="G6250" s="2184"/>
      <c r="H6250" s="2184"/>
      <c r="I6250" s="2184"/>
    </row>
    <row r="6251" spans="1:9" ht="15" customHeight="1">
      <c r="A6251" s="1890" t="s">
        <v>1638</v>
      </c>
      <c r="B6251" s="2185">
        <v>1</v>
      </c>
      <c r="C6251" s="2185" t="s">
        <v>3283</v>
      </c>
      <c r="D6251" s="2185" t="s">
        <v>1688</v>
      </c>
      <c r="E6251" s="2185" t="s">
        <v>1689</v>
      </c>
      <c r="F6251" s="2185" t="s">
        <v>572</v>
      </c>
      <c r="G6251" s="2185" t="s">
        <v>31</v>
      </c>
      <c r="H6251" s="2185" t="s">
        <v>573</v>
      </c>
      <c r="I6251" s="2185" t="s">
        <v>29</v>
      </c>
    </row>
    <row r="6252" spans="1:9" ht="15" customHeight="1">
      <c r="A6252" s="2173" t="s">
        <v>1641</v>
      </c>
      <c r="B6252" s="2173" t="s">
        <v>11539</v>
      </c>
      <c r="C6252" s="2173" t="s">
        <v>3339</v>
      </c>
      <c r="D6252" s="2173" t="s">
        <v>1688</v>
      </c>
      <c r="E6252" s="2174" t="s">
        <v>1689</v>
      </c>
      <c r="F6252" s="2173" t="s">
        <v>5893</v>
      </c>
      <c r="G6252" s="2173" t="s">
        <v>314</v>
      </c>
      <c r="H6252" s="2173" t="s">
        <v>601</v>
      </c>
      <c r="I6252" s="2173" t="s">
        <v>29</v>
      </c>
    </row>
    <row r="6253" spans="1:9" ht="15" customHeight="1">
      <c r="A6253" s="2152" t="s">
        <v>1643</v>
      </c>
      <c r="B6253" s="2152" t="s">
        <v>1644</v>
      </c>
      <c r="C6253" s="1884" t="s">
        <v>5894</v>
      </c>
      <c r="D6253" s="1885" t="s">
        <v>1646</v>
      </c>
      <c r="E6253" s="1857" t="s">
        <v>5895</v>
      </c>
      <c r="F6253" s="1886" t="s">
        <v>1649</v>
      </c>
      <c r="G6253" s="1856" t="s">
        <v>1665</v>
      </c>
      <c r="H6253" s="1856" t="s">
        <v>1666</v>
      </c>
      <c r="I6253" s="1884" t="s">
        <v>5897</v>
      </c>
    </row>
    <row r="6254" spans="1:9" ht="15" customHeight="1">
      <c r="A6254" s="1883" t="s">
        <v>11728</v>
      </c>
      <c r="B6254" s="1883" t="s">
        <v>3263</v>
      </c>
      <c r="C6254" s="1868" t="s">
        <v>3409</v>
      </c>
      <c r="D6254" s="1908" t="s">
        <v>3437</v>
      </c>
      <c r="E6254" s="1868" t="s">
        <v>1689</v>
      </c>
      <c r="F6254" s="1910" t="s">
        <v>2522</v>
      </c>
      <c r="G6254" s="1883" t="s">
        <v>177</v>
      </c>
      <c r="H6254" s="1859" t="s">
        <v>190</v>
      </c>
      <c r="I6254" s="1860" t="s">
        <v>29</v>
      </c>
    </row>
    <row r="6255" spans="1:9" ht="15" customHeight="1">
      <c r="A6255" s="1883" t="s">
        <v>9403</v>
      </c>
      <c r="B6255" s="1883" t="s">
        <v>2499</v>
      </c>
      <c r="C6255" s="1868" t="s">
        <v>5028</v>
      </c>
      <c r="D6255" s="1908" t="s">
        <v>1688</v>
      </c>
      <c r="E6255" s="1868" t="s">
        <v>1705</v>
      </c>
      <c r="F6255" s="1910" t="s">
        <v>11714</v>
      </c>
      <c r="G6255" s="1883" t="s">
        <v>4874</v>
      </c>
      <c r="H6255" s="1883" t="s">
        <v>88</v>
      </c>
      <c r="I6255" s="1868" t="s">
        <v>37</v>
      </c>
    </row>
    <row r="6256" spans="1:9" ht="15" customHeight="1">
      <c r="A6256" s="1883" t="s">
        <v>9405</v>
      </c>
      <c r="B6256" s="1883" t="s">
        <v>9318</v>
      </c>
      <c r="C6256" s="1868" t="s">
        <v>5028</v>
      </c>
      <c r="D6256" s="1908" t="s">
        <v>1688</v>
      </c>
      <c r="E6256" s="1868" t="s">
        <v>1705</v>
      </c>
      <c r="F6256" s="1910" t="s">
        <v>70</v>
      </c>
      <c r="G6256" s="1883" t="s">
        <v>866</v>
      </c>
      <c r="H6256" s="1883" t="s">
        <v>67</v>
      </c>
      <c r="I6256" s="1868" t="s">
        <v>29</v>
      </c>
    </row>
    <row r="6257" spans="1:9" ht="15" customHeight="1">
      <c r="A6257" s="1883" t="s">
        <v>9957</v>
      </c>
      <c r="B6257" s="1883" t="s">
        <v>9958</v>
      </c>
      <c r="C6257" s="1868" t="s">
        <v>3409</v>
      </c>
      <c r="D6257" s="1908" t="s">
        <v>3437</v>
      </c>
      <c r="E6257" s="1868" t="s">
        <v>1689</v>
      </c>
      <c r="F6257" s="1910" t="s">
        <v>1196</v>
      </c>
      <c r="G6257" s="1859" t="s">
        <v>866</v>
      </c>
      <c r="H6257" s="1883" t="s">
        <v>11729</v>
      </c>
      <c r="I6257" s="1868" t="s">
        <v>29</v>
      </c>
    </row>
    <row r="6258" spans="1:9" ht="15" customHeight="1">
      <c r="A6258" s="1883" t="s">
        <v>9961</v>
      </c>
      <c r="B6258" s="1883" t="s">
        <v>11730</v>
      </c>
      <c r="C6258" s="1868" t="s">
        <v>3409</v>
      </c>
      <c r="D6258" s="1908" t="s">
        <v>3437</v>
      </c>
      <c r="E6258" s="1868" t="s">
        <v>1689</v>
      </c>
      <c r="F6258" s="1910" t="s">
        <v>3224</v>
      </c>
      <c r="G6258" s="1859" t="s">
        <v>11731</v>
      </c>
      <c r="H6258" s="1883" t="s">
        <v>194</v>
      </c>
      <c r="I6258" s="1868" t="s">
        <v>29</v>
      </c>
    </row>
    <row r="6259" spans="1:9" ht="15" customHeight="1">
      <c r="A6259" s="1883" t="s">
        <v>9959</v>
      </c>
      <c r="B6259" s="1883" t="s">
        <v>9960</v>
      </c>
      <c r="C6259" s="1868" t="s">
        <v>9321</v>
      </c>
      <c r="D6259" s="1908" t="s">
        <v>1688</v>
      </c>
      <c r="E6259" s="1868" t="s">
        <v>1689</v>
      </c>
      <c r="F6259" s="1910" t="s">
        <v>189</v>
      </c>
      <c r="G6259" s="1859" t="s">
        <v>4874</v>
      </c>
      <c r="H6259" s="1883" t="s">
        <v>190</v>
      </c>
      <c r="I6259" s="1868" t="s">
        <v>29</v>
      </c>
    </row>
    <row r="6260" spans="1:9" ht="15" customHeight="1">
      <c r="A6260" s="2160" t="s">
        <v>11589</v>
      </c>
      <c r="B6260" s="2160" t="s">
        <v>8800</v>
      </c>
      <c r="C6260" s="2165" t="s">
        <v>3317</v>
      </c>
      <c r="D6260" s="2165" t="s">
        <v>1688</v>
      </c>
      <c r="E6260" s="2165" t="s">
        <v>1689</v>
      </c>
      <c r="F6260" s="1910" t="s">
        <v>11732</v>
      </c>
      <c r="G6260" s="1859" t="s">
        <v>177</v>
      </c>
      <c r="H6260" s="1883" t="s">
        <v>11720</v>
      </c>
      <c r="I6260" s="1868" t="s">
        <v>29</v>
      </c>
    </row>
    <row r="6261" spans="1:9" ht="15" customHeight="1">
      <c r="A6261" s="2167"/>
      <c r="B6261" s="2167"/>
      <c r="C6261" s="2168"/>
      <c r="D6261" s="2168"/>
      <c r="E6261" s="2168"/>
      <c r="F6261" s="1910" t="s">
        <v>11733</v>
      </c>
      <c r="G6261" s="1859" t="s">
        <v>4874</v>
      </c>
      <c r="H6261" s="1883" t="s">
        <v>190</v>
      </c>
      <c r="I6261" s="1868" t="s">
        <v>29</v>
      </c>
    </row>
    <row r="6262" spans="1:9" ht="15" customHeight="1">
      <c r="A6262" s="2167"/>
      <c r="B6262" s="2167"/>
      <c r="C6262" s="2168"/>
      <c r="D6262" s="2168"/>
      <c r="E6262" s="2168"/>
      <c r="F6262" s="1910" t="s">
        <v>11734</v>
      </c>
      <c r="G6262" s="1859" t="s">
        <v>177</v>
      </c>
      <c r="H6262" s="1883" t="s">
        <v>2643</v>
      </c>
      <c r="I6262" s="1868" t="s">
        <v>29</v>
      </c>
    </row>
    <row r="6263" spans="1:9" ht="15" customHeight="1">
      <c r="A6263" s="2167"/>
      <c r="B6263" s="2167"/>
      <c r="C6263" s="2168"/>
      <c r="D6263" s="2168"/>
      <c r="E6263" s="2168"/>
      <c r="F6263" s="1910" t="s">
        <v>11735</v>
      </c>
      <c r="G6263" s="1859" t="s">
        <v>80</v>
      </c>
      <c r="H6263" s="1883" t="s">
        <v>11489</v>
      </c>
      <c r="I6263" s="1868" t="s">
        <v>29</v>
      </c>
    </row>
    <row r="6264" spans="1:9" ht="15" customHeight="1">
      <c r="A6264" s="2161"/>
      <c r="B6264" s="2161"/>
      <c r="C6264" s="2166"/>
      <c r="D6264" s="2166"/>
      <c r="E6264" s="2166"/>
      <c r="F6264" s="1910" t="s">
        <v>11736</v>
      </c>
      <c r="G6264" s="1883" t="s">
        <v>11731</v>
      </c>
      <c r="H6264" s="1883" t="s">
        <v>194</v>
      </c>
      <c r="I6264" s="1868" t="s">
        <v>29</v>
      </c>
    </row>
    <row r="6265" spans="1:9" ht="15" customHeight="1">
      <c r="A6265" s="1883"/>
      <c r="B6265" s="1943"/>
      <c r="C6265" s="1944"/>
      <c r="D6265" s="1916"/>
      <c r="E6265" s="1880"/>
      <c r="F6265" s="1945"/>
      <c r="G6265" s="1946"/>
      <c r="H6265" s="1946"/>
      <c r="I6265" s="1947"/>
    </row>
    <row r="6266" spans="1:9" ht="15" customHeight="1">
      <c r="A6266" s="1855" t="s">
        <v>1638</v>
      </c>
      <c r="B6266" s="2186">
        <v>2</v>
      </c>
      <c r="C6266" s="2187"/>
      <c r="D6266" s="2187"/>
      <c r="E6266" s="2187"/>
      <c r="F6266" s="2187"/>
      <c r="G6266" s="2187"/>
      <c r="H6266" s="2187"/>
      <c r="I6266" s="2188"/>
    </row>
    <row r="6267" spans="1:9" ht="15" customHeight="1">
      <c r="A6267" s="1883" t="s">
        <v>11588</v>
      </c>
      <c r="B6267" s="1883" t="s">
        <v>11698</v>
      </c>
      <c r="C6267" s="1868" t="s">
        <v>3409</v>
      </c>
      <c r="D6267" s="1908" t="s">
        <v>3437</v>
      </c>
      <c r="E6267" s="1868" t="s">
        <v>1689</v>
      </c>
      <c r="F6267" s="1910" t="s">
        <v>70</v>
      </c>
      <c r="G6267" s="1883" t="s">
        <v>35</v>
      </c>
      <c r="H6267" s="1859" t="s">
        <v>67</v>
      </c>
      <c r="I6267" s="1860" t="s">
        <v>29</v>
      </c>
    </row>
    <row r="6268" spans="1:9" ht="15" customHeight="1">
      <c r="A6268" s="1883" t="s">
        <v>9649</v>
      </c>
      <c r="B6268" s="1883" t="s">
        <v>9650</v>
      </c>
      <c r="C6268" s="1868" t="s">
        <v>3409</v>
      </c>
      <c r="D6268" s="1908" t="s">
        <v>1688</v>
      </c>
      <c r="E6268" s="1868" t="s">
        <v>1689</v>
      </c>
      <c r="F6268" s="1910" t="s">
        <v>189</v>
      </c>
      <c r="G6268" s="1883" t="s">
        <v>177</v>
      </c>
      <c r="H6268" s="1883" t="s">
        <v>190</v>
      </c>
      <c r="I6268" s="1868" t="s">
        <v>29</v>
      </c>
    </row>
    <row r="6269" spans="1:9" ht="15" customHeight="1">
      <c r="A6269" s="1883" t="s">
        <v>9978</v>
      </c>
      <c r="B6269" s="1883" t="s">
        <v>9651</v>
      </c>
      <c r="C6269" s="1868" t="s">
        <v>5028</v>
      </c>
      <c r="D6269" s="1908" t="s">
        <v>1688</v>
      </c>
      <c r="E6269" s="1868" t="s">
        <v>1689</v>
      </c>
      <c r="F6269" s="1910" t="s">
        <v>3224</v>
      </c>
      <c r="G6269" s="1859" t="s">
        <v>866</v>
      </c>
      <c r="H6269" s="1883" t="s">
        <v>9633</v>
      </c>
      <c r="I6269" s="1868" t="s">
        <v>29</v>
      </c>
    </row>
    <row r="6270" spans="1:9" ht="15" customHeight="1">
      <c r="A6270" s="1883" t="s">
        <v>11737</v>
      </c>
      <c r="B6270" s="1883" t="s">
        <v>11738</v>
      </c>
      <c r="C6270" s="1868" t="s">
        <v>3409</v>
      </c>
      <c r="D6270" s="1908" t="s">
        <v>3437</v>
      </c>
      <c r="E6270" s="1868" t="s">
        <v>1689</v>
      </c>
      <c r="F6270" s="1910" t="s">
        <v>1196</v>
      </c>
      <c r="G6270" s="1883" t="s">
        <v>866</v>
      </c>
      <c r="H6270" s="1883" t="s">
        <v>11489</v>
      </c>
      <c r="I6270" s="1868" t="s">
        <v>29</v>
      </c>
    </row>
    <row r="6271" spans="1:9" ht="15" customHeight="1">
      <c r="A6271" s="1883" t="s">
        <v>9979</v>
      </c>
      <c r="B6271" s="1883" t="s">
        <v>11739</v>
      </c>
      <c r="C6271" s="1868" t="s">
        <v>3409</v>
      </c>
      <c r="D6271" s="1908" t="s">
        <v>3437</v>
      </c>
      <c r="E6271" s="1868" t="s">
        <v>1689</v>
      </c>
      <c r="F6271" s="1910" t="s">
        <v>3224</v>
      </c>
      <c r="G6271" s="1859" t="s">
        <v>866</v>
      </c>
      <c r="H6271" s="1883" t="s">
        <v>11729</v>
      </c>
      <c r="I6271" s="1868" t="s">
        <v>29</v>
      </c>
    </row>
    <row r="6272" spans="1:9" ht="15" customHeight="1">
      <c r="A6272" s="1883" t="s">
        <v>11740</v>
      </c>
      <c r="B6272" s="1883" t="s">
        <v>11741</v>
      </c>
      <c r="C6272" s="1868" t="s">
        <v>3409</v>
      </c>
      <c r="D6272" s="1908" t="s">
        <v>3437</v>
      </c>
      <c r="E6272" s="1868" t="s">
        <v>1689</v>
      </c>
      <c r="F6272" s="1910" t="s">
        <v>2522</v>
      </c>
      <c r="G6272" s="1883" t="s">
        <v>9731</v>
      </c>
      <c r="H6272" s="1859" t="s">
        <v>202</v>
      </c>
      <c r="I6272" s="1868" t="s">
        <v>29</v>
      </c>
    </row>
    <row r="6273" spans="1:9" ht="15" customHeight="1">
      <c r="A6273" s="2160" t="s">
        <v>11742</v>
      </c>
      <c r="B6273" s="2160" t="s">
        <v>8800</v>
      </c>
      <c r="C6273" s="2165" t="s">
        <v>3317</v>
      </c>
      <c r="D6273" s="2165" t="s">
        <v>1688</v>
      </c>
      <c r="E6273" s="2165" t="s">
        <v>1689</v>
      </c>
      <c r="F6273" s="1910" t="s">
        <v>11733</v>
      </c>
      <c r="G6273" s="1883" t="s">
        <v>4874</v>
      </c>
      <c r="H6273" s="1859" t="s">
        <v>190</v>
      </c>
      <c r="I6273" s="1868" t="s">
        <v>29</v>
      </c>
    </row>
    <row r="6274" spans="1:9" ht="15" customHeight="1">
      <c r="A6274" s="2167"/>
      <c r="B6274" s="2167"/>
      <c r="C6274" s="2168"/>
      <c r="D6274" s="2168"/>
      <c r="E6274" s="2168"/>
      <c r="F6274" s="1910" t="s">
        <v>11734</v>
      </c>
      <c r="G6274" s="1883" t="s">
        <v>177</v>
      </c>
      <c r="H6274" s="1859" t="s">
        <v>2643</v>
      </c>
      <c r="I6274" s="1868" t="s">
        <v>29</v>
      </c>
    </row>
    <row r="6275" spans="1:9" ht="15" customHeight="1">
      <c r="A6275" s="2167"/>
      <c r="B6275" s="2167"/>
      <c r="C6275" s="2168"/>
      <c r="D6275" s="2168"/>
      <c r="E6275" s="2168"/>
      <c r="F6275" s="1910" t="s">
        <v>11743</v>
      </c>
      <c r="G6275" s="1883" t="s">
        <v>80</v>
      </c>
      <c r="H6275" s="1859" t="s">
        <v>11489</v>
      </c>
      <c r="I6275" s="1868" t="s">
        <v>29</v>
      </c>
    </row>
    <row r="6276" spans="1:9" ht="15" customHeight="1">
      <c r="A6276" s="2161"/>
      <c r="B6276" s="2161"/>
      <c r="C6276" s="2166"/>
      <c r="D6276" s="2166"/>
      <c r="E6276" s="2166"/>
      <c r="F6276" s="1910" t="s">
        <v>11736</v>
      </c>
      <c r="G6276" s="1883" t="s">
        <v>11731</v>
      </c>
      <c r="H6276" s="1883" t="s">
        <v>194</v>
      </c>
      <c r="I6276" s="1868" t="s">
        <v>29</v>
      </c>
    </row>
    <row r="6277" spans="1:9" ht="15" customHeight="1">
      <c r="A6277" s="1948"/>
      <c r="B6277" s="1948"/>
      <c r="C6277" s="1948"/>
      <c r="D6277" s="1948"/>
      <c r="E6277" s="1909"/>
      <c r="F6277" s="1948"/>
      <c r="G6277" s="1948"/>
      <c r="H6277" s="1948"/>
      <c r="I6277" s="1948"/>
    </row>
    <row r="6278" spans="1:9" ht="15" customHeight="1">
      <c r="A6278" s="1855" t="s">
        <v>9158</v>
      </c>
      <c r="B6278" s="2186" t="s">
        <v>1201</v>
      </c>
      <c r="C6278" s="2187"/>
      <c r="D6278" s="2187"/>
      <c r="E6278" s="2187"/>
      <c r="F6278" s="2187"/>
      <c r="G6278" s="2187"/>
      <c r="H6278" s="2187"/>
      <c r="I6278" s="2188"/>
    </row>
    <row r="6279" spans="1:9" ht="15" customHeight="1">
      <c r="A6279" s="1855" t="s">
        <v>9159</v>
      </c>
      <c r="B6279" s="2170" t="s">
        <v>1431</v>
      </c>
      <c r="C6279" s="2171"/>
      <c r="D6279" s="2171"/>
      <c r="E6279" s="2171"/>
      <c r="F6279" s="2171"/>
      <c r="G6279" s="2171"/>
      <c r="H6279" s="2171"/>
      <c r="I6279" s="2172"/>
    </row>
    <row r="6280" spans="1:9" ht="15" customHeight="1">
      <c r="A6280" s="1856" t="s">
        <v>1638</v>
      </c>
      <c r="B6280" s="2152">
        <v>1</v>
      </c>
      <c r="C6280" s="2152" t="s">
        <v>3283</v>
      </c>
      <c r="D6280" s="2152" t="s">
        <v>1688</v>
      </c>
      <c r="E6280" s="2152" t="s">
        <v>1689</v>
      </c>
      <c r="F6280" s="2152" t="s">
        <v>572</v>
      </c>
      <c r="G6280" s="2152" t="s">
        <v>31</v>
      </c>
      <c r="H6280" s="2152" t="s">
        <v>573</v>
      </c>
      <c r="I6280" s="2152" t="s">
        <v>29</v>
      </c>
    </row>
    <row r="6281" spans="1:9" ht="15" customHeight="1">
      <c r="A6281" s="2173" t="s">
        <v>1641</v>
      </c>
      <c r="B6281" s="2173" t="s">
        <v>11539</v>
      </c>
      <c r="C6281" s="2173" t="s">
        <v>3339</v>
      </c>
      <c r="D6281" s="2173" t="s">
        <v>1688</v>
      </c>
      <c r="E6281" s="2174" t="s">
        <v>1689</v>
      </c>
      <c r="F6281" s="2173" t="s">
        <v>5893</v>
      </c>
      <c r="G6281" s="2173" t="s">
        <v>314</v>
      </c>
      <c r="H6281" s="2173" t="s">
        <v>601</v>
      </c>
      <c r="I6281" s="2173" t="s">
        <v>29</v>
      </c>
    </row>
    <row r="6282" spans="1:9" ht="15" customHeight="1">
      <c r="A6282" s="2152" t="s">
        <v>1643</v>
      </c>
      <c r="B6282" s="2152" t="s">
        <v>1644</v>
      </c>
      <c r="C6282" s="1884" t="s">
        <v>5894</v>
      </c>
      <c r="D6282" s="1885" t="s">
        <v>1646</v>
      </c>
      <c r="E6282" s="1857" t="s">
        <v>5895</v>
      </c>
      <c r="F6282" s="1886" t="s">
        <v>1649</v>
      </c>
      <c r="G6282" s="1856" t="s">
        <v>1665</v>
      </c>
      <c r="H6282" s="1856" t="s">
        <v>1666</v>
      </c>
      <c r="I6282" s="1884" t="s">
        <v>5897</v>
      </c>
    </row>
    <row r="6283" spans="1:9" ht="15" customHeight="1">
      <c r="A6283" s="1863" t="s">
        <v>9786</v>
      </c>
      <c r="B6283" s="1863" t="s">
        <v>1740</v>
      </c>
      <c r="C6283" s="1864" t="s">
        <v>3317</v>
      </c>
      <c r="D6283" s="1887" t="s">
        <v>1688</v>
      </c>
      <c r="E6283" s="1868" t="s">
        <v>1689</v>
      </c>
      <c r="F6283" s="1888" t="s">
        <v>639</v>
      </c>
      <c r="G6283" s="1863" t="s">
        <v>420</v>
      </c>
      <c r="H6283" s="1863" t="s">
        <v>1087</v>
      </c>
      <c r="I6283" s="1870" t="s">
        <v>29</v>
      </c>
    </row>
    <row r="6284" spans="1:9" ht="15" customHeight="1">
      <c r="A6284" s="1863" t="s">
        <v>10000</v>
      </c>
      <c r="B6284" s="1863" t="s">
        <v>11744</v>
      </c>
      <c r="C6284" s="1864" t="s">
        <v>3283</v>
      </c>
      <c r="D6284" s="1887" t="s">
        <v>3437</v>
      </c>
      <c r="E6284" s="1868" t="s">
        <v>1689</v>
      </c>
      <c r="F6284" s="1888" t="s">
        <v>1307</v>
      </c>
      <c r="G6284" s="1863" t="s">
        <v>866</v>
      </c>
      <c r="H6284" s="1863" t="s">
        <v>11745</v>
      </c>
      <c r="I6284" s="1870" t="s">
        <v>29</v>
      </c>
    </row>
    <row r="6285" spans="1:9" ht="15" customHeight="1">
      <c r="A6285" s="1863" t="s">
        <v>9656</v>
      </c>
      <c r="B6285" s="1863" t="s">
        <v>9989</v>
      </c>
      <c r="C6285" s="1864" t="s">
        <v>3475</v>
      </c>
      <c r="D6285" s="1887" t="s">
        <v>1688</v>
      </c>
      <c r="E6285" s="1868" t="s">
        <v>1689</v>
      </c>
      <c r="F6285" s="1888" t="s">
        <v>507</v>
      </c>
      <c r="G6285" s="1863" t="s">
        <v>866</v>
      </c>
      <c r="H6285" s="1863" t="s">
        <v>11746</v>
      </c>
      <c r="I6285" s="1870" t="s">
        <v>29</v>
      </c>
    </row>
    <row r="6286" spans="1:9" ht="15" customHeight="1">
      <c r="A6286" s="1863" t="s">
        <v>9990</v>
      </c>
      <c r="B6286" s="1863" t="s">
        <v>3826</v>
      </c>
      <c r="C6286" s="1864" t="s">
        <v>3409</v>
      </c>
      <c r="D6286" s="1887" t="s">
        <v>1688</v>
      </c>
      <c r="E6286" s="1868" t="s">
        <v>1689</v>
      </c>
      <c r="F6286" s="1888" t="s">
        <v>541</v>
      </c>
      <c r="G6286" s="1863" t="s">
        <v>177</v>
      </c>
      <c r="H6286" s="1863" t="s">
        <v>11747</v>
      </c>
      <c r="I6286" s="1870" t="s">
        <v>29</v>
      </c>
    </row>
    <row r="6287" spans="1:9" ht="15" customHeight="1">
      <c r="A6287" s="1863" t="s">
        <v>9992</v>
      </c>
      <c r="B6287" s="1863" t="s">
        <v>9993</v>
      </c>
      <c r="C6287" s="1864" t="s">
        <v>3283</v>
      </c>
      <c r="D6287" s="1887" t="s">
        <v>1688</v>
      </c>
      <c r="E6287" s="1868" t="s">
        <v>1689</v>
      </c>
      <c r="F6287" s="1888" t="s">
        <v>545</v>
      </c>
      <c r="G6287" s="1863" t="s">
        <v>857</v>
      </c>
      <c r="H6287" s="1863" t="s">
        <v>459</v>
      </c>
      <c r="I6287" s="1870" t="s">
        <v>29</v>
      </c>
    </row>
    <row r="6288" spans="1:9" ht="15" customHeight="1">
      <c r="A6288" s="1863" t="s">
        <v>9657</v>
      </c>
      <c r="B6288" s="1863" t="s">
        <v>9995</v>
      </c>
      <c r="C6288" s="1864" t="s">
        <v>3283</v>
      </c>
      <c r="D6288" s="1887" t="s">
        <v>1688</v>
      </c>
      <c r="E6288" s="1868" t="s">
        <v>1689</v>
      </c>
      <c r="F6288" s="1888" t="s">
        <v>9991</v>
      </c>
      <c r="G6288" s="1863" t="s">
        <v>31</v>
      </c>
      <c r="H6288" s="1863" t="s">
        <v>9994</v>
      </c>
      <c r="I6288" s="1870" t="s">
        <v>29</v>
      </c>
    </row>
    <row r="6289" spans="1:9" ht="15" customHeight="1">
      <c r="A6289" s="1914" t="s">
        <v>11748</v>
      </c>
      <c r="B6289" s="1914" t="s">
        <v>11749</v>
      </c>
      <c r="C6289" s="1865" t="s">
        <v>3283</v>
      </c>
      <c r="D6289" s="1949" t="s">
        <v>3437</v>
      </c>
      <c r="E6289" s="1907" t="s">
        <v>1689</v>
      </c>
      <c r="F6289" s="1939" t="s">
        <v>11750</v>
      </c>
      <c r="G6289" s="1914" t="s">
        <v>857</v>
      </c>
      <c r="H6289" s="1914" t="s">
        <v>520</v>
      </c>
      <c r="I6289" s="1866" t="s">
        <v>29</v>
      </c>
    </row>
    <row r="6290" spans="1:9" ht="15" customHeight="1">
      <c r="A6290" s="1883" t="s">
        <v>9658</v>
      </c>
      <c r="B6290" s="1883" t="s">
        <v>4541</v>
      </c>
      <c r="C6290" s="1868" t="s">
        <v>3283</v>
      </c>
      <c r="D6290" s="1868" t="s">
        <v>1688</v>
      </c>
      <c r="E6290" s="1868" t="s">
        <v>1689</v>
      </c>
      <c r="F6290" s="1883" t="s">
        <v>507</v>
      </c>
      <c r="G6290" s="1883" t="s">
        <v>866</v>
      </c>
      <c r="H6290" s="1883" t="s">
        <v>509</v>
      </c>
      <c r="I6290" s="1869" t="s">
        <v>29</v>
      </c>
    </row>
    <row r="6291" spans="1:9" ht="15" customHeight="1">
      <c r="A6291" s="2160" t="s">
        <v>11751</v>
      </c>
      <c r="B6291" s="2160" t="s">
        <v>8779</v>
      </c>
      <c r="C6291" s="2165" t="s">
        <v>8780</v>
      </c>
      <c r="D6291" s="2165" t="s">
        <v>1688</v>
      </c>
      <c r="E6291" s="2165" t="s">
        <v>1689</v>
      </c>
      <c r="F6291" s="1883" t="s">
        <v>11752</v>
      </c>
      <c r="G6291" s="1883" t="s">
        <v>866</v>
      </c>
      <c r="H6291" s="1883" t="s">
        <v>11745</v>
      </c>
      <c r="I6291" s="1869" t="s">
        <v>29</v>
      </c>
    </row>
    <row r="6292" spans="1:9" ht="15" customHeight="1">
      <c r="A6292" s="2167"/>
      <c r="B6292" s="2167"/>
      <c r="C6292" s="2168"/>
      <c r="D6292" s="2168"/>
      <c r="E6292" s="2168"/>
      <c r="F6292" s="1883" t="s">
        <v>11753</v>
      </c>
      <c r="G6292" s="1883" t="s">
        <v>866</v>
      </c>
      <c r="H6292" s="1883" t="s">
        <v>11746</v>
      </c>
      <c r="I6292" s="1869" t="s">
        <v>29</v>
      </c>
    </row>
    <row r="6293" spans="1:9" ht="15" customHeight="1">
      <c r="A6293" s="2161"/>
      <c r="B6293" s="2161"/>
      <c r="C6293" s="2166"/>
      <c r="D6293" s="2166"/>
      <c r="E6293" s="2166"/>
      <c r="F6293" s="1883" t="s">
        <v>11754</v>
      </c>
      <c r="G6293" s="1883" t="s">
        <v>857</v>
      </c>
      <c r="H6293" s="1883" t="s">
        <v>520</v>
      </c>
      <c r="I6293" s="1869" t="s">
        <v>29</v>
      </c>
    </row>
    <row r="6294" spans="1:9" ht="15" customHeight="1">
      <c r="A6294" s="2160" t="s">
        <v>11755</v>
      </c>
      <c r="B6294" s="2160" t="s">
        <v>8783</v>
      </c>
      <c r="C6294" s="2165" t="s">
        <v>3317</v>
      </c>
      <c r="D6294" s="2165" t="s">
        <v>1688</v>
      </c>
      <c r="E6294" s="2165" t="s">
        <v>1689</v>
      </c>
      <c r="F6294" s="1883" t="s">
        <v>11753</v>
      </c>
      <c r="G6294" s="1883" t="s">
        <v>866</v>
      </c>
      <c r="H6294" s="1883" t="s">
        <v>11746</v>
      </c>
      <c r="I6294" s="1869" t="s">
        <v>29</v>
      </c>
    </row>
    <row r="6295" spans="1:9" ht="15" customHeight="1">
      <c r="A6295" s="2161"/>
      <c r="B6295" s="2161"/>
      <c r="C6295" s="2166"/>
      <c r="D6295" s="2166"/>
      <c r="E6295" s="2166"/>
      <c r="F6295" s="1883" t="s">
        <v>11754</v>
      </c>
      <c r="G6295" s="1883" t="s">
        <v>857</v>
      </c>
      <c r="H6295" s="1883" t="s">
        <v>520</v>
      </c>
      <c r="I6295" s="1869" t="s">
        <v>29</v>
      </c>
    </row>
    <row r="6296" spans="1:9" ht="15" customHeight="1">
      <c r="A6296" s="1948"/>
      <c r="B6296" s="1948"/>
      <c r="C6296" s="1948"/>
      <c r="D6296" s="1948"/>
      <c r="E6296" s="1932"/>
      <c r="F6296" s="1948"/>
      <c r="G6296" s="1948"/>
      <c r="H6296" s="1948"/>
      <c r="I6296" s="1948"/>
    </row>
    <row r="6297" spans="1:9" ht="15" customHeight="1">
      <c r="A6297" s="1855" t="s">
        <v>1638</v>
      </c>
      <c r="B6297" s="2169">
        <v>2</v>
      </c>
      <c r="C6297" s="2169"/>
      <c r="D6297" s="2169"/>
      <c r="E6297" s="2169"/>
      <c r="F6297" s="2169"/>
      <c r="G6297" s="2169"/>
      <c r="H6297" s="2169"/>
      <c r="I6297" s="2169"/>
    </row>
    <row r="6298" spans="1:9" ht="15" customHeight="1">
      <c r="A6298" s="1863" t="s">
        <v>9279</v>
      </c>
      <c r="B6298" s="1950" t="s">
        <v>9661</v>
      </c>
      <c r="C6298" s="1951" t="s">
        <v>5028</v>
      </c>
      <c r="D6298" s="1921" t="s">
        <v>1688</v>
      </c>
      <c r="E6298" s="1868" t="s">
        <v>11756</v>
      </c>
      <c r="F6298" s="1952" t="s">
        <v>4777</v>
      </c>
      <c r="G6298" s="1953" t="s">
        <v>177</v>
      </c>
      <c r="H6298" s="1859" t="s">
        <v>88</v>
      </c>
      <c r="I6298" s="1860" t="s">
        <v>37</v>
      </c>
    </row>
    <row r="6299" spans="1:9" ht="15" customHeight="1">
      <c r="A6299" s="1863" t="s">
        <v>9666</v>
      </c>
      <c r="B6299" s="1863" t="s">
        <v>532</v>
      </c>
      <c r="C6299" s="1864" t="s">
        <v>3283</v>
      </c>
      <c r="D6299" s="1887" t="s">
        <v>1688</v>
      </c>
      <c r="E6299" s="1868" t="s">
        <v>1689</v>
      </c>
      <c r="F6299" s="1888" t="s">
        <v>507</v>
      </c>
      <c r="G6299" s="1863" t="s">
        <v>80</v>
      </c>
      <c r="H6299" s="1863" t="s">
        <v>509</v>
      </c>
      <c r="I6299" s="1870" t="s">
        <v>29</v>
      </c>
    </row>
    <row r="6300" spans="1:9" ht="15" customHeight="1">
      <c r="A6300" s="1863" t="s">
        <v>9669</v>
      </c>
      <c r="B6300" s="1863" t="s">
        <v>4580</v>
      </c>
      <c r="C6300" s="1864" t="s">
        <v>3283</v>
      </c>
      <c r="D6300" s="1887" t="s">
        <v>1688</v>
      </c>
      <c r="E6300" s="1868" t="s">
        <v>1689</v>
      </c>
      <c r="F6300" s="1888" t="s">
        <v>1203</v>
      </c>
      <c r="G6300" s="1863" t="s">
        <v>80</v>
      </c>
      <c r="H6300" s="1863" t="s">
        <v>509</v>
      </c>
      <c r="I6300" s="1870" t="s">
        <v>37</v>
      </c>
    </row>
    <row r="6301" spans="1:9" ht="15" customHeight="1">
      <c r="A6301" s="1863" t="s">
        <v>9671</v>
      </c>
      <c r="B6301" s="1863" t="s">
        <v>11757</v>
      </c>
      <c r="C6301" s="1864" t="s">
        <v>3283</v>
      </c>
      <c r="D6301" s="1887" t="s">
        <v>1688</v>
      </c>
      <c r="E6301" s="1868" t="s">
        <v>1689</v>
      </c>
      <c r="F6301" s="1888" t="s">
        <v>527</v>
      </c>
      <c r="G6301" s="1863" t="s">
        <v>1278</v>
      </c>
      <c r="H6301" s="1863" t="s">
        <v>526</v>
      </c>
      <c r="I6301" s="1870" t="s">
        <v>29</v>
      </c>
    </row>
    <row r="6302" spans="1:9" ht="15" customHeight="1">
      <c r="A6302" s="1863" t="s">
        <v>9998</v>
      </c>
      <c r="B6302" s="1863" t="s">
        <v>11758</v>
      </c>
      <c r="C6302" s="1864" t="s">
        <v>3475</v>
      </c>
      <c r="D6302" s="1887" t="s">
        <v>1688</v>
      </c>
      <c r="E6302" s="1868" t="s">
        <v>1689</v>
      </c>
      <c r="F6302" s="1888" t="s">
        <v>527</v>
      </c>
      <c r="G6302" s="1863" t="s">
        <v>1278</v>
      </c>
      <c r="H6302" s="1863" t="s">
        <v>526</v>
      </c>
      <c r="I6302" s="1870" t="s">
        <v>29</v>
      </c>
    </row>
    <row r="6303" spans="1:9" ht="15" customHeight="1">
      <c r="A6303" s="1863" t="s">
        <v>11759</v>
      </c>
      <c r="B6303" s="1863" t="s">
        <v>11760</v>
      </c>
      <c r="C6303" s="1864" t="s">
        <v>3297</v>
      </c>
      <c r="D6303" s="1887" t="s">
        <v>1688</v>
      </c>
      <c r="E6303" s="1868" t="s">
        <v>1705</v>
      </c>
      <c r="F6303" s="1888" t="s">
        <v>11761</v>
      </c>
      <c r="G6303" s="1863" t="s">
        <v>80</v>
      </c>
      <c r="H6303" s="1863" t="s">
        <v>974</v>
      </c>
      <c r="I6303" s="1870" t="s">
        <v>29</v>
      </c>
    </row>
    <row r="6304" spans="1:9" ht="15" customHeight="1">
      <c r="A6304" s="1863" t="s">
        <v>11762</v>
      </c>
      <c r="B6304" s="1863" t="s">
        <v>11763</v>
      </c>
      <c r="C6304" s="1864" t="s">
        <v>3297</v>
      </c>
      <c r="D6304" s="1887" t="s">
        <v>1688</v>
      </c>
      <c r="E6304" s="1868" t="s">
        <v>1705</v>
      </c>
      <c r="F6304" s="1888" t="s">
        <v>997</v>
      </c>
      <c r="G6304" s="1863" t="s">
        <v>305</v>
      </c>
      <c r="H6304" s="1863" t="s">
        <v>1177</v>
      </c>
      <c r="I6304" s="1870" t="s">
        <v>29</v>
      </c>
    </row>
    <row r="6305" spans="1:9" ht="15" customHeight="1">
      <c r="A6305" s="1863" t="s">
        <v>9672</v>
      </c>
      <c r="B6305" s="1863" t="s">
        <v>11764</v>
      </c>
      <c r="C6305" s="1864" t="s">
        <v>3283</v>
      </c>
      <c r="D6305" s="1887" t="s">
        <v>1688</v>
      </c>
      <c r="E6305" s="1868" t="s">
        <v>1689</v>
      </c>
      <c r="F6305" s="1888" t="s">
        <v>507</v>
      </c>
      <c r="G6305" s="1863" t="s">
        <v>80</v>
      </c>
      <c r="H6305" s="1863" t="s">
        <v>509</v>
      </c>
      <c r="I6305" s="1870" t="s">
        <v>29</v>
      </c>
    </row>
    <row r="6306" spans="1:9" ht="15" customHeight="1">
      <c r="A6306" s="1914" t="s">
        <v>11765</v>
      </c>
      <c r="B6306" s="1914" t="s">
        <v>11766</v>
      </c>
      <c r="C6306" s="1865" t="s">
        <v>3283</v>
      </c>
      <c r="D6306" s="1949" t="s">
        <v>3437</v>
      </c>
      <c r="E6306" s="1907" t="s">
        <v>1689</v>
      </c>
      <c r="F6306" s="1939" t="s">
        <v>1307</v>
      </c>
      <c r="G6306" s="1914" t="s">
        <v>80</v>
      </c>
      <c r="H6306" s="1914" t="s">
        <v>11767</v>
      </c>
      <c r="I6306" s="1866" t="s">
        <v>29</v>
      </c>
    </row>
    <row r="6307" spans="1:9" ht="15" customHeight="1">
      <c r="A6307" s="1883" t="s">
        <v>11755</v>
      </c>
      <c r="B6307" s="1883" t="s">
        <v>8783</v>
      </c>
      <c r="C6307" s="1868" t="s">
        <v>3317</v>
      </c>
      <c r="D6307" s="1868" t="s">
        <v>1688</v>
      </c>
      <c r="E6307" s="1868" t="s">
        <v>1689</v>
      </c>
      <c r="F6307" s="1883" t="s">
        <v>11754</v>
      </c>
      <c r="G6307" s="1883" t="s">
        <v>857</v>
      </c>
      <c r="H6307" s="1883" t="s">
        <v>520</v>
      </c>
      <c r="I6307" s="1869" t="s">
        <v>29</v>
      </c>
    </row>
    <row r="6308" spans="1:9" ht="15" customHeight="1">
      <c r="A6308" s="2160" t="s">
        <v>11768</v>
      </c>
      <c r="B6308" s="2160" t="s">
        <v>8779</v>
      </c>
      <c r="C6308" s="2164" t="s">
        <v>8780</v>
      </c>
      <c r="D6308" s="2164" t="s">
        <v>1688</v>
      </c>
      <c r="E6308" s="2164" t="s">
        <v>1689</v>
      </c>
      <c r="F6308" s="1883" t="s">
        <v>11769</v>
      </c>
      <c r="G6308" s="1883" t="s">
        <v>866</v>
      </c>
      <c r="H6308" s="1883" t="s">
        <v>11745</v>
      </c>
      <c r="I6308" s="1869" t="s">
        <v>29</v>
      </c>
    </row>
    <row r="6309" spans="1:9" ht="15" customHeight="1">
      <c r="A6309" s="2167"/>
      <c r="B6309" s="2167"/>
      <c r="C6309" s="2164"/>
      <c r="D6309" s="2164"/>
      <c r="E6309" s="2164"/>
      <c r="F6309" s="1883" t="s">
        <v>11770</v>
      </c>
      <c r="G6309" s="1883" t="s">
        <v>866</v>
      </c>
      <c r="H6309" s="1883" t="s">
        <v>11746</v>
      </c>
      <c r="I6309" s="1869" t="s">
        <v>29</v>
      </c>
    </row>
    <row r="6310" spans="1:9" ht="15" customHeight="1">
      <c r="A6310" s="2161"/>
      <c r="B6310" s="2161"/>
      <c r="C6310" s="2164"/>
      <c r="D6310" s="2164"/>
      <c r="E6310" s="2164"/>
      <c r="F6310" s="1883" t="s">
        <v>11754</v>
      </c>
      <c r="G6310" s="1883" t="s">
        <v>857</v>
      </c>
      <c r="H6310" s="1883" t="s">
        <v>520</v>
      </c>
      <c r="I6310" s="1869" t="s">
        <v>29</v>
      </c>
    </row>
    <row r="6311" spans="1:9" ht="15" customHeight="1">
      <c r="A6311" s="1948"/>
      <c r="B6311" s="1948"/>
      <c r="C6311" s="1948"/>
      <c r="D6311" s="1948"/>
      <c r="E6311" s="1932"/>
      <c r="F6311" s="1948"/>
      <c r="G6311" s="1948"/>
      <c r="H6311" s="1948"/>
      <c r="I6311" s="1948"/>
    </row>
    <row r="6312" spans="1:9" ht="15" customHeight="1">
      <c r="A6312" s="1855" t="s">
        <v>9158</v>
      </c>
      <c r="B6312" s="2186" t="s">
        <v>1215</v>
      </c>
      <c r="C6312" s="2187"/>
      <c r="D6312" s="2187"/>
      <c r="E6312" s="2187"/>
      <c r="F6312" s="2187"/>
      <c r="G6312" s="2187"/>
      <c r="H6312" s="2187"/>
      <c r="I6312" s="2188"/>
    </row>
    <row r="6313" spans="1:9" ht="15" customHeight="1">
      <c r="A6313" s="1855" t="s">
        <v>9159</v>
      </c>
      <c r="B6313" s="2170" t="s">
        <v>1431</v>
      </c>
      <c r="C6313" s="2171"/>
      <c r="D6313" s="2171"/>
      <c r="E6313" s="2171"/>
      <c r="F6313" s="2171"/>
      <c r="G6313" s="2171"/>
      <c r="H6313" s="2171"/>
      <c r="I6313" s="2172"/>
    </row>
    <row r="6314" spans="1:9" ht="15" customHeight="1">
      <c r="A6314" s="1856" t="s">
        <v>1638</v>
      </c>
      <c r="B6314" s="2152">
        <v>1</v>
      </c>
      <c r="C6314" s="2152" t="s">
        <v>3283</v>
      </c>
      <c r="D6314" s="2152" t="s">
        <v>1688</v>
      </c>
      <c r="E6314" s="2152" t="s">
        <v>1689</v>
      </c>
      <c r="F6314" s="2152" t="s">
        <v>572</v>
      </c>
      <c r="G6314" s="2152" t="s">
        <v>31</v>
      </c>
      <c r="H6314" s="2152" t="s">
        <v>573</v>
      </c>
      <c r="I6314" s="2152" t="s">
        <v>29</v>
      </c>
    </row>
    <row r="6315" spans="1:9" ht="15" customHeight="1">
      <c r="A6315" s="2173" t="s">
        <v>1641</v>
      </c>
      <c r="B6315" s="2173" t="s">
        <v>11539</v>
      </c>
      <c r="C6315" s="2173" t="s">
        <v>3339</v>
      </c>
      <c r="D6315" s="2173" t="s">
        <v>1688</v>
      </c>
      <c r="E6315" s="2174" t="s">
        <v>1689</v>
      </c>
      <c r="F6315" s="2173" t="s">
        <v>5893</v>
      </c>
      <c r="G6315" s="2173" t="s">
        <v>314</v>
      </c>
      <c r="H6315" s="2173" t="s">
        <v>601</v>
      </c>
      <c r="I6315" s="2173" t="s">
        <v>29</v>
      </c>
    </row>
    <row r="6316" spans="1:9" ht="15" customHeight="1">
      <c r="A6316" s="2152" t="s">
        <v>1643</v>
      </c>
      <c r="B6316" s="2152" t="s">
        <v>1644</v>
      </c>
      <c r="C6316" s="1884" t="s">
        <v>5894</v>
      </c>
      <c r="D6316" s="1885" t="s">
        <v>1646</v>
      </c>
      <c r="E6316" s="1857" t="s">
        <v>5895</v>
      </c>
      <c r="F6316" s="1886" t="s">
        <v>1649</v>
      </c>
      <c r="G6316" s="1856" t="s">
        <v>1665</v>
      </c>
      <c r="H6316" s="1856" t="s">
        <v>1666</v>
      </c>
      <c r="I6316" s="1884" t="s">
        <v>5897</v>
      </c>
    </row>
    <row r="6317" spans="1:9" ht="15" customHeight="1">
      <c r="A6317" s="1863" t="s">
        <v>9786</v>
      </c>
      <c r="B6317" s="1863" t="s">
        <v>1740</v>
      </c>
      <c r="C6317" s="1864" t="s">
        <v>3317</v>
      </c>
      <c r="D6317" s="1887" t="s">
        <v>1688</v>
      </c>
      <c r="E6317" s="1868" t="s">
        <v>1705</v>
      </c>
      <c r="F6317" s="1954" t="s">
        <v>10031</v>
      </c>
      <c r="G6317" s="1955" t="s">
        <v>31</v>
      </c>
      <c r="H6317" s="1955" t="s">
        <v>1087</v>
      </c>
      <c r="I6317" s="1870" t="s">
        <v>29</v>
      </c>
    </row>
    <row r="6318" spans="1:9" ht="15" customHeight="1">
      <c r="A6318" s="1863" t="s">
        <v>10032</v>
      </c>
      <c r="B6318" s="1863" t="s">
        <v>10033</v>
      </c>
      <c r="C6318" s="1864" t="s">
        <v>9321</v>
      </c>
      <c r="D6318" s="1887" t="s">
        <v>1688</v>
      </c>
      <c r="E6318" s="1868" t="s">
        <v>1689</v>
      </c>
      <c r="F6318" s="1888" t="s">
        <v>10957</v>
      </c>
      <c r="G6318" s="1863" t="s">
        <v>1278</v>
      </c>
      <c r="H6318" s="1883" t="s">
        <v>106</v>
      </c>
      <c r="I6318" s="1868" t="s">
        <v>29</v>
      </c>
    </row>
    <row r="6319" spans="1:9" ht="15" customHeight="1">
      <c r="A6319" s="1863" t="s">
        <v>10034</v>
      </c>
      <c r="B6319" s="1863" t="s">
        <v>10035</v>
      </c>
      <c r="C6319" s="1864" t="s">
        <v>3409</v>
      </c>
      <c r="D6319" s="1887" t="s">
        <v>1688</v>
      </c>
      <c r="E6319" s="1868" t="s">
        <v>1689</v>
      </c>
      <c r="F6319" s="1888" t="s">
        <v>101</v>
      </c>
      <c r="G6319" s="1955" t="s">
        <v>31</v>
      </c>
      <c r="H6319" s="1892" t="s">
        <v>1319</v>
      </c>
      <c r="I6319" s="1868" t="s">
        <v>29</v>
      </c>
    </row>
    <row r="6320" spans="1:9" ht="15" customHeight="1">
      <c r="A6320" s="1863" t="s">
        <v>10037</v>
      </c>
      <c r="B6320" s="1863" t="s">
        <v>1977</v>
      </c>
      <c r="C6320" s="1864" t="s">
        <v>3283</v>
      </c>
      <c r="D6320" s="1887" t="s">
        <v>1688</v>
      </c>
      <c r="E6320" s="1868" t="s">
        <v>1689</v>
      </c>
      <c r="F6320" s="1888" t="s">
        <v>10039</v>
      </c>
      <c r="G6320" s="1863" t="s">
        <v>1278</v>
      </c>
      <c r="H6320" s="1863" t="s">
        <v>10040</v>
      </c>
      <c r="I6320" s="1868" t="s">
        <v>29</v>
      </c>
    </row>
    <row r="6321" spans="1:9" ht="15" customHeight="1">
      <c r="A6321" s="1863" t="s">
        <v>10042</v>
      </c>
      <c r="B6321" s="1863" t="s">
        <v>10043</v>
      </c>
      <c r="C6321" s="1864" t="s">
        <v>3283</v>
      </c>
      <c r="D6321" s="1887" t="s">
        <v>1688</v>
      </c>
      <c r="E6321" s="1868" t="s">
        <v>1689</v>
      </c>
      <c r="F6321" s="1888" t="s">
        <v>10044</v>
      </c>
      <c r="G6321" s="1863" t="s">
        <v>1278</v>
      </c>
      <c r="H6321" s="1863" t="s">
        <v>10045</v>
      </c>
      <c r="I6321" s="1868" t="s">
        <v>29</v>
      </c>
    </row>
    <row r="6322" spans="1:9" ht="15" customHeight="1">
      <c r="A6322" s="1863" t="s">
        <v>10046</v>
      </c>
      <c r="B6322" s="1863" t="s">
        <v>10047</v>
      </c>
      <c r="C6322" s="1864" t="s">
        <v>3283</v>
      </c>
      <c r="D6322" s="1887" t="s">
        <v>1688</v>
      </c>
      <c r="E6322" s="1868" t="s">
        <v>1689</v>
      </c>
      <c r="F6322" s="1888" t="s">
        <v>10039</v>
      </c>
      <c r="G6322" s="1863" t="s">
        <v>1278</v>
      </c>
      <c r="H6322" s="1863" t="s">
        <v>10040</v>
      </c>
      <c r="I6322" s="1868" t="s">
        <v>29</v>
      </c>
    </row>
    <row r="6323" spans="1:9" ht="15" customHeight="1">
      <c r="A6323" s="1863" t="s">
        <v>10048</v>
      </c>
      <c r="B6323" s="1863" t="s">
        <v>10049</v>
      </c>
      <c r="C6323" s="1864" t="s">
        <v>11671</v>
      </c>
      <c r="D6323" s="1887" t="s">
        <v>3437</v>
      </c>
      <c r="E6323" s="1868" t="s">
        <v>1689</v>
      </c>
      <c r="F6323" s="1888" t="s">
        <v>1321</v>
      </c>
      <c r="G6323" s="1863" t="s">
        <v>866</v>
      </c>
      <c r="H6323" s="1863" t="s">
        <v>27</v>
      </c>
      <c r="I6323" s="1868" t="s">
        <v>29</v>
      </c>
    </row>
    <row r="6324" spans="1:9" ht="15" customHeight="1">
      <c r="A6324" s="1863" t="s">
        <v>9705</v>
      </c>
      <c r="B6324" s="1863" t="s">
        <v>9706</v>
      </c>
      <c r="C6324" s="1864" t="s">
        <v>3409</v>
      </c>
      <c r="D6324" s="1887" t="s">
        <v>1688</v>
      </c>
      <c r="E6324" s="1868" t="s">
        <v>1689</v>
      </c>
      <c r="F6324" s="1888" t="s">
        <v>1321</v>
      </c>
      <c r="G6324" s="1863" t="s">
        <v>866</v>
      </c>
      <c r="H6324" s="1863" t="s">
        <v>27</v>
      </c>
      <c r="I6324" s="1868" t="s">
        <v>29</v>
      </c>
    </row>
    <row r="6325" spans="1:9" ht="15" customHeight="1">
      <c r="A6325" s="1863" t="s">
        <v>9696</v>
      </c>
      <c r="B6325" s="1863" t="s">
        <v>9697</v>
      </c>
      <c r="C6325" s="1864" t="s">
        <v>3409</v>
      </c>
      <c r="D6325" s="1887" t="s">
        <v>1688</v>
      </c>
      <c r="E6325" s="1868" t="s">
        <v>1689</v>
      </c>
      <c r="F6325" s="1888" t="s">
        <v>11496</v>
      </c>
      <c r="G6325" s="1863" t="s">
        <v>1278</v>
      </c>
      <c r="H6325" s="1863" t="s">
        <v>27</v>
      </c>
      <c r="I6325" s="1868" t="s">
        <v>29</v>
      </c>
    </row>
    <row r="6326" spans="1:9" ht="15" customHeight="1">
      <c r="A6326" s="1863" t="s">
        <v>9279</v>
      </c>
      <c r="B6326" s="1863" t="s">
        <v>2499</v>
      </c>
      <c r="C6326" s="1864" t="s">
        <v>5028</v>
      </c>
      <c r="D6326" s="1887" t="s">
        <v>1688</v>
      </c>
      <c r="E6326" s="1868" t="s">
        <v>1705</v>
      </c>
      <c r="F6326" s="1888" t="s">
        <v>1079</v>
      </c>
      <c r="G6326" s="1863" t="s">
        <v>3330</v>
      </c>
      <c r="H6326" s="1863" t="s">
        <v>88</v>
      </c>
      <c r="I6326" s="1868" t="s">
        <v>37</v>
      </c>
    </row>
    <row r="6327" spans="1:9" ht="15" customHeight="1">
      <c r="A6327" s="2175" t="s">
        <v>11771</v>
      </c>
      <c r="B6327" s="2175" t="s">
        <v>8779</v>
      </c>
      <c r="C6327" s="2178" t="s">
        <v>8780</v>
      </c>
      <c r="D6327" s="2181" t="s">
        <v>1688</v>
      </c>
      <c r="E6327" s="2165" t="s">
        <v>1689</v>
      </c>
      <c r="F6327" s="1888" t="s">
        <v>11772</v>
      </c>
      <c r="G6327" s="1863" t="s">
        <v>866</v>
      </c>
      <c r="H6327" s="1863" t="s">
        <v>27</v>
      </c>
      <c r="I6327" s="1868" t="s">
        <v>29</v>
      </c>
    </row>
    <row r="6328" spans="1:9" ht="15" customHeight="1">
      <c r="A6328" s="2176"/>
      <c r="B6328" s="2176"/>
      <c r="C6328" s="2179"/>
      <c r="D6328" s="2182"/>
      <c r="E6328" s="2168"/>
      <c r="F6328" s="1888" t="s">
        <v>11773</v>
      </c>
      <c r="G6328" s="1863" t="s">
        <v>420</v>
      </c>
      <c r="H6328" s="1863" t="s">
        <v>110</v>
      </c>
      <c r="I6328" s="1868" t="s">
        <v>29</v>
      </c>
    </row>
    <row r="6329" spans="1:9" ht="15" customHeight="1">
      <c r="A6329" s="2176"/>
      <c r="B6329" s="2176"/>
      <c r="C6329" s="2179"/>
      <c r="D6329" s="2182"/>
      <c r="E6329" s="2168"/>
      <c r="F6329" s="1888" t="s">
        <v>10060</v>
      </c>
      <c r="G6329" s="1863" t="s">
        <v>1278</v>
      </c>
      <c r="H6329" s="1863" t="s">
        <v>59</v>
      </c>
      <c r="I6329" s="1868" t="s">
        <v>29</v>
      </c>
    </row>
    <row r="6330" spans="1:9" ht="15" customHeight="1">
      <c r="A6330" s="2176"/>
      <c r="B6330" s="2176"/>
      <c r="C6330" s="2179"/>
      <c r="D6330" s="2182"/>
      <c r="E6330" s="2168"/>
      <c r="F6330" s="1888" t="s">
        <v>11774</v>
      </c>
      <c r="G6330" s="1863" t="s">
        <v>1278</v>
      </c>
      <c r="H6330" s="1863" t="s">
        <v>10040</v>
      </c>
      <c r="I6330" s="1868" t="s">
        <v>29</v>
      </c>
    </row>
    <row r="6331" spans="1:9" ht="15" customHeight="1">
      <c r="A6331" s="2177"/>
      <c r="B6331" s="2177"/>
      <c r="C6331" s="2180"/>
      <c r="D6331" s="2183"/>
      <c r="E6331" s="2166"/>
      <c r="F6331" s="1888" t="s">
        <v>11775</v>
      </c>
      <c r="G6331" s="1863" t="s">
        <v>1278</v>
      </c>
      <c r="H6331" s="1863" t="s">
        <v>106</v>
      </c>
      <c r="I6331" s="1868" t="s">
        <v>29</v>
      </c>
    </row>
    <row r="6332" spans="1:9" ht="15" customHeight="1">
      <c r="A6332" s="1867"/>
      <c r="B6332" s="1867"/>
      <c r="C6332" s="1879"/>
      <c r="D6332" s="1879"/>
      <c r="E6332" s="1879"/>
      <c r="F6332" s="1867"/>
      <c r="G6332" s="1867"/>
      <c r="H6332" s="1867"/>
      <c r="I6332" s="1879"/>
    </row>
    <row r="6333" spans="1:9" ht="15" customHeight="1">
      <c r="A6333" s="1856" t="s">
        <v>1638</v>
      </c>
      <c r="B6333" s="2152">
        <v>2</v>
      </c>
      <c r="C6333" s="2152" t="s">
        <v>3283</v>
      </c>
      <c r="D6333" s="2152" t="s">
        <v>1688</v>
      </c>
      <c r="E6333" s="2153" t="s">
        <v>1689</v>
      </c>
      <c r="F6333" s="2152" t="s">
        <v>572</v>
      </c>
      <c r="G6333" s="2152" t="s">
        <v>31</v>
      </c>
      <c r="H6333" s="2152" t="s">
        <v>573</v>
      </c>
      <c r="I6333" s="2152" t="s">
        <v>29</v>
      </c>
    </row>
    <row r="6334" spans="1:9" ht="15" customHeight="1">
      <c r="A6334" s="1863" t="s">
        <v>9279</v>
      </c>
      <c r="B6334" s="1863" t="s">
        <v>2499</v>
      </c>
      <c r="C6334" s="1864" t="s">
        <v>5028</v>
      </c>
      <c r="D6334" s="1887" t="s">
        <v>1688</v>
      </c>
      <c r="E6334" s="1868" t="s">
        <v>1705</v>
      </c>
      <c r="F6334" s="1954" t="s">
        <v>8773</v>
      </c>
      <c r="G6334" s="1955" t="s">
        <v>177</v>
      </c>
      <c r="H6334" s="1859" t="s">
        <v>88</v>
      </c>
      <c r="I6334" s="1860" t="s">
        <v>37</v>
      </c>
    </row>
    <row r="6335" spans="1:9" ht="15" customHeight="1">
      <c r="A6335" s="1863" t="s">
        <v>10037</v>
      </c>
      <c r="B6335" s="1863" t="s">
        <v>11776</v>
      </c>
      <c r="C6335" s="1864" t="s">
        <v>3283</v>
      </c>
      <c r="D6335" s="1887" t="s">
        <v>1688</v>
      </c>
      <c r="E6335" s="1868" t="s">
        <v>1689</v>
      </c>
      <c r="F6335" s="1954" t="s">
        <v>1315</v>
      </c>
      <c r="G6335" s="1955" t="s">
        <v>1278</v>
      </c>
      <c r="H6335" s="1859" t="s">
        <v>118</v>
      </c>
      <c r="I6335" s="1860" t="s">
        <v>29</v>
      </c>
    </row>
    <row r="6336" spans="1:9" ht="15" customHeight="1">
      <c r="A6336" s="1863" t="s">
        <v>9696</v>
      </c>
      <c r="B6336" s="1863" t="s">
        <v>9697</v>
      </c>
      <c r="C6336" s="1864" t="s">
        <v>3409</v>
      </c>
      <c r="D6336" s="1887" t="s">
        <v>1688</v>
      </c>
      <c r="E6336" s="1868" t="s">
        <v>1689</v>
      </c>
      <c r="F6336" s="1954" t="s">
        <v>11496</v>
      </c>
      <c r="G6336" s="1955" t="s">
        <v>420</v>
      </c>
      <c r="H6336" s="1859" t="s">
        <v>27</v>
      </c>
      <c r="I6336" s="1860" t="s">
        <v>29</v>
      </c>
    </row>
    <row r="6337" spans="1:9" ht="15" customHeight="1">
      <c r="A6337" s="1863" t="s">
        <v>9698</v>
      </c>
      <c r="B6337" s="1863" t="s">
        <v>11777</v>
      </c>
      <c r="C6337" s="1864" t="s">
        <v>3289</v>
      </c>
      <c r="D6337" s="1887" t="s">
        <v>1688</v>
      </c>
      <c r="E6337" s="1868" t="s">
        <v>1689</v>
      </c>
      <c r="F6337" s="1954" t="s">
        <v>103</v>
      </c>
      <c r="G6337" s="1955" t="s">
        <v>420</v>
      </c>
      <c r="H6337" s="1859" t="s">
        <v>110</v>
      </c>
      <c r="I6337" s="1860" t="s">
        <v>29</v>
      </c>
    </row>
    <row r="6338" spans="1:9" ht="15" customHeight="1">
      <c r="A6338" s="1863" t="s">
        <v>9699</v>
      </c>
      <c r="B6338" s="1863" t="s">
        <v>9700</v>
      </c>
      <c r="C6338" s="1864" t="s">
        <v>3409</v>
      </c>
      <c r="D6338" s="1887" t="s">
        <v>1688</v>
      </c>
      <c r="E6338" s="1868" t="s">
        <v>1689</v>
      </c>
      <c r="F6338" s="1954" t="s">
        <v>1315</v>
      </c>
      <c r="G6338" s="1955" t="s">
        <v>1278</v>
      </c>
      <c r="H6338" s="1859" t="s">
        <v>118</v>
      </c>
      <c r="I6338" s="1860" t="s">
        <v>29</v>
      </c>
    </row>
    <row r="6339" spans="1:9" ht="15" customHeight="1">
      <c r="A6339" s="1863" t="s">
        <v>9702</v>
      </c>
      <c r="B6339" s="1863" t="s">
        <v>9703</v>
      </c>
      <c r="C6339" s="1864" t="s">
        <v>3409</v>
      </c>
      <c r="D6339" s="1887" t="s">
        <v>3437</v>
      </c>
      <c r="E6339" s="1868" t="s">
        <v>1689</v>
      </c>
      <c r="F6339" s="1954" t="s">
        <v>121</v>
      </c>
      <c r="G6339" s="1955" t="s">
        <v>1278</v>
      </c>
      <c r="H6339" s="1859" t="s">
        <v>59</v>
      </c>
      <c r="I6339" s="1860" t="s">
        <v>29</v>
      </c>
    </row>
    <row r="6340" spans="1:9" ht="15" customHeight="1">
      <c r="A6340" s="1863" t="s">
        <v>9705</v>
      </c>
      <c r="B6340" s="1863" t="s">
        <v>9706</v>
      </c>
      <c r="C6340" s="1864" t="s">
        <v>3409</v>
      </c>
      <c r="D6340" s="1887" t="s">
        <v>3437</v>
      </c>
      <c r="E6340" s="1868" t="s">
        <v>1689</v>
      </c>
      <c r="F6340" s="1954" t="s">
        <v>1217</v>
      </c>
      <c r="G6340" s="1955" t="s">
        <v>866</v>
      </c>
      <c r="H6340" s="1859" t="s">
        <v>11778</v>
      </c>
      <c r="I6340" s="1860" t="s">
        <v>29</v>
      </c>
    </row>
    <row r="6341" spans="1:9" ht="15" customHeight="1">
      <c r="A6341" s="1863" t="s">
        <v>10056</v>
      </c>
      <c r="B6341" s="1863" t="s">
        <v>1621</v>
      </c>
      <c r="C6341" s="1864" t="s">
        <v>5028</v>
      </c>
      <c r="D6341" s="1887" t="s">
        <v>1688</v>
      </c>
      <c r="E6341" s="1868" t="s">
        <v>1689</v>
      </c>
      <c r="F6341" s="1954" t="s">
        <v>1315</v>
      </c>
      <c r="G6341" s="1955" t="s">
        <v>1278</v>
      </c>
      <c r="H6341" s="1859" t="s">
        <v>118</v>
      </c>
      <c r="I6341" s="1860" t="s">
        <v>29</v>
      </c>
    </row>
    <row r="6342" spans="1:9" ht="15" customHeight="1">
      <c r="A6342" s="1863" t="s">
        <v>11779</v>
      </c>
      <c r="B6342" s="1863" t="s">
        <v>8783</v>
      </c>
      <c r="C6342" s="1864" t="s">
        <v>3317</v>
      </c>
      <c r="D6342" s="1887" t="s">
        <v>1688</v>
      </c>
      <c r="E6342" s="1868" t="s">
        <v>1689</v>
      </c>
      <c r="F6342" s="1954" t="s">
        <v>11780</v>
      </c>
      <c r="G6342" s="1955" t="s">
        <v>420</v>
      </c>
      <c r="H6342" s="1859" t="s">
        <v>110</v>
      </c>
      <c r="I6342" s="1860" t="s">
        <v>29</v>
      </c>
    </row>
    <row r="6343" spans="1:9" ht="15" customHeight="1">
      <c r="A6343" s="2175" t="s">
        <v>11781</v>
      </c>
      <c r="B6343" s="2175" t="s">
        <v>8779</v>
      </c>
      <c r="C6343" s="2178" t="s">
        <v>8780</v>
      </c>
      <c r="D6343" s="2181" t="s">
        <v>1688</v>
      </c>
      <c r="E6343" s="2165" t="s">
        <v>1689</v>
      </c>
      <c r="F6343" s="1954" t="s">
        <v>11782</v>
      </c>
      <c r="G6343" s="1955" t="s">
        <v>866</v>
      </c>
      <c r="H6343" s="1859" t="s">
        <v>27</v>
      </c>
      <c r="I6343" s="1860" t="s">
        <v>29</v>
      </c>
    </row>
    <row r="6344" spans="1:9" ht="15" customHeight="1">
      <c r="A6344" s="2176"/>
      <c r="B6344" s="2176"/>
      <c r="C6344" s="2179"/>
      <c r="D6344" s="2182"/>
      <c r="E6344" s="2168"/>
      <c r="F6344" s="1954" t="s">
        <v>11783</v>
      </c>
      <c r="G6344" s="1955" t="s">
        <v>420</v>
      </c>
      <c r="H6344" s="1859" t="s">
        <v>110</v>
      </c>
      <c r="I6344" s="1860" t="s">
        <v>29</v>
      </c>
    </row>
    <row r="6345" spans="1:9" ht="15" customHeight="1">
      <c r="A6345" s="2176"/>
      <c r="B6345" s="2176"/>
      <c r="C6345" s="2179"/>
      <c r="D6345" s="2182"/>
      <c r="E6345" s="2168"/>
      <c r="F6345" s="1954" t="s">
        <v>10060</v>
      </c>
      <c r="G6345" s="1955" t="s">
        <v>1278</v>
      </c>
      <c r="H6345" s="1859" t="s">
        <v>59</v>
      </c>
      <c r="I6345" s="1860" t="s">
        <v>29</v>
      </c>
    </row>
    <row r="6346" spans="1:9" ht="15" customHeight="1">
      <c r="A6346" s="2176"/>
      <c r="B6346" s="2176"/>
      <c r="C6346" s="2179"/>
      <c r="D6346" s="2182"/>
      <c r="E6346" s="2168"/>
      <c r="F6346" s="1954" t="s">
        <v>11774</v>
      </c>
      <c r="G6346" s="1955" t="s">
        <v>1278</v>
      </c>
      <c r="H6346" s="1859" t="s">
        <v>10040</v>
      </c>
      <c r="I6346" s="1860" t="s">
        <v>29</v>
      </c>
    </row>
    <row r="6347" spans="1:9" ht="15" customHeight="1">
      <c r="A6347" s="2176"/>
      <c r="B6347" s="2176"/>
      <c r="C6347" s="2179"/>
      <c r="D6347" s="2182"/>
      <c r="E6347" s="2168"/>
      <c r="F6347" s="1954" t="s">
        <v>11784</v>
      </c>
      <c r="G6347" s="1955" t="s">
        <v>420</v>
      </c>
      <c r="H6347" s="1859" t="s">
        <v>27</v>
      </c>
      <c r="I6347" s="1860" t="s">
        <v>29</v>
      </c>
    </row>
    <row r="6348" spans="1:9" ht="15" customHeight="1">
      <c r="A6348" s="2177"/>
      <c r="B6348" s="2177"/>
      <c r="C6348" s="2180"/>
      <c r="D6348" s="2183"/>
      <c r="E6348" s="2166"/>
      <c r="F6348" s="1888" t="s">
        <v>11775</v>
      </c>
      <c r="G6348" s="1955" t="s">
        <v>1278</v>
      </c>
      <c r="H6348" s="1883" t="s">
        <v>106</v>
      </c>
      <c r="I6348" s="1868" t="s">
        <v>29</v>
      </c>
    </row>
    <row r="6349" spans="1:9" ht="15" customHeight="1">
      <c r="A6349" s="1948"/>
      <c r="B6349" s="1948"/>
      <c r="C6349" s="1948"/>
      <c r="D6349" s="1948"/>
      <c r="E6349" s="1932"/>
      <c r="F6349" s="1948"/>
      <c r="G6349" s="1948"/>
      <c r="H6349" s="1948"/>
      <c r="I6349" s="1948"/>
    </row>
    <row r="6350" spans="1:9" ht="15" customHeight="1">
      <c r="A6350" s="1855" t="s">
        <v>9158</v>
      </c>
      <c r="B6350" s="2186" t="s">
        <v>1218</v>
      </c>
      <c r="C6350" s="2187"/>
      <c r="D6350" s="2187"/>
      <c r="E6350" s="2187"/>
      <c r="F6350" s="2187"/>
      <c r="G6350" s="2187"/>
      <c r="H6350" s="2187"/>
      <c r="I6350" s="2188"/>
    </row>
    <row r="6351" spans="1:9" ht="15" customHeight="1">
      <c r="A6351" s="1855" t="s">
        <v>9159</v>
      </c>
      <c r="B6351" s="2170" t="s">
        <v>1431</v>
      </c>
      <c r="C6351" s="2171"/>
      <c r="D6351" s="2171"/>
      <c r="E6351" s="2171"/>
      <c r="F6351" s="2171"/>
      <c r="G6351" s="2171"/>
      <c r="H6351" s="2171"/>
      <c r="I6351" s="2172"/>
    </row>
    <row r="6352" spans="1:9" ht="15" customHeight="1">
      <c r="A6352" s="1856" t="s">
        <v>1638</v>
      </c>
      <c r="B6352" s="2152">
        <v>1</v>
      </c>
      <c r="C6352" s="2152" t="s">
        <v>3283</v>
      </c>
      <c r="D6352" s="2152" t="s">
        <v>1688</v>
      </c>
      <c r="E6352" s="2152" t="s">
        <v>1689</v>
      </c>
      <c r="F6352" s="2152" t="s">
        <v>572</v>
      </c>
      <c r="G6352" s="2152" t="s">
        <v>31</v>
      </c>
      <c r="H6352" s="2152" t="s">
        <v>573</v>
      </c>
      <c r="I6352" s="2152" t="s">
        <v>29</v>
      </c>
    </row>
    <row r="6353" spans="1:9" ht="15" customHeight="1">
      <c r="A6353" s="2173" t="s">
        <v>1641</v>
      </c>
      <c r="B6353" s="2173" t="s">
        <v>11539</v>
      </c>
      <c r="C6353" s="2173" t="s">
        <v>3339</v>
      </c>
      <c r="D6353" s="2173" t="s">
        <v>1688</v>
      </c>
      <c r="E6353" s="2174" t="s">
        <v>1689</v>
      </c>
      <c r="F6353" s="2173" t="s">
        <v>5893</v>
      </c>
      <c r="G6353" s="2173" t="s">
        <v>314</v>
      </c>
      <c r="H6353" s="2173" t="s">
        <v>601</v>
      </c>
      <c r="I6353" s="2173" t="s">
        <v>29</v>
      </c>
    </row>
    <row r="6354" spans="1:9" ht="15" customHeight="1">
      <c r="A6354" s="2152" t="s">
        <v>1643</v>
      </c>
      <c r="B6354" s="2152" t="s">
        <v>1644</v>
      </c>
      <c r="C6354" s="1884" t="s">
        <v>5894</v>
      </c>
      <c r="D6354" s="1885" t="s">
        <v>1646</v>
      </c>
      <c r="E6354" s="1857" t="s">
        <v>5895</v>
      </c>
      <c r="F6354" s="1886" t="s">
        <v>1649</v>
      </c>
      <c r="G6354" s="1856" t="s">
        <v>1665</v>
      </c>
      <c r="H6354" s="1856" t="s">
        <v>1666</v>
      </c>
      <c r="I6354" s="1884" t="s">
        <v>5897</v>
      </c>
    </row>
    <row r="6355" spans="1:9" ht="15" customHeight="1">
      <c r="A6355" s="1863" t="s">
        <v>9786</v>
      </c>
      <c r="B6355" s="1863" t="s">
        <v>11785</v>
      </c>
      <c r="C6355" s="1864" t="s">
        <v>3317</v>
      </c>
      <c r="D6355" s="1887" t="s">
        <v>1688</v>
      </c>
      <c r="E6355" s="1868" t="s">
        <v>1705</v>
      </c>
      <c r="F6355" s="1954" t="s">
        <v>1091</v>
      </c>
      <c r="G6355" s="1863" t="s">
        <v>31</v>
      </c>
      <c r="H6355" s="1859" t="s">
        <v>1087</v>
      </c>
      <c r="I6355" s="1860" t="s">
        <v>29</v>
      </c>
    </row>
    <row r="6356" spans="1:9" ht="15" customHeight="1">
      <c r="A6356" s="1863" t="s">
        <v>10073</v>
      </c>
      <c r="B6356" s="1863" t="s">
        <v>3826</v>
      </c>
      <c r="C6356" s="1864" t="s">
        <v>3409</v>
      </c>
      <c r="D6356" s="1887" t="s">
        <v>1688</v>
      </c>
      <c r="E6356" s="1868" t="s">
        <v>1689</v>
      </c>
      <c r="F6356" s="1888" t="s">
        <v>11498</v>
      </c>
      <c r="G6356" s="1863" t="s">
        <v>31</v>
      </c>
      <c r="H6356" s="1863" t="s">
        <v>11499</v>
      </c>
      <c r="I6356" s="1868" t="s">
        <v>40</v>
      </c>
    </row>
    <row r="6357" spans="1:9" ht="15" customHeight="1">
      <c r="A6357" s="1863" t="s">
        <v>10074</v>
      </c>
      <c r="B6357" s="1863" t="s">
        <v>10075</v>
      </c>
      <c r="C6357" s="1864" t="s">
        <v>3283</v>
      </c>
      <c r="D6357" s="1887" t="s">
        <v>1688</v>
      </c>
      <c r="E6357" s="1868" t="s">
        <v>1689</v>
      </c>
      <c r="F6357" s="1888" t="s">
        <v>91</v>
      </c>
      <c r="G6357" s="1863" t="s">
        <v>31</v>
      </c>
      <c r="H6357" s="1863" t="s">
        <v>11501</v>
      </c>
      <c r="I6357" s="1868" t="s">
        <v>29</v>
      </c>
    </row>
    <row r="6358" spans="1:9" ht="15" customHeight="1">
      <c r="A6358" s="1863" t="s">
        <v>10078</v>
      </c>
      <c r="B6358" s="1863" t="s">
        <v>10080</v>
      </c>
      <c r="C6358" s="1864" t="s">
        <v>3297</v>
      </c>
      <c r="D6358" s="1887" t="s">
        <v>1688</v>
      </c>
      <c r="E6358" s="1868" t="s">
        <v>1689</v>
      </c>
      <c r="F6358" s="1888" t="s">
        <v>93</v>
      </c>
      <c r="G6358" s="1863" t="s">
        <v>177</v>
      </c>
      <c r="H6358" s="1863" t="s">
        <v>88</v>
      </c>
      <c r="I6358" s="1868" t="s">
        <v>40</v>
      </c>
    </row>
    <row r="6359" spans="1:9" ht="15" customHeight="1">
      <c r="A6359" s="1863" t="s">
        <v>10081</v>
      </c>
      <c r="B6359" s="1863" t="s">
        <v>10082</v>
      </c>
      <c r="C6359" s="1864" t="s">
        <v>3297</v>
      </c>
      <c r="D6359" s="1887" t="s">
        <v>1688</v>
      </c>
      <c r="E6359" s="1868" t="s">
        <v>1689</v>
      </c>
      <c r="F6359" s="1888" t="s">
        <v>95</v>
      </c>
      <c r="G6359" s="1863" t="s">
        <v>177</v>
      </c>
      <c r="H6359" s="1863" t="s">
        <v>11499</v>
      </c>
      <c r="I6359" s="1868" t="s">
        <v>37</v>
      </c>
    </row>
    <row r="6360" spans="1:9" ht="15" customHeight="1">
      <c r="A6360" s="1863" t="s">
        <v>11786</v>
      </c>
      <c r="B6360" s="1863" t="s">
        <v>11787</v>
      </c>
      <c r="C6360" s="1864" t="s">
        <v>3283</v>
      </c>
      <c r="D6360" s="1887" t="s">
        <v>3437</v>
      </c>
      <c r="E6360" s="1868" t="s">
        <v>1689</v>
      </c>
      <c r="F6360" s="1888" t="s">
        <v>11498</v>
      </c>
      <c r="G6360" s="1863" t="s">
        <v>31</v>
      </c>
      <c r="H6360" s="1863" t="s">
        <v>11499</v>
      </c>
      <c r="I6360" s="1868" t="s">
        <v>40</v>
      </c>
    </row>
    <row r="6361" spans="1:9" ht="15" customHeight="1">
      <c r="A6361" s="1914" t="s">
        <v>8869</v>
      </c>
      <c r="B6361" s="1914" t="s">
        <v>8870</v>
      </c>
      <c r="C6361" s="1865" t="s">
        <v>3475</v>
      </c>
      <c r="D6361" s="1949" t="s">
        <v>1688</v>
      </c>
      <c r="E6361" s="1907" t="s">
        <v>1689</v>
      </c>
      <c r="F6361" s="1888" t="s">
        <v>11788</v>
      </c>
      <c r="G6361" s="1863" t="s">
        <v>4874</v>
      </c>
      <c r="H6361" s="1863" t="s">
        <v>11789</v>
      </c>
      <c r="I6361" s="1868" t="s">
        <v>29</v>
      </c>
    </row>
    <row r="6362" spans="1:9" ht="15" customHeight="1">
      <c r="A6362" s="2184" t="s">
        <v>11790</v>
      </c>
      <c r="B6362" s="2184" t="s">
        <v>8779</v>
      </c>
      <c r="C6362" s="2164" t="s">
        <v>8780</v>
      </c>
      <c r="D6362" s="2164" t="s">
        <v>1688</v>
      </c>
      <c r="E6362" s="2164" t="s">
        <v>1689</v>
      </c>
      <c r="F6362" s="1939" t="s">
        <v>11791</v>
      </c>
      <c r="G6362" s="1914" t="s">
        <v>4874</v>
      </c>
      <c r="H6362" s="1914" t="s">
        <v>11789</v>
      </c>
      <c r="I6362" s="1907" t="s">
        <v>29</v>
      </c>
    </row>
    <row r="6363" spans="1:9" ht="15" customHeight="1">
      <c r="A6363" s="2184"/>
      <c r="B6363" s="2184"/>
      <c r="C6363" s="2164"/>
      <c r="D6363" s="2164"/>
      <c r="E6363" s="2164"/>
      <c r="F6363" s="1939" t="s">
        <v>11792</v>
      </c>
      <c r="G6363" s="1914" t="s">
        <v>177</v>
      </c>
      <c r="H6363" s="1914" t="s">
        <v>11499</v>
      </c>
      <c r="I6363" s="1907" t="s">
        <v>29</v>
      </c>
    </row>
    <row r="6364" spans="1:9" ht="15" customHeight="1">
      <c r="A6364" s="2189" t="s">
        <v>11793</v>
      </c>
      <c r="B6364" s="2189" t="s">
        <v>8783</v>
      </c>
      <c r="C6364" s="2164" t="s">
        <v>3317</v>
      </c>
      <c r="D6364" s="2164" t="s">
        <v>1688</v>
      </c>
      <c r="E6364" s="2164" t="s">
        <v>1689</v>
      </c>
      <c r="F6364" s="1883" t="s">
        <v>11794</v>
      </c>
      <c r="G6364" s="1883" t="s">
        <v>4874</v>
      </c>
      <c r="H6364" s="1883" t="s">
        <v>11789</v>
      </c>
      <c r="I6364" s="1868" t="s">
        <v>29</v>
      </c>
    </row>
    <row r="6365" spans="1:9" ht="15" customHeight="1">
      <c r="A6365" s="2189"/>
      <c r="B6365" s="2189"/>
      <c r="C6365" s="2164"/>
      <c r="D6365" s="2164"/>
      <c r="E6365" s="2164"/>
      <c r="F6365" s="1883" t="s">
        <v>11795</v>
      </c>
      <c r="G6365" s="1883" t="s">
        <v>177</v>
      </c>
      <c r="H6365" s="1883" t="s">
        <v>11499</v>
      </c>
      <c r="I6365" s="1868" t="s">
        <v>29</v>
      </c>
    </row>
    <row r="6366" spans="1:9" ht="15" customHeight="1">
      <c r="A6366" s="1867"/>
      <c r="B6366" s="1867"/>
      <c r="C6366" s="1879"/>
      <c r="D6366" s="1879"/>
      <c r="E6366" s="1879"/>
      <c r="F6366" s="1867"/>
      <c r="G6366" s="1867"/>
      <c r="H6366" s="1867"/>
      <c r="I6366" s="1879"/>
    </row>
    <row r="6367" spans="1:9" ht="15" customHeight="1">
      <c r="A6367" s="1856" t="s">
        <v>1638</v>
      </c>
      <c r="B6367" s="2152">
        <v>2</v>
      </c>
      <c r="C6367" s="2152" t="s">
        <v>3283</v>
      </c>
      <c r="D6367" s="2152" t="s">
        <v>1688</v>
      </c>
      <c r="E6367" s="2153" t="s">
        <v>1689</v>
      </c>
      <c r="F6367" s="2152" t="s">
        <v>572</v>
      </c>
      <c r="G6367" s="2152" t="s">
        <v>31</v>
      </c>
      <c r="H6367" s="2152" t="s">
        <v>573</v>
      </c>
      <c r="I6367" s="2152" t="s">
        <v>29</v>
      </c>
    </row>
    <row r="6368" spans="1:9" ht="15" customHeight="1">
      <c r="A6368" s="1863" t="s">
        <v>9713</v>
      </c>
      <c r="B6368" s="1863" t="s">
        <v>9714</v>
      </c>
      <c r="C6368" s="1864" t="s">
        <v>3283</v>
      </c>
      <c r="D6368" s="1887" t="s">
        <v>1688</v>
      </c>
      <c r="E6368" s="1868" t="s">
        <v>1689</v>
      </c>
      <c r="F6368" s="1888" t="s">
        <v>9719</v>
      </c>
      <c r="G6368" s="1863" t="s">
        <v>177</v>
      </c>
      <c r="H6368" s="1863" t="s">
        <v>2393</v>
      </c>
      <c r="I6368" s="1868" t="s">
        <v>37</v>
      </c>
    </row>
    <row r="6369" spans="1:9" ht="15" customHeight="1">
      <c r="A6369" s="1863" t="s">
        <v>9715</v>
      </c>
      <c r="B6369" s="1863" t="s">
        <v>9716</v>
      </c>
      <c r="C6369" s="1864" t="s">
        <v>3283</v>
      </c>
      <c r="D6369" s="1887" t="s">
        <v>1688</v>
      </c>
      <c r="E6369" s="1868" t="s">
        <v>1689</v>
      </c>
      <c r="F6369" s="1888" t="s">
        <v>89</v>
      </c>
      <c r="G6369" s="1863" t="s">
        <v>177</v>
      </c>
      <c r="H6369" s="1863" t="s">
        <v>11499</v>
      </c>
      <c r="I6369" s="1868" t="s">
        <v>29</v>
      </c>
    </row>
    <row r="6370" spans="1:9" ht="15" customHeight="1">
      <c r="A6370" s="1863" t="s">
        <v>9717</v>
      </c>
      <c r="B6370" s="1863" t="s">
        <v>9718</v>
      </c>
      <c r="C6370" s="1864" t="s">
        <v>3283</v>
      </c>
      <c r="D6370" s="1887" t="s">
        <v>1688</v>
      </c>
      <c r="E6370" s="1868" t="s">
        <v>1689</v>
      </c>
      <c r="F6370" s="1888" t="s">
        <v>90</v>
      </c>
      <c r="G6370" s="1863" t="s">
        <v>177</v>
      </c>
      <c r="H6370" s="1863" t="s">
        <v>11500</v>
      </c>
      <c r="I6370" s="1868" t="s">
        <v>29</v>
      </c>
    </row>
    <row r="6371" spans="1:9" ht="15" customHeight="1">
      <c r="A6371" s="1863" t="s">
        <v>9720</v>
      </c>
      <c r="B6371" s="1863" t="s">
        <v>11796</v>
      </c>
      <c r="C6371" s="1864" t="s">
        <v>3283</v>
      </c>
      <c r="D6371" s="1887" t="s">
        <v>1688</v>
      </c>
      <c r="E6371" s="1868" t="s">
        <v>1689</v>
      </c>
      <c r="F6371" s="1888" t="s">
        <v>87</v>
      </c>
      <c r="G6371" s="1863" t="s">
        <v>177</v>
      </c>
      <c r="H6371" s="1863" t="s">
        <v>11789</v>
      </c>
      <c r="I6371" s="1868" t="s">
        <v>29</v>
      </c>
    </row>
    <row r="6372" spans="1:9" ht="15" customHeight="1">
      <c r="A6372" s="1863" t="s">
        <v>9721</v>
      </c>
      <c r="B6372" s="1863" t="s">
        <v>9722</v>
      </c>
      <c r="C6372" s="1864" t="s">
        <v>3297</v>
      </c>
      <c r="D6372" s="1887" t="s">
        <v>1688</v>
      </c>
      <c r="E6372" s="1868" t="s">
        <v>1689</v>
      </c>
      <c r="F6372" s="1888" t="s">
        <v>89</v>
      </c>
      <c r="G6372" s="1863" t="s">
        <v>177</v>
      </c>
      <c r="H6372" s="1863" t="s">
        <v>11499</v>
      </c>
      <c r="I6372" s="1864" t="s">
        <v>29</v>
      </c>
    </row>
    <row r="6373" spans="1:9" ht="15" customHeight="1">
      <c r="A6373" s="1863" t="s">
        <v>9724</v>
      </c>
      <c r="B6373" s="1863" t="s">
        <v>9725</v>
      </c>
      <c r="C6373" s="1864" t="s">
        <v>3283</v>
      </c>
      <c r="D6373" s="1887" t="s">
        <v>1688</v>
      </c>
      <c r="E6373" s="1868" t="s">
        <v>1689</v>
      </c>
      <c r="F6373" s="1888" t="s">
        <v>11797</v>
      </c>
      <c r="G6373" s="1863" t="s">
        <v>177</v>
      </c>
      <c r="H6373" s="1863" t="s">
        <v>11500</v>
      </c>
      <c r="I6373" s="1868" t="s">
        <v>40</v>
      </c>
    </row>
    <row r="6374" spans="1:9" ht="15" customHeight="1">
      <c r="A6374" s="1863" t="s">
        <v>10092</v>
      </c>
      <c r="B6374" s="1863" t="s">
        <v>1621</v>
      </c>
      <c r="C6374" s="1864" t="s">
        <v>5028</v>
      </c>
      <c r="D6374" s="1887" t="s">
        <v>1688</v>
      </c>
      <c r="E6374" s="1868" t="s">
        <v>1689</v>
      </c>
      <c r="F6374" s="1888" t="s">
        <v>87</v>
      </c>
      <c r="G6374" s="1863" t="s">
        <v>177</v>
      </c>
      <c r="H6374" s="1863" t="s">
        <v>11789</v>
      </c>
      <c r="I6374" s="1864" t="s">
        <v>29</v>
      </c>
    </row>
    <row r="6375" spans="1:9" ht="15" customHeight="1">
      <c r="A6375" s="1883" t="s">
        <v>11798</v>
      </c>
      <c r="B6375" s="1883" t="s">
        <v>11799</v>
      </c>
      <c r="C6375" s="1868" t="s">
        <v>3283</v>
      </c>
      <c r="D6375" s="1868" t="s">
        <v>3437</v>
      </c>
      <c r="E6375" s="1868" t="s">
        <v>1689</v>
      </c>
      <c r="F6375" s="1883" t="s">
        <v>97</v>
      </c>
      <c r="G6375" s="1888" t="s">
        <v>31</v>
      </c>
      <c r="H6375" s="1863" t="s">
        <v>11499</v>
      </c>
      <c r="I6375" s="1864" t="s">
        <v>40</v>
      </c>
    </row>
    <row r="6376" spans="1:9" ht="15" customHeight="1">
      <c r="A6376" s="1883" t="s">
        <v>9726</v>
      </c>
      <c r="B6376" s="1883" t="s">
        <v>2471</v>
      </c>
      <c r="C6376" s="1868" t="s">
        <v>3283</v>
      </c>
      <c r="D6376" s="1868" t="s">
        <v>3437</v>
      </c>
      <c r="E6376" s="1868" t="s">
        <v>1689</v>
      </c>
      <c r="F6376" s="1883" t="s">
        <v>11800</v>
      </c>
      <c r="G6376" s="1888" t="s">
        <v>31</v>
      </c>
      <c r="H6376" s="1863" t="s">
        <v>2428</v>
      </c>
      <c r="I6376" s="1864" t="s">
        <v>29</v>
      </c>
    </row>
    <row r="6377" spans="1:9" ht="15" customHeight="1">
      <c r="A6377" s="1948"/>
      <c r="B6377" s="1948"/>
      <c r="C6377" s="1948"/>
      <c r="D6377" s="1948"/>
      <c r="E6377" s="1932"/>
      <c r="F6377" s="1948"/>
      <c r="G6377" s="1948"/>
      <c r="H6377" s="1948"/>
      <c r="I6377" s="1948"/>
    </row>
    <row r="6378" spans="1:9" ht="15" customHeight="1">
      <c r="A6378" s="1855" t="s">
        <v>9158</v>
      </c>
      <c r="B6378" s="2186" t="s">
        <v>1224</v>
      </c>
      <c r="C6378" s="2187"/>
      <c r="D6378" s="2187"/>
      <c r="E6378" s="2187"/>
      <c r="F6378" s="2187"/>
      <c r="G6378" s="2187"/>
      <c r="H6378" s="2187"/>
      <c r="I6378" s="2188"/>
    </row>
    <row r="6379" spans="1:9" ht="15" customHeight="1">
      <c r="A6379" s="1855" t="s">
        <v>9159</v>
      </c>
      <c r="B6379" s="2170" t="s">
        <v>1431</v>
      </c>
      <c r="C6379" s="2171"/>
      <c r="D6379" s="2171"/>
      <c r="E6379" s="2171"/>
      <c r="F6379" s="2171"/>
      <c r="G6379" s="2171"/>
      <c r="H6379" s="2171"/>
      <c r="I6379" s="2172"/>
    </row>
    <row r="6380" spans="1:9" ht="15" customHeight="1">
      <c r="A6380" s="1856" t="s">
        <v>1638</v>
      </c>
      <c r="B6380" s="2152">
        <v>1</v>
      </c>
      <c r="C6380" s="2152" t="s">
        <v>3283</v>
      </c>
      <c r="D6380" s="2152" t="s">
        <v>1688</v>
      </c>
      <c r="E6380" s="2152" t="s">
        <v>1689</v>
      </c>
      <c r="F6380" s="2152" t="s">
        <v>572</v>
      </c>
      <c r="G6380" s="2152" t="s">
        <v>31</v>
      </c>
      <c r="H6380" s="2152" t="s">
        <v>573</v>
      </c>
      <c r="I6380" s="2152" t="s">
        <v>29</v>
      </c>
    </row>
    <row r="6381" spans="1:9" ht="15" customHeight="1">
      <c r="A6381" s="2173" t="s">
        <v>1641</v>
      </c>
      <c r="B6381" s="2173" t="s">
        <v>11539</v>
      </c>
      <c r="C6381" s="2173" t="s">
        <v>3339</v>
      </c>
      <c r="D6381" s="2173" t="s">
        <v>1688</v>
      </c>
      <c r="E6381" s="2174" t="s">
        <v>1689</v>
      </c>
      <c r="F6381" s="2173" t="s">
        <v>5893</v>
      </c>
      <c r="G6381" s="2173" t="s">
        <v>314</v>
      </c>
      <c r="H6381" s="2173" t="s">
        <v>601</v>
      </c>
      <c r="I6381" s="2173" t="s">
        <v>29</v>
      </c>
    </row>
    <row r="6382" spans="1:9" ht="15" customHeight="1">
      <c r="A6382" s="1863" t="s">
        <v>9786</v>
      </c>
      <c r="B6382" s="1863" t="s">
        <v>10103</v>
      </c>
      <c r="C6382" s="1864" t="s">
        <v>3317</v>
      </c>
      <c r="D6382" s="1887" t="s">
        <v>1688</v>
      </c>
      <c r="E6382" s="1868" t="s">
        <v>1705</v>
      </c>
      <c r="F6382" s="1954" t="s">
        <v>1091</v>
      </c>
      <c r="G6382" s="1863" t="s">
        <v>31</v>
      </c>
      <c r="H6382" s="1859" t="s">
        <v>1087</v>
      </c>
      <c r="I6382" s="1860" t="s">
        <v>29</v>
      </c>
    </row>
    <row r="6383" spans="1:9" ht="15" customHeight="1">
      <c r="A6383" s="1863" t="s">
        <v>11801</v>
      </c>
      <c r="B6383" s="1863" t="s">
        <v>10107</v>
      </c>
      <c r="C6383" s="1864" t="s">
        <v>3475</v>
      </c>
      <c r="D6383" s="1887" t="s">
        <v>1688</v>
      </c>
      <c r="E6383" s="1868" t="s">
        <v>1689</v>
      </c>
      <c r="F6383" s="1888" t="s">
        <v>439</v>
      </c>
      <c r="G6383" s="1863" t="s">
        <v>857</v>
      </c>
      <c r="H6383" s="1955" t="s">
        <v>1326</v>
      </c>
      <c r="I6383" s="1868" t="s">
        <v>29</v>
      </c>
    </row>
    <row r="6384" spans="1:9" ht="15" customHeight="1">
      <c r="A6384" s="1863" t="s">
        <v>10108</v>
      </c>
      <c r="B6384" s="1863" t="s">
        <v>3826</v>
      </c>
      <c r="C6384" s="1864" t="s">
        <v>3409</v>
      </c>
      <c r="D6384" s="1887" t="s">
        <v>1688</v>
      </c>
      <c r="E6384" s="1868" t="s">
        <v>1689</v>
      </c>
      <c r="F6384" s="1888" t="s">
        <v>11802</v>
      </c>
      <c r="G6384" s="1863" t="s">
        <v>80</v>
      </c>
      <c r="H6384" s="1863" t="s">
        <v>434</v>
      </c>
      <c r="I6384" s="1868" t="s">
        <v>29</v>
      </c>
    </row>
    <row r="6385" spans="1:9" ht="15" customHeight="1">
      <c r="A6385" s="1863" t="s">
        <v>10109</v>
      </c>
      <c r="B6385" s="1863" t="s">
        <v>10110</v>
      </c>
      <c r="C6385" s="1864" t="s">
        <v>3409</v>
      </c>
      <c r="D6385" s="1887" t="s">
        <v>1688</v>
      </c>
      <c r="E6385" s="1868" t="s">
        <v>1689</v>
      </c>
      <c r="F6385" s="1888" t="s">
        <v>10111</v>
      </c>
      <c r="G6385" s="1863" t="s">
        <v>31</v>
      </c>
      <c r="H6385" s="1863" t="s">
        <v>422</v>
      </c>
      <c r="I6385" s="1868" t="s">
        <v>29</v>
      </c>
    </row>
    <row r="6386" spans="1:9" ht="15" customHeight="1">
      <c r="A6386" s="1863" t="s">
        <v>10114</v>
      </c>
      <c r="B6386" s="1863" t="s">
        <v>10115</v>
      </c>
      <c r="C6386" s="1864" t="s">
        <v>3409</v>
      </c>
      <c r="D6386" s="1887" t="s">
        <v>1688</v>
      </c>
      <c r="E6386" s="1868" t="s">
        <v>1689</v>
      </c>
      <c r="F6386" s="1888" t="s">
        <v>431</v>
      </c>
      <c r="G6386" s="1863" t="s">
        <v>9733</v>
      </c>
      <c r="H6386" s="1955" t="s">
        <v>11503</v>
      </c>
      <c r="I6386" s="1868" t="s">
        <v>29</v>
      </c>
    </row>
    <row r="6387" spans="1:9" ht="15" customHeight="1">
      <c r="A6387" s="1914" t="s">
        <v>10116</v>
      </c>
      <c r="B6387" s="1914" t="s">
        <v>10117</v>
      </c>
      <c r="C6387" s="1865" t="s">
        <v>3283</v>
      </c>
      <c r="D6387" s="1949" t="s">
        <v>3437</v>
      </c>
      <c r="E6387" s="1907" t="s">
        <v>1689</v>
      </c>
      <c r="F6387" s="1939" t="s">
        <v>439</v>
      </c>
      <c r="G6387" s="1914" t="s">
        <v>857</v>
      </c>
      <c r="H6387" s="1956" t="s">
        <v>1326</v>
      </c>
      <c r="I6387" s="1907" t="s">
        <v>29</v>
      </c>
    </row>
    <row r="6388" spans="1:9" ht="15" customHeight="1">
      <c r="A6388" s="1883" t="s">
        <v>9279</v>
      </c>
      <c r="B6388" s="1883" t="s">
        <v>2499</v>
      </c>
      <c r="C6388" s="1868" t="s">
        <v>5028</v>
      </c>
      <c r="D6388" s="1868" t="s">
        <v>1688</v>
      </c>
      <c r="E6388" s="1868" t="s">
        <v>1705</v>
      </c>
      <c r="F6388" s="1883" t="s">
        <v>1079</v>
      </c>
      <c r="G6388" s="1883" t="s">
        <v>9731</v>
      </c>
      <c r="H6388" s="1859" t="s">
        <v>88</v>
      </c>
      <c r="I6388" s="1868" t="s">
        <v>37</v>
      </c>
    </row>
    <row r="6389" spans="1:9" ht="15" customHeight="1">
      <c r="A6389" s="1883" t="s">
        <v>11803</v>
      </c>
      <c r="B6389" s="1883" t="s">
        <v>11804</v>
      </c>
      <c r="C6389" s="1868" t="s">
        <v>11805</v>
      </c>
      <c r="D6389" s="1868" t="s">
        <v>1688</v>
      </c>
      <c r="E6389" s="1868" t="s">
        <v>1689</v>
      </c>
      <c r="F6389" s="1883" t="s">
        <v>409</v>
      </c>
      <c r="G6389" s="1883" t="s">
        <v>177</v>
      </c>
      <c r="H6389" s="1859" t="s">
        <v>410</v>
      </c>
      <c r="I6389" s="1868" t="s">
        <v>29</v>
      </c>
    </row>
    <row r="6390" spans="1:9" ht="15" customHeight="1">
      <c r="A6390" s="2160" t="s">
        <v>11806</v>
      </c>
      <c r="B6390" s="2160" t="s">
        <v>8779</v>
      </c>
      <c r="C6390" s="2165" t="s">
        <v>8780</v>
      </c>
      <c r="D6390" s="2165" t="s">
        <v>1688</v>
      </c>
      <c r="E6390" s="2165" t="s">
        <v>1689</v>
      </c>
      <c r="F6390" s="1883" t="s">
        <v>11807</v>
      </c>
      <c r="G6390" s="1883" t="s">
        <v>9733</v>
      </c>
      <c r="H6390" s="1859" t="s">
        <v>11503</v>
      </c>
      <c r="I6390" s="1868" t="s">
        <v>29</v>
      </c>
    </row>
    <row r="6391" spans="1:9" ht="15" customHeight="1">
      <c r="A6391" s="2167"/>
      <c r="B6391" s="2167"/>
      <c r="C6391" s="2168"/>
      <c r="D6391" s="2168"/>
      <c r="E6391" s="2168"/>
      <c r="F6391" s="1883" t="s">
        <v>11808</v>
      </c>
      <c r="G6391" s="1883" t="s">
        <v>866</v>
      </c>
      <c r="H6391" s="1859" t="s">
        <v>436</v>
      </c>
      <c r="I6391" s="1868" t="s">
        <v>29</v>
      </c>
    </row>
    <row r="6392" spans="1:9" ht="15" customHeight="1">
      <c r="A6392" s="2167"/>
      <c r="B6392" s="2167"/>
      <c r="C6392" s="2168"/>
      <c r="D6392" s="2168"/>
      <c r="E6392" s="2168"/>
      <c r="F6392" s="1883" t="s">
        <v>11809</v>
      </c>
      <c r="G6392" s="1883" t="s">
        <v>177</v>
      </c>
      <c r="H6392" s="1859" t="s">
        <v>430</v>
      </c>
      <c r="I6392" s="1868" t="s">
        <v>29</v>
      </c>
    </row>
    <row r="6393" spans="1:9" ht="15" customHeight="1">
      <c r="A6393" s="2167"/>
      <c r="B6393" s="2167"/>
      <c r="C6393" s="2168"/>
      <c r="D6393" s="2168"/>
      <c r="E6393" s="2168"/>
      <c r="F6393" s="1883" t="s">
        <v>11810</v>
      </c>
      <c r="G6393" s="1883" t="s">
        <v>177</v>
      </c>
      <c r="H6393" s="1859" t="s">
        <v>410</v>
      </c>
      <c r="I6393" s="1868" t="s">
        <v>29</v>
      </c>
    </row>
    <row r="6394" spans="1:9" ht="15" customHeight="1">
      <c r="A6394" s="2167"/>
      <c r="B6394" s="2167"/>
      <c r="C6394" s="2168"/>
      <c r="D6394" s="2168"/>
      <c r="E6394" s="2168"/>
      <c r="F6394" s="1883" t="s">
        <v>11811</v>
      </c>
      <c r="G6394" s="1883" t="s">
        <v>857</v>
      </c>
      <c r="H6394" s="1859" t="s">
        <v>1326</v>
      </c>
      <c r="I6394" s="1868" t="s">
        <v>29</v>
      </c>
    </row>
    <row r="6395" spans="1:9" ht="15" customHeight="1">
      <c r="A6395" s="2161"/>
      <c r="B6395" s="2161"/>
      <c r="C6395" s="2166"/>
      <c r="D6395" s="2166"/>
      <c r="E6395" s="2166"/>
      <c r="F6395" s="1883" t="s">
        <v>11812</v>
      </c>
      <c r="G6395" s="1883" t="s">
        <v>866</v>
      </c>
      <c r="H6395" s="1859" t="s">
        <v>434</v>
      </c>
      <c r="I6395" s="1868" t="s">
        <v>29</v>
      </c>
    </row>
    <row r="6396" spans="1:9" ht="15" customHeight="1">
      <c r="A6396" s="1867"/>
      <c r="B6396" s="1867"/>
      <c r="C6396" s="1879"/>
      <c r="D6396" s="1879"/>
      <c r="E6396" s="1879"/>
      <c r="F6396" s="1867"/>
      <c r="G6396" s="1867"/>
      <c r="H6396" s="1881"/>
      <c r="I6396" s="1879"/>
    </row>
    <row r="6397" spans="1:9" ht="15" customHeight="1">
      <c r="A6397" s="1875" t="s">
        <v>1638</v>
      </c>
      <c r="B6397" s="2153">
        <v>2</v>
      </c>
      <c r="C6397" s="2153" t="s">
        <v>3283</v>
      </c>
      <c r="D6397" s="2153" t="s">
        <v>1688</v>
      </c>
      <c r="E6397" s="2153" t="s">
        <v>1689</v>
      </c>
      <c r="F6397" s="2153" t="s">
        <v>572</v>
      </c>
      <c r="G6397" s="2153" t="s">
        <v>31</v>
      </c>
      <c r="H6397" s="2153" t="s">
        <v>573</v>
      </c>
      <c r="I6397" s="2153" t="s">
        <v>29</v>
      </c>
    </row>
    <row r="6398" spans="1:9" ht="15" customHeight="1">
      <c r="A6398" s="1863" t="s">
        <v>9728</v>
      </c>
      <c r="B6398" s="1863" t="s">
        <v>1621</v>
      </c>
      <c r="C6398" s="1864" t="s">
        <v>5028</v>
      </c>
      <c r="D6398" s="1887" t="s">
        <v>1688</v>
      </c>
      <c r="E6398" s="1868" t="s">
        <v>1689</v>
      </c>
      <c r="F6398" s="1954" t="s">
        <v>11257</v>
      </c>
      <c r="G6398" s="1863" t="s">
        <v>104</v>
      </c>
      <c r="H6398" s="1859" t="s">
        <v>11813</v>
      </c>
      <c r="I6398" s="1860" t="s">
        <v>29</v>
      </c>
    </row>
    <row r="6399" spans="1:9" ht="15" customHeight="1">
      <c r="A6399" s="1863" t="s">
        <v>9729</v>
      </c>
      <c r="B6399" s="1863" t="s">
        <v>11804</v>
      </c>
      <c r="C6399" s="1864" t="s">
        <v>3283</v>
      </c>
      <c r="D6399" s="1887" t="s">
        <v>1688</v>
      </c>
      <c r="E6399" s="1868" t="s">
        <v>1689</v>
      </c>
      <c r="F6399" s="1954" t="s">
        <v>409</v>
      </c>
      <c r="G6399" s="1957" t="s">
        <v>4874</v>
      </c>
      <c r="H6399" s="1859" t="s">
        <v>410</v>
      </c>
      <c r="I6399" s="1860" t="s">
        <v>29</v>
      </c>
    </row>
    <row r="6400" spans="1:9" ht="15" customHeight="1">
      <c r="A6400" s="1863" t="s">
        <v>9732</v>
      </c>
      <c r="B6400" s="1863" t="s">
        <v>11814</v>
      </c>
      <c r="C6400" s="1864" t="s">
        <v>3409</v>
      </c>
      <c r="D6400" s="1887" t="s">
        <v>1688</v>
      </c>
      <c r="E6400" s="1868" t="s">
        <v>1689</v>
      </c>
      <c r="F6400" s="1954" t="s">
        <v>439</v>
      </c>
      <c r="G6400" s="1957" t="s">
        <v>737</v>
      </c>
      <c r="H6400" s="1859" t="s">
        <v>1326</v>
      </c>
      <c r="I6400" s="1860" t="s">
        <v>29</v>
      </c>
    </row>
    <row r="6401" spans="1:9" ht="15" customHeight="1">
      <c r="A6401" s="1863" t="s">
        <v>9734</v>
      </c>
      <c r="B6401" s="1863" t="s">
        <v>10122</v>
      </c>
      <c r="C6401" s="1864" t="s">
        <v>3409</v>
      </c>
      <c r="D6401" s="1887" t="s">
        <v>1688</v>
      </c>
      <c r="E6401" s="1868" t="s">
        <v>1689</v>
      </c>
      <c r="F6401" s="1954" t="s">
        <v>433</v>
      </c>
      <c r="G6401" s="1957" t="s">
        <v>866</v>
      </c>
      <c r="H6401" s="1859" t="s">
        <v>434</v>
      </c>
      <c r="I6401" s="1860" t="s">
        <v>29</v>
      </c>
    </row>
    <row r="6402" spans="1:9" ht="15" customHeight="1">
      <c r="A6402" s="1863" t="s">
        <v>11815</v>
      </c>
      <c r="B6402" s="1863" t="s">
        <v>10124</v>
      </c>
      <c r="C6402" s="1864" t="s">
        <v>3283</v>
      </c>
      <c r="D6402" s="1887" t="s">
        <v>3437</v>
      </c>
      <c r="E6402" s="1868" t="s">
        <v>1689</v>
      </c>
      <c r="F6402" s="1954" t="s">
        <v>431</v>
      </c>
      <c r="G6402" s="1957" t="s">
        <v>866</v>
      </c>
      <c r="H6402" s="1859" t="s">
        <v>432</v>
      </c>
      <c r="I6402" s="1860" t="s">
        <v>29</v>
      </c>
    </row>
    <row r="6403" spans="1:9" ht="15" customHeight="1">
      <c r="A6403" s="1863" t="s">
        <v>9735</v>
      </c>
      <c r="B6403" s="1863" t="s">
        <v>11816</v>
      </c>
      <c r="C6403" s="1864" t="s">
        <v>3283</v>
      </c>
      <c r="D6403" s="1887" t="s">
        <v>3437</v>
      </c>
      <c r="E6403" s="1868" t="s">
        <v>1689</v>
      </c>
      <c r="F6403" s="1954" t="s">
        <v>11817</v>
      </c>
      <c r="G6403" s="1957" t="s">
        <v>177</v>
      </c>
      <c r="H6403" s="1859" t="s">
        <v>430</v>
      </c>
      <c r="I6403" s="1860" t="s">
        <v>29</v>
      </c>
    </row>
    <row r="6404" spans="1:9" ht="15" customHeight="1">
      <c r="A6404" s="1863" t="s">
        <v>8771</v>
      </c>
      <c r="B6404" s="1863" t="s">
        <v>2499</v>
      </c>
      <c r="C6404" s="1864" t="s">
        <v>5028</v>
      </c>
      <c r="D6404" s="1887" t="s">
        <v>1688</v>
      </c>
      <c r="E6404" s="1868" t="s">
        <v>2999</v>
      </c>
      <c r="F6404" s="1888" t="s">
        <v>94</v>
      </c>
      <c r="G6404" s="1863" t="s">
        <v>4874</v>
      </c>
      <c r="H6404" s="1953" t="s">
        <v>88</v>
      </c>
      <c r="I6404" s="1868" t="s">
        <v>37</v>
      </c>
    </row>
    <row r="6405" spans="1:9" ht="15" customHeight="1">
      <c r="A6405" s="2175" t="s">
        <v>11818</v>
      </c>
      <c r="B6405" s="2175" t="s">
        <v>8783</v>
      </c>
      <c r="C6405" s="2178" t="s">
        <v>3317</v>
      </c>
      <c r="D6405" s="2181" t="s">
        <v>1688</v>
      </c>
      <c r="E6405" s="2165" t="s">
        <v>1689</v>
      </c>
      <c r="F6405" s="1888" t="s">
        <v>11819</v>
      </c>
      <c r="G6405" s="1863" t="s">
        <v>866</v>
      </c>
      <c r="H6405" s="1953" t="s">
        <v>436</v>
      </c>
      <c r="I6405" s="1868" t="s">
        <v>29</v>
      </c>
    </row>
    <row r="6406" spans="1:9" ht="15" customHeight="1">
      <c r="A6406" s="2176"/>
      <c r="B6406" s="2176"/>
      <c r="C6406" s="2179"/>
      <c r="D6406" s="2182"/>
      <c r="E6406" s="2168"/>
      <c r="F6406" s="1888" t="s">
        <v>11820</v>
      </c>
      <c r="G6406" s="1863" t="s">
        <v>857</v>
      </c>
      <c r="H6406" s="1863" t="s">
        <v>1326</v>
      </c>
      <c r="I6406" s="1868" t="s">
        <v>29</v>
      </c>
    </row>
    <row r="6407" spans="1:9" ht="15" customHeight="1">
      <c r="A6407" s="2184" t="s">
        <v>11806</v>
      </c>
      <c r="B6407" s="2184" t="s">
        <v>8779</v>
      </c>
      <c r="C6407" s="2164" t="s">
        <v>8780</v>
      </c>
      <c r="D6407" s="2164" t="s">
        <v>1688</v>
      </c>
      <c r="E6407" s="2164" t="s">
        <v>1689</v>
      </c>
      <c r="F6407" s="1888" t="s">
        <v>11821</v>
      </c>
      <c r="G6407" s="1863" t="s">
        <v>9733</v>
      </c>
      <c r="H6407" s="1863" t="s">
        <v>11503</v>
      </c>
      <c r="I6407" s="1868" t="s">
        <v>29</v>
      </c>
    </row>
    <row r="6408" spans="1:9" ht="15" customHeight="1">
      <c r="A6408" s="2184"/>
      <c r="B6408" s="2184"/>
      <c r="C6408" s="2164"/>
      <c r="D6408" s="2164"/>
      <c r="E6408" s="2164"/>
      <c r="F6408" s="1888" t="s">
        <v>11822</v>
      </c>
      <c r="G6408" s="1863" t="s">
        <v>866</v>
      </c>
      <c r="H6408" s="1863" t="s">
        <v>436</v>
      </c>
      <c r="I6408" s="1868" t="s">
        <v>29</v>
      </c>
    </row>
    <row r="6409" spans="1:9" ht="15" customHeight="1">
      <c r="A6409" s="2184"/>
      <c r="B6409" s="2184"/>
      <c r="C6409" s="2164"/>
      <c r="D6409" s="2164"/>
      <c r="E6409" s="2164"/>
      <c r="F6409" s="1888" t="s">
        <v>11809</v>
      </c>
      <c r="G6409" s="1863" t="s">
        <v>177</v>
      </c>
      <c r="H6409" s="1863" t="s">
        <v>430</v>
      </c>
      <c r="I6409" s="1868" t="s">
        <v>29</v>
      </c>
    </row>
    <row r="6410" spans="1:9" ht="15" customHeight="1">
      <c r="A6410" s="2184"/>
      <c r="B6410" s="2184"/>
      <c r="C6410" s="2164"/>
      <c r="D6410" s="2164"/>
      <c r="E6410" s="2164"/>
      <c r="F6410" s="1888" t="s">
        <v>11810</v>
      </c>
      <c r="G6410" s="1863" t="s">
        <v>177</v>
      </c>
      <c r="H6410" s="1863" t="s">
        <v>410</v>
      </c>
      <c r="I6410" s="1868" t="s">
        <v>29</v>
      </c>
    </row>
    <row r="6411" spans="1:9" ht="15" customHeight="1">
      <c r="A6411" s="2184"/>
      <c r="B6411" s="2184"/>
      <c r="C6411" s="2164"/>
      <c r="D6411" s="2164"/>
      <c r="E6411" s="2164"/>
      <c r="F6411" s="1888" t="s">
        <v>11811</v>
      </c>
      <c r="G6411" s="1863" t="s">
        <v>857</v>
      </c>
      <c r="H6411" s="1863" t="s">
        <v>1326</v>
      </c>
      <c r="I6411" s="1868" t="s">
        <v>29</v>
      </c>
    </row>
    <row r="6412" spans="1:9" ht="15" customHeight="1">
      <c r="A6412" s="2184"/>
      <c r="B6412" s="2184"/>
      <c r="C6412" s="2164"/>
      <c r="D6412" s="2164"/>
      <c r="E6412" s="2164"/>
      <c r="F6412" s="1888" t="s">
        <v>11823</v>
      </c>
      <c r="G6412" s="1863" t="s">
        <v>80</v>
      </c>
      <c r="H6412" s="1863" t="s">
        <v>11824</v>
      </c>
      <c r="I6412" s="1868" t="s">
        <v>29</v>
      </c>
    </row>
    <row r="6413" spans="1:9" ht="15" customHeight="1">
      <c r="A6413" s="1867"/>
      <c r="B6413" s="1867"/>
      <c r="C6413" s="1879"/>
      <c r="D6413" s="1879"/>
      <c r="E6413" s="1879"/>
      <c r="F6413" s="1867"/>
      <c r="G6413" s="1867"/>
      <c r="H6413" s="1867"/>
      <c r="I6413" s="1879"/>
    </row>
    <row r="6414" spans="1:9" ht="15" customHeight="1">
      <c r="A6414" s="1855" t="s">
        <v>9159</v>
      </c>
      <c r="B6414" s="2169" t="s">
        <v>1432</v>
      </c>
      <c r="C6414" s="2184"/>
      <c r="D6414" s="2184"/>
      <c r="E6414" s="2184"/>
      <c r="F6414" s="2184"/>
      <c r="G6414" s="2184"/>
      <c r="H6414" s="2184"/>
      <c r="I6414" s="2184"/>
    </row>
    <row r="6415" spans="1:9" ht="15" customHeight="1">
      <c r="A6415" s="1890" t="s">
        <v>1638</v>
      </c>
      <c r="B6415" s="2185">
        <v>2</v>
      </c>
      <c r="C6415" s="2185" t="s">
        <v>3283</v>
      </c>
      <c r="D6415" s="2185" t="s">
        <v>1688</v>
      </c>
      <c r="E6415" s="2185" t="s">
        <v>1689</v>
      </c>
      <c r="F6415" s="2185" t="s">
        <v>572</v>
      </c>
      <c r="G6415" s="2185" t="s">
        <v>31</v>
      </c>
      <c r="H6415" s="2185" t="s">
        <v>573</v>
      </c>
      <c r="I6415" s="2185" t="s">
        <v>29</v>
      </c>
    </row>
    <row r="6416" spans="1:9" ht="15" customHeight="1">
      <c r="A6416" s="2173" t="s">
        <v>1641</v>
      </c>
      <c r="B6416" s="2173" t="s">
        <v>11539</v>
      </c>
      <c r="C6416" s="2173" t="s">
        <v>3339</v>
      </c>
      <c r="D6416" s="2173" t="s">
        <v>1688</v>
      </c>
      <c r="E6416" s="2174" t="s">
        <v>1689</v>
      </c>
      <c r="F6416" s="2173" t="s">
        <v>5893</v>
      </c>
      <c r="G6416" s="2173" t="s">
        <v>314</v>
      </c>
      <c r="H6416" s="2173" t="s">
        <v>601</v>
      </c>
      <c r="I6416" s="2173" t="s">
        <v>29</v>
      </c>
    </row>
    <row r="6417" spans="1:9" ht="15" customHeight="1">
      <c r="A6417" s="2153" t="s">
        <v>1643</v>
      </c>
      <c r="B6417" s="2153" t="s">
        <v>1644</v>
      </c>
      <c r="C6417" s="1876" t="s">
        <v>5894</v>
      </c>
      <c r="D6417" s="1871" t="s">
        <v>1646</v>
      </c>
      <c r="E6417" s="1872" t="s">
        <v>5895</v>
      </c>
      <c r="F6417" s="1874" t="s">
        <v>1649</v>
      </c>
      <c r="G6417" s="1875" t="s">
        <v>1665</v>
      </c>
      <c r="H6417" s="1875" t="s">
        <v>1666</v>
      </c>
      <c r="I6417" s="1876" t="s">
        <v>5897</v>
      </c>
    </row>
    <row r="6418" spans="1:9" ht="15" customHeight="1">
      <c r="A6418" s="1883" t="s">
        <v>11588</v>
      </c>
      <c r="B6418" s="1883" t="s">
        <v>9318</v>
      </c>
      <c r="C6418" s="1868" t="s">
        <v>5028</v>
      </c>
      <c r="D6418" s="1868" t="s">
        <v>1688</v>
      </c>
      <c r="E6418" s="1868" t="s">
        <v>2999</v>
      </c>
      <c r="F6418" s="1883" t="s">
        <v>70</v>
      </c>
      <c r="G6418" s="1883" t="s">
        <v>35</v>
      </c>
      <c r="H6418" s="1883" t="s">
        <v>67</v>
      </c>
      <c r="I6418" s="1868" t="s">
        <v>29</v>
      </c>
    </row>
    <row r="6419" spans="1:9" ht="15" customHeight="1">
      <c r="A6419" s="1883" t="s">
        <v>11825</v>
      </c>
      <c r="B6419" s="1883" t="s">
        <v>11826</v>
      </c>
      <c r="C6419" s="1868" t="s">
        <v>3409</v>
      </c>
      <c r="D6419" s="1868" t="s">
        <v>1688</v>
      </c>
      <c r="E6419" s="1868" t="s">
        <v>1689</v>
      </c>
      <c r="F6419" s="1883" t="s">
        <v>439</v>
      </c>
      <c r="G6419" s="1883" t="s">
        <v>737</v>
      </c>
      <c r="H6419" s="1883" t="s">
        <v>1326</v>
      </c>
      <c r="I6419" s="1868" t="s">
        <v>29</v>
      </c>
    </row>
    <row r="6420" spans="1:9" ht="15" customHeight="1">
      <c r="A6420" s="1883" t="s">
        <v>11827</v>
      </c>
      <c r="B6420" s="1883" t="s">
        <v>11828</v>
      </c>
      <c r="C6420" s="1868" t="s">
        <v>3409</v>
      </c>
      <c r="D6420" s="1868" t="s">
        <v>1688</v>
      </c>
      <c r="E6420" s="1868" t="s">
        <v>1689</v>
      </c>
      <c r="F6420" s="1883" t="s">
        <v>435</v>
      </c>
      <c r="G6420" s="1883" t="s">
        <v>866</v>
      </c>
      <c r="H6420" s="1883" t="s">
        <v>436</v>
      </c>
      <c r="I6420" s="1868" t="s">
        <v>29</v>
      </c>
    </row>
    <row r="6421" spans="1:9" ht="15" customHeight="1">
      <c r="A6421" s="1883" t="s">
        <v>11829</v>
      </c>
      <c r="B6421" s="1883" t="s">
        <v>11830</v>
      </c>
      <c r="C6421" s="1868" t="s">
        <v>3409</v>
      </c>
      <c r="D6421" s="1868" t="s">
        <v>1688</v>
      </c>
      <c r="E6421" s="1868" t="s">
        <v>1689</v>
      </c>
      <c r="F6421" s="1883" t="s">
        <v>11817</v>
      </c>
      <c r="G6421" s="1883" t="s">
        <v>177</v>
      </c>
      <c r="H6421" s="1883" t="s">
        <v>430</v>
      </c>
      <c r="I6421" s="1868" t="s">
        <v>29</v>
      </c>
    </row>
    <row r="6422" spans="1:9" ht="15" customHeight="1">
      <c r="A6422" s="1883" t="s">
        <v>11831</v>
      </c>
      <c r="B6422" s="1883" t="s">
        <v>1776</v>
      </c>
      <c r="C6422" s="1868" t="s">
        <v>5028</v>
      </c>
      <c r="D6422" s="1868" t="s">
        <v>1688</v>
      </c>
      <c r="E6422" s="1868" t="s">
        <v>1689</v>
      </c>
      <c r="F6422" s="1883" t="s">
        <v>412</v>
      </c>
      <c r="G6422" s="1883" t="s">
        <v>80</v>
      </c>
      <c r="H6422" s="1883" t="s">
        <v>11824</v>
      </c>
      <c r="I6422" s="1868" t="s">
        <v>29</v>
      </c>
    </row>
    <row r="6423" spans="1:9" ht="15" customHeight="1">
      <c r="A6423" s="1883" t="s">
        <v>11832</v>
      </c>
      <c r="B6423" s="1883" t="s">
        <v>11833</v>
      </c>
      <c r="C6423" s="1868" t="s">
        <v>3283</v>
      </c>
      <c r="D6423" s="1868" t="s">
        <v>3437</v>
      </c>
      <c r="E6423" s="1868" t="s">
        <v>1689</v>
      </c>
      <c r="F6423" s="1883" t="s">
        <v>431</v>
      </c>
      <c r="G6423" s="1883" t="s">
        <v>866</v>
      </c>
      <c r="H6423" s="1883" t="s">
        <v>432</v>
      </c>
      <c r="I6423" s="1868" t="s">
        <v>29</v>
      </c>
    </row>
    <row r="6424" spans="1:9" ht="15" customHeight="1">
      <c r="A6424" s="1883" t="s">
        <v>11834</v>
      </c>
      <c r="B6424" s="1883" t="s">
        <v>11835</v>
      </c>
      <c r="C6424" s="1868" t="s">
        <v>3283</v>
      </c>
      <c r="D6424" s="1868" t="s">
        <v>3437</v>
      </c>
      <c r="E6424" s="1868" t="s">
        <v>1689</v>
      </c>
      <c r="F6424" s="1883" t="s">
        <v>433</v>
      </c>
      <c r="G6424" s="1883" t="s">
        <v>866</v>
      </c>
      <c r="H6424" s="1883" t="s">
        <v>434</v>
      </c>
      <c r="I6424" s="1868" t="s">
        <v>29</v>
      </c>
    </row>
    <row r="6425" spans="1:9" ht="15" customHeight="1">
      <c r="A6425" s="1867"/>
      <c r="B6425" s="1867"/>
      <c r="C6425" s="1879"/>
      <c r="D6425" s="1879"/>
      <c r="E6425" s="1879"/>
      <c r="F6425" s="1867"/>
      <c r="G6425" s="1867"/>
      <c r="H6425" s="1867"/>
      <c r="I6425" s="1879"/>
    </row>
    <row r="6426" spans="1:9" ht="15" customHeight="1">
      <c r="A6426" s="1855" t="s">
        <v>9158</v>
      </c>
      <c r="B6426" s="2169" t="s">
        <v>1510</v>
      </c>
      <c r="C6426" s="2169"/>
      <c r="D6426" s="2169"/>
      <c r="E6426" s="2169"/>
      <c r="F6426" s="2169"/>
      <c r="G6426" s="2169"/>
      <c r="H6426" s="2169"/>
      <c r="I6426" s="2169"/>
    </row>
    <row r="6427" spans="1:9" ht="15" customHeight="1">
      <c r="A6427" s="1855" t="s">
        <v>9159</v>
      </c>
      <c r="B6427" s="2170" t="s">
        <v>1431</v>
      </c>
      <c r="C6427" s="2171"/>
      <c r="D6427" s="2171"/>
      <c r="E6427" s="2171"/>
      <c r="F6427" s="2171"/>
      <c r="G6427" s="2171"/>
      <c r="H6427" s="2171"/>
      <c r="I6427" s="2172"/>
    </row>
    <row r="6428" spans="1:9" ht="15" customHeight="1">
      <c r="A6428" s="1856" t="s">
        <v>1638</v>
      </c>
      <c r="B6428" s="2152">
        <v>1</v>
      </c>
      <c r="C6428" s="2152" t="s">
        <v>3283</v>
      </c>
      <c r="D6428" s="2152" t="s">
        <v>1688</v>
      </c>
      <c r="E6428" s="2152" t="s">
        <v>1689</v>
      </c>
      <c r="F6428" s="2152" t="s">
        <v>572</v>
      </c>
      <c r="G6428" s="2152" t="s">
        <v>31</v>
      </c>
      <c r="H6428" s="2152" t="s">
        <v>573</v>
      </c>
      <c r="I6428" s="2152" t="s">
        <v>29</v>
      </c>
    </row>
    <row r="6429" spans="1:9" ht="15" customHeight="1">
      <c r="A6429" s="2173" t="s">
        <v>1641</v>
      </c>
      <c r="B6429" s="2173" t="s">
        <v>11539</v>
      </c>
      <c r="C6429" s="2173" t="s">
        <v>3339</v>
      </c>
      <c r="D6429" s="2173" t="s">
        <v>1688</v>
      </c>
      <c r="E6429" s="2174" t="s">
        <v>1689</v>
      </c>
      <c r="F6429" s="2173" t="s">
        <v>5893</v>
      </c>
      <c r="G6429" s="2173" t="s">
        <v>314</v>
      </c>
      <c r="H6429" s="2173" t="s">
        <v>601</v>
      </c>
      <c r="I6429" s="2173" t="s">
        <v>29</v>
      </c>
    </row>
    <row r="6430" spans="1:9" ht="15" customHeight="1">
      <c r="A6430" s="2152" t="s">
        <v>1643</v>
      </c>
      <c r="B6430" s="2152" t="s">
        <v>1644</v>
      </c>
      <c r="C6430" s="1884" t="s">
        <v>5894</v>
      </c>
      <c r="D6430" s="1885" t="s">
        <v>1646</v>
      </c>
      <c r="E6430" s="1857" t="s">
        <v>5895</v>
      </c>
      <c r="F6430" s="1886" t="s">
        <v>1649</v>
      </c>
      <c r="G6430" s="1856" t="s">
        <v>1665</v>
      </c>
      <c r="H6430" s="1875" t="s">
        <v>1666</v>
      </c>
      <c r="I6430" s="1876" t="s">
        <v>5897</v>
      </c>
    </row>
    <row r="6431" spans="1:9" ht="15" customHeight="1">
      <c r="A6431" s="1958" t="s">
        <v>9749</v>
      </c>
      <c r="B6431" s="1958" t="s">
        <v>11836</v>
      </c>
      <c r="C6431" s="1959" t="s">
        <v>3283</v>
      </c>
      <c r="D6431" s="1960" t="s">
        <v>1688</v>
      </c>
      <c r="E6431" s="1961" t="s">
        <v>1689</v>
      </c>
      <c r="F6431" s="1962" t="s">
        <v>885</v>
      </c>
      <c r="G6431" s="1963" t="s">
        <v>132</v>
      </c>
      <c r="H6431" s="1964" t="s">
        <v>861</v>
      </c>
      <c r="I6431" s="1961" t="s">
        <v>29</v>
      </c>
    </row>
    <row r="6432" spans="1:9" ht="15" customHeight="1">
      <c r="A6432" s="1958" t="s">
        <v>9750</v>
      </c>
      <c r="B6432" s="1958" t="s">
        <v>9751</v>
      </c>
      <c r="C6432" s="1959" t="s">
        <v>3283</v>
      </c>
      <c r="D6432" s="1960" t="s">
        <v>1688</v>
      </c>
      <c r="E6432" s="1961" t="s">
        <v>1689</v>
      </c>
      <c r="F6432" s="1962" t="s">
        <v>11837</v>
      </c>
      <c r="G6432" s="1963" t="s">
        <v>132</v>
      </c>
      <c r="H6432" s="1964" t="s">
        <v>861</v>
      </c>
      <c r="I6432" s="1961" t="s">
        <v>29</v>
      </c>
    </row>
    <row r="6433" spans="1:9" ht="15" customHeight="1">
      <c r="A6433" s="1958" t="s">
        <v>9786</v>
      </c>
      <c r="B6433" s="1958" t="s">
        <v>11785</v>
      </c>
      <c r="C6433" s="1959" t="s">
        <v>3317</v>
      </c>
      <c r="D6433" s="1960" t="s">
        <v>1688</v>
      </c>
      <c r="E6433" s="1961" t="s">
        <v>1705</v>
      </c>
      <c r="F6433" s="1962" t="s">
        <v>1091</v>
      </c>
      <c r="G6433" s="1963" t="s">
        <v>31</v>
      </c>
      <c r="H6433" s="1964" t="s">
        <v>1087</v>
      </c>
      <c r="I6433" s="1961" t="s">
        <v>29</v>
      </c>
    </row>
    <row r="6434" spans="1:9" ht="15" customHeight="1">
      <c r="A6434" s="1958" t="s">
        <v>7885</v>
      </c>
      <c r="B6434" s="1958" t="s">
        <v>7835</v>
      </c>
      <c r="C6434" s="1959" t="s">
        <v>3347</v>
      </c>
      <c r="D6434" s="1960" t="s">
        <v>1688</v>
      </c>
      <c r="E6434" s="1961" t="s">
        <v>1689</v>
      </c>
      <c r="F6434" s="1962" t="s">
        <v>989</v>
      </c>
      <c r="G6434" s="1963" t="s">
        <v>31</v>
      </c>
      <c r="H6434" s="1964" t="s">
        <v>3315</v>
      </c>
      <c r="I6434" s="1961" t="s">
        <v>29</v>
      </c>
    </row>
    <row r="6435" spans="1:9" ht="15" customHeight="1">
      <c r="A6435" s="1958" t="s">
        <v>9747</v>
      </c>
      <c r="B6435" s="1958" t="s">
        <v>3826</v>
      </c>
      <c r="C6435" s="1959" t="s">
        <v>3409</v>
      </c>
      <c r="D6435" s="1960" t="s">
        <v>1688</v>
      </c>
      <c r="E6435" s="1961" t="s">
        <v>1689</v>
      </c>
      <c r="F6435" s="1962" t="s">
        <v>860</v>
      </c>
      <c r="G6435" s="1963" t="s">
        <v>132</v>
      </c>
      <c r="H6435" s="1964" t="s">
        <v>861</v>
      </c>
      <c r="I6435" s="1961" t="s">
        <v>29</v>
      </c>
    </row>
    <row r="6436" spans="1:9" ht="15" customHeight="1">
      <c r="A6436" s="1863" t="s">
        <v>10169</v>
      </c>
      <c r="B6436" s="1863" t="s">
        <v>2499</v>
      </c>
      <c r="C6436" s="1864" t="s">
        <v>5028</v>
      </c>
      <c r="D6436" s="1887" t="s">
        <v>1688</v>
      </c>
      <c r="E6436" s="1868" t="s">
        <v>1705</v>
      </c>
      <c r="F6436" s="1888" t="s">
        <v>1079</v>
      </c>
      <c r="G6436" s="1863" t="s">
        <v>3330</v>
      </c>
      <c r="H6436" s="1859" t="s">
        <v>88</v>
      </c>
      <c r="I6436" s="1860" t="s">
        <v>37</v>
      </c>
    </row>
    <row r="6437" spans="1:9" ht="15" customHeight="1">
      <c r="A6437" s="1863" t="s">
        <v>10172</v>
      </c>
      <c r="B6437" s="1863" t="s">
        <v>10174</v>
      </c>
      <c r="C6437" s="1864" t="s">
        <v>3409</v>
      </c>
      <c r="D6437" s="1887" t="s">
        <v>1688</v>
      </c>
      <c r="E6437" s="1868" t="s">
        <v>1689</v>
      </c>
      <c r="F6437" s="1888" t="s">
        <v>884</v>
      </c>
      <c r="G6437" s="1863" t="s">
        <v>132</v>
      </c>
      <c r="H6437" s="1863" t="s">
        <v>861</v>
      </c>
      <c r="I6437" s="1864" t="s">
        <v>29</v>
      </c>
    </row>
    <row r="6438" spans="1:9" ht="15" customHeight="1">
      <c r="A6438" s="1863" t="s">
        <v>10176</v>
      </c>
      <c r="B6438" s="1863" t="s">
        <v>10177</v>
      </c>
      <c r="C6438" s="1864" t="s">
        <v>3409</v>
      </c>
      <c r="D6438" s="1887" t="s">
        <v>1688</v>
      </c>
      <c r="E6438" s="1868" t="s">
        <v>1689</v>
      </c>
      <c r="F6438" s="1888" t="s">
        <v>873</v>
      </c>
      <c r="G6438" s="1863" t="s">
        <v>9733</v>
      </c>
      <c r="H6438" s="1863" t="s">
        <v>861</v>
      </c>
      <c r="I6438" s="1864" t="s">
        <v>29</v>
      </c>
    </row>
    <row r="6439" spans="1:9" ht="15" customHeight="1">
      <c r="A6439" s="1863" t="s">
        <v>10179</v>
      </c>
      <c r="B6439" s="1863" t="s">
        <v>10180</v>
      </c>
      <c r="C6439" s="1864" t="s">
        <v>3409</v>
      </c>
      <c r="D6439" s="1887" t="s">
        <v>1688</v>
      </c>
      <c r="E6439" s="1868" t="s">
        <v>1689</v>
      </c>
      <c r="F6439" s="1888" t="s">
        <v>860</v>
      </c>
      <c r="G6439" s="1863" t="s">
        <v>132</v>
      </c>
      <c r="H6439" s="1863" t="s">
        <v>861</v>
      </c>
      <c r="I6439" s="1864" t="s">
        <v>29</v>
      </c>
    </row>
    <row r="6440" spans="1:9" ht="15" customHeight="1">
      <c r="A6440" s="1863" t="s">
        <v>10183</v>
      </c>
      <c r="B6440" s="1863" t="s">
        <v>1621</v>
      </c>
      <c r="C6440" s="1864" t="s">
        <v>5028</v>
      </c>
      <c r="D6440" s="1887" t="s">
        <v>1688</v>
      </c>
      <c r="E6440" s="1868" t="s">
        <v>1689</v>
      </c>
      <c r="F6440" s="1888" t="s">
        <v>883</v>
      </c>
      <c r="G6440" s="1863" t="s">
        <v>132</v>
      </c>
      <c r="H6440" s="1863" t="s">
        <v>680</v>
      </c>
      <c r="I6440" s="1864" t="s">
        <v>29</v>
      </c>
    </row>
    <row r="6441" spans="1:9" ht="15" customHeight="1">
      <c r="A6441" s="1863" t="s">
        <v>9754</v>
      </c>
      <c r="B6441" s="1863" t="s">
        <v>9755</v>
      </c>
      <c r="C6441" s="1864" t="s">
        <v>3409</v>
      </c>
      <c r="D6441" s="1887" t="s">
        <v>3437</v>
      </c>
      <c r="E6441" s="1868" t="s">
        <v>1689</v>
      </c>
      <c r="F6441" s="1888" t="s">
        <v>11838</v>
      </c>
      <c r="G6441" s="1863" t="s">
        <v>132</v>
      </c>
      <c r="H6441" s="1863" t="s">
        <v>861</v>
      </c>
      <c r="I6441" s="1864" t="s">
        <v>29</v>
      </c>
    </row>
    <row r="6442" spans="1:9" ht="15" customHeight="1">
      <c r="A6442" s="1863" t="s">
        <v>9753</v>
      </c>
      <c r="B6442" s="1863" t="s">
        <v>11839</v>
      </c>
      <c r="C6442" s="1864" t="s">
        <v>3409</v>
      </c>
      <c r="D6442" s="1887" t="s">
        <v>3437</v>
      </c>
      <c r="E6442" s="1868" t="s">
        <v>1689</v>
      </c>
      <c r="F6442" s="1888" t="s">
        <v>864</v>
      </c>
      <c r="G6442" s="1863" t="s">
        <v>31</v>
      </c>
      <c r="H6442" s="1863" t="s">
        <v>11505</v>
      </c>
      <c r="I6442" s="1864" t="s">
        <v>29</v>
      </c>
    </row>
    <row r="6443" spans="1:9" ht="15" customHeight="1">
      <c r="A6443" s="1863" t="s">
        <v>10188</v>
      </c>
      <c r="B6443" s="1863" t="s">
        <v>10190</v>
      </c>
      <c r="C6443" s="1864" t="s">
        <v>3409</v>
      </c>
      <c r="D6443" s="1887" t="s">
        <v>3437</v>
      </c>
      <c r="E6443" s="1868" t="s">
        <v>1689</v>
      </c>
      <c r="F6443" s="1888" t="s">
        <v>867</v>
      </c>
      <c r="G6443" s="1863" t="s">
        <v>9733</v>
      </c>
      <c r="H6443" s="1863" t="s">
        <v>861</v>
      </c>
      <c r="I6443" s="1864" t="s">
        <v>37</v>
      </c>
    </row>
    <row r="6444" spans="1:9" ht="15" customHeight="1">
      <c r="A6444" s="2175" t="s">
        <v>11840</v>
      </c>
      <c r="B6444" s="2175" t="s">
        <v>8783</v>
      </c>
      <c r="C6444" s="2178" t="s">
        <v>3317</v>
      </c>
      <c r="D6444" s="2181" t="s">
        <v>1688</v>
      </c>
      <c r="E6444" s="2165" t="s">
        <v>1689</v>
      </c>
      <c r="F6444" s="1888" t="s">
        <v>11841</v>
      </c>
      <c r="G6444" s="1863" t="s">
        <v>132</v>
      </c>
      <c r="H6444" s="1863" t="s">
        <v>861</v>
      </c>
      <c r="I6444" s="1864" t="s">
        <v>29</v>
      </c>
    </row>
    <row r="6445" spans="1:9" ht="15" customHeight="1">
      <c r="A6445" s="2176"/>
      <c r="B6445" s="2176"/>
      <c r="C6445" s="2179"/>
      <c r="D6445" s="2182"/>
      <c r="E6445" s="2168"/>
      <c r="F6445" s="1888" t="s">
        <v>11842</v>
      </c>
      <c r="G6445" s="1863" t="s">
        <v>80</v>
      </c>
      <c r="H6445" s="1863" t="s">
        <v>861</v>
      </c>
      <c r="I6445" s="1864" t="s">
        <v>29</v>
      </c>
    </row>
    <row r="6446" spans="1:9" ht="15" customHeight="1">
      <c r="A6446" s="2177"/>
      <c r="B6446" s="2177"/>
      <c r="C6446" s="2180"/>
      <c r="D6446" s="2183"/>
      <c r="E6446" s="2166"/>
      <c r="F6446" s="1888" t="s">
        <v>11843</v>
      </c>
      <c r="G6446" s="1863" t="s">
        <v>9733</v>
      </c>
      <c r="H6446" s="1863" t="s">
        <v>861</v>
      </c>
      <c r="I6446" s="1864" t="s">
        <v>29</v>
      </c>
    </row>
    <row r="6447" spans="1:9" ht="15" customHeight="1">
      <c r="A6447" s="2175" t="s">
        <v>11844</v>
      </c>
      <c r="B6447" s="2175" t="s">
        <v>8779</v>
      </c>
      <c r="C6447" s="2178" t="s">
        <v>8780</v>
      </c>
      <c r="D6447" s="2181" t="s">
        <v>1688</v>
      </c>
      <c r="E6447" s="2165" t="s">
        <v>1689</v>
      </c>
      <c r="F6447" s="1888" t="s">
        <v>11843</v>
      </c>
      <c r="G6447" s="1863" t="s">
        <v>9733</v>
      </c>
      <c r="H6447" s="1863" t="s">
        <v>861</v>
      </c>
      <c r="I6447" s="1864" t="s">
        <v>29</v>
      </c>
    </row>
    <row r="6448" spans="1:9" ht="15" customHeight="1">
      <c r="A6448" s="2176"/>
      <c r="B6448" s="2176"/>
      <c r="C6448" s="2179"/>
      <c r="D6448" s="2182"/>
      <c r="E6448" s="2168"/>
      <c r="F6448" s="1888" t="s">
        <v>11845</v>
      </c>
      <c r="G6448" s="1863" t="s">
        <v>80</v>
      </c>
      <c r="H6448" s="1863" t="s">
        <v>861</v>
      </c>
      <c r="I6448" s="1864" t="s">
        <v>29</v>
      </c>
    </row>
    <row r="6449" spans="1:9" ht="15" customHeight="1">
      <c r="A6449" s="2176"/>
      <c r="B6449" s="2176"/>
      <c r="C6449" s="2179"/>
      <c r="D6449" s="2182"/>
      <c r="E6449" s="2168"/>
      <c r="F6449" s="1888" t="s">
        <v>11846</v>
      </c>
      <c r="G6449" s="1863" t="s">
        <v>132</v>
      </c>
      <c r="H6449" s="1863" t="s">
        <v>861</v>
      </c>
      <c r="I6449" s="1864" t="s">
        <v>29</v>
      </c>
    </row>
    <row r="6450" spans="1:9" ht="15" customHeight="1">
      <c r="A6450" s="2176"/>
      <c r="B6450" s="2176"/>
      <c r="C6450" s="2179"/>
      <c r="D6450" s="2182"/>
      <c r="E6450" s="2168"/>
      <c r="F6450" s="1888" t="s">
        <v>11847</v>
      </c>
      <c r="G6450" s="1863" t="s">
        <v>31</v>
      </c>
      <c r="H6450" s="1863" t="s">
        <v>11505</v>
      </c>
      <c r="I6450" s="1864" t="s">
        <v>29</v>
      </c>
    </row>
    <row r="6451" spans="1:9" ht="15" customHeight="1">
      <c r="A6451" s="2176"/>
      <c r="B6451" s="2176"/>
      <c r="C6451" s="2179"/>
      <c r="D6451" s="2182"/>
      <c r="E6451" s="2168"/>
      <c r="F6451" s="1888" t="s">
        <v>11848</v>
      </c>
      <c r="G6451" s="1863" t="s">
        <v>438</v>
      </c>
      <c r="H6451" s="1863" t="s">
        <v>861</v>
      </c>
      <c r="I6451" s="1864" t="s">
        <v>29</v>
      </c>
    </row>
    <row r="6452" spans="1:9" ht="15" customHeight="1">
      <c r="A6452" s="2176"/>
      <c r="B6452" s="2176"/>
      <c r="C6452" s="2179"/>
      <c r="D6452" s="2182"/>
      <c r="E6452" s="2168"/>
      <c r="F6452" s="1888" t="s">
        <v>11849</v>
      </c>
      <c r="G6452" s="1863" t="s">
        <v>857</v>
      </c>
      <c r="H6452" s="1863" t="s">
        <v>861</v>
      </c>
      <c r="I6452" s="1864" t="s">
        <v>29</v>
      </c>
    </row>
    <row r="6453" spans="1:9" ht="15" customHeight="1">
      <c r="A6453" s="2176"/>
      <c r="B6453" s="2176"/>
      <c r="C6453" s="2179"/>
      <c r="D6453" s="2182"/>
      <c r="E6453" s="2168"/>
      <c r="F6453" s="1888" t="s">
        <v>11850</v>
      </c>
      <c r="G6453" s="1863" t="s">
        <v>132</v>
      </c>
      <c r="H6453" s="1863" t="s">
        <v>861</v>
      </c>
      <c r="I6453" s="1864" t="s">
        <v>29</v>
      </c>
    </row>
    <row r="6454" spans="1:9" ht="15" customHeight="1">
      <c r="A6454" s="2177"/>
      <c r="B6454" s="2177"/>
      <c r="C6454" s="2180"/>
      <c r="D6454" s="2183"/>
      <c r="E6454" s="2166"/>
      <c r="F6454" s="1888" t="s">
        <v>11851</v>
      </c>
      <c r="G6454" s="1863" t="s">
        <v>132</v>
      </c>
      <c r="H6454" s="1863" t="s">
        <v>861</v>
      </c>
      <c r="I6454" s="1864" t="s">
        <v>29</v>
      </c>
    </row>
    <row r="6455" spans="1:9" ht="15" customHeight="1">
      <c r="A6455" s="1965"/>
      <c r="B6455" s="1965"/>
      <c r="C6455" s="1965"/>
      <c r="D6455" s="1965"/>
      <c r="E6455" s="1966"/>
      <c r="F6455" s="1965"/>
      <c r="G6455" s="1965"/>
      <c r="H6455" s="1965"/>
      <c r="I6455" s="1965"/>
    </row>
    <row r="6456" spans="1:9" ht="15" customHeight="1">
      <c r="A6456" s="1875" t="s">
        <v>1638</v>
      </c>
      <c r="B6456" s="2153">
        <v>2</v>
      </c>
      <c r="C6456" s="2152" t="s">
        <v>3283</v>
      </c>
      <c r="D6456" s="2152" t="s">
        <v>1688</v>
      </c>
      <c r="E6456" s="2153" t="s">
        <v>1689</v>
      </c>
      <c r="F6456" s="2152" t="s">
        <v>572</v>
      </c>
      <c r="G6456" s="2152" t="s">
        <v>31</v>
      </c>
      <c r="H6456" s="2152" t="s">
        <v>573</v>
      </c>
      <c r="I6456" s="2152" t="s">
        <v>29</v>
      </c>
    </row>
    <row r="6457" spans="1:9" ht="15" customHeight="1">
      <c r="A6457" s="1883" t="s">
        <v>11852</v>
      </c>
      <c r="B6457" s="1883" t="s">
        <v>10186</v>
      </c>
      <c r="C6457" s="1967" t="s">
        <v>3409</v>
      </c>
      <c r="D6457" s="1887" t="s">
        <v>3437</v>
      </c>
      <c r="E6457" s="1868" t="s">
        <v>1689</v>
      </c>
      <c r="F6457" s="1888" t="s">
        <v>11853</v>
      </c>
      <c r="G6457" s="1863" t="s">
        <v>80</v>
      </c>
      <c r="H6457" s="1863" t="s">
        <v>861</v>
      </c>
      <c r="I6457" s="1864" t="s">
        <v>29</v>
      </c>
    </row>
    <row r="6458" spans="1:9" ht="15" customHeight="1">
      <c r="A6458" s="1883" t="s">
        <v>11854</v>
      </c>
      <c r="B6458" s="1883" t="s">
        <v>7285</v>
      </c>
      <c r="C6458" s="1967" t="s">
        <v>3409</v>
      </c>
      <c r="D6458" s="1887" t="s">
        <v>3437</v>
      </c>
      <c r="E6458" s="1868" t="s">
        <v>1689</v>
      </c>
      <c r="F6458" s="1888" t="s">
        <v>864</v>
      </c>
      <c r="G6458" s="1863" t="s">
        <v>420</v>
      </c>
      <c r="H6458" s="1863" t="s">
        <v>11505</v>
      </c>
      <c r="I6458" s="1864" t="s">
        <v>29</v>
      </c>
    </row>
    <row r="6459" spans="1:9" ht="15" customHeight="1">
      <c r="A6459" s="1883" t="s">
        <v>11855</v>
      </c>
      <c r="B6459" s="1883" t="s">
        <v>11856</v>
      </c>
      <c r="C6459" s="1967" t="s">
        <v>3409</v>
      </c>
      <c r="D6459" s="1887" t="s">
        <v>1688</v>
      </c>
      <c r="E6459" s="1868" t="s">
        <v>1689</v>
      </c>
      <c r="F6459" s="1888" t="s">
        <v>885</v>
      </c>
      <c r="G6459" s="1863" t="s">
        <v>438</v>
      </c>
      <c r="H6459" s="1863" t="s">
        <v>861</v>
      </c>
      <c r="I6459" s="1864" t="s">
        <v>29</v>
      </c>
    </row>
    <row r="6460" spans="1:9" ht="15" customHeight="1">
      <c r="A6460" s="1883" t="s">
        <v>11857</v>
      </c>
      <c r="B6460" s="1883" t="s">
        <v>11858</v>
      </c>
      <c r="C6460" s="1967" t="s">
        <v>3409</v>
      </c>
      <c r="D6460" s="1887" t="s">
        <v>1688</v>
      </c>
      <c r="E6460" s="1868" t="s">
        <v>1689</v>
      </c>
      <c r="F6460" s="1888" t="s">
        <v>884</v>
      </c>
      <c r="G6460" s="1863" t="s">
        <v>857</v>
      </c>
      <c r="H6460" s="1863" t="s">
        <v>861</v>
      </c>
      <c r="I6460" s="1864" t="s">
        <v>29</v>
      </c>
    </row>
    <row r="6461" spans="1:9" ht="15" customHeight="1">
      <c r="A6461" s="1883" t="s">
        <v>11859</v>
      </c>
      <c r="B6461" s="1883" t="s">
        <v>3826</v>
      </c>
      <c r="C6461" s="1967" t="s">
        <v>3409</v>
      </c>
      <c r="D6461" s="1887" t="s">
        <v>1688</v>
      </c>
      <c r="E6461" s="1868" t="s">
        <v>1689</v>
      </c>
      <c r="F6461" s="1888" t="s">
        <v>875</v>
      </c>
      <c r="G6461" s="1863" t="s">
        <v>857</v>
      </c>
      <c r="H6461" s="1863" t="s">
        <v>861</v>
      </c>
      <c r="I6461" s="1864" t="s">
        <v>29</v>
      </c>
    </row>
    <row r="6462" spans="1:9" ht="15" customHeight="1">
      <c r="A6462" s="1925" t="s">
        <v>11860</v>
      </c>
      <c r="B6462" s="1925" t="s">
        <v>1621</v>
      </c>
      <c r="C6462" s="1968" t="s">
        <v>5028</v>
      </c>
      <c r="D6462" s="1949" t="s">
        <v>1688</v>
      </c>
      <c r="E6462" s="1907" t="s">
        <v>1689</v>
      </c>
      <c r="F6462" s="1939" t="s">
        <v>883</v>
      </c>
      <c r="G6462" s="1914" t="s">
        <v>80</v>
      </c>
      <c r="H6462" s="1914" t="s">
        <v>861</v>
      </c>
      <c r="I6462" s="1865" t="s">
        <v>29</v>
      </c>
    </row>
    <row r="6463" spans="1:9" ht="15" customHeight="1">
      <c r="A6463" s="1883" t="s">
        <v>11861</v>
      </c>
      <c r="B6463" s="1883" t="s">
        <v>8783</v>
      </c>
      <c r="C6463" s="1868" t="s">
        <v>3317</v>
      </c>
      <c r="D6463" s="1868" t="s">
        <v>1688</v>
      </c>
      <c r="E6463" s="1868" t="s">
        <v>1689</v>
      </c>
      <c r="F6463" s="1883" t="s">
        <v>11848</v>
      </c>
      <c r="G6463" s="1883" t="s">
        <v>438</v>
      </c>
      <c r="H6463" s="1883" t="s">
        <v>861</v>
      </c>
      <c r="I6463" s="1868" t="s">
        <v>29</v>
      </c>
    </row>
    <row r="6464" spans="1:9" ht="15" customHeight="1">
      <c r="A6464" s="2160" t="s">
        <v>11862</v>
      </c>
      <c r="B6464" s="2160" t="s">
        <v>11863</v>
      </c>
      <c r="C6464" s="2165" t="s">
        <v>8780</v>
      </c>
      <c r="D6464" s="2165" t="s">
        <v>1688</v>
      </c>
      <c r="E6464" s="2165" t="s">
        <v>1689</v>
      </c>
      <c r="F6464" s="1883" t="s">
        <v>11864</v>
      </c>
      <c r="G6464" s="1883" t="s">
        <v>9733</v>
      </c>
      <c r="H6464" s="1883" t="s">
        <v>861</v>
      </c>
      <c r="I6464" s="1868" t="s">
        <v>29</v>
      </c>
    </row>
    <row r="6465" spans="1:9" ht="15" customHeight="1">
      <c r="A6465" s="2167"/>
      <c r="B6465" s="2167"/>
      <c r="C6465" s="2168"/>
      <c r="D6465" s="2168"/>
      <c r="E6465" s="2168"/>
      <c r="F6465" s="1883" t="s">
        <v>11845</v>
      </c>
      <c r="G6465" s="1883" t="s">
        <v>80</v>
      </c>
      <c r="H6465" s="1883" t="s">
        <v>861</v>
      </c>
      <c r="I6465" s="1868" t="s">
        <v>29</v>
      </c>
    </row>
    <row r="6466" spans="1:9" ht="15" customHeight="1">
      <c r="A6466" s="2167"/>
      <c r="B6466" s="2167"/>
      <c r="C6466" s="2168"/>
      <c r="D6466" s="2168"/>
      <c r="E6466" s="2168"/>
      <c r="F6466" s="1883" t="s">
        <v>11865</v>
      </c>
      <c r="G6466" s="1883" t="s">
        <v>132</v>
      </c>
      <c r="H6466" s="1883" t="s">
        <v>861</v>
      </c>
      <c r="I6466" s="1868" t="s">
        <v>29</v>
      </c>
    </row>
    <row r="6467" spans="1:9" ht="15" customHeight="1">
      <c r="A6467" s="2167"/>
      <c r="B6467" s="2167"/>
      <c r="C6467" s="2168"/>
      <c r="D6467" s="2168"/>
      <c r="E6467" s="2168"/>
      <c r="F6467" s="1883" t="s">
        <v>11847</v>
      </c>
      <c r="G6467" s="1883" t="s">
        <v>31</v>
      </c>
      <c r="H6467" s="1883" t="s">
        <v>11505</v>
      </c>
      <c r="I6467" s="1868" t="s">
        <v>29</v>
      </c>
    </row>
    <row r="6468" spans="1:9" ht="15" customHeight="1">
      <c r="A6468" s="2167"/>
      <c r="B6468" s="2167"/>
      <c r="C6468" s="2168"/>
      <c r="D6468" s="2168"/>
      <c r="E6468" s="2168"/>
      <c r="F6468" s="1883" t="s">
        <v>11848</v>
      </c>
      <c r="G6468" s="1883" t="s">
        <v>438</v>
      </c>
      <c r="H6468" s="1883" t="s">
        <v>861</v>
      </c>
      <c r="I6468" s="1868" t="s">
        <v>29</v>
      </c>
    </row>
    <row r="6469" spans="1:9" ht="15" customHeight="1">
      <c r="A6469" s="2167"/>
      <c r="B6469" s="2167"/>
      <c r="C6469" s="2168"/>
      <c r="D6469" s="2168"/>
      <c r="E6469" s="2168"/>
      <c r="F6469" s="1883" t="s">
        <v>11849</v>
      </c>
      <c r="G6469" s="1883" t="s">
        <v>857</v>
      </c>
      <c r="H6469" s="1883" t="s">
        <v>861</v>
      </c>
      <c r="I6469" s="1868" t="s">
        <v>29</v>
      </c>
    </row>
    <row r="6470" spans="1:9" ht="15" customHeight="1">
      <c r="A6470" s="2167"/>
      <c r="B6470" s="2167"/>
      <c r="C6470" s="2168"/>
      <c r="D6470" s="2168"/>
      <c r="E6470" s="2168"/>
      <c r="F6470" s="1883" t="s">
        <v>11850</v>
      </c>
      <c r="G6470" s="1883" t="s">
        <v>132</v>
      </c>
      <c r="H6470" s="1883" t="s">
        <v>861</v>
      </c>
      <c r="I6470" s="1868" t="s">
        <v>29</v>
      </c>
    </row>
    <row r="6471" spans="1:9" ht="15" customHeight="1">
      <c r="A6471" s="2161"/>
      <c r="B6471" s="2161"/>
      <c r="C6471" s="2166"/>
      <c r="D6471" s="2166"/>
      <c r="E6471" s="2166"/>
      <c r="F6471" s="1883" t="s">
        <v>11851</v>
      </c>
      <c r="G6471" s="1883" t="s">
        <v>132</v>
      </c>
      <c r="H6471" s="1883" t="s">
        <v>861</v>
      </c>
      <c r="I6471" s="1868" t="s">
        <v>29</v>
      </c>
    </row>
    <row r="6472" spans="1:9" ht="15" customHeight="1">
      <c r="A6472" s="1965"/>
      <c r="B6472" s="1965"/>
      <c r="C6472" s="1965"/>
      <c r="D6472" s="1965"/>
      <c r="E6472" s="1965"/>
      <c r="F6472" s="1965"/>
      <c r="G6472" s="1965"/>
      <c r="H6472" s="1965"/>
      <c r="I6472" s="1965"/>
    </row>
    <row r="6473" spans="1:9" ht="15" customHeight="1">
      <c r="A6473" s="1855" t="s">
        <v>9158</v>
      </c>
      <c r="B6473" s="2169" t="s">
        <v>1452</v>
      </c>
      <c r="C6473" s="2169"/>
      <c r="D6473" s="2169"/>
      <c r="E6473" s="2169"/>
      <c r="F6473" s="2169"/>
      <c r="G6473" s="2169"/>
      <c r="H6473" s="2169"/>
      <c r="I6473" s="2169"/>
    </row>
    <row r="6474" spans="1:9" ht="15" customHeight="1">
      <c r="A6474" s="1855" t="s">
        <v>9159</v>
      </c>
      <c r="B6474" s="2170" t="s">
        <v>1431</v>
      </c>
      <c r="C6474" s="2171"/>
      <c r="D6474" s="2171"/>
      <c r="E6474" s="2171"/>
      <c r="F6474" s="2171"/>
      <c r="G6474" s="2171"/>
      <c r="H6474" s="2171"/>
      <c r="I6474" s="2172"/>
    </row>
    <row r="6475" spans="1:9" ht="15" customHeight="1">
      <c r="A6475" s="1856" t="s">
        <v>1638</v>
      </c>
      <c r="B6475" s="2152">
        <v>1</v>
      </c>
      <c r="C6475" s="2152" t="s">
        <v>3283</v>
      </c>
      <c r="D6475" s="2152" t="s">
        <v>1688</v>
      </c>
      <c r="E6475" s="2152" t="s">
        <v>1689</v>
      </c>
      <c r="F6475" s="2152" t="s">
        <v>572</v>
      </c>
      <c r="G6475" s="2152" t="s">
        <v>31</v>
      </c>
      <c r="H6475" s="2152" t="s">
        <v>573</v>
      </c>
      <c r="I6475" s="2152" t="s">
        <v>29</v>
      </c>
    </row>
    <row r="6476" spans="1:9" ht="15" customHeight="1">
      <c r="A6476" s="2173" t="s">
        <v>1641</v>
      </c>
      <c r="B6476" s="2173" t="s">
        <v>11539</v>
      </c>
      <c r="C6476" s="2173" t="s">
        <v>3339</v>
      </c>
      <c r="D6476" s="2173" t="s">
        <v>1688</v>
      </c>
      <c r="E6476" s="2174" t="s">
        <v>1689</v>
      </c>
      <c r="F6476" s="2173" t="s">
        <v>5893</v>
      </c>
      <c r="G6476" s="2173" t="s">
        <v>314</v>
      </c>
      <c r="H6476" s="2173" t="s">
        <v>601</v>
      </c>
      <c r="I6476" s="2173" t="s">
        <v>29</v>
      </c>
    </row>
    <row r="6477" spans="1:9" ht="15" customHeight="1">
      <c r="A6477" s="2152" t="s">
        <v>1643</v>
      </c>
      <c r="B6477" s="2152" t="s">
        <v>1644</v>
      </c>
      <c r="C6477" s="1884" t="s">
        <v>5894</v>
      </c>
      <c r="D6477" s="1885" t="s">
        <v>1646</v>
      </c>
      <c r="E6477" s="1857" t="s">
        <v>5895</v>
      </c>
      <c r="F6477" s="1886" t="s">
        <v>1649</v>
      </c>
      <c r="G6477" s="1856" t="s">
        <v>1665</v>
      </c>
      <c r="H6477" s="1875" t="s">
        <v>1666</v>
      </c>
      <c r="I6477" s="1876" t="s">
        <v>5897</v>
      </c>
    </row>
    <row r="6478" spans="1:9" ht="15" customHeight="1">
      <c r="A6478" s="1958" t="s">
        <v>8771</v>
      </c>
      <c r="B6478" s="1958" t="s">
        <v>2499</v>
      </c>
      <c r="C6478" s="1959" t="s">
        <v>5028</v>
      </c>
      <c r="D6478" s="1960" t="s">
        <v>1688</v>
      </c>
      <c r="E6478" s="1961" t="s">
        <v>1705</v>
      </c>
      <c r="F6478" s="1962" t="s">
        <v>1079</v>
      </c>
      <c r="G6478" s="1963" t="s">
        <v>177</v>
      </c>
      <c r="H6478" s="1964" t="s">
        <v>11506</v>
      </c>
      <c r="I6478" s="1961" t="s">
        <v>37</v>
      </c>
    </row>
    <row r="6479" spans="1:9" ht="15" customHeight="1">
      <c r="A6479" s="1958" t="s">
        <v>9439</v>
      </c>
      <c r="B6479" s="1958" t="s">
        <v>1740</v>
      </c>
      <c r="C6479" s="1959" t="s">
        <v>3317</v>
      </c>
      <c r="D6479" s="1960" t="s">
        <v>1688</v>
      </c>
      <c r="E6479" s="1961" t="s">
        <v>1705</v>
      </c>
      <c r="F6479" s="1962" t="s">
        <v>1091</v>
      </c>
      <c r="G6479" s="1963" t="s">
        <v>420</v>
      </c>
      <c r="H6479" s="1964" t="s">
        <v>286</v>
      </c>
      <c r="I6479" s="1961" t="s">
        <v>29</v>
      </c>
    </row>
    <row r="6480" spans="1:9" ht="15" customHeight="1">
      <c r="A6480" s="1958" t="s">
        <v>11866</v>
      </c>
      <c r="B6480" s="1958" t="s">
        <v>11867</v>
      </c>
      <c r="C6480" s="1959" t="s">
        <v>3475</v>
      </c>
      <c r="D6480" s="1960" t="s">
        <v>1688</v>
      </c>
      <c r="E6480" s="1961" t="s">
        <v>1705</v>
      </c>
      <c r="F6480" s="1962" t="s">
        <v>983</v>
      </c>
      <c r="G6480" s="1963" t="s">
        <v>420</v>
      </c>
      <c r="H6480" s="1964" t="s">
        <v>11868</v>
      </c>
      <c r="I6480" s="1961" t="s">
        <v>29</v>
      </c>
    </row>
    <row r="6481" spans="1:9" ht="15" customHeight="1">
      <c r="A6481" s="1958" t="s">
        <v>11869</v>
      </c>
      <c r="B6481" s="1958" t="s">
        <v>11870</v>
      </c>
      <c r="C6481" s="1959" t="s">
        <v>3409</v>
      </c>
      <c r="D6481" s="1960" t="s">
        <v>1688</v>
      </c>
      <c r="E6481" s="1961" t="s">
        <v>1689</v>
      </c>
      <c r="F6481" s="1962" t="s">
        <v>134</v>
      </c>
      <c r="G6481" s="1963" t="s">
        <v>132</v>
      </c>
      <c r="H6481" s="1964" t="s">
        <v>130</v>
      </c>
      <c r="I6481" s="1961" t="s">
        <v>29</v>
      </c>
    </row>
    <row r="6482" spans="1:9" ht="15" customHeight="1">
      <c r="A6482" s="1958" t="s">
        <v>11871</v>
      </c>
      <c r="B6482" s="1958" t="s">
        <v>11872</v>
      </c>
      <c r="C6482" s="1959" t="s">
        <v>3475</v>
      </c>
      <c r="D6482" s="1960" t="s">
        <v>1688</v>
      </c>
      <c r="E6482" s="1961" t="s">
        <v>1705</v>
      </c>
      <c r="F6482" s="1962" t="s">
        <v>265</v>
      </c>
      <c r="G6482" s="1963" t="s">
        <v>177</v>
      </c>
      <c r="H6482" s="1964" t="s">
        <v>11507</v>
      </c>
      <c r="I6482" s="1961" t="s">
        <v>37</v>
      </c>
    </row>
    <row r="6483" spans="1:9" ht="15" customHeight="1">
      <c r="A6483" s="1863" t="s">
        <v>11873</v>
      </c>
      <c r="B6483" s="1863" t="s">
        <v>11874</v>
      </c>
      <c r="C6483" s="1864" t="s">
        <v>3283</v>
      </c>
      <c r="D6483" s="1887" t="s">
        <v>1688</v>
      </c>
      <c r="E6483" s="1868" t="s">
        <v>1689</v>
      </c>
      <c r="F6483" s="1888" t="s">
        <v>134</v>
      </c>
      <c r="G6483" s="1863" t="s">
        <v>857</v>
      </c>
      <c r="H6483" s="1859" t="s">
        <v>130</v>
      </c>
      <c r="I6483" s="1860" t="s">
        <v>29</v>
      </c>
    </row>
    <row r="6484" spans="1:9" ht="15" customHeight="1">
      <c r="A6484" s="1863" t="s">
        <v>11875</v>
      </c>
      <c r="B6484" s="1863" t="s">
        <v>11876</v>
      </c>
      <c r="C6484" s="1864" t="s">
        <v>3409</v>
      </c>
      <c r="D6484" s="1887" t="s">
        <v>3437</v>
      </c>
      <c r="E6484" s="1868" t="s">
        <v>1689</v>
      </c>
      <c r="F6484" s="1888" t="s">
        <v>129</v>
      </c>
      <c r="G6484" s="1863" t="s">
        <v>25</v>
      </c>
      <c r="H6484" s="1863" t="s">
        <v>130</v>
      </c>
      <c r="I6484" s="1864" t="s">
        <v>29</v>
      </c>
    </row>
    <row r="6485" spans="1:9" ht="15" customHeight="1">
      <c r="A6485" s="1863" t="s">
        <v>11877</v>
      </c>
      <c r="B6485" s="1863" t="s">
        <v>11878</v>
      </c>
      <c r="C6485" s="1864" t="s">
        <v>3409</v>
      </c>
      <c r="D6485" s="1887" t="s">
        <v>1688</v>
      </c>
      <c r="E6485" s="1868" t="s">
        <v>1689</v>
      </c>
      <c r="F6485" s="1888" t="s">
        <v>636</v>
      </c>
      <c r="G6485" s="1863" t="s">
        <v>420</v>
      </c>
      <c r="H6485" s="1863" t="s">
        <v>11510</v>
      </c>
      <c r="I6485" s="1864" t="s">
        <v>29</v>
      </c>
    </row>
    <row r="6486" spans="1:9" ht="15" customHeight="1">
      <c r="A6486" s="1863" t="s">
        <v>11879</v>
      </c>
      <c r="B6486" s="1863" t="s">
        <v>11880</v>
      </c>
      <c r="C6486" s="1864" t="s">
        <v>3409</v>
      </c>
      <c r="D6486" s="1887" t="s">
        <v>3437</v>
      </c>
      <c r="E6486" s="1868" t="s">
        <v>1689</v>
      </c>
      <c r="F6486" s="1888" t="s">
        <v>2987</v>
      </c>
      <c r="G6486" s="1863" t="s">
        <v>177</v>
      </c>
      <c r="H6486" s="1863" t="s">
        <v>130</v>
      </c>
      <c r="I6486" s="1864" t="s">
        <v>40</v>
      </c>
    </row>
    <row r="6487" spans="1:9" ht="15" customHeight="1">
      <c r="A6487" s="2175" t="s">
        <v>11881</v>
      </c>
      <c r="B6487" s="2175" t="s">
        <v>8779</v>
      </c>
      <c r="C6487" s="2178" t="s">
        <v>8780</v>
      </c>
      <c r="D6487" s="2181" t="s">
        <v>1688</v>
      </c>
      <c r="E6487" s="2165" t="s">
        <v>1689</v>
      </c>
      <c r="F6487" s="1888" t="s">
        <v>11882</v>
      </c>
      <c r="G6487" s="1863" t="s">
        <v>857</v>
      </c>
      <c r="H6487" s="1863" t="s">
        <v>130</v>
      </c>
      <c r="I6487" s="1864" t="s">
        <v>29</v>
      </c>
    </row>
    <row r="6488" spans="1:9" ht="15" customHeight="1">
      <c r="A6488" s="2176"/>
      <c r="B6488" s="2176"/>
      <c r="C6488" s="2179"/>
      <c r="D6488" s="2182"/>
      <c r="E6488" s="2168"/>
      <c r="F6488" s="1888" t="s">
        <v>11883</v>
      </c>
      <c r="G6488" s="1863" t="s">
        <v>25</v>
      </c>
      <c r="H6488" s="1863" t="s">
        <v>130</v>
      </c>
      <c r="I6488" s="1864" t="s">
        <v>29</v>
      </c>
    </row>
    <row r="6489" spans="1:9" ht="15" customHeight="1">
      <c r="A6489" s="2177"/>
      <c r="B6489" s="2177"/>
      <c r="C6489" s="2180"/>
      <c r="D6489" s="2183"/>
      <c r="E6489" s="2166"/>
      <c r="F6489" s="1888" t="s">
        <v>11795</v>
      </c>
      <c r="G6489" s="1863" t="s">
        <v>177</v>
      </c>
      <c r="H6489" s="1863" t="s">
        <v>11499</v>
      </c>
      <c r="I6489" s="1864" t="s">
        <v>29</v>
      </c>
    </row>
    <row r="6490" spans="1:9" ht="15" customHeight="1">
      <c r="A6490" s="1863" t="s">
        <v>11884</v>
      </c>
      <c r="B6490" s="1863" t="s">
        <v>8783</v>
      </c>
      <c r="C6490" s="1864" t="s">
        <v>3317</v>
      </c>
      <c r="D6490" s="1887" t="s">
        <v>1688</v>
      </c>
      <c r="E6490" s="1868" t="s">
        <v>1689</v>
      </c>
      <c r="F6490" s="1888" t="s">
        <v>11882</v>
      </c>
      <c r="G6490" s="1863" t="s">
        <v>857</v>
      </c>
      <c r="H6490" s="1863" t="s">
        <v>130</v>
      </c>
      <c r="I6490" s="1864" t="s">
        <v>29</v>
      </c>
    </row>
    <row r="6491" spans="1:9" ht="15" customHeight="1">
      <c r="A6491" s="1914"/>
      <c r="B6491" s="1914"/>
      <c r="C6491" s="1864"/>
      <c r="D6491" s="1887"/>
      <c r="E6491" s="1879"/>
      <c r="F6491" s="1888"/>
      <c r="G6491" s="1863"/>
      <c r="H6491" s="1863"/>
      <c r="I6491" s="1864"/>
    </row>
    <row r="6492" spans="1:9" ht="15" customHeight="1">
      <c r="A6492" s="1875" t="s">
        <v>1638</v>
      </c>
      <c r="B6492" s="2153">
        <v>2</v>
      </c>
      <c r="C6492" s="2152" t="s">
        <v>3283</v>
      </c>
      <c r="D6492" s="2152" t="s">
        <v>1688</v>
      </c>
      <c r="E6492" s="2153" t="s">
        <v>1689</v>
      </c>
      <c r="F6492" s="2152" t="s">
        <v>572</v>
      </c>
      <c r="G6492" s="2152" t="s">
        <v>31</v>
      </c>
      <c r="H6492" s="2152" t="s">
        <v>573</v>
      </c>
      <c r="I6492" s="2152" t="s">
        <v>29</v>
      </c>
    </row>
    <row r="6493" spans="1:9" ht="15" customHeight="1">
      <c r="A6493" s="1883" t="s">
        <v>11885</v>
      </c>
      <c r="B6493" s="1883" t="s">
        <v>1621</v>
      </c>
      <c r="C6493" s="1967" t="s">
        <v>5028</v>
      </c>
      <c r="D6493" s="1887" t="s">
        <v>1688</v>
      </c>
      <c r="E6493" s="1868" t="s">
        <v>1689</v>
      </c>
      <c r="F6493" s="1888" t="s">
        <v>136</v>
      </c>
      <c r="G6493" s="1863" t="s">
        <v>1312</v>
      </c>
      <c r="H6493" s="1863" t="s">
        <v>6</v>
      </c>
      <c r="I6493" s="1864" t="s">
        <v>29</v>
      </c>
    </row>
    <row r="6494" spans="1:9" ht="15" customHeight="1">
      <c r="A6494" s="1883" t="s">
        <v>11886</v>
      </c>
      <c r="B6494" s="1883" t="s">
        <v>11887</v>
      </c>
      <c r="C6494" s="1967" t="s">
        <v>3409</v>
      </c>
      <c r="D6494" s="1887" t="s">
        <v>1688</v>
      </c>
      <c r="E6494" s="1868" t="s">
        <v>1689</v>
      </c>
      <c r="F6494" s="1888" t="s">
        <v>134</v>
      </c>
      <c r="G6494" s="1863" t="s">
        <v>737</v>
      </c>
      <c r="H6494" s="1863" t="s">
        <v>130</v>
      </c>
      <c r="I6494" s="1864" t="s">
        <v>29</v>
      </c>
    </row>
    <row r="6495" spans="1:9" ht="15" customHeight="1">
      <c r="A6495" s="1883" t="s">
        <v>11888</v>
      </c>
      <c r="B6495" s="1883" t="s">
        <v>11889</v>
      </c>
      <c r="C6495" s="1967" t="s">
        <v>3409</v>
      </c>
      <c r="D6495" s="1887" t="s">
        <v>1688</v>
      </c>
      <c r="E6495" s="1868" t="s">
        <v>1689</v>
      </c>
      <c r="F6495" s="1888" t="s">
        <v>146</v>
      </c>
      <c r="G6495" s="1863" t="s">
        <v>11890</v>
      </c>
      <c r="H6495" s="1863" t="s">
        <v>130</v>
      </c>
      <c r="I6495" s="1864" t="s">
        <v>37</v>
      </c>
    </row>
    <row r="6496" spans="1:9" ht="15" customHeight="1">
      <c r="A6496" s="1883" t="s">
        <v>11891</v>
      </c>
      <c r="B6496" s="1883" t="s">
        <v>11892</v>
      </c>
      <c r="C6496" s="1967" t="s">
        <v>3409</v>
      </c>
      <c r="D6496" s="1887" t="s">
        <v>1688</v>
      </c>
      <c r="E6496" s="1868" t="s">
        <v>1689</v>
      </c>
      <c r="F6496" s="1888" t="s">
        <v>11893</v>
      </c>
      <c r="G6496" s="1863" t="s">
        <v>420</v>
      </c>
      <c r="H6496" s="1863" t="s">
        <v>130</v>
      </c>
      <c r="I6496" s="1864" t="s">
        <v>37</v>
      </c>
    </row>
    <row r="6497" spans="1:9" ht="15" customHeight="1">
      <c r="A6497" s="1883" t="s">
        <v>11877</v>
      </c>
      <c r="B6497" s="1883" t="s">
        <v>11878</v>
      </c>
      <c r="C6497" s="1967" t="s">
        <v>3409</v>
      </c>
      <c r="D6497" s="1887" t="s">
        <v>1688</v>
      </c>
      <c r="E6497" s="1868" t="s">
        <v>1689</v>
      </c>
      <c r="F6497" s="1888" t="s">
        <v>144</v>
      </c>
      <c r="G6497" s="1863" t="s">
        <v>1278</v>
      </c>
      <c r="H6497" s="1863" t="s">
        <v>130</v>
      </c>
      <c r="I6497" s="1864" t="s">
        <v>37</v>
      </c>
    </row>
    <row r="6498" spans="1:9" ht="15" customHeight="1">
      <c r="A6498" s="1883" t="s">
        <v>11894</v>
      </c>
      <c r="B6498" s="1883" t="s">
        <v>11895</v>
      </c>
      <c r="C6498" s="1967" t="s">
        <v>3409</v>
      </c>
      <c r="D6498" s="1949" t="s">
        <v>3437</v>
      </c>
      <c r="E6498" s="1868" t="s">
        <v>1689</v>
      </c>
      <c r="F6498" s="1888" t="s">
        <v>129</v>
      </c>
      <c r="G6498" s="1863" t="s">
        <v>177</v>
      </c>
      <c r="H6498" s="1863" t="s">
        <v>130</v>
      </c>
      <c r="I6498" s="1864" t="s">
        <v>29</v>
      </c>
    </row>
    <row r="6499" spans="1:9" ht="15" customHeight="1">
      <c r="A6499" s="2160" t="s">
        <v>11884</v>
      </c>
      <c r="B6499" s="2160" t="s">
        <v>8783</v>
      </c>
      <c r="C6499" s="2162" t="s">
        <v>3317</v>
      </c>
      <c r="D6499" s="2164" t="s">
        <v>1688</v>
      </c>
      <c r="E6499" s="2165" t="s">
        <v>1689</v>
      </c>
      <c r="F6499" s="1867" t="s">
        <v>11896</v>
      </c>
      <c r="G6499" s="1863" t="s">
        <v>857</v>
      </c>
      <c r="H6499" s="1863" t="s">
        <v>130</v>
      </c>
      <c r="I6499" s="1864" t="s">
        <v>29</v>
      </c>
    </row>
    <row r="6500" spans="1:9" ht="15" customHeight="1">
      <c r="A6500" s="2161"/>
      <c r="B6500" s="2161"/>
      <c r="C6500" s="2163"/>
      <c r="D6500" s="2164"/>
      <c r="E6500" s="2166"/>
      <c r="F6500" s="1924" t="s">
        <v>11897</v>
      </c>
      <c r="G6500" s="1914" t="s">
        <v>857</v>
      </c>
      <c r="H6500" s="1914" t="s">
        <v>6</v>
      </c>
      <c r="I6500" s="1865" t="s">
        <v>29</v>
      </c>
    </row>
    <row r="6501" spans="1:9" ht="15" customHeight="1">
      <c r="A6501" s="2160" t="s">
        <v>11881</v>
      </c>
      <c r="B6501" s="2160" t="s">
        <v>8779</v>
      </c>
      <c r="C6501" s="2165" t="s">
        <v>8780</v>
      </c>
      <c r="D6501" s="2165" t="s">
        <v>1688</v>
      </c>
      <c r="E6501" s="2165" t="s">
        <v>1689</v>
      </c>
      <c r="F6501" s="1883" t="s">
        <v>11898</v>
      </c>
      <c r="G6501" s="1883" t="s">
        <v>857</v>
      </c>
      <c r="H6501" s="1883" t="s">
        <v>130</v>
      </c>
      <c r="I6501" s="1868" t="s">
        <v>29</v>
      </c>
    </row>
    <row r="6502" spans="1:9" ht="15" customHeight="1">
      <c r="A6502" s="2167"/>
      <c r="B6502" s="2167"/>
      <c r="C6502" s="2168"/>
      <c r="D6502" s="2168"/>
      <c r="E6502" s="2168"/>
      <c r="F6502" s="1883" t="s">
        <v>11899</v>
      </c>
      <c r="G6502" s="1883" t="s">
        <v>25</v>
      </c>
      <c r="H6502" s="1883" t="s">
        <v>130</v>
      </c>
      <c r="I6502" s="1868" t="s">
        <v>29</v>
      </c>
    </row>
    <row r="6503" spans="1:9" ht="15" customHeight="1">
      <c r="A6503" s="2161"/>
      <c r="B6503" s="2161"/>
      <c r="C6503" s="2166"/>
      <c r="D6503" s="2166"/>
      <c r="E6503" s="2166"/>
      <c r="F6503" s="1969" t="s">
        <v>11897</v>
      </c>
      <c r="G6503" s="1950" t="s">
        <v>857</v>
      </c>
      <c r="H6503" s="1926" t="s">
        <v>6</v>
      </c>
      <c r="I6503" s="1922" t="s">
        <v>29</v>
      </c>
    </row>
    <row r="6504" spans="1:9" ht="15" customHeight="1">
      <c r="A6504" s="1965"/>
      <c r="B6504" s="1965"/>
      <c r="C6504" s="1965"/>
      <c r="D6504" s="1965"/>
      <c r="E6504" s="1965"/>
      <c r="F6504" s="1965"/>
      <c r="G6504" s="1965"/>
      <c r="H6504" s="1965"/>
      <c r="I6504" s="1965"/>
    </row>
    <row r="6505" spans="1:9" ht="15" customHeight="1">
      <c r="A6505" s="1855" t="s">
        <v>9158</v>
      </c>
      <c r="B6505" s="2169" t="s">
        <v>11511</v>
      </c>
      <c r="C6505" s="2169"/>
      <c r="D6505" s="2169"/>
      <c r="E6505" s="2169"/>
      <c r="F6505" s="2169"/>
      <c r="G6505" s="2169"/>
      <c r="H6505" s="2169"/>
      <c r="I6505" s="2169"/>
    </row>
    <row r="6506" spans="1:9" ht="15" customHeight="1">
      <c r="A6506" s="1855" t="s">
        <v>9159</v>
      </c>
      <c r="B6506" s="2170" t="s">
        <v>1431</v>
      </c>
      <c r="C6506" s="2171"/>
      <c r="D6506" s="2171"/>
      <c r="E6506" s="2171"/>
      <c r="F6506" s="2171"/>
      <c r="G6506" s="2171"/>
      <c r="H6506" s="2171"/>
      <c r="I6506" s="2172"/>
    </row>
    <row r="6507" spans="1:9" ht="15" customHeight="1">
      <c r="A6507" s="1856" t="s">
        <v>1638</v>
      </c>
      <c r="B6507" s="2152">
        <v>1</v>
      </c>
      <c r="C6507" s="2152" t="s">
        <v>3283</v>
      </c>
      <c r="D6507" s="2152" t="s">
        <v>1688</v>
      </c>
      <c r="E6507" s="2152" t="s">
        <v>1689</v>
      </c>
      <c r="F6507" s="2152" t="s">
        <v>572</v>
      </c>
      <c r="G6507" s="2152" t="s">
        <v>31</v>
      </c>
      <c r="H6507" s="2152" t="s">
        <v>573</v>
      </c>
      <c r="I6507" s="2152" t="s">
        <v>29</v>
      </c>
    </row>
    <row r="6508" spans="1:9" ht="15" customHeight="1">
      <c r="A6508" s="2173" t="s">
        <v>1641</v>
      </c>
      <c r="B6508" s="2173" t="s">
        <v>11539</v>
      </c>
      <c r="C6508" s="2173" t="s">
        <v>3339</v>
      </c>
      <c r="D6508" s="2173" t="s">
        <v>1688</v>
      </c>
      <c r="E6508" s="2174" t="s">
        <v>1689</v>
      </c>
      <c r="F6508" s="2173" t="s">
        <v>5893</v>
      </c>
      <c r="G6508" s="2173" t="s">
        <v>314</v>
      </c>
      <c r="H6508" s="2173" t="s">
        <v>601</v>
      </c>
      <c r="I6508" s="2173" t="s">
        <v>29</v>
      </c>
    </row>
    <row r="6509" spans="1:9" ht="15" customHeight="1">
      <c r="A6509" s="2152" t="s">
        <v>1643</v>
      </c>
      <c r="B6509" s="2152" t="s">
        <v>1644</v>
      </c>
      <c r="C6509" s="1884" t="s">
        <v>5894</v>
      </c>
      <c r="D6509" s="1885" t="s">
        <v>1646</v>
      </c>
      <c r="E6509" s="1857" t="s">
        <v>5895</v>
      </c>
      <c r="F6509" s="1886" t="s">
        <v>1649</v>
      </c>
      <c r="G6509" s="1856" t="s">
        <v>1665</v>
      </c>
      <c r="H6509" s="1875" t="s">
        <v>1666</v>
      </c>
      <c r="I6509" s="1876" t="s">
        <v>5897</v>
      </c>
    </row>
    <row r="6510" spans="1:9" ht="15" customHeight="1">
      <c r="A6510" s="1958" t="s">
        <v>8771</v>
      </c>
      <c r="B6510" s="1958" t="s">
        <v>2499</v>
      </c>
      <c r="C6510" s="1959" t="s">
        <v>5028</v>
      </c>
      <c r="D6510" s="1960" t="s">
        <v>1688</v>
      </c>
      <c r="E6510" s="1961" t="s">
        <v>1705</v>
      </c>
      <c r="F6510" s="1962" t="s">
        <v>1079</v>
      </c>
      <c r="G6510" s="1963" t="s">
        <v>25</v>
      </c>
      <c r="H6510" s="1964" t="s">
        <v>88</v>
      </c>
      <c r="I6510" s="1961" t="s">
        <v>37</v>
      </c>
    </row>
    <row r="6511" spans="1:9" ht="15" customHeight="1">
      <c r="A6511" s="1958" t="s">
        <v>9439</v>
      </c>
      <c r="B6511" s="1958" t="s">
        <v>11900</v>
      </c>
      <c r="C6511" s="1959" t="s">
        <v>3317</v>
      </c>
      <c r="D6511" s="1960" t="s">
        <v>1688</v>
      </c>
      <c r="E6511" s="1961" t="s">
        <v>1705</v>
      </c>
      <c r="F6511" s="1962" t="s">
        <v>1091</v>
      </c>
      <c r="G6511" s="1963" t="s">
        <v>31</v>
      </c>
      <c r="H6511" s="1964" t="s">
        <v>286</v>
      </c>
      <c r="I6511" s="1961" t="s">
        <v>29</v>
      </c>
    </row>
    <row r="6512" spans="1:9" ht="15" customHeight="1">
      <c r="A6512" s="1958" t="s">
        <v>11901</v>
      </c>
      <c r="B6512" s="1958" t="s">
        <v>11902</v>
      </c>
      <c r="C6512" s="1959" t="s">
        <v>3475</v>
      </c>
      <c r="D6512" s="1960" t="s">
        <v>1688</v>
      </c>
      <c r="E6512" s="1961" t="s">
        <v>1689</v>
      </c>
      <c r="F6512" s="1962" t="s">
        <v>11512</v>
      </c>
      <c r="G6512" s="1963" t="s">
        <v>35</v>
      </c>
      <c r="H6512" s="1964" t="s">
        <v>27</v>
      </c>
      <c r="I6512" s="1961" t="s">
        <v>37</v>
      </c>
    </row>
    <row r="6513" spans="1:9" ht="15" customHeight="1">
      <c r="A6513" s="1958" t="s">
        <v>11903</v>
      </c>
      <c r="B6513" s="1958" t="s">
        <v>8888</v>
      </c>
      <c r="C6513" s="1959" t="s">
        <v>8949</v>
      </c>
      <c r="D6513" s="1960" t="s">
        <v>1688</v>
      </c>
      <c r="E6513" s="1961" t="s">
        <v>1689</v>
      </c>
      <c r="F6513" s="1962" t="s">
        <v>26</v>
      </c>
      <c r="G6513" s="1963" t="s">
        <v>25</v>
      </c>
      <c r="H6513" s="1964" t="s">
        <v>27</v>
      </c>
      <c r="I6513" s="1961" t="s">
        <v>29</v>
      </c>
    </row>
    <row r="6514" spans="1:9" ht="15" customHeight="1">
      <c r="A6514" s="1958" t="s">
        <v>11904</v>
      </c>
      <c r="B6514" s="1958" t="s">
        <v>11905</v>
      </c>
      <c r="C6514" s="1959" t="s">
        <v>3409</v>
      </c>
      <c r="D6514" s="1960" t="s">
        <v>1688</v>
      </c>
      <c r="E6514" s="1961" t="s">
        <v>1689</v>
      </c>
      <c r="F6514" s="1962" t="s">
        <v>33</v>
      </c>
      <c r="G6514" s="1963" t="s">
        <v>31</v>
      </c>
      <c r="H6514" s="1964" t="s">
        <v>27</v>
      </c>
      <c r="I6514" s="1961" t="s">
        <v>29</v>
      </c>
    </row>
    <row r="6515" spans="1:9" ht="15" customHeight="1">
      <c r="A6515" s="1863" t="s">
        <v>11906</v>
      </c>
      <c r="B6515" s="1863" t="s">
        <v>9933</v>
      </c>
      <c r="C6515" s="1864" t="s">
        <v>3289</v>
      </c>
      <c r="D6515" s="1887" t="s">
        <v>1688</v>
      </c>
      <c r="E6515" s="1868" t="s">
        <v>1689</v>
      </c>
      <c r="F6515" s="1888" t="s">
        <v>34</v>
      </c>
      <c r="G6515" s="1863" t="s">
        <v>31</v>
      </c>
      <c r="H6515" s="1859" t="s">
        <v>27</v>
      </c>
      <c r="I6515" s="1860" t="s">
        <v>29</v>
      </c>
    </row>
    <row r="6516" spans="1:9" ht="15" customHeight="1">
      <c r="A6516" s="1863" t="s">
        <v>11907</v>
      </c>
      <c r="B6516" s="1863" t="s">
        <v>11908</v>
      </c>
      <c r="C6516" s="1864" t="s">
        <v>3409</v>
      </c>
      <c r="D6516" s="1887" t="s">
        <v>3437</v>
      </c>
      <c r="E6516" s="1868" t="s">
        <v>1689</v>
      </c>
      <c r="F6516" s="1888" t="s">
        <v>26</v>
      </c>
      <c r="G6516" s="1863" t="s">
        <v>25</v>
      </c>
      <c r="H6516" s="1863" t="s">
        <v>27</v>
      </c>
      <c r="I6516" s="1864" t="s">
        <v>29</v>
      </c>
    </row>
    <row r="6517" spans="1:9" ht="15" customHeight="1">
      <c r="A6517" s="1863" t="s">
        <v>11909</v>
      </c>
      <c r="B6517" s="1863" t="s">
        <v>11910</v>
      </c>
      <c r="C6517" s="1864" t="s">
        <v>3409</v>
      </c>
      <c r="D6517" s="1887" t="s">
        <v>3437</v>
      </c>
      <c r="E6517" s="1868" t="s">
        <v>1689</v>
      </c>
      <c r="F6517" s="1888" t="s">
        <v>33</v>
      </c>
      <c r="G6517" s="1863" t="s">
        <v>31</v>
      </c>
      <c r="H6517" s="1863" t="s">
        <v>27</v>
      </c>
      <c r="I6517" s="1864" t="s">
        <v>29</v>
      </c>
    </row>
    <row r="6518" spans="1:9" ht="15" customHeight="1">
      <c r="A6518" s="1856" t="s">
        <v>1638</v>
      </c>
      <c r="B6518" s="2152">
        <v>2</v>
      </c>
      <c r="C6518" s="2152" t="s">
        <v>3283</v>
      </c>
      <c r="D6518" s="2152" t="s">
        <v>1688</v>
      </c>
      <c r="E6518" s="2153" t="s">
        <v>1689</v>
      </c>
      <c r="F6518" s="2152" t="s">
        <v>572</v>
      </c>
      <c r="G6518" s="2152" t="s">
        <v>31</v>
      </c>
      <c r="H6518" s="2152" t="s">
        <v>573</v>
      </c>
      <c r="I6518" s="2152" t="s">
        <v>29</v>
      </c>
    </row>
    <row r="6519" spans="1:9" ht="15" customHeight="1">
      <c r="A6519" s="1863" t="s">
        <v>11911</v>
      </c>
      <c r="B6519" s="1863" t="s">
        <v>1621</v>
      </c>
      <c r="C6519" s="1864" t="s">
        <v>5028</v>
      </c>
      <c r="D6519" s="1887" t="s">
        <v>1688</v>
      </c>
      <c r="E6519" s="1868" t="s">
        <v>1689</v>
      </c>
      <c r="F6519" s="1888" t="s">
        <v>11912</v>
      </c>
      <c r="G6519" s="1863" t="s">
        <v>25</v>
      </c>
      <c r="H6519" s="1863" t="s">
        <v>11913</v>
      </c>
      <c r="I6519" s="1864" t="s">
        <v>29</v>
      </c>
    </row>
    <row r="6520" spans="1:9" ht="15" customHeight="1">
      <c r="A6520" s="1863" t="s">
        <v>11914</v>
      </c>
      <c r="B6520" s="1863" t="s">
        <v>11915</v>
      </c>
      <c r="C6520" s="1864" t="s">
        <v>3475</v>
      </c>
      <c r="D6520" s="1887" t="s">
        <v>1688</v>
      </c>
      <c r="E6520" s="1868" t="s">
        <v>1689</v>
      </c>
      <c r="F6520" s="1888" t="s">
        <v>34</v>
      </c>
      <c r="G6520" s="1863" t="s">
        <v>11916</v>
      </c>
      <c r="H6520" s="1863" t="s">
        <v>11913</v>
      </c>
      <c r="I6520" s="1864" t="s">
        <v>29</v>
      </c>
    </row>
    <row r="6521" spans="1:9" ht="15" customHeight="1">
      <c r="A6521" s="1863" t="s">
        <v>11917</v>
      </c>
      <c r="B6521" s="1863" t="s">
        <v>11918</v>
      </c>
      <c r="C6521" s="1864" t="s">
        <v>3409</v>
      </c>
      <c r="D6521" s="1887" t="s">
        <v>1688</v>
      </c>
      <c r="E6521" s="1868" t="s">
        <v>1689</v>
      </c>
      <c r="F6521" s="1888" t="s">
        <v>33</v>
      </c>
      <c r="G6521" s="1863" t="s">
        <v>1293</v>
      </c>
      <c r="H6521" s="1863" t="s">
        <v>11913</v>
      </c>
      <c r="I6521" s="1864" t="s">
        <v>29</v>
      </c>
    </row>
    <row r="6522" spans="1:9" ht="15" customHeight="1">
      <c r="A6522" s="1863" t="s">
        <v>11919</v>
      </c>
      <c r="B6522" s="1863" t="s">
        <v>9587</v>
      </c>
      <c r="C6522" s="1864" t="s">
        <v>3283</v>
      </c>
      <c r="D6522" s="1887" t="s">
        <v>1688</v>
      </c>
      <c r="E6522" s="1868" t="s">
        <v>1689</v>
      </c>
      <c r="F6522" s="1888" t="s">
        <v>32</v>
      </c>
      <c r="G6522" s="1863" t="s">
        <v>1293</v>
      </c>
      <c r="H6522" s="1863" t="s">
        <v>11913</v>
      </c>
      <c r="I6522" s="1864" t="s">
        <v>29</v>
      </c>
    </row>
    <row r="6523" spans="1:9" ht="15" customHeight="1">
      <c r="A6523" s="1863" t="s">
        <v>11920</v>
      </c>
      <c r="B6523" s="1863" t="s">
        <v>9589</v>
      </c>
      <c r="C6523" s="1864" t="s">
        <v>3475</v>
      </c>
      <c r="D6523" s="1887" t="s">
        <v>1688</v>
      </c>
      <c r="E6523" s="1868" t="s">
        <v>1689</v>
      </c>
      <c r="F6523" s="1888" t="s">
        <v>26</v>
      </c>
      <c r="G6523" s="1863" t="s">
        <v>177</v>
      </c>
      <c r="H6523" s="1863" t="s">
        <v>11913</v>
      </c>
      <c r="I6523" s="1864" t="s">
        <v>29</v>
      </c>
    </row>
    <row r="6524" spans="1:9" ht="15" customHeight="1">
      <c r="A6524" s="1863" t="s">
        <v>11921</v>
      </c>
      <c r="B6524" s="1863" t="s">
        <v>11922</v>
      </c>
      <c r="C6524" s="1864" t="s">
        <v>3409</v>
      </c>
      <c r="D6524" s="1887" t="s">
        <v>3437</v>
      </c>
      <c r="E6524" s="1868" t="s">
        <v>1689</v>
      </c>
      <c r="F6524" s="1888" t="s">
        <v>11923</v>
      </c>
      <c r="G6524" s="1863" t="s">
        <v>11916</v>
      </c>
      <c r="H6524" s="1863" t="s">
        <v>11913</v>
      </c>
      <c r="I6524" s="1864" t="s">
        <v>29</v>
      </c>
    </row>
    <row r="6525" spans="1:9" ht="15" customHeight="1">
      <c r="A6525" s="1863" t="s">
        <v>11555</v>
      </c>
      <c r="B6525" s="1863" t="s">
        <v>8870</v>
      </c>
      <c r="C6525" s="1864" t="s">
        <v>3409</v>
      </c>
      <c r="D6525" s="1887" t="s">
        <v>3437</v>
      </c>
      <c r="E6525" s="1868" t="s">
        <v>1689</v>
      </c>
      <c r="F6525" s="1888" t="s">
        <v>11924</v>
      </c>
      <c r="G6525" s="1863" t="s">
        <v>35</v>
      </c>
      <c r="H6525" s="1863" t="s">
        <v>1800</v>
      </c>
      <c r="I6525" s="1864" t="s">
        <v>37</v>
      </c>
    </row>
    <row r="6526" spans="1:9" ht="15" customHeight="1">
      <c r="A6526" s="1863" t="s">
        <v>11925</v>
      </c>
      <c r="B6526" s="1863" t="s">
        <v>1740</v>
      </c>
      <c r="C6526" s="1864" t="s">
        <v>3317</v>
      </c>
      <c r="D6526" s="1887" t="s">
        <v>1688</v>
      </c>
      <c r="E6526" s="1868" t="s">
        <v>1689</v>
      </c>
      <c r="F6526" s="1888" t="s">
        <v>11926</v>
      </c>
      <c r="G6526" s="1863" t="s">
        <v>31</v>
      </c>
      <c r="H6526" s="1863" t="s">
        <v>11927</v>
      </c>
      <c r="I6526" s="1864" t="s">
        <v>29</v>
      </c>
    </row>
    <row r="6527" spans="1:9" ht="15" customHeight="1">
      <c r="A6527" s="1914" t="s">
        <v>8771</v>
      </c>
      <c r="B6527" s="1914" t="s">
        <v>2499</v>
      </c>
      <c r="C6527" s="1865" t="s">
        <v>5028</v>
      </c>
      <c r="D6527" s="1949" t="s">
        <v>1688</v>
      </c>
      <c r="E6527" s="1907" t="s">
        <v>1689</v>
      </c>
      <c r="F6527" s="1939" t="s">
        <v>1079</v>
      </c>
      <c r="G6527" s="1914" t="s">
        <v>25</v>
      </c>
      <c r="H6527" s="1914" t="s">
        <v>88</v>
      </c>
      <c r="I6527" s="1865" t="s">
        <v>37</v>
      </c>
    </row>
    <row r="6528" spans="1:9" ht="15" customHeight="1">
      <c r="A6528" s="2154" t="s">
        <v>11881</v>
      </c>
      <c r="B6528" s="2154" t="s">
        <v>8779</v>
      </c>
      <c r="C6528" s="2157" t="s">
        <v>8780</v>
      </c>
      <c r="D6528" s="2157" t="s">
        <v>1688</v>
      </c>
      <c r="E6528" s="2157" t="s">
        <v>1689</v>
      </c>
      <c r="F6528" s="1689" t="s">
        <v>11928</v>
      </c>
      <c r="G6528" s="1689" t="s">
        <v>1293</v>
      </c>
      <c r="H6528" s="1689" t="s">
        <v>11913</v>
      </c>
      <c r="I6528" s="1687" t="s">
        <v>29</v>
      </c>
    </row>
    <row r="6529" spans="1:9" ht="15" customHeight="1">
      <c r="A6529" s="2155"/>
      <c r="B6529" s="2155"/>
      <c r="C6529" s="2158"/>
      <c r="D6529" s="2158"/>
      <c r="E6529" s="2158"/>
      <c r="F6529" s="1689" t="s">
        <v>11929</v>
      </c>
      <c r="G6529" s="1689" t="s">
        <v>177</v>
      </c>
      <c r="H6529" s="1689" t="s">
        <v>11913</v>
      </c>
      <c r="I6529" s="1687" t="s">
        <v>29</v>
      </c>
    </row>
    <row r="6530" spans="1:9" ht="15" customHeight="1">
      <c r="A6530" s="2156"/>
      <c r="B6530" s="2156"/>
      <c r="C6530" s="2159"/>
      <c r="D6530" s="2159"/>
      <c r="E6530" s="2159"/>
      <c r="F6530" s="1689" t="s">
        <v>11930</v>
      </c>
      <c r="G6530" s="1689" t="s">
        <v>11916</v>
      </c>
      <c r="H6530" s="1689" t="s">
        <v>11913</v>
      </c>
      <c r="I6530" s="1687" t="s">
        <v>29</v>
      </c>
    </row>
  </sheetData>
  <mergeCells count="2511">
    <mergeCell ref="H4803:H4810"/>
    <mergeCell ref="D4803:D4810"/>
    <mergeCell ref="F4798:F4802"/>
    <mergeCell ref="H4798:H4802"/>
    <mergeCell ref="E4798:E4802"/>
    <mergeCell ref="E4803:E4810"/>
    <mergeCell ref="F4803:F4810"/>
    <mergeCell ref="D4811:D4815"/>
    <mergeCell ref="E4811:E4815"/>
    <mergeCell ref="F4811:F4815"/>
    <mergeCell ref="F4816:F4821"/>
    <mergeCell ref="E4816:E4821"/>
    <mergeCell ref="H4754:H4761"/>
    <mergeCell ref="H4762:H4771"/>
    <mergeCell ref="H4739:H4745"/>
    <mergeCell ref="H4726:H4733"/>
    <mergeCell ref="G4746:G4753"/>
    <mergeCell ref="G4739:G4745"/>
    <mergeCell ref="H4746:H4753"/>
    <mergeCell ref="D4754:D4761"/>
    <mergeCell ref="G4762:G4771"/>
    <mergeCell ref="G4772:G4779"/>
    <mergeCell ref="F4746:F4753"/>
    <mergeCell ref="F4762:F4771"/>
    <mergeCell ref="F4754:F4761"/>
    <mergeCell ref="D4772:D4779"/>
    <mergeCell ref="F4737:I4737"/>
    <mergeCell ref="I4726:I4733"/>
    <mergeCell ref="E4754:E4761"/>
    <mergeCell ref="G4517:G4527"/>
    <mergeCell ref="I4517:I4527"/>
    <mergeCell ref="I4528:I4537"/>
    <mergeCell ref="G4578:G4581"/>
    <mergeCell ref="H4589:H4590"/>
    <mergeCell ref="G4613:G4620"/>
    <mergeCell ref="F4689:F4699"/>
    <mergeCell ref="F4700:F4709"/>
    <mergeCell ref="F4710:F4717"/>
    <mergeCell ref="E4511:E4516"/>
    <mergeCell ref="E4517:E4527"/>
    <mergeCell ref="I4669:I4678"/>
    <mergeCell ref="H4700:H4709"/>
    <mergeCell ref="I4548:I4556"/>
    <mergeCell ref="H4548:H4556"/>
    <mergeCell ref="H4517:H4527"/>
    <mergeCell ref="H4528:H4537"/>
    <mergeCell ref="G4557:G4567"/>
    <mergeCell ref="I4689:I4699"/>
    <mergeCell ref="I4700:I4709"/>
    <mergeCell ref="H4679:H4688"/>
    <mergeCell ref="H4669:H4678"/>
    <mergeCell ref="D4828:D4831"/>
    <mergeCell ref="D4824:D4827"/>
    <mergeCell ref="E4700:E4709"/>
    <mergeCell ref="E4710:E4717"/>
    <mergeCell ref="F4679:F4688"/>
    <mergeCell ref="E4726:E4733"/>
    <mergeCell ref="D4739:D4745"/>
    <mergeCell ref="E4739:E4745"/>
    <mergeCell ref="E4698:E4699"/>
    <mergeCell ref="E4762:E4771"/>
    <mergeCell ref="D4762:D4771"/>
    <mergeCell ref="D4798:D4802"/>
    <mergeCell ref="G4718:G4725"/>
    <mergeCell ref="F4718:F4725"/>
    <mergeCell ref="F4772:F4779"/>
    <mergeCell ref="G4726:G4733"/>
    <mergeCell ref="E4718:E4725"/>
    <mergeCell ref="E4746:E4753"/>
    <mergeCell ref="G4822:G4823"/>
    <mergeCell ref="G4811:G4815"/>
    <mergeCell ref="G4816:G4821"/>
    <mergeCell ref="G4828:G4831"/>
    <mergeCell ref="G4803:G4810"/>
    <mergeCell ref="G4824:G4827"/>
    <mergeCell ref="E4772:E4779"/>
    <mergeCell ref="F4739:F4745"/>
    <mergeCell ref="D4746:D4753"/>
    <mergeCell ref="E4824:E4827"/>
    <mergeCell ref="D4816:D4821"/>
    <mergeCell ref="D4700:D4709"/>
    <mergeCell ref="D4718:D4725"/>
    <mergeCell ref="B4735:I4735"/>
    <mergeCell ref="G4343:G4351"/>
    <mergeCell ref="I4467:I4474"/>
    <mergeCell ref="I4393:I4402"/>
    <mergeCell ref="H4433:H4442"/>
    <mergeCell ref="H4412:H4422"/>
    <mergeCell ref="I4453:I4459"/>
    <mergeCell ref="I4460:I4466"/>
    <mergeCell ref="E4443:E4452"/>
    <mergeCell ref="E4433:E4442"/>
    <mergeCell ref="D4423:D4432"/>
    <mergeCell ref="D4412:D4422"/>
    <mergeCell ref="H4453:H4459"/>
    <mergeCell ref="H4443:H4452"/>
    <mergeCell ref="E4412:E4422"/>
    <mergeCell ref="E4423:E4432"/>
    <mergeCell ref="D4443:D4452"/>
    <mergeCell ref="E4453:E4459"/>
    <mergeCell ref="D4433:D4442"/>
    <mergeCell ref="I4443:I4452"/>
    <mergeCell ref="I4352:I4360"/>
    <mergeCell ref="F4433:F4442"/>
    <mergeCell ref="I4403:I4411"/>
    <mergeCell ref="H4403:H4411"/>
    <mergeCell ref="F4403:F4411"/>
    <mergeCell ref="E4467:E4474"/>
    <mergeCell ref="E4460:E4466"/>
    <mergeCell ref="I4433:I4442"/>
    <mergeCell ref="E4368:E4373"/>
    <mergeCell ref="G4403:G4411"/>
    <mergeCell ref="D4403:D4411"/>
    <mergeCell ref="E4403:E4411"/>
    <mergeCell ref="I4412:I4422"/>
    <mergeCell ref="F4621:F4626"/>
    <mergeCell ref="E4649:E4658"/>
    <mergeCell ref="E4642:E4648"/>
    <mergeCell ref="F4604:F4612"/>
    <mergeCell ref="E4604:E4612"/>
    <mergeCell ref="E4597:E4602"/>
    <mergeCell ref="F4597:F4602"/>
    <mergeCell ref="D4597:D4602"/>
    <mergeCell ref="E4613:E4620"/>
    <mergeCell ref="B4383:I4383"/>
    <mergeCell ref="G4467:G4474"/>
    <mergeCell ref="H4460:H4466"/>
    <mergeCell ref="G4460:G4466"/>
    <mergeCell ref="G4443:G4452"/>
    <mergeCell ref="G4433:G4442"/>
    <mergeCell ref="H4511:H4516"/>
    <mergeCell ref="B4484:I4484"/>
    <mergeCell ref="E4475:E4482"/>
    <mergeCell ref="F4489:F4495"/>
    <mergeCell ref="F4548:F4556"/>
    <mergeCell ref="D4586:D4588"/>
    <mergeCell ref="G4621:G4626"/>
    <mergeCell ref="I4627:I4635"/>
    <mergeCell ref="F4538:F4547"/>
    <mergeCell ref="D4538:D4547"/>
    <mergeCell ref="H4586:H4588"/>
    <mergeCell ref="F4586:F4588"/>
    <mergeCell ref="H4582:H4585"/>
    <mergeCell ref="E4582:E4585"/>
    <mergeCell ref="I4604:I4612"/>
    <mergeCell ref="G4511:G4516"/>
    <mergeCell ref="D4659:D4668"/>
    <mergeCell ref="E4627:E4635"/>
    <mergeCell ref="D4621:D4626"/>
    <mergeCell ref="F4627:F4635"/>
    <mergeCell ref="F4613:F4620"/>
    <mergeCell ref="F4386:F4392"/>
    <mergeCell ref="F4412:F4422"/>
    <mergeCell ref="F4467:F4474"/>
    <mergeCell ref="F4443:F4452"/>
    <mergeCell ref="F4453:F4459"/>
    <mergeCell ref="D4497:D4504"/>
    <mergeCell ref="B4592:I4592"/>
    <mergeCell ref="F4528:F4537"/>
    <mergeCell ref="H4621:H4626"/>
    <mergeCell ref="B4638:I4638"/>
    <mergeCell ref="B4639:I4639"/>
    <mergeCell ref="F4568:F4577"/>
    <mergeCell ref="E4505:E4510"/>
    <mergeCell ref="E4489:E4495"/>
    <mergeCell ref="G4604:G4612"/>
    <mergeCell ref="G4538:G4547"/>
    <mergeCell ref="I4538:I4547"/>
    <mergeCell ref="H4538:H4547"/>
    <mergeCell ref="I4386:I4392"/>
    <mergeCell ref="D4393:D4402"/>
    <mergeCell ref="E4497:E4504"/>
    <mergeCell ref="D4467:D4474"/>
    <mergeCell ref="D4505:D4510"/>
    <mergeCell ref="D4548:D4556"/>
    <mergeCell ref="D4489:D4495"/>
    <mergeCell ref="B4485:I4485"/>
    <mergeCell ref="E4557:E4567"/>
    <mergeCell ref="B2255:I2255"/>
    <mergeCell ref="A2254:B2254"/>
    <mergeCell ref="D2339:D2340"/>
    <mergeCell ref="C2315:C2316"/>
    <mergeCell ref="B2343:B2344"/>
    <mergeCell ref="C2292:C2293"/>
    <mergeCell ref="C2373:C2374"/>
    <mergeCell ref="B2295:I2295"/>
    <mergeCell ref="B2277:I2277"/>
    <mergeCell ref="B2267:I2267"/>
    <mergeCell ref="C2285:C2286"/>
    <mergeCell ref="D2326:D2327"/>
    <mergeCell ref="D2315:D2316"/>
    <mergeCell ref="E2313:E2314"/>
    <mergeCell ref="E2315:E2316"/>
    <mergeCell ref="A2087:I2087"/>
    <mergeCell ref="A2180:B2180"/>
    <mergeCell ref="B2088:I2088"/>
    <mergeCell ref="B2326:B2327"/>
    <mergeCell ref="B2330:B2331"/>
    <mergeCell ref="B2304:B2305"/>
    <mergeCell ref="B2285:B2286"/>
    <mergeCell ref="B2296:B2297"/>
    <mergeCell ref="B2300:B2301"/>
    <mergeCell ref="B2292:B2293"/>
    <mergeCell ref="C2354:C2355"/>
    <mergeCell ref="B2354:B2355"/>
    <mergeCell ref="B2257:B2258"/>
    <mergeCell ref="C2257:C2258"/>
    <mergeCell ref="E2354:E2355"/>
    <mergeCell ref="B2370:B2371"/>
    <mergeCell ref="C2313:C2314"/>
    <mergeCell ref="B3241:B3245"/>
    <mergeCell ref="C3255:C3259"/>
    <mergeCell ref="H2786:H2787"/>
    <mergeCell ref="F3076:I3076"/>
    <mergeCell ref="B3064:I3064"/>
    <mergeCell ref="B3041:I3041"/>
    <mergeCell ref="B2982:I2982"/>
    <mergeCell ref="F2983:I2983"/>
    <mergeCell ref="A3076:E3076"/>
    <mergeCell ref="B2942:I2942"/>
    <mergeCell ref="C3157:C3161"/>
    <mergeCell ref="A3145:A3149"/>
    <mergeCell ref="A3255:A3259"/>
    <mergeCell ref="B3121:I3121"/>
    <mergeCell ref="G2835:G2836"/>
    <mergeCell ref="B3052:I3052"/>
    <mergeCell ref="B3075:I3075"/>
    <mergeCell ref="B3071:B3073"/>
    <mergeCell ref="C3071:C3073"/>
    <mergeCell ref="B3074:I3074"/>
    <mergeCell ref="D3071:D3073"/>
    <mergeCell ref="B3145:B3149"/>
    <mergeCell ref="B3137:I3137"/>
    <mergeCell ref="A2727:E2727"/>
    <mergeCell ref="A3157:A3161"/>
    <mergeCell ref="A2858:I2858"/>
    <mergeCell ref="B3032:I3032"/>
    <mergeCell ref="B3020:I3020"/>
    <mergeCell ref="E2786:E2787"/>
    <mergeCell ref="A2834:E2834"/>
    <mergeCell ref="D2835:D2836"/>
    <mergeCell ref="B2835:B2836"/>
    <mergeCell ref="C2835:C2836"/>
    <mergeCell ref="E2835:E2836"/>
    <mergeCell ref="A2835:A2836"/>
    <mergeCell ref="B2925:I2925"/>
    <mergeCell ref="B2914:I2914"/>
    <mergeCell ref="A2859:I2859"/>
    <mergeCell ref="A2860:I2860"/>
    <mergeCell ref="A2814:A2815"/>
    <mergeCell ref="A2952:A2961"/>
    <mergeCell ref="B2861:I2861"/>
    <mergeCell ref="B3150:I3150"/>
    <mergeCell ref="A2864:E2864"/>
    <mergeCell ref="C2786:C2787"/>
    <mergeCell ref="B2786:B2787"/>
    <mergeCell ref="C2965:C2974"/>
    <mergeCell ref="D3145:D3149"/>
    <mergeCell ref="D3061:D3063"/>
    <mergeCell ref="E3145:E3149"/>
    <mergeCell ref="A3061:A3063"/>
    <mergeCell ref="A3071:A3073"/>
    <mergeCell ref="D2354:D2355"/>
    <mergeCell ref="D2636:D2637"/>
    <mergeCell ref="E2636:E2637"/>
    <mergeCell ref="F2636:F2637"/>
    <mergeCell ref="D2710:D2711"/>
    <mergeCell ref="B2710:B2711"/>
    <mergeCell ref="C2710:C2711"/>
    <mergeCell ref="E2710:E2711"/>
    <mergeCell ref="B2708:I2708"/>
    <mergeCell ref="A2765:E2765"/>
    <mergeCell ref="G2786:G2787"/>
    <mergeCell ref="D2786:D2787"/>
    <mergeCell ref="A2786:A2787"/>
    <mergeCell ref="A2983:E2983"/>
    <mergeCell ref="D2728:D2729"/>
    <mergeCell ref="H2728:H2729"/>
    <mergeCell ref="G2728:G2729"/>
    <mergeCell ref="F2745:I2745"/>
    <mergeCell ref="E2746:E2747"/>
    <mergeCell ref="I2746:I2747"/>
    <mergeCell ref="B2877:I2877"/>
    <mergeCell ref="A2965:A2974"/>
    <mergeCell ref="A2785:E2785"/>
    <mergeCell ref="A2692:E2692"/>
    <mergeCell ref="G2693:G2694"/>
    <mergeCell ref="F2786:F2787"/>
    <mergeCell ref="B2891:I2891"/>
    <mergeCell ref="B2952:B2961"/>
    <mergeCell ref="D2814:D2815"/>
    <mergeCell ref="B2814:B2815"/>
    <mergeCell ref="B2863:I2863"/>
    <mergeCell ref="B2862:I2862"/>
    <mergeCell ref="A3241:A3245"/>
    <mergeCell ref="B3262:I3262"/>
    <mergeCell ref="C3241:C3245"/>
    <mergeCell ref="B3341:I3341"/>
    <mergeCell ref="B3369:I3369"/>
    <mergeCell ref="B3355:I3355"/>
    <mergeCell ref="B3372:I3372"/>
    <mergeCell ref="D3157:D3161"/>
    <mergeCell ref="F2728:F2729"/>
    <mergeCell ref="A2745:E2745"/>
    <mergeCell ref="F2559:F2560"/>
    <mergeCell ref="C2300:C2301"/>
    <mergeCell ref="A2276:B2276"/>
    <mergeCell ref="A2287:A2288"/>
    <mergeCell ref="A2313:A2314"/>
    <mergeCell ref="B2338:I2338"/>
    <mergeCell ref="B2353:I2353"/>
    <mergeCell ref="C2598:C2599"/>
    <mergeCell ref="F2598:F2599"/>
    <mergeCell ref="G2598:G2599"/>
    <mergeCell ref="C2398:C2399"/>
    <mergeCell ref="B2398:B2399"/>
    <mergeCell ref="B2447:I2447"/>
    <mergeCell ref="A2709:E2709"/>
    <mergeCell ref="A2710:A2711"/>
    <mergeCell ref="F2727:I2727"/>
    <mergeCell ref="H2693:H2694"/>
    <mergeCell ref="A2693:A2694"/>
    <mergeCell ref="F2656:I2656"/>
    <mergeCell ref="B2655:I2655"/>
    <mergeCell ref="I2503:I2504"/>
    <mergeCell ref="I2522:I2523"/>
    <mergeCell ref="B3835:I3835"/>
    <mergeCell ref="B3850:I3850"/>
    <mergeCell ref="F3263:I3263"/>
    <mergeCell ref="B3330:I3330"/>
    <mergeCell ref="B3277:I3277"/>
    <mergeCell ref="B3287:I3287"/>
    <mergeCell ref="B3111:I3111"/>
    <mergeCell ref="B3157:B3161"/>
    <mergeCell ref="C3145:C3149"/>
    <mergeCell ref="B3162:I3162"/>
    <mergeCell ref="B3399:I3399"/>
    <mergeCell ref="A3550:E3550"/>
    <mergeCell ref="A3459:E3459"/>
    <mergeCell ref="A3551:B3551"/>
    <mergeCell ref="D3255:D3259"/>
    <mergeCell ref="B3255:B3259"/>
    <mergeCell ref="B3163:I3163"/>
    <mergeCell ref="F3164:I3164"/>
    <mergeCell ref="B3656:I3656"/>
    <mergeCell ref="F3459:I3459"/>
    <mergeCell ref="B3482:I3482"/>
    <mergeCell ref="B3261:I3261"/>
    <mergeCell ref="B3260:I3260"/>
    <mergeCell ref="E3255:E3259"/>
    <mergeCell ref="A3164:E3164"/>
    <mergeCell ref="A3264:B3264"/>
    <mergeCell ref="A3263:E3263"/>
    <mergeCell ref="D3241:D3245"/>
    <mergeCell ref="A3375:E3375"/>
    <mergeCell ref="B3387:I3387"/>
    <mergeCell ref="B3428:I3428"/>
    <mergeCell ref="B3420:I3420"/>
    <mergeCell ref="C2814:C2815"/>
    <mergeCell ref="E3157:E3161"/>
    <mergeCell ref="E3071:E3073"/>
    <mergeCell ref="E3061:E3063"/>
    <mergeCell ref="C2952:C2961"/>
    <mergeCell ref="D2965:D2974"/>
    <mergeCell ref="B2693:B2694"/>
    <mergeCell ref="F2692:I2692"/>
    <mergeCell ref="F2672:I2672"/>
    <mergeCell ref="B2671:I2671"/>
    <mergeCell ref="A2672:E2672"/>
    <mergeCell ref="I2766:I2767"/>
    <mergeCell ref="D2616:D2617"/>
    <mergeCell ref="B3008:I3008"/>
    <mergeCell ref="B2996:I2996"/>
    <mergeCell ref="B2981:I2981"/>
    <mergeCell ref="B2962:I2962"/>
    <mergeCell ref="B2965:B2974"/>
    <mergeCell ref="D2952:D2961"/>
    <mergeCell ref="A2673:A2674"/>
    <mergeCell ref="A2813:E2813"/>
    <mergeCell ref="B2903:I2903"/>
    <mergeCell ref="B2690:I2690"/>
    <mergeCell ref="I2693:I2694"/>
    <mergeCell ref="D2693:D2694"/>
    <mergeCell ref="B2691:I2691"/>
    <mergeCell ref="I2616:I2617"/>
    <mergeCell ref="B2634:I2634"/>
    <mergeCell ref="E2673:E2674"/>
    <mergeCell ref="F2673:F2674"/>
    <mergeCell ref="F2616:F2617"/>
    <mergeCell ref="B2673:B2674"/>
    <mergeCell ref="B4279:I4279"/>
    <mergeCell ref="A3996:B3996"/>
    <mergeCell ref="A3995:E3995"/>
    <mergeCell ref="B4009:I4009"/>
    <mergeCell ref="B3994:I3994"/>
    <mergeCell ref="B3993:I3993"/>
    <mergeCell ref="B3906:I3906"/>
    <mergeCell ref="B3922:I3922"/>
    <mergeCell ref="A3769:E3769"/>
    <mergeCell ref="A3876:B3876"/>
    <mergeCell ref="A3875:E3875"/>
    <mergeCell ref="B3408:I3408"/>
    <mergeCell ref="B3655:I3655"/>
    <mergeCell ref="B3951:I3951"/>
    <mergeCell ref="B3873:I3873"/>
    <mergeCell ref="B3707:I3707"/>
    <mergeCell ref="B3439:I3439"/>
    <mergeCell ref="B3887:I3887"/>
    <mergeCell ref="B3980:I3980"/>
    <mergeCell ref="B3808:I3808"/>
    <mergeCell ref="B3874:I3874"/>
    <mergeCell ref="F3875:I3875"/>
    <mergeCell ref="B3822:I3822"/>
    <mergeCell ref="B3862:I3862"/>
    <mergeCell ref="B3795:I3795"/>
    <mergeCell ref="B3535:I3535"/>
    <mergeCell ref="B3493:I3493"/>
    <mergeCell ref="B3471:I3471"/>
    <mergeCell ref="B3457:I3457"/>
    <mergeCell ref="B3458:I3458"/>
    <mergeCell ref="I4163:I4164"/>
    <mergeCell ref="B3446:I3446"/>
    <mergeCell ref="C2370:C2371"/>
    <mergeCell ref="C2339:C2340"/>
    <mergeCell ref="B2339:B2340"/>
    <mergeCell ref="C2343:C2344"/>
    <mergeCell ref="B2359:B2360"/>
    <mergeCell ref="B2395:I2395"/>
    <mergeCell ref="B2369:I2369"/>
    <mergeCell ref="C2304:C2305"/>
    <mergeCell ref="E2326:E2327"/>
    <mergeCell ref="B2310:I2310"/>
    <mergeCell ref="B2322:I2322"/>
    <mergeCell ref="B2396:I2396"/>
    <mergeCell ref="G2559:G2560"/>
    <mergeCell ref="F2597:I2597"/>
    <mergeCell ref="E2598:E2599"/>
    <mergeCell ref="B2614:I2614"/>
    <mergeCell ref="G2484:G2485"/>
    <mergeCell ref="A2579:E2579"/>
    <mergeCell ref="F2580:F2581"/>
    <mergeCell ref="A2559:A2560"/>
    <mergeCell ref="H2559:H2560"/>
    <mergeCell ref="E2559:E2560"/>
    <mergeCell ref="D2559:D2560"/>
    <mergeCell ref="A2558:E2558"/>
    <mergeCell ref="B2557:I2557"/>
    <mergeCell ref="E2543:E2544"/>
    <mergeCell ref="F2543:F2544"/>
    <mergeCell ref="F2522:F2523"/>
    <mergeCell ref="B2522:B2523"/>
    <mergeCell ref="F2503:F2504"/>
    <mergeCell ref="D2449:D2450"/>
    <mergeCell ref="B2449:B2450"/>
    <mergeCell ref="A2766:A2767"/>
    <mergeCell ref="A2728:A2729"/>
    <mergeCell ref="H2484:H2485"/>
    <mergeCell ref="A2746:A2747"/>
    <mergeCell ref="G2580:G2581"/>
    <mergeCell ref="A2635:E2635"/>
    <mergeCell ref="A2615:E2615"/>
    <mergeCell ref="A2616:A2617"/>
    <mergeCell ref="I2559:I2560"/>
    <mergeCell ref="B1486:B1488"/>
    <mergeCell ref="E1482:E1483"/>
    <mergeCell ref="C1482:C1483"/>
    <mergeCell ref="B1468:B1469"/>
    <mergeCell ref="A1468:A1469"/>
    <mergeCell ref="B1458:B1459"/>
    <mergeCell ref="G1495:G1496"/>
    <mergeCell ref="F1495:F1496"/>
    <mergeCell ref="A1476:E1476"/>
    <mergeCell ref="E2190:E2191"/>
    <mergeCell ref="D2190:D2191"/>
    <mergeCell ref="A2151:A2156"/>
    <mergeCell ref="A2162:I2162"/>
    <mergeCell ref="B2197:I2197"/>
    <mergeCell ref="B2212:I2212"/>
    <mergeCell ref="D2202:D2203"/>
    <mergeCell ref="E2202:E2203"/>
    <mergeCell ref="D2186:D2187"/>
    <mergeCell ref="A2147:I2147"/>
    <mergeCell ref="B2000:I2000"/>
    <mergeCell ref="B2022:I2022"/>
    <mergeCell ref="E2062:E2063"/>
    <mergeCell ref="H1733:H1734"/>
    <mergeCell ref="B1106:I1106"/>
    <mergeCell ref="B1082:I1082"/>
    <mergeCell ref="B1233:I1233"/>
    <mergeCell ref="B1322:I1322"/>
    <mergeCell ref="B1273:I1273"/>
    <mergeCell ref="B1412:I1412"/>
    <mergeCell ref="B1435:I1435"/>
    <mergeCell ref="C1615:C1616"/>
    <mergeCell ref="A1614:E1614"/>
    <mergeCell ref="B965:I965"/>
    <mergeCell ref="F966:I966"/>
    <mergeCell ref="A1388:E1388"/>
    <mergeCell ref="D2036:D2039"/>
    <mergeCell ref="B2035:I2035"/>
    <mergeCell ref="B2036:B2039"/>
    <mergeCell ref="C2036:C2039"/>
    <mergeCell ref="C2141:C2146"/>
    <mergeCell ref="C1993:C1994"/>
    <mergeCell ref="C1941:C1946"/>
    <mergeCell ref="B1941:B1946"/>
    <mergeCell ref="A1963:E1963"/>
    <mergeCell ref="A1941:A1946"/>
    <mergeCell ref="B1976:I1976"/>
    <mergeCell ref="C1964:C1965"/>
    <mergeCell ref="G2062:G2063"/>
    <mergeCell ref="B1618:B1619"/>
    <mergeCell ref="B1621:B1625"/>
    <mergeCell ref="C1717:C1718"/>
    <mergeCell ref="D1739:D1741"/>
    <mergeCell ref="A2141:A2146"/>
    <mergeCell ref="D2062:D2063"/>
    <mergeCell ref="E2036:E2039"/>
    <mergeCell ref="B954:I954"/>
    <mergeCell ref="B978:I978"/>
    <mergeCell ref="B964:I964"/>
    <mergeCell ref="A1495:A1496"/>
    <mergeCell ref="A1494:E1494"/>
    <mergeCell ref="B1493:I1493"/>
    <mergeCell ref="F1494:I1494"/>
    <mergeCell ref="I1495:I1496"/>
    <mergeCell ref="H1495:H1496"/>
    <mergeCell ref="D1495:D1496"/>
    <mergeCell ref="A1458:A1459"/>
    <mergeCell ref="A1369:A1371"/>
    <mergeCell ref="I1149:I1150"/>
    <mergeCell ref="H1149:H1150"/>
    <mergeCell ref="B1093:I1093"/>
    <mergeCell ref="B1206:I1206"/>
    <mergeCell ref="I1615:I1616"/>
    <mergeCell ref="B1599:B1602"/>
    <mergeCell ref="B1605:B1608"/>
    <mergeCell ref="B1615:B1616"/>
    <mergeCell ref="C1528:C1530"/>
    <mergeCell ref="C1535:C1536"/>
    <mergeCell ref="A1535:A1536"/>
    <mergeCell ref="F1534:I1534"/>
    <mergeCell ref="B1533:I1533"/>
    <mergeCell ref="G1535:G1536"/>
    <mergeCell ref="I1515:I1516"/>
    <mergeCell ref="F1515:F1516"/>
    <mergeCell ref="G1515:G1516"/>
    <mergeCell ref="H1515:H1516"/>
    <mergeCell ref="B1548:B1550"/>
    <mergeCell ref="A1575:A1576"/>
    <mergeCell ref="C1605:C1608"/>
    <mergeCell ref="D1605:D1608"/>
    <mergeCell ref="F1668:F1669"/>
    <mergeCell ref="D1838:D1846"/>
    <mergeCell ref="F1763:I1763"/>
    <mergeCell ref="A1763:E1763"/>
    <mergeCell ref="B1760:I1760"/>
    <mergeCell ref="A1788:I1788"/>
    <mergeCell ref="D1668:D1669"/>
    <mergeCell ref="E1668:E1669"/>
    <mergeCell ref="F1614:I1614"/>
    <mergeCell ref="B1613:I1613"/>
    <mergeCell ref="D1701:D1702"/>
    <mergeCell ref="C1733:C1734"/>
    <mergeCell ref="D1733:D1734"/>
    <mergeCell ref="C1618:C1619"/>
    <mergeCell ref="C1634:C1635"/>
    <mergeCell ref="C1649:C1650"/>
    <mergeCell ref="D1649:D1650"/>
    <mergeCell ref="D1618:D1619"/>
    <mergeCell ref="B3:I3"/>
    <mergeCell ref="B4:I4"/>
    <mergeCell ref="A5:E5"/>
    <mergeCell ref="A1522:A1523"/>
    <mergeCell ref="B1522:B1523"/>
    <mergeCell ref="D1522:D1523"/>
    <mergeCell ref="E1522:E1523"/>
    <mergeCell ref="E1505:E1507"/>
    <mergeCell ref="D1505:D1507"/>
    <mergeCell ref="C1505:C1507"/>
    <mergeCell ref="D1515:D1516"/>
    <mergeCell ref="B1114:I1114"/>
    <mergeCell ref="B1136:I1136"/>
    <mergeCell ref="B1124:I1124"/>
    <mergeCell ref="A1148:E1148"/>
    <mergeCell ref="A1149:A1150"/>
    <mergeCell ref="B1146:I1146"/>
    <mergeCell ref="G1149:G1150"/>
    <mergeCell ref="B1170:I1170"/>
    <mergeCell ref="B1147:I1147"/>
    <mergeCell ref="C1369:C1371"/>
    <mergeCell ref="B1353:I1353"/>
    <mergeCell ref="B1386:I1386"/>
    <mergeCell ref="B1387:I1387"/>
    <mergeCell ref="A873:E873"/>
    <mergeCell ref="B885:I885"/>
    <mergeCell ref="B898:I898"/>
    <mergeCell ref="B1071:I1071"/>
    <mergeCell ref="A1059:E1059"/>
    <mergeCell ref="F1059:I1059"/>
    <mergeCell ref="B948:I948"/>
    <mergeCell ref="A1514:E1514"/>
    <mergeCell ref="A1:I1"/>
    <mergeCell ref="B2:I2"/>
    <mergeCell ref="A495:E495"/>
    <mergeCell ref="B508:I508"/>
    <mergeCell ref="B292:I292"/>
    <mergeCell ref="B46:I46"/>
    <mergeCell ref="B160:I160"/>
    <mergeCell ref="B494:I494"/>
    <mergeCell ref="F5:I5"/>
    <mergeCell ref="B483:I483"/>
    <mergeCell ref="B460:I460"/>
    <mergeCell ref="B674:I674"/>
    <mergeCell ref="B665:I665"/>
    <mergeCell ref="B559:I559"/>
    <mergeCell ref="B547:I547"/>
    <mergeCell ref="B579:I579"/>
    <mergeCell ref="B589:I589"/>
    <mergeCell ref="B423:I423"/>
    <mergeCell ref="B449:I449"/>
    <mergeCell ref="B435:I435"/>
    <mergeCell ref="B7:I7"/>
    <mergeCell ref="B616:I616"/>
    <mergeCell ref="B521:I521"/>
    <mergeCell ref="B570:I570"/>
    <mergeCell ref="B654:I654"/>
    <mergeCell ref="B642:I642"/>
    <mergeCell ref="B603:I603"/>
    <mergeCell ref="B34:I34"/>
    <mergeCell ref="B20:I20"/>
    <mergeCell ref="B282:I282"/>
    <mergeCell ref="B232:I232"/>
    <mergeCell ref="B245:I245"/>
    <mergeCell ref="B366:I366"/>
    <mergeCell ref="F2766:F2767"/>
    <mergeCell ref="F2765:I2765"/>
    <mergeCell ref="I4803:I4810"/>
    <mergeCell ref="I4816:I4821"/>
    <mergeCell ref="I4798:I4802"/>
    <mergeCell ref="I4788:I4797"/>
    <mergeCell ref="H4780:H4787"/>
    <mergeCell ref="G4798:G4802"/>
    <mergeCell ref="E2728:E2729"/>
    <mergeCell ref="B2744:I2744"/>
    <mergeCell ref="B2728:B2729"/>
    <mergeCell ref="A4313:E4313"/>
    <mergeCell ref="A4298:E4298"/>
    <mergeCell ref="A4384:E4384"/>
    <mergeCell ref="I4368:I4373"/>
    <mergeCell ref="D4368:D4373"/>
    <mergeCell ref="B3061:B3063"/>
    <mergeCell ref="C3061:C3063"/>
    <mergeCell ref="B3101:I3101"/>
    <mergeCell ref="B3373:I3373"/>
    <mergeCell ref="B1799:I1799"/>
    <mergeCell ref="B1761:I1761"/>
    <mergeCell ref="B1748:B1749"/>
    <mergeCell ref="B1820:I1820"/>
    <mergeCell ref="B1838:B1846"/>
    <mergeCell ref="E1615:E1616"/>
    <mergeCell ref="E1634:E1635"/>
    <mergeCell ref="I1733:I1734"/>
    <mergeCell ref="G1733:G1734"/>
    <mergeCell ref="H1615:H1616"/>
    <mergeCell ref="G1615:G1616"/>
    <mergeCell ref="A590:E590"/>
    <mergeCell ref="B683:I683"/>
    <mergeCell ref="B684:I684"/>
    <mergeCell ref="A685:E685"/>
    <mergeCell ref="B737:I737"/>
    <mergeCell ref="F590:I590"/>
    <mergeCell ref="B778:I778"/>
    <mergeCell ref="B629:I629"/>
    <mergeCell ref="B804:I804"/>
    <mergeCell ref="F873:I873"/>
    <mergeCell ref="B871:I871"/>
    <mergeCell ref="B862:I862"/>
    <mergeCell ref="B872:I872"/>
    <mergeCell ref="B760:I760"/>
    <mergeCell ref="B749:I749"/>
    <mergeCell ref="B724:I724"/>
    <mergeCell ref="B711:I711"/>
    <mergeCell ref="A780:E780"/>
    <mergeCell ref="F685:I685"/>
    <mergeCell ref="B698:I698"/>
    <mergeCell ref="F2834:I2834"/>
    <mergeCell ref="F2835:F2836"/>
    <mergeCell ref="G2814:G2815"/>
    <mergeCell ref="H2814:H2815"/>
    <mergeCell ref="B3131:I3131"/>
    <mergeCell ref="B3089:I3089"/>
    <mergeCell ref="B4071:I4071"/>
    <mergeCell ref="B4085:I4085"/>
    <mergeCell ref="B4100:I4100"/>
    <mergeCell ref="B330:I330"/>
    <mergeCell ref="B343:I343"/>
    <mergeCell ref="B317:I317"/>
    <mergeCell ref="B133:I133"/>
    <mergeCell ref="B146:I146"/>
    <mergeCell ref="A107:E107"/>
    <mergeCell ref="F107:I107"/>
    <mergeCell ref="F495:I495"/>
    <mergeCell ref="B472:I472"/>
    <mergeCell ref="B493:I493"/>
    <mergeCell ref="B838:I838"/>
    <mergeCell ref="B831:I831"/>
    <mergeCell ref="B534:I534"/>
    <mergeCell ref="B302:I302"/>
    <mergeCell ref="B386:I386"/>
    <mergeCell ref="B376:I376"/>
    <mergeCell ref="B356:I356"/>
    <mergeCell ref="F304:I304"/>
    <mergeCell ref="A397:E397"/>
    <mergeCell ref="F397:I397"/>
    <mergeCell ref="B395:I395"/>
    <mergeCell ref="B396:I396"/>
    <mergeCell ref="B588:I588"/>
    <mergeCell ref="B2766:B2767"/>
    <mergeCell ref="C2766:C2767"/>
    <mergeCell ref="H2673:H2674"/>
    <mergeCell ref="I2673:I2674"/>
    <mergeCell ref="D2746:D2747"/>
    <mergeCell ref="B2746:B2747"/>
    <mergeCell ref="F2710:F2711"/>
    <mergeCell ref="F2709:I2709"/>
    <mergeCell ref="D2766:D2767"/>
    <mergeCell ref="H4822:H4823"/>
    <mergeCell ref="I4746:I4753"/>
    <mergeCell ref="B59:I59"/>
    <mergeCell ref="B69:I69"/>
    <mergeCell ref="B81:I81"/>
    <mergeCell ref="B105:I105"/>
    <mergeCell ref="B94:I94"/>
    <mergeCell ref="B219:I219"/>
    <mergeCell ref="B202:I202"/>
    <mergeCell ref="B203:I203"/>
    <mergeCell ref="F204:I204"/>
    <mergeCell ref="B259:I259"/>
    <mergeCell ref="B270:I270"/>
    <mergeCell ref="A304:E304"/>
    <mergeCell ref="B303:I303"/>
    <mergeCell ref="B106:I106"/>
    <mergeCell ref="B182:I182"/>
    <mergeCell ref="B170:I170"/>
    <mergeCell ref="B120:I120"/>
    <mergeCell ref="B192:I192"/>
    <mergeCell ref="A204:E204"/>
    <mergeCell ref="B411:I411"/>
    <mergeCell ref="I2835:I2836"/>
    <mergeCell ref="A4886:E4886"/>
    <mergeCell ref="A4887:B4887"/>
    <mergeCell ref="B3682:I3682"/>
    <mergeCell ref="B3694:I3694"/>
    <mergeCell ref="B3966:I3966"/>
    <mergeCell ref="B3937:I3937"/>
    <mergeCell ref="F3550:I3550"/>
    <mergeCell ref="B3749:I3749"/>
    <mergeCell ref="B3731:I3731"/>
    <mergeCell ref="H4467:H4474"/>
    <mergeCell ref="H4475:H4482"/>
    <mergeCell ref="G4489:G4495"/>
    <mergeCell ref="G4568:G4577"/>
    <mergeCell ref="G4423:G4432"/>
    <mergeCell ref="H4423:H4432"/>
    <mergeCell ref="D4453:D4459"/>
    <mergeCell ref="D4460:D4466"/>
    <mergeCell ref="G4336:G4342"/>
    <mergeCell ref="A4207:E4207"/>
    <mergeCell ref="A4175:E4175"/>
    <mergeCell ref="G4710:G4717"/>
    <mergeCell ref="G4700:G4709"/>
    <mergeCell ref="F3657:I3657"/>
    <mergeCell ref="B4116:I4116"/>
    <mergeCell ref="B4872:I4872"/>
    <mergeCell ref="D4582:D4585"/>
    <mergeCell ref="F4582:F4585"/>
    <mergeCell ref="I4586:I4588"/>
    <mergeCell ref="H4816:H4821"/>
    <mergeCell ref="I4832:I4833"/>
    <mergeCell ref="F4313:I4313"/>
    <mergeCell ref="B4214:I4214"/>
    <mergeCell ref="B4988:I4988"/>
    <mergeCell ref="B4950:I4950"/>
    <mergeCell ref="B4963:I4963"/>
    <mergeCell ref="H2657:H2658"/>
    <mergeCell ref="G2657:G2658"/>
    <mergeCell ref="G2673:G2674"/>
    <mergeCell ref="G2710:G2711"/>
    <mergeCell ref="H2710:H2711"/>
    <mergeCell ref="H4497:H4504"/>
    <mergeCell ref="H4505:H4510"/>
    <mergeCell ref="G4497:G4504"/>
    <mergeCell ref="I4489:I4495"/>
    <mergeCell ref="F4487:I4487"/>
    <mergeCell ref="I4505:I4510"/>
    <mergeCell ref="H4489:H4495"/>
    <mergeCell ref="E4528:E4537"/>
    <mergeCell ref="G2746:G2747"/>
    <mergeCell ref="F2746:F2747"/>
    <mergeCell ref="F2864:I2864"/>
    <mergeCell ref="G2766:G2767"/>
    <mergeCell ref="H2766:H2767"/>
    <mergeCell ref="I2728:I2729"/>
    <mergeCell ref="I2710:I2711"/>
    <mergeCell ref="F2785:I2785"/>
    <mergeCell ref="I2814:I2815"/>
    <mergeCell ref="F2814:F2815"/>
    <mergeCell ref="I2786:I2787"/>
    <mergeCell ref="F2813:I2813"/>
    <mergeCell ref="H2746:H2747"/>
    <mergeCell ref="F2693:F2694"/>
    <mergeCell ref="E3241:E3245"/>
    <mergeCell ref="H4604:H4612"/>
    <mergeCell ref="F3375:I3375"/>
    <mergeCell ref="B3297:I3297"/>
    <mergeCell ref="C2657:C2658"/>
    <mergeCell ref="B2657:B2658"/>
    <mergeCell ref="D2657:D2658"/>
    <mergeCell ref="A4281:E4281"/>
    <mergeCell ref="B4297:I4297"/>
    <mergeCell ref="A4192:E4192"/>
    <mergeCell ref="A4215:E4215"/>
    <mergeCell ref="B4190:I4190"/>
    <mergeCell ref="B4191:I4191"/>
    <mergeCell ref="F4192:I4192"/>
    <mergeCell ref="E4361:E4367"/>
    <mergeCell ref="E4352:E4360"/>
    <mergeCell ref="B4319:I4319"/>
    <mergeCell ref="H4330:H4335"/>
    <mergeCell ref="G4393:G4402"/>
    <mergeCell ref="H2835:H2836"/>
    <mergeCell ref="B3766:I3766"/>
    <mergeCell ref="B2784:I2784"/>
    <mergeCell ref="B2764:I2764"/>
    <mergeCell ref="D2673:D2674"/>
    <mergeCell ref="C2673:C2674"/>
    <mergeCell ref="E2693:E2694"/>
    <mergeCell ref="B2726:I2726"/>
    <mergeCell ref="B2833:I2833"/>
    <mergeCell ref="C2693:C2694"/>
    <mergeCell ref="C2746:C2747"/>
    <mergeCell ref="C2728:C2729"/>
    <mergeCell ref="E2814:E2815"/>
    <mergeCell ref="B2812:I2812"/>
    <mergeCell ref="E2766:E2767"/>
    <mergeCell ref="H5481:H5482"/>
    <mergeCell ref="G5463:G5464"/>
    <mergeCell ref="H5448:H5449"/>
    <mergeCell ref="B5423:I5423"/>
    <mergeCell ref="B5400:I5400"/>
    <mergeCell ref="A5143:B5143"/>
    <mergeCell ref="B5140:I5140"/>
    <mergeCell ref="A5193:E5193"/>
    <mergeCell ref="A5194:B5194"/>
    <mergeCell ref="B5167:I5167"/>
    <mergeCell ref="B5191:I5191"/>
    <mergeCell ref="B5190:I5190"/>
    <mergeCell ref="B3548:I3548"/>
    <mergeCell ref="B3547:I3547"/>
    <mergeCell ref="B3782:I3782"/>
    <mergeCell ref="G4386:G4392"/>
    <mergeCell ref="F5038:I5038"/>
    <mergeCell ref="A5039:B5039"/>
    <mergeCell ref="A5038:E5038"/>
    <mergeCell ref="B4911:I4911"/>
    <mergeCell ref="D4726:D4733"/>
    <mergeCell ref="B4899:I4899"/>
    <mergeCell ref="B4885:I4885"/>
    <mergeCell ref="B5012:I5012"/>
    <mergeCell ref="B4884:I4884"/>
    <mergeCell ref="B5002:I5002"/>
    <mergeCell ref="E4538:E4547"/>
    <mergeCell ref="E4548:E4556"/>
    <mergeCell ref="E4578:E4581"/>
    <mergeCell ref="E4568:E4577"/>
    <mergeCell ref="F4497:F4504"/>
    <mergeCell ref="F4475:F4482"/>
    <mergeCell ref="A2598:A2599"/>
    <mergeCell ref="B2598:B2599"/>
    <mergeCell ref="F2558:I2558"/>
    <mergeCell ref="B2636:B2637"/>
    <mergeCell ref="H2580:H2581"/>
    <mergeCell ref="I2580:I2581"/>
    <mergeCell ref="C2559:C2560"/>
    <mergeCell ref="B2559:B2560"/>
    <mergeCell ref="E2580:E2581"/>
    <mergeCell ref="C2580:C2581"/>
    <mergeCell ref="D2580:D2581"/>
    <mergeCell ref="A2522:A2523"/>
    <mergeCell ref="A2543:A2544"/>
    <mergeCell ref="A2542:E2542"/>
    <mergeCell ref="A2521:E2521"/>
    <mergeCell ref="C2522:C2523"/>
    <mergeCell ref="B2520:I2520"/>
    <mergeCell ref="G2616:G2617"/>
    <mergeCell ref="H2616:H2617"/>
    <mergeCell ref="F2615:I2615"/>
    <mergeCell ref="B2578:I2578"/>
    <mergeCell ref="F2579:I2579"/>
    <mergeCell ref="H2636:H2637"/>
    <mergeCell ref="I2636:I2637"/>
    <mergeCell ref="G2636:G2637"/>
    <mergeCell ref="F2635:I2635"/>
    <mergeCell ref="C2636:C2637"/>
    <mergeCell ref="C2616:C2617"/>
    <mergeCell ref="H2522:H2523"/>
    <mergeCell ref="E2616:E2617"/>
    <mergeCell ref="B2616:B2617"/>
    <mergeCell ref="F2449:F2450"/>
    <mergeCell ref="G2522:G2523"/>
    <mergeCell ref="G2449:G2450"/>
    <mergeCell ref="H2449:H2450"/>
    <mergeCell ref="I2449:I2450"/>
    <mergeCell ref="E2484:E2485"/>
    <mergeCell ref="D2484:D2485"/>
    <mergeCell ref="C2449:C2450"/>
    <mergeCell ref="F2542:I2542"/>
    <mergeCell ref="I2543:I2544"/>
    <mergeCell ref="H2543:H2544"/>
    <mergeCell ref="G2543:G2544"/>
    <mergeCell ref="E2522:E2523"/>
    <mergeCell ref="D2522:D2523"/>
    <mergeCell ref="D2543:D2544"/>
    <mergeCell ref="B2543:B2544"/>
    <mergeCell ref="C2543:C2544"/>
    <mergeCell ref="F2502:I2502"/>
    <mergeCell ref="F2483:I2483"/>
    <mergeCell ref="E2503:E2504"/>
    <mergeCell ref="F2521:I2521"/>
    <mergeCell ref="G2503:G2504"/>
    <mergeCell ref="D2503:D2504"/>
    <mergeCell ref="E2449:E2450"/>
    <mergeCell ref="H2503:H2504"/>
    <mergeCell ref="B2501:I2501"/>
    <mergeCell ref="G2413:G2414"/>
    <mergeCell ref="F2412:I2412"/>
    <mergeCell ref="I2413:I2414"/>
    <mergeCell ref="B2411:I2411"/>
    <mergeCell ref="H2413:H2414"/>
    <mergeCell ref="F2431:I2431"/>
    <mergeCell ref="G2432:G2433"/>
    <mergeCell ref="H2432:H2433"/>
    <mergeCell ref="H2468:H2469"/>
    <mergeCell ref="I2468:I2469"/>
    <mergeCell ref="F2484:F2485"/>
    <mergeCell ref="D2398:D2399"/>
    <mergeCell ref="I2398:I2399"/>
    <mergeCell ref="H2398:H2399"/>
    <mergeCell ref="F2432:F2433"/>
    <mergeCell ref="B2394:I2394"/>
    <mergeCell ref="B2382:I2382"/>
    <mergeCell ref="D2432:D2433"/>
    <mergeCell ref="A2448:E2448"/>
    <mergeCell ref="A2449:A2450"/>
    <mergeCell ref="E2432:E2433"/>
    <mergeCell ref="C2432:C2433"/>
    <mergeCell ref="F2413:F2414"/>
    <mergeCell ref="B2430:I2430"/>
    <mergeCell ref="E2413:E2414"/>
    <mergeCell ref="D2413:D2414"/>
    <mergeCell ref="C2413:C2414"/>
    <mergeCell ref="F2448:I2448"/>
    <mergeCell ref="A2413:A2414"/>
    <mergeCell ref="I2432:I2433"/>
    <mergeCell ref="A2432:A2433"/>
    <mergeCell ref="I2484:I2485"/>
    <mergeCell ref="A2368:B2368"/>
    <mergeCell ref="A2304:A2305"/>
    <mergeCell ref="A2315:A2316"/>
    <mergeCell ref="B2413:B2414"/>
    <mergeCell ref="B2432:B2433"/>
    <mergeCell ref="F2397:I2397"/>
    <mergeCell ref="A2397:E2397"/>
    <mergeCell ref="D2343:D2344"/>
    <mergeCell ref="E2373:E2374"/>
    <mergeCell ref="A2370:A2371"/>
    <mergeCell ref="A2373:A2374"/>
    <mergeCell ref="C2359:C2360"/>
    <mergeCell ref="A2359:A2360"/>
    <mergeCell ref="D2285:D2286"/>
    <mergeCell ref="D2287:D2288"/>
    <mergeCell ref="A2343:A2344"/>
    <mergeCell ref="A2309:B2309"/>
    <mergeCell ref="E2339:E2340"/>
    <mergeCell ref="D2300:D2301"/>
    <mergeCell ref="E2296:E2297"/>
    <mergeCell ref="D2296:D2297"/>
    <mergeCell ref="E2300:E2301"/>
    <mergeCell ref="C2296:C2297"/>
    <mergeCell ref="B2315:B2316"/>
    <mergeCell ref="B2313:B2314"/>
    <mergeCell ref="C2326:C2327"/>
    <mergeCell ref="C2330:C2331"/>
    <mergeCell ref="D2370:D2371"/>
    <mergeCell ref="D2373:D2374"/>
    <mergeCell ref="D2359:D2360"/>
    <mergeCell ref="E2343:E2344"/>
    <mergeCell ref="E2359:E2360"/>
    <mergeCell ref="C2287:C2288"/>
    <mergeCell ref="D2313:D2314"/>
    <mergeCell ref="D2304:D2305"/>
    <mergeCell ref="B2287:B2288"/>
    <mergeCell ref="E2287:E2288"/>
    <mergeCell ref="E2370:E2371"/>
    <mergeCell ref="E2330:E2331"/>
    <mergeCell ref="B2122:I2122"/>
    <mergeCell ref="B2112:I2112"/>
    <mergeCell ref="E2176:E2177"/>
    <mergeCell ref="B2165:I2165"/>
    <mergeCell ref="C2468:C2469"/>
    <mergeCell ref="A2468:A2469"/>
    <mergeCell ref="B2468:B2469"/>
    <mergeCell ref="B2503:B2504"/>
    <mergeCell ref="A2503:A2504"/>
    <mergeCell ref="C2503:C2504"/>
    <mergeCell ref="E2468:E2469"/>
    <mergeCell ref="D2468:D2469"/>
    <mergeCell ref="A2484:A2485"/>
    <mergeCell ref="C2484:C2485"/>
    <mergeCell ref="B2484:B2485"/>
    <mergeCell ref="A2483:E2483"/>
    <mergeCell ref="A2502:E2502"/>
    <mergeCell ref="B2373:B2374"/>
    <mergeCell ref="E2285:E2286"/>
    <mergeCell ref="E2292:E2293"/>
    <mergeCell ref="F2398:F2399"/>
    <mergeCell ref="A2398:A2399"/>
    <mergeCell ref="G2398:G2399"/>
    <mergeCell ref="A2431:E2431"/>
    <mergeCell ref="A2412:E2412"/>
    <mergeCell ref="A2121:I2121"/>
    <mergeCell ref="B2141:B2146"/>
    <mergeCell ref="B2151:B2156"/>
    <mergeCell ref="A2176:A2177"/>
    <mergeCell ref="D2176:D2177"/>
    <mergeCell ref="A2166:E2166"/>
    <mergeCell ref="A2111:I2111"/>
    <mergeCell ref="B1988:I1988"/>
    <mergeCell ref="E1993:E1994"/>
    <mergeCell ref="E1964:E1965"/>
    <mergeCell ref="F2467:I2467"/>
    <mergeCell ref="B2466:I2466"/>
    <mergeCell ref="A2467:E2467"/>
    <mergeCell ref="F2468:F2469"/>
    <mergeCell ref="G2468:G2469"/>
    <mergeCell ref="B2482:I2482"/>
    <mergeCell ref="B2541:I2541"/>
    <mergeCell ref="B2540:I2540"/>
    <mergeCell ref="A2200:A2201"/>
    <mergeCell ref="A2211:B2211"/>
    <mergeCell ref="A2202:A2203"/>
    <mergeCell ref="A2190:A2191"/>
    <mergeCell ref="A2196:B2196"/>
    <mergeCell ref="D2330:D2331"/>
    <mergeCell ref="A2326:A2327"/>
    <mergeCell ref="A2339:A2340"/>
    <mergeCell ref="A2337:B2337"/>
    <mergeCell ref="A2330:A2331"/>
    <mergeCell ref="A2354:A2355"/>
    <mergeCell ref="A2352:B2352"/>
    <mergeCell ref="E2186:E2187"/>
    <mergeCell ref="B2186:B2187"/>
    <mergeCell ref="B2227:I2227"/>
    <mergeCell ref="E2228:E2229"/>
    <mergeCell ref="A2098:I2098"/>
    <mergeCell ref="B2099:I2099"/>
    <mergeCell ref="A2132:I2132"/>
    <mergeCell ref="B2133:I2133"/>
    <mergeCell ref="B2164:I2164"/>
    <mergeCell ref="B2163:I2163"/>
    <mergeCell ref="A2300:A2301"/>
    <mergeCell ref="A2285:A2286"/>
    <mergeCell ref="A2266:B2266"/>
    <mergeCell ref="A2292:A2293"/>
    <mergeCell ref="A2321:B2321"/>
    <mergeCell ref="B2240:I2240"/>
    <mergeCell ref="E2241:E2242"/>
    <mergeCell ref="E2304:E2305"/>
    <mergeCell ref="D2241:D2242"/>
    <mergeCell ref="D2257:D2258"/>
    <mergeCell ref="E2216:E2217"/>
    <mergeCell ref="D2216:D2217"/>
    <mergeCell ref="B2181:I2181"/>
    <mergeCell ref="B2176:B2177"/>
    <mergeCell ref="D2228:D2229"/>
    <mergeCell ref="B2241:B2242"/>
    <mergeCell ref="C2241:C2242"/>
    <mergeCell ref="C2176:C2177"/>
    <mergeCell ref="C2186:C2187"/>
    <mergeCell ref="C2190:C2191"/>
    <mergeCell ref="C2228:C2229"/>
    <mergeCell ref="B2202:B2203"/>
    <mergeCell ref="B2200:B2201"/>
    <mergeCell ref="B2228:B2229"/>
    <mergeCell ref="B2279:I2279"/>
    <mergeCell ref="B2278:I2278"/>
    <mergeCell ref="B2216:B2217"/>
    <mergeCell ref="B2190:B2191"/>
    <mergeCell ref="A2280:E2280"/>
    <mergeCell ref="F2280:I2280"/>
    <mergeCell ref="B2148:I2148"/>
    <mergeCell ref="C2151:C2156"/>
    <mergeCell ref="A2294:B2294"/>
    <mergeCell ref="A2296:A2297"/>
    <mergeCell ref="D2292:D2293"/>
    <mergeCell ref="C2202:C2203"/>
    <mergeCell ref="C2200:C2201"/>
    <mergeCell ref="C2216:C2217"/>
    <mergeCell ref="B1575:B1576"/>
    <mergeCell ref="D1575:D1576"/>
    <mergeCell ref="E1575:E1576"/>
    <mergeCell ref="B1585:B1587"/>
    <mergeCell ref="C1585:C1587"/>
    <mergeCell ref="B1717:B1718"/>
    <mergeCell ref="B1868:B1869"/>
    <mergeCell ref="C2064:C2065"/>
    <mergeCell ref="B2075:I2075"/>
    <mergeCell ref="A2074:I2074"/>
    <mergeCell ref="E2076:E2077"/>
    <mergeCell ref="C2076:C2077"/>
    <mergeCell ref="D2076:D2077"/>
    <mergeCell ref="B2012:I2012"/>
    <mergeCell ref="B1630:I1630"/>
    <mergeCell ref="B1631:I1631"/>
    <mergeCell ref="B1668:B1669"/>
    <mergeCell ref="B1683:B1684"/>
    <mergeCell ref="F2166:I2166"/>
    <mergeCell ref="A1605:A1608"/>
    <mergeCell ref="C1593:C1594"/>
    <mergeCell ref="B1597:B1598"/>
    <mergeCell ref="E1618:E1619"/>
    <mergeCell ref="E1733:E1734"/>
    <mergeCell ref="E1838:E1846"/>
    <mergeCell ref="E1739:E1741"/>
    <mergeCell ref="E1717:E1718"/>
    <mergeCell ref="E1753:E1755"/>
    <mergeCell ref="A1748:A1749"/>
    <mergeCell ref="C1753:C1755"/>
    <mergeCell ref="D1753:D1755"/>
    <mergeCell ref="B1753:B1755"/>
    <mergeCell ref="B1733:B1734"/>
    <mergeCell ref="A1615:A1616"/>
    <mergeCell ref="A1618:A1619"/>
    <mergeCell ref="D1621:D1625"/>
    <mergeCell ref="A1621:A1625"/>
    <mergeCell ref="C1621:C1625"/>
    <mergeCell ref="D1615:D1616"/>
    <mergeCell ref="B1776:I1776"/>
    <mergeCell ref="B1811:I1811"/>
    <mergeCell ref="G1649:G1650"/>
    <mergeCell ref="F1649:F1650"/>
    <mergeCell ref="A1629:I1629"/>
    <mergeCell ref="E1683:E1684"/>
    <mergeCell ref="F1615:F1616"/>
    <mergeCell ref="B1711:B1713"/>
    <mergeCell ref="D1711:D1713"/>
    <mergeCell ref="C1711:C1713"/>
    <mergeCell ref="A1711:A1713"/>
    <mergeCell ref="C1668:C1669"/>
    <mergeCell ref="A1739:A1741"/>
    <mergeCell ref="A1682:E1682"/>
    <mergeCell ref="H1717:H1718"/>
    <mergeCell ref="A1683:A1684"/>
    <mergeCell ref="I1701:I1702"/>
    <mergeCell ref="F1701:F1702"/>
    <mergeCell ref="G1701:G1702"/>
    <mergeCell ref="G1717:G1718"/>
    <mergeCell ref="F1717:F1718"/>
    <mergeCell ref="B1632:I1632"/>
    <mergeCell ref="F1700:I1700"/>
    <mergeCell ref="B1681:I1681"/>
    <mergeCell ref="B1665:I1665"/>
    <mergeCell ref="B1666:I1666"/>
    <mergeCell ref="A1716:E1716"/>
    <mergeCell ref="A1700:E1700"/>
    <mergeCell ref="A1701:A1702"/>
    <mergeCell ref="B1698:I1698"/>
    <mergeCell ref="B1699:I1699"/>
    <mergeCell ref="C1683:C1684"/>
    <mergeCell ref="F1683:F1684"/>
    <mergeCell ref="G1683:G1684"/>
    <mergeCell ref="H1683:H1684"/>
    <mergeCell ref="F1716:I1716"/>
    <mergeCell ref="A1717:A1718"/>
    <mergeCell ref="I1717:I1718"/>
    <mergeCell ref="B1715:I1715"/>
    <mergeCell ref="G1668:G1669"/>
    <mergeCell ref="D1683:D1684"/>
    <mergeCell ref="B1731:I1731"/>
    <mergeCell ref="F1732:I1732"/>
    <mergeCell ref="B1746:I1746"/>
    <mergeCell ref="F1747:I1747"/>
    <mergeCell ref="A1753:A1755"/>
    <mergeCell ref="A1759:I1759"/>
    <mergeCell ref="A1847:I1847"/>
    <mergeCell ref="F1748:F1749"/>
    <mergeCell ref="E1748:E1749"/>
    <mergeCell ref="B1730:I1730"/>
    <mergeCell ref="C1748:C1749"/>
    <mergeCell ref="C1739:C1741"/>
    <mergeCell ref="F1733:F1734"/>
    <mergeCell ref="A1733:A1734"/>
    <mergeCell ref="A1732:E1732"/>
    <mergeCell ref="D1748:D1749"/>
    <mergeCell ref="B1739:B1741"/>
    <mergeCell ref="G1748:G1749"/>
    <mergeCell ref="A1747:E1747"/>
    <mergeCell ref="B1762:I1762"/>
    <mergeCell ref="H1748:H1749"/>
    <mergeCell ref="I1748:I1749"/>
    <mergeCell ref="B1789:I1789"/>
    <mergeCell ref="B1831:I1831"/>
    <mergeCell ref="A1798:I1798"/>
    <mergeCell ref="A1775:I1775"/>
    <mergeCell ref="A1838:A1846"/>
    <mergeCell ref="E1871:E1872"/>
    <mergeCell ref="D1871:D1872"/>
    <mergeCell ref="A1975:I1975"/>
    <mergeCell ref="I1964:I1965"/>
    <mergeCell ref="G1964:G1965"/>
    <mergeCell ref="C1854:C1863"/>
    <mergeCell ref="C1838:C1846"/>
    <mergeCell ref="D1883:D1884"/>
    <mergeCell ref="E1883:E1884"/>
    <mergeCell ref="D1854:D1863"/>
    <mergeCell ref="D1868:D1869"/>
    <mergeCell ref="I1868:I1869"/>
    <mergeCell ref="A1868:A1869"/>
    <mergeCell ref="A1867:E1867"/>
    <mergeCell ref="A1864:I1864"/>
    <mergeCell ref="B1854:B1863"/>
    <mergeCell ref="D1941:D1946"/>
    <mergeCell ref="E1941:E1946"/>
    <mergeCell ref="E1952:E1957"/>
    <mergeCell ref="D1952:D1957"/>
    <mergeCell ref="B1893:I1893"/>
    <mergeCell ref="B1865:I1865"/>
    <mergeCell ref="B1866:I1866"/>
    <mergeCell ref="F1867:I1867"/>
    <mergeCell ref="F1868:F1869"/>
    <mergeCell ref="E1854:E1863"/>
    <mergeCell ref="C1952:C1957"/>
    <mergeCell ref="B1924:I1924"/>
    <mergeCell ref="B1915:I1915"/>
    <mergeCell ref="A1633:E1633"/>
    <mergeCell ref="A1634:A1635"/>
    <mergeCell ref="B1647:I1647"/>
    <mergeCell ref="F1633:I1633"/>
    <mergeCell ref="B2060:I2060"/>
    <mergeCell ref="F2061:I2061"/>
    <mergeCell ref="H4718:H4725"/>
    <mergeCell ref="D4710:D4717"/>
    <mergeCell ref="H1701:H1702"/>
    <mergeCell ref="E1701:E1702"/>
    <mergeCell ref="C1701:C1702"/>
    <mergeCell ref="B1701:B1702"/>
    <mergeCell ref="E1711:E1713"/>
    <mergeCell ref="B1634:B1635"/>
    <mergeCell ref="D1634:D1635"/>
    <mergeCell ref="F1634:F1635"/>
    <mergeCell ref="B1848:I1848"/>
    <mergeCell ref="A1819:I1819"/>
    <mergeCell ref="A1810:I1810"/>
    <mergeCell ref="A1830:I1830"/>
    <mergeCell ref="E1649:E1650"/>
    <mergeCell ref="G4627:G4635"/>
    <mergeCell ref="A1923:I1923"/>
    <mergeCell ref="A1964:A1965"/>
    <mergeCell ref="B1903:I1903"/>
    <mergeCell ref="B1934:I1934"/>
    <mergeCell ref="A2058:I2058"/>
    <mergeCell ref="C1868:C1869"/>
    <mergeCell ref="C1871:C1872"/>
    <mergeCell ref="B5614:I5614"/>
    <mergeCell ref="F5615:I5615"/>
    <mergeCell ref="D5515:D5516"/>
    <mergeCell ref="D5463:D5464"/>
    <mergeCell ref="E5463:E5464"/>
    <mergeCell ref="E5481:E5482"/>
    <mergeCell ref="F4832:F4833"/>
    <mergeCell ref="E4679:E4688"/>
    <mergeCell ref="A2656:E2656"/>
    <mergeCell ref="A2657:A2658"/>
    <mergeCell ref="I2657:I2658"/>
    <mergeCell ref="A2636:A2637"/>
    <mergeCell ref="A1854:A1863"/>
    <mergeCell ref="E2064:E2065"/>
    <mergeCell ref="D2064:D2065"/>
    <mergeCell ref="C2049:C2053"/>
    <mergeCell ref="B2059:I2059"/>
    <mergeCell ref="H1964:H1965"/>
    <mergeCell ref="D1964:D1965"/>
    <mergeCell ref="F1964:F1965"/>
    <mergeCell ref="B1964:B1965"/>
    <mergeCell ref="A1947:I1947"/>
    <mergeCell ref="A1933:I1933"/>
    <mergeCell ref="B1948:I1948"/>
    <mergeCell ref="A1914:I1914"/>
    <mergeCell ref="A1902:I1902"/>
    <mergeCell ref="A1892:I1892"/>
    <mergeCell ref="A2045:I2045"/>
    <mergeCell ref="G1868:G1869"/>
    <mergeCell ref="E1868:E1869"/>
    <mergeCell ref="E4832:E4833"/>
    <mergeCell ref="E4828:E4831"/>
    <mergeCell ref="F5791:F5792"/>
    <mergeCell ref="D5807:D5808"/>
    <mergeCell ref="C5753:C5754"/>
    <mergeCell ref="D5753:D5754"/>
    <mergeCell ref="E5701:E5702"/>
    <mergeCell ref="B5753:B5754"/>
    <mergeCell ref="I5733:I5734"/>
    <mergeCell ref="H5733:H5734"/>
    <mergeCell ref="A5753:A5754"/>
    <mergeCell ref="B5714:I5714"/>
    <mergeCell ref="B4837:I4837"/>
    <mergeCell ref="F1648:I1648"/>
    <mergeCell ref="F1667:I1667"/>
    <mergeCell ref="B2046:I2046"/>
    <mergeCell ref="E2049:E2053"/>
    <mergeCell ref="D2049:D2053"/>
    <mergeCell ref="A2049:A2053"/>
    <mergeCell ref="B2049:B2053"/>
    <mergeCell ref="A2021:I2021"/>
    <mergeCell ref="A2011:I2011"/>
    <mergeCell ref="B1961:I1961"/>
    <mergeCell ref="A1960:I1960"/>
    <mergeCell ref="B1993:B1994"/>
    <mergeCell ref="A1987:I1987"/>
    <mergeCell ref="A1999:I1999"/>
    <mergeCell ref="D1993:D1994"/>
    <mergeCell ref="B5632:B5633"/>
    <mergeCell ref="H5564:H5565"/>
    <mergeCell ref="A5321:E5321"/>
    <mergeCell ref="A5402:E5402"/>
    <mergeCell ref="A5279:B5279"/>
    <mergeCell ref="A5403:B5403"/>
    <mergeCell ref="A5880:I5880"/>
    <mergeCell ref="A5855:A5856"/>
    <mergeCell ref="A5878:C5878"/>
    <mergeCell ref="A5879:B5879"/>
    <mergeCell ref="B5243:I5243"/>
    <mergeCell ref="B5341:I5341"/>
    <mergeCell ref="F5277:I5277"/>
    <mergeCell ref="A5245:E5245"/>
    <mergeCell ref="G5497:G5498"/>
    <mergeCell ref="G5481:G5482"/>
    <mergeCell ref="C5564:C5565"/>
    <mergeCell ref="B5579:I5579"/>
    <mergeCell ref="G5564:G5565"/>
    <mergeCell ref="F5564:F5565"/>
    <mergeCell ref="B5581:B5582"/>
    <mergeCell ref="B5578:I5578"/>
    <mergeCell ref="D5448:D5449"/>
    <mergeCell ref="I5448:I5449"/>
    <mergeCell ref="I5564:I5565"/>
    <mergeCell ref="G5546:G5547"/>
    <mergeCell ref="F5527:I5527"/>
    <mergeCell ref="F5514:I5514"/>
    <mergeCell ref="F5854:I5854"/>
    <mergeCell ref="B5853:I5853"/>
    <mergeCell ref="C5834:C5835"/>
    <mergeCell ref="B5834:B5835"/>
    <mergeCell ref="A5833:E5833"/>
    <mergeCell ref="A5854:E5854"/>
    <mergeCell ref="E5855:E5856"/>
    <mergeCell ref="G5855:G5856"/>
    <mergeCell ref="A5834:A5835"/>
    <mergeCell ref="F5855:F5856"/>
    <mergeCell ref="F5834:F5835"/>
    <mergeCell ref="E5834:E5835"/>
    <mergeCell ref="H5834:H5835"/>
    <mergeCell ref="I5834:I5835"/>
    <mergeCell ref="F5833:I5833"/>
    <mergeCell ref="D5834:D5835"/>
    <mergeCell ref="G5834:G5835"/>
    <mergeCell ref="H5855:H5856"/>
    <mergeCell ref="I5855:I5856"/>
    <mergeCell ref="D5855:D5856"/>
    <mergeCell ref="B5855:B5856"/>
    <mergeCell ref="C5855:C5856"/>
    <mergeCell ref="C5807:C5808"/>
    <mergeCell ref="B5791:B5792"/>
    <mergeCell ref="B5772:B5773"/>
    <mergeCell ref="B5805:I5805"/>
    <mergeCell ref="F5807:F5808"/>
    <mergeCell ref="G5807:G5808"/>
    <mergeCell ref="I5807:I5808"/>
    <mergeCell ref="H5807:H5808"/>
    <mergeCell ref="E5807:E5808"/>
    <mergeCell ref="B5807:B5808"/>
    <mergeCell ref="A5806:E5806"/>
    <mergeCell ref="F5806:I5806"/>
    <mergeCell ref="A5791:A5792"/>
    <mergeCell ref="A5772:A5773"/>
    <mergeCell ref="B5832:I5832"/>
    <mergeCell ref="A5807:A5808"/>
    <mergeCell ref="A5790:E5790"/>
    <mergeCell ref="C5791:C5792"/>
    <mergeCell ref="I5791:I5792"/>
    <mergeCell ref="H5791:H5792"/>
    <mergeCell ref="B5715:I5715"/>
    <mergeCell ref="A5733:A5734"/>
    <mergeCell ref="D5701:D5702"/>
    <mergeCell ref="G5733:G5734"/>
    <mergeCell ref="B5731:I5731"/>
    <mergeCell ref="C5733:C5734"/>
    <mergeCell ref="D5733:D5734"/>
    <mergeCell ref="B5701:B5702"/>
    <mergeCell ref="A5716:E5716"/>
    <mergeCell ref="F5790:I5790"/>
    <mergeCell ref="I5772:I5773"/>
    <mergeCell ref="I5717:I5718"/>
    <mergeCell ref="D5684:D5685"/>
    <mergeCell ref="D5650:D5651"/>
    <mergeCell ref="B5648:I5648"/>
    <mergeCell ref="A5649:E5649"/>
    <mergeCell ref="A5650:A5651"/>
    <mergeCell ref="B5665:B5666"/>
    <mergeCell ref="B5682:I5682"/>
    <mergeCell ref="H5665:H5666"/>
    <mergeCell ref="I5665:I5666"/>
    <mergeCell ref="G5650:G5651"/>
    <mergeCell ref="F5649:I5649"/>
    <mergeCell ref="F5650:F5651"/>
    <mergeCell ref="F5684:F5685"/>
    <mergeCell ref="I5684:I5685"/>
    <mergeCell ref="H5684:H5685"/>
    <mergeCell ref="F5683:I5683"/>
    <mergeCell ref="F5665:F5666"/>
    <mergeCell ref="A5665:A5666"/>
    <mergeCell ref="A5684:A5685"/>
    <mergeCell ref="A5664:E5664"/>
    <mergeCell ref="B5684:B5685"/>
    <mergeCell ref="G4642:G4648"/>
    <mergeCell ref="H4649:H4658"/>
    <mergeCell ref="G4649:G4658"/>
    <mergeCell ref="I4828:I4831"/>
    <mergeCell ref="D4649:D4658"/>
    <mergeCell ref="D4679:D4688"/>
    <mergeCell ref="D4822:D4823"/>
    <mergeCell ref="I4718:I4725"/>
    <mergeCell ref="G4659:G4668"/>
    <mergeCell ref="H4659:H4668"/>
    <mergeCell ref="I5463:I5464"/>
    <mergeCell ref="E2657:E2658"/>
    <mergeCell ref="F2657:F2658"/>
    <mergeCell ref="E2141:E2146"/>
    <mergeCell ref="D2151:D2156"/>
    <mergeCell ref="E5632:E5633"/>
    <mergeCell ref="E5665:E5666"/>
    <mergeCell ref="B5663:I5663"/>
    <mergeCell ref="D5581:D5582"/>
    <mergeCell ref="B5515:B5516"/>
    <mergeCell ref="B5546:B5547"/>
    <mergeCell ref="E2151:E2156"/>
    <mergeCell ref="I4336:I4342"/>
    <mergeCell ref="H4352:H4360"/>
    <mergeCell ref="B5463:B5464"/>
    <mergeCell ref="F4886:I4886"/>
    <mergeCell ref="F4936:I4936"/>
    <mergeCell ref="B5192:I5192"/>
    <mergeCell ref="C5616:C5617"/>
    <mergeCell ref="B5616:B5617"/>
    <mergeCell ref="A5615:E5615"/>
    <mergeCell ref="A2392:B2392"/>
    <mergeCell ref="A2381:B2381"/>
    <mergeCell ref="E2398:E2399"/>
    <mergeCell ref="A2186:A2187"/>
    <mergeCell ref="A2257:A2258"/>
    <mergeCell ref="E2200:E2201"/>
    <mergeCell ref="E2257:E2258"/>
    <mergeCell ref="A2226:B2226"/>
    <mergeCell ref="A2239:B2239"/>
    <mergeCell ref="B1952:B1957"/>
    <mergeCell ref="A1599:A1602"/>
    <mergeCell ref="A1597:A1598"/>
    <mergeCell ref="B1881:I1881"/>
    <mergeCell ref="C1883:C1884"/>
    <mergeCell ref="H1868:H1869"/>
    <mergeCell ref="I1683:I1684"/>
    <mergeCell ref="F1682:I1682"/>
    <mergeCell ref="A1648:E1648"/>
    <mergeCell ref="D1717:D1718"/>
    <mergeCell ref="H1668:H1669"/>
    <mergeCell ref="I1668:I1669"/>
    <mergeCell ref="A1667:E1667"/>
    <mergeCell ref="A1668:A1669"/>
    <mergeCell ref="H1649:H1650"/>
    <mergeCell ref="I1649:I1650"/>
    <mergeCell ref="H2062:H2063"/>
    <mergeCell ref="I2062:I2063"/>
    <mergeCell ref="C2062:C2063"/>
    <mergeCell ref="A2062:A2063"/>
    <mergeCell ref="F1963:I1963"/>
    <mergeCell ref="B1962:I1962"/>
    <mergeCell ref="A1952:A1957"/>
    <mergeCell ref="C1599:C1602"/>
    <mergeCell ref="E1599:E1602"/>
    <mergeCell ref="D1568:D1570"/>
    <mergeCell ref="E1568:E1570"/>
    <mergeCell ref="B1562:B1563"/>
    <mergeCell ref="B1557:B1558"/>
    <mergeCell ref="E1605:E1608"/>
    <mergeCell ref="D1593:D1594"/>
    <mergeCell ref="E1621:E1625"/>
    <mergeCell ref="A1649:A1650"/>
    <mergeCell ref="B1649:B1650"/>
    <mergeCell ref="B3320:I3320"/>
    <mergeCell ref="B3310:I3310"/>
    <mergeCell ref="B5481:B5482"/>
    <mergeCell ref="C5463:C5464"/>
    <mergeCell ref="F5462:I5462"/>
    <mergeCell ref="A5448:A5449"/>
    <mergeCell ref="B5104:I5104"/>
    <mergeCell ref="F5321:I5321"/>
    <mergeCell ref="F5357:I5357"/>
    <mergeCell ref="H4824:H4827"/>
    <mergeCell ref="F4824:F4827"/>
    <mergeCell ref="I4649:I4658"/>
    <mergeCell ref="I4642:I4648"/>
    <mergeCell ref="I4475:I4482"/>
    <mergeCell ref="I4497:I4504"/>
    <mergeCell ref="I4824:I4827"/>
    <mergeCell ref="B2580:B2581"/>
    <mergeCell ref="A2580:A2581"/>
    <mergeCell ref="A2241:A2242"/>
    <mergeCell ref="A2216:A2217"/>
    <mergeCell ref="A2228:A2229"/>
    <mergeCell ref="D5772:D5773"/>
    <mergeCell ref="H5616:H5617"/>
    <mergeCell ref="B5562:I5562"/>
    <mergeCell ref="H5596:H5597"/>
    <mergeCell ref="E5596:E5597"/>
    <mergeCell ref="F5596:F5597"/>
    <mergeCell ref="G5596:G5597"/>
    <mergeCell ref="C5650:C5651"/>
    <mergeCell ref="C5665:C5666"/>
    <mergeCell ref="C5632:C5633"/>
    <mergeCell ref="D5632:D5633"/>
    <mergeCell ref="G5684:G5685"/>
    <mergeCell ref="H5632:H5633"/>
    <mergeCell ref="B5699:I5699"/>
    <mergeCell ref="D5665:D5666"/>
    <mergeCell ref="I5581:I5582"/>
    <mergeCell ref="F5580:I5580"/>
    <mergeCell ref="B5650:B5651"/>
    <mergeCell ref="C5596:C5597"/>
    <mergeCell ref="B5596:B5597"/>
    <mergeCell ref="A5595:E5595"/>
    <mergeCell ref="F5595:I5595"/>
    <mergeCell ref="F5716:I5716"/>
    <mergeCell ref="G5772:G5773"/>
    <mergeCell ref="E5684:E5685"/>
    <mergeCell ref="A5701:A5702"/>
    <mergeCell ref="I5616:I5617"/>
    <mergeCell ref="I5632:I5633"/>
    <mergeCell ref="G5665:G5666"/>
    <mergeCell ref="G5701:G5702"/>
    <mergeCell ref="E5650:E5651"/>
    <mergeCell ref="I5650:I5651"/>
    <mergeCell ref="D2141:D2146"/>
    <mergeCell ref="D2200:D2201"/>
    <mergeCell ref="B2596:I2596"/>
    <mergeCell ref="A2597:E2597"/>
    <mergeCell ref="H2598:H2599"/>
    <mergeCell ref="I2598:I2599"/>
    <mergeCell ref="D2598:D2599"/>
    <mergeCell ref="A2034:I2034"/>
    <mergeCell ref="A2036:A2039"/>
    <mergeCell ref="A2061:E2061"/>
    <mergeCell ref="B2062:B2063"/>
    <mergeCell ref="F2062:F2063"/>
    <mergeCell ref="B3374:I3374"/>
    <mergeCell ref="H5546:H5547"/>
    <mergeCell ref="E5546:E5547"/>
    <mergeCell ref="F5496:I5496"/>
    <mergeCell ref="I5515:I5516"/>
    <mergeCell ref="B5260:I5260"/>
    <mergeCell ref="B5244:I5244"/>
    <mergeCell ref="E4689:E4697"/>
    <mergeCell ref="F4828:F4831"/>
    <mergeCell ref="D5481:D5482"/>
    <mergeCell ref="F5245:I5245"/>
    <mergeCell ref="B5051:I5051"/>
    <mergeCell ref="G4528:G4537"/>
    <mergeCell ref="F4642:F4648"/>
    <mergeCell ref="H4772:H4779"/>
    <mergeCell ref="B4836:I4836"/>
    <mergeCell ref="B4835:I4835"/>
    <mergeCell ref="B5036:I5036"/>
    <mergeCell ref="G4330:G4335"/>
    <mergeCell ref="I4330:I4335"/>
    <mergeCell ref="G5791:G5792"/>
    <mergeCell ref="D5791:D5792"/>
    <mergeCell ref="E5791:E5792"/>
    <mergeCell ref="A5514:E5514"/>
    <mergeCell ref="B5513:I5513"/>
    <mergeCell ref="B5526:I5526"/>
    <mergeCell ref="B5495:I5495"/>
    <mergeCell ref="B5544:I5544"/>
    <mergeCell ref="F5545:I5545"/>
    <mergeCell ref="I5546:I5547"/>
    <mergeCell ref="C5684:C5685"/>
    <mergeCell ref="G5632:G5633"/>
    <mergeCell ref="A5683:E5683"/>
    <mergeCell ref="A5632:A5633"/>
    <mergeCell ref="F5616:F5617"/>
    <mergeCell ref="G5616:G5617"/>
    <mergeCell ref="E5616:E5617"/>
    <mergeCell ref="D5616:D5617"/>
    <mergeCell ref="C5701:C5702"/>
    <mergeCell ref="A5497:A5498"/>
    <mergeCell ref="B5497:B5498"/>
    <mergeCell ref="A5515:A5516"/>
    <mergeCell ref="A5496:E5496"/>
    <mergeCell ref="A5546:A5547"/>
    <mergeCell ref="F5631:I5631"/>
    <mergeCell ref="B5630:I5630"/>
    <mergeCell ref="D5596:D5597"/>
    <mergeCell ref="B5564:B5565"/>
    <mergeCell ref="F5632:F5633"/>
    <mergeCell ref="B5789:I5789"/>
    <mergeCell ref="F5664:I5664"/>
    <mergeCell ref="C5772:C5773"/>
    <mergeCell ref="A5700:E5700"/>
    <mergeCell ref="A5481:A5482"/>
    <mergeCell ref="A5463:A5464"/>
    <mergeCell ref="B5461:I5461"/>
    <mergeCell ref="B5479:I5479"/>
    <mergeCell ref="I4557:I4567"/>
    <mergeCell ref="H4557:H4567"/>
    <mergeCell ref="I4597:I4602"/>
    <mergeCell ref="I4582:I4585"/>
    <mergeCell ref="I4568:I4577"/>
    <mergeCell ref="B5141:I5141"/>
    <mergeCell ref="I4578:I4581"/>
    <mergeCell ref="D4578:D4581"/>
    <mergeCell ref="I4710:I4717"/>
    <mergeCell ref="F5193:I5193"/>
    <mergeCell ref="A5091:E5091"/>
    <mergeCell ref="A5631:E5631"/>
    <mergeCell ref="A5616:A5617"/>
    <mergeCell ref="C5528:C5529"/>
    <mergeCell ref="D5528:D5529"/>
    <mergeCell ref="F5546:F5547"/>
    <mergeCell ref="D5546:D5547"/>
    <mergeCell ref="E5564:E5565"/>
    <mergeCell ref="E5528:E5529"/>
    <mergeCell ref="G5528:G5529"/>
    <mergeCell ref="C5546:C5547"/>
    <mergeCell ref="F4838:I4838"/>
    <mergeCell ref="B4862:I4862"/>
    <mergeCell ref="B4851:I4851"/>
    <mergeCell ref="H4811:H4815"/>
    <mergeCell ref="H5650:H5651"/>
    <mergeCell ref="E5581:E5582"/>
    <mergeCell ref="A5545:E5545"/>
    <mergeCell ref="I4822:I4823"/>
    <mergeCell ref="A5596:A5597"/>
    <mergeCell ref="C5581:C5582"/>
    <mergeCell ref="A5580:E5580"/>
    <mergeCell ref="A5581:A5582"/>
    <mergeCell ref="A5563:E5563"/>
    <mergeCell ref="B4987:I4987"/>
    <mergeCell ref="A4989:E4989"/>
    <mergeCell ref="A4990:B4990"/>
    <mergeCell ref="F5447:I5447"/>
    <mergeCell ref="D5564:D5565"/>
    <mergeCell ref="A5564:A5565"/>
    <mergeCell ref="A5528:A5529"/>
    <mergeCell ref="F5091:I5091"/>
    <mergeCell ref="A5092:B5092"/>
    <mergeCell ref="A5142:E5142"/>
    <mergeCell ref="B5155:I5155"/>
    <mergeCell ref="F5142:I5142"/>
    <mergeCell ref="B5445:I5445"/>
    <mergeCell ref="B5594:I5594"/>
    <mergeCell ref="I5596:I5597"/>
    <mergeCell ref="F5563:I5563"/>
    <mergeCell ref="B5448:B5449"/>
    <mergeCell ref="C5448:C5449"/>
    <mergeCell ref="C5481:C5482"/>
    <mergeCell ref="F5448:F5449"/>
    <mergeCell ref="G5448:G5449"/>
    <mergeCell ref="G5515:G5516"/>
    <mergeCell ref="H5515:H5516"/>
    <mergeCell ref="H5497:H5498"/>
    <mergeCell ref="F5497:F5498"/>
    <mergeCell ref="E4336:E4342"/>
    <mergeCell ref="G4589:G4590"/>
    <mergeCell ref="G4689:G4699"/>
    <mergeCell ref="G4679:G4688"/>
    <mergeCell ref="G4669:G4678"/>
    <mergeCell ref="F4726:F4733"/>
    <mergeCell ref="D4689:D4699"/>
    <mergeCell ref="E4659:E4668"/>
    <mergeCell ref="E4669:E4678"/>
    <mergeCell ref="H4689:H4699"/>
    <mergeCell ref="H4710:H4717"/>
    <mergeCell ref="I4659:I4668"/>
    <mergeCell ref="I4679:I4688"/>
    <mergeCell ref="B5065:I5065"/>
    <mergeCell ref="B5076:I5076"/>
    <mergeCell ref="B5090:I5090"/>
    <mergeCell ref="B5089:I5089"/>
    <mergeCell ref="B5037:I5037"/>
    <mergeCell ref="A4936:E4936"/>
    <mergeCell ref="B4922:I4922"/>
    <mergeCell ref="A4937:B4937"/>
    <mergeCell ref="B4934:I4934"/>
    <mergeCell ref="B4935:I4935"/>
    <mergeCell ref="F4989:I4989"/>
    <mergeCell ref="B4974:I4974"/>
    <mergeCell ref="E4822:E4823"/>
    <mergeCell ref="F4822:F4823"/>
    <mergeCell ref="I4589:I4590"/>
    <mergeCell ref="F4649:F4658"/>
    <mergeCell ref="I4772:I4779"/>
    <mergeCell ref="I4762:I4771"/>
    <mergeCell ref="H4597:H4602"/>
    <mergeCell ref="G5717:G5718"/>
    <mergeCell ref="G5753:G5754"/>
    <mergeCell ref="A5717:A5718"/>
    <mergeCell ref="C5717:C5718"/>
    <mergeCell ref="B5717:B5718"/>
    <mergeCell ref="D5717:D5718"/>
    <mergeCell ref="E5717:E5718"/>
    <mergeCell ref="D4336:D4342"/>
    <mergeCell ref="B4594:I4594"/>
    <mergeCell ref="H4568:H4577"/>
    <mergeCell ref="B4593:I4593"/>
    <mergeCell ref="F4589:F4590"/>
    <mergeCell ref="H4613:H4620"/>
    <mergeCell ref="D4613:D4620"/>
    <mergeCell ref="H4627:H4635"/>
    <mergeCell ref="E4621:E4626"/>
    <mergeCell ref="F4328:I4328"/>
    <mergeCell ref="H4336:H4342"/>
    <mergeCell ref="I4754:I4761"/>
    <mergeCell ref="G4754:G4761"/>
    <mergeCell ref="G4368:G4373"/>
    <mergeCell ref="F4374:F4379"/>
    <mergeCell ref="F4368:F4373"/>
    <mergeCell ref="F4361:F4367"/>
    <mergeCell ref="F4505:F4510"/>
    <mergeCell ref="G4505:G4510"/>
    <mergeCell ref="D4517:D4527"/>
    <mergeCell ref="D4511:D4516"/>
    <mergeCell ref="G4582:G4585"/>
    <mergeCell ref="H4642:H4648"/>
    <mergeCell ref="D4627:D4635"/>
    <mergeCell ref="I4621:I4626"/>
    <mergeCell ref="B4311:I4311"/>
    <mergeCell ref="B4312:I4312"/>
    <mergeCell ref="B4326:I4326"/>
    <mergeCell ref="B4327:I4327"/>
    <mergeCell ref="D4330:D4335"/>
    <mergeCell ref="E4330:E4335"/>
    <mergeCell ref="F4336:F4342"/>
    <mergeCell ref="F4393:F4402"/>
    <mergeCell ref="F5700:I5700"/>
    <mergeCell ref="F5701:F5702"/>
    <mergeCell ref="H5701:H5702"/>
    <mergeCell ref="I5701:I5702"/>
    <mergeCell ref="I5753:I5754"/>
    <mergeCell ref="F5753:F5754"/>
    <mergeCell ref="H5753:H5754"/>
    <mergeCell ref="B5770:I5770"/>
    <mergeCell ref="F5772:F5773"/>
    <mergeCell ref="F5771:I5771"/>
    <mergeCell ref="H5717:H5718"/>
    <mergeCell ref="F5717:F5718"/>
    <mergeCell ref="F5732:I5732"/>
    <mergeCell ref="F5733:F5734"/>
    <mergeCell ref="A5752:E5752"/>
    <mergeCell ref="B5751:I5751"/>
    <mergeCell ref="A5771:E5771"/>
    <mergeCell ref="H5772:H5773"/>
    <mergeCell ref="E5772:E5773"/>
    <mergeCell ref="B5733:B5734"/>
    <mergeCell ref="E5733:E5734"/>
    <mergeCell ref="F5752:I5752"/>
    <mergeCell ref="E5753:E5754"/>
    <mergeCell ref="A5732:E5732"/>
    <mergeCell ref="A3657:E3657"/>
    <mergeCell ref="A3658:B3658"/>
    <mergeCell ref="B4213:I4213"/>
    <mergeCell ref="B4206:I4206"/>
    <mergeCell ref="B3670:I3670"/>
    <mergeCell ref="B3719:I3719"/>
    <mergeCell ref="B4296:I4296"/>
    <mergeCell ref="B4325:I4325"/>
    <mergeCell ref="B3506:I3506"/>
    <mergeCell ref="B4117:I4117"/>
    <mergeCell ref="A4119:E4119"/>
    <mergeCell ref="B4318:I4318"/>
    <mergeCell ref="A4320:E4320"/>
    <mergeCell ref="B4118:I4118"/>
    <mergeCell ref="B4042:I4042"/>
    <mergeCell ref="B4058:I4058"/>
    <mergeCell ref="B3549:I3549"/>
    <mergeCell ref="A4223:E4223"/>
    <mergeCell ref="B4280:I4280"/>
    <mergeCell ref="F4223:I4223"/>
    <mergeCell ref="B3515:I3515"/>
    <mergeCell ref="F4207:I4207"/>
    <mergeCell ref="B3767:I3767"/>
    <mergeCell ref="B3768:I3768"/>
    <mergeCell ref="F3769:I3769"/>
    <mergeCell ref="B4220:I4220"/>
    <mergeCell ref="F3995:I3995"/>
    <mergeCell ref="B4025:I4025"/>
    <mergeCell ref="B4221:I4221"/>
    <mergeCell ref="B3526:I3526"/>
    <mergeCell ref="F4119:I4119"/>
    <mergeCell ref="I4124:I4127"/>
    <mergeCell ref="B5528:B5529"/>
    <mergeCell ref="A5527:E5527"/>
    <mergeCell ref="A5480:E5480"/>
    <mergeCell ref="E5497:E5498"/>
    <mergeCell ref="E5515:E5516"/>
    <mergeCell ref="C5515:C5516"/>
    <mergeCell ref="C5497:C5498"/>
    <mergeCell ref="A5278:E5278"/>
    <mergeCell ref="A5357:E5357"/>
    <mergeCell ref="A5322:B5322"/>
    <mergeCell ref="A4839:B4839"/>
    <mergeCell ref="E5448:E5449"/>
    <mergeCell ref="D4669:D4678"/>
    <mergeCell ref="D4642:D4648"/>
    <mergeCell ref="G4597:G4602"/>
    <mergeCell ref="A4595:E4595"/>
    <mergeCell ref="A4737:E4737"/>
    <mergeCell ref="F4669:F4678"/>
    <mergeCell ref="F4659:F4668"/>
    <mergeCell ref="F4603:I4603"/>
    <mergeCell ref="D4604:D4612"/>
    <mergeCell ref="I4613:I4620"/>
    <mergeCell ref="B5356:I5356"/>
    <mergeCell ref="B5355:I5355"/>
    <mergeCell ref="A4640:E4640"/>
    <mergeCell ref="B5219:I5219"/>
    <mergeCell ref="F5515:F5516"/>
    <mergeCell ref="I5497:I5498"/>
    <mergeCell ref="I5481:I5482"/>
    <mergeCell ref="B5320:I5320"/>
    <mergeCell ref="B5301:I5301"/>
    <mergeCell ref="F5481:F5482"/>
    <mergeCell ref="F5402:I5402"/>
    <mergeCell ref="B5383:I5383"/>
    <mergeCell ref="B5401:I5401"/>
    <mergeCell ref="A5358:B5358"/>
    <mergeCell ref="I4739:I4745"/>
    <mergeCell ref="I4511:I4516"/>
    <mergeCell ref="F4343:F4351"/>
    <mergeCell ref="I4374:I4379"/>
    <mergeCell ref="B4173:I4173"/>
    <mergeCell ref="G4548:G4556"/>
    <mergeCell ref="G4412:G4422"/>
    <mergeCell ref="A4487:E4487"/>
    <mergeCell ref="D4475:D4482"/>
    <mergeCell ref="A4496:I4496"/>
    <mergeCell ref="F4215:I4215"/>
    <mergeCell ref="F4320:I4320"/>
    <mergeCell ref="B4222:I4222"/>
    <mergeCell ref="H4578:H4581"/>
    <mergeCell ref="F4298:I4298"/>
    <mergeCell ref="I4361:I4367"/>
    <mergeCell ref="F4352:F4360"/>
    <mergeCell ref="B4174:I4174"/>
    <mergeCell ref="F4175:I4175"/>
    <mergeCell ref="B4205:I4205"/>
    <mergeCell ref="D4528:D4537"/>
    <mergeCell ref="F4511:F4516"/>
    <mergeCell ref="F4557:F4567"/>
    <mergeCell ref="F4578:F4581"/>
    <mergeCell ref="F4281:I4281"/>
    <mergeCell ref="G4586:G4588"/>
    <mergeCell ref="E4586:E4588"/>
    <mergeCell ref="E4589:E4590"/>
    <mergeCell ref="H4393:H4402"/>
    <mergeCell ref="E4386:E4392"/>
    <mergeCell ref="E4393:E4402"/>
    <mergeCell ref="F4384:I4384"/>
    <mergeCell ref="H4368:H4373"/>
    <mergeCell ref="H4374:H4379"/>
    <mergeCell ref="G4374:G4379"/>
    <mergeCell ref="D4374:D4379"/>
    <mergeCell ref="E4374:E4379"/>
    <mergeCell ref="I4343:I4351"/>
    <mergeCell ref="G4361:G4367"/>
    <mergeCell ref="H4343:H4351"/>
    <mergeCell ref="E4343:E4351"/>
    <mergeCell ref="B4382:I4382"/>
    <mergeCell ref="H4788:H4797"/>
    <mergeCell ref="A4838:E4838"/>
    <mergeCell ref="A5246:B5246"/>
    <mergeCell ref="B5023:I5023"/>
    <mergeCell ref="B5127:I5127"/>
    <mergeCell ref="B5116:I5116"/>
    <mergeCell ref="I4423:I4432"/>
    <mergeCell ref="F4460:F4466"/>
    <mergeCell ref="F4423:F4432"/>
    <mergeCell ref="G4453:G4459"/>
    <mergeCell ref="D4557:D4567"/>
    <mergeCell ref="D4568:D4577"/>
    <mergeCell ref="H4361:H4367"/>
    <mergeCell ref="F4517:F4527"/>
    <mergeCell ref="G4475:G4482"/>
    <mergeCell ref="H4832:H4833"/>
    <mergeCell ref="H4828:H4831"/>
    <mergeCell ref="G4832:G4833"/>
    <mergeCell ref="D4343:D4351"/>
    <mergeCell ref="D4352:D4360"/>
    <mergeCell ref="D4361:D4367"/>
    <mergeCell ref="D4386:D4392"/>
    <mergeCell ref="A4328:E4328"/>
    <mergeCell ref="F4330:F4335"/>
    <mergeCell ref="H5581:H5582"/>
    <mergeCell ref="F5581:F5582"/>
    <mergeCell ref="G5581:G5582"/>
    <mergeCell ref="F5528:F5529"/>
    <mergeCell ref="I5528:I5529"/>
    <mergeCell ref="H5528:H5529"/>
    <mergeCell ref="D4780:D4787"/>
    <mergeCell ref="D4788:D4797"/>
    <mergeCell ref="E4788:E4797"/>
    <mergeCell ref="E4780:E4787"/>
    <mergeCell ref="I4811:I4815"/>
    <mergeCell ref="I4780:I4787"/>
    <mergeCell ref="F4780:F4787"/>
    <mergeCell ref="G4780:G4787"/>
    <mergeCell ref="F4788:F4797"/>
    <mergeCell ref="G4788:G4797"/>
    <mergeCell ref="A5447:E5447"/>
    <mergeCell ref="A5462:E5462"/>
    <mergeCell ref="F5480:I5480"/>
    <mergeCell ref="F5463:F5464"/>
    <mergeCell ref="H5463:H5464"/>
    <mergeCell ref="D5497:D5498"/>
    <mergeCell ref="B5446:I5446"/>
    <mergeCell ref="B5444:I5444"/>
    <mergeCell ref="G4352:G4360"/>
    <mergeCell ref="H4386:H4392"/>
    <mergeCell ref="B849:I849"/>
    <mergeCell ref="B769:I769"/>
    <mergeCell ref="D1458:D1459"/>
    <mergeCell ref="H1222:H1223"/>
    <mergeCell ref="G1222:G1223"/>
    <mergeCell ref="E1222:E1223"/>
    <mergeCell ref="D1222:D1223"/>
    <mergeCell ref="F1222:F1223"/>
    <mergeCell ref="E1369:E1371"/>
    <mergeCell ref="E1380:E1382"/>
    <mergeCell ref="B1057:I1057"/>
    <mergeCell ref="B1056:I1056"/>
    <mergeCell ref="B1038:I1038"/>
    <mergeCell ref="B1047:I1047"/>
    <mergeCell ref="B1058:I1058"/>
    <mergeCell ref="B1179:I1179"/>
    <mergeCell ref="B1400:I1400"/>
    <mergeCell ref="F780:I780"/>
    <mergeCell ref="B779:I779"/>
    <mergeCell ref="F1149:F1150"/>
    <mergeCell ref="B1149:B1150"/>
    <mergeCell ref="E1149:E1150"/>
    <mergeCell ref="F1148:I1148"/>
    <mergeCell ref="B1160:I1160"/>
    <mergeCell ref="B1212:I1212"/>
    <mergeCell ref="B1189:I1189"/>
    <mergeCell ref="B1197:I1197"/>
    <mergeCell ref="B1444:I1444"/>
    <mergeCell ref="B1423:I1423"/>
    <mergeCell ref="D1369:D1371"/>
    <mergeCell ref="D1380:D1382"/>
    <mergeCell ref="C1458:C1459"/>
    <mergeCell ref="C1380:C1382"/>
    <mergeCell ref="F1388:I1388"/>
    <mergeCell ref="B1369:B1371"/>
    <mergeCell ref="F1298:I1298"/>
    <mergeCell ref="B1333:I1333"/>
    <mergeCell ref="A1221:E1221"/>
    <mergeCell ref="A1222:A1223"/>
    <mergeCell ref="B1297:I1297"/>
    <mergeCell ref="B1345:I1345"/>
    <mergeCell ref="A1380:A1382"/>
    <mergeCell ref="F1476:I1476"/>
    <mergeCell ref="B1475:I1475"/>
    <mergeCell ref="B1543:B1544"/>
    <mergeCell ref="B1555:I1555"/>
    <mergeCell ref="F1556:I1556"/>
    <mergeCell ref="I1535:I1536"/>
    <mergeCell ref="B1513:I1513"/>
    <mergeCell ref="F1514:I1514"/>
    <mergeCell ref="H1535:H1536"/>
    <mergeCell ref="B1535:B1536"/>
    <mergeCell ref="B1287:I1287"/>
    <mergeCell ref="B1264:I1264"/>
    <mergeCell ref="C1486:C1488"/>
    <mergeCell ref="C1522:C1523"/>
    <mergeCell ref="C1548:C1550"/>
    <mergeCell ref="A1505:A1507"/>
    <mergeCell ref="B1505:B1507"/>
    <mergeCell ref="I1557:I1558"/>
    <mergeCell ref="D1557:D1558"/>
    <mergeCell ref="C1557:C1558"/>
    <mergeCell ref="E1528:E1530"/>
    <mergeCell ref="D1528:D1530"/>
    <mergeCell ref="E1543:E1544"/>
    <mergeCell ref="D1543:D1544"/>
    <mergeCell ref="C1543:C1544"/>
    <mergeCell ref="A1556:E1556"/>
    <mergeCell ref="A1528:A1530"/>
    <mergeCell ref="A1548:A1550"/>
    <mergeCell ref="A1534:E1534"/>
    <mergeCell ref="D1535:D1536"/>
    <mergeCell ref="H1557:H1558"/>
    <mergeCell ref="F1557:F1558"/>
    <mergeCell ref="A1562:A1563"/>
    <mergeCell ref="A1557:A1558"/>
    <mergeCell ref="A1592:E1592"/>
    <mergeCell ref="A1579:A1580"/>
    <mergeCell ref="A1585:A1587"/>
    <mergeCell ref="A1515:A1516"/>
    <mergeCell ref="G1575:G1576"/>
    <mergeCell ref="E1548:E1550"/>
    <mergeCell ref="D1548:D1550"/>
    <mergeCell ref="B1593:B1594"/>
    <mergeCell ref="A1568:A1570"/>
    <mergeCell ref="E1557:E1558"/>
    <mergeCell ref="E1585:E1587"/>
    <mergeCell ref="A1593:A1594"/>
    <mergeCell ref="F1575:F1576"/>
    <mergeCell ref="F1535:F1536"/>
    <mergeCell ref="E1535:E1536"/>
    <mergeCell ref="E1515:E1516"/>
    <mergeCell ref="B1515:B1516"/>
    <mergeCell ref="C1515:C1516"/>
    <mergeCell ref="B1568:B1570"/>
    <mergeCell ref="C1568:C1570"/>
    <mergeCell ref="C1579:C1580"/>
    <mergeCell ref="C1575:C1576"/>
    <mergeCell ref="B1579:B1580"/>
    <mergeCell ref="E1562:E1563"/>
    <mergeCell ref="D1562:D1563"/>
    <mergeCell ref="B1591:I1591"/>
    <mergeCell ref="A1543:A1544"/>
    <mergeCell ref="B1528:B1530"/>
    <mergeCell ref="D1579:D1580"/>
    <mergeCell ref="D1585:D1587"/>
    <mergeCell ref="E1579:E1580"/>
    <mergeCell ref="B792:I792"/>
    <mergeCell ref="B817:I817"/>
    <mergeCell ref="B1003:I1003"/>
    <mergeCell ref="A966:E966"/>
    <mergeCell ref="B926:I926"/>
    <mergeCell ref="B937:I937"/>
    <mergeCell ref="B1018:I1018"/>
    <mergeCell ref="B1027:I1027"/>
    <mergeCell ref="B990:I990"/>
    <mergeCell ref="B912:I912"/>
    <mergeCell ref="E1486:E1488"/>
    <mergeCell ref="D1486:D1488"/>
    <mergeCell ref="E1458:E1459"/>
    <mergeCell ref="D1482:D1483"/>
    <mergeCell ref="C1468:C1469"/>
    <mergeCell ref="E1468:E1469"/>
    <mergeCell ref="D1468:D1469"/>
    <mergeCell ref="D1149:D1150"/>
    <mergeCell ref="C1149:C1150"/>
    <mergeCell ref="C1222:C1223"/>
    <mergeCell ref="I1222:I1223"/>
    <mergeCell ref="B1219:I1219"/>
    <mergeCell ref="B1220:I1220"/>
    <mergeCell ref="B1254:I1254"/>
    <mergeCell ref="B1244:I1244"/>
    <mergeCell ref="B1309:I1309"/>
    <mergeCell ref="F1221:I1221"/>
    <mergeCell ref="B1295:I1295"/>
    <mergeCell ref="B1296:I1296"/>
    <mergeCell ref="B1222:B1223"/>
    <mergeCell ref="B1281:I1281"/>
    <mergeCell ref="B1380:B1382"/>
    <mergeCell ref="E1597:E1598"/>
    <mergeCell ref="E1593:E1594"/>
    <mergeCell ref="D1599:D1602"/>
    <mergeCell ref="D1597:D1598"/>
    <mergeCell ref="C1597:C1598"/>
    <mergeCell ref="G1634:G1635"/>
    <mergeCell ref="H1634:H1635"/>
    <mergeCell ref="I1634:I1635"/>
    <mergeCell ref="A1298:E1298"/>
    <mergeCell ref="B5882:I5882"/>
    <mergeCell ref="B5883:I5883"/>
    <mergeCell ref="B5884:I5884"/>
    <mergeCell ref="B5885:I5885"/>
    <mergeCell ref="F1592:I1592"/>
    <mergeCell ref="G1593:G1594"/>
    <mergeCell ref="F1593:F1594"/>
    <mergeCell ref="A1574:E1574"/>
    <mergeCell ref="H1575:H1576"/>
    <mergeCell ref="I1593:I1594"/>
    <mergeCell ref="H1593:H1594"/>
    <mergeCell ref="B1573:I1573"/>
    <mergeCell ref="F1574:I1574"/>
    <mergeCell ref="I1575:I1576"/>
    <mergeCell ref="E1495:E1496"/>
    <mergeCell ref="C1495:C1496"/>
    <mergeCell ref="B1482:B1483"/>
    <mergeCell ref="A1482:A1483"/>
    <mergeCell ref="A1477:B1477"/>
    <mergeCell ref="A1486:A1488"/>
    <mergeCell ref="B1495:B1496"/>
    <mergeCell ref="C1562:C1563"/>
    <mergeCell ref="G1557:G1558"/>
    <mergeCell ref="A5886:E5886"/>
    <mergeCell ref="F5886:I5886"/>
    <mergeCell ref="A5887:B5887"/>
    <mergeCell ref="A5899:A5900"/>
    <mergeCell ref="B5899:B5900"/>
    <mergeCell ref="C5899:C5900"/>
    <mergeCell ref="D5899:D5900"/>
    <mergeCell ref="E5899:E5900"/>
    <mergeCell ref="A5901:A5902"/>
    <mergeCell ref="B5901:B5902"/>
    <mergeCell ref="C5901:C5902"/>
    <mergeCell ref="D5901:D5902"/>
    <mergeCell ref="E5901:E5902"/>
    <mergeCell ref="B5903:B5906"/>
    <mergeCell ref="C5903:C5906"/>
    <mergeCell ref="D5903:D5906"/>
    <mergeCell ref="E5903:E5906"/>
    <mergeCell ref="B5907:I5907"/>
    <mergeCell ref="A5915:A5916"/>
    <mergeCell ref="B5915:B5916"/>
    <mergeCell ref="C5915:C5916"/>
    <mergeCell ref="D5915:D5916"/>
    <mergeCell ref="E5915:E5916"/>
    <mergeCell ref="A5917:A5918"/>
    <mergeCell ref="B5917:B5918"/>
    <mergeCell ref="C5917:C5918"/>
    <mergeCell ref="D5917:D5918"/>
    <mergeCell ref="E5917:E5918"/>
    <mergeCell ref="A5919:A5923"/>
    <mergeCell ref="B5919:B5923"/>
    <mergeCell ref="C5919:C5923"/>
    <mergeCell ref="D5919:D5923"/>
    <mergeCell ref="E5919:E5923"/>
    <mergeCell ref="A5903:A5906"/>
    <mergeCell ref="A5924:I5924"/>
    <mergeCell ref="B5925:I5925"/>
    <mergeCell ref="B5926:I5926"/>
    <mergeCell ref="A5927:E5927"/>
    <mergeCell ref="F5927:I5927"/>
    <mergeCell ref="A5928:B5928"/>
    <mergeCell ref="A5930:A5932"/>
    <mergeCell ref="B5930:B5932"/>
    <mergeCell ref="C5930:C5932"/>
    <mergeCell ref="D5930:D5932"/>
    <mergeCell ref="E5930:E5932"/>
    <mergeCell ref="B5934:I5934"/>
    <mergeCell ref="A5935:A5938"/>
    <mergeCell ref="B5935:B5938"/>
    <mergeCell ref="C5935:C5938"/>
    <mergeCell ref="D5935:D5938"/>
    <mergeCell ref="E5935:E5938"/>
    <mergeCell ref="B5940:I5940"/>
    <mergeCell ref="B5941:I5941"/>
    <mergeCell ref="B5942:I5942"/>
    <mergeCell ref="A5943:E5943"/>
    <mergeCell ref="F5943:I5943"/>
    <mergeCell ref="A5944:B5944"/>
    <mergeCell ref="A5948:I5948"/>
    <mergeCell ref="B5950:I5950"/>
    <mergeCell ref="B5951:I5951"/>
    <mergeCell ref="B5952:I5952"/>
    <mergeCell ref="A5953:E5953"/>
    <mergeCell ref="F5953:I5953"/>
    <mergeCell ref="A5954:B5954"/>
    <mergeCell ref="A5962:A5965"/>
    <mergeCell ref="B5962:B5965"/>
    <mergeCell ref="C5962:C5965"/>
    <mergeCell ref="D5962:D5965"/>
    <mergeCell ref="E5962:E5965"/>
    <mergeCell ref="B5967:I5967"/>
    <mergeCell ref="A5975:A5978"/>
    <mergeCell ref="B5975:B5978"/>
    <mergeCell ref="C5975:C5978"/>
    <mergeCell ref="D5975:D5978"/>
    <mergeCell ref="E5975:E5978"/>
    <mergeCell ref="A5979:A5986"/>
    <mergeCell ref="B5979:B5986"/>
    <mergeCell ref="C5979:C5986"/>
    <mergeCell ref="D5979:D5986"/>
    <mergeCell ref="E5979:E5986"/>
    <mergeCell ref="A6000:A6002"/>
    <mergeCell ref="B6000:B6002"/>
    <mergeCell ref="C6000:C6002"/>
    <mergeCell ref="D6000:D6002"/>
    <mergeCell ref="E6000:E6002"/>
    <mergeCell ref="B6004:I6004"/>
    <mergeCell ref="A5990:E5990"/>
    <mergeCell ref="A5991:B5991"/>
    <mergeCell ref="B5989:I5989"/>
    <mergeCell ref="F5990:I5990"/>
    <mergeCell ref="B5988:I5988"/>
    <mergeCell ref="A6013:A6014"/>
    <mergeCell ref="C6013:C6014"/>
    <mergeCell ref="D6013:D6014"/>
    <mergeCell ref="E6013:E6014"/>
    <mergeCell ref="A6015:I6015"/>
    <mergeCell ref="B6017:I6017"/>
    <mergeCell ref="B6018:I6018"/>
    <mergeCell ref="A6019:E6019"/>
    <mergeCell ref="F6019:I6019"/>
    <mergeCell ref="A6020:B6020"/>
    <mergeCell ref="A6029:A6031"/>
    <mergeCell ref="B6029:B6031"/>
    <mergeCell ref="C6029:C6031"/>
    <mergeCell ref="D6029:D6031"/>
    <mergeCell ref="E6029:E6031"/>
    <mergeCell ref="A6032:A6037"/>
    <mergeCell ref="B6032:B6037"/>
    <mergeCell ref="C6032:C6037"/>
    <mergeCell ref="D6032:D6037"/>
    <mergeCell ref="E6032:E6037"/>
    <mergeCell ref="B6013:B6014"/>
    <mergeCell ref="B6016:I6016"/>
    <mergeCell ref="B6039:I6039"/>
    <mergeCell ref="A6051:A6053"/>
    <mergeCell ref="B6051:B6053"/>
    <mergeCell ref="C6051:C6053"/>
    <mergeCell ref="D6051:D6053"/>
    <mergeCell ref="E6051:E6053"/>
    <mergeCell ref="A6054:A6059"/>
    <mergeCell ref="B6054:B6059"/>
    <mergeCell ref="C6054:C6059"/>
    <mergeCell ref="D6054:D6059"/>
    <mergeCell ref="E6054:E6059"/>
    <mergeCell ref="B6061:I6061"/>
    <mergeCell ref="B6062:I6062"/>
    <mergeCell ref="A6063:E6063"/>
    <mergeCell ref="F6063:I6063"/>
    <mergeCell ref="A6064:B6064"/>
    <mergeCell ref="A6071:A6073"/>
    <mergeCell ref="B6071:B6073"/>
    <mergeCell ref="C6071:C6073"/>
    <mergeCell ref="D6071:D6073"/>
    <mergeCell ref="E6071:E6073"/>
    <mergeCell ref="B6075:I6075"/>
    <mergeCell ref="A6080:A6082"/>
    <mergeCell ref="B6080:B6082"/>
    <mergeCell ref="C6080:C6082"/>
    <mergeCell ref="D6080:D6082"/>
    <mergeCell ref="E6080:E6082"/>
    <mergeCell ref="B6084:I6084"/>
    <mergeCell ref="B6085:I6085"/>
    <mergeCell ref="B6086:I6086"/>
    <mergeCell ref="A6087:E6087"/>
    <mergeCell ref="F6087:I6087"/>
    <mergeCell ref="A6088:B6088"/>
    <mergeCell ref="A6097:A6098"/>
    <mergeCell ref="B6097:B6098"/>
    <mergeCell ref="C6097:C6098"/>
    <mergeCell ref="D6097:D6098"/>
    <mergeCell ref="E6097:E6098"/>
    <mergeCell ref="A6099:A6104"/>
    <mergeCell ref="B6099:B6104"/>
    <mergeCell ref="C6099:C6104"/>
    <mergeCell ref="D6099:D6104"/>
    <mergeCell ref="E6099:E6104"/>
    <mergeCell ref="B6106:I6106"/>
    <mergeCell ref="A6114:A6118"/>
    <mergeCell ref="B6114:B6118"/>
    <mergeCell ref="C6114:C6118"/>
    <mergeCell ref="D6114:D6118"/>
    <mergeCell ref="E6114:E6118"/>
    <mergeCell ref="B6120:I6120"/>
    <mergeCell ref="B6121:I6121"/>
    <mergeCell ref="A6122:E6122"/>
    <mergeCell ref="F6122:I6122"/>
    <mergeCell ref="A6123:B6123"/>
    <mergeCell ref="A6125:A6128"/>
    <mergeCell ref="B6125:B6128"/>
    <mergeCell ref="C6125:C6128"/>
    <mergeCell ref="D6125:D6128"/>
    <mergeCell ref="E6125:E6128"/>
    <mergeCell ref="B6130:I6130"/>
    <mergeCell ref="A6133:A6136"/>
    <mergeCell ref="B6133:B6136"/>
    <mergeCell ref="C6133:C6136"/>
    <mergeCell ref="D6133:D6136"/>
    <mergeCell ref="E6133:E6136"/>
    <mergeCell ref="B6138:I6138"/>
    <mergeCell ref="B6139:I6139"/>
    <mergeCell ref="B6140:I6140"/>
    <mergeCell ref="A6141:E6141"/>
    <mergeCell ref="F6141:I6141"/>
    <mergeCell ref="A6142:B6142"/>
    <mergeCell ref="A6151:A6157"/>
    <mergeCell ref="B6151:B6157"/>
    <mergeCell ref="C6151:C6157"/>
    <mergeCell ref="D6151:D6157"/>
    <mergeCell ref="E6151:E6157"/>
    <mergeCell ref="B6159:I6159"/>
    <mergeCell ref="A6169:A6177"/>
    <mergeCell ref="B6169:B6177"/>
    <mergeCell ref="C6169:C6177"/>
    <mergeCell ref="D6169:D6177"/>
    <mergeCell ref="E6169:E6177"/>
    <mergeCell ref="A6178:I6178"/>
    <mergeCell ref="B6179:I6179"/>
    <mergeCell ref="B6180:I6180"/>
    <mergeCell ref="A6181:E6181"/>
    <mergeCell ref="F6181:I6181"/>
    <mergeCell ref="A6182:B6182"/>
    <mergeCell ref="A6190:A6191"/>
    <mergeCell ref="B6190:B6191"/>
    <mergeCell ref="C6190:C6191"/>
    <mergeCell ref="D6190:D6191"/>
    <mergeCell ref="E6190:E6191"/>
    <mergeCell ref="B6193:I6193"/>
    <mergeCell ref="A6202:A6204"/>
    <mergeCell ref="B6202:B6204"/>
    <mergeCell ref="C6202:C6204"/>
    <mergeCell ref="D6202:D6204"/>
    <mergeCell ref="E6202:E6204"/>
    <mergeCell ref="B6206:I6206"/>
    <mergeCell ref="B6207:I6207"/>
    <mergeCell ref="B6208:I6208"/>
    <mergeCell ref="A6209:E6209"/>
    <mergeCell ref="F6209:I6209"/>
    <mergeCell ref="A6210:B6210"/>
    <mergeCell ref="A6221:A6226"/>
    <mergeCell ref="B6221:B6226"/>
    <mergeCell ref="C6221:C6226"/>
    <mergeCell ref="D6221:D6226"/>
    <mergeCell ref="E6221:E6226"/>
    <mergeCell ref="A6227:A6228"/>
    <mergeCell ref="B6227:B6228"/>
    <mergeCell ref="C6227:C6228"/>
    <mergeCell ref="D6227:D6228"/>
    <mergeCell ref="E6227:E6228"/>
    <mergeCell ref="A6229:I6229"/>
    <mergeCell ref="B6230:I6230"/>
    <mergeCell ref="A6241:A6242"/>
    <mergeCell ref="B6241:B6242"/>
    <mergeCell ref="C6241:C6242"/>
    <mergeCell ref="D6241:D6242"/>
    <mergeCell ref="E6241:E6242"/>
    <mergeCell ref="A6243:A6248"/>
    <mergeCell ref="B6243:B6248"/>
    <mergeCell ref="C6243:C6248"/>
    <mergeCell ref="D6243:D6248"/>
    <mergeCell ref="E6243:E6248"/>
    <mergeCell ref="B6250:I6250"/>
    <mergeCell ref="B6251:I6251"/>
    <mergeCell ref="A6252:E6252"/>
    <mergeCell ref="F6252:I6252"/>
    <mergeCell ref="A6253:B6253"/>
    <mergeCell ref="A6260:A6264"/>
    <mergeCell ref="B6260:B6264"/>
    <mergeCell ref="C6260:C6264"/>
    <mergeCell ref="D6260:D6264"/>
    <mergeCell ref="E6260:E6264"/>
    <mergeCell ref="B6266:I6266"/>
    <mergeCell ref="A6273:A6276"/>
    <mergeCell ref="B6273:B6276"/>
    <mergeCell ref="C6273:C6276"/>
    <mergeCell ref="D6273:D6276"/>
    <mergeCell ref="E6273:E6276"/>
    <mergeCell ref="B6278:I6278"/>
    <mergeCell ref="B6279:I6279"/>
    <mergeCell ref="B6280:I6280"/>
    <mergeCell ref="A6281:E6281"/>
    <mergeCell ref="F6281:I6281"/>
    <mergeCell ref="A6282:B6282"/>
    <mergeCell ref="A6291:A6293"/>
    <mergeCell ref="B6291:B6293"/>
    <mergeCell ref="C6291:C6293"/>
    <mergeCell ref="D6291:D6293"/>
    <mergeCell ref="E6291:E6293"/>
    <mergeCell ref="A6294:A6295"/>
    <mergeCell ref="B6294:B6295"/>
    <mergeCell ref="C6294:C6295"/>
    <mergeCell ref="D6294:D6295"/>
    <mergeCell ref="E6294:E6295"/>
    <mergeCell ref="A6308:A6310"/>
    <mergeCell ref="B6308:B6310"/>
    <mergeCell ref="C6308:C6310"/>
    <mergeCell ref="D6308:D6310"/>
    <mergeCell ref="E6308:E6310"/>
    <mergeCell ref="B6297:I6297"/>
    <mergeCell ref="B6312:I6312"/>
    <mergeCell ref="B6313:I6313"/>
    <mergeCell ref="B6314:I6314"/>
    <mergeCell ref="A6315:E6315"/>
    <mergeCell ref="F6315:I6315"/>
    <mergeCell ref="A6316:B6316"/>
    <mergeCell ref="A6327:A6331"/>
    <mergeCell ref="B6327:B6331"/>
    <mergeCell ref="C6327:C6331"/>
    <mergeCell ref="D6327:D6331"/>
    <mergeCell ref="E6327:E6331"/>
    <mergeCell ref="B6333:I6333"/>
    <mergeCell ref="A6343:A6348"/>
    <mergeCell ref="B6343:B6348"/>
    <mergeCell ref="C6343:C6348"/>
    <mergeCell ref="D6343:D6348"/>
    <mergeCell ref="E6343:E6348"/>
    <mergeCell ref="B6350:I6350"/>
    <mergeCell ref="B6351:I6351"/>
    <mergeCell ref="B6352:I6352"/>
    <mergeCell ref="A6353:E6353"/>
    <mergeCell ref="F6353:I6353"/>
    <mergeCell ref="A6354:B6354"/>
    <mergeCell ref="A6362:A6363"/>
    <mergeCell ref="B6362:B6363"/>
    <mergeCell ref="C6362:C6363"/>
    <mergeCell ref="D6362:D6363"/>
    <mergeCell ref="E6362:E6363"/>
    <mergeCell ref="A6364:A6365"/>
    <mergeCell ref="B6364:B6365"/>
    <mergeCell ref="C6364:C6365"/>
    <mergeCell ref="D6364:D6365"/>
    <mergeCell ref="E6364:E6365"/>
    <mergeCell ref="B6367:I6367"/>
    <mergeCell ref="B6378:I6378"/>
    <mergeCell ref="B6379:I6379"/>
    <mergeCell ref="B6380:I6380"/>
    <mergeCell ref="A6381:E6381"/>
    <mergeCell ref="F6381:I6381"/>
    <mergeCell ref="A6390:A6395"/>
    <mergeCell ref="B6390:B6395"/>
    <mergeCell ref="C6390:C6395"/>
    <mergeCell ref="D6390:D6395"/>
    <mergeCell ref="E6390:E6395"/>
    <mergeCell ref="B6397:I6397"/>
    <mergeCell ref="A6405:A6406"/>
    <mergeCell ref="B6405:B6406"/>
    <mergeCell ref="C6405:C6406"/>
    <mergeCell ref="D6405:D6406"/>
    <mergeCell ref="E6405:E6406"/>
    <mergeCell ref="A6407:A6412"/>
    <mergeCell ref="B6407:B6412"/>
    <mergeCell ref="C6407:C6412"/>
    <mergeCell ref="D6407:D6412"/>
    <mergeCell ref="E6407:E6412"/>
    <mergeCell ref="B6414:I6414"/>
    <mergeCell ref="B6415:I6415"/>
    <mergeCell ref="A6416:E6416"/>
    <mergeCell ref="F6416:I6416"/>
    <mergeCell ref="A6417:B6417"/>
    <mergeCell ref="B6426:I6426"/>
    <mergeCell ref="B6427:I6427"/>
    <mergeCell ref="B6428:I6428"/>
    <mergeCell ref="A6429:E6429"/>
    <mergeCell ref="F6429:I6429"/>
    <mergeCell ref="A6430:B6430"/>
    <mergeCell ref="A6444:A6446"/>
    <mergeCell ref="B6444:B6446"/>
    <mergeCell ref="C6444:C6446"/>
    <mergeCell ref="D6444:D6446"/>
    <mergeCell ref="E6444:E6446"/>
    <mergeCell ref="A6447:A6454"/>
    <mergeCell ref="B6447:B6454"/>
    <mergeCell ref="C6447:C6454"/>
    <mergeCell ref="D6447:D6454"/>
    <mergeCell ref="E6447:E6454"/>
    <mergeCell ref="B6456:I6456"/>
    <mergeCell ref="A6464:A6471"/>
    <mergeCell ref="B6464:B6471"/>
    <mergeCell ref="C6464:C6471"/>
    <mergeCell ref="D6464:D6471"/>
    <mergeCell ref="E6464:E6471"/>
    <mergeCell ref="B6473:I6473"/>
    <mergeCell ref="B6474:I6474"/>
    <mergeCell ref="B6475:I6475"/>
    <mergeCell ref="A6476:E6476"/>
    <mergeCell ref="F6476:I6476"/>
    <mergeCell ref="A6477:B6477"/>
    <mergeCell ref="A6487:A6489"/>
    <mergeCell ref="B6487:B6489"/>
    <mergeCell ref="C6487:C6489"/>
    <mergeCell ref="D6487:D6489"/>
    <mergeCell ref="E6487:E6489"/>
    <mergeCell ref="B6518:I6518"/>
    <mergeCell ref="A6528:A6530"/>
    <mergeCell ref="B6528:B6530"/>
    <mergeCell ref="C6528:C6530"/>
    <mergeCell ref="D6528:D6530"/>
    <mergeCell ref="E6528:E6530"/>
    <mergeCell ref="B6492:I6492"/>
    <mergeCell ref="A6499:A6500"/>
    <mergeCell ref="B6499:B6500"/>
    <mergeCell ref="C6499:C6500"/>
    <mergeCell ref="D6499:D6500"/>
    <mergeCell ref="E6499:E6500"/>
    <mergeCell ref="A6501:A6503"/>
    <mergeCell ref="B6501:B6503"/>
    <mergeCell ref="C6501:C6503"/>
    <mergeCell ref="D6501:D6503"/>
    <mergeCell ref="E6501:E6503"/>
    <mergeCell ref="B6505:I6505"/>
    <mergeCell ref="B6506:I6506"/>
    <mergeCell ref="B6507:I6507"/>
    <mergeCell ref="A6508:E6508"/>
    <mergeCell ref="F6508:I6508"/>
    <mergeCell ref="A6509:B6509"/>
  </mergeCells>
  <conditionalFormatting sqref="J9">
    <cfRule type="notContainsBlanks" dxfId="0" priority="1">
      <formula>LEN(TRIM(J9))&gt;0</formula>
    </cfRule>
  </conditionalFormatting>
  <hyperlinks>
    <hyperlink ref="G1075" r:id="rId1"/>
    <hyperlink ref="G1088" r:id="rId2"/>
    <hyperlink ref="G1166" r:id="rId3"/>
    <hyperlink ref="G1171" r:id="rId4"/>
    <hyperlink ref="G1172" r:id="rId5"/>
    <hyperlink ref="G1174" r:id="rId6"/>
    <hyperlink ref="G1175" r:id="rId7"/>
    <hyperlink ref="G1181" r:id="rId8"/>
    <hyperlink ref="G1183" r:id="rId9"/>
    <hyperlink ref="G1191" r:id="rId10"/>
    <hyperlink ref="G1192" r:id="rId11"/>
    <hyperlink ref="G1196" r:id="rId12"/>
    <hyperlink ref="G1199" r:id="rId13"/>
    <hyperlink ref="G1213" r:id="rId14"/>
    <hyperlink ref="G1214" r:id="rId15"/>
    <hyperlink ref="G1255" r:id="rId16"/>
    <hyperlink ref="G1267" r:id="rId17"/>
    <hyperlink ref="G1268" r:id="rId18"/>
    <hyperlink ref="G1269" r:id="rId19"/>
    <hyperlink ref="H2167" location="RANGE!_ftn2" display="UZMANLIK ALANI**"/>
    <hyperlink ref="H2281" location="RANGE!_ftn2" display="UZMANLIK ALANI**"/>
    <hyperlink ref="H5448" location="RANGE!_ftn2" display="UZMANLIK ALANI**"/>
    <hyperlink ref="H5463" location="RANGE!_ftn2" display="UZMANLIK ALANI**"/>
    <hyperlink ref="H5481" location="RANGE!_ftn2" display="UZMANLIK ALANI**"/>
    <hyperlink ref="H5497" location="RANGE!_ftn2" display="UZMANLIK ALANI**"/>
    <hyperlink ref="H5515" location="RANGE!_ftn2" display="UZMANLIK ALANI**"/>
    <hyperlink ref="H5528" location="RANGE!_ftn2" display="UZMANLIK ALANI**"/>
    <hyperlink ref="H5546" location="RANGE!_ftn2" display="UZMANLIK ALANI**"/>
    <hyperlink ref="H5564" location="RANGE!_ftn2" display="UZMANLIK ALANI**"/>
    <hyperlink ref="H5581" location="RANGE!_ftn2" display="UZMANLIK ALANI**"/>
    <hyperlink ref="H5596" location="RANGE!_ftn2" display="UZMANLIK ALANI**"/>
    <hyperlink ref="H5616" location="RANGE!_ftn2" display="UZMANLIK ALANI**"/>
    <hyperlink ref="H5632" location="RANGE!_ftn2" display="UZMANLIK ALANI**"/>
    <hyperlink ref="H5650" location="RANGE!_ftn2" display="UZMANLIK ALANI**"/>
    <hyperlink ref="H5665" location="RANGE!_ftn2" display="UZMANLIK ALANI**"/>
    <hyperlink ref="H5684" location="RANGE!_ftn2" display="UZMANLIK ALANI**"/>
    <hyperlink ref="H5701" location="RANGE!_ftn2" display="UZMANLIK ALANI**"/>
    <hyperlink ref="H5717" location="RANGE!_ftn2" display="UZMANLIK ALANI**"/>
    <hyperlink ref="H5733" location="RANGE!_ftn2" display="UZMANLIK ALANI**"/>
    <hyperlink ref="H5753" location="RANGE!_ftn2" display="UZMANLIK ALANI**"/>
    <hyperlink ref="H5772" location="RANGE!_ftn2" display="UZMANLIK ALANI**"/>
    <hyperlink ref="H5791" location="RANGE!_ftn2" display="UZMANLIK ALANI**"/>
    <hyperlink ref="H5807" location="RANGE!_ftn2" display="UZMANLIK ALANI**"/>
    <hyperlink ref="H5834" location="RANGE!_ftn2" display="UZMANLIK ALANI**"/>
    <hyperlink ref="H5855" location="RANGE!_ftn2" display="UZMANLIK ALANI**"/>
    <hyperlink ref="H5887" location="RANGE!_ftn2" display="UZMANLIK ALANI**"/>
    <hyperlink ref="H5928" location="RANGE!_ftn2" display="UZMANLIK ALANI**"/>
    <hyperlink ref="H5954" location="RANGE!_ftn2" display="UZMANLIK ALANI**"/>
    <hyperlink ref="H5991" location="RANGE!_ftn2" display="UZMANLIK ALANI**"/>
    <hyperlink ref="H6020" location="RANGE!_ftn2" display="UZMANLIK ALANI**"/>
    <hyperlink ref="H6064" location="RANGE!_ftn2" display="UZMANLIK ALANI**"/>
    <hyperlink ref="H6088" location="RANGE!_ftn2" display="UZMANLIK ALANI**"/>
    <hyperlink ref="H6123" location="RANGE!_ftn2" display="UZMANLIK ALANI**"/>
    <hyperlink ref="H6142" location="RANGE!_ftn2" display="UZMANLIK ALANI**"/>
    <hyperlink ref="H6182" location="RANGE!_ftn2" display="UZMANLIK ALANI**"/>
    <hyperlink ref="H6210" location="RANGE!_ftn2" display="UZMANLIK ALANI**"/>
    <hyperlink ref="H6253" location="RANGE!_ftn2" display="UZMANLIK ALANI**"/>
    <hyperlink ref="H6282" location="RANGE!_ftn2" display="UZMANLIK ALANI**"/>
    <hyperlink ref="H6316" location="RANGE!_ftn2" display="UZMANLIK ALANI**"/>
    <hyperlink ref="H6354" location="RANGE!_ftn2" display="UZMANLIK ALANI**"/>
    <hyperlink ref="H6430" location="RANGE!_ftn2" display="UZMANLIK ALANI**"/>
    <hyperlink ref="H5944" location="RANGE!_ftn2" display="UZMANLIK ALANI**"/>
    <hyperlink ref="H6477" location="RANGE!_ftn2" display="UZMANLIK ALANI**"/>
    <hyperlink ref="H6509" location="RANGE!_ftn2" display="UZMANLIK ALANI**"/>
    <hyperlink ref="H6417" location="RANGE!_ftn2" display="UZMANLIK ALANI**"/>
  </hyperlinks>
  <printOptions horizontalCentered="1" gridLines="1"/>
  <pageMargins left="0.7" right="0.7" top="0.75" bottom="0.75" header="0" footer="0"/>
  <pageSetup paperSize="9" fitToHeight="0" pageOrder="overThenDown" orientation="landscape" cellComments="atEnd"/>
  <legacyDrawing r:id="rId2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1000"/>
  <sheetViews>
    <sheetView workbookViewId="0">
      <selection sqref="A1:E1"/>
    </sheetView>
  </sheetViews>
  <sheetFormatPr defaultColWidth="14.42578125" defaultRowHeight="15" customHeight="1"/>
  <cols>
    <col min="1" max="1" width="31.42578125" customWidth="1"/>
    <col min="2" max="2" width="8.7109375" customWidth="1"/>
    <col min="3" max="3" width="37.85546875" customWidth="1"/>
    <col min="4" max="4" width="8.5703125" customWidth="1"/>
    <col min="5" max="5" width="23.42578125" customWidth="1"/>
    <col min="6" max="6" width="14.5703125" customWidth="1"/>
    <col min="7" max="11" width="9.140625" customWidth="1"/>
    <col min="12" max="26" width="17.28515625" customWidth="1"/>
  </cols>
  <sheetData>
    <row r="1" spans="1:11" ht="49.5" customHeight="1">
      <c r="A1" s="2126" t="s">
        <v>1715</v>
      </c>
      <c r="B1" s="2041"/>
      <c r="C1" s="2041"/>
      <c r="D1" s="2041"/>
      <c r="E1" s="2048"/>
      <c r="F1" s="2"/>
      <c r="G1" s="2"/>
      <c r="H1" s="2"/>
      <c r="I1" s="2"/>
      <c r="J1" s="2"/>
      <c r="K1" s="2"/>
    </row>
    <row r="2" spans="1:11" ht="12.75" customHeight="1">
      <c r="A2" s="2372"/>
      <c r="B2" s="2041"/>
      <c r="C2" s="2041"/>
      <c r="D2" s="2041"/>
      <c r="E2" s="2048"/>
      <c r="F2" s="2"/>
      <c r="G2" s="2"/>
      <c r="H2" s="2"/>
      <c r="I2" s="2"/>
      <c r="J2" s="2"/>
      <c r="K2" s="2"/>
    </row>
    <row r="3" spans="1:11" ht="35.25" customHeight="1">
      <c r="A3" s="2371" t="s">
        <v>1719</v>
      </c>
      <c r="B3" s="2041"/>
      <c r="C3" s="2041"/>
      <c r="D3" s="2041"/>
      <c r="E3" s="2048"/>
      <c r="F3" s="2"/>
      <c r="G3" s="2"/>
      <c r="H3" s="2"/>
      <c r="I3" s="2"/>
      <c r="J3" s="2"/>
      <c r="K3" s="2"/>
    </row>
    <row r="4" spans="1:11" ht="12.75" customHeight="1">
      <c r="A4" s="2"/>
      <c r="B4" s="2"/>
      <c r="C4" s="2"/>
      <c r="D4" s="2"/>
      <c r="E4" s="2"/>
      <c r="F4" s="2"/>
      <c r="G4" s="2"/>
      <c r="H4" s="2"/>
      <c r="I4" s="2"/>
      <c r="J4" s="2"/>
      <c r="K4" s="2"/>
    </row>
    <row r="5" spans="1:11" ht="12.75" customHeight="1">
      <c r="A5" s="2"/>
      <c r="B5" s="2"/>
      <c r="C5" s="2"/>
      <c r="D5" s="2"/>
      <c r="E5" s="2"/>
      <c r="F5" s="2"/>
      <c r="G5" s="2"/>
      <c r="H5" s="2"/>
      <c r="I5" s="2"/>
      <c r="J5" s="2"/>
      <c r="K5" s="2"/>
    </row>
    <row r="6" spans="1:11" ht="12.75" customHeight="1">
      <c r="A6" s="2"/>
      <c r="B6" s="2"/>
      <c r="C6" s="2"/>
      <c r="D6" s="2"/>
      <c r="E6" s="2"/>
      <c r="F6" s="2"/>
      <c r="G6" s="2"/>
      <c r="H6" s="2"/>
      <c r="I6" s="2"/>
      <c r="J6" s="2"/>
      <c r="K6" s="2"/>
    </row>
    <row r="7" spans="1:11" ht="12.75" customHeight="1">
      <c r="A7" s="2"/>
      <c r="B7" s="2"/>
      <c r="C7" s="2"/>
      <c r="D7" s="2"/>
      <c r="E7" s="2"/>
      <c r="F7" s="2"/>
      <c r="G7" s="2"/>
      <c r="H7" s="2"/>
      <c r="I7" s="2"/>
      <c r="J7" s="2"/>
      <c r="K7" s="2"/>
    </row>
    <row r="8" spans="1:11" ht="12.75" customHeight="1">
      <c r="A8" s="2"/>
      <c r="B8" s="2"/>
      <c r="C8" s="2"/>
      <c r="D8" s="2"/>
      <c r="E8" s="2"/>
      <c r="F8" s="2"/>
      <c r="G8" s="2"/>
      <c r="H8" s="2"/>
      <c r="I8" s="2"/>
      <c r="J8" s="2"/>
      <c r="K8" s="2"/>
    </row>
    <row r="9" spans="1:11" ht="12.75" customHeight="1">
      <c r="A9" s="2"/>
      <c r="B9" s="2"/>
      <c r="C9" s="2"/>
      <c r="D9" s="2"/>
      <c r="E9" s="2"/>
      <c r="F9" s="2"/>
      <c r="G9" s="2"/>
      <c r="H9" s="2"/>
      <c r="I9" s="2"/>
      <c r="J9" s="2"/>
      <c r="K9" s="2"/>
    </row>
    <row r="10" spans="1:11" ht="12.75" customHeight="1">
      <c r="A10" s="2"/>
      <c r="B10" s="2"/>
      <c r="C10" s="2"/>
      <c r="D10" s="2"/>
      <c r="E10" s="2"/>
      <c r="F10" s="2"/>
      <c r="G10" s="2"/>
      <c r="H10" s="2"/>
      <c r="I10" s="2"/>
      <c r="J10" s="2"/>
      <c r="K10" s="2"/>
    </row>
    <row r="11" spans="1:11" ht="12.75" customHeight="1">
      <c r="A11" s="2"/>
      <c r="B11" s="2"/>
      <c r="C11" s="2"/>
      <c r="D11" s="2"/>
      <c r="E11" s="2"/>
      <c r="F11" s="2"/>
      <c r="G11" s="2"/>
      <c r="H11" s="2"/>
      <c r="I11" s="2"/>
      <c r="J11" s="2"/>
      <c r="K11" s="2"/>
    </row>
    <row r="12" spans="1:11" ht="12.75" customHeight="1">
      <c r="A12" s="2"/>
      <c r="B12" s="2"/>
      <c r="C12" s="2"/>
      <c r="D12" s="2"/>
      <c r="E12" s="2"/>
      <c r="F12" s="2"/>
      <c r="G12" s="2"/>
      <c r="H12" s="2"/>
      <c r="I12" s="2"/>
      <c r="J12" s="2"/>
      <c r="K12" s="2"/>
    </row>
    <row r="13" spans="1:11" ht="12.75" customHeight="1">
      <c r="A13" s="2"/>
      <c r="B13" s="2"/>
      <c r="C13" s="2"/>
      <c r="D13" s="2"/>
      <c r="E13" s="2"/>
      <c r="F13" s="2"/>
      <c r="G13" s="2"/>
      <c r="H13" s="2"/>
      <c r="I13" s="2"/>
      <c r="J13" s="2"/>
      <c r="K13" s="2"/>
    </row>
    <row r="14" spans="1:11" ht="12.75" customHeight="1">
      <c r="A14" s="2"/>
      <c r="B14" s="2"/>
      <c r="C14" s="2"/>
      <c r="D14" s="2"/>
      <c r="E14" s="2"/>
      <c r="F14" s="2"/>
      <c r="G14" s="2"/>
      <c r="H14" s="2"/>
      <c r="I14" s="2"/>
      <c r="J14" s="2"/>
      <c r="K14" s="2"/>
    </row>
    <row r="15" spans="1:11" ht="12.75" customHeight="1">
      <c r="A15" s="2"/>
      <c r="B15" s="2"/>
      <c r="C15" s="2"/>
      <c r="D15" s="2"/>
      <c r="E15" s="2"/>
      <c r="F15" s="2"/>
      <c r="G15" s="2"/>
      <c r="H15" s="2"/>
      <c r="I15" s="2"/>
      <c r="J15" s="2"/>
      <c r="K15" s="2"/>
    </row>
    <row r="16" spans="1:11" ht="12.75" customHeight="1">
      <c r="A16" s="2"/>
      <c r="B16" s="2"/>
      <c r="C16" s="2"/>
      <c r="D16" s="2"/>
      <c r="E16" s="2"/>
      <c r="F16" s="2"/>
      <c r="G16" s="2"/>
      <c r="H16" s="2"/>
      <c r="I16" s="2"/>
      <c r="J16" s="2"/>
      <c r="K16" s="2"/>
    </row>
    <row r="17" spans="1:11" ht="12.75" customHeight="1">
      <c r="A17" s="2"/>
      <c r="B17" s="2"/>
      <c r="C17" s="2"/>
      <c r="D17" s="2"/>
      <c r="E17" s="2"/>
      <c r="F17" s="2"/>
      <c r="G17" s="2"/>
      <c r="H17" s="2"/>
      <c r="I17" s="2"/>
      <c r="J17" s="2"/>
      <c r="K17" s="2"/>
    </row>
    <row r="18" spans="1:11" ht="12.75" customHeight="1">
      <c r="A18" s="2"/>
      <c r="B18" s="2"/>
      <c r="C18" s="2"/>
      <c r="D18" s="2"/>
      <c r="E18" s="2"/>
      <c r="F18" s="2"/>
      <c r="G18" s="2"/>
      <c r="H18" s="2"/>
      <c r="I18" s="2"/>
      <c r="J18" s="2"/>
      <c r="K18" s="2"/>
    </row>
    <row r="19" spans="1:11" ht="12.75" customHeight="1">
      <c r="A19" s="2"/>
      <c r="B19" s="2"/>
      <c r="C19" s="2"/>
      <c r="D19" s="2"/>
      <c r="E19" s="2"/>
      <c r="F19" s="2"/>
      <c r="G19" s="2"/>
      <c r="H19" s="2"/>
      <c r="I19" s="2"/>
      <c r="J19" s="2"/>
      <c r="K19" s="2"/>
    </row>
    <row r="20" spans="1:11" ht="12.75" customHeight="1">
      <c r="A20" s="2"/>
      <c r="B20" s="2"/>
      <c r="C20" s="2"/>
      <c r="D20" s="2"/>
      <c r="E20" s="2"/>
      <c r="F20" s="2"/>
      <c r="G20" s="2"/>
      <c r="H20" s="2"/>
      <c r="I20" s="2"/>
      <c r="J20" s="2"/>
      <c r="K20" s="2"/>
    </row>
    <row r="21" spans="1:11" ht="12.75" customHeight="1">
      <c r="A21" s="2"/>
      <c r="B21" s="2"/>
      <c r="C21" s="2"/>
      <c r="D21" s="2"/>
      <c r="E21" s="2"/>
      <c r="F21" s="2"/>
      <c r="G21" s="2"/>
      <c r="H21" s="2"/>
      <c r="I21" s="2"/>
      <c r="J21" s="2"/>
      <c r="K21" s="2"/>
    </row>
    <row r="22" spans="1:11" ht="15.75" customHeight="1">
      <c r="A22" s="2"/>
      <c r="B22" s="2"/>
      <c r="C22" s="2"/>
      <c r="D22" s="2"/>
      <c r="E22" s="2"/>
      <c r="F22" s="2"/>
      <c r="G22" s="2"/>
      <c r="H22" s="2"/>
      <c r="I22" s="2"/>
      <c r="J22" s="2"/>
      <c r="K22" s="2"/>
    </row>
    <row r="23" spans="1:11" ht="15.75" customHeight="1">
      <c r="A23" s="2"/>
      <c r="B23" s="2"/>
      <c r="C23" s="2"/>
      <c r="D23" s="2"/>
      <c r="E23" s="2"/>
      <c r="F23" s="2"/>
      <c r="G23" s="2"/>
      <c r="H23" s="2"/>
      <c r="I23" s="2"/>
      <c r="J23" s="2"/>
      <c r="K23" s="2"/>
    </row>
    <row r="24" spans="1:11" ht="15.75" customHeight="1">
      <c r="A24" s="2"/>
      <c r="B24" s="2"/>
      <c r="C24" s="2"/>
      <c r="D24" s="2"/>
      <c r="E24" s="2"/>
      <c r="F24" s="2"/>
      <c r="G24" s="2"/>
      <c r="H24" s="2"/>
      <c r="I24" s="2"/>
      <c r="J24" s="2"/>
      <c r="K24" s="2"/>
    </row>
    <row r="25" spans="1:11" ht="15.75" customHeight="1">
      <c r="A25" s="2"/>
      <c r="B25" s="2"/>
      <c r="C25" s="2"/>
      <c r="D25" s="2"/>
      <c r="E25" s="2"/>
      <c r="F25" s="2"/>
      <c r="G25" s="2"/>
      <c r="H25" s="2"/>
      <c r="I25" s="2"/>
      <c r="J25" s="2"/>
      <c r="K25" s="2"/>
    </row>
    <row r="26" spans="1:11" ht="15.75" customHeight="1">
      <c r="A26" s="2"/>
      <c r="B26" s="2"/>
      <c r="C26" s="2"/>
      <c r="D26" s="2"/>
      <c r="E26" s="2"/>
      <c r="F26" s="2"/>
      <c r="G26" s="2"/>
      <c r="H26" s="2"/>
      <c r="I26" s="2"/>
      <c r="J26" s="2"/>
      <c r="K26" s="2"/>
    </row>
    <row r="27" spans="1:11" ht="15.75" customHeight="1">
      <c r="A27" s="2"/>
      <c r="B27" s="2"/>
      <c r="C27" s="2"/>
      <c r="D27" s="2"/>
      <c r="E27" s="2"/>
      <c r="F27" s="2"/>
      <c r="G27" s="2"/>
      <c r="H27" s="2"/>
      <c r="I27" s="2"/>
      <c r="J27" s="2"/>
      <c r="K27" s="2"/>
    </row>
    <row r="28" spans="1:11" ht="15.75" customHeight="1">
      <c r="A28" s="2"/>
      <c r="B28" s="2"/>
      <c r="C28" s="2"/>
      <c r="D28" s="2"/>
      <c r="E28" s="2"/>
      <c r="F28" s="2"/>
      <c r="G28" s="2"/>
      <c r="H28" s="2"/>
      <c r="I28" s="2"/>
      <c r="J28" s="2"/>
      <c r="K28" s="2"/>
    </row>
    <row r="29" spans="1:11" ht="15.75" customHeight="1">
      <c r="A29" s="2"/>
      <c r="B29" s="2"/>
      <c r="C29" s="2"/>
      <c r="D29" s="2"/>
      <c r="E29" s="2"/>
      <c r="F29" s="2"/>
      <c r="G29" s="2"/>
      <c r="H29" s="2"/>
      <c r="I29" s="2"/>
      <c r="J29" s="2"/>
      <c r="K29" s="2"/>
    </row>
    <row r="30" spans="1:11" ht="15.75" customHeight="1">
      <c r="A30" s="2"/>
      <c r="B30" s="2"/>
      <c r="C30" s="2"/>
      <c r="D30" s="2"/>
      <c r="E30" s="2"/>
      <c r="F30" s="2"/>
      <c r="G30" s="2"/>
      <c r="H30" s="2"/>
      <c r="I30" s="2"/>
      <c r="J30" s="2"/>
      <c r="K30" s="2"/>
    </row>
    <row r="31" spans="1:11" ht="15.75" customHeight="1">
      <c r="A31" s="2"/>
      <c r="B31" s="2"/>
      <c r="C31" s="2"/>
      <c r="D31" s="2"/>
      <c r="E31" s="2"/>
      <c r="F31" s="2"/>
      <c r="G31" s="2"/>
      <c r="H31" s="2"/>
      <c r="I31" s="2"/>
      <c r="J31" s="2"/>
      <c r="K31" s="2"/>
    </row>
    <row r="32" spans="1:11" ht="15.75" customHeight="1">
      <c r="A32" s="2"/>
      <c r="B32" s="2"/>
      <c r="C32" s="2"/>
      <c r="D32" s="2"/>
      <c r="E32" s="2"/>
      <c r="F32" s="2"/>
      <c r="G32" s="2"/>
      <c r="H32" s="2"/>
      <c r="I32" s="2"/>
      <c r="J32" s="2"/>
      <c r="K32" s="2"/>
    </row>
    <row r="33" spans="1:11" ht="15.75" customHeight="1">
      <c r="A33" s="2"/>
      <c r="B33" s="2"/>
      <c r="C33" s="2"/>
      <c r="D33" s="2"/>
      <c r="E33" s="2"/>
      <c r="F33" s="2"/>
      <c r="G33" s="2"/>
      <c r="H33" s="2"/>
      <c r="I33" s="2"/>
      <c r="J33" s="2"/>
      <c r="K33" s="2"/>
    </row>
    <row r="34" spans="1:11" ht="15.75" customHeight="1">
      <c r="A34" s="2"/>
      <c r="B34" s="2"/>
      <c r="C34" s="2"/>
      <c r="D34" s="2"/>
      <c r="E34" s="2"/>
      <c r="F34" s="2"/>
      <c r="G34" s="2"/>
      <c r="H34" s="2"/>
      <c r="I34" s="2"/>
      <c r="J34" s="2"/>
      <c r="K34" s="2"/>
    </row>
    <row r="35" spans="1:11" ht="15.75" customHeight="1">
      <c r="A35" s="2"/>
      <c r="B35" s="2"/>
      <c r="C35" s="2"/>
      <c r="D35" s="2"/>
      <c r="E35" s="2"/>
      <c r="F35" s="2"/>
      <c r="G35" s="2"/>
      <c r="H35" s="2"/>
      <c r="I35" s="2"/>
      <c r="J35" s="2"/>
      <c r="K35" s="2"/>
    </row>
    <row r="36" spans="1:11" ht="15.75" customHeight="1">
      <c r="A36" s="2"/>
      <c r="B36" s="2"/>
      <c r="C36" s="2"/>
      <c r="D36" s="2"/>
      <c r="E36" s="2"/>
      <c r="F36" s="2"/>
      <c r="G36" s="2"/>
      <c r="H36" s="2"/>
      <c r="I36" s="2"/>
      <c r="J36" s="2"/>
      <c r="K36" s="2"/>
    </row>
    <row r="37" spans="1:11" ht="15.75" customHeight="1">
      <c r="A37" s="2"/>
      <c r="B37" s="2"/>
      <c r="C37" s="2"/>
      <c r="D37" s="2"/>
      <c r="E37" s="2"/>
      <c r="F37" s="2"/>
      <c r="G37" s="2"/>
      <c r="H37" s="2"/>
      <c r="I37" s="2"/>
      <c r="J37" s="2"/>
      <c r="K37" s="2"/>
    </row>
    <row r="38" spans="1:11" ht="15.75" customHeight="1">
      <c r="A38" s="2"/>
      <c r="B38" s="2"/>
      <c r="C38" s="2"/>
      <c r="D38" s="2"/>
      <c r="E38" s="2"/>
      <c r="F38" s="2"/>
      <c r="G38" s="2"/>
      <c r="H38" s="2"/>
      <c r="I38" s="2"/>
      <c r="J38" s="2"/>
      <c r="K38" s="2"/>
    </row>
    <row r="39" spans="1:11" ht="15.75" customHeight="1">
      <c r="A39" s="2"/>
      <c r="B39" s="2"/>
      <c r="C39" s="2"/>
      <c r="D39" s="2"/>
      <c r="E39" s="2"/>
      <c r="F39" s="2"/>
      <c r="G39" s="2"/>
      <c r="H39" s="2"/>
      <c r="I39" s="2"/>
      <c r="J39" s="2"/>
      <c r="K39" s="2"/>
    </row>
    <row r="40" spans="1:11" ht="15.75" customHeight="1">
      <c r="A40" s="2"/>
      <c r="B40" s="2"/>
      <c r="C40" s="2"/>
      <c r="D40" s="2"/>
      <c r="E40" s="2"/>
      <c r="F40" s="2"/>
      <c r="G40" s="2"/>
      <c r="H40" s="2"/>
      <c r="I40" s="2"/>
      <c r="J40" s="2"/>
      <c r="K40" s="2"/>
    </row>
    <row r="41" spans="1:11" ht="15.75" customHeight="1">
      <c r="A41" s="2"/>
      <c r="B41" s="2"/>
      <c r="C41" s="2"/>
      <c r="D41" s="2"/>
      <c r="E41" s="2"/>
      <c r="F41" s="2"/>
      <c r="G41" s="2"/>
      <c r="H41" s="2"/>
      <c r="I41" s="2"/>
      <c r="J41" s="2"/>
      <c r="K41" s="2"/>
    </row>
    <row r="42" spans="1:11" ht="15.75" customHeight="1">
      <c r="A42" s="2"/>
      <c r="B42" s="2"/>
      <c r="C42" s="2"/>
      <c r="D42" s="2"/>
      <c r="E42" s="2"/>
      <c r="F42" s="2"/>
      <c r="G42" s="2"/>
      <c r="H42" s="2"/>
      <c r="I42" s="2"/>
      <c r="J42" s="2"/>
      <c r="K42" s="2"/>
    </row>
    <row r="43" spans="1:11" ht="15.75" customHeight="1">
      <c r="A43" s="2"/>
      <c r="B43" s="2"/>
      <c r="C43" s="2"/>
      <c r="D43" s="2"/>
      <c r="E43" s="2"/>
      <c r="F43" s="2"/>
      <c r="G43" s="2"/>
      <c r="H43" s="2"/>
      <c r="I43" s="2"/>
      <c r="J43" s="2"/>
      <c r="K43" s="2"/>
    </row>
    <row r="44" spans="1:11" ht="15.75" customHeight="1">
      <c r="A44" s="2"/>
      <c r="B44" s="2"/>
      <c r="C44" s="2"/>
      <c r="D44" s="2"/>
      <c r="E44" s="2"/>
      <c r="F44" s="2"/>
      <c r="G44" s="2"/>
      <c r="H44" s="2"/>
      <c r="I44" s="2"/>
      <c r="J44" s="2"/>
      <c r="K44" s="2"/>
    </row>
    <row r="45" spans="1:11" ht="15.75" customHeight="1">
      <c r="A45" s="2"/>
      <c r="B45" s="2"/>
      <c r="C45" s="2"/>
      <c r="D45" s="2"/>
      <c r="E45" s="2"/>
      <c r="F45" s="2"/>
      <c r="G45" s="2"/>
      <c r="H45" s="2"/>
      <c r="I45" s="2"/>
      <c r="J45" s="2"/>
      <c r="K45" s="2"/>
    </row>
    <row r="46" spans="1:11" ht="15.75" customHeight="1">
      <c r="A46" s="2"/>
      <c r="B46" s="2"/>
      <c r="C46" s="2"/>
      <c r="D46" s="2"/>
      <c r="E46" s="2"/>
      <c r="F46" s="2"/>
      <c r="G46" s="2"/>
      <c r="H46" s="2"/>
      <c r="I46" s="2"/>
      <c r="J46" s="2"/>
      <c r="K46" s="2"/>
    </row>
    <row r="47" spans="1:11" ht="15.75" customHeight="1">
      <c r="A47" s="2"/>
      <c r="B47" s="2"/>
      <c r="C47" s="2"/>
      <c r="D47" s="2"/>
      <c r="E47" s="2"/>
      <c r="F47" s="2"/>
      <c r="G47" s="2"/>
      <c r="H47" s="2"/>
      <c r="I47" s="2"/>
      <c r="J47" s="2"/>
      <c r="K47" s="2"/>
    </row>
    <row r="48" spans="1:11" ht="15.75" customHeight="1">
      <c r="A48" s="2"/>
      <c r="B48" s="2"/>
      <c r="C48" s="2"/>
      <c r="D48" s="2"/>
      <c r="E48" s="2"/>
      <c r="F48" s="2"/>
      <c r="G48" s="2"/>
      <c r="H48" s="2"/>
      <c r="I48" s="2"/>
      <c r="J48" s="2"/>
      <c r="K48" s="2"/>
    </row>
    <row r="49" spans="1:11" ht="15.75" customHeight="1">
      <c r="A49" s="2"/>
      <c r="B49" s="2"/>
      <c r="C49" s="2"/>
      <c r="D49" s="2"/>
      <c r="E49" s="2"/>
      <c r="F49" s="2"/>
      <c r="G49" s="2"/>
      <c r="H49" s="2"/>
      <c r="I49" s="2"/>
      <c r="J49" s="2"/>
      <c r="K49" s="2"/>
    </row>
    <row r="50" spans="1:11" ht="15.75" customHeight="1">
      <c r="A50" s="2"/>
      <c r="B50" s="2"/>
      <c r="C50" s="2"/>
      <c r="D50" s="2"/>
      <c r="E50" s="2"/>
      <c r="F50" s="2"/>
      <c r="G50" s="2"/>
      <c r="H50" s="2"/>
      <c r="I50" s="2"/>
      <c r="J50" s="2"/>
      <c r="K50" s="2"/>
    </row>
    <row r="51" spans="1:11" ht="15.75" customHeight="1">
      <c r="A51" s="2"/>
      <c r="B51" s="2"/>
      <c r="C51" s="2"/>
      <c r="D51" s="2"/>
      <c r="E51" s="2"/>
      <c r="F51" s="2"/>
      <c r="G51" s="2"/>
      <c r="H51" s="2"/>
      <c r="I51" s="2"/>
      <c r="J51" s="2"/>
      <c r="K51" s="2"/>
    </row>
    <row r="52" spans="1:11" ht="15.75" customHeight="1">
      <c r="A52" s="2"/>
      <c r="B52" s="2"/>
      <c r="C52" s="2"/>
      <c r="D52" s="2"/>
      <c r="E52" s="2"/>
      <c r="F52" s="2"/>
      <c r="G52" s="2"/>
      <c r="H52" s="2"/>
      <c r="I52" s="2"/>
      <c r="J52" s="2"/>
      <c r="K52" s="2"/>
    </row>
    <row r="53" spans="1:11" ht="15.75" customHeight="1">
      <c r="A53" s="2"/>
      <c r="B53" s="2"/>
      <c r="C53" s="2"/>
      <c r="D53" s="2"/>
      <c r="E53" s="2"/>
      <c r="F53" s="2"/>
      <c r="G53" s="2"/>
      <c r="H53" s="2"/>
      <c r="I53" s="2"/>
      <c r="J53" s="2"/>
      <c r="K53" s="2"/>
    </row>
    <row r="54" spans="1:11" ht="15.75" customHeight="1">
      <c r="A54" s="2"/>
      <c r="B54" s="2"/>
      <c r="C54" s="2"/>
      <c r="D54" s="2"/>
      <c r="E54" s="2"/>
      <c r="F54" s="2"/>
      <c r="G54" s="2"/>
      <c r="H54" s="2"/>
      <c r="I54" s="2"/>
      <c r="J54" s="2"/>
      <c r="K54" s="2"/>
    </row>
    <row r="55" spans="1:11" ht="15.75" customHeight="1">
      <c r="A55" s="2"/>
      <c r="B55" s="2"/>
      <c r="C55" s="2"/>
      <c r="D55" s="2"/>
      <c r="E55" s="2"/>
      <c r="F55" s="2"/>
      <c r="G55" s="2"/>
      <c r="H55" s="2"/>
      <c r="I55" s="2"/>
      <c r="J55" s="2"/>
      <c r="K55" s="2"/>
    </row>
    <row r="56" spans="1:11" ht="15.75" customHeight="1">
      <c r="A56" s="2"/>
      <c r="B56" s="2"/>
      <c r="C56" s="2"/>
      <c r="D56" s="2"/>
      <c r="E56" s="2"/>
      <c r="F56" s="2"/>
      <c r="G56" s="2"/>
      <c r="H56" s="2"/>
      <c r="I56" s="2"/>
      <c r="J56" s="2"/>
      <c r="K56" s="2"/>
    </row>
    <row r="57" spans="1:11" ht="15.75" customHeight="1">
      <c r="A57" s="2"/>
      <c r="B57" s="2"/>
      <c r="C57" s="2"/>
      <c r="D57" s="2"/>
      <c r="E57" s="2"/>
      <c r="F57" s="2"/>
      <c r="G57" s="2"/>
      <c r="H57" s="2"/>
      <c r="I57" s="2"/>
      <c r="J57" s="2"/>
      <c r="K57" s="2"/>
    </row>
    <row r="58" spans="1:11" ht="15.75" customHeight="1">
      <c r="A58" s="2"/>
      <c r="B58" s="2"/>
      <c r="C58" s="2"/>
      <c r="D58" s="2"/>
      <c r="E58" s="2"/>
      <c r="F58" s="2"/>
      <c r="G58" s="2"/>
      <c r="H58" s="2"/>
      <c r="I58" s="2"/>
      <c r="J58" s="2"/>
      <c r="K58" s="2"/>
    </row>
    <row r="59" spans="1:11" ht="15.75" customHeight="1">
      <c r="A59" s="2"/>
      <c r="B59" s="2"/>
      <c r="C59" s="2"/>
      <c r="D59" s="2"/>
      <c r="E59" s="2"/>
      <c r="F59" s="2"/>
      <c r="G59" s="2"/>
      <c r="H59" s="2"/>
      <c r="I59" s="2"/>
      <c r="J59" s="2"/>
      <c r="K59" s="2"/>
    </row>
    <row r="60" spans="1:11" ht="15.75" customHeight="1">
      <c r="A60" s="2"/>
      <c r="B60" s="2"/>
      <c r="C60" s="2"/>
      <c r="D60" s="2"/>
      <c r="E60" s="2"/>
      <c r="F60" s="2"/>
      <c r="G60" s="2"/>
      <c r="H60" s="2"/>
      <c r="I60" s="2"/>
      <c r="J60" s="2"/>
      <c r="K60" s="2"/>
    </row>
    <row r="61" spans="1:11" ht="15.75" customHeight="1">
      <c r="A61" s="2"/>
      <c r="B61" s="2"/>
      <c r="C61" s="2"/>
      <c r="D61" s="2"/>
      <c r="E61" s="2"/>
      <c r="F61" s="2"/>
      <c r="G61" s="2"/>
      <c r="H61" s="2"/>
      <c r="I61" s="2"/>
      <c r="J61" s="2"/>
      <c r="K61" s="2"/>
    </row>
    <row r="62" spans="1:11" ht="15.75" customHeight="1">
      <c r="A62" s="2"/>
      <c r="B62" s="2"/>
      <c r="C62" s="2"/>
      <c r="D62" s="2"/>
      <c r="E62" s="2"/>
      <c r="F62" s="2"/>
      <c r="G62" s="2"/>
      <c r="H62" s="2"/>
      <c r="I62" s="2"/>
      <c r="J62" s="2"/>
      <c r="K62" s="2"/>
    </row>
    <row r="63" spans="1:11" ht="15.75" customHeight="1">
      <c r="A63" s="2"/>
      <c r="B63" s="2"/>
      <c r="C63" s="2"/>
      <c r="D63" s="2"/>
      <c r="E63" s="2"/>
      <c r="F63" s="2"/>
      <c r="G63" s="2"/>
      <c r="H63" s="2"/>
      <c r="I63" s="2"/>
      <c r="J63" s="2"/>
      <c r="K63" s="2"/>
    </row>
    <row r="64" spans="1:11" ht="15.75" customHeight="1">
      <c r="A64" s="2"/>
      <c r="B64" s="2"/>
      <c r="C64" s="2"/>
      <c r="D64" s="2"/>
      <c r="E64" s="2"/>
      <c r="F64" s="2"/>
      <c r="G64" s="2"/>
      <c r="H64" s="2"/>
      <c r="I64" s="2"/>
      <c r="J64" s="2"/>
      <c r="K64" s="2"/>
    </row>
    <row r="65" spans="1:11" ht="15.75" customHeight="1">
      <c r="A65" s="2"/>
      <c r="B65" s="2"/>
      <c r="C65" s="2"/>
      <c r="D65" s="2"/>
      <c r="E65" s="2"/>
      <c r="F65" s="2"/>
      <c r="G65" s="2"/>
      <c r="H65" s="2"/>
      <c r="I65" s="2"/>
      <c r="J65" s="2"/>
      <c r="K65" s="2"/>
    </row>
    <row r="66" spans="1:11" ht="15.75" customHeight="1">
      <c r="A66" s="2"/>
      <c r="B66" s="2"/>
      <c r="C66" s="2"/>
      <c r="D66" s="2"/>
      <c r="E66" s="2"/>
      <c r="F66" s="2"/>
      <c r="G66" s="2"/>
      <c r="H66" s="2"/>
      <c r="I66" s="2"/>
      <c r="J66" s="2"/>
      <c r="K66" s="2"/>
    </row>
    <row r="67" spans="1:11" ht="15.75" customHeight="1">
      <c r="A67" s="2"/>
      <c r="B67" s="2"/>
      <c r="C67" s="2"/>
      <c r="D67" s="2"/>
      <c r="E67" s="2"/>
      <c r="F67" s="2"/>
      <c r="G67" s="2"/>
      <c r="H67" s="2"/>
      <c r="I67" s="2"/>
      <c r="J67" s="2"/>
      <c r="K67" s="2"/>
    </row>
    <row r="68" spans="1:11" ht="15.75" customHeight="1">
      <c r="A68" s="2"/>
      <c r="B68" s="2"/>
      <c r="C68" s="2"/>
      <c r="D68" s="2"/>
      <c r="E68" s="2"/>
      <c r="F68" s="2"/>
      <c r="G68" s="2"/>
      <c r="H68" s="2"/>
      <c r="I68" s="2"/>
      <c r="J68" s="2"/>
      <c r="K68" s="2"/>
    </row>
    <row r="69" spans="1:11" ht="15.75" customHeight="1">
      <c r="A69" s="2"/>
      <c r="B69" s="2"/>
      <c r="C69" s="2"/>
      <c r="D69" s="2"/>
      <c r="E69" s="2"/>
      <c r="F69" s="2"/>
      <c r="G69" s="2"/>
      <c r="H69" s="2"/>
      <c r="I69" s="2"/>
      <c r="J69" s="2"/>
      <c r="K69" s="2"/>
    </row>
    <row r="70" spans="1:11" ht="15.75" customHeight="1">
      <c r="A70" s="2"/>
      <c r="B70" s="2"/>
      <c r="C70" s="2"/>
      <c r="D70" s="2"/>
      <c r="E70" s="2"/>
      <c r="F70" s="2"/>
      <c r="G70" s="2"/>
      <c r="H70" s="2"/>
      <c r="I70" s="2"/>
      <c r="J70" s="2"/>
      <c r="K70" s="2"/>
    </row>
    <row r="71" spans="1:11" ht="15.75" customHeight="1">
      <c r="A71" s="2"/>
      <c r="B71" s="2"/>
      <c r="C71" s="2"/>
      <c r="D71" s="2"/>
      <c r="E71" s="2"/>
      <c r="F71" s="2"/>
      <c r="G71" s="2"/>
      <c r="H71" s="2"/>
      <c r="I71" s="2"/>
      <c r="J71" s="2"/>
      <c r="K71" s="2"/>
    </row>
    <row r="72" spans="1:11" ht="15.75" customHeight="1">
      <c r="A72" s="2"/>
      <c r="B72" s="2"/>
      <c r="C72" s="2"/>
      <c r="D72" s="2"/>
      <c r="E72" s="2"/>
      <c r="F72" s="2"/>
      <c r="G72" s="2"/>
      <c r="H72" s="2"/>
      <c r="I72" s="2"/>
      <c r="J72" s="2"/>
      <c r="K72" s="2"/>
    </row>
    <row r="73" spans="1:11" ht="15.75" customHeight="1">
      <c r="A73" s="2"/>
      <c r="B73" s="2"/>
      <c r="C73" s="2"/>
      <c r="D73" s="2"/>
      <c r="E73" s="2"/>
      <c r="F73" s="2"/>
      <c r="G73" s="2"/>
      <c r="H73" s="2"/>
      <c r="I73" s="2"/>
      <c r="J73" s="2"/>
      <c r="K73" s="2"/>
    </row>
    <row r="74" spans="1:11" ht="15.75" customHeight="1">
      <c r="A74" s="2"/>
      <c r="B74" s="2"/>
      <c r="C74" s="2"/>
      <c r="D74" s="2"/>
      <c r="E74" s="2"/>
      <c r="F74" s="2"/>
      <c r="G74" s="2"/>
      <c r="H74" s="2"/>
      <c r="I74" s="2"/>
      <c r="J74" s="2"/>
      <c r="K74" s="2"/>
    </row>
    <row r="75" spans="1:11" ht="15.75" customHeight="1">
      <c r="A75" s="2"/>
      <c r="B75" s="2"/>
      <c r="C75" s="2"/>
      <c r="D75" s="2"/>
      <c r="E75" s="2"/>
      <c r="F75" s="2"/>
      <c r="G75" s="2"/>
      <c r="H75" s="2"/>
      <c r="I75" s="2"/>
      <c r="J75" s="2"/>
      <c r="K75" s="2"/>
    </row>
    <row r="76" spans="1:11" ht="15.75" customHeight="1">
      <c r="A76" s="2"/>
      <c r="B76" s="2"/>
      <c r="C76" s="2"/>
      <c r="D76" s="2"/>
      <c r="E76" s="2"/>
      <c r="F76" s="2"/>
      <c r="G76" s="2"/>
      <c r="H76" s="2"/>
      <c r="I76" s="2"/>
      <c r="J76" s="2"/>
      <c r="K76" s="2"/>
    </row>
    <row r="77" spans="1:11" ht="15.75" customHeight="1">
      <c r="A77" s="2"/>
      <c r="B77" s="2"/>
      <c r="C77" s="2"/>
      <c r="D77" s="2"/>
      <c r="E77" s="2"/>
      <c r="F77" s="2"/>
      <c r="G77" s="2"/>
      <c r="H77" s="2"/>
      <c r="I77" s="2"/>
      <c r="J77" s="2"/>
      <c r="K77" s="2"/>
    </row>
    <row r="78" spans="1:11" ht="15.75" customHeight="1">
      <c r="A78" s="2"/>
      <c r="B78" s="2"/>
      <c r="C78" s="2"/>
      <c r="D78" s="2"/>
      <c r="E78" s="2"/>
      <c r="F78" s="2"/>
      <c r="G78" s="2"/>
      <c r="H78" s="2"/>
      <c r="I78" s="2"/>
      <c r="J78" s="2"/>
      <c r="K78" s="2"/>
    </row>
    <row r="79" spans="1:11" ht="15.75" customHeight="1">
      <c r="A79" s="2"/>
      <c r="B79" s="2"/>
      <c r="C79" s="2"/>
      <c r="D79" s="2"/>
      <c r="E79" s="2"/>
      <c r="F79" s="2"/>
      <c r="G79" s="2"/>
      <c r="H79" s="2"/>
      <c r="I79" s="2"/>
      <c r="J79" s="2"/>
      <c r="K79" s="2"/>
    </row>
    <row r="80" spans="1:11" ht="15.75" customHeight="1">
      <c r="A80" s="2"/>
      <c r="B80" s="2"/>
      <c r="C80" s="2"/>
      <c r="D80" s="2"/>
      <c r="E80" s="2"/>
      <c r="F80" s="2"/>
      <c r="G80" s="2"/>
      <c r="H80" s="2"/>
      <c r="I80" s="2"/>
      <c r="J80" s="2"/>
      <c r="K80" s="2"/>
    </row>
    <row r="81" spans="1:11" ht="15.75" customHeight="1">
      <c r="A81" s="2"/>
      <c r="B81" s="2"/>
      <c r="C81" s="2"/>
      <c r="D81" s="2"/>
      <c r="E81" s="2"/>
      <c r="F81" s="2"/>
      <c r="G81" s="2"/>
      <c r="H81" s="2"/>
      <c r="I81" s="2"/>
      <c r="J81" s="2"/>
      <c r="K81" s="2"/>
    </row>
    <row r="82" spans="1:11" ht="15.75" customHeight="1">
      <c r="A82" s="2"/>
      <c r="B82" s="2"/>
      <c r="C82" s="2"/>
      <c r="D82" s="2"/>
      <c r="E82" s="2"/>
      <c r="F82" s="2"/>
      <c r="G82" s="2"/>
      <c r="H82" s="2"/>
      <c r="I82" s="2"/>
      <c r="J82" s="2"/>
      <c r="K82" s="2"/>
    </row>
    <row r="83" spans="1:11" ht="15.75" customHeight="1">
      <c r="A83" s="2"/>
      <c r="B83" s="2"/>
      <c r="C83" s="2"/>
      <c r="D83" s="2"/>
      <c r="E83" s="2"/>
      <c r="F83" s="2"/>
      <c r="G83" s="2"/>
      <c r="H83" s="2"/>
      <c r="I83" s="2"/>
      <c r="J83" s="2"/>
      <c r="K83" s="2"/>
    </row>
    <row r="84" spans="1:11" ht="15.75" customHeight="1">
      <c r="A84" s="2"/>
      <c r="B84" s="2"/>
      <c r="C84" s="2"/>
      <c r="D84" s="2"/>
      <c r="E84" s="2"/>
      <c r="F84" s="2"/>
      <c r="G84" s="2"/>
      <c r="H84" s="2"/>
      <c r="I84" s="2"/>
      <c r="J84" s="2"/>
      <c r="K84" s="2"/>
    </row>
    <row r="85" spans="1:11" ht="15.75" customHeight="1">
      <c r="A85" s="2"/>
      <c r="B85" s="2"/>
      <c r="C85" s="2"/>
      <c r="D85" s="2"/>
      <c r="E85" s="2"/>
      <c r="F85" s="2"/>
      <c r="G85" s="2"/>
      <c r="H85" s="2"/>
      <c r="I85" s="2"/>
      <c r="J85" s="2"/>
      <c r="K85" s="2"/>
    </row>
    <row r="86" spans="1:11" ht="15.75" customHeight="1">
      <c r="A86" s="2"/>
      <c r="B86" s="2"/>
      <c r="C86" s="2"/>
      <c r="D86" s="2"/>
      <c r="E86" s="2"/>
      <c r="F86" s="2"/>
      <c r="G86" s="2"/>
      <c r="H86" s="2"/>
      <c r="I86" s="2"/>
      <c r="J86" s="2"/>
      <c r="K86" s="2"/>
    </row>
    <row r="87" spans="1:11" ht="15.75" customHeight="1">
      <c r="A87" s="2"/>
      <c r="B87" s="2"/>
      <c r="C87" s="2"/>
      <c r="D87" s="2"/>
      <c r="E87" s="2"/>
      <c r="F87" s="2"/>
      <c r="G87" s="2"/>
      <c r="H87" s="2"/>
      <c r="I87" s="2"/>
      <c r="J87" s="2"/>
      <c r="K87" s="2"/>
    </row>
    <row r="88" spans="1:11" ht="15.75" customHeight="1">
      <c r="A88" s="2"/>
      <c r="B88" s="2"/>
      <c r="C88" s="2"/>
      <c r="D88" s="2"/>
      <c r="E88" s="2"/>
      <c r="F88" s="2"/>
      <c r="G88" s="2"/>
      <c r="H88" s="2"/>
      <c r="I88" s="2"/>
      <c r="J88" s="2"/>
      <c r="K88" s="2"/>
    </row>
    <row r="89" spans="1:11" ht="15.75" customHeight="1">
      <c r="A89" s="2"/>
      <c r="B89" s="2"/>
      <c r="C89" s="2"/>
      <c r="D89" s="2"/>
      <c r="E89" s="2"/>
      <c r="F89" s="2"/>
      <c r="G89" s="2"/>
      <c r="H89" s="2"/>
      <c r="I89" s="2"/>
      <c r="J89" s="2"/>
      <c r="K89" s="2"/>
    </row>
    <row r="90" spans="1:11" ht="15.75" customHeight="1">
      <c r="A90" s="2"/>
      <c r="B90" s="2"/>
      <c r="C90" s="2"/>
      <c r="D90" s="2"/>
      <c r="E90" s="2"/>
      <c r="F90" s="2"/>
      <c r="G90" s="2"/>
      <c r="H90" s="2"/>
      <c r="I90" s="2"/>
      <c r="J90" s="2"/>
      <c r="K90" s="2"/>
    </row>
    <row r="91" spans="1:11" ht="15.75" customHeight="1">
      <c r="A91" s="2"/>
      <c r="B91" s="2"/>
      <c r="C91" s="2"/>
      <c r="D91" s="2"/>
      <c r="E91" s="2"/>
      <c r="F91" s="2"/>
      <c r="G91" s="2"/>
      <c r="H91" s="2"/>
      <c r="I91" s="2"/>
      <c r="J91" s="2"/>
      <c r="K91" s="2"/>
    </row>
    <row r="92" spans="1:11" ht="15.75" customHeight="1">
      <c r="A92" s="2"/>
      <c r="B92" s="2"/>
      <c r="C92" s="2"/>
      <c r="D92" s="2"/>
      <c r="E92" s="2"/>
      <c r="F92" s="2"/>
      <c r="G92" s="2"/>
      <c r="H92" s="2"/>
      <c r="I92" s="2"/>
      <c r="J92" s="2"/>
      <c r="K92" s="2"/>
    </row>
    <row r="93" spans="1:11" ht="15.75" customHeight="1">
      <c r="A93" s="2"/>
      <c r="B93" s="2"/>
      <c r="C93" s="2"/>
      <c r="D93" s="2"/>
      <c r="E93" s="2"/>
      <c r="F93" s="2"/>
      <c r="G93" s="2"/>
      <c r="H93" s="2"/>
      <c r="I93" s="2"/>
      <c r="J93" s="2"/>
      <c r="K93" s="2"/>
    </row>
    <row r="94" spans="1:11" ht="15.75" customHeight="1">
      <c r="A94" s="2"/>
      <c r="B94" s="2"/>
      <c r="C94" s="2"/>
      <c r="D94" s="2"/>
      <c r="E94" s="2"/>
      <c r="F94" s="2"/>
      <c r="G94" s="2"/>
      <c r="H94" s="2"/>
      <c r="I94" s="2"/>
      <c r="J94" s="2"/>
      <c r="K94" s="2"/>
    </row>
    <row r="95" spans="1:11" ht="15.75" customHeight="1">
      <c r="A95" s="2"/>
      <c r="B95" s="2"/>
      <c r="C95" s="2"/>
      <c r="D95" s="2"/>
      <c r="E95" s="2"/>
      <c r="F95" s="2"/>
      <c r="G95" s="2"/>
      <c r="H95" s="2"/>
      <c r="I95" s="2"/>
      <c r="J95" s="2"/>
      <c r="K95" s="2"/>
    </row>
    <row r="96" spans="1:11" ht="15.75" customHeight="1">
      <c r="A96" s="2"/>
      <c r="B96" s="2"/>
      <c r="C96" s="2"/>
      <c r="D96" s="2"/>
      <c r="E96" s="2"/>
      <c r="F96" s="2"/>
      <c r="G96" s="2"/>
      <c r="H96" s="2"/>
      <c r="I96" s="2"/>
      <c r="J96" s="2"/>
      <c r="K96" s="2"/>
    </row>
    <row r="97" spans="1:11" ht="15.75" customHeight="1">
      <c r="A97" s="2"/>
      <c r="B97" s="2"/>
      <c r="C97" s="2"/>
      <c r="D97" s="2"/>
      <c r="E97" s="2"/>
      <c r="F97" s="2"/>
      <c r="G97" s="2"/>
      <c r="H97" s="2"/>
      <c r="I97" s="2"/>
      <c r="J97" s="2"/>
      <c r="K97" s="2"/>
    </row>
    <row r="98" spans="1:11" ht="15.75" customHeight="1">
      <c r="A98" s="2"/>
      <c r="B98" s="2"/>
      <c r="C98" s="2"/>
      <c r="D98" s="2"/>
      <c r="E98" s="2"/>
      <c r="F98" s="2"/>
      <c r="G98" s="2"/>
      <c r="H98" s="2"/>
      <c r="I98" s="2"/>
      <c r="J98" s="2"/>
      <c r="K98" s="2"/>
    </row>
    <row r="99" spans="1:11" ht="15.75" customHeight="1">
      <c r="A99" s="2"/>
      <c r="B99" s="2"/>
      <c r="C99" s="2"/>
      <c r="D99" s="2"/>
      <c r="E99" s="2"/>
      <c r="F99" s="2"/>
      <c r="G99" s="2"/>
      <c r="H99" s="2"/>
      <c r="I99" s="2"/>
      <c r="J99" s="2"/>
      <c r="K99" s="2"/>
    </row>
    <row r="100" spans="1:11" ht="15.75" customHeight="1">
      <c r="A100" s="2"/>
      <c r="B100" s="2"/>
      <c r="C100" s="2"/>
      <c r="D100" s="2"/>
      <c r="E100" s="2"/>
      <c r="F100" s="2"/>
      <c r="G100" s="2"/>
      <c r="H100" s="2"/>
      <c r="I100" s="2"/>
      <c r="J100" s="2"/>
      <c r="K100" s="2"/>
    </row>
    <row r="101" spans="1:11" ht="15.75" customHeight="1">
      <c r="A101" s="2"/>
      <c r="B101" s="2"/>
      <c r="C101" s="2"/>
      <c r="D101" s="2"/>
      <c r="E101" s="2"/>
      <c r="F101" s="2"/>
      <c r="G101" s="2"/>
      <c r="H101" s="2"/>
      <c r="I101" s="2"/>
      <c r="J101" s="2"/>
      <c r="K101" s="2"/>
    </row>
    <row r="102" spans="1:11" ht="15.75" customHeight="1">
      <c r="A102" s="2"/>
      <c r="B102" s="2"/>
      <c r="C102" s="2"/>
      <c r="D102" s="2"/>
      <c r="E102" s="2"/>
      <c r="F102" s="2"/>
      <c r="G102" s="2"/>
      <c r="H102" s="2"/>
      <c r="I102" s="2"/>
      <c r="J102" s="2"/>
      <c r="K102" s="2"/>
    </row>
    <row r="103" spans="1:11" ht="15.75" customHeight="1">
      <c r="A103" s="2"/>
      <c r="B103" s="2"/>
      <c r="C103" s="2"/>
      <c r="D103" s="2"/>
      <c r="E103" s="2"/>
      <c r="F103" s="2"/>
      <c r="G103" s="2"/>
      <c r="H103" s="2"/>
      <c r="I103" s="2"/>
      <c r="J103" s="2"/>
      <c r="K103" s="2"/>
    </row>
    <row r="104" spans="1:11" ht="15.75" customHeight="1">
      <c r="A104" s="2"/>
      <c r="B104" s="2"/>
      <c r="C104" s="2"/>
      <c r="D104" s="2"/>
      <c r="E104" s="2"/>
      <c r="F104" s="2"/>
      <c r="G104" s="2"/>
      <c r="H104" s="2"/>
      <c r="I104" s="2"/>
      <c r="J104" s="2"/>
      <c r="K104" s="2"/>
    </row>
    <row r="105" spans="1:11" ht="15.75" customHeight="1">
      <c r="A105" s="2"/>
      <c r="B105" s="2"/>
      <c r="C105" s="2"/>
      <c r="D105" s="2"/>
      <c r="E105" s="2"/>
      <c r="F105" s="2"/>
      <c r="G105" s="2"/>
      <c r="H105" s="2"/>
      <c r="I105" s="2"/>
      <c r="J105" s="2"/>
      <c r="K105" s="2"/>
    </row>
    <row r="106" spans="1:11" ht="15.75" customHeight="1">
      <c r="A106" s="2"/>
      <c r="B106" s="2"/>
      <c r="C106" s="2"/>
      <c r="D106" s="2"/>
      <c r="E106" s="2"/>
      <c r="F106" s="2"/>
      <c r="G106" s="2"/>
      <c r="H106" s="2"/>
      <c r="I106" s="2"/>
      <c r="J106" s="2"/>
      <c r="K106" s="2"/>
    </row>
    <row r="107" spans="1:11" ht="15.75" customHeight="1">
      <c r="A107" s="2"/>
      <c r="B107" s="2"/>
      <c r="C107" s="2"/>
      <c r="D107" s="2"/>
      <c r="E107" s="2"/>
      <c r="F107" s="2"/>
      <c r="G107" s="2"/>
      <c r="H107" s="2"/>
      <c r="I107" s="2"/>
      <c r="J107" s="2"/>
      <c r="K107" s="2"/>
    </row>
    <row r="108" spans="1:11" ht="15.75" customHeight="1">
      <c r="A108" s="2"/>
      <c r="B108" s="2"/>
      <c r="C108" s="2"/>
      <c r="D108" s="2"/>
      <c r="E108" s="2"/>
      <c r="F108" s="2"/>
      <c r="G108" s="2"/>
      <c r="H108" s="2"/>
      <c r="I108" s="2"/>
      <c r="J108" s="2"/>
      <c r="K108" s="2"/>
    </row>
    <row r="109" spans="1:11" ht="15.75" customHeight="1">
      <c r="A109" s="2"/>
      <c r="B109" s="2"/>
      <c r="C109" s="2"/>
      <c r="D109" s="2"/>
      <c r="E109" s="2"/>
      <c r="F109" s="2"/>
      <c r="G109" s="2"/>
      <c r="H109" s="2"/>
      <c r="I109" s="2"/>
      <c r="J109" s="2"/>
      <c r="K109" s="2"/>
    </row>
    <row r="110" spans="1:11" ht="15.75" customHeight="1">
      <c r="A110" s="2"/>
      <c r="B110" s="2"/>
      <c r="C110" s="2"/>
      <c r="D110" s="2"/>
      <c r="E110" s="2"/>
      <c r="F110" s="2"/>
      <c r="G110" s="2"/>
      <c r="H110" s="2"/>
      <c r="I110" s="2"/>
      <c r="J110" s="2"/>
      <c r="K110" s="2"/>
    </row>
    <row r="111" spans="1:11" ht="15.75" customHeight="1">
      <c r="A111" s="2"/>
      <c r="B111" s="2"/>
      <c r="C111" s="2"/>
      <c r="D111" s="2"/>
      <c r="E111" s="2"/>
      <c r="F111" s="2"/>
      <c r="G111" s="2"/>
      <c r="H111" s="2"/>
      <c r="I111" s="2"/>
      <c r="J111" s="2"/>
      <c r="K111" s="2"/>
    </row>
    <row r="112" spans="1:11" ht="15.75" customHeight="1">
      <c r="A112" s="2"/>
      <c r="B112" s="2"/>
      <c r="C112" s="2"/>
      <c r="D112" s="2"/>
      <c r="E112" s="2"/>
      <c r="F112" s="2"/>
      <c r="G112" s="2"/>
      <c r="H112" s="2"/>
      <c r="I112" s="2"/>
      <c r="J112" s="2"/>
      <c r="K112" s="2"/>
    </row>
    <row r="113" spans="1:11" ht="15.75" customHeight="1">
      <c r="A113" s="2"/>
      <c r="B113" s="2"/>
      <c r="C113" s="2"/>
      <c r="D113" s="2"/>
      <c r="E113" s="2"/>
      <c r="F113" s="2"/>
      <c r="G113" s="2"/>
      <c r="H113" s="2"/>
      <c r="I113" s="2"/>
      <c r="J113" s="2"/>
      <c r="K113" s="2"/>
    </row>
    <row r="114" spans="1:11" ht="15.75" customHeight="1">
      <c r="A114" s="2"/>
      <c r="B114" s="2"/>
      <c r="C114" s="2"/>
      <c r="D114" s="2"/>
      <c r="E114" s="2"/>
      <c r="F114" s="2"/>
      <c r="G114" s="2"/>
      <c r="H114" s="2"/>
      <c r="I114" s="2"/>
      <c r="J114" s="2"/>
      <c r="K114" s="2"/>
    </row>
    <row r="115" spans="1:11" ht="15.75" customHeight="1">
      <c r="A115" s="2"/>
      <c r="B115" s="2"/>
      <c r="C115" s="2"/>
      <c r="D115" s="2"/>
      <c r="E115" s="2"/>
      <c r="F115" s="2"/>
      <c r="G115" s="2"/>
      <c r="H115" s="2"/>
      <c r="I115" s="2"/>
      <c r="J115" s="2"/>
      <c r="K115" s="2"/>
    </row>
    <row r="116" spans="1:11" ht="15.75" customHeight="1">
      <c r="A116" s="2"/>
      <c r="B116" s="2"/>
      <c r="C116" s="2"/>
      <c r="D116" s="2"/>
      <c r="E116" s="2"/>
      <c r="F116" s="2"/>
      <c r="G116" s="2"/>
      <c r="H116" s="2"/>
      <c r="I116" s="2"/>
      <c r="J116" s="2"/>
      <c r="K116" s="2"/>
    </row>
    <row r="117" spans="1:11" ht="15.75" customHeight="1">
      <c r="A117" s="2"/>
      <c r="B117" s="2"/>
      <c r="C117" s="2"/>
      <c r="D117" s="2"/>
      <c r="E117" s="2"/>
      <c r="F117" s="2"/>
      <c r="G117" s="2"/>
      <c r="H117" s="2"/>
      <c r="I117" s="2"/>
      <c r="J117" s="2"/>
      <c r="K117" s="2"/>
    </row>
    <row r="118" spans="1:11" ht="15.75" customHeight="1">
      <c r="A118" s="2"/>
      <c r="B118" s="2"/>
      <c r="C118" s="2"/>
      <c r="D118" s="2"/>
      <c r="E118" s="2"/>
      <c r="F118" s="2"/>
      <c r="G118" s="2"/>
      <c r="H118" s="2"/>
      <c r="I118" s="2"/>
      <c r="J118" s="2"/>
      <c r="K118" s="2"/>
    </row>
    <row r="119" spans="1:11" ht="15.75" customHeight="1">
      <c r="A119" s="2"/>
      <c r="B119" s="2"/>
      <c r="C119" s="2"/>
      <c r="D119" s="2"/>
      <c r="E119" s="2"/>
      <c r="F119" s="2"/>
      <c r="G119" s="2"/>
      <c r="H119" s="2"/>
      <c r="I119" s="2"/>
      <c r="J119" s="2"/>
      <c r="K119" s="2"/>
    </row>
    <row r="120" spans="1:11" ht="15.75" customHeight="1">
      <c r="A120" s="2"/>
      <c r="B120" s="2"/>
      <c r="C120" s="2"/>
      <c r="D120" s="2"/>
      <c r="E120" s="2"/>
      <c r="F120" s="2"/>
      <c r="G120" s="2"/>
      <c r="H120" s="2"/>
      <c r="I120" s="2"/>
      <c r="J120" s="2"/>
      <c r="K120" s="2"/>
    </row>
    <row r="121" spans="1:11" ht="15.75" customHeight="1">
      <c r="A121" s="2"/>
      <c r="B121" s="2"/>
      <c r="C121" s="2"/>
      <c r="D121" s="2"/>
      <c r="E121" s="2"/>
      <c r="F121" s="2"/>
      <c r="G121" s="2"/>
      <c r="H121" s="2"/>
      <c r="I121" s="2"/>
      <c r="J121" s="2"/>
      <c r="K121" s="2"/>
    </row>
    <row r="122" spans="1:11" ht="15.75" customHeight="1">
      <c r="A122" s="2"/>
      <c r="B122" s="2"/>
      <c r="C122" s="2"/>
      <c r="D122" s="2"/>
      <c r="E122" s="2"/>
      <c r="F122" s="2"/>
      <c r="G122" s="2"/>
      <c r="H122" s="2"/>
      <c r="I122" s="2"/>
      <c r="J122" s="2"/>
      <c r="K122" s="2"/>
    </row>
    <row r="123" spans="1:11" ht="15.75" customHeight="1">
      <c r="A123" s="2"/>
      <c r="B123" s="2"/>
      <c r="C123" s="2"/>
      <c r="D123" s="2"/>
      <c r="E123" s="2"/>
      <c r="F123" s="2"/>
      <c r="G123" s="2"/>
      <c r="H123" s="2"/>
      <c r="I123" s="2"/>
      <c r="J123" s="2"/>
      <c r="K123" s="2"/>
    </row>
    <row r="124" spans="1:11" ht="15.75" customHeight="1">
      <c r="A124" s="2"/>
      <c r="B124" s="2"/>
      <c r="C124" s="2"/>
      <c r="D124" s="2"/>
      <c r="E124" s="2"/>
      <c r="F124" s="2"/>
      <c r="G124" s="2"/>
      <c r="H124" s="2"/>
      <c r="I124" s="2"/>
      <c r="J124" s="2"/>
      <c r="K124" s="2"/>
    </row>
    <row r="125" spans="1:11" ht="15.75" customHeight="1">
      <c r="A125" s="2"/>
      <c r="B125" s="2"/>
      <c r="C125" s="2"/>
      <c r="D125" s="2"/>
      <c r="E125" s="2"/>
      <c r="F125" s="2"/>
      <c r="G125" s="2"/>
      <c r="H125" s="2"/>
      <c r="I125" s="2"/>
      <c r="J125" s="2"/>
      <c r="K125" s="2"/>
    </row>
    <row r="126" spans="1:11" ht="15.75" customHeight="1">
      <c r="A126" s="2"/>
      <c r="B126" s="2"/>
      <c r="C126" s="2"/>
      <c r="D126" s="2"/>
      <c r="E126" s="2"/>
      <c r="F126" s="2"/>
      <c r="G126" s="2"/>
      <c r="H126" s="2"/>
      <c r="I126" s="2"/>
      <c r="J126" s="2"/>
      <c r="K126" s="2"/>
    </row>
    <row r="127" spans="1:11" ht="15.75" customHeight="1">
      <c r="A127" s="2"/>
      <c r="B127" s="2"/>
      <c r="C127" s="2"/>
      <c r="D127" s="2"/>
      <c r="E127" s="2"/>
      <c r="F127" s="2"/>
      <c r="G127" s="2"/>
      <c r="H127" s="2"/>
      <c r="I127" s="2"/>
      <c r="J127" s="2"/>
      <c r="K127" s="2"/>
    </row>
    <row r="128" spans="1:11" ht="15.75" customHeight="1">
      <c r="A128" s="2"/>
      <c r="B128" s="2"/>
      <c r="C128" s="2"/>
      <c r="D128" s="2"/>
      <c r="E128" s="2"/>
      <c r="F128" s="2"/>
      <c r="G128" s="2"/>
      <c r="H128" s="2"/>
      <c r="I128" s="2"/>
      <c r="J128" s="2"/>
      <c r="K128" s="2"/>
    </row>
    <row r="129" spans="1:11" ht="15.75" customHeight="1">
      <c r="A129" s="2"/>
      <c r="B129" s="2"/>
      <c r="C129" s="2"/>
      <c r="D129" s="2"/>
      <c r="E129" s="2"/>
      <c r="F129" s="2"/>
      <c r="G129" s="2"/>
      <c r="H129" s="2"/>
      <c r="I129" s="2"/>
      <c r="J129" s="2"/>
      <c r="K129" s="2"/>
    </row>
    <row r="130" spans="1:11" ht="15.75" customHeight="1">
      <c r="A130" s="2"/>
      <c r="B130" s="2"/>
      <c r="C130" s="2"/>
      <c r="D130" s="2"/>
      <c r="E130" s="2"/>
      <c r="F130" s="2"/>
      <c r="G130" s="2"/>
      <c r="H130" s="2"/>
      <c r="I130" s="2"/>
      <c r="J130" s="2"/>
      <c r="K130" s="2"/>
    </row>
    <row r="131" spans="1:11" ht="15.75" customHeight="1">
      <c r="A131" s="2"/>
      <c r="B131" s="2"/>
      <c r="C131" s="2"/>
      <c r="D131" s="2"/>
      <c r="E131" s="2"/>
      <c r="F131" s="2"/>
      <c r="G131" s="2"/>
      <c r="H131" s="2"/>
      <c r="I131" s="2"/>
      <c r="J131" s="2"/>
      <c r="K131" s="2"/>
    </row>
    <row r="132" spans="1:11" ht="15.75" customHeight="1">
      <c r="A132" s="2"/>
      <c r="B132" s="2"/>
      <c r="C132" s="2"/>
      <c r="D132" s="2"/>
      <c r="E132" s="2"/>
      <c r="F132" s="2"/>
      <c r="G132" s="2"/>
      <c r="H132" s="2"/>
      <c r="I132" s="2"/>
      <c r="J132" s="2"/>
      <c r="K132" s="2"/>
    </row>
    <row r="133" spans="1:11" ht="15.75" customHeight="1">
      <c r="A133" s="2"/>
      <c r="B133" s="2"/>
      <c r="C133" s="2"/>
      <c r="D133" s="2"/>
      <c r="E133" s="2"/>
      <c r="F133" s="2"/>
      <c r="G133" s="2"/>
      <c r="H133" s="2"/>
      <c r="I133" s="2"/>
      <c r="J133" s="2"/>
      <c r="K133" s="2"/>
    </row>
    <row r="134" spans="1:11" ht="15.75" customHeight="1">
      <c r="A134" s="2"/>
      <c r="B134" s="2"/>
      <c r="C134" s="2"/>
      <c r="D134" s="2"/>
      <c r="E134" s="2"/>
      <c r="F134" s="2"/>
      <c r="G134" s="2"/>
      <c r="H134" s="2"/>
      <c r="I134" s="2"/>
      <c r="J134" s="2"/>
      <c r="K134" s="2"/>
    </row>
    <row r="135" spans="1:11" ht="15.75" customHeight="1">
      <c r="A135" s="2"/>
      <c r="B135" s="2"/>
      <c r="C135" s="2"/>
      <c r="D135" s="2"/>
      <c r="E135" s="2"/>
      <c r="F135" s="2"/>
      <c r="G135" s="2"/>
      <c r="H135" s="2"/>
      <c r="I135" s="2"/>
      <c r="J135" s="2"/>
      <c r="K135" s="2"/>
    </row>
    <row r="136" spans="1:11" ht="15.75" customHeight="1">
      <c r="A136" s="2"/>
      <c r="B136" s="2"/>
      <c r="C136" s="2"/>
      <c r="D136" s="2"/>
      <c r="E136" s="2"/>
      <c r="F136" s="2"/>
      <c r="G136" s="2"/>
      <c r="H136" s="2"/>
      <c r="I136" s="2"/>
      <c r="J136" s="2"/>
      <c r="K136" s="2"/>
    </row>
    <row r="137" spans="1:11" ht="15.75" customHeight="1">
      <c r="A137" s="2"/>
      <c r="B137" s="2"/>
      <c r="C137" s="2"/>
      <c r="D137" s="2"/>
      <c r="E137" s="2"/>
      <c r="F137" s="2"/>
      <c r="G137" s="2"/>
      <c r="H137" s="2"/>
      <c r="I137" s="2"/>
      <c r="J137" s="2"/>
      <c r="K137" s="2"/>
    </row>
    <row r="138" spans="1:11" ht="15.75" customHeight="1">
      <c r="A138" s="2"/>
      <c r="B138" s="2"/>
      <c r="C138" s="2"/>
      <c r="D138" s="2"/>
      <c r="E138" s="2"/>
      <c r="F138" s="2"/>
      <c r="G138" s="2"/>
      <c r="H138" s="2"/>
      <c r="I138" s="2"/>
      <c r="J138" s="2"/>
      <c r="K138" s="2"/>
    </row>
    <row r="139" spans="1:11" ht="15.75" customHeight="1">
      <c r="A139" s="2"/>
      <c r="B139" s="2"/>
      <c r="C139" s="2"/>
      <c r="D139" s="2"/>
      <c r="E139" s="2"/>
      <c r="F139" s="2"/>
      <c r="G139" s="2"/>
      <c r="H139" s="2"/>
      <c r="I139" s="2"/>
      <c r="J139" s="2"/>
      <c r="K139" s="2"/>
    </row>
    <row r="140" spans="1:11" ht="15.75" customHeight="1">
      <c r="A140" s="2"/>
      <c r="B140" s="2"/>
      <c r="C140" s="2"/>
      <c r="D140" s="2"/>
      <c r="E140" s="2"/>
      <c r="F140" s="2"/>
      <c r="G140" s="2"/>
      <c r="H140" s="2"/>
      <c r="I140" s="2"/>
      <c r="J140" s="2"/>
      <c r="K140" s="2"/>
    </row>
    <row r="141" spans="1:11" ht="15.75" customHeight="1">
      <c r="A141" s="2"/>
      <c r="B141" s="2"/>
      <c r="C141" s="2"/>
      <c r="D141" s="2"/>
      <c r="E141" s="2"/>
      <c r="F141" s="2"/>
      <c r="G141" s="2"/>
      <c r="H141" s="2"/>
      <c r="I141" s="2"/>
      <c r="J141" s="2"/>
      <c r="K141" s="2"/>
    </row>
    <row r="142" spans="1:11" ht="15.75" customHeight="1">
      <c r="A142" s="2"/>
      <c r="B142" s="2"/>
      <c r="C142" s="2"/>
      <c r="D142" s="2"/>
      <c r="E142" s="2"/>
      <c r="F142" s="2"/>
      <c r="G142" s="2"/>
      <c r="H142" s="2"/>
      <c r="I142" s="2"/>
      <c r="J142" s="2"/>
      <c r="K142" s="2"/>
    </row>
    <row r="143" spans="1:11" ht="15.75" customHeight="1">
      <c r="A143" s="2"/>
      <c r="B143" s="2"/>
      <c r="C143" s="2"/>
      <c r="D143" s="2"/>
      <c r="E143" s="2"/>
      <c r="F143" s="2"/>
      <c r="G143" s="2"/>
      <c r="H143" s="2"/>
      <c r="I143" s="2"/>
      <c r="J143" s="2"/>
      <c r="K143" s="2"/>
    </row>
    <row r="144" spans="1:11" ht="15.75" customHeight="1">
      <c r="A144" s="2"/>
      <c r="B144" s="2"/>
      <c r="C144" s="2"/>
      <c r="D144" s="2"/>
      <c r="E144" s="2"/>
      <c r="F144" s="2"/>
      <c r="G144" s="2"/>
      <c r="H144" s="2"/>
      <c r="I144" s="2"/>
      <c r="J144" s="2"/>
      <c r="K144" s="2"/>
    </row>
    <row r="145" spans="1:11" ht="15.75" customHeight="1">
      <c r="A145" s="2"/>
      <c r="B145" s="2"/>
      <c r="C145" s="2"/>
      <c r="D145" s="2"/>
      <c r="E145" s="2"/>
      <c r="F145" s="2"/>
      <c r="G145" s="2"/>
      <c r="H145" s="2"/>
      <c r="I145" s="2"/>
      <c r="J145" s="2"/>
      <c r="K145" s="2"/>
    </row>
    <row r="146" spans="1:11" ht="15.75" customHeight="1">
      <c r="A146" s="2"/>
      <c r="B146" s="2"/>
      <c r="C146" s="2"/>
      <c r="D146" s="2"/>
      <c r="E146" s="2"/>
      <c r="F146" s="2"/>
      <c r="G146" s="2"/>
      <c r="H146" s="2"/>
      <c r="I146" s="2"/>
      <c r="J146" s="2"/>
      <c r="K146" s="2"/>
    </row>
    <row r="147" spans="1:11" ht="15.75" customHeight="1">
      <c r="A147" s="2"/>
      <c r="B147" s="2"/>
      <c r="C147" s="2"/>
      <c r="D147" s="2"/>
      <c r="E147" s="2"/>
      <c r="F147" s="2"/>
      <c r="G147" s="2"/>
      <c r="H147" s="2"/>
      <c r="I147" s="2"/>
      <c r="J147" s="2"/>
      <c r="K147" s="2"/>
    </row>
    <row r="148" spans="1:11" ht="15.75" customHeight="1">
      <c r="A148" s="2"/>
      <c r="B148" s="2"/>
      <c r="C148" s="2"/>
      <c r="D148" s="2"/>
      <c r="E148" s="2"/>
      <c r="F148" s="2"/>
      <c r="G148" s="2"/>
      <c r="H148" s="2"/>
      <c r="I148" s="2"/>
      <c r="J148" s="2"/>
      <c r="K148" s="2"/>
    </row>
    <row r="149" spans="1:11" ht="15.75" customHeight="1">
      <c r="A149" s="2"/>
      <c r="B149" s="2"/>
      <c r="C149" s="2"/>
      <c r="D149" s="2"/>
      <c r="E149" s="2"/>
      <c r="F149" s="2"/>
      <c r="G149" s="2"/>
      <c r="H149" s="2"/>
      <c r="I149" s="2"/>
      <c r="J149" s="2"/>
      <c r="K149" s="2"/>
    </row>
    <row r="150" spans="1:11" ht="15.75" customHeight="1">
      <c r="A150" s="2"/>
      <c r="B150" s="2"/>
      <c r="C150" s="2"/>
      <c r="D150" s="2"/>
      <c r="E150" s="2"/>
      <c r="F150" s="2"/>
      <c r="G150" s="2"/>
      <c r="H150" s="2"/>
      <c r="I150" s="2"/>
      <c r="J150" s="2"/>
      <c r="K150" s="2"/>
    </row>
    <row r="151" spans="1:11" ht="15.75" customHeight="1">
      <c r="A151" s="2"/>
      <c r="B151" s="2"/>
      <c r="C151" s="2"/>
      <c r="D151" s="2"/>
      <c r="E151" s="2"/>
      <c r="F151" s="2"/>
      <c r="G151" s="2"/>
      <c r="H151" s="2"/>
      <c r="I151" s="2"/>
      <c r="J151" s="2"/>
      <c r="K151" s="2"/>
    </row>
    <row r="152" spans="1:11" ht="15.75" customHeight="1">
      <c r="A152" s="2"/>
      <c r="B152" s="2"/>
      <c r="C152" s="2"/>
      <c r="D152" s="2"/>
      <c r="E152" s="2"/>
      <c r="F152" s="2"/>
      <c r="G152" s="2"/>
      <c r="H152" s="2"/>
      <c r="I152" s="2"/>
      <c r="J152" s="2"/>
      <c r="K152" s="2"/>
    </row>
    <row r="153" spans="1:11" ht="15.75" customHeight="1">
      <c r="A153" s="2"/>
      <c r="B153" s="2"/>
      <c r="C153" s="2"/>
      <c r="D153" s="2"/>
      <c r="E153" s="2"/>
      <c r="F153" s="2"/>
      <c r="G153" s="2"/>
      <c r="H153" s="2"/>
      <c r="I153" s="2"/>
      <c r="J153" s="2"/>
      <c r="K153" s="2"/>
    </row>
    <row r="154" spans="1:11" ht="15.75" customHeight="1">
      <c r="A154" s="2"/>
      <c r="B154" s="2"/>
      <c r="C154" s="2"/>
      <c r="D154" s="2"/>
      <c r="E154" s="2"/>
      <c r="F154" s="2"/>
      <c r="G154" s="2"/>
      <c r="H154" s="2"/>
      <c r="I154" s="2"/>
      <c r="J154" s="2"/>
      <c r="K154" s="2"/>
    </row>
    <row r="155" spans="1:11" ht="15.75" customHeight="1">
      <c r="A155" s="2"/>
      <c r="B155" s="2"/>
      <c r="C155" s="2"/>
      <c r="D155" s="2"/>
      <c r="E155" s="2"/>
      <c r="F155" s="2"/>
      <c r="G155" s="2"/>
      <c r="H155" s="2"/>
      <c r="I155" s="2"/>
      <c r="J155" s="2"/>
      <c r="K155" s="2"/>
    </row>
    <row r="156" spans="1:11" ht="15.75" customHeight="1">
      <c r="A156" s="2"/>
      <c r="B156" s="2"/>
      <c r="C156" s="2"/>
      <c r="D156" s="2"/>
      <c r="E156" s="2"/>
      <c r="F156" s="2"/>
      <c r="G156" s="2"/>
      <c r="H156" s="2"/>
      <c r="I156" s="2"/>
      <c r="J156" s="2"/>
      <c r="K156" s="2"/>
    </row>
    <row r="157" spans="1:11" ht="15.75" customHeight="1">
      <c r="A157" s="2"/>
      <c r="B157" s="2"/>
      <c r="C157" s="2"/>
      <c r="D157" s="2"/>
      <c r="E157" s="2"/>
      <c r="F157" s="2"/>
      <c r="G157" s="2"/>
      <c r="H157" s="2"/>
      <c r="I157" s="2"/>
      <c r="J157" s="2"/>
      <c r="K157" s="2"/>
    </row>
    <row r="158" spans="1:11" ht="15.75" customHeight="1">
      <c r="A158" s="2"/>
      <c r="B158" s="2"/>
      <c r="C158" s="2"/>
      <c r="D158" s="2"/>
      <c r="E158" s="2"/>
      <c r="F158" s="2"/>
      <c r="G158" s="2"/>
      <c r="H158" s="2"/>
      <c r="I158" s="2"/>
      <c r="J158" s="2"/>
      <c r="K158" s="2"/>
    </row>
    <row r="159" spans="1:11" ht="15.75" customHeight="1">
      <c r="A159" s="2"/>
      <c r="B159" s="2"/>
      <c r="C159" s="2"/>
      <c r="D159" s="2"/>
      <c r="E159" s="2"/>
      <c r="F159" s="2"/>
      <c r="G159" s="2"/>
      <c r="H159" s="2"/>
      <c r="I159" s="2"/>
      <c r="J159" s="2"/>
      <c r="K159" s="2"/>
    </row>
    <row r="160" spans="1:11" ht="15.75" customHeight="1">
      <c r="A160" s="2"/>
      <c r="B160" s="2"/>
      <c r="C160" s="2"/>
      <c r="D160" s="2"/>
      <c r="E160" s="2"/>
      <c r="F160" s="2"/>
      <c r="G160" s="2"/>
      <c r="H160" s="2"/>
      <c r="I160" s="2"/>
      <c r="J160" s="2"/>
      <c r="K160" s="2"/>
    </row>
    <row r="161" spans="1:11" ht="15.75" customHeight="1">
      <c r="A161" s="2"/>
      <c r="B161" s="2"/>
      <c r="C161" s="2"/>
      <c r="D161" s="2"/>
      <c r="E161" s="2"/>
      <c r="F161" s="2"/>
      <c r="G161" s="2"/>
      <c r="H161" s="2"/>
      <c r="I161" s="2"/>
      <c r="J161" s="2"/>
      <c r="K161" s="2"/>
    </row>
    <row r="162" spans="1:11" ht="15.75" customHeight="1">
      <c r="A162" s="2"/>
      <c r="B162" s="2"/>
      <c r="C162" s="2"/>
      <c r="D162" s="2"/>
      <c r="E162" s="2"/>
      <c r="F162" s="2"/>
      <c r="G162" s="2"/>
      <c r="H162" s="2"/>
      <c r="I162" s="2"/>
      <c r="J162" s="2"/>
      <c r="K162" s="2"/>
    </row>
    <row r="163" spans="1:11" ht="15.75" customHeight="1">
      <c r="A163" s="2"/>
      <c r="B163" s="2"/>
      <c r="C163" s="2"/>
      <c r="D163" s="2"/>
      <c r="E163" s="2"/>
      <c r="F163" s="2"/>
      <c r="G163" s="2"/>
      <c r="H163" s="2"/>
      <c r="I163" s="2"/>
      <c r="J163" s="2"/>
      <c r="K163" s="2"/>
    </row>
    <row r="164" spans="1:11" ht="15.75" customHeight="1">
      <c r="A164" s="2"/>
      <c r="B164" s="2"/>
      <c r="C164" s="2"/>
      <c r="D164" s="2"/>
      <c r="E164" s="2"/>
      <c r="F164" s="2"/>
      <c r="G164" s="2"/>
      <c r="H164" s="2"/>
      <c r="I164" s="2"/>
      <c r="J164" s="2"/>
      <c r="K164" s="2"/>
    </row>
    <row r="165" spans="1:11" ht="15.75" customHeight="1">
      <c r="A165" s="2"/>
      <c r="B165" s="2"/>
      <c r="C165" s="2"/>
      <c r="D165" s="2"/>
      <c r="E165" s="2"/>
      <c r="F165" s="2"/>
      <c r="G165" s="2"/>
      <c r="H165" s="2"/>
      <c r="I165" s="2"/>
      <c r="J165" s="2"/>
      <c r="K165" s="2"/>
    </row>
    <row r="166" spans="1:11" ht="15.75" customHeight="1">
      <c r="A166" s="2"/>
      <c r="B166" s="2"/>
      <c r="C166" s="2"/>
      <c r="D166" s="2"/>
      <c r="E166" s="2"/>
      <c r="F166" s="2"/>
      <c r="G166" s="2"/>
      <c r="H166" s="2"/>
      <c r="I166" s="2"/>
      <c r="J166" s="2"/>
      <c r="K166" s="2"/>
    </row>
    <row r="167" spans="1:11" ht="15.75" customHeight="1">
      <c r="A167" s="2"/>
      <c r="B167" s="2"/>
      <c r="C167" s="2"/>
      <c r="D167" s="2"/>
      <c r="E167" s="2"/>
      <c r="F167" s="2"/>
      <c r="G167" s="2"/>
      <c r="H167" s="2"/>
      <c r="I167" s="2"/>
      <c r="J167" s="2"/>
      <c r="K167" s="2"/>
    </row>
    <row r="168" spans="1:11" ht="15.75" customHeight="1">
      <c r="A168" s="2"/>
      <c r="B168" s="2"/>
      <c r="C168" s="2"/>
      <c r="D168" s="2"/>
      <c r="E168" s="2"/>
      <c r="F168" s="2"/>
      <c r="G168" s="2"/>
      <c r="H168" s="2"/>
      <c r="I168" s="2"/>
      <c r="J168" s="2"/>
      <c r="K168" s="2"/>
    </row>
    <row r="169" spans="1:11" ht="15.75" customHeight="1">
      <c r="A169" s="2"/>
      <c r="B169" s="2"/>
      <c r="C169" s="2"/>
      <c r="D169" s="2"/>
      <c r="E169" s="2"/>
      <c r="F169" s="2"/>
      <c r="G169" s="2"/>
      <c r="H169" s="2"/>
      <c r="I169" s="2"/>
      <c r="J169" s="2"/>
      <c r="K169" s="2"/>
    </row>
    <row r="170" spans="1:11" ht="15.75" customHeight="1">
      <c r="A170" s="2"/>
      <c r="B170" s="2"/>
      <c r="C170" s="2"/>
      <c r="D170" s="2"/>
      <c r="E170" s="2"/>
      <c r="F170" s="2"/>
      <c r="G170" s="2"/>
      <c r="H170" s="2"/>
      <c r="I170" s="2"/>
      <c r="J170" s="2"/>
      <c r="K170" s="2"/>
    </row>
    <row r="171" spans="1:11" ht="15.75" customHeight="1">
      <c r="A171" s="2"/>
      <c r="B171" s="2"/>
      <c r="C171" s="2"/>
      <c r="D171" s="2"/>
      <c r="E171" s="2"/>
      <c r="F171" s="2"/>
      <c r="G171" s="2"/>
      <c r="H171" s="2"/>
      <c r="I171" s="2"/>
      <c r="J171" s="2"/>
      <c r="K171" s="2"/>
    </row>
    <row r="172" spans="1:11" ht="15.75" customHeight="1">
      <c r="A172" s="2"/>
      <c r="B172" s="2"/>
      <c r="C172" s="2"/>
      <c r="D172" s="2"/>
      <c r="E172" s="2"/>
      <c r="F172" s="2"/>
      <c r="G172" s="2"/>
      <c r="H172" s="2"/>
      <c r="I172" s="2"/>
      <c r="J172" s="2"/>
      <c r="K172" s="2"/>
    </row>
    <row r="173" spans="1:11" ht="15.75" customHeight="1">
      <c r="A173" s="2"/>
      <c r="B173" s="2"/>
      <c r="C173" s="2"/>
      <c r="D173" s="2"/>
      <c r="E173" s="2"/>
      <c r="F173" s="2"/>
      <c r="G173" s="2"/>
      <c r="H173" s="2"/>
      <c r="I173" s="2"/>
      <c r="J173" s="2"/>
      <c r="K173" s="2"/>
    </row>
    <row r="174" spans="1:11" ht="15.75" customHeight="1">
      <c r="A174" s="2"/>
      <c r="B174" s="2"/>
      <c r="C174" s="2"/>
      <c r="D174" s="2"/>
      <c r="E174" s="2"/>
      <c r="F174" s="2"/>
      <c r="G174" s="2"/>
      <c r="H174" s="2"/>
      <c r="I174" s="2"/>
      <c r="J174" s="2"/>
      <c r="K174" s="2"/>
    </row>
    <row r="175" spans="1:11" ht="15.75" customHeight="1">
      <c r="A175" s="2"/>
      <c r="B175" s="2"/>
      <c r="C175" s="2"/>
      <c r="D175" s="2"/>
      <c r="E175" s="2"/>
      <c r="F175" s="2"/>
      <c r="G175" s="2"/>
      <c r="H175" s="2"/>
      <c r="I175" s="2"/>
      <c r="J175" s="2"/>
      <c r="K175" s="2"/>
    </row>
    <row r="176" spans="1:11" ht="15.75" customHeight="1">
      <c r="A176" s="2"/>
      <c r="B176" s="2"/>
      <c r="C176" s="2"/>
      <c r="D176" s="2"/>
      <c r="E176" s="2"/>
      <c r="F176" s="2"/>
      <c r="G176" s="2"/>
      <c r="H176" s="2"/>
      <c r="I176" s="2"/>
      <c r="J176" s="2"/>
      <c r="K176" s="2"/>
    </row>
    <row r="177" spans="1:11" ht="15.75" customHeight="1">
      <c r="A177" s="2"/>
      <c r="B177" s="2"/>
      <c r="C177" s="2"/>
      <c r="D177" s="2"/>
      <c r="E177" s="2"/>
      <c r="F177" s="2"/>
      <c r="G177" s="2"/>
      <c r="H177" s="2"/>
      <c r="I177" s="2"/>
      <c r="J177" s="2"/>
      <c r="K177" s="2"/>
    </row>
    <row r="178" spans="1:11" ht="15.75" customHeight="1">
      <c r="A178" s="2"/>
      <c r="B178" s="2"/>
      <c r="C178" s="2"/>
      <c r="D178" s="2"/>
      <c r="E178" s="2"/>
      <c r="F178" s="2"/>
      <c r="G178" s="2"/>
      <c r="H178" s="2"/>
      <c r="I178" s="2"/>
      <c r="J178" s="2"/>
      <c r="K178" s="2"/>
    </row>
    <row r="179" spans="1:11" ht="15.75" customHeight="1">
      <c r="A179" s="2"/>
      <c r="B179" s="2"/>
      <c r="C179" s="2"/>
      <c r="D179" s="2"/>
      <c r="E179" s="2"/>
      <c r="F179" s="2"/>
      <c r="G179" s="2"/>
      <c r="H179" s="2"/>
      <c r="I179" s="2"/>
      <c r="J179" s="2"/>
      <c r="K179" s="2"/>
    </row>
    <row r="180" spans="1:11" ht="15.75" customHeight="1">
      <c r="A180" s="2"/>
      <c r="B180" s="2"/>
      <c r="C180" s="2"/>
      <c r="D180" s="2"/>
      <c r="E180" s="2"/>
      <c r="F180" s="2"/>
      <c r="G180" s="2"/>
      <c r="H180" s="2"/>
      <c r="I180" s="2"/>
      <c r="J180" s="2"/>
      <c r="K180" s="2"/>
    </row>
    <row r="181" spans="1:11" ht="15.75" customHeight="1">
      <c r="A181" s="2"/>
      <c r="B181" s="2"/>
      <c r="C181" s="2"/>
      <c r="D181" s="2"/>
      <c r="E181" s="2"/>
      <c r="F181" s="2"/>
      <c r="G181" s="2"/>
      <c r="H181" s="2"/>
      <c r="I181" s="2"/>
      <c r="J181" s="2"/>
      <c r="K181" s="2"/>
    </row>
    <row r="182" spans="1:11" ht="15.75" customHeight="1">
      <c r="A182" s="2"/>
      <c r="B182" s="2"/>
      <c r="C182" s="2"/>
      <c r="D182" s="2"/>
      <c r="E182" s="2"/>
      <c r="F182" s="2"/>
      <c r="G182" s="2"/>
      <c r="H182" s="2"/>
      <c r="I182" s="2"/>
      <c r="J182" s="2"/>
      <c r="K182" s="2"/>
    </row>
    <row r="183" spans="1:11" ht="15.75" customHeight="1">
      <c r="A183" s="2"/>
      <c r="B183" s="2"/>
      <c r="C183" s="2"/>
      <c r="D183" s="2"/>
      <c r="E183" s="2"/>
      <c r="F183" s="2"/>
      <c r="G183" s="2"/>
      <c r="H183" s="2"/>
      <c r="I183" s="2"/>
      <c r="J183" s="2"/>
      <c r="K183" s="2"/>
    </row>
    <row r="184" spans="1:11" ht="15.75" customHeight="1">
      <c r="A184" s="2"/>
      <c r="B184" s="2"/>
      <c r="C184" s="2"/>
      <c r="D184" s="2"/>
      <c r="E184" s="2"/>
      <c r="F184" s="2"/>
      <c r="G184" s="2"/>
      <c r="H184" s="2"/>
      <c r="I184" s="2"/>
      <c r="J184" s="2"/>
      <c r="K184" s="2"/>
    </row>
    <row r="185" spans="1:11" ht="15.75" customHeight="1">
      <c r="A185" s="2"/>
      <c r="B185" s="2"/>
      <c r="C185" s="2"/>
      <c r="D185" s="2"/>
      <c r="E185" s="2"/>
      <c r="F185" s="2"/>
      <c r="G185" s="2"/>
      <c r="H185" s="2"/>
      <c r="I185" s="2"/>
      <c r="J185" s="2"/>
      <c r="K185" s="2"/>
    </row>
    <row r="186" spans="1:11" ht="15.75" customHeight="1">
      <c r="A186" s="2"/>
      <c r="B186" s="2"/>
      <c r="C186" s="2"/>
      <c r="D186" s="2"/>
      <c r="E186" s="2"/>
      <c r="F186" s="2"/>
      <c r="G186" s="2"/>
      <c r="H186" s="2"/>
      <c r="I186" s="2"/>
      <c r="J186" s="2"/>
      <c r="K186" s="2"/>
    </row>
    <row r="187" spans="1:11" ht="15.75" customHeight="1">
      <c r="A187" s="2"/>
      <c r="B187" s="2"/>
      <c r="C187" s="2"/>
      <c r="D187" s="2"/>
      <c r="E187" s="2"/>
      <c r="F187" s="2"/>
      <c r="G187" s="2"/>
      <c r="H187" s="2"/>
      <c r="I187" s="2"/>
      <c r="J187" s="2"/>
      <c r="K187" s="2"/>
    </row>
    <row r="188" spans="1:11" ht="15.75" customHeight="1">
      <c r="A188" s="2"/>
      <c r="B188" s="2"/>
      <c r="C188" s="2"/>
      <c r="D188" s="2"/>
      <c r="E188" s="2"/>
      <c r="F188" s="2"/>
      <c r="G188" s="2"/>
      <c r="H188" s="2"/>
      <c r="I188" s="2"/>
      <c r="J188" s="2"/>
      <c r="K188" s="2"/>
    </row>
    <row r="189" spans="1:11" ht="15.75" customHeight="1">
      <c r="A189" s="2"/>
      <c r="B189" s="2"/>
      <c r="C189" s="2"/>
      <c r="D189" s="2"/>
      <c r="E189" s="2"/>
      <c r="F189" s="2"/>
      <c r="G189" s="2"/>
      <c r="H189" s="2"/>
      <c r="I189" s="2"/>
      <c r="J189" s="2"/>
      <c r="K189" s="2"/>
    </row>
    <row r="190" spans="1:11" ht="15.75" customHeight="1">
      <c r="A190" s="2"/>
      <c r="B190" s="2"/>
      <c r="C190" s="2"/>
      <c r="D190" s="2"/>
      <c r="E190" s="2"/>
      <c r="F190" s="2"/>
      <c r="G190" s="2"/>
      <c r="H190" s="2"/>
      <c r="I190" s="2"/>
      <c r="J190" s="2"/>
      <c r="K190" s="2"/>
    </row>
    <row r="191" spans="1:11" ht="15.75" customHeight="1">
      <c r="A191" s="2"/>
      <c r="B191" s="2"/>
      <c r="C191" s="2"/>
      <c r="D191" s="2"/>
      <c r="E191" s="2"/>
      <c r="F191" s="2"/>
      <c r="G191" s="2"/>
      <c r="H191" s="2"/>
      <c r="I191" s="2"/>
      <c r="J191" s="2"/>
      <c r="K191" s="2"/>
    </row>
    <row r="192" spans="1:11" ht="15.75" customHeight="1">
      <c r="A192" s="2"/>
      <c r="B192" s="2"/>
      <c r="C192" s="2"/>
      <c r="D192" s="2"/>
      <c r="E192" s="2"/>
      <c r="F192" s="2"/>
      <c r="G192" s="2"/>
      <c r="H192" s="2"/>
      <c r="I192" s="2"/>
      <c r="J192" s="2"/>
      <c r="K192" s="2"/>
    </row>
    <row r="193" spans="1:11" ht="15.75" customHeight="1">
      <c r="A193" s="2"/>
      <c r="B193" s="2"/>
      <c r="C193" s="2"/>
      <c r="D193" s="2"/>
      <c r="E193" s="2"/>
      <c r="F193" s="2"/>
      <c r="G193" s="2"/>
      <c r="H193" s="2"/>
      <c r="I193" s="2"/>
      <c r="J193" s="2"/>
      <c r="K193" s="2"/>
    </row>
    <row r="194" spans="1:11" ht="15.75" customHeight="1">
      <c r="A194" s="2"/>
      <c r="B194" s="2"/>
      <c r="C194" s="2"/>
      <c r="D194" s="2"/>
      <c r="E194" s="2"/>
      <c r="F194" s="2"/>
      <c r="G194" s="2"/>
      <c r="H194" s="2"/>
      <c r="I194" s="2"/>
      <c r="J194" s="2"/>
      <c r="K194" s="2"/>
    </row>
    <row r="195" spans="1:11" ht="15.75" customHeight="1">
      <c r="A195" s="2"/>
      <c r="B195" s="2"/>
      <c r="C195" s="2"/>
      <c r="D195" s="2"/>
      <c r="E195" s="2"/>
      <c r="F195" s="2"/>
      <c r="G195" s="2"/>
      <c r="H195" s="2"/>
      <c r="I195" s="2"/>
      <c r="J195" s="2"/>
      <c r="K195" s="2"/>
    </row>
    <row r="196" spans="1:11" ht="15.75" customHeight="1">
      <c r="A196" s="2"/>
      <c r="B196" s="2"/>
      <c r="C196" s="2"/>
      <c r="D196" s="2"/>
      <c r="E196" s="2"/>
      <c r="F196" s="2"/>
      <c r="G196" s="2"/>
      <c r="H196" s="2"/>
      <c r="I196" s="2"/>
      <c r="J196" s="2"/>
      <c r="K196" s="2"/>
    </row>
    <row r="197" spans="1:11" ht="15.75" customHeight="1">
      <c r="A197" s="2"/>
      <c r="B197" s="2"/>
      <c r="C197" s="2"/>
      <c r="D197" s="2"/>
      <c r="E197" s="2"/>
      <c r="F197" s="2"/>
      <c r="G197" s="2"/>
      <c r="H197" s="2"/>
      <c r="I197" s="2"/>
      <c r="J197" s="2"/>
      <c r="K197" s="2"/>
    </row>
    <row r="198" spans="1:11" ht="15.75" customHeight="1">
      <c r="A198" s="2"/>
      <c r="B198" s="2"/>
      <c r="C198" s="2"/>
      <c r="D198" s="2"/>
      <c r="E198" s="2"/>
      <c r="F198" s="2"/>
      <c r="G198" s="2"/>
      <c r="H198" s="2"/>
      <c r="I198" s="2"/>
      <c r="J198" s="2"/>
      <c r="K198" s="2"/>
    </row>
    <row r="199" spans="1:11" ht="15.75" customHeight="1">
      <c r="A199" s="2"/>
      <c r="B199" s="2"/>
      <c r="C199" s="2"/>
      <c r="D199" s="2"/>
      <c r="E199" s="2"/>
      <c r="F199" s="2"/>
      <c r="G199" s="2"/>
      <c r="H199" s="2"/>
      <c r="I199" s="2"/>
      <c r="J199" s="2"/>
      <c r="K199" s="2"/>
    </row>
    <row r="200" spans="1:11" ht="15.75" customHeight="1">
      <c r="A200" s="2"/>
      <c r="B200" s="2"/>
      <c r="C200" s="2"/>
      <c r="D200" s="2"/>
      <c r="E200" s="2"/>
      <c r="F200" s="2"/>
      <c r="G200" s="2"/>
      <c r="H200" s="2"/>
      <c r="I200" s="2"/>
      <c r="J200" s="2"/>
      <c r="K200" s="2"/>
    </row>
    <row r="201" spans="1:11" ht="15.75" customHeight="1">
      <c r="A201" s="2"/>
      <c r="B201" s="2"/>
      <c r="C201" s="2"/>
      <c r="D201" s="2"/>
      <c r="E201" s="2"/>
      <c r="F201" s="2"/>
      <c r="G201" s="2"/>
      <c r="H201" s="2"/>
      <c r="I201" s="2"/>
      <c r="J201" s="2"/>
      <c r="K201" s="2"/>
    </row>
    <row r="202" spans="1:11" ht="15.75" customHeight="1">
      <c r="A202" s="2"/>
      <c r="B202" s="2"/>
      <c r="C202" s="2"/>
      <c r="D202" s="2"/>
      <c r="E202" s="2"/>
      <c r="F202" s="2"/>
      <c r="G202" s="2"/>
      <c r="H202" s="2"/>
      <c r="I202" s="2"/>
      <c r="J202" s="2"/>
      <c r="K202" s="2"/>
    </row>
    <row r="203" spans="1:11" ht="15.75" customHeight="1">
      <c r="A203" s="2"/>
      <c r="B203" s="2"/>
      <c r="C203" s="2"/>
      <c r="D203" s="2"/>
      <c r="E203" s="2"/>
      <c r="F203" s="2"/>
      <c r="G203" s="2"/>
      <c r="H203" s="2"/>
      <c r="I203" s="2"/>
      <c r="J203" s="2"/>
      <c r="K203" s="2"/>
    </row>
    <row r="204" spans="1:11" ht="15.75" customHeight="1">
      <c r="A204" s="2"/>
      <c r="B204" s="2"/>
      <c r="C204" s="2"/>
      <c r="D204" s="2"/>
      <c r="E204" s="2"/>
      <c r="F204" s="2"/>
      <c r="G204" s="2"/>
      <c r="H204" s="2"/>
      <c r="I204" s="2"/>
      <c r="J204" s="2"/>
      <c r="K204" s="2"/>
    </row>
    <row r="205" spans="1:11" ht="15.75" customHeight="1">
      <c r="A205" s="2"/>
      <c r="B205" s="2"/>
      <c r="C205" s="2"/>
      <c r="D205" s="2"/>
      <c r="E205" s="2"/>
      <c r="F205" s="2"/>
      <c r="G205" s="2"/>
      <c r="H205" s="2"/>
      <c r="I205" s="2"/>
      <c r="J205" s="2"/>
      <c r="K205" s="2"/>
    </row>
    <row r="206" spans="1:11" ht="15.75" customHeight="1">
      <c r="A206" s="2"/>
      <c r="B206" s="2"/>
      <c r="C206" s="2"/>
      <c r="D206" s="2"/>
      <c r="E206" s="2"/>
      <c r="F206" s="2"/>
      <c r="G206" s="2"/>
      <c r="H206" s="2"/>
      <c r="I206" s="2"/>
      <c r="J206" s="2"/>
      <c r="K206" s="2"/>
    </row>
    <row r="207" spans="1:11" ht="15.75" customHeight="1">
      <c r="A207" s="2"/>
      <c r="B207" s="2"/>
      <c r="C207" s="2"/>
      <c r="D207" s="2"/>
      <c r="E207" s="2"/>
      <c r="F207" s="2"/>
      <c r="G207" s="2"/>
      <c r="H207" s="2"/>
      <c r="I207" s="2"/>
      <c r="J207" s="2"/>
      <c r="K207" s="2"/>
    </row>
    <row r="208" spans="1:11" ht="15.75" customHeight="1">
      <c r="A208" s="2"/>
      <c r="B208" s="2"/>
      <c r="C208" s="2"/>
      <c r="D208" s="2"/>
      <c r="E208" s="2"/>
      <c r="F208" s="2"/>
      <c r="G208" s="2"/>
      <c r="H208" s="2"/>
      <c r="I208" s="2"/>
      <c r="J208" s="2"/>
      <c r="K208" s="2"/>
    </row>
    <row r="209" spans="1:11" ht="15.75" customHeight="1">
      <c r="A209" s="2"/>
      <c r="B209" s="2"/>
      <c r="C209" s="2"/>
      <c r="D209" s="2"/>
      <c r="E209" s="2"/>
      <c r="F209" s="2"/>
      <c r="G209" s="2"/>
      <c r="H209" s="2"/>
      <c r="I209" s="2"/>
      <c r="J209" s="2"/>
      <c r="K209" s="2"/>
    </row>
    <row r="210" spans="1:11" ht="15.75" customHeight="1">
      <c r="A210" s="2"/>
      <c r="B210" s="2"/>
      <c r="C210" s="2"/>
      <c r="D210" s="2"/>
      <c r="E210" s="2"/>
      <c r="F210" s="2"/>
      <c r="G210" s="2"/>
      <c r="H210" s="2"/>
      <c r="I210" s="2"/>
      <c r="J210" s="2"/>
      <c r="K210" s="2"/>
    </row>
    <row r="211" spans="1:11" ht="15.75" customHeight="1">
      <c r="A211" s="2"/>
      <c r="B211" s="2"/>
      <c r="C211" s="2"/>
      <c r="D211" s="2"/>
      <c r="E211" s="2"/>
      <c r="F211" s="2"/>
      <c r="G211" s="2"/>
      <c r="H211" s="2"/>
      <c r="I211" s="2"/>
      <c r="J211" s="2"/>
      <c r="K211" s="2"/>
    </row>
    <row r="212" spans="1:11" ht="15.75" customHeight="1">
      <c r="A212" s="2"/>
      <c r="B212" s="2"/>
      <c r="C212" s="2"/>
      <c r="D212" s="2"/>
      <c r="E212" s="2"/>
      <c r="F212" s="2"/>
      <c r="G212" s="2"/>
      <c r="H212" s="2"/>
      <c r="I212" s="2"/>
      <c r="J212" s="2"/>
      <c r="K212" s="2"/>
    </row>
    <row r="213" spans="1:11" ht="15.75" customHeight="1">
      <c r="A213" s="2"/>
      <c r="B213" s="2"/>
      <c r="C213" s="2"/>
      <c r="D213" s="2"/>
      <c r="E213" s="2"/>
      <c r="F213" s="2"/>
      <c r="G213" s="2"/>
      <c r="H213" s="2"/>
      <c r="I213" s="2"/>
      <c r="J213" s="2"/>
      <c r="K213" s="2"/>
    </row>
    <row r="214" spans="1:11" ht="15.75" customHeight="1">
      <c r="A214" s="2"/>
      <c r="B214" s="2"/>
      <c r="C214" s="2"/>
      <c r="D214" s="2"/>
      <c r="E214" s="2"/>
      <c r="F214" s="2"/>
      <c r="G214" s="2"/>
      <c r="H214" s="2"/>
      <c r="I214" s="2"/>
      <c r="J214" s="2"/>
      <c r="K214" s="2"/>
    </row>
    <row r="215" spans="1:11" ht="15.75" customHeight="1">
      <c r="A215" s="2"/>
      <c r="B215" s="2"/>
      <c r="C215" s="2"/>
      <c r="D215" s="2"/>
      <c r="E215" s="2"/>
      <c r="F215" s="2"/>
      <c r="G215" s="2"/>
      <c r="H215" s="2"/>
      <c r="I215" s="2"/>
      <c r="J215" s="2"/>
      <c r="K215" s="2"/>
    </row>
    <row r="216" spans="1:11" ht="15.75" customHeight="1">
      <c r="A216" s="2"/>
      <c r="B216" s="2"/>
      <c r="C216" s="2"/>
      <c r="D216" s="2"/>
      <c r="E216" s="2"/>
      <c r="F216" s="2"/>
      <c r="G216" s="2"/>
      <c r="H216" s="2"/>
      <c r="I216" s="2"/>
      <c r="J216" s="2"/>
      <c r="K216" s="2"/>
    </row>
    <row r="217" spans="1:11" ht="15.75" customHeight="1">
      <c r="A217" s="2"/>
      <c r="B217" s="2"/>
      <c r="C217" s="2"/>
      <c r="D217" s="2"/>
      <c r="E217" s="2"/>
      <c r="F217" s="2"/>
      <c r="G217" s="2"/>
      <c r="H217" s="2"/>
      <c r="I217" s="2"/>
      <c r="J217" s="2"/>
      <c r="K217" s="2"/>
    </row>
    <row r="218" spans="1:11" ht="15.75" customHeight="1">
      <c r="A218" s="2"/>
      <c r="B218" s="2"/>
      <c r="C218" s="2"/>
      <c r="D218" s="2"/>
      <c r="E218" s="2"/>
      <c r="F218" s="2"/>
      <c r="G218" s="2"/>
      <c r="H218" s="2"/>
      <c r="I218" s="2"/>
      <c r="J218" s="2"/>
      <c r="K218" s="2"/>
    </row>
    <row r="219" spans="1:11" ht="15.75" customHeight="1">
      <c r="A219" s="2"/>
      <c r="B219" s="2"/>
      <c r="C219" s="2"/>
      <c r="D219" s="2"/>
      <c r="E219" s="2"/>
      <c r="F219" s="2"/>
      <c r="G219" s="2"/>
      <c r="H219" s="2"/>
      <c r="I219" s="2"/>
      <c r="J219" s="2"/>
      <c r="K219" s="2"/>
    </row>
    <row r="220" spans="1:11" ht="15.75" customHeight="1">
      <c r="A220" s="2"/>
      <c r="B220" s="2"/>
      <c r="C220" s="2"/>
      <c r="D220" s="2"/>
      <c r="E220" s="2"/>
      <c r="F220" s="2"/>
      <c r="G220" s="2"/>
      <c r="H220" s="2"/>
      <c r="I220" s="2"/>
      <c r="J220" s="2"/>
      <c r="K220" s="2"/>
    </row>
    <row r="221" spans="1:11" ht="15.75" customHeight="1"/>
    <row r="222" spans="1:11" ht="15.75" customHeight="1"/>
    <row r="223" spans="1:11" ht="15.75" customHeight="1"/>
    <row r="224" spans="1: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3:E3"/>
    <mergeCell ref="A1:E1"/>
    <mergeCell ref="A2:E2"/>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H995"/>
  <sheetViews>
    <sheetView workbookViewId="0">
      <pane ySplit="7" topLeftCell="A8" activePane="bottomLeft" state="frozen"/>
      <selection pane="bottomLeft" activeCell="G7" sqref="G7"/>
    </sheetView>
  </sheetViews>
  <sheetFormatPr defaultColWidth="14.42578125" defaultRowHeight="15" customHeight="1"/>
  <cols>
    <col min="1" max="1" width="54.28515625" customWidth="1"/>
    <col min="2" max="24" width="7.7109375" customWidth="1"/>
    <col min="25" max="34" width="9.140625" customWidth="1"/>
  </cols>
  <sheetData>
    <row r="1" spans="1:34" ht="49.5" customHeight="1">
      <c r="A1" s="2373" t="s">
        <v>1893</v>
      </c>
      <c r="B1" s="2041"/>
      <c r="C1" s="2041"/>
      <c r="D1" s="2041"/>
      <c r="E1" s="2041"/>
      <c r="F1" s="2041"/>
      <c r="G1" s="2041"/>
      <c r="H1" s="2041"/>
      <c r="I1" s="2041"/>
      <c r="J1" s="2041"/>
      <c r="K1" s="2041"/>
      <c r="L1" s="2041"/>
      <c r="M1" s="2041"/>
      <c r="N1" s="2041"/>
      <c r="O1" s="2041"/>
      <c r="P1" s="2041"/>
      <c r="Q1" s="2041"/>
      <c r="R1" s="2041"/>
      <c r="S1" s="2041"/>
      <c r="T1" s="2041"/>
      <c r="U1" s="2041"/>
      <c r="V1" s="2041"/>
      <c r="W1" s="2041"/>
      <c r="X1" s="2048"/>
      <c r="Y1" s="418"/>
      <c r="Z1" s="418"/>
      <c r="AA1" s="418"/>
      <c r="AB1" s="418"/>
      <c r="AC1" s="418"/>
      <c r="AD1" s="418"/>
      <c r="AE1" s="418"/>
      <c r="AF1" s="418"/>
      <c r="AG1" s="418"/>
      <c r="AH1" s="418"/>
    </row>
    <row r="2" spans="1:34" ht="12.75">
      <c r="A2" s="2377" t="s">
        <v>211</v>
      </c>
      <c r="B2" s="2041"/>
      <c r="C2" s="2041"/>
      <c r="D2" s="2041"/>
      <c r="E2" s="2041"/>
      <c r="F2" s="2041"/>
      <c r="G2" s="2041"/>
      <c r="H2" s="2041"/>
      <c r="I2" s="2041"/>
      <c r="J2" s="2041"/>
      <c r="K2" s="2041"/>
      <c r="L2" s="2041"/>
      <c r="M2" s="2041"/>
      <c r="N2" s="2041"/>
      <c r="O2" s="2041"/>
      <c r="P2" s="2041"/>
      <c r="Q2" s="2041"/>
      <c r="R2" s="2041"/>
      <c r="S2" s="2041"/>
      <c r="T2" s="2041"/>
      <c r="U2" s="2041"/>
      <c r="V2" s="2041"/>
      <c r="W2" s="2041"/>
      <c r="X2" s="2048"/>
      <c r="Y2" s="418"/>
      <c r="Z2" s="418"/>
      <c r="AA2" s="418"/>
      <c r="AB2" s="418"/>
      <c r="AC2" s="418"/>
      <c r="AD2" s="418"/>
      <c r="AE2" s="418"/>
      <c r="AF2" s="418"/>
      <c r="AG2" s="418"/>
      <c r="AH2" s="418"/>
    </row>
    <row r="3" spans="1:34" ht="12.75">
      <c r="A3" s="2376" t="s">
        <v>1920</v>
      </c>
      <c r="B3" s="2375" t="s">
        <v>1923</v>
      </c>
      <c r="C3" s="2374" t="s">
        <v>2005</v>
      </c>
      <c r="D3" s="2041"/>
      <c r="E3" s="2041"/>
      <c r="F3" s="2041"/>
      <c r="G3" s="2041"/>
      <c r="H3" s="2041"/>
      <c r="I3" s="2041"/>
      <c r="J3" s="2048"/>
      <c r="K3" s="2374" t="s">
        <v>2021</v>
      </c>
      <c r="L3" s="2041"/>
      <c r="M3" s="2041"/>
      <c r="N3" s="2041"/>
      <c r="O3" s="2041"/>
      <c r="P3" s="2041"/>
      <c r="Q3" s="2041"/>
      <c r="R3" s="2048"/>
      <c r="S3" s="2374" t="s">
        <v>2022</v>
      </c>
      <c r="T3" s="2041"/>
      <c r="U3" s="2041"/>
      <c r="V3" s="2041"/>
      <c r="W3" s="2041"/>
      <c r="X3" s="2048"/>
      <c r="Y3" s="418"/>
      <c r="Z3" s="418"/>
      <c r="AA3" s="418"/>
      <c r="AB3" s="418"/>
      <c r="AC3" s="418"/>
      <c r="AD3" s="418"/>
      <c r="AE3" s="418"/>
      <c r="AF3" s="418"/>
      <c r="AG3" s="418"/>
      <c r="AH3" s="418"/>
    </row>
    <row r="4" spans="1:34" ht="12.75" customHeight="1">
      <c r="A4" s="2058"/>
      <c r="B4" s="2058"/>
      <c r="C4" s="2374" t="s">
        <v>2025</v>
      </c>
      <c r="D4" s="2048"/>
      <c r="E4" s="2374" t="s">
        <v>2027</v>
      </c>
      <c r="F4" s="2048"/>
      <c r="G4" s="2374" t="s">
        <v>37</v>
      </c>
      <c r="H4" s="2048"/>
      <c r="I4" s="2374" t="s">
        <v>245</v>
      </c>
      <c r="J4" s="2048"/>
      <c r="K4" s="2374" t="s">
        <v>2025</v>
      </c>
      <c r="L4" s="2048"/>
      <c r="M4" s="2374" t="s">
        <v>2027</v>
      </c>
      <c r="N4" s="2048"/>
      <c r="O4" s="2374" t="s">
        <v>37</v>
      </c>
      <c r="P4" s="2048"/>
      <c r="Q4" s="2374" t="s">
        <v>245</v>
      </c>
      <c r="R4" s="2048"/>
      <c r="S4" s="2374" t="s">
        <v>2025</v>
      </c>
      <c r="T4" s="2048"/>
      <c r="U4" s="2374" t="s">
        <v>2027</v>
      </c>
      <c r="V4" s="2048"/>
      <c r="W4" s="2374" t="s">
        <v>37</v>
      </c>
      <c r="X4" s="2048"/>
      <c r="Y4" s="418"/>
      <c r="Z4" s="418"/>
      <c r="AA4" s="418"/>
      <c r="AB4" s="418"/>
      <c r="AC4" s="418"/>
      <c r="AD4" s="418"/>
      <c r="AE4" s="418"/>
      <c r="AF4" s="418"/>
      <c r="AG4" s="418"/>
      <c r="AH4" s="418"/>
    </row>
    <row r="5" spans="1:34" ht="12.75" customHeight="1">
      <c r="A5" s="2058"/>
      <c r="B5" s="2058"/>
      <c r="C5" s="421" t="s">
        <v>2047</v>
      </c>
      <c r="D5" s="422" t="s">
        <v>2061</v>
      </c>
      <c r="E5" s="421" t="s">
        <v>2047</v>
      </c>
      <c r="F5" s="422" t="s">
        <v>2061</v>
      </c>
      <c r="G5" s="421" t="s">
        <v>2047</v>
      </c>
      <c r="H5" s="422" t="s">
        <v>2061</v>
      </c>
      <c r="I5" s="421" t="s">
        <v>2047</v>
      </c>
      <c r="J5" s="422" t="s">
        <v>2061</v>
      </c>
      <c r="K5" s="421" t="s">
        <v>2047</v>
      </c>
      <c r="L5" s="422" t="s">
        <v>2061</v>
      </c>
      <c r="M5" s="421" t="s">
        <v>2047</v>
      </c>
      <c r="N5" s="422" t="s">
        <v>2061</v>
      </c>
      <c r="O5" s="421" t="s">
        <v>2047</v>
      </c>
      <c r="P5" s="422" t="s">
        <v>2061</v>
      </c>
      <c r="Q5" s="421" t="s">
        <v>2047</v>
      </c>
      <c r="R5" s="422" t="s">
        <v>2061</v>
      </c>
      <c r="S5" s="421" t="s">
        <v>2047</v>
      </c>
      <c r="T5" s="422" t="s">
        <v>2061</v>
      </c>
      <c r="U5" s="421" t="s">
        <v>2047</v>
      </c>
      <c r="V5" s="422" t="s">
        <v>2061</v>
      </c>
      <c r="W5" s="421" t="s">
        <v>2047</v>
      </c>
      <c r="X5" s="422" t="s">
        <v>2061</v>
      </c>
      <c r="Y5" s="418"/>
      <c r="Z5" s="418"/>
      <c r="AA5" s="418"/>
      <c r="AB5" s="418"/>
      <c r="AC5" s="418"/>
      <c r="AD5" s="418"/>
      <c r="AE5" s="418"/>
      <c r="AF5" s="418"/>
      <c r="AG5" s="418"/>
      <c r="AH5" s="418"/>
    </row>
    <row r="6" spans="1:34" ht="12.75" customHeight="1">
      <c r="A6" s="2059"/>
      <c r="B6" s="2059"/>
      <c r="C6" s="421">
        <v>2</v>
      </c>
      <c r="D6" s="422" t="s">
        <v>2067</v>
      </c>
      <c r="E6" s="421">
        <v>3</v>
      </c>
      <c r="F6" s="422" t="s">
        <v>2069</v>
      </c>
      <c r="G6" s="421">
        <v>4</v>
      </c>
      <c r="H6" s="422" t="s">
        <v>2071</v>
      </c>
      <c r="I6" s="421" t="s">
        <v>1689</v>
      </c>
      <c r="J6" s="422" t="s">
        <v>2072</v>
      </c>
      <c r="K6" s="421">
        <v>5</v>
      </c>
      <c r="L6" s="422" t="s">
        <v>2073</v>
      </c>
      <c r="M6" s="421">
        <v>6</v>
      </c>
      <c r="N6" s="422" t="s">
        <v>2075</v>
      </c>
      <c r="O6" s="421">
        <v>7</v>
      </c>
      <c r="P6" s="422" t="s">
        <v>2077</v>
      </c>
      <c r="Q6" s="421" t="s">
        <v>2078</v>
      </c>
      <c r="R6" s="422" t="s">
        <v>2079</v>
      </c>
      <c r="S6" s="421" t="s">
        <v>2080</v>
      </c>
      <c r="T6" s="422" t="s">
        <v>2081</v>
      </c>
      <c r="U6" s="421" t="s">
        <v>2082</v>
      </c>
      <c r="V6" s="422" t="s">
        <v>2083</v>
      </c>
      <c r="W6" s="421" t="s">
        <v>2084</v>
      </c>
      <c r="X6" s="422" t="s">
        <v>2086</v>
      </c>
      <c r="Y6" s="418"/>
      <c r="Z6" s="418"/>
      <c r="AA6" s="418"/>
      <c r="AB6" s="418"/>
      <c r="AC6" s="418"/>
      <c r="AD6" s="418"/>
      <c r="AE6" s="418"/>
      <c r="AF6" s="418"/>
      <c r="AG6" s="418"/>
      <c r="AH6" s="418"/>
    </row>
    <row r="7" spans="1:34" ht="25.5" customHeight="1">
      <c r="A7" s="431" t="s">
        <v>1561</v>
      </c>
      <c r="B7" s="433">
        <v>86</v>
      </c>
      <c r="C7" s="434">
        <v>6</v>
      </c>
      <c r="D7" s="435">
        <v>6.98</v>
      </c>
      <c r="E7" s="436"/>
      <c r="F7" s="435">
        <v>0</v>
      </c>
      <c r="G7" s="434">
        <v>7</v>
      </c>
      <c r="H7" s="435">
        <v>8.14</v>
      </c>
      <c r="I7" s="437">
        <v>13</v>
      </c>
      <c r="J7" s="435">
        <v>15.12</v>
      </c>
      <c r="K7" s="434">
        <v>52</v>
      </c>
      <c r="L7" s="435">
        <v>60.47</v>
      </c>
      <c r="M7" s="438">
        <v>18</v>
      </c>
      <c r="N7" s="435">
        <v>20.93</v>
      </c>
      <c r="O7" s="434">
        <v>3</v>
      </c>
      <c r="P7" s="435">
        <v>3.49</v>
      </c>
      <c r="Q7" s="437">
        <v>73</v>
      </c>
      <c r="R7" s="435">
        <v>84.88</v>
      </c>
      <c r="S7" s="437">
        <v>58</v>
      </c>
      <c r="T7" s="435">
        <v>67.44</v>
      </c>
      <c r="U7" s="437">
        <v>18</v>
      </c>
      <c r="V7" s="435">
        <v>20.93</v>
      </c>
      <c r="W7" s="437">
        <v>10</v>
      </c>
      <c r="X7" s="435">
        <v>11.63</v>
      </c>
      <c r="Y7" s="418"/>
      <c r="Z7" s="418"/>
      <c r="AA7" s="418"/>
      <c r="AB7" s="418"/>
      <c r="AC7" s="418"/>
      <c r="AD7" s="418"/>
      <c r="AE7" s="418"/>
      <c r="AF7" s="418"/>
      <c r="AG7" s="418"/>
      <c r="AH7" s="418"/>
    </row>
    <row r="8" spans="1:34" ht="12.75" customHeight="1">
      <c r="A8" s="431" t="s">
        <v>1562</v>
      </c>
      <c r="B8" s="433">
        <v>79</v>
      </c>
      <c r="C8" s="434">
        <v>9</v>
      </c>
      <c r="D8" s="435">
        <v>11.39</v>
      </c>
      <c r="E8" s="434">
        <v>2</v>
      </c>
      <c r="F8" s="435">
        <v>2.5299999999999998</v>
      </c>
      <c r="G8" s="434">
        <v>5</v>
      </c>
      <c r="H8" s="435">
        <v>6.33</v>
      </c>
      <c r="I8" s="437">
        <v>16</v>
      </c>
      <c r="J8" s="435">
        <v>20.25</v>
      </c>
      <c r="K8" s="434">
        <v>41</v>
      </c>
      <c r="L8" s="435">
        <v>51.9</v>
      </c>
      <c r="M8" s="438">
        <v>20</v>
      </c>
      <c r="N8" s="435">
        <v>25.32</v>
      </c>
      <c r="O8" s="434">
        <v>2</v>
      </c>
      <c r="P8" s="435">
        <v>2.5299999999999998</v>
      </c>
      <c r="Q8" s="437">
        <v>63</v>
      </c>
      <c r="R8" s="435">
        <v>79.75</v>
      </c>
      <c r="S8" s="437">
        <v>50</v>
      </c>
      <c r="T8" s="435">
        <v>63.29</v>
      </c>
      <c r="U8" s="437">
        <v>22</v>
      </c>
      <c r="V8" s="435">
        <v>27.85</v>
      </c>
      <c r="W8" s="437">
        <v>7</v>
      </c>
      <c r="X8" s="435">
        <v>8.86</v>
      </c>
      <c r="Y8" s="418"/>
      <c r="Z8" s="418"/>
      <c r="AA8" s="418"/>
      <c r="AB8" s="418"/>
      <c r="AC8" s="418"/>
      <c r="AD8" s="418"/>
      <c r="AE8" s="418"/>
      <c r="AF8" s="418"/>
      <c r="AG8" s="418"/>
      <c r="AH8" s="418"/>
    </row>
    <row r="9" spans="1:34" ht="12.75" customHeight="1">
      <c r="A9" s="431" t="s">
        <v>1563</v>
      </c>
      <c r="B9" s="433">
        <v>86</v>
      </c>
      <c r="C9" s="434">
        <v>13</v>
      </c>
      <c r="D9" s="435">
        <v>15.12</v>
      </c>
      <c r="E9" s="434">
        <v>15</v>
      </c>
      <c r="F9" s="435">
        <v>17.440000000000001</v>
      </c>
      <c r="G9" s="434">
        <v>3</v>
      </c>
      <c r="H9" s="435">
        <v>3.49</v>
      </c>
      <c r="I9" s="437">
        <v>31</v>
      </c>
      <c r="J9" s="435">
        <v>36.049999999999997</v>
      </c>
      <c r="K9" s="434">
        <v>55</v>
      </c>
      <c r="L9" s="435">
        <v>63.95</v>
      </c>
      <c r="M9" s="440"/>
      <c r="N9" s="435">
        <v>0</v>
      </c>
      <c r="O9" s="443"/>
      <c r="P9" s="435">
        <v>0</v>
      </c>
      <c r="Q9" s="437">
        <v>55</v>
      </c>
      <c r="R9" s="435">
        <v>63.95</v>
      </c>
      <c r="S9" s="437">
        <v>68</v>
      </c>
      <c r="T9" s="435">
        <v>79.069999999999993</v>
      </c>
      <c r="U9" s="437">
        <v>15</v>
      </c>
      <c r="V9" s="435">
        <v>17.440000000000001</v>
      </c>
      <c r="W9" s="437">
        <v>3</v>
      </c>
      <c r="X9" s="435">
        <v>3.49</v>
      </c>
      <c r="Y9" s="418"/>
      <c r="Z9" s="418"/>
      <c r="AA9" s="418"/>
      <c r="AB9" s="418"/>
      <c r="AC9" s="418"/>
      <c r="AD9" s="418"/>
      <c r="AE9" s="418"/>
      <c r="AF9" s="418"/>
      <c r="AG9" s="418"/>
      <c r="AH9" s="418"/>
    </row>
    <row r="10" spans="1:34" ht="12.75" customHeight="1">
      <c r="A10" s="431" t="s">
        <v>65</v>
      </c>
      <c r="B10" s="433">
        <v>79</v>
      </c>
      <c r="C10" s="434">
        <v>27</v>
      </c>
      <c r="D10" s="435">
        <v>34.18</v>
      </c>
      <c r="E10" s="434">
        <v>2</v>
      </c>
      <c r="F10" s="435">
        <v>2.5299999999999998</v>
      </c>
      <c r="G10" s="434">
        <v>18</v>
      </c>
      <c r="H10" s="435">
        <v>22.78</v>
      </c>
      <c r="I10" s="437">
        <v>47</v>
      </c>
      <c r="J10" s="435">
        <v>59.49</v>
      </c>
      <c r="K10" s="434">
        <v>30</v>
      </c>
      <c r="L10" s="435">
        <v>37.97</v>
      </c>
      <c r="M10" s="440"/>
      <c r="N10" s="435">
        <v>0</v>
      </c>
      <c r="O10" s="434">
        <v>2</v>
      </c>
      <c r="P10" s="435">
        <v>2.5299999999999998</v>
      </c>
      <c r="Q10" s="437">
        <v>32</v>
      </c>
      <c r="R10" s="435">
        <v>40.51</v>
      </c>
      <c r="S10" s="437">
        <v>57</v>
      </c>
      <c r="T10" s="435">
        <v>72.150000000000006</v>
      </c>
      <c r="U10" s="437">
        <v>2</v>
      </c>
      <c r="V10" s="435">
        <v>2.5299999999999998</v>
      </c>
      <c r="W10" s="437">
        <v>20</v>
      </c>
      <c r="X10" s="435">
        <v>25.32</v>
      </c>
      <c r="Y10" s="418"/>
      <c r="Z10" s="418"/>
      <c r="AA10" s="418"/>
      <c r="AB10" s="418"/>
      <c r="AC10" s="418"/>
      <c r="AD10" s="418"/>
      <c r="AE10" s="418"/>
      <c r="AF10" s="418"/>
      <c r="AG10" s="418"/>
      <c r="AH10" s="418"/>
    </row>
    <row r="11" spans="1:34" ht="12.75" customHeight="1">
      <c r="A11" s="431" t="s">
        <v>86</v>
      </c>
      <c r="B11" s="433">
        <v>84</v>
      </c>
      <c r="C11" s="434">
        <v>21</v>
      </c>
      <c r="D11" s="435">
        <v>25</v>
      </c>
      <c r="E11" s="434">
        <v>9</v>
      </c>
      <c r="F11" s="435">
        <v>10.71</v>
      </c>
      <c r="G11" s="434">
        <v>20</v>
      </c>
      <c r="H11" s="435">
        <v>23.81</v>
      </c>
      <c r="I11" s="437">
        <v>50</v>
      </c>
      <c r="J11" s="435">
        <v>59.52</v>
      </c>
      <c r="K11" s="434">
        <v>27</v>
      </c>
      <c r="L11" s="435">
        <v>32.14</v>
      </c>
      <c r="M11" s="440"/>
      <c r="N11" s="435">
        <v>0</v>
      </c>
      <c r="O11" s="434">
        <v>7</v>
      </c>
      <c r="P11" s="435">
        <v>8.33</v>
      </c>
      <c r="Q11" s="437">
        <v>34</v>
      </c>
      <c r="R11" s="435">
        <v>40.479999999999997</v>
      </c>
      <c r="S11" s="437">
        <v>48</v>
      </c>
      <c r="T11" s="435">
        <v>57.14</v>
      </c>
      <c r="U11" s="437">
        <v>9</v>
      </c>
      <c r="V11" s="435">
        <v>10.71</v>
      </c>
      <c r="W11" s="437">
        <v>27</v>
      </c>
      <c r="X11" s="435">
        <v>32.14</v>
      </c>
      <c r="Y11" s="418"/>
      <c r="Z11" s="418"/>
      <c r="AA11" s="418"/>
      <c r="AB11" s="418"/>
      <c r="AC11" s="418"/>
      <c r="AD11" s="418"/>
      <c r="AE11" s="418"/>
      <c r="AF11" s="418"/>
      <c r="AG11" s="418"/>
      <c r="AH11" s="418"/>
    </row>
    <row r="12" spans="1:34" ht="12.75" customHeight="1">
      <c r="A12" s="446" t="s">
        <v>283</v>
      </c>
      <c r="B12" s="433">
        <v>82</v>
      </c>
      <c r="C12" s="434">
        <v>6</v>
      </c>
      <c r="D12" s="435">
        <v>7.32</v>
      </c>
      <c r="E12" s="448">
        <v>2</v>
      </c>
      <c r="F12" s="435">
        <v>2.44</v>
      </c>
      <c r="G12" s="434">
        <v>4</v>
      </c>
      <c r="H12" s="435">
        <v>4.88</v>
      </c>
      <c r="I12" s="437">
        <v>12</v>
      </c>
      <c r="J12" s="435">
        <v>14.63</v>
      </c>
      <c r="K12" s="434">
        <v>68</v>
      </c>
      <c r="L12" s="435">
        <v>82.93</v>
      </c>
      <c r="M12" s="438">
        <v>2</v>
      </c>
      <c r="N12" s="435">
        <v>2.44</v>
      </c>
      <c r="O12" s="443"/>
      <c r="P12" s="435">
        <v>0</v>
      </c>
      <c r="Q12" s="437">
        <v>70</v>
      </c>
      <c r="R12" s="435">
        <v>85.37</v>
      </c>
      <c r="S12" s="437">
        <v>74</v>
      </c>
      <c r="T12" s="435">
        <v>90.24</v>
      </c>
      <c r="U12" s="437">
        <v>4</v>
      </c>
      <c r="V12" s="435">
        <v>4.88</v>
      </c>
      <c r="W12" s="437">
        <v>4</v>
      </c>
      <c r="X12" s="435">
        <v>4.88</v>
      </c>
      <c r="Y12" s="418"/>
      <c r="Z12" s="418"/>
      <c r="AA12" s="418"/>
      <c r="AB12" s="418"/>
      <c r="AC12" s="418"/>
      <c r="AD12" s="418"/>
      <c r="AE12" s="418"/>
      <c r="AF12" s="418"/>
      <c r="AG12" s="418"/>
      <c r="AH12" s="418"/>
    </row>
    <row r="13" spans="1:34" ht="12.75" customHeight="1">
      <c r="A13" s="446" t="s">
        <v>292</v>
      </c>
      <c r="B13" s="433">
        <v>82</v>
      </c>
      <c r="C13" s="434">
        <v>4</v>
      </c>
      <c r="D13" s="435">
        <v>4.88</v>
      </c>
      <c r="E13" s="434">
        <v>4</v>
      </c>
      <c r="F13" s="435">
        <v>4.88</v>
      </c>
      <c r="G13" s="434">
        <v>6</v>
      </c>
      <c r="H13" s="435">
        <v>7.32</v>
      </c>
      <c r="I13" s="437">
        <v>14</v>
      </c>
      <c r="J13" s="435">
        <v>17.07</v>
      </c>
      <c r="K13" s="434">
        <v>66</v>
      </c>
      <c r="L13" s="435">
        <v>80.489999999999995</v>
      </c>
      <c r="M13" s="449"/>
      <c r="N13" s="435">
        <v>0</v>
      </c>
      <c r="O13" s="434">
        <v>2</v>
      </c>
      <c r="P13" s="435">
        <v>2.44</v>
      </c>
      <c r="Q13" s="437">
        <v>68</v>
      </c>
      <c r="R13" s="435">
        <v>82.93</v>
      </c>
      <c r="S13" s="437">
        <v>70</v>
      </c>
      <c r="T13" s="435">
        <v>85.37</v>
      </c>
      <c r="U13" s="437">
        <v>4</v>
      </c>
      <c r="V13" s="435">
        <v>4.88</v>
      </c>
      <c r="W13" s="437">
        <v>8</v>
      </c>
      <c r="X13" s="435">
        <v>9.76</v>
      </c>
      <c r="Y13" s="418"/>
      <c r="Z13" s="418"/>
      <c r="AA13" s="418"/>
      <c r="AB13" s="418"/>
      <c r="AC13" s="418"/>
      <c r="AD13" s="418"/>
      <c r="AE13" s="418"/>
      <c r="AF13" s="418"/>
      <c r="AG13" s="418"/>
      <c r="AH13" s="418"/>
    </row>
    <row r="14" spans="1:34" ht="12.75" customHeight="1">
      <c r="A14" s="431" t="s">
        <v>293</v>
      </c>
      <c r="B14" s="433">
        <v>82</v>
      </c>
      <c r="C14" s="434">
        <v>6</v>
      </c>
      <c r="D14" s="435">
        <v>7.32</v>
      </c>
      <c r="E14" s="448">
        <v>2</v>
      </c>
      <c r="F14" s="435">
        <v>2.44</v>
      </c>
      <c r="G14" s="434">
        <v>4</v>
      </c>
      <c r="H14" s="435">
        <v>4.88</v>
      </c>
      <c r="I14" s="437">
        <v>12</v>
      </c>
      <c r="J14" s="435">
        <v>14.63</v>
      </c>
      <c r="K14" s="434">
        <v>70</v>
      </c>
      <c r="L14" s="435">
        <v>85.37</v>
      </c>
      <c r="M14" s="440"/>
      <c r="N14" s="435">
        <v>0</v>
      </c>
      <c r="O14" s="436"/>
      <c r="P14" s="435">
        <v>0</v>
      </c>
      <c r="Q14" s="437">
        <v>70</v>
      </c>
      <c r="R14" s="435">
        <v>85.37</v>
      </c>
      <c r="S14" s="437">
        <v>76</v>
      </c>
      <c r="T14" s="435">
        <v>92.68</v>
      </c>
      <c r="U14" s="437">
        <v>2</v>
      </c>
      <c r="V14" s="435">
        <v>2.44</v>
      </c>
      <c r="W14" s="437">
        <v>4</v>
      </c>
      <c r="X14" s="435">
        <v>4.88</v>
      </c>
      <c r="Y14" s="418"/>
      <c r="Z14" s="418"/>
      <c r="AA14" s="418"/>
      <c r="AB14" s="418"/>
      <c r="AC14" s="418"/>
      <c r="AD14" s="418"/>
      <c r="AE14" s="418"/>
      <c r="AF14" s="418"/>
      <c r="AG14" s="418"/>
      <c r="AH14" s="418"/>
    </row>
    <row r="15" spans="1:34" ht="12.75" customHeight="1">
      <c r="A15" s="431" t="s">
        <v>124</v>
      </c>
      <c r="B15" s="433">
        <v>81</v>
      </c>
      <c r="C15" s="434">
        <v>52</v>
      </c>
      <c r="D15" s="435">
        <v>64.2</v>
      </c>
      <c r="E15" s="434">
        <v>10</v>
      </c>
      <c r="F15" s="435">
        <v>12.35</v>
      </c>
      <c r="G15" s="443"/>
      <c r="H15" s="435">
        <v>0</v>
      </c>
      <c r="I15" s="437">
        <v>62</v>
      </c>
      <c r="J15" s="435">
        <v>76.540000000000006</v>
      </c>
      <c r="K15" s="443"/>
      <c r="L15" s="435">
        <v>0</v>
      </c>
      <c r="M15" s="438">
        <v>12</v>
      </c>
      <c r="N15" s="435">
        <v>14.81</v>
      </c>
      <c r="O15" s="434">
        <v>7</v>
      </c>
      <c r="P15" s="435">
        <v>8.64</v>
      </c>
      <c r="Q15" s="437">
        <v>19</v>
      </c>
      <c r="R15" s="435">
        <v>23.46</v>
      </c>
      <c r="S15" s="437">
        <v>52</v>
      </c>
      <c r="T15" s="435">
        <v>64.2</v>
      </c>
      <c r="U15" s="437">
        <v>22</v>
      </c>
      <c r="V15" s="435">
        <v>27.16</v>
      </c>
      <c r="W15" s="437">
        <v>7</v>
      </c>
      <c r="X15" s="435">
        <v>8.64</v>
      </c>
      <c r="Y15" s="418"/>
      <c r="Z15" s="418"/>
      <c r="AA15" s="418"/>
      <c r="AB15" s="418"/>
      <c r="AC15" s="418"/>
      <c r="AD15" s="418"/>
      <c r="AE15" s="418"/>
      <c r="AF15" s="418"/>
      <c r="AG15" s="418"/>
      <c r="AH15" s="418"/>
    </row>
    <row r="16" spans="1:34" ht="12.75" customHeight="1">
      <c r="A16" s="431" t="s">
        <v>158</v>
      </c>
      <c r="B16" s="433">
        <v>84</v>
      </c>
      <c r="C16" s="434">
        <v>69</v>
      </c>
      <c r="D16" s="435">
        <v>82.14</v>
      </c>
      <c r="E16" s="436"/>
      <c r="F16" s="435">
        <v>0</v>
      </c>
      <c r="G16" s="434">
        <v>6</v>
      </c>
      <c r="H16" s="435">
        <v>7.14</v>
      </c>
      <c r="I16" s="437">
        <v>75</v>
      </c>
      <c r="J16" s="435">
        <v>89.29</v>
      </c>
      <c r="K16" s="434">
        <v>6</v>
      </c>
      <c r="L16" s="435">
        <v>7.14</v>
      </c>
      <c r="M16" s="440"/>
      <c r="N16" s="435">
        <v>0</v>
      </c>
      <c r="O16" s="434">
        <v>3</v>
      </c>
      <c r="P16" s="435">
        <v>3.57</v>
      </c>
      <c r="Q16" s="437">
        <v>9</v>
      </c>
      <c r="R16" s="435">
        <v>10.71</v>
      </c>
      <c r="S16" s="437">
        <v>75</v>
      </c>
      <c r="T16" s="435">
        <v>89.29</v>
      </c>
      <c r="U16" s="437">
        <v>0</v>
      </c>
      <c r="V16" s="435">
        <v>0</v>
      </c>
      <c r="W16" s="437">
        <v>9</v>
      </c>
      <c r="X16" s="435">
        <v>10.71</v>
      </c>
      <c r="Y16" s="418"/>
      <c r="Z16" s="418"/>
      <c r="AA16" s="418"/>
      <c r="AB16" s="418"/>
      <c r="AC16" s="418"/>
      <c r="AD16" s="418"/>
      <c r="AE16" s="418"/>
      <c r="AF16" s="418"/>
      <c r="AG16" s="418"/>
      <c r="AH16" s="418"/>
    </row>
    <row r="17" spans="1:34" ht="12.75" customHeight="1">
      <c r="A17" s="431" t="s">
        <v>186</v>
      </c>
      <c r="B17" s="433">
        <v>76</v>
      </c>
      <c r="C17" s="434">
        <v>26</v>
      </c>
      <c r="D17" s="435">
        <v>34.21</v>
      </c>
      <c r="E17" s="436"/>
      <c r="F17" s="435">
        <v>0</v>
      </c>
      <c r="G17" s="438">
        <v>5</v>
      </c>
      <c r="H17" s="435">
        <v>6.58</v>
      </c>
      <c r="I17" s="437">
        <v>31</v>
      </c>
      <c r="J17" s="435">
        <v>40.79</v>
      </c>
      <c r="K17" s="434">
        <v>39</v>
      </c>
      <c r="L17" s="435">
        <v>51.32</v>
      </c>
      <c r="M17" s="440"/>
      <c r="N17" s="435">
        <v>0</v>
      </c>
      <c r="O17" s="434">
        <v>6</v>
      </c>
      <c r="P17" s="435">
        <v>7.89</v>
      </c>
      <c r="Q17" s="437">
        <v>45</v>
      </c>
      <c r="R17" s="435">
        <v>59.21</v>
      </c>
      <c r="S17" s="437">
        <v>65</v>
      </c>
      <c r="T17" s="435">
        <v>85.53</v>
      </c>
      <c r="U17" s="437">
        <v>0</v>
      </c>
      <c r="V17" s="435">
        <v>0</v>
      </c>
      <c r="W17" s="437">
        <v>11</v>
      </c>
      <c r="X17" s="435">
        <v>14.47</v>
      </c>
      <c r="Y17" s="418"/>
      <c r="Z17" s="418"/>
      <c r="AA17" s="418"/>
      <c r="AB17" s="418"/>
      <c r="AC17" s="418"/>
      <c r="AD17" s="418"/>
      <c r="AE17" s="418"/>
      <c r="AF17" s="418"/>
      <c r="AG17" s="418"/>
      <c r="AH17" s="418"/>
    </row>
    <row r="18" spans="1:34" ht="12.75" customHeight="1">
      <c r="A18" s="455" t="s">
        <v>259</v>
      </c>
      <c r="B18" s="457">
        <f t="shared" ref="B18:C18" si="0">SUM(B7:B17)</f>
        <v>901</v>
      </c>
      <c r="C18" s="457">
        <f t="shared" si="0"/>
        <v>239</v>
      </c>
      <c r="D18" s="458">
        <f t="shared" ref="D18:D22" si="1">C18/B18*100</f>
        <v>26.526082130965595</v>
      </c>
      <c r="E18" s="457">
        <f>SUM(E7:E17)</f>
        <v>46</v>
      </c>
      <c r="F18" s="458">
        <f t="shared" ref="F18:F22" si="2">E18/B18*100</f>
        <v>5.105438401775805</v>
      </c>
      <c r="G18" s="457">
        <f>SUM(G7:G17)</f>
        <v>78</v>
      </c>
      <c r="H18" s="458">
        <f t="shared" ref="H18:H22" si="3">G18/B18*100</f>
        <v>8.657047724750278</v>
      </c>
      <c r="I18" s="461">
        <f t="shared" ref="I18:J18" si="4">C18+E18+G18</f>
        <v>363</v>
      </c>
      <c r="J18" s="458">
        <f t="shared" si="4"/>
        <v>40.288568257491676</v>
      </c>
      <c r="K18" s="457">
        <f>SUM(K7:K17)</f>
        <v>454</v>
      </c>
      <c r="L18" s="458">
        <f t="shared" ref="L18:L22" si="5">K18/B18*100</f>
        <v>50.388457269700339</v>
      </c>
      <c r="M18" s="457">
        <f>SUM(M7:M17)</f>
        <v>52</v>
      </c>
      <c r="N18" s="458">
        <f t="shared" ref="N18:N22" si="6">M18/B18*100</f>
        <v>5.7713651498335183</v>
      </c>
      <c r="O18" s="457">
        <f>SUM(O7:O17)</f>
        <v>32</v>
      </c>
      <c r="P18" s="458">
        <f t="shared" ref="P18:P22" si="7">O18/B18*100</f>
        <v>3.551609322974473</v>
      </c>
      <c r="Q18" s="461">
        <f t="shared" ref="Q18:R18" si="8">K18+M18+O18</f>
        <v>538</v>
      </c>
      <c r="R18" s="458">
        <f t="shared" si="8"/>
        <v>59.711431742508331</v>
      </c>
      <c r="S18" s="461">
        <f t="shared" ref="S18:S22" si="9">K18+C18</f>
        <v>693</v>
      </c>
      <c r="T18" s="458">
        <f t="shared" ref="T18:T22" si="10">S18/B18*100</f>
        <v>76.91453940066593</v>
      </c>
      <c r="U18" s="461">
        <f t="shared" ref="U18:U22" si="11">M18+E18</f>
        <v>98</v>
      </c>
      <c r="V18" s="458">
        <f t="shared" ref="V18:V22" si="12">U18/B18*100</f>
        <v>10.876803551609324</v>
      </c>
      <c r="W18" s="461">
        <f t="shared" ref="W18:W22" si="13">O18+G18</f>
        <v>110</v>
      </c>
      <c r="X18" s="458">
        <f t="shared" ref="X18:X22" si="14">W18/B18*100</f>
        <v>12.208657047724749</v>
      </c>
      <c r="Y18" s="418"/>
      <c r="Z18" s="418"/>
      <c r="AA18" s="418"/>
      <c r="AB18" s="418"/>
      <c r="AC18" s="418"/>
      <c r="AD18" s="418"/>
      <c r="AE18" s="418"/>
      <c r="AF18" s="418"/>
      <c r="AG18" s="418"/>
      <c r="AH18" s="418"/>
    </row>
    <row r="19" spans="1:34" ht="12.75" customHeight="1">
      <c r="A19" s="463" t="s">
        <v>217</v>
      </c>
      <c r="B19" s="464">
        <v>125</v>
      </c>
      <c r="C19" s="464">
        <v>87</v>
      </c>
      <c r="D19" s="458">
        <f t="shared" si="1"/>
        <v>69.599999999999994</v>
      </c>
      <c r="E19" s="464">
        <v>27</v>
      </c>
      <c r="F19" s="458">
        <f t="shared" si="2"/>
        <v>21.6</v>
      </c>
      <c r="G19" s="464">
        <v>11</v>
      </c>
      <c r="H19" s="458">
        <f t="shared" si="3"/>
        <v>8.7999999999999989</v>
      </c>
      <c r="I19" s="461">
        <f t="shared" ref="I19:J19" si="15">C19+E19+G19</f>
        <v>125</v>
      </c>
      <c r="J19" s="458">
        <f t="shared" si="15"/>
        <v>99.999999999999986</v>
      </c>
      <c r="K19" s="465"/>
      <c r="L19" s="458">
        <f t="shared" si="5"/>
        <v>0</v>
      </c>
      <c r="M19" s="465">
        <v>0</v>
      </c>
      <c r="N19" s="458">
        <f t="shared" si="6"/>
        <v>0</v>
      </c>
      <c r="O19" s="464">
        <v>10</v>
      </c>
      <c r="P19" s="458">
        <f t="shared" si="7"/>
        <v>8</v>
      </c>
      <c r="Q19" s="461">
        <f t="shared" ref="Q19:R19" si="16">K19+M19+O19</f>
        <v>10</v>
      </c>
      <c r="R19" s="458">
        <f t="shared" si="16"/>
        <v>8</v>
      </c>
      <c r="S19" s="461">
        <f t="shared" si="9"/>
        <v>87</v>
      </c>
      <c r="T19" s="458">
        <f t="shared" si="10"/>
        <v>69.599999999999994</v>
      </c>
      <c r="U19" s="461">
        <f t="shared" si="11"/>
        <v>27</v>
      </c>
      <c r="V19" s="458">
        <f t="shared" si="12"/>
        <v>21.6</v>
      </c>
      <c r="W19" s="461">
        <f t="shared" si="13"/>
        <v>21</v>
      </c>
      <c r="X19" s="458">
        <f t="shared" si="14"/>
        <v>16.8</v>
      </c>
      <c r="Y19" s="418"/>
      <c r="Z19" s="418"/>
      <c r="AA19" s="418"/>
      <c r="AB19" s="418"/>
      <c r="AC19" s="418"/>
      <c r="AD19" s="418"/>
      <c r="AE19" s="418"/>
      <c r="AF19" s="418"/>
      <c r="AG19" s="418"/>
      <c r="AH19" s="418"/>
    </row>
    <row r="20" spans="1:34" ht="12.75" customHeight="1">
      <c r="A20" s="463" t="s">
        <v>251</v>
      </c>
      <c r="B20" s="464">
        <v>115</v>
      </c>
      <c r="C20" s="464">
        <v>60</v>
      </c>
      <c r="D20" s="458">
        <f t="shared" si="1"/>
        <v>52.173913043478258</v>
      </c>
      <c r="E20" s="464">
        <v>44</v>
      </c>
      <c r="F20" s="458">
        <f t="shared" si="2"/>
        <v>38.260869565217391</v>
      </c>
      <c r="G20" s="464">
        <v>11</v>
      </c>
      <c r="H20" s="458">
        <f t="shared" si="3"/>
        <v>9.5652173913043477</v>
      </c>
      <c r="I20" s="461">
        <f t="shared" ref="I20:J20" si="17">C20+E20+G20</f>
        <v>115</v>
      </c>
      <c r="J20" s="458">
        <f t="shared" si="17"/>
        <v>100</v>
      </c>
      <c r="K20" s="464">
        <v>41</v>
      </c>
      <c r="L20" s="458">
        <f t="shared" si="5"/>
        <v>35.652173913043477</v>
      </c>
      <c r="M20" s="465">
        <v>0</v>
      </c>
      <c r="N20" s="458">
        <f t="shared" si="6"/>
        <v>0</v>
      </c>
      <c r="O20" s="465">
        <v>0</v>
      </c>
      <c r="P20" s="458">
        <f t="shared" si="7"/>
        <v>0</v>
      </c>
      <c r="Q20" s="461">
        <f t="shared" ref="Q20:R20" si="18">K20+M20+O20</f>
        <v>41</v>
      </c>
      <c r="R20" s="458">
        <f t="shared" si="18"/>
        <v>35.652173913043477</v>
      </c>
      <c r="S20" s="461">
        <f t="shared" si="9"/>
        <v>101</v>
      </c>
      <c r="T20" s="458">
        <f t="shared" si="10"/>
        <v>87.826086956521749</v>
      </c>
      <c r="U20" s="461">
        <f t="shared" si="11"/>
        <v>44</v>
      </c>
      <c r="V20" s="458">
        <f t="shared" si="12"/>
        <v>38.260869565217391</v>
      </c>
      <c r="W20" s="461">
        <f t="shared" si="13"/>
        <v>11</v>
      </c>
      <c r="X20" s="458">
        <f t="shared" si="14"/>
        <v>9.5652173913043477</v>
      </c>
      <c r="Y20" s="418"/>
      <c r="Z20" s="418"/>
      <c r="AA20" s="418"/>
      <c r="AB20" s="418"/>
      <c r="AC20" s="418"/>
      <c r="AD20" s="418"/>
      <c r="AE20" s="418"/>
      <c r="AF20" s="418"/>
      <c r="AG20" s="418"/>
      <c r="AH20" s="418"/>
    </row>
    <row r="21" spans="1:34" ht="12.75" customHeight="1">
      <c r="A21" s="463" t="s">
        <v>276</v>
      </c>
      <c r="B21" s="464">
        <v>106</v>
      </c>
      <c r="C21" s="464">
        <v>89</v>
      </c>
      <c r="D21" s="458">
        <f t="shared" si="1"/>
        <v>83.962264150943398</v>
      </c>
      <c r="E21" s="464">
        <v>0</v>
      </c>
      <c r="F21" s="458">
        <f t="shared" si="2"/>
        <v>0</v>
      </c>
      <c r="G21" s="465">
        <v>17</v>
      </c>
      <c r="H21" s="458">
        <f t="shared" si="3"/>
        <v>16.037735849056602</v>
      </c>
      <c r="I21" s="461">
        <f t="shared" ref="I21:J21" si="19">C21+E21+G21</f>
        <v>106</v>
      </c>
      <c r="J21" s="458">
        <f t="shared" si="19"/>
        <v>100</v>
      </c>
      <c r="K21" s="464">
        <v>0</v>
      </c>
      <c r="L21" s="458">
        <f t="shared" si="5"/>
        <v>0</v>
      </c>
      <c r="M21" s="464">
        <v>49</v>
      </c>
      <c r="N21" s="458">
        <f t="shared" si="6"/>
        <v>46.226415094339622</v>
      </c>
      <c r="O21" s="465">
        <v>13</v>
      </c>
      <c r="P21" s="458">
        <f t="shared" si="7"/>
        <v>12.264150943396226</v>
      </c>
      <c r="Q21" s="461">
        <f t="shared" ref="Q21:R21" si="20">K21+M21+O21</f>
        <v>62</v>
      </c>
      <c r="R21" s="458">
        <f t="shared" si="20"/>
        <v>58.490566037735846</v>
      </c>
      <c r="S21" s="461">
        <f t="shared" si="9"/>
        <v>89</v>
      </c>
      <c r="T21" s="458">
        <f t="shared" si="10"/>
        <v>83.962264150943398</v>
      </c>
      <c r="U21" s="461">
        <f t="shared" si="11"/>
        <v>49</v>
      </c>
      <c r="V21" s="458">
        <f t="shared" si="12"/>
        <v>46.226415094339622</v>
      </c>
      <c r="W21" s="461">
        <f t="shared" si="13"/>
        <v>30</v>
      </c>
      <c r="X21" s="458">
        <f t="shared" si="14"/>
        <v>28.30188679245283</v>
      </c>
      <c r="Y21" s="418"/>
      <c r="Z21" s="418"/>
      <c r="AA21" s="418"/>
      <c r="AB21" s="418"/>
      <c r="AC21" s="418"/>
      <c r="AD21" s="418"/>
      <c r="AE21" s="418"/>
      <c r="AF21" s="418"/>
      <c r="AG21" s="418"/>
      <c r="AH21" s="418"/>
    </row>
    <row r="22" spans="1:34" ht="12.75" customHeight="1">
      <c r="A22" s="455" t="s">
        <v>306</v>
      </c>
      <c r="B22" s="468">
        <v>346</v>
      </c>
      <c r="C22" s="468">
        <v>236</v>
      </c>
      <c r="D22" s="458">
        <f t="shared" si="1"/>
        <v>68.20809248554913</v>
      </c>
      <c r="E22" s="468">
        <v>71</v>
      </c>
      <c r="F22" s="458">
        <f t="shared" si="2"/>
        <v>20.520231213872833</v>
      </c>
      <c r="G22" s="468">
        <v>39</v>
      </c>
      <c r="H22" s="458">
        <f t="shared" si="3"/>
        <v>11.271676300578035</v>
      </c>
      <c r="I22" s="461">
        <f t="shared" ref="I22:J22" si="21">C22+E22+G22</f>
        <v>346</v>
      </c>
      <c r="J22" s="458">
        <f t="shared" si="21"/>
        <v>100</v>
      </c>
      <c r="K22" s="468">
        <v>41</v>
      </c>
      <c r="L22" s="458">
        <f t="shared" si="5"/>
        <v>11.849710982658959</v>
      </c>
      <c r="M22" s="468">
        <v>49</v>
      </c>
      <c r="N22" s="458">
        <f t="shared" si="6"/>
        <v>14.16184971098266</v>
      </c>
      <c r="O22" s="468">
        <v>23</v>
      </c>
      <c r="P22" s="458">
        <f t="shared" si="7"/>
        <v>6.6473988439306355</v>
      </c>
      <c r="Q22" s="461">
        <f t="shared" ref="Q22:R22" si="22">K22+M22+O22</f>
        <v>113</v>
      </c>
      <c r="R22" s="458">
        <f t="shared" si="22"/>
        <v>32.658959537572258</v>
      </c>
      <c r="S22" s="461">
        <f t="shared" si="9"/>
        <v>277</v>
      </c>
      <c r="T22" s="458">
        <f t="shared" si="10"/>
        <v>80.057803468208093</v>
      </c>
      <c r="U22" s="461">
        <f t="shared" si="11"/>
        <v>120</v>
      </c>
      <c r="V22" s="458">
        <f t="shared" si="12"/>
        <v>34.682080924855491</v>
      </c>
      <c r="W22" s="461">
        <f t="shared" si="13"/>
        <v>62</v>
      </c>
      <c r="X22" s="458">
        <f t="shared" si="14"/>
        <v>17.919075144508671</v>
      </c>
      <c r="Y22" s="418"/>
      <c r="Z22" s="418"/>
      <c r="AA22" s="418"/>
      <c r="AB22" s="418"/>
      <c r="AC22" s="418"/>
      <c r="AD22" s="418"/>
      <c r="AE22" s="418"/>
      <c r="AF22" s="418"/>
      <c r="AG22" s="418"/>
      <c r="AH22" s="418"/>
    </row>
    <row r="23" spans="1:34" ht="12.75" customHeight="1">
      <c r="A23" s="168" t="s">
        <v>294</v>
      </c>
      <c r="B23" s="470">
        <v>77</v>
      </c>
      <c r="C23" s="470">
        <v>2</v>
      </c>
      <c r="D23" s="471">
        <v>2.59</v>
      </c>
      <c r="E23" s="470">
        <v>3</v>
      </c>
      <c r="F23" s="471">
        <v>3.89</v>
      </c>
      <c r="G23" s="470">
        <v>2</v>
      </c>
      <c r="H23" s="471">
        <v>2.59</v>
      </c>
      <c r="I23" s="473">
        <v>7</v>
      </c>
      <c r="J23" s="471">
        <v>9.09</v>
      </c>
      <c r="K23" s="470">
        <v>48</v>
      </c>
      <c r="L23" s="471">
        <v>62.33</v>
      </c>
      <c r="M23" s="470">
        <v>8</v>
      </c>
      <c r="N23" s="471">
        <v>10.38</v>
      </c>
      <c r="O23" s="470">
        <v>14</v>
      </c>
      <c r="P23" s="471">
        <v>18.18</v>
      </c>
      <c r="Q23" s="473">
        <v>70</v>
      </c>
      <c r="R23" s="471">
        <v>90.9</v>
      </c>
      <c r="S23" s="473">
        <v>50</v>
      </c>
      <c r="T23" s="471">
        <v>64.930000000000007</v>
      </c>
      <c r="U23" s="473">
        <v>11</v>
      </c>
      <c r="V23" s="471">
        <v>14.28</v>
      </c>
      <c r="W23" s="473">
        <v>16</v>
      </c>
      <c r="X23" s="471">
        <v>20.77</v>
      </c>
      <c r="Y23" s="418"/>
      <c r="Z23" s="418"/>
      <c r="AA23" s="418"/>
      <c r="AB23" s="418"/>
      <c r="AC23" s="418"/>
      <c r="AD23" s="418"/>
      <c r="AE23" s="418"/>
      <c r="AF23" s="418"/>
      <c r="AG23" s="418"/>
      <c r="AH23" s="418"/>
    </row>
    <row r="24" spans="1:34" ht="12.75" customHeight="1">
      <c r="A24" s="168" t="s">
        <v>312</v>
      </c>
      <c r="B24" s="470">
        <v>80</v>
      </c>
      <c r="C24" s="470">
        <v>5</v>
      </c>
      <c r="D24" s="471">
        <v>6.25</v>
      </c>
      <c r="E24" s="470">
        <v>0</v>
      </c>
      <c r="F24" s="471">
        <v>0</v>
      </c>
      <c r="G24" s="470">
        <v>2</v>
      </c>
      <c r="H24" s="471">
        <v>2.5</v>
      </c>
      <c r="I24" s="473">
        <v>7</v>
      </c>
      <c r="J24" s="471">
        <v>8.75</v>
      </c>
      <c r="K24" s="470">
        <v>26</v>
      </c>
      <c r="L24" s="471">
        <v>32.5</v>
      </c>
      <c r="M24" s="470">
        <v>25</v>
      </c>
      <c r="N24" s="471">
        <v>31.25</v>
      </c>
      <c r="O24" s="470">
        <v>22</v>
      </c>
      <c r="P24" s="471">
        <v>27.5</v>
      </c>
      <c r="Q24" s="473">
        <v>73</v>
      </c>
      <c r="R24" s="471">
        <v>91.25</v>
      </c>
      <c r="S24" s="473">
        <v>31</v>
      </c>
      <c r="T24" s="471">
        <v>38.75</v>
      </c>
      <c r="U24" s="473">
        <v>25</v>
      </c>
      <c r="V24" s="471">
        <v>31.25</v>
      </c>
      <c r="W24" s="473">
        <v>24</v>
      </c>
      <c r="X24" s="471">
        <v>30</v>
      </c>
      <c r="Y24" s="418"/>
      <c r="Z24" s="418"/>
      <c r="AA24" s="418"/>
      <c r="AB24" s="418"/>
      <c r="AC24" s="418"/>
      <c r="AD24" s="418"/>
      <c r="AE24" s="418"/>
      <c r="AF24" s="418"/>
      <c r="AG24" s="418"/>
      <c r="AH24" s="418"/>
    </row>
    <row r="25" spans="1:34" ht="12.75" customHeight="1">
      <c r="A25" s="168" t="s">
        <v>326</v>
      </c>
      <c r="B25" s="470">
        <v>75</v>
      </c>
      <c r="C25" s="470">
        <v>18</v>
      </c>
      <c r="D25" s="471">
        <v>24</v>
      </c>
      <c r="E25" s="470">
        <v>4</v>
      </c>
      <c r="F25" s="471">
        <v>5.33</v>
      </c>
      <c r="G25" s="470">
        <v>8</v>
      </c>
      <c r="H25" s="471">
        <v>10.38</v>
      </c>
      <c r="I25" s="473">
        <v>30</v>
      </c>
      <c r="J25" s="471">
        <v>40</v>
      </c>
      <c r="K25" s="470">
        <v>33</v>
      </c>
      <c r="L25" s="471">
        <v>44</v>
      </c>
      <c r="M25" s="470">
        <v>7</v>
      </c>
      <c r="N25" s="471">
        <v>9.33</v>
      </c>
      <c r="O25" s="470">
        <v>5</v>
      </c>
      <c r="P25" s="471">
        <v>6.66</v>
      </c>
      <c r="Q25" s="473">
        <v>45</v>
      </c>
      <c r="R25" s="471">
        <v>60</v>
      </c>
      <c r="S25" s="473">
        <v>51</v>
      </c>
      <c r="T25" s="471">
        <v>68</v>
      </c>
      <c r="U25" s="473">
        <v>11</v>
      </c>
      <c r="V25" s="471">
        <v>14.66</v>
      </c>
      <c r="W25" s="473">
        <v>13</v>
      </c>
      <c r="X25" s="471">
        <v>17.329999999999998</v>
      </c>
      <c r="Y25" s="418"/>
      <c r="Z25" s="418"/>
      <c r="AA25" s="418"/>
      <c r="AB25" s="418"/>
      <c r="AC25" s="418"/>
      <c r="AD25" s="418"/>
      <c r="AE25" s="418"/>
      <c r="AF25" s="418"/>
      <c r="AG25" s="418"/>
      <c r="AH25" s="418"/>
    </row>
    <row r="26" spans="1:34" ht="12.75" customHeight="1">
      <c r="A26" s="168" t="s">
        <v>333</v>
      </c>
      <c r="B26" s="470">
        <v>73</v>
      </c>
      <c r="C26" s="470">
        <v>7</v>
      </c>
      <c r="D26" s="471">
        <v>9.58</v>
      </c>
      <c r="E26" s="470">
        <v>0</v>
      </c>
      <c r="F26" s="471">
        <v>0</v>
      </c>
      <c r="G26" s="470">
        <v>6</v>
      </c>
      <c r="H26" s="471">
        <v>8.2100000000000009</v>
      </c>
      <c r="I26" s="473">
        <v>13</v>
      </c>
      <c r="J26" s="471">
        <v>17.8</v>
      </c>
      <c r="K26" s="470">
        <v>23</v>
      </c>
      <c r="L26" s="471">
        <v>31.5</v>
      </c>
      <c r="M26" s="470">
        <v>32</v>
      </c>
      <c r="N26" s="471">
        <v>43.83</v>
      </c>
      <c r="O26" s="470">
        <v>5</v>
      </c>
      <c r="P26" s="471">
        <v>6.84</v>
      </c>
      <c r="Q26" s="473">
        <v>60</v>
      </c>
      <c r="R26" s="471">
        <v>82.19</v>
      </c>
      <c r="S26" s="473">
        <v>30</v>
      </c>
      <c r="T26" s="471">
        <v>41.09</v>
      </c>
      <c r="U26" s="473">
        <v>32</v>
      </c>
      <c r="V26" s="471">
        <v>43.83</v>
      </c>
      <c r="W26" s="473">
        <v>11</v>
      </c>
      <c r="X26" s="471">
        <v>15.06</v>
      </c>
      <c r="Y26" s="418"/>
      <c r="Z26" s="418"/>
      <c r="AA26" s="418"/>
      <c r="AB26" s="418"/>
      <c r="AC26" s="418"/>
      <c r="AD26" s="418"/>
      <c r="AE26" s="418"/>
      <c r="AF26" s="418"/>
      <c r="AG26" s="418"/>
      <c r="AH26" s="418"/>
    </row>
    <row r="27" spans="1:34" ht="12.75" customHeight="1">
      <c r="A27" s="477" t="s">
        <v>317</v>
      </c>
      <c r="B27" s="473">
        <v>305</v>
      </c>
      <c r="C27" s="473">
        <v>32</v>
      </c>
      <c r="D27" s="471">
        <v>10.49</v>
      </c>
      <c r="E27" s="473">
        <v>7</v>
      </c>
      <c r="F27" s="471">
        <v>2.29</v>
      </c>
      <c r="G27" s="473">
        <v>18</v>
      </c>
      <c r="H27" s="471">
        <v>5.9</v>
      </c>
      <c r="I27" s="473">
        <v>57</v>
      </c>
      <c r="J27" s="471">
        <v>18.68</v>
      </c>
      <c r="K27" s="473">
        <v>130</v>
      </c>
      <c r="L27" s="471">
        <v>42.62</v>
      </c>
      <c r="M27" s="473">
        <v>72</v>
      </c>
      <c r="N27" s="471">
        <v>23.6</v>
      </c>
      <c r="O27" s="473">
        <v>46</v>
      </c>
      <c r="P27" s="471">
        <v>15.08</v>
      </c>
      <c r="Q27" s="473">
        <v>248</v>
      </c>
      <c r="R27" s="471">
        <v>81.31</v>
      </c>
      <c r="S27" s="473">
        <v>162</v>
      </c>
      <c r="T27" s="471">
        <v>53.11</v>
      </c>
      <c r="U27" s="473">
        <v>79</v>
      </c>
      <c r="V27" s="471">
        <v>25.9</v>
      </c>
      <c r="W27" s="473">
        <v>64</v>
      </c>
      <c r="X27" s="471">
        <v>20.98</v>
      </c>
      <c r="Y27" s="418"/>
      <c r="Z27" s="418"/>
      <c r="AA27" s="418"/>
      <c r="AB27" s="418"/>
      <c r="AC27" s="418"/>
      <c r="AD27" s="418"/>
      <c r="AE27" s="418"/>
      <c r="AF27" s="418"/>
      <c r="AG27" s="418"/>
      <c r="AH27" s="418"/>
    </row>
    <row r="28" spans="1:34" ht="12.75" customHeight="1">
      <c r="A28" s="463" t="s">
        <v>358</v>
      </c>
      <c r="B28" s="478">
        <v>88</v>
      </c>
      <c r="C28" s="479">
        <v>66</v>
      </c>
      <c r="D28" s="458">
        <f t="shared" ref="D28:D32" si="23">C28/B28*100</f>
        <v>75</v>
      </c>
      <c r="E28" s="479">
        <v>3</v>
      </c>
      <c r="F28" s="458">
        <f t="shared" ref="F28:F32" si="24">E28/B28*100</f>
        <v>3.4090909090909087</v>
      </c>
      <c r="G28" s="478">
        <v>3</v>
      </c>
      <c r="H28" s="458">
        <f t="shared" ref="H28:H32" si="25">G28/B28*100</f>
        <v>3.4090909090909087</v>
      </c>
      <c r="I28" s="461">
        <f t="shared" ref="I28:J28" si="26">C28+E28+G28</f>
        <v>72</v>
      </c>
      <c r="J28" s="458">
        <f t="shared" si="26"/>
        <v>81.818181818181813</v>
      </c>
      <c r="K28" s="478">
        <v>10</v>
      </c>
      <c r="L28" s="458">
        <f t="shared" ref="L28:L32" si="27">K28/B28*100</f>
        <v>11.363636363636363</v>
      </c>
      <c r="M28" s="465">
        <v>0</v>
      </c>
      <c r="N28" s="458">
        <f t="shared" ref="N28:N29" si="28">M28/B28*100</f>
        <v>0</v>
      </c>
      <c r="O28" s="465">
        <v>6</v>
      </c>
      <c r="P28" s="482">
        <f t="shared" ref="P28:P32" si="29">O28/B28*100</f>
        <v>6.8181818181818175</v>
      </c>
      <c r="Q28" s="483">
        <f t="shared" ref="Q28:R28" si="30">K28+M28+O28</f>
        <v>16</v>
      </c>
      <c r="R28" s="482">
        <f t="shared" si="30"/>
        <v>18.18181818181818</v>
      </c>
      <c r="S28" s="483">
        <f t="shared" ref="S28:S32" si="31">K28+C28</f>
        <v>76</v>
      </c>
      <c r="T28" s="482">
        <f t="shared" ref="T28:T32" si="32">S28/B28*100</f>
        <v>86.36363636363636</v>
      </c>
      <c r="U28" s="483">
        <f t="shared" ref="U28:U32" si="33">M28+E28</f>
        <v>3</v>
      </c>
      <c r="V28" s="482">
        <f t="shared" ref="V28:V32" si="34">U28/B28*100</f>
        <v>3.4090909090909087</v>
      </c>
      <c r="W28" s="483">
        <f t="shared" ref="W28:W32" si="35">O28+G28</f>
        <v>9</v>
      </c>
      <c r="X28" s="482">
        <f t="shared" ref="X28:X32" si="36">W28/B28*100</f>
        <v>10.227272727272728</v>
      </c>
      <c r="Y28" s="418"/>
      <c r="Z28" s="418"/>
      <c r="AA28" s="418"/>
      <c r="AB28" s="418"/>
      <c r="AC28" s="418"/>
      <c r="AD28" s="418"/>
      <c r="AE28" s="418"/>
      <c r="AF28" s="418"/>
      <c r="AG28" s="418"/>
      <c r="AH28" s="418"/>
    </row>
    <row r="29" spans="1:34" ht="12.75" customHeight="1">
      <c r="A29" s="485" t="s">
        <v>362</v>
      </c>
      <c r="B29" s="479">
        <v>82</v>
      </c>
      <c r="C29" s="479">
        <v>39</v>
      </c>
      <c r="D29" s="458">
        <f t="shared" si="23"/>
        <v>47.560975609756099</v>
      </c>
      <c r="E29" s="479">
        <v>15</v>
      </c>
      <c r="F29" s="458">
        <f t="shared" si="24"/>
        <v>18.292682926829269</v>
      </c>
      <c r="G29" s="479">
        <v>11</v>
      </c>
      <c r="H29" s="458">
        <f t="shared" si="25"/>
        <v>13.414634146341465</v>
      </c>
      <c r="I29" s="461">
        <f t="shared" ref="I29:J29" si="37">C29+E29+G29</f>
        <v>65</v>
      </c>
      <c r="J29" s="458">
        <f t="shared" si="37"/>
        <v>79.268292682926841</v>
      </c>
      <c r="K29" s="479">
        <v>11</v>
      </c>
      <c r="L29" s="458">
        <f t="shared" si="27"/>
        <v>13.414634146341465</v>
      </c>
      <c r="M29" s="464">
        <v>3</v>
      </c>
      <c r="N29" s="458">
        <f t="shared" si="28"/>
        <v>3.6585365853658534</v>
      </c>
      <c r="O29" s="464">
        <v>3</v>
      </c>
      <c r="P29" s="482">
        <f t="shared" si="29"/>
        <v>3.6585365853658534</v>
      </c>
      <c r="Q29" s="483">
        <f t="shared" ref="Q29:R29" si="38">K29+M29+O29</f>
        <v>17</v>
      </c>
      <c r="R29" s="482">
        <f t="shared" si="38"/>
        <v>20.731707317073173</v>
      </c>
      <c r="S29" s="483">
        <f t="shared" si="31"/>
        <v>50</v>
      </c>
      <c r="T29" s="482">
        <f t="shared" si="32"/>
        <v>60.975609756097562</v>
      </c>
      <c r="U29" s="483">
        <f t="shared" si="33"/>
        <v>18</v>
      </c>
      <c r="V29" s="482">
        <f t="shared" si="34"/>
        <v>21.951219512195124</v>
      </c>
      <c r="W29" s="483">
        <f t="shared" si="35"/>
        <v>14</v>
      </c>
      <c r="X29" s="482">
        <f t="shared" si="36"/>
        <v>17.073170731707318</v>
      </c>
      <c r="Y29" s="418"/>
      <c r="Z29" s="418"/>
      <c r="AA29" s="418"/>
      <c r="AB29" s="418"/>
      <c r="AC29" s="418"/>
      <c r="AD29" s="418"/>
      <c r="AE29" s="418"/>
      <c r="AF29" s="418"/>
      <c r="AG29" s="418"/>
      <c r="AH29" s="418"/>
    </row>
    <row r="30" spans="1:34" ht="12.75" customHeight="1">
      <c r="A30" s="485" t="s">
        <v>365</v>
      </c>
      <c r="B30" s="479">
        <v>81</v>
      </c>
      <c r="C30" s="479">
        <v>63</v>
      </c>
      <c r="D30" s="458">
        <f t="shared" si="23"/>
        <v>77.777777777777786</v>
      </c>
      <c r="E30" s="479">
        <v>9</v>
      </c>
      <c r="F30" s="458">
        <f t="shared" si="24"/>
        <v>11.111111111111111</v>
      </c>
      <c r="G30" s="479">
        <v>0</v>
      </c>
      <c r="H30" s="458">
        <f t="shared" si="25"/>
        <v>0</v>
      </c>
      <c r="I30" s="461">
        <f t="shared" ref="I30:J30" si="39">C30+E30+G30</f>
        <v>72</v>
      </c>
      <c r="J30" s="458">
        <f t="shared" si="39"/>
        <v>88.8888888888889</v>
      </c>
      <c r="K30" s="478">
        <v>6</v>
      </c>
      <c r="L30" s="458">
        <f t="shared" si="27"/>
        <v>7.4074074074074066</v>
      </c>
      <c r="M30" s="465">
        <v>3</v>
      </c>
      <c r="N30" s="458">
        <v>3</v>
      </c>
      <c r="O30" s="465">
        <v>0</v>
      </c>
      <c r="P30" s="482">
        <f t="shared" si="29"/>
        <v>0</v>
      </c>
      <c r="Q30" s="483">
        <f t="shared" ref="Q30:R30" si="40">K30+M30+O30</f>
        <v>9</v>
      </c>
      <c r="R30" s="482">
        <f t="shared" si="40"/>
        <v>10.407407407407407</v>
      </c>
      <c r="S30" s="483">
        <f t="shared" si="31"/>
        <v>69</v>
      </c>
      <c r="T30" s="482">
        <f t="shared" si="32"/>
        <v>85.18518518518519</v>
      </c>
      <c r="U30" s="483">
        <f t="shared" si="33"/>
        <v>12</v>
      </c>
      <c r="V30" s="482">
        <f t="shared" si="34"/>
        <v>14.814814814814813</v>
      </c>
      <c r="W30" s="483">
        <f t="shared" si="35"/>
        <v>0</v>
      </c>
      <c r="X30" s="482">
        <f t="shared" si="36"/>
        <v>0</v>
      </c>
      <c r="Y30" s="418"/>
      <c r="Z30" s="418"/>
      <c r="AA30" s="418"/>
      <c r="AB30" s="418"/>
      <c r="AC30" s="418"/>
      <c r="AD30" s="418"/>
      <c r="AE30" s="418"/>
      <c r="AF30" s="418"/>
      <c r="AG30" s="418"/>
      <c r="AH30" s="418"/>
    </row>
    <row r="31" spans="1:34" ht="12.75" customHeight="1">
      <c r="A31" s="463" t="s">
        <v>368</v>
      </c>
      <c r="B31" s="479">
        <v>87</v>
      </c>
      <c r="C31" s="479">
        <v>39</v>
      </c>
      <c r="D31" s="458">
        <f t="shared" si="23"/>
        <v>44.827586206896555</v>
      </c>
      <c r="E31" s="479">
        <v>0</v>
      </c>
      <c r="F31" s="458">
        <f t="shared" si="24"/>
        <v>0</v>
      </c>
      <c r="G31" s="479">
        <v>15</v>
      </c>
      <c r="H31" s="458">
        <f t="shared" si="25"/>
        <v>17.241379310344829</v>
      </c>
      <c r="I31" s="461">
        <f t="shared" ref="I31:J31" si="41">C31+E31+G31</f>
        <v>54</v>
      </c>
      <c r="J31" s="458">
        <f t="shared" si="41"/>
        <v>62.068965517241381</v>
      </c>
      <c r="K31" s="479">
        <v>33</v>
      </c>
      <c r="L31" s="458">
        <f t="shared" si="27"/>
        <v>37.931034482758619</v>
      </c>
      <c r="M31" s="465">
        <v>0</v>
      </c>
      <c r="N31" s="458">
        <f t="shared" ref="N31:N32" si="42">M31/B31*100</f>
        <v>0</v>
      </c>
      <c r="O31" s="464">
        <v>0</v>
      </c>
      <c r="P31" s="482">
        <f t="shared" si="29"/>
        <v>0</v>
      </c>
      <c r="Q31" s="483">
        <f t="shared" ref="Q31:R31" si="43">K31+M31+O31</f>
        <v>33</v>
      </c>
      <c r="R31" s="482">
        <f t="shared" si="43"/>
        <v>37.931034482758619</v>
      </c>
      <c r="S31" s="483">
        <f t="shared" si="31"/>
        <v>72</v>
      </c>
      <c r="T31" s="482">
        <f t="shared" si="32"/>
        <v>82.758620689655174</v>
      </c>
      <c r="U31" s="483">
        <f t="shared" si="33"/>
        <v>0</v>
      </c>
      <c r="V31" s="482">
        <f t="shared" si="34"/>
        <v>0</v>
      </c>
      <c r="W31" s="483">
        <f t="shared" si="35"/>
        <v>15</v>
      </c>
      <c r="X31" s="482">
        <f t="shared" si="36"/>
        <v>17.241379310344829</v>
      </c>
      <c r="Y31" s="418"/>
      <c r="Z31" s="418"/>
      <c r="AA31" s="418"/>
      <c r="AB31" s="418"/>
      <c r="AC31" s="418"/>
      <c r="AD31" s="418"/>
      <c r="AE31" s="418"/>
      <c r="AF31" s="418"/>
      <c r="AG31" s="418"/>
      <c r="AH31" s="418"/>
    </row>
    <row r="32" spans="1:34" ht="12.75" customHeight="1">
      <c r="A32" s="455" t="s">
        <v>352</v>
      </c>
      <c r="B32" s="486">
        <f t="shared" ref="B32:C32" si="44">SUM(B28:B31)</f>
        <v>338</v>
      </c>
      <c r="C32" s="486">
        <f t="shared" si="44"/>
        <v>207</v>
      </c>
      <c r="D32" s="482">
        <f t="shared" si="23"/>
        <v>61.242603550295861</v>
      </c>
      <c r="E32" s="486">
        <f>SUM(E28:E31)</f>
        <v>27</v>
      </c>
      <c r="F32" s="482">
        <f t="shared" si="24"/>
        <v>7.9881656804733732</v>
      </c>
      <c r="G32" s="486">
        <f>SUM(G28:G31)</f>
        <v>29</v>
      </c>
      <c r="H32" s="482">
        <f t="shared" si="25"/>
        <v>8.5798816568047336</v>
      </c>
      <c r="I32" s="483">
        <f t="shared" ref="I32:J32" si="45">C32+E32+G32</f>
        <v>263</v>
      </c>
      <c r="J32" s="482">
        <f t="shared" si="45"/>
        <v>77.810650887573971</v>
      </c>
      <c r="K32" s="486">
        <f>SUM(K28:K31)</f>
        <v>60</v>
      </c>
      <c r="L32" s="482">
        <f t="shared" si="27"/>
        <v>17.751479289940828</v>
      </c>
      <c r="M32" s="486">
        <f>SUM(M28:M31)</f>
        <v>6</v>
      </c>
      <c r="N32" s="482">
        <f t="shared" si="42"/>
        <v>1.7751479289940828</v>
      </c>
      <c r="O32" s="486">
        <f>SUM(O28:O31)</f>
        <v>9</v>
      </c>
      <c r="P32" s="482">
        <f t="shared" si="29"/>
        <v>2.6627218934911245</v>
      </c>
      <c r="Q32" s="483">
        <f t="shared" ref="Q32:R32" si="46">K32+M32+O32</f>
        <v>75</v>
      </c>
      <c r="R32" s="482">
        <f t="shared" si="46"/>
        <v>22.189349112426036</v>
      </c>
      <c r="S32" s="483">
        <f t="shared" si="31"/>
        <v>267</v>
      </c>
      <c r="T32" s="482">
        <f t="shared" si="32"/>
        <v>78.994082840236686</v>
      </c>
      <c r="U32" s="483">
        <f t="shared" si="33"/>
        <v>33</v>
      </c>
      <c r="V32" s="482">
        <f t="shared" si="34"/>
        <v>9.7633136094674562</v>
      </c>
      <c r="W32" s="483">
        <f t="shared" si="35"/>
        <v>38</v>
      </c>
      <c r="X32" s="482">
        <f t="shared" si="36"/>
        <v>11.242603550295858</v>
      </c>
      <c r="Y32" s="418"/>
      <c r="Z32" s="418"/>
      <c r="AA32" s="418"/>
      <c r="AB32" s="418"/>
      <c r="AC32" s="418"/>
      <c r="AD32" s="418"/>
      <c r="AE32" s="418"/>
      <c r="AF32" s="418"/>
      <c r="AG32" s="418"/>
      <c r="AH32" s="418"/>
    </row>
    <row r="33" spans="1:34" ht="12.75" customHeight="1">
      <c r="A33" s="463" t="s">
        <v>377</v>
      </c>
      <c r="B33" s="487">
        <v>74</v>
      </c>
      <c r="C33" s="487">
        <v>34</v>
      </c>
      <c r="D33" s="488">
        <v>45.95</v>
      </c>
      <c r="E33" s="489"/>
      <c r="F33" s="488">
        <v>0</v>
      </c>
      <c r="G33" s="489"/>
      <c r="H33" s="488">
        <v>0</v>
      </c>
      <c r="I33" s="490">
        <v>34</v>
      </c>
      <c r="J33" s="488">
        <v>45.95</v>
      </c>
      <c r="K33" s="487">
        <v>40</v>
      </c>
      <c r="L33" s="488">
        <v>54.05</v>
      </c>
      <c r="M33" s="489"/>
      <c r="N33" s="488">
        <v>0</v>
      </c>
      <c r="O33" s="489"/>
      <c r="P33" s="488">
        <v>0</v>
      </c>
      <c r="Q33" s="490">
        <v>40</v>
      </c>
      <c r="R33" s="488">
        <v>54.05</v>
      </c>
      <c r="S33" s="490">
        <v>74</v>
      </c>
      <c r="T33" s="488">
        <v>100</v>
      </c>
      <c r="U33" s="490">
        <v>0</v>
      </c>
      <c r="V33" s="488">
        <v>0</v>
      </c>
      <c r="W33" s="490">
        <v>0</v>
      </c>
      <c r="X33" s="488">
        <v>0</v>
      </c>
      <c r="Y33" s="418"/>
      <c r="Z33" s="418"/>
      <c r="AA33" s="418"/>
      <c r="AB33" s="418"/>
      <c r="AC33" s="418"/>
      <c r="AD33" s="418"/>
      <c r="AE33" s="418"/>
      <c r="AF33" s="418"/>
      <c r="AG33" s="418"/>
      <c r="AH33" s="418"/>
    </row>
    <row r="34" spans="1:34" ht="12.75" customHeight="1">
      <c r="A34" s="463" t="s">
        <v>385</v>
      </c>
      <c r="B34" s="487">
        <v>138</v>
      </c>
      <c r="C34" s="487">
        <v>62</v>
      </c>
      <c r="D34" s="488">
        <v>44.93</v>
      </c>
      <c r="E34" s="489"/>
      <c r="F34" s="488">
        <v>0</v>
      </c>
      <c r="G34" s="489"/>
      <c r="H34" s="488">
        <v>0</v>
      </c>
      <c r="I34" s="490">
        <v>62</v>
      </c>
      <c r="J34" s="488">
        <v>44.93</v>
      </c>
      <c r="K34" s="487">
        <v>37</v>
      </c>
      <c r="L34" s="491">
        <v>26.81</v>
      </c>
      <c r="M34" s="489"/>
      <c r="N34" s="488">
        <v>0</v>
      </c>
      <c r="O34" s="487">
        <v>39</v>
      </c>
      <c r="P34" s="488">
        <v>28.26</v>
      </c>
      <c r="Q34" s="490">
        <v>76</v>
      </c>
      <c r="R34" s="488">
        <v>55.07</v>
      </c>
      <c r="S34" s="490">
        <v>99</v>
      </c>
      <c r="T34" s="488">
        <v>71.739999999999995</v>
      </c>
      <c r="U34" s="490">
        <v>0</v>
      </c>
      <c r="V34" s="488">
        <v>0</v>
      </c>
      <c r="W34" s="490">
        <v>39</v>
      </c>
      <c r="X34" s="488">
        <v>28.26</v>
      </c>
      <c r="Y34" s="418"/>
      <c r="Z34" s="418"/>
      <c r="AA34" s="418"/>
      <c r="AB34" s="418"/>
      <c r="AC34" s="418"/>
      <c r="AD34" s="418"/>
      <c r="AE34" s="418"/>
      <c r="AF34" s="418"/>
      <c r="AG34" s="418"/>
      <c r="AH34" s="418"/>
    </row>
    <row r="35" spans="1:34" ht="12.75" customHeight="1">
      <c r="A35" s="455" t="s">
        <v>375</v>
      </c>
      <c r="B35" s="492">
        <v>212</v>
      </c>
      <c r="C35" s="493">
        <v>96</v>
      </c>
      <c r="D35" s="494">
        <v>45.28</v>
      </c>
      <c r="E35" s="493">
        <v>0</v>
      </c>
      <c r="F35" s="494">
        <v>0</v>
      </c>
      <c r="G35" s="493">
        <v>0</v>
      </c>
      <c r="H35" s="494">
        <v>0</v>
      </c>
      <c r="I35" s="495">
        <v>96</v>
      </c>
      <c r="J35" s="494">
        <v>45.28</v>
      </c>
      <c r="K35" s="493">
        <v>77</v>
      </c>
      <c r="L35" s="494">
        <v>36.32</v>
      </c>
      <c r="M35" s="493">
        <v>0</v>
      </c>
      <c r="N35" s="494">
        <v>0</v>
      </c>
      <c r="O35" s="493">
        <v>0</v>
      </c>
      <c r="P35" s="494">
        <v>0</v>
      </c>
      <c r="Q35" s="495">
        <v>77</v>
      </c>
      <c r="R35" s="494">
        <v>36.32</v>
      </c>
      <c r="S35" s="495">
        <v>173</v>
      </c>
      <c r="T35" s="494">
        <v>81.599999999999994</v>
      </c>
      <c r="U35" s="495">
        <v>0</v>
      </c>
      <c r="V35" s="494">
        <v>0</v>
      </c>
      <c r="W35" s="495">
        <v>0</v>
      </c>
      <c r="X35" s="494">
        <v>0</v>
      </c>
      <c r="Y35" s="257"/>
      <c r="Z35" s="257"/>
      <c r="AA35" s="257"/>
      <c r="AB35" s="257"/>
      <c r="AC35" s="257"/>
      <c r="AD35" s="257"/>
      <c r="AE35" s="257"/>
      <c r="AF35" s="257"/>
      <c r="AG35" s="257"/>
      <c r="AH35" s="257"/>
    </row>
    <row r="36" spans="1:34" ht="12.75" customHeight="1">
      <c r="A36" s="463" t="s">
        <v>401</v>
      </c>
      <c r="B36" s="496">
        <v>100</v>
      </c>
      <c r="C36" s="496">
        <v>27</v>
      </c>
      <c r="D36" s="458">
        <f t="shared" ref="D36:D39" si="47">C36/B36*100</f>
        <v>27</v>
      </c>
      <c r="E36" s="496">
        <v>6</v>
      </c>
      <c r="F36" s="458">
        <f t="shared" ref="F36:F39" si="48">E36/B36*100</f>
        <v>6</v>
      </c>
      <c r="G36" s="487">
        <v>7</v>
      </c>
      <c r="H36" s="458">
        <f t="shared" ref="H36:H39" si="49">G36/B36*100</f>
        <v>7.0000000000000009</v>
      </c>
      <c r="I36" s="461">
        <f t="shared" ref="I36:J36" si="50">C36+E36+G36</f>
        <v>40</v>
      </c>
      <c r="J36" s="458">
        <f t="shared" si="50"/>
        <v>40</v>
      </c>
      <c r="K36" s="487">
        <v>25</v>
      </c>
      <c r="L36" s="458">
        <f t="shared" ref="L36:L39" si="51">K36/B36*100</f>
        <v>25</v>
      </c>
      <c r="M36" s="497">
        <v>0</v>
      </c>
      <c r="N36" s="458">
        <f t="shared" ref="N36:N39" si="52">M36/B36*100</f>
        <v>0</v>
      </c>
      <c r="O36" s="487">
        <v>3</v>
      </c>
      <c r="P36" s="458">
        <f t="shared" ref="P36:P39" si="53">O36/B36*100</f>
        <v>3</v>
      </c>
      <c r="Q36" s="461">
        <f t="shared" ref="Q36:R36" si="54">K36+M36+O36</f>
        <v>28</v>
      </c>
      <c r="R36" s="458">
        <f t="shared" si="54"/>
        <v>28</v>
      </c>
      <c r="S36" s="461">
        <f t="shared" ref="S36:S39" si="55">K36+C36</f>
        <v>52</v>
      </c>
      <c r="T36" s="458">
        <f t="shared" ref="T36:T39" si="56">S36/B36*100</f>
        <v>52</v>
      </c>
      <c r="U36" s="461">
        <f t="shared" ref="U36:U39" si="57">M36+E36</f>
        <v>6</v>
      </c>
      <c r="V36" s="458">
        <f t="shared" ref="V36:V39" si="58">U36/B36*100</f>
        <v>6</v>
      </c>
      <c r="W36" s="461">
        <f t="shared" ref="W36:W39" si="59">O36+G36</f>
        <v>10</v>
      </c>
      <c r="X36" s="458">
        <f t="shared" ref="X36:X39" si="60">W36/B36*100</f>
        <v>10</v>
      </c>
      <c r="Y36" s="418"/>
      <c r="Z36" s="418"/>
      <c r="AA36" s="418"/>
      <c r="AB36" s="418"/>
      <c r="AC36" s="418"/>
      <c r="AD36" s="418"/>
      <c r="AE36" s="418"/>
      <c r="AF36" s="418"/>
      <c r="AG36" s="418"/>
      <c r="AH36" s="418"/>
    </row>
    <row r="37" spans="1:34" ht="12.75" customHeight="1">
      <c r="A37" s="463" t="s">
        <v>1569</v>
      </c>
      <c r="B37" s="496">
        <v>104</v>
      </c>
      <c r="C37" s="496">
        <v>38</v>
      </c>
      <c r="D37" s="458">
        <f t="shared" si="47"/>
        <v>36.538461538461533</v>
      </c>
      <c r="E37" s="496">
        <v>3</v>
      </c>
      <c r="F37" s="458">
        <f t="shared" si="48"/>
        <v>2.8846153846153846</v>
      </c>
      <c r="G37" s="487">
        <v>12</v>
      </c>
      <c r="H37" s="458">
        <f t="shared" si="49"/>
        <v>11.538461538461538</v>
      </c>
      <c r="I37" s="461">
        <f t="shared" ref="I37:J37" si="61">C37+E37+G37</f>
        <v>53</v>
      </c>
      <c r="J37" s="458">
        <f t="shared" si="61"/>
        <v>50.96153846153846</v>
      </c>
      <c r="K37" s="487">
        <v>34</v>
      </c>
      <c r="L37" s="458">
        <f t="shared" si="51"/>
        <v>32.692307692307693</v>
      </c>
      <c r="M37" s="497">
        <v>0</v>
      </c>
      <c r="N37" s="458">
        <f t="shared" si="52"/>
        <v>0</v>
      </c>
      <c r="O37" s="487">
        <v>18</v>
      </c>
      <c r="P37" s="458">
        <f t="shared" si="53"/>
        <v>17.307692307692307</v>
      </c>
      <c r="Q37" s="461">
        <f t="shared" ref="Q37:R37" si="62">K37+M37+O37</f>
        <v>52</v>
      </c>
      <c r="R37" s="458">
        <f t="shared" si="62"/>
        <v>50</v>
      </c>
      <c r="S37" s="461">
        <f t="shared" si="55"/>
        <v>72</v>
      </c>
      <c r="T37" s="458">
        <f t="shared" si="56"/>
        <v>69.230769230769226</v>
      </c>
      <c r="U37" s="461">
        <f t="shared" si="57"/>
        <v>3</v>
      </c>
      <c r="V37" s="458">
        <f t="shared" si="58"/>
        <v>2.8846153846153846</v>
      </c>
      <c r="W37" s="461">
        <f t="shared" si="59"/>
        <v>30</v>
      </c>
      <c r="X37" s="458">
        <f t="shared" si="60"/>
        <v>28.846153846153843</v>
      </c>
      <c r="Y37" s="418"/>
      <c r="Z37" s="418"/>
      <c r="AA37" s="418"/>
      <c r="AB37" s="418"/>
      <c r="AC37" s="418"/>
      <c r="AD37" s="418"/>
      <c r="AE37" s="418"/>
      <c r="AF37" s="418"/>
      <c r="AG37" s="418"/>
      <c r="AH37" s="418"/>
    </row>
    <row r="38" spans="1:34" ht="12.75" customHeight="1">
      <c r="A38" s="463" t="s">
        <v>1570</v>
      </c>
      <c r="B38" s="496">
        <v>131</v>
      </c>
      <c r="C38" s="496">
        <v>24</v>
      </c>
      <c r="D38" s="458">
        <f t="shared" si="47"/>
        <v>18.320610687022899</v>
      </c>
      <c r="E38" s="496">
        <v>9</v>
      </c>
      <c r="F38" s="458">
        <f t="shared" si="48"/>
        <v>6.8702290076335881</v>
      </c>
      <c r="G38" s="487">
        <v>4</v>
      </c>
      <c r="H38" s="458">
        <f t="shared" si="49"/>
        <v>3.0534351145038165</v>
      </c>
      <c r="I38" s="461">
        <f t="shared" ref="I38:J38" si="63">C38+E38+G38</f>
        <v>37</v>
      </c>
      <c r="J38" s="458">
        <f t="shared" si="63"/>
        <v>28.244274809160306</v>
      </c>
      <c r="K38" s="487">
        <v>73</v>
      </c>
      <c r="L38" s="458">
        <f t="shared" si="51"/>
        <v>55.725190839694662</v>
      </c>
      <c r="M38" s="497">
        <v>0</v>
      </c>
      <c r="N38" s="458">
        <f t="shared" si="52"/>
        <v>0</v>
      </c>
      <c r="O38" s="487">
        <v>21</v>
      </c>
      <c r="P38" s="458">
        <f t="shared" si="53"/>
        <v>16.030534351145036</v>
      </c>
      <c r="Q38" s="461">
        <f t="shared" ref="Q38:R38" si="64">K38+M38+O38</f>
        <v>94</v>
      </c>
      <c r="R38" s="458">
        <f t="shared" si="64"/>
        <v>71.755725190839698</v>
      </c>
      <c r="S38" s="461">
        <f t="shared" si="55"/>
        <v>97</v>
      </c>
      <c r="T38" s="458">
        <f t="shared" si="56"/>
        <v>74.045801526717554</v>
      </c>
      <c r="U38" s="461">
        <f t="shared" si="57"/>
        <v>9</v>
      </c>
      <c r="V38" s="458">
        <f t="shared" si="58"/>
        <v>6.8702290076335881</v>
      </c>
      <c r="W38" s="461">
        <f t="shared" si="59"/>
        <v>25</v>
      </c>
      <c r="X38" s="458">
        <f t="shared" si="60"/>
        <v>19.083969465648856</v>
      </c>
      <c r="Y38" s="418"/>
      <c r="Z38" s="418"/>
      <c r="AA38" s="418"/>
      <c r="AB38" s="418"/>
      <c r="AC38" s="418"/>
      <c r="AD38" s="418"/>
      <c r="AE38" s="418"/>
      <c r="AF38" s="418"/>
      <c r="AG38" s="418"/>
      <c r="AH38" s="418"/>
    </row>
    <row r="39" spans="1:34" ht="12.75" customHeight="1">
      <c r="A39" s="455" t="s">
        <v>400</v>
      </c>
      <c r="B39" s="499">
        <v>335</v>
      </c>
      <c r="C39" s="499">
        <v>89</v>
      </c>
      <c r="D39" s="458">
        <f t="shared" si="47"/>
        <v>26.567164179104481</v>
      </c>
      <c r="E39" s="499">
        <v>18</v>
      </c>
      <c r="F39" s="458">
        <f t="shared" si="48"/>
        <v>5.3731343283582085</v>
      </c>
      <c r="G39" s="499">
        <v>23</v>
      </c>
      <c r="H39" s="458">
        <f t="shared" si="49"/>
        <v>6.8656716417910451</v>
      </c>
      <c r="I39" s="461">
        <f t="shared" ref="I39:J39" si="65">C39+E39+G39</f>
        <v>130</v>
      </c>
      <c r="J39" s="458">
        <f t="shared" si="65"/>
        <v>38.805970149253731</v>
      </c>
      <c r="K39" s="499">
        <v>132</v>
      </c>
      <c r="L39" s="458">
        <f t="shared" si="51"/>
        <v>39.402985074626869</v>
      </c>
      <c r="M39" s="457">
        <f>SUM(M36:M38)</f>
        <v>0</v>
      </c>
      <c r="N39" s="458">
        <f t="shared" si="52"/>
        <v>0</v>
      </c>
      <c r="O39" s="499">
        <v>42</v>
      </c>
      <c r="P39" s="458">
        <f t="shared" si="53"/>
        <v>12.53731343283582</v>
      </c>
      <c r="Q39" s="461">
        <f t="shared" ref="Q39:R39" si="66">K39+M39+O39</f>
        <v>174</v>
      </c>
      <c r="R39" s="458">
        <f t="shared" si="66"/>
        <v>51.940298507462686</v>
      </c>
      <c r="S39" s="461">
        <f t="shared" si="55"/>
        <v>221</v>
      </c>
      <c r="T39" s="458">
        <f t="shared" si="56"/>
        <v>65.97014925373135</v>
      </c>
      <c r="U39" s="461">
        <f t="shared" si="57"/>
        <v>18</v>
      </c>
      <c r="V39" s="458">
        <f t="shared" si="58"/>
        <v>5.3731343283582085</v>
      </c>
      <c r="W39" s="461">
        <f t="shared" si="59"/>
        <v>65</v>
      </c>
      <c r="X39" s="458">
        <f t="shared" si="60"/>
        <v>19.402985074626866</v>
      </c>
      <c r="Y39" s="418"/>
      <c r="Z39" s="418"/>
      <c r="AA39" s="418"/>
      <c r="AB39" s="418"/>
      <c r="AC39" s="418"/>
      <c r="AD39" s="418"/>
      <c r="AE39" s="418"/>
      <c r="AF39" s="418"/>
      <c r="AG39" s="418"/>
      <c r="AH39" s="418"/>
    </row>
    <row r="40" spans="1:34" ht="12.75" customHeight="1">
      <c r="A40" s="168" t="s">
        <v>428</v>
      </c>
      <c r="B40" s="502">
        <v>113</v>
      </c>
      <c r="C40" s="502">
        <v>27</v>
      </c>
      <c r="D40" s="503">
        <v>23.89</v>
      </c>
      <c r="E40" s="502">
        <v>0</v>
      </c>
      <c r="F40" s="503">
        <v>0</v>
      </c>
      <c r="G40" s="502">
        <v>0</v>
      </c>
      <c r="H40" s="503">
        <v>0</v>
      </c>
      <c r="I40" s="504">
        <v>27</v>
      </c>
      <c r="J40" s="503">
        <v>23.89</v>
      </c>
      <c r="K40" s="502">
        <v>86</v>
      </c>
      <c r="L40" s="503">
        <v>76.11</v>
      </c>
      <c r="M40" s="502">
        <v>0</v>
      </c>
      <c r="N40" s="503">
        <v>0</v>
      </c>
      <c r="O40" s="502">
        <v>0</v>
      </c>
      <c r="P40" s="503">
        <v>0</v>
      </c>
      <c r="Q40" s="504">
        <v>86</v>
      </c>
      <c r="R40" s="503">
        <v>76.11</v>
      </c>
      <c r="S40" s="504">
        <v>113</v>
      </c>
      <c r="T40" s="503">
        <v>100</v>
      </c>
      <c r="U40" s="504">
        <v>0</v>
      </c>
      <c r="V40" s="503">
        <v>0</v>
      </c>
      <c r="W40" s="504">
        <v>0</v>
      </c>
      <c r="X40" s="503">
        <v>0</v>
      </c>
      <c r="Y40" s="418"/>
      <c r="Z40" s="418"/>
      <c r="AA40" s="418"/>
      <c r="AB40" s="418"/>
      <c r="AC40" s="418"/>
      <c r="AD40" s="418"/>
      <c r="AE40" s="418"/>
      <c r="AF40" s="418"/>
      <c r="AG40" s="418"/>
      <c r="AH40" s="418"/>
    </row>
    <row r="41" spans="1:34" ht="12.75" customHeight="1">
      <c r="A41" s="505" t="s">
        <v>437</v>
      </c>
      <c r="B41" s="506">
        <v>153</v>
      </c>
      <c r="C41" s="506">
        <v>18</v>
      </c>
      <c r="D41" s="508">
        <v>11.76</v>
      </c>
      <c r="E41" s="506">
        <v>0</v>
      </c>
      <c r="F41" s="508">
        <v>0</v>
      </c>
      <c r="G41" s="506">
        <v>36</v>
      </c>
      <c r="H41" s="508">
        <v>23.53</v>
      </c>
      <c r="I41" s="509">
        <v>54</v>
      </c>
      <c r="J41" s="508">
        <v>35.29</v>
      </c>
      <c r="K41" s="506">
        <v>51</v>
      </c>
      <c r="L41" s="508">
        <v>33.33</v>
      </c>
      <c r="M41" s="510"/>
      <c r="N41" s="511"/>
      <c r="O41" s="506">
        <v>8</v>
      </c>
      <c r="P41" s="508">
        <v>5.23</v>
      </c>
      <c r="Q41" s="509">
        <v>59</v>
      </c>
      <c r="R41" s="508">
        <v>38.56</v>
      </c>
      <c r="S41" s="509">
        <v>69</v>
      </c>
      <c r="T41" s="508">
        <v>45.1</v>
      </c>
      <c r="U41" s="509">
        <v>0</v>
      </c>
      <c r="V41" s="508">
        <v>0</v>
      </c>
      <c r="W41" s="509">
        <v>44</v>
      </c>
      <c r="X41" s="508">
        <v>28.76</v>
      </c>
      <c r="Y41" s="512"/>
      <c r="Z41" s="418"/>
      <c r="AA41" s="418"/>
      <c r="AB41" s="418"/>
      <c r="AC41" s="418"/>
      <c r="AD41" s="418"/>
      <c r="AE41" s="418"/>
      <c r="AF41" s="418"/>
      <c r="AG41" s="418"/>
      <c r="AH41" s="418"/>
    </row>
    <row r="42" spans="1:34" ht="12.75" customHeight="1">
      <c r="A42" s="168" t="s">
        <v>441</v>
      </c>
      <c r="B42" s="513">
        <v>151</v>
      </c>
      <c r="C42" s="513">
        <v>45</v>
      </c>
      <c r="D42" s="514">
        <v>29.8</v>
      </c>
      <c r="E42" s="515"/>
      <c r="F42" s="514">
        <v>0</v>
      </c>
      <c r="G42" s="515"/>
      <c r="H42" s="514">
        <v>0</v>
      </c>
      <c r="I42" s="516">
        <v>45</v>
      </c>
      <c r="J42" s="514">
        <v>29.8</v>
      </c>
      <c r="K42" s="517">
        <v>38</v>
      </c>
      <c r="L42" s="514">
        <v>25.16</v>
      </c>
      <c r="M42" s="515"/>
      <c r="N42" s="514">
        <v>0</v>
      </c>
      <c r="O42" s="515"/>
      <c r="P42" s="514">
        <v>0</v>
      </c>
      <c r="Q42" s="516">
        <v>38</v>
      </c>
      <c r="R42" s="514">
        <v>25.16</v>
      </c>
      <c r="S42" s="516">
        <v>83</v>
      </c>
      <c r="T42" s="514">
        <v>54.96</v>
      </c>
      <c r="U42" s="516">
        <v>0</v>
      </c>
      <c r="V42" s="514">
        <v>0</v>
      </c>
      <c r="W42" s="516">
        <v>0</v>
      </c>
      <c r="X42" s="514">
        <v>0</v>
      </c>
      <c r="Y42" s="418"/>
      <c r="Z42" s="418"/>
      <c r="AA42" s="418"/>
      <c r="AB42" s="418"/>
      <c r="AC42" s="418"/>
      <c r="AD42" s="418"/>
      <c r="AE42" s="418"/>
      <c r="AF42" s="418"/>
      <c r="AG42" s="418"/>
      <c r="AH42" s="418"/>
    </row>
    <row r="43" spans="1:34" ht="12.75" customHeight="1">
      <c r="A43" s="520" t="s">
        <v>445</v>
      </c>
      <c r="B43" s="506">
        <v>131</v>
      </c>
      <c r="C43" s="506">
        <v>72</v>
      </c>
      <c r="D43" s="521">
        <v>54.96</v>
      </c>
      <c r="E43" s="506">
        <v>35</v>
      </c>
      <c r="F43" s="521">
        <v>26.72</v>
      </c>
      <c r="G43" s="506">
        <v>12</v>
      </c>
      <c r="H43" s="521">
        <v>9.16</v>
      </c>
      <c r="I43" s="523">
        <v>119</v>
      </c>
      <c r="J43" s="521">
        <v>90.84</v>
      </c>
      <c r="K43" s="506">
        <v>12</v>
      </c>
      <c r="L43" s="521">
        <v>9.16</v>
      </c>
      <c r="M43" s="510"/>
      <c r="N43" s="525"/>
      <c r="O43" s="510"/>
      <c r="P43" s="525"/>
      <c r="Q43" s="523">
        <v>12</v>
      </c>
      <c r="R43" s="521">
        <v>9.16</v>
      </c>
      <c r="S43" s="523">
        <v>84</v>
      </c>
      <c r="T43" s="521">
        <v>64.12</v>
      </c>
      <c r="U43" s="523">
        <v>35</v>
      </c>
      <c r="V43" s="521">
        <v>26.72</v>
      </c>
      <c r="W43" s="523">
        <v>12</v>
      </c>
      <c r="X43" s="521">
        <v>9.16</v>
      </c>
      <c r="Y43" s="418"/>
      <c r="Z43" s="418"/>
      <c r="AA43" s="418"/>
      <c r="AB43" s="418"/>
      <c r="AC43" s="418"/>
      <c r="AD43" s="418"/>
      <c r="AE43" s="418"/>
      <c r="AF43" s="418"/>
      <c r="AG43" s="418"/>
      <c r="AH43" s="418"/>
    </row>
    <row r="44" spans="1:34" ht="12.75" customHeight="1">
      <c r="A44" s="455" t="s">
        <v>404</v>
      </c>
      <c r="B44" s="486">
        <f t="shared" ref="B44:C44" si="67">SUM(B40:B43)</f>
        <v>548</v>
      </c>
      <c r="C44" s="486">
        <f t="shared" si="67"/>
        <v>162</v>
      </c>
      <c r="D44" s="482">
        <f t="shared" ref="D44:D46" si="68">C44/B44*100</f>
        <v>29.56204379562044</v>
      </c>
      <c r="E44" s="486">
        <f>SUM(E40:E43)</f>
        <v>35</v>
      </c>
      <c r="F44" s="482">
        <f t="shared" ref="F44:F46" si="69">E44/B44*100</f>
        <v>6.3868613138686134</v>
      </c>
      <c r="G44" s="486">
        <f>SUM(G40:G43)</f>
        <v>48</v>
      </c>
      <c r="H44" s="482">
        <f t="shared" ref="H44:H46" si="70">G44/B44*100</f>
        <v>8.7591240875912408</v>
      </c>
      <c r="I44" s="483">
        <f t="shared" ref="I44:J44" si="71">C44+E44+G44</f>
        <v>245</v>
      </c>
      <c r="J44" s="482">
        <f t="shared" si="71"/>
        <v>44.708029197080293</v>
      </c>
      <c r="K44" s="486">
        <f>SUM(K40:K43)</f>
        <v>187</v>
      </c>
      <c r="L44" s="482">
        <f t="shared" ref="L44:L46" si="72">K44/B44*100</f>
        <v>34.124087591240873</v>
      </c>
      <c r="M44" s="486">
        <f>SUM(M40:M43)</f>
        <v>0</v>
      </c>
      <c r="N44" s="482">
        <f t="shared" ref="N44:N46" si="73">M44/B44*100</f>
        <v>0</v>
      </c>
      <c r="O44" s="486">
        <f>SUM(O40:O43)</f>
        <v>8</v>
      </c>
      <c r="P44" s="482">
        <f t="shared" ref="P44:P46" si="74">O44/B44*100</f>
        <v>1.4598540145985401</v>
      </c>
      <c r="Q44" s="483">
        <f t="shared" ref="Q44:R44" si="75">K44+M44+O44</f>
        <v>195</v>
      </c>
      <c r="R44" s="482">
        <f t="shared" si="75"/>
        <v>35.583941605839414</v>
      </c>
      <c r="S44" s="483">
        <f t="shared" ref="S44:S46" si="76">K44+C44</f>
        <v>349</v>
      </c>
      <c r="T44" s="482">
        <f t="shared" ref="T44:T46" si="77">S44/B44*100</f>
        <v>63.686131386861312</v>
      </c>
      <c r="U44" s="483">
        <f t="shared" ref="U44:U46" si="78">M44+E44</f>
        <v>35</v>
      </c>
      <c r="V44" s="482">
        <f t="shared" ref="V44:V46" si="79">U44/B44*100</f>
        <v>6.3868613138686134</v>
      </c>
      <c r="W44" s="483">
        <f t="shared" ref="W44:W46" si="80">O44+G44</f>
        <v>56</v>
      </c>
      <c r="X44" s="482">
        <f t="shared" ref="X44:X46" si="81">W44/B44*100</f>
        <v>10.218978102189782</v>
      </c>
      <c r="Y44" s="257"/>
      <c r="Z44" s="257"/>
      <c r="AA44" s="257"/>
      <c r="AB44" s="257"/>
      <c r="AC44" s="257"/>
      <c r="AD44" s="257"/>
      <c r="AE44" s="257"/>
      <c r="AF44" s="257"/>
      <c r="AG44" s="257"/>
      <c r="AH44" s="257"/>
    </row>
    <row r="45" spans="1:34" ht="12.75" customHeight="1">
      <c r="A45" s="463" t="s">
        <v>427</v>
      </c>
      <c r="B45" s="464">
        <v>135</v>
      </c>
      <c r="C45" s="464">
        <v>116</v>
      </c>
      <c r="D45" s="458">
        <f t="shared" si="68"/>
        <v>85.925925925925924</v>
      </c>
      <c r="E45" s="464">
        <v>0</v>
      </c>
      <c r="F45" s="458">
        <f t="shared" si="69"/>
        <v>0</v>
      </c>
      <c r="G45" s="464">
        <v>8</v>
      </c>
      <c r="H45" s="458">
        <f t="shared" si="70"/>
        <v>5.9259259259259265</v>
      </c>
      <c r="I45" s="461">
        <f t="shared" ref="I45:J45" si="82">C45+E45+G45</f>
        <v>124</v>
      </c>
      <c r="J45" s="458">
        <f t="shared" si="82"/>
        <v>91.851851851851848</v>
      </c>
      <c r="K45" s="464">
        <v>8</v>
      </c>
      <c r="L45" s="458">
        <f t="shared" si="72"/>
        <v>5.9259259259259265</v>
      </c>
      <c r="M45" s="465"/>
      <c r="N45" s="458">
        <f t="shared" si="73"/>
        <v>0</v>
      </c>
      <c r="O45" s="465"/>
      <c r="P45" s="458">
        <f t="shared" si="74"/>
        <v>0</v>
      </c>
      <c r="Q45" s="461">
        <f t="shared" ref="Q45:R45" si="83">K45+M45+O45</f>
        <v>8</v>
      </c>
      <c r="R45" s="458">
        <f t="shared" si="83"/>
        <v>5.9259259259259265</v>
      </c>
      <c r="S45" s="461">
        <f t="shared" si="76"/>
        <v>124</v>
      </c>
      <c r="T45" s="458">
        <f t="shared" si="77"/>
        <v>91.851851851851848</v>
      </c>
      <c r="U45" s="461">
        <f t="shared" si="78"/>
        <v>0</v>
      </c>
      <c r="V45" s="458">
        <f t="shared" si="79"/>
        <v>0</v>
      </c>
      <c r="W45" s="461">
        <f t="shared" si="80"/>
        <v>8</v>
      </c>
      <c r="X45" s="458">
        <f t="shared" si="81"/>
        <v>5.9259259259259265</v>
      </c>
      <c r="Y45" s="418"/>
      <c r="Z45" s="418"/>
      <c r="AA45" s="418"/>
      <c r="AB45" s="418"/>
      <c r="AC45" s="418"/>
      <c r="AD45" s="418"/>
      <c r="AE45" s="418"/>
      <c r="AF45" s="418"/>
      <c r="AG45" s="418"/>
      <c r="AH45" s="418"/>
    </row>
    <row r="46" spans="1:34" ht="12.75" customHeight="1">
      <c r="A46" s="455" t="s">
        <v>418</v>
      </c>
      <c r="B46" s="457">
        <f t="shared" ref="B46:C46" si="84">SUM(B45)</f>
        <v>135</v>
      </c>
      <c r="C46" s="457">
        <f t="shared" si="84"/>
        <v>116</v>
      </c>
      <c r="D46" s="458">
        <f t="shared" si="68"/>
        <v>85.925925925925924</v>
      </c>
      <c r="E46" s="457">
        <f>SUM(E45)</f>
        <v>0</v>
      </c>
      <c r="F46" s="458">
        <f t="shared" si="69"/>
        <v>0</v>
      </c>
      <c r="G46" s="457">
        <f>SUM(G45)</f>
        <v>8</v>
      </c>
      <c r="H46" s="458">
        <f t="shared" si="70"/>
        <v>5.9259259259259265</v>
      </c>
      <c r="I46" s="461">
        <f t="shared" ref="I46:J46" si="85">C46+E46+G46</f>
        <v>124</v>
      </c>
      <c r="J46" s="458">
        <f t="shared" si="85"/>
        <v>91.851851851851848</v>
      </c>
      <c r="K46" s="457">
        <f>SUM(K45)</f>
        <v>8</v>
      </c>
      <c r="L46" s="458">
        <f t="shared" si="72"/>
        <v>5.9259259259259265</v>
      </c>
      <c r="M46" s="457">
        <f>SUM(M45)</f>
        <v>0</v>
      </c>
      <c r="N46" s="458">
        <f t="shared" si="73"/>
        <v>0</v>
      </c>
      <c r="O46" s="457">
        <f>SUM(O45)</f>
        <v>0</v>
      </c>
      <c r="P46" s="458">
        <f t="shared" si="74"/>
        <v>0</v>
      </c>
      <c r="Q46" s="461">
        <f t="shared" ref="Q46:R46" si="86">K46+M46+O46</f>
        <v>8</v>
      </c>
      <c r="R46" s="458">
        <f t="shared" si="86"/>
        <v>5.9259259259259265</v>
      </c>
      <c r="S46" s="461">
        <f t="shared" si="76"/>
        <v>124</v>
      </c>
      <c r="T46" s="458">
        <f t="shared" si="77"/>
        <v>91.851851851851848</v>
      </c>
      <c r="U46" s="461">
        <f t="shared" si="78"/>
        <v>0</v>
      </c>
      <c r="V46" s="458">
        <f t="shared" si="79"/>
        <v>0</v>
      </c>
      <c r="W46" s="461">
        <f t="shared" si="80"/>
        <v>8</v>
      </c>
      <c r="X46" s="458">
        <f t="shared" si="81"/>
        <v>5.9259259259259265</v>
      </c>
      <c r="Y46" s="418"/>
      <c r="Z46" s="418"/>
      <c r="AA46" s="418"/>
      <c r="AB46" s="418"/>
      <c r="AC46" s="418"/>
      <c r="AD46" s="418"/>
      <c r="AE46" s="418"/>
      <c r="AF46" s="418"/>
      <c r="AG46" s="418"/>
      <c r="AH46" s="418"/>
    </row>
    <row r="47" spans="1:34" ht="12.75" customHeight="1">
      <c r="A47" s="194" t="s">
        <v>444</v>
      </c>
      <c r="B47" s="531">
        <v>79</v>
      </c>
      <c r="C47" s="531">
        <v>33</v>
      </c>
      <c r="D47" s="532">
        <v>41.77</v>
      </c>
      <c r="E47" s="531">
        <v>0</v>
      </c>
      <c r="F47" s="532">
        <v>0</v>
      </c>
      <c r="G47" s="531">
        <v>15</v>
      </c>
      <c r="H47" s="532">
        <v>18.989999999999998</v>
      </c>
      <c r="I47" s="534">
        <v>48</v>
      </c>
      <c r="J47" s="532">
        <v>60.76</v>
      </c>
      <c r="K47" s="531">
        <v>25</v>
      </c>
      <c r="L47" s="532">
        <v>31.65</v>
      </c>
      <c r="M47" s="535"/>
      <c r="N47" s="532">
        <v>0</v>
      </c>
      <c r="O47" s="531">
        <v>12</v>
      </c>
      <c r="P47" s="532">
        <v>15.19</v>
      </c>
      <c r="Q47" s="534">
        <v>34</v>
      </c>
      <c r="R47" s="532">
        <v>46.84</v>
      </c>
      <c r="S47" s="534">
        <v>58</v>
      </c>
      <c r="T47" s="532">
        <v>73.42</v>
      </c>
      <c r="U47" s="534">
        <v>0</v>
      </c>
      <c r="V47" s="532">
        <v>0</v>
      </c>
      <c r="W47" s="534">
        <v>27</v>
      </c>
      <c r="X47" s="532">
        <v>34.18</v>
      </c>
      <c r="Y47" s="418"/>
      <c r="Z47" s="418"/>
      <c r="AA47" s="418"/>
      <c r="AB47" s="418"/>
      <c r="AC47" s="418"/>
      <c r="AD47" s="418"/>
      <c r="AE47" s="418"/>
      <c r="AF47" s="418"/>
      <c r="AG47" s="418"/>
      <c r="AH47" s="418"/>
    </row>
    <row r="48" spans="1:34" ht="12.75" customHeight="1">
      <c r="A48" s="194" t="s">
        <v>473</v>
      </c>
      <c r="B48" s="531">
        <v>81</v>
      </c>
      <c r="C48" s="531">
        <v>34</v>
      </c>
      <c r="D48" s="532">
        <v>41.98</v>
      </c>
      <c r="E48" s="531">
        <v>0</v>
      </c>
      <c r="F48" s="532">
        <v>0</v>
      </c>
      <c r="G48" s="531">
        <v>6</v>
      </c>
      <c r="H48" s="532">
        <v>7.41</v>
      </c>
      <c r="I48" s="534">
        <v>40</v>
      </c>
      <c r="J48" s="532">
        <v>49.38</v>
      </c>
      <c r="K48" s="531">
        <v>44</v>
      </c>
      <c r="L48" s="532">
        <v>54.32</v>
      </c>
      <c r="M48" s="535"/>
      <c r="N48" s="532">
        <v>0</v>
      </c>
      <c r="O48" s="531">
        <v>8</v>
      </c>
      <c r="P48" s="532">
        <v>9.8800000000000008</v>
      </c>
      <c r="Q48" s="534">
        <v>49</v>
      </c>
      <c r="R48" s="532">
        <v>64.2</v>
      </c>
      <c r="S48" s="534">
        <v>78</v>
      </c>
      <c r="T48" s="532">
        <v>96.3</v>
      </c>
      <c r="U48" s="534">
        <v>0</v>
      </c>
      <c r="V48" s="532">
        <v>0</v>
      </c>
      <c r="W48" s="534">
        <v>14</v>
      </c>
      <c r="X48" s="532">
        <v>17.28</v>
      </c>
      <c r="Y48" s="418"/>
      <c r="Z48" s="418"/>
      <c r="AA48" s="418"/>
      <c r="AB48" s="418"/>
      <c r="AC48" s="418"/>
      <c r="AD48" s="418"/>
      <c r="AE48" s="418"/>
      <c r="AF48" s="418"/>
      <c r="AG48" s="418"/>
      <c r="AH48" s="418"/>
    </row>
    <row r="49" spans="1:34" ht="12.75" customHeight="1">
      <c r="A49" s="537" t="s">
        <v>442</v>
      </c>
      <c r="B49" s="538">
        <v>160</v>
      </c>
      <c r="C49" s="538">
        <v>67</v>
      </c>
      <c r="D49" s="532">
        <v>41.88</v>
      </c>
      <c r="E49" s="538">
        <v>0</v>
      </c>
      <c r="F49" s="532">
        <v>0</v>
      </c>
      <c r="G49" s="538">
        <v>21</v>
      </c>
      <c r="H49" s="532">
        <v>13.13</v>
      </c>
      <c r="I49" s="534">
        <v>88</v>
      </c>
      <c r="J49" s="532">
        <v>55</v>
      </c>
      <c r="K49" s="538">
        <v>69</v>
      </c>
      <c r="L49" s="532">
        <v>43.13</v>
      </c>
      <c r="M49" s="538">
        <v>0</v>
      </c>
      <c r="N49" s="532">
        <v>0</v>
      </c>
      <c r="O49" s="538">
        <v>0</v>
      </c>
      <c r="P49" s="532">
        <v>0</v>
      </c>
      <c r="Q49" s="534">
        <v>69</v>
      </c>
      <c r="R49" s="532">
        <v>43.13</v>
      </c>
      <c r="S49" s="534">
        <v>136</v>
      </c>
      <c r="T49" s="532">
        <v>85</v>
      </c>
      <c r="U49" s="534">
        <v>0</v>
      </c>
      <c r="V49" s="532">
        <v>0</v>
      </c>
      <c r="W49" s="534">
        <v>21</v>
      </c>
      <c r="X49" s="532">
        <v>13.13</v>
      </c>
      <c r="Y49" s="418"/>
      <c r="Z49" s="418"/>
      <c r="AA49" s="418"/>
      <c r="AB49" s="418"/>
      <c r="AC49" s="418"/>
      <c r="AD49" s="418"/>
      <c r="AE49" s="418"/>
      <c r="AF49" s="418"/>
      <c r="AG49" s="418"/>
      <c r="AH49" s="418"/>
    </row>
    <row r="50" spans="1:34" ht="12.75" customHeight="1">
      <c r="A50" s="455" t="s">
        <v>2783</v>
      </c>
      <c r="B50" s="483">
        <f t="shared" ref="B50:C50" si="87">SUM(B18,B22,B32,B35,B39,B44,B46,B49)</f>
        <v>2975</v>
      </c>
      <c r="C50" s="483">
        <f t="shared" si="87"/>
        <v>1212</v>
      </c>
      <c r="D50" s="482">
        <f t="shared" ref="D50:D53" si="88">C50/B50*100</f>
        <v>40.739495798319325</v>
      </c>
      <c r="E50" s="483">
        <f>SUM(E18,E22,E32,E35,E39,E44,E46,E49)</f>
        <v>197</v>
      </c>
      <c r="F50" s="482">
        <f t="shared" ref="F50:F53" si="89">E50/B50*100</f>
        <v>6.6218487394957988</v>
      </c>
      <c r="G50" s="483">
        <f>SUM(G18,G22,G32,G35,G39,G44,G46,G49)</f>
        <v>246</v>
      </c>
      <c r="H50" s="482">
        <f t="shared" ref="H50:H53" si="90">G50/B50*100</f>
        <v>8.2689075630252109</v>
      </c>
      <c r="I50" s="483">
        <f t="shared" ref="I50:J50" si="91">C50+E50+G50</f>
        <v>1655</v>
      </c>
      <c r="J50" s="482">
        <f t="shared" si="91"/>
        <v>55.63025210084033</v>
      </c>
      <c r="K50" s="483">
        <f>SUM(K18,K22,K32,K35,K39,K44,K46,K49)</f>
        <v>1028</v>
      </c>
      <c r="L50" s="482">
        <f t="shared" ref="L50:L53" si="92">K50/B50*100</f>
        <v>34.554621848739501</v>
      </c>
      <c r="M50" s="483">
        <f>SUM(M18,M22,M32,M35,M39,M44,M46,M49)</f>
        <v>107</v>
      </c>
      <c r="N50" s="482">
        <f t="shared" ref="N50:N53" si="93">M50/B50*100</f>
        <v>3.596638655462185</v>
      </c>
      <c r="O50" s="483">
        <f>SUM(O18,O22,O32,O35,O39,O44,O46,O49)</f>
        <v>114</v>
      </c>
      <c r="P50" s="482">
        <f t="shared" ref="P50:P53" si="94">O50/B50*100</f>
        <v>3.8319327731092439</v>
      </c>
      <c r="Q50" s="483">
        <f t="shared" ref="Q50:R50" si="95">K50+M50+O50</f>
        <v>1249</v>
      </c>
      <c r="R50" s="482">
        <f t="shared" si="95"/>
        <v>41.983193277310932</v>
      </c>
      <c r="S50" s="483">
        <f t="shared" ref="S50:S53" si="96">K50+C50</f>
        <v>2240</v>
      </c>
      <c r="T50" s="482">
        <f t="shared" ref="T50:T53" si="97">S50/B50*100</f>
        <v>75.294117647058826</v>
      </c>
      <c r="U50" s="483">
        <f t="shared" ref="U50:U53" si="98">M50+E50</f>
        <v>304</v>
      </c>
      <c r="V50" s="482">
        <f t="shared" ref="V50:V53" si="99">U50/B50*100</f>
        <v>10.218487394957982</v>
      </c>
      <c r="W50" s="483">
        <f t="shared" ref="W50:W53" si="100">O50+G50</f>
        <v>360</v>
      </c>
      <c r="X50" s="482">
        <f t="shared" ref="X50:X53" si="101">W50/B50*100</f>
        <v>12.100840336134453</v>
      </c>
      <c r="Y50" s="418"/>
      <c r="Z50" s="418"/>
      <c r="AA50" s="418"/>
      <c r="AB50" s="418"/>
      <c r="AC50" s="418"/>
      <c r="AD50" s="418"/>
      <c r="AE50" s="418"/>
      <c r="AF50" s="418"/>
      <c r="AG50" s="418"/>
      <c r="AH50" s="418"/>
    </row>
    <row r="51" spans="1:34" ht="12.75" customHeight="1">
      <c r="A51" s="485" t="s">
        <v>506</v>
      </c>
      <c r="B51" s="465">
        <v>82</v>
      </c>
      <c r="C51" s="464">
        <v>19</v>
      </c>
      <c r="D51" s="458">
        <f t="shared" si="88"/>
        <v>23.170731707317074</v>
      </c>
      <c r="E51" s="465"/>
      <c r="F51" s="458">
        <f t="shared" si="89"/>
        <v>0</v>
      </c>
      <c r="G51" s="464">
        <v>14</v>
      </c>
      <c r="H51" s="458">
        <f t="shared" si="90"/>
        <v>17.073170731707318</v>
      </c>
      <c r="I51" s="461">
        <f t="shared" ref="I51:J51" si="102">C51+E51+G51</f>
        <v>33</v>
      </c>
      <c r="J51" s="458">
        <f t="shared" si="102"/>
        <v>40.243902439024396</v>
      </c>
      <c r="K51" s="464">
        <v>37</v>
      </c>
      <c r="L51" s="458">
        <f t="shared" si="92"/>
        <v>45.121951219512198</v>
      </c>
      <c r="M51" s="464">
        <v>10</v>
      </c>
      <c r="N51" s="458">
        <f t="shared" si="93"/>
        <v>12.195121951219512</v>
      </c>
      <c r="O51" s="464">
        <v>2</v>
      </c>
      <c r="P51" s="458">
        <f t="shared" si="94"/>
        <v>2.4390243902439024</v>
      </c>
      <c r="Q51" s="461">
        <f t="shared" ref="Q51:R51" si="103">K51+M51+O51</f>
        <v>49</v>
      </c>
      <c r="R51" s="458">
        <f t="shared" si="103"/>
        <v>59.756097560975611</v>
      </c>
      <c r="S51" s="461">
        <f t="shared" si="96"/>
        <v>56</v>
      </c>
      <c r="T51" s="458">
        <f t="shared" si="97"/>
        <v>68.292682926829272</v>
      </c>
      <c r="U51" s="461">
        <f t="shared" si="98"/>
        <v>10</v>
      </c>
      <c r="V51" s="458">
        <f t="shared" si="99"/>
        <v>12.195121951219512</v>
      </c>
      <c r="W51" s="461">
        <f t="shared" si="100"/>
        <v>16</v>
      </c>
      <c r="X51" s="458">
        <f t="shared" si="101"/>
        <v>19.512195121951219</v>
      </c>
      <c r="Y51" s="418"/>
      <c r="Z51" s="418"/>
      <c r="AA51" s="418"/>
      <c r="AB51" s="418"/>
      <c r="AC51" s="418"/>
      <c r="AD51" s="418"/>
      <c r="AE51" s="418"/>
      <c r="AF51" s="418"/>
      <c r="AG51" s="418"/>
      <c r="AH51" s="418"/>
    </row>
    <row r="52" spans="1:34" ht="12.75" customHeight="1">
      <c r="A52" s="485" t="s">
        <v>508</v>
      </c>
      <c r="B52" s="464">
        <v>78</v>
      </c>
      <c r="C52" s="464">
        <v>12</v>
      </c>
      <c r="D52" s="458">
        <f t="shared" si="88"/>
        <v>15.384615384615385</v>
      </c>
      <c r="E52" s="465"/>
      <c r="F52" s="458">
        <f t="shared" si="89"/>
        <v>0</v>
      </c>
      <c r="G52" s="464">
        <v>6</v>
      </c>
      <c r="H52" s="458">
        <f t="shared" si="90"/>
        <v>7.6923076923076925</v>
      </c>
      <c r="I52" s="461">
        <f t="shared" ref="I52:J52" si="104">C52+E52+G52</f>
        <v>18</v>
      </c>
      <c r="J52" s="458">
        <f t="shared" si="104"/>
        <v>23.076923076923077</v>
      </c>
      <c r="K52" s="464">
        <v>46</v>
      </c>
      <c r="L52" s="458">
        <f t="shared" si="92"/>
        <v>58.974358974358978</v>
      </c>
      <c r="M52" s="464">
        <v>8</v>
      </c>
      <c r="N52" s="458">
        <f t="shared" si="93"/>
        <v>10.256410256410255</v>
      </c>
      <c r="O52" s="464">
        <v>6</v>
      </c>
      <c r="P52" s="458">
        <f t="shared" si="94"/>
        <v>7.6923076923076925</v>
      </c>
      <c r="Q52" s="461">
        <f t="shared" ref="Q52:R52" si="105">K52+M52+O52</f>
        <v>60</v>
      </c>
      <c r="R52" s="458">
        <f t="shared" si="105"/>
        <v>76.92307692307692</v>
      </c>
      <c r="S52" s="461">
        <f t="shared" si="96"/>
        <v>58</v>
      </c>
      <c r="T52" s="458">
        <f t="shared" si="97"/>
        <v>74.358974358974365</v>
      </c>
      <c r="U52" s="461">
        <f t="shared" si="98"/>
        <v>8</v>
      </c>
      <c r="V52" s="458">
        <f t="shared" si="99"/>
        <v>10.256410256410255</v>
      </c>
      <c r="W52" s="461">
        <f t="shared" si="100"/>
        <v>12</v>
      </c>
      <c r="X52" s="458">
        <f t="shared" si="101"/>
        <v>15.384615384615385</v>
      </c>
      <c r="Y52" s="418"/>
      <c r="Z52" s="418"/>
      <c r="AA52" s="418"/>
      <c r="AB52" s="418"/>
      <c r="AC52" s="418"/>
      <c r="AD52" s="418"/>
      <c r="AE52" s="418"/>
      <c r="AF52" s="418"/>
      <c r="AG52" s="418"/>
      <c r="AH52" s="418"/>
    </row>
    <row r="53" spans="1:34" ht="12.75" customHeight="1">
      <c r="A53" s="455" t="s">
        <v>505</v>
      </c>
      <c r="B53" s="457">
        <f t="shared" ref="B53:C53" si="106">SUM(B51:B52)</f>
        <v>160</v>
      </c>
      <c r="C53" s="457">
        <f t="shared" si="106"/>
        <v>31</v>
      </c>
      <c r="D53" s="458">
        <f t="shared" si="88"/>
        <v>19.375</v>
      </c>
      <c r="E53" s="457">
        <f>SUM(E51:E52)</f>
        <v>0</v>
      </c>
      <c r="F53" s="458">
        <f t="shared" si="89"/>
        <v>0</v>
      </c>
      <c r="G53" s="457">
        <f>SUM(G51:G52)</f>
        <v>20</v>
      </c>
      <c r="H53" s="458">
        <f t="shared" si="90"/>
        <v>12.5</v>
      </c>
      <c r="I53" s="461">
        <f t="shared" ref="I53:J53" si="107">C53+E53+G53</f>
        <v>51</v>
      </c>
      <c r="J53" s="458">
        <f t="shared" si="107"/>
        <v>31.875</v>
      </c>
      <c r="K53" s="457">
        <f>SUM(K51:K52)</f>
        <v>83</v>
      </c>
      <c r="L53" s="458">
        <f t="shared" si="92"/>
        <v>51.875000000000007</v>
      </c>
      <c r="M53" s="457">
        <f>SUM(M51:M52)</f>
        <v>18</v>
      </c>
      <c r="N53" s="458">
        <f t="shared" si="93"/>
        <v>11.25</v>
      </c>
      <c r="O53" s="457">
        <f>SUM(O51:O52)</f>
        <v>8</v>
      </c>
      <c r="P53" s="458">
        <f t="shared" si="94"/>
        <v>5</v>
      </c>
      <c r="Q53" s="461">
        <f t="shared" ref="Q53:R53" si="108">K53+M53+O53</f>
        <v>109</v>
      </c>
      <c r="R53" s="458">
        <f t="shared" si="108"/>
        <v>68.125</v>
      </c>
      <c r="S53" s="461">
        <f t="shared" si="96"/>
        <v>114</v>
      </c>
      <c r="T53" s="458">
        <f t="shared" si="97"/>
        <v>71.25</v>
      </c>
      <c r="U53" s="461">
        <f t="shared" si="98"/>
        <v>18</v>
      </c>
      <c r="V53" s="458">
        <f t="shared" si="99"/>
        <v>11.25</v>
      </c>
      <c r="W53" s="461">
        <f t="shared" si="100"/>
        <v>28</v>
      </c>
      <c r="X53" s="458">
        <f t="shared" si="101"/>
        <v>17.5</v>
      </c>
      <c r="Y53" s="418"/>
      <c r="Z53" s="2633">
        <f>SUM(B50,B71)</f>
        <v>4296</v>
      </c>
      <c r="AA53" s="418"/>
      <c r="AB53" s="418"/>
      <c r="AC53" s="418"/>
      <c r="AD53" s="418"/>
      <c r="AE53" s="418"/>
      <c r="AF53" s="418"/>
      <c r="AG53" s="418"/>
      <c r="AH53" s="418"/>
    </row>
    <row r="54" spans="1:34" ht="12.75" customHeight="1">
      <c r="A54" s="67" t="s">
        <v>2841</v>
      </c>
      <c r="B54" s="135">
        <v>66</v>
      </c>
      <c r="C54" s="541">
        <v>44</v>
      </c>
      <c r="D54" s="542" t="s">
        <v>2845</v>
      </c>
      <c r="E54" s="541">
        <v>0</v>
      </c>
      <c r="F54" s="542" t="s">
        <v>2852</v>
      </c>
      <c r="G54" s="541">
        <v>4</v>
      </c>
      <c r="H54" s="542" t="s">
        <v>2853</v>
      </c>
      <c r="I54" s="545">
        <v>48</v>
      </c>
      <c r="J54" s="542" t="s">
        <v>2857</v>
      </c>
      <c r="K54" s="541">
        <v>53</v>
      </c>
      <c r="L54" s="542" t="s">
        <v>2858</v>
      </c>
      <c r="M54" s="541">
        <v>0</v>
      </c>
      <c r="N54" s="542" t="s">
        <v>2852</v>
      </c>
      <c r="O54" s="541">
        <v>0</v>
      </c>
      <c r="P54" s="542" t="s">
        <v>2852</v>
      </c>
      <c r="Q54" s="545">
        <v>53</v>
      </c>
      <c r="R54" s="542" t="s">
        <v>2858</v>
      </c>
      <c r="S54" s="545">
        <v>97</v>
      </c>
      <c r="T54" s="542" t="s">
        <v>2859</v>
      </c>
      <c r="U54" s="545">
        <v>0</v>
      </c>
      <c r="V54" s="542" t="s">
        <v>2852</v>
      </c>
      <c r="W54" s="545">
        <v>4</v>
      </c>
      <c r="X54" s="542" t="s">
        <v>2853</v>
      </c>
      <c r="Y54" s="418"/>
      <c r="Z54" s="418"/>
      <c r="AA54" s="418"/>
      <c r="AB54" s="418"/>
      <c r="AC54" s="418"/>
      <c r="AD54" s="418"/>
      <c r="AE54" s="418"/>
      <c r="AF54" s="418"/>
      <c r="AG54" s="418"/>
      <c r="AH54" s="418"/>
    </row>
    <row r="55" spans="1:34" ht="12.75" customHeight="1">
      <c r="A55" s="67" t="s">
        <v>693</v>
      </c>
      <c r="B55" s="135">
        <v>67</v>
      </c>
      <c r="C55" s="541">
        <v>20</v>
      </c>
      <c r="D55" s="542" t="s">
        <v>2862</v>
      </c>
      <c r="E55" s="541">
        <v>0</v>
      </c>
      <c r="F55" s="542" t="s">
        <v>2852</v>
      </c>
      <c r="G55" s="541">
        <v>0</v>
      </c>
      <c r="H55" s="542" t="s">
        <v>2852</v>
      </c>
      <c r="I55" s="545">
        <v>20</v>
      </c>
      <c r="J55" s="542" t="s">
        <v>2862</v>
      </c>
      <c r="K55" s="541">
        <v>53</v>
      </c>
      <c r="L55" s="542" t="s">
        <v>2864</v>
      </c>
      <c r="M55" s="541">
        <v>0</v>
      </c>
      <c r="N55" s="542" t="s">
        <v>2852</v>
      </c>
      <c r="O55" s="541">
        <v>6</v>
      </c>
      <c r="P55" s="542" t="s">
        <v>2866</v>
      </c>
      <c r="Q55" s="545">
        <v>59</v>
      </c>
      <c r="R55" s="542" t="s">
        <v>2867</v>
      </c>
      <c r="S55" s="545">
        <v>73</v>
      </c>
      <c r="T55" s="546">
        <v>42979</v>
      </c>
      <c r="U55" s="545">
        <v>0</v>
      </c>
      <c r="V55" s="542" t="s">
        <v>2852</v>
      </c>
      <c r="W55" s="545">
        <v>6</v>
      </c>
      <c r="X55" s="542" t="s">
        <v>2866</v>
      </c>
      <c r="Y55" s="418"/>
      <c r="Z55" s="418"/>
      <c r="AA55" s="418"/>
      <c r="AB55" s="418"/>
      <c r="AC55" s="418"/>
      <c r="AD55" s="418"/>
      <c r="AE55" s="418"/>
      <c r="AF55" s="418"/>
      <c r="AG55" s="418"/>
      <c r="AH55" s="418"/>
    </row>
    <row r="56" spans="1:34" ht="11.25" customHeight="1">
      <c r="A56" s="67" t="s">
        <v>524</v>
      </c>
      <c r="B56" s="135">
        <v>73</v>
      </c>
      <c r="C56" s="541">
        <v>0</v>
      </c>
      <c r="D56" s="542" t="s">
        <v>2852</v>
      </c>
      <c r="E56" s="541">
        <v>0</v>
      </c>
      <c r="F56" s="542" t="s">
        <v>2852</v>
      </c>
      <c r="G56" s="541">
        <v>0</v>
      </c>
      <c r="H56" s="542" t="s">
        <v>2852</v>
      </c>
      <c r="I56" s="545">
        <v>0</v>
      </c>
      <c r="J56" s="542" t="s">
        <v>2852</v>
      </c>
      <c r="K56" s="541">
        <v>81</v>
      </c>
      <c r="L56" s="547">
        <v>43040</v>
      </c>
      <c r="M56" s="541">
        <v>0</v>
      </c>
      <c r="N56" s="542" t="s">
        <v>2852</v>
      </c>
      <c r="O56" s="541">
        <v>5</v>
      </c>
      <c r="P56" s="542" t="s">
        <v>2877</v>
      </c>
      <c r="Q56" s="545">
        <v>86</v>
      </c>
      <c r="R56" s="542" t="s">
        <v>2879</v>
      </c>
      <c r="S56" s="545">
        <v>81</v>
      </c>
      <c r="T56" s="547">
        <v>43040</v>
      </c>
      <c r="U56" s="545">
        <v>0</v>
      </c>
      <c r="V56" s="542" t="s">
        <v>2852</v>
      </c>
      <c r="W56" s="545">
        <v>5</v>
      </c>
      <c r="X56" s="542" t="s">
        <v>2877</v>
      </c>
      <c r="Y56" s="418"/>
      <c r="Z56" s="418"/>
      <c r="AA56" s="418"/>
      <c r="AB56" s="418"/>
      <c r="AC56" s="418"/>
      <c r="AD56" s="418"/>
      <c r="AE56" s="418"/>
      <c r="AF56" s="418"/>
      <c r="AG56" s="418"/>
      <c r="AH56" s="418"/>
    </row>
    <row r="57" spans="1:34" ht="11.25" customHeight="1">
      <c r="A57" s="477" t="s">
        <v>517</v>
      </c>
      <c r="B57" s="548">
        <v>206</v>
      </c>
      <c r="C57" s="548">
        <v>64</v>
      </c>
      <c r="D57" s="549" t="s">
        <v>2891</v>
      </c>
      <c r="E57" s="548">
        <v>0</v>
      </c>
      <c r="F57" s="549" t="s">
        <v>2852</v>
      </c>
      <c r="G57" s="548">
        <v>4</v>
      </c>
      <c r="H57" s="549" t="s">
        <v>2903</v>
      </c>
      <c r="I57" s="548">
        <v>68</v>
      </c>
      <c r="J57" s="549" t="s">
        <v>2904</v>
      </c>
      <c r="K57" s="548">
        <v>187</v>
      </c>
      <c r="L57" s="549" t="s">
        <v>2905</v>
      </c>
      <c r="M57" s="548">
        <v>0</v>
      </c>
      <c r="N57" s="549" t="s">
        <v>2852</v>
      </c>
      <c r="O57" s="548">
        <v>11</v>
      </c>
      <c r="P57" s="549" t="s">
        <v>2906</v>
      </c>
      <c r="Q57" s="548">
        <v>198</v>
      </c>
      <c r="R57" s="549" t="s">
        <v>2907</v>
      </c>
      <c r="S57" s="548">
        <v>251</v>
      </c>
      <c r="T57" s="549" t="s">
        <v>2908</v>
      </c>
      <c r="U57" s="548">
        <v>0</v>
      </c>
      <c r="V57" s="549" t="s">
        <v>2852</v>
      </c>
      <c r="W57" s="548">
        <v>15</v>
      </c>
      <c r="X57" s="549" t="s">
        <v>2877</v>
      </c>
      <c r="Y57" s="418"/>
      <c r="Z57" s="418"/>
      <c r="AA57" s="418"/>
      <c r="AB57" s="418"/>
      <c r="AC57" s="418"/>
      <c r="AD57" s="418"/>
      <c r="AE57" s="418"/>
      <c r="AF57" s="418"/>
      <c r="AG57" s="418"/>
      <c r="AH57" s="418"/>
    </row>
    <row r="58" spans="1:34" ht="11.25" customHeight="1">
      <c r="A58" s="485" t="s">
        <v>2911</v>
      </c>
      <c r="B58" s="550">
        <v>214</v>
      </c>
      <c r="C58" s="465"/>
      <c r="D58" s="458">
        <f t="shared" ref="D58:D92" si="109">C58/B58*100</f>
        <v>0</v>
      </c>
      <c r="E58" s="465"/>
      <c r="F58" s="458">
        <f t="shared" ref="F58:F94" si="110">E58/B58*100</f>
        <v>0</v>
      </c>
      <c r="G58" s="465"/>
      <c r="H58" s="458">
        <f t="shared" ref="H58:H94" si="111">G58/B58*100</f>
        <v>0</v>
      </c>
      <c r="I58" s="461">
        <f t="shared" ref="I58:J58" si="112">C58+E58+G58</f>
        <v>0</v>
      </c>
      <c r="J58" s="458">
        <f t="shared" si="112"/>
        <v>0</v>
      </c>
      <c r="K58" s="550">
        <v>214</v>
      </c>
      <c r="L58" s="458">
        <f t="shared" ref="L58:L94" si="113">K58/B58*100</f>
        <v>100</v>
      </c>
      <c r="M58" s="551"/>
      <c r="N58" s="458">
        <f t="shared" ref="N58:N94" si="114">M58/B58*100</f>
        <v>0</v>
      </c>
      <c r="O58" s="551"/>
      <c r="P58" s="458">
        <f t="shared" ref="P58:P94" si="115">O58/B58*100</f>
        <v>0</v>
      </c>
      <c r="Q58" s="461">
        <f t="shared" ref="Q58:R58" si="116">K58+M58+O58</f>
        <v>214</v>
      </c>
      <c r="R58" s="458">
        <f t="shared" si="116"/>
        <v>100</v>
      </c>
      <c r="S58" s="461">
        <f t="shared" ref="S58:S71" si="117">K58+C58</f>
        <v>214</v>
      </c>
      <c r="T58" s="458">
        <f t="shared" ref="T58:T94" si="118">S58/B58*100</f>
        <v>100</v>
      </c>
      <c r="U58" s="461">
        <f t="shared" ref="U58:U71" si="119">M58+E58</f>
        <v>0</v>
      </c>
      <c r="V58" s="458">
        <f t="shared" ref="V58:V94" si="120">U58/B58*100</f>
        <v>0</v>
      </c>
      <c r="W58" s="461">
        <f t="shared" ref="W58:W71" si="121">O58+G58</f>
        <v>0</v>
      </c>
      <c r="X58" s="458">
        <f t="shared" ref="X58:X94" si="122">W58/B58*100</f>
        <v>0</v>
      </c>
      <c r="Y58" s="418"/>
      <c r="Z58" s="418"/>
      <c r="AA58" s="418"/>
      <c r="AB58" s="418"/>
      <c r="AC58" s="418"/>
      <c r="AD58" s="418"/>
      <c r="AE58" s="418"/>
      <c r="AF58" s="418"/>
      <c r="AG58" s="418"/>
      <c r="AH58" s="418"/>
    </row>
    <row r="59" spans="1:34" ht="12.75" customHeight="1">
      <c r="A59" s="485" t="s">
        <v>2948</v>
      </c>
      <c r="B59" s="550">
        <v>126</v>
      </c>
      <c r="C59" s="465"/>
      <c r="D59" s="458">
        <f t="shared" si="109"/>
        <v>0</v>
      </c>
      <c r="E59" s="465"/>
      <c r="F59" s="458">
        <f t="shared" si="110"/>
        <v>0</v>
      </c>
      <c r="G59" s="465"/>
      <c r="H59" s="458">
        <f t="shared" si="111"/>
        <v>0</v>
      </c>
      <c r="I59" s="461">
        <f t="shared" ref="I59:J59" si="123">C59+E59+G59</f>
        <v>0</v>
      </c>
      <c r="J59" s="458">
        <f t="shared" si="123"/>
        <v>0</v>
      </c>
      <c r="K59" s="550">
        <v>102</v>
      </c>
      <c r="L59" s="458">
        <f t="shared" si="113"/>
        <v>80.952380952380949</v>
      </c>
      <c r="M59" s="551"/>
      <c r="N59" s="458">
        <f t="shared" si="114"/>
        <v>0</v>
      </c>
      <c r="O59" s="554">
        <v>24</v>
      </c>
      <c r="P59" s="458">
        <f t="shared" si="115"/>
        <v>19.047619047619047</v>
      </c>
      <c r="Q59" s="461">
        <f t="shared" ref="Q59:R59" si="124">K59+M59+O59</f>
        <v>126</v>
      </c>
      <c r="R59" s="458">
        <f t="shared" si="124"/>
        <v>100</v>
      </c>
      <c r="S59" s="461">
        <f t="shared" si="117"/>
        <v>102</v>
      </c>
      <c r="T59" s="458">
        <f t="shared" si="118"/>
        <v>80.952380952380949</v>
      </c>
      <c r="U59" s="461">
        <f t="shared" si="119"/>
        <v>0</v>
      </c>
      <c r="V59" s="458">
        <f t="shared" si="120"/>
        <v>0</v>
      </c>
      <c r="W59" s="461">
        <f t="shared" si="121"/>
        <v>24</v>
      </c>
      <c r="X59" s="458">
        <f t="shared" si="122"/>
        <v>19.047619047619047</v>
      </c>
      <c r="Y59" s="418"/>
      <c r="Z59" s="418"/>
      <c r="AA59" s="418"/>
      <c r="AB59" s="418"/>
      <c r="AC59" s="418"/>
      <c r="AD59" s="418"/>
      <c r="AE59" s="418"/>
      <c r="AF59" s="418"/>
      <c r="AG59" s="418"/>
      <c r="AH59" s="418"/>
    </row>
    <row r="60" spans="1:34" ht="12.75" customHeight="1">
      <c r="A60" s="485" t="s">
        <v>2967</v>
      </c>
      <c r="B60" s="556">
        <v>199</v>
      </c>
      <c r="C60" s="465"/>
      <c r="D60" s="458">
        <f t="shared" si="109"/>
        <v>0</v>
      </c>
      <c r="E60" s="465"/>
      <c r="F60" s="458">
        <f t="shared" si="110"/>
        <v>0</v>
      </c>
      <c r="G60" s="465"/>
      <c r="H60" s="458">
        <f t="shared" si="111"/>
        <v>0</v>
      </c>
      <c r="I60" s="461">
        <f t="shared" ref="I60:J60" si="125">C60+E60+G60</f>
        <v>0</v>
      </c>
      <c r="J60" s="458">
        <f t="shared" si="125"/>
        <v>0</v>
      </c>
      <c r="K60" s="556">
        <v>139</v>
      </c>
      <c r="L60" s="458">
        <f t="shared" si="113"/>
        <v>69.849246231155774</v>
      </c>
      <c r="M60" s="556">
        <v>60</v>
      </c>
      <c r="N60" s="458">
        <f t="shared" si="114"/>
        <v>30.150753768844218</v>
      </c>
      <c r="O60" s="558"/>
      <c r="P60" s="458">
        <f t="shared" si="115"/>
        <v>0</v>
      </c>
      <c r="Q60" s="461">
        <f t="shared" ref="Q60:R60" si="126">K60+M60+O60</f>
        <v>199</v>
      </c>
      <c r="R60" s="458">
        <f t="shared" si="126"/>
        <v>100</v>
      </c>
      <c r="S60" s="461">
        <f t="shared" si="117"/>
        <v>139</v>
      </c>
      <c r="T60" s="458">
        <f t="shared" si="118"/>
        <v>69.849246231155774</v>
      </c>
      <c r="U60" s="461">
        <f t="shared" si="119"/>
        <v>60</v>
      </c>
      <c r="V60" s="458">
        <f t="shared" si="120"/>
        <v>30.150753768844218</v>
      </c>
      <c r="W60" s="461">
        <f t="shared" si="121"/>
        <v>0</v>
      </c>
      <c r="X60" s="458">
        <f t="shared" si="122"/>
        <v>0</v>
      </c>
      <c r="Y60" s="418"/>
      <c r="Z60" s="418"/>
      <c r="AA60" s="418"/>
      <c r="AB60" s="418"/>
      <c r="AC60" s="418"/>
      <c r="AD60" s="418"/>
      <c r="AE60" s="418"/>
      <c r="AF60" s="418"/>
      <c r="AG60" s="418"/>
      <c r="AH60" s="418"/>
    </row>
    <row r="61" spans="1:34" ht="12.75" customHeight="1">
      <c r="A61" s="485" t="s">
        <v>3011</v>
      </c>
      <c r="B61" s="556">
        <v>54</v>
      </c>
      <c r="C61" s="465"/>
      <c r="D61" s="458">
        <f t="shared" si="109"/>
        <v>0</v>
      </c>
      <c r="E61" s="465"/>
      <c r="F61" s="458">
        <f t="shared" si="110"/>
        <v>0</v>
      </c>
      <c r="G61" s="465"/>
      <c r="H61" s="458">
        <f t="shared" si="111"/>
        <v>0</v>
      </c>
      <c r="I61" s="461">
        <f t="shared" ref="I61:J61" si="127">C61+E61+G61</f>
        <v>0</v>
      </c>
      <c r="J61" s="458">
        <f t="shared" si="127"/>
        <v>0</v>
      </c>
      <c r="K61" s="556"/>
      <c r="L61" s="458">
        <f t="shared" si="113"/>
        <v>0</v>
      </c>
      <c r="M61" s="558"/>
      <c r="N61" s="458">
        <f t="shared" si="114"/>
        <v>0</v>
      </c>
      <c r="O61" s="556">
        <v>54</v>
      </c>
      <c r="P61" s="458">
        <f t="shared" si="115"/>
        <v>100</v>
      </c>
      <c r="Q61" s="461">
        <f t="shared" ref="Q61:R61" si="128">K61+M61+O61</f>
        <v>54</v>
      </c>
      <c r="R61" s="458">
        <f t="shared" si="128"/>
        <v>100</v>
      </c>
      <c r="S61" s="461">
        <f t="shared" si="117"/>
        <v>0</v>
      </c>
      <c r="T61" s="458">
        <f t="shared" si="118"/>
        <v>0</v>
      </c>
      <c r="U61" s="461">
        <f t="shared" si="119"/>
        <v>0</v>
      </c>
      <c r="V61" s="458">
        <f t="shared" si="120"/>
        <v>0</v>
      </c>
      <c r="W61" s="461">
        <f t="shared" si="121"/>
        <v>54</v>
      </c>
      <c r="X61" s="458">
        <f t="shared" si="122"/>
        <v>100</v>
      </c>
      <c r="Y61" s="418"/>
      <c r="Z61" s="418"/>
      <c r="AA61" s="418"/>
      <c r="AB61" s="418"/>
      <c r="AC61" s="418"/>
      <c r="AD61" s="418"/>
      <c r="AE61" s="418"/>
      <c r="AF61" s="418"/>
      <c r="AG61" s="418"/>
      <c r="AH61" s="418"/>
    </row>
    <row r="62" spans="1:34" ht="12.75" customHeight="1">
      <c r="A62" s="455" t="s">
        <v>536</v>
      </c>
      <c r="B62" s="457">
        <f t="shared" ref="B62:C62" si="129">SUM(B58:B61)</f>
        <v>593</v>
      </c>
      <c r="C62" s="457">
        <f t="shared" si="129"/>
        <v>0</v>
      </c>
      <c r="D62" s="458">
        <f t="shared" si="109"/>
        <v>0</v>
      </c>
      <c r="E62" s="457">
        <f>SUM(E58:E61)</f>
        <v>0</v>
      </c>
      <c r="F62" s="458">
        <f t="shared" si="110"/>
        <v>0</v>
      </c>
      <c r="G62" s="457">
        <f>SUM(G58:G61)</f>
        <v>0</v>
      </c>
      <c r="H62" s="458">
        <f t="shared" si="111"/>
        <v>0</v>
      </c>
      <c r="I62" s="461">
        <f t="shared" ref="I62:J62" si="130">C62+E62+G62</f>
        <v>0</v>
      </c>
      <c r="J62" s="458">
        <f t="shared" si="130"/>
        <v>0</v>
      </c>
      <c r="K62" s="457">
        <f>SUM(K58:K61)</f>
        <v>455</v>
      </c>
      <c r="L62" s="458">
        <f t="shared" si="113"/>
        <v>76.72849915682967</v>
      </c>
      <c r="M62" s="457">
        <f>SUM(M58:M61)</f>
        <v>60</v>
      </c>
      <c r="N62" s="458">
        <f t="shared" si="114"/>
        <v>10.118043844856661</v>
      </c>
      <c r="O62" s="457">
        <f>SUM(O58:O61)</f>
        <v>78</v>
      </c>
      <c r="P62" s="458">
        <f t="shared" si="115"/>
        <v>13.15345699831366</v>
      </c>
      <c r="Q62" s="461">
        <f t="shared" ref="Q62:R62" si="131">K62+M62+O62</f>
        <v>593</v>
      </c>
      <c r="R62" s="458">
        <f t="shared" si="131"/>
        <v>99.999999999999986</v>
      </c>
      <c r="S62" s="461">
        <f t="shared" si="117"/>
        <v>455</v>
      </c>
      <c r="T62" s="458">
        <f t="shared" si="118"/>
        <v>76.72849915682967</v>
      </c>
      <c r="U62" s="461">
        <f t="shared" si="119"/>
        <v>60</v>
      </c>
      <c r="V62" s="458">
        <f t="shared" si="120"/>
        <v>10.118043844856661</v>
      </c>
      <c r="W62" s="461">
        <f t="shared" si="121"/>
        <v>78</v>
      </c>
      <c r="X62" s="458">
        <f t="shared" si="122"/>
        <v>13.15345699831366</v>
      </c>
      <c r="Y62" s="418"/>
      <c r="Z62" s="418"/>
      <c r="AA62" s="418"/>
      <c r="AB62" s="418"/>
      <c r="AC62" s="418"/>
      <c r="AD62" s="418"/>
      <c r="AE62" s="418"/>
      <c r="AF62" s="418"/>
      <c r="AG62" s="418"/>
      <c r="AH62" s="418"/>
    </row>
    <row r="63" spans="1:34" ht="12.75" customHeight="1">
      <c r="A63" s="463" t="s">
        <v>585</v>
      </c>
      <c r="B63" s="556">
        <v>48</v>
      </c>
      <c r="C63" s="558"/>
      <c r="D63" s="458">
        <f t="shared" si="109"/>
        <v>0</v>
      </c>
      <c r="E63" s="478"/>
      <c r="F63" s="458">
        <f t="shared" si="110"/>
        <v>0</v>
      </c>
      <c r="G63" s="478"/>
      <c r="H63" s="458">
        <f t="shared" si="111"/>
        <v>0</v>
      </c>
      <c r="I63" s="461">
        <f t="shared" ref="I63:J63" si="132">C63+E63+G63</f>
        <v>0</v>
      </c>
      <c r="J63" s="458">
        <f t="shared" si="132"/>
        <v>0</v>
      </c>
      <c r="K63" s="556">
        <v>14</v>
      </c>
      <c r="L63" s="458">
        <f t="shared" si="113"/>
        <v>29.166666666666668</v>
      </c>
      <c r="M63" s="556">
        <v>9</v>
      </c>
      <c r="N63" s="458">
        <f t="shared" si="114"/>
        <v>18.75</v>
      </c>
      <c r="O63" s="479">
        <v>3</v>
      </c>
      <c r="P63" s="458">
        <f t="shared" si="115"/>
        <v>6.25</v>
      </c>
      <c r="Q63" s="461">
        <f t="shared" ref="Q63:R63" si="133">K63+M63+O63</f>
        <v>26</v>
      </c>
      <c r="R63" s="458">
        <f t="shared" si="133"/>
        <v>54.166666666666671</v>
      </c>
      <c r="S63" s="461">
        <f t="shared" si="117"/>
        <v>14</v>
      </c>
      <c r="T63" s="458">
        <f t="shared" si="118"/>
        <v>29.166666666666668</v>
      </c>
      <c r="U63" s="461">
        <f t="shared" si="119"/>
        <v>9</v>
      </c>
      <c r="V63" s="458">
        <f t="shared" si="120"/>
        <v>18.75</v>
      </c>
      <c r="W63" s="461">
        <f t="shared" si="121"/>
        <v>3</v>
      </c>
      <c r="X63" s="458">
        <f t="shared" si="122"/>
        <v>6.25</v>
      </c>
      <c r="Y63" s="418"/>
      <c r="Z63" s="418"/>
      <c r="AA63" s="418"/>
      <c r="AB63" s="418"/>
      <c r="AC63" s="418"/>
      <c r="AD63" s="418"/>
      <c r="AE63" s="418"/>
      <c r="AF63" s="418"/>
      <c r="AG63" s="418"/>
      <c r="AH63" s="418"/>
    </row>
    <row r="64" spans="1:34" ht="12.75" customHeight="1">
      <c r="A64" s="463" t="s">
        <v>589</v>
      </c>
      <c r="B64" s="556">
        <v>47</v>
      </c>
      <c r="C64" s="558"/>
      <c r="D64" s="458">
        <f t="shared" si="109"/>
        <v>0</v>
      </c>
      <c r="E64" s="478"/>
      <c r="F64" s="458">
        <f t="shared" si="110"/>
        <v>0</v>
      </c>
      <c r="G64" s="479">
        <v>2</v>
      </c>
      <c r="H64" s="458">
        <f t="shared" si="111"/>
        <v>4.2553191489361701</v>
      </c>
      <c r="I64" s="461">
        <f t="shared" ref="I64:J64" si="134">C64+E64+G64</f>
        <v>2</v>
      </c>
      <c r="J64" s="458">
        <f t="shared" si="134"/>
        <v>4.2553191489361701</v>
      </c>
      <c r="K64" s="556">
        <v>4</v>
      </c>
      <c r="L64" s="458">
        <f t="shared" si="113"/>
        <v>8.5106382978723403</v>
      </c>
      <c r="M64" s="556">
        <v>2</v>
      </c>
      <c r="N64" s="458">
        <f t="shared" si="114"/>
        <v>4.2553191489361701</v>
      </c>
      <c r="O64" s="479">
        <v>19</v>
      </c>
      <c r="P64" s="458">
        <f t="shared" si="115"/>
        <v>40.425531914893611</v>
      </c>
      <c r="Q64" s="461">
        <f t="shared" ref="Q64:R64" si="135">K64+M64+O64</f>
        <v>25</v>
      </c>
      <c r="R64" s="458">
        <f t="shared" si="135"/>
        <v>53.191489361702125</v>
      </c>
      <c r="S64" s="461">
        <f t="shared" si="117"/>
        <v>4</v>
      </c>
      <c r="T64" s="458">
        <f t="shared" si="118"/>
        <v>8.5106382978723403</v>
      </c>
      <c r="U64" s="461">
        <f t="shared" si="119"/>
        <v>2</v>
      </c>
      <c r="V64" s="458">
        <f t="shared" si="120"/>
        <v>4.2553191489361701</v>
      </c>
      <c r="W64" s="461">
        <f t="shared" si="121"/>
        <v>21</v>
      </c>
      <c r="X64" s="458">
        <f t="shared" si="122"/>
        <v>44.680851063829785</v>
      </c>
      <c r="Y64" s="418"/>
      <c r="Z64" s="418"/>
      <c r="AA64" s="418"/>
      <c r="AB64" s="418"/>
      <c r="AC64" s="418"/>
      <c r="AD64" s="418"/>
      <c r="AE64" s="418"/>
      <c r="AF64" s="418"/>
      <c r="AG64" s="418"/>
      <c r="AH64" s="418"/>
    </row>
    <row r="65" spans="1:34" ht="12.75" customHeight="1">
      <c r="A65" s="463" t="s">
        <v>592</v>
      </c>
      <c r="B65" s="556">
        <v>52</v>
      </c>
      <c r="C65" s="556">
        <v>8</v>
      </c>
      <c r="D65" s="458">
        <f t="shared" si="109"/>
        <v>15.384615384615385</v>
      </c>
      <c r="E65" s="478"/>
      <c r="F65" s="458">
        <f t="shared" si="110"/>
        <v>0</v>
      </c>
      <c r="G65" s="479">
        <v>5</v>
      </c>
      <c r="H65" s="458">
        <f t="shared" si="111"/>
        <v>9.6153846153846168</v>
      </c>
      <c r="I65" s="461">
        <f t="shared" ref="I65:J65" si="136">C65+E65+G65</f>
        <v>13</v>
      </c>
      <c r="J65" s="458">
        <f t="shared" si="136"/>
        <v>25</v>
      </c>
      <c r="K65" s="556">
        <v>9</v>
      </c>
      <c r="L65" s="458">
        <f t="shared" si="113"/>
        <v>17.307692307692307</v>
      </c>
      <c r="M65" s="556">
        <v>2</v>
      </c>
      <c r="N65" s="458">
        <f t="shared" si="114"/>
        <v>3.8461538461538463</v>
      </c>
      <c r="O65" s="479">
        <v>6</v>
      </c>
      <c r="P65" s="458">
        <f t="shared" si="115"/>
        <v>11.538461538461538</v>
      </c>
      <c r="Q65" s="461">
        <f t="shared" ref="Q65:R65" si="137">K65+M65+O65</f>
        <v>17</v>
      </c>
      <c r="R65" s="458">
        <f t="shared" si="137"/>
        <v>32.692307692307693</v>
      </c>
      <c r="S65" s="461">
        <f t="shared" si="117"/>
        <v>17</v>
      </c>
      <c r="T65" s="458">
        <f t="shared" si="118"/>
        <v>32.692307692307693</v>
      </c>
      <c r="U65" s="461">
        <f t="shared" si="119"/>
        <v>2</v>
      </c>
      <c r="V65" s="458">
        <f t="shared" si="120"/>
        <v>3.8461538461538463</v>
      </c>
      <c r="W65" s="461">
        <f t="shared" si="121"/>
        <v>11</v>
      </c>
      <c r="X65" s="458">
        <f t="shared" si="122"/>
        <v>21.153846153846153</v>
      </c>
      <c r="Y65" s="418"/>
      <c r="Z65" s="418"/>
      <c r="AA65" s="418"/>
      <c r="AB65" s="418"/>
      <c r="AC65" s="418"/>
      <c r="AD65" s="418"/>
      <c r="AE65" s="418"/>
      <c r="AF65" s="418"/>
      <c r="AG65" s="418"/>
      <c r="AH65" s="418"/>
    </row>
    <row r="66" spans="1:34" ht="12.75" customHeight="1">
      <c r="A66" s="463" t="s">
        <v>594</v>
      </c>
      <c r="B66" s="556">
        <v>38</v>
      </c>
      <c r="C66" s="558"/>
      <c r="D66" s="458">
        <f t="shared" si="109"/>
        <v>0</v>
      </c>
      <c r="E66" s="478"/>
      <c r="F66" s="458">
        <f t="shared" si="110"/>
        <v>0</v>
      </c>
      <c r="G66" s="479">
        <v>9</v>
      </c>
      <c r="H66" s="458">
        <f t="shared" si="111"/>
        <v>23.684210526315788</v>
      </c>
      <c r="I66" s="461">
        <f t="shared" ref="I66:J66" si="138">C66+E66+G66</f>
        <v>9</v>
      </c>
      <c r="J66" s="458">
        <f t="shared" si="138"/>
        <v>23.684210526315788</v>
      </c>
      <c r="K66" s="556">
        <v>4</v>
      </c>
      <c r="L66" s="458">
        <f t="shared" si="113"/>
        <v>10.526315789473683</v>
      </c>
      <c r="M66" s="556">
        <v>7</v>
      </c>
      <c r="N66" s="458">
        <f t="shared" si="114"/>
        <v>18.421052631578945</v>
      </c>
      <c r="O66" s="479">
        <v>3</v>
      </c>
      <c r="P66" s="458">
        <f t="shared" si="115"/>
        <v>7.8947368421052628</v>
      </c>
      <c r="Q66" s="461">
        <f t="shared" ref="Q66:R66" si="139">K66+M66+O66</f>
        <v>14</v>
      </c>
      <c r="R66" s="458">
        <f t="shared" si="139"/>
        <v>36.84210526315789</v>
      </c>
      <c r="S66" s="461">
        <f t="shared" si="117"/>
        <v>4</v>
      </c>
      <c r="T66" s="458">
        <f t="shared" si="118"/>
        <v>10.526315789473683</v>
      </c>
      <c r="U66" s="461">
        <f t="shared" si="119"/>
        <v>7</v>
      </c>
      <c r="V66" s="458">
        <f t="shared" si="120"/>
        <v>18.421052631578945</v>
      </c>
      <c r="W66" s="461">
        <f t="shared" si="121"/>
        <v>12</v>
      </c>
      <c r="X66" s="458">
        <f t="shared" si="122"/>
        <v>31.578947368421051</v>
      </c>
      <c r="Y66" s="418"/>
      <c r="Z66" s="418"/>
      <c r="AA66" s="418"/>
      <c r="AB66" s="418"/>
      <c r="AC66" s="418"/>
      <c r="AD66" s="418"/>
      <c r="AE66" s="418"/>
      <c r="AF66" s="418"/>
      <c r="AG66" s="418"/>
      <c r="AH66" s="418"/>
    </row>
    <row r="67" spans="1:34" ht="12.75" customHeight="1">
      <c r="A67" s="463" t="s">
        <v>597</v>
      </c>
      <c r="B67" s="556">
        <v>62</v>
      </c>
      <c r="C67" s="556">
        <v>6</v>
      </c>
      <c r="D67" s="458">
        <f t="shared" si="109"/>
        <v>9.67741935483871</v>
      </c>
      <c r="E67" s="479">
        <v>13</v>
      </c>
      <c r="F67" s="458">
        <f t="shared" si="110"/>
        <v>20.967741935483872</v>
      </c>
      <c r="G67" s="478"/>
      <c r="H67" s="458">
        <f t="shared" si="111"/>
        <v>0</v>
      </c>
      <c r="I67" s="461">
        <f t="shared" ref="I67:J67" si="140">C67+E67+G67</f>
        <v>19</v>
      </c>
      <c r="J67" s="458">
        <f t="shared" si="140"/>
        <v>30.645161290322584</v>
      </c>
      <c r="K67" s="556">
        <v>17</v>
      </c>
      <c r="L67" s="458">
        <f t="shared" si="113"/>
        <v>27.419354838709676</v>
      </c>
      <c r="M67" s="556">
        <v>2</v>
      </c>
      <c r="N67" s="458">
        <f t="shared" si="114"/>
        <v>3.225806451612903</v>
      </c>
      <c r="O67" s="478"/>
      <c r="P67" s="458">
        <f t="shared" si="115"/>
        <v>0</v>
      </c>
      <c r="Q67" s="461">
        <f t="shared" ref="Q67:R67" si="141">K67+M67+O67</f>
        <v>19</v>
      </c>
      <c r="R67" s="458">
        <f t="shared" si="141"/>
        <v>30.64516129032258</v>
      </c>
      <c r="S67" s="461">
        <f t="shared" si="117"/>
        <v>23</v>
      </c>
      <c r="T67" s="458">
        <f t="shared" si="118"/>
        <v>37.096774193548384</v>
      </c>
      <c r="U67" s="461">
        <f t="shared" si="119"/>
        <v>15</v>
      </c>
      <c r="V67" s="458">
        <f t="shared" si="120"/>
        <v>24.193548387096776</v>
      </c>
      <c r="W67" s="461">
        <f t="shared" si="121"/>
        <v>0</v>
      </c>
      <c r="X67" s="458">
        <f t="shared" si="122"/>
        <v>0</v>
      </c>
      <c r="Y67" s="418"/>
      <c r="Z67" s="418"/>
      <c r="AA67" s="418"/>
      <c r="AB67" s="418"/>
      <c r="AC67" s="418"/>
      <c r="AD67" s="418"/>
      <c r="AE67" s="418"/>
      <c r="AF67" s="418"/>
      <c r="AG67" s="418"/>
      <c r="AH67" s="418"/>
    </row>
    <row r="68" spans="1:34" ht="12.75" customHeight="1">
      <c r="A68" s="463" t="s">
        <v>599</v>
      </c>
      <c r="B68" s="556">
        <v>46</v>
      </c>
      <c r="C68" s="558"/>
      <c r="D68" s="458">
        <f t="shared" si="109"/>
        <v>0</v>
      </c>
      <c r="E68" s="478"/>
      <c r="F68" s="458">
        <f t="shared" si="110"/>
        <v>0</v>
      </c>
      <c r="G68" s="479">
        <v>3</v>
      </c>
      <c r="H68" s="458">
        <f t="shared" si="111"/>
        <v>6.5217391304347823</v>
      </c>
      <c r="I68" s="461">
        <f t="shared" ref="I68:J68" si="142">C68+E68+G68</f>
        <v>3</v>
      </c>
      <c r="J68" s="458">
        <f t="shared" si="142"/>
        <v>6.5217391304347823</v>
      </c>
      <c r="K68" s="556">
        <v>14</v>
      </c>
      <c r="L68" s="458">
        <f t="shared" si="113"/>
        <v>30.434782608695656</v>
      </c>
      <c r="M68" s="556">
        <v>4</v>
      </c>
      <c r="N68" s="458">
        <f t="shared" si="114"/>
        <v>8.695652173913043</v>
      </c>
      <c r="O68" s="479">
        <v>10</v>
      </c>
      <c r="P68" s="458">
        <f t="shared" si="115"/>
        <v>21.739130434782609</v>
      </c>
      <c r="Q68" s="461">
        <f t="shared" ref="Q68:R68" si="143">K68+M68+O68</f>
        <v>28</v>
      </c>
      <c r="R68" s="458">
        <f t="shared" si="143"/>
        <v>60.869565217391312</v>
      </c>
      <c r="S68" s="461">
        <f t="shared" si="117"/>
        <v>14</v>
      </c>
      <c r="T68" s="458">
        <f t="shared" si="118"/>
        <v>30.434782608695656</v>
      </c>
      <c r="U68" s="461">
        <f t="shared" si="119"/>
        <v>4</v>
      </c>
      <c r="V68" s="458">
        <f t="shared" si="120"/>
        <v>8.695652173913043</v>
      </c>
      <c r="W68" s="461">
        <f t="shared" si="121"/>
        <v>13</v>
      </c>
      <c r="X68" s="458">
        <f t="shared" si="122"/>
        <v>28.260869565217391</v>
      </c>
      <c r="Y68" s="418"/>
      <c r="Z68" s="418"/>
      <c r="AA68" s="418"/>
      <c r="AB68" s="418"/>
      <c r="AC68" s="418"/>
      <c r="AD68" s="418"/>
      <c r="AE68" s="418"/>
      <c r="AF68" s="418"/>
      <c r="AG68" s="418"/>
      <c r="AH68" s="418"/>
    </row>
    <row r="69" spans="1:34" ht="12.75" customHeight="1">
      <c r="A69" s="463" t="s">
        <v>602</v>
      </c>
      <c r="B69" s="556">
        <v>69</v>
      </c>
      <c r="C69" s="558"/>
      <c r="D69" s="458">
        <f t="shared" si="109"/>
        <v>0</v>
      </c>
      <c r="E69" s="478"/>
      <c r="F69" s="458">
        <f t="shared" si="110"/>
        <v>0</v>
      </c>
      <c r="G69" s="479">
        <v>2</v>
      </c>
      <c r="H69" s="458">
        <f t="shared" si="111"/>
        <v>2.8985507246376812</v>
      </c>
      <c r="I69" s="461">
        <f t="shared" ref="I69:J69" si="144">C69+E69+G69</f>
        <v>2</v>
      </c>
      <c r="J69" s="458">
        <f t="shared" si="144"/>
        <v>2.8985507246376812</v>
      </c>
      <c r="K69" s="556">
        <v>17</v>
      </c>
      <c r="L69" s="458">
        <f t="shared" si="113"/>
        <v>24.637681159420293</v>
      </c>
      <c r="M69" s="556">
        <v>6</v>
      </c>
      <c r="N69" s="458">
        <f t="shared" si="114"/>
        <v>8.695652173913043</v>
      </c>
      <c r="O69" s="479">
        <v>3</v>
      </c>
      <c r="P69" s="458">
        <f t="shared" si="115"/>
        <v>4.3478260869565215</v>
      </c>
      <c r="Q69" s="461">
        <f t="shared" ref="Q69:R69" si="145">K69+M69+O69</f>
        <v>26</v>
      </c>
      <c r="R69" s="458">
        <f t="shared" si="145"/>
        <v>37.681159420289859</v>
      </c>
      <c r="S69" s="461">
        <f t="shared" si="117"/>
        <v>17</v>
      </c>
      <c r="T69" s="458">
        <f t="shared" si="118"/>
        <v>24.637681159420293</v>
      </c>
      <c r="U69" s="461">
        <f t="shared" si="119"/>
        <v>6</v>
      </c>
      <c r="V69" s="458">
        <f t="shared" si="120"/>
        <v>8.695652173913043</v>
      </c>
      <c r="W69" s="461">
        <f t="shared" si="121"/>
        <v>5</v>
      </c>
      <c r="X69" s="458">
        <f t="shared" si="122"/>
        <v>7.2463768115942031</v>
      </c>
      <c r="Y69" s="418"/>
      <c r="Z69" s="418"/>
      <c r="AA69" s="418"/>
      <c r="AB69" s="418"/>
      <c r="AC69" s="418"/>
      <c r="AD69" s="418"/>
      <c r="AE69" s="418"/>
      <c r="AF69" s="418"/>
      <c r="AG69" s="418"/>
      <c r="AH69" s="418"/>
    </row>
    <row r="70" spans="1:34" ht="12.75" customHeight="1">
      <c r="A70" s="455" t="s">
        <v>3066</v>
      </c>
      <c r="B70" s="457">
        <f>SUM(B63:B69)</f>
        <v>362</v>
      </c>
      <c r="C70" s="457">
        <f>SUM(C63:C67)</f>
        <v>14</v>
      </c>
      <c r="D70" s="458">
        <f t="shared" si="109"/>
        <v>3.867403314917127</v>
      </c>
      <c r="E70" s="457">
        <f>SUM(E63:E67)</f>
        <v>13</v>
      </c>
      <c r="F70" s="458">
        <f t="shared" si="110"/>
        <v>3.5911602209944751</v>
      </c>
      <c r="G70" s="457">
        <f>SUM(G63:G68)</f>
        <v>19</v>
      </c>
      <c r="H70" s="458">
        <f t="shared" si="111"/>
        <v>5.2486187845303869</v>
      </c>
      <c r="I70" s="461">
        <f t="shared" ref="I70:J70" si="146">C70+E70+G70</f>
        <v>46</v>
      </c>
      <c r="J70" s="458">
        <f t="shared" si="146"/>
        <v>12.707182320441989</v>
      </c>
      <c r="K70" s="457">
        <f>SUM(K63:K67)</f>
        <v>48</v>
      </c>
      <c r="L70" s="458">
        <f t="shared" si="113"/>
        <v>13.259668508287293</v>
      </c>
      <c r="M70" s="457">
        <f>SUM(M63:M69)</f>
        <v>32</v>
      </c>
      <c r="N70" s="458">
        <f t="shared" si="114"/>
        <v>8.8397790055248606</v>
      </c>
      <c r="O70" s="457">
        <f>SUM(O63:O69)</f>
        <v>44</v>
      </c>
      <c r="P70" s="458">
        <f t="shared" si="115"/>
        <v>12.154696132596685</v>
      </c>
      <c r="Q70" s="461">
        <f t="shared" ref="Q70:R70" si="147">K70+M70+O70</f>
        <v>124</v>
      </c>
      <c r="R70" s="458">
        <f t="shared" si="147"/>
        <v>34.254143646408835</v>
      </c>
      <c r="S70" s="461">
        <f t="shared" si="117"/>
        <v>62</v>
      </c>
      <c r="T70" s="458">
        <f t="shared" si="118"/>
        <v>17.127071823204421</v>
      </c>
      <c r="U70" s="461">
        <f t="shared" si="119"/>
        <v>45</v>
      </c>
      <c r="V70" s="458">
        <f t="shared" si="120"/>
        <v>12.430939226519337</v>
      </c>
      <c r="W70" s="461">
        <f t="shared" si="121"/>
        <v>63</v>
      </c>
      <c r="X70" s="458">
        <f t="shared" si="122"/>
        <v>17.403314917127073</v>
      </c>
      <c r="Y70" s="418"/>
      <c r="Z70" s="418"/>
      <c r="AA70" s="418"/>
      <c r="AB70" s="418"/>
      <c r="AC70" s="418"/>
      <c r="AD70" s="418"/>
      <c r="AE70" s="418"/>
      <c r="AF70" s="418"/>
      <c r="AG70" s="418"/>
      <c r="AH70" s="418"/>
    </row>
    <row r="71" spans="1:34" ht="12.75" customHeight="1">
      <c r="A71" s="455" t="s">
        <v>3079</v>
      </c>
      <c r="B71" s="483">
        <f t="shared" ref="B71:C71" si="148">SUM(B53,B57,B62,B70)</f>
        <v>1321</v>
      </c>
      <c r="C71" s="483">
        <f t="shared" si="148"/>
        <v>109</v>
      </c>
      <c r="D71" s="482">
        <f t="shared" si="109"/>
        <v>8.2513247539742629</v>
      </c>
      <c r="E71" s="483">
        <f>SUM(E53,E57,E62,E70)</f>
        <v>13</v>
      </c>
      <c r="F71" s="482">
        <f t="shared" si="110"/>
        <v>0.98410295230885703</v>
      </c>
      <c r="G71" s="483">
        <f>SUM(G53:G57,G62,G70)</f>
        <v>47</v>
      </c>
      <c r="H71" s="482">
        <f t="shared" si="111"/>
        <v>3.557910673732021</v>
      </c>
      <c r="I71" s="483">
        <f t="shared" ref="I71:J71" si="149">C71+E71+G71</f>
        <v>169</v>
      </c>
      <c r="J71" s="482">
        <f t="shared" si="149"/>
        <v>12.793338380015141</v>
      </c>
      <c r="K71" s="483">
        <f>SUM(K53,K57,K62,K70)</f>
        <v>773</v>
      </c>
      <c r="L71" s="482">
        <f t="shared" si="113"/>
        <v>58.516275548826648</v>
      </c>
      <c r="M71" s="483">
        <f>SUM(M53,M57,M62,M70)</f>
        <v>110</v>
      </c>
      <c r="N71" s="482">
        <f t="shared" si="114"/>
        <v>8.3270249810749437</v>
      </c>
      <c r="O71" s="483">
        <f>SUM(O53,O57,O62,O70)</f>
        <v>141</v>
      </c>
      <c r="P71" s="482">
        <f t="shared" si="115"/>
        <v>10.673732021196065</v>
      </c>
      <c r="Q71" s="483">
        <f t="shared" ref="Q71:R71" si="150">K71+M71+O71</f>
        <v>1024</v>
      </c>
      <c r="R71" s="482">
        <f t="shared" si="150"/>
        <v>77.517032551097657</v>
      </c>
      <c r="S71" s="483">
        <f t="shared" si="117"/>
        <v>882</v>
      </c>
      <c r="T71" s="482">
        <f t="shared" si="118"/>
        <v>66.767600302800915</v>
      </c>
      <c r="U71" s="483">
        <f t="shared" si="119"/>
        <v>123</v>
      </c>
      <c r="V71" s="482">
        <f t="shared" si="120"/>
        <v>9.3111279333838013</v>
      </c>
      <c r="W71" s="483">
        <f t="shared" si="121"/>
        <v>188</v>
      </c>
      <c r="X71" s="482">
        <f t="shared" si="122"/>
        <v>14.231642694928084</v>
      </c>
      <c r="Y71" s="418"/>
      <c r="Z71" s="418"/>
      <c r="AA71" s="418"/>
      <c r="AB71" s="418"/>
      <c r="AC71" s="418"/>
      <c r="AD71" s="418"/>
      <c r="AE71" s="418"/>
      <c r="AF71" s="418"/>
      <c r="AG71" s="418"/>
      <c r="AH71" s="418"/>
    </row>
    <row r="72" spans="1:34" ht="12.75" customHeight="1">
      <c r="A72" s="129" t="s">
        <v>227</v>
      </c>
      <c r="B72" s="559">
        <v>24</v>
      </c>
      <c r="C72" s="559">
        <v>18</v>
      </c>
      <c r="D72" s="542">
        <f t="shared" si="109"/>
        <v>75</v>
      </c>
      <c r="E72" s="560">
        <v>0</v>
      </c>
      <c r="F72" s="542">
        <f t="shared" si="110"/>
        <v>0</v>
      </c>
      <c r="G72" s="559">
        <v>6</v>
      </c>
      <c r="H72" s="542">
        <f t="shared" si="111"/>
        <v>25</v>
      </c>
      <c r="I72" s="545">
        <f t="shared" ref="I72:J72" si="151">SUM(C72,E72,G72)</f>
        <v>24</v>
      </c>
      <c r="J72" s="542">
        <f t="shared" si="151"/>
        <v>100</v>
      </c>
      <c r="K72" s="560">
        <v>0</v>
      </c>
      <c r="L72" s="542">
        <f t="shared" si="113"/>
        <v>0</v>
      </c>
      <c r="M72" s="560">
        <v>0</v>
      </c>
      <c r="N72" s="542">
        <f t="shared" si="114"/>
        <v>0</v>
      </c>
      <c r="O72" s="560">
        <v>0</v>
      </c>
      <c r="P72" s="542">
        <f t="shared" si="115"/>
        <v>0</v>
      </c>
      <c r="Q72" s="545">
        <f t="shared" ref="Q72:R72" si="152">SUM(K72,M72,O72)</f>
        <v>0</v>
      </c>
      <c r="R72" s="542">
        <f t="shared" si="152"/>
        <v>0</v>
      </c>
      <c r="S72" s="545">
        <f t="shared" ref="S72:S79" si="153">SUM(C72,K72)</f>
        <v>18</v>
      </c>
      <c r="T72" s="542">
        <f t="shared" si="118"/>
        <v>75</v>
      </c>
      <c r="U72" s="545">
        <f t="shared" ref="U72:U79" si="154">SUM(E72,M72)</f>
        <v>0</v>
      </c>
      <c r="V72" s="542">
        <f t="shared" si="120"/>
        <v>0</v>
      </c>
      <c r="W72" s="545">
        <f t="shared" ref="W72:W79" si="155">SUM(G72,O72)</f>
        <v>6</v>
      </c>
      <c r="X72" s="542">
        <f t="shared" si="122"/>
        <v>25</v>
      </c>
      <c r="Y72" s="418"/>
      <c r="Z72" s="418"/>
      <c r="AA72" s="418"/>
      <c r="AB72" s="418"/>
      <c r="AC72" s="418"/>
      <c r="AD72" s="418"/>
      <c r="AE72" s="418"/>
      <c r="AF72" s="418"/>
      <c r="AG72" s="418"/>
      <c r="AH72" s="418"/>
    </row>
    <row r="73" spans="1:34" ht="12.75" customHeight="1">
      <c r="A73" s="129" t="s">
        <v>1534</v>
      </c>
      <c r="B73" s="559">
        <v>19</v>
      </c>
      <c r="C73" s="559">
        <v>11</v>
      </c>
      <c r="D73" s="542">
        <f t="shared" si="109"/>
        <v>57.894736842105267</v>
      </c>
      <c r="E73" s="560">
        <v>0</v>
      </c>
      <c r="F73" s="542">
        <f t="shared" si="110"/>
        <v>0</v>
      </c>
      <c r="G73" s="559">
        <v>8</v>
      </c>
      <c r="H73" s="542">
        <f t="shared" si="111"/>
        <v>42.105263157894733</v>
      </c>
      <c r="I73" s="545">
        <f t="shared" ref="I73:J73" si="156">SUM(C73,E73,G73)</f>
        <v>19</v>
      </c>
      <c r="J73" s="542">
        <f t="shared" si="156"/>
        <v>100</v>
      </c>
      <c r="K73" s="560">
        <v>0</v>
      </c>
      <c r="L73" s="542">
        <f t="shared" si="113"/>
        <v>0</v>
      </c>
      <c r="M73" s="560">
        <v>0</v>
      </c>
      <c r="N73" s="542">
        <f t="shared" si="114"/>
        <v>0</v>
      </c>
      <c r="O73" s="559">
        <v>0</v>
      </c>
      <c r="P73" s="542">
        <f t="shared" si="115"/>
        <v>0</v>
      </c>
      <c r="Q73" s="545">
        <f t="shared" ref="Q73:R73" si="157">SUM(K73,M73,O73)</f>
        <v>0</v>
      </c>
      <c r="R73" s="542">
        <f t="shared" si="157"/>
        <v>0</v>
      </c>
      <c r="S73" s="545">
        <f t="shared" si="153"/>
        <v>11</v>
      </c>
      <c r="T73" s="542">
        <f t="shared" si="118"/>
        <v>57.894736842105267</v>
      </c>
      <c r="U73" s="545">
        <f t="shared" si="154"/>
        <v>0</v>
      </c>
      <c r="V73" s="542">
        <f t="shared" si="120"/>
        <v>0</v>
      </c>
      <c r="W73" s="545">
        <f t="shared" si="155"/>
        <v>8</v>
      </c>
      <c r="X73" s="542">
        <f t="shared" si="122"/>
        <v>42.105263157894733</v>
      </c>
      <c r="Y73" s="418"/>
      <c r="Z73" s="418"/>
      <c r="AA73" s="418"/>
      <c r="AB73" s="418"/>
      <c r="AC73" s="418"/>
      <c r="AD73" s="418"/>
      <c r="AE73" s="418"/>
      <c r="AF73" s="418"/>
      <c r="AG73" s="418"/>
      <c r="AH73" s="418"/>
    </row>
    <row r="74" spans="1:34" ht="12.75" customHeight="1">
      <c r="A74" s="168" t="s">
        <v>1087</v>
      </c>
      <c r="B74" s="561">
        <v>42</v>
      </c>
      <c r="C74" s="561">
        <v>36</v>
      </c>
      <c r="D74" s="542">
        <f t="shared" si="109"/>
        <v>85.714285714285708</v>
      </c>
      <c r="E74" s="541">
        <v>0</v>
      </c>
      <c r="F74" s="542">
        <f t="shared" si="110"/>
        <v>0</v>
      </c>
      <c r="G74" s="541">
        <v>0</v>
      </c>
      <c r="H74" s="542">
        <f t="shared" si="111"/>
        <v>0</v>
      </c>
      <c r="I74" s="545">
        <f t="shared" ref="I74:J74" si="158">SUM(C74,E74,G74)</f>
        <v>36</v>
      </c>
      <c r="J74" s="542">
        <f t="shared" si="158"/>
        <v>85.714285714285708</v>
      </c>
      <c r="K74" s="561">
        <v>6</v>
      </c>
      <c r="L74" s="542">
        <f t="shared" si="113"/>
        <v>14.285714285714285</v>
      </c>
      <c r="M74" s="541">
        <v>0</v>
      </c>
      <c r="N74" s="542">
        <f t="shared" si="114"/>
        <v>0</v>
      </c>
      <c r="O74" s="541">
        <v>0</v>
      </c>
      <c r="P74" s="542">
        <f t="shared" si="115"/>
        <v>0</v>
      </c>
      <c r="Q74" s="545">
        <f t="shared" ref="Q74:R74" si="159">SUM(K74,M74,O74)</f>
        <v>6</v>
      </c>
      <c r="R74" s="542">
        <f t="shared" si="159"/>
        <v>14.285714285714285</v>
      </c>
      <c r="S74" s="545">
        <f t="shared" si="153"/>
        <v>42</v>
      </c>
      <c r="T74" s="542">
        <f t="shared" si="118"/>
        <v>100</v>
      </c>
      <c r="U74" s="545">
        <f t="shared" si="154"/>
        <v>0</v>
      </c>
      <c r="V74" s="542">
        <f t="shared" si="120"/>
        <v>0</v>
      </c>
      <c r="W74" s="545">
        <f t="shared" si="155"/>
        <v>0</v>
      </c>
      <c r="X74" s="542">
        <f t="shared" si="122"/>
        <v>0</v>
      </c>
      <c r="Y74" s="418"/>
      <c r="Z74" s="418"/>
      <c r="AA74" s="418"/>
      <c r="AB74" s="418"/>
      <c r="AC74" s="418"/>
      <c r="AD74" s="418"/>
      <c r="AE74" s="418"/>
      <c r="AF74" s="418"/>
      <c r="AG74" s="418"/>
      <c r="AH74" s="418"/>
    </row>
    <row r="75" spans="1:34" ht="12.75" customHeight="1">
      <c r="A75" s="168" t="s">
        <v>659</v>
      </c>
      <c r="B75" s="561">
        <v>18</v>
      </c>
      <c r="C75" s="561">
        <v>13</v>
      </c>
      <c r="D75" s="542">
        <f t="shared" si="109"/>
        <v>72.222222222222214</v>
      </c>
      <c r="E75" s="541">
        <v>0</v>
      </c>
      <c r="F75" s="542">
        <f t="shared" si="110"/>
        <v>0</v>
      </c>
      <c r="G75" s="561">
        <v>5</v>
      </c>
      <c r="H75" s="542">
        <f t="shared" si="111"/>
        <v>27.777777777777779</v>
      </c>
      <c r="I75" s="545">
        <f t="shared" ref="I75:J75" si="160">SUM(C75,E75,G75)</f>
        <v>18</v>
      </c>
      <c r="J75" s="542">
        <f t="shared" si="160"/>
        <v>100</v>
      </c>
      <c r="K75" s="541">
        <v>0</v>
      </c>
      <c r="L75" s="542">
        <f t="shared" si="113"/>
        <v>0</v>
      </c>
      <c r="M75" s="541">
        <v>0</v>
      </c>
      <c r="N75" s="542">
        <f t="shared" si="114"/>
        <v>0</v>
      </c>
      <c r="O75" s="541">
        <v>0</v>
      </c>
      <c r="P75" s="542">
        <f t="shared" si="115"/>
        <v>0</v>
      </c>
      <c r="Q75" s="545">
        <f t="shared" ref="Q75:R75" si="161">SUM(K75,M75,O75)</f>
        <v>0</v>
      </c>
      <c r="R75" s="542">
        <f t="shared" si="161"/>
        <v>0</v>
      </c>
      <c r="S75" s="545">
        <f t="shared" si="153"/>
        <v>13</v>
      </c>
      <c r="T75" s="542">
        <f t="shared" si="118"/>
        <v>72.222222222222214</v>
      </c>
      <c r="U75" s="545">
        <f t="shared" si="154"/>
        <v>0</v>
      </c>
      <c r="V75" s="542">
        <f t="shared" si="120"/>
        <v>0</v>
      </c>
      <c r="W75" s="545">
        <f t="shared" si="155"/>
        <v>5</v>
      </c>
      <c r="X75" s="542">
        <f t="shared" si="122"/>
        <v>27.777777777777779</v>
      </c>
      <c r="Y75" s="418"/>
      <c r="Z75" s="418"/>
      <c r="AA75" s="418"/>
      <c r="AB75" s="418"/>
      <c r="AC75" s="418"/>
      <c r="AD75" s="418"/>
      <c r="AE75" s="418"/>
      <c r="AF75" s="418"/>
      <c r="AG75" s="418"/>
      <c r="AH75" s="418"/>
    </row>
    <row r="76" spans="1:34" ht="12.75" customHeight="1">
      <c r="A76" s="168" t="s">
        <v>667</v>
      </c>
      <c r="B76" s="561">
        <v>18</v>
      </c>
      <c r="C76" s="561">
        <v>11</v>
      </c>
      <c r="D76" s="542">
        <f t="shared" si="109"/>
        <v>61.111111111111114</v>
      </c>
      <c r="E76" s="541">
        <v>0</v>
      </c>
      <c r="F76" s="542">
        <f t="shared" si="110"/>
        <v>0</v>
      </c>
      <c r="G76" s="561">
        <v>5</v>
      </c>
      <c r="H76" s="542">
        <f t="shared" si="111"/>
        <v>27.777777777777779</v>
      </c>
      <c r="I76" s="545">
        <f t="shared" ref="I76:J76" si="162">SUM(C76,E76,G76)</f>
        <v>16</v>
      </c>
      <c r="J76" s="542">
        <f t="shared" si="162"/>
        <v>88.888888888888886</v>
      </c>
      <c r="K76" s="561">
        <v>2</v>
      </c>
      <c r="L76" s="542">
        <f t="shared" si="113"/>
        <v>11.111111111111111</v>
      </c>
      <c r="M76" s="541">
        <v>0</v>
      </c>
      <c r="N76" s="542">
        <f t="shared" si="114"/>
        <v>0</v>
      </c>
      <c r="O76" s="541">
        <v>0</v>
      </c>
      <c r="P76" s="542">
        <f t="shared" si="115"/>
        <v>0</v>
      </c>
      <c r="Q76" s="545">
        <f t="shared" ref="Q76:R76" si="163">SUM(K76,M76,O76)</f>
        <v>2</v>
      </c>
      <c r="R76" s="542">
        <f t="shared" si="163"/>
        <v>11.111111111111111</v>
      </c>
      <c r="S76" s="545">
        <f t="shared" si="153"/>
        <v>13</v>
      </c>
      <c r="T76" s="542">
        <f t="shared" si="118"/>
        <v>72.222222222222214</v>
      </c>
      <c r="U76" s="545">
        <f t="shared" si="154"/>
        <v>0</v>
      </c>
      <c r="V76" s="542">
        <f t="shared" si="120"/>
        <v>0</v>
      </c>
      <c r="W76" s="545">
        <f t="shared" si="155"/>
        <v>5</v>
      </c>
      <c r="X76" s="542">
        <f t="shared" si="122"/>
        <v>27.777777777777779</v>
      </c>
      <c r="Y76" s="418"/>
      <c r="Z76" s="418"/>
      <c r="AA76" s="418"/>
      <c r="AB76" s="418"/>
      <c r="AC76" s="418"/>
      <c r="AD76" s="418"/>
      <c r="AE76" s="418"/>
      <c r="AF76" s="418"/>
      <c r="AG76" s="418"/>
      <c r="AH76" s="418"/>
    </row>
    <row r="77" spans="1:34" ht="12.75" customHeight="1">
      <c r="A77" s="168" t="s">
        <v>695</v>
      </c>
      <c r="B77" s="561">
        <v>16</v>
      </c>
      <c r="C77" s="561">
        <v>13</v>
      </c>
      <c r="D77" s="542">
        <f t="shared" si="109"/>
        <v>81.25</v>
      </c>
      <c r="E77" s="541">
        <v>0</v>
      </c>
      <c r="F77" s="542">
        <f t="shared" si="110"/>
        <v>0</v>
      </c>
      <c r="G77" s="561">
        <v>3</v>
      </c>
      <c r="H77" s="542">
        <f t="shared" si="111"/>
        <v>18.75</v>
      </c>
      <c r="I77" s="545">
        <f t="shared" ref="I77:J77" si="164">SUM(C77,E77,G77)</f>
        <v>16</v>
      </c>
      <c r="J77" s="542">
        <f t="shared" si="164"/>
        <v>100</v>
      </c>
      <c r="K77" s="541">
        <v>0</v>
      </c>
      <c r="L77" s="542">
        <f t="shared" si="113"/>
        <v>0</v>
      </c>
      <c r="M77" s="541">
        <v>0</v>
      </c>
      <c r="N77" s="542">
        <f t="shared" si="114"/>
        <v>0</v>
      </c>
      <c r="O77" s="541">
        <v>0</v>
      </c>
      <c r="P77" s="542">
        <f t="shared" si="115"/>
        <v>0</v>
      </c>
      <c r="Q77" s="545">
        <f t="shared" ref="Q77:R77" si="165">SUM(K77,M77,O77)</f>
        <v>0</v>
      </c>
      <c r="R77" s="542">
        <f t="shared" si="165"/>
        <v>0</v>
      </c>
      <c r="S77" s="545">
        <f t="shared" si="153"/>
        <v>13</v>
      </c>
      <c r="T77" s="542">
        <f t="shared" si="118"/>
        <v>81.25</v>
      </c>
      <c r="U77" s="545">
        <f t="shared" si="154"/>
        <v>0</v>
      </c>
      <c r="V77" s="542">
        <f t="shared" si="120"/>
        <v>0</v>
      </c>
      <c r="W77" s="545">
        <f t="shared" si="155"/>
        <v>3</v>
      </c>
      <c r="X77" s="542">
        <f t="shared" si="122"/>
        <v>18.75</v>
      </c>
      <c r="Y77" s="418"/>
      <c r="Z77" s="418"/>
      <c r="AA77" s="418"/>
      <c r="AB77" s="418"/>
      <c r="AC77" s="418"/>
      <c r="AD77" s="418"/>
      <c r="AE77" s="418"/>
      <c r="AF77" s="418"/>
      <c r="AG77" s="418"/>
      <c r="AH77" s="418"/>
    </row>
    <row r="78" spans="1:34" ht="12.75" customHeight="1">
      <c r="A78" s="168" t="s">
        <v>256</v>
      </c>
      <c r="B78" s="561">
        <v>24</v>
      </c>
      <c r="C78" s="561">
        <v>11</v>
      </c>
      <c r="D78" s="542">
        <f t="shared" si="109"/>
        <v>45.833333333333329</v>
      </c>
      <c r="E78" s="541">
        <v>0</v>
      </c>
      <c r="F78" s="542">
        <f t="shared" si="110"/>
        <v>0</v>
      </c>
      <c r="G78" s="561">
        <v>10</v>
      </c>
      <c r="H78" s="542">
        <f t="shared" si="111"/>
        <v>41.666666666666671</v>
      </c>
      <c r="I78" s="545">
        <f t="shared" ref="I78:J78" si="166">SUM(C78,E78,G78)</f>
        <v>21</v>
      </c>
      <c r="J78" s="542">
        <f t="shared" si="166"/>
        <v>87.5</v>
      </c>
      <c r="K78" s="561">
        <v>3</v>
      </c>
      <c r="L78" s="542">
        <f t="shared" si="113"/>
        <v>12.5</v>
      </c>
      <c r="M78" s="541">
        <v>0</v>
      </c>
      <c r="N78" s="542">
        <f t="shared" si="114"/>
        <v>0</v>
      </c>
      <c r="O78" s="541">
        <v>0</v>
      </c>
      <c r="P78" s="542">
        <f t="shared" si="115"/>
        <v>0</v>
      </c>
      <c r="Q78" s="545">
        <f t="shared" ref="Q78:R78" si="167">SUM(K78,M78,O78)</f>
        <v>3</v>
      </c>
      <c r="R78" s="542">
        <f t="shared" si="167"/>
        <v>12.5</v>
      </c>
      <c r="S78" s="545">
        <f t="shared" si="153"/>
        <v>14</v>
      </c>
      <c r="T78" s="542">
        <f t="shared" si="118"/>
        <v>58.333333333333336</v>
      </c>
      <c r="U78" s="545">
        <f t="shared" si="154"/>
        <v>0</v>
      </c>
      <c r="V78" s="542">
        <f t="shared" si="120"/>
        <v>0</v>
      </c>
      <c r="W78" s="545">
        <f t="shared" si="155"/>
        <v>10</v>
      </c>
      <c r="X78" s="542">
        <f t="shared" si="122"/>
        <v>41.666666666666671</v>
      </c>
      <c r="Y78" s="418"/>
      <c r="Z78" s="418"/>
      <c r="AA78" s="418"/>
      <c r="AB78" s="418"/>
      <c r="AC78" s="418"/>
      <c r="AD78" s="418"/>
      <c r="AE78" s="418"/>
      <c r="AF78" s="418"/>
      <c r="AG78" s="418"/>
      <c r="AH78" s="418"/>
    </row>
    <row r="79" spans="1:34" ht="14.25" customHeight="1">
      <c r="A79" s="123" t="s">
        <v>3016</v>
      </c>
      <c r="B79" s="545">
        <f t="shared" ref="B79:C79" si="168">SUM(B72:B78)</f>
        <v>161</v>
      </c>
      <c r="C79" s="545">
        <f t="shared" si="168"/>
        <v>113</v>
      </c>
      <c r="D79" s="542">
        <f t="shared" si="109"/>
        <v>70.186335403726702</v>
      </c>
      <c r="E79" s="545">
        <f>SUM(E72:E78)</f>
        <v>0</v>
      </c>
      <c r="F79" s="542">
        <f t="shared" si="110"/>
        <v>0</v>
      </c>
      <c r="G79" s="545">
        <f>SUM(G72:G78)</f>
        <v>37</v>
      </c>
      <c r="H79" s="542">
        <f t="shared" si="111"/>
        <v>22.981366459627328</v>
      </c>
      <c r="I79" s="545">
        <f t="shared" ref="I79:J79" si="169">SUM(C79,E79,G79)</f>
        <v>150</v>
      </c>
      <c r="J79" s="542">
        <f t="shared" si="169"/>
        <v>93.167701863354026</v>
      </c>
      <c r="K79" s="545">
        <f>SUM(K72:K78)</f>
        <v>11</v>
      </c>
      <c r="L79" s="542">
        <f t="shared" si="113"/>
        <v>6.8322981366459627</v>
      </c>
      <c r="M79" s="545">
        <f>SUM(M72:M78)</f>
        <v>0</v>
      </c>
      <c r="N79" s="542">
        <f t="shared" si="114"/>
        <v>0</v>
      </c>
      <c r="O79" s="545">
        <f>SUM(O72:O78)</f>
        <v>0</v>
      </c>
      <c r="P79" s="542">
        <f t="shared" si="115"/>
        <v>0</v>
      </c>
      <c r="Q79" s="545">
        <f t="shared" ref="Q79:R79" si="170">SUM(K79,M79,O79)</f>
        <v>11</v>
      </c>
      <c r="R79" s="542">
        <f t="shared" si="170"/>
        <v>6.8322981366459627</v>
      </c>
      <c r="S79" s="545">
        <f t="shared" si="153"/>
        <v>124</v>
      </c>
      <c r="T79" s="542">
        <f t="shared" si="118"/>
        <v>77.018633540372676</v>
      </c>
      <c r="U79" s="545">
        <f t="shared" si="154"/>
        <v>0</v>
      </c>
      <c r="V79" s="542">
        <f t="shared" si="120"/>
        <v>0</v>
      </c>
      <c r="W79" s="545">
        <f t="shared" si="155"/>
        <v>37</v>
      </c>
      <c r="X79" s="542">
        <f t="shared" si="122"/>
        <v>22.981366459627328</v>
      </c>
      <c r="Y79" s="418"/>
      <c r="Z79" s="418"/>
      <c r="AA79" s="418"/>
      <c r="AB79" s="418"/>
      <c r="AC79" s="418"/>
      <c r="AD79" s="418"/>
      <c r="AE79" s="418"/>
      <c r="AF79" s="418"/>
      <c r="AG79" s="418"/>
      <c r="AH79" s="418"/>
    </row>
    <row r="80" spans="1:34" ht="12.75" customHeight="1">
      <c r="A80" s="1147" t="s">
        <v>1543</v>
      </c>
      <c r="B80" s="1191">
        <v>23</v>
      </c>
      <c r="C80" s="1191">
        <v>6</v>
      </c>
      <c r="D80" s="458">
        <f t="shared" si="109"/>
        <v>26.086956521739129</v>
      </c>
      <c r="E80" s="1191">
        <v>10</v>
      </c>
      <c r="F80" s="458">
        <f t="shared" si="110"/>
        <v>43.478260869565219</v>
      </c>
      <c r="G80" s="562">
        <v>7</v>
      </c>
      <c r="H80" s="458">
        <f t="shared" si="111"/>
        <v>30.434782608695656</v>
      </c>
      <c r="I80" s="461">
        <f t="shared" ref="I80:J80" si="171">C80+E80+G80</f>
        <v>23</v>
      </c>
      <c r="J80" s="458">
        <f t="shared" si="171"/>
        <v>100</v>
      </c>
      <c r="K80" s="562"/>
      <c r="L80" s="458">
        <f t="shared" si="113"/>
        <v>0</v>
      </c>
      <c r="M80" s="1191"/>
      <c r="N80" s="458">
        <f t="shared" si="114"/>
        <v>0</v>
      </c>
      <c r="O80" s="562"/>
      <c r="P80" s="458">
        <f t="shared" si="115"/>
        <v>0</v>
      </c>
      <c r="Q80" s="461">
        <f t="shared" ref="Q80:R80" si="172">K80+M80+O80</f>
        <v>0</v>
      </c>
      <c r="R80" s="458">
        <f t="shared" si="172"/>
        <v>0</v>
      </c>
      <c r="S80" s="461">
        <f t="shared" ref="S80:S94" si="173">K80+C80</f>
        <v>6</v>
      </c>
      <c r="T80" s="458">
        <f t="shared" si="118"/>
        <v>26.086956521739129</v>
      </c>
      <c r="U80" s="461">
        <f t="shared" ref="U80:U94" si="174">M80+E80</f>
        <v>10</v>
      </c>
      <c r="V80" s="458">
        <f t="shared" si="120"/>
        <v>43.478260869565219</v>
      </c>
      <c r="W80" s="461">
        <f t="shared" ref="W80:W94" si="175">O80+G80</f>
        <v>7</v>
      </c>
      <c r="X80" s="458">
        <f t="shared" si="122"/>
        <v>30.434782608695656</v>
      </c>
      <c r="Y80" s="418"/>
      <c r="Z80" s="418"/>
      <c r="AA80" s="418"/>
      <c r="AB80" s="418"/>
      <c r="AC80" s="418"/>
      <c r="AD80" s="418"/>
      <c r="AE80" s="418"/>
      <c r="AF80" s="418"/>
      <c r="AG80" s="418"/>
      <c r="AH80" s="418"/>
    </row>
    <row r="81" spans="1:34" ht="12.75" customHeight="1">
      <c r="A81" s="1147" t="s">
        <v>1545</v>
      </c>
      <c r="B81" s="1191">
        <v>33</v>
      </c>
      <c r="C81" s="1191">
        <v>14</v>
      </c>
      <c r="D81" s="458">
        <f t="shared" si="109"/>
        <v>42.424242424242422</v>
      </c>
      <c r="E81" s="1191">
        <v>3</v>
      </c>
      <c r="F81" s="458">
        <f t="shared" si="110"/>
        <v>9.0909090909090917</v>
      </c>
      <c r="G81" s="562">
        <v>8</v>
      </c>
      <c r="H81" s="458">
        <f t="shared" si="111"/>
        <v>24.242424242424242</v>
      </c>
      <c r="I81" s="461">
        <f t="shared" ref="I81:J81" si="176">C81+E81+G81</f>
        <v>25</v>
      </c>
      <c r="J81" s="458">
        <f t="shared" si="176"/>
        <v>75.757575757575751</v>
      </c>
      <c r="K81" s="562">
        <v>2</v>
      </c>
      <c r="L81" s="458">
        <f t="shared" si="113"/>
        <v>6.0606060606060606</v>
      </c>
      <c r="M81" s="1191">
        <v>6</v>
      </c>
      <c r="N81" s="458">
        <f t="shared" si="114"/>
        <v>18.181818181818183</v>
      </c>
      <c r="O81" s="562"/>
      <c r="P81" s="458">
        <f t="shared" si="115"/>
        <v>0</v>
      </c>
      <c r="Q81" s="461">
        <f t="shared" ref="Q81:R81" si="177">K81+M81+O81</f>
        <v>8</v>
      </c>
      <c r="R81" s="458">
        <f t="shared" si="177"/>
        <v>24.242424242424242</v>
      </c>
      <c r="S81" s="461">
        <f t="shared" si="173"/>
        <v>16</v>
      </c>
      <c r="T81" s="458">
        <f t="shared" si="118"/>
        <v>48.484848484848484</v>
      </c>
      <c r="U81" s="461">
        <f t="shared" si="174"/>
        <v>9</v>
      </c>
      <c r="V81" s="458">
        <f t="shared" si="120"/>
        <v>27.27272727272727</v>
      </c>
      <c r="W81" s="461">
        <f t="shared" si="175"/>
        <v>8</v>
      </c>
      <c r="X81" s="458">
        <f t="shared" si="122"/>
        <v>24.242424242424242</v>
      </c>
      <c r="Y81" s="418"/>
      <c r="Z81" s="418"/>
      <c r="AA81" s="418"/>
      <c r="AB81" s="418"/>
      <c r="AC81" s="418"/>
      <c r="AD81" s="418"/>
      <c r="AE81" s="418"/>
      <c r="AF81" s="418"/>
      <c r="AG81" s="418"/>
      <c r="AH81" s="418"/>
    </row>
    <row r="82" spans="1:34" ht="12.75" customHeight="1">
      <c r="A82" s="1147" t="s">
        <v>1546</v>
      </c>
      <c r="B82" s="1191">
        <v>27</v>
      </c>
      <c r="C82" s="1191">
        <v>18</v>
      </c>
      <c r="D82" s="458">
        <f t="shared" si="109"/>
        <v>66.666666666666657</v>
      </c>
      <c r="E82" s="1191">
        <v>5</v>
      </c>
      <c r="F82" s="458">
        <f t="shared" si="110"/>
        <v>18.518518518518519</v>
      </c>
      <c r="G82" s="562">
        <v>2</v>
      </c>
      <c r="H82" s="458">
        <f t="shared" si="111"/>
        <v>7.4074074074074066</v>
      </c>
      <c r="I82" s="461">
        <f t="shared" ref="I82:J82" si="178">C82+E82+G82</f>
        <v>25</v>
      </c>
      <c r="J82" s="458">
        <f t="shared" si="178"/>
        <v>92.592592592592581</v>
      </c>
      <c r="K82" s="562">
        <v>2</v>
      </c>
      <c r="L82" s="458">
        <f t="shared" si="113"/>
        <v>7.4074074074074066</v>
      </c>
      <c r="M82" s="1191"/>
      <c r="N82" s="458">
        <f t="shared" si="114"/>
        <v>0</v>
      </c>
      <c r="O82" s="562"/>
      <c r="P82" s="458">
        <f t="shared" si="115"/>
        <v>0</v>
      </c>
      <c r="Q82" s="461">
        <f t="shared" ref="Q82:R82" si="179">K82+M82+O82</f>
        <v>2</v>
      </c>
      <c r="R82" s="458">
        <f t="shared" si="179"/>
        <v>7.4074074074074066</v>
      </c>
      <c r="S82" s="461">
        <f t="shared" si="173"/>
        <v>20</v>
      </c>
      <c r="T82" s="458">
        <f t="shared" si="118"/>
        <v>74.074074074074076</v>
      </c>
      <c r="U82" s="461">
        <f t="shared" si="174"/>
        <v>5</v>
      </c>
      <c r="V82" s="458">
        <f t="shared" si="120"/>
        <v>18.518518518518519</v>
      </c>
      <c r="W82" s="461">
        <f t="shared" si="175"/>
        <v>2</v>
      </c>
      <c r="X82" s="458">
        <f t="shared" si="122"/>
        <v>7.4074074074074066</v>
      </c>
      <c r="Y82" s="418"/>
      <c r="Z82" s="418"/>
      <c r="AA82" s="418"/>
      <c r="AB82" s="418"/>
      <c r="AC82" s="418"/>
      <c r="AD82" s="418"/>
      <c r="AE82" s="418"/>
      <c r="AF82" s="418"/>
      <c r="AG82" s="418"/>
      <c r="AH82" s="418"/>
    </row>
    <row r="83" spans="1:34" ht="12.75" customHeight="1">
      <c r="A83" s="1147" t="s">
        <v>1547</v>
      </c>
      <c r="B83" s="1191">
        <v>21</v>
      </c>
      <c r="C83" s="1191">
        <v>21</v>
      </c>
      <c r="D83" s="458">
        <f t="shared" si="109"/>
        <v>100</v>
      </c>
      <c r="E83" s="1191"/>
      <c r="F83" s="458">
        <f t="shared" si="110"/>
        <v>0</v>
      </c>
      <c r="G83" s="562"/>
      <c r="H83" s="458">
        <f t="shared" si="111"/>
        <v>0</v>
      </c>
      <c r="I83" s="461">
        <f t="shared" ref="I83:J83" si="180">C83+E83+G83</f>
        <v>21</v>
      </c>
      <c r="J83" s="458">
        <f t="shared" si="180"/>
        <v>100</v>
      </c>
      <c r="K83" s="562"/>
      <c r="L83" s="458">
        <f t="shared" si="113"/>
        <v>0</v>
      </c>
      <c r="M83" s="1191"/>
      <c r="N83" s="458">
        <f t="shared" si="114"/>
        <v>0</v>
      </c>
      <c r="O83" s="562"/>
      <c r="P83" s="458">
        <f t="shared" si="115"/>
        <v>0</v>
      </c>
      <c r="Q83" s="461">
        <f t="shared" ref="Q83:R83" si="181">K83+M83+O83</f>
        <v>0</v>
      </c>
      <c r="R83" s="458">
        <f t="shared" si="181"/>
        <v>0</v>
      </c>
      <c r="S83" s="461">
        <f t="shared" si="173"/>
        <v>21</v>
      </c>
      <c r="T83" s="458">
        <f t="shared" si="118"/>
        <v>100</v>
      </c>
      <c r="U83" s="461">
        <f t="shared" si="174"/>
        <v>0</v>
      </c>
      <c r="V83" s="458">
        <f t="shared" si="120"/>
        <v>0</v>
      </c>
      <c r="W83" s="461">
        <f t="shared" si="175"/>
        <v>0</v>
      </c>
      <c r="X83" s="458">
        <f t="shared" si="122"/>
        <v>0</v>
      </c>
      <c r="Y83" s="418"/>
      <c r="Z83" s="418"/>
      <c r="AA83" s="418"/>
      <c r="AB83" s="418"/>
      <c r="AC83" s="418"/>
      <c r="AD83" s="418"/>
      <c r="AE83" s="418"/>
      <c r="AF83" s="418"/>
      <c r="AG83" s="418"/>
      <c r="AH83" s="418"/>
    </row>
    <row r="84" spans="1:34" ht="12.75" customHeight="1">
      <c r="A84" s="1147" t="s">
        <v>1549</v>
      </c>
      <c r="B84" s="1191">
        <v>32</v>
      </c>
      <c r="C84" s="1191">
        <v>24</v>
      </c>
      <c r="D84" s="458">
        <f t="shared" si="109"/>
        <v>75</v>
      </c>
      <c r="E84" s="1191"/>
      <c r="F84" s="458">
        <f t="shared" si="110"/>
        <v>0</v>
      </c>
      <c r="G84" s="562">
        <v>8</v>
      </c>
      <c r="H84" s="458">
        <f t="shared" si="111"/>
        <v>25</v>
      </c>
      <c r="I84" s="461">
        <f t="shared" ref="I84:J84" si="182">C84+E84+G84</f>
        <v>32</v>
      </c>
      <c r="J84" s="458">
        <f t="shared" si="182"/>
        <v>100</v>
      </c>
      <c r="K84" s="562"/>
      <c r="L84" s="458">
        <f t="shared" si="113"/>
        <v>0</v>
      </c>
      <c r="M84" s="1191"/>
      <c r="N84" s="458">
        <f t="shared" si="114"/>
        <v>0</v>
      </c>
      <c r="O84" s="562"/>
      <c r="P84" s="458">
        <f t="shared" si="115"/>
        <v>0</v>
      </c>
      <c r="Q84" s="461">
        <f t="shared" ref="Q84:R84" si="183">K84+M84+O84</f>
        <v>0</v>
      </c>
      <c r="R84" s="458">
        <f t="shared" si="183"/>
        <v>0</v>
      </c>
      <c r="S84" s="461">
        <f t="shared" si="173"/>
        <v>24</v>
      </c>
      <c r="T84" s="458">
        <f t="shared" si="118"/>
        <v>75</v>
      </c>
      <c r="U84" s="461">
        <f t="shared" si="174"/>
        <v>0</v>
      </c>
      <c r="V84" s="458">
        <f t="shared" si="120"/>
        <v>0</v>
      </c>
      <c r="W84" s="461">
        <f t="shared" si="175"/>
        <v>8</v>
      </c>
      <c r="X84" s="458">
        <f t="shared" si="122"/>
        <v>25</v>
      </c>
      <c r="Y84" s="418"/>
      <c r="Z84" s="418"/>
      <c r="AA84" s="418"/>
      <c r="AB84" s="418"/>
      <c r="AC84" s="418"/>
      <c r="AD84" s="418"/>
      <c r="AE84" s="418"/>
      <c r="AF84" s="418"/>
      <c r="AG84" s="418"/>
      <c r="AH84" s="418"/>
    </row>
    <row r="85" spans="1:34" ht="12.75" customHeight="1">
      <c r="A85" s="1147" t="s">
        <v>1550</v>
      </c>
      <c r="B85" s="1191">
        <v>34</v>
      </c>
      <c r="C85" s="1191">
        <v>28</v>
      </c>
      <c r="D85" s="458">
        <f t="shared" si="109"/>
        <v>82.35294117647058</v>
      </c>
      <c r="E85" s="1191"/>
      <c r="F85" s="458">
        <f t="shared" si="110"/>
        <v>0</v>
      </c>
      <c r="G85" s="704">
        <v>6</v>
      </c>
      <c r="H85" s="458">
        <f t="shared" ref="H85:H88" si="184">G85/B85*100</f>
        <v>17.647058823529413</v>
      </c>
      <c r="I85" s="461">
        <f t="shared" ref="I85:I88" si="185">C85+E85+G85</f>
        <v>34</v>
      </c>
      <c r="J85" s="458">
        <f t="shared" ref="J85:J88" si="186">D85+F85+H85</f>
        <v>100</v>
      </c>
      <c r="K85" s="704"/>
      <c r="L85" s="458">
        <f t="shared" si="113"/>
        <v>0</v>
      </c>
      <c r="M85" s="1191"/>
      <c r="N85" s="458">
        <f t="shared" si="114"/>
        <v>0</v>
      </c>
      <c r="O85" s="704"/>
      <c r="P85" s="458">
        <f t="shared" ref="P85:P88" si="187">O85/B85*100</f>
        <v>0</v>
      </c>
      <c r="Q85" s="461">
        <f t="shared" ref="Q85:Q88" si="188">K85+M85+O85</f>
        <v>0</v>
      </c>
      <c r="R85" s="458">
        <f t="shared" ref="R85:R88" si="189">L85+N85+P85</f>
        <v>0</v>
      </c>
      <c r="S85" s="461">
        <f t="shared" ref="S85:S88" si="190">K85+C85</f>
        <v>28</v>
      </c>
      <c r="T85" s="458">
        <f t="shared" ref="T85:T88" si="191">S85/B85*100</f>
        <v>82.35294117647058</v>
      </c>
      <c r="U85" s="461">
        <f t="shared" ref="U85:U88" si="192">M85+E85</f>
        <v>0</v>
      </c>
      <c r="V85" s="458">
        <f t="shared" ref="V85:V88" si="193">U85/B85*100</f>
        <v>0</v>
      </c>
      <c r="W85" s="461">
        <f t="shared" ref="W85:W88" si="194">O85+G85</f>
        <v>6</v>
      </c>
      <c r="X85" s="458">
        <f t="shared" ref="X85:X88" si="195">W85/B85*100</f>
        <v>17.647058823529413</v>
      </c>
      <c r="Y85" s="418"/>
      <c r="Z85" s="418"/>
      <c r="AA85" s="418"/>
      <c r="AB85" s="418"/>
      <c r="AC85" s="418"/>
      <c r="AD85" s="418"/>
      <c r="AE85" s="418"/>
      <c r="AF85" s="418"/>
      <c r="AG85" s="418"/>
      <c r="AH85" s="418"/>
    </row>
    <row r="86" spans="1:34" s="1083" customFormat="1" ht="12.75" customHeight="1">
      <c r="A86" s="1147" t="s">
        <v>1551</v>
      </c>
      <c r="B86" s="1191">
        <v>28</v>
      </c>
      <c r="C86" s="1191">
        <v>28</v>
      </c>
      <c r="D86" s="458">
        <f t="shared" si="109"/>
        <v>100</v>
      </c>
      <c r="E86" s="1191"/>
      <c r="F86" s="458">
        <f t="shared" si="110"/>
        <v>0</v>
      </c>
      <c r="G86" s="704"/>
      <c r="H86" s="458">
        <f t="shared" si="184"/>
        <v>0</v>
      </c>
      <c r="I86" s="461">
        <f t="shared" si="185"/>
        <v>28</v>
      </c>
      <c r="J86" s="458">
        <f t="shared" si="186"/>
        <v>100</v>
      </c>
      <c r="K86" s="704"/>
      <c r="L86" s="458">
        <f t="shared" si="113"/>
        <v>0</v>
      </c>
      <c r="M86" s="1191"/>
      <c r="N86" s="458">
        <f t="shared" si="114"/>
        <v>0</v>
      </c>
      <c r="O86" s="704"/>
      <c r="P86" s="458">
        <f t="shared" si="187"/>
        <v>0</v>
      </c>
      <c r="Q86" s="461">
        <f t="shared" si="188"/>
        <v>0</v>
      </c>
      <c r="R86" s="458">
        <f t="shared" si="189"/>
        <v>0</v>
      </c>
      <c r="S86" s="461">
        <f t="shared" si="190"/>
        <v>28</v>
      </c>
      <c r="T86" s="458">
        <f t="shared" si="191"/>
        <v>100</v>
      </c>
      <c r="U86" s="461">
        <f t="shared" si="192"/>
        <v>0</v>
      </c>
      <c r="V86" s="458">
        <f t="shared" si="193"/>
        <v>0</v>
      </c>
      <c r="W86" s="461">
        <f t="shared" si="194"/>
        <v>0</v>
      </c>
      <c r="X86" s="458">
        <f t="shared" si="195"/>
        <v>0</v>
      </c>
      <c r="Y86" s="418"/>
      <c r="Z86" s="418"/>
      <c r="AA86" s="418"/>
      <c r="AB86" s="418"/>
      <c r="AC86" s="418"/>
      <c r="AD86" s="418"/>
      <c r="AE86" s="418"/>
      <c r="AF86" s="418"/>
      <c r="AG86" s="418"/>
      <c r="AH86" s="418"/>
    </row>
    <row r="87" spans="1:34" s="1083" customFormat="1" ht="12.75" customHeight="1">
      <c r="A87" s="1147" t="s">
        <v>1552</v>
      </c>
      <c r="B87" s="1192">
        <v>15</v>
      </c>
      <c r="C87" s="1192">
        <v>15</v>
      </c>
      <c r="D87" s="458">
        <f t="shared" si="109"/>
        <v>100</v>
      </c>
      <c r="E87" s="1171"/>
      <c r="F87" s="458">
        <f t="shared" si="110"/>
        <v>0</v>
      </c>
      <c r="G87" s="704"/>
      <c r="H87" s="458">
        <f t="shared" si="184"/>
        <v>0</v>
      </c>
      <c r="I87" s="461">
        <f t="shared" si="185"/>
        <v>15</v>
      </c>
      <c r="J87" s="458">
        <f t="shared" si="186"/>
        <v>100</v>
      </c>
      <c r="K87" s="704"/>
      <c r="L87" s="458">
        <f t="shared" si="113"/>
        <v>0</v>
      </c>
      <c r="M87" s="1191"/>
      <c r="N87" s="458">
        <f t="shared" si="114"/>
        <v>0</v>
      </c>
      <c r="O87" s="704"/>
      <c r="P87" s="458">
        <f t="shared" si="187"/>
        <v>0</v>
      </c>
      <c r="Q87" s="461">
        <f t="shared" si="188"/>
        <v>0</v>
      </c>
      <c r="R87" s="458">
        <f t="shared" si="189"/>
        <v>0</v>
      </c>
      <c r="S87" s="461">
        <f t="shared" si="190"/>
        <v>15</v>
      </c>
      <c r="T87" s="458">
        <f t="shared" si="191"/>
        <v>100</v>
      </c>
      <c r="U87" s="461">
        <f t="shared" si="192"/>
        <v>0</v>
      </c>
      <c r="V87" s="458">
        <f t="shared" si="193"/>
        <v>0</v>
      </c>
      <c r="W87" s="461">
        <f t="shared" si="194"/>
        <v>0</v>
      </c>
      <c r="X87" s="458">
        <f t="shared" si="195"/>
        <v>0</v>
      </c>
      <c r="Y87" s="418"/>
      <c r="Z87" s="418"/>
      <c r="AA87" s="418"/>
      <c r="AB87" s="418"/>
      <c r="AC87" s="418"/>
      <c r="AD87" s="418"/>
      <c r="AE87" s="418"/>
      <c r="AF87" s="418"/>
      <c r="AG87" s="418"/>
      <c r="AH87" s="418"/>
    </row>
    <row r="88" spans="1:34" s="1083" customFormat="1" ht="12.75" customHeight="1">
      <c r="A88" s="1147" t="s">
        <v>1553</v>
      </c>
      <c r="B88" s="1191">
        <v>11</v>
      </c>
      <c r="C88" s="1191">
        <v>2</v>
      </c>
      <c r="D88" s="458">
        <f t="shared" si="109"/>
        <v>18.181818181818183</v>
      </c>
      <c r="E88" s="1191">
        <v>1</v>
      </c>
      <c r="F88" s="458">
        <f t="shared" si="110"/>
        <v>9.0909090909090917</v>
      </c>
      <c r="G88" s="704">
        <v>1</v>
      </c>
      <c r="H88" s="458">
        <f t="shared" si="184"/>
        <v>9.0909090909090917</v>
      </c>
      <c r="I88" s="461">
        <f t="shared" si="185"/>
        <v>4</v>
      </c>
      <c r="J88" s="458">
        <f t="shared" si="186"/>
        <v>36.363636363636367</v>
      </c>
      <c r="K88" s="704">
        <v>2</v>
      </c>
      <c r="L88" s="458">
        <f t="shared" si="113"/>
        <v>18.181818181818183</v>
      </c>
      <c r="M88" s="1191">
        <v>5</v>
      </c>
      <c r="N88" s="458">
        <f t="shared" si="114"/>
        <v>45.454545454545453</v>
      </c>
      <c r="O88" s="704"/>
      <c r="P88" s="458">
        <f t="shared" si="187"/>
        <v>0</v>
      </c>
      <c r="Q88" s="461">
        <f t="shared" si="188"/>
        <v>7</v>
      </c>
      <c r="R88" s="458">
        <f t="shared" si="189"/>
        <v>63.63636363636364</v>
      </c>
      <c r="S88" s="461">
        <f t="shared" si="190"/>
        <v>4</v>
      </c>
      <c r="T88" s="458">
        <f t="shared" si="191"/>
        <v>36.363636363636367</v>
      </c>
      <c r="U88" s="461">
        <f t="shared" si="192"/>
        <v>6</v>
      </c>
      <c r="V88" s="458">
        <f t="shared" si="193"/>
        <v>54.54545454545454</v>
      </c>
      <c r="W88" s="461">
        <f t="shared" si="194"/>
        <v>1</v>
      </c>
      <c r="X88" s="458">
        <f t="shared" si="195"/>
        <v>9.0909090909090917</v>
      </c>
      <c r="Y88" s="418"/>
      <c r="Z88" s="418"/>
      <c r="AA88" s="418"/>
      <c r="AB88" s="418"/>
      <c r="AC88" s="418"/>
      <c r="AD88" s="418"/>
      <c r="AE88" s="418"/>
      <c r="AF88" s="418"/>
      <c r="AG88" s="418"/>
      <c r="AH88" s="418"/>
    </row>
    <row r="89" spans="1:34" s="1083" customFormat="1" ht="12.75" customHeight="1">
      <c r="A89" s="1147" t="s">
        <v>1554</v>
      </c>
      <c r="B89" s="1162">
        <v>21</v>
      </c>
      <c r="C89" s="1191">
        <v>15</v>
      </c>
      <c r="D89" s="458">
        <f t="shared" si="109"/>
        <v>71.428571428571431</v>
      </c>
      <c r="E89" s="1191"/>
      <c r="F89" s="458">
        <f t="shared" si="110"/>
        <v>0</v>
      </c>
      <c r="G89" s="562"/>
      <c r="H89" s="458">
        <f t="shared" si="111"/>
        <v>0</v>
      </c>
      <c r="I89" s="461">
        <f t="shared" ref="I89:J89" si="196">C89+E89+G89</f>
        <v>15</v>
      </c>
      <c r="J89" s="458">
        <f t="shared" si="196"/>
        <v>71.428571428571431</v>
      </c>
      <c r="K89" s="562">
        <v>6</v>
      </c>
      <c r="L89" s="458">
        <f t="shared" si="113"/>
        <v>28.571428571428569</v>
      </c>
      <c r="M89" s="1191"/>
      <c r="N89" s="458">
        <f t="shared" si="114"/>
        <v>0</v>
      </c>
      <c r="O89" s="562"/>
      <c r="P89" s="458">
        <f t="shared" si="115"/>
        <v>0</v>
      </c>
      <c r="Q89" s="461">
        <f t="shared" ref="Q89:R89" si="197">K89+M89+O89</f>
        <v>6</v>
      </c>
      <c r="R89" s="458">
        <f t="shared" si="197"/>
        <v>28.571428571428569</v>
      </c>
      <c r="S89" s="461">
        <f t="shared" si="173"/>
        <v>21</v>
      </c>
      <c r="T89" s="458">
        <f t="shared" si="118"/>
        <v>100</v>
      </c>
      <c r="U89" s="461">
        <f t="shared" si="174"/>
        <v>0</v>
      </c>
      <c r="V89" s="458">
        <f t="shared" si="120"/>
        <v>0</v>
      </c>
      <c r="W89" s="461">
        <f t="shared" si="175"/>
        <v>0</v>
      </c>
      <c r="X89" s="458">
        <f t="shared" si="122"/>
        <v>0</v>
      </c>
      <c r="Y89" s="418"/>
      <c r="Z89" s="418"/>
      <c r="AA89" s="418"/>
      <c r="AB89" s="418"/>
      <c r="AC89" s="418"/>
      <c r="AD89" s="418"/>
      <c r="AE89" s="418"/>
      <c r="AF89" s="418"/>
      <c r="AG89" s="418"/>
      <c r="AH89" s="418"/>
    </row>
    <row r="90" spans="1:34" ht="12.75" customHeight="1">
      <c r="A90" s="1147" t="s">
        <v>1555</v>
      </c>
      <c r="B90" s="1192">
        <v>28</v>
      </c>
      <c r="C90" s="1192">
        <v>19</v>
      </c>
      <c r="D90" s="458">
        <f t="shared" si="109"/>
        <v>67.857142857142861</v>
      </c>
      <c r="E90" s="1192"/>
      <c r="F90" s="458">
        <f t="shared" si="110"/>
        <v>0</v>
      </c>
      <c r="G90" s="562">
        <v>3</v>
      </c>
      <c r="H90" s="458">
        <f t="shared" si="111"/>
        <v>10.714285714285714</v>
      </c>
      <c r="I90" s="461">
        <f t="shared" ref="I90:J90" si="198">C90+E90+G90</f>
        <v>22</v>
      </c>
      <c r="J90" s="458">
        <f t="shared" si="198"/>
        <v>78.571428571428569</v>
      </c>
      <c r="K90" s="562">
        <v>6</v>
      </c>
      <c r="L90" s="458">
        <f t="shared" si="113"/>
        <v>21.428571428571427</v>
      </c>
      <c r="M90" s="1192"/>
      <c r="N90" s="458">
        <f t="shared" si="114"/>
        <v>0</v>
      </c>
      <c r="O90" s="562"/>
      <c r="P90" s="458">
        <f t="shared" si="115"/>
        <v>0</v>
      </c>
      <c r="Q90" s="461">
        <f t="shared" ref="Q90:R90" si="199">K90+M90+O90</f>
        <v>6</v>
      </c>
      <c r="R90" s="458">
        <f t="shared" si="199"/>
        <v>21.428571428571427</v>
      </c>
      <c r="S90" s="461">
        <f t="shared" si="173"/>
        <v>25</v>
      </c>
      <c r="T90" s="458">
        <f t="shared" si="118"/>
        <v>89.285714285714292</v>
      </c>
      <c r="U90" s="461">
        <f t="shared" si="174"/>
        <v>0</v>
      </c>
      <c r="V90" s="458">
        <f t="shared" si="120"/>
        <v>0</v>
      </c>
      <c r="W90" s="461">
        <f t="shared" si="175"/>
        <v>3</v>
      </c>
      <c r="X90" s="458">
        <f t="shared" si="122"/>
        <v>10.714285714285714</v>
      </c>
      <c r="Y90" s="418"/>
      <c r="Z90" s="418"/>
      <c r="AA90" s="418"/>
      <c r="AB90" s="418"/>
      <c r="AC90" s="418"/>
      <c r="AD90" s="418"/>
      <c r="AE90" s="418"/>
      <c r="AF90" s="418"/>
      <c r="AG90" s="418"/>
      <c r="AH90" s="418"/>
    </row>
    <row r="91" spans="1:34" ht="12.75" customHeight="1">
      <c r="A91" s="1147" t="s">
        <v>7985</v>
      </c>
      <c r="B91" s="1193">
        <v>18</v>
      </c>
      <c r="C91" s="1192">
        <v>8</v>
      </c>
      <c r="D91" s="458">
        <f t="shared" si="109"/>
        <v>44.444444444444443</v>
      </c>
      <c r="E91" s="1193">
        <v>3</v>
      </c>
      <c r="F91" s="458">
        <f t="shared" si="110"/>
        <v>16.666666666666664</v>
      </c>
      <c r="G91" s="562">
        <v>2</v>
      </c>
      <c r="H91" s="458">
        <f t="shared" si="111"/>
        <v>11.111111111111111</v>
      </c>
      <c r="I91" s="461">
        <f t="shared" ref="I91:J91" si="200">C91+E91+G91</f>
        <v>13</v>
      </c>
      <c r="J91" s="458">
        <f t="shared" si="200"/>
        <v>72.222222222222214</v>
      </c>
      <c r="K91" s="562">
        <v>5</v>
      </c>
      <c r="L91" s="458">
        <f t="shared" si="113"/>
        <v>27.777777777777779</v>
      </c>
      <c r="M91" s="1193"/>
      <c r="N91" s="458">
        <f t="shared" si="114"/>
        <v>0</v>
      </c>
      <c r="O91" s="562"/>
      <c r="P91" s="458">
        <f t="shared" si="115"/>
        <v>0</v>
      </c>
      <c r="Q91" s="461">
        <f t="shared" ref="Q91:R91" si="201">K91+M91+O91</f>
        <v>5</v>
      </c>
      <c r="R91" s="458">
        <f t="shared" si="201"/>
        <v>27.777777777777779</v>
      </c>
      <c r="S91" s="461">
        <f t="shared" si="173"/>
        <v>13</v>
      </c>
      <c r="T91" s="458">
        <f t="shared" si="118"/>
        <v>72.222222222222214</v>
      </c>
      <c r="U91" s="461">
        <f t="shared" si="174"/>
        <v>3</v>
      </c>
      <c r="V91" s="458">
        <f t="shared" si="120"/>
        <v>16.666666666666664</v>
      </c>
      <c r="W91" s="461">
        <f t="shared" si="175"/>
        <v>2</v>
      </c>
      <c r="X91" s="458">
        <f t="shared" si="122"/>
        <v>11.111111111111111</v>
      </c>
      <c r="Y91" s="418"/>
      <c r="Z91" s="418"/>
      <c r="AA91" s="418"/>
      <c r="AB91" s="418"/>
      <c r="AC91" s="418"/>
      <c r="AD91" s="418"/>
      <c r="AE91" s="418"/>
      <c r="AF91" s="418"/>
      <c r="AG91" s="418"/>
      <c r="AH91" s="418"/>
    </row>
    <row r="92" spans="1:34" ht="12.75" customHeight="1">
      <c r="A92" s="1147" t="s">
        <v>11528</v>
      </c>
      <c r="B92" s="1194">
        <v>14</v>
      </c>
      <c r="C92" s="1195">
        <v>3</v>
      </c>
      <c r="D92" s="458">
        <f t="shared" si="109"/>
        <v>21.428571428571427</v>
      </c>
      <c r="E92" s="1194"/>
      <c r="F92" s="458">
        <f t="shared" si="110"/>
        <v>0</v>
      </c>
      <c r="G92" s="135">
        <v>2</v>
      </c>
      <c r="H92" s="458">
        <f t="shared" si="111"/>
        <v>14.285714285714285</v>
      </c>
      <c r="I92" s="461">
        <f t="shared" ref="I92:J92" si="202">C92+E92+G92</f>
        <v>5</v>
      </c>
      <c r="J92" s="458">
        <f t="shared" si="202"/>
        <v>35.714285714285708</v>
      </c>
      <c r="K92" s="562">
        <v>9</v>
      </c>
      <c r="L92" s="458">
        <f t="shared" si="113"/>
        <v>64.285714285714292</v>
      </c>
      <c r="M92" s="1194"/>
      <c r="N92" s="458">
        <f t="shared" si="114"/>
        <v>0</v>
      </c>
      <c r="O92" s="562"/>
      <c r="P92" s="458">
        <f t="shared" si="115"/>
        <v>0</v>
      </c>
      <c r="Q92" s="461">
        <f t="shared" ref="Q92:R92" si="203">K92+M92+O92</f>
        <v>9</v>
      </c>
      <c r="R92" s="458">
        <f t="shared" si="203"/>
        <v>64.285714285714292</v>
      </c>
      <c r="S92" s="461">
        <f t="shared" si="173"/>
        <v>12</v>
      </c>
      <c r="T92" s="458">
        <f t="shared" si="118"/>
        <v>85.714285714285708</v>
      </c>
      <c r="U92" s="461">
        <f t="shared" si="174"/>
        <v>0</v>
      </c>
      <c r="V92" s="458">
        <f t="shared" si="120"/>
        <v>0</v>
      </c>
      <c r="W92" s="461">
        <f t="shared" si="175"/>
        <v>2</v>
      </c>
      <c r="X92" s="458">
        <f t="shared" si="122"/>
        <v>14.285714285714285</v>
      </c>
      <c r="Y92" s="418"/>
      <c r="Z92" s="418"/>
      <c r="AA92" s="418"/>
      <c r="AB92" s="418"/>
      <c r="AC92" s="418"/>
      <c r="AD92" s="418"/>
      <c r="AE92" s="418"/>
      <c r="AF92" s="418"/>
      <c r="AG92" s="418"/>
      <c r="AH92" s="418"/>
    </row>
    <row r="93" spans="1:34" ht="12.75" customHeight="1">
      <c r="A93" s="455" t="s">
        <v>3331</v>
      </c>
      <c r="B93" s="567">
        <f>SUM(B80:B92)</f>
        <v>305</v>
      </c>
      <c r="C93" s="567">
        <f>SUM(C80:C92)</f>
        <v>201</v>
      </c>
      <c r="D93" s="458">
        <f t="shared" ref="D93:D94" si="204">C93/B93*100</f>
        <v>65.901639344262293</v>
      </c>
      <c r="E93" s="567">
        <f>SUM(E80:E92)</f>
        <v>22</v>
      </c>
      <c r="F93" s="458">
        <f t="shared" si="110"/>
        <v>7.2131147540983616</v>
      </c>
      <c r="G93" s="567">
        <f>SUM(G80:G92)</f>
        <v>39</v>
      </c>
      <c r="H93" s="458">
        <f t="shared" si="111"/>
        <v>12.786885245901638</v>
      </c>
      <c r="I93" s="461">
        <f t="shared" ref="I93:J93" si="205">C93+E93+G93</f>
        <v>262</v>
      </c>
      <c r="J93" s="458">
        <f t="shared" si="205"/>
        <v>85.901639344262293</v>
      </c>
      <c r="K93" s="567">
        <f>SUM(K80:K92)</f>
        <v>32</v>
      </c>
      <c r="L93" s="458">
        <f t="shared" si="113"/>
        <v>10.491803278688524</v>
      </c>
      <c r="M93" s="567">
        <f>SUM(M80:M92)</f>
        <v>11</v>
      </c>
      <c r="N93" s="458">
        <f t="shared" si="114"/>
        <v>3.6065573770491808</v>
      </c>
      <c r="O93" s="567">
        <f>SUM(O80:O92)</f>
        <v>0</v>
      </c>
      <c r="P93" s="458">
        <f t="shared" si="115"/>
        <v>0</v>
      </c>
      <c r="Q93" s="461">
        <f t="shared" ref="Q93:R93" si="206">K93+M93+O93</f>
        <v>43</v>
      </c>
      <c r="R93" s="458">
        <f t="shared" si="206"/>
        <v>14.098360655737704</v>
      </c>
      <c r="S93" s="461">
        <f t="shared" si="173"/>
        <v>233</v>
      </c>
      <c r="T93" s="458">
        <f t="shared" si="118"/>
        <v>76.393442622950829</v>
      </c>
      <c r="U93" s="461">
        <f t="shared" si="174"/>
        <v>33</v>
      </c>
      <c r="V93" s="458">
        <f t="shared" si="120"/>
        <v>10.819672131147541</v>
      </c>
      <c r="W93" s="461">
        <f t="shared" si="175"/>
        <v>39</v>
      </c>
      <c r="X93" s="458">
        <f t="shared" si="122"/>
        <v>12.786885245901638</v>
      </c>
      <c r="Y93" s="418"/>
      <c r="Z93" s="418"/>
      <c r="AA93" s="418"/>
      <c r="AB93" s="418"/>
      <c r="AC93" s="418"/>
      <c r="AD93" s="418"/>
      <c r="AE93" s="418"/>
      <c r="AF93" s="418"/>
      <c r="AG93" s="418"/>
      <c r="AH93" s="418"/>
    </row>
    <row r="94" spans="1:34" ht="12.75" customHeight="1">
      <c r="A94" s="455" t="s">
        <v>3351</v>
      </c>
      <c r="B94" s="483">
        <f>SUM(B93,B79)</f>
        <v>466</v>
      </c>
      <c r="C94" s="483">
        <f>SUM(C93,C79)</f>
        <v>314</v>
      </c>
      <c r="D94" s="458">
        <f t="shared" si="204"/>
        <v>67.381974248927037</v>
      </c>
      <c r="E94" s="483">
        <f>SUM(E93,E79)</f>
        <v>22</v>
      </c>
      <c r="F94" s="458">
        <f t="shared" si="110"/>
        <v>4.7210300429184553</v>
      </c>
      <c r="G94" s="483">
        <f>SUM(G93,G79)</f>
        <v>76</v>
      </c>
      <c r="H94" s="458">
        <f t="shared" si="111"/>
        <v>16.309012875536482</v>
      </c>
      <c r="I94" s="461">
        <f t="shared" ref="I94:J94" si="207">C94+E94+G94</f>
        <v>412</v>
      </c>
      <c r="J94" s="458">
        <f t="shared" si="207"/>
        <v>88.412017167381975</v>
      </c>
      <c r="K94" s="483">
        <f>SUM(K93,K79)</f>
        <v>43</v>
      </c>
      <c r="L94" s="458">
        <f t="shared" si="113"/>
        <v>9.2274678111587995</v>
      </c>
      <c r="M94" s="483">
        <f>SUM(M93,M79)</f>
        <v>11</v>
      </c>
      <c r="N94" s="458">
        <f t="shared" si="114"/>
        <v>2.3605150214592276</v>
      </c>
      <c r="O94" s="483">
        <f>SUM(O93,O79)</f>
        <v>0</v>
      </c>
      <c r="P94" s="458">
        <f t="shared" si="115"/>
        <v>0</v>
      </c>
      <c r="Q94" s="461">
        <f t="shared" ref="Q94:R94" si="208">K94+M94+O94</f>
        <v>54</v>
      </c>
      <c r="R94" s="458">
        <f t="shared" si="208"/>
        <v>11.587982832618028</v>
      </c>
      <c r="S94" s="461">
        <f t="shared" si="173"/>
        <v>357</v>
      </c>
      <c r="T94" s="458">
        <f t="shared" si="118"/>
        <v>76.60944206008584</v>
      </c>
      <c r="U94" s="461">
        <f t="shared" si="174"/>
        <v>33</v>
      </c>
      <c r="V94" s="458">
        <f t="shared" si="120"/>
        <v>7.0815450643776829</v>
      </c>
      <c r="W94" s="461">
        <f t="shared" si="175"/>
        <v>76</v>
      </c>
      <c r="X94" s="458">
        <f t="shared" si="122"/>
        <v>16.309012875536482</v>
      </c>
      <c r="Y94" s="418"/>
      <c r="Z94" s="418"/>
      <c r="AA94" s="418"/>
      <c r="AB94" s="418"/>
      <c r="AC94" s="418"/>
      <c r="AD94" s="418"/>
      <c r="AE94" s="418"/>
      <c r="AF94" s="418"/>
      <c r="AG94" s="418"/>
      <c r="AH94" s="418"/>
    </row>
    <row r="95" spans="1:34" ht="12.75" customHeight="1">
      <c r="A95" s="569"/>
      <c r="B95" s="67"/>
      <c r="C95" s="67"/>
      <c r="D95" s="75"/>
      <c r="E95" s="67"/>
      <c r="F95" s="75"/>
      <c r="G95" s="67"/>
      <c r="H95" s="75"/>
      <c r="I95" s="75"/>
      <c r="J95" s="75"/>
      <c r="K95" s="67"/>
      <c r="L95" s="75"/>
      <c r="M95" s="67"/>
      <c r="N95" s="75"/>
      <c r="O95" s="67"/>
      <c r="P95" s="75"/>
      <c r="Q95" s="75"/>
      <c r="R95" s="75"/>
      <c r="S95" s="75"/>
      <c r="T95" s="75"/>
      <c r="U95" s="75"/>
      <c r="V95" s="75"/>
      <c r="W95" s="75"/>
      <c r="X95" s="75"/>
      <c r="Y95" s="418"/>
      <c r="Z95" s="418"/>
      <c r="AA95" s="418"/>
      <c r="AB95" s="418"/>
      <c r="AC95" s="418"/>
      <c r="AD95" s="418"/>
      <c r="AE95" s="418"/>
      <c r="AF95" s="418"/>
      <c r="AG95" s="418"/>
      <c r="AH95" s="418"/>
    </row>
    <row r="96" spans="1:34" ht="25.5" customHeight="1">
      <c r="A96" s="67"/>
      <c r="B96" s="67"/>
      <c r="C96" s="67"/>
      <c r="D96" s="570"/>
      <c r="E96" s="67"/>
      <c r="F96" s="570"/>
      <c r="G96" s="67"/>
      <c r="H96" s="570"/>
      <c r="I96" s="75"/>
      <c r="J96" s="570"/>
      <c r="K96" s="67"/>
      <c r="L96" s="570"/>
      <c r="M96" s="67"/>
      <c r="N96" s="570"/>
      <c r="O96" s="67"/>
      <c r="P96" s="570"/>
      <c r="Q96" s="75"/>
      <c r="R96" s="570"/>
      <c r="S96" s="75"/>
      <c r="T96" s="570"/>
      <c r="U96" s="75"/>
      <c r="V96" s="570"/>
      <c r="W96" s="75"/>
      <c r="X96" s="570"/>
      <c r="Y96" s="418"/>
      <c r="Z96" s="418"/>
      <c r="AA96" s="418"/>
      <c r="AB96" s="418"/>
      <c r="AC96" s="418"/>
      <c r="AD96" s="418"/>
      <c r="AE96" s="418"/>
      <c r="AF96" s="418"/>
      <c r="AG96" s="418"/>
      <c r="AH96" s="418"/>
    </row>
    <row r="97" spans="1:34" ht="12.75" customHeight="1">
      <c r="A97" s="2377" t="s">
        <v>719</v>
      </c>
      <c r="B97" s="2041"/>
      <c r="C97" s="2041"/>
      <c r="D97" s="2041"/>
      <c r="E97" s="2041"/>
      <c r="F97" s="2041"/>
      <c r="G97" s="2041"/>
      <c r="H97" s="2041"/>
      <c r="I97" s="2041"/>
      <c r="J97" s="2041"/>
      <c r="K97" s="2041"/>
      <c r="L97" s="2041"/>
      <c r="M97" s="2041"/>
      <c r="N97" s="2041"/>
      <c r="O97" s="2041"/>
      <c r="P97" s="2041"/>
      <c r="Q97" s="2041"/>
      <c r="R97" s="2041"/>
      <c r="S97" s="2041"/>
      <c r="T97" s="2041"/>
      <c r="U97" s="2041"/>
      <c r="V97" s="2041"/>
      <c r="W97" s="2041"/>
      <c r="X97" s="2048"/>
      <c r="Y97" s="418"/>
      <c r="Z97" s="418"/>
      <c r="AA97" s="418"/>
      <c r="AB97" s="418"/>
      <c r="AC97" s="418"/>
      <c r="AD97" s="418"/>
      <c r="AE97" s="418"/>
      <c r="AF97" s="418"/>
      <c r="AG97" s="418"/>
      <c r="AH97" s="418"/>
    </row>
    <row r="98" spans="1:34" ht="12.75" customHeight="1">
      <c r="A98" s="2376" t="s">
        <v>1920</v>
      </c>
      <c r="B98" s="2375" t="s">
        <v>1923</v>
      </c>
      <c r="C98" s="2374" t="s">
        <v>2005</v>
      </c>
      <c r="D98" s="2041"/>
      <c r="E98" s="2041"/>
      <c r="F98" s="2041"/>
      <c r="G98" s="2041"/>
      <c r="H98" s="2041"/>
      <c r="I98" s="2041"/>
      <c r="J98" s="2048"/>
      <c r="K98" s="2374" t="s">
        <v>2021</v>
      </c>
      <c r="L98" s="2041"/>
      <c r="M98" s="2041"/>
      <c r="N98" s="2041"/>
      <c r="O98" s="2041"/>
      <c r="P98" s="2041"/>
      <c r="Q98" s="2041"/>
      <c r="R98" s="2048"/>
      <c r="S98" s="2374" t="s">
        <v>3403</v>
      </c>
      <c r="T98" s="2041"/>
      <c r="U98" s="2041"/>
      <c r="V98" s="2041"/>
      <c r="W98" s="2041"/>
      <c r="X98" s="2048"/>
      <c r="Y98" s="418"/>
      <c r="Z98" s="418"/>
      <c r="AA98" s="418"/>
      <c r="AB98" s="418"/>
      <c r="AC98" s="418"/>
      <c r="AD98" s="418"/>
      <c r="AE98" s="418"/>
      <c r="AF98" s="418"/>
      <c r="AG98" s="418"/>
      <c r="AH98" s="418"/>
    </row>
    <row r="99" spans="1:34" ht="12.75" customHeight="1">
      <c r="A99" s="2058"/>
      <c r="B99" s="2058"/>
      <c r="C99" s="2374" t="s">
        <v>2025</v>
      </c>
      <c r="D99" s="2048"/>
      <c r="E99" s="2374" t="s">
        <v>2027</v>
      </c>
      <c r="F99" s="2048"/>
      <c r="G99" s="2374" t="s">
        <v>37</v>
      </c>
      <c r="H99" s="2048"/>
      <c r="I99" s="2374" t="s">
        <v>245</v>
      </c>
      <c r="J99" s="2048"/>
      <c r="K99" s="2374" t="s">
        <v>2025</v>
      </c>
      <c r="L99" s="2048"/>
      <c r="M99" s="2374" t="s">
        <v>2027</v>
      </c>
      <c r="N99" s="2048"/>
      <c r="O99" s="2374" t="s">
        <v>37</v>
      </c>
      <c r="P99" s="2048"/>
      <c r="Q99" s="2374" t="s">
        <v>245</v>
      </c>
      <c r="R99" s="2048"/>
      <c r="S99" s="2374" t="s">
        <v>2025</v>
      </c>
      <c r="T99" s="2048"/>
      <c r="U99" s="2374" t="s">
        <v>2027</v>
      </c>
      <c r="V99" s="2048"/>
      <c r="W99" s="2374" t="s">
        <v>37</v>
      </c>
      <c r="X99" s="2048"/>
      <c r="Y99" s="418"/>
      <c r="Z99" s="418"/>
      <c r="AA99" s="418"/>
      <c r="AB99" s="418"/>
      <c r="AC99" s="418"/>
      <c r="AD99" s="418"/>
      <c r="AE99" s="418"/>
      <c r="AF99" s="418"/>
      <c r="AG99" s="418"/>
      <c r="AH99" s="418"/>
    </row>
    <row r="100" spans="1:34" ht="12.75" customHeight="1">
      <c r="A100" s="2058"/>
      <c r="B100" s="2058"/>
      <c r="C100" s="421" t="s">
        <v>2047</v>
      </c>
      <c r="D100" s="422" t="s">
        <v>2061</v>
      </c>
      <c r="E100" s="421" t="s">
        <v>2047</v>
      </c>
      <c r="F100" s="422" t="s">
        <v>2061</v>
      </c>
      <c r="G100" s="421" t="s">
        <v>2047</v>
      </c>
      <c r="H100" s="422" t="s">
        <v>2061</v>
      </c>
      <c r="I100" s="421" t="s">
        <v>2047</v>
      </c>
      <c r="J100" s="422" t="s">
        <v>2061</v>
      </c>
      <c r="K100" s="421" t="s">
        <v>2047</v>
      </c>
      <c r="L100" s="422" t="s">
        <v>2061</v>
      </c>
      <c r="M100" s="421" t="s">
        <v>2047</v>
      </c>
      <c r="N100" s="422" t="s">
        <v>2061</v>
      </c>
      <c r="O100" s="421" t="s">
        <v>2047</v>
      </c>
      <c r="P100" s="422" t="s">
        <v>2061</v>
      </c>
      <c r="Q100" s="421" t="s">
        <v>2047</v>
      </c>
      <c r="R100" s="422" t="s">
        <v>2061</v>
      </c>
      <c r="S100" s="421" t="s">
        <v>2047</v>
      </c>
      <c r="T100" s="422" t="s">
        <v>2061</v>
      </c>
      <c r="U100" s="421" t="s">
        <v>2047</v>
      </c>
      <c r="V100" s="422" t="s">
        <v>2061</v>
      </c>
      <c r="W100" s="421" t="s">
        <v>2047</v>
      </c>
      <c r="X100" s="422" t="s">
        <v>2061</v>
      </c>
      <c r="Y100" s="418"/>
      <c r="Z100" s="418"/>
      <c r="AA100" s="418"/>
      <c r="AB100" s="418"/>
      <c r="AC100" s="418"/>
      <c r="AD100" s="418"/>
      <c r="AE100" s="418"/>
      <c r="AF100" s="418"/>
      <c r="AG100" s="418"/>
      <c r="AH100" s="418"/>
    </row>
    <row r="101" spans="1:34" ht="12.75" customHeight="1">
      <c r="A101" s="2059"/>
      <c r="B101" s="2059"/>
      <c r="C101" s="421">
        <v>2</v>
      </c>
      <c r="D101" s="422" t="s">
        <v>2067</v>
      </c>
      <c r="E101" s="421">
        <v>3</v>
      </c>
      <c r="F101" s="422" t="s">
        <v>2069</v>
      </c>
      <c r="G101" s="421">
        <v>4</v>
      </c>
      <c r="H101" s="422" t="s">
        <v>2071</v>
      </c>
      <c r="I101" s="421" t="s">
        <v>1689</v>
      </c>
      <c r="J101" s="422" t="s">
        <v>2072</v>
      </c>
      <c r="K101" s="421">
        <v>5</v>
      </c>
      <c r="L101" s="422" t="s">
        <v>2073</v>
      </c>
      <c r="M101" s="421">
        <v>6</v>
      </c>
      <c r="N101" s="422" t="s">
        <v>2075</v>
      </c>
      <c r="O101" s="421">
        <v>7</v>
      </c>
      <c r="P101" s="422" t="s">
        <v>2077</v>
      </c>
      <c r="Q101" s="421" t="s">
        <v>2078</v>
      </c>
      <c r="R101" s="422" t="s">
        <v>2079</v>
      </c>
      <c r="S101" s="421" t="s">
        <v>2080</v>
      </c>
      <c r="T101" s="422" t="s">
        <v>2081</v>
      </c>
      <c r="U101" s="421" t="s">
        <v>2082</v>
      </c>
      <c r="V101" s="422" t="s">
        <v>2083</v>
      </c>
      <c r="W101" s="421" t="s">
        <v>2084</v>
      </c>
      <c r="X101" s="422" t="s">
        <v>2086</v>
      </c>
      <c r="Y101" s="418"/>
      <c r="Z101" s="418"/>
      <c r="AA101" s="418"/>
      <c r="AB101" s="418"/>
      <c r="AC101" s="418"/>
      <c r="AD101" s="418"/>
      <c r="AE101" s="418"/>
      <c r="AF101" s="418"/>
      <c r="AG101" s="418"/>
      <c r="AH101" s="418"/>
    </row>
    <row r="102" spans="1:34" ht="12.75" customHeight="1">
      <c r="A102" s="431" t="s">
        <v>1561</v>
      </c>
      <c r="B102" s="573">
        <v>72</v>
      </c>
      <c r="C102" s="434">
        <v>9</v>
      </c>
      <c r="D102" s="435">
        <v>12.5</v>
      </c>
      <c r="E102" s="436"/>
      <c r="F102" s="435">
        <v>0</v>
      </c>
      <c r="G102" s="434">
        <v>5</v>
      </c>
      <c r="H102" s="435">
        <v>6.94</v>
      </c>
      <c r="I102" s="437">
        <v>14</v>
      </c>
      <c r="J102" s="435">
        <v>19.440000000000001</v>
      </c>
      <c r="K102" s="434">
        <v>43</v>
      </c>
      <c r="L102" s="435">
        <v>59.72</v>
      </c>
      <c r="M102" s="438">
        <v>12</v>
      </c>
      <c r="N102" s="435">
        <v>16.670000000000002</v>
      </c>
      <c r="O102" s="434">
        <v>3</v>
      </c>
      <c r="P102" s="435">
        <v>4.17</v>
      </c>
      <c r="Q102" s="437">
        <v>58</v>
      </c>
      <c r="R102" s="435">
        <v>80.56</v>
      </c>
      <c r="S102" s="437">
        <v>52</v>
      </c>
      <c r="T102" s="435">
        <v>72.22</v>
      </c>
      <c r="U102" s="437">
        <v>12</v>
      </c>
      <c r="V102" s="435">
        <v>16.670000000000002</v>
      </c>
      <c r="W102" s="437">
        <v>8</v>
      </c>
      <c r="X102" s="435">
        <v>11.11</v>
      </c>
      <c r="Y102" s="418"/>
      <c r="Z102" s="418"/>
      <c r="AA102" s="418"/>
      <c r="AB102" s="418"/>
      <c r="AC102" s="418"/>
      <c r="AD102" s="418"/>
      <c r="AE102" s="418"/>
      <c r="AF102" s="418"/>
      <c r="AG102" s="418"/>
      <c r="AH102" s="418"/>
    </row>
    <row r="103" spans="1:34" ht="18" customHeight="1">
      <c r="A103" s="431" t="s">
        <v>1562</v>
      </c>
      <c r="B103" s="573">
        <v>76</v>
      </c>
      <c r="C103" s="434">
        <v>9</v>
      </c>
      <c r="D103" s="435">
        <v>11.84</v>
      </c>
      <c r="E103" s="434">
        <v>4</v>
      </c>
      <c r="F103" s="435">
        <v>5.26</v>
      </c>
      <c r="G103" s="434">
        <v>2</v>
      </c>
      <c r="H103" s="435">
        <v>2.63</v>
      </c>
      <c r="I103" s="437">
        <v>15</v>
      </c>
      <c r="J103" s="435">
        <v>19.739999999999998</v>
      </c>
      <c r="K103" s="434">
        <v>36</v>
      </c>
      <c r="L103" s="435">
        <v>47.37</v>
      </c>
      <c r="M103" s="438">
        <v>25</v>
      </c>
      <c r="N103" s="435">
        <v>32.89</v>
      </c>
      <c r="O103" s="443"/>
      <c r="P103" s="435">
        <v>0</v>
      </c>
      <c r="Q103" s="437">
        <v>61</v>
      </c>
      <c r="R103" s="435">
        <v>80.260000000000005</v>
      </c>
      <c r="S103" s="437">
        <v>45</v>
      </c>
      <c r="T103" s="435">
        <v>59.21</v>
      </c>
      <c r="U103" s="437">
        <v>29</v>
      </c>
      <c r="V103" s="435">
        <v>38.159999999999997</v>
      </c>
      <c r="W103" s="437">
        <v>2</v>
      </c>
      <c r="X103" s="435">
        <v>2.63</v>
      </c>
      <c r="Y103" s="418"/>
      <c r="Z103" s="418"/>
      <c r="AA103" s="418"/>
      <c r="AB103" s="418"/>
      <c r="AC103" s="418"/>
      <c r="AD103" s="418"/>
      <c r="AE103" s="418"/>
      <c r="AF103" s="418"/>
      <c r="AG103" s="418"/>
      <c r="AH103" s="418"/>
    </row>
    <row r="104" spans="1:34" ht="12.75" customHeight="1">
      <c r="A104" s="431" t="s">
        <v>1563</v>
      </c>
      <c r="B104" s="573">
        <v>73</v>
      </c>
      <c r="C104" s="434">
        <v>11</v>
      </c>
      <c r="D104" s="435">
        <v>15.07</v>
      </c>
      <c r="E104" s="434">
        <v>13</v>
      </c>
      <c r="F104" s="435">
        <v>17.809999999999999</v>
      </c>
      <c r="G104" s="434">
        <v>5</v>
      </c>
      <c r="H104" s="435">
        <v>6.85</v>
      </c>
      <c r="I104" s="437">
        <v>29</v>
      </c>
      <c r="J104" s="435">
        <v>39.729999999999997</v>
      </c>
      <c r="K104" s="434">
        <v>44</v>
      </c>
      <c r="L104" s="435">
        <v>60.27</v>
      </c>
      <c r="M104" s="440"/>
      <c r="N104" s="435">
        <v>0</v>
      </c>
      <c r="O104" s="443"/>
      <c r="P104" s="435">
        <v>0</v>
      </c>
      <c r="Q104" s="437">
        <v>44</v>
      </c>
      <c r="R104" s="435">
        <v>60.27</v>
      </c>
      <c r="S104" s="437">
        <v>55</v>
      </c>
      <c r="T104" s="435">
        <v>75.34</v>
      </c>
      <c r="U104" s="437">
        <v>13</v>
      </c>
      <c r="V104" s="435">
        <v>17.809999999999999</v>
      </c>
      <c r="W104" s="437">
        <v>5</v>
      </c>
      <c r="X104" s="435">
        <v>6.85</v>
      </c>
      <c r="Y104" s="418"/>
      <c r="Z104" s="418"/>
      <c r="AA104" s="418"/>
      <c r="AB104" s="418"/>
      <c r="AC104" s="418"/>
      <c r="AD104" s="418"/>
      <c r="AE104" s="418"/>
      <c r="AF104" s="418"/>
      <c r="AG104" s="418"/>
      <c r="AH104" s="418"/>
    </row>
    <row r="105" spans="1:34" ht="12.75" customHeight="1">
      <c r="A105" s="431" t="s">
        <v>65</v>
      </c>
      <c r="B105" s="573">
        <v>65</v>
      </c>
      <c r="C105" s="434">
        <v>22</v>
      </c>
      <c r="D105" s="435">
        <v>33.85</v>
      </c>
      <c r="E105" s="574">
        <v>2</v>
      </c>
      <c r="F105" s="435">
        <v>3.08</v>
      </c>
      <c r="G105" s="434">
        <v>16</v>
      </c>
      <c r="H105" s="435">
        <v>24.62</v>
      </c>
      <c r="I105" s="437">
        <v>40</v>
      </c>
      <c r="J105" s="435">
        <v>61.54</v>
      </c>
      <c r="K105" s="434">
        <v>23</v>
      </c>
      <c r="L105" s="435">
        <v>35.380000000000003</v>
      </c>
      <c r="M105" s="440"/>
      <c r="N105" s="435">
        <v>0</v>
      </c>
      <c r="O105" s="434">
        <v>2</v>
      </c>
      <c r="P105" s="435">
        <v>3.08</v>
      </c>
      <c r="Q105" s="437">
        <v>25</v>
      </c>
      <c r="R105" s="435">
        <v>38.46</v>
      </c>
      <c r="S105" s="437">
        <v>45</v>
      </c>
      <c r="T105" s="435">
        <v>69.23</v>
      </c>
      <c r="U105" s="437">
        <v>2</v>
      </c>
      <c r="V105" s="435">
        <v>3.08</v>
      </c>
      <c r="W105" s="437">
        <v>18</v>
      </c>
      <c r="X105" s="435">
        <v>27.69</v>
      </c>
      <c r="Y105" s="418"/>
      <c r="Z105" s="418"/>
      <c r="AA105" s="418"/>
      <c r="AB105" s="418"/>
      <c r="AC105" s="418"/>
      <c r="AD105" s="418"/>
      <c r="AE105" s="418"/>
      <c r="AF105" s="418"/>
      <c r="AG105" s="418"/>
      <c r="AH105" s="418"/>
    </row>
    <row r="106" spans="1:34" ht="12.75" customHeight="1">
      <c r="A106" s="431" t="s">
        <v>86</v>
      </c>
      <c r="B106" s="573">
        <v>76</v>
      </c>
      <c r="C106" s="434">
        <v>18</v>
      </c>
      <c r="D106" s="435">
        <v>23.68</v>
      </c>
      <c r="E106" s="434">
        <v>7</v>
      </c>
      <c r="F106" s="435">
        <v>9.2100000000000009</v>
      </c>
      <c r="G106" s="434">
        <v>15</v>
      </c>
      <c r="H106" s="435">
        <v>19.739999999999998</v>
      </c>
      <c r="I106" s="437">
        <v>40</v>
      </c>
      <c r="J106" s="435">
        <v>52.63</v>
      </c>
      <c r="K106" s="434">
        <v>27</v>
      </c>
      <c r="L106" s="435">
        <v>35.53</v>
      </c>
      <c r="M106" s="440"/>
      <c r="N106" s="435">
        <v>0</v>
      </c>
      <c r="O106" s="434">
        <v>9</v>
      </c>
      <c r="P106" s="435">
        <v>11.84</v>
      </c>
      <c r="Q106" s="437">
        <v>36</v>
      </c>
      <c r="R106" s="435">
        <v>47.37</v>
      </c>
      <c r="S106" s="437">
        <v>45</v>
      </c>
      <c r="T106" s="435">
        <v>59.21</v>
      </c>
      <c r="U106" s="437">
        <v>7</v>
      </c>
      <c r="V106" s="435">
        <v>9.2100000000000009</v>
      </c>
      <c r="W106" s="437">
        <v>24</v>
      </c>
      <c r="X106" s="435">
        <v>31.58</v>
      </c>
      <c r="Y106" s="418"/>
      <c r="Z106" s="418"/>
      <c r="AA106" s="418"/>
      <c r="AB106" s="418"/>
      <c r="AC106" s="418"/>
      <c r="AD106" s="418"/>
      <c r="AE106" s="418"/>
      <c r="AF106" s="418"/>
      <c r="AG106" s="418"/>
      <c r="AH106" s="418"/>
    </row>
    <row r="107" spans="1:34" ht="12.75" customHeight="1">
      <c r="A107" s="446" t="s">
        <v>283</v>
      </c>
      <c r="B107" s="573">
        <v>72</v>
      </c>
      <c r="C107" s="434">
        <v>6</v>
      </c>
      <c r="D107" s="435">
        <v>8.33</v>
      </c>
      <c r="E107" s="448">
        <v>4</v>
      </c>
      <c r="F107" s="435">
        <v>5.56</v>
      </c>
      <c r="G107" s="434">
        <v>4</v>
      </c>
      <c r="H107" s="435">
        <v>5.56</v>
      </c>
      <c r="I107" s="437">
        <v>14</v>
      </c>
      <c r="J107" s="435">
        <v>19.440000000000001</v>
      </c>
      <c r="K107" s="434">
        <v>54</v>
      </c>
      <c r="L107" s="435">
        <v>75</v>
      </c>
      <c r="M107" s="438">
        <v>4</v>
      </c>
      <c r="N107" s="435">
        <v>5.56</v>
      </c>
      <c r="O107" s="443"/>
      <c r="P107" s="435">
        <v>0</v>
      </c>
      <c r="Q107" s="437">
        <v>58</v>
      </c>
      <c r="R107" s="435">
        <v>80.56</v>
      </c>
      <c r="S107" s="437">
        <v>60</v>
      </c>
      <c r="T107" s="435">
        <v>83.33</v>
      </c>
      <c r="U107" s="437">
        <v>8</v>
      </c>
      <c r="V107" s="435">
        <v>11.11</v>
      </c>
      <c r="W107" s="437">
        <v>4</v>
      </c>
      <c r="X107" s="435">
        <v>5.56</v>
      </c>
      <c r="Y107" s="418"/>
      <c r="Z107" s="418"/>
      <c r="AA107" s="418"/>
      <c r="AB107" s="418"/>
      <c r="AC107" s="418"/>
      <c r="AD107" s="418"/>
      <c r="AE107" s="418"/>
      <c r="AF107" s="418"/>
      <c r="AG107" s="418"/>
      <c r="AH107" s="418"/>
    </row>
    <row r="108" spans="1:34" ht="12.75" customHeight="1">
      <c r="A108" s="446" t="s">
        <v>292</v>
      </c>
      <c r="B108" s="573">
        <v>72</v>
      </c>
      <c r="C108" s="434">
        <v>6</v>
      </c>
      <c r="D108" s="435">
        <v>8.33</v>
      </c>
      <c r="E108" s="434">
        <v>2</v>
      </c>
      <c r="F108" s="435">
        <v>2.78</v>
      </c>
      <c r="G108" s="434">
        <v>4</v>
      </c>
      <c r="H108" s="435">
        <v>5.56</v>
      </c>
      <c r="I108" s="437">
        <v>12</v>
      </c>
      <c r="J108" s="435">
        <v>16.670000000000002</v>
      </c>
      <c r="K108" s="434">
        <v>56</v>
      </c>
      <c r="L108" s="435">
        <v>77.78</v>
      </c>
      <c r="M108" s="449"/>
      <c r="N108" s="435">
        <v>0</v>
      </c>
      <c r="O108" s="434">
        <v>4</v>
      </c>
      <c r="P108" s="435">
        <v>5.56</v>
      </c>
      <c r="Q108" s="437">
        <v>60</v>
      </c>
      <c r="R108" s="435">
        <v>83.33</v>
      </c>
      <c r="S108" s="437">
        <v>62</v>
      </c>
      <c r="T108" s="435">
        <v>86.11</v>
      </c>
      <c r="U108" s="437">
        <v>2</v>
      </c>
      <c r="V108" s="435">
        <v>2.78</v>
      </c>
      <c r="W108" s="437">
        <v>8</v>
      </c>
      <c r="X108" s="435">
        <v>11.11</v>
      </c>
      <c r="Y108" s="418"/>
      <c r="Z108" s="418"/>
      <c r="AA108" s="418"/>
      <c r="AB108" s="418"/>
      <c r="AC108" s="418"/>
      <c r="AD108" s="418"/>
      <c r="AE108" s="418"/>
      <c r="AF108" s="418"/>
      <c r="AG108" s="418"/>
      <c r="AH108" s="418"/>
    </row>
    <row r="109" spans="1:34" ht="12.75" customHeight="1">
      <c r="A109" s="431" t="s">
        <v>293</v>
      </c>
      <c r="B109" s="573">
        <v>72</v>
      </c>
      <c r="C109" s="434">
        <v>6</v>
      </c>
      <c r="D109" s="435">
        <v>8.33</v>
      </c>
      <c r="E109" s="448">
        <v>4</v>
      </c>
      <c r="F109" s="435">
        <v>5.56</v>
      </c>
      <c r="G109" s="434">
        <v>4</v>
      </c>
      <c r="H109" s="435">
        <v>5.56</v>
      </c>
      <c r="I109" s="437">
        <v>14</v>
      </c>
      <c r="J109" s="435">
        <v>19.440000000000001</v>
      </c>
      <c r="K109" s="434">
        <v>58</v>
      </c>
      <c r="L109" s="435">
        <v>80.56</v>
      </c>
      <c r="M109" s="440"/>
      <c r="N109" s="435">
        <v>0</v>
      </c>
      <c r="O109" s="436"/>
      <c r="P109" s="435">
        <v>0</v>
      </c>
      <c r="Q109" s="437">
        <v>58</v>
      </c>
      <c r="R109" s="435">
        <v>80.56</v>
      </c>
      <c r="S109" s="437">
        <v>64</v>
      </c>
      <c r="T109" s="435">
        <v>88.89</v>
      </c>
      <c r="U109" s="437">
        <v>4</v>
      </c>
      <c r="V109" s="435">
        <v>5.56</v>
      </c>
      <c r="W109" s="437">
        <v>4</v>
      </c>
      <c r="X109" s="435">
        <v>5.56</v>
      </c>
      <c r="Y109" s="418"/>
      <c r="Z109" s="418"/>
      <c r="AA109" s="418"/>
      <c r="AB109" s="418"/>
      <c r="AC109" s="418"/>
      <c r="AD109" s="418"/>
      <c r="AE109" s="418"/>
      <c r="AF109" s="418"/>
      <c r="AG109" s="418"/>
      <c r="AH109" s="418"/>
    </row>
    <row r="110" spans="1:34" ht="12.75" customHeight="1">
      <c r="A110" s="431" t="s">
        <v>124</v>
      </c>
      <c r="B110" s="573">
        <v>74</v>
      </c>
      <c r="C110" s="434">
        <v>12</v>
      </c>
      <c r="D110" s="435">
        <v>16.22</v>
      </c>
      <c r="E110" s="443"/>
      <c r="F110" s="435">
        <v>0</v>
      </c>
      <c r="G110" s="434">
        <v>12</v>
      </c>
      <c r="H110" s="435">
        <v>16.22</v>
      </c>
      <c r="I110" s="437">
        <v>24</v>
      </c>
      <c r="J110" s="435">
        <v>32.43</v>
      </c>
      <c r="K110" s="434">
        <v>36</v>
      </c>
      <c r="L110" s="435">
        <v>48.65</v>
      </c>
      <c r="M110" s="438">
        <v>14</v>
      </c>
      <c r="N110" s="435">
        <v>18.920000000000002</v>
      </c>
      <c r="O110" s="443"/>
      <c r="P110" s="435">
        <v>0</v>
      </c>
      <c r="Q110" s="437">
        <v>50</v>
      </c>
      <c r="R110" s="435">
        <v>67.569999999999993</v>
      </c>
      <c r="S110" s="437">
        <v>48</v>
      </c>
      <c r="T110" s="435">
        <v>64.86</v>
      </c>
      <c r="U110" s="437">
        <v>14</v>
      </c>
      <c r="V110" s="435">
        <v>18.920000000000002</v>
      </c>
      <c r="W110" s="437">
        <v>12</v>
      </c>
      <c r="X110" s="435">
        <v>16.22</v>
      </c>
      <c r="Y110" s="418"/>
      <c r="Z110" s="418"/>
      <c r="AA110" s="418"/>
      <c r="AB110" s="418"/>
      <c r="AC110" s="418"/>
      <c r="AD110" s="418"/>
      <c r="AE110" s="418"/>
      <c r="AF110" s="418"/>
      <c r="AG110" s="418"/>
      <c r="AH110" s="418"/>
    </row>
    <row r="111" spans="1:34" ht="12.75" customHeight="1">
      <c r="A111" s="431" t="s">
        <v>158</v>
      </c>
      <c r="B111" s="573">
        <v>68</v>
      </c>
      <c r="C111" s="434">
        <v>56</v>
      </c>
      <c r="D111" s="435">
        <v>82.35</v>
      </c>
      <c r="E111" s="436"/>
      <c r="F111" s="435">
        <v>0</v>
      </c>
      <c r="G111" s="434">
        <v>6</v>
      </c>
      <c r="H111" s="435">
        <v>8.82</v>
      </c>
      <c r="I111" s="437">
        <v>62</v>
      </c>
      <c r="J111" s="435">
        <v>91.18</v>
      </c>
      <c r="K111" s="434">
        <v>6</v>
      </c>
      <c r="L111" s="435">
        <v>8.82</v>
      </c>
      <c r="M111" s="440"/>
      <c r="N111" s="435">
        <v>0</v>
      </c>
      <c r="O111" s="443"/>
      <c r="P111" s="435">
        <v>0</v>
      </c>
      <c r="Q111" s="437">
        <v>6</v>
      </c>
      <c r="R111" s="435">
        <v>8.82</v>
      </c>
      <c r="S111" s="437">
        <v>62</v>
      </c>
      <c r="T111" s="435">
        <v>91.18</v>
      </c>
      <c r="U111" s="437">
        <v>0</v>
      </c>
      <c r="V111" s="435">
        <v>0</v>
      </c>
      <c r="W111" s="437">
        <v>6</v>
      </c>
      <c r="X111" s="435">
        <v>8.82</v>
      </c>
      <c r="Y111" s="418"/>
      <c r="Z111" s="418"/>
      <c r="AA111" s="418"/>
      <c r="AB111" s="418"/>
      <c r="AC111" s="418"/>
      <c r="AD111" s="418"/>
      <c r="AE111" s="418"/>
      <c r="AF111" s="418"/>
      <c r="AG111" s="418"/>
      <c r="AH111" s="418"/>
    </row>
    <row r="112" spans="1:34" ht="12.75" customHeight="1">
      <c r="A112" s="431" t="s">
        <v>186</v>
      </c>
      <c r="B112" s="573">
        <v>72</v>
      </c>
      <c r="C112" s="434">
        <v>24</v>
      </c>
      <c r="D112" s="435">
        <v>33.33</v>
      </c>
      <c r="E112" s="436"/>
      <c r="F112" s="435">
        <v>0</v>
      </c>
      <c r="G112" s="438">
        <v>6</v>
      </c>
      <c r="H112" s="435">
        <v>8.33</v>
      </c>
      <c r="I112" s="437">
        <v>30</v>
      </c>
      <c r="J112" s="435">
        <v>41.67</v>
      </c>
      <c r="K112" s="434">
        <v>42</v>
      </c>
      <c r="L112" s="435">
        <v>58.33</v>
      </c>
      <c r="M112" s="440"/>
      <c r="N112" s="435">
        <v>0</v>
      </c>
      <c r="O112" s="443"/>
      <c r="P112" s="435">
        <v>0</v>
      </c>
      <c r="Q112" s="437">
        <v>42</v>
      </c>
      <c r="R112" s="435">
        <v>58.33</v>
      </c>
      <c r="S112" s="437">
        <v>66</v>
      </c>
      <c r="T112" s="435">
        <v>91.67</v>
      </c>
      <c r="U112" s="437">
        <v>0</v>
      </c>
      <c r="V112" s="435">
        <v>0</v>
      </c>
      <c r="W112" s="437">
        <v>6</v>
      </c>
      <c r="X112" s="435">
        <v>8.33</v>
      </c>
      <c r="Y112" s="418"/>
      <c r="Z112" s="418"/>
      <c r="AA112" s="418"/>
      <c r="AB112" s="418"/>
      <c r="AC112" s="418"/>
      <c r="AD112" s="418"/>
      <c r="AE112" s="418"/>
      <c r="AF112" s="418"/>
      <c r="AG112" s="418"/>
      <c r="AH112" s="418"/>
    </row>
    <row r="113" spans="1:34" ht="12.75" customHeight="1">
      <c r="A113" s="455" t="s">
        <v>259</v>
      </c>
      <c r="B113" s="457">
        <f t="shared" ref="B113:C113" si="209">SUM(B102:B112)</f>
        <v>792</v>
      </c>
      <c r="C113" s="457">
        <f t="shared" si="209"/>
        <v>179</v>
      </c>
      <c r="D113" s="458">
        <f t="shared" ref="D113:D117" si="210">C113/B113*100</f>
        <v>22.601010101010104</v>
      </c>
      <c r="E113" s="457">
        <f>SUM(E102:E112)</f>
        <v>36</v>
      </c>
      <c r="F113" s="458">
        <f t="shared" ref="F113:F117" si="211">E113/B113*100</f>
        <v>4.5454545454545459</v>
      </c>
      <c r="G113" s="457">
        <f>SUM(G102:G112)</f>
        <v>79</v>
      </c>
      <c r="H113" s="458">
        <f t="shared" ref="H113:H117" si="212">G113/B113*100</f>
        <v>9.9747474747474758</v>
      </c>
      <c r="I113" s="461">
        <f t="shared" ref="I113:J113" si="213">C113+E113+G113</f>
        <v>294</v>
      </c>
      <c r="J113" s="458">
        <f t="shared" si="213"/>
        <v>37.121212121212125</v>
      </c>
      <c r="K113" s="457">
        <f>SUM(K102:K112)</f>
        <v>425</v>
      </c>
      <c r="L113" s="458">
        <f t="shared" ref="L113:L117" si="214">K113/B113*100</f>
        <v>53.661616161616166</v>
      </c>
      <c r="M113" s="457">
        <f>SUM(M102:M112)</f>
        <v>55</v>
      </c>
      <c r="N113" s="458">
        <f t="shared" ref="N113:N117" si="215">M113/B113*100</f>
        <v>6.9444444444444446</v>
      </c>
      <c r="O113" s="457">
        <f>SUM(O102:O112)</f>
        <v>18</v>
      </c>
      <c r="P113" s="458">
        <f t="shared" ref="P113:P117" si="216">O113/B113*100</f>
        <v>2.2727272727272729</v>
      </c>
      <c r="Q113" s="461">
        <f t="shared" ref="Q113:R113" si="217">K113+M113+O113</f>
        <v>498</v>
      </c>
      <c r="R113" s="458">
        <f t="shared" si="217"/>
        <v>62.878787878787882</v>
      </c>
      <c r="S113" s="461">
        <f t="shared" ref="S113:S117" si="218">K113+C113</f>
        <v>604</v>
      </c>
      <c r="T113" s="458">
        <f t="shared" ref="T113:T117" si="219">S113/B113*100</f>
        <v>76.26262626262627</v>
      </c>
      <c r="U113" s="461">
        <f t="shared" ref="U113:U117" si="220">M113+E113</f>
        <v>91</v>
      </c>
      <c r="V113" s="458">
        <f t="shared" ref="V113:V117" si="221">U113/B113*100</f>
        <v>11.48989898989899</v>
      </c>
      <c r="W113" s="461">
        <f t="shared" ref="W113:W117" si="222">O113+G113</f>
        <v>97</v>
      </c>
      <c r="X113" s="458">
        <f t="shared" ref="X113:X117" si="223">W113/B113*100</f>
        <v>12.247474747474747</v>
      </c>
      <c r="Y113" s="418"/>
      <c r="Z113" s="418"/>
      <c r="AA113" s="418"/>
      <c r="AB113" s="418"/>
      <c r="AC113" s="418"/>
      <c r="AD113" s="418"/>
      <c r="AE113" s="418"/>
      <c r="AF113" s="418"/>
      <c r="AG113" s="418"/>
      <c r="AH113" s="418"/>
    </row>
    <row r="114" spans="1:34" ht="12.75" customHeight="1">
      <c r="A114" s="463" t="s">
        <v>217</v>
      </c>
      <c r="B114" s="464">
        <v>169</v>
      </c>
      <c r="C114" s="464">
        <v>128</v>
      </c>
      <c r="D114" s="458">
        <f t="shared" si="210"/>
        <v>75.739644970414204</v>
      </c>
      <c r="E114" s="464">
        <v>29</v>
      </c>
      <c r="F114" s="458">
        <f t="shared" si="211"/>
        <v>17.159763313609467</v>
      </c>
      <c r="G114" s="464">
        <v>12</v>
      </c>
      <c r="H114" s="458">
        <f t="shared" si="212"/>
        <v>7.1005917159763312</v>
      </c>
      <c r="I114" s="461">
        <f t="shared" ref="I114:J114" si="224">C114+E114+G114</f>
        <v>169</v>
      </c>
      <c r="J114" s="458">
        <f t="shared" si="224"/>
        <v>100.00000000000001</v>
      </c>
      <c r="K114" s="465"/>
      <c r="L114" s="458">
        <f t="shared" si="214"/>
        <v>0</v>
      </c>
      <c r="M114" s="464">
        <v>15</v>
      </c>
      <c r="N114" s="458">
        <f t="shared" si="215"/>
        <v>8.8757396449704142</v>
      </c>
      <c r="O114" s="465"/>
      <c r="P114" s="458">
        <f t="shared" si="216"/>
        <v>0</v>
      </c>
      <c r="Q114" s="461">
        <f t="shared" ref="Q114:R114" si="225">K114+M114+O114</f>
        <v>15</v>
      </c>
      <c r="R114" s="458">
        <f t="shared" si="225"/>
        <v>8.8757396449704142</v>
      </c>
      <c r="S114" s="461">
        <f t="shared" si="218"/>
        <v>128</v>
      </c>
      <c r="T114" s="458">
        <f t="shared" si="219"/>
        <v>75.739644970414204</v>
      </c>
      <c r="U114" s="461">
        <f t="shared" si="220"/>
        <v>44</v>
      </c>
      <c r="V114" s="458">
        <f t="shared" si="221"/>
        <v>26.035502958579883</v>
      </c>
      <c r="W114" s="461">
        <f t="shared" si="222"/>
        <v>12</v>
      </c>
      <c r="X114" s="458">
        <f t="shared" si="223"/>
        <v>7.1005917159763312</v>
      </c>
      <c r="Y114" s="418"/>
      <c r="Z114" s="418"/>
      <c r="AA114" s="418"/>
      <c r="AB114" s="418"/>
      <c r="AC114" s="418"/>
      <c r="AD114" s="418"/>
      <c r="AE114" s="418"/>
      <c r="AF114" s="418"/>
      <c r="AG114" s="418"/>
      <c r="AH114" s="418"/>
    </row>
    <row r="115" spans="1:34" ht="12.75" customHeight="1">
      <c r="A115" s="463" t="s">
        <v>251</v>
      </c>
      <c r="B115" s="464">
        <v>171</v>
      </c>
      <c r="C115" s="464">
        <v>102</v>
      </c>
      <c r="D115" s="458">
        <f t="shared" si="210"/>
        <v>59.649122807017541</v>
      </c>
      <c r="E115" s="464">
        <v>30</v>
      </c>
      <c r="F115" s="458">
        <f t="shared" si="211"/>
        <v>17.543859649122805</v>
      </c>
      <c r="G115" s="464">
        <v>39</v>
      </c>
      <c r="H115" s="458">
        <f t="shared" si="212"/>
        <v>22.807017543859647</v>
      </c>
      <c r="I115" s="461">
        <f t="shared" ref="I115:J115" si="226">C115+E115+G115</f>
        <v>171</v>
      </c>
      <c r="J115" s="458">
        <f t="shared" si="226"/>
        <v>99.999999999999986</v>
      </c>
      <c r="K115" s="465"/>
      <c r="L115" s="458">
        <f t="shared" si="214"/>
        <v>0</v>
      </c>
      <c r="M115" s="465"/>
      <c r="N115" s="458">
        <f t="shared" si="215"/>
        <v>0</v>
      </c>
      <c r="O115" s="464">
        <v>14</v>
      </c>
      <c r="P115" s="458">
        <f t="shared" si="216"/>
        <v>8.1871345029239766</v>
      </c>
      <c r="Q115" s="461">
        <f t="shared" ref="Q115:R115" si="227">K115+M115+O115</f>
        <v>14</v>
      </c>
      <c r="R115" s="458">
        <f t="shared" si="227"/>
        <v>8.1871345029239766</v>
      </c>
      <c r="S115" s="461">
        <f t="shared" si="218"/>
        <v>102</v>
      </c>
      <c r="T115" s="458">
        <f t="shared" si="219"/>
        <v>59.649122807017541</v>
      </c>
      <c r="U115" s="461">
        <f t="shared" si="220"/>
        <v>30</v>
      </c>
      <c r="V115" s="458">
        <f t="shared" si="221"/>
        <v>17.543859649122805</v>
      </c>
      <c r="W115" s="461">
        <f t="shared" si="222"/>
        <v>53</v>
      </c>
      <c r="X115" s="458">
        <f t="shared" si="223"/>
        <v>30.994152046783626</v>
      </c>
      <c r="Y115" s="418"/>
      <c r="Z115" s="418"/>
      <c r="AA115" s="418"/>
      <c r="AB115" s="418"/>
      <c r="AC115" s="418"/>
      <c r="AD115" s="418"/>
      <c r="AE115" s="418"/>
      <c r="AF115" s="418"/>
      <c r="AG115" s="418"/>
      <c r="AH115" s="418"/>
    </row>
    <row r="116" spans="1:34" ht="12.75" customHeight="1">
      <c r="A116" s="463" t="s">
        <v>276</v>
      </c>
      <c r="B116" s="464">
        <v>124</v>
      </c>
      <c r="C116" s="464">
        <v>106</v>
      </c>
      <c r="D116" s="458">
        <f t="shared" si="210"/>
        <v>85.483870967741936</v>
      </c>
      <c r="E116" s="465">
        <v>0</v>
      </c>
      <c r="F116" s="458">
        <f t="shared" si="211"/>
        <v>0</v>
      </c>
      <c r="G116" s="464">
        <v>18</v>
      </c>
      <c r="H116" s="458">
        <f t="shared" si="212"/>
        <v>14.516129032258066</v>
      </c>
      <c r="I116" s="461">
        <f t="shared" ref="I116:J116" si="228">C116+E116+G116</f>
        <v>124</v>
      </c>
      <c r="J116" s="458">
        <f t="shared" si="228"/>
        <v>100</v>
      </c>
      <c r="K116" s="465"/>
      <c r="L116" s="458">
        <f t="shared" si="214"/>
        <v>0</v>
      </c>
      <c r="M116" s="464">
        <v>14</v>
      </c>
      <c r="N116" s="458">
        <f t="shared" si="215"/>
        <v>11.29032258064516</v>
      </c>
      <c r="O116" s="465">
        <v>15</v>
      </c>
      <c r="P116" s="458">
        <f t="shared" si="216"/>
        <v>12.096774193548388</v>
      </c>
      <c r="Q116" s="461">
        <f t="shared" ref="Q116:R116" si="229">K116+M116+O116</f>
        <v>29</v>
      </c>
      <c r="R116" s="458">
        <f t="shared" si="229"/>
        <v>23.387096774193548</v>
      </c>
      <c r="S116" s="461">
        <f t="shared" si="218"/>
        <v>106</v>
      </c>
      <c r="T116" s="458">
        <f t="shared" si="219"/>
        <v>85.483870967741936</v>
      </c>
      <c r="U116" s="461">
        <f t="shared" si="220"/>
        <v>14</v>
      </c>
      <c r="V116" s="458">
        <f t="shared" si="221"/>
        <v>11.29032258064516</v>
      </c>
      <c r="W116" s="461">
        <f t="shared" si="222"/>
        <v>33</v>
      </c>
      <c r="X116" s="458">
        <f t="shared" si="223"/>
        <v>26.612903225806448</v>
      </c>
      <c r="Y116" s="418"/>
      <c r="Z116" s="418"/>
      <c r="AA116" s="418"/>
      <c r="AB116" s="418"/>
      <c r="AC116" s="418"/>
      <c r="AD116" s="418"/>
      <c r="AE116" s="418"/>
      <c r="AF116" s="418"/>
      <c r="AG116" s="418"/>
      <c r="AH116" s="418"/>
    </row>
    <row r="117" spans="1:34" ht="12.75" customHeight="1">
      <c r="A117" s="577" t="s">
        <v>306</v>
      </c>
      <c r="B117" s="457">
        <f t="shared" ref="B117:C117" si="230">SUM(B114:B116)</f>
        <v>464</v>
      </c>
      <c r="C117" s="457">
        <f t="shared" si="230"/>
        <v>336</v>
      </c>
      <c r="D117" s="458">
        <f t="shared" si="210"/>
        <v>72.41379310344827</v>
      </c>
      <c r="E117" s="457">
        <f>SUM(E114:E116)</f>
        <v>59</v>
      </c>
      <c r="F117" s="458">
        <f t="shared" si="211"/>
        <v>12.71551724137931</v>
      </c>
      <c r="G117" s="457">
        <f>SUM(G114:G116)</f>
        <v>69</v>
      </c>
      <c r="H117" s="458">
        <f t="shared" si="212"/>
        <v>14.870689655172415</v>
      </c>
      <c r="I117" s="461">
        <f t="shared" ref="I117:J117" si="231">C117+E117+G117</f>
        <v>464</v>
      </c>
      <c r="J117" s="458">
        <f t="shared" si="231"/>
        <v>100</v>
      </c>
      <c r="K117" s="457">
        <f>SUM(K114:K116)</f>
        <v>0</v>
      </c>
      <c r="L117" s="458">
        <f t="shared" si="214"/>
        <v>0</v>
      </c>
      <c r="M117" s="457">
        <f>SUM(M114:M116)</f>
        <v>29</v>
      </c>
      <c r="N117" s="458">
        <f t="shared" si="215"/>
        <v>6.25</v>
      </c>
      <c r="O117" s="457">
        <f>SUM(O114:O116)</f>
        <v>29</v>
      </c>
      <c r="P117" s="458">
        <f t="shared" si="216"/>
        <v>6.25</v>
      </c>
      <c r="Q117" s="461">
        <f t="shared" ref="Q117:R117" si="232">K117+M117+O117</f>
        <v>58</v>
      </c>
      <c r="R117" s="458">
        <f t="shared" si="232"/>
        <v>12.5</v>
      </c>
      <c r="S117" s="461">
        <f t="shared" si="218"/>
        <v>336</v>
      </c>
      <c r="T117" s="458">
        <f t="shared" si="219"/>
        <v>72.41379310344827</v>
      </c>
      <c r="U117" s="461">
        <f t="shared" si="220"/>
        <v>88</v>
      </c>
      <c r="V117" s="458">
        <f t="shared" si="221"/>
        <v>18.96551724137931</v>
      </c>
      <c r="W117" s="461">
        <f t="shared" si="222"/>
        <v>98</v>
      </c>
      <c r="X117" s="458">
        <f t="shared" si="223"/>
        <v>21.120689655172413</v>
      </c>
      <c r="Y117" s="418"/>
      <c r="Z117" s="418"/>
      <c r="AA117" s="418"/>
      <c r="AB117" s="418"/>
      <c r="AC117" s="418"/>
      <c r="AD117" s="418"/>
      <c r="AE117" s="418"/>
      <c r="AF117" s="418"/>
      <c r="AG117" s="418"/>
      <c r="AH117" s="418"/>
    </row>
    <row r="118" spans="1:34" ht="12.75" customHeight="1">
      <c r="A118" s="168" t="s">
        <v>294</v>
      </c>
      <c r="B118" s="470">
        <v>78</v>
      </c>
      <c r="C118" s="470">
        <v>2</v>
      </c>
      <c r="D118" s="471">
        <v>2.56</v>
      </c>
      <c r="E118" s="470">
        <v>6</v>
      </c>
      <c r="F118" s="471">
        <v>7.69</v>
      </c>
      <c r="G118" s="470">
        <v>2</v>
      </c>
      <c r="H118" s="471">
        <v>2.56</v>
      </c>
      <c r="I118" s="473">
        <v>10</v>
      </c>
      <c r="J118" s="471">
        <v>12.82</v>
      </c>
      <c r="K118" s="470">
        <v>35</v>
      </c>
      <c r="L118" s="471">
        <v>44.87</v>
      </c>
      <c r="M118" s="470">
        <v>14</v>
      </c>
      <c r="N118" s="471">
        <v>17.940000000000001</v>
      </c>
      <c r="O118" s="470">
        <v>19</v>
      </c>
      <c r="P118" s="471">
        <v>24.35</v>
      </c>
      <c r="Q118" s="473">
        <v>68</v>
      </c>
      <c r="R118" s="471">
        <v>87.17</v>
      </c>
      <c r="S118" s="473">
        <v>37</v>
      </c>
      <c r="T118" s="471">
        <v>47.43</v>
      </c>
      <c r="U118" s="473">
        <v>20</v>
      </c>
      <c r="V118" s="471">
        <v>25.64</v>
      </c>
      <c r="W118" s="473">
        <v>21</v>
      </c>
      <c r="X118" s="471">
        <v>26.92</v>
      </c>
      <c r="Y118" s="418"/>
      <c r="Z118" s="418"/>
      <c r="AA118" s="418"/>
      <c r="AB118" s="418"/>
      <c r="AC118" s="418"/>
      <c r="AD118" s="418"/>
      <c r="AE118" s="418"/>
      <c r="AF118" s="418"/>
      <c r="AG118" s="418"/>
      <c r="AH118" s="418"/>
    </row>
    <row r="119" spans="1:34" ht="12.75" customHeight="1">
      <c r="A119" s="168" t="s">
        <v>312</v>
      </c>
      <c r="B119" s="470">
        <v>72</v>
      </c>
      <c r="C119" s="470">
        <v>9</v>
      </c>
      <c r="D119" s="471">
        <v>12.5</v>
      </c>
      <c r="E119" s="470">
        <v>3</v>
      </c>
      <c r="F119" s="471">
        <v>4.16</v>
      </c>
      <c r="G119" s="470">
        <v>4</v>
      </c>
      <c r="H119" s="471">
        <v>5.55</v>
      </c>
      <c r="I119" s="473">
        <v>16</v>
      </c>
      <c r="J119" s="471">
        <v>22.22</v>
      </c>
      <c r="K119" s="470">
        <v>25</v>
      </c>
      <c r="L119" s="471">
        <v>34.72</v>
      </c>
      <c r="M119" s="470">
        <v>21</v>
      </c>
      <c r="N119" s="471">
        <v>29.16</v>
      </c>
      <c r="O119" s="470">
        <v>10</v>
      </c>
      <c r="P119" s="471">
        <v>13.88</v>
      </c>
      <c r="Q119" s="473">
        <v>56</v>
      </c>
      <c r="R119" s="471">
        <v>77.77</v>
      </c>
      <c r="S119" s="473">
        <v>34</v>
      </c>
      <c r="T119" s="471">
        <v>47.22</v>
      </c>
      <c r="U119" s="473">
        <v>24</v>
      </c>
      <c r="V119" s="471">
        <v>33.33</v>
      </c>
      <c r="W119" s="473">
        <v>14</v>
      </c>
      <c r="X119" s="471">
        <v>19.440000000000001</v>
      </c>
      <c r="Y119" s="418"/>
      <c r="Z119" s="418"/>
      <c r="AA119" s="418"/>
      <c r="AB119" s="418"/>
      <c r="AC119" s="418"/>
      <c r="AD119" s="418"/>
      <c r="AE119" s="418"/>
      <c r="AF119" s="418"/>
      <c r="AG119" s="418"/>
      <c r="AH119" s="418"/>
    </row>
    <row r="120" spans="1:34" ht="12.75" customHeight="1">
      <c r="A120" s="168" t="s">
        <v>326</v>
      </c>
      <c r="B120" s="470">
        <v>74</v>
      </c>
      <c r="C120" s="470">
        <v>14</v>
      </c>
      <c r="D120" s="471">
        <v>18.91</v>
      </c>
      <c r="E120" s="470">
        <v>6</v>
      </c>
      <c r="F120" s="471">
        <v>8.1</v>
      </c>
      <c r="G120" s="470">
        <v>8</v>
      </c>
      <c r="H120" s="471">
        <v>10.81</v>
      </c>
      <c r="I120" s="473">
        <v>28</v>
      </c>
      <c r="J120" s="471">
        <v>37.83</v>
      </c>
      <c r="K120" s="470">
        <v>40</v>
      </c>
      <c r="L120" s="471">
        <v>54.05</v>
      </c>
      <c r="M120" s="470">
        <v>4</v>
      </c>
      <c r="N120" s="471">
        <v>5.4</v>
      </c>
      <c r="O120" s="470">
        <v>2</v>
      </c>
      <c r="P120" s="471">
        <v>2.7</v>
      </c>
      <c r="Q120" s="473">
        <v>46</v>
      </c>
      <c r="R120" s="471">
        <v>62.16</v>
      </c>
      <c r="S120" s="473">
        <v>54</v>
      </c>
      <c r="T120" s="471">
        <v>72.97</v>
      </c>
      <c r="U120" s="473">
        <v>10</v>
      </c>
      <c r="V120" s="471">
        <v>13.51</v>
      </c>
      <c r="W120" s="473">
        <v>10</v>
      </c>
      <c r="X120" s="471">
        <v>13.51</v>
      </c>
      <c r="Y120" s="418"/>
      <c r="Z120" s="418"/>
      <c r="AA120" s="418"/>
      <c r="AB120" s="418"/>
      <c r="AC120" s="418"/>
      <c r="AD120" s="418"/>
      <c r="AE120" s="418"/>
      <c r="AF120" s="418"/>
      <c r="AG120" s="418"/>
      <c r="AH120" s="418"/>
    </row>
    <row r="121" spans="1:34" ht="12.75" customHeight="1">
      <c r="A121" s="168" t="s">
        <v>333</v>
      </c>
      <c r="B121" s="470">
        <v>75</v>
      </c>
      <c r="C121" s="470">
        <v>4</v>
      </c>
      <c r="D121" s="471">
        <v>5.33</v>
      </c>
      <c r="E121" s="470">
        <v>2</v>
      </c>
      <c r="F121" s="471">
        <v>2.66</v>
      </c>
      <c r="G121" s="470">
        <v>9</v>
      </c>
      <c r="H121" s="471">
        <v>12</v>
      </c>
      <c r="I121" s="473">
        <v>15</v>
      </c>
      <c r="J121" s="471">
        <v>20</v>
      </c>
      <c r="K121" s="470">
        <v>19</v>
      </c>
      <c r="L121" s="471">
        <v>25.33</v>
      </c>
      <c r="M121" s="470">
        <v>35</v>
      </c>
      <c r="N121" s="471">
        <v>46.66</v>
      </c>
      <c r="O121" s="470">
        <v>6</v>
      </c>
      <c r="P121" s="471">
        <v>8</v>
      </c>
      <c r="Q121" s="473">
        <v>60</v>
      </c>
      <c r="R121" s="471">
        <v>80</v>
      </c>
      <c r="S121" s="473">
        <v>23</v>
      </c>
      <c r="T121" s="471">
        <v>30.66</v>
      </c>
      <c r="U121" s="473">
        <v>37</v>
      </c>
      <c r="V121" s="471">
        <v>49.33</v>
      </c>
      <c r="W121" s="473">
        <v>15</v>
      </c>
      <c r="X121" s="471">
        <v>20</v>
      </c>
      <c r="Y121" s="418"/>
      <c r="Z121" s="418"/>
      <c r="AA121" s="418"/>
      <c r="AB121" s="418"/>
      <c r="AC121" s="418"/>
      <c r="AD121" s="418"/>
      <c r="AE121" s="418"/>
      <c r="AF121" s="418"/>
      <c r="AG121" s="418"/>
      <c r="AH121" s="418"/>
    </row>
    <row r="122" spans="1:34" ht="12.75" customHeight="1">
      <c r="A122" s="477" t="s">
        <v>317</v>
      </c>
      <c r="B122" s="473">
        <v>299</v>
      </c>
      <c r="C122" s="473">
        <v>29</v>
      </c>
      <c r="D122" s="471">
        <v>9.69</v>
      </c>
      <c r="E122" s="473">
        <v>17</v>
      </c>
      <c r="F122" s="471">
        <v>5.68</v>
      </c>
      <c r="G122" s="473">
        <v>23</v>
      </c>
      <c r="H122" s="471">
        <v>7.69</v>
      </c>
      <c r="I122" s="473">
        <v>69</v>
      </c>
      <c r="J122" s="471">
        <v>23.07</v>
      </c>
      <c r="K122" s="473">
        <v>119</v>
      </c>
      <c r="L122" s="471">
        <v>39.79</v>
      </c>
      <c r="M122" s="473">
        <v>74</v>
      </c>
      <c r="N122" s="471">
        <v>24.74</v>
      </c>
      <c r="O122" s="473">
        <v>37</v>
      </c>
      <c r="P122" s="471">
        <v>12.37</v>
      </c>
      <c r="Q122" s="473">
        <v>230</v>
      </c>
      <c r="R122" s="471">
        <v>76.92</v>
      </c>
      <c r="S122" s="473">
        <v>148</v>
      </c>
      <c r="T122" s="471">
        <v>49.49</v>
      </c>
      <c r="U122" s="473">
        <v>91</v>
      </c>
      <c r="V122" s="471">
        <v>30.43</v>
      </c>
      <c r="W122" s="473">
        <v>60</v>
      </c>
      <c r="X122" s="471">
        <v>20.059999999999999</v>
      </c>
      <c r="Y122" s="418"/>
      <c r="Z122" s="418"/>
      <c r="AA122" s="418"/>
      <c r="AB122" s="418"/>
      <c r="AC122" s="418"/>
      <c r="AD122" s="418"/>
      <c r="AE122" s="418"/>
      <c r="AF122" s="418"/>
      <c r="AG122" s="418"/>
      <c r="AH122" s="418"/>
    </row>
    <row r="123" spans="1:34" ht="12.75" customHeight="1">
      <c r="A123" s="463" t="s">
        <v>358</v>
      </c>
      <c r="B123" s="479">
        <v>81</v>
      </c>
      <c r="C123" s="479">
        <v>57</v>
      </c>
      <c r="D123" s="458">
        <f t="shared" ref="D123:D127" si="233">C123/B123*100</f>
        <v>70.370370370370367</v>
      </c>
      <c r="E123" s="479">
        <v>3</v>
      </c>
      <c r="F123" s="458">
        <f t="shared" ref="F123:F127" si="234">E123/B123*100</f>
        <v>3.7037037037037033</v>
      </c>
      <c r="G123" s="478">
        <v>0</v>
      </c>
      <c r="H123" s="458">
        <f t="shared" ref="H123:H127" si="235">G123/B123*100</f>
        <v>0</v>
      </c>
      <c r="I123" s="461">
        <f t="shared" ref="I123:J123" si="236">C123+E123+G123</f>
        <v>60</v>
      </c>
      <c r="J123" s="458">
        <f t="shared" si="236"/>
        <v>74.074074074074076</v>
      </c>
      <c r="K123" s="479">
        <v>12</v>
      </c>
      <c r="L123" s="458">
        <f t="shared" ref="L123:L127" si="237">K123/B123*100</f>
        <v>14.814814814814813</v>
      </c>
      <c r="M123" s="464">
        <v>0</v>
      </c>
      <c r="N123" s="458">
        <f t="shared" ref="N123:N127" si="238">M123/B123*100</f>
        <v>0</v>
      </c>
      <c r="O123" s="464">
        <v>9</v>
      </c>
      <c r="P123" s="482">
        <f t="shared" ref="P123:P127" si="239">O123/B123*100</f>
        <v>11.111111111111111</v>
      </c>
      <c r="Q123" s="483">
        <f t="shared" ref="Q123:R123" si="240">K123+M123+O123</f>
        <v>21</v>
      </c>
      <c r="R123" s="482">
        <f t="shared" si="240"/>
        <v>25.925925925925924</v>
      </c>
      <c r="S123" s="483">
        <f t="shared" ref="S123:S127" si="241">K123+C123</f>
        <v>69</v>
      </c>
      <c r="T123" s="482">
        <f t="shared" ref="T123:T127" si="242">S123/B123*100</f>
        <v>85.18518518518519</v>
      </c>
      <c r="U123" s="483">
        <f t="shared" ref="U123:U127" si="243">M123+E123</f>
        <v>3</v>
      </c>
      <c r="V123" s="482">
        <f t="shared" ref="V123:V127" si="244">U123/B123*100</f>
        <v>3.7037037037037033</v>
      </c>
      <c r="W123" s="483">
        <f t="shared" ref="W123:W127" si="245">O123+G123</f>
        <v>9</v>
      </c>
      <c r="X123" s="482">
        <f t="shared" ref="X123:X127" si="246">W123/B123*100</f>
        <v>11.111111111111111</v>
      </c>
      <c r="Y123" s="418"/>
      <c r="Z123" s="418"/>
      <c r="AA123" s="418"/>
      <c r="AB123" s="418"/>
      <c r="AC123" s="418"/>
      <c r="AD123" s="418"/>
      <c r="AE123" s="418"/>
      <c r="AF123" s="418"/>
      <c r="AG123" s="418"/>
      <c r="AH123" s="418"/>
    </row>
    <row r="124" spans="1:34" ht="12.75" customHeight="1">
      <c r="A124" s="485" t="s">
        <v>362</v>
      </c>
      <c r="B124" s="479">
        <v>76</v>
      </c>
      <c r="C124" s="479">
        <v>50</v>
      </c>
      <c r="D124" s="458">
        <f t="shared" si="233"/>
        <v>65.789473684210535</v>
      </c>
      <c r="E124" s="479">
        <v>9</v>
      </c>
      <c r="F124" s="458">
        <f t="shared" si="234"/>
        <v>11.842105263157894</v>
      </c>
      <c r="G124" s="479">
        <v>3</v>
      </c>
      <c r="H124" s="458">
        <f t="shared" si="235"/>
        <v>3.9473684210526314</v>
      </c>
      <c r="I124" s="461">
        <f t="shared" ref="I124:J124" si="247">C124+E124+G124</f>
        <v>62</v>
      </c>
      <c r="J124" s="458">
        <f t="shared" si="247"/>
        <v>81.578947368421055</v>
      </c>
      <c r="K124" s="479">
        <v>14</v>
      </c>
      <c r="L124" s="458">
        <f t="shared" si="237"/>
        <v>18.421052631578945</v>
      </c>
      <c r="M124" s="465">
        <v>0</v>
      </c>
      <c r="N124" s="458">
        <f t="shared" si="238"/>
        <v>0</v>
      </c>
      <c r="O124" s="465">
        <v>0</v>
      </c>
      <c r="P124" s="482">
        <f t="shared" si="239"/>
        <v>0</v>
      </c>
      <c r="Q124" s="483">
        <f t="shared" ref="Q124:R124" si="248">K124+M124+O124</f>
        <v>14</v>
      </c>
      <c r="R124" s="482">
        <f t="shared" si="248"/>
        <v>18.421052631578945</v>
      </c>
      <c r="S124" s="483">
        <f t="shared" si="241"/>
        <v>64</v>
      </c>
      <c r="T124" s="482">
        <f t="shared" si="242"/>
        <v>84.210526315789465</v>
      </c>
      <c r="U124" s="483">
        <f t="shared" si="243"/>
        <v>9</v>
      </c>
      <c r="V124" s="482">
        <f t="shared" si="244"/>
        <v>11.842105263157894</v>
      </c>
      <c r="W124" s="483">
        <f t="shared" si="245"/>
        <v>3</v>
      </c>
      <c r="X124" s="482">
        <f t="shared" si="246"/>
        <v>3.9473684210526314</v>
      </c>
      <c r="Y124" s="418"/>
      <c r="Z124" s="418"/>
      <c r="AA124" s="418"/>
      <c r="AB124" s="418"/>
      <c r="AC124" s="418"/>
      <c r="AD124" s="418"/>
      <c r="AE124" s="418"/>
      <c r="AF124" s="418"/>
      <c r="AG124" s="418"/>
      <c r="AH124" s="418"/>
    </row>
    <row r="125" spans="1:34" ht="12.75" customHeight="1">
      <c r="A125" s="485" t="s">
        <v>365</v>
      </c>
      <c r="B125" s="479">
        <v>69</v>
      </c>
      <c r="C125" s="479">
        <v>56</v>
      </c>
      <c r="D125" s="458">
        <f t="shared" si="233"/>
        <v>81.159420289855078</v>
      </c>
      <c r="E125" s="479">
        <v>6</v>
      </c>
      <c r="F125" s="458">
        <f t="shared" si="234"/>
        <v>8.695652173913043</v>
      </c>
      <c r="G125" s="478">
        <v>0</v>
      </c>
      <c r="H125" s="458">
        <f t="shared" si="235"/>
        <v>0</v>
      </c>
      <c r="I125" s="461">
        <f t="shared" ref="I125:J125" si="249">C125+E125+G125</f>
        <v>62</v>
      </c>
      <c r="J125" s="458">
        <f t="shared" si="249"/>
        <v>89.855072463768124</v>
      </c>
      <c r="K125" s="479">
        <v>4</v>
      </c>
      <c r="L125" s="458">
        <f t="shared" si="237"/>
        <v>5.7971014492753623</v>
      </c>
      <c r="M125" s="465">
        <v>3</v>
      </c>
      <c r="N125" s="458">
        <f t="shared" si="238"/>
        <v>4.3478260869565215</v>
      </c>
      <c r="O125" s="464">
        <v>0</v>
      </c>
      <c r="P125" s="482">
        <f t="shared" si="239"/>
        <v>0</v>
      </c>
      <c r="Q125" s="483">
        <f t="shared" ref="Q125:R125" si="250">K125+M125+O125</f>
        <v>7</v>
      </c>
      <c r="R125" s="482">
        <f t="shared" si="250"/>
        <v>10.144927536231883</v>
      </c>
      <c r="S125" s="483">
        <f t="shared" si="241"/>
        <v>60</v>
      </c>
      <c r="T125" s="482">
        <f t="shared" si="242"/>
        <v>86.956521739130437</v>
      </c>
      <c r="U125" s="483">
        <f t="shared" si="243"/>
        <v>9</v>
      </c>
      <c r="V125" s="482">
        <f t="shared" si="244"/>
        <v>13.043478260869565</v>
      </c>
      <c r="W125" s="483">
        <f t="shared" si="245"/>
        <v>0</v>
      </c>
      <c r="X125" s="482">
        <f t="shared" si="246"/>
        <v>0</v>
      </c>
      <c r="Y125" s="418"/>
      <c r="Z125" s="418"/>
      <c r="AA125" s="418"/>
      <c r="AB125" s="418"/>
      <c r="AC125" s="418"/>
      <c r="AD125" s="418"/>
      <c r="AE125" s="418"/>
      <c r="AF125" s="418"/>
      <c r="AG125" s="418"/>
      <c r="AH125" s="418"/>
    </row>
    <row r="126" spans="1:34" ht="12.75" customHeight="1">
      <c r="A126" s="463" t="s">
        <v>368</v>
      </c>
      <c r="B126" s="479">
        <v>90</v>
      </c>
      <c r="C126" s="479">
        <v>27</v>
      </c>
      <c r="D126" s="458">
        <f t="shared" si="233"/>
        <v>30</v>
      </c>
      <c r="E126" s="479">
        <v>3</v>
      </c>
      <c r="F126" s="458">
        <f t="shared" si="234"/>
        <v>3.3333333333333335</v>
      </c>
      <c r="G126" s="479">
        <v>11</v>
      </c>
      <c r="H126" s="458">
        <f t="shared" si="235"/>
        <v>12.222222222222221</v>
      </c>
      <c r="I126" s="461">
        <f t="shared" ref="I126:J126" si="251">C126+E126+G126</f>
        <v>41</v>
      </c>
      <c r="J126" s="458">
        <f t="shared" si="251"/>
        <v>45.555555555555557</v>
      </c>
      <c r="K126" s="479">
        <v>26</v>
      </c>
      <c r="L126" s="458">
        <f t="shared" si="237"/>
        <v>28.888888888888886</v>
      </c>
      <c r="M126" s="464">
        <v>7</v>
      </c>
      <c r="N126" s="458">
        <f t="shared" si="238"/>
        <v>7.7777777777777777</v>
      </c>
      <c r="O126" s="464">
        <v>16</v>
      </c>
      <c r="P126" s="482">
        <f t="shared" si="239"/>
        <v>17.777777777777779</v>
      </c>
      <c r="Q126" s="483">
        <f t="shared" ref="Q126:R126" si="252">K126+M126+O126</f>
        <v>49</v>
      </c>
      <c r="R126" s="482">
        <f t="shared" si="252"/>
        <v>54.444444444444443</v>
      </c>
      <c r="S126" s="483">
        <f t="shared" si="241"/>
        <v>53</v>
      </c>
      <c r="T126" s="482">
        <f t="shared" si="242"/>
        <v>58.888888888888893</v>
      </c>
      <c r="U126" s="483">
        <f t="shared" si="243"/>
        <v>10</v>
      </c>
      <c r="V126" s="482">
        <f t="shared" si="244"/>
        <v>11.111111111111111</v>
      </c>
      <c r="W126" s="483">
        <f t="shared" si="245"/>
        <v>27</v>
      </c>
      <c r="X126" s="482">
        <f t="shared" si="246"/>
        <v>30</v>
      </c>
      <c r="Y126" s="418"/>
      <c r="Z126" s="418"/>
      <c r="AA126" s="418"/>
      <c r="AB126" s="418"/>
      <c r="AC126" s="418"/>
      <c r="AD126" s="418"/>
      <c r="AE126" s="418"/>
      <c r="AF126" s="418"/>
      <c r="AG126" s="418"/>
      <c r="AH126" s="418"/>
    </row>
    <row r="127" spans="1:34" ht="12.75" customHeight="1">
      <c r="A127" s="455" t="s">
        <v>352</v>
      </c>
      <c r="B127" s="486">
        <f t="shared" ref="B127:C127" si="253">SUM(B123:B126)</f>
        <v>316</v>
      </c>
      <c r="C127" s="486">
        <f t="shared" si="253"/>
        <v>190</v>
      </c>
      <c r="D127" s="482">
        <f t="shared" si="233"/>
        <v>60.12658227848101</v>
      </c>
      <c r="E127" s="486">
        <f>SUM(E123:E126)</f>
        <v>21</v>
      </c>
      <c r="F127" s="482">
        <f t="shared" si="234"/>
        <v>6.6455696202531636</v>
      </c>
      <c r="G127" s="486">
        <f>SUM(G123:G126)</f>
        <v>14</v>
      </c>
      <c r="H127" s="482">
        <f t="shared" si="235"/>
        <v>4.4303797468354427</v>
      </c>
      <c r="I127" s="483">
        <f t="shared" ref="I127:J127" si="254">C127+E127+G127</f>
        <v>225</v>
      </c>
      <c r="J127" s="482">
        <f t="shared" si="254"/>
        <v>71.202531645569621</v>
      </c>
      <c r="K127" s="486">
        <f>SUM(K123:K126)</f>
        <v>56</v>
      </c>
      <c r="L127" s="482">
        <f t="shared" si="237"/>
        <v>17.721518987341771</v>
      </c>
      <c r="M127" s="486">
        <f>SUM(M123:M126)</f>
        <v>10</v>
      </c>
      <c r="N127" s="482">
        <f t="shared" si="238"/>
        <v>3.1645569620253164</v>
      </c>
      <c r="O127" s="486">
        <f>SUM(O123:O126)</f>
        <v>25</v>
      </c>
      <c r="P127" s="482">
        <f t="shared" si="239"/>
        <v>7.9113924050632916</v>
      </c>
      <c r="Q127" s="483">
        <f t="shared" ref="Q127:R127" si="255">K127+M127+O127</f>
        <v>91</v>
      </c>
      <c r="R127" s="482">
        <f t="shared" si="255"/>
        <v>28.797468354430379</v>
      </c>
      <c r="S127" s="483">
        <f t="shared" si="241"/>
        <v>246</v>
      </c>
      <c r="T127" s="482">
        <f t="shared" si="242"/>
        <v>77.848101265822791</v>
      </c>
      <c r="U127" s="483">
        <f t="shared" si="243"/>
        <v>31</v>
      </c>
      <c r="V127" s="482">
        <f t="shared" si="244"/>
        <v>9.81012658227848</v>
      </c>
      <c r="W127" s="483">
        <f t="shared" si="245"/>
        <v>39</v>
      </c>
      <c r="X127" s="482">
        <f t="shared" si="246"/>
        <v>12.341772151898734</v>
      </c>
      <c r="Y127" s="418"/>
      <c r="Z127" s="418"/>
      <c r="AA127" s="418"/>
      <c r="AB127" s="418"/>
      <c r="AC127" s="418"/>
      <c r="AD127" s="418"/>
      <c r="AE127" s="418"/>
      <c r="AF127" s="418"/>
      <c r="AG127" s="418"/>
      <c r="AH127" s="418"/>
    </row>
    <row r="128" spans="1:34" ht="12.75" customHeight="1">
      <c r="A128" s="463" t="s">
        <v>377</v>
      </c>
      <c r="B128" s="487">
        <v>75</v>
      </c>
      <c r="C128" s="487">
        <v>39</v>
      </c>
      <c r="D128" s="488">
        <v>52</v>
      </c>
      <c r="E128" s="489"/>
      <c r="F128" s="488">
        <v>0</v>
      </c>
      <c r="G128" s="489"/>
      <c r="H128" s="488">
        <v>0</v>
      </c>
      <c r="I128" s="490">
        <v>39</v>
      </c>
      <c r="J128" s="488">
        <v>52</v>
      </c>
      <c r="K128" s="487">
        <v>36</v>
      </c>
      <c r="L128" s="488">
        <v>48</v>
      </c>
      <c r="M128" s="489"/>
      <c r="N128" s="488">
        <v>0</v>
      </c>
      <c r="O128" s="489"/>
      <c r="P128" s="488">
        <v>0</v>
      </c>
      <c r="Q128" s="490">
        <v>36</v>
      </c>
      <c r="R128" s="488">
        <v>48</v>
      </c>
      <c r="S128" s="490">
        <v>75</v>
      </c>
      <c r="T128" s="488">
        <v>100</v>
      </c>
      <c r="U128" s="490">
        <v>0</v>
      </c>
      <c r="V128" s="488">
        <v>0</v>
      </c>
      <c r="W128" s="490">
        <v>0</v>
      </c>
      <c r="X128" s="488">
        <v>0</v>
      </c>
      <c r="Y128" s="418"/>
      <c r="Z128" s="418"/>
      <c r="AA128" s="418"/>
      <c r="AB128" s="418"/>
      <c r="AC128" s="418"/>
      <c r="AD128" s="418"/>
      <c r="AE128" s="418"/>
      <c r="AF128" s="418"/>
      <c r="AG128" s="418"/>
      <c r="AH128" s="418"/>
    </row>
    <row r="129" spans="1:34" ht="12.75" customHeight="1">
      <c r="A129" s="463" t="s">
        <v>385</v>
      </c>
      <c r="B129" s="487">
        <v>113</v>
      </c>
      <c r="C129" s="487">
        <v>55</v>
      </c>
      <c r="D129" s="488">
        <v>48.67</v>
      </c>
      <c r="E129" s="489"/>
      <c r="F129" s="488">
        <v>0</v>
      </c>
      <c r="G129" s="489"/>
      <c r="H129" s="488">
        <v>0</v>
      </c>
      <c r="I129" s="490">
        <v>55</v>
      </c>
      <c r="J129" s="488">
        <v>48.67</v>
      </c>
      <c r="K129" s="487">
        <v>37</v>
      </c>
      <c r="L129" s="488">
        <v>32.74</v>
      </c>
      <c r="M129" s="487">
        <v>17</v>
      </c>
      <c r="N129" s="488">
        <v>15.04</v>
      </c>
      <c r="O129" s="487">
        <v>21</v>
      </c>
      <c r="P129" s="488">
        <v>18.579999999999998</v>
      </c>
      <c r="Q129" s="490">
        <v>75</v>
      </c>
      <c r="R129" s="488">
        <v>66.37</v>
      </c>
      <c r="S129" s="490">
        <v>92</v>
      </c>
      <c r="T129" s="488">
        <v>81.42</v>
      </c>
      <c r="U129" s="490">
        <v>17</v>
      </c>
      <c r="V129" s="488">
        <v>15.04</v>
      </c>
      <c r="W129" s="490">
        <v>21</v>
      </c>
      <c r="X129" s="488">
        <v>18.579999999999998</v>
      </c>
      <c r="Y129" s="418"/>
      <c r="Z129" s="418"/>
      <c r="AA129" s="418"/>
      <c r="AB129" s="418"/>
      <c r="AC129" s="418"/>
      <c r="AD129" s="418"/>
      <c r="AE129" s="418"/>
      <c r="AF129" s="418"/>
      <c r="AG129" s="418"/>
      <c r="AH129" s="418"/>
    </row>
    <row r="130" spans="1:34" ht="12.75" customHeight="1">
      <c r="A130" s="455" t="s">
        <v>375</v>
      </c>
      <c r="B130" s="492">
        <v>188</v>
      </c>
      <c r="C130" s="493">
        <v>94</v>
      </c>
      <c r="D130" s="494">
        <v>50</v>
      </c>
      <c r="E130" s="493">
        <v>0</v>
      </c>
      <c r="F130" s="494">
        <v>0</v>
      </c>
      <c r="G130" s="493">
        <v>0</v>
      </c>
      <c r="H130" s="494">
        <v>0</v>
      </c>
      <c r="I130" s="495">
        <v>94</v>
      </c>
      <c r="J130" s="494">
        <v>50</v>
      </c>
      <c r="K130" s="493">
        <v>73</v>
      </c>
      <c r="L130" s="494">
        <v>38.83</v>
      </c>
      <c r="M130" s="493">
        <v>17</v>
      </c>
      <c r="N130" s="494">
        <v>9.0399999999999991</v>
      </c>
      <c r="O130" s="493">
        <v>0</v>
      </c>
      <c r="P130" s="494">
        <v>0</v>
      </c>
      <c r="Q130" s="495">
        <v>90</v>
      </c>
      <c r="R130" s="494">
        <v>47.87</v>
      </c>
      <c r="S130" s="495">
        <v>167</v>
      </c>
      <c r="T130" s="494">
        <v>88.83</v>
      </c>
      <c r="U130" s="495">
        <v>17</v>
      </c>
      <c r="V130" s="494">
        <v>9.0399999999999991</v>
      </c>
      <c r="W130" s="495">
        <v>0</v>
      </c>
      <c r="X130" s="494">
        <v>0</v>
      </c>
      <c r="Y130" s="257"/>
      <c r="Z130" s="257"/>
      <c r="AA130" s="257"/>
      <c r="AB130" s="257"/>
      <c r="AC130" s="257"/>
      <c r="AD130" s="257"/>
      <c r="AE130" s="257"/>
      <c r="AF130" s="257"/>
      <c r="AG130" s="257"/>
      <c r="AH130" s="257"/>
    </row>
    <row r="131" spans="1:34" ht="12.75" customHeight="1">
      <c r="A131" s="463" t="s">
        <v>401</v>
      </c>
      <c r="B131" s="1288">
        <v>99</v>
      </c>
      <c r="C131" s="1288">
        <v>2</v>
      </c>
      <c r="D131" s="458">
        <f t="shared" ref="D131:D134" si="256">C131/B131*100</f>
        <v>2.0202020202020203</v>
      </c>
      <c r="E131" s="1288">
        <v>11</v>
      </c>
      <c r="F131" s="458">
        <f t="shared" ref="F131:F134" si="257">E131/B131*100</f>
        <v>11.111111111111111</v>
      </c>
      <c r="G131" s="1288">
        <v>11</v>
      </c>
      <c r="H131" s="458">
        <f t="shared" ref="H131:H134" si="258">G131/B131*100</f>
        <v>11.111111111111111</v>
      </c>
      <c r="I131" s="461">
        <f t="shared" ref="I131:J131" si="259">C131+E131+G131</f>
        <v>24</v>
      </c>
      <c r="J131" s="458">
        <f t="shared" si="259"/>
        <v>24.242424242424242</v>
      </c>
      <c r="K131" s="1288">
        <v>40</v>
      </c>
      <c r="L131" s="458">
        <f t="shared" ref="L131:L134" si="260">K131/B131*100</f>
        <v>40.404040404040401</v>
      </c>
      <c r="M131" s="497">
        <v>0</v>
      </c>
      <c r="N131" s="458">
        <f t="shared" ref="N131:N134" si="261">M131/B131*100</f>
        <v>0</v>
      </c>
      <c r="O131" s="1288">
        <v>6</v>
      </c>
      <c r="P131" s="458">
        <f t="shared" ref="P131:P134" si="262">O131/B131*100</f>
        <v>6.0606060606060606</v>
      </c>
      <c r="Q131" s="461">
        <f t="shared" ref="Q131:R131" si="263">K131+M131+O131</f>
        <v>46</v>
      </c>
      <c r="R131" s="458">
        <f t="shared" si="263"/>
        <v>46.464646464646464</v>
      </c>
      <c r="S131" s="461">
        <f t="shared" ref="S131:S134" si="264">K131+C131</f>
        <v>42</v>
      </c>
      <c r="T131" s="458">
        <f t="shared" ref="T131:T134" si="265">S131/B131*100</f>
        <v>42.424242424242422</v>
      </c>
      <c r="U131" s="461">
        <f t="shared" ref="U131:U134" si="266">M131+E131</f>
        <v>11</v>
      </c>
      <c r="V131" s="458">
        <f t="shared" ref="V131:V134" si="267">U131/B131*100</f>
        <v>11.111111111111111</v>
      </c>
      <c r="W131" s="461">
        <f t="shared" ref="W131:W134" si="268">O131+G131</f>
        <v>17</v>
      </c>
      <c r="X131" s="458">
        <f t="shared" ref="X131:X134" si="269">W131/B131*100</f>
        <v>17.171717171717169</v>
      </c>
      <c r="Y131" s="418"/>
      <c r="Z131" s="418"/>
      <c r="AA131" s="418"/>
      <c r="AB131" s="418"/>
      <c r="AC131" s="418"/>
      <c r="AD131" s="418"/>
      <c r="AE131" s="418"/>
      <c r="AF131" s="418"/>
      <c r="AG131" s="418"/>
      <c r="AH131" s="418"/>
    </row>
    <row r="132" spans="1:34" ht="12.75" customHeight="1">
      <c r="A132" s="463" t="s">
        <v>1569</v>
      </c>
      <c r="B132" s="1288">
        <v>104</v>
      </c>
      <c r="C132" s="1288">
        <v>23</v>
      </c>
      <c r="D132" s="458">
        <f t="shared" si="256"/>
        <v>22.115384615384613</v>
      </c>
      <c r="E132" s="1288">
        <v>5</v>
      </c>
      <c r="F132" s="458">
        <f t="shared" si="257"/>
        <v>4.8076923076923084</v>
      </c>
      <c r="G132" s="1288">
        <v>15</v>
      </c>
      <c r="H132" s="458">
        <f t="shared" si="258"/>
        <v>14.423076923076922</v>
      </c>
      <c r="I132" s="461">
        <f t="shared" ref="I132:J132" si="270">C132+E132+G132</f>
        <v>43</v>
      </c>
      <c r="J132" s="458">
        <f t="shared" si="270"/>
        <v>41.34615384615384</v>
      </c>
      <c r="K132" s="1288">
        <v>39</v>
      </c>
      <c r="L132" s="458">
        <f t="shared" si="260"/>
        <v>37.5</v>
      </c>
      <c r="M132" s="580">
        <v>0</v>
      </c>
      <c r="N132" s="458">
        <f t="shared" si="261"/>
        <v>0</v>
      </c>
      <c r="O132" s="1288">
        <v>20</v>
      </c>
      <c r="P132" s="458">
        <f t="shared" si="262"/>
        <v>19.230769230769234</v>
      </c>
      <c r="Q132" s="461">
        <f t="shared" ref="Q132:R132" si="271">K132+M132+O132</f>
        <v>59</v>
      </c>
      <c r="R132" s="458">
        <f t="shared" si="271"/>
        <v>56.730769230769234</v>
      </c>
      <c r="S132" s="461">
        <f t="shared" si="264"/>
        <v>62</v>
      </c>
      <c r="T132" s="458">
        <f t="shared" si="265"/>
        <v>59.615384615384613</v>
      </c>
      <c r="U132" s="461">
        <f t="shared" si="266"/>
        <v>5</v>
      </c>
      <c r="V132" s="458">
        <f t="shared" si="267"/>
        <v>4.8076923076923084</v>
      </c>
      <c r="W132" s="461">
        <f t="shared" si="268"/>
        <v>35</v>
      </c>
      <c r="X132" s="458">
        <f t="shared" si="269"/>
        <v>33.653846153846153</v>
      </c>
      <c r="Y132" s="418"/>
      <c r="Z132" s="418"/>
      <c r="AA132" s="418"/>
      <c r="AB132" s="418"/>
      <c r="AC132" s="418"/>
      <c r="AD132" s="418"/>
      <c r="AE132" s="418"/>
      <c r="AF132" s="418"/>
      <c r="AG132" s="418"/>
      <c r="AH132" s="418"/>
    </row>
    <row r="133" spans="1:34" ht="12.75" customHeight="1">
      <c r="A133" s="463" t="s">
        <v>1570</v>
      </c>
      <c r="B133" s="1288">
        <v>170</v>
      </c>
      <c r="C133" s="1288">
        <v>39</v>
      </c>
      <c r="D133" s="458">
        <f t="shared" si="256"/>
        <v>22.941176470588236</v>
      </c>
      <c r="E133" s="1288">
        <v>16</v>
      </c>
      <c r="F133" s="458">
        <f t="shared" si="257"/>
        <v>9.4117647058823533</v>
      </c>
      <c r="G133" s="1288">
        <v>3</v>
      </c>
      <c r="H133" s="458">
        <f t="shared" si="258"/>
        <v>1.7647058823529411</v>
      </c>
      <c r="I133" s="461">
        <f t="shared" ref="I133:J133" si="272">C133+E133+G133</f>
        <v>58</v>
      </c>
      <c r="J133" s="458">
        <f t="shared" si="272"/>
        <v>34.117647058823529</v>
      </c>
      <c r="K133" s="1288">
        <v>91</v>
      </c>
      <c r="L133" s="458">
        <f t="shared" si="260"/>
        <v>53.529411764705884</v>
      </c>
      <c r="M133" s="497">
        <v>9</v>
      </c>
      <c r="N133" s="458">
        <f t="shared" si="261"/>
        <v>5.2941176470588234</v>
      </c>
      <c r="O133" s="1288">
        <v>12</v>
      </c>
      <c r="P133" s="458">
        <f t="shared" si="262"/>
        <v>7.0588235294117645</v>
      </c>
      <c r="Q133" s="461">
        <f t="shared" ref="Q133:R133" si="273">K133+M133+O133</f>
        <v>112</v>
      </c>
      <c r="R133" s="458">
        <f t="shared" si="273"/>
        <v>65.882352941176478</v>
      </c>
      <c r="S133" s="461">
        <f t="shared" si="264"/>
        <v>130</v>
      </c>
      <c r="T133" s="458">
        <f t="shared" si="265"/>
        <v>76.470588235294116</v>
      </c>
      <c r="U133" s="461">
        <f t="shared" si="266"/>
        <v>25</v>
      </c>
      <c r="V133" s="458">
        <f t="shared" si="267"/>
        <v>14.705882352941178</v>
      </c>
      <c r="W133" s="461">
        <f t="shared" si="268"/>
        <v>15</v>
      </c>
      <c r="X133" s="458">
        <f t="shared" si="269"/>
        <v>8.8235294117647065</v>
      </c>
      <c r="Y133" s="418"/>
      <c r="Z133" s="418"/>
      <c r="AA133" s="418"/>
      <c r="AB133" s="418"/>
      <c r="AC133" s="418"/>
      <c r="AD133" s="418"/>
      <c r="AE133" s="418"/>
      <c r="AF133" s="418"/>
      <c r="AG133" s="418"/>
      <c r="AH133" s="418"/>
    </row>
    <row r="134" spans="1:34" ht="12.75" customHeight="1">
      <c r="A134" s="455" t="s">
        <v>400</v>
      </c>
      <c r="B134" s="1289">
        <v>373</v>
      </c>
      <c r="C134" s="1289">
        <v>64</v>
      </c>
      <c r="D134" s="1290">
        <f t="shared" si="256"/>
        <v>17.158176943699733</v>
      </c>
      <c r="E134" s="1289">
        <v>32</v>
      </c>
      <c r="F134" s="1290">
        <f t="shared" si="257"/>
        <v>8.5790884718498663</v>
      </c>
      <c r="G134" s="1289">
        <v>29</v>
      </c>
      <c r="H134" s="1290">
        <f t="shared" si="258"/>
        <v>7.7747989276139409</v>
      </c>
      <c r="I134" s="1291">
        <f t="shared" ref="I134:J134" si="274">C134+E134+G134</f>
        <v>125</v>
      </c>
      <c r="J134" s="1290">
        <f t="shared" si="274"/>
        <v>33.512064343163544</v>
      </c>
      <c r="K134" s="1289">
        <v>170</v>
      </c>
      <c r="L134" s="1290">
        <f t="shared" si="260"/>
        <v>45.576407506702417</v>
      </c>
      <c r="M134" s="1292">
        <f>SUM(M131:M133)</f>
        <v>9</v>
      </c>
      <c r="N134" s="1290">
        <f t="shared" si="261"/>
        <v>2.4128686327077746</v>
      </c>
      <c r="O134" s="1289">
        <v>38</v>
      </c>
      <c r="P134" s="482">
        <f t="shared" si="262"/>
        <v>10.187667560321715</v>
      </c>
      <c r="Q134" s="483">
        <f t="shared" ref="Q134:R134" si="275">K134+M134+O134</f>
        <v>217</v>
      </c>
      <c r="R134" s="482">
        <f t="shared" si="275"/>
        <v>58.176943699731908</v>
      </c>
      <c r="S134" s="483">
        <f t="shared" si="264"/>
        <v>234</v>
      </c>
      <c r="T134" s="482">
        <f t="shared" si="265"/>
        <v>62.734584450402139</v>
      </c>
      <c r="U134" s="483">
        <f t="shared" si="266"/>
        <v>41</v>
      </c>
      <c r="V134" s="482">
        <f t="shared" si="267"/>
        <v>10.991957104557642</v>
      </c>
      <c r="W134" s="483">
        <f t="shared" si="268"/>
        <v>67</v>
      </c>
      <c r="X134" s="482">
        <f t="shared" si="269"/>
        <v>17.962466487935657</v>
      </c>
      <c r="Y134" s="257"/>
      <c r="Z134" s="418"/>
      <c r="AA134" s="418"/>
      <c r="AB134" s="418"/>
      <c r="AC134" s="418"/>
      <c r="AD134" s="418"/>
      <c r="AE134" s="418"/>
      <c r="AF134" s="418"/>
      <c r="AG134" s="418"/>
      <c r="AH134" s="418"/>
    </row>
    <row r="135" spans="1:34" ht="12.75" customHeight="1">
      <c r="A135" s="67" t="s">
        <v>428</v>
      </c>
      <c r="B135" s="502">
        <v>105</v>
      </c>
      <c r="C135" s="502">
        <v>34</v>
      </c>
      <c r="D135" s="503">
        <v>32.380000000000003</v>
      </c>
      <c r="E135" s="502">
        <v>0</v>
      </c>
      <c r="F135" s="503">
        <v>0</v>
      </c>
      <c r="G135" s="502">
        <v>0</v>
      </c>
      <c r="H135" s="503">
        <v>0</v>
      </c>
      <c r="I135" s="504">
        <v>34</v>
      </c>
      <c r="J135" s="503">
        <v>32.380000000000003</v>
      </c>
      <c r="K135" s="502">
        <v>71</v>
      </c>
      <c r="L135" s="503">
        <v>67.62</v>
      </c>
      <c r="M135" s="502">
        <v>0</v>
      </c>
      <c r="N135" s="503">
        <v>0</v>
      </c>
      <c r="O135" s="502">
        <v>0</v>
      </c>
      <c r="P135" s="503">
        <v>0</v>
      </c>
      <c r="Q135" s="504">
        <v>71</v>
      </c>
      <c r="R135" s="503">
        <v>67.62</v>
      </c>
      <c r="S135" s="504">
        <v>105</v>
      </c>
      <c r="T135" s="503">
        <v>100</v>
      </c>
      <c r="U135" s="504">
        <v>0</v>
      </c>
      <c r="V135" s="503">
        <v>0</v>
      </c>
      <c r="W135" s="504">
        <v>0</v>
      </c>
      <c r="X135" s="503">
        <v>0</v>
      </c>
      <c r="Y135" s="418"/>
      <c r="Z135" s="418"/>
      <c r="AA135" s="418"/>
      <c r="AB135" s="418"/>
      <c r="AC135" s="418"/>
      <c r="AD135" s="418"/>
      <c r="AE135" s="418"/>
      <c r="AF135" s="418"/>
      <c r="AG135" s="418"/>
      <c r="AH135" s="418"/>
    </row>
    <row r="136" spans="1:34" ht="12.75" customHeight="1">
      <c r="A136" s="581" t="s">
        <v>437</v>
      </c>
      <c r="B136" s="506">
        <v>153</v>
      </c>
      <c r="C136" s="506">
        <v>17</v>
      </c>
      <c r="D136" s="508">
        <v>11.11</v>
      </c>
      <c r="E136" s="506">
        <v>0</v>
      </c>
      <c r="F136" s="508">
        <v>0</v>
      </c>
      <c r="G136" s="506">
        <v>26</v>
      </c>
      <c r="H136" s="508">
        <v>16.989999999999998</v>
      </c>
      <c r="I136" s="509">
        <v>43</v>
      </c>
      <c r="J136" s="508">
        <v>28.1</v>
      </c>
      <c r="K136" s="506">
        <v>58</v>
      </c>
      <c r="L136" s="508">
        <v>37.909999999999997</v>
      </c>
      <c r="M136" s="510"/>
      <c r="N136" s="511"/>
      <c r="O136" s="506">
        <v>8</v>
      </c>
      <c r="P136" s="508">
        <v>5.23</v>
      </c>
      <c r="Q136" s="509">
        <v>66</v>
      </c>
      <c r="R136" s="508">
        <v>43.14</v>
      </c>
      <c r="S136" s="509">
        <v>75</v>
      </c>
      <c r="T136" s="508">
        <v>49.02</v>
      </c>
      <c r="U136" s="509">
        <v>0</v>
      </c>
      <c r="V136" s="508">
        <v>0</v>
      </c>
      <c r="W136" s="509">
        <v>34</v>
      </c>
      <c r="X136" s="508">
        <v>22.22</v>
      </c>
      <c r="Y136" s="184"/>
      <c r="Z136" s="418"/>
      <c r="AA136" s="418"/>
      <c r="AB136" s="418"/>
      <c r="AC136" s="418"/>
      <c r="AD136" s="418"/>
      <c r="AE136" s="418"/>
      <c r="AF136" s="418"/>
      <c r="AG136" s="418"/>
      <c r="AH136" s="418"/>
    </row>
    <row r="137" spans="1:34" ht="12.75" customHeight="1">
      <c r="A137" s="67" t="s">
        <v>441</v>
      </c>
      <c r="B137" s="513">
        <v>151</v>
      </c>
      <c r="C137" s="513">
        <v>45</v>
      </c>
      <c r="D137" s="514">
        <v>29.8</v>
      </c>
      <c r="E137" s="515"/>
      <c r="F137" s="514">
        <v>0</v>
      </c>
      <c r="G137" s="515"/>
      <c r="H137" s="514">
        <v>0</v>
      </c>
      <c r="I137" s="516">
        <v>45</v>
      </c>
      <c r="J137" s="514">
        <v>29.8</v>
      </c>
      <c r="K137" s="513">
        <v>38</v>
      </c>
      <c r="L137" s="514">
        <v>25.16</v>
      </c>
      <c r="M137" s="515"/>
      <c r="N137" s="514">
        <v>0</v>
      </c>
      <c r="O137" s="515"/>
      <c r="P137" s="514">
        <v>0</v>
      </c>
      <c r="Q137" s="516">
        <v>38</v>
      </c>
      <c r="R137" s="514">
        <v>25.16</v>
      </c>
      <c r="S137" s="516">
        <v>83</v>
      </c>
      <c r="T137" s="514">
        <v>54.96</v>
      </c>
      <c r="U137" s="516">
        <v>0</v>
      </c>
      <c r="V137" s="514">
        <v>0</v>
      </c>
      <c r="W137" s="516">
        <v>0</v>
      </c>
      <c r="X137" s="514">
        <v>0</v>
      </c>
      <c r="Y137" s="418"/>
      <c r="Z137" s="418"/>
      <c r="AA137" s="418"/>
      <c r="AB137" s="418"/>
      <c r="AC137" s="418"/>
      <c r="AD137" s="418"/>
      <c r="AE137" s="418"/>
      <c r="AF137" s="418"/>
      <c r="AG137" s="418"/>
      <c r="AH137" s="418"/>
    </row>
    <row r="138" spans="1:34" ht="12.75" customHeight="1">
      <c r="A138" s="505" t="s">
        <v>445</v>
      </c>
      <c r="B138" s="506">
        <v>139</v>
      </c>
      <c r="C138" s="506">
        <v>95</v>
      </c>
      <c r="D138" s="521">
        <v>68.349999999999994</v>
      </c>
      <c r="E138" s="506">
        <v>32</v>
      </c>
      <c r="F138" s="521">
        <v>23.02</v>
      </c>
      <c r="G138" s="506">
        <v>2</v>
      </c>
      <c r="H138" s="521">
        <v>1.44</v>
      </c>
      <c r="I138" s="523">
        <v>129</v>
      </c>
      <c r="J138" s="521">
        <v>92.81</v>
      </c>
      <c r="K138" s="506">
        <v>10</v>
      </c>
      <c r="L138" s="521">
        <v>7.19</v>
      </c>
      <c r="M138" s="510"/>
      <c r="N138" s="525"/>
      <c r="O138" s="510"/>
      <c r="P138" s="525"/>
      <c r="Q138" s="523">
        <v>10</v>
      </c>
      <c r="R138" s="521">
        <v>7.19</v>
      </c>
      <c r="S138" s="523">
        <v>105</v>
      </c>
      <c r="T138" s="521">
        <v>75.540000000000006</v>
      </c>
      <c r="U138" s="523">
        <v>32</v>
      </c>
      <c r="V138" s="521">
        <v>23.02</v>
      </c>
      <c r="W138" s="523">
        <v>2</v>
      </c>
      <c r="X138" s="521">
        <v>1.44</v>
      </c>
      <c r="Y138" s="418"/>
      <c r="Z138" s="418"/>
      <c r="AA138" s="418"/>
      <c r="AB138" s="418"/>
      <c r="AC138" s="418"/>
      <c r="AD138" s="418"/>
      <c r="AE138" s="418"/>
      <c r="AF138" s="418"/>
      <c r="AG138" s="418"/>
      <c r="AH138" s="418"/>
    </row>
    <row r="139" spans="1:34" ht="12.75" customHeight="1">
      <c r="A139" s="455" t="s">
        <v>404</v>
      </c>
      <c r="B139" s="486">
        <f t="shared" ref="B139:C139" si="276">SUM(B135:B138)</f>
        <v>548</v>
      </c>
      <c r="C139" s="486">
        <f t="shared" si="276"/>
        <v>191</v>
      </c>
      <c r="D139" s="482">
        <f t="shared" ref="D139:D141" si="277">C139/B139*100</f>
        <v>34.854014598540147</v>
      </c>
      <c r="E139" s="486">
        <f>SUM(E135:E138)</f>
        <v>32</v>
      </c>
      <c r="F139" s="482">
        <f t="shared" ref="F139:F141" si="278">E139/B139*100</f>
        <v>5.8394160583941606</v>
      </c>
      <c r="G139" s="486">
        <f>SUM(G135:G138)</f>
        <v>28</v>
      </c>
      <c r="H139" s="482">
        <f t="shared" ref="H139:H141" si="279">G139/B139*100</f>
        <v>5.1094890510948909</v>
      </c>
      <c r="I139" s="483">
        <f t="shared" ref="I139:J139" si="280">C139+E139+G139</f>
        <v>251</v>
      </c>
      <c r="J139" s="482">
        <f t="shared" si="280"/>
        <v>45.802919708029201</v>
      </c>
      <c r="K139" s="486">
        <f>SUM(K135:K138)</f>
        <v>177</v>
      </c>
      <c r="L139" s="482">
        <f t="shared" ref="L139:L141" si="281">K139/B139*100</f>
        <v>32.299270072992705</v>
      </c>
      <c r="M139" s="486">
        <f>SUM(M135:M138)</f>
        <v>0</v>
      </c>
      <c r="N139" s="482">
        <f t="shared" ref="N139:N141" si="282">M139/B139*100</f>
        <v>0</v>
      </c>
      <c r="O139" s="486">
        <f>SUM(O135:O138)</f>
        <v>8</v>
      </c>
      <c r="P139" s="482">
        <f t="shared" ref="P139:P141" si="283">O139/B139*100</f>
        <v>1.4598540145985401</v>
      </c>
      <c r="Q139" s="483">
        <f t="shared" ref="Q139:R139" si="284">K139+M139+O139</f>
        <v>185</v>
      </c>
      <c r="R139" s="482">
        <f t="shared" si="284"/>
        <v>33.759124087591246</v>
      </c>
      <c r="S139" s="483">
        <f t="shared" ref="S139:S141" si="285">K139+C139</f>
        <v>368</v>
      </c>
      <c r="T139" s="482">
        <f t="shared" ref="T139:T141" si="286">S139/B139*100</f>
        <v>67.153284671532845</v>
      </c>
      <c r="U139" s="483">
        <f t="shared" ref="U139:U141" si="287">M139+E139</f>
        <v>32</v>
      </c>
      <c r="V139" s="482">
        <f t="shared" ref="V139:V141" si="288">U139/B139*100</f>
        <v>5.8394160583941606</v>
      </c>
      <c r="W139" s="483">
        <f t="shared" ref="W139:W141" si="289">O139+G139</f>
        <v>36</v>
      </c>
      <c r="X139" s="482">
        <f t="shared" ref="X139:X141" si="290">W139/B139*100</f>
        <v>6.5693430656934311</v>
      </c>
      <c r="Y139" s="257"/>
      <c r="Z139" s="257"/>
      <c r="AA139" s="257"/>
      <c r="AB139" s="257"/>
      <c r="AC139" s="257"/>
      <c r="AD139" s="257"/>
      <c r="AE139" s="257"/>
      <c r="AF139" s="257"/>
      <c r="AG139" s="257"/>
      <c r="AH139" s="257"/>
    </row>
    <row r="140" spans="1:34" ht="12.75" customHeight="1">
      <c r="A140" s="463" t="s">
        <v>427</v>
      </c>
      <c r="B140" s="464">
        <v>130</v>
      </c>
      <c r="C140" s="464">
        <v>116</v>
      </c>
      <c r="D140" s="458">
        <f t="shared" si="277"/>
        <v>89.230769230769241</v>
      </c>
      <c r="E140" s="465"/>
      <c r="F140" s="458">
        <f t="shared" si="278"/>
        <v>0</v>
      </c>
      <c r="G140" s="464">
        <v>7</v>
      </c>
      <c r="H140" s="458">
        <f t="shared" si="279"/>
        <v>5.384615384615385</v>
      </c>
      <c r="I140" s="461">
        <f t="shared" ref="I140:J140" si="291">C140+E140+G140</f>
        <v>123</v>
      </c>
      <c r="J140" s="458">
        <f t="shared" si="291"/>
        <v>94.615384615384627</v>
      </c>
      <c r="K140" s="464">
        <v>11</v>
      </c>
      <c r="L140" s="458">
        <f t="shared" si="281"/>
        <v>8.4615384615384617</v>
      </c>
      <c r="M140" s="465"/>
      <c r="N140" s="458">
        <f t="shared" si="282"/>
        <v>0</v>
      </c>
      <c r="O140" s="465"/>
      <c r="P140" s="458">
        <f t="shared" si="283"/>
        <v>0</v>
      </c>
      <c r="Q140" s="461">
        <f t="shared" ref="Q140:R140" si="292">K140+M140+O140</f>
        <v>11</v>
      </c>
      <c r="R140" s="458">
        <f t="shared" si="292"/>
        <v>8.4615384615384617</v>
      </c>
      <c r="S140" s="461">
        <f t="shared" si="285"/>
        <v>127</v>
      </c>
      <c r="T140" s="458">
        <f t="shared" si="286"/>
        <v>97.692307692307693</v>
      </c>
      <c r="U140" s="461">
        <f t="shared" si="287"/>
        <v>0</v>
      </c>
      <c r="V140" s="458">
        <f t="shared" si="288"/>
        <v>0</v>
      </c>
      <c r="W140" s="461">
        <f t="shared" si="289"/>
        <v>7</v>
      </c>
      <c r="X140" s="458">
        <f t="shared" si="290"/>
        <v>5.384615384615385</v>
      </c>
      <c r="Y140" s="418"/>
      <c r="Z140" s="418"/>
      <c r="AA140" s="418"/>
      <c r="AB140" s="418"/>
      <c r="AC140" s="418"/>
      <c r="AD140" s="418"/>
      <c r="AE140" s="418"/>
      <c r="AF140" s="418"/>
      <c r="AG140" s="418"/>
      <c r="AH140" s="418"/>
    </row>
    <row r="141" spans="1:34" ht="12.75" customHeight="1">
      <c r="A141" s="455" t="s">
        <v>418</v>
      </c>
      <c r="B141" s="468">
        <v>132</v>
      </c>
      <c r="C141" s="457">
        <f>SUM(C140)</f>
        <v>116</v>
      </c>
      <c r="D141" s="458">
        <f t="shared" si="277"/>
        <v>87.878787878787875</v>
      </c>
      <c r="E141" s="457">
        <f>SUM(E140)</f>
        <v>0</v>
      </c>
      <c r="F141" s="458">
        <f t="shared" si="278"/>
        <v>0</v>
      </c>
      <c r="G141" s="457">
        <f>SUM(G140)</f>
        <v>7</v>
      </c>
      <c r="H141" s="458">
        <f t="shared" si="279"/>
        <v>5.3030303030303028</v>
      </c>
      <c r="I141" s="461">
        <f t="shared" ref="I141:J141" si="293">C141+E141+G141</f>
        <v>123</v>
      </c>
      <c r="J141" s="458">
        <f t="shared" si="293"/>
        <v>93.181818181818173</v>
      </c>
      <c r="K141" s="457">
        <f>SUM(K140)</f>
        <v>11</v>
      </c>
      <c r="L141" s="458">
        <f t="shared" si="281"/>
        <v>8.3333333333333321</v>
      </c>
      <c r="M141" s="457">
        <f>SUM(M140)</f>
        <v>0</v>
      </c>
      <c r="N141" s="458">
        <f t="shared" si="282"/>
        <v>0</v>
      </c>
      <c r="O141" s="457">
        <f>SUM(O140)</f>
        <v>0</v>
      </c>
      <c r="P141" s="458">
        <f t="shared" si="283"/>
        <v>0</v>
      </c>
      <c r="Q141" s="461">
        <f t="shared" ref="Q141:R141" si="294">K141+M141+O141</f>
        <v>11</v>
      </c>
      <c r="R141" s="458">
        <f t="shared" si="294"/>
        <v>8.3333333333333321</v>
      </c>
      <c r="S141" s="461">
        <f t="shared" si="285"/>
        <v>127</v>
      </c>
      <c r="T141" s="458">
        <f t="shared" si="286"/>
        <v>96.212121212121218</v>
      </c>
      <c r="U141" s="461">
        <f t="shared" si="287"/>
        <v>0</v>
      </c>
      <c r="V141" s="458">
        <f t="shared" si="288"/>
        <v>0</v>
      </c>
      <c r="W141" s="461">
        <f t="shared" si="289"/>
        <v>7</v>
      </c>
      <c r="X141" s="458">
        <f t="shared" si="290"/>
        <v>5.3030303030303028</v>
      </c>
      <c r="Y141" s="418"/>
      <c r="Z141" s="418"/>
      <c r="AA141" s="418"/>
      <c r="AB141" s="418"/>
      <c r="AC141" s="418"/>
      <c r="AD141" s="418"/>
      <c r="AE141" s="418"/>
      <c r="AF141" s="418"/>
      <c r="AG141" s="418"/>
      <c r="AH141" s="418"/>
    </row>
    <row r="142" spans="1:34" ht="12.75" customHeight="1">
      <c r="A142" s="485" t="s">
        <v>444</v>
      </c>
      <c r="B142" s="583">
        <v>76</v>
      </c>
      <c r="C142" s="583">
        <v>31</v>
      </c>
      <c r="D142" s="532">
        <v>40.79</v>
      </c>
      <c r="E142" s="584"/>
      <c r="F142" s="532">
        <v>0</v>
      </c>
      <c r="G142" s="583">
        <v>11</v>
      </c>
      <c r="H142" s="532">
        <v>14.47</v>
      </c>
      <c r="I142" s="534">
        <v>42</v>
      </c>
      <c r="J142" s="532">
        <v>55.26</v>
      </c>
      <c r="K142" s="531">
        <v>21</v>
      </c>
      <c r="L142" s="532">
        <v>27.63</v>
      </c>
      <c r="M142" s="535"/>
      <c r="N142" s="532">
        <v>0</v>
      </c>
      <c r="O142" s="531">
        <v>12</v>
      </c>
      <c r="P142" s="532">
        <v>15.79</v>
      </c>
      <c r="Q142" s="534">
        <v>33</v>
      </c>
      <c r="R142" s="532">
        <v>43.42</v>
      </c>
      <c r="S142" s="534">
        <v>52</v>
      </c>
      <c r="T142" s="532">
        <v>68.42</v>
      </c>
      <c r="U142" s="534">
        <v>0</v>
      </c>
      <c r="V142" s="532">
        <v>0</v>
      </c>
      <c r="W142" s="534">
        <v>23</v>
      </c>
      <c r="X142" s="532">
        <v>30.26</v>
      </c>
      <c r="Y142" s="418"/>
      <c r="Z142" s="418"/>
      <c r="AA142" s="418"/>
      <c r="AB142" s="418"/>
      <c r="AC142" s="418"/>
      <c r="AD142" s="418"/>
      <c r="AE142" s="418"/>
      <c r="AF142" s="418"/>
      <c r="AG142" s="418"/>
      <c r="AH142" s="418"/>
    </row>
    <row r="143" spans="1:34" ht="12.75" customHeight="1">
      <c r="A143" s="485" t="s">
        <v>473</v>
      </c>
      <c r="B143" s="583">
        <v>73</v>
      </c>
      <c r="C143" s="583">
        <v>28</v>
      </c>
      <c r="D143" s="532">
        <v>38.36</v>
      </c>
      <c r="E143" s="583">
        <v>0</v>
      </c>
      <c r="F143" s="532">
        <v>0</v>
      </c>
      <c r="G143" s="583">
        <v>11</v>
      </c>
      <c r="H143" s="532">
        <v>15.07</v>
      </c>
      <c r="I143" s="534">
        <v>39</v>
      </c>
      <c r="J143" s="532">
        <v>53.42</v>
      </c>
      <c r="K143" s="583">
        <v>41</v>
      </c>
      <c r="L143" s="532">
        <v>56.16</v>
      </c>
      <c r="M143" s="583">
        <v>10</v>
      </c>
      <c r="N143" s="532">
        <v>13.7</v>
      </c>
      <c r="O143" s="583">
        <v>2</v>
      </c>
      <c r="P143" s="532">
        <v>2.74</v>
      </c>
      <c r="Q143" s="534">
        <v>53</v>
      </c>
      <c r="R143" s="532">
        <v>72.599999999999994</v>
      </c>
      <c r="S143" s="534">
        <v>69</v>
      </c>
      <c r="T143" s="532">
        <v>94.52</v>
      </c>
      <c r="U143" s="534">
        <v>10</v>
      </c>
      <c r="V143" s="532">
        <v>13.7</v>
      </c>
      <c r="W143" s="534">
        <v>13</v>
      </c>
      <c r="X143" s="532">
        <v>17.809999999999999</v>
      </c>
      <c r="Y143" s="418"/>
      <c r="Z143" s="418"/>
      <c r="AA143" s="418"/>
      <c r="AB143" s="418"/>
      <c r="AC143" s="418"/>
      <c r="AD143" s="418"/>
      <c r="AE143" s="418"/>
      <c r="AF143" s="418"/>
      <c r="AG143" s="418"/>
      <c r="AH143" s="418"/>
    </row>
    <row r="144" spans="1:34" ht="12.75" customHeight="1">
      <c r="A144" s="455" t="s">
        <v>442</v>
      </c>
      <c r="B144" s="538">
        <v>149</v>
      </c>
      <c r="C144" s="538">
        <v>59</v>
      </c>
      <c r="D144" s="532">
        <v>39.6</v>
      </c>
      <c r="E144" s="538">
        <v>0</v>
      </c>
      <c r="F144" s="532">
        <v>0</v>
      </c>
      <c r="G144" s="538">
        <v>22</v>
      </c>
      <c r="H144" s="532">
        <v>14.77</v>
      </c>
      <c r="I144" s="534">
        <v>81</v>
      </c>
      <c r="J144" s="532">
        <v>54.36</v>
      </c>
      <c r="K144" s="538">
        <v>62</v>
      </c>
      <c r="L144" s="532">
        <v>41.61</v>
      </c>
      <c r="M144" s="538">
        <v>10</v>
      </c>
      <c r="N144" s="532">
        <v>6.71</v>
      </c>
      <c r="O144" s="538">
        <v>14</v>
      </c>
      <c r="P144" s="532">
        <v>9.4</v>
      </c>
      <c r="Q144" s="534">
        <v>86</v>
      </c>
      <c r="R144" s="532">
        <v>57.72</v>
      </c>
      <c r="S144" s="534">
        <v>121</v>
      </c>
      <c r="T144" s="532">
        <v>81.209999999999994</v>
      </c>
      <c r="U144" s="534">
        <v>10</v>
      </c>
      <c r="V144" s="532">
        <v>6.71</v>
      </c>
      <c r="W144" s="534">
        <v>36</v>
      </c>
      <c r="X144" s="532">
        <v>24.16</v>
      </c>
      <c r="Y144" s="418"/>
      <c r="Z144" s="418"/>
      <c r="AA144" s="418"/>
      <c r="AB144" s="418"/>
      <c r="AC144" s="418"/>
      <c r="AD144" s="418"/>
      <c r="AE144" s="418"/>
      <c r="AF144" s="418"/>
      <c r="AG144" s="418"/>
      <c r="AH144" s="418"/>
    </row>
    <row r="145" spans="1:34" ht="12.75" customHeight="1">
      <c r="A145" s="455" t="s">
        <v>2783</v>
      </c>
      <c r="B145" s="483">
        <f t="shared" ref="B145:C145" si="295">SUM(B113,B117,B122,B127,B130,B134,B139,B141,B144)</f>
        <v>3261</v>
      </c>
      <c r="C145" s="483">
        <f t="shared" si="295"/>
        <v>1258</v>
      </c>
      <c r="D145" s="482">
        <f t="shared" ref="D145:D148" si="296">C145/B145*100</f>
        <v>38.577123581723399</v>
      </c>
      <c r="E145" s="483">
        <f>SUM(E113,E117,E122,E127,E130,E134,E139,E141,E144)</f>
        <v>197</v>
      </c>
      <c r="F145" s="482">
        <f t="shared" ref="F145:F148" si="297">E145/B145*100</f>
        <v>6.0410916896657465</v>
      </c>
      <c r="G145" s="483">
        <f>SUM(G113,G117,G122,G127,G130,G134,G139,G141,G144)</f>
        <v>271</v>
      </c>
      <c r="H145" s="482">
        <f t="shared" ref="H145:H148" si="298">G145/B145*100</f>
        <v>8.310334253296535</v>
      </c>
      <c r="I145" s="483">
        <f t="shared" ref="I145:J145" si="299">C145+E145+G145</f>
        <v>1726</v>
      </c>
      <c r="J145" s="482">
        <f t="shared" si="299"/>
        <v>52.928549524685678</v>
      </c>
      <c r="K145" s="483">
        <f>SUM(K113,K117,K122,K127,K130,K134,K139,K141,K144)</f>
        <v>1093</v>
      </c>
      <c r="L145" s="482">
        <f t="shared" ref="L145:L148" si="300">K145/B145*100</f>
        <v>33.51732597362772</v>
      </c>
      <c r="M145" s="483">
        <f>SUM(M113,M117,M122,M127,M130,M134,M139,M141,M144)</f>
        <v>204</v>
      </c>
      <c r="N145" s="482">
        <f t="shared" ref="N145:N148" si="301">M145/B145*100</f>
        <v>6.2557497700092002</v>
      </c>
      <c r="O145" s="483">
        <f>SUM(O113,O117,O122,O127,O130,O134,O139,O141,O144)</f>
        <v>169</v>
      </c>
      <c r="P145" s="482">
        <f t="shared" ref="P145:P148" si="302">O145/B145*100</f>
        <v>5.1824593682919344</v>
      </c>
      <c r="Q145" s="483">
        <f t="shared" ref="Q145:R145" si="303">K145+M145+O145</f>
        <v>1466</v>
      </c>
      <c r="R145" s="482">
        <f t="shared" si="303"/>
        <v>44.95553511192886</v>
      </c>
      <c r="S145" s="483">
        <f t="shared" ref="S145:S148" si="304">K145+C145</f>
        <v>2351</v>
      </c>
      <c r="T145" s="482">
        <f t="shared" ref="T145:T148" si="305">S145/B145*100</f>
        <v>72.094449555351119</v>
      </c>
      <c r="U145" s="483">
        <f t="shared" ref="U145:U148" si="306">M145+E145</f>
        <v>401</v>
      </c>
      <c r="V145" s="482">
        <f t="shared" ref="V145:V148" si="307">U145/B145*100</f>
        <v>12.296841459674948</v>
      </c>
      <c r="W145" s="483">
        <f t="shared" ref="W145:W148" si="308">O145+G145</f>
        <v>440</v>
      </c>
      <c r="X145" s="482">
        <f t="shared" ref="X145:X148" si="309">W145/B145*100</f>
        <v>13.49279362158847</v>
      </c>
      <c r="Y145" s="418"/>
      <c r="Z145" s="418"/>
      <c r="AA145" s="418"/>
      <c r="AB145" s="418"/>
      <c r="AC145" s="418"/>
      <c r="AD145" s="418"/>
      <c r="AE145" s="418"/>
      <c r="AF145" s="418"/>
      <c r="AG145" s="418"/>
      <c r="AH145" s="418"/>
    </row>
    <row r="146" spans="1:34" ht="12.75" customHeight="1">
      <c r="A146" s="485" t="s">
        <v>506</v>
      </c>
      <c r="B146" s="465">
        <v>77</v>
      </c>
      <c r="C146" s="464">
        <v>12</v>
      </c>
      <c r="D146" s="458">
        <f t="shared" si="296"/>
        <v>15.584415584415584</v>
      </c>
      <c r="E146" s="465"/>
      <c r="F146" s="458">
        <f t="shared" si="297"/>
        <v>0</v>
      </c>
      <c r="G146" s="465">
        <v>10</v>
      </c>
      <c r="H146" s="458">
        <f t="shared" si="298"/>
        <v>12.987012987012985</v>
      </c>
      <c r="I146" s="461">
        <f t="shared" ref="I146:J146" si="310">C146+E146+G146</f>
        <v>22</v>
      </c>
      <c r="J146" s="458">
        <f t="shared" si="310"/>
        <v>28.571428571428569</v>
      </c>
      <c r="K146" s="464">
        <v>42</v>
      </c>
      <c r="L146" s="458">
        <f t="shared" si="300"/>
        <v>54.54545454545454</v>
      </c>
      <c r="M146" s="465">
        <v>7</v>
      </c>
      <c r="N146" s="458">
        <f t="shared" si="301"/>
        <v>9.0909090909090917</v>
      </c>
      <c r="O146" s="464">
        <v>6</v>
      </c>
      <c r="P146" s="458">
        <f t="shared" si="302"/>
        <v>7.7922077922077921</v>
      </c>
      <c r="Q146" s="461">
        <f t="shared" ref="Q146:R146" si="311">K146+M146+O146</f>
        <v>55</v>
      </c>
      <c r="R146" s="458">
        <f t="shared" si="311"/>
        <v>71.428571428571431</v>
      </c>
      <c r="S146" s="461">
        <f t="shared" si="304"/>
        <v>54</v>
      </c>
      <c r="T146" s="458">
        <f t="shared" si="305"/>
        <v>70.129870129870127</v>
      </c>
      <c r="U146" s="461">
        <f t="shared" si="306"/>
        <v>7</v>
      </c>
      <c r="V146" s="458">
        <f t="shared" si="307"/>
        <v>9.0909090909090917</v>
      </c>
      <c r="W146" s="461">
        <f t="shared" si="308"/>
        <v>16</v>
      </c>
      <c r="X146" s="458">
        <f t="shared" si="309"/>
        <v>20.779220779220779</v>
      </c>
      <c r="Y146" s="418"/>
      <c r="Z146" s="418"/>
      <c r="AA146" s="418"/>
      <c r="AB146" s="418"/>
      <c r="AC146" s="418"/>
      <c r="AD146" s="418"/>
      <c r="AE146" s="418"/>
      <c r="AF146" s="418"/>
      <c r="AG146" s="418"/>
      <c r="AH146" s="418"/>
    </row>
    <row r="147" spans="1:34" ht="12.75" customHeight="1">
      <c r="A147" s="485" t="s">
        <v>508</v>
      </c>
      <c r="B147" s="465">
        <v>77</v>
      </c>
      <c r="C147" s="465">
        <v>16</v>
      </c>
      <c r="D147" s="458">
        <f t="shared" si="296"/>
        <v>20.779220779220779</v>
      </c>
      <c r="E147" s="465"/>
      <c r="F147" s="458">
        <f t="shared" si="297"/>
        <v>0</v>
      </c>
      <c r="G147" s="464">
        <v>20</v>
      </c>
      <c r="H147" s="458">
        <f t="shared" si="298"/>
        <v>25.97402597402597</v>
      </c>
      <c r="I147" s="461">
        <f t="shared" ref="I147:J147" si="312">C147+E147+G147</f>
        <v>36</v>
      </c>
      <c r="J147" s="458">
        <f t="shared" si="312"/>
        <v>46.753246753246749</v>
      </c>
      <c r="K147" s="464">
        <v>28</v>
      </c>
      <c r="L147" s="458">
        <f t="shared" si="300"/>
        <v>36.363636363636367</v>
      </c>
      <c r="M147" s="464">
        <v>5</v>
      </c>
      <c r="N147" s="458">
        <f t="shared" si="301"/>
        <v>6.4935064935064926</v>
      </c>
      <c r="O147" s="464">
        <v>8</v>
      </c>
      <c r="P147" s="458">
        <f t="shared" si="302"/>
        <v>10.38961038961039</v>
      </c>
      <c r="Q147" s="461">
        <f t="shared" ref="Q147:R147" si="313">K147+M147+O147</f>
        <v>41</v>
      </c>
      <c r="R147" s="458">
        <f t="shared" si="313"/>
        <v>53.246753246753251</v>
      </c>
      <c r="S147" s="461">
        <f t="shared" si="304"/>
        <v>44</v>
      </c>
      <c r="T147" s="458">
        <f t="shared" si="305"/>
        <v>57.142857142857139</v>
      </c>
      <c r="U147" s="461">
        <f t="shared" si="306"/>
        <v>5</v>
      </c>
      <c r="V147" s="458">
        <f t="shared" si="307"/>
        <v>6.4935064935064926</v>
      </c>
      <c r="W147" s="461">
        <f t="shared" si="308"/>
        <v>28</v>
      </c>
      <c r="X147" s="458">
        <f t="shared" si="309"/>
        <v>36.363636363636367</v>
      </c>
      <c r="Y147" s="418"/>
      <c r="Z147" s="418"/>
      <c r="AA147" s="418"/>
      <c r="AB147" s="418"/>
      <c r="AC147" s="418"/>
      <c r="AD147" s="418"/>
      <c r="AE147" s="418"/>
      <c r="AF147" s="418"/>
      <c r="AG147" s="418"/>
      <c r="AH147" s="418"/>
    </row>
    <row r="148" spans="1:34" ht="12.75" customHeight="1">
      <c r="A148" s="455" t="s">
        <v>505</v>
      </c>
      <c r="B148" s="457">
        <f t="shared" ref="B148:C148" si="314">SUM(B146:B147)</f>
        <v>154</v>
      </c>
      <c r="C148" s="457">
        <f t="shared" si="314"/>
        <v>28</v>
      </c>
      <c r="D148" s="458">
        <f t="shared" si="296"/>
        <v>18.181818181818183</v>
      </c>
      <c r="E148" s="457">
        <f>SUM(E146:E147)</f>
        <v>0</v>
      </c>
      <c r="F148" s="458">
        <f t="shared" si="297"/>
        <v>0</v>
      </c>
      <c r="G148" s="457">
        <f>SUM(G146:G147)</f>
        <v>30</v>
      </c>
      <c r="H148" s="458">
        <f t="shared" si="298"/>
        <v>19.480519480519483</v>
      </c>
      <c r="I148" s="461">
        <f t="shared" ref="I148:J148" si="315">C148+E148+G148</f>
        <v>58</v>
      </c>
      <c r="J148" s="458">
        <f t="shared" si="315"/>
        <v>37.662337662337663</v>
      </c>
      <c r="K148" s="457">
        <f>SUM(K146:K147)</f>
        <v>70</v>
      </c>
      <c r="L148" s="458">
        <f t="shared" si="300"/>
        <v>45.454545454545453</v>
      </c>
      <c r="M148" s="457">
        <f>SUM(M146:M147)</f>
        <v>12</v>
      </c>
      <c r="N148" s="458">
        <f t="shared" si="301"/>
        <v>7.7922077922077921</v>
      </c>
      <c r="O148" s="457">
        <f>SUM(O146:O147)</f>
        <v>14</v>
      </c>
      <c r="P148" s="458">
        <f t="shared" si="302"/>
        <v>9.0909090909090917</v>
      </c>
      <c r="Q148" s="461">
        <f t="shared" ref="Q148:R148" si="316">K148+M148+O148</f>
        <v>96</v>
      </c>
      <c r="R148" s="458">
        <f t="shared" si="316"/>
        <v>62.337662337662337</v>
      </c>
      <c r="S148" s="461">
        <f t="shared" si="304"/>
        <v>98</v>
      </c>
      <c r="T148" s="458">
        <f t="shared" si="305"/>
        <v>63.636363636363633</v>
      </c>
      <c r="U148" s="461">
        <f t="shared" si="306"/>
        <v>12</v>
      </c>
      <c r="V148" s="458">
        <f t="shared" si="307"/>
        <v>7.7922077922077921</v>
      </c>
      <c r="W148" s="461">
        <f t="shared" si="308"/>
        <v>44</v>
      </c>
      <c r="X148" s="458">
        <f t="shared" si="309"/>
        <v>28.571428571428569</v>
      </c>
      <c r="Y148" s="418"/>
      <c r="Z148" s="418"/>
      <c r="AA148" s="418"/>
      <c r="AB148" s="418"/>
      <c r="AC148" s="418"/>
      <c r="AD148" s="418"/>
      <c r="AE148" s="418"/>
      <c r="AF148" s="418"/>
      <c r="AG148" s="418"/>
      <c r="AH148" s="418"/>
    </row>
    <row r="149" spans="1:34" ht="12.75" customHeight="1">
      <c r="A149" s="168" t="s">
        <v>2841</v>
      </c>
      <c r="B149" s="137">
        <v>64</v>
      </c>
      <c r="C149" s="561">
        <v>14</v>
      </c>
      <c r="D149" s="542" t="s">
        <v>3810</v>
      </c>
      <c r="E149" s="541">
        <v>0</v>
      </c>
      <c r="F149" s="542" t="s">
        <v>2852</v>
      </c>
      <c r="G149" s="561">
        <v>7</v>
      </c>
      <c r="H149" s="542" t="s">
        <v>3811</v>
      </c>
      <c r="I149" s="545">
        <v>57</v>
      </c>
      <c r="J149" s="585" t="s">
        <v>3812</v>
      </c>
      <c r="K149" s="561">
        <v>34</v>
      </c>
      <c r="L149" s="585">
        <v>0.5</v>
      </c>
      <c r="M149" s="541">
        <v>0</v>
      </c>
      <c r="N149" s="542" t="s">
        <v>2852</v>
      </c>
      <c r="O149" s="561">
        <v>3</v>
      </c>
      <c r="P149" s="585">
        <v>0.04</v>
      </c>
      <c r="Q149" s="545">
        <v>60</v>
      </c>
      <c r="R149" s="542" t="s">
        <v>3814</v>
      </c>
      <c r="S149" s="545">
        <v>106</v>
      </c>
      <c r="T149" s="542" t="s">
        <v>3815</v>
      </c>
      <c r="U149" s="545">
        <v>6</v>
      </c>
      <c r="V149" s="542" t="s">
        <v>3811</v>
      </c>
      <c r="W149" s="545">
        <v>11</v>
      </c>
      <c r="X149" s="542" t="s">
        <v>3816</v>
      </c>
      <c r="Y149" s="418"/>
      <c r="Z149" s="418"/>
      <c r="AA149" s="418"/>
      <c r="AB149" s="418"/>
      <c r="AC149" s="418"/>
      <c r="AD149" s="418"/>
      <c r="AE149" s="418"/>
      <c r="AF149" s="418"/>
      <c r="AG149" s="418"/>
      <c r="AH149" s="418"/>
    </row>
    <row r="150" spans="1:34" ht="12.75" customHeight="1">
      <c r="A150" s="168" t="s">
        <v>693</v>
      </c>
      <c r="B150" s="137">
        <v>65</v>
      </c>
      <c r="C150" s="561">
        <v>13</v>
      </c>
      <c r="D150" s="587" t="s">
        <v>3817</v>
      </c>
      <c r="E150" s="541">
        <v>0</v>
      </c>
      <c r="F150" s="542" t="s">
        <v>2852</v>
      </c>
      <c r="G150" s="561">
        <v>2</v>
      </c>
      <c r="H150" s="585" t="s">
        <v>3818</v>
      </c>
      <c r="I150" s="545">
        <v>17</v>
      </c>
      <c r="J150" s="585" t="s">
        <v>3819</v>
      </c>
      <c r="K150" s="561">
        <v>39</v>
      </c>
      <c r="L150" s="585">
        <v>0.6</v>
      </c>
      <c r="M150" s="541">
        <v>0</v>
      </c>
      <c r="N150" s="542" t="s">
        <v>2852</v>
      </c>
      <c r="O150" s="541">
        <v>0</v>
      </c>
      <c r="P150" s="542" t="s">
        <v>2852</v>
      </c>
      <c r="Q150" s="545">
        <v>58</v>
      </c>
      <c r="R150" s="542" t="s">
        <v>3820</v>
      </c>
      <c r="S150" s="545">
        <v>75</v>
      </c>
      <c r="T150" s="542" t="s">
        <v>3821</v>
      </c>
      <c r="U150" s="545">
        <v>0</v>
      </c>
      <c r="V150" s="542" t="s">
        <v>2852</v>
      </c>
      <c r="W150" s="545">
        <v>0</v>
      </c>
      <c r="X150" s="542" t="s">
        <v>2852</v>
      </c>
      <c r="Y150" s="418"/>
      <c r="Z150" s="418"/>
      <c r="AA150" s="418"/>
      <c r="AB150" s="418"/>
      <c r="AC150" s="418"/>
      <c r="AD150" s="418"/>
      <c r="AE150" s="418"/>
      <c r="AF150" s="418"/>
      <c r="AG150" s="418"/>
      <c r="AH150" s="418"/>
    </row>
    <row r="151" spans="1:34" ht="12.75" customHeight="1">
      <c r="A151" s="168" t="s">
        <v>524</v>
      </c>
      <c r="B151" s="137">
        <v>67</v>
      </c>
      <c r="C151" s="561">
        <v>20</v>
      </c>
      <c r="D151" s="585" t="s">
        <v>3822</v>
      </c>
      <c r="E151" s="541">
        <v>0</v>
      </c>
      <c r="F151" s="542" t="s">
        <v>2852</v>
      </c>
      <c r="G151" s="541">
        <v>0</v>
      </c>
      <c r="H151" s="585">
        <v>0</v>
      </c>
      <c r="I151" s="545">
        <v>10</v>
      </c>
      <c r="J151" s="585" t="s">
        <v>3822</v>
      </c>
      <c r="K151" s="561">
        <v>54</v>
      </c>
      <c r="L151" s="585">
        <v>0.8</v>
      </c>
      <c r="M151" s="541">
        <v>0</v>
      </c>
      <c r="N151" s="542" t="s">
        <v>2852</v>
      </c>
      <c r="O151" s="541">
        <v>0</v>
      </c>
      <c r="P151" s="542" t="s">
        <v>2852</v>
      </c>
      <c r="Q151" s="545">
        <v>105</v>
      </c>
      <c r="R151" s="542" t="s">
        <v>3823</v>
      </c>
      <c r="S151" s="545">
        <v>115</v>
      </c>
      <c r="T151" s="542" t="s">
        <v>3824</v>
      </c>
      <c r="U151" s="545">
        <v>0</v>
      </c>
      <c r="V151" s="542" t="s">
        <v>2852</v>
      </c>
      <c r="W151" s="545">
        <v>0</v>
      </c>
      <c r="X151" s="542" t="s">
        <v>2852</v>
      </c>
      <c r="Y151" s="418"/>
      <c r="Z151" s="418"/>
      <c r="AA151" s="418"/>
      <c r="AB151" s="418"/>
      <c r="AC151" s="418"/>
      <c r="AD151" s="418"/>
      <c r="AE151" s="418"/>
      <c r="AF151" s="418"/>
      <c r="AG151" s="418"/>
      <c r="AH151" s="418"/>
    </row>
    <row r="152" spans="1:34" ht="12.75" customHeight="1">
      <c r="A152" s="477" t="s">
        <v>517</v>
      </c>
      <c r="B152" s="548">
        <f t="shared" ref="B152:C152" si="317">SUM(B149:B151)</f>
        <v>196</v>
      </c>
      <c r="C152" s="548">
        <f t="shared" si="317"/>
        <v>47</v>
      </c>
      <c r="D152" s="549" t="s">
        <v>3827</v>
      </c>
      <c r="E152" s="548">
        <v>0</v>
      </c>
      <c r="F152" s="549" t="s">
        <v>2852</v>
      </c>
      <c r="G152" s="588">
        <v>9</v>
      </c>
      <c r="H152" s="589" t="s">
        <v>3834</v>
      </c>
      <c r="I152" s="548">
        <v>84</v>
      </c>
      <c r="J152" s="589" t="s">
        <v>3841</v>
      </c>
      <c r="K152" s="548">
        <f t="shared" ref="K152:L152" si="318">SUM(K149:K151)</f>
        <v>127</v>
      </c>
      <c r="L152" s="549">
        <f t="shared" si="318"/>
        <v>1.9000000000000001</v>
      </c>
      <c r="M152" s="548">
        <v>0</v>
      </c>
      <c r="N152" s="549" t="s">
        <v>2852</v>
      </c>
      <c r="O152" s="588">
        <v>3</v>
      </c>
      <c r="P152" s="589">
        <v>0.04</v>
      </c>
      <c r="Q152" s="548">
        <v>223</v>
      </c>
      <c r="R152" s="549" t="s">
        <v>3821</v>
      </c>
      <c r="S152" s="548">
        <v>296</v>
      </c>
      <c r="T152" s="549" t="s">
        <v>3842</v>
      </c>
      <c r="U152" s="548">
        <v>6</v>
      </c>
      <c r="V152" s="549" t="s">
        <v>3818</v>
      </c>
      <c r="W152" s="548">
        <v>11</v>
      </c>
      <c r="X152" s="549" t="s">
        <v>2853</v>
      </c>
      <c r="Y152" s="418"/>
      <c r="Z152" s="418"/>
      <c r="AA152" s="418"/>
      <c r="AB152" s="418"/>
      <c r="AC152" s="418"/>
      <c r="AD152" s="418"/>
      <c r="AE152" s="418"/>
      <c r="AF152" s="418"/>
      <c r="AG152" s="418"/>
      <c r="AH152" s="418"/>
    </row>
    <row r="153" spans="1:34" ht="12.75" customHeight="1">
      <c r="A153" s="485" t="s">
        <v>2911</v>
      </c>
      <c r="B153" s="550">
        <v>206</v>
      </c>
      <c r="C153" s="465"/>
      <c r="D153" s="458">
        <f t="shared" ref="D153:D189" si="319">C153/B153*100</f>
        <v>0</v>
      </c>
      <c r="E153" s="465"/>
      <c r="F153" s="458">
        <f t="shared" ref="F153:F186" si="320">E153/B153*100</f>
        <v>0</v>
      </c>
      <c r="G153" s="465"/>
      <c r="H153" s="458">
        <f t="shared" ref="H153:H189" si="321">G153/B153*100</f>
        <v>0</v>
      </c>
      <c r="I153" s="461">
        <f t="shared" ref="I153:J153" si="322">C153+E153+G153</f>
        <v>0</v>
      </c>
      <c r="J153" s="458">
        <f t="shared" si="322"/>
        <v>0</v>
      </c>
      <c r="K153" s="550">
        <v>206</v>
      </c>
      <c r="L153" s="458">
        <f t="shared" ref="L153:L189" si="323">K153/B153*100</f>
        <v>100</v>
      </c>
      <c r="M153" s="551"/>
      <c r="N153" s="458">
        <f t="shared" ref="N153:N189" si="324">M153/B153*100</f>
        <v>0</v>
      </c>
      <c r="O153" s="551"/>
      <c r="P153" s="458">
        <f t="shared" ref="P153:P189" si="325">O153/B153*100</f>
        <v>0</v>
      </c>
      <c r="Q153" s="461">
        <f t="shared" ref="Q153:R153" si="326">K153+M153+O153</f>
        <v>206</v>
      </c>
      <c r="R153" s="458">
        <f t="shared" si="326"/>
        <v>100</v>
      </c>
      <c r="S153" s="461">
        <f t="shared" ref="S153:S166" si="327">K153+C153</f>
        <v>206</v>
      </c>
      <c r="T153" s="458">
        <f t="shared" ref="T153:T189" si="328">S153/B153*100</f>
        <v>100</v>
      </c>
      <c r="U153" s="461">
        <f t="shared" ref="U153:U166" si="329">M153+E153</f>
        <v>0</v>
      </c>
      <c r="V153" s="458">
        <f t="shared" ref="V153:V189" si="330">U153/B153*100</f>
        <v>0</v>
      </c>
      <c r="W153" s="461">
        <f t="shared" ref="W153:W166" si="331">O153+G153</f>
        <v>0</v>
      </c>
      <c r="X153" s="458">
        <f t="shared" ref="X153:X189" si="332">W153/B153*100</f>
        <v>0</v>
      </c>
      <c r="Y153" s="418"/>
      <c r="Z153" s="418"/>
      <c r="AA153" s="418"/>
      <c r="AB153" s="418"/>
      <c r="AC153" s="418"/>
      <c r="AD153" s="418"/>
      <c r="AE153" s="418"/>
      <c r="AF153" s="418"/>
      <c r="AG153" s="418"/>
      <c r="AH153" s="418"/>
    </row>
    <row r="154" spans="1:34" ht="12.75" customHeight="1">
      <c r="A154" s="485" t="s">
        <v>2948</v>
      </c>
      <c r="B154" s="550">
        <v>102</v>
      </c>
      <c r="C154" s="465"/>
      <c r="D154" s="458">
        <f t="shared" si="319"/>
        <v>0</v>
      </c>
      <c r="E154" s="465"/>
      <c r="F154" s="458">
        <f t="shared" si="320"/>
        <v>0</v>
      </c>
      <c r="G154" s="465"/>
      <c r="H154" s="458">
        <f t="shared" si="321"/>
        <v>0</v>
      </c>
      <c r="I154" s="461">
        <f t="shared" ref="I154:J154" si="333">C154+E154+G154</f>
        <v>0</v>
      </c>
      <c r="J154" s="458">
        <f t="shared" si="333"/>
        <v>0</v>
      </c>
      <c r="K154" s="550">
        <v>84</v>
      </c>
      <c r="L154" s="458">
        <f t="shared" si="323"/>
        <v>82.35294117647058</v>
      </c>
      <c r="M154" s="554">
        <v>18</v>
      </c>
      <c r="N154" s="458">
        <f t="shared" si="324"/>
        <v>17.647058823529413</v>
      </c>
      <c r="O154" s="551"/>
      <c r="P154" s="458">
        <f t="shared" si="325"/>
        <v>0</v>
      </c>
      <c r="Q154" s="461">
        <f t="shared" ref="Q154:R154" si="334">K154+M154+O154</f>
        <v>102</v>
      </c>
      <c r="R154" s="458">
        <f t="shared" si="334"/>
        <v>100</v>
      </c>
      <c r="S154" s="461">
        <f t="shared" si="327"/>
        <v>84</v>
      </c>
      <c r="T154" s="458">
        <f t="shared" si="328"/>
        <v>82.35294117647058</v>
      </c>
      <c r="U154" s="461">
        <f t="shared" si="329"/>
        <v>18</v>
      </c>
      <c r="V154" s="458">
        <f t="shared" si="330"/>
        <v>17.647058823529413</v>
      </c>
      <c r="W154" s="461">
        <f t="shared" si="331"/>
        <v>0</v>
      </c>
      <c r="X154" s="458">
        <f t="shared" si="332"/>
        <v>0</v>
      </c>
      <c r="Y154" s="418"/>
      <c r="Z154" s="418"/>
      <c r="AA154" s="418"/>
      <c r="AB154" s="418"/>
      <c r="AC154" s="418"/>
      <c r="AD154" s="418"/>
      <c r="AE154" s="418"/>
      <c r="AF154" s="418"/>
      <c r="AG154" s="418"/>
      <c r="AH154" s="418"/>
    </row>
    <row r="155" spans="1:34" ht="12.75" customHeight="1">
      <c r="A155" s="485" t="s">
        <v>2967</v>
      </c>
      <c r="B155" s="556">
        <v>182</v>
      </c>
      <c r="C155" s="465"/>
      <c r="D155" s="458">
        <f t="shared" si="319"/>
        <v>0</v>
      </c>
      <c r="E155" s="465"/>
      <c r="F155" s="458">
        <f t="shared" si="320"/>
        <v>0</v>
      </c>
      <c r="G155" s="465"/>
      <c r="H155" s="458">
        <f t="shared" si="321"/>
        <v>0</v>
      </c>
      <c r="I155" s="461">
        <f t="shared" ref="I155:J155" si="335">C155+E155+G155</f>
        <v>0</v>
      </c>
      <c r="J155" s="458">
        <f t="shared" si="335"/>
        <v>0</v>
      </c>
      <c r="K155" s="556">
        <v>134</v>
      </c>
      <c r="L155" s="458">
        <f t="shared" si="323"/>
        <v>73.626373626373635</v>
      </c>
      <c r="M155" s="556">
        <v>48</v>
      </c>
      <c r="N155" s="458">
        <f t="shared" si="324"/>
        <v>26.373626373626376</v>
      </c>
      <c r="O155" s="558"/>
      <c r="P155" s="458">
        <f t="shared" si="325"/>
        <v>0</v>
      </c>
      <c r="Q155" s="461">
        <f t="shared" ref="Q155:R155" si="336">K155+M155+O155</f>
        <v>182</v>
      </c>
      <c r="R155" s="458">
        <f t="shared" si="336"/>
        <v>100.00000000000001</v>
      </c>
      <c r="S155" s="461">
        <f t="shared" si="327"/>
        <v>134</v>
      </c>
      <c r="T155" s="458">
        <f t="shared" si="328"/>
        <v>73.626373626373635</v>
      </c>
      <c r="U155" s="461">
        <f t="shared" si="329"/>
        <v>48</v>
      </c>
      <c r="V155" s="458">
        <f t="shared" si="330"/>
        <v>26.373626373626376</v>
      </c>
      <c r="W155" s="461">
        <f t="shared" si="331"/>
        <v>0</v>
      </c>
      <c r="X155" s="458">
        <f t="shared" si="332"/>
        <v>0</v>
      </c>
      <c r="Y155" s="418"/>
      <c r="Z155" s="418"/>
      <c r="AA155" s="418"/>
      <c r="AB155" s="418"/>
      <c r="AC155" s="418"/>
      <c r="AD155" s="418"/>
      <c r="AE155" s="418"/>
      <c r="AF155" s="418"/>
      <c r="AG155" s="418"/>
      <c r="AH155" s="418"/>
    </row>
    <row r="156" spans="1:34" ht="12.75" customHeight="1">
      <c r="A156" s="485" t="s">
        <v>3011</v>
      </c>
      <c r="B156" s="556">
        <v>54</v>
      </c>
      <c r="C156" s="465"/>
      <c r="D156" s="458">
        <f t="shared" si="319"/>
        <v>0</v>
      </c>
      <c r="E156" s="465"/>
      <c r="F156" s="458">
        <f t="shared" si="320"/>
        <v>0</v>
      </c>
      <c r="G156" s="465"/>
      <c r="H156" s="458">
        <f t="shared" si="321"/>
        <v>0</v>
      </c>
      <c r="I156" s="461">
        <f t="shared" ref="I156:J156" si="337">C156+E156+G156</f>
        <v>0</v>
      </c>
      <c r="J156" s="458">
        <f t="shared" si="337"/>
        <v>0</v>
      </c>
      <c r="K156" s="558"/>
      <c r="L156" s="458">
        <f t="shared" si="323"/>
        <v>0</v>
      </c>
      <c r="M156" s="556"/>
      <c r="N156" s="458">
        <f t="shared" si="324"/>
        <v>0</v>
      </c>
      <c r="O156" s="556">
        <v>54</v>
      </c>
      <c r="P156" s="458">
        <f t="shared" si="325"/>
        <v>100</v>
      </c>
      <c r="Q156" s="461">
        <f t="shared" ref="Q156:R156" si="338">K156+M156+O156</f>
        <v>54</v>
      </c>
      <c r="R156" s="458">
        <f t="shared" si="338"/>
        <v>100</v>
      </c>
      <c r="S156" s="461">
        <f t="shared" si="327"/>
        <v>0</v>
      </c>
      <c r="T156" s="458">
        <f t="shared" si="328"/>
        <v>0</v>
      </c>
      <c r="U156" s="461">
        <f t="shared" si="329"/>
        <v>0</v>
      </c>
      <c r="V156" s="458">
        <f t="shared" si="330"/>
        <v>0</v>
      </c>
      <c r="W156" s="461">
        <f t="shared" si="331"/>
        <v>54</v>
      </c>
      <c r="X156" s="458">
        <f t="shared" si="332"/>
        <v>100</v>
      </c>
      <c r="Y156" s="418"/>
      <c r="Z156" s="418"/>
      <c r="AA156" s="418"/>
      <c r="AB156" s="418"/>
      <c r="AC156" s="418"/>
      <c r="AD156" s="418"/>
      <c r="AE156" s="418"/>
      <c r="AF156" s="418"/>
      <c r="AG156" s="418"/>
      <c r="AH156" s="418"/>
    </row>
    <row r="157" spans="1:34" ht="12.75" customHeight="1">
      <c r="A157" s="455" t="s">
        <v>536</v>
      </c>
      <c r="B157" s="457">
        <f t="shared" ref="B157:C157" si="339">SUM(B153)</f>
        <v>206</v>
      </c>
      <c r="C157" s="457">
        <f t="shared" si="339"/>
        <v>0</v>
      </c>
      <c r="D157" s="458">
        <f t="shared" si="319"/>
        <v>0</v>
      </c>
      <c r="E157" s="457">
        <f>SUM(E153)</f>
        <v>0</v>
      </c>
      <c r="F157" s="458">
        <f t="shared" si="320"/>
        <v>0</v>
      </c>
      <c r="G157" s="457">
        <f>SUM(G153)</f>
        <v>0</v>
      </c>
      <c r="H157" s="458">
        <f t="shared" si="321"/>
        <v>0</v>
      </c>
      <c r="I157" s="461">
        <f t="shared" ref="I157:J157" si="340">C157+E157+G157</f>
        <v>0</v>
      </c>
      <c r="J157" s="458">
        <f t="shared" si="340"/>
        <v>0</v>
      </c>
      <c r="K157" s="457">
        <f>SUM(K153)</f>
        <v>206</v>
      </c>
      <c r="L157" s="458">
        <f t="shared" si="323"/>
        <v>100</v>
      </c>
      <c r="M157" s="457">
        <f>SUM(M153)</f>
        <v>0</v>
      </c>
      <c r="N157" s="458">
        <f t="shared" si="324"/>
        <v>0</v>
      </c>
      <c r="O157" s="457">
        <f>SUM(O153)</f>
        <v>0</v>
      </c>
      <c r="P157" s="458">
        <f t="shared" si="325"/>
        <v>0</v>
      </c>
      <c r="Q157" s="461">
        <f t="shared" ref="Q157:R157" si="341">K157+M157+O157</f>
        <v>206</v>
      </c>
      <c r="R157" s="458">
        <f t="shared" si="341"/>
        <v>100</v>
      </c>
      <c r="S157" s="461">
        <f t="shared" si="327"/>
        <v>206</v>
      </c>
      <c r="T157" s="458">
        <f t="shared" si="328"/>
        <v>100</v>
      </c>
      <c r="U157" s="461">
        <f t="shared" si="329"/>
        <v>0</v>
      </c>
      <c r="V157" s="458">
        <f t="shared" si="330"/>
        <v>0</v>
      </c>
      <c r="W157" s="461">
        <f t="shared" si="331"/>
        <v>0</v>
      </c>
      <c r="X157" s="458">
        <f t="shared" si="332"/>
        <v>0</v>
      </c>
      <c r="Y157" s="418"/>
      <c r="Z157" s="418"/>
      <c r="AA157" s="418"/>
      <c r="AB157" s="418"/>
      <c r="AC157" s="418"/>
      <c r="AD157" s="418"/>
      <c r="AE157" s="418"/>
      <c r="AF157" s="418"/>
      <c r="AG157" s="418"/>
      <c r="AH157" s="418"/>
    </row>
    <row r="158" spans="1:34" ht="12.75" customHeight="1">
      <c r="A158" s="463" t="s">
        <v>585</v>
      </c>
      <c r="B158" s="556">
        <v>42</v>
      </c>
      <c r="C158" s="558"/>
      <c r="D158" s="458">
        <f t="shared" si="319"/>
        <v>0</v>
      </c>
      <c r="E158" s="478"/>
      <c r="F158" s="458">
        <f t="shared" si="320"/>
        <v>0</v>
      </c>
      <c r="G158" s="478"/>
      <c r="H158" s="458">
        <f t="shared" si="321"/>
        <v>0</v>
      </c>
      <c r="I158" s="461">
        <f t="shared" ref="I158:J158" si="342">C158+E158+G158</f>
        <v>0</v>
      </c>
      <c r="J158" s="458">
        <f t="shared" si="342"/>
        <v>0</v>
      </c>
      <c r="K158" s="556">
        <v>11</v>
      </c>
      <c r="L158" s="458">
        <f t="shared" si="323"/>
        <v>26.190476190476193</v>
      </c>
      <c r="M158" s="556">
        <v>13</v>
      </c>
      <c r="N158" s="458">
        <f t="shared" si="324"/>
        <v>30.952380952380953</v>
      </c>
      <c r="O158" s="556">
        <v>18</v>
      </c>
      <c r="P158" s="458">
        <f t="shared" si="325"/>
        <v>42.857142857142854</v>
      </c>
      <c r="Q158" s="461">
        <f t="shared" ref="Q158:R158" si="343">K158+M158+O158</f>
        <v>42</v>
      </c>
      <c r="R158" s="458">
        <f t="shared" si="343"/>
        <v>100</v>
      </c>
      <c r="S158" s="461">
        <f t="shared" si="327"/>
        <v>11</v>
      </c>
      <c r="T158" s="458">
        <f t="shared" si="328"/>
        <v>26.190476190476193</v>
      </c>
      <c r="U158" s="461">
        <f t="shared" si="329"/>
        <v>13</v>
      </c>
      <c r="V158" s="458">
        <f t="shared" si="330"/>
        <v>30.952380952380953</v>
      </c>
      <c r="W158" s="461">
        <f t="shared" si="331"/>
        <v>18</v>
      </c>
      <c r="X158" s="458">
        <f t="shared" si="332"/>
        <v>42.857142857142854</v>
      </c>
      <c r="Y158" s="418"/>
      <c r="Z158" s="418"/>
      <c r="AA158" s="418"/>
      <c r="AB158" s="418"/>
      <c r="AC158" s="418"/>
      <c r="AD158" s="418"/>
      <c r="AE158" s="418"/>
      <c r="AF158" s="418"/>
      <c r="AG158" s="418"/>
      <c r="AH158" s="418"/>
    </row>
    <row r="159" spans="1:34" ht="12.75" customHeight="1">
      <c r="A159" s="463" t="s">
        <v>589</v>
      </c>
      <c r="B159" s="556">
        <v>45</v>
      </c>
      <c r="C159" s="558"/>
      <c r="D159" s="458">
        <f t="shared" si="319"/>
        <v>0</v>
      </c>
      <c r="E159" s="558"/>
      <c r="F159" s="458">
        <f t="shared" si="320"/>
        <v>0</v>
      </c>
      <c r="G159" s="556">
        <v>3</v>
      </c>
      <c r="H159" s="458">
        <f t="shared" si="321"/>
        <v>6.666666666666667</v>
      </c>
      <c r="I159" s="461">
        <f t="shared" ref="I159:J159" si="344">C159+E159+G159</f>
        <v>3</v>
      </c>
      <c r="J159" s="458">
        <f t="shared" si="344"/>
        <v>6.666666666666667</v>
      </c>
      <c r="K159" s="556">
        <v>8</v>
      </c>
      <c r="L159" s="458">
        <f t="shared" si="323"/>
        <v>17.777777777777779</v>
      </c>
      <c r="M159" s="558"/>
      <c r="N159" s="458">
        <f t="shared" si="324"/>
        <v>0</v>
      </c>
      <c r="O159" s="556">
        <v>13</v>
      </c>
      <c r="P159" s="458">
        <f t="shared" si="325"/>
        <v>28.888888888888886</v>
      </c>
      <c r="Q159" s="461">
        <f t="shared" ref="Q159:R159" si="345">K159+M159+O159</f>
        <v>21</v>
      </c>
      <c r="R159" s="458">
        <f t="shared" si="345"/>
        <v>46.666666666666664</v>
      </c>
      <c r="S159" s="461">
        <f t="shared" si="327"/>
        <v>8</v>
      </c>
      <c r="T159" s="458">
        <f t="shared" si="328"/>
        <v>17.777777777777779</v>
      </c>
      <c r="U159" s="461">
        <f t="shared" si="329"/>
        <v>0</v>
      </c>
      <c r="V159" s="458">
        <f t="shared" si="330"/>
        <v>0</v>
      </c>
      <c r="W159" s="461">
        <f t="shared" si="331"/>
        <v>16</v>
      </c>
      <c r="X159" s="458">
        <f t="shared" si="332"/>
        <v>35.555555555555557</v>
      </c>
      <c r="Y159" s="418"/>
      <c r="Z159" s="418"/>
      <c r="AA159" s="418"/>
      <c r="AB159" s="418"/>
      <c r="AC159" s="418"/>
      <c r="AD159" s="418"/>
      <c r="AE159" s="418"/>
      <c r="AF159" s="418"/>
      <c r="AG159" s="418"/>
      <c r="AH159" s="418"/>
    </row>
    <row r="160" spans="1:34" ht="12.75" customHeight="1">
      <c r="A160" s="463" t="s">
        <v>592</v>
      </c>
      <c r="B160" s="556">
        <v>50</v>
      </c>
      <c r="C160" s="556">
        <v>15</v>
      </c>
      <c r="D160" s="458">
        <f t="shared" si="319"/>
        <v>30</v>
      </c>
      <c r="E160" s="558"/>
      <c r="F160" s="458">
        <f t="shared" si="320"/>
        <v>0</v>
      </c>
      <c r="G160" s="556">
        <v>3</v>
      </c>
      <c r="H160" s="458">
        <f t="shared" si="321"/>
        <v>6</v>
      </c>
      <c r="I160" s="461">
        <f t="shared" ref="I160:J160" si="346">C160+E160+G160</f>
        <v>18</v>
      </c>
      <c r="J160" s="458">
        <f t="shared" si="346"/>
        <v>36</v>
      </c>
      <c r="K160" s="556">
        <v>15</v>
      </c>
      <c r="L160" s="458">
        <f t="shared" si="323"/>
        <v>30</v>
      </c>
      <c r="M160" s="556">
        <v>2</v>
      </c>
      <c r="N160" s="458">
        <f t="shared" si="324"/>
        <v>4</v>
      </c>
      <c r="O160" s="556">
        <v>9</v>
      </c>
      <c r="P160" s="458">
        <f t="shared" si="325"/>
        <v>18</v>
      </c>
      <c r="Q160" s="461">
        <f t="shared" ref="Q160:R160" si="347">K160+M160+O160</f>
        <v>26</v>
      </c>
      <c r="R160" s="458">
        <f t="shared" si="347"/>
        <v>52</v>
      </c>
      <c r="S160" s="461">
        <f t="shared" si="327"/>
        <v>30</v>
      </c>
      <c r="T160" s="458">
        <f t="shared" si="328"/>
        <v>60</v>
      </c>
      <c r="U160" s="461">
        <f t="shared" si="329"/>
        <v>2</v>
      </c>
      <c r="V160" s="458">
        <f t="shared" si="330"/>
        <v>4</v>
      </c>
      <c r="W160" s="461">
        <f t="shared" si="331"/>
        <v>12</v>
      </c>
      <c r="X160" s="458">
        <f t="shared" si="332"/>
        <v>24</v>
      </c>
      <c r="Y160" s="418"/>
      <c r="Z160" s="418"/>
      <c r="AA160" s="418"/>
      <c r="AB160" s="418"/>
      <c r="AC160" s="418"/>
      <c r="AD160" s="418"/>
      <c r="AE160" s="418"/>
      <c r="AF160" s="418"/>
      <c r="AG160" s="418"/>
      <c r="AH160" s="418"/>
    </row>
    <row r="161" spans="1:34" ht="12.75" customHeight="1">
      <c r="A161" s="463" t="s">
        <v>594</v>
      </c>
      <c r="B161" s="556">
        <v>37</v>
      </c>
      <c r="C161" s="558"/>
      <c r="D161" s="458">
        <f t="shared" si="319"/>
        <v>0</v>
      </c>
      <c r="E161" s="558"/>
      <c r="F161" s="458">
        <f t="shared" si="320"/>
        <v>0</v>
      </c>
      <c r="G161" s="556">
        <v>12</v>
      </c>
      <c r="H161" s="458">
        <f t="shared" si="321"/>
        <v>32.432432432432435</v>
      </c>
      <c r="I161" s="461">
        <f t="shared" ref="I161:J161" si="348">C161+E161+G161</f>
        <v>12</v>
      </c>
      <c r="J161" s="458">
        <f t="shared" si="348"/>
        <v>32.432432432432435</v>
      </c>
      <c r="K161" s="556">
        <v>6</v>
      </c>
      <c r="L161" s="458">
        <f t="shared" si="323"/>
        <v>16.216216216216218</v>
      </c>
      <c r="M161" s="556">
        <v>2</v>
      </c>
      <c r="N161" s="458">
        <f t="shared" si="324"/>
        <v>5.4054054054054053</v>
      </c>
      <c r="O161" s="556">
        <v>7</v>
      </c>
      <c r="P161" s="458">
        <f t="shared" si="325"/>
        <v>18.918918918918919</v>
      </c>
      <c r="Q161" s="461">
        <f t="shared" ref="Q161:R161" si="349">K161+M161+O161</f>
        <v>15</v>
      </c>
      <c r="R161" s="458">
        <f t="shared" si="349"/>
        <v>40.54054054054054</v>
      </c>
      <c r="S161" s="461">
        <f t="shared" si="327"/>
        <v>6</v>
      </c>
      <c r="T161" s="458">
        <f t="shared" si="328"/>
        <v>16.216216216216218</v>
      </c>
      <c r="U161" s="461">
        <f t="shared" si="329"/>
        <v>2</v>
      </c>
      <c r="V161" s="458">
        <f t="shared" si="330"/>
        <v>5.4054054054054053</v>
      </c>
      <c r="W161" s="461">
        <f t="shared" si="331"/>
        <v>19</v>
      </c>
      <c r="X161" s="458">
        <f t="shared" si="332"/>
        <v>51.351351351351347</v>
      </c>
      <c r="Y161" s="418"/>
      <c r="Z161" s="418"/>
      <c r="AA161" s="418"/>
      <c r="AB161" s="418"/>
      <c r="AC161" s="418"/>
      <c r="AD161" s="418"/>
      <c r="AE161" s="418"/>
      <c r="AF161" s="418"/>
      <c r="AG161" s="418"/>
      <c r="AH161" s="418"/>
    </row>
    <row r="162" spans="1:34" ht="12.75" customHeight="1">
      <c r="A162" s="463" t="s">
        <v>597</v>
      </c>
      <c r="B162" s="556">
        <v>62</v>
      </c>
      <c r="C162" s="556">
        <v>5</v>
      </c>
      <c r="D162" s="458">
        <f t="shared" si="319"/>
        <v>8.064516129032258</v>
      </c>
      <c r="E162" s="479">
        <v>12</v>
      </c>
      <c r="F162" s="458">
        <f t="shared" si="320"/>
        <v>19.35483870967742</v>
      </c>
      <c r="G162" s="558"/>
      <c r="H162" s="458">
        <f t="shared" si="321"/>
        <v>0</v>
      </c>
      <c r="I162" s="461">
        <f t="shared" ref="I162:J162" si="350">C162+E162+G162</f>
        <v>17</v>
      </c>
      <c r="J162" s="458">
        <f t="shared" si="350"/>
        <v>27.41935483870968</v>
      </c>
      <c r="K162" s="556">
        <v>20</v>
      </c>
      <c r="L162" s="458">
        <f t="shared" si="323"/>
        <v>32.258064516129032</v>
      </c>
      <c r="M162" s="556">
        <v>2</v>
      </c>
      <c r="N162" s="458">
        <f t="shared" si="324"/>
        <v>3.225806451612903</v>
      </c>
      <c r="O162" s="556">
        <v>10</v>
      </c>
      <c r="P162" s="458">
        <f t="shared" si="325"/>
        <v>16.129032258064516</v>
      </c>
      <c r="Q162" s="461">
        <f t="shared" ref="Q162:R162" si="351">K162+M162+O162</f>
        <v>32</v>
      </c>
      <c r="R162" s="458">
        <f t="shared" si="351"/>
        <v>51.612903225806448</v>
      </c>
      <c r="S162" s="461">
        <f t="shared" si="327"/>
        <v>25</v>
      </c>
      <c r="T162" s="458">
        <f t="shared" si="328"/>
        <v>40.322580645161288</v>
      </c>
      <c r="U162" s="461">
        <f t="shared" si="329"/>
        <v>14</v>
      </c>
      <c r="V162" s="458">
        <f t="shared" si="330"/>
        <v>22.58064516129032</v>
      </c>
      <c r="W162" s="461">
        <f t="shared" si="331"/>
        <v>10</v>
      </c>
      <c r="X162" s="458">
        <f t="shared" si="332"/>
        <v>16.129032258064516</v>
      </c>
      <c r="Y162" s="418"/>
      <c r="Z162" s="418"/>
      <c r="AA162" s="418"/>
      <c r="AB162" s="418"/>
      <c r="AC162" s="418"/>
      <c r="AD162" s="418"/>
      <c r="AE162" s="418"/>
      <c r="AF162" s="418"/>
      <c r="AG162" s="418"/>
      <c r="AH162" s="418"/>
    </row>
    <row r="163" spans="1:34" ht="12.75" customHeight="1">
      <c r="A163" s="463" t="s">
        <v>599</v>
      </c>
      <c r="B163" s="556">
        <v>42</v>
      </c>
      <c r="C163" s="558"/>
      <c r="D163" s="458">
        <f t="shared" si="319"/>
        <v>0</v>
      </c>
      <c r="E163" s="478"/>
      <c r="F163" s="458">
        <f t="shared" si="320"/>
        <v>0</v>
      </c>
      <c r="G163" s="479">
        <v>7</v>
      </c>
      <c r="H163" s="458">
        <f t="shared" si="321"/>
        <v>16.666666666666664</v>
      </c>
      <c r="I163" s="461">
        <f t="shared" ref="I163:J163" si="352">C163+E163+G163</f>
        <v>7</v>
      </c>
      <c r="J163" s="458">
        <f t="shared" si="352"/>
        <v>16.666666666666664</v>
      </c>
      <c r="K163" s="556">
        <v>20</v>
      </c>
      <c r="L163" s="458">
        <f t="shared" si="323"/>
        <v>47.619047619047613</v>
      </c>
      <c r="M163" s="479">
        <v>5</v>
      </c>
      <c r="N163" s="458">
        <f t="shared" si="324"/>
        <v>11.904761904761903</v>
      </c>
      <c r="O163" s="556">
        <v>10</v>
      </c>
      <c r="P163" s="458">
        <f t="shared" si="325"/>
        <v>23.809523809523807</v>
      </c>
      <c r="Q163" s="461">
        <f t="shared" ref="Q163:R163" si="353">K163+M163+O163</f>
        <v>35</v>
      </c>
      <c r="R163" s="458">
        <f t="shared" si="353"/>
        <v>83.333333333333329</v>
      </c>
      <c r="S163" s="461">
        <f t="shared" si="327"/>
        <v>20</v>
      </c>
      <c r="T163" s="458">
        <f t="shared" si="328"/>
        <v>47.619047619047613</v>
      </c>
      <c r="U163" s="461">
        <f t="shared" si="329"/>
        <v>5</v>
      </c>
      <c r="V163" s="458">
        <f t="shared" si="330"/>
        <v>11.904761904761903</v>
      </c>
      <c r="W163" s="461">
        <f t="shared" si="331"/>
        <v>17</v>
      </c>
      <c r="X163" s="458">
        <f t="shared" si="332"/>
        <v>40.476190476190474</v>
      </c>
      <c r="Y163" s="418"/>
      <c r="Z163" s="418"/>
      <c r="AA163" s="418"/>
      <c r="AB163" s="418"/>
      <c r="AC163" s="418"/>
      <c r="AD163" s="418"/>
      <c r="AE163" s="418"/>
      <c r="AF163" s="418"/>
      <c r="AG163" s="418"/>
      <c r="AH163" s="418"/>
    </row>
    <row r="164" spans="1:34" ht="12.75" customHeight="1">
      <c r="A164" s="463" t="s">
        <v>602</v>
      </c>
      <c r="B164" s="556">
        <v>48</v>
      </c>
      <c r="C164" s="558"/>
      <c r="D164" s="458">
        <f t="shared" si="319"/>
        <v>0</v>
      </c>
      <c r="E164" s="478"/>
      <c r="F164" s="458">
        <f t="shared" si="320"/>
        <v>0</v>
      </c>
      <c r="G164" s="478"/>
      <c r="H164" s="458">
        <f t="shared" si="321"/>
        <v>0</v>
      </c>
      <c r="I164" s="461">
        <f t="shared" ref="I164:J164" si="354">C164+E164+G164</f>
        <v>0</v>
      </c>
      <c r="J164" s="458">
        <f t="shared" si="354"/>
        <v>0</v>
      </c>
      <c r="K164" s="556">
        <v>22</v>
      </c>
      <c r="L164" s="458">
        <f t="shared" si="323"/>
        <v>45.833333333333329</v>
      </c>
      <c r="M164" s="479">
        <v>2</v>
      </c>
      <c r="N164" s="458">
        <f t="shared" si="324"/>
        <v>4.1666666666666661</v>
      </c>
      <c r="O164" s="479">
        <v>12</v>
      </c>
      <c r="P164" s="458">
        <f t="shared" si="325"/>
        <v>25</v>
      </c>
      <c r="Q164" s="461">
        <f t="shared" ref="Q164:R164" si="355">K164+M164+O164</f>
        <v>36</v>
      </c>
      <c r="R164" s="458">
        <f t="shared" si="355"/>
        <v>75</v>
      </c>
      <c r="S164" s="461">
        <f t="shared" si="327"/>
        <v>22</v>
      </c>
      <c r="T164" s="458">
        <f t="shared" si="328"/>
        <v>45.833333333333329</v>
      </c>
      <c r="U164" s="461">
        <f t="shared" si="329"/>
        <v>2</v>
      </c>
      <c r="V164" s="458">
        <f t="shared" si="330"/>
        <v>4.1666666666666661</v>
      </c>
      <c r="W164" s="461">
        <f t="shared" si="331"/>
        <v>12</v>
      </c>
      <c r="X164" s="458">
        <f t="shared" si="332"/>
        <v>25</v>
      </c>
      <c r="Y164" s="418"/>
      <c r="Z164" s="418"/>
      <c r="AA164" s="418"/>
      <c r="AB164" s="418"/>
      <c r="AC164" s="418"/>
      <c r="AD164" s="418"/>
      <c r="AE164" s="418"/>
      <c r="AF164" s="418"/>
      <c r="AG164" s="418"/>
      <c r="AH164" s="418"/>
    </row>
    <row r="165" spans="1:34" ht="12.75" customHeight="1">
      <c r="A165" s="455" t="s">
        <v>3066</v>
      </c>
      <c r="B165" s="457">
        <f>SUM(B158:B164)</f>
        <v>326</v>
      </c>
      <c r="C165" s="457">
        <f>SUM(C158:C162)</f>
        <v>20</v>
      </c>
      <c r="D165" s="458">
        <f t="shared" si="319"/>
        <v>6.1349693251533743</v>
      </c>
      <c r="E165" s="457">
        <f>SUM(E158:E162)</f>
        <v>12</v>
      </c>
      <c r="F165" s="458">
        <f t="shared" si="320"/>
        <v>3.6809815950920246</v>
      </c>
      <c r="G165" s="457">
        <f>SUM(G158:G162)</f>
        <v>18</v>
      </c>
      <c r="H165" s="458">
        <f t="shared" si="321"/>
        <v>5.5214723926380369</v>
      </c>
      <c r="I165" s="461">
        <f t="shared" ref="I165:J165" si="356">C165+E165+G165</f>
        <v>50</v>
      </c>
      <c r="J165" s="458">
        <f t="shared" si="356"/>
        <v>15.337423312883436</v>
      </c>
      <c r="K165" s="457">
        <f>SUM(K158:K162)</f>
        <v>60</v>
      </c>
      <c r="L165" s="458">
        <f t="shared" si="323"/>
        <v>18.404907975460123</v>
      </c>
      <c r="M165" s="457">
        <f>SUM(M158:M162)</f>
        <v>19</v>
      </c>
      <c r="N165" s="458">
        <f t="shared" si="324"/>
        <v>5.8282208588957047</v>
      </c>
      <c r="O165" s="457">
        <f>SUM(O158:O162)</f>
        <v>57</v>
      </c>
      <c r="P165" s="458">
        <f t="shared" si="325"/>
        <v>17.484662576687114</v>
      </c>
      <c r="Q165" s="461">
        <f t="shared" ref="Q165:R165" si="357">K165+M165+O165</f>
        <v>136</v>
      </c>
      <c r="R165" s="458">
        <f t="shared" si="357"/>
        <v>41.717791411042938</v>
      </c>
      <c r="S165" s="461">
        <f t="shared" si="327"/>
        <v>80</v>
      </c>
      <c r="T165" s="458">
        <f t="shared" si="328"/>
        <v>24.539877300613497</v>
      </c>
      <c r="U165" s="461">
        <f t="shared" si="329"/>
        <v>31</v>
      </c>
      <c r="V165" s="458">
        <f t="shared" si="330"/>
        <v>9.5092024539877311</v>
      </c>
      <c r="W165" s="461">
        <f t="shared" si="331"/>
        <v>75</v>
      </c>
      <c r="X165" s="458">
        <f t="shared" si="332"/>
        <v>23.006134969325153</v>
      </c>
      <c r="Y165" s="418"/>
      <c r="Z165" s="418"/>
      <c r="AA165" s="418"/>
      <c r="AB165" s="418"/>
      <c r="AC165" s="418"/>
      <c r="AD165" s="418"/>
      <c r="AE165" s="418"/>
      <c r="AF165" s="418"/>
      <c r="AG165" s="418"/>
      <c r="AH165" s="418"/>
    </row>
    <row r="166" spans="1:34" ht="12.75" customHeight="1">
      <c r="A166" s="455" t="s">
        <v>3079</v>
      </c>
      <c r="B166" s="483">
        <f>SUM(B165,B157,B152,B148)</f>
        <v>882</v>
      </c>
      <c r="C166" s="483">
        <f>SUM(C165,C157,C148,C152)</f>
        <v>95</v>
      </c>
      <c r="D166" s="482">
        <f t="shared" si="319"/>
        <v>10.770975056689343</v>
      </c>
      <c r="E166" s="483">
        <f>SUM(E165,E157,E152,E148)</f>
        <v>12</v>
      </c>
      <c r="F166" s="482">
        <f t="shared" si="320"/>
        <v>1.3605442176870748</v>
      </c>
      <c r="G166" s="483">
        <f>SUM(G165,G157,G152,G148)</f>
        <v>57</v>
      </c>
      <c r="H166" s="482">
        <f t="shared" si="321"/>
        <v>6.462585034013606</v>
      </c>
      <c r="I166" s="483">
        <f t="shared" ref="I166:J166" si="358">C166+E166+G166</f>
        <v>164</v>
      </c>
      <c r="J166" s="482">
        <f t="shared" si="358"/>
        <v>18.594104308390023</v>
      </c>
      <c r="K166" s="483">
        <f>SUM(K165,K157,K152,K148)</f>
        <v>463</v>
      </c>
      <c r="L166" s="482">
        <f t="shared" si="323"/>
        <v>52.494331065759638</v>
      </c>
      <c r="M166" s="483">
        <f>SUM(M165,M157,M152,M148)</f>
        <v>31</v>
      </c>
      <c r="N166" s="482">
        <f t="shared" si="324"/>
        <v>3.5147392290249435</v>
      </c>
      <c r="O166" s="483">
        <f>SUM(O165,O157,O152,O148)</f>
        <v>74</v>
      </c>
      <c r="P166" s="482">
        <f t="shared" si="325"/>
        <v>8.3900226757369616</v>
      </c>
      <c r="Q166" s="483">
        <f t="shared" ref="Q166:R166" si="359">K166+M166+O166</f>
        <v>568</v>
      </c>
      <c r="R166" s="482">
        <f t="shared" si="359"/>
        <v>64.399092970521536</v>
      </c>
      <c r="S166" s="483">
        <f t="shared" si="327"/>
        <v>558</v>
      </c>
      <c r="T166" s="482">
        <f t="shared" si="328"/>
        <v>63.265306122448983</v>
      </c>
      <c r="U166" s="483">
        <f t="shared" si="329"/>
        <v>43</v>
      </c>
      <c r="V166" s="482">
        <f t="shared" si="330"/>
        <v>4.8752834467120181</v>
      </c>
      <c r="W166" s="483">
        <f t="shared" si="331"/>
        <v>131</v>
      </c>
      <c r="X166" s="482">
        <f t="shared" si="332"/>
        <v>14.852607709750568</v>
      </c>
      <c r="Y166" s="418"/>
      <c r="Z166" s="418"/>
      <c r="AA166" s="418"/>
      <c r="AB166" s="418"/>
      <c r="AC166" s="418"/>
      <c r="AD166" s="418"/>
      <c r="AE166" s="418"/>
      <c r="AF166" s="418"/>
      <c r="AG166" s="418"/>
      <c r="AH166" s="418"/>
    </row>
    <row r="167" spans="1:34" ht="12.75" customHeight="1">
      <c r="A167" s="168" t="s">
        <v>227</v>
      </c>
      <c r="B167" s="137">
        <v>27</v>
      </c>
      <c r="C167" s="137">
        <v>24</v>
      </c>
      <c r="D167" s="594">
        <f t="shared" si="319"/>
        <v>88.888888888888886</v>
      </c>
      <c r="E167" s="135">
        <v>0</v>
      </c>
      <c r="F167" s="542">
        <f t="shared" si="320"/>
        <v>0</v>
      </c>
      <c r="G167" s="137">
        <v>3</v>
      </c>
      <c r="H167" s="595">
        <f t="shared" si="321"/>
        <v>11.111111111111111</v>
      </c>
      <c r="I167" s="596">
        <f t="shared" ref="I167:J167" si="360">SUM(C167,E167,G167)</f>
        <v>27</v>
      </c>
      <c r="J167" s="595">
        <f t="shared" si="360"/>
        <v>100</v>
      </c>
      <c r="K167" s="135">
        <v>0</v>
      </c>
      <c r="L167" s="542">
        <f t="shared" si="323"/>
        <v>0</v>
      </c>
      <c r="M167" s="135">
        <v>0</v>
      </c>
      <c r="N167" s="542">
        <f t="shared" si="324"/>
        <v>0</v>
      </c>
      <c r="O167" s="135">
        <v>0</v>
      </c>
      <c r="P167" s="542">
        <f t="shared" si="325"/>
        <v>0</v>
      </c>
      <c r="Q167" s="545">
        <f t="shared" ref="Q167:R167" si="361">SUM(K167,M167,O167)</f>
        <v>0</v>
      </c>
      <c r="R167" s="542">
        <f t="shared" si="361"/>
        <v>0</v>
      </c>
      <c r="S167" s="545">
        <f t="shared" ref="S167:S174" si="362">C167+K167</f>
        <v>24</v>
      </c>
      <c r="T167" s="542">
        <f t="shared" si="328"/>
        <v>88.888888888888886</v>
      </c>
      <c r="U167" s="545">
        <f t="shared" ref="U167:U174" si="363">E167+M167</f>
        <v>0</v>
      </c>
      <c r="V167" s="542">
        <f t="shared" si="330"/>
        <v>0</v>
      </c>
      <c r="W167" s="545">
        <f t="shared" ref="W167:W175" si="364">G167+O167</f>
        <v>3</v>
      </c>
      <c r="X167" s="542">
        <f t="shared" si="332"/>
        <v>11.111111111111111</v>
      </c>
      <c r="Y167" s="418"/>
      <c r="Z167" s="418"/>
      <c r="AA167" s="418"/>
      <c r="AB167" s="418"/>
      <c r="AC167" s="418"/>
      <c r="AD167" s="418"/>
      <c r="AE167" s="418"/>
      <c r="AF167" s="418"/>
      <c r="AG167" s="418"/>
      <c r="AH167" s="418"/>
    </row>
    <row r="168" spans="1:34" ht="12.75" customHeight="1">
      <c r="A168" s="168" t="s">
        <v>1534</v>
      </c>
      <c r="B168" s="561">
        <v>16</v>
      </c>
      <c r="C168" s="561">
        <v>4</v>
      </c>
      <c r="D168" s="594">
        <f t="shared" si="319"/>
        <v>25</v>
      </c>
      <c r="E168" s="541">
        <v>0</v>
      </c>
      <c r="F168" s="542">
        <f t="shared" si="320"/>
        <v>0</v>
      </c>
      <c r="G168" s="561">
        <v>12</v>
      </c>
      <c r="H168" s="595">
        <f t="shared" si="321"/>
        <v>75</v>
      </c>
      <c r="I168" s="596">
        <f t="shared" ref="I168:J168" si="365">SUM(C168,E168,G168)</f>
        <v>16</v>
      </c>
      <c r="J168" s="595">
        <f t="shared" si="365"/>
        <v>100</v>
      </c>
      <c r="K168" s="137">
        <v>0</v>
      </c>
      <c r="L168" s="542">
        <f t="shared" si="323"/>
        <v>0</v>
      </c>
      <c r="M168" s="541">
        <v>0</v>
      </c>
      <c r="N168" s="542">
        <f t="shared" si="324"/>
        <v>0</v>
      </c>
      <c r="O168" s="561">
        <v>2</v>
      </c>
      <c r="P168" s="542">
        <f t="shared" si="325"/>
        <v>12.5</v>
      </c>
      <c r="Q168" s="545">
        <f t="shared" ref="Q168:R168" si="366">SUM(K168,M168,O168)</f>
        <v>2</v>
      </c>
      <c r="R168" s="542">
        <f t="shared" si="366"/>
        <v>12.5</v>
      </c>
      <c r="S168" s="545">
        <f t="shared" si="362"/>
        <v>4</v>
      </c>
      <c r="T168" s="542">
        <f t="shared" si="328"/>
        <v>25</v>
      </c>
      <c r="U168" s="545">
        <f t="shared" si="363"/>
        <v>0</v>
      </c>
      <c r="V168" s="542">
        <f t="shared" si="330"/>
        <v>0</v>
      </c>
      <c r="W168" s="545">
        <f t="shared" si="364"/>
        <v>14</v>
      </c>
      <c r="X168" s="542">
        <f t="shared" si="332"/>
        <v>87.5</v>
      </c>
      <c r="Y168" s="597"/>
      <c r="Z168" s="418"/>
      <c r="AA168" s="418"/>
      <c r="AB168" s="418"/>
      <c r="AC168" s="418"/>
      <c r="AD168" s="418"/>
      <c r="AE168" s="418"/>
      <c r="AF168" s="418"/>
      <c r="AG168" s="418"/>
      <c r="AH168" s="418"/>
    </row>
    <row r="169" spans="1:34" ht="12.75" customHeight="1">
      <c r="A169" s="168" t="s">
        <v>1087</v>
      </c>
      <c r="B169" s="561">
        <v>39</v>
      </c>
      <c r="C169" s="561">
        <v>36</v>
      </c>
      <c r="D169" s="594">
        <f t="shared" si="319"/>
        <v>92.307692307692307</v>
      </c>
      <c r="E169" s="541">
        <v>0</v>
      </c>
      <c r="F169" s="542">
        <f t="shared" si="320"/>
        <v>0</v>
      </c>
      <c r="G169" s="541">
        <v>0</v>
      </c>
      <c r="H169" s="595">
        <f t="shared" si="321"/>
        <v>0</v>
      </c>
      <c r="I169" s="596">
        <f t="shared" ref="I169:J169" si="367">SUM(C169,E169,G169)</f>
        <v>36</v>
      </c>
      <c r="J169" s="595">
        <f t="shared" si="367"/>
        <v>92.307692307692307</v>
      </c>
      <c r="K169" s="137">
        <v>3</v>
      </c>
      <c r="L169" s="542">
        <f t="shared" si="323"/>
        <v>7.6923076923076925</v>
      </c>
      <c r="M169" s="541">
        <v>0</v>
      </c>
      <c r="N169" s="542">
        <f t="shared" si="324"/>
        <v>0</v>
      </c>
      <c r="O169" s="541">
        <v>0</v>
      </c>
      <c r="P169" s="542">
        <f t="shared" si="325"/>
        <v>0</v>
      </c>
      <c r="Q169" s="545">
        <f t="shared" ref="Q169:R169" si="368">SUM(K169,M169,O169)</f>
        <v>3</v>
      </c>
      <c r="R169" s="542">
        <f t="shared" si="368"/>
        <v>7.6923076923076925</v>
      </c>
      <c r="S169" s="545">
        <f t="shared" si="362"/>
        <v>39</v>
      </c>
      <c r="T169" s="542">
        <f t="shared" si="328"/>
        <v>100</v>
      </c>
      <c r="U169" s="545">
        <f t="shared" si="363"/>
        <v>0</v>
      </c>
      <c r="V169" s="542">
        <f t="shared" si="330"/>
        <v>0</v>
      </c>
      <c r="W169" s="545">
        <f t="shared" si="364"/>
        <v>0</v>
      </c>
      <c r="X169" s="542">
        <f t="shared" si="332"/>
        <v>0</v>
      </c>
      <c r="Y169" s="597"/>
      <c r="Z169" s="418"/>
      <c r="AA169" s="418"/>
      <c r="AB169" s="418"/>
      <c r="AC169" s="418"/>
      <c r="AD169" s="418"/>
      <c r="AE169" s="418"/>
      <c r="AF169" s="418"/>
      <c r="AG169" s="418"/>
      <c r="AH169" s="418"/>
    </row>
    <row r="170" spans="1:34" ht="12.75" customHeight="1">
      <c r="A170" s="168" t="s">
        <v>659</v>
      </c>
      <c r="B170" s="561">
        <v>12</v>
      </c>
      <c r="C170" s="561">
        <v>2</v>
      </c>
      <c r="D170" s="594">
        <f t="shared" si="319"/>
        <v>16.666666666666664</v>
      </c>
      <c r="E170" s="541">
        <v>0</v>
      </c>
      <c r="F170" s="542">
        <f t="shared" si="320"/>
        <v>0</v>
      </c>
      <c r="G170" s="561">
        <v>4</v>
      </c>
      <c r="H170" s="595">
        <f t="shared" si="321"/>
        <v>33.333333333333329</v>
      </c>
      <c r="I170" s="596">
        <f t="shared" ref="I170:J170" si="369">SUM(C170,E170,G170)</f>
        <v>6</v>
      </c>
      <c r="J170" s="595">
        <f t="shared" si="369"/>
        <v>49.999999999999993</v>
      </c>
      <c r="K170" s="561">
        <v>4</v>
      </c>
      <c r="L170" s="542">
        <f t="shared" si="323"/>
        <v>33.333333333333329</v>
      </c>
      <c r="M170" s="541">
        <v>0</v>
      </c>
      <c r="N170" s="542">
        <f t="shared" si="324"/>
        <v>0</v>
      </c>
      <c r="O170" s="561">
        <v>2</v>
      </c>
      <c r="P170" s="542">
        <f t="shared" si="325"/>
        <v>16.666666666666664</v>
      </c>
      <c r="Q170" s="545">
        <f t="shared" ref="Q170:R170" si="370">SUM(K170,M170,O170)</f>
        <v>6</v>
      </c>
      <c r="R170" s="542">
        <f t="shared" si="370"/>
        <v>49.999999999999993</v>
      </c>
      <c r="S170" s="545">
        <f t="shared" si="362"/>
        <v>6</v>
      </c>
      <c r="T170" s="542">
        <f t="shared" si="328"/>
        <v>50</v>
      </c>
      <c r="U170" s="545">
        <f t="shared" si="363"/>
        <v>0</v>
      </c>
      <c r="V170" s="542">
        <f t="shared" si="330"/>
        <v>0</v>
      </c>
      <c r="W170" s="545">
        <f t="shared" si="364"/>
        <v>6</v>
      </c>
      <c r="X170" s="542">
        <f t="shared" si="332"/>
        <v>50</v>
      </c>
      <c r="Y170" s="418"/>
      <c r="Z170" s="418"/>
      <c r="AA170" s="418"/>
      <c r="AB170" s="418"/>
      <c r="AC170" s="418"/>
      <c r="AD170" s="418"/>
      <c r="AE170" s="418"/>
      <c r="AF170" s="418"/>
      <c r="AG170" s="418"/>
      <c r="AH170" s="418"/>
    </row>
    <row r="171" spans="1:34" ht="12.75" customHeight="1">
      <c r="A171" s="168" t="s">
        <v>667</v>
      </c>
      <c r="B171" s="561">
        <v>23</v>
      </c>
      <c r="C171" s="561">
        <v>20</v>
      </c>
      <c r="D171" s="594">
        <f t="shared" si="319"/>
        <v>86.956521739130437</v>
      </c>
      <c r="E171" s="541">
        <v>0</v>
      </c>
      <c r="F171" s="542">
        <f t="shared" si="320"/>
        <v>0</v>
      </c>
      <c r="G171" s="541">
        <v>0</v>
      </c>
      <c r="H171" s="595">
        <f t="shared" si="321"/>
        <v>0</v>
      </c>
      <c r="I171" s="596">
        <f t="shared" ref="I171:J171" si="371">SUM(C171,E171,G171)</f>
        <v>20</v>
      </c>
      <c r="J171" s="595">
        <f t="shared" si="371"/>
        <v>86.956521739130437</v>
      </c>
      <c r="K171" s="561">
        <v>3</v>
      </c>
      <c r="L171" s="542">
        <f t="shared" si="323"/>
        <v>13.043478260869565</v>
      </c>
      <c r="M171" s="541">
        <v>0</v>
      </c>
      <c r="N171" s="542">
        <f t="shared" si="324"/>
        <v>0</v>
      </c>
      <c r="O171" s="541">
        <v>0</v>
      </c>
      <c r="P171" s="542">
        <f t="shared" si="325"/>
        <v>0</v>
      </c>
      <c r="Q171" s="545">
        <f t="shared" ref="Q171:R171" si="372">SUM(K171,M171,O171)</f>
        <v>3</v>
      </c>
      <c r="R171" s="542">
        <f t="shared" si="372"/>
        <v>13.043478260869565</v>
      </c>
      <c r="S171" s="545">
        <f t="shared" si="362"/>
        <v>23</v>
      </c>
      <c r="T171" s="542">
        <f t="shared" si="328"/>
        <v>100</v>
      </c>
      <c r="U171" s="545">
        <f t="shared" si="363"/>
        <v>0</v>
      </c>
      <c r="V171" s="542">
        <f t="shared" si="330"/>
        <v>0</v>
      </c>
      <c r="W171" s="545">
        <f t="shared" si="364"/>
        <v>0</v>
      </c>
      <c r="X171" s="542">
        <f t="shared" si="332"/>
        <v>0</v>
      </c>
      <c r="Y171" s="418"/>
      <c r="Z171" s="418"/>
      <c r="AA171" s="418"/>
      <c r="AB171" s="418"/>
      <c r="AC171" s="418"/>
      <c r="AD171" s="418"/>
      <c r="AE171" s="418"/>
      <c r="AF171" s="418"/>
      <c r="AG171" s="418"/>
      <c r="AH171" s="418"/>
    </row>
    <row r="172" spans="1:34" ht="12.75" customHeight="1">
      <c r="A172" s="168" t="s">
        <v>695</v>
      </c>
      <c r="B172" s="561">
        <v>12</v>
      </c>
      <c r="C172" s="561">
        <v>10</v>
      </c>
      <c r="D172" s="594">
        <f t="shared" si="319"/>
        <v>83.333333333333343</v>
      </c>
      <c r="E172" s="541">
        <v>0</v>
      </c>
      <c r="F172" s="542">
        <f t="shared" si="320"/>
        <v>0</v>
      </c>
      <c r="G172" s="561">
        <v>2</v>
      </c>
      <c r="H172" s="595">
        <f t="shared" si="321"/>
        <v>16.666666666666664</v>
      </c>
      <c r="I172" s="596">
        <f t="shared" ref="I172:J172" si="373">SUM(C172,E172,G172)</f>
        <v>12</v>
      </c>
      <c r="J172" s="595">
        <f t="shared" si="373"/>
        <v>100</v>
      </c>
      <c r="K172" s="561">
        <v>2</v>
      </c>
      <c r="L172" s="542">
        <f t="shared" si="323"/>
        <v>16.666666666666664</v>
      </c>
      <c r="M172" s="541">
        <v>0</v>
      </c>
      <c r="N172" s="542">
        <f t="shared" si="324"/>
        <v>0</v>
      </c>
      <c r="O172" s="561">
        <v>0</v>
      </c>
      <c r="P172" s="542">
        <f t="shared" si="325"/>
        <v>0</v>
      </c>
      <c r="Q172" s="545">
        <f t="shared" ref="Q172:R172" si="374">SUM(K172,M172,O172)</f>
        <v>2</v>
      </c>
      <c r="R172" s="542">
        <f t="shared" si="374"/>
        <v>16.666666666666664</v>
      </c>
      <c r="S172" s="545">
        <f t="shared" si="362"/>
        <v>12</v>
      </c>
      <c r="T172" s="542">
        <f t="shared" si="328"/>
        <v>100</v>
      </c>
      <c r="U172" s="545">
        <f t="shared" si="363"/>
        <v>0</v>
      </c>
      <c r="V172" s="542">
        <f t="shared" si="330"/>
        <v>0</v>
      </c>
      <c r="W172" s="545">
        <f t="shared" si="364"/>
        <v>2</v>
      </c>
      <c r="X172" s="542">
        <f t="shared" si="332"/>
        <v>16.666666666666664</v>
      </c>
      <c r="Y172" s="418"/>
      <c r="Z172" s="418"/>
      <c r="AA172" s="418"/>
      <c r="AB172" s="418"/>
      <c r="AC172" s="418"/>
      <c r="AD172" s="418"/>
      <c r="AE172" s="418"/>
      <c r="AF172" s="418"/>
      <c r="AG172" s="418"/>
      <c r="AH172" s="418"/>
    </row>
    <row r="173" spans="1:34" ht="12.75" customHeight="1">
      <c r="A173" s="168" t="s">
        <v>256</v>
      </c>
      <c r="B173" s="561">
        <v>18</v>
      </c>
      <c r="C173" s="561">
        <v>6</v>
      </c>
      <c r="D173" s="594">
        <f t="shared" si="319"/>
        <v>33.333333333333329</v>
      </c>
      <c r="E173" s="541">
        <v>0</v>
      </c>
      <c r="F173" s="542">
        <f t="shared" si="320"/>
        <v>0</v>
      </c>
      <c r="G173" s="561">
        <v>12</v>
      </c>
      <c r="H173" s="595">
        <f t="shared" si="321"/>
        <v>66.666666666666657</v>
      </c>
      <c r="I173" s="596">
        <f t="shared" ref="I173:J173" si="375">SUM(C173,E173,G173)</f>
        <v>18</v>
      </c>
      <c r="J173" s="595">
        <f t="shared" si="375"/>
        <v>99.999999999999986</v>
      </c>
      <c r="K173" s="541">
        <v>0</v>
      </c>
      <c r="L173" s="542">
        <f t="shared" si="323"/>
        <v>0</v>
      </c>
      <c r="M173" s="541">
        <v>0</v>
      </c>
      <c r="N173" s="542">
        <f t="shared" si="324"/>
        <v>0</v>
      </c>
      <c r="O173" s="541">
        <v>0</v>
      </c>
      <c r="P173" s="542">
        <f t="shared" si="325"/>
        <v>0</v>
      </c>
      <c r="Q173" s="545">
        <f t="shared" ref="Q173:R173" si="376">SUM(K173,M173,O173)</f>
        <v>0</v>
      </c>
      <c r="R173" s="542">
        <f t="shared" si="376"/>
        <v>0</v>
      </c>
      <c r="S173" s="545">
        <f t="shared" si="362"/>
        <v>6</v>
      </c>
      <c r="T173" s="542">
        <f t="shared" si="328"/>
        <v>33.333333333333329</v>
      </c>
      <c r="U173" s="545">
        <f t="shared" si="363"/>
        <v>0</v>
      </c>
      <c r="V173" s="542">
        <f t="shared" si="330"/>
        <v>0</v>
      </c>
      <c r="W173" s="545">
        <f t="shared" si="364"/>
        <v>12</v>
      </c>
      <c r="X173" s="542">
        <f t="shared" si="332"/>
        <v>66.666666666666657</v>
      </c>
      <c r="Y173" s="418"/>
      <c r="Z173" s="418"/>
      <c r="AA173" s="418"/>
      <c r="AB173" s="418"/>
      <c r="AC173" s="418"/>
      <c r="AD173" s="418"/>
      <c r="AE173" s="418"/>
      <c r="AF173" s="418"/>
      <c r="AG173" s="418"/>
      <c r="AH173" s="418"/>
    </row>
    <row r="174" spans="1:34" ht="12.75" customHeight="1">
      <c r="A174" s="123" t="s">
        <v>3016</v>
      </c>
      <c r="B174" s="545">
        <f t="shared" ref="B174:C174" si="377">SUM(B167:B173)</f>
        <v>147</v>
      </c>
      <c r="C174" s="545">
        <f t="shared" si="377"/>
        <v>102</v>
      </c>
      <c r="D174" s="594">
        <f t="shared" si="319"/>
        <v>69.387755102040813</v>
      </c>
      <c r="E174" s="545">
        <f>SUM(E167:E173)</f>
        <v>0</v>
      </c>
      <c r="F174" s="542">
        <f t="shared" si="320"/>
        <v>0</v>
      </c>
      <c r="G174" s="545">
        <f>SUM(G167:G173)</f>
        <v>33</v>
      </c>
      <c r="H174" s="595">
        <f t="shared" si="321"/>
        <v>22.448979591836736</v>
      </c>
      <c r="I174" s="596">
        <f t="shared" ref="I174:J174" si="378">SUM(C174,E174,G174)</f>
        <v>135</v>
      </c>
      <c r="J174" s="595">
        <f t="shared" si="378"/>
        <v>91.836734693877546</v>
      </c>
      <c r="K174" s="545">
        <f>SUM(K167:K173)</f>
        <v>12</v>
      </c>
      <c r="L174" s="542">
        <f t="shared" si="323"/>
        <v>8.1632653061224492</v>
      </c>
      <c r="M174" s="545">
        <f>SUM(M167:M173)</f>
        <v>0</v>
      </c>
      <c r="N174" s="542">
        <f t="shared" si="324"/>
        <v>0</v>
      </c>
      <c r="O174" s="545">
        <f>SUM(O167:O173)</f>
        <v>4</v>
      </c>
      <c r="P174" s="542">
        <f t="shared" si="325"/>
        <v>2.7210884353741496</v>
      </c>
      <c r="Q174" s="545">
        <f t="shared" ref="Q174:R174" si="379">SUM(K174,M174,O174)</f>
        <v>16</v>
      </c>
      <c r="R174" s="542">
        <f t="shared" si="379"/>
        <v>10.884353741496598</v>
      </c>
      <c r="S174" s="545">
        <f t="shared" si="362"/>
        <v>114</v>
      </c>
      <c r="T174" s="542">
        <f t="shared" si="328"/>
        <v>77.551020408163268</v>
      </c>
      <c r="U174" s="545">
        <f t="shared" si="363"/>
        <v>0</v>
      </c>
      <c r="V174" s="542">
        <f t="shared" si="330"/>
        <v>0</v>
      </c>
      <c r="W174" s="545">
        <f t="shared" si="364"/>
        <v>37</v>
      </c>
      <c r="X174" s="542">
        <f t="shared" si="332"/>
        <v>25.170068027210885</v>
      </c>
      <c r="Y174" s="418"/>
      <c r="Z174" s="418"/>
      <c r="AA174" s="418"/>
      <c r="AB174" s="418"/>
      <c r="AC174" s="418"/>
      <c r="AD174" s="418"/>
      <c r="AE174" s="418"/>
      <c r="AF174" s="418"/>
      <c r="AG174" s="418"/>
      <c r="AH174" s="418"/>
    </row>
    <row r="175" spans="1:34" ht="12.75" customHeight="1">
      <c r="A175" s="463" t="s">
        <v>1543</v>
      </c>
      <c r="B175" s="562">
        <v>15</v>
      </c>
      <c r="C175" s="562">
        <v>2</v>
      </c>
      <c r="D175" s="458">
        <f t="shared" si="319"/>
        <v>13.333333333333334</v>
      </c>
      <c r="E175" s="562">
        <v>5</v>
      </c>
      <c r="F175" s="458">
        <f t="shared" si="320"/>
        <v>33.333333333333329</v>
      </c>
      <c r="G175" s="562">
        <v>5</v>
      </c>
      <c r="H175" s="458">
        <f t="shared" si="321"/>
        <v>33.333333333333329</v>
      </c>
      <c r="I175" s="461">
        <f t="shared" ref="I175:I189" si="380">C175+E175+H175</f>
        <v>40.333333333333329</v>
      </c>
      <c r="J175" s="458">
        <f t="shared" ref="J175:J189" si="381">D175+F175+H175</f>
        <v>80</v>
      </c>
      <c r="K175" s="562">
        <v>3</v>
      </c>
      <c r="L175" s="458">
        <f t="shared" si="323"/>
        <v>20</v>
      </c>
      <c r="M175" s="562"/>
      <c r="N175" s="458">
        <f t="shared" si="324"/>
        <v>0</v>
      </c>
      <c r="O175" s="562"/>
      <c r="P175" s="458">
        <f t="shared" si="325"/>
        <v>0</v>
      </c>
      <c r="Q175" s="461">
        <f t="shared" ref="Q175:Q186" si="382">K176+M175+O175</f>
        <v>0</v>
      </c>
      <c r="R175" s="458">
        <f t="shared" ref="R175:R189" si="383">L175+N175+P175</f>
        <v>20</v>
      </c>
      <c r="S175" s="461">
        <f t="shared" ref="S175:S186" si="384">K176+C175</f>
        <v>2</v>
      </c>
      <c r="T175" s="458">
        <f t="shared" si="328"/>
        <v>13.333333333333334</v>
      </c>
      <c r="U175" s="461">
        <f t="shared" ref="U175:U189" si="385">M175+E175</f>
        <v>5</v>
      </c>
      <c r="V175" s="458">
        <f t="shared" si="330"/>
        <v>33.333333333333329</v>
      </c>
      <c r="W175" s="545">
        <f t="shared" si="364"/>
        <v>5</v>
      </c>
      <c r="X175" s="458">
        <f t="shared" si="332"/>
        <v>33.333333333333329</v>
      </c>
      <c r="Y175" s="418"/>
      <c r="Z175" s="418"/>
      <c r="AA175" s="418"/>
      <c r="AB175" s="418"/>
      <c r="AC175" s="418"/>
      <c r="AD175" s="418"/>
      <c r="AE175" s="418"/>
      <c r="AF175" s="418"/>
      <c r="AG175" s="418"/>
      <c r="AH175" s="418"/>
    </row>
    <row r="176" spans="1:34" ht="12.75" customHeight="1">
      <c r="A176" s="463" t="s">
        <v>1545</v>
      </c>
      <c r="B176" s="562">
        <v>30</v>
      </c>
      <c r="C176" s="562">
        <v>27</v>
      </c>
      <c r="D176" s="458">
        <f t="shared" si="319"/>
        <v>90</v>
      </c>
      <c r="E176" s="562"/>
      <c r="F176" s="458">
        <f t="shared" si="320"/>
        <v>0</v>
      </c>
      <c r="G176" s="562">
        <v>3</v>
      </c>
      <c r="H176" s="458">
        <f t="shared" si="321"/>
        <v>10</v>
      </c>
      <c r="I176" s="461">
        <f t="shared" si="380"/>
        <v>37</v>
      </c>
      <c r="J176" s="458">
        <f t="shared" si="381"/>
        <v>100</v>
      </c>
      <c r="K176" s="562"/>
      <c r="L176" s="458">
        <f t="shared" si="323"/>
        <v>0</v>
      </c>
      <c r="M176" s="562"/>
      <c r="N176" s="458">
        <f t="shared" si="324"/>
        <v>0</v>
      </c>
      <c r="O176" s="562"/>
      <c r="P176" s="458">
        <f t="shared" si="325"/>
        <v>0</v>
      </c>
      <c r="Q176" s="461">
        <f t="shared" si="382"/>
        <v>0</v>
      </c>
      <c r="R176" s="458">
        <f t="shared" si="383"/>
        <v>0</v>
      </c>
      <c r="S176" s="461">
        <f t="shared" si="384"/>
        <v>27</v>
      </c>
      <c r="T176" s="458">
        <f t="shared" si="328"/>
        <v>90</v>
      </c>
      <c r="U176" s="461">
        <f t="shared" si="385"/>
        <v>0</v>
      </c>
      <c r="V176" s="458">
        <f t="shared" si="330"/>
        <v>0</v>
      </c>
      <c r="W176" s="461">
        <f t="shared" ref="W176:W189" si="386">O176+G176</f>
        <v>3</v>
      </c>
      <c r="X176" s="458">
        <f t="shared" si="332"/>
        <v>10</v>
      </c>
      <c r="Y176" s="418"/>
      <c r="Z176" s="418"/>
      <c r="AA176" s="418"/>
      <c r="AB176" s="418"/>
      <c r="AC176" s="418"/>
      <c r="AD176" s="418"/>
      <c r="AE176" s="418"/>
      <c r="AF176" s="418"/>
      <c r="AG176" s="418"/>
      <c r="AH176" s="418"/>
    </row>
    <row r="177" spans="1:34" ht="12.75" customHeight="1">
      <c r="A177" s="463" t="s">
        <v>1546</v>
      </c>
      <c r="B177" s="558">
        <v>23</v>
      </c>
      <c r="C177" s="562">
        <v>14</v>
      </c>
      <c r="D177" s="458">
        <f t="shared" si="319"/>
        <v>60.869565217391312</v>
      </c>
      <c r="E177" s="562">
        <v>6</v>
      </c>
      <c r="F177" s="458">
        <f t="shared" si="320"/>
        <v>26.086956521739129</v>
      </c>
      <c r="G177" s="562">
        <v>3</v>
      </c>
      <c r="H177" s="458">
        <f t="shared" si="321"/>
        <v>13.043478260869565</v>
      </c>
      <c r="I177" s="461">
        <f t="shared" si="380"/>
        <v>33.043478260869563</v>
      </c>
      <c r="J177" s="458">
        <f t="shared" si="381"/>
        <v>100</v>
      </c>
      <c r="K177" s="562"/>
      <c r="L177" s="458">
        <f t="shared" si="323"/>
        <v>0</v>
      </c>
      <c r="M177" s="562"/>
      <c r="N177" s="458">
        <f t="shared" si="324"/>
        <v>0</v>
      </c>
      <c r="O177" s="562"/>
      <c r="P177" s="458">
        <f t="shared" si="325"/>
        <v>0</v>
      </c>
      <c r="Q177" s="461">
        <f t="shared" si="382"/>
        <v>0</v>
      </c>
      <c r="R177" s="458">
        <f t="shared" si="383"/>
        <v>0</v>
      </c>
      <c r="S177" s="461">
        <f t="shared" si="384"/>
        <v>14</v>
      </c>
      <c r="T177" s="458">
        <f t="shared" si="328"/>
        <v>60.869565217391312</v>
      </c>
      <c r="U177" s="461">
        <f t="shared" si="385"/>
        <v>6</v>
      </c>
      <c r="V177" s="458">
        <f t="shared" si="330"/>
        <v>26.086956521739129</v>
      </c>
      <c r="W177" s="461">
        <f t="shared" si="386"/>
        <v>3</v>
      </c>
      <c r="X177" s="458">
        <f t="shared" si="332"/>
        <v>13.043478260869565</v>
      </c>
      <c r="Y177" s="418"/>
      <c r="Z177" s="418"/>
      <c r="AA177" s="418"/>
      <c r="AB177" s="418"/>
      <c r="AC177" s="418"/>
      <c r="AD177" s="418"/>
      <c r="AE177" s="418"/>
      <c r="AF177" s="418"/>
      <c r="AG177" s="418"/>
      <c r="AH177" s="418"/>
    </row>
    <row r="178" spans="1:34" ht="12.75" customHeight="1">
      <c r="A178" s="463" t="s">
        <v>1547</v>
      </c>
      <c r="B178" s="562">
        <v>21</v>
      </c>
      <c r="C178" s="562">
        <v>21</v>
      </c>
      <c r="D178" s="458">
        <f t="shared" si="319"/>
        <v>100</v>
      </c>
      <c r="E178" s="562"/>
      <c r="F178" s="458">
        <f t="shared" si="320"/>
        <v>0</v>
      </c>
      <c r="G178" s="562"/>
      <c r="H178" s="458">
        <f t="shared" si="321"/>
        <v>0</v>
      </c>
      <c r="I178" s="461">
        <f t="shared" si="380"/>
        <v>21</v>
      </c>
      <c r="J178" s="458">
        <f t="shared" si="381"/>
        <v>100</v>
      </c>
      <c r="K178" s="562"/>
      <c r="L178" s="458">
        <f t="shared" si="323"/>
        <v>0</v>
      </c>
      <c r="M178" s="562"/>
      <c r="N178" s="458">
        <f t="shared" si="324"/>
        <v>0</v>
      </c>
      <c r="O178" s="562"/>
      <c r="P178" s="458">
        <f t="shared" si="325"/>
        <v>0</v>
      </c>
      <c r="Q178" s="461">
        <f t="shared" si="382"/>
        <v>0</v>
      </c>
      <c r="R178" s="458">
        <f t="shared" si="383"/>
        <v>0</v>
      </c>
      <c r="S178" s="461">
        <f t="shared" si="384"/>
        <v>21</v>
      </c>
      <c r="T178" s="458">
        <f t="shared" si="328"/>
        <v>100</v>
      </c>
      <c r="U178" s="461">
        <f t="shared" si="385"/>
        <v>0</v>
      </c>
      <c r="V178" s="458">
        <f t="shared" si="330"/>
        <v>0</v>
      </c>
      <c r="W178" s="461">
        <f t="shared" si="386"/>
        <v>0</v>
      </c>
      <c r="X178" s="458">
        <f t="shared" si="332"/>
        <v>0</v>
      </c>
      <c r="Y178" s="418"/>
      <c r="Z178" s="418"/>
      <c r="AA178" s="418"/>
      <c r="AB178" s="418"/>
      <c r="AC178" s="418"/>
      <c r="AD178" s="418"/>
      <c r="AE178" s="418"/>
      <c r="AF178" s="418"/>
      <c r="AG178" s="418"/>
      <c r="AH178" s="418"/>
    </row>
    <row r="179" spans="1:34" ht="12.75" customHeight="1">
      <c r="A179" s="463" t="s">
        <v>1549</v>
      </c>
      <c r="B179" s="562">
        <v>42</v>
      </c>
      <c r="C179" s="562">
        <v>42</v>
      </c>
      <c r="D179" s="458">
        <f t="shared" si="319"/>
        <v>100</v>
      </c>
      <c r="E179" s="562"/>
      <c r="F179" s="458">
        <f t="shared" si="320"/>
        <v>0</v>
      </c>
      <c r="G179" s="562"/>
      <c r="H179" s="458">
        <f t="shared" si="321"/>
        <v>0</v>
      </c>
      <c r="I179" s="461">
        <f t="shared" si="380"/>
        <v>42</v>
      </c>
      <c r="J179" s="458">
        <f t="shared" si="381"/>
        <v>100</v>
      </c>
      <c r="K179" s="562"/>
      <c r="L179" s="458">
        <f t="shared" si="323"/>
        <v>0</v>
      </c>
      <c r="M179" s="562"/>
      <c r="N179" s="458">
        <f t="shared" si="324"/>
        <v>0</v>
      </c>
      <c r="O179" s="562"/>
      <c r="P179" s="458">
        <f t="shared" si="325"/>
        <v>0</v>
      </c>
      <c r="Q179" s="461">
        <f t="shared" si="382"/>
        <v>3</v>
      </c>
      <c r="R179" s="458">
        <f t="shared" si="383"/>
        <v>0</v>
      </c>
      <c r="S179" s="461">
        <f t="shared" si="384"/>
        <v>45</v>
      </c>
      <c r="T179" s="458">
        <f t="shared" si="328"/>
        <v>107.14285714285714</v>
      </c>
      <c r="U179" s="461">
        <f t="shared" si="385"/>
        <v>0</v>
      </c>
      <c r="V179" s="458">
        <f t="shared" si="330"/>
        <v>0</v>
      </c>
      <c r="W179" s="461">
        <f t="shared" si="386"/>
        <v>0</v>
      </c>
      <c r="X179" s="458">
        <f t="shared" si="332"/>
        <v>0</v>
      </c>
      <c r="Y179" s="418"/>
      <c r="Z179" s="418"/>
      <c r="AA179" s="418"/>
      <c r="AB179" s="418"/>
      <c r="AC179" s="418"/>
      <c r="AD179" s="418"/>
      <c r="AE179" s="418"/>
      <c r="AF179" s="418"/>
      <c r="AG179" s="418"/>
      <c r="AH179" s="418"/>
    </row>
    <row r="180" spans="1:34" ht="12.75" customHeight="1">
      <c r="A180" s="463" t="s">
        <v>1550</v>
      </c>
      <c r="B180" s="562">
        <v>36</v>
      </c>
      <c r="C180" s="562">
        <v>30</v>
      </c>
      <c r="D180" s="458">
        <f t="shared" si="319"/>
        <v>83.333333333333343</v>
      </c>
      <c r="E180" s="558">
        <v>3</v>
      </c>
      <c r="F180" s="458">
        <f t="shared" si="320"/>
        <v>8.3333333333333321</v>
      </c>
      <c r="G180" s="562"/>
      <c r="H180" s="458">
        <f t="shared" si="321"/>
        <v>0</v>
      </c>
      <c r="I180" s="461">
        <f t="shared" si="380"/>
        <v>33</v>
      </c>
      <c r="J180" s="458">
        <f t="shared" si="381"/>
        <v>91.666666666666671</v>
      </c>
      <c r="K180" s="558">
        <v>3</v>
      </c>
      <c r="L180" s="458">
        <f t="shared" si="323"/>
        <v>8.3333333333333321</v>
      </c>
      <c r="M180" s="562"/>
      <c r="N180" s="458">
        <f t="shared" si="324"/>
        <v>0</v>
      </c>
      <c r="O180" s="562"/>
      <c r="P180" s="458">
        <f t="shared" si="325"/>
        <v>0</v>
      </c>
      <c r="Q180" s="461">
        <f t="shared" si="382"/>
        <v>0</v>
      </c>
      <c r="R180" s="458">
        <f t="shared" si="383"/>
        <v>8.3333333333333321</v>
      </c>
      <c r="S180" s="461">
        <f t="shared" si="384"/>
        <v>30</v>
      </c>
      <c r="T180" s="458">
        <f t="shared" si="328"/>
        <v>83.333333333333343</v>
      </c>
      <c r="U180" s="461">
        <f t="shared" si="385"/>
        <v>3</v>
      </c>
      <c r="V180" s="458">
        <f t="shared" si="330"/>
        <v>8.3333333333333321</v>
      </c>
      <c r="W180" s="461">
        <f t="shared" si="386"/>
        <v>0</v>
      </c>
      <c r="X180" s="458">
        <f t="shared" si="332"/>
        <v>0</v>
      </c>
      <c r="Y180" s="418"/>
      <c r="Z180" s="418"/>
      <c r="AA180" s="418"/>
      <c r="AB180" s="418"/>
      <c r="AC180" s="418"/>
      <c r="AD180" s="418"/>
      <c r="AE180" s="418"/>
      <c r="AF180" s="418"/>
      <c r="AG180" s="418"/>
      <c r="AH180" s="418"/>
    </row>
    <row r="181" spans="1:34" ht="12.75" customHeight="1">
      <c r="A181" s="463" t="s">
        <v>1551</v>
      </c>
      <c r="B181" s="562">
        <v>12</v>
      </c>
      <c r="C181" s="562">
        <v>12</v>
      </c>
      <c r="D181" s="458">
        <f t="shared" si="319"/>
        <v>100</v>
      </c>
      <c r="E181" s="558"/>
      <c r="F181" s="458">
        <f t="shared" si="320"/>
        <v>0</v>
      </c>
      <c r="G181" s="562"/>
      <c r="H181" s="458">
        <f t="shared" si="321"/>
        <v>0</v>
      </c>
      <c r="I181" s="461">
        <f t="shared" si="380"/>
        <v>12</v>
      </c>
      <c r="J181" s="458">
        <f t="shared" si="381"/>
        <v>100</v>
      </c>
      <c r="K181" s="558"/>
      <c r="L181" s="458">
        <f t="shared" si="323"/>
        <v>0</v>
      </c>
      <c r="M181" s="562"/>
      <c r="N181" s="458">
        <f t="shared" si="324"/>
        <v>0</v>
      </c>
      <c r="O181" s="562"/>
      <c r="P181" s="458">
        <f t="shared" si="325"/>
        <v>0</v>
      </c>
      <c r="Q181" s="461">
        <f t="shared" si="382"/>
        <v>0</v>
      </c>
      <c r="R181" s="458">
        <f t="shared" si="383"/>
        <v>0</v>
      </c>
      <c r="S181" s="461">
        <f t="shared" si="384"/>
        <v>12</v>
      </c>
      <c r="T181" s="458">
        <f t="shared" si="328"/>
        <v>100</v>
      </c>
      <c r="U181" s="461">
        <f t="shared" si="385"/>
        <v>0</v>
      </c>
      <c r="V181" s="458">
        <f t="shared" si="330"/>
        <v>0</v>
      </c>
      <c r="W181" s="461">
        <f t="shared" si="386"/>
        <v>0</v>
      </c>
      <c r="X181" s="458">
        <f t="shared" si="332"/>
        <v>0</v>
      </c>
      <c r="Y181" s="418"/>
      <c r="Z181" s="418"/>
      <c r="AA181" s="418"/>
      <c r="AB181" s="418"/>
      <c r="AC181" s="418"/>
      <c r="AD181" s="418"/>
      <c r="AE181" s="418"/>
      <c r="AF181" s="418"/>
      <c r="AG181" s="418"/>
      <c r="AH181" s="418"/>
    </row>
    <row r="182" spans="1:34" ht="12.75" customHeight="1">
      <c r="A182" s="463" t="s">
        <v>1552</v>
      </c>
      <c r="B182" s="562">
        <v>14</v>
      </c>
      <c r="C182" s="562">
        <v>14</v>
      </c>
      <c r="D182" s="458">
        <f t="shared" si="319"/>
        <v>100</v>
      </c>
      <c r="E182" s="558"/>
      <c r="F182" s="458">
        <f t="shared" si="320"/>
        <v>0</v>
      </c>
      <c r="G182" s="562">
        <v>2</v>
      </c>
      <c r="H182" s="458">
        <f t="shared" si="321"/>
        <v>14.285714285714285</v>
      </c>
      <c r="I182" s="461">
        <f t="shared" si="380"/>
        <v>28.285714285714285</v>
      </c>
      <c r="J182" s="458">
        <f t="shared" si="381"/>
        <v>114.28571428571428</v>
      </c>
      <c r="K182" s="558"/>
      <c r="L182" s="458">
        <f t="shared" si="323"/>
        <v>0</v>
      </c>
      <c r="M182" s="562"/>
      <c r="N182" s="458">
        <f t="shared" si="324"/>
        <v>0</v>
      </c>
      <c r="O182" s="562"/>
      <c r="P182" s="458">
        <f t="shared" si="325"/>
        <v>0</v>
      </c>
      <c r="Q182" s="461">
        <f t="shared" si="382"/>
        <v>2</v>
      </c>
      <c r="R182" s="458">
        <f t="shared" si="383"/>
        <v>0</v>
      </c>
      <c r="S182" s="461">
        <f t="shared" si="384"/>
        <v>16</v>
      </c>
      <c r="T182" s="458">
        <f t="shared" si="328"/>
        <v>114.28571428571428</v>
      </c>
      <c r="U182" s="461">
        <f t="shared" si="385"/>
        <v>0</v>
      </c>
      <c r="V182" s="458">
        <f t="shared" si="330"/>
        <v>0</v>
      </c>
      <c r="W182" s="461">
        <f t="shared" si="386"/>
        <v>2</v>
      </c>
      <c r="X182" s="458">
        <f t="shared" si="332"/>
        <v>14.285714285714285</v>
      </c>
      <c r="Y182" s="418"/>
      <c r="Z182" s="418"/>
      <c r="AA182" s="418"/>
      <c r="AB182" s="418"/>
      <c r="AC182" s="418"/>
      <c r="AD182" s="418"/>
      <c r="AE182" s="418"/>
      <c r="AF182" s="418"/>
      <c r="AG182" s="418"/>
      <c r="AH182" s="418"/>
    </row>
    <row r="183" spans="1:34" ht="12.75" customHeight="1">
      <c r="A183" s="463" t="s">
        <v>1553</v>
      </c>
      <c r="B183" s="562">
        <v>15</v>
      </c>
      <c r="C183" s="562">
        <v>7</v>
      </c>
      <c r="D183" s="458">
        <f t="shared" si="319"/>
        <v>46.666666666666664</v>
      </c>
      <c r="E183" s="558">
        <v>2</v>
      </c>
      <c r="F183" s="458">
        <f t="shared" si="320"/>
        <v>13.333333333333334</v>
      </c>
      <c r="G183" s="562">
        <v>2</v>
      </c>
      <c r="H183" s="458">
        <f t="shared" si="321"/>
        <v>13.333333333333334</v>
      </c>
      <c r="I183" s="461">
        <f t="shared" si="380"/>
        <v>22.333333333333336</v>
      </c>
      <c r="J183" s="458">
        <f t="shared" si="381"/>
        <v>73.333333333333329</v>
      </c>
      <c r="K183" s="558">
        <v>2</v>
      </c>
      <c r="L183" s="458">
        <f t="shared" si="323"/>
        <v>13.333333333333334</v>
      </c>
      <c r="M183" s="562"/>
      <c r="N183" s="458">
        <f t="shared" si="324"/>
        <v>0</v>
      </c>
      <c r="O183" s="562">
        <v>2</v>
      </c>
      <c r="P183" s="458">
        <f t="shared" si="325"/>
        <v>13.333333333333334</v>
      </c>
      <c r="Q183" s="461">
        <f t="shared" si="382"/>
        <v>16</v>
      </c>
      <c r="R183" s="458">
        <f t="shared" si="383"/>
        <v>26.666666666666668</v>
      </c>
      <c r="S183" s="461">
        <f t="shared" si="384"/>
        <v>21</v>
      </c>
      <c r="T183" s="458">
        <f t="shared" si="328"/>
        <v>140</v>
      </c>
      <c r="U183" s="461">
        <f t="shared" si="385"/>
        <v>2</v>
      </c>
      <c r="V183" s="458">
        <f t="shared" si="330"/>
        <v>13.333333333333334</v>
      </c>
      <c r="W183" s="461">
        <f t="shared" si="386"/>
        <v>4</v>
      </c>
      <c r="X183" s="458">
        <f t="shared" si="332"/>
        <v>26.666666666666668</v>
      </c>
      <c r="Y183" s="418"/>
      <c r="Z183" s="418"/>
      <c r="AA183" s="418"/>
      <c r="AB183" s="418"/>
      <c r="AC183" s="418"/>
      <c r="AD183" s="418"/>
      <c r="AE183" s="418"/>
      <c r="AF183" s="418"/>
      <c r="AG183" s="418"/>
      <c r="AH183" s="418"/>
    </row>
    <row r="184" spans="1:34" ht="12.75" customHeight="1">
      <c r="A184" s="463" t="s">
        <v>1554</v>
      </c>
      <c r="B184" s="562">
        <v>17</v>
      </c>
      <c r="C184" s="562">
        <v>3</v>
      </c>
      <c r="D184" s="458">
        <f t="shared" si="319"/>
        <v>17.647058823529413</v>
      </c>
      <c r="E184" s="558"/>
      <c r="F184" s="458">
        <f t="shared" si="320"/>
        <v>0</v>
      </c>
      <c r="G184" s="562"/>
      <c r="H184" s="458">
        <f t="shared" si="321"/>
        <v>0</v>
      </c>
      <c r="I184" s="461">
        <f t="shared" si="380"/>
        <v>3</v>
      </c>
      <c r="J184" s="458">
        <f t="shared" si="381"/>
        <v>17.647058823529413</v>
      </c>
      <c r="K184" s="558">
        <v>14</v>
      </c>
      <c r="L184" s="458">
        <f t="shared" si="323"/>
        <v>82.35294117647058</v>
      </c>
      <c r="M184" s="562"/>
      <c r="N184" s="458">
        <f t="shared" si="324"/>
        <v>0</v>
      </c>
      <c r="O184" s="562"/>
      <c r="P184" s="458">
        <f t="shared" si="325"/>
        <v>0</v>
      </c>
      <c r="Q184" s="461">
        <f t="shared" si="382"/>
        <v>3</v>
      </c>
      <c r="R184" s="458">
        <f t="shared" si="383"/>
        <v>82.35294117647058</v>
      </c>
      <c r="S184" s="461">
        <f t="shared" si="384"/>
        <v>6</v>
      </c>
      <c r="T184" s="458">
        <f t="shared" si="328"/>
        <v>35.294117647058826</v>
      </c>
      <c r="U184" s="461">
        <f t="shared" si="385"/>
        <v>0</v>
      </c>
      <c r="V184" s="458">
        <f t="shared" si="330"/>
        <v>0</v>
      </c>
      <c r="W184" s="461">
        <f t="shared" si="386"/>
        <v>0</v>
      </c>
      <c r="X184" s="458">
        <f t="shared" si="332"/>
        <v>0</v>
      </c>
      <c r="Y184" s="418"/>
      <c r="Z184" s="418"/>
      <c r="AA184" s="418"/>
      <c r="AB184" s="418"/>
      <c r="AC184" s="418"/>
      <c r="AD184" s="418"/>
      <c r="AE184" s="418"/>
      <c r="AF184" s="418"/>
      <c r="AG184" s="418"/>
      <c r="AH184" s="418"/>
    </row>
    <row r="185" spans="1:34" ht="12.75" customHeight="1">
      <c r="A185" s="463" t="s">
        <v>1555</v>
      </c>
      <c r="B185" s="562">
        <v>15</v>
      </c>
      <c r="C185" s="562">
        <v>12</v>
      </c>
      <c r="D185" s="458">
        <f t="shared" si="319"/>
        <v>80</v>
      </c>
      <c r="E185" s="558"/>
      <c r="F185" s="458">
        <f t="shared" si="320"/>
        <v>0</v>
      </c>
      <c r="G185" s="562"/>
      <c r="H185" s="458">
        <f t="shared" si="321"/>
        <v>0</v>
      </c>
      <c r="I185" s="461">
        <f t="shared" si="380"/>
        <v>12</v>
      </c>
      <c r="J185" s="458">
        <f t="shared" si="381"/>
        <v>80</v>
      </c>
      <c r="K185" s="558">
        <v>3</v>
      </c>
      <c r="L185" s="458">
        <f t="shared" si="323"/>
        <v>20</v>
      </c>
      <c r="M185" s="562"/>
      <c r="N185" s="458">
        <f t="shared" si="324"/>
        <v>0</v>
      </c>
      <c r="O185" s="562"/>
      <c r="P185" s="458">
        <f t="shared" si="325"/>
        <v>0</v>
      </c>
      <c r="Q185" s="461">
        <f t="shared" si="382"/>
        <v>0</v>
      </c>
      <c r="R185" s="458">
        <f t="shared" si="383"/>
        <v>20</v>
      </c>
      <c r="S185" s="461">
        <f t="shared" si="384"/>
        <v>12</v>
      </c>
      <c r="T185" s="458">
        <f t="shared" si="328"/>
        <v>80</v>
      </c>
      <c r="U185" s="461">
        <f t="shared" si="385"/>
        <v>0</v>
      </c>
      <c r="V185" s="458">
        <f t="shared" si="330"/>
        <v>0</v>
      </c>
      <c r="W185" s="461">
        <f t="shared" si="386"/>
        <v>0</v>
      </c>
      <c r="X185" s="458">
        <f t="shared" si="332"/>
        <v>0</v>
      </c>
      <c r="Y185" s="418"/>
      <c r="Z185" s="418"/>
      <c r="AA185" s="418"/>
      <c r="AB185" s="418"/>
      <c r="AC185" s="418"/>
      <c r="AD185" s="418"/>
      <c r="AE185" s="418"/>
      <c r="AF185" s="418"/>
      <c r="AG185" s="418"/>
      <c r="AH185" s="418"/>
    </row>
    <row r="186" spans="1:34" ht="12.75" customHeight="1">
      <c r="A186" s="463" t="s">
        <v>7985</v>
      </c>
      <c r="B186" s="562">
        <v>13</v>
      </c>
      <c r="C186" s="562">
        <v>6</v>
      </c>
      <c r="D186" s="458">
        <f t="shared" si="319"/>
        <v>46.153846153846153</v>
      </c>
      <c r="E186" s="558"/>
      <c r="F186" s="458">
        <f t="shared" si="320"/>
        <v>0</v>
      </c>
      <c r="G186" s="562"/>
      <c r="H186" s="458">
        <f t="shared" si="321"/>
        <v>0</v>
      </c>
      <c r="I186" s="461">
        <f t="shared" si="380"/>
        <v>6</v>
      </c>
      <c r="J186" s="458">
        <f t="shared" si="381"/>
        <v>46.153846153846153</v>
      </c>
      <c r="K186" s="558"/>
      <c r="L186" s="458">
        <f t="shared" si="323"/>
        <v>0</v>
      </c>
      <c r="M186" s="562"/>
      <c r="N186" s="458">
        <f t="shared" si="324"/>
        <v>0</v>
      </c>
      <c r="O186" s="562">
        <v>9</v>
      </c>
      <c r="P186" s="458">
        <f t="shared" si="325"/>
        <v>69.230769230769226</v>
      </c>
      <c r="Q186" s="461">
        <f t="shared" si="382"/>
        <v>19</v>
      </c>
      <c r="R186" s="458">
        <f t="shared" si="383"/>
        <v>69.230769230769226</v>
      </c>
      <c r="S186" s="461">
        <f t="shared" si="384"/>
        <v>16</v>
      </c>
      <c r="T186" s="458">
        <f t="shared" si="328"/>
        <v>123.07692307692308</v>
      </c>
      <c r="U186" s="461">
        <f t="shared" si="385"/>
        <v>0</v>
      </c>
      <c r="V186" s="458">
        <f t="shared" si="330"/>
        <v>0</v>
      </c>
      <c r="W186" s="461">
        <f t="shared" si="386"/>
        <v>9</v>
      </c>
      <c r="X186" s="458">
        <f t="shared" si="332"/>
        <v>69.230769230769226</v>
      </c>
      <c r="Y186" s="418"/>
      <c r="Z186" s="418"/>
      <c r="AA186" s="418"/>
      <c r="AB186" s="418"/>
      <c r="AC186" s="418"/>
      <c r="AD186" s="418"/>
      <c r="AE186" s="418"/>
      <c r="AF186" s="418"/>
      <c r="AG186" s="418"/>
      <c r="AH186" s="418"/>
    </row>
    <row r="187" spans="1:34" ht="12.75" customHeight="1">
      <c r="A187" s="463" t="s">
        <v>11528</v>
      </c>
      <c r="B187" s="562">
        <v>15</v>
      </c>
      <c r="C187" s="562">
        <v>2</v>
      </c>
      <c r="D187" s="458">
        <f t="shared" si="319"/>
        <v>13.333333333333334</v>
      </c>
      <c r="E187" s="562"/>
      <c r="F187" s="458">
        <v>3</v>
      </c>
      <c r="G187" s="562">
        <v>3</v>
      </c>
      <c r="H187" s="458">
        <f t="shared" si="321"/>
        <v>20</v>
      </c>
      <c r="I187" s="461">
        <f t="shared" si="380"/>
        <v>22</v>
      </c>
      <c r="J187" s="458">
        <f t="shared" si="381"/>
        <v>36.333333333333336</v>
      </c>
      <c r="K187" s="562">
        <v>10</v>
      </c>
      <c r="L187" s="458">
        <f t="shared" si="323"/>
        <v>66.666666666666657</v>
      </c>
      <c r="M187" s="562"/>
      <c r="N187" s="458">
        <f t="shared" si="324"/>
        <v>0</v>
      </c>
      <c r="O187" s="562"/>
      <c r="P187" s="458">
        <f t="shared" si="325"/>
        <v>0</v>
      </c>
      <c r="Q187" s="461" t="e">
        <f>#REF!+M187+O187</f>
        <v>#REF!</v>
      </c>
      <c r="R187" s="458">
        <f t="shared" si="383"/>
        <v>66.666666666666657</v>
      </c>
      <c r="S187" s="461" t="e">
        <f>#REF!+C187</f>
        <v>#REF!</v>
      </c>
      <c r="T187" s="458" t="e">
        <f t="shared" si="328"/>
        <v>#REF!</v>
      </c>
      <c r="U187" s="461">
        <f t="shared" si="385"/>
        <v>0</v>
      </c>
      <c r="V187" s="458">
        <f t="shared" si="330"/>
        <v>0</v>
      </c>
      <c r="W187" s="461">
        <f t="shared" si="386"/>
        <v>3</v>
      </c>
      <c r="X187" s="458">
        <f t="shared" si="332"/>
        <v>20</v>
      </c>
      <c r="Y187" s="418"/>
      <c r="Z187" s="418"/>
      <c r="AA187" s="418"/>
      <c r="AB187" s="418"/>
      <c r="AC187" s="418"/>
      <c r="AD187" s="418"/>
      <c r="AE187" s="418"/>
      <c r="AF187" s="418"/>
      <c r="AG187" s="418"/>
      <c r="AH187" s="418"/>
    </row>
    <row r="188" spans="1:34" ht="12.75" customHeight="1">
      <c r="A188" s="455" t="s">
        <v>3331</v>
      </c>
      <c r="B188" s="567">
        <f t="shared" ref="B188:C188" si="387">SUM(B175:B187)</f>
        <v>268</v>
      </c>
      <c r="C188" s="567">
        <f t="shared" si="387"/>
        <v>192</v>
      </c>
      <c r="D188" s="458">
        <f t="shared" si="319"/>
        <v>71.641791044776113</v>
      </c>
      <c r="E188" s="567">
        <f>SUM(E175:E187)</f>
        <v>16</v>
      </c>
      <c r="F188" s="458">
        <f t="shared" ref="F188:F189" si="388">E188/B188*100</f>
        <v>5.9701492537313428</v>
      </c>
      <c r="G188" s="567">
        <f>SUM(G175:G187)</f>
        <v>18</v>
      </c>
      <c r="H188" s="458">
        <f t="shared" si="321"/>
        <v>6.7164179104477615</v>
      </c>
      <c r="I188" s="461">
        <f t="shared" si="380"/>
        <v>214.71641791044777</v>
      </c>
      <c r="J188" s="458">
        <f t="shared" si="381"/>
        <v>84.328358208955208</v>
      </c>
      <c r="K188" s="567">
        <f>SUM(K175:K187)</f>
        <v>35</v>
      </c>
      <c r="L188" s="458">
        <f t="shared" si="323"/>
        <v>13.059701492537313</v>
      </c>
      <c r="M188" s="567">
        <f>SUM(M175:M187)</f>
        <v>0</v>
      </c>
      <c r="N188" s="458">
        <f t="shared" si="324"/>
        <v>0</v>
      </c>
      <c r="O188" s="567">
        <f>SUM(O175:O187)</f>
        <v>11</v>
      </c>
      <c r="P188" s="458">
        <f t="shared" si="325"/>
        <v>4.1044776119402986</v>
      </c>
      <c r="Q188" s="461">
        <f t="shared" ref="Q188:Q189" si="389">K189+M188+O188</f>
        <v>58</v>
      </c>
      <c r="R188" s="458">
        <f t="shared" si="383"/>
        <v>17.164179104477611</v>
      </c>
      <c r="S188" s="461">
        <f t="shared" ref="S188:S189" si="390">K189+C188</f>
        <v>239</v>
      </c>
      <c r="T188" s="458">
        <f t="shared" si="328"/>
        <v>89.179104477611943</v>
      </c>
      <c r="U188" s="461">
        <f t="shared" si="385"/>
        <v>16</v>
      </c>
      <c r="V188" s="458">
        <f t="shared" si="330"/>
        <v>5.9701492537313428</v>
      </c>
      <c r="W188" s="461">
        <f t="shared" si="386"/>
        <v>29</v>
      </c>
      <c r="X188" s="458">
        <f t="shared" si="332"/>
        <v>10.820895522388058</v>
      </c>
      <c r="Y188" s="418"/>
      <c r="Z188" s="418"/>
      <c r="AA188" s="418"/>
      <c r="AB188" s="418"/>
      <c r="AC188" s="418"/>
      <c r="AD188" s="418"/>
      <c r="AE188" s="418"/>
      <c r="AF188" s="418"/>
      <c r="AG188" s="418"/>
      <c r="AH188" s="418"/>
    </row>
    <row r="189" spans="1:34" ht="12.75" customHeight="1">
      <c r="A189" s="455" t="s">
        <v>3351</v>
      </c>
      <c r="B189" s="483">
        <f t="shared" ref="B189:C189" si="391">SUM(B188,B174)</f>
        <v>415</v>
      </c>
      <c r="C189" s="483">
        <f t="shared" si="391"/>
        <v>294</v>
      </c>
      <c r="D189" s="458">
        <f t="shared" si="319"/>
        <v>70.843373493975903</v>
      </c>
      <c r="E189" s="483">
        <f>SUM(E188,E174)</f>
        <v>16</v>
      </c>
      <c r="F189" s="458">
        <f t="shared" si="388"/>
        <v>3.8554216867469884</v>
      </c>
      <c r="G189" s="483">
        <f>SUM(G188,G174)</f>
        <v>51</v>
      </c>
      <c r="H189" s="458">
        <f t="shared" si="321"/>
        <v>12.289156626506024</v>
      </c>
      <c r="I189" s="461">
        <f t="shared" si="380"/>
        <v>322.28915662650604</v>
      </c>
      <c r="J189" s="458">
        <f t="shared" si="381"/>
        <v>86.987951807228924</v>
      </c>
      <c r="K189" s="483">
        <f>SUM(K188,K174)</f>
        <v>47</v>
      </c>
      <c r="L189" s="458">
        <f t="shared" si="323"/>
        <v>11.325301204819278</v>
      </c>
      <c r="M189" s="483">
        <f>SUM(M188,M174)</f>
        <v>0</v>
      </c>
      <c r="N189" s="458">
        <f t="shared" si="324"/>
        <v>0</v>
      </c>
      <c r="O189" s="483">
        <f>SUM(O188,O174)</f>
        <v>15</v>
      </c>
      <c r="P189" s="458">
        <f t="shared" si="325"/>
        <v>3.6144578313253009</v>
      </c>
      <c r="Q189" s="461">
        <f t="shared" si="389"/>
        <v>15</v>
      </c>
      <c r="R189" s="458">
        <f t="shared" si="383"/>
        <v>14.939759036144579</v>
      </c>
      <c r="S189" s="461">
        <f t="shared" si="390"/>
        <v>294</v>
      </c>
      <c r="T189" s="458">
        <f t="shared" si="328"/>
        <v>70.843373493975903</v>
      </c>
      <c r="U189" s="461">
        <f t="shared" si="385"/>
        <v>16</v>
      </c>
      <c r="V189" s="458">
        <f t="shared" si="330"/>
        <v>3.8554216867469884</v>
      </c>
      <c r="W189" s="461">
        <f t="shared" si="386"/>
        <v>66</v>
      </c>
      <c r="X189" s="458">
        <f t="shared" si="332"/>
        <v>15.903614457831324</v>
      </c>
      <c r="Y189" s="418"/>
      <c r="Z189" s="418"/>
      <c r="AA189" s="418"/>
      <c r="AB189" s="418"/>
      <c r="AC189" s="418"/>
      <c r="AD189" s="418"/>
      <c r="AE189" s="418"/>
      <c r="AF189" s="418"/>
      <c r="AG189" s="418"/>
      <c r="AH189" s="418"/>
    </row>
    <row r="190" spans="1:34" ht="12.75" customHeight="1">
      <c r="A190" s="2378" t="s">
        <v>4055</v>
      </c>
      <c r="B190" s="2379"/>
      <c r="C190" s="2379"/>
      <c r="D190" s="2379"/>
      <c r="E190" s="2379"/>
      <c r="F190" s="2379"/>
      <c r="G190" s="2379"/>
      <c r="H190" s="2379"/>
      <c r="I190" s="2379"/>
      <c r="J190" s="2379"/>
      <c r="K190" s="2379"/>
      <c r="L190" s="2379"/>
      <c r="M190" s="2379"/>
      <c r="N190" s="2379"/>
      <c r="O190" s="2379"/>
      <c r="P190" s="2379"/>
      <c r="Q190" s="2379"/>
      <c r="R190" s="2379"/>
      <c r="S190" s="2379"/>
      <c r="T190" s="2379"/>
      <c r="U190" s="2379"/>
      <c r="V190" s="2379"/>
      <c r="W190" s="2379"/>
      <c r="X190" s="2380"/>
      <c r="Y190" s="1285"/>
      <c r="Z190" s="1285"/>
      <c r="AA190" s="1285"/>
      <c r="AB190" s="1285"/>
      <c r="AC190" s="1285"/>
      <c r="AD190" s="1285"/>
      <c r="AE190" s="1285"/>
      <c r="AF190" s="1285"/>
      <c r="AG190" s="1285"/>
      <c r="AH190" s="1285"/>
    </row>
    <row r="191" spans="1:34" s="1286" customFormat="1" ht="12.75" customHeight="1">
      <c r="A191" s="1285"/>
      <c r="B191" s="1285"/>
      <c r="C191" s="1285"/>
      <c r="D191" s="1285"/>
      <c r="E191" s="1285"/>
      <c r="F191" s="1285"/>
      <c r="G191" s="1285"/>
      <c r="H191" s="1285"/>
      <c r="I191" s="1285"/>
      <c r="J191" s="1285"/>
      <c r="K191" s="1285"/>
      <c r="L191" s="1285"/>
      <c r="M191" s="1285"/>
      <c r="N191" s="1285"/>
      <c r="O191" s="1285"/>
      <c r="P191" s="1285"/>
      <c r="Q191" s="1285"/>
      <c r="R191" s="1285"/>
      <c r="S191" s="1285"/>
      <c r="T191" s="1285"/>
      <c r="U191" s="1285"/>
      <c r="V191" s="1285"/>
      <c r="W191" s="1285"/>
      <c r="X191" s="1285"/>
      <c r="Y191" s="1285"/>
      <c r="Z191" s="1285"/>
      <c r="AA191" s="1285"/>
      <c r="AB191" s="1285"/>
      <c r="AC191" s="1285"/>
      <c r="AD191" s="1285"/>
      <c r="AE191" s="1285"/>
      <c r="AF191" s="1285"/>
      <c r="AG191" s="1285"/>
      <c r="AH191" s="1285"/>
    </row>
    <row r="192" spans="1:34" s="1286" customFormat="1" ht="15.75" customHeight="1">
      <c r="A192" s="1285"/>
      <c r="B192" s="1285"/>
      <c r="C192" s="1285"/>
      <c r="D192" s="1285"/>
      <c r="E192" s="1285"/>
      <c r="F192" s="1285"/>
      <c r="G192" s="1285"/>
      <c r="H192" s="1285"/>
      <c r="I192" s="1285"/>
      <c r="J192" s="1285"/>
      <c r="K192" s="1285"/>
      <c r="L192" s="1285"/>
      <c r="M192" s="1285"/>
      <c r="N192" s="1285"/>
      <c r="O192" s="1285"/>
      <c r="P192" s="1285"/>
      <c r="Q192" s="1285"/>
      <c r="R192" s="1285"/>
      <c r="S192" s="1285"/>
      <c r="T192" s="1285"/>
      <c r="U192" s="1285"/>
      <c r="V192" s="1285"/>
      <c r="W192" s="1285"/>
      <c r="X192" s="1285"/>
      <c r="Y192" s="1285"/>
      <c r="Z192" s="1285"/>
      <c r="AA192" s="1285"/>
      <c r="AB192" s="1285"/>
      <c r="AC192" s="1285"/>
      <c r="AD192" s="1285"/>
      <c r="AE192" s="1285"/>
      <c r="AF192" s="1285"/>
      <c r="AG192" s="1285"/>
      <c r="AH192" s="1285"/>
    </row>
    <row r="193" spans="1:34" s="1286" customFormat="1" ht="15.75" customHeight="1">
      <c r="A193" s="1285"/>
      <c r="B193" s="1285"/>
      <c r="C193" s="1285"/>
      <c r="D193" s="1285"/>
      <c r="E193" s="1285"/>
      <c r="F193" s="1285"/>
      <c r="G193" s="1285"/>
      <c r="H193" s="1285"/>
      <c r="I193" s="1285"/>
      <c r="J193" s="1285"/>
      <c r="K193" s="1285"/>
      <c r="L193" s="1285"/>
      <c r="M193" s="1285"/>
      <c r="N193" s="1285"/>
      <c r="O193" s="1285"/>
      <c r="P193" s="1285"/>
      <c r="Q193" s="1285"/>
      <c r="R193" s="1285"/>
      <c r="S193" s="1285"/>
      <c r="T193" s="1285"/>
      <c r="U193" s="1285"/>
      <c r="V193" s="1285"/>
      <c r="W193" s="1285"/>
      <c r="X193" s="1285"/>
      <c r="Y193" s="1285"/>
      <c r="Z193" s="1285"/>
      <c r="AA193" s="1285"/>
      <c r="AB193" s="1285"/>
      <c r="AC193" s="1285"/>
      <c r="AD193" s="1285"/>
      <c r="AE193" s="1285"/>
      <c r="AF193" s="1285"/>
      <c r="AG193" s="1285"/>
      <c r="AH193" s="1285"/>
    </row>
    <row r="194" spans="1:34" s="1286" customFormat="1" ht="15.75" customHeight="1">
      <c r="A194" s="1285"/>
      <c r="B194" s="1285"/>
      <c r="C194" s="1285"/>
      <c r="D194" s="1285"/>
      <c r="E194" s="1285"/>
      <c r="F194" s="1285"/>
      <c r="G194" s="1285"/>
      <c r="H194" s="1285"/>
      <c r="I194" s="1285"/>
      <c r="J194" s="1285"/>
      <c r="K194" s="1285"/>
      <c r="L194" s="1285"/>
      <c r="M194" s="1285"/>
      <c r="N194" s="1285"/>
      <c r="O194" s="1285"/>
      <c r="P194" s="1285"/>
      <c r="Q194" s="1285"/>
      <c r="R194" s="1285"/>
      <c r="S194" s="1285"/>
      <c r="T194" s="1285"/>
      <c r="U194" s="1285"/>
      <c r="V194" s="1285"/>
      <c r="W194" s="1285"/>
      <c r="X194" s="1285"/>
      <c r="Y194" s="1285"/>
      <c r="Z194" s="1285"/>
      <c r="AA194" s="1285"/>
      <c r="AB194" s="1285"/>
      <c r="AC194" s="1285"/>
      <c r="AD194" s="1285"/>
      <c r="AE194" s="1285"/>
      <c r="AF194" s="1285"/>
      <c r="AG194" s="1285"/>
      <c r="AH194" s="1285"/>
    </row>
    <row r="195" spans="1:34" s="1286" customFormat="1" ht="15.75" customHeight="1">
      <c r="A195" s="1285"/>
      <c r="B195" s="1285"/>
      <c r="C195" s="1285"/>
      <c r="D195" s="1285"/>
      <c r="E195" s="1285"/>
      <c r="F195" s="1285"/>
      <c r="G195" s="1285"/>
      <c r="H195" s="1285"/>
      <c r="I195" s="1285"/>
      <c r="J195" s="1285"/>
      <c r="K195" s="1285"/>
      <c r="L195" s="1285"/>
      <c r="M195" s="1285"/>
      <c r="N195" s="1285"/>
      <c r="O195" s="1285"/>
      <c r="P195" s="1285"/>
      <c r="Q195" s="1285"/>
      <c r="R195" s="1285"/>
      <c r="S195" s="1285"/>
      <c r="T195" s="1285"/>
      <c r="U195" s="1285"/>
      <c r="V195" s="1285"/>
      <c r="W195" s="1285"/>
      <c r="X195" s="1285"/>
      <c r="Y195" s="1285"/>
      <c r="Z195" s="1285"/>
      <c r="AA195" s="1285"/>
      <c r="AB195" s="1285"/>
      <c r="AC195" s="1285"/>
      <c r="AD195" s="1285"/>
      <c r="AE195" s="1285"/>
      <c r="AF195" s="1285"/>
      <c r="AG195" s="1285"/>
      <c r="AH195" s="1285"/>
    </row>
    <row r="196" spans="1:34" s="1286" customFormat="1" ht="15.75" customHeight="1">
      <c r="A196" s="1285"/>
      <c r="B196" s="1285"/>
      <c r="C196" s="1285"/>
      <c r="D196" s="1285"/>
      <c r="E196" s="1285"/>
      <c r="F196" s="1285"/>
      <c r="G196" s="1285"/>
      <c r="H196" s="1285"/>
      <c r="I196" s="1285"/>
      <c r="J196" s="1285"/>
      <c r="K196" s="1285"/>
      <c r="L196" s="1285"/>
      <c r="M196" s="1285"/>
      <c r="N196" s="1285"/>
      <c r="O196" s="1285"/>
      <c r="P196" s="1285"/>
      <c r="Q196" s="1285"/>
      <c r="R196" s="1285"/>
      <c r="S196" s="1285"/>
      <c r="T196" s="1285"/>
      <c r="U196" s="1285"/>
      <c r="V196" s="1285"/>
      <c r="W196" s="1285"/>
      <c r="X196" s="1285"/>
      <c r="Y196" s="1285"/>
      <c r="Z196" s="1285"/>
      <c r="AA196" s="1285"/>
      <c r="AB196" s="1285"/>
      <c r="AC196" s="1285"/>
      <c r="AD196" s="1285"/>
      <c r="AE196" s="1285"/>
      <c r="AF196" s="1285"/>
      <c r="AG196" s="1285"/>
      <c r="AH196" s="1285"/>
    </row>
    <row r="197" spans="1:34" s="1286" customFormat="1" ht="15.75" customHeight="1">
      <c r="A197" s="1285"/>
      <c r="B197" s="1285"/>
      <c r="C197" s="1285"/>
      <c r="D197" s="1285"/>
      <c r="E197" s="1285"/>
      <c r="F197" s="1285"/>
      <c r="G197" s="1285"/>
      <c r="H197" s="1285"/>
      <c r="I197" s="1285"/>
      <c r="J197" s="1285"/>
      <c r="K197" s="1285"/>
      <c r="L197" s="1285"/>
      <c r="M197" s="1285"/>
      <c r="N197" s="1285"/>
      <c r="O197" s="1285"/>
      <c r="P197" s="1285"/>
      <c r="Q197" s="1285"/>
      <c r="R197" s="1285"/>
      <c r="S197" s="1285"/>
      <c r="T197" s="1285"/>
      <c r="U197" s="1285"/>
      <c r="V197" s="1285"/>
      <c r="W197" s="1285"/>
      <c r="X197" s="1285"/>
      <c r="Y197" s="1285"/>
      <c r="Z197" s="1285"/>
      <c r="AA197" s="1285"/>
      <c r="AB197" s="1285"/>
      <c r="AC197" s="1285"/>
      <c r="AD197" s="1285"/>
      <c r="AE197" s="1285"/>
      <c r="AF197" s="1285"/>
      <c r="AG197" s="1285"/>
      <c r="AH197" s="1285"/>
    </row>
    <row r="198" spans="1:34" s="1286" customFormat="1" ht="15.75" customHeight="1">
      <c r="A198" s="1285"/>
      <c r="B198" s="1285"/>
      <c r="C198" s="1285"/>
      <c r="D198" s="1285"/>
      <c r="E198" s="1285"/>
      <c r="F198" s="1285"/>
      <c r="G198" s="1285"/>
      <c r="H198" s="1285"/>
      <c r="I198" s="1285"/>
      <c r="J198" s="1285"/>
      <c r="K198" s="1285"/>
      <c r="L198" s="1285"/>
      <c r="M198" s="1285"/>
      <c r="N198" s="1285"/>
      <c r="O198" s="1285"/>
      <c r="P198" s="1285"/>
      <c r="Q198" s="1285"/>
      <c r="R198" s="1285"/>
      <c r="S198" s="1285"/>
      <c r="T198" s="1285"/>
      <c r="U198" s="1285"/>
      <c r="V198" s="1285"/>
      <c r="W198" s="1285"/>
      <c r="X198" s="1285"/>
      <c r="Y198" s="1285"/>
      <c r="Z198" s="1285"/>
      <c r="AA198" s="1285"/>
      <c r="AB198" s="1285"/>
      <c r="AC198" s="1285"/>
      <c r="AD198" s="1285"/>
      <c r="AE198" s="1285"/>
      <c r="AF198" s="1285"/>
      <c r="AG198" s="1285"/>
      <c r="AH198" s="1285"/>
    </row>
    <row r="199" spans="1:34" s="1286" customFormat="1" ht="15.75" customHeight="1">
      <c r="A199" s="1285"/>
      <c r="B199" s="1285"/>
      <c r="C199" s="1285"/>
      <c r="D199" s="1285"/>
      <c r="E199" s="1285"/>
      <c r="F199" s="1285"/>
      <c r="G199" s="1285"/>
      <c r="H199" s="1285"/>
      <c r="I199" s="1285"/>
      <c r="J199" s="1285"/>
      <c r="K199" s="1285"/>
      <c r="L199" s="1285"/>
      <c r="M199" s="1285"/>
      <c r="N199" s="1285"/>
      <c r="O199" s="1285"/>
      <c r="P199" s="1285"/>
      <c r="Q199" s="1285"/>
      <c r="R199" s="1285"/>
      <c r="S199" s="1285"/>
      <c r="T199" s="1285"/>
      <c r="U199" s="1285"/>
      <c r="V199" s="1285"/>
      <c r="W199" s="1285"/>
      <c r="X199" s="1285"/>
      <c r="Y199" s="1285"/>
      <c r="Z199" s="1285"/>
      <c r="AA199" s="1285"/>
      <c r="AB199" s="1285"/>
      <c r="AC199" s="1285"/>
      <c r="AD199" s="1285"/>
      <c r="AE199" s="1285"/>
      <c r="AF199" s="1285"/>
      <c r="AG199" s="1285"/>
      <c r="AH199" s="1285"/>
    </row>
    <row r="200" spans="1:34" s="1286" customFormat="1" ht="15.75" customHeight="1">
      <c r="A200" s="1285"/>
      <c r="B200" s="1285"/>
      <c r="C200" s="1285"/>
      <c r="D200" s="1285"/>
      <c r="E200" s="1285"/>
      <c r="F200" s="1285"/>
      <c r="G200" s="1285"/>
      <c r="H200" s="1285"/>
      <c r="I200" s="1285"/>
      <c r="J200" s="1285"/>
      <c r="K200" s="1285"/>
      <c r="L200" s="1285"/>
      <c r="M200" s="1285"/>
      <c r="N200" s="1285"/>
      <c r="O200" s="1285"/>
      <c r="P200" s="1285"/>
      <c r="Q200" s="1285"/>
      <c r="R200" s="1285"/>
      <c r="S200" s="1285"/>
      <c r="T200" s="1285"/>
      <c r="U200" s="1285"/>
      <c r="V200" s="1285"/>
      <c r="W200" s="1285"/>
      <c r="X200" s="1285"/>
      <c r="Y200" s="1285"/>
      <c r="Z200" s="1285"/>
      <c r="AA200" s="1285"/>
      <c r="AB200" s="1285"/>
      <c r="AC200" s="1285"/>
      <c r="AD200" s="1285"/>
      <c r="AE200" s="1285"/>
      <c r="AF200" s="1285"/>
      <c r="AG200" s="1285"/>
      <c r="AH200" s="1285"/>
    </row>
    <row r="201" spans="1:34" s="1286" customFormat="1" ht="15.75" customHeight="1">
      <c r="A201" s="1285"/>
      <c r="B201" s="1285"/>
      <c r="C201" s="1285"/>
      <c r="D201" s="1285"/>
      <c r="E201" s="1285"/>
      <c r="F201" s="1285"/>
      <c r="G201" s="1285"/>
      <c r="H201" s="1285"/>
      <c r="I201" s="1285"/>
      <c r="J201" s="1285"/>
      <c r="K201" s="1285"/>
      <c r="L201" s="1285"/>
      <c r="M201" s="1285"/>
      <c r="N201" s="1285"/>
      <c r="O201" s="1285"/>
      <c r="P201" s="1285"/>
      <c r="Q201" s="1285"/>
      <c r="R201" s="1285"/>
      <c r="S201" s="1285"/>
      <c r="T201" s="1285"/>
      <c r="U201" s="1285"/>
      <c r="V201" s="1285"/>
      <c r="W201" s="1285"/>
      <c r="X201" s="1285"/>
      <c r="Y201" s="1285"/>
      <c r="Z201" s="1285"/>
      <c r="AA201" s="1285"/>
      <c r="AB201" s="1285"/>
      <c r="AC201" s="1285"/>
      <c r="AD201" s="1285"/>
      <c r="AE201" s="1285"/>
      <c r="AF201" s="1285"/>
      <c r="AG201" s="1285"/>
      <c r="AH201" s="1285"/>
    </row>
    <row r="202" spans="1:34" s="1286" customFormat="1" ht="15.75" customHeight="1">
      <c r="A202" s="1285"/>
      <c r="B202" s="1285"/>
      <c r="C202" s="1285"/>
      <c r="D202" s="1285"/>
      <c r="E202" s="1285"/>
      <c r="F202" s="1285"/>
      <c r="G202" s="1285"/>
      <c r="H202" s="1285"/>
      <c r="I202" s="1285"/>
      <c r="J202" s="1285"/>
      <c r="K202" s="1285"/>
      <c r="L202" s="1285"/>
      <c r="M202" s="1285"/>
      <c r="N202" s="1285"/>
      <c r="O202" s="1285"/>
      <c r="P202" s="1285"/>
      <c r="Q202" s="1285"/>
      <c r="R202" s="1285"/>
      <c r="S202" s="1285"/>
      <c r="T202" s="1285"/>
      <c r="U202" s="1285"/>
      <c r="V202" s="1285"/>
      <c r="W202" s="1285"/>
      <c r="X202" s="1285"/>
      <c r="Y202" s="1285"/>
      <c r="Z202" s="1285"/>
      <c r="AA202" s="1285"/>
      <c r="AB202" s="1285"/>
      <c r="AC202" s="1285"/>
      <c r="AD202" s="1285"/>
      <c r="AE202" s="1285"/>
      <c r="AF202" s="1285"/>
      <c r="AG202" s="1285"/>
      <c r="AH202" s="1285"/>
    </row>
    <row r="203" spans="1:34" s="1286" customFormat="1" ht="15.75" customHeight="1">
      <c r="A203" s="1285"/>
      <c r="B203" s="1285"/>
      <c r="C203" s="1285"/>
      <c r="D203" s="1285"/>
      <c r="E203" s="1285"/>
      <c r="F203" s="1285"/>
      <c r="G203" s="1285"/>
      <c r="H203" s="1285"/>
      <c r="I203" s="1285"/>
      <c r="J203" s="1285"/>
      <c r="K203" s="1285"/>
      <c r="L203" s="1285"/>
      <c r="M203" s="1285"/>
      <c r="N203" s="1285"/>
      <c r="O203" s="1285"/>
      <c r="P203" s="1285"/>
      <c r="Q203" s="1285"/>
      <c r="R203" s="1285"/>
      <c r="S203" s="1285"/>
      <c r="T203" s="1285"/>
      <c r="U203" s="1285"/>
      <c r="V203" s="1285"/>
      <c r="W203" s="1285"/>
      <c r="X203" s="1285"/>
      <c r="Y203" s="1285"/>
      <c r="Z203" s="1285"/>
      <c r="AA203" s="1285"/>
      <c r="AB203" s="1285"/>
      <c r="AC203" s="1285"/>
      <c r="AD203" s="1285"/>
      <c r="AE203" s="1285"/>
      <c r="AF203" s="1285"/>
      <c r="AG203" s="1285"/>
      <c r="AH203" s="1285"/>
    </row>
    <row r="204" spans="1:34" s="1286" customFormat="1" ht="15.75" customHeight="1">
      <c r="A204" s="1287"/>
      <c r="B204" s="1287"/>
      <c r="C204" s="1287"/>
      <c r="D204" s="1287"/>
      <c r="E204" s="1287"/>
      <c r="F204" s="1287"/>
      <c r="G204" s="1287"/>
      <c r="H204" s="1287"/>
      <c r="I204" s="1287"/>
      <c r="J204" s="1287"/>
      <c r="K204" s="1287"/>
      <c r="L204" s="1287"/>
      <c r="M204" s="1287"/>
      <c r="N204" s="1287"/>
      <c r="O204" s="1287"/>
      <c r="P204" s="1287"/>
      <c r="Q204" s="1287"/>
      <c r="R204" s="1287"/>
      <c r="S204" s="1287"/>
      <c r="T204" s="1287"/>
      <c r="U204" s="1287"/>
      <c r="V204" s="1287"/>
      <c r="W204" s="1287"/>
      <c r="X204" s="1287"/>
      <c r="Y204" s="1285"/>
      <c r="Z204" s="1285"/>
      <c r="AA204" s="1285"/>
      <c r="AB204" s="1285"/>
      <c r="AC204" s="1285"/>
      <c r="AD204" s="1285"/>
      <c r="AE204" s="1285"/>
      <c r="AF204" s="1285"/>
      <c r="AG204" s="1285"/>
      <c r="AH204" s="1285"/>
    </row>
    <row r="205" spans="1:34" s="1286" customFormat="1" ht="15.75"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418"/>
      <c r="Z205" s="418"/>
      <c r="AA205" s="418"/>
      <c r="AB205" s="418"/>
      <c r="AC205" s="418"/>
      <c r="AD205" s="418"/>
      <c r="AE205" s="418"/>
      <c r="AF205" s="418"/>
      <c r="AG205" s="418"/>
      <c r="AH205" s="418"/>
    </row>
    <row r="206" spans="1:34" ht="15.75"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418"/>
      <c r="Z206" s="418"/>
      <c r="AA206" s="418"/>
      <c r="AB206" s="418"/>
      <c r="AC206" s="418"/>
      <c r="AD206" s="418"/>
      <c r="AE206" s="418"/>
      <c r="AF206" s="418"/>
      <c r="AG206" s="418"/>
      <c r="AH206" s="418"/>
    </row>
    <row r="207" spans="1:34" ht="15.75"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418"/>
      <c r="Z207" s="418"/>
      <c r="AA207" s="418"/>
      <c r="AB207" s="418"/>
      <c r="AC207" s="418"/>
      <c r="AD207" s="418"/>
      <c r="AE207" s="418"/>
      <c r="AF207" s="418"/>
      <c r="AG207" s="418"/>
      <c r="AH207" s="418"/>
    </row>
    <row r="208" spans="1:34" ht="15.75"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418"/>
      <c r="Z208" s="418"/>
      <c r="AA208" s="418"/>
      <c r="AB208" s="418"/>
      <c r="AC208" s="418"/>
      <c r="AD208" s="418"/>
      <c r="AE208" s="418"/>
      <c r="AF208" s="418"/>
      <c r="AG208" s="418"/>
      <c r="AH208" s="418"/>
    </row>
    <row r="209" spans="1:34" ht="15.75" customHeight="1">
      <c r="A209" s="418"/>
      <c r="B209" s="418"/>
      <c r="C209" s="418"/>
      <c r="D209" s="418"/>
      <c r="E209" s="418"/>
      <c r="F209" s="418"/>
      <c r="G209" s="418"/>
      <c r="H209" s="418"/>
      <c r="I209" s="418"/>
      <c r="J209" s="418"/>
      <c r="K209" s="418"/>
      <c r="L209" s="418"/>
      <c r="M209" s="418"/>
      <c r="N209" s="418"/>
      <c r="O209" s="418"/>
      <c r="P209" s="418"/>
      <c r="Q209" s="418"/>
      <c r="R209" s="418"/>
      <c r="S209" s="418"/>
      <c r="T209" s="418"/>
      <c r="U209" s="418"/>
      <c r="V209" s="418"/>
      <c r="W209" s="418"/>
      <c r="X209" s="418"/>
      <c r="Y209" s="418"/>
      <c r="Z209" s="418"/>
      <c r="AA209" s="418"/>
      <c r="AB209" s="418"/>
      <c r="AC209" s="418"/>
      <c r="AD209" s="418"/>
      <c r="AE209" s="418"/>
      <c r="AF209" s="418"/>
      <c r="AG209" s="418"/>
      <c r="AH209" s="418"/>
    </row>
    <row r="210" spans="1:34" ht="15.75" customHeight="1">
      <c r="A210" s="418"/>
      <c r="B210" s="418"/>
      <c r="C210" s="418"/>
      <c r="D210" s="418"/>
      <c r="E210" s="418"/>
      <c r="F210" s="418"/>
      <c r="G210" s="418"/>
      <c r="H210" s="418"/>
      <c r="I210" s="418"/>
      <c r="J210" s="418"/>
      <c r="K210" s="418"/>
      <c r="L210" s="418"/>
      <c r="M210" s="418"/>
      <c r="N210" s="418"/>
      <c r="O210" s="418"/>
      <c r="P210" s="418"/>
      <c r="Q210" s="418"/>
      <c r="R210" s="418"/>
      <c r="S210" s="418"/>
      <c r="T210" s="418"/>
      <c r="U210" s="418"/>
      <c r="V210" s="418"/>
      <c r="W210" s="418"/>
      <c r="X210" s="418"/>
      <c r="Y210" s="418"/>
      <c r="Z210" s="418"/>
      <c r="AA210" s="418"/>
      <c r="AB210" s="418"/>
      <c r="AC210" s="418"/>
      <c r="AD210" s="418"/>
      <c r="AE210" s="418"/>
      <c r="AF210" s="418"/>
      <c r="AG210" s="418"/>
      <c r="AH210" s="418"/>
    </row>
    <row r="211" spans="1:34" ht="15.75" customHeight="1">
      <c r="A211" s="418"/>
      <c r="B211" s="418"/>
      <c r="C211" s="418"/>
      <c r="D211" s="418"/>
      <c r="E211" s="418"/>
      <c r="F211" s="418"/>
      <c r="G211" s="418"/>
      <c r="H211" s="418"/>
      <c r="I211" s="418"/>
      <c r="J211" s="418"/>
      <c r="K211" s="418"/>
      <c r="L211" s="418"/>
      <c r="M211" s="418"/>
      <c r="N211" s="418"/>
      <c r="O211" s="418"/>
      <c r="P211" s="418"/>
      <c r="Q211" s="418"/>
      <c r="R211" s="418"/>
      <c r="S211" s="418"/>
      <c r="T211" s="418"/>
      <c r="U211" s="418"/>
      <c r="V211" s="418"/>
      <c r="W211" s="418"/>
      <c r="X211" s="418"/>
      <c r="Y211" s="418"/>
      <c r="Z211" s="418"/>
      <c r="AA211" s="418"/>
      <c r="AB211" s="418"/>
      <c r="AC211" s="418"/>
      <c r="AD211" s="418"/>
      <c r="AE211" s="418"/>
      <c r="AF211" s="418"/>
      <c r="AG211" s="418"/>
      <c r="AH211" s="418"/>
    </row>
    <row r="212" spans="1:34" ht="15.75" customHeight="1">
      <c r="A212" s="418"/>
      <c r="B212" s="418"/>
      <c r="C212" s="418"/>
      <c r="D212" s="418"/>
      <c r="E212" s="418"/>
      <c r="F212" s="418"/>
      <c r="G212" s="418"/>
      <c r="H212" s="418"/>
      <c r="I212" s="418"/>
      <c r="J212" s="418"/>
      <c r="K212" s="418"/>
      <c r="L212" s="418"/>
      <c r="M212" s="418"/>
      <c r="N212" s="418"/>
      <c r="O212" s="418"/>
      <c r="P212" s="418"/>
      <c r="Q212" s="418"/>
      <c r="R212" s="418"/>
      <c r="S212" s="418"/>
      <c r="T212" s="418"/>
      <c r="U212" s="418"/>
      <c r="V212" s="418"/>
      <c r="W212" s="418"/>
      <c r="X212" s="418"/>
      <c r="Y212" s="418"/>
      <c r="Z212" s="418"/>
      <c r="AA212" s="418"/>
      <c r="AB212" s="418"/>
      <c r="AC212" s="418"/>
      <c r="AD212" s="418"/>
      <c r="AE212" s="418"/>
      <c r="AF212" s="418"/>
      <c r="AG212" s="418"/>
      <c r="AH212" s="418"/>
    </row>
    <row r="213" spans="1:34" ht="15.75" customHeight="1">
      <c r="A213" s="418"/>
      <c r="B213" s="418"/>
      <c r="C213" s="418"/>
      <c r="D213" s="418"/>
      <c r="E213" s="418"/>
      <c r="F213" s="418"/>
      <c r="G213" s="418"/>
      <c r="H213" s="418"/>
      <c r="I213" s="418"/>
      <c r="J213" s="418"/>
      <c r="K213" s="418"/>
      <c r="L213" s="418"/>
      <c r="M213" s="418"/>
      <c r="N213" s="418"/>
      <c r="O213" s="418"/>
      <c r="P213" s="418"/>
      <c r="Q213" s="418"/>
      <c r="R213" s="418"/>
      <c r="S213" s="418"/>
      <c r="T213" s="418"/>
      <c r="U213" s="418"/>
      <c r="V213" s="418"/>
      <c r="W213" s="418"/>
      <c r="X213" s="418"/>
      <c r="Y213" s="418"/>
      <c r="Z213" s="418"/>
      <c r="AA213" s="418"/>
      <c r="AB213" s="418"/>
      <c r="AC213" s="418"/>
      <c r="AD213" s="418"/>
      <c r="AE213" s="418"/>
      <c r="AF213" s="418"/>
      <c r="AG213" s="418"/>
      <c r="AH213" s="418"/>
    </row>
    <row r="214" spans="1:34" ht="15.75" customHeight="1">
      <c r="A214" s="418"/>
      <c r="B214" s="418"/>
      <c r="C214" s="418"/>
      <c r="D214" s="418"/>
      <c r="E214" s="418"/>
      <c r="F214" s="418"/>
      <c r="G214" s="418"/>
      <c r="H214" s="418"/>
      <c r="I214" s="418"/>
      <c r="J214" s="418"/>
      <c r="K214" s="418"/>
      <c r="L214" s="418"/>
      <c r="M214" s="418"/>
      <c r="N214" s="418"/>
      <c r="O214" s="418"/>
      <c r="P214" s="418"/>
      <c r="Q214" s="418"/>
      <c r="R214" s="418"/>
      <c r="S214" s="418"/>
      <c r="T214" s="418"/>
      <c r="U214" s="418"/>
      <c r="V214" s="418"/>
      <c r="W214" s="418"/>
      <c r="X214" s="418"/>
      <c r="Y214" s="418"/>
      <c r="Z214" s="418"/>
      <c r="AA214" s="418"/>
      <c r="AB214" s="418"/>
      <c r="AC214" s="418"/>
      <c r="AD214" s="418"/>
      <c r="AE214" s="418"/>
      <c r="AF214" s="418"/>
      <c r="AG214" s="418"/>
      <c r="AH214" s="418"/>
    </row>
    <row r="215" spans="1:34" ht="15.75" customHeight="1">
      <c r="A215" s="418"/>
      <c r="B215" s="418"/>
      <c r="C215" s="418"/>
      <c r="D215" s="418"/>
      <c r="E215" s="418"/>
      <c r="F215" s="418"/>
      <c r="G215" s="418"/>
      <c r="H215" s="418"/>
      <c r="I215" s="418"/>
      <c r="J215" s="418"/>
      <c r="K215" s="418"/>
      <c r="L215" s="418"/>
      <c r="M215" s="418"/>
      <c r="N215" s="418"/>
      <c r="O215" s="418"/>
      <c r="P215" s="418"/>
      <c r="Q215" s="418"/>
      <c r="R215" s="418"/>
      <c r="S215" s="418"/>
      <c r="T215" s="418"/>
      <c r="U215" s="418"/>
      <c r="V215" s="418"/>
      <c r="W215" s="418"/>
      <c r="X215" s="418"/>
      <c r="Y215" s="418"/>
      <c r="Z215" s="418"/>
      <c r="AA215" s="418"/>
      <c r="AB215" s="418"/>
      <c r="AC215" s="418"/>
      <c r="AD215" s="418"/>
      <c r="AE215" s="418"/>
      <c r="AF215" s="418"/>
      <c r="AG215" s="418"/>
      <c r="AH215" s="418"/>
    </row>
    <row r="216" spans="1:34" ht="15.75" customHeight="1">
      <c r="A216" s="418"/>
      <c r="B216" s="418"/>
      <c r="C216" s="418"/>
      <c r="D216" s="418"/>
      <c r="E216" s="418"/>
      <c r="F216" s="418"/>
      <c r="G216" s="418"/>
      <c r="H216" s="418"/>
      <c r="I216" s="418"/>
      <c r="J216" s="418"/>
      <c r="K216" s="418"/>
      <c r="L216" s="418"/>
      <c r="M216" s="418"/>
      <c r="N216" s="418"/>
      <c r="O216" s="418"/>
      <c r="P216" s="418"/>
      <c r="Q216" s="418"/>
      <c r="R216" s="418"/>
      <c r="S216" s="418"/>
      <c r="T216" s="418"/>
      <c r="U216" s="418"/>
      <c r="V216" s="418"/>
      <c r="W216" s="418"/>
      <c r="X216" s="418"/>
      <c r="Y216" s="418"/>
      <c r="Z216" s="418"/>
      <c r="AA216" s="418"/>
      <c r="AB216" s="418"/>
      <c r="AC216" s="418"/>
      <c r="AD216" s="418"/>
      <c r="AE216" s="418"/>
      <c r="AF216" s="418"/>
      <c r="AG216" s="418"/>
      <c r="AH216" s="418"/>
    </row>
    <row r="217" spans="1:34" ht="15.75" customHeight="1">
      <c r="A217" s="418"/>
      <c r="B217" s="418"/>
      <c r="C217" s="418"/>
      <c r="D217" s="418"/>
      <c r="E217" s="418"/>
      <c r="F217" s="418"/>
      <c r="G217" s="418"/>
      <c r="H217" s="418"/>
      <c r="I217" s="418"/>
      <c r="J217" s="418"/>
      <c r="K217" s="418"/>
      <c r="L217" s="418"/>
      <c r="M217" s="418"/>
      <c r="N217" s="418"/>
      <c r="O217" s="418"/>
      <c r="P217" s="418"/>
      <c r="Q217" s="418"/>
      <c r="R217" s="418"/>
      <c r="S217" s="418"/>
      <c r="T217" s="418"/>
      <c r="U217" s="418"/>
      <c r="V217" s="418"/>
      <c r="W217" s="418"/>
      <c r="X217" s="418"/>
      <c r="Y217" s="418"/>
      <c r="Z217" s="418"/>
      <c r="AA217" s="418"/>
      <c r="AB217" s="418"/>
      <c r="AC217" s="418"/>
      <c r="AD217" s="418"/>
      <c r="AE217" s="418"/>
      <c r="AF217" s="418"/>
      <c r="AG217" s="418"/>
      <c r="AH217" s="418"/>
    </row>
    <row r="218" spans="1:34" ht="15.75" customHeight="1">
      <c r="A218" s="418"/>
      <c r="B218" s="418"/>
      <c r="C218" s="418"/>
      <c r="D218" s="418"/>
      <c r="E218" s="418"/>
      <c r="F218" s="418"/>
      <c r="G218" s="418"/>
      <c r="H218" s="418"/>
      <c r="I218" s="418"/>
      <c r="J218" s="418"/>
      <c r="K218" s="418"/>
      <c r="L218" s="418"/>
      <c r="M218" s="418"/>
      <c r="N218" s="418"/>
      <c r="O218" s="418"/>
      <c r="P218" s="418"/>
      <c r="Q218" s="418"/>
      <c r="R218" s="418"/>
      <c r="S218" s="418"/>
      <c r="T218" s="418"/>
      <c r="U218" s="418"/>
      <c r="V218" s="418"/>
      <c r="W218" s="418"/>
      <c r="X218" s="418"/>
      <c r="Y218" s="418"/>
      <c r="Z218" s="418"/>
      <c r="AA218" s="418"/>
      <c r="AB218" s="418"/>
      <c r="AC218" s="418"/>
      <c r="AD218" s="418"/>
      <c r="AE218" s="418"/>
      <c r="AF218" s="418"/>
      <c r="AG218" s="418"/>
      <c r="AH218" s="418"/>
    </row>
    <row r="219" spans="1:34" ht="15.75" customHeight="1">
      <c r="A219" s="418"/>
      <c r="B219" s="418"/>
      <c r="C219" s="418"/>
      <c r="D219" s="418"/>
      <c r="E219" s="418"/>
      <c r="F219" s="418"/>
      <c r="G219" s="418"/>
      <c r="H219" s="418"/>
      <c r="I219" s="418"/>
      <c r="J219" s="418"/>
      <c r="K219" s="418"/>
      <c r="L219" s="418"/>
      <c r="M219" s="418"/>
      <c r="N219" s="418"/>
      <c r="O219" s="418"/>
      <c r="P219" s="418"/>
      <c r="Q219" s="418"/>
      <c r="R219" s="418"/>
      <c r="S219" s="418"/>
      <c r="T219" s="418"/>
      <c r="U219" s="418"/>
      <c r="V219" s="418"/>
      <c r="W219" s="418"/>
      <c r="X219" s="418"/>
      <c r="Y219" s="418"/>
      <c r="Z219" s="418"/>
      <c r="AA219" s="418"/>
      <c r="AB219" s="418"/>
      <c r="AC219" s="418"/>
      <c r="AD219" s="418"/>
      <c r="AE219" s="418"/>
      <c r="AF219" s="418"/>
      <c r="AG219" s="418"/>
      <c r="AH219" s="418"/>
    </row>
    <row r="220" spans="1:34" ht="15.75" customHeight="1">
      <c r="A220" s="418"/>
      <c r="B220" s="418"/>
      <c r="C220" s="418"/>
      <c r="D220" s="418"/>
      <c r="E220" s="418"/>
      <c r="F220" s="418"/>
      <c r="G220" s="418"/>
      <c r="H220" s="418"/>
      <c r="I220" s="418"/>
      <c r="J220" s="418"/>
      <c r="K220" s="418"/>
      <c r="L220" s="418"/>
      <c r="M220" s="418"/>
      <c r="N220" s="418"/>
      <c r="O220" s="418"/>
      <c r="P220" s="418"/>
      <c r="Q220" s="418"/>
      <c r="R220" s="418"/>
      <c r="S220" s="418"/>
      <c r="T220" s="418"/>
      <c r="U220" s="418"/>
      <c r="V220" s="418"/>
      <c r="W220" s="418"/>
      <c r="X220" s="418"/>
      <c r="Y220" s="418"/>
      <c r="Z220" s="418"/>
      <c r="AA220" s="418"/>
      <c r="AB220" s="418"/>
      <c r="AC220" s="418"/>
      <c r="AD220" s="418"/>
      <c r="AE220" s="418"/>
      <c r="AF220" s="418"/>
      <c r="AG220" s="418"/>
      <c r="AH220" s="418"/>
    </row>
    <row r="221" spans="1:34" ht="15.75" customHeight="1">
      <c r="A221" s="418"/>
      <c r="B221" s="418"/>
      <c r="C221" s="418"/>
      <c r="D221" s="418"/>
      <c r="E221" s="418"/>
      <c r="F221" s="418"/>
      <c r="G221" s="418"/>
      <c r="H221" s="418"/>
      <c r="I221" s="418"/>
      <c r="J221" s="418"/>
      <c r="K221" s="418"/>
      <c r="L221" s="418"/>
      <c r="M221" s="418"/>
      <c r="N221" s="418"/>
      <c r="O221" s="418"/>
      <c r="P221" s="418"/>
      <c r="Q221" s="418"/>
      <c r="R221" s="418"/>
      <c r="S221" s="418"/>
      <c r="T221" s="418"/>
      <c r="U221" s="418"/>
      <c r="V221" s="418"/>
      <c r="W221" s="418"/>
      <c r="X221" s="418"/>
      <c r="Y221" s="418"/>
      <c r="Z221" s="418"/>
      <c r="AA221" s="418"/>
      <c r="AB221" s="418"/>
      <c r="AC221" s="418"/>
      <c r="AD221" s="418"/>
      <c r="AE221" s="418"/>
      <c r="AF221" s="418"/>
      <c r="AG221" s="418"/>
      <c r="AH221" s="418"/>
    </row>
    <row r="222" spans="1:34" ht="15.75" customHeight="1">
      <c r="A222" s="418"/>
      <c r="B222" s="418"/>
      <c r="C222" s="418"/>
      <c r="D222" s="418"/>
      <c r="E222" s="418"/>
      <c r="F222" s="418"/>
      <c r="G222" s="418"/>
      <c r="H222" s="418"/>
      <c r="I222" s="418"/>
      <c r="J222" s="418"/>
      <c r="K222" s="418"/>
      <c r="L222" s="418"/>
      <c r="M222" s="418"/>
      <c r="N222" s="418"/>
      <c r="O222" s="418"/>
      <c r="P222" s="418"/>
      <c r="Q222" s="418"/>
      <c r="R222" s="418"/>
      <c r="S222" s="418"/>
      <c r="T222" s="418"/>
      <c r="U222" s="418"/>
      <c r="V222" s="418"/>
      <c r="W222" s="418"/>
      <c r="X222" s="418"/>
      <c r="Y222" s="418"/>
      <c r="Z222" s="418"/>
      <c r="AA222" s="418"/>
      <c r="AB222" s="418"/>
      <c r="AC222" s="418"/>
      <c r="AD222" s="418"/>
      <c r="AE222" s="418"/>
      <c r="AF222" s="418"/>
      <c r="AG222" s="418"/>
      <c r="AH222" s="418"/>
    </row>
    <row r="223" spans="1:34" ht="15.75" customHeight="1">
      <c r="A223" s="418"/>
      <c r="B223" s="418"/>
      <c r="C223" s="418"/>
      <c r="D223" s="418"/>
      <c r="E223" s="418"/>
      <c r="F223" s="418"/>
      <c r="G223" s="418"/>
      <c r="H223" s="418"/>
      <c r="I223" s="418"/>
      <c r="J223" s="418"/>
      <c r="K223" s="418"/>
      <c r="L223" s="418"/>
      <c r="M223" s="418"/>
      <c r="N223" s="418"/>
      <c r="O223" s="418"/>
      <c r="P223" s="418"/>
      <c r="Q223" s="418"/>
      <c r="R223" s="418"/>
      <c r="S223" s="418"/>
      <c r="T223" s="418"/>
      <c r="U223" s="418"/>
      <c r="V223" s="418"/>
      <c r="W223" s="418"/>
      <c r="X223" s="418"/>
      <c r="Y223" s="418"/>
      <c r="Z223" s="418"/>
      <c r="AA223" s="418"/>
      <c r="AB223" s="418"/>
      <c r="AC223" s="418"/>
      <c r="AD223" s="418"/>
      <c r="AE223" s="418"/>
      <c r="AF223" s="418"/>
      <c r="AG223" s="418"/>
      <c r="AH223" s="418"/>
    </row>
    <row r="224" spans="1:34" ht="15.75" customHeight="1">
      <c r="A224" s="418"/>
      <c r="B224" s="418"/>
      <c r="C224" s="418"/>
      <c r="D224" s="418"/>
      <c r="E224" s="418"/>
      <c r="F224" s="418"/>
      <c r="G224" s="418"/>
      <c r="H224" s="418"/>
      <c r="I224" s="418"/>
      <c r="J224" s="418"/>
      <c r="K224" s="418"/>
      <c r="L224" s="418"/>
      <c r="M224" s="418"/>
      <c r="N224" s="418"/>
      <c r="O224" s="418"/>
      <c r="P224" s="418"/>
      <c r="Q224" s="418"/>
      <c r="R224" s="418"/>
      <c r="S224" s="418"/>
      <c r="T224" s="418"/>
      <c r="U224" s="418"/>
      <c r="V224" s="418"/>
      <c r="W224" s="418"/>
      <c r="X224" s="418"/>
      <c r="Y224" s="418"/>
      <c r="Z224" s="418"/>
      <c r="AA224" s="418"/>
      <c r="AB224" s="418"/>
      <c r="AC224" s="418"/>
      <c r="AD224" s="418"/>
      <c r="AE224" s="418"/>
      <c r="AF224" s="418"/>
      <c r="AG224" s="418"/>
      <c r="AH224" s="418"/>
    </row>
    <row r="225" spans="1:34" ht="15.75" customHeight="1">
      <c r="A225" s="418"/>
      <c r="B225" s="418"/>
      <c r="C225" s="418"/>
      <c r="D225" s="418"/>
      <c r="E225" s="418"/>
      <c r="F225" s="418"/>
      <c r="G225" s="418"/>
      <c r="H225" s="418"/>
      <c r="I225" s="418"/>
      <c r="J225" s="418"/>
      <c r="K225" s="418"/>
      <c r="L225" s="418"/>
      <c r="M225" s="418"/>
      <c r="N225" s="418"/>
      <c r="O225" s="418"/>
      <c r="P225" s="418"/>
      <c r="Q225" s="418"/>
      <c r="R225" s="418"/>
      <c r="S225" s="418"/>
      <c r="T225" s="418"/>
      <c r="U225" s="418"/>
      <c r="V225" s="418"/>
      <c r="W225" s="418"/>
      <c r="X225" s="418"/>
      <c r="Y225" s="418"/>
      <c r="Z225" s="418"/>
      <c r="AA225" s="418"/>
      <c r="AB225" s="418"/>
      <c r="AC225" s="418"/>
      <c r="AD225" s="418"/>
      <c r="AE225" s="418"/>
      <c r="AF225" s="418"/>
      <c r="AG225" s="418"/>
      <c r="AH225" s="418"/>
    </row>
    <row r="226" spans="1:34" ht="15.75" customHeight="1">
      <c r="A226" s="418"/>
      <c r="B226" s="418"/>
      <c r="C226" s="418"/>
      <c r="D226" s="418"/>
      <c r="E226" s="418"/>
      <c r="F226" s="418"/>
      <c r="G226" s="418"/>
      <c r="H226" s="418"/>
      <c r="I226" s="418"/>
      <c r="J226" s="418"/>
      <c r="K226" s="418"/>
      <c r="L226" s="418"/>
      <c r="M226" s="418"/>
      <c r="N226" s="418"/>
      <c r="O226" s="418"/>
      <c r="P226" s="418"/>
      <c r="Q226" s="418"/>
      <c r="R226" s="418"/>
      <c r="S226" s="418"/>
      <c r="T226" s="418"/>
      <c r="U226" s="418"/>
      <c r="V226" s="418"/>
      <c r="W226" s="418"/>
      <c r="X226" s="418"/>
      <c r="Y226" s="418"/>
      <c r="Z226" s="418"/>
      <c r="AA226" s="418"/>
      <c r="AB226" s="418"/>
      <c r="AC226" s="418"/>
      <c r="AD226" s="418"/>
      <c r="AE226" s="418"/>
      <c r="AF226" s="418"/>
      <c r="AG226" s="418"/>
      <c r="AH226" s="418"/>
    </row>
    <row r="227" spans="1:34" ht="15.75" customHeight="1">
      <c r="A227" s="418"/>
      <c r="B227" s="418"/>
      <c r="C227" s="418"/>
      <c r="D227" s="418"/>
      <c r="E227" s="418"/>
      <c r="F227" s="418"/>
      <c r="G227" s="418"/>
      <c r="H227" s="418"/>
      <c r="I227" s="418"/>
      <c r="J227" s="418"/>
      <c r="K227" s="418"/>
      <c r="L227" s="418"/>
      <c r="M227" s="418"/>
      <c r="N227" s="418"/>
      <c r="O227" s="418"/>
      <c r="P227" s="418"/>
      <c r="Q227" s="418"/>
      <c r="R227" s="418"/>
      <c r="S227" s="418"/>
      <c r="T227" s="418"/>
      <c r="U227" s="418"/>
      <c r="V227" s="418"/>
      <c r="W227" s="418"/>
      <c r="X227" s="418"/>
      <c r="Y227" s="418"/>
      <c r="Z227" s="418"/>
      <c r="AA227" s="418"/>
      <c r="AB227" s="418"/>
      <c r="AC227" s="418"/>
      <c r="AD227" s="418"/>
      <c r="AE227" s="418"/>
      <c r="AF227" s="418"/>
      <c r="AG227" s="418"/>
      <c r="AH227" s="418"/>
    </row>
    <row r="228" spans="1:34" ht="15.75" customHeight="1">
      <c r="A228" s="418"/>
      <c r="B228" s="418"/>
      <c r="C228" s="418"/>
      <c r="D228" s="418"/>
      <c r="E228" s="418"/>
      <c r="F228" s="418"/>
      <c r="G228" s="418"/>
      <c r="H228" s="418"/>
      <c r="I228" s="418"/>
      <c r="J228" s="418"/>
      <c r="K228" s="418"/>
      <c r="L228" s="418"/>
      <c r="M228" s="418"/>
      <c r="N228" s="418"/>
      <c r="O228" s="418"/>
      <c r="P228" s="418"/>
      <c r="Q228" s="418"/>
      <c r="R228" s="418"/>
      <c r="S228" s="418"/>
      <c r="T228" s="418"/>
      <c r="U228" s="418"/>
      <c r="V228" s="418"/>
      <c r="W228" s="418"/>
      <c r="X228" s="418"/>
      <c r="Y228" s="418"/>
      <c r="Z228" s="418"/>
      <c r="AA228" s="418"/>
      <c r="AB228" s="418"/>
      <c r="AC228" s="418"/>
      <c r="AD228" s="418"/>
      <c r="AE228" s="418"/>
      <c r="AF228" s="418"/>
      <c r="AG228" s="418"/>
      <c r="AH228" s="418"/>
    </row>
    <row r="229" spans="1:34" ht="15.75" customHeight="1">
      <c r="A229" s="418"/>
      <c r="B229" s="418"/>
      <c r="C229" s="418"/>
      <c r="D229" s="418"/>
      <c r="E229" s="418"/>
      <c r="F229" s="418"/>
      <c r="G229" s="418"/>
      <c r="H229" s="418"/>
      <c r="I229" s="418"/>
      <c r="J229" s="418"/>
      <c r="K229" s="418"/>
      <c r="L229" s="418"/>
      <c r="M229" s="418"/>
      <c r="N229" s="418"/>
      <c r="O229" s="418"/>
      <c r="P229" s="418"/>
      <c r="Q229" s="418"/>
      <c r="R229" s="418"/>
      <c r="S229" s="418"/>
      <c r="T229" s="418"/>
      <c r="U229" s="418"/>
      <c r="V229" s="418"/>
      <c r="W229" s="418"/>
      <c r="X229" s="418"/>
      <c r="Y229" s="418"/>
      <c r="Z229" s="418"/>
      <c r="AA229" s="418"/>
      <c r="AB229" s="418"/>
      <c r="AC229" s="418"/>
      <c r="AD229" s="418"/>
      <c r="AE229" s="418"/>
      <c r="AF229" s="418"/>
      <c r="AG229" s="418"/>
      <c r="AH229" s="418"/>
    </row>
    <row r="230" spans="1:34" ht="15.75" customHeight="1">
      <c r="A230" s="418"/>
      <c r="B230" s="418"/>
      <c r="C230" s="418"/>
      <c r="D230" s="418"/>
      <c r="E230" s="418"/>
      <c r="F230" s="418"/>
      <c r="G230" s="418"/>
      <c r="H230" s="418"/>
      <c r="I230" s="418"/>
      <c r="J230" s="418"/>
      <c r="K230" s="418"/>
      <c r="L230" s="418"/>
      <c r="M230" s="418"/>
      <c r="N230" s="418"/>
      <c r="O230" s="418"/>
      <c r="P230" s="418"/>
      <c r="Q230" s="418"/>
      <c r="R230" s="418"/>
      <c r="S230" s="418"/>
      <c r="T230" s="418"/>
      <c r="U230" s="418"/>
      <c r="V230" s="418"/>
      <c r="W230" s="418"/>
      <c r="X230" s="418"/>
      <c r="Y230" s="418"/>
      <c r="Z230" s="418"/>
      <c r="AA230" s="418"/>
      <c r="AB230" s="418"/>
      <c r="AC230" s="418"/>
      <c r="AD230" s="418"/>
      <c r="AE230" s="418"/>
      <c r="AF230" s="418"/>
      <c r="AG230" s="418"/>
      <c r="AH230" s="418"/>
    </row>
    <row r="231" spans="1:34" ht="15.75" customHeight="1">
      <c r="A231" s="418"/>
      <c r="B231" s="418"/>
      <c r="C231" s="418"/>
      <c r="D231" s="418"/>
      <c r="E231" s="418"/>
      <c r="F231" s="418"/>
      <c r="G231" s="418"/>
      <c r="H231" s="418"/>
      <c r="I231" s="418"/>
      <c r="J231" s="418"/>
      <c r="K231" s="418"/>
      <c r="L231" s="418"/>
      <c r="M231" s="418"/>
      <c r="N231" s="418"/>
      <c r="O231" s="418"/>
      <c r="P231" s="418"/>
      <c r="Q231" s="418"/>
      <c r="R231" s="418"/>
      <c r="S231" s="418"/>
      <c r="T231" s="418"/>
      <c r="U231" s="418"/>
      <c r="V231" s="418"/>
      <c r="W231" s="418"/>
      <c r="X231" s="418"/>
      <c r="Y231" s="418"/>
      <c r="Z231" s="418"/>
      <c r="AA231" s="418"/>
      <c r="AB231" s="418"/>
      <c r="AC231" s="418"/>
      <c r="AD231" s="418"/>
      <c r="AE231" s="418"/>
      <c r="AF231" s="418"/>
      <c r="AG231" s="418"/>
      <c r="AH231" s="418"/>
    </row>
    <row r="232" spans="1:34" ht="15.75" customHeight="1">
      <c r="A232" s="418"/>
      <c r="B232" s="418"/>
      <c r="C232" s="418"/>
      <c r="D232" s="418"/>
      <c r="E232" s="418"/>
      <c r="F232" s="418"/>
      <c r="G232" s="418"/>
      <c r="H232" s="418"/>
      <c r="I232" s="418"/>
      <c r="J232" s="418"/>
      <c r="K232" s="418"/>
      <c r="L232" s="418"/>
      <c r="M232" s="418"/>
      <c r="N232" s="418"/>
      <c r="O232" s="418"/>
      <c r="P232" s="418"/>
      <c r="Q232" s="418"/>
      <c r="R232" s="418"/>
      <c r="S232" s="418"/>
      <c r="T232" s="418"/>
      <c r="U232" s="418"/>
      <c r="V232" s="418"/>
      <c r="W232" s="418"/>
      <c r="X232" s="418"/>
      <c r="Y232" s="418"/>
      <c r="Z232" s="418"/>
      <c r="AA232" s="418"/>
      <c r="AB232" s="418"/>
      <c r="AC232" s="418"/>
      <c r="AD232" s="418"/>
      <c r="AE232" s="418"/>
      <c r="AF232" s="418"/>
      <c r="AG232" s="418"/>
      <c r="AH232" s="418"/>
    </row>
    <row r="233" spans="1:34" ht="15.75" customHeight="1">
      <c r="A233" s="418"/>
      <c r="B233" s="418"/>
      <c r="C233" s="418"/>
      <c r="D233" s="418"/>
      <c r="E233" s="418"/>
      <c r="F233" s="418"/>
      <c r="G233" s="418"/>
      <c r="H233" s="418"/>
      <c r="I233" s="418"/>
      <c r="J233" s="418"/>
      <c r="K233" s="418"/>
      <c r="L233" s="418"/>
      <c r="M233" s="418"/>
      <c r="N233" s="418"/>
      <c r="O233" s="418"/>
      <c r="P233" s="418"/>
      <c r="Q233" s="418"/>
      <c r="R233" s="418"/>
      <c r="S233" s="418"/>
      <c r="T233" s="418"/>
      <c r="U233" s="418"/>
      <c r="V233" s="418"/>
      <c r="W233" s="418"/>
      <c r="X233" s="418"/>
      <c r="Y233" s="418"/>
      <c r="Z233" s="418"/>
      <c r="AA233" s="418"/>
      <c r="AB233" s="418"/>
      <c r="AC233" s="418"/>
      <c r="AD233" s="418"/>
      <c r="AE233" s="418"/>
      <c r="AF233" s="418"/>
      <c r="AG233" s="418"/>
      <c r="AH233" s="418"/>
    </row>
    <row r="234" spans="1:34" ht="15.75" customHeight="1">
      <c r="A234" s="418"/>
      <c r="B234" s="418"/>
      <c r="C234" s="418"/>
      <c r="D234" s="418"/>
      <c r="E234" s="418"/>
      <c r="F234" s="418"/>
      <c r="G234" s="418"/>
      <c r="H234" s="418"/>
      <c r="I234" s="418"/>
      <c r="J234" s="418"/>
      <c r="K234" s="418"/>
      <c r="L234" s="418"/>
      <c r="M234" s="418"/>
      <c r="N234" s="418"/>
      <c r="O234" s="418"/>
      <c r="P234" s="418"/>
      <c r="Q234" s="418"/>
      <c r="R234" s="418"/>
      <c r="S234" s="418"/>
      <c r="T234" s="418"/>
      <c r="U234" s="418"/>
      <c r="V234" s="418"/>
      <c r="W234" s="418"/>
      <c r="X234" s="418"/>
      <c r="Y234" s="418"/>
      <c r="Z234" s="418"/>
      <c r="AA234" s="418"/>
      <c r="AB234" s="418"/>
      <c r="AC234" s="418"/>
      <c r="AD234" s="418"/>
      <c r="AE234" s="418"/>
      <c r="AF234" s="418"/>
      <c r="AG234" s="418"/>
      <c r="AH234" s="418"/>
    </row>
    <row r="235" spans="1:34" ht="15.75" customHeight="1">
      <c r="A235" s="418"/>
      <c r="B235" s="418"/>
      <c r="C235" s="418"/>
      <c r="D235" s="418"/>
      <c r="E235" s="418"/>
      <c r="F235" s="418"/>
      <c r="G235" s="418"/>
      <c r="H235" s="418"/>
      <c r="I235" s="418"/>
      <c r="J235" s="418"/>
      <c r="K235" s="418"/>
      <c r="L235" s="418"/>
      <c r="M235" s="418"/>
      <c r="N235" s="418"/>
      <c r="O235" s="418"/>
      <c r="P235" s="418"/>
      <c r="Q235" s="418"/>
      <c r="R235" s="418"/>
      <c r="S235" s="418"/>
      <c r="T235" s="418"/>
      <c r="U235" s="418"/>
      <c r="V235" s="418"/>
      <c r="W235" s="418"/>
      <c r="X235" s="418"/>
      <c r="Y235" s="418"/>
      <c r="Z235" s="418"/>
      <c r="AA235" s="418"/>
      <c r="AB235" s="418"/>
      <c r="AC235" s="418"/>
      <c r="AD235" s="418"/>
      <c r="AE235" s="418"/>
      <c r="AF235" s="418"/>
      <c r="AG235" s="418"/>
      <c r="AH235" s="418"/>
    </row>
    <row r="236" spans="1:34" ht="15.75" customHeight="1">
      <c r="A236" s="418"/>
      <c r="B236" s="418"/>
      <c r="C236" s="418"/>
      <c r="D236" s="418"/>
      <c r="E236" s="418"/>
      <c r="F236" s="418"/>
      <c r="G236" s="418"/>
      <c r="H236" s="418"/>
      <c r="I236" s="418"/>
      <c r="J236" s="418"/>
      <c r="K236" s="418"/>
      <c r="L236" s="418"/>
      <c r="M236" s="418"/>
      <c r="N236" s="418"/>
      <c r="O236" s="418"/>
      <c r="P236" s="418"/>
      <c r="Q236" s="418"/>
      <c r="R236" s="418"/>
      <c r="S236" s="418"/>
      <c r="T236" s="418"/>
      <c r="U236" s="418"/>
      <c r="V236" s="418"/>
      <c r="W236" s="418"/>
      <c r="X236" s="418"/>
      <c r="Y236" s="418"/>
      <c r="Z236" s="418"/>
      <c r="AA236" s="418"/>
      <c r="AB236" s="418"/>
      <c r="AC236" s="418"/>
      <c r="AD236" s="418"/>
      <c r="AE236" s="418"/>
      <c r="AF236" s="418"/>
      <c r="AG236" s="418"/>
      <c r="AH236" s="418"/>
    </row>
    <row r="237" spans="1:34" ht="15.75" customHeight="1">
      <c r="A237" s="418"/>
      <c r="B237" s="418"/>
      <c r="C237" s="418"/>
      <c r="D237" s="418"/>
      <c r="E237" s="418"/>
      <c r="F237" s="418"/>
      <c r="G237" s="418"/>
      <c r="H237" s="418"/>
      <c r="I237" s="418"/>
      <c r="J237" s="418"/>
      <c r="K237" s="418"/>
      <c r="L237" s="418"/>
      <c r="M237" s="418"/>
      <c r="N237" s="418"/>
      <c r="O237" s="418"/>
      <c r="P237" s="418"/>
      <c r="Q237" s="418"/>
      <c r="R237" s="418"/>
      <c r="S237" s="418"/>
      <c r="T237" s="418"/>
      <c r="U237" s="418"/>
      <c r="V237" s="418"/>
      <c r="W237" s="418"/>
      <c r="X237" s="418"/>
      <c r="Y237" s="418"/>
      <c r="Z237" s="418"/>
      <c r="AA237" s="418"/>
      <c r="AB237" s="418"/>
      <c r="AC237" s="418"/>
      <c r="AD237" s="418"/>
      <c r="AE237" s="418"/>
      <c r="AF237" s="418"/>
      <c r="AG237" s="418"/>
      <c r="AH237" s="418"/>
    </row>
    <row r="238" spans="1:34" ht="15.75" customHeight="1">
      <c r="A238" s="418"/>
      <c r="B238" s="418"/>
      <c r="C238" s="418"/>
      <c r="D238" s="418"/>
      <c r="E238" s="418"/>
      <c r="F238" s="418"/>
      <c r="G238" s="418"/>
      <c r="H238" s="418"/>
      <c r="I238" s="418"/>
      <c r="J238" s="418"/>
      <c r="K238" s="418"/>
      <c r="L238" s="418"/>
      <c r="M238" s="418"/>
      <c r="N238" s="418"/>
      <c r="O238" s="418"/>
      <c r="P238" s="418"/>
      <c r="Q238" s="418"/>
      <c r="R238" s="418"/>
      <c r="S238" s="418"/>
      <c r="T238" s="418"/>
      <c r="U238" s="418"/>
      <c r="V238" s="418"/>
      <c r="W238" s="418"/>
      <c r="X238" s="418"/>
      <c r="Y238" s="418"/>
      <c r="Z238" s="418"/>
      <c r="AA238" s="418"/>
      <c r="AB238" s="418"/>
      <c r="AC238" s="418"/>
      <c r="AD238" s="418"/>
      <c r="AE238" s="418"/>
      <c r="AF238" s="418"/>
      <c r="AG238" s="418"/>
      <c r="AH238" s="418"/>
    </row>
    <row r="239" spans="1:34" ht="15.75" customHeight="1">
      <c r="A239" s="418"/>
      <c r="B239" s="418"/>
      <c r="C239" s="418"/>
      <c r="D239" s="418"/>
      <c r="E239" s="418"/>
      <c r="F239" s="418"/>
      <c r="G239" s="418"/>
      <c r="H239" s="418"/>
      <c r="I239" s="418"/>
      <c r="J239" s="418"/>
      <c r="K239" s="418"/>
      <c r="L239" s="418"/>
      <c r="M239" s="418"/>
      <c r="N239" s="418"/>
      <c r="O239" s="418"/>
      <c r="P239" s="418"/>
      <c r="Q239" s="418"/>
      <c r="R239" s="418"/>
      <c r="S239" s="418"/>
      <c r="T239" s="418"/>
      <c r="U239" s="418"/>
      <c r="V239" s="418"/>
      <c r="W239" s="418"/>
      <c r="X239" s="418"/>
      <c r="Y239" s="418"/>
      <c r="Z239" s="418"/>
      <c r="AA239" s="418"/>
      <c r="AB239" s="418"/>
      <c r="AC239" s="418"/>
      <c r="AD239" s="418"/>
      <c r="AE239" s="418"/>
      <c r="AF239" s="418"/>
      <c r="AG239" s="418"/>
      <c r="AH239" s="418"/>
    </row>
    <row r="240" spans="1:34" ht="15.75" customHeight="1">
      <c r="A240" s="418"/>
      <c r="B240" s="418"/>
      <c r="C240" s="418"/>
      <c r="D240" s="418"/>
      <c r="E240" s="418"/>
      <c r="F240" s="418"/>
      <c r="G240" s="418"/>
      <c r="H240" s="418"/>
      <c r="I240" s="418"/>
      <c r="J240" s="418"/>
      <c r="K240" s="418"/>
      <c r="L240" s="418"/>
      <c r="M240" s="418"/>
      <c r="N240" s="418"/>
      <c r="O240" s="418"/>
      <c r="P240" s="418"/>
      <c r="Q240" s="418"/>
      <c r="R240" s="418"/>
      <c r="S240" s="418"/>
      <c r="T240" s="418"/>
      <c r="U240" s="418"/>
      <c r="V240" s="418"/>
      <c r="W240" s="418"/>
      <c r="X240" s="418"/>
      <c r="Y240" s="418"/>
      <c r="Z240" s="418"/>
      <c r="AA240" s="418"/>
      <c r="AB240" s="418"/>
      <c r="AC240" s="418"/>
      <c r="AD240" s="418"/>
      <c r="AE240" s="418"/>
      <c r="AF240" s="418"/>
      <c r="AG240" s="418"/>
      <c r="AH240" s="418"/>
    </row>
    <row r="241" spans="1:34" ht="15.75" customHeight="1">
      <c r="A241" s="418"/>
      <c r="B241" s="418"/>
      <c r="C241" s="418"/>
      <c r="D241" s="418"/>
      <c r="E241" s="418"/>
      <c r="F241" s="418"/>
      <c r="G241" s="418"/>
      <c r="H241" s="418"/>
      <c r="I241" s="418"/>
      <c r="J241" s="418"/>
      <c r="K241" s="418"/>
      <c r="L241" s="418"/>
      <c r="M241" s="418"/>
      <c r="N241" s="418"/>
      <c r="O241" s="418"/>
      <c r="P241" s="418"/>
      <c r="Q241" s="418"/>
      <c r="R241" s="418"/>
      <c r="S241" s="418"/>
      <c r="T241" s="418"/>
      <c r="U241" s="418"/>
      <c r="V241" s="418"/>
      <c r="W241" s="418"/>
      <c r="X241" s="418"/>
      <c r="Y241" s="418"/>
      <c r="Z241" s="418"/>
      <c r="AA241" s="418"/>
      <c r="AB241" s="418"/>
      <c r="AC241" s="418"/>
      <c r="AD241" s="418"/>
      <c r="AE241" s="418"/>
      <c r="AF241" s="418"/>
      <c r="AG241" s="418"/>
      <c r="AH241" s="418"/>
    </row>
    <row r="242" spans="1:34" ht="15.75" customHeight="1">
      <c r="A242" s="418"/>
      <c r="B242" s="418"/>
      <c r="C242" s="418"/>
      <c r="D242" s="418"/>
      <c r="E242" s="418"/>
      <c r="F242" s="418"/>
      <c r="G242" s="418"/>
      <c r="H242" s="418"/>
      <c r="I242" s="418"/>
      <c r="J242" s="418"/>
      <c r="K242" s="418"/>
      <c r="L242" s="418"/>
      <c r="M242" s="418"/>
      <c r="N242" s="418"/>
      <c r="O242" s="418"/>
      <c r="P242" s="418"/>
      <c r="Q242" s="418"/>
      <c r="R242" s="418"/>
      <c r="S242" s="418"/>
      <c r="T242" s="418"/>
      <c r="U242" s="418"/>
      <c r="V242" s="418"/>
      <c r="W242" s="418"/>
      <c r="X242" s="418"/>
      <c r="Y242" s="418"/>
      <c r="Z242" s="418"/>
      <c r="AA242" s="418"/>
      <c r="AB242" s="418"/>
      <c r="AC242" s="418"/>
      <c r="AD242" s="418"/>
      <c r="AE242" s="418"/>
      <c r="AF242" s="418"/>
      <c r="AG242" s="418"/>
      <c r="AH242" s="418"/>
    </row>
    <row r="243" spans="1:34" ht="15.75" customHeight="1">
      <c r="A243" s="418"/>
      <c r="B243" s="418"/>
      <c r="C243" s="418"/>
      <c r="D243" s="418"/>
      <c r="E243" s="418"/>
      <c r="F243" s="418"/>
      <c r="G243" s="418"/>
      <c r="H243" s="418"/>
      <c r="I243" s="418"/>
      <c r="J243" s="418"/>
      <c r="K243" s="418"/>
      <c r="L243" s="418"/>
      <c r="M243" s="418"/>
      <c r="N243" s="418"/>
      <c r="O243" s="418"/>
      <c r="P243" s="418"/>
      <c r="Q243" s="418"/>
      <c r="R243" s="418"/>
      <c r="S243" s="418"/>
      <c r="T243" s="418"/>
      <c r="U243" s="418"/>
      <c r="V243" s="418"/>
      <c r="W243" s="418"/>
      <c r="X243" s="418"/>
      <c r="Y243" s="418"/>
      <c r="Z243" s="418"/>
      <c r="AA243" s="418"/>
      <c r="AB243" s="418"/>
      <c r="AC243" s="418"/>
      <c r="AD243" s="418"/>
      <c r="AE243" s="418"/>
      <c r="AF243" s="418"/>
      <c r="AG243" s="418"/>
      <c r="AH243" s="418"/>
    </row>
    <row r="244" spans="1:34" ht="15.75" customHeight="1">
      <c r="A244" s="418"/>
      <c r="B244" s="418"/>
      <c r="C244" s="418"/>
      <c r="D244" s="418"/>
      <c r="E244" s="418"/>
      <c r="F244" s="418"/>
      <c r="G244" s="418"/>
      <c r="H244" s="418"/>
      <c r="I244" s="418"/>
      <c r="J244" s="418"/>
      <c r="K244" s="418"/>
      <c r="L244" s="418"/>
      <c r="M244" s="418"/>
      <c r="N244" s="418"/>
      <c r="O244" s="418"/>
      <c r="P244" s="418"/>
      <c r="Q244" s="418"/>
      <c r="R244" s="418"/>
      <c r="S244" s="418"/>
      <c r="T244" s="418"/>
      <c r="U244" s="418"/>
      <c r="V244" s="418"/>
      <c r="W244" s="418"/>
      <c r="X244" s="418"/>
      <c r="Y244" s="418"/>
      <c r="Z244" s="418"/>
      <c r="AA244" s="418"/>
      <c r="AB244" s="418"/>
      <c r="AC244" s="418"/>
      <c r="AD244" s="418"/>
      <c r="AE244" s="418"/>
      <c r="AF244" s="418"/>
      <c r="AG244" s="418"/>
      <c r="AH244" s="418"/>
    </row>
    <row r="245" spans="1:34" ht="15.75" customHeight="1">
      <c r="A245" s="418"/>
      <c r="B245" s="418"/>
      <c r="C245" s="418"/>
      <c r="D245" s="418"/>
      <c r="E245" s="418"/>
      <c r="F245" s="418"/>
      <c r="G245" s="418"/>
      <c r="H245" s="418"/>
      <c r="I245" s="418"/>
      <c r="J245" s="418"/>
      <c r="K245" s="418"/>
      <c r="L245" s="418"/>
      <c r="M245" s="418"/>
      <c r="N245" s="418"/>
      <c r="O245" s="418"/>
      <c r="P245" s="418"/>
      <c r="Q245" s="418"/>
      <c r="R245" s="418"/>
      <c r="S245" s="418"/>
      <c r="T245" s="418"/>
      <c r="U245" s="418"/>
      <c r="V245" s="418"/>
      <c r="W245" s="418"/>
      <c r="X245" s="418"/>
      <c r="Y245" s="418"/>
      <c r="Z245" s="418"/>
      <c r="AA245" s="418"/>
      <c r="AB245" s="418"/>
      <c r="AC245" s="418"/>
      <c r="AD245" s="418"/>
      <c r="AE245" s="418"/>
      <c r="AF245" s="418"/>
      <c r="AG245" s="418"/>
      <c r="AH245" s="418"/>
    </row>
    <row r="246" spans="1:34" ht="15.75" customHeight="1">
      <c r="A246" s="418"/>
      <c r="B246" s="418"/>
      <c r="C246" s="418"/>
      <c r="D246" s="418"/>
      <c r="E246" s="418"/>
      <c r="F246" s="418"/>
      <c r="G246" s="418"/>
      <c r="H246" s="418"/>
      <c r="I246" s="418"/>
      <c r="J246" s="418"/>
      <c r="K246" s="418"/>
      <c r="L246" s="418"/>
      <c r="M246" s="418"/>
      <c r="N246" s="418"/>
      <c r="O246" s="418"/>
      <c r="P246" s="418"/>
      <c r="Q246" s="418"/>
      <c r="R246" s="418"/>
      <c r="S246" s="418"/>
      <c r="T246" s="418"/>
      <c r="U246" s="418"/>
      <c r="V246" s="418"/>
      <c r="W246" s="418"/>
      <c r="X246" s="418"/>
      <c r="Y246" s="418"/>
      <c r="Z246" s="418"/>
      <c r="AA246" s="418"/>
      <c r="AB246" s="418"/>
      <c r="AC246" s="418"/>
      <c r="AD246" s="418"/>
      <c r="AE246" s="418"/>
      <c r="AF246" s="418"/>
      <c r="AG246" s="418"/>
      <c r="AH246" s="418"/>
    </row>
    <row r="247" spans="1:34" ht="15.75" customHeight="1">
      <c r="A247" s="418"/>
      <c r="B247" s="418"/>
      <c r="C247" s="418"/>
      <c r="D247" s="418"/>
      <c r="E247" s="418"/>
      <c r="F247" s="418"/>
      <c r="G247" s="418"/>
      <c r="H247" s="418"/>
      <c r="I247" s="418"/>
      <c r="J247" s="418"/>
      <c r="K247" s="418"/>
      <c r="L247" s="418"/>
      <c r="M247" s="418"/>
      <c r="N247" s="418"/>
      <c r="O247" s="418"/>
      <c r="P247" s="418"/>
      <c r="Q247" s="418"/>
      <c r="R247" s="418"/>
      <c r="S247" s="418"/>
      <c r="T247" s="418"/>
      <c r="U247" s="418"/>
      <c r="V247" s="418"/>
      <c r="W247" s="418"/>
      <c r="X247" s="418"/>
      <c r="Y247" s="418"/>
      <c r="Z247" s="418"/>
      <c r="AA247" s="418"/>
      <c r="AB247" s="418"/>
      <c r="AC247" s="418"/>
      <c r="AD247" s="418"/>
      <c r="AE247" s="418"/>
      <c r="AF247" s="418"/>
      <c r="AG247" s="418"/>
      <c r="AH247" s="418"/>
    </row>
    <row r="248" spans="1:34" ht="15.75" customHeight="1">
      <c r="A248" s="418"/>
      <c r="B248" s="418"/>
      <c r="C248" s="418"/>
      <c r="D248" s="418"/>
      <c r="E248" s="418"/>
      <c r="F248" s="418"/>
      <c r="G248" s="418"/>
      <c r="H248" s="418"/>
      <c r="I248" s="418"/>
      <c r="J248" s="418"/>
      <c r="K248" s="418"/>
      <c r="L248" s="418"/>
      <c r="M248" s="418"/>
      <c r="N248" s="418"/>
      <c r="O248" s="418"/>
      <c r="P248" s="418"/>
      <c r="Q248" s="418"/>
      <c r="R248" s="418"/>
      <c r="S248" s="418"/>
      <c r="T248" s="418"/>
      <c r="U248" s="418"/>
      <c r="V248" s="418"/>
      <c r="W248" s="418"/>
      <c r="X248" s="418"/>
      <c r="Y248" s="418"/>
      <c r="Z248" s="418"/>
      <c r="AA248" s="418"/>
      <c r="AB248" s="418"/>
      <c r="AC248" s="418"/>
      <c r="AD248" s="418"/>
      <c r="AE248" s="418"/>
      <c r="AF248" s="418"/>
      <c r="AG248" s="418"/>
      <c r="AH248" s="418"/>
    </row>
    <row r="249" spans="1:34" ht="15.75" customHeight="1">
      <c r="A249" s="418"/>
      <c r="B249" s="418"/>
      <c r="C249" s="418"/>
      <c r="D249" s="418"/>
      <c r="E249" s="418"/>
      <c r="F249" s="418"/>
      <c r="G249" s="418"/>
      <c r="H249" s="418"/>
      <c r="I249" s="418"/>
      <c r="J249" s="418"/>
      <c r="K249" s="418"/>
      <c r="L249" s="418"/>
      <c r="M249" s="418"/>
      <c r="N249" s="418"/>
      <c r="O249" s="418"/>
      <c r="P249" s="418"/>
      <c r="Q249" s="418"/>
      <c r="R249" s="418"/>
      <c r="S249" s="418"/>
      <c r="T249" s="418"/>
      <c r="U249" s="418"/>
      <c r="V249" s="418"/>
      <c r="W249" s="418"/>
      <c r="X249" s="418"/>
      <c r="Y249" s="418"/>
      <c r="Z249" s="418"/>
      <c r="AA249" s="418"/>
      <c r="AB249" s="418"/>
      <c r="AC249" s="418"/>
      <c r="AD249" s="418"/>
      <c r="AE249" s="418"/>
      <c r="AF249" s="418"/>
      <c r="AG249" s="418"/>
      <c r="AH249" s="418"/>
    </row>
    <row r="250" spans="1:34" ht="15.75" customHeight="1">
      <c r="A250" s="418"/>
      <c r="B250" s="418"/>
      <c r="C250" s="418"/>
      <c r="D250" s="418"/>
      <c r="E250" s="418"/>
      <c r="F250" s="418"/>
      <c r="G250" s="418"/>
      <c r="H250" s="418"/>
      <c r="I250" s="418"/>
      <c r="J250" s="418"/>
      <c r="K250" s="418"/>
      <c r="L250" s="418"/>
      <c r="M250" s="418"/>
      <c r="N250" s="418"/>
      <c r="O250" s="418"/>
      <c r="P250" s="418"/>
      <c r="Q250" s="418"/>
      <c r="R250" s="418"/>
      <c r="S250" s="418"/>
      <c r="T250" s="418"/>
      <c r="U250" s="418"/>
      <c r="V250" s="418"/>
      <c r="W250" s="418"/>
      <c r="X250" s="418"/>
      <c r="Y250" s="418"/>
      <c r="Z250" s="418"/>
      <c r="AA250" s="418"/>
      <c r="AB250" s="418"/>
      <c r="AC250" s="418"/>
      <c r="AD250" s="418"/>
      <c r="AE250" s="418"/>
      <c r="AF250" s="418"/>
      <c r="AG250" s="418"/>
      <c r="AH250" s="418"/>
    </row>
    <row r="251" spans="1:34" ht="15.75" customHeight="1">
      <c r="A251" s="418"/>
      <c r="B251" s="418"/>
      <c r="C251" s="418"/>
      <c r="D251" s="418"/>
      <c r="E251" s="418"/>
      <c r="F251" s="418"/>
      <c r="G251" s="418"/>
      <c r="H251" s="418"/>
      <c r="I251" s="418"/>
      <c r="J251" s="418"/>
      <c r="K251" s="418"/>
      <c r="L251" s="418"/>
      <c r="M251" s="418"/>
      <c r="N251" s="418"/>
      <c r="O251" s="418"/>
      <c r="P251" s="418"/>
      <c r="Q251" s="418"/>
      <c r="R251" s="418"/>
      <c r="S251" s="418"/>
      <c r="T251" s="418"/>
      <c r="U251" s="418"/>
      <c r="V251" s="418"/>
      <c r="W251" s="418"/>
      <c r="X251" s="418"/>
      <c r="Y251" s="418"/>
      <c r="Z251" s="418"/>
      <c r="AA251" s="418"/>
      <c r="AB251" s="418"/>
      <c r="AC251" s="418"/>
      <c r="AD251" s="418"/>
      <c r="AE251" s="418"/>
      <c r="AF251" s="418"/>
      <c r="AG251" s="418"/>
      <c r="AH251" s="418"/>
    </row>
    <row r="252" spans="1:34" ht="15.75" customHeight="1">
      <c r="A252" s="418"/>
      <c r="B252" s="418"/>
      <c r="C252" s="418"/>
      <c r="D252" s="418"/>
      <c r="E252" s="418"/>
      <c r="F252" s="418"/>
      <c r="G252" s="418"/>
      <c r="H252" s="418"/>
      <c r="I252" s="418"/>
      <c r="J252" s="418"/>
      <c r="K252" s="418"/>
      <c r="L252" s="418"/>
      <c r="M252" s="418"/>
      <c r="N252" s="418"/>
      <c r="O252" s="418"/>
      <c r="P252" s="418"/>
      <c r="Q252" s="418"/>
      <c r="R252" s="418"/>
      <c r="S252" s="418"/>
      <c r="T252" s="418"/>
      <c r="U252" s="418"/>
      <c r="V252" s="418"/>
      <c r="W252" s="418"/>
      <c r="X252" s="418"/>
      <c r="Y252" s="418"/>
      <c r="Z252" s="418"/>
      <c r="AA252" s="418"/>
      <c r="AB252" s="418"/>
      <c r="AC252" s="418"/>
      <c r="AD252" s="418"/>
      <c r="AE252" s="418"/>
      <c r="AF252" s="418"/>
      <c r="AG252" s="418"/>
      <c r="AH252" s="418"/>
    </row>
    <row r="253" spans="1:34" ht="15.75" customHeight="1">
      <c r="A253" s="418"/>
      <c r="B253" s="418"/>
      <c r="C253" s="418"/>
      <c r="D253" s="418"/>
      <c r="E253" s="418"/>
      <c r="F253" s="418"/>
      <c r="G253" s="418"/>
      <c r="H253" s="418"/>
      <c r="I253" s="418"/>
      <c r="J253" s="418"/>
      <c r="K253" s="418"/>
      <c r="L253" s="418"/>
      <c r="M253" s="418"/>
      <c r="N253" s="418"/>
      <c r="O253" s="418"/>
      <c r="P253" s="418"/>
      <c r="Q253" s="418"/>
      <c r="R253" s="418"/>
      <c r="S253" s="418"/>
      <c r="T253" s="418"/>
      <c r="U253" s="418"/>
      <c r="V253" s="418"/>
      <c r="W253" s="418"/>
      <c r="X253" s="418"/>
      <c r="Y253" s="418"/>
      <c r="Z253" s="418"/>
      <c r="AA253" s="418"/>
      <c r="AB253" s="418"/>
      <c r="AC253" s="418"/>
      <c r="AD253" s="418"/>
      <c r="AE253" s="418"/>
      <c r="AF253" s="418"/>
      <c r="AG253" s="418"/>
      <c r="AH253" s="418"/>
    </row>
    <row r="254" spans="1:34" ht="15.75" customHeight="1">
      <c r="A254" s="418"/>
      <c r="B254" s="418"/>
      <c r="C254" s="418"/>
      <c r="D254" s="418"/>
      <c r="E254" s="418"/>
      <c r="F254" s="418"/>
      <c r="G254" s="418"/>
      <c r="H254" s="418"/>
      <c r="I254" s="418"/>
      <c r="J254" s="418"/>
      <c r="K254" s="418"/>
      <c r="L254" s="418"/>
      <c r="M254" s="418"/>
      <c r="N254" s="418"/>
      <c r="O254" s="418"/>
      <c r="P254" s="418"/>
      <c r="Q254" s="418"/>
      <c r="R254" s="418"/>
      <c r="S254" s="418"/>
      <c r="T254" s="418"/>
      <c r="U254" s="418"/>
      <c r="V254" s="418"/>
      <c r="W254" s="418"/>
      <c r="X254" s="418"/>
      <c r="Y254" s="418"/>
      <c r="Z254" s="418"/>
      <c r="AA254" s="418"/>
      <c r="AB254" s="418"/>
      <c r="AC254" s="418"/>
      <c r="AD254" s="418"/>
      <c r="AE254" s="418"/>
      <c r="AF254" s="418"/>
      <c r="AG254" s="418"/>
      <c r="AH254" s="418"/>
    </row>
    <row r="255" spans="1:34" ht="15.75" customHeight="1">
      <c r="A255" s="418"/>
      <c r="B255" s="418"/>
      <c r="C255" s="418"/>
      <c r="D255" s="418"/>
      <c r="E255" s="418"/>
      <c r="F255" s="418"/>
      <c r="G255" s="418"/>
      <c r="H255" s="418"/>
      <c r="I255" s="418"/>
      <c r="J255" s="418"/>
      <c r="K255" s="418"/>
      <c r="L255" s="418"/>
      <c r="M255" s="418"/>
      <c r="N255" s="418"/>
      <c r="O255" s="418"/>
      <c r="P255" s="418"/>
      <c r="Q255" s="418"/>
      <c r="R255" s="418"/>
      <c r="S255" s="418"/>
      <c r="T255" s="418"/>
      <c r="U255" s="418"/>
      <c r="V255" s="418"/>
      <c r="W255" s="418"/>
      <c r="X255" s="418"/>
      <c r="Y255" s="418"/>
      <c r="Z255" s="418"/>
      <c r="AA255" s="418"/>
      <c r="AB255" s="418"/>
      <c r="AC255" s="418"/>
      <c r="AD255" s="418"/>
      <c r="AE255" s="418"/>
      <c r="AF255" s="418"/>
      <c r="AG255" s="418"/>
      <c r="AH255" s="418"/>
    </row>
    <row r="256" spans="1:34" ht="15.75" customHeight="1">
      <c r="A256" s="418"/>
      <c r="B256" s="418"/>
      <c r="C256" s="418"/>
      <c r="D256" s="418"/>
      <c r="E256" s="418"/>
      <c r="F256" s="418"/>
      <c r="G256" s="418"/>
      <c r="H256" s="418"/>
      <c r="I256" s="418"/>
      <c r="J256" s="418"/>
      <c r="K256" s="418"/>
      <c r="L256" s="418"/>
      <c r="M256" s="418"/>
      <c r="N256" s="418"/>
      <c r="O256" s="418"/>
      <c r="P256" s="418"/>
      <c r="Q256" s="418"/>
      <c r="R256" s="418"/>
      <c r="S256" s="418"/>
      <c r="T256" s="418"/>
      <c r="U256" s="418"/>
      <c r="V256" s="418"/>
      <c r="W256" s="418"/>
      <c r="X256" s="418"/>
      <c r="Y256" s="418"/>
      <c r="Z256" s="418"/>
      <c r="AA256" s="418"/>
      <c r="AB256" s="418"/>
      <c r="AC256" s="418"/>
      <c r="AD256" s="418"/>
      <c r="AE256" s="418"/>
      <c r="AF256" s="418"/>
      <c r="AG256" s="418"/>
      <c r="AH256" s="418"/>
    </row>
    <row r="257" spans="1:34" ht="15.75" customHeight="1">
      <c r="A257" s="418"/>
      <c r="B257" s="418"/>
      <c r="C257" s="418"/>
      <c r="D257" s="418"/>
      <c r="E257" s="418"/>
      <c r="F257" s="418"/>
      <c r="G257" s="418"/>
      <c r="H257" s="418"/>
      <c r="I257" s="418"/>
      <c r="J257" s="418"/>
      <c r="K257" s="418"/>
      <c r="L257" s="418"/>
      <c r="M257" s="418"/>
      <c r="N257" s="418"/>
      <c r="O257" s="418"/>
      <c r="P257" s="418"/>
      <c r="Q257" s="418"/>
      <c r="R257" s="418"/>
      <c r="S257" s="418"/>
      <c r="T257" s="418"/>
      <c r="U257" s="418"/>
      <c r="V257" s="418"/>
      <c r="W257" s="418"/>
      <c r="X257" s="418"/>
      <c r="Y257" s="418"/>
      <c r="Z257" s="418"/>
      <c r="AA257" s="418"/>
      <c r="AB257" s="418"/>
      <c r="AC257" s="418"/>
      <c r="AD257" s="418"/>
      <c r="AE257" s="418"/>
      <c r="AF257" s="418"/>
      <c r="AG257" s="418"/>
      <c r="AH257" s="418"/>
    </row>
    <row r="258" spans="1:34" ht="15.75" customHeight="1">
      <c r="A258" s="418"/>
      <c r="B258" s="418"/>
      <c r="C258" s="418"/>
      <c r="D258" s="418"/>
      <c r="E258" s="418"/>
      <c r="F258" s="418"/>
      <c r="G258" s="418"/>
      <c r="H258" s="418"/>
      <c r="I258" s="418"/>
      <c r="J258" s="418"/>
      <c r="K258" s="418"/>
      <c r="L258" s="418"/>
      <c r="M258" s="418"/>
      <c r="N258" s="418"/>
      <c r="O258" s="418"/>
      <c r="P258" s="418"/>
      <c r="Q258" s="418"/>
      <c r="R258" s="418"/>
      <c r="S258" s="418"/>
      <c r="T258" s="418"/>
      <c r="U258" s="418"/>
      <c r="V258" s="418"/>
      <c r="W258" s="418"/>
      <c r="X258" s="418"/>
      <c r="Y258" s="418"/>
      <c r="Z258" s="418"/>
      <c r="AA258" s="418"/>
      <c r="AB258" s="418"/>
      <c r="AC258" s="418"/>
      <c r="AD258" s="418"/>
      <c r="AE258" s="418"/>
      <c r="AF258" s="418"/>
      <c r="AG258" s="418"/>
      <c r="AH258" s="418"/>
    </row>
    <row r="259" spans="1:34" ht="15.75" customHeight="1">
      <c r="A259" s="418"/>
      <c r="B259" s="418"/>
      <c r="C259" s="418"/>
      <c r="D259" s="418"/>
      <c r="E259" s="418"/>
      <c r="F259" s="418"/>
      <c r="G259" s="418"/>
      <c r="H259" s="418"/>
      <c r="I259" s="418"/>
      <c r="J259" s="418"/>
      <c r="K259" s="418"/>
      <c r="L259" s="418"/>
      <c r="M259" s="418"/>
      <c r="N259" s="418"/>
      <c r="O259" s="418"/>
      <c r="P259" s="418"/>
      <c r="Q259" s="418"/>
      <c r="R259" s="418"/>
      <c r="S259" s="418"/>
      <c r="T259" s="418"/>
      <c r="U259" s="418"/>
      <c r="V259" s="418"/>
      <c r="W259" s="418"/>
      <c r="X259" s="418"/>
      <c r="Y259" s="418"/>
      <c r="Z259" s="418"/>
      <c r="AA259" s="418"/>
      <c r="AB259" s="418"/>
      <c r="AC259" s="418"/>
      <c r="AD259" s="418"/>
      <c r="AE259" s="418"/>
      <c r="AF259" s="418"/>
      <c r="AG259" s="418"/>
      <c r="AH259" s="418"/>
    </row>
    <row r="260" spans="1:34" ht="15.75" customHeight="1">
      <c r="A260" s="418"/>
      <c r="B260" s="418"/>
      <c r="C260" s="418"/>
      <c r="D260" s="418"/>
      <c r="E260" s="418"/>
      <c r="F260" s="418"/>
      <c r="G260" s="418"/>
      <c r="H260" s="418"/>
      <c r="I260" s="418"/>
      <c r="J260" s="418"/>
      <c r="K260" s="418"/>
      <c r="L260" s="418"/>
      <c r="M260" s="418"/>
      <c r="N260" s="418"/>
      <c r="O260" s="418"/>
      <c r="P260" s="418"/>
      <c r="Q260" s="418"/>
      <c r="R260" s="418"/>
      <c r="S260" s="418"/>
      <c r="T260" s="418"/>
      <c r="U260" s="418"/>
      <c r="V260" s="418"/>
      <c r="W260" s="418"/>
      <c r="X260" s="418"/>
      <c r="Y260" s="418"/>
      <c r="Z260" s="418"/>
      <c r="AA260" s="418"/>
      <c r="AB260" s="418"/>
      <c r="AC260" s="418"/>
      <c r="AD260" s="418"/>
      <c r="AE260" s="418"/>
      <c r="AF260" s="418"/>
      <c r="AG260" s="418"/>
      <c r="AH260" s="418"/>
    </row>
    <row r="261" spans="1:34" ht="15.75" customHeight="1">
      <c r="A261" s="418"/>
      <c r="B261" s="418"/>
      <c r="C261" s="418"/>
      <c r="D261" s="418"/>
      <c r="E261" s="418"/>
      <c r="F261" s="418"/>
      <c r="G261" s="418"/>
      <c r="H261" s="418"/>
      <c r="I261" s="418"/>
      <c r="J261" s="418"/>
      <c r="K261" s="418"/>
      <c r="L261" s="418"/>
      <c r="M261" s="418"/>
      <c r="N261" s="418"/>
      <c r="O261" s="418"/>
      <c r="P261" s="418"/>
      <c r="Q261" s="418"/>
      <c r="R261" s="418"/>
      <c r="S261" s="418"/>
      <c r="T261" s="418"/>
      <c r="U261" s="418"/>
      <c r="V261" s="418"/>
      <c r="W261" s="418"/>
      <c r="X261" s="418"/>
      <c r="Y261" s="418"/>
      <c r="Z261" s="418"/>
      <c r="AA261" s="418"/>
      <c r="AB261" s="418"/>
      <c r="AC261" s="418"/>
      <c r="AD261" s="418"/>
      <c r="AE261" s="418"/>
      <c r="AF261" s="418"/>
      <c r="AG261" s="418"/>
      <c r="AH261" s="418"/>
    </row>
    <row r="262" spans="1:34" ht="15.75" customHeight="1">
      <c r="A262" s="418"/>
      <c r="B262" s="418"/>
      <c r="C262" s="418"/>
      <c r="D262" s="418"/>
      <c r="E262" s="418"/>
      <c r="F262" s="418"/>
      <c r="G262" s="418"/>
      <c r="H262" s="418"/>
      <c r="I262" s="418"/>
      <c r="J262" s="418"/>
      <c r="K262" s="418"/>
      <c r="L262" s="418"/>
      <c r="M262" s="418"/>
      <c r="N262" s="418"/>
      <c r="O262" s="418"/>
      <c r="P262" s="418"/>
      <c r="Q262" s="418"/>
      <c r="R262" s="418"/>
      <c r="S262" s="418"/>
      <c r="T262" s="418"/>
      <c r="U262" s="418"/>
      <c r="V262" s="418"/>
      <c r="W262" s="418"/>
      <c r="X262" s="418"/>
      <c r="Y262" s="418"/>
      <c r="Z262" s="418"/>
      <c r="AA262" s="418"/>
      <c r="AB262" s="418"/>
      <c r="AC262" s="418"/>
      <c r="AD262" s="418"/>
      <c r="AE262" s="418"/>
      <c r="AF262" s="418"/>
      <c r="AG262" s="418"/>
      <c r="AH262" s="418"/>
    </row>
    <row r="263" spans="1:34" ht="15.75" customHeight="1">
      <c r="A263" s="418"/>
      <c r="B263" s="418"/>
      <c r="C263" s="418"/>
      <c r="D263" s="418"/>
      <c r="E263" s="418"/>
      <c r="F263" s="418"/>
      <c r="G263" s="418"/>
      <c r="H263" s="418"/>
      <c r="I263" s="418"/>
      <c r="J263" s="418"/>
      <c r="K263" s="418"/>
      <c r="L263" s="418"/>
      <c r="M263" s="418"/>
      <c r="N263" s="418"/>
      <c r="O263" s="418"/>
      <c r="P263" s="418"/>
      <c r="Q263" s="418"/>
      <c r="R263" s="418"/>
      <c r="S263" s="418"/>
      <c r="T263" s="418"/>
      <c r="U263" s="418"/>
      <c r="V263" s="418"/>
      <c r="W263" s="418"/>
      <c r="X263" s="418"/>
      <c r="Y263" s="418"/>
      <c r="Z263" s="418"/>
      <c r="AA263" s="418"/>
      <c r="AB263" s="418"/>
      <c r="AC263" s="418"/>
      <c r="AD263" s="418"/>
      <c r="AE263" s="418"/>
      <c r="AF263" s="418"/>
      <c r="AG263" s="418"/>
      <c r="AH263" s="418"/>
    </row>
    <row r="264" spans="1:34" ht="15.75" customHeight="1">
      <c r="A264" s="418"/>
      <c r="B264" s="418"/>
      <c r="C264" s="418"/>
      <c r="D264" s="418"/>
      <c r="E264" s="418"/>
      <c r="F264" s="418"/>
      <c r="G264" s="418"/>
      <c r="H264" s="418"/>
      <c r="I264" s="418"/>
      <c r="J264" s="418"/>
      <c r="K264" s="418"/>
      <c r="L264" s="418"/>
      <c r="M264" s="418"/>
      <c r="N264" s="418"/>
      <c r="O264" s="418"/>
      <c r="P264" s="418"/>
      <c r="Q264" s="418"/>
      <c r="R264" s="418"/>
      <c r="S264" s="418"/>
      <c r="T264" s="418"/>
      <c r="U264" s="418"/>
      <c r="V264" s="418"/>
      <c r="W264" s="418"/>
      <c r="X264" s="418"/>
      <c r="Y264" s="418"/>
      <c r="Z264" s="418"/>
      <c r="AA264" s="418"/>
      <c r="AB264" s="418"/>
      <c r="AC264" s="418"/>
      <c r="AD264" s="418"/>
      <c r="AE264" s="418"/>
      <c r="AF264" s="418"/>
      <c r="AG264" s="418"/>
      <c r="AH264" s="418"/>
    </row>
    <row r="265" spans="1:34" ht="15.75" customHeight="1">
      <c r="A265" s="418"/>
      <c r="B265" s="418"/>
      <c r="C265" s="418"/>
      <c r="D265" s="418"/>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c r="AA265" s="418"/>
      <c r="AB265" s="418"/>
      <c r="AC265" s="418"/>
      <c r="AD265" s="418"/>
      <c r="AE265" s="418"/>
      <c r="AF265" s="418"/>
      <c r="AG265" s="418"/>
      <c r="AH265" s="418"/>
    </row>
    <row r="266" spans="1:34" ht="15.75" customHeight="1">
      <c r="A266" s="418"/>
      <c r="B266" s="418"/>
      <c r="C266" s="418"/>
      <c r="D266" s="418"/>
      <c r="E266" s="418"/>
      <c r="F266" s="418"/>
      <c r="G266" s="418"/>
      <c r="H266" s="418"/>
      <c r="I266" s="418"/>
      <c r="J266" s="418"/>
      <c r="K266" s="418"/>
      <c r="L266" s="418"/>
      <c r="M266" s="418"/>
      <c r="N266" s="418"/>
      <c r="O266" s="418"/>
      <c r="P266" s="418"/>
      <c r="Q266" s="418"/>
      <c r="R266" s="418"/>
      <c r="S266" s="418"/>
      <c r="T266" s="418"/>
      <c r="U266" s="418"/>
      <c r="V266" s="418"/>
      <c r="W266" s="418"/>
      <c r="X266" s="418"/>
      <c r="Y266" s="418"/>
      <c r="Z266" s="418"/>
      <c r="AA266" s="418"/>
      <c r="AB266" s="418"/>
      <c r="AC266" s="418"/>
      <c r="AD266" s="418"/>
      <c r="AE266" s="418"/>
      <c r="AF266" s="418"/>
      <c r="AG266" s="418"/>
      <c r="AH266" s="418"/>
    </row>
    <row r="267" spans="1:34" ht="15.75" customHeight="1">
      <c r="A267" s="418"/>
      <c r="B267" s="418"/>
      <c r="C267" s="418"/>
      <c r="D267" s="418"/>
      <c r="E267" s="418"/>
      <c r="F267" s="418"/>
      <c r="G267" s="418"/>
      <c r="H267" s="418"/>
      <c r="I267" s="418"/>
      <c r="J267" s="418"/>
      <c r="K267" s="418"/>
      <c r="L267" s="418"/>
      <c r="M267" s="418"/>
      <c r="N267" s="418"/>
      <c r="O267" s="418"/>
      <c r="P267" s="418"/>
      <c r="Q267" s="418"/>
      <c r="R267" s="418"/>
      <c r="S267" s="418"/>
      <c r="T267" s="418"/>
      <c r="U267" s="418"/>
      <c r="V267" s="418"/>
      <c r="W267" s="418"/>
      <c r="X267" s="418"/>
      <c r="Y267" s="418"/>
      <c r="Z267" s="418"/>
      <c r="AA267" s="418"/>
      <c r="AB267" s="418"/>
      <c r="AC267" s="418"/>
      <c r="AD267" s="418"/>
      <c r="AE267" s="418"/>
      <c r="AF267" s="418"/>
      <c r="AG267" s="418"/>
      <c r="AH267" s="418"/>
    </row>
    <row r="268" spans="1:34" ht="15.75" customHeight="1">
      <c r="A268" s="418"/>
      <c r="B268" s="418"/>
      <c r="C268" s="418"/>
      <c r="D268" s="418"/>
      <c r="E268" s="418"/>
      <c r="F268" s="418"/>
      <c r="G268" s="418"/>
      <c r="H268" s="418"/>
      <c r="I268" s="418"/>
      <c r="J268" s="418"/>
      <c r="K268" s="418"/>
      <c r="L268" s="418"/>
      <c r="M268" s="418"/>
      <c r="N268" s="418"/>
      <c r="O268" s="418"/>
      <c r="P268" s="418"/>
      <c r="Q268" s="418"/>
      <c r="R268" s="418"/>
      <c r="S268" s="418"/>
      <c r="T268" s="418"/>
      <c r="U268" s="418"/>
      <c r="V268" s="418"/>
      <c r="W268" s="418"/>
      <c r="X268" s="418"/>
      <c r="Y268" s="418"/>
      <c r="Z268" s="418"/>
      <c r="AA268" s="418"/>
      <c r="AB268" s="418"/>
      <c r="AC268" s="418"/>
      <c r="AD268" s="418"/>
      <c r="AE268" s="418"/>
      <c r="AF268" s="418"/>
      <c r="AG268" s="418"/>
      <c r="AH268" s="418"/>
    </row>
    <row r="269" spans="1:34" ht="15.75" customHeight="1">
      <c r="A269" s="418"/>
      <c r="B269" s="418"/>
      <c r="C269" s="418"/>
      <c r="D269" s="418"/>
      <c r="E269" s="418"/>
      <c r="F269" s="418"/>
      <c r="G269" s="418"/>
      <c r="H269" s="418"/>
      <c r="I269" s="418"/>
      <c r="J269" s="418"/>
      <c r="K269" s="418"/>
      <c r="L269" s="418"/>
      <c r="M269" s="418"/>
      <c r="N269" s="418"/>
      <c r="O269" s="418"/>
      <c r="P269" s="418"/>
      <c r="Q269" s="418"/>
      <c r="R269" s="418"/>
      <c r="S269" s="418"/>
      <c r="T269" s="418"/>
      <c r="U269" s="418"/>
      <c r="V269" s="418"/>
      <c r="W269" s="418"/>
      <c r="X269" s="418"/>
      <c r="Y269" s="418"/>
      <c r="Z269" s="418"/>
      <c r="AA269" s="418"/>
      <c r="AB269" s="418"/>
      <c r="AC269" s="418"/>
      <c r="AD269" s="418"/>
      <c r="AE269" s="418"/>
      <c r="AF269" s="418"/>
      <c r="AG269" s="418"/>
      <c r="AH269" s="418"/>
    </row>
    <row r="270" spans="1:34" ht="15.75" customHeight="1">
      <c r="A270" s="418"/>
      <c r="B270" s="418"/>
      <c r="C270" s="418"/>
      <c r="D270" s="418"/>
      <c r="E270" s="418"/>
      <c r="F270" s="418"/>
      <c r="G270" s="418"/>
      <c r="H270" s="418"/>
      <c r="I270" s="418"/>
      <c r="J270" s="418"/>
      <c r="K270" s="418"/>
      <c r="L270" s="418"/>
      <c r="M270" s="418"/>
      <c r="N270" s="418"/>
      <c r="O270" s="418"/>
      <c r="P270" s="418"/>
      <c r="Q270" s="418"/>
      <c r="R270" s="418"/>
      <c r="S270" s="418"/>
      <c r="T270" s="418"/>
      <c r="U270" s="418"/>
      <c r="V270" s="418"/>
      <c r="W270" s="418"/>
      <c r="X270" s="418"/>
      <c r="Y270" s="418"/>
      <c r="Z270" s="418"/>
      <c r="AA270" s="418"/>
      <c r="AB270" s="418"/>
      <c r="AC270" s="418"/>
      <c r="AD270" s="418"/>
      <c r="AE270" s="418"/>
      <c r="AF270" s="418"/>
      <c r="AG270" s="418"/>
      <c r="AH270" s="418"/>
    </row>
    <row r="271" spans="1:34" ht="15.75" customHeight="1">
      <c r="A271" s="418"/>
      <c r="B271" s="418"/>
      <c r="C271" s="418"/>
      <c r="D271" s="418"/>
      <c r="E271" s="418"/>
      <c r="F271" s="418"/>
      <c r="G271" s="418"/>
      <c r="H271" s="418"/>
      <c r="I271" s="418"/>
      <c r="J271" s="418"/>
      <c r="K271" s="418"/>
      <c r="L271" s="418"/>
      <c r="M271" s="418"/>
      <c r="N271" s="418"/>
      <c r="O271" s="418"/>
      <c r="P271" s="418"/>
      <c r="Q271" s="418"/>
      <c r="R271" s="418"/>
      <c r="S271" s="418"/>
      <c r="T271" s="418"/>
      <c r="U271" s="418"/>
      <c r="V271" s="418"/>
      <c r="W271" s="418"/>
      <c r="X271" s="418"/>
      <c r="Y271" s="418"/>
      <c r="Z271" s="418"/>
      <c r="AA271" s="418"/>
      <c r="AB271" s="418"/>
      <c r="AC271" s="418"/>
      <c r="AD271" s="418"/>
      <c r="AE271" s="418"/>
      <c r="AF271" s="418"/>
      <c r="AG271" s="418"/>
      <c r="AH271" s="418"/>
    </row>
    <row r="272" spans="1:34" ht="15.75" customHeight="1">
      <c r="A272" s="418"/>
      <c r="B272" s="418"/>
      <c r="C272" s="418"/>
      <c r="D272" s="418"/>
      <c r="E272" s="418"/>
      <c r="F272" s="418"/>
      <c r="G272" s="418"/>
      <c r="H272" s="418"/>
      <c r="I272" s="418"/>
      <c r="J272" s="418"/>
      <c r="K272" s="418"/>
      <c r="L272" s="418"/>
      <c r="M272" s="418"/>
      <c r="N272" s="418"/>
      <c r="O272" s="418"/>
      <c r="P272" s="418"/>
      <c r="Q272" s="418"/>
      <c r="R272" s="418"/>
      <c r="S272" s="418"/>
      <c r="T272" s="418"/>
      <c r="U272" s="418"/>
      <c r="V272" s="418"/>
      <c r="W272" s="418"/>
      <c r="X272" s="418"/>
      <c r="Y272" s="418"/>
      <c r="Z272" s="418"/>
      <c r="AA272" s="418"/>
      <c r="AB272" s="418"/>
      <c r="AC272" s="418"/>
      <c r="AD272" s="418"/>
      <c r="AE272" s="418"/>
      <c r="AF272" s="418"/>
      <c r="AG272" s="418"/>
      <c r="AH272" s="418"/>
    </row>
    <row r="273" spans="1:34" ht="15.75" customHeight="1">
      <c r="A273" s="418"/>
      <c r="B273" s="418"/>
      <c r="C273" s="418"/>
      <c r="D273" s="418"/>
      <c r="E273" s="418"/>
      <c r="F273" s="418"/>
      <c r="G273" s="418"/>
      <c r="H273" s="418"/>
      <c r="I273" s="418"/>
      <c r="J273" s="418"/>
      <c r="K273" s="418"/>
      <c r="L273" s="418"/>
      <c r="M273" s="418"/>
      <c r="N273" s="418"/>
      <c r="O273" s="418"/>
      <c r="P273" s="418"/>
      <c r="Q273" s="418"/>
      <c r="R273" s="418"/>
      <c r="S273" s="418"/>
      <c r="T273" s="418"/>
      <c r="U273" s="418"/>
      <c r="V273" s="418"/>
      <c r="W273" s="418"/>
      <c r="X273" s="418"/>
      <c r="Y273" s="418"/>
      <c r="Z273" s="418"/>
      <c r="AA273" s="418"/>
      <c r="AB273" s="418"/>
      <c r="AC273" s="418"/>
      <c r="AD273" s="418"/>
      <c r="AE273" s="418"/>
      <c r="AF273" s="418"/>
      <c r="AG273" s="418"/>
      <c r="AH273" s="418"/>
    </row>
    <row r="274" spans="1:34" ht="15.75" customHeight="1">
      <c r="A274" s="418"/>
      <c r="B274" s="418"/>
      <c r="C274" s="418"/>
      <c r="D274" s="418"/>
      <c r="E274" s="418"/>
      <c r="F274" s="418"/>
      <c r="G274" s="418"/>
      <c r="H274" s="418"/>
      <c r="I274" s="418"/>
      <c r="J274" s="418"/>
      <c r="K274" s="418"/>
      <c r="L274" s="418"/>
      <c r="M274" s="418"/>
      <c r="N274" s="418"/>
      <c r="O274" s="418"/>
      <c r="P274" s="418"/>
      <c r="Q274" s="418"/>
      <c r="R274" s="418"/>
      <c r="S274" s="418"/>
      <c r="T274" s="418"/>
      <c r="U274" s="418"/>
      <c r="V274" s="418"/>
      <c r="W274" s="418"/>
      <c r="X274" s="418"/>
      <c r="Y274" s="418"/>
      <c r="Z274" s="418"/>
      <c r="AA274" s="418"/>
      <c r="AB274" s="418"/>
      <c r="AC274" s="418"/>
      <c r="AD274" s="418"/>
      <c r="AE274" s="418"/>
      <c r="AF274" s="418"/>
      <c r="AG274" s="418"/>
      <c r="AH274" s="418"/>
    </row>
    <row r="275" spans="1:34" ht="15.75" customHeight="1">
      <c r="A275" s="418"/>
      <c r="B275" s="418"/>
      <c r="C275" s="418"/>
      <c r="D275" s="418"/>
      <c r="E275" s="418"/>
      <c r="F275" s="418"/>
      <c r="G275" s="418"/>
      <c r="H275" s="418"/>
      <c r="I275" s="418"/>
      <c r="J275" s="418"/>
      <c r="K275" s="418"/>
      <c r="L275" s="418"/>
      <c r="M275" s="418"/>
      <c r="N275" s="418"/>
      <c r="O275" s="418"/>
      <c r="P275" s="418"/>
      <c r="Q275" s="418"/>
      <c r="R275" s="418"/>
      <c r="S275" s="418"/>
      <c r="T275" s="418"/>
      <c r="U275" s="418"/>
      <c r="V275" s="418"/>
      <c r="W275" s="418"/>
      <c r="X275" s="418"/>
      <c r="Y275" s="418"/>
      <c r="Z275" s="418"/>
      <c r="AA275" s="418"/>
      <c r="AB275" s="418"/>
      <c r="AC275" s="418"/>
      <c r="AD275" s="418"/>
      <c r="AE275" s="418"/>
      <c r="AF275" s="418"/>
      <c r="AG275" s="418"/>
      <c r="AH275" s="418"/>
    </row>
    <row r="276" spans="1:34" ht="15.75" customHeight="1">
      <c r="A276" s="418"/>
      <c r="B276" s="418"/>
      <c r="C276" s="418"/>
      <c r="D276" s="418"/>
      <c r="E276" s="418"/>
      <c r="F276" s="418"/>
      <c r="G276" s="418"/>
      <c r="H276" s="418"/>
      <c r="I276" s="418"/>
      <c r="J276" s="418"/>
      <c r="K276" s="418"/>
      <c r="L276" s="418"/>
      <c r="M276" s="418"/>
      <c r="N276" s="418"/>
      <c r="O276" s="418"/>
      <c r="P276" s="418"/>
      <c r="Q276" s="418"/>
      <c r="R276" s="418"/>
      <c r="S276" s="418"/>
      <c r="T276" s="418"/>
      <c r="U276" s="418"/>
      <c r="V276" s="418"/>
      <c r="W276" s="418"/>
      <c r="X276" s="418"/>
      <c r="Y276" s="418"/>
      <c r="Z276" s="418"/>
      <c r="AA276" s="418"/>
      <c r="AB276" s="418"/>
      <c r="AC276" s="418"/>
      <c r="AD276" s="418"/>
      <c r="AE276" s="418"/>
      <c r="AF276" s="418"/>
      <c r="AG276" s="418"/>
      <c r="AH276" s="418"/>
    </row>
    <row r="277" spans="1:34" ht="15.75" customHeight="1">
      <c r="A277" s="418"/>
      <c r="B277" s="418"/>
      <c r="C277" s="418"/>
      <c r="D277" s="418"/>
      <c r="E277" s="418"/>
      <c r="F277" s="418"/>
      <c r="G277" s="418"/>
      <c r="H277" s="418"/>
      <c r="I277" s="418"/>
      <c r="J277" s="418"/>
      <c r="K277" s="418"/>
      <c r="L277" s="418"/>
      <c r="M277" s="418"/>
      <c r="N277" s="418"/>
      <c r="O277" s="418"/>
      <c r="P277" s="418"/>
      <c r="Q277" s="418"/>
      <c r="R277" s="418"/>
      <c r="S277" s="418"/>
      <c r="T277" s="418"/>
      <c r="U277" s="418"/>
      <c r="V277" s="418"/>
      <c r="W277" s="418"/>
      <c r="X277" s="418"/>
      <c r="Y277" s="418"/>
      <c r="Z277" s="418"/>
      <c r="AA277" s="418"/>
      <c r="AB277" s="418"/>
      <c r="AC277" s="418"/>
      <c r="AD277" s="418"/>
      <c r="AE277" s="418"/>
      <c r="AF277" s="418"/>
      <c r="AG277" s="418"/>
      <c r="AH277" s="418"/>
    </row>
    <row r="278" spans="1:34" ht="15.75" customHeight="1">
      <c r="A278" s="418"/>
      <c r="B278" s="418"/>
      <c r="C278" s="418"/>
      <c r="D278" s="418"/>
      <c r="E278" s="418"/>
      <c r="F278" s="418"/>
      <c r="G278" s="418"/>
      <c r="H278" s="418"/>
      <c r="I278" s="418"/>
      <c r="J278" s="418"/>
      <c r="K278" s="418"/>
      <c r="L278" s="418"/>
      <c r="M278" s="418"/>
      <c r="N278" s="418"/>
      <c r="O278" s="418"/>
      <c r="P278" s="418"/>
      <c r="Q278" s="418"/>
      <c r="R278" s="418"/>
      <c r="S278" s="418"/>
      <c r="T278" s="418"/>
      <c r="U278" s="418"/>
      <c r="V278" s="418"/>
      <c r="W278" s="418"/>
      <c r="X278" s="418"/>
      <c r="Y278" s="418"/>
      <c r="Z278" s="418"/>
      <c r="AA278" s="418"/>
      <c r="AB278" s="418"/>
      <c r="AC278" s="418"/>
      <c r="AD278" s="418"/>
      <c r="AE278" s="418"/>
      <c r="AF278" s="418"/>
      <c r="AG278" s="418"/>
      <c r="AH278" s="418"/>
    </row>
    <row r="279" spans="1:34" ht="15.75" customHeight="1">
      <c r="A279" s="418"/>
      <c r="B279" s="418"/>
      <c r="C279" s="418"/>
      <c r="D279" s="418"/>
      <c r="E279" s="418"/>
      <c r="F279" s="418"/>
      <c r="G279" s="418"/>
      <c r="H279" s="418"/>
      <c r="I279" s="418"/>
      <c r="J279" s="418"/>
      <c r="K279" s="418"/>
      <c r="L279" s="418"/>
      <c r="M279" s="418"/>
      <c r="N279" s="418"/>
      <c r="O279" s="418"/>
      <c r="P279" s="418"/>
      <c r="Q279" s="418"/>
      <c r="R279" s="418"/>
      <c r="S279" s="418"/>
      <c r="T279" s="418"/>
      <c r="U279" s="418"/>
      <c r="V279" s="418"/>
      <c r="W279" s="418"/>
      <c r="X279" s="418"/>
      <c r="Y279" s="418"/>
      <c r="Z279" s="418"/>
      <c r="AA279" s="418"/>
      <c r="AB279" s="418"/>
      <c r="AC279" s="418"/>
      <c r="AD279" s="418"/>
      <c r="AE279" s="418"/>
      <c r="AF279" s="418"/>
      <c r="AG279" s="418"/>
      <c r="AH279" s="418"/>
    </row>
    <row r="280" spans="1:34" ht="15.75" customHeight="1">
      <c r="A280" s="418"/>
      <c r="B280" s="418"/>
      <c r="C280" s="418"/>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c r="AA280" s="418"/>
      <c r="AB280" s="418"/>
      <c r="AC280" s="418"/>
      <c r="AD280" s="418"/>
      <c r="AE280" s="418"/>
      <c r="AF280" s="418"/>
      <c r="AG280" s="418"/>
      <c r="AH280" s="418"/>
    </row>
    <row r="281" spans="1:34" ht="15.75" customHeight="1">
      <c r="A281" s="418"/>
      <c r="B281" s="418"/>
      <c r="C281" s="418"/>
      <c r="D281" s="418"/>
      <c r="E281" s="418"/>
      <c r="F281" s="418"/>
      <c r="G281" s="418"/>
      <c r="H281" s="418"/>
      <c r="I281" s="418"/>
      <c r="J281" s="418"/>
      <c r="K281" s="418"/>
      <c r="L281" s="418"/>
      <c r="M281" s="418"/>
      <c r="N281" s="418"/>
      <c r="O281" s="418"/>
      <c r="P281" s="418"/>
      <c r="Q281" s="418"/>
      <c r="R281" s="418"/>
      <c r="S281" s="418"/>
      <c r="T281" s="418"/>
      <c r="U281" s="418"/>
      <c r="V281" s="418"/>
      <c r="W281" s="418"/>
      <c r="X281" s="418"/>
      <c r="Y281" s="418"/>
      <c r="Z281" s="418"/>
      <c r="AA281" s="418"/>
      <c r="AB281" s="418"/>
      <c r="AC281" s="418"/>
      <c r="AD281" s="418"/>
      <c r="AE281" s="418"/>
      <c r="AF281" s="418"/>
      <c r="AG281" s="418"/>
      <c r="AH281" s="418"/>
    </row>
    <row r="282" spans="1:34" ht="15.75" customHeight="1">
      <c r="A282" s="418"/>
      <c r="B282" s="418"/>
      <c r="C282" s="418"/>
      <c r="D282" s="418"/>
      <c r="E282" s="418"/>
      <c r="F282" s="418"/>
      <c r="G282" s="418"/>
      <c r="H282" s="418"/>
      <c r="I282" s="418"/>
      <c r="J282" s="418"/>
      <c r="K282" s="418"/>
      <c r="L282" s="418"/>
      <c r="M282" s="418"/>
      <c r="N282" s="418"/>
      <c r="O282" s="418"/>
      <c r="P282" s="418"/>
      <c r="Q282" s="418"/>
      <c r="R282" s="418"/>
      <c r="S282" s="418"/>
      <c r="T282" s="418"/>
      <c r="U282" s="418"/>
      <c r="V282" s="418"/>
      <c r="W282" s="418"/>
      <c r="X282" s="418"/>
      <c r="Y282" s="418"/>
      <c r="Z282" s="418"/>
      <c r="AA282" s="418"/>
      <c r="AB282" s="418"/>
      <c r="AC282" s="418"/>
      <c r="AD282" s="418"/>
      <c r="AE282" s="418"/>
      <c r="AF282" s="418"/>
      <c r="AG282" s="418"/>
      <c r="AH282" s="418"/>
    </row>
    <row r="283" spans="1:34" ht="15.75" customHeight="1">
      <c r="A283" s="418"/>
      <c r="B283" s="418"/>
      <c r="C283" s="418"/>
      <c r="D283" s="418"/>
      <c r="E283" s="418"/>
      <c r="F283" s="418"/>
      <c r="G283" s="418"/>
      <c r="H283" s="418"/>
      <c r="I283" s="418"/>
      <c r="J283" s="418"/>
      <c r="K283" s="418"/>
      <c r="L283" s="418"/>
      <c r="M283" s="418"/>
      <c r="N283" s="418"/>
      <c r="O283" s="418"/>
      <c r="P283" s="418"/>
      <c r="Q283" s="418"/>
      <c r="R283" s="418"/>
      <c r="S283" s="418"/>
      <c r="T283" s="418"/>
      <c r="U283" s="418"/>
      <c r="V283" s="418"/>
      <c r="W283" s="418"/>
      <c r="X283" s="418"/>
      <c r="Y283" s="418"/>
      <c r="Z283" s="418"/>
      <c r="AA283" s="418"/>
      <c r="AB283" s="418"/>
      <c r="AC283" s="418"/>
      <c r="AD283" s="418"/>
      <c r="AE283" s="418"/>
      <c r="AF283" s="418"/>
      <c r="AG283" s="418"/>
      <c r="AH283" s="418"/>
    </row>
    <row r="284" spans="1:34" ht="15.75" customHeight="1">
      <c r="A284" s="418"/>
      <c r="B284" s="418"/>
      <c r="C284" s="418"/>
      <c r="D284" s="418"/>
      <c r="E284" s="418"/>
      <c r="F284" s="418"/>
      <c r="G284" s="418"/>
      <c r="H284" s="418"/>
      <c r="I284" s="418"/>
      <c r="J284" s="418"/>
      <c r="K284" s="418"/>
      <c r="L284" s="418"/>
      <c r="M284" s="418"/>
      <c r="N284" s="418"/>
      <c r="O284" s="418"/>
      <c r="P284" s="418"/>
      <c r="Q284" s="418"/>
      <c r="R284" s="418"/>
      <c r="S284" s="418"/>
      <c r="T284" s="418"/>
      <c r="U284" s="418"/>
      <c r="V284" s="418"/>
      <c r="W284" s="418"/>
      <c r="X284" s="418"/>
      <c r="Y284" s="418"/>
      <c r="Z284" s="418"/>
      <c r="AA284" s="418"/>
      <c r="AB284" s="418"/>
      <c r="AC284" s="418"/>
      <c r="AD284" s="418"/>
      <c r="AE284" s="418"/>
      <c r="AF284" s="418"/>
      <c r="AG284" s="418"/>
      <c r="AH284" s="418"/>
    </row>
    <row r="285" spans="1:34" ht="15.75" customHeight="1">
      <c r="A285" s="418"/>
      <c r="B285" s="418"/>
      <c r="C285" s="418"/>
      <c r="D285" s="418"/>
      <c r="E285" s="418"/>
      <c r="F285" s="418"/>
      <c r="G285" s="418"/>
      <c r="H285" s="418"/>
      <c r="I285" s="418"/>
      <c r="J285" s="418"/>
      <c r="K285" s="418"/>
      <c r="L285" s="418"/>
      <c r="M285" s="418"/>
      <c r="N285" s="418"/>
      <c r="O285" s="418"/>
      <c r="P285" s="418"/>
      <c r="Q285" s="418"/>
      <c r="R285" s="418"/>
      <c r="S285" s="418"/>
      <c r="T285" s="418"/>
      <c r="U285" s="418"/>
      <c r="V285" s="418"/>
      <c r="W285" s="418"/>
      <c r="X285" s="418"/>
      <c r="Y285" s="418"/>
      <c r="Z285" s="418"/>
      <c r="AA285" s="418"/>
      <c r="AB285" s="418"/>
      <c r="AC285" s="418"/>
      <c r="AD285" s="418"/>
      <c r="AE285" s="418"/>
      <c r="AF285" s="418"/>
      <c r="AG285" s="418"/>
      <c r="AH285" s="418"/>
    </row>
    <row r="286" spans="1:34" ht="15.75" customHeight="1">
      <c r="A286" s="418"/>
      <c r="B286" s="418"/>
      <c r="C286" s="418"/>
      <c r="D286" s="418"/>
      <c r="E286" s="418"/>
      <c r="F286" s="418"/>
      <c r="G286" s="418"/>
      <c r="H286" s="418"/>
      <c r="I286" s="418"/>
      <c r="J286" s="418"/>
      <c r="K286" s="418"/>
      <c r="L286" s="418"/>
      <c r="M286" s="418"/>
      <c r="N286" s="418"/>
      <c r="O286" s="418"/>
      <c r="P286" s="418"/>
      <c r="Q286" s="418"/>
      <c r="R286" s="418"/>
      <c r="S286" s="418"/>
      <c r="T286" s="418"/>
      <c r="U286" s="418"/>
      <c r="V286" s="418"/>
      <c r="W286" s="418"/>
      <c r="X286" s="418"/>
      <c r="Y286" s="418"/>
      <c r="Z286" s="418"/>
      <c r="AA286" s="418"/>
      <c r="AB286" s="418"/>
      <c r="AC286" s="418"/>
      <c r="AD286" s="418"/>
      <c r="AE286" s="418"/>
      <c r="AF286" s="418"/>
      <c r="AG286" s="418"/>
      <c r="AH286" s="418"/>
    </row>
    <row r="287" spans="1:34" ht="15.75" customHeight="1">
      <c r="A287" s="418"/>
      <c r="B287" s="418"/>
      <c r="C287" s="418"/>
      <c r="D287" s="418"/>
      <c r="E287" s="418"/>
      <c r="F287" s="418"/>
      <c r="G287" s="418"/>
      <c r="H287" s="418"/>
      <c r="I287" s="418"/>
      <c r="J287" s="418"/>
      <c r="K287" s="418"/>
      <c r="L287" s="418"/>
      <c r="M287" s="418"/>
      <c r="N287" s="418"/>
      <c r="O287" s="418"/>
      <c r="P287" s="418"/>
      <c r="Q287" s="418"/>
      <c r="R287" s="418"/>
      <c r="S287" s="418"/>
      <c r="T287" s="418"/>
      <c r="U287" s="418"/>
      <c r="V287" s="418"/>
      <c r="W287" s="418"/>
      <c r="X287" s="418"/>
      <c r="Y287" s="418"/>
      <c r="Z287" s="418"/>
      <c r="AA287" s="418"/>
      <c r="AB287" s="418"/>
      <c r="AC287" s="418"/>
      <c r="AD287" s="418"/>
      <c r="AE287" s="418"/>
      <c r="AF287" s="418"/>
      <c r="AG287" s="418"/>
      <c r="AH287" s="418"/>
    </row>
    <row r="288" spans="1:34" ht="15.75" customHeight="1">
      <c r="A288" s="418"/>
      <c r="B288" s="418"/>
      <c r="C288" s="418"/>
      <c r="D288" s="418"/>
      <c r="E288" s="418"/>
      <c r="F288" s="418"/>
      <c r="G288" s="418"/>
      <c r="H288" s="418"/>
      <c r="I288" s="418"/>
      <c r="J288" s="418"/>
      <c r="K288" s="418"/>
      <c r="L288" s="418"/>
      <c r="M288" s="418"/>
      <c r="N288" s="418"/>
      <c r="O288" s="418"/>
      <c r="P288" s="418"/>
      <c r="Q288" s="418"/>
      <c r="R288" s="418"/>
      <c r="S288" s="418"/>
      <c r="T288" s="418"/>
      <c r="U288" s="418"/>
      <c r="V288" s="418"/>
      <c r="W288" s="418"/>
      <c r="X288" s="418"/>
      <c r="Y288" s="418"/>
      <c r="Z288" s="418"/>
      <c r="AA288" s="418"/>
      <c r="AB288" s="418"/>
      <c r="AC288" s="418"/>
      <c r="AD288" s="418"/>
      <c r="AE288" s="418"/>
      <c r="AF288" s="418"/>
      <c r="AG288" s="418"/>
      <c r="AH288" s="418"/>
    </row>
    <row r="289" spans="1:34" ht="15.75" customHeight="1">
      <c r="A289" s="418"/>
      <c r="B289" s="418"/>
      <c r="C289" s="418"/>
      <c r="D289" s="418"/>
      <c r="E289" s="418"/>
      <c r="F289" s="418"/>
      <c r="G289" s="418"/>
      <c r="H289" s="418"/>
      <c r="I289" s="418"/>
      <c r="J289" s="418"/>
      <c r="K289" s="418"/>
      <c r="L289" s="418"/>
      <c r="M289" s="418"/>
      <c r="N289" s="418"/>
      <c r="O289" s="418"/>
      <c r="P289" s="418"/>
      <c r="Q289" s="418"/>
      <c r="R289" s="418"/>
      <c r="S289" s="418"/>
      <c r="T289" s="418"/>
      <c r="U289" s="418"/>
      <c r="V289" s="418"/>
      <c r="W289" s="418"/>
      <c r="X289" s="418"/>
      <c r="Y289" s="418"/>
      <c r="Z289" s="418"/>
      <c r="AA289" s="418"/>
      <c r="AB289" s="418"/>
      <c r="AC289" s="418"/>
      <c r="AD289" s="418"/>
      <c r="AE289" s="418"/>
      <c r="AF289" s="418"/>
      <c r="AG289" s="418"/>
      <c r="AH289" s="418"/>
    </row>
    <row r="290" spans="1:34" ht="15.75" customHeight="1">
      <c r="A290" s="418"/>
      <c r="B290" s="418"/>
      <c r="C290" s="418"/>
      <c r="D290" s="418"/>
      <c r="E290" s="418"/>
      <c r="F290" s="418"/>
      <c r="G290" s="418"/>
      <c r="H290" s="418"/>
      <c r="I290" s="418"/>
      <c r="J290" s="418"/>
      <c r="K290" s="418"/>
      <c r="L290" s="418"/>
      <c r="M290" s="418"/>
      <c r="N290" s="418"/>
      <c r="O290" s="418"/>
      <c r="P290" s="418"/>
      <c r="Q290" s="418"/>
      <c r="R290" s="418"/>
      <c r="S290" s="418"/>
      <c r="T290" s="418"/>
      <c r="U290" s="418"/>
      <c r="V290" s="418"/>
      <c r="W290" s="418"/>
      <c r="X290" s="418"/>
      <c r="Y290" s="418"/>
      <c r="Z290" s="418"/>
      <c r="AA290" s="418"/>
      <c r="AB290" s="418"/>
      <c r="AC290" s="418"/>
      <c r="AD290" s="418"/>
      <c r="AE290" s="418"/>
      <c r="AF290" s="418"/>
      <c r="AG290" s="418"/>
      <c r="AH290" s="418"/>
    </row>
    <row r="291" spans="1:34" ht="15.75" customHeight="1">
      <c r="A291" s="418"/>
      <c r="B291" s="418"/>
      <c r="C291" s="418"/>
      <c r="D291" s="418"/>
      <c r="E291" s="418"/>
      <c r="F291" s="418"/>
      <c r="G291" s="418"/>
      <c r="H291" s="418"/>
      <c r="I291" s="418"/>
      <c r="J291" s="418"/>
      <c r="K291" s="418"/>
      <c r="L291" s="418"/>
      <c r="M291" s="418"/>
      <c r="N291" s="418"/>
      <c r="O291" s="418"/>
      <c r="P291" s="418"/>
      <c r="Q291" s="418"/>
      <c r="R291" s="418"/>
      <c r="S291" s="418"/>
      <c r="T291" s="418"/>
      <c r="U291" s="418"/>
      <c r="V291" s="418"/>
      <c r="W291" s="418"/>
      <c r="X291" s="418"/>
      <c r="Y291" s="418"/>
      <c r="Z291" s="418"/>
      <c r="AA291" s="418"/>
      <c r="AB291" s="418"/>
      <c r="AC291" s="418"/>
      <c r="AD291" s="418"/>
      <c r="AE291" s="418"/>
      <c r="AF291" s="418"/>
      <c r="AG291" s="418"/>
      <c r="AH291" s="418"/>
    </row>
    <row r="292" spans="1:34" ht="15.75" customHeight="1">
      <c r="A292" s="418"/>
      <c r="B292" s="418"/>
      <c r="C292" s="418"/>
      <c r="D292" s="418"/>
      <c r="E292" s="418"/>
      <c r="F292" s="418"/>
      <c r="G292" s="418"/>
      <c r="H292" s="418"/>
      <c r="I292" s="418"/>
      <c r="J292" s="418"/>
      <c r="K292" s="418"/>
      <c r="L292" s="418"/>
      <c r="M292" s="418"/>
      <c r="N292" s="418"/>
      <c r="O292" s="418"/>
      <c r="P292" s="418"/>
      <c r="Q292" s="418"/>
      <c r="R292" s="418"/>
      <c r="S292" s="418"/>
      <c r="T292" s="418"/>
      <c r="U292" s="418"/>
      <c r="V292" s="418"/>
      <c r="W292" s="418"/>
      <c r="X292" s="418"/>
      <c r="Y292" s="418"/>
      <c r="Z292" s="418"/>
      <c r="AA292" s="418"/>
      <c r="AB292" s="418"/>
      <c r="AC292" s="418"/>
      <c r="AD292" s="418"/>
      <c r="AE292" s="418"/>
      <c r="AF292" s="418"/>
      <c r="AG292" s="418"/>
      <c r="AH292" s="418"/>
    </row>
    <row r="293" spans="1:34" ht="15.75" customHeight="1">
      <c r="A293" s="418"/>
      <c r="B293" s="418"/>
      <c r="C293" s="418"/>
      <c r="D293" s="418"/>
      <c r="E293" s="418"/>
      <c r="F293" s="418"/>
      <c r="G293" s="418"/>
      <c r="H293" s="418"/>
      <c r="I293" s="418"/>
      <c r="J293" s="418"/>
      <c r="K293" s="418"/>
      <c r="L293" s="418"/>
      <c r="M293" s="418"/>
      <c r="N293" s="418"/>
      <c r="O293" s="418"/>
      <c r="P293" s="418"/>
      <c r="Q293" s="418"/>
      <c r="R293" s="418"/>
      <c r="S293" s="418"/>
      <c r="T293" s="418"/>
      <c r="U293" s="418"/>
      <c r="V293" s="418"/>
      <c r="W293" s="418"/>
      <c r="X293" s="418"/>
      <c r="Y293" s="418"/>
      <c r="Z293" s="418"/>
      <c r="AA293" s="418"/>
      <c r="AB293" s="418"/>
      <c r="AC293" s="418"/>
      <c r="AD293" s="418"/>
      <c r="AE293" s="418"/>
      <c r="AF293" s="418"/>
      <c r="AG293" s="418"/>
      <c r="AH293" s="418"/>
    </row>
    <row r="294" spans="1:34" ht="15.75" customHeight="1">
      <c r="A294" s="418"/>
      <c r="B294" s="418"/>
      <c r="C294" s="418"/>
      <c r="D294" s="418"/>
      <c r="E294" s="418"/>
      <c r="F294" s="418"/>
      <c r="G294" s="418"/>
      <c r="H294" s="418"/>
      <c r="I294" s="418"/>
      <c r="J294" s="418"/>
      <c r="K294" s="418"/>
      <c r="L294" s="418"/>
      <c r="M294" s="418"/>
      <c r="N294" s="418"/>
      <c r="O294" s="418"/>
      <c r="P294" s="418"/>
      <c r="Q294" s="418"/>
      <c r="R294" s="418"/>
      <c r="S294" s="418"/>
      <c r="T294" s="418"/>
      <c r="U294" s="418"/>
      <c r="V294" s="418"/>
      <c r="W294" s="418"/>
      <c r="X294" s="418"/>
      <c r="Y294" s="418"/>
      <c r="Z294" s="418"/>
      <c r="AA294" s="418"/>
      <c r="AB294" s="418"/>
      <c r="AC294" s="418"/>
      <c r="AD294" s="418"/>
      <c r="AE294" s="418"/>
      <c r="AF294" s="418"/>
      <c r="AG294" s="418"/>
      <c r="AH294" s="418"/>
    </row>
    <row r="295" spans="1:34" ht="15.75" customHeight="1">
      <c r="A295" s="418"/>
      <c r="B295" s="418"/>
      <c r="C295" s="418"/>
      <c r="D295" s="418"/>
      <c r="E295" s="418"/>
      <c r="F295" s="418"/>
      <c r="G295" s="418"/>
      <c r="H295" s="418"/>
      <c r="I295" s="418"/>
      <c r="J295" s="418"/>
      <c r="K295" s="418"/>
      <c r="L295" s="418"/>
      <c r="M295" s="418"/>
      <c r="N295" s="418"/>
      <c r="O295" s="418"/>
      <c r="P295" s="418"/>
      <c r="Q295" s="418"/>
      <c r="R295" s="418"/>
      <c r="S295" s="418"/>
      <c r="T295" s="418"/>
      <c r="U295" s="418"/>
      <c r="V295" s="418"/>
      <c r="W295" s="418"/>
      <c r="X295" s="418"/>
      <c r="Y295" s="418"/>
      <c r="Z295" s="418"/>
      <c r="AA295" s="418"/>
      <c r="AB295" s="418"/>
      <c r="AC295" s="418"/>
      <c r="AD295" s="418"/>
      <c r="AE295" s="418"/>
      <c r="AF295" s="418"/>
      <c r="AG295" s="418"/>
      <c r="AH295" s="418"/>
    </row>
    <row r="296" spans="1:34" ht="15.75" customHeight="1">
      <c r="A296" s="418"/>
      <c r="B296" s="418"/>
      <c r="C296" s="418"/>
      <c r="D296" s="418"/>
      <c r="E296" s="418"/>
      <c r="F296" s="418"/>
      <c r="G296" s="418"/>
      <c r="H296" s="418"/>
      <c r="I296" s="418"/>
      <c r="J296" s="418"/>
      <c r="K296" s="418"/>
      <c r="L296" s="418"/>
      <c r="M296" s="418"/>
      <c r="N296" s="418"/>
      <c r="O296" s="418"/>
      <c r="P296" s="418"/>
      <c r="Q296" s="418"/>
      <c r="R296" s="418"/>
      <c r="S296" s="418"/>
      <c r="T296" s="418"/>
      <c r="U296" s="418"/>
      <c r="V296" s="418"/>
      <c r="W296" s="418"/>
      <c r="X296" s="418"/>
      <c r="Y296" s="418"/>
      <c r="Z296" s="418"/>
      <c r="AA296" s="418"/>
      <c r="AB296" s="418"/>
      <c r="AC296" s="418"/>
      <c r="AD296" s="418"/>
      <c r="AE296" s="418"/>
      <c r="AF296" s="418"/>
      <c r="AG296" s="418"/>
      <c r="AH296" s="418"/>
    </row>
    <row r="297" spans="1:34" ht="15.75" customHeight="1">
      <c r="A297" s="418"/>
      <c r="B297" s="418"/>
      <c r="C297" s="418"/>
      <c r="D297" s="418"/>
      <c r="E297" s="418"/>
      <c r="F297" s="418"/>
      <c r="G297" s="418"/>
      <c r="H297" s="418"/>
      <c r="I297" s="418"/>
      <c r="J297" s="418"/>
      <c r="K297" s="418"/>
      <c r="L297" s="418"/>
      <c r="M297" s="418"/>
      <c r="N297" s="418"/>
      <c r="O297" s="418"/>
      <c r="P297" s="418"/>
      <c r="Q297" s="418"/>
      <c r="R297" s="418"/>
      <c r="S297" s="418"/>
      <c r="T297" s="418"/>
      <c r="U297" s="418"/>
      <c r="V297" s="418"/>
      <c r="W297" s="418"/>
      <c r="X297" s="418"/>
      <c r="Y297" s="418"/>
      <c r="Z297" s="418"/>
      <c r="AA297" s="418"/>
      <c r="AB297" s="418"/>
      <c r="AC297" s="418"/>
      <c r="AD297" s="418"/>
      <c r="AE297" s="418"/>
      <c r="AF297" s="418"/>
      <c r="AG297" s="418"/>
      <c r="AH297" s="418"/>
    </row>
    <row r="298" spans="1:34" ht="15.75" customHeight="1">
      <c r="A298" s="418"/>
      <c r="B298" s="418"/>
      <c r="C298" s="418"/>
      <c r="D298" s="418"/>
      <c r="E298" s="418"/>
      <c r="F298" s="418"/>
      <c r="G298" s="418"/>
      <c r="H298" s="418"/>
      <c r="I298" s="418"/>
      <c r="J298" s="418"/>
      <c r="K298" s="418"/>
      <c r="L298" s="418"/>
      <c r="M298" s="418"/>
      <c r="N298" s="418"/>
      <c r="O298" s="418"/>
      <c r="P298" s="418"/>
      <c r="Q298" s="418"/>
      <c r="R298" s="418"/>
      <c r="S298" s="418"/>
      <c r="T298" s="418"/>
      <c r="U298" s="418"/>
      <c r="V298" s="418"/>
      <c r="W298" s="418"/>
      <c r="X298" s="418"/>
      <c r="Y298" s="418"/>
      <c r="Z298" s="418"/>
      <c r="AA298" s="418"/>
      <c r="AB298" s="418"/>
      <c r="AC298" s="418"/>
      <c r="AD298" s="418"/>
      <c r="AE298" s="418"/>
      <c r="AF298" s="418"/>
      <c r="AG298" s="418"/>
      <c r="AH298" s="418"/>
    </row>
    <row r="299" spans="1:34" ht="15.75" customHeight="1">
      <c r="A299" s="418"/>
      <c r="B299" s="418"/>
      <c r="C299" s="418"/>
      <c r="D299" s="418"/>
      <c r="E299" s="418"/>
      <c r="F299" s="418"/>
      <c r="G299" s="418"/>
      <c r="H299" s="418"/>
      <c r="I299" s="418"/>
      <c r="J299" s="418"/>
      <c r="K299" s="418"/>
      <c r="L299" s="418"/>
      <c r="M299" s="418"/>
      <c r="N299" s="418"/>
      <c r="O299" s="418"/>
      <c r="P299" s="418"/>
      <c r="Q299" s="418"/>
      <c r="R299" s="418"/>
      <c r="S299" s="418"/>
      <c r="T299" s="418"/>
      <c r="U299" s="418"/>
      <c r="V299" s="418"/>
      <c r="W299" s="418"/>
      <c r="X299" s="418"/>
      <c r="Y299" s="418"/>
      <c r="Z299" s="418"/>
      <c r="AA299" s="418"/>
      <c r="AB299" s="418"/>
      <c r="AC299" s="418"/>
      <c r="AD299" s="418"/>
      <c r="AE299" s="418"/>
      <c r="AF299" s="418"/>
      <c r="AG299" s="418"/>
      <c r="AH299" s="418"/>
    </row>
    <row r="300" spans="1:34" ht="15.75" customHeight="1">
      <c r="A300" s="418"/>
      <c r="B300" s="418"/>
      <c r="C300" s="418"/>
      <c r="D300" s="418"/>
      <c r="E300" s="418"/>
      <c r="F300" s="418"/>
      <c r="G300" s="418"/>
      <c r="H300" s="418"/>
      <c r="I300" s="418"/>
      <c r="J300" s="418"/>
      <c r="K300" s="418"/>
      <c r="L300" s="418"/>
      <c r="M300" s="418"/>
      <c r="N300" s="418"/>
      <c r="O300" s="418"/>
      <c r="P300" s="418"/>
      <c r="Q300" s="418"/>
      <c r="R300" s="418"/>
      <c r="S300" s="418"/>
      <c r="T300" s="418"/>
      <c r="U300" s="418"/>
      <c r="V300" s="418"/>
      <c r="W300" s="418"/>
      <c r="X300" s="418"/>
      <c r="Y300" s="418"/>
      <c r="Z300" s="418"/>
      <c r="AA300" s="418"/>
      <c r="AB300" s="418"/>
      <c r="AC300" s="418"/>
      <c r="AD300" s="418"/>
      <c r="AE300" s="418"/>
      <c r="AF300" s="418"/>
      <c r="AG300" s="418"/>
      <c r="AH300" s="418"/>
    </row>
    <row r="301" spans="1:34" ht="15.75" customHeight="1">
      <c r="A301" s="418"/>
      <c r="B301" s="418"/>
      <c r="C301" s="418"/>
      <c r="D301" s="418"/>
      <c r="E301" s="418"/>
      <c r="F301" s="418"/>
      <c r="G301" s="418"/>
      <c r="H301" s="418"/>
      <c r="I301" s="418"/>
      <c r="J301" s="418"/>
      <c r="K301" s="418"/>
      <c r="L301" s="418"/>
      <c r="M301" s="418"/>
      <c r="N301" s="418"/>
      <c r="O301" s="418"/>
      <c r="P301" s="418"/>
      <c r="Q301" s="418"/>
      <c r="R301" s="418"/>
      <c r="S301" s="418"/>
      <c r="T301" s="418"/>
      <c r="U301" s="418"/>
      <c r="V301" s="418"/>
      <c r="W301" s="418"/>
      <c r="X301" s="418"/>
      <c r="Y301" s="418"/>
      <c r="Z301" s="418"/>
      <c r="AA301" s="418"/>
      <c r="AB301" s="418"/>
      <c r="AC301" s="418"/>
      <c r="AD301" s="418"/>
      <c r="AE301" s="418"/>
      <c r="AF301" s="418"/>
      <c r="AG301" s="418"/>
      <c r="AH301" s="418"/>
    </row>
    <row r="302" spans="1:34" ht="15.75" customHeight="1">
      <c r="A302" s="418"/>
      <c r="B302" s="418"/>
      <c r="C302" s="418"/>
      <c r="D302" s="418"/>
      <c r="E302" s="418"/>
      <c r="F302" s="418"/>
      <c r="G302" s="418"/>
      <c r="H302" s="418"/>
      <c r="I302" s="418"/>
      <c r="J302" s="418"/>
      <c r="K302" s="418"/>
      <c r="L302" s="418"/>
      <c r="M302" s="418"/>
      <c r="N302" s="418"/>
      <c r="O302" s="418"/>
      <c r="P302" s="418"/>
      <c r="Q302" s="418"/>
      <c r="R302" s="418"/>
      <c r="S302" s="418"/>
      <c r="T302" s="418"/>
      <c r="U302" s="418"/>
      <c r="V302" s="418"/>
      <c r="W302" s="418"/>
      <c r="X302" s="418"/>
      <c r="Y302" s="418"/>
      <c r="Z302" s="418"/>
      <c r="AA302" s="418"/>
      <c r="AB302" s="418"/>
      <c r="AC302" s="418"/>
      <c r="AD302" s="418"/>
      <c r="AE302" s="418"/>
      <c r="AF302" s="418"/>
      <c r="AG302" s="418"/>
      <c r="AH302" s="418"/>
    </row>
    <row r="303" spans="1:34" ht="15.75" customHeight="1">
      <c r="A303" s="418"/>
      <c r="B303" s="418"/>
      <c r="C303" s="418"/>
      <c r="D303" s="418"/>
      <c r="E303" s="418"/>
      <c r="F303" s="418"/>
      <c r="G303" s="418"/>
      <c r="H303" s="418"/>
      <c r="I303" s="418"/>
      <c r="J303" s="418"/>
      <c r="K303" s="418"/>
      <c r="L303" s="418"/>
      <c r="M303" s="418"/>
      <c r="N303" s="418"/>
      <c r="O303" s="418"/>
      <c r="P303" s="418"/>
      <c r="Q303" s="418"/>
      <c r="R303" s="418"/>
      <c r="S303" s="418"/>
      <c r="T303" s="418"/>
      <c r="U303" s="418"/>
      <c r="V303" s="418"/>
      <c r="W303" s="418"/>
      <c r="X303" s="418"/>
      <c r="Y303" s="418"/>
      <c r="Z303" s="418"/>
      <c r="AA303" s="418"/>
      <c r="AB303" s="418"/>
      <c r="AC303" s="418"/>
      <c r="AD303" s="418"/>
      <c r="AE303" s="418"/>
      <c r="AF303" s="418"/>
      <c r="AG303" s="418"/>
      <c r="AH303" s="418"/>
    </row>
    <row r="304" spans="1:34" ht="15.75" customHeight="1">
      <c r="A304" s="418"/>
      <c r="B304" s="418"/>
      <c r="C304" s="418"/>
      <c r="D304" s="418"/>
      <c r="E304" s="418"/>
      <c r="F304" s="418"/>
      <c r="G304" s="418"/>
      <c r="H304" s="418"/>
      <c r="I304" s="418"/>
      <c r="J304" s="418"/>
      <c r="K304" s="418"/>
      <c r="L304" s="418"/>
      <c r="M304" s="418"/>
      <c r="N304" s="418"/>
      <c r="O304" s="418"/>
      <c r="P304" s="418"/>
      <c r="Q304" s="418"/>
      <c r="R304" s="418"/>
      <c r="S304" s="418"/>
      <c r="T304" s="418"/>
      <c r="U304" s="418"/>
      <c r="V304" s="418"/>
      <c r="W304" s="418"/>
      <c r="X304" s="418"/>
      <c r="Y304" s="418"/>
      <c r="Z304" s="418"/>
      <c r="AA304" s="418"/>
      <c r="AB304" s="418"/>
      <c r="AC304" s="418"/>
      <c r="AD304" s="418"/>
      <c r="AE304" s="418"/>
      <c r="AF304" s="418"/>
      <c r="AG304" s="418"/>
      <c r="AH304" s="418"/>
    </row>
    <row r="305" spans="1:34" ht="15.75" customHeight="1">
      <c r="A305" s="418"/>
      <c r="B305" s="418"/>
      <c r="C305" s="418"/>
      <c r="D305" s="418"/>
      <c r="E305" s="418"/>
      <c r="F305" s="418"/>
      <c r="G305" s="418"/>
      <c r="H305" s="418"/>
      <c r="I305" s="418"/>
      <c r="J305" s="418"/>
      <c r="K305" s="418"/>
      <c r="L305" s="418"/>
      <c r="M305" s="418"/>
      <c r="N305" s="418"/>
      <c r="O305" s="418"/>
      <c r="P305" s="418"/>
      <c r="Q305" s="418"/>
      <c r="R305" s="418"/>
      <c r="S305" s="418"/>
      <c r="T305" s="418"/>
      <c r="U305" s="418"/>
      <c r="V305" s="418"/>
      <c r="W305" s="418"/>
      <c r="X305" s="418"/>
      <c r="Y305" s="418"/>
      <c r="Z305" s="418"/>
      <c r="AA305" s="418"/>
      <c r="AB305" s="418"/>
      <c r="AC305" s="418"/>
      <c r="AD305" s="418"/>
      <c r="AE305" s="418"/>
      <c r="AF305" s="418"/>
      <c r="AG305" s="418"/>
      <c r="AH305" s="418"/>
    </row>
    <row r="306" spans="1:34" ht="15.75" customHeight="1">
      <c r="A306" s="418"/>
      <c r="B306" s="418"/>
      <c r="C306" s="418"/>
      <c r="D306" s="418"/>
      <c r="E306" s="418"/>
      <c r="F306" s="418"/>
      <c r="G306" s="418"/>
      <c r="H306" s="418"/>
      <c r="I306" s="418"/>
      <c r="J306" s="418"/>
      <c r="K306" s="418"/>
      <c r="L306" s="418"/>
      <c r="M306" s="418"/>
      <c r="N306" s="418"/>
      <c r="O306" s="418"/>
      <c r="P306" s="418"/>
      <c r="Q306" s="418"/>
      <c r="R306" s="418"/>
      <c r="S306" s="418"/>
      <c r="T306" s="418"/>
      <c r="U306" s="418"/>
      <c r="V306" s="418"/>
      <c r="W306" s="418"/>
      <c r="X306" s="418"/>
      <c r="Y306" s="418"/>
      <c r="Z306" s="418"/>
      <c r="AA306" s="418"/>
      <c r="AB306" s="418"/>
      <c r="AC306" s="418"/>
      <c r="AD306" s="418"/>
      <c r="AE306" s="418"/>
      <c r="AF306" s="418"/>
      <c r="AG306" s="418"/>
      <c r="AH306" s="418"/>
    </row>
    <row r="307" spans="1:34" ht="15.75" customHeight="1">
      <c r="A307" s="418"/>
      <c r="B307" s="418"/>
      <c r="C307" s="418"/>
      <c r="D307" s="418"/>
      <c r="E307" s="418"/>
      <c r="F307" s="418"/>
      <c r="G307" s="418"/>
      <c r="H307" s="418"/>
      <c r="I307" s="418"/>
      <c r="J307" s="418"/>
      <c r="K307" s="418"/>
      <c r="L307" s="418"/>
      <c r="M307" s="418"/>
      <c r="N307" s="418"/>
      <c r="O307" s="418"/>
      <c r="P307" s="418"/>
      <c r="Q307" s="418"/>
      <c r="R307" s="418"/>
      <c r="S307" s="418"/>
      <c r="T307" s="418"/>
      <c r="U307" s="418"/>
      <c r="V307" s="418"/>
      <c r="W307" s="418"/>
      <c r="X307" s="418"/>
      <c r="Y307" s="418"/>
      <c r="Z307" s="418"/>
      <c r="AA307" s="418"/>
      <c r="AB307" s="418"/>
      <c r="AC307" s="418"/>
      <c r="AD307" s="418"/>
      <c r="AE307" s="418"/>
      <c r="AF307" s="418"/>
      <c r="AG307" s="418"/>
      <c r="AH307" s="418"/>
    </row>
    <row r="308" spans="1:34" ht="15.75" customHeight="1">
      <c r="A308" s="418"/>
      <c r="B308" s="418"/>
      <c r="C308" s="418"/>
      <c r="D308" s="418"/>
      <c r="E308" s="418"/>
      <c r="F308" s="418"/>
      <c r="G308" s="418"/>
      <c r="H308" s="418"/>
      <c r="I308" s="418"/>
      <c r="J308" s="418"/>
      <c r="K308" s="418"/>
      <c r="L308" s="418"/>
      <c r="M308" s="418"/>
      <c r="N308" s="418"/>
      <c r="O308" s="418"/>
      <c r="P308" s="418"/>
      <c r="Q308" s="418"/>
      <c r="R308" s="418"/>
      <c r="S308" s="418"/>
      <c r="T308" s="418"/>
      <c r="U308" s="418"/>
      <c r="V308" s="418"/>
      <c r="W308" s="418"/>
      <c r="X308" s="418"/>
      <c r="Y308" s="418"/>
      <c r="Z308" s="418"/>
      <c r="AA308" s="418"/>
      <c r="AB308" s="418"/>
      <c r="AC308" s="418"/>
      <c r="AD308" s="418"/>
      <c r="AE308" s="418"/>
      <c r="AF308" s="418"/>
      <c r="AG308" s="418"/>
      <c r="AH308" s="418"/>
    </row>
    <row r="309" spans="1:34" ht="15.75" customHeight="1">
      <c r="A309" s="418"/>
      <c r="B309" s="418"/>
      <c r="C309" s="418"/>
      <c r="D309" s="418"/>
      <c r="E309" s="418"/>
      <c r="F309" s="418"/>
      <c r="G309" s="418"/>
      <c r="H309" s="418"/>
      <c r="I309" s="418"/>
      <c r="J309" s="418"/>
      <c r="K309" s="418"/>
      <c r="L309" s="418"/>
      <c r="M309" s="418"/>
      <c r="N309" s="418"/>
      <c r="O309" s="418"/>
      <c r="P309" s="418"/>
      <c r="Q309" s="418"/>
      <c r="R309" s="418"/>
      <c r="S309" s="418"/>
      <c r="T309" s="418"/>
      <c r="U309" s="418"/>
      <c r="V309" s="418"/>
      <c r="W309" s="418"/>
      <c r="X309" s="418"/>
      <c r="Y309" s="418"/>
      <c r="Z309" s="418"/>
      <c r="AA309" s="418"/>
      <c r="AB309" s="418"/>
      <c r="AC309" s="418"/>
      <c r="AD309" s="418"/>
      <c r="AE309" s="418"/>
      <c r="AF309" s="418"/>
      <c r="AG309" s="418"/>
      <c r="AH309" s="418"/>
    </row>
    <row r="310" spans="1:34" ht="15.75" customHeight="1">
      <c r="A310" s="418"/>
      <c r="B310" s="418"/>
      <c r="C310" s="418"/>
      <c r="D310" s="418"/>
      <c r="E310" s="418"/>
      <c r="F310" s="418"/>
      <c r="G310" s="418"/>
      <c r="H310" s="418"/>
      <c r="I310" s="418"/>
      <c r="J310" s="418"/>
      <c r="K310" s="418"/>
      <c r="L310" s="418"/>
      <c r="M310" s="418"/>
      <c r="N310" s="418"/>
      <c r="O310" s="418"/>
      <c r="P310" s="418"/>
      <c r="Q310" s="418"/>
      <c r="R310" s="418"/>
      <c r="S310" s="418"/>
      <c r="T310" s="418"/>
      <c r="U310" s="418"/>
      <c r="V310" s="418"/>
      <c r="W310" s="418"/>
      <c r="X310" s="418"/>
      <c r="Y310" s="418"/>
      <c r="Z310" s="418"/>
      <c r="AA310" s="418"/>
      <c r="AB310" s="418"/>
      <c r="AC310" s="418"/>
      <c r="AD310" s="418"/>
      <c r="AE310" s="418"/>
      <c r="AF310" s="418"/>
      <c r="AG310" s="418"/>
      <c r="AH310" s="418"/>
    </row>
    <row r="311" spans="1:34" ht="15.75" customHeight="1">
      <c r="A311" s="418"/>
      <c r="B311" s="418"/>
      <c r="C311" s="418"/>
      <c r="D311" s="418"/>
      <c r="E311" s="418"/>
      <c r="F311" s="418"/>
      <c r="G311" s="418"/>
      <c r="H311" s="418"/>
      <c r="I311" s="418"/>
      <c r="J311" s="418"/>
      <c r="K311" s="418"/>
      <c r="L311" s="418"/>
      <c r="M311" s="418"/>
      <c r="N311" s="418"/>
      <c r="O311" s="418"/>
      <c r="P311" s="418"/>
      <c r="Q311" s="418"/>
      <c r="R311" s="418"/>
      <c r="S311" s="418"/>
      <c r="T311" s="418"/>
      <c r="U311" s="418"/>
      <c r="V311" s="418"/>
      <c r="W311" s="418"/>
      <c r="X311" s="418"/>
      <c r="Y311" s="418"/>
      <c r="Z311" s="418"/>
      <c r="AA311" s="418"/>
      <c r="AB311" s="418"/>
      <c r="AC311" s="418"/>
      <c r="AD311" s="418"/>
      <c r="AE311" s="418"/>
      <c r="AF311" s="418"/>
      <c r="AG311" s="418"/>
      <c r="AH311" s="418"/>
    </row>
    <row r="312" spans="1:34" ht="15.75" customHeight="1">
      <c r="A312" s="418"/>
      <c r="B312" s="418"/>
      <c r="C312" s="418"/>
      <c r="D312" s="418"/>
      <c r="E312" s="418"/>
      <c r="F312" s="418"/>
      <c r="G312" s="418"/>
      <c r="H312" s="418"/>
      <c r="I312" s="418"/>
      <c r="J312" s="418"/>
      <c r="K312" s="418"/>
      <c r="L312" s="418"/>
      <c r="M312" s="418"/>
      <c r="N312" s="418"/>
      <c r="O312" s="418"/>
      <c r="P312" s="418"/>
      <c r="Q312" s="418"/>
      <c r="R312" s="418"/>
      <c r="S312" s="418"/>
      <c r="T312" s="418"/>
      <c r="U312" s="418"/>
      <c r="V312" s="418"/>
      <c r="W312" s="418"/>
      <c r="X312" s="418"/>
      <c r="Y312" s="418"/>
      <c r="Z312" s="418"/>
      <c r="AA312" s="418"/>
      <c r="AB312" s="418"/>
      <c r="AC312" s="418"/>
      <c r="AD312" s="418"/>
      <c r="AE312" s="418"/>
      <c r="AF312" s="418"/>
      <c r="AG312" s="418"/>
      <c r="AH312" s="418"/>
    </row>
    <row r="313" spans="1:34" ht="15.75" customHeight="1">
      <c r="A313" s="418"/>
      <c r="B313" s="418"/>
      <c r="C313" s="418"/>
      <c r="D313" s="418"/>
      <c r="E313" s="418"/>
      <c r="F313" s="418"/>
      <c r="G313" s="418"/>
      <c r="H313" s="418"/>
      <c r="I313" s="418"/>
      <c r="J313" s="418"/>
      <c r="K313" s="418"/>
      <c r="L313" s="418"/>
      <c r="M313" s="418"/>
      <c r="N313" s="418"/>
      <c r="O313" s="418"/>
      <c r="P313" s="418"/>
      <c r="Q313" s="418"/>
      <c r="R313" s="418"/>
      <c r="S313" s="418"/>
      <c r="T313" s="418"/>
      <c r="U313" s="418"/>
      <c r="V313" s="418"/>
      <c r="W313" s="418"/>
      <c r="X313" s="418"/>
      <c r="Y313" s="418"/>
      <c r="Z313" s="418"/>
      <c r="AA313" s="418"/>
      <c r="AB313" s="418"/>
      <c r="AC313" s="418"/>
      <c r="AD313" s="418"/>
      <c r="AE313" s="418"/>
      <c r="AF313" s="418"/>
      <c r="AG313" s="418"/>
      <c r="AH313" s="418"/>
    </row>
    <row r="314" spans="1:34" ht="15.75" customHeight="1">
      <c r="A314" s="418"/>
      <c r="B314" s="418"/>
      <c r="C314" s="418"/>
      <c r="D314" s="418"/>
      <c r="E314" s="418"/>
      <c r="F314" s="418"/>
      <c r="G314" s="418"/>
      <c r="H314" s="418"/>
      <c r="I314" s="418"/>
      <c r="J314" s="418"/>
      <c r="K314" s="418"/>
      <c r="L314" s="418"/>
      <c r="M314" s="418"/>
      <c r="N314" s="418"/>
      <c r="O314" s="418"/>
      <c r="P314" s="418"/>
      <c r="Q314" s="418"/>
      <c r="R314" s="418"/>
      <c r="S314" s="418"/>
      <c r="T314" s="418"/>
      <c r="U314" s="418"/>
      <c r="V314" s="418"/>
      <c r="W314" s="418"/>
      <c r="X314" s="418"/>
      <c r="Y314" s="418"/>
      <c r="Z314" s="418"/>
      <c r="AA314" s="418"/>
      <c r="AB314" s="418"/>
      <c r="AC314" s="418"/>
      <c r="AD314" s="418"/>
      <c r="AE314" s="418"/>
      <c r="AF314" s="418"/>
      <c r="AG314" s="418"/>
      <c r="AH314" s="418"/>
    </row>
    <row r="315" spans="1:34" ht="15.75" customHeight="1">
      <c r="A315" s="418"/>
      <c r="B315" s="418"/>
      <c r="C315" s="418"/>
      <c r="D315" s="418"/>
      <c r="E315" s="418"/>
      <c r="F315" s="418"/>
      <c r="G315" s="418"/>
      <c r="H315" s="418"/>
      <c r="I315" s="418"/>
      <c r="J315" s="418"/>
      <c r="K315" s="418"/>
      <c r="L315" s="418"/>
      <c r="M315" s="418"/>
      <c r="N315" s="418"/>
      <c r="O315" s="418"/>
      <c r="P315" s="418"/>
      <c r="Q315" s="418"/>
      <c r="R315" s="418"/>
      <c r="S315" s="418"/>
      <c r="T315" s="418"/>
      <c r="U315" s="418"/>
      <c r="V315" s="418"/>
      <c r="W315" s="418"/>
      <c r="X315" s="418"/>
      <c r="Y315" s="418"/>
      <c r="Z315" s="418"/>
      <c r="AA315" s="418"/>
      <c r="AB315" s="418"/>
      <c r="AC315" s="418"/>
      <c r="AD315" s="418"/>
      <c r="AE315" s="418"/>
      <c r="AF315" s="418"/>
      <c r="AG315" s="418"/>
      <c r="AH315" s="418"/>
    </row>
    <row r="316" spans="1:34" ht="15.75" customHeight="1">
      <c r="A316" s="418"/>
      <c r="B316" s="418"/>
      <c r="C316" s="418"/>
      <c r="D316" s="418"/>
      <c r="E316" s="418"/>
      <c r="F316" s="418"/>
      <c r="G316" s="418"/>
      <c r="H316" s="418"/>
      <c r="I316" s="418"/>
      <c r="J316" s="418"/>
      <c r="K316" s="418"/>
      <c r="L316" s="418"/>
      <c r="M316" s="418"/>
      <c r="N316" s="418"/>
      <c r="O316" s="418"/>
      <c r="P316" s="418"/>
      <c r="Q316" s="418"/>
      <c r="R316" s="418"/>
      <c r="S316" s="418"/>
      <c r="T316" s="418"/>
      <c r="U316" s="418"/>
      <c r="V316" s="418"/>
      <c r="W316" s="418"/>
      <c r="X316" s="418"/>
      <c r="Y316" s="418"/>
      <c r="Z316" s="418"/>
      <c r="AA316" s="418"/>
      <c r="AB316" s="418"/>
      <c r="AC316" s="418"/>
      <c r="AD316" s="418"/>
      <c r="AE316" s="418"/>
      <c r="AF316" s="418"/>
      <c r="AG316" s="418"/>
      <c r="AH316" s="418"/>
    </row>
    <row r="317" spans="1:34" ht="15.75" customHeight="1">
      <c r="A317" s="418"/>
      <c r="B317" s="418"/>
      <c r="C317" s="418"/>
      <c r="D317" s="418"/>
      <c r="E317" s="418"/>
      <c r="F317" s="418"/>
      <c r="G317" s="418"/>
      <c r="H317" s="418"/>
      <c r="I317" s="418"/>
      <c r="J317" s="418"/>
      <c r="K317" s="418"/>
      <c r="L317" s="418"/>
      <c r="M317" s="418"/>
      <c r="N317" s="418"/>
      <c r="O317" s="418"/>
      <c r="P317" s="418"/>
      <c r="Q317" s="418"/>
      <c r="R317" s="418"/>
      <c r="S317" s="418"/>
      <c r="T317" s="418"/>
      <c r="U317" s="418"/>
      <c r="V317" s="418"/>
      <c r="W317" s="418"/>
      <c r="X317" s="418"/>
      <c r="Y317" s="418"/>
      <c r="Z317" s="418"/>
      <c r="AA317" s="418"/>
      <c r="AB317" s="418"/>
      <c r="AC317" s="418"/>
      <c r="AD317" s="418"/>
      <c r="AE317" s="418"/>
      <c r="AF317" s="418"/>
      <c r="AG317" s="418"/>
      <c r="AH317" s="418"/>
    </row>
    <row r="318" spans="1:34" ht="15.75" customHeight="1">
      <c r="A318" s="418"/>
      <c r="B318" s="418"/>
      <c r="C318" s="418"/>
      <c r="D318" s="418"/>
      <c r="E318" s="418"/>
      <c r="F318" s="418"/>
      <c r="G318" s="418"/>
      <c r="H318" s="418"/>
      <c r="I318" s="418"/>
      <c r="J318" s="418"/>
      <c r="K318" s="418"/>
      <c r="L318" s="418"/>
      <c r="M318" s="418"/>
      <c r="N318" s="418"/>
      <c r="O318" s="418"/>
      <c r="P318" s="418"/>
      <c r="Q318" s="418"/>
      <c r="R318" s="418"/>
      <c r="S318" s="418"/>
      <c r="T318" s="418"/>
      <c r="U318" s="418"/>
      <c r="V318" s="418"/>
      <c r="W318" s="418"/>
      <c r="X318" s="418"/>
      <c r="Y318" s="418"/>
      <c r="Z318" s="418"/>
      <c r="AA318" s="418"/>
      <c r="AB318" s="418"/>
      <c r="AC318" s="418"/>
      <c r="AD318" s="418"/>
      <c r="AE318" s="418"/>
      <c r="AF318" s="418"/>
      <c r="AG318" s="418"/>
      <c r="AH318" s="418"/>
    </row>
    <row r="319" spans="1:34" ht="15.75" customHeight="1">
      <c r="A319" s="418"/>
      <c r="B319" s="418"/>
      <c r="C319" s="418"/>
      <c r="D319" s="418"/>
      <c r="E319" s="418"/>
      <c r="F319" s="418"/>
      <c r="G319" s="418"/>
      <c r="H319" s="418"/>
      <c r="I319" s="418"/>
      <c r="J319" s="418"/>
      <c r="K319" s="418"/>
      <c r="L319" s="418"/>
      <c r="M319" s="418"/>
      <c r="N319" s="418"/>
      <c r="O319" s="418"/>
      <c r="P319" s="418"/>
      <c r="Q319" s="418"/>
      <c r="R319" s="418"/>
      <c r="S319" s="418"/>
      <c r="T319" s="418"/>
      <c r="U319" s="418"/>
      <c r="V319" s="418"/>
      <c r="W319" s="418"/>
      <c r="X319" s="418"/>
      <c r="Y319" s="418"/>
      <c r="Z319" s="418"/>
      <c r="AA319" s="418"/>
      <c r="AB319" s="418"/>
      <c r="AC319" s="418"/>
      <c r="AD319" s="418"/>
      <c r="AE319" s="418"/>
      <c r="AF319" s="418"/>
      <c r="AG319" s="418"/>
      <c r="AH319" s="418"/>
    </row>
    <row r="320" spans="1:34" ht="15.75" customHeight="1">
      <c r="A320" s="418"/>
      <c r="B320" s="418"/>
      <c r="C320" s="418"/>
      <c r="D320" s="418"/>
      <c r="E320" s="418"/>
      <c r="F320" s="418"/>
      <c r="G320" s="418"/>
      <c r="H320" s="418"/>
      <c r="I320" s="418"/>
      <c r="J320" s="418"/>
      <c r="K320" s="418"/>
      <c r="L320" s="418"/>
      <c r="M320" s="418"/>
      <c r="N320" s="418"/>
      <c r="O320" s="418"/>
      <c r="P320" s="418"/>
      <c r="Q320" s="418"/>
      <c r="R320" s="418"/>
      <c r="S320" s="418"/>
      <c r="T320" s="418"/>
      <c r="U320" s="418"/>
      <c r="V320" s="418"/>
      <c r="W320" s="418"/>
      <c r="X320" s="418"/>
      <c r="Y320" s="418"/>
      <c r="Z320" s="418"/>
      <c r="AA320" s="418"/>
      <c r="AB320" s="418"/>
      <c r="AC320" s="418"/>
      <c r="AD320" s="418"/>
      <c r="AE320" s="418"/>
      <c r="AF320" s="418"/>
      <c r="AG320" s="418"/>
      <c r="AH320" s="418"/>
    </row>
    <row r="321" spans="1:34" ht="15.75" customHeight="1">
      <c r="A321" s="418"/>
      <c r="B321" s="418"/>
      <c r="C321" s="418"/>
      <c r="D321" s="418"/>
      <c r="E321" s="418"/>
      <c r="F321" s="418"/>
      <c r="G321" s="418"/>
      <c r="H321" s="418"/>
      <c r="I321" s="418"/>
      <c r="J321" s="418"/>
      <c r="K321" s="418"/>
      <c r="L321" s="418"/>
      <c r="M321" s="418"/>
      <c r="N321" s="418"/>
      <c r="O321" s="418"/>
      <c r="P321" s="418"/>
      <c r="Q321" s="418"/>
      <c r="R321" s="418"/>
      <c r="S321" s="418"/>
      <c r="T321" s="418"/>
      <c r="U321" s="418"/>
      <c r="V321" s="418"/>
      <c r="W321" s="418"/>
      <c r="X321" s="418"/>
      <c r="Y321" s="418"/>
      <c r="Z321" s="418"/>
      <c r="AA321" s="418"/>
      <c r="AB321" s="418"/>
      <c r="AC321" s="418"/>
      <c r="AD321" s="418"/>
      <c r="AE321" s="418"/>
      <c r="AF321" s="418"/>
      <c r="AG321" s="418"/>
      <c r="AH321" s="418"/>
    </row>
    <row r="322" spans="1:34" ht="15.75" customHeight="1">
      <c r="A322" s="418"/>
      <c r="B322" s="418"/>
      <c r="C322" s="418"/>
      <c r="D322" s="418"/>
      <c r="E322" s="418"/>
      <c r="F322" s="418"/>
      <c r="G322" s="418"/>
      <c r="H322" s="418"/>
      <c r="I322" s="418"/>
      <c r="J322" s="418"/>
      <c r="K322" s="418"/>
      <c r="L322" s="418"/>
      <c r="M322" s="418"/>
      <c r="N322" s="418"/>
      <c r="O322" s="418"/>
      <c r="P322" s="418"/>
      <c r="Q322" s="418"/>
      <c r="R322" s="418"/>
      <c r="S322" s="418"/>
      <c r="T322" s="418"/>
      <c r="U322" s="418"/>
      <c r="V322" s="418"/>
      <c r="W322" s="418"/>
      <c r="X322" s="418"/>
      <c r="Y322" s="418"/>
      <c r="Z322" s="418"/>
      <c r="AA322" s="418"/>
      <c r="AB322" s="418"/>
      <c r="AC322" s="418"/>
      <c r="AD322" s="418"/>
      <c r="AE322" s="418"/>
      <c r="AF322" s="418"/>
      <c r="AG322" s="418"/>
      <c r="AH322" s="418"/>
    </row>
    <row r="323" spans="1:34" ht="15.75" customHeight="1">
      <c r="A323" s="418"/>
      <c r="B323" s="418"/>
      <c r="C323" s="418"/>
      <c r="D323" s="418"/>
      <c r="E323" s="418"/>
      <c r="F323" s="418"/>
      <c r="G323" s="418"/>
      <c r="H323" s="418"/>
      <c r="I323" s="418"/>
      <c r="J323" s="418"/>
      <c r="K323" s="418"/>
      <c r="L323" s="418"/>
      <c r="M323" s="418"/>
      <c r="N323" s="418"/>
      <c r="O323" s="418"/>
      <c r="P323" s="418"/>
      <c r="Q323" s="418"/>
      <c r="R323" s="418"/>
      <c r="S323" s="418"/>
      <c r="T323" s="418"/>
      <c r="U323" s="418"/>
      <c r="V323" s="418"/>
      <c r="W323" s="418"/>
      <c r="X323" s="418"/>
      <c r="Y323" s="418"/>
      <c r="Z323" s="418"/>
      <c r="AA323" s="418"/>
      <c r="AB323" s="418"/>
      <c r="AC323" s="418"/>
      <c r="AD323" s="418"/>
      <c r="AE323" s="418"/>
      <c r="AF323" s="418"/>
      <c r="AG323" s="418"/>
      <c r="AH323" s="418"/>
    </row>
    <row r="324" spans="1:34" ht="15.75" customHeight="1">
      <c r="A324" s="418"/>
      <c r="B324" s="418"/>
      <c r="C324" s="418"/>
      <c r="D324" s="418"/>
      <c r="E324" s="418"/>
      <c r="F324" s="418"/>
      <c r="G324" s="418"/>
      <c r="H324" s="418"/>
      <c r="I324" s="418"/>
      <c r="J324" s="418"/>
      <c r="K324" s="418"/>
      <c r="L324" s="418"/>
      <c r="M324" s="418"/>
      <c r="N324" s="418"/>
      <c r="O324" s="418"/>
      <c r="P324" s="418"/>
      <c r="Q324" s="418"/>
      <c r="R324" s="418"/>
      <c r="S324" s="418"/>
      <c r="T324" s="418"/>
      <c r="U324" s="418"/>
      <c r="V324" s="418"/>
      <c r="W324" s="418"/>
      <c r="X324" s="418"/>
      <c r="Y324" s="418"/>
      <c r="Z324" s="418"/>
      <c r="AA324" s="418"/>
      <c r="AB324" s="418"/>
      <c r="AC324" s="418"/>
      <c r="AD324" s="418"/>
      <c r="AE324" s="418"/>
      <c r="AF324" s="418"/>
      <c r="AG324" s="418"/>
      <c r="AH324" s="418"/>
    </row>
    <row r="325" spans="1:34" ht="15.75" customHeight="1">
      <c r="A325" s="418"/>
      <c r="B325" s="418"/>
      <c r="C325" s="418"/>
      <c r="D325" s="418"/>
      <c r="E325" s="418"/>
      <c r="F325" s="418"/>
      <c r="G325" s="418"/>
      <c r="H325" s="418"/>
      <c r="I325" s="418"/>
      <c r="J325" s="418"/>
      <c r="K325" s="418"/>
      <c r="L325" s="418"/>
      <c r="M325" s="418"/>
      <c r="N325" s="418"/>
      <c r="O325" s="418"/>
      <c r="P325" s="418"/>
      <c r="Q325" s="418"/>
      <c r="R325" s="418"/>
      <c r="S325" s="418"/>
      <c r="T325" s="418"/>
      <c r="U325" s="418"/>
      <c r="V325" s="418"/>
      <c r="W325" s="418"/>
      <c r="X325" s="418"/>
      <c r="Y325" s="418"/>
      <c r="Z325" s="418"/>
      <c r="AA325" s="418"/>
      <c r="AB325" s="418"/>
      <c r="AC325" s="418"/>
      <c r="AD325" s="418"/>
      <c r="AE325" s="418"/>
      <c r="AF325" s="418"/>
      <c r="AG325" s="418"/>
      <c r="AH325" s="418"/>
    </row>
    <row r="326" spans="1:34" ht="15.75" customHeight="1">
      <c r="A326" s="418"/>
      <c r="B326" s="418"/>
      <c r="C326" s="418"/>
      <c r="D326" s="418"/>
      <c r="E326" s="418"/>
      <c r="F326" s="418"/>
      <c r="G326" s="418"/>
      <c r="H326" s="418"/>
      <c r="I326" s="418"/>
      <c r="J326" s="418"/>
      <c r="K326" s="418"/>
      <c r="L326" s="418"/>
      <c r="M326" s="418"/>
      <c r="N326" s="418"/>
      <c r="O326" s="418"/>
      <c r="P326" s="418"/>
      <c r="Q326" s="418"/>
      <c r="R326" s="418"/>
      <c r="S326" s="418"/>
      <c r="T326" s="418"/>
      <c r="U326" s="418"/>
      <c r="V326" s="418"/>
      <c r="W326" s="418"/>
      <c r="X326" s="418"/>
      <c r="Y326" s="418"/>
      <c r="Z326" s="418"/>
      <c r="AA326" s="418"/>
      <c r="AB326" s="418"/>
      <c r="AC326" s="418"/>
      <c r="AD326" s="418"/>
      <c r="AE326" s="418"/>
      <c r="AF326" s="418"/>
      <c r="AG326" s="418"/>
      <c r="AH326" s="418"/>
    </row>
    <row r="327" spans="1:34" ht="15.75" customHeight="1">
      <c r="A327" s="418"/>
      <c r="B327" s="418"/>
      <c r="C327" s="418"/>
      <c r="D327" s="418"/>
      <c r="E327" s="418"/>
      <c r="F327" s="418"/>
      <c r="G327" s="418"/>
      <c r="H327" s="418"/>
      <c r="I327" s="418"/>
      <c r="J327" s="418"/>
      <c r="K327" s="418"/>
      <c r="L327" s="418"/>
      <c r="M327" s="418"/>
      <c r="N327" s="418"/>
      <c r="O327" s="418"/>
      <c r="P327" s="418"/>
      <c r="Q327" s="418"/>
      <c r="R327" s="418"/>
      <c r="S327" s="418"/>
      <c r="T327" s="418"/>
      <c r="U327" s="418"/>
      <c r="V327" s="418"/>
      <c r="W327" s="418"/>
      <c r="X327" s="418"/>
      <c r="Y327" s="418"/>
      <c r="Z327" s="418"/>
      <c r="AA327" s="418"/>
      <c r="AB327" s="418"/>
      <c r="AC327" s="418"/>
      <c r="AD327" s="418"/>
      <c r="AE327" s="418"/>
      <c r="AF327" s="418"/>
      <c r="AG327" s="418"/>
      <c r="AH327" s="418"/>
    </row>
    <row r="328" spans="1:34" ht="15.75" customHeight="1">
      <c r="A328" s="418"/>
      <c r="B328" s="418"/>
      <c r="C328" s="418"/>
      <c r="D328" s="418"/>
      <c r="E328" s="418"/>
      <c r="F328" s="418"/>
      <c r="G328" s="418"/>
      <c r="H328" s="418"/>
      <c r="I328" s="418"/>
      <c r="J328" s="418"/>
      <c r="K328" s="418"/>
      <c r="L328" s="418"/>
      <c r="M328" s="418"/>
      <c r="N328" s="418"/>
      <c r="O328" s="418"/>
      <c r="P328" s="418"/>
      <c r="Q328" s="418"/>
      <c r="R328" s="418"/>
      <c r="S328" s="418"/>
      <c r="T328" s="418"/>
      <c r="U328" s="418"/>
      <c r="V328" s="418"/>
      <c r="W328" s="418"/>
      <c r="X328" s="418"/>
      <c r="Y328" s="418"/>
      <c r="Z328" s="418"/>
      <c r="AA328" s="418"/>
      <c r="AB328" s="418"/>
      <c r="AC328" s="418"/>
      <c r="AD328" s="418"/>
      <c r="AE328" s="418"/>
      <c r="AF328" s="418"/>
      <c r="AG328" s="418"/>
      <c r="AH328" s="418"/>
    </row>
    <row r="329" spans="1:34" ht="15.75" customHeight="1">
      <c r="A329" s="418"/>
      <c r="B329" s="418"/>
      <c r="C329" s="418"/>
      <c r="D329" s="418"/>
      <c r="E329" s="418"/>
      <c r="F329" s="418"/>
      <c r="G329" s="418"/>
      <c r="H329" s="418"/>
      <c r="I329" s="418"/>
      <c r="J329" s="418"/>
      <c r="K329" s="418"/>
      <c r="L329" s="418"/>
      <c r="M329" s="418"/>
      <c r="N329" s="418"/>
      <c r="O329" s="418"/>
      <c r="P329" s="418"/>
      <c r="Q329" s="418"/>
      <c r="R329" s="418"/>
      <c r="S329" s="418"/>
      <c r="T329" s="418"/>
      <c r="U329" s="418"/>
      <c r="V329" s="418"/>
      <c r="W329" s="418"/>
      <c r="X329" s="418"/>
      <c r="Y329" s="418"/>
      <c r="Z329" s="418"/>
      <c r="AA329" s="418"/>
      <c r="AB329" s="418"/>
      <c r="AC329" s="418"/>
      <c r="AD329" s="418"/>
      <c r="AE329" s="418"/>
      <c r="AF329" s="418"/>
      <c r="AG329" s="418"/>
      <c r="AH329" s="418"/>
    </row>
    <row r="330" spans="1:34" ht="15.75" customHeight="1">
      <c r="A330" s="418"/>
      <c r="B330" s="418"/>
      <c r="C330" s="418"/>
      <c r="D330" s="418"/>
      <c r="E330" s="418"/>
      <c r="F330" s="418"/>
      <c r="G330" s="418"/>
      <c r="H330" s="418"/>
      <c r="I330" s="418"/>
      <c r="J330" s="418"/>
      <c r="K330" s="418"/>
      <c r="L330" s="418"/>
      <c r="M330" s="418"/>
      <c r="N330" s="418"/>
      <c r="O330" s="418"/>
      <c r="P330" s="418"/>
      <c r="Q330" s="418"/>
      <c r="R330" s="418"/>
      <c r="S330" s="418"/>
      <c r="T330" s="418"/>
      <c r="U330" s="418"/>
      <c r="V330" s="418"/>
      <c r="W330" s="418"/>
      <c r="X330" s="418"/>
      <c r="Y330" s="418"/>
      <c r="Z330" s="418"/>
      <c r="AA330" s="418"/>
      <c r="AB330" s="418"/>
      <c r="AC330" s="418"/>
      <c r="AD330" s="418"/>
      <c r="AE330" s="418"/>
      <c r="AF330" s="418"/>
      <c r="AG330" s="418"/>
      <c r="AH330" s="418"/>
    </row>
    <row r="331" spans="1:34" ht="15.75" customHeight="1">
      <c r="A331" s="418"/>
      <c r="B331" s="418"/>
      <c r="C331" s="418"/>
      <c r="D331" s="418"/>
      <c r="E331" s="418"/>
      <c r="F331" s="418"/>
      <c r="G331" s="418"/>
      <c r="H331" s="418"/>
      <c r="I331" s="418"/>
      <c r="J331" s="418"/>
      <c r="K331" s="418"/>
      <c r="L331" s="418"/>
      <c r="M331" s="418"/>
      <c r="N331" s="418"/>
      <c r="O331" s="418"/>
      <c r="P331" s="418"/>
      <c r="Q331" s="418"/>
      <c r="R331" s="418"/>
      <c r="S331" s="418"/>
      <c r="T331" s="418"/>
      <c r="U331" s="418"/>
      <c r="V331" s="418"/>
      <c r="W331" s="418"/>
      <c r="X331" s="418"/>
      <c r="Y331" s="418"/>
      <c r="Z331" s="418"/>
      <c r="AA331" s="418"/>
      <c r="AB331" s="418"/>
      <c r="AC331" s="418"/>
      <c r="AD331" s="418"/>
      <c r="AE331" s="418"/>
      <c r="AF331" s="418"/>
      <c r="AG331" s="418"/>
      <c r="AH331" s="418"/>
    </row>
    <row r="332" spans="1:34" ht="15.75" customHeight="1">
      <c r="A332" s="418"/>
      <c r="B332" s="418"/>
      <c r="C332" s="418"/>
      <c r="D332" s="418"/>
      <c r="E332" s="418"/>
      <c r="F332" s="418"/>
      <c r="G332" s="418"/>
      <c r="H332" s="418"/>
      <c r="I332" s="418"/>
      <c r="J332" s="418"/>
      <c r="K332" s="418"/>
      <c r="L332" s="418"/>
      <c r="M332" s="418"/>
      <c r="N332" s="418"/>
      <c r="O332" s="418"/>
      <c r="P332" s="418"/>
      <c r="Q332" s="418"/>
      <c r="R332" s="418"/>
      <c r="S332" s="418"/>
      <c r="T332" s="418"/>
      <c r="U332" s="418"/>
      <c r="V332" s="418"/>
      <c r="W332" s="418"/>
      <c r="X332" s="418"/>
      <c r="Y332" s="418"/>
      <c r="Z332" s="418"/>
      <c r="AA332" s="418"/>
      <c r="AB332" s="418"/>
      <c r="AC332" s="418"/>
      <c r="AD332" s="418"/>
      <c r="AE332" s="418"/>
      <c r="AF332" s="418"/>
      <c r="AG332" s="418"/>
      <c r="AH332" s="418"/>
    </row>
    <row r="333" spans="1:34" ht="15.75" customHeight="1">
      <c r="A333" s="418"/>
      <c r="B333" s="418"/>
      <c r="C333" s="418"/>
      <c r="D333" s="418"/>
      <c r="E333" s="418"/>
      <c r="F333" s="418"/>
      <c r="G333" s="418"/>
      <c r="H333" s="418"/>
      <c r="I333" s="418"/>
      <c r="J333" s="418"/>
      <c r="K333" s="418"/>
      <c r="L333" s="418"/>
      <c r="M333" s="418"/>
      <c r="N333" s="418"/>
      <c r="O333" s="418"/>
      <c r="P333" s="418"/>
      <c r="Q333" s="418"/>
      <c r="R333" s="418"/>
      <c r="S333" s="418"/>
      <c r="T333" s="418"/>
      <c r="U333" s="418"/>
      <c r="V333" s="418"/>
      <c r="W333" s="418"/>
      <c r="X333" s="418"/>
      <c r="Y333" s="418"/>
      <c r="Z333" s="418"/>
      <c r="AA333" s="418"/>
      <c r="AB333" s="418"/>
      <c r="AC333" s="418"/>
      <c r="AD333" s="418"/>
      <c r="AE333" s="418"/>
      <c r="AF333" s="418"/>
      <c r="AG333" s="418"/>
      <c r="AH333" s="418"/>
    </row>
    <row r="334" spans="1:34" ht="15.75" customHeight="1">
      <c r="A334" s="418"/>
      <c r="B334" s="418"/>
      <c r="C334" s="418"/>
      <c r="D334" s="418"/>
      <c r="E334" s="418"/>
      <c r="F334" s="418"/>
      <c r="G334" s="418"/>
      <c r="H334" s="418"/>
      <c r="I334" s="418"/>
      <c r="J334" s="418"/>
      <c r="K334" s="418"/>
      <c r="L334" s="418"/>
      <c r="M334" s="418"/>
      <c r="N334" s="418"/>
      <c r="O334" s="418"/>
      <c r="P334" s="418"/>
      <c r="Q334" s="418"/>
      <c r="R334" s="418"/>
      <c r="S334" s="418"/>
      <c r="T334" s="418"/>
      <c r="U334" s="418"/>
      <c r="V334" s="418"/>
      <c r="W334" s="418"/>
      <c r="X334" s="418"/>
      <c r="Y334" s="418"/>
      <c r="Z334" s="418"/>
      <c r="AA334" s="418"/>
      <c r="AB334" s="418"/>
      <c r="AC334" s="418"/>
      <c r="AD334" s="418"/>
      <c r="AE334" s="418"/>
      <c r="AF334" s="418"/>
      <c r="AG334" s="418"/>
      <c r="AH334" s="418"/>
    </row>
    <row r="335" spans="1:34" ht="15.75" customHeight="1">
      <c r="A335" s="418"/>
      <c r="B335" s="418"/>
      <c r="C335" s="418"/>
      <c r="D335" s="418"/>
      <c r="E335" s="418"/>
      <c r="F335" s="418"/>
      <c r="G335" s="418"/>
      <c r="H335" s="418"/>
      <c r="I335" s="418"/>
      <c r="J335" s="418"/>
      <c r="K335" s="418"/>
      <c r="L335" s="418"/>
      <c r="M335" s="418"/>
      <c r="N335" s="418"/>
      <c r="O335" s="418"/>
      <c r="P335" s="418"/>
      <c r="Q335" s="418"/>
      <c r="R335" s="418"/>
      <c r="S335" s="418"/>
      <c r="T335" s="418"/>
      <c r="U335" s="418"/>
      <c r="V335" s="418"/>
      <c r="W335" s="418"/>
      <c r="X335" s="418"/>
      <c r="Y335" s="418"/>
      <c r="Z335" s="418"/>
      <c r="AA335" s="418"/>
      <c r="AB335" s="418"/>
      <c r="AC335" s="418"/>
      <c r="AD335" s="418"/>
      <c r="AE335" s="418"/>
      <c r="AF335" s="418"/>
      <c r="AG335" s="418"/>
      <c r="AH335" s="418"/>
    </row>
    <row r="336" spans="1:34" ht="15.75" customHeight="1">
      <c r="A336" s="418"/>
      <c r="B336" s="418"/>
      <c r="C336" s="418"/>
      <c r="D336" s="418"/>
      <c r="E336" s="418"/>
      <c r="F336" s="418"/>
      <c r="G336" s="418"/>
      <c r="H336" s="418"/>
      <c r="I336" s="418"/>
      <c r="J336" s="418"/>
      <c r="K336" s="418"/>
      <c r="L336" s="418"/>
      <c r="M336" s="418"/>
      <c r="N336" s="418"/>
      <c r="O336" s="418"/>
      <c r="P336" s="418"/>
      <c r="Q336" s="418"/>
      <c r="R336" s="418"/>
      <c r="S336" s="418"/>
      <c r="T336" s="418"/>
      <c r="U336" s="418"/>
      <c r="V336" s="418"/>
      <c r="W336" s="418"/>
      <c r="X336" s="418"/>
      <c r="Y336" s="418"/>
      <c r="Z336" s="418"/>
      <c r="AA336" s="418"/>
      <c r="AB336" s="418"/>
      <c r="AC336" s="418"/>
      <c r="AD336" s="418"/>
      <c r="AE336" s="418"/>
      <c r="AF336" s="418"/>
      <c r="AG336" s="418"/>
      <c r="AH336" s="418"/>
    </row>
    <row r="337" spans="1:34" ht="15.75" customHeight="1">
      <c r="A337" s="418"/>
      <c r="B337" s="418"/>
      <c r="C337" s="418"/>
      <c r="D337" s="418"/>
      <c r="E337" s="418"/>
      <c r="F337" s="418"/>
      <c r="G337" s="418"/>
      <c r="H337" s="418"/>
      <c r="I337" s="418"/>
      <c r="J337" s="418"/>
      <c r="K337" s="418"/>
      <c r="L337" s="418"/>
      <c r="M337" s="418"/>
      <c r="N337" s="418"/>
      <c r="O337" s="418"/>
      <c r="P337" s="418"/>
      <c r="Q337" s="418"/>
      <c r="R337" s="418"/>
      <c r="S337" s="418"/>
      <c r="T337" s="418"/>
      <c r="U337" s="418"/>
      <c r="V337" s="418"/>
      <c r="W337" s="418"/>
      <c r="X337" s="418"/>
      <c r="Y337" s="418"/>
      <c r="Z337" s="418"/>
      <c r="AA337" s="418"/>
      <c r="AB337" s="418"/>
      <c r="AC337" s="418"/>
      <c r="AD337" s="418"/>
      <c r="AE337" s="418"/>
      <c r="AF337" s="418"/>
      <c r="AG337" s="418"/>
      <c r="AH337" s="418"/>
    </row>
    <row r="338" spans="1:34" ht="15.75" customHeight="1">
      <c r="A338" s="418"/>
      <c r="B338" s="418"/>
      <c r="C338" s="418"/>
      <c r="D338" s="418"/>
      <c r="E338" s="418"/>
      <c r="F338" s="418"/>
      <c r="G338" s="418"/>
      <c r="H338" s="418"/>
      <c r="I338" s="418"/>
      <c r="J338" s="418"/>
      <c r="K338" s="418"/>
      <c r="L338" s="418"/>
      <c r="M338" s="418"/>
      <c r="N338" s="418"/>
      <c r="O338" s="418"/>
      <c r="P338" s="418"/>
      <c r="Q338" s="418"/>
      <c r="R338" s="418"/>
      <c r="S338" s="418"/>
      <c r="T338" s="418"/>
      <c r="U338" s="418"/>
      <c r="V338" s="418"/>
      <c r="W338" s="418"/>
      <c r="X338" s="418"/>
      <c r="Y338" s="418"/>
      <c r="Z338" s="418"/>
      <c r="AA338" s="418"/>
      <c r="AB338" s="418"/>
      <c r="AC338" s="418"/>
      <c r="AD338" s="418"/>
      <c r="AE338" s="418"/>
      <c r="AF338" s="418"/>
      <c r="AG338" s="418"/>
      <c r="AH338" s="418"/>
    </row>
    <row r="339" spans="1:34" ht="15.75" customHeight="1">
      <c r="A339" s="418"/>
      <c r="B339" s="418"/>
      <c r="C339" s="418"/>
      <c r="D339" s="418"/>
      <c r="E339" s="418"/>
      <c r="F339" s="418"/>
      <c r="G339" s="418"/>
      <c r="H339" s="418"/>
      <c r="I339" s="418"/>
      <c r="J339" s="418"/>
      <c r="K339" s="418"/>
      <c r="L339" s="418"/>
      <c r="M339" s="418"/>
      <c r="N339" s="418"/>
      <c r="O339" s="418"/>
      <c r="P339" s="418"/>
      <c r="Q339" s="418"/>
      <c r="R339" s="418"/>
      <c r="S339" s="418"/>
      <c r="T339" s="418"/>
      <c r="U339" s="418"/>
      <c r="V339" s="418"/>
      <c r="W339" s="418"/>
      <c r="X339" s="418"/>
      <c r="Y339" s="418"/>
      <c r="Z339" s="418"/>
      <c r="AA339" s="418"/>
      <c r="AB339" s="418"/>
      <c r="AC339" s="418"/>
      <c r="AD339" s="418"/>
      <c r="AE339" s="418"/>
      <c r="AF339" s="418"/>
      <c r="AG339" s="418"/>
      <c r="AH339" s="418"/>
    </row>
    <row r="340" spans="1:34" ht="15.75" customHeight="1">
      <c r="A340" s="418"/>
      <c r="B340" s="418"/>
      <c r="C340" s="418"/>
      <c r="D340" s="418"/>
      <c r="E340" s="418"/>
      <c r="F340" s="418"/>
      <c r="G340" s="418"/>
      <c r="H340" s="418"/>
      <c r="I340" s="418"/>
      <c r="J340" s="418"/>
      <c r="K340" s="418"/>
      <c r="L340" s="418"/>
      <c r="M340" s="418"/>
      <c r="N340" s="418"/>
      <c r="O340" s="418"/>
      <c r="P340" s="418"/>
      <c r="Q340" s="418"/>
      <c r="R340" s="418"/>
      <c r="S340" s="418"/>
      <c r="T340" s="418"/>
      <c r="U340" s="418"/>
      <c r="V340" s="418"/>
      <c r="W340" s="418"/>
      <c r="X340" s="418"/>
      <c r="Y340" s="418"/>
      <c r="Z340" s="418"/>
      <c r="AA340" s="418"/>
      <c r="AB340" s="418"/>
      <c r="AC340" s="418"/>
      <c r="AD340" s="418"/>
      <c r="AE340" s="418"/>
      <c r="AF340" s="418"/>
      <c r="AG340" s="418"/>
      <c r="AH340" s="418"/>
    </row>
    <row r="341" spans="1:34" ht="15.75" customHeight="1">
      <c r="A341" s="418"/>
      <c r="B341" s="418"/>
      <c r="C341" s="418"/>
      <c r="D341" s="418"/>
      <c r="E341" s="418"/>
      <c r="F341" s="418"/>
      <c r="G341" s="418"/>
      <c r="H341" s="418"/>
      <c r="I341" s="418"/>
      <c r="J341" s="418"/>
      <c r="K341" s="418"/>
      <c r="L341" s="418"/>
      <c r="M341" s="418"/>
      <c r="N341" s="418"/>
      <c r="O341" s="418"/>
      <c r="P341" s="418"/>
      <c r="Q341" s="418"/>
      <c r="R341" s="418"/>
      <c r="S341" s="418"/>
      <c r="T341" s="418"/>
      <c r="U341" s="418"/>
      <c r="V341" s="418"/>
      <c r="W341" s="418"/>
      <c r="X341" s="418"/>
      <c r="Y341" s="418"/>
      <c r="Z341" s="418"/>
      <c r="AA341" s="418"/>
      <c r="AB341" s="418"/>
      <c r="AC341" s="418"/>
      <c r="AD341" s="418"/>
      <c r="AE341" s="418"/>
      <c r="AF341" s="418"/>
      <c r="AG341" s="418"/>
      <c r="AH341" s="418"/>
    </row>
    <row r="342" spans="1:34" ht="15.75" customHeight="1">
      <c r="A342" s="418"/>
      <c r="B342" s="418"/>
      <c r="C342" s="418"/>
      <c r="D342" s="418"/>
      <c r="E342" s="418"/>
      <c r="F342" s="418"/>
      <c r="G342" s="418"/>
      <c r="H342" s="418"/>
      <c r="I342" s="418"/>
      <c r="J342" s="418"/>
      <c r="K342" s="418"/>
      <c r="L342" s="418"/>
      <c r="M342" s="418"/>
      <c r="N342" s="418"/>
      <c r="O342" s="418"/>
      <c r="P342" s="418"/>
      <c r="Q342" s="418"/>
      <c r="R342" s="418"/>
      <c r="S342" s="418"/>
      <c r="T342" s="418"/>
      <c r="U342" s="418"/>
      <c r="V342" s="418"/>
      <c r="W342" s="418"/>
      <c r="X342" s="418"/>
      <c r="Y342" s="418"/>
      <c r="Z342" s="418"/>
      <c r="AA342" s="418"/>
      <c r="AB342" s="418"/>
      <c r="AC342" s="418"/>
      <c r="AD342" s="418"/>
      <c r="AE342" s="418"/>
      <c r="AF342" s="418"/>
      <c r="AG342" s="418"/>
      <c r="AH342" s="418"/>
    </row>
    <row r="343" spans="1:34" ht="15.75" customHeight="1">
      <c r="A343" s="418"/>
      <c r="B343" s="418"/>
      <c r="C343" s="418"/>
      <c r="D343" s="418"/>
      <c r="E343" s="418"/>
      <c r="F343" s="418"/>
      <c r="G343" s="418"/>
      <c r="H343" s="418"/>
      <c r="I343" s="418"/>
      <c r="J343" s="418"/>
      <c r="K343" s="418"/>
      <c r="L343" s="418"/>
      <c r="M343" s="418"/>
      <c r="N343" s="418"/>
      <c r="O343" s="418"/>
      <c r="P343" s="418"/>
      <c r="Q343" s="418"/>
      <c r="R343" s="418"/>
      <c r="S343" s="418"/>
      <c r="T343" s="418"/>
      <c r="U343" s="418"/>
      <c r="V343" s="418"/>
      <c r="W343" s="418"/>
      <c r="X343" s="418"/>
      <c r="Y343" s="418"/>
      <c r="Z343" s="418"/>
      <c r="AA343" s="418"/>
      <c r="AB343" s="418"/>
      <c r="AC343" s="418"/>
      <c r="AD343" s="418"/>
      <c r="AE343" s="418"/>
      <c r="AF343" s="418"/>
      <c r="AG343" s="418"/>
      <c r="AH343" s="418"/>
    </row>
    <row r="344" spans="1:34" ht="15.75" customHeight="1">
      <c r="A344" s="418"/>
      <c r="B344" s="418"/>
      <c r="C344" s="418"/>
      <c r="D344" s="418"/>
      <c r="E344" s="418"/>
      <c r="F344" s="418"/>
      <c r="G344" s="418"/>
      <c r="H344" s="418"/>
      <c r="I344" s="418"/>
      <c r="J344" s="418"/>
      <c r="K344" s="418"/>
      <c r="L344" s="418"/>
      <c r="M344" s="418"/>
      <c r="N344" s="418"/>
      <c r="O344" s="418"/>
      <c r="P344" s="418"/>
      <c r="Q344" s="418"/>
      <c r="R344" s="418"/>
      <c r="S344" s="418"/>
      <c r="T344" s="418"/>
      <c r="U344" s="418"/>
      <c r="V344" s="418"/>
      <c r="W344" s="418"/>
      <c r="X344" s="418"/>
      <c r="Y344" s="418"/>
      <c r="Z344" s="418"/>
      <c r="AA344" s="418"/>
      <c r="AB344" s="418"/>
      <c r="AC344" s="418"/>
      <c r="AD344" s="418"/>
      <c r="AE344" s="418"/>
      <c r="AF344" s="418"/>
      <c r="AG344" s="418"/>
      <c r="AH344" s="418"/>
    </row>
    <row r="345" spans="1:34" ht="15.75" customHeight="1">
      <c r="A345" s="418"/>
      <c r="B345" s="418"/>
      <c r="C345" s="418"/>
      <c r="D345" s="418"/>
      <c r="E345" s="418"/>
      <c r="F345" s="418"/>
      <c r="G345" s="418"/>
      <c r="H345" s="418"/>
      <c r="I345" s="418"/>
      <c r="J345" s="418"/>
      <c r="K345" s="418"/>
      <c r="L345" s="418"/>
      <c r="M345" s="418"/>
      <c r="N345" s="418"/>
      <c r="O345" s="418"/>
      <c r="P345" s="418"/>
      <c r="Q345" s="418"/>
      <c r="R345" s="418"/>
      <c r="S345" s="418"/>
      <c r="T345" s="418"/>
      <c r="U345" s="418"/>
      <c r="V345" s="418"/>
      <c r="W345" s="418"/>
      <c r="X345" s="418"/>
      <c r="Y345" s="418"/>
      <c r="Z345" s="418"/>
      <c r="AA345" s="418"/>
      <c r="AB345" s="418"/>
      <c r="AC345" s="418"/>
      <c r="AD345" s="418"/>
      <c r="AE345" s="418"/>
      <c r="AF345" s="418"/>
      <c r="AG345" s="418"/>
      <c r="AH345" s="418"/>
    </row>
    <row r="346" spans="1:34" ht="15.75" customHeight="1">
      <c r="A346" s="418"/>
      <c r="B346" s="418"/>
      <c r="C346" s="418"/>
      <c r="D346" s="418"/>
      <c r="E346" s="418"/>
      <c r="F346" s="418"/>
      <c r="G346" s="418"/>
      <c r="H346" s="418"/>
      <c r="I346" s="418"/>
      <c r="J346" s="418"/>
      <c r="K346" s="418"/>
      <c r="L346" s="418"/>
      <c r="M346" s="418"/>
      <c r="N346" s="418"/>
      <c r="O346" s="418"/>
      <c r="P346" s="418"/>
      <c r="Q346" s="418"/>
      <c r="R346" s="418"/>
      <c r="S346" s="418"/>
      <c r="T346" s="418"/>
      <c r="U346" s="418"/>
      <c r="V346" s="418"/>
      <c r="W346" s="418"/>
      <c r="X346" s="418"/>
      <c r="Y346" s="418"/>
      <c r="Z346" s="418"/>
      <c r="AA346" s="418"/>
      <c r="AB346" s="418"/>
      <c r="AC346" s="418"/>
      <c r="AD346" s="418"/>
      <c r="AE346" s="418"/>
      <c r="AF346" s="418"/>
      <c r="AG346" s="418"/>
      <c r="AH346" s="418"/>
    </row>
    <row r="347" spans="1:34" ht="15.75" customHeight="1">
      <c r="A347" s="418"/>
      <c r="B347" s="418"/>
      <c r="C347" s="418"/>
      <c r="D347" s="418"/>
      <c r="E347" s="418"/>
      <c r="F347" s="418"/>
      <c r="G347" s="418"/>
      <c r="H347" s="418"/>
      <c r="I347" s="418"/>
      <c r="J347" s="418"/>
      <c r="K347" s="418"/>
      <c r="L347" s="418"/>
      <c r="M347" s="418"/>
      <c r="N347" s="418"/>
      <c r="O347" s="418"/>
      <c r="P347" s="418"/>
      <c r="Q347" s="418"/>
      <c r="R347" s="418"/>
      <c r="S347" s="418"/>
      <c r="T347" s="418"/>
      <c r="U347" s="418"/>
      <c r="V347" s="418"/>
      <c r="W347" s="418"/>
      <c r="X347" s="418"/>
      <c r="Y347" s="418"/>
      <c r="Z347" s="418"/>
      <c r="AA347" s="418"/>
      <c r="AB347" s="418"/>
      <c r="AC347" s="418"/>
      <c r="AD347" s="418"/>
      <c r="AE347" s="418"/>
      <c r="AF347" s="418"/>
      <c r="AG347" s="418"/>
      <c r="AH347" s="418"/>
    </row>
    <row r="348" spans="1:34" ht="15.75" customHeight="1">
      <c r="A348" s="418"/>
      <c r="B348" s="418"/>
      <c r="C348" s="418"/>
      <c r="D348" s="418"/>
      <c r="E348" s="418"/>
      <c r="F348" s="418"/>
      <c r="G348" s="418"/>
      <c r="H348" s="418"/>
      <c r="I348" s="418"/>
      <c r="J348" s="418"/>
      <c r="K348" s="418"/>
      <c r="L348" s="418"/>
      <c r="M348" s="418"/>
      <c r="N348" s="418"/>
      <c r="O348" s="418"/>
      <c r="P348" s="418"/>
      <c r="Q348" s="418"/>
      <c r="R348" s="418"/>
      <c r="S348" s="418"/>
      <c r="T348" s="418"/>
      <c r="U348" s="418"/>
      <c r="V348" s="418"/>
      <c r="W348" s="418"/>
      <c r="X348" s="418"/>
      <c r="Y348" s="418"/>
      <c r="Z348" s="418"/>
      <c r="AA348" s="418"/>
      <c r="AB348" s="418"/>
      <c r="AC348" s="418"/>
      <c r="AD348" s="418"/>
      <c r="AE348" s="418"/>
      <c r="AF348" s="418"/>
      <c r="AG348" s="418"/>
      <c r="AH348" s="418"/>
    </row>
    <row r="349" spans="1:34" ht="15.75" customHeight="1">
      <c r="A349" s="418"/>
      <c r="B349" s="418"/>
      <c r="C349" s="418"/>
      <c r="D349" s="418"/>
      <c r="E349" s="418"/>
      <c r="F349" s="418"/>
      <c r="G349" s="418"/>
      <c r="H349" s="418"/>
      <c r="I349" s="418"/>
      <c r="J349" s="418"/>
      <c r="K349" s="418"/>
      <c r="L349" s="418"/>
      <c r="M349" s="418"/>
      <c r="N349" s="418"/>
      <c r="O349" s="418"/>
      <c r="P349" s="418"/>
      <c r="Q349" s="418"/>
      <c r="R349" s="418"/>
      <c r="S349" s="418"/>
      <c r="T349" s="418"/>
      <c r="U349" s="418"/>
      <c r="V349" s="418"/>
      <c r="W349" s="418"/>
      <c r="X349" s="418"/>
      <c r="Y349" s="418"/>
      <c r="Z349" s="418"/>
      <c r="AA349" s="418"/>
      <c r="AB349" s="418"/>
      <c r="AC349" s="418"/>
      <c r="AD349" s="418"/>
      <c r="AE349" s="418"/>
      <c r="AF349" s="418"/>
      <c r="AG349" s="418"/>
      <c r="AH349" s="418"/>
    </row>
    <row r="350" spans="1:34" ht="15.75" customHeight="1">
      <c r="A350" s="418"/>
      <c r="B350" s="418"/>
      <c r="C350" s="418"/>
      <c r="D350" s="418"/>
      <c r="E350" s="418"/>
      <c r="F350" s="418"/>
      <c r="G350" s="418"/>
      <c r="H350" s="418"/>
      <c r="I350" s="418"/>
      <c r="J350" s="418"/>
      <c r="K350" s="418"/>
      <c r="L350" s="418"/>
      <c r="M350" s="418"/>
      <c r="N350" s="418"/>
      <c r="O350" s="418"/>
      <c r="P350" s="418"/>
      <c r="Q350" s="418"/>
      <c r="R350" s="418"/>
      <c r="S350" s="418"/>
      <c r="T350" s="418"/>
      <c r="U350" s="418"/>
      <c r="V350" s="418"/>
      <c r="W350" s="418"/>
      <c r="X350" s="418"/>
      <c r="Y350" s="418"/>
      <c r="Z350" s="418"/>
      <c r="AA350" s="418"/>
      <c r="AB350" s="418"/>
      <c r="AC350" s="418"/>
      <c r="AD350" s="418"/>
      <c r="AE350" s="418"/>
      <c r="AF350" s="418"/>
      <c r="AG350" s="418"/>
      <c r="AH350" s="418"/>
    </row>
    <row r="351" spans="1:34" ht="15.75" customHeight="1">
      <c r="A351" s="418"/>
      <c r="B351" s="418"/>
      <c r="C351" s="418"/>
      <c r="D351" s="418"/>
      <c r="E351" s="418"/>
      <c r="F351" s="418"/>
      <c r="G351" s="418"/>
      <c r="H351" s="418"/>
      <c r="I351" s="418"/>
      <c r="J351" s="418"/>
      <c r="K351" s="418"/>
      <c r="L351" s="418"/>
      <c r="M351" s="418"/>
      <c r="N351" s="418"/>
      <c r="O351" s="418"/>
      <c r="P351" s="418"/>
      <c r="Q351" s="418"/>
      <c r="R351" s="418"/>
      <c r="S351" s="418"/>
      <c r="T351" s="418"/>
      <c r="U351" s="418"/>
      <c r="V351" s="418"/>
      <c r="W351" s="418"/>
      <c r="X351" s="418"/>
      <c r="Y351" s="418"/>
      <c r="Z351" s="418"/>
      <c r="AA351" s="418"/>
      <c r="AB351" s="418"/>
      <c r="AC351" s="418"/>
      <c r="AD351" s="418"/>
      <c r="AE351" s="418"/>
      <c r="AF351" s="418"/>
      <c r="AG351" s="418"/>
      <c r="AH351" s="418"/>
    </row>
    <row r="352" spans="1:34" ht="15.75" customHeight="1">
      <c r="A352" s="418"/>
      <c r="B352" s="418"/>
      <c r="C352" s="418"/>
      <c r="D352" s="418"/>
      <c r="E352" s="418"/>
      <c r="F352" s="418"/>
      <c r="G352" s="418"/>
      <c r="H352" s="418"/>
      <c r="I352" s="418"/>
      <c r="J352" s="418"/>
      <c r="K352" s="418"/>
      <c r="L352" s="418"/>
      <c r="M352" s="418"/>
      <c r="N352" s="418"/>
      <c r="O352" s="418"/>
      <c r="P352" s="418"/>
      <c r="Q352" s="418"/>
      <c r="R352" s="418"/>
      <c r="S352" s="418"/>
      <c r="T352" s="418"/>
      <c r="U352" s="418"/>
      <c r="V352" s="418"/>
      <c r="W352" s="418"/>
      <c r="X352" s="418"/>
      <c r="Y352" s="418"/>
      <c r="Z352" s="418"/>
      <c r="AA352" s="418"/>
      <c r="AB352" s="418"/>
      <c r="AC352" s="418"/>
      <c r="AD352" s="418"/>
      <c r="AE352" s="418"/>
      <c r="AF352" s="418"/>
      <c r="AG352" s="418"/>
      <c r="AH352" s="418"/>
    </row>
    <row r="353" spans="1:34" ht="15.75" customHeight="1">
      <c r="A353" s="418"/>
      <c r="B353" s="418"/>
      <c r="C353" s="418"/>
      <c r="D353" s="418"/>
      <c r="E353" s="418"/>
      <c r="F353" s="418"/>
      <c r="G353" s="418"/>
      <c r="H353" s="418"/>
      <c r="I353" s="418"/>
      <c r="J353" s="418"/>
      <c r="K353" s="418"/>
      <c r="L353" s="418"/>
      <c r="M353" s="418"/>
      <c r="N353" s="418"/>
      <c r="O353" s="418"/>
      <c r="P353" s="418"/>
      <c r="Q353" s="418"/>
      <c r="R353" s="418"/>
      <c r="S353" s="418"/>
      <c r="T353" s="418"/>
      <c r="U353" s="418"/>
      <c r="V353" s="418"/>
      <c r="W353" s="418"/>
      <c r="X353" s="418"/>
      <c r="Y353" s="418"/>
      <c r="Z353" s="418"/>
      <c r="AA353" s="418"/>
      <c r="AB353" s="418"/>
      <c r="AC353" s="418"/>
      <c r="AD353" s="418"/>
      <c r="AE353" s="418"/>
      <c r="AF353" s="418"/>
      <c r="AG353" s="418"/>
      <c r="AH353" s="418"/>
    </row>
    <row r="354" spans="1:34" ht="15.75" customHeight="1">
      <c r="A354" s="418"/>
      <c r="B354" s="418"/>
      <c r="C354" s="418"/>
      <c r="D354" s="418"/>
      <c r="E354" s="418"/>
      <c r="F354" s="418"/>
      <c r="G354" s="418"/>
      <c r="H354" s="418"/>
      <c r="I354" s="418"/>
      <c r="J354" s="418"/>
      <c r="K354" s="418"/>
      <c r="L354" s="418"/>
      <c r="M354" s="418"/>
      <c r="N354" s="418"/>
      <c r="O354" s="418"/>
      <c r="P354" s="418"/>
      <c r="Q354" s="418"/>
      <c r="R354" s="418"/>
      <c r="S354" s="418"/>
      <c r="T354" s="418"/>
      <c r="U354" s="418"/>
      <c r="V354" s="418"/>
      <c r="W354" s="418"/>
      <c r="X354" s="418"/>
      <c r="Y354" s="418"/>
      <c r="Z354" s="418"/>
      <c r="AA354" s="418"/>
      <c r="AB354" s="418"/>
      <c r="AC354" s="418"/>
      <c r="AD354" s="418"/>
      <c r="AE354" s="418"/>
      <c r="AF354" s="418"/>
      <c r="AG354" s="418"/>
      <c r="AH354" s="418"/>
    </row>
    <row r="355" spans="1:34" ht="15.75" customHeight="1">
      <c r="A355" s="418"/>
      <c r="B355" s="418"/>
      <c r="C355" s="418"/>
      <c r="D355" s="418"/>
      <c r="E355" s="418"/>
      <c r="F355" s="418"/>
      <c r="G355" s="418"/>
      <c r="H355" s="418"/>
      <c r="I355" s="418"/>
      <c r="J355" s="418"/>
      <c r="K355" s="418"/>
      <c r="L355" s="418"/>
      <c r="M355" s="418"/>
      <c r="N355" s="418"/>
      <c r="O355" s="418"/>
      <c r="P355" s="418"/>
      <c r="Q355" s="418"/>
      <c r="R355" s="418"/>
      <c r="S355" s="418"/>
      <c r="T355" s="418"/>
      <c r="U355" s="418"/>
      <c r="V355" s="418"/>
      <c r="W355" s="418"/>
      <c r="X355" s="418"/>
      <c r="Y355" s="418"/>
      <c r="Z355" s="418"/>
      <c r="AA355" s="418"/>
      <c r="AB355" s="418"/>
      <c r="AC355" s="418"/>
      <c r="AD355" s="418"/>
      <c r="AE355" s="418"/>
      <c r="AF355" s="418"/>
      <c r="AG355" s="418"/>
      <c r="AH355" s="418"/>
    </row>
    <row r="356" spans="1:34" ht="15.75" customHeight="1">
      <c r="A356" s="418"/>
      <c r="B356" s="418"/>
      <c r="C356" s="418"/>
      <c r="D356" s="418"/>
      <c r="E356" s="418"/>
      <c r="F356" s="418"/>
      <c r="G356" s="418"/>
      <c r="H356" s="418"/>
      <c r="I356" s="418"/>
      <c r="J356" s="418"/>
      <c r="K356" s="418"/>
      <c r="L356" s="418"/>
      <c r="M356" s="418"/>
      <c r="N356" s="418"/>
      <c r="O356" s="418"/>
      <c r="P356" s="418"/>
      <c r="Q356" s="418"/>
      <c r="R356" s="418"/>
      <c r="S356" s="418"/>
      <c r="T356" s="418"/>
      <c r="U356" s="418"/>
      <c r="V356" s="418"/>
      <c r="W356" s="418"/>
      <c r="X356" s="418"/>
      <c r="Y356" s="418"/>
      <c r="Z356" s="418"/>
      <c r="AA356" s="418"/>
      <c r="AB356" s="418"/>
      <c r="AC356" s="418"/>
      <c r="AD356" s="418"/>
      <c r="AE356" s="418"/>
      <c r="AF356" s="418"/>
      <c r="AG356" s="418"/>
      <c r="AH356" s="418"/>
    </row>
    <row r="357" spans="1:34" ht="15.75" customHeight="1">
      <c r="A357" s="418"/>
      <c r="B357" s="418"/>
      <c r="C357" s="418"/>
      <c r="D357" s="418"/>
      <c r="E357" s="418"/>
      <c r="F357" s="418"/>
      <c r="G357" s="418"/>
      <c r="H357" s="418"/>
      <c r="I357" s="418"/>
      <c r="J357" s="418"/>
      <c r="K357" s="418"/>
      <c r="L357" s="418"/>
      <c r="M357" s="418"/>
      <c r="N357" s="418"/>
      <c r="O357" s="418"/>
      <c r="P357" s="418"/>
      <c r="Q357" s="418"/>
      <c r="R357" s="418"/>
      <c r="S357" s="418"/>
      <c r="T357" s="418"/>
      <c r="U357" s="418"/>
      <c r="V357" s="418"/>
      <c r="W357" s="418"/>
      <c r="X357" s="418"/>
      <c r="Y357" s="418"/>
      <c r="Z357" s="418"/>
      <c r="AA357" s="418"/>
      <c r="AB357" s="418"/>
      <c r="AC357" s="418"/>
      <c r="AD357" s="418"/>
      <c r="AE357" s="418"/>
      <c r="AF357" s="418"/>
      <c r="AG357" s="418"/>
      <c r="AH357" s="418"/>
    </row>
    <row r="358" spans="1:34" ht="15.75" customHeight="1">
      <c r="A358" s="418"/>
      <c r="B358" s="418"/>
      <c r="C358" s="418"/>
      <c r="D358" s="418"/>
      <c r="E358" s="418"/>
      <c r="F358" s="418"/>
      <c r="G358" s="418"/>
      <c r="H358" s="418"/>
      <c r="I358" s="418"/>
      <c r="J358" s="418"/>
      <c r="K358" s="418"/>
      <c r="L358" s="418"/>
      <c r="M358" s="418"/>
      <c r="N358" s="418"/>
      <c r="O358" s="418"/>
      <c r="P358" s="418"/>
      <c r="Q358" s="418"/>
      <c r="R358" s="418"/>
      <c r="S358" s="418"/>
      <c r="T358" s="418"/>
      <c r="U358" s="418"/>
      <c r="V358" s="418"/>
      <c r="W358" s="418"/>
      <c r="X358" s="418"/>
      <c r="Y358" s="418"/>
      <c r="Z358" s="418"/>
      <c r="AA358" s="418"/>
      <c r="AB358" s="418"/>
      <c r="AC358" s="418"/>
      <c r="AD358" s="418"/>
      <c r="AE358" s="418"/>
      <c r="AF358" s="418"/>
      <c r="AG358" s="418"/>
      <c r="AH358" s="418"/>
    </row>
    <row r="359" spans="1:34" ht="15.75" customHeight="1">
      <c r="A359" s="418"/>
      <c r="B359" s="418"/>
      <c r="C359" s="418"/>
      <c r="D359" s="418"/>
      <c r="E359" s="418"/>
      <c r="F359" s="418"/>
      <c r="G359" s="418"/>
      <c r="H359" s="418"/>
      <c r="I359" s="418"/>
      <c r="J359" s="418"/>
      <c r="K359" s="418"/>
      <c r="L359" s="418"/>
      <c r="M359" s="418"/>
      <c r="N359" s="418"/>
      <c r="O359" s="418"/>
      <c r="P359" s="418"/>
      <c r="Q359" s="418"/>
      <c r="R359" s="418"/>
      <c r="S359" s="418"/>
      <c r="T359" s="418"/>
      <c r="U359" s="418"/>
      <c r="V359" s="418"/>
      <c r="W359" s="418"/>
      <c r="X359" s="418"/>
      <c r="Y359" s="418"/>
      <c r="Z359" s="418"/>
      <c r="AA359" s="418"/>
      <c r="AB359" s="418"/>
      <c r="AC359" s="418"/>
      <c r="AD359" s="418"/>
      <c r="AE359" s="418"/>
      <c r="AF359" s="418"/>
      <c r="AG359" s="418"/>
      <c r="AH359" s="418"/>
    </row>
    <row r="360" spans="1:34" ht="15.75" customHeight="1">
      <c r="A360" s="418"/>
      <c r="B360" s="418"/>
      <c r="C360" s="418"/>
      <c r="D360" s="418"/>
      <c r="E360" s="418"/>
      <c r="F360" s="418"/>
      <c r="G360" s="418"/>
      <c r="H360" s="418"/>
      <c r="I360" s="418"/>
      <c r="J360" s="418"/>
      <c r="K360" s="418"/>
      <c r="L360" s="418"/>
      <c r="M360" s="418"/>
      <c r="N360" s="418"/>
      <c r="O360" s="418"/>
      <c r="P360" s="418"/>
      <c r="Q360" s="418"/>
      <c r="R360" s="418"/>
      <c r="S360" s="418"/>
      <c r="T360" s="418"/>
      <c r="U360" s="418"/>
      <c r="V360" s="418"/>
      <c r="W360" s="418"/>
      <c r="X360" s="418"/>
      <c r="Y360" s="418"/>
      <c r="Z360" s="418"/>
      <c r="AA360" s="418"/>
      <c r="AB360" s="418"/>
      <c r="AC360" s="418"/>
      <c r="AD360" s="418"/>
      <c r="AE360" s="418"/>
      <c r="AF360" s="418"/>
      <c r="AG360" s="418"/>
      <c r="AH360" s="418"/>
    </row>
    <row r="361" spans="1:34" ht="15.75" customHeight="1">
      <c r="A361" s="418"/>
      <c r="B361" s="418"/>
      <c r="C361" s="418"/>
      <c r="D361" s="418"/>
      <c r="E361" s="418"/>
      <c r="F361" s="418"/>
      <c r="G361" s="418"/>
      <c r="H361" s="418"/>
      <c r="I361" s="418"/>
      <c r="J361" s="418"/>
      <c r="K361" s="418"/>
      <c r="L361" s="418"/>
      <c r="M361" s="418"/>
      <c r="N361" s="418"/>
      <c r="O361" s="418"/>
      <c r="P361" s="418"/>
      <c r="Q361" s="418"/>
      <c r="R361" s="418"/>
      <c r="S361" s="418"/>
      <c r="T361" s="418"/>
      <c r="U361" s="418"/>
      <c r="V361" s="418"/>
      <c r="W361" s="418"/>
      <c r="X361" s="418"/>
      <c r="Y361" s="418"/>
      <c r="Z361" s="418"/>
      <c r="AA361" s="418"/>
      <c r="AB361" s="418"/>
      <c r="AC361" s="418"/>
      <c r="AD361" s="418"/>
      <c r="AE361" s="418"/>
      <c r="AF361" s="418"/>
      <c r="AG361" s="418"/>
      <c r="AH361" s="418"/>
    </row>
    <row r="362" spans="1:34" ht="15.75" customHeight="1">
      <c r="A362" s="418"/>
      <c r="B362" s="418"/>
      <c r="C362" s="418"/>
      <c r="D362" s="418"/>
      <c r="E362" s="418"/>
      <c r="F362" s="418"/>
      <c r="G362" s="418"/>
      <c r="H362" s="418"/>
      <c r="I362" s="418"/>
      <c r="J362" s="418"/>
      <c r="K362" s="418"/>
      <c r="L362" s="418"/>
      <c r="M362" s="418"/>
      <c r="N362" s="418"/>
      <c r="O362" s="418"/>
      <c r="P362" s="418"/>
      <c r="Q362" s="418"/>
      <c r="R362" s="418"/>
      <c r="S362" s="418"/>
      <c r="T362" s="418"/>
      <c r="U362" s="418"/>
      <c r="V362" s="418"/>
      <c r="W362" s="418"/>
      <c r="X362" s="418"/>
      <c r="Y362" s="418"/>
      <c r="Z362" s="418"/>
      <c r="AA362" s="418"/>
      <c r="AB362" s="418"/>
      <c r="AC362" s="418"/>
      <c r="AD362" s="418"/>
      <c r="AE362" s="418"/>
      <c r="AF362" s="418"/>
      <c r="AG362" s="418"/>
      <c r="AH362" s="418"/>
    </row>
    <row r="363" spans="1:34" ht="15.75" customHeight="1">
      <c r="A363" s="418"/>
      <c r="B363" s="418"/>
      <c r="C363" s="418"/>
      <c r="D363" s="418"/>
      <c r="E363" s="418"/>
      <c r="F363" s="418"/>
      <c r="G363" s="418"/>
      <c r="H363" s="418"/>
      <c r="I363" s="418"/>
      <c r="J363" s="418"/>
      <c r="K363" s="418"/>
      <c r="L363" s="418"/>
      <c r="M363" s="418"/>
      <c r="N363" s="418"/>
      <c r="O363" s="418"/>
      <c r="P363" s="418"/>
      <c r="Q363" s="418"/>
      <c r="R363" s="418"/>
      <c r="S363" s="418"/>
      <c r="T363" s="418"/>
      <c r="U363" s="418"/>
      <c r="V363" s="418"/>
      <c r="W363" s="418"/>
      <c r="X363" s="418"/>
      <c r="Y363" s="418"/>
      <c r="Z363" s="418"/>
      <c r="AA363" s="418"/>
      <c r="AB363" s="418"/>
      <c r="AC363" s="418"/>
      <c r="AD363" s="418"/>
      <c r="AE363" s="418"/>
      <c r="AF363" s="418"/>
      <c r="AG363" s="418"/>
      <c r="AH363" s="418"/>
    </row>
    <row r="364" spans="1:34" ht="15.75" customHeight="1">
      <c r="A364" s="418"/>
      <c r="B364" s="418"/>
      <c r="C364" s="418"/>
      <c r="D364" s="418"/>
      <c r="E364" s="418"/>
      <c r="F364" s="418"/>
      <c r="G364" s="418"/>
      <c r="H364" s="418"/>
      <c r="I364" s="418"/>
      <c r="J364" s="418"/>
      <c r="K364" s="418"/>
      <c r="L364" s="418"/>
      <c r="M364" s="418"/>
      <c r="N364" s="418"/>
      <c r="O364" s="418"/>
      <c r="P364" s="418"/>
      <c r="Q364" s="418"/>
      <c r="R364" s="418"/>
      <c r="S364" s="418"/>
      <c r="T364" s="418"/>
      <c r="U364" s="418"/>
      <c r="V364" s="418"/>
      <c r="W364" s="418"/>
      <c r="X364" s="418"/>
      <c r="Y364" s="418"/>
      <c r="Z364" s="418"/>
      <c r="AA364" s="418"/>
      <c r="AB364" s="418"/>
      <c r="AC364" s="418"/>
      <c r="AD364" s="418"/>
      <c r="AE364" s="418"/>
      <c r="AF364" s="418"/>
      <c r="AG364" s="418"/>
      <c r="AH364" s="418"/>
    </row>
    <row r="365" spans="1:34" ht="15.75" customHeight="1">
      <c r="A365" s="418"/>
      <c r="B365" s="418"/>
      <c r="C365" s="418"/>
      <c r="D365" s="418"/>
      <c r="E365" s="418"/>
      <c r="F365" s="418"/>
      <c r="G365" s="418"/>
      <c r="H365" s="418"/>
      <c r="I365" s="418"/>
      <c r="J365" s="418"/>
      <c r="K365" s="418"/>
      <c r="L365" s="418"/>
      <c r="M365" s="418"/>
      <c r="N365" s="418"/>
      <c r="O365" s="418"/>
      <c r="P365" s="418"/>
      <c r="Q365" s="418"/>
      <c r="R365" s="418"/>
      <c r="S365" s="418"/>
      <c r="T365" s="418"/>
      <c r="U365" s="418"/>
      <c r="V365" s="418"/>
      <c r="W365" s="418"/>
      <c r="X365" s="418"/>
      <c r="Y365" s="418"/>
      <c r="Z365" s="418"/>
      <c r="AA365" s="418"/>
      <c r="AB365" s="418"/>
      <c r="AC365" s="418"/>
      <c r="AD365" s="418"/>
      <c r="AE365" s="418"/>
      <c r="AF365" s="418"/>
      <c r="AG365" s="418"/>
      <c r="AH365" s="418"/>
    </row>
    <row r="366" spans="1:34" ht="15.75" customHeight="1">
      <c r="A366" s="418"/>
      <c r="B366" s="418"/>
      <c r="C366" s="418"/>
      <c r="D366" s="418"/>
      <c r="E366" s="418"/>
      <c r="F366" s="418"/>
      <c r="G366" s="418"/>
      <c r="H366" s="418"/>
      <c r="I366" s="418"/>
      <c r="J366" s="418"/>
      <c r="K366" s="418"/>
      <c r="L366" s="418"/>
      <c r="M366" s="418"/>
      <c r="N366" s="418"/>
      <c r="O366" s="418"/>
      <c r="P366" s="418"/>
      <c r="Q366" s="418"/>
      <c r="R366" s="418"/>
      <c r="S366" s="418"/>
      <c r="T366" s="418"/>
      <c r="U366" s="418"/>
      <c r="V366" s="418"/>
      <c r="W366" s="418"/>
      <c r="X366" s="418"/>
      <c r="Y366" s="418"/>
      <c r="Z366" s="418"/>
      <c r="AA366" s="418"/>
      <c r="AB366" s="418"/>
      <c r="AC366" s="418"/>
      <c r="AD366" s="418"/>
      <c r="AE366" s="418"/>
      <c r="AF366" s="418"/>
      <c r="AG366" s="418"/>
      <c r="AH366" s="418"/>
    </row>
    <row r="367" spans="1:34" ht="15.75" customHeight="1">
      <c r="A367" s="418"/>
      <c r="B367" s="418"/>
      <c r="C367" s="418"/>
      <c r="D367" s="418"/>
      <c r="E367" s="418"/>
      <c r="F367" s="418"/>
      <c r="G367" s="418"/>
      <c r="H367" s="418"/>
      <c r="I367" s="418"/>
      <c r="J367" s="418"/>
      <c r="K367" s="418"/>
      <c r="L367" s="418"/>
      <c r="M367" s="418"/>
      <c r="N367" s="418"/>
      <c r="O367" s="418"/>
      <c r="P367" s="418"/>
      <c r="Q367" s="418"/>
      <c r="R367" s="418"/>
      <c r="S367" s="418"/>
      <c r="T367" s="418"/>
      <c r="U367" s="418"/>
      <c r="V367" s="418"/>
      <c r="W367" s="418"/>
      <c r="X367" s="418"/>
      <c r="Y367" s="418"/>
      <c r="Z367" s="418"/>
      <c r="AA367" s="418"/>
      <c r="AB367" s="418"/>
      <c r="AC367" s="418"/>
      <c r="AD367" s="418"/>
      <c r="AE367" s="418"/>
      <c r="AF367" s="418"/>
      <c r="AG367" s="418"/>
      <c r="AH367" s="418"/>
    </row>
    <row r="368" spans="1:34" ht="15.75" customHeight="1">
      <c r="A368" s="418"/>
      <c r="B368" s="418"/>
      <c r="C368" s="418"/>
      <c r="D368" s="418"/>
      <c r="E368" s="418"/>
      <c r="F368" s="418"/>
      <c r="G368" s="418"/>
      <c r="H368" s="418"/>
      <c r="I368" s="418"/>
      <c r="J368" s="418"/>
      <c r="K368" s="418"/>
      <c r="L368" s="418"/>
      <c r="M368" s="418"/>
      <c r="N368" s="418"/>
      <c r="O368" s="418"/>
      <c r="P368" s="418"/>
      <c r="Q368" s="418"/>
      <c r="R368" s="418"/>
      <c r="S368" s="418"/>
      <c r="T368" s="418"/>
      <c r="U368" s="418"/>
      <c r="V368" s="418"/>
      <c r="W368" s="418"/>
      <c r="X368" s="418"/>
      <c r="Y368" s="418"/>
      <c r="Z368" s="418"/>
      <c r="AA368" s="418"/>
      <c r="AB368" s="418"/>
      <c r="AC368" s="418"/>
      <c r="AD368" s="418"/>
      <c r="AE368" s="418"/>
      <c r="AF368" s="418"/>
      <c r="AG368" s="418"/>
      <c r="AH368" s="418"/>
    </row>
    <row r="369" spans="1:34" ht="15.75" customHeight="1">
      <c r="A369" s="418"/>
      <c r="B369" s="418"/>
      <c r="C369" s="418"/>
      <c r="D369" s="418"/>
      <c r="E369" s="418"/>
      <c r="F369" s="418"/>
      <c r="G369" s="418"/>
      <c r="H369" s="418"/>
      <c r="I369" s="418"/>
      <c r="J369" s="418"/>
      <c r="K369" s="418"/>
      <c r="L369" s="418"/>
      <c r="M369" s="418"/>
      <c r="N369" s="418"/>
      <c r="O369" s="418"/>
      <c r="P369" s="418"/>
      <c r="Q369" s="418"/>
      <c r="R369" s="418"/>
      <c r="S369" s="418"/>
      <c r="T369" s="418"/>
      <c r="U369" s="418"/>
      <c r="V369" s="418"/>
      <c r="W369" s="418"/>
      <c r="X369" s="418"/>
      <c r="Y369" s="418"/>
      <c r="Z369" s="418"/>
      <c r="AA369" s="418"/>
      <c r="AB369" s="418"/>
      <c r="AC369" s="418"/>
      <c r="AD369" s="418"/>
      <c r="AE369" s="418"/>
      <c r="AF369" s="418"/>
      <c r="AG369" s="418"/>
      <c r="AH369" s="418"/>
    </row>
    <row r="370" spans="1:34" ht="15.75" customHeight="1">
      <c r="A370" s="418"/>
      <c r="B370" s="418"/>
      <c r="C370" s="418"/>
      <c r="D370" s="418"/>
      <c r="E370" s="418"/>
      <c r="F370" s="418"/>
      <c r="G370" s="418"/>
      <c r="H370" s="418"/>
      <c r="I370" s="418"/>
      <c r="J370" s="418"/>
      <c r="K370" s="418"/>
      <c r="L370" s="418"/>
      <c r="M370" s="418"/>
      <c r="N370" s="418"/>
      <c r="O370" s="418"/>
      <c r="P370" s="418"/>
      <c r="Q370" s="418"/>
      <c r="R370" s="418"/>
      <c r="S370" s="418"/>
      <c r="T370" s="418"/>
      <c r="U370" s="418"/>
      <c r="V370" s="418"/>
      <c r="W370" s="418"/>
      <c r="X370" s="418"/>
      <c r="Y370" s="418"/>
      <c r="Z370" s="418"/>
      <c r="AA370" s="418"/>
      <c r="AB370" s="418"/>
      <c r="AC370" s="418"/>
      <c r="AD370" s="418"/>
      <c r="AE370" s="418"/>
      <c r="AF370" s="418"/>
      <c r="AG370" s="418"/>
      <c r="AH370" s="418"/>
    </row>
    <row r="371" spans="1:34" ht="15.75" customHeight="1">
      <c r="A371" s="418"/>
      <c r="B371" s="418"/>
      <c r="C371" s="418"/>
      <c r="D371" s="418"/>
      <c r="E371" s="418"/>
      <c r="F371" s="418"/>
      <c r="G371" s="418"/>
      <c r="H371" s="418"/>
      <c r="I371" s="418"/>
      <c r="J371" s="418"/>
      <c r="K371" s="418"/>
      <c r="L371" s="418"/>
      <c r="M371" s="418"/>
      <c r="N371" s="418"/>
      <c r="O371" s="418"/>
      <c r="P371" s="418"/>
      <c r="Q371" s="418"/>
      <c r="R371" s="418"/>
      <c r="S371" s="418"/>
      <c r="T371" s="418"/>
      <c r="U371" s="418"/>
      <c r="V371" s="418"/>
      <c r="W371" s="418"/>
      <c r="X371" s="418"/>
      <c r="Y371" s="418"/>
      <c r="Z371" s="418"/>
      <c r="AA371" s="418"/>
      <c r="AB371" s="418"/>
      <c r="AC371" s="418"/>
      <c r="AD371" s="418"/>
      <c r="AE371" s="418"/>
      <c r="AF371" s="418"/>
      <c r="AG371" s="418"/>
      <c r="AH371" s="418"/>
    </row>
    <row r="372" spans="1:34" ht="15.75" customHeight="1">
      <c r="A372" s="418"/>
      <c r="B372" s="418"/>
      <c r="C372" s="418"/>
      <c r="D372" s="418"/>
      <c r="E372" s="418"/>
      <c r="F372" s="418"/>
      <c r="G372" s="418"/>
      <c r="H372" s="418"/>
      <c r="I372" s="418"/>
      <c r="J372" s="418"/>
      <c r="K372" s="418"/>
      <c r="L372" s="418"/>
      <c r="M372" s="418"/>
      <c r="N372" s="418"/>
      <c r="O372" s="418"/>
      <c r="P372" s="418"/>
      <c r="Q372" s="418"/>
      <c r="R372" s="418"/>
      <c r="S372" s="418"/>
      <c r="T372" s="418"/>
      <c r="U372" s="418"/>
      <c r="V372" s="418"/>
      <c r="W372" s="418"/>
      <c r="X372" s="418"/>
      <c r="Y372" s="418"/>
      <c r="Z372" s="418"/>
      <c r="AA372" s="418"/>
      <c r="AB372" s="418"/>
      <c r="AC372" s="418"/>
      <c r="AD372" s="418"/>
      <c r="AE372" s="418"/>
      <c r="AF372" s="418"/>
      <c r="AG372" s="418"/>
      <c r="AH372" s="418"/>
    </row>
    <row r="373" spans="1:34" ht="15.75" customHeight="1">
      <c r="A373" s="418"/>
      <c r="B373" s="418"/>
      <c r="C373" s="418"/>
      <c r="D373" s="418"/>
      <c r="E373" s="418"/>
      <c r="F373" s="418"/>
      <c r="G373" s="418"/>
      <c r="H373" s="418"/>
      <c r="I373" s="418"/>
      <c r="J373" s="418"/>
      <c r="K373" s="418"/>
      <c r="L373" s="418"/>
      <c r="M373" s="418"/>
      <c r="N373" s="418"/>
      <c r="O373" s="418"/>
      <c r="P373" s="418"/>
      <c r="Q373" s="418"/>
      <c r="R373" s="418"/>
      <c r="S373" s="418"/>
      <c r="T373" s="418"/>
      <c r="U373" s="418"/>
      <c r="V373" s="418"/>
      <c r="W373" s="418"/>
      <c r="X373" s="418"/>
      <c r="Y373" s="418"/>
      <c r="Z373" s="418"/>
      <c r="AA373" s="418"/>
      <c r="AB373" s="418"/>
      <c r="AC373" s="418"/>
      <c r="AD373" s="418"/>
      <c r="AE373" s="418"/>
      <c r="AF373" s="418"/>
      <c r="AG373" s="418"/>
      <c r="AH373" s="418"/>
    </row>
    <row r="374" spans="1:34" ht="15.75" customHeight="1">
      <c r="A374" s="418"/>
      <c r="B374" s="418"/>
      <c r="C374" s="418"/>
      <c r="D374" s="418"/>
      <c r="E374" s="418"/>
      <c r="F374" s="418"/>
      <c r="G374" s="418"/>
      <c r="H374" s="418"/>
      <c r="I374" s="418"/>
      <c r="J374" s="418"/>
      <c r="K374" s="418"/>
      <c r="L374" s="418"/>
      <c r="M374" s="418"/>
      <c r="N374" s="418"/>
      <c r="O374" s="418"/>
      <c r="P374" s="418"/>
      <c r="Q374" s="418"/>
      <c r="R374" s="418"/>
      <c r="S374" s="418"/>
      <c r="T374" s="418"/>
      <c r="U374" s="418"/>
      <c r="V374" s="418"/>
      <c r="W374" s="418"/>
      <c r="X374" s="418"/>
      <c r="Y374" s="418"/>
      <c r="Z374" s="418"/>
      <c r="AA374" s="418"/>
      <c r="AB374" s="418"/>
      <c r="AC374" s="418"/>
      <c r="AD374" s="418"/>
      <c r="AE374" s="418"/>
      <c r="AF374" s="418"/>
      <c r="AG374" s="418"/>
      <c r="AH374" s="418"/>
    </row>
    <row r="375" spans="1:34" ht="15.75" customHeight="1">
      <c r="A375" s="418"/>
      <c r="B375" s="418"/>
      <c r="C375" s="418"/>
      <c r="D375" s="418"/>
      <c r="E375" s="418"/>
      <c r="F375" s="418"/>
      <c r="G375" s="418"/>
      <c r="H375" s="418"/>
      <c r="I375" s="418"/>
      <c r="J375" s="418"/>
      <c r="K375" s="418"/>
      <c r="L375" s="418"/>
      <c r="M375" s="418"/>
      <c r="N375" s="418"/>
      <c r="O375" s="418"/>
      <c r="P375" s="418"/>
      <c r="Q375" s="418"/>
      <c r="R375" s="418"/>
      <c r="S375" s="418"/>
      <c r="T375" s="418"/>
      <c r="U375" s="418"/>
      <c r="V375" s="418"/>
      <c r="W375" s="418"/>
      <c r="X375" s="418"/>
      <c r="Y375" s="418"/>
      <c r="Z375" s="418"/>
      <c r="AA375" s="418"/>
      <c r="AB375" s="418"/>
      <c r="AC375" s="418"/>
      <c r="AD375" s="418"/>
      <c r="AE375" s="418"/>
      <c r="AF375" s="418"/>
      <c r="AG375" s="418"/>
      <c r="AH375" s="418"/>
    </row>
    <row r="376" spans="1:34" ht="15.75" customHeight="1">
      <c r="A376" s="418"/>
      <c r="B376" s="418"/>
      <c r="C376" s="418"/>
      <c r="D376" s="418"/>
      <c r="E376" s="418"/>
      <c r="F376" s="418"/>
      <c r="G376" s="418"/>
      <c r="H376" s="418"/>
      <c r="I376" s="418"/>
      <c r="J376" s="418"/>
      <c r="K376" s="418"/>
      <c r="L376" s="418"/>
      <c r="M376" s="418"/>
      <c r="N376" s="418"/>
      <c r="O376" s="418"/>
      <c r="P376" s="418"/>
      <c r="Q376" s="418"/>
      <c r="R376" s="418"/>
      <c r="S376" s="418"/>
      <c r="T376" s="418"/>
      <c r="U376" s="418"/>
      <c r="V376" s="418"/>
      <c r="W376" s="418"/>
      <c r="X376" s="418"/>
      <c r="Y376" s="418"/>
      <c r="Z376" s="418"/>
      <c r="AA376" s="418"/>
      <c r="AB376" s="418"/>
      <c r="AC376" s="418"/>
      <c r="AD376" s="418"/>
      <c r="AE376" s="418"/>
      <c r="AF376" s="418"/>
      <c r="AG376" s="418"/>
      <c r="AH376" s="418"/>
    </row>
    <row r="377" spans="1:34" ht="15.75" customHeight="1">
      <c r="A377" s="418"/>
      <c r="B377" s="418"/>
      <c r="C377" s="418"/>
      <c r="D377" s="418"/>
      <c r="E377" s="418"/>
      <c r="F377" s="418"/>
      <c r="G377" s="418"/>
      <c r="H377" s="418"/>
      <c r="I377" s="418"/>
      <c r="J377" s="418"/>
      <c r="K377" s="418"/>
      <c r="L377" s="418"/>
      <c r="M377" s="418"/>
      <c r="N377" s="418"/>
      <c r="O377" s="418"/>
      <c r="P377" s="418"/>
      <c r="Q377" s="418"/>
      <c r="R377" s="418"/>
      <c r="S377" s="418"/>
      <c r="T377" s="418"/>
      <c r="U377" s="418"/>
      <c r="V377" s="418"/>
      <c r="W377" s="418"/>
      <c r="X377" s="418"/>
      <c r="Y377" s="418"/>
      <c r="Z377" s="418"/>
      <c r="AA377" s="418"/>
      <c r="AB377" s="418"/>
      <c r="AC377" s="418"/>
      <c r="AD377" s="418"/>
      <c r="AE377" s="418"/>
      <c r="AF377" s="418"/>
      <c r="AG377" s="418"/>
      <c r="AH377" s="418"/>
    </row>
    <row r="378" spans="1:34" ht="15.75" customHeight="1">
      <c r="A378" s="418"/>
      <c r="B378" s="418"/>
      <c r="C378" s="418"/>
      <c r="D378" s="418"/>
      <c r="E378" s="418"/>
      <c r="F378" s="418"/>
      <c r="G378" s="418"/>
      <c r="H378" s="418"/>
      <c r="I378" s="418"/>
      <c r="J378" s="418"/>
      <c r="K378" s="418"/>
      <c r="L378" s="418"/>
      <c r="M378" s="418"/>
      <c r="N378" s="418"/>
      <c r="O378" s="418"/>
      <c r="P378" s="418"/>
      <c r="Q378" s="418"/>
      <c r="R378" s="418"/>
      <c r="S378" s="418"/>
      <c r="T378" s="418"/>
      <c r="U378" s="418"/>
      <c r="V378" s="418"/>
      <c r="W378" s="418"/>
      <c r="X378" s="418"/>
      <c r="Y378" s="418"/>
      <c r="Z378" s="418"/>
      <c r="AA378" s="418"/>
      <c r="AB378" s="418"/>
      <c r="AC378" s="418"/>
      <c r="AD378" s="418"/>
      <c r="AE378" s="418"/>
      <c r="AF378" s="418"/>
      <c r="AG378" s="418"/>
      <c r="AH378" s="418"/>
    </row>
    <row r="379" spans="1:34" ht="15.75" customHeight="1">
      <c r="A379" s="418"/>
      <c r="B379" s="418"/>
      <c r="C379" s="418"/>
      <c r="D379" s="418"/>
      <c r="E379" s="418"/>
      <c r="F379" s="418"/>
      <c r="G379" s="418"/>
      <c r="H379" s="418"/>
      <c r="I379" s="418"/>
      <c r="J379" s="418"/>
      <c r="K379" s="418"/>
      <c r="L379" s="418"/>
      <c r="M379" s="418"/>
      <c r="N379" s="418"/>
      <c r="O379" s="418"/>
      <c r="P379" s="418"/>
      <c r="Q379" s="418"/>
      <c r="R379" s="418"/>
      <c r="S379" s="418"/>
      <c r="T379" s="418"/>
      <c r="U379" s="418"/>
      <c r="V379" s="418"/>
      <c r="W379" s="418"/>
      <c r="X379" s="418"/>
      <c r="Y379" s="418"/>
      <c r="Z379" s="418"/>
      <c r="AA379" s="418"/>
      <c r="AB379" s="418"/>
      <c r="AC379" s="418"/>
      <c r="AD379" s="418"/>
      <c r="AE379" s="418"/>
      <c r="AF379" s="418"/>
      <c r="AG379" s="418"/>
      <c r="AH379" s="418"/>
    </row>
    <row r="380" spans="1:34" ht="15.75" customHeight="1">
      <c r="A380" s="418"/>
      <c r="B380" s="418"/>
      <c r="C380" s="418"/>
      <c r="D380" s="418"/>
      <c r="E380" s="418"/>
      <c r="F380" s="418"/>
      <c r="G380" s="418"/>
      <c r="H380" s="418"/>
      <c r="I380" s="418"/>
      <c r="J380" s="418"/>
      <c r="K380" s="418"/>
      <c r="L380" s="418"/>
      <c r="M380" s="418"/>
      <c r="N380" s="418"/>
      <c r="O380" s="418"/>
      <c r="P380" s="418"/>
      <c r="Q380" s="418"/>
      <c r="R380" s="418"/>
      <c r="S380" s="418"/>
      <c r="T380" s="418"/>
      <c r="U380" s="418"/>
      <c r="V380" s="418"/>
      <c r="W380" s="418"/>
      <c r="X380" s="418"/>
      <c r="Y380" s="418"/>
      <c r="Z380" s="418"/>
      <c r="AA380" s="418"/>
      <c r="AB380" s="418"/>
      <c r="AC380" s="418"/>
      <c r="AD380" s="418"/>
      <c r="AE380" s="418"/>
      <c r="AF380" s="418"/>
      <c r="AG380" s="418"/>
      <c r="AH380" s="418"/>
    </row>
    <row r="381" spans="1:34" ht="15.75" customHeight="1">
      <c r="A381" s="418"/>
      <c r="B381" s="418"/>
      <c r="C381" s="418"/>
      <c r="D381" s="418"/>
      <c r="E381" s="418"/>
      <c r="F381" s="418"/>
      <c r="G381" s="418"/>
      <c r="H381" s="418"/>
      <c r="I381" s="418"/>
      <c r="J381" s="418"/>
      <c r="K381" s="418"/>
      <c r="L381" s="418"/>
      <c r="M381" s="418"/>
      <c r="N381" s="418"/>
      <c r="O381" s="418"/>
      <c r="P381" s="418"/>
      <c r="Q381" s="418"/>
      <c r="R381" s="418"/>
      <c r="S381" s="418"/>
      <c r="T381" s="418"/>
      <c r="U381" s="418"/>
      <c r="V381" s="418"/>
      <c r="W381" s="418"/>
      <c r="X381" s="418"/>
      <c r="Y381" s="418"/>
      <c r="Z381" s="418"/>
      <c r="AA381" s="418"/>
      <c r="AB381" s="418"/>
      <c r="AC381" s="418"/>
      <c r="AD381" s="418"/>
      <c r="AE381" s="418"/>
      <c r="AF381" s="418"/>
      <c r="AG381" s="418"/>
      <c r="AH381" s="418"/>
    </row>
    <row r="382" spans="1:34" ht="15.75" customHeight="1">
      <c r="A382" s="418"/>
      <c r="B382" s="418"/>
      <c r="C382" s="418"/>
      <c r="D382" s="418"/>
      <c r="E382" s="418"/>
      <c r="F382" s="418"/>
      <c r="G382" s="418"/>
      <c r="H382" s="418"/>
      <c r="I382" s="418"/>
      <c r="J382" s="418"/>
      <c r="K382" s="418"/>
      <c r="L382" s="418"/>
      <c r="M382" s="418"/>
      <c r="N382" s="418"/>
      <c r="O382" s="418"/>
      <c r="P382" s="418"/>
      <c r="Q382" s="418"/>
      <c r="R382" s="418"/>
      <c r="S382" s="418"/>
      <c r="T382" s="418"/>
      <c r="U382" s="418"/>
      <c r="V382" s="418"/>
      <c r="W382" s="418"/>
      <c r="X382" s="418"/>
      <c r="Y382" s="418"/>
      <c r="Z382" s="418"/>
      <c r="AA382" s="418"/>
      <c r="AB382" s="418"/>
      <c r="AC382" s="418"/>
      <c r="AD382" s="418"/>
      <c r="AE382" s="418"/>
      <c r="AF382" s="418"/>
      <c r="AG382" s="418"/>
      <c r="AH382" s="418"/>
    </row>
    <row r="383" spans="1:34" ht="15.75" customHeight="1">
      <c r="A383" s="418"/>
      <c r="B383" s="418"/>
      <c r="C383" s="418"/>
      <c r="D383" s="418"/>
      <c r="E383" s="418"/>
      <c r="F383" s="418"/>
      <c r="G383" s="418"/>
      <c r="H383" s="418"/>
      <c r="I383" s="418"/>
      <c r="J383" s="418"/>
      <c r="K383" s="418"/>
      <c r="L383" s="418"/>
      <c r="M383" s="418"/>
      <c r="N383" s="418"/>
      <c r="O383" s="418"/>
      <c r="P383" s="418"/>
      <c r="Q383" s="418"/>
      <c r="R383" s="418"/>
      <c r="S383" s="418"/>
      <c r="T383" s="418"/>
      <c r="U383" s="418"/>
      <c r="V383" s="418"/>
      <c r="W383" s="418"/>
      <c r="X383" s="418"/>
      <c r="Y383" s="418"/>
      <c r="Z383" s="418"/>
      <c r="AA383" s="418"/>
      <c r="AB383" s="418"/>
      <c r="AC383" s="418"/>
      <c r="AD383" s="418"/>
      <c r="AE383" s="418"/>
      <c r="AF383" s="418"/>
      <c r="AG383" s="418"/>
      <c r="AH383" s="418"/>
    </row>
    <row r="384" spans="1:34" ht="15.75" customHeight="1">
      <c r="A384" s="418"/>
      <c r="B384" s="418"/>
      <c r="C384" s="418"/>
      <c r="D384" s="418"/>
      <c r="E384" s="418"/>
      <c r="F384" s="418"/>
      <c r="G384" s="418"/>
      <c r="H384" s="418"/>
      <c r="I384" s="418"/>
      <c r="J384" s="418"/>
      <c r="K384" s="418"/>
      <c r="L384" s="418"/>
      <c r="M384" s="418"/>
      <c r="N384" s="418"/>
      <c r="O384" s="418"/>
      <c r="P384" s="418"/>
      <c r="Q384" s="418"/>
      <c r="R384" s="418"/>
      <c r="S384" s="418"/>
      <c r="T384" s="418"/>
      <c r="U384" s="418"/>
      <c r="V384" s="418"/>
      <c r="W384" s="418"/>
      <c r="X384" s="418"/>
      <c r="Y384" s="418"/>
      <c r="Z384" s="418"/>
      <c r="AA384" s="418"/>
      <c r="AB384" s="418"/>
      <c r="AC384" s="418"/>
      <c r="AD384" s="418"/>
      <c r="AE384" s="418"/>
      <c r="AF384" s="418"/>
      <c r="AG384" s="418"/>
      <c r="AH384" s="418"/>
    </row>
    <row r="385" spans="1:34" ht="15.75" customHeight="1">
      <c r="A385" s="418"/>
      <c r="B385" s="418"/>
      <c r="C385" s="418"/>
      <c r="D385" s="418"/>
      <c r="E385" s="418"/>
      <c r="F385" s="418"/>
      <c r="G385" s="418"/>
      <c r="H385" s="418"/>
      <c r="I385" s="418"/>
      <c r="J385" s="418"/>
      <c r="K385" s="418"/>
      <c r="L385" s="418"/>
      <c r="M385" s="418"/>
      <c r="N385" s="418"/>
      <c r="O385" s="418"/>
      <c r="P385" s="418"/>
      <c r="Q385" s="418"/>
      <c r="R385" s="418"/>
      <c r="S385" s="418"/>
      <c r="T385" s="418"/>
      <c r="U385" s="418"/>
      <c r="V385" s="418"/>
      <c r="W385" s="418"/>
      <c r="X385" s="418"/>
      <c r="Y385" s="418"/>
      <c r="Z385" s="418"/>
      <c r="AA385" s="418"/>
      <c r="AB385" s="418"/>
      <c r="AC385" s="418"/>
      <c r="AD385" s="418"/>
      <c r="AE385" s="418"/>
      <c r="AF385" s="418"/>
      <c r="AG385" s="418"/>
      <c r="AH385" s="418"/>
    </row>
    <row r="386" spans="1:34" ht="15.75" customHeight="1">
      <c r="A386" s="598"/>
      <c r="B386" s="598"/>
      <c r="C386" s="598"/>
      <c r="D386" s="598"/>
      <c r="E386" s="598"/>
      <c r="F386" s="598"/>
      <c r="G386" s="598"/>
      <c r="H386" s="598"/>
      <c r="I386" s="598"/>
      <c r="J386" s="598"/>
      <c r="K386" s="598"/>
      <c r="L386" s="598"/>
      <c r="M386" s="598"/>
      <c r="N386" s="598"/>
      <c r="O386" s="598"/>
      <c r="P386" s="598"/>
      <c r="Q386" s="598"/>
      <c r="R386" s="598"/>
      <c r="S386" s="598"/>
      <c r="T386" s="598"/>
      <c r="U386" s="598"/>
      <c r="V386" s="598"/>
      <c r="W386" s="598"/>
      <c r="X386" s="598"/>
      <c r="Y386" s="598"/>
      <c r="Z386" s="598"/>
      <c r="AA386" s="598"/>
      <c r="AB386" s="598"/>
      <c r="AC386" s="598"/>
      <c r="AD386" s="598"/>
      <c r="AE386" s="598"/>
      <c r="AF386" s="598"/>
      <c r="AG386" s="598"/>
      <c r="AH386" s="598"/>
    </row>
    <row r="387" spans="1:34" ht="15.75" customHeight="1">
      <c r="A387" s="598"/>
      <c r="B387" s="598"/>
      <c r="C387" s="598"/>
      <c r="D387" s="598"/>
      <c r="E387" s="598"/>
      <c r="F387" s="598"/>
      <c r="G387" s="598"/>
      <c r="H387" s="598"/>
      <c r="I387" s="598"/>
      <c r="J387" s="598"/>
      <c r="K387" s="598"/>
      <c r="L387" s="598"/>
      <c r="M387" s="598"/>
      <c r="N387" s="598"/>
      <c r="O387" s="598"/>
      <c r="P387" s="598"/>
      <c r="Q387" s="598"/>
      <c r="R387" s="598"/>
      <c r="S387" s="598"/>
      <c r="T387" s="598"/>
      <c r="U387" s="598"/>
      <c r="V387" s="598"/>
      <c r="W387" s="598"/>
      <c r="X387" s="598"/>
      <c r="Y387" s="598"/>
      <c r="Z387" s="598"/>
      <c r="AA387" s="598"/>
      <c r="AB387" s="598"/>
      <c r="AC387" s="598"/>
      <c r="AD387" s="598"/>
      <c r="AE387" s="598"/>
      <c r="AF387" s="598"/>
      <c r="AG387" s="598"/>
      <c r="AH387" s="598"/>
    </row>
    <row r="388" spans="1:34" ht="15.75" customHeight="1">
      <c r="A388" s="598"/>
      <c r="B388" s="598"/>
      <c r="C388" s="598"/>
      <c r="D388" s="598"/>
      <c r="E388" s="598"/>
      <c r="F388" s="598"/>
      <c r="G388" s="598"/>
      <c r="H388" s="598"/>
      <c r="I388" s="598"/>
      <c r="J388" s="598"/>
      <c r="K388" s="598"/>
      <c r="L388" s="598"/>
      <c r="M388" s="598"/>
      <c r="N388" s="598"/>
      <c r="O388" s="598"/>
      <c r="P388" s="598"/>
      <c r="Q388" s="598"/>
      <c r="R388" s="598"/>
      <c r="S388" s="598"/>
      <c r="T388" s="598"/>
      <c r="U388" s="598"/>
      <c r="V388" s="598"/>
      <c r="W388" s="598"/>
      <c r="X388" s="598"/>
      <c r="Y388" s="598"/>
      <c r="Z388" s="598"/>
      <c r="AA388" s="598"/>
      <c r="AB388" s="598"/>
      <c r="AC388" s="598"/>
      <c r="AD388" s="598"/>
      <c r="AE388" s="598"/>
      <c r="AF388" s="598"/>
      <c r="AG388" s="598"/>
      <c r="AH388" s="598"/>
    </row>
    <row r="389" spans="1:34" ht="15.75" customHeight="1">
      <c r="A389" s="598"/>
      <c r="B389" s="598"/>
      <c r="C389" s="598"/>
      <c r="D389" s="598"/>
      <c r="E389" s="598"/>
      <c r="F389" s="598"/>
      <c r="G389" s="598"/>
      <c r="H389" s="598"/>
      <c r="I389" s="598"/>
      <c r="J389" s="598"/>
      <c r="K389" s="598"/>
      <c r="L389" s="598"/>
      <c r="M389" s="598"/>
      <c r="N389" s="598"/>
      <c r="O389" s="598"/>
      <c r="P389" s="598"/>
      <c r="Q389" s="598"/>
      <c r="R389" s="598"/>
      <c r="S389" s="598"/>
      <c r="T389" s="598"/>
      <c r="U389" s="598"/>
      <c r="V389" s="598"/>
      <c r="W389" s="598"/>
      <c r="X389" s="598"/>
      <c r="Y389" s="598"/>
      <c r="Z389" s="598"/>
      <c r="AA389" s="598"/>
      <c r="AB389" s="598"/>
      <c r="AC389" s="598"/>
      <c r="AD389" s="598"/>
      <c r="AE389" s="598"/>
      <c r="AF389" s="598"/>
      <c r="AG389" s="598"/>
      <c r="AH389" s="598"/>
    </row>
    <row r="390" spans="1:34" ht="15.75" customHeight="1">
      <c r="A390" s="598"/>
      <c r="B390" s="598"/>
      <c r="C390" s="598"/>
      <c r="D390" s="598"/>
      <c r="E390" s="598"/>
      <c r="F390" s="598"/>
      <c r="G390" s="598"/>
      <c r="H390" s="598"/>
      <c r="I390" s="598"/>
      <c r="J390" s="598"/>
      <c r="K390" s="598"/>
      <c r="L390" s="598"/>
      <c r="M390" s="598"/>
      <c r="N390" s="598"/>
      <c r="O390" s="598"/>
      <c r="P390" s="598"/>
      <c r="Q390" s="598"/>
      <c r="R390" s="598"/>
      <c r="S390" s="598"/>
      <c r="T390" s="598"/>
      <c r="U390" s="598"/>
      <c r="V390" s="598"/>
      <c r="W390" s="598"/>
      <c r="X390" s="598"/>
      <c r="Y390" s="598"/>
      <c r="Z390" s="598"/>
      <c r="AA390" s="598"/>
      <c r="AB390" s="598"/>
      <c r="AC390" s="598"/>
      <c r="AD390" s="598"/>
      <c r="AE390" s="598"/>
      <c r="AF390" s="598"/>
      <c r="AG390" s="598"/>
      <c r="AH390" s="598"/>
    </row>
    <row r="391" spans="1:34" ht="15.75" customHeight="1">
      <c r="A391" s="598"/>
      <c r="B391" s="598"/>
      <c r="C391" s="598"/>
      <c r="D391" s="598"/>
      <c r="E391" s="598"/>
      <c r="F391" s="598"/>
      <c r="G391" s="598"/>
      <c r="H391" s="598"/>
      <c r="I391" s="598"/>
      <c r="J391" s="598"/>
      <c r="K391" s="598"/>
      <c r="L391" s="598"/>
      <c r="M391" s="598"/>
      <c r="N391" s="598"/>
      <c r="O391" s="598"/>
      <c r="P391" s="598"/>
      <c r="Q391" s="598"/>
      <c r="R391" s="598"/>
      <c r="S391" s="598"/>
      <c r="T391" s="598"/>
      <c r="U391" s="598"/>
      <c r="V391" s="598"/>
      <c r="W391" s="598"/>
      <c r="X391" s="598"/>
      <c r="Y391" s="598"/>
      <c r="Z391" s="598"/>
      <c r="AA391" s="598"/>
      <c r="AB391" s="598"/>
      <c r="AC391" s="598"/>
      <c r="AD391" s="598"/>
      <c r="AE391" s="598"/>
      <c r="AF391" s="598"/>
      <c r="AG391" s="598"/>
      <c r="AH391" s="598"/>
    </row>
    <row r="392" spans="1:34" ht="15.75" customHeight="1">
      <c r="A392" s="598"/>
      <c r="B392" s="598"/>
      <c r="C392" s="598"/>
      <c r="D392" s="598"/>
      <c r="E392" s="598"/>
      <c r="F392" s="598"/>
      <c r="G392" s="598"/>
      <c r="H392" s="598"/>
      <c r="I392" s="598"/>
      <c r="J392" s="598"/>
      <c r="K392" s="598"/>
      <c r="L392" s="598"/>
      <c r="M392" s="598"/>
      <c r="N392" s="598"/>
      <c r="O392" s="598"/>
      <c r="P392" s="598"/>
      <c r="Q392" s="598"/>
      <c r="R392" s="598"/>
      <c r="S392" s="598"/>
      <c r="T392" s="598"/>
      <c r="U392" s="598"/>
      <c r="V392" s="598"/>
      <c r="W392" s="598"/>
      <c r="X392" s="598"/>
      <c r="Y392" s="598"/>
      <c r="Z392" s="598"/>
      <c r="AA392" s="598"/>
      <c r="AB392" s="598"/>
      <c r="AC392" s="598"/>
      <c r="AD392" s="598"/>
      <c r="AE392" s="598"/>
      <c r="AF392" s="598"/>
      <c r="AG392" s="598"/>
      <c r="AH392" s="598"/>
    </row>
    <row r="393" spans="1:34" ht="15.75" customHeight="1">
      <c r="A393" s="598"/>
      <c r="B393" s="598"/>
      <c r="C393" s="598"/>
      <c r="D393" s="598"/>
      <c r="E393" s="598"/>
      <c r="F393" s="598"/>
      <c r="G393" s="598"/>
      <c r="H393" s="598"/>
      <c r="I393" s="598"/>
      <c r="J393" s="598"/>
      <c r="K393" s="598"/>
      <c r="L393" s="598"/>
      <c r="M393" s="598"/>
      <c r="N393" s="598"/>
      <c r="O393" s="598"/>
      <c r="P393" s="598"/>
      <c r="Q393" s="598"/>
      <c r="R393" s="598"/>
      <c r="S393" s="598"/>
      <c r="T393" s="598"/>
      <c r="U393" s="598"/>
      <c r="V393" s="598"/>
      <c r="W393" s="598"/>
      <c r="X393" s="598"/>
      <c r="Y393" s="598"/>
      <c r="Z393" s="598"/>
      <c r="AA393" s="598"/>
      <c r="AB393" s="598"/>
      <c r="AC393" s="598"/>
      <c r="AD393" s="598"/>
      <c r="AE393" s="598"/>
      <c r="AF393" s="598"/>
      <c r="AG393" s="598"/>
      <c r="AH393" s="598"/>
    </row>
    <row r="394" spans="1:34" ht="15.75" customHeight="1">
      <c r="A394" s="598"/>
      <c r="B394" s="598"/>
      <c r="C394" s="598"/>
      <c r="D394" s="598"/>
      <c r="E394" s="598"/>
      <c r="F394" s="598"/>
      <c r="G394" s="598"/>
      <c r="H394" s="598"/>
      <c r="I394" s="598"/>
      <c r="J394" s="598"/>
      <c r="K394" s="598"/>
      <c r="L394" s="598"/>
      <c r="M394" s="598"/>
      <c r="N394" s="598"/>
      <c r="O394" s="598"/>
      <c r="P394" s="598"/>
      <c r="Q394" s="598"/>
      <c r="R394" s="598"/>
      <c r="S394" s="598"/>
      <c r="T394" s="598"/>
      <c r="U394" s="598"/>
      <c r="V394" s="598"/>
      <c r="W394" s="598"/>
      <c r="X394" s="598"/>
      <c r="Y394" s="598"/>
      <c r="Z394" s="598"/>
      <c r="AA394" s="598"/>
      <c r="AB394" s="598"/>
      <c r="AC394" s="598"/>
      <c r="AD394" s="598"/>
      <c r="AE394" s="598"/>
      <c r="AF394" s="598"/>
      <c r="AG394" s="598"/>
      <c r="AH394" s="598"/>
    </row>
    <row r="395" spans="1:34" ht="15.75" customHeight="1">
      <c r="A395" s="598"/>
      <c r="B395" s="598"/>
      <c r="C395" s="598"/>
      <c r="D395" s="598"/>
      <c r="E395" s="598"/>
      <c r="F395" s="598"/>
      <c r="G395" s="598"/>
      <c r="H395" s="598"/>
      <c r="I395" s="598"/>
      <c r="J395" s="598"/>
      <c r="K395" s="598"/>
      <c r="L395" s="598"/>
      <c r="M395" s="598"/>
      <c r="N395" s="598"/>
      <c r="O395" s="598"/>
      <c r="P395" s="598"/>
      <c r="Q395" s="598"/>
      <c r="R395" s="598"/>
      <c r="S395" s="598"/>
      <c r="T395" s="598"/>
      <c r="U395" s="598"/>
      <c r="V395" s="598"/>
      <c r="W395" s="598"/>
      <c r="X395" s="598"/>
      <c r="Y395" s="598"/>
      <c r="Z395" s="598"/>
      <c r="AA395" s="598"/>
      <c r="AB395" s="598"/>
      <c r="AC395" s="598"/>
      <c r="AD395" s="598"/>
      <c r="AE395" s="598"/>
      <c r="AF395" s="598"/>
      <c r="AG395" s="598"/>
      <c r="AH395" s="598"/>
    </row>
    <row r="396" spans="1:34" ht="15.75" customHeight="1">
      <c r="A396" s="598"/>
      <c r="B396" s="598"/>
      <c r="C396" s="598"/>
      <c r="D396" s="598"/>
      <c r="E396" s="598"/>
      <c r="F396" s="598"/>
      <c r="G396" s="598"/>
      <c r="H396" s="598"/>
      <c r="I396" s="598"/>
      <c r="J396" s="598"/>
      <c r="K396" s="598"/>
      <c r="L396" s="598"/>
      <c r="M396" s="598"/>
      <c r="N396" s="598"/>
      <c r="O396" s="598"/>
      <c r="P396" s="598"/>
      <c r="Q396" s="598"/>
      <c r="R396" s="598"/>
      <c r="S396" s="598"/>
      <c r="T396" s="598"/>
      <c r="U396" s="598"/>
      <c r="V396" s="598"/>
      <c r="W396" s="598"/>
      <c r="X396" s="598"/>
      <c r="Y396" s="598"/>
      <c r="Z396" s="598"/>
      <c r="AA396" s="598"/>
      <c r="AB396" s="598"/>
      <c r="AC396" s="598"/>
      <c r="AD396" s="598"/>
      <c r="AE396" s="598"/>
      <c r="AF396" s="598"/>
      <c r="AG396" s="598"/>
      <c r="AH396" s="598"/>
    </row>
    <row r="397" spans="1:34" ht="15.75" customHeight="1">
      <c r="A397" s="598"/>
      <c r="B397" s="598"/>
      <c r="C397" s="598"/>
      <c r="D397" s="598"/>
      <c r="E397" s="598"/>
      <c r="F397" s="598"/>
      <c r="G397" s="598"/>
      <c r="H397" s="598"/>
      <c r="I397" s="598"/>
      <c r="J397" s="598"/>
      <c r="K397" s="598"/>
      <c r="L397" s="598"/>
      <c r="M397" s="598"/>
      <c r="N397" s="598"/>
      <c r="O397" s="598"/>
      <c r="P397" s="598"/>
      <c r="Q397" s="598"/>
      <c r="R397" s="598"/>
      <c r="S397" s="598"/>
      <c r="T397" s="598"/>
      <c r="U397" s="598"/>
      <c r="V397" s="598"/>
      <c r="W397" s="598"/>
      <c r="X397" s="598"/>
      <c r="Y397" s="598"/>
      <c r="Z397" s="598"/>
      <c r="AA397" s="598"/>
      <c r="AB397" s="598"/>
      <c r="AC397" s="598"/>
      <c r="AD397" s="598"/>
      <c r="AE397" s="598"/>
      <c r="AF397" s="598"/>
      <c r="AG397" s="598"/>
      <c r="AH397" s="598"/>
    </row>
    <row r="398" spans="1:34" ht="15.75" customHeight="1">
      <c r="A398" s="598"/>
      <c r="B398" s="598"/>
      <c r="C398" s="598"/>
      <c r="D398" s="598"/>
      <c r="E398" s="598"/>
      <c r="F398" s="598"/>
      <c r="G398" s="598"/>
      <c r="H398" s="598"/>
      <c r="I398" s="598"/>
      <c r="J398" s="598"/>
      <c r="K398" s="598"/>
      <c r="L398" s="598"/>
      <c r="M398" s="598"/>
      <c r="N398" s="598"/>
      <c r="O398" s="598"/>
      <c r="P398" s="598"/>
      <c r="Q398" s="598"/>
      <c r="R398" s="598"/>
      <c r="S398" s="598"/>
      <c r="T398" s="598"/>
      <c r="U398" s="598"/>
      <c r="V398" s="598"/>
      <c r="W398" s="598"/>
      <c r="X398" s="598"/>
      <c r="Y398" s="598"/>
      <c r="Z398" s="598"/>
      <c r="AA398" s="598"/>
      <c r="AB398" s="598"/>
      <c r="AC398" s="598"/>
      <c r="AD398" s="598"/>
      <c r="AE398" s="598"/>
      <c r="AF398" s="598"/>
      <c r="AG398" s="598"/>
      <c r="AH398" s="598"/>
    </row>
    <row r="399" spans="1:34" ht="15.75" customHeight="1">
      <c r="A399" s="598"/>
      <c r="B399" s="598"/>
      <c r="C399" s="598"/>
      <c r="D399" s="598"/>
      <c r="E399" s="598"/>
      <c r="F399" s="598"/>
      <c r="G399" s="598"/>
      <c r="H399" s="598"/>
      <c r="I399" s="598"/>
      <c r="J399" s="598"/>
      <c r="K399" s="598"/>
      <c r="L399" s="598"/>
      <c r="M399" s="598"/>
      <c r="N399" s="598"/>
      <c r="O399" s="598"/>
      <c r="P399" s="598"/>
      <c r="Q399" s="598"/>
      <c r="R399" s="598"/>
      <c r="S399" s="598"/>
      <c r="T399" s="598"/>
      <c r="U399" s="598"/>
      <c r="V399" s="598"/>
      <c r="W399" s="598"/>
      <c r="X399" s="598"/>
      <c r="Y399" s="598"/>
      <c r="Z399" s="598"/>
      <c r="AA399" s="598"/>
      <c r="AB399" s="598"/>
      <c r="AC399" s="598"/>
      <c r="AD399" s="598"/>
      <c r="AE399" s="598"/>
      <c r="AF399" s="598"/>
      <c r="AG399" s="598"/>
      <c r="AH399" s="598"/>
    </row>
    <row r="400" spans="1:34" ht="15.75" customHeight="1">
      <c r="A400" s="598"/>
      <c r="B400" s="598"/>
      <c r="C400" s="598"/>
      <c r="D400" s="598"/>
      <c r="E400" s="598"/>
      <c r="F400" s="598"/>
      <c r="G400" s="598"/>
      <c r="H400" s="598"/>
      <c r="I400" s="598"/>
      <c r="J400" s="598"/>
      <c r="K400" s="598"/>
      <c r="L400" s="598"/>
      <c r="M400" s="598"/>
      <c r="N400" s="598"/>
      <c r="O400" s="598"/>
      <c r="P400" s="598"/>
      <c r="Q400" s="598"/>
      <c r="R400" s="598"/>
      <c r="S400" s="598"/>
      <c r="T400" s="598"/>
      <c r="U400" s="598"/>
      <c r="V400" s="598"/>
      <c r="W400" s="598"/>
      <c r="X400" s="598"/>
      <c r="Y400" s="598"/>
      <c r="Z400" s="598"/>
      <c r="AA400" s="598"/>
      <c r="AB400" s="598"/>
      <c r="AC400" s="598"/>
      <c r="AD400" s="598"/>
      <c r="AE400" s="598"/>
      <c r="AF400" s="598"/>
      <c r="AG400" s="598"/>
      <c r="AH400" s="598"/>
    </row>
    <row r="401" spans="1:34" ht="15.75" customHeight="1">
      <c r="A401" s="598"/>
      <c r="B401" s="598"/>
      <c r="C401" s="598"/>
      <c r="D401" s="598"/>
      <c r="E401" s="598"/>
      <c r="F401" s="598"/>
      <c r="G401" s="598"/>
      <c r="H401" s="598"/>
      <c r="I401" s="598"/>
      <c r="J401" s="598"/>
      <c r="K401" s="598"/>
      <c r="L401" s="598"/>
      <c r="M401" s="598"/>
      <c r="N401" s="598"/>
      <c r="O401" s="598"/>
      <c r="P401" s="598"/>
      <c r="Q401" s="598"/>
      <c r="R401" s="598"/>
      <c r="S401" s="598"/>
      <c r="T401" s="598"/>
      <c r="U401" s="598"/>
      <c r="V401" s="598"/>
      <c r="W401" s="598"/>
      <c r="X401" s="598"/>
      <c r="Y401" s="598"/>
      <c r="Z401" s="598"/>
      <c r="AA401" s="598"/>
      <c r="AB401" s="598"/>
      <c r="AC401" s="598"/>
      <c r="AD401" s="598"/>
      <c r="AE401" s="598"/>
      <c r="AF401" s="598"/>
      <c r="AG401" s="598"/>
      <c r="AH401" s="598"/>
    </row>
    <row r="402" spans="1:34" ht="15.75" customHeight="1">
      <c r="A402" s="598"/>
      <c r="B402" s="598"/>
      <c r="C402" s="598"/>
      <c r="D402" s="598"/>
      <c r="E402" s="598"/>
      <c r="F402" s="598"/>
      <c r="G402" s="598"/>
      <c r="H402" s="598"/>
      <c r="I402" s="598"/>
      <c r="J402" s="598"/>
      <c r="K402" s="598"/>
      <c r="L402" s="598"/>
      <c r="M402" s="598"/>
      <c r="N402" s="598"/>
      <c r="O402" s="598"/>
      <c r="P402" s="598"/>
      <c r="Q402" s="598"/>
      <c r="R402" s="598"/>
      <c r="S402" s="598"/>
      <c r="T402" s="598"/>
      <c r="U402" s="598"/>
      <c r="V402" s="598"/>
      <c r="W402" s="598"/>
      <c r="X402" s="598"/>
      <c r="Y402" s="598"/>
      <c r="Z402" s="598"/>
      <c r="AA402" s="598"/>
      <c r="AB402" s="598"/>
      <c r="AC402" s="598"/>
      <c r="AD402" s="598"/>
      <c r="AE402" s="598"/>
      <c r="AF402" s="598"/>
      <c r="AG402" s="598"/>
      <c r="AH402" s="598"/>
    </row>
    <row r="403" spans="1:34" ht="15.75" customHeight="1">
      <c r="A403" s="598"/>
      <c r="B403" s="598"/>
      <c r="C403" s="598"/>
      <c r="D403" s="598"/>
      <c r="E403" s="598"/>
      <c r="F403" s="598"/>
      <c r="G403" s="598"/>
      <c r="H403" s="598"/>
      <c r="I403" s="598"/>
      <c r="J403" s="598"/>
      <c r="K403" s="598"/>
      <c r="L403" s="598"/>
      <c r="M403" s="598"/>
      <c r="N403" s="598"/>
      <c r="O403" s="598"/>
      <c r="P403" s="598"/>
      <c r="Q403" s="598"/>
      <c r="R403" s="598"/>
      <c r="S403" s="598"/>
      <c r="T403" s="598"/>
      <c r="U403" s="598"/>
      <c r="V403" s="598"/>
      <c r="W403" s="598"/>
      <c r="X403" s="598"/>
      <c r="Y403" s="598"/>
      <c r="Z403" s="598"/>
      <c r="AA403" s="598"/>
      <c r="AB403" s="598"/>
      <c r="AC403" s="598"/>
      <c r="AD403" s="598"/>
      <c r="AE403" s="598"/>
      <c r="AF403" s="598"/>
      <c r="AG403" s="598"/>
      <c r="AH403" s="598"/>
    </row>
    <row r="404" spans="1:34" ht="15.75" customHeight="1">
      <c r="A404" s="598"/>
      <c r="B404" s="598"/>
      <c r="C404" s="598"/>
      <c r="D404" s="598"/>
      <c r="E404" s="598"/>
      <c r="F404" s="598"/>
      <c r="G404" s="598"/>
      <c r="H404" s="598"/>
      <c r="I404" s="598"/>
      <c r="J404" s="598"/>
      <c r="K404" s="598"/>
      <c r="L404" s="598"/>
      <c r="M404" s="598"/>
      <c r="N404" s="598"/>
      <c r="O404" s="598"/>
      <c r="P404" s="598"/>
      <c r="Q404" s="598"/>
      <c r="R404" s="598"/>
      <c r="S404" s="598"/>
      <c r="T404" s="598"/>
      <c r="U404" s="598"/>
      <c r="V404" s="598"/>
      <c r="W404" s="598"/>
      <c r="X404" s="598"/>
      <c r="Y404" s="598"/>
      <c r="Z404" s="598"/>
      <c r="AA404" s="598"/>
      <c r="AB404" s="598"/>
      <c r="AC404" s="598"/>
      <c r="AD404" s="598"/>
      <c r="AE404" s="598"/>
      <c r="AF404" s="598"/>
      <c r="AG404" s="598"/>
      <c r="AH404" s="598"/>
    </row>
    <row r="405" spans="1:34" ht="15.75" customHeight="1">
      <c r="A405" s="598"/>
      <c r="B405" s="598"/>
      <c r="C405" s="598"/>
      <c r="D405" s="598"/>
      <c r="E405" s="598"/>
      <c r="F405" s="598"/>
      <c r="G405" s="598"/>
      <c r="H405" s="598"/>
      <c r="I405" s="598"/>
      <c r="J405" s="598"/>
      <c r="K405" s="598"/>
      <c r="L405" s="598"/>
      <c r="M405" s="598"/>
      <c r="N405" s="598"/>
      <c r="O405" s="598"/>
      <c r="P405" s="598"/>
      <c r="Q405" s="598"/>
      <c r="R405" s="598"/>
      <c r="S405" s="598"/>
      <c r="T405" s="598"/>
      <c r="U405" s="598"/>
      <c r="V405" s="598"/>
      <c r="W405" s="598"/>
      <c r="X405" s="598"/>
      <c r="Y405" s="598"/>
      <c r="Z405" s="598"/>
      <c r="AA405" s="598"/>
      <c r="AB405" s="598"/>
      <c r="AC405" s="598"/>
      <c r="AD405" s="598"/>
      <c r="AE405" s="598"/>
      <c r="AF405" s="598"/>
      <c r="AG405" s="598"/>
      <c r="AH405" s="598"/>
    </row>
    <row r="406" spans="1:34" ht="15.75" customHeight="1">
      <c r="A406" s="598"/>
      <c r="B406" s="598"/>
      <c r="C406" s="598"/>
      <c r="D406" s="598"/>
      <c r="E406" s="598"/>
      <c r="F406" s="598"/>
      <c r="G406" s="598"/>
      <c r="H406" s="598"/>
      <c r="I406" s="598"/>
      <c r="J406" s="598"/>
      <c r="K406" s="598"/>
      <c r="L406" s="598"/>
      <c r="M406" s="598"/>
      <c r="N406" s="598"/>
      <c r="O406" s="598"/>
      <c r="P406" s="598"/>
      <c r="Q406" s="598"/>
      <c r="R406" s="598"/>
      <c r="S406" s="598"/>
      <c r="T406" s="598"/>
      <c r="U406" s="598"/>
      <c r="V406" s="598"/>
      <c r="W406" s="598"/>
      <c r="X406" s="598"/>
      <c r="Y406" s="598"/>
      <c r="Z406" s="598"/>
      <c r="AA406" s="598"/>
      <c r="AB406" s="598"/>
      <c r="AC406" s="598"/>
      <c r="AD406" s="598"/>
      <c r="AE406" s="598"/>
      <c r="AF406" s="598"/>
      <c r="AG406" s="598"/>
      <c r="AH406" s="598"/>
    </row>
    <row r="407" spans="1:34" ht="15.75" customHeight="1">
      <c r="A407" s="598"/>
      <c r="B407" s="598"/>
      <c r="C407" s="598"/>
      <c r="D407" s="598"/>
      <c r="E407" s="598"/>
      <c r="F407" s="598"/>
      <c r="G407" s="598"/>
      <c r="H407" s="598"/>
      <c r="I407" s="598"/>
      <c r="J407" s="598"/>
      <c r="K407" s="598"/>
      <c r="L407" s="598"/>
      <c r="M407" s="598"/>
      <c r="N407" s="598"/>
      <c r="O407" s="598"/>
      <c r="P407" s="598"/>
      <c r="Q407" s="598"/>
      <c r="R407" s="598"/>
      <c r="S407" s="598"/>
      <c r="T407" s="598"/>
      <c r="U407" s="598"/>
      <c r="V407" s="598"/>
      <c r="W407" s="598"/>
      <c r="X407" s="598"/>
      <c r="Y407" s="598"/>
      <c r="Z407" s="598"/>
      <c r="AA407" s="598"/>
      <c r="AB407" s="598"/>
      <c r="AC407" s="598"/>
      <c r="AD407" s="598"/>
      <c r="AE407" s="598"/>
      <c r="AF407" s="598"/>
      <c r="AG407" s="598"/>
      <c r="AH407" s="598"/>
    </row>
    <row r="408" spans="1:34" ht="15.75" customHeight="1">
      <c r="A408" s="598"/>
      <c r="B408" s="598"/>
      <c r="C408" s="598"/>
      <c r="D408" s="598"/>
      <c r="E408" s="598"/>
      <c r="F408" s="598"/>
      <c r="G408" s="598"/>
      <c r="H408" s="598"/>
      <c r="I408" s="598"/>
      <c r="J408" s="598"/>
      <c r="K408" s="598"/>
      <c r="L408" s="598"/>
      <c r="M408" s="598"/>
      <c r="N408" s="598"/>
      <c r="O408" s="598"/>
      <c r="P408" s="598"/>
      <c r="Q408" s="598"/>
      <c r="R408" s="598"/>
      <c r="S408" s="598"/>
      <c r="T408" s="598"/>
      <c r="U408" s="598"/>
      <c r="V408" s="598"/>
      <c r="W408" s="598"/>
      <c r="X408" s="598"/>
      <c r="Y408" s="598"/>
      <c r="Z408" s="598"/>
      <c r="AA408" s="598"/>
      <c r="AB408" s="598"/>
      <c r="AC408" s="598"/>
      <c r="AD408" s="598"/>
      <c r="AE408" s="598"/>
      <c r="AF408" s="598"/>
      <c r="AG408" s="598"/>
      <c r="AH408" s="598"/>
    </row>
    <row r="409" spans="1:34" ht="15.75" customHeight="1">
      <c r="A409" s="598"/>
      <c r="B409" s="598"/>
      <c r="C409" s="598"/>
      <c r="D409" s="598"/>
      <c r="E409" s="598"/>
      <c r="F409" s="598"/>
      <c r="G409" s="598"/>
      <c r="H409" s="598"/>
      <c r="I409" s="598"/>
      <c r="J409" s="598"/>
      <c r="K409" s="598"/>
      <c r="L409" s="598"/>
      <c r="M409" s="598"/>
      <c r="N409" s="598"/>
      <c r="O409" s="598"/>
      <c r="P409" s="598"/>
      <c r="Q409" s="598"/>
      <c r="R409" s="598"/>
      <c r="S409" s="598"/>
      <c r="T409" s="598"/>
      <c r="U409" s="598"/>
      <c r="V409" s="598"/>
      <c r="W409" s="598"/>
      <c r="X409" s="598"/>
      <c r="Y409" s="598"/>
      <c r="Z409" s="598"/>
      <c r="AA409" s="598"/>
      <c r="AB409" s="598"/>
      <c r="AC409" s="598"/>
      <c r="AD409" s="598"/>
      <c r="AE409" s="598"/>
      <c r="AF409" s="598"/>
      <c r="AG409" s="598"/>
      <c r="AH409" s="598"/>
    </row>
    <row r="410" spans="1:34" ht="15.75" customHeight="1">
      <c r="A410" s="598"/>
      <c r="B410" s="598"/>
      <c r="C410" s="598"/>
      <c r="D410" s="598"/>
      <c r="E410" s="598"/>
      <c r="F410" s="598"/>
      <c r="G410" s="598"/>
      <c r="H410" s="598"/>
      <c r="I410" s="598"/>
      <c r="J410" s="598"/>
      <c r="K410" s="598"/>
      <c r="L410" s="598"/>
      <c r="M410" s="598"/>
      <c r="N410" s="598"/>
      <c r="O410" s="598"/>
      <c r="P410" s="598"/>
      <c r="Q410" s="598"/>
      <c r="R410" s="598"/>
      <c r="S410" s="598"/>
      <c r="T410" s="598"/>
      <c r="U410" s="598"/>
      <c r="V410" s="598"/>
      <c r="W410" s="598"/>
      <c r="X410" s="598"/>
      <c r="Y410" s="598"/>
      <c r="Z410" s="598"/>
      <c r="AA410" s="598"/>
      <c r="AB410" s="598"/>
      <c r="AC410" s="598"/>
      <c r="AD410" s="598"/>
      <c r="AE410" s="598"/>
      <c r="AF410" s="598"/>
      <c r="AG410" s="598"/>
      <c r="AH410" s="598"/>
    </row>
    <row r="411" spans="1:34" ht="15.75" customHeight="1">
      <c r="A411" s="598"/>
      <c r="B411" s="598"/>
      <c r="C411" s="598"/>
      <c r="D411" s="598"/>
      <c r="E411" s="598"/>
      <c r="F411" s="598"/>
      <c r="G411" s="598"/>
      <c r="H411" s="598"/>
      <c r="I411" s="598"/>
      <c r="J411" s="598"/>
      <c r="K411" s="598"/>
      <c r="L411" s="598"/>
      <c r="M411" s="598"/>
      <c r="N411" s="598"/>
      <c r="O411" s="598"/>
      <c r="P411" s="598"/>
      <c r="Q411" s="598"/>
      <c r="R411" s="598"/>
      <c r="S411" s="598"/>
      <c r="T411" s="598"/>
      <c r="U411" s="598"/>
      <c r="V411" s="598"/>
      <c r="W411" s="598"/>
      <c r="X411" s="598"/>
      <c r="Y411" s="598"/>
      <c r="Z411" s="598"/>
      <c r="AA411" s="598"/>
      <c r="AB411" s="598"/>
      <c r="AC411" s="598"/>
      <c r="AD411" s="598"/>
      <c r="AE411" s="598"/>
      <c r="AF411" s="598"/>
      <c r="AG411" s="598"/>
      <c r="AH411" s="598"/>
    </row>
    <row r="412" spans="1:34" ht="15.75" customHeight="1">
      <c r="A412" s="598"/>
      <c r="B412" s="598"/>
      <c r="C412" s="598"/>
      <c r="D412" s="598"/>
      <c r="E412" s="598"/>
      <c r="F412" s="598"/>
      <c r="G412" s="598"/>
      <c r="H412" s="598"/>
      <c r="I412" s="598"/>
      <c r="J412" s="598"/>
      <c r="K412" s="598"/>
      <c r="L412" s="598"/>
      <c r="M412" s="598"/>
      <c r="N412" s="598"/>
      <c r="O412" s="598"/>
      <c r="P412" s="598"/>
      <c r="Q412" s="598"/>
      <c r="R412" s="598"/>
      <c r="S412" s="598"/>
      <c r="T412" s="598"/>
      <c r="U412" s="598"/>
      <c r="V412" s="598"/>
      <c r="W412" s="598"/>
      <c r="X412" s="598"/>
      <c r="Y412" s="598"/>
      <c r="Z412" s="598"/>
      <c r="AA412" s="598"/>
      <c r="AB412" s="598"/>
      <c r="AC412" s="598"/>
      <c r="AD412" s="598"/>
      <c r="AE412" s="598"/>
      <c r="AF412" s="598"/>
      <c r="AG412" s="598"/>
      <c r="AH412" s="598"/>
    </row>
    <row r="413" spans="1:34" ht="15.75" customHeight="1">
      <c r="A413" s="598"/>
      <c r="B413" s="598"/>
      <c r="C413" s="598"/>
      <c r="D413" s="598"/>
      <c r="E413" s="598"/>
      <c r="F413" s="598"/>
      <c r="G413" s="598"/>
      <c r="H413" s="598"/>
      <c r="I413" s="598"/>
      <c r="J413" s="598"/>
      <c r="K413" s="598"/>
      <c r="L413" s="598"/>
      <c r="M413" s="598"/>
      <c r="N413" s="598"/>
      <c r="O413" s="598"/>
      <c r="P413" s="598"/>
      <c r="Q413" s="598"/>
      <c r="R413" s="598"/>
      <c r="S413" s="598"/>
      <c r="T413" s="598"/>
      <c r="U413" s="598"/>
      <c r="V413" s="598"/>
      <c r="W413" s="598"/>
      <c r="X413" s="598"/>
      <c r="Y413" s="598"/>
      <c r="Z413" s="598"/>
      <c r="AA413" s="598"/>
      <c r="AB413" s="598"/>
      <c r="AC413" s="598"/>
      <c r="AD413" s="598"/>
      <c r="AE413" s="598"/>
      <c r="AF413" s="598"/>
      <c r="AG413" s="598"/>
      <c r="AH413" s="598"/>
    </row>
    <row r="414" spans="1:34" ht="15.75" customHeight="1">
      <c r="A414" s="598"/>
      <c r="B414" s="598"/>
      <c r="C414" s="598"/>
      <c r="D414" s="598"/>
      <c r="E414" s="598"/>
      <c r="F414" s="598"/>
      <c r="G414" s="598"/>
      <c r="H414" s="598"/>
      <c r="I414" s="598"/>
      <c r="J414" s="598"/>
      <c r="K414" s="598"/>
      <c r="L414" s="598"/>
      <c r="M414" s="598"/>
      <c r="N414" s="598"/>
      <c r="O414" s="598"/>
      <c r="P414" s="598"/>
      <c r="Q414" s="598"/>
      <c r="R414" s="598"/>
      <c r="S414" s="598"/>
      <c r="T414" s="598"/>
      <c r="U414" s="598"/>
      <c r="V414" s="598"/>
      <c r="W414" s="598"/>
      <c r="X414" s="598"/>
      <c r="Y414" s="598"/>
      <c r="Z414" s="598"/>
      <c r="AA414" s="598"/>
      <c r="AB414" s="598"/>
      <c r="AC414" s="598"/>
      <c r="AD414" s="598"/>
      <c r="AE414" s="598"/>
      <c r="AF414" s="598"/>
      <c r="AG414" s="598"/>
      <c r="AH414" s="598"/>
    </row>
    <row r="415" spans="1:34" ht="15.75" customHeight="1">
      <c r="A415" s="598"/>
      <c r="B415" s="598"/>
      <c r="C415" s="598"/>
      <c r="D415" s="598"/>
      <c r="E415" s="598"/>
      <c r="F415" s="598"/>
      <c r="G415" s="598"/>
      <c r="H415" s="598"/>
      <c r="I415" s="598"/>
      <c r="J415" s="598"/>
      <c r="K415" s="598"/>
      <c r="L415" s="598"/>
      <c r="M415" s="598"/>
      <c r="N415" s="598"/>
      <c r="O415" s="598"/>
      <c r="P415" s="598"/>
      <c r="Q415" s="598"/>
      <c r="R415" s="598"/>
      <c r="S415" s="598"/>
      <c r="T415" s="598"/>
      <c r="U415" s="598"/>
      <c r="V415" s="598"/>
      <c r="W415" s="598"/>
      <c r="X415" s="598"/>
      <c r="Y415" s="598"/>
      <c r="Z415" s="598"/>
      <c r="AA415" s="598"/>
      <c r="AB415" s="598"/>
      <c r="AC415" s="598"/>
      <c r="AD415" s="598"/>
      <c r="AE415" s="598"/>
      <c r="AF415" s="598"/>
      <c r="AG415" s="598"/>
      <c r="AH415" s="598"/>
    </row>
    <row r="416" spans="1:34" ht="15.75" customHeight="1">
      <c r="A416" s="598"/>
      <c r="B416" s="598"/>
      <c r="C416" s="598"/>
      <c r="D416" s="598"/>
      <c r="E416" s="598"/>
      <c r="F416" s="598"/>
      <c r="G416" s="598"/>
      <c r="H416" s="598"/>
      <c r="I416" s="598"/>
      <c r="J416" s="598"/>
      <c r="K416" s="598"/>
      <c r="L416" s="598"/>
      <c r="M416" s="598"/>
      <c r="N416" s="598"/>
      <c r="O416" s="598"/>
      <c r="P416" s="598"/>
      <c r="Q416" s="598"/>
      <c r="R416" s="598"/>
      <c r="S416" s="598"/>
      <c r="T416" s="598"/>
      <c r="U416" s="598"/>
      <c r="V416" s="598"/>
      <c r="W416" s="598"/>
      <c r="X416" s="598"/>
      <c r="Y416" s="598"/>
      <c r="Z416" s="598"/>
      <c r="AA416" s="598"/>
      <c r="AB416" s="598"/>
      <c r="AC416" s="598"/>
      <c r="AD416" s="598"/>
      <c r="AE416" s="598"/>
      <c r="AF416" s="598"/>
      <c r="AG416" s="598"/>
      <c r="AH416" s="598"/>
    </row>
    <row r="417" spans="1:34" ht="15.75" customHeight="1">
      <c r="A417" s="598"/>
      <c r="B417" s="598"/>
      <c r="C417" s="598"/>
      <c r="D417" s="598"/>
      <c r="E417" s="598"/>
      <c r="F417" s="598"/>
      <c r="G417" s="598"/>
      <c r="H417" s="598"/>
      <c r="I417" s="598"/>
      <c r="J417" s="598"/>
      <c r="K417" s="598"/>
      <c r="L417" s="598"/>
      <c r="M417" s="598"/>
      <c r="N417" s="598"/>
      <c r="O417" s="598"/>
      <c r="P417" s="598"/>
      <c r="Q417" s="598"/>
      <c r="R417" s="598"/>
      <c r="S417" s="598"/>
      <c r="T417" s="598"/>
      <c r="U417" s="598"/>
      <c r="V417" s="598"/>
      <c r="W417" s="598"/>
      <c r="X417" s="598"/>
      <c r="Y417" s="598"/>
      <c r="Z417" s="598"/>
      <c r="AA417" s="598"/>
      <c r="AB417" s="598"/>
      <c r="AC417" s="598"/>
      <c r="AD417" s="598"/>
      <c r="AE417" s="598"/>
      <c r="AF417" s="598"/>
      <c r="AG417" s="598"/>
      <c r="AH417" s="598"/>
    </row>
    <row r="418" spans="1:34" ht="15.75" customHeight="1">
      <c r="A418" s="598"/>
      <c r="B418" s="598"/>
      <c r="C418" s="598"/>
      <c r="D418" s="598"/>
      <c r="E418" s="598"/>
      <c r="F418" s="598"/>
      <c r="G418" s="598"/>
      <c r="H418" s="598"/>
      <c r="I418" s="598"/>
      <c r="J418" s="598"/>
      <c r="K418" s="598"/>
      <c r="L418" s="598"/>
      <c r="M418" s="598"/>
      <c r="N418" s="598"/>
      <c r="O418" s="598"/>
      <c r="P418" s="598"/>
      <c r="Q418" s="598"/>
      <c r="R418" s="598"/>
      <c r="S418" s="598"/>
      <c r="T418" s="598"/>
      <c r="U418" s="598"/>
      <c r="V418" s="598"/>
      <c r="W418" s="598"/>
      <c r="X418" s="598"/>
      <c r="Y418" s="598"/>
      <c r="Z418" s="598"/>
      <c r="AA418" s="598"/>
      <c r="AB418" s="598"/>
      <c r="AC418" s="598"/>
      <c r="AD418" s="598"/>
      <c r="AE418" s="598"/>
      <c r="AF418" s="598"/>
      <c r="AG418" s="598"/>
      <c r="AH418" s="598"/>
    </row>
    <row r="419" spans="1:34" ht="15.75" customHeight="1">
      <c r="A419" s="598"/>
      <c r="B419" s="598"/>
      <c r="C419" s="598"/>
      <c r="D419" s="598"/>
      <c r="E419" s="598"/>
      <c r="F419" s="598"/>
      <c r="G419" s="598"/>
      <c r="H419" s="598"/>
      <c r="I419" s="598"/>
      <c r="J419" s="598"/>
      <c r="K419" s="598"/>
      <c r="L419" s="598"/>
      <c r="M419" s="598"/>
      <c r="N419" s="598"/>
      <c r="O419" s="598"/>
      <c r="P419" s="598"/>
      <c r="Q419" s="598"/>
      <c r="R419" s="598"/>
      <c r="S419" s="598"/>
      <c r="T419" s="598"/>
      <c r="U419" s="598"/>
      <c r="V419" s="598"/>
      <c r="W419" s="598"/>
      <c r="X419" s="598"/>
      <c r="Y419" s="598"/>
      <c r="Z419" s="598"/>
      <c r="AA419" s="598"/>
      <c r="AB419" s="598"/>
      <c r="AC419" s="598"/>
      <c r="AD419" s="598"/>
      <c r="AE419" s="598"/>
      <c r="AF419" s="598"/>
      <c r="AG419" s="598"/>
      <c r="AH419" s="598"/>
    </row>
    <row r="420" spans="1:34" ht="15.75" customHeight="1">
      <c r="A420" s="598"/>
      <c r="B420" s="598"/>
      <c r="C420" s="598"/>
      <c r="D420" s="598"/>
      <c r="E420" s="598"/>
      <c r="F420" s="598"/>
      <c r="G420" s="598"/>
      <c r="H420" s="598"/>
      <c r="I420" s="598"/>
      <c r="J420" s="598"/>
      <c r="K420" s="598"/>
      <c r="L420" s="598"/>
      <c r="M420" s="598"/>
      <c r="N420" s="598"/>
      <c r="O420" s="598"/>
      <c r="P420" s="598"/>
      <c r="Q420" s="598"/>
      <c r="R420" s="598"/>
      <c r="S420" s="598"/>
      <c r="T420" s="598"/>
      <c r="U420" s="598"/>
      <c r="V420" s="598"/>
      <c r="W420" s="598"/>
      <c r="X420" s="598"/>
      <c r="Y420" s="598"/>
      <c r="Z420" s="598"/>
      <c r="AA420" s="598"/>
      <c r="AB420" s="598"/>
      <c r="AC420" s="598"/>
      <c r="AD420" s="598"/>
      <c r="AE420" s="598"/>
      <c r="AF420" s="598"/>
      <c r="AG420" s="598"/>
      <c r="AH420" s="598"/>
    </row>
    <row r="421" spans="1:34" ht="15.75" customHeight="1">
      <c r="A421" s="598"/>
      <c r="B421" s="598"/>
      <c r="C421" s="598"/>
      <c r="D421" s="598"/>
      <c r="E421" s="598"/>
      <c r="F421" s="598"/>
      <c r="G421" s="598"/>
      <c r="H421" s="598"/>
      <c r="I421" s="598"/>
      <c r="J421" s="598"/>
      <c r="K421" s="598"/>
      <c r="L421" s="598"/>
      <c r="M421" s="598"/>
      <c r="N421" s="598"/>
      <c r="O421" s="598"/>
      <c r="P421" s="598"/>
      <c r="Q421" s="598"/>
      <c r="R421" s="598"/>
      <c r="S421" s="598"/>
      <c r="T421" s="598"/>
      <c r="U421" s="598"/>
      <c r="V421" s="598"/>
      <c r="W421" s="598"/>
      <c r="X421" s="598"/>
      <c r="Y421" s="598"/>
      <c r="Z421" s="598"/>
      <c r="AA421" s="598"/>
      <c r="AB421" s="598"/>
      <c r="AC421" s="598"/>
      <c r="AD421" s="598"/>
      <c r="AE421" s="598"/>
      <c r="AF421" s="598"/>
      <c r="AG421" s="598"/>
      <c r="AH421" s="598"/>
    </row>
    <row r="422" spans="1:34" ht="15.75" customHeight="1">
      <c r="A422" s="598"/>
      <c r="B422" s="598"/>
      <c r="C422" s="598"/>
      <c r="D422" s="598"/>
      <c r="E422" s="598"/>
      <c r="F422" s="598"/>
      <c r="G422" s="598"/>
      <c r="H422" s="598"/>
      <c r="I422" s="598"/>
      <c r="J422" s="598"/>
      <c r="K422" s="598"/>
      <c r="L422" s="598"/>
      <c r="M422" s="598"/>
      <c r="N422" s="598"/>
      <c r="O422" s="598"/>
      <c r="P422" s="598"/>
      <c r="Q422" s="598"/>
      <c r="R422" s="598"/>
      <c r="S422" s="598"/>
      <c r="T422" s="598"/>
      <c r="U422" s="598"/>
      <c r="V422" s="598"/>
      <c r="W422" s="598"/>
      <c r="X422" s="598"/>
      <c r="Y422" s="598"/>
      <c r="Z422" s="598"/>
      <c r="AA422" s="598"/>
      <c r="AB422" s="598"/>
      <c r="AC422" s="598"/>
      <c r="AD422" s="598"/>
      <c r="AE422" s="598"/>
      <c r="AF422" s="598"/>
      <c r="AG422" s="598"/>
      <c r="AH422" s="598"/>
    </row>
    <row r="423" spans="1:34" ht="15.75" customHeight="1">
      <c r="A423" s="598"/>
      <c r="B423" s="598"/>
      <c r="C423" s="598"/>
      <c r="D423" s="598"/>
      <c r="E423" s="598"/>
      <c r="F423" s="598"/>
      <c r="G423" s="598"/>
      <c r="H423" s="598"/>
      <c r="I423" s="598"/>
      <c r="J423" s="598"/>
      <c r="K423" s="598"/>
      <c r="L423" s="598"/>
      <c r="M423" s="598"/>
      <c r="N423" s="598"/>
      <c r="O423" s="598"/>
      <c r="P423" s="598"/>
      <c r="Q423" s="598"/>
      <c r="R423" s="598"/>
      <c r="S423" s="598"/>
      <c r="T423" s="598"/>
      <c r="U423" s="598"/>
      <c r="V423" s="598"/>
      <c r="W423" s="598"/>
      <c r="X423" s="598"/>
      <c r="Y423" s="598"/>
      <c r="Z423" s="598"/>
      <c r="AA423" s="598"/>
      <c r="AB423" s="598"/>
      <c r="AC423" s="598"/>
      <c r="AD423" s="598"/>
      <c r="AE423" s="598"/>
      <c r="AF423" s="598"/>
      <c r="AG423" s="598"/>
      <c r="AH423" s="598"/>
    </row>
    <row r="424" spans="1:34" ht="15.75" customHeight="1">
      <c r="A424" s="598"/>
      <c r="B424" s="598"/>
      <c r="C424" s="598"/>
      <c r="D424" s="598"/>
      <c r="E424" s="598"/>
      <c r="F424" s="598"/>
      <c r="G424" s="598"/>
      <c r="H424" s="598"/>
      <c r="I424" s="598"/>
      <c r="J424" s="598"/>
      <c r="K424" s="598"/>
      <c r="L424" s="598"/>
      <c r="M424" s="598"/>
      <c r="N424" s="598"/>
      <c r="O424" s="598"/>
      <c r="P424" s="598"/>
      <c r="Q424" s="598"/>
      <c r="R424" s="598"/>
      <c r="S424" s="598"/>
      <c r="T424" s="598"/>
      <c r="U424" s="598"/>
      <c r="V424" s="598"/>
      <c r="W424" s="598"/>
      <c r="X424" s="598"/>
      <c r="Y424" s="598"/>
      <c r="Z424" s="598"/>
      <c r="AA424" s="598"/>
      <c r="AB424" s="598"/>
      <c r="AC424" s="598"/>
      <c r="AD424" s="598"/>
      <c r="AE424" s="598"/>
      <c r="AF424" s="598"/>
      <c r="AG424" s="598"/>
      <c r="AH424" s="598"/>
    </row>
    <row r="425" spans="1:34" ht="15.75" customHeight="1">
      <c r="A425" s="598"/>
      <c r="B425" s="598"/>
      <c r="C425" s="598"/>
      <c r="D425" s="598"/>
      <c r="E425" s="598"/>
      <c r="F425" s="598"/>
      <c r="G425" s="598"/>
      <c r="H425" s="598"/>
      <c r="I425" s="598"/>
      <c r="J425" s="598"/>
      <c r="K425" s="598"/>
      <c r="L425" s="598"/>
      <c r="M425" s="598"/>
      <c r="N425" s="598"/>
      <c r="O425" s="598"/>
      <c r="P425" s="598"/>
      <c r="Q425" s="598"/>
      <c r="R425" s="598"/>
      <c r="S425" s="598"/>
      <c r="T425" s="598"/>
      <c r="U425" s="598"/>
      <c r="V425" s="598"/>
      <c r="W425" s="598"/>
      <c r="X425" s="598"/>
      <c r="Y425" s="598"/>
      <c r="Z425" s="598"/>
      <c r="AA425" s="598"/>
      <c r="AB425" s="598"/>
      <c r="AC425" s="598"/>
      <c r="AD425" s="598"/>
      <c r="AE425" s="598"/>
      <c r="AF425" s="598"/>
      <c r="AG425" s="598"/>
      <c r="AH425" s="598"/>
    </row>
    <row r="426" spans="1:34" ht="15.75" customHeight="1">
      <c r="A426" s="598"/>
      <c r="B426" s="598"/>
      <c r="C426" s="598"/>
      <c r="D426" s="598"/>
      <c r="E426" s="598"/>
      <c r="F426" s="598"/>
      <c r="G426" s="598"/>
      <c r="H426" s="598"/>
      <c r="I426" s="598"/>
      <c r="J426" s="598"/>
      <c r="K426" s="598"/>
      <c r="L426" s="598"/>
      <c r="M426" s="598"/>
      <c r="N426" s="598"/>
      <c r="O426" s="598"/>
      <c r="P426" s="598"/>
      <c r="Q426" s="598"/>
      <c r="R426" s="598"/>
      <c r="S426" s="598"/>
      <c r="T426" s="598"/>
      <c r="U426" s="598"/>
      <c r="V426" s="598"/>
      <c r="W426" s="598"/>
      <c r="X426" s="598"/>
      <c r="Y426" s="598"/>
      <c r="Z426" s="598"/>
      <c r="AA426" s="598"/>
      <c r="AB426" s="598"/>
      <c r="AC426" s="598"/>
      <c r="AD426" s="598"/>
      <c r="AE426" s="598"/>
      <c r="AF426" s="598"/>
      <c r="AG426" s="598"/>
      <c r="AH426" s="598"/>
    </row>
    <row r="427" spans="1:34" ht="15.75" customHeight="1">
      <c r="A427" s="598"/>
      <c r="B427" s="598"/>
      <c r="C427" s="598"/>
      <c r="D427" s="598"/>
      <c r="E427" s="598"/>
      <c r="F427" s="598"/>
      <c r="G427" s="598"/>
      <c r="H427" s="598"/>
      <c r="I427" s="598"/>
      <c r="J427" s="598"/>
      <c r="K427" s="598"/>
      <c r="L427" s="598"/>
      <c r="M427" s="598"/>
      <c r="N427" s="598"/>
      <c r="O427" s="598"/>
      <c r="P427" s="598"/>
      <c r="Q427" s="598"/>
      <c r="R427" s="598"/>
      <c r="S427" s="598"/>
      <c r="T427" s="598"/>
      <c r="U427" s="598"/>
      <c r="V427" s="598"/>
      <c r="W427" s="598"/>
      <c r="X427" s="598"/>
      <c r="Y427" s="598"/>
      <c r="Z427" s="598"/>
      <c r="AA427" s="598"/>
      <c r="AB427" s="598"/>
      <c r="AC427" s="598"/>
      <c r="AD427" s="598"/>
      <c r="AE427" s="598"/>
      <c r="AF427" s="598"/>
      <c r="AG427" s="598"/>
      <c r="AH427" s="598"/>
    </row>
    <row r="428" spans="1:34" ht="15.75" customHeight="1">
      <c r="A428" s="598"/>
      <c r="B428" s="598"/>
      <c r="C428" s="598"/>
      <c r="D428" s="598"/>
      <c r="E428" s="598"/>
      <c r="F428" s="598"/>
      <c r="G428" s="598"/>
      <c r="H428" s="598"/>
      <c r="I428" s="598"/>
      <c r="J428" s="598"/>
      <c r="K428" s="598"/>
      <c r="L428" s="598"/>
      <c r="M428" s="598"/>
      <c r="N428" s="598"/>
      <c r="O428" s="598"/>
      <c r="P428" s="598"/>
      <c r="Q428" s="598"/>
      <c r="R428" s="598"/>
      <c r="S428" s="598"/>
      <c r="T428" s="598"/>
      <c r="U428" s="598"/>
      <c r="V428" s="598"/>
      <c r="W428" s="598"/>
      <c r="X428" s="598"/>
      <c r="Y428" s="598"/>
      <c r="Z428" s="598"/>
      <c r="AA428" s="598"/>
      <c r="AB428" s="598"/>
      <c r="AC428" s="598"/>
      <c r="AD428" s="598"/>
      <c r="AE428" s="598"/>
      <c r="AF428" s="598"/>
      <c r="AG428" s="598"/>
      <c r="AH428" s="598"/>
    </row>
    <row r="429" spans="1:34" ht="15.75" customHeight="1">
      <c r="A429" s="598"/>
      <c r="B429" s="598"/>
      <c r="C429" s="598"/>
      <c r="D429" s="598"/>
      <c r="E429" s="598"/>
      <c r="F429" s="598"/>
      <c r="G429" s="598"/>
      <c r="H429" s="598"/>
      <c r="I429" s="598"/>
      <c r="J429" s="598"/>
      <c r="K429" s="598"/>
      <c r="L429" s="598"/>
      <c r="M429" s="598"/>
      <c r="N429" s="598"/>
      <c r="O429" s="598"/>
      <c r="P429" s="598"/>
      <c r="Q429" s="598"/>
      <c r="R429" s="598"/>
      <c r="S429" s="598"/>
      <c r="T429" s="598"/>
      <c r="U429" s="598"/>
      <c r="V429" s="598"/>
      <c r="W429" s="598"/>
      <c r="X429" s="598"/>
      <c r="Y429" s="598"/>
      <c r="Z429" s="598"/>
      <c r="AA429" s="598"/>
      <c r="AB429" s="598"/>
      <c r="AC429" s="598"/>
      <c r="AD429" s="598"/>
      <c r="AE429" s="598"/>
      <c r="AF429" s="598"/>
      <c r="AG429" s="598"/>
      <c r="AH429" s="598"/>
    </row>
    <row r="430" spans="1:34" ht="15.75" customHeight="1">
      <c r="A430" s="598"/>
      <c r="B430" s="598"/>
      <c r="C430" s="598"/>
      <c r="D430" s="598"/>
      <c r="E430" s="598"/>
      <c r="F430" s="598"/>
      <c r="G430" s="598"/>
      <c r="H430" s="598"/>
      <c r="I430" s="598"/>
      <c r="J430" s="598"/>
      <c r="K430" s="598"/>
      <c r="L430" s="598"/>
      <c r="M430" s="598"/>
      <c r="N430" s="598"/>
      <c r="O430" s="598"/>
      <c r="P430" s="598"/>
      <c r="Q430" s="598"/>
      <c r="R430" s="598"/>
      <c r="S430" s="598"/>
      <c r="T430" s="598"/>
      <c r="U430" s="598"/>
      <c r="V430" s="598"/>
      <c r="W430" s="598"/>
      <c r="X430" s="598"/>
      <c r="Y430" s="598"/>
      <c r="Z430" s="598"/>
      <c r="AA430" s="598"/>
      <c r="AB430" s="598"/>
      <c r="AC430" s="598"/>
      <c r="AD430" s="598"/>
      <c r="AE430" s="598"/>
      <c r="AF430" s="598"/>
      <c r="AG430" s="598"/>
      <c r="AH430" s="598"/>
    </row>
    <row r="431" spans="1:34" ht="15.75" customHeight="1">
      <c r="A431" s="598"/>
      <c r="B431" s="598"/>
      <c r="C431" s="598"/>
      <c r="D431" s="598"/>
      <c r="E431" s="598"/>
      <c r="F431" s="598"/>
      <c r="G431" s="598"/>
      <c r="H431" s="598"/>
      <c r="I431" s="598"/>
      <c r="J431" s="598"/>
      <c r="K431" s="598"/>
      <c r="L431" s="598"/>
      <c r="M431" s="598"/>
      <c r="N431" s="598"/>
      <c r="O431" s="598"/>
      <c r="P431" s="598"/>
      <c r="Q431" s="598"/>
      <c r="R431" s="598"/>
      <c r="S431" s="598"/>
      <c r="T431" s="598"/>
      <c r="U431" s="598"/>
      <c r="V431" s="598"/>
      <c r="W431" s="598"/>
      <c r="X431" s="598"/>
      <c r="Y431" s="598"/>
      <c r="Z431" s="598"/>
      <c r="AA431" s="598"/>
      <c r="AB431" s="598"/>
      <c r="AC431" s="598"/>
      <c r="AD431" s="598"/>
      <c r="AE431" s="598"/>
      <c r="AF431" s="598"/>
      <c r="AG431" s="598"/>
      <c r="AH431" s="598"/>
    </row>
    <row r="432" spans="1:34" ht="15.75" customHeight="1">
      <c r="A432" s="598"/>
      <c r="B432" s="598"/>
      <c r="C432" s="598"/>
      <c r="D432" s="598"/>
      <c r="E432" s="598"/>
      <c r="F432" s="598"/>
      <c r="G432" s="598"/>
      <c r="H432" s="598"/>
      <c r="I432" s="598"/>
      <c r="J432" s="598"/>
      <c r="K432" s="598"/>
      <c r="L432" s="598"/>
      <c r="M432" s="598"/>
      <c r="N432" s="598"/>
      <c r="O432" s="598"/>
      <c r="P432" s="598"/>
      <c r="Q432" s="598"/>
      <c r="R432" s="598"/>
      <c r="S432" s="598"/>
      <c r="T432" s="598"/>
      <c r="U432" s="598"/>
      <c r="V432" s="598"/>
      <c r="W432" s="598"/>
      <c r="X432" s="598"/>
      <c r="Y432" s="598"/>
      <c r="Z432" s="598"/>
      <c r="AA432" s="598"/>
      <c r="AB432" s="598"/>
      <c r="AC432" s="598"/>
      <c r="AD432" s="598"/>
      <c r="AE432" s="598"/>
      <c r="AF432" s="598"/>
      <c r="AG432" s="598"/>
      <c r="AH432" s="598"/>
    </row>
    <row r="433" spans="1:34" ht="15.75" customHeight="1">
      <c r="A433" s="598"/>
      <c r="B433" s="598"/>
      <c r="C433" s="598"/>
      <c r="D433" s="598"/>
      <c r="E433" s="598"/>
      <c r="F433" s="598"/>
      <c r="G433" s="598"/>
      <c r="H433" s="598"/>
      <c r="I433" s="598"/>
      <c r="J433" s="598"/>
      <c r="K433" s="598"/>
      <c r="L433" s="598"/>
      <c r="M433" s="598"/>
      <c r="N433" s="598"/>
      <c r="O433" s="598"/>
      <c r="P433" s="598"/>
      <c r="Q433" s="598"/>
      <c r="R433" s="598"/>
      <c r="S433" s="598"/>
      <c r="T433" s="598"/>
      <c r="U433" s="598"/>
      <c r="V433" s="598"/>
      <c r="W433" s="598"/>
      <c r="X433" s="598"/>
      <c r="Y433" s="598"/>
      <c r="Z433" s="598"/>
      <c r="AA433" s="598"/>
      <c r="AB433" s="598"/>
      <c r="AC433" s="598"/>
      <c r="AD433" s="598"/>
      <c r="AE433" s="598"/>
      <c r="AF433" s="598"/>
      <c r="AG433" s="598"/>
      <c r="AH433" s="598"/>
    </row>
    <row r="434" spans="1:34" ht="15.75" customHeight="1">
      <c r="A434" s="598"/>
      <c r="B434" s="598"/>
      <c r="C434" s="598"/>
      <c r="D434" s="598"/>
      <c r="E434" s="598"/>
      <c r="F434" s="598"/>
      <c r="G434" s="598"/>
      <c r="H434" s="598"/>
      <c r="I434" s="598"/>
      <c r="J434" s="598"/>
      <c r="K434" s="598"/>
      <c r="L434" s="598"/>
      <c r="M434" s="598"/>
      <c r="N434" s="598"/>
      <c r="O434" s="598"/>
      <c r="P434" s="598"/>
      <c r="Q434" s="598"/>
      <c r="R434" s="598"/>
      <c r="S434" s="598"/>
      <c r="T434" s="598"/>
      <c r="U434" s="598"/>
      <c r="V434" s="598"/>
      <c r="W434" s="598"/>
      <c r="X434" s="598"/>
      <c r="Y434" s="598"/>
      <c r="Z434" s="598"/>
      <c r="AA434" s="598"/>
      <c r="AB434" s="598"/>
      <c r="AC434" s="598"/>
      <c r="AD434" s="598"/>
      <c r="AE434" s="598"/>
      <c r="AF434" s="598"/>
      <c r="AG434" s="598"/>
      <c r="AH434" s="598"/>
    </row>
    <row r="435" spans="1:34" ht="15.75" customHeight="1">
      <c r="A435" s="598"/>
      <c r="B435" s="598"/>
      <c r="C435" s="598"/>
      <c r="D435" s="598"/>
      <c r="E435" s="598"/>
      <c r="F435" s="598"/>
      <c r="G435" s="598"/>
      <c r="H435" s="598"/>
      <c r="I435" s="598"/>
      <c r="J435" s="598"/>
      <c r="K435" s="598"/>
      <c r="L435" s="598"/>
      <c r="M435" s="598"/>
      <c r="N435" s="598"/>
      <c r="O435" s="598"/>
      <c r="P435" s="598"/>
      <c r="Q435" s="598"/>
      <c r="R435" s="598"/>
      <c r="S435" s="598"/>
      <c r="T435" s="598"/>
      <c r="U435" s="598"/>
      <c r="V435" s="598"/>
      <c r="W435" s="598"/>
      <c r="X435" s="598"/>
      <c r="Y435" s="598"/>
      <c r="Z435" s="598"/>
      <c r="AA435" s="598"/>
      <c r="AB435" s="598"/>
      <c r="AC435" s="598"/>
      <c r="AD435" s="598"/>
      <c r="AE435" s="598"/>
      <c r="AF435" s="598"/>
      <c r="AG435" s="598"/>
      <c r="AH435" s="598"/>
    </row>
    <row r="436" spans="1:34" ht="15.75" customHeight="1">
      <c r="A436" s="598"/>
      <c r="B436" s="598"/>
      <c r="C436" s="598"/>
      <c r="D436" s="598"/>
      <c r="E436" s="598"/>
      <c r="F436" s="598"/>
      <c r="G436" s="598"/>
      <c r="H436" s="598"/>
      <c r="I436" s="598"/>
      <c r="J436" s="598"/>
      <c r="K436" s="598"/>
      <c r="L436" s="598"/>
      <c r="M436" s="598"/>
      <c r="N436" s="598"/>
      <c r="O436" s="598"/>
      <c r="P436" s="598"/>
      <c r="Q436" s="598"/>
      <c r="R436" s="598"/>
      <c r="S436" s="598"/>
      <c r="T436" s="598"/>
      <c r="U436" s="598"/>
      <c r="V436" s="598"/>
      <c r="W436" s="598"/>
      <c r="X436" s="598"/>
      <c r="Y436" s="598"/>
      <c r="Z436" s="598"/>
      <c r="AA436" s="598"/>
      <c r="AB436" s="598"/>
      <c r="AC436" s="598"/>
      <c r="AD436" s="598"/>
      <c r="AE436" s="598"/>
      <c r="AF436" s="598"/>
      <c r="AG436" s="598"/>
      <c r="AH436" s="598"/>
    </row>
    <row r="437" spans="1:34" ht="15.75" customHeight="1">
      <c r="A437" s="598"/>
      <c r="B437" s="598"/>
      <c r="C437" s="598"/>
      <c r="D437" s="598"/>
      <c r="E437" s="598"/>
      <c r="F437" s="598"/>
      <c r="G437" s="598"/>
      <c r="H437" s="598"/>
      <c r="I437" s="598"/>
      <c r="J437" s="598"/>
      <c r="K437" s="598"/>
      <c r="L437" s="598"/>
      <c r="M437" s="598"/>
      <c r="N437" s="598"/>
      <c r="O437" s="598"/>
      <c r="P437" s="598"/>
      <c r="Q437" s="598"/>
      <c r="R437" s="598"/>
      <c r="S437" s="598"/>
      <c r="T437" s="598"/>
      <c r="U437" s="598"/>
      <c r="V437" s="598"/>
      <c r="W437" s="598"/>
      <c r="X437" s="598"/>
      <c r="Y437" s="598"/>
      <c r="Z437" s="598"/>
      <c r="AA437" s="598"/>
      <c r="AB437" s="598"/>
      <c r="AC437" s="598"/>
      <c r="AD437" s="598"/>
      <c r="AE437" s="598"/>
      <c r="AF437" s="598"/>
      <c r="AG437" s="598"/>
      <c r="AH437" s="598"/>
    </row>
    <row r="438" spans="1:34" ht="15.75" customHeight="1">
      <c r="A438" s="598"/>
      <c r="B438" s="598"/>
      <c r="C438" s="598"/>
      <c r="D438" s="598"/>
      <c r="E438" s="598"/>
      <c r="F438" s="598"/>
      <c r="G438" s="598"/>
      <c r="H438" s="598"/>
      <c r="I438" s="598"/>
      <c r="J438" s="598"/>
      <c r="K438" s="598"/>
      <c r="L438" s="598"/>
      <c r="M438" s="598"/>
      <c r="N438" s="598"/>
      <c r="O438" s="598"/>
      <c r="P438" s="598"/>
      <c r="Q438" s="598"/>
      <c r="R438" s="598"/>
      <c r="S438" s="598"/>
      <c r="T438" s="598"/>
      <c r="U438" s="598"/>
      <c r="V438" s="598"/>
      <c r="W438" s="598"/>
      <c r="X438" s="598"/>
      <c r="Y438" s="598"/>
      <c r="Z438" s="598"/>
      <c r="AA438" s="598"/>
      <c r="AB438" s="598"/>
      <c r="AC438" s="598"/>
      <c r="AD438" s="598"/>
      <c r="AE438" s="598"/>
      <c r="AF438" s="598"/>
      <c r="AG438" s="598"/>
      <c r="AH438" s="598"/>
    </row>
    <row r="439" spans="1:34" ht="15.75" customHeight="1">
      <c r="A439" s="598"/>
      <c r="B439" s="598"/>
      <c r="C439" s="598"/>
      <c r="D439" s="598"/>
      <c r="E439" s="598"/>
      <c r="F439" s="598"/>
      <c r="G439" s="598"/>
      <c r="H439" s="598"/>
      <c r="I439" s="598"/>
      <c r="J439" s="598"/>
      <c r="K439" s="598"/>
      <c r="L439" s="598"/>
      <c r="M439" s="598"/>
      <c r="N439" s="598"/>
      <c r="O439" s="598"/>
      <c r="P439" s="598"/>
      <c r="Q439" s="598"/>
      <c r="R439" s="598"/>
      <c r="S439" s="598"/>
      <c r="T439" s="598"/>
      <c r="U439" s="598"/>
      <c r="V439" s="598"/>
      <c r="W439" s="598"/>
      <c r="X439" s="598"/>
      <c r="Y439" s="598"/>
      <c r="Z439" s="598"/>
      <c r="AA439" s="598"/>
      <c r="AB439" s="598"/>
      <c r="AC439" s="598"/>
      <c r="AD439" s="598"/>
      <c r="AE439" s="598"/>
      <c r="AF439" s="598"/>
      <c r="AG439" s="598"/>
      <c r="AH439" s="598"/>
    </row>
    <row r="440" spans="1:34" ht="15.75" customHeight="1">
      <c r="A440" s="598"/>
      <c r="B440" s="598"/>
      <c r="C440" s="598"/>
      <c r="D440" s="598"/>
      <c r="E440" s="598"/>
      <c r="F440" s="598"/>
      <c r="G440" s="598"/>
      <c r="H440" s="598"/>
      <c r="I440" s="598"/>
      <c r="J440" s="598"/>
      <c r="K440" s="598"/>
      <c r="L440" s="598"/>
      <c r="M440" s="598"/>
      <c r="N440" s="598"/>
      <c r="O440" s="598"/>
      <c r="P440" s="598"/>
      <c r="Q440" s="598"/>
      <c r="R440" s="598"/>
      <c r="S440" s="598"/>
      <c r="T440" s="598"/>
      <c r="U440" s="598"/>
      <c r="V440" s="598"/>
      <c r="W440" s="598"/>
      <c r="X440" s="598"/>
      <c r="Y440" s="598"/>
      <c r="Z440" s="598"/>
      <c r="AA440" s="598"/>
      <c r="AB440" s="598"/>
      <c r="AC440" s="598"/>
      <c r="AD440" s="598"/>
      <c r="AE440" s="598"/>
      <c r="AF440" s="598"/>
      <c r="AG440" s="598"/>
      <c r="AH440" s="598"/>
    </row>
    <row r="441" spans="1:34" ht="15.75" customHeight="1">
      <c r="A441" s="598"/>
      <c r="B441" s="598"/>
      <c r="C441" s="598"/>
      <c r="D441" s="598"/>
      <c r="E441" s="598"/>
      <c r="F441" s="598"/>
      <c r="G441" s="598"/>
      <c r="H441" s="598"/>
      <c r="I441" s="598"/>
      <c r="J441" s="598"/>
      <c r="K441" s="598"/>
      <c r="L441" s="598"/>
      <c r="M441" s="598"/>
      <c r="N441" s="598"/>
      <c r="O441" s="598"/>
      <c r="P441" s="598"/>
      <c r="Q441" s="598"/>
      <c r="R441" s="598"/>
      <c r="S441" s="598"/>
      <c r="T441" s="598"/>
      <c r="U441" s="598"/>
      <c r="V441" s="598"/>
      <c r="W441" s="598"/>
      <c r="X441" s="598"/>
      <c r="Y441" s="598"/>
      <c r="Z441" s="598"/>
      <c r="AA441" s="598"/>
      <c r="AB441" s="598"/>
      <c r="AC441" s="598"/>
      <c r="AD441" s="598"/>
      <c r="AE441" s="598"/>
      <c r="AF441" s="598"/>
      <c r="AG441" s="598"/>
      <c r="AH441" s="598"/>
    </row>
    <row r="442" spans="1:34" ht="15.75" customHeight="1">
      <c r="A442" s="598"/>
      <c r="B442" s="598"/>
      <c r="C442" s="598"/>
      <c r="D442" s="598"/>
      <c r="E442" s="598"/>
      <c r="F442" s="598"/>
      <c r="G442" s="598"/>
      <c r="H442" s="598"/>
      <c r="I442" s="598"/>
      <c r="J442" s="598"/>
      <c r="K442" s="598"/>
      <c r="L442" s="598"/>
      <c r="M442" s="598"/>
      <c r="N442" s="598"/>
      <c r="O442" s="598"/>
      <c r="P442" s="598"/>
      <c r="Q442" s="598"/>
      <c r="R442" s="598"/>
      <c r="S442" s="598"/>
      <c r="T442" s="598"/>
      <c r="U442" s="598"/>
      <c r="V442" s="598"/>
      <c r="W442" s="598"/>
      <c r="X442" s="598"/>
      <c r="Y442" s="598"/>
      <c r="Z442" s="598"/>
      <c r="AA442" s="598"/>
      <c r="AB442" s="598"/>
      <c r="AC442" s="598"/>
      <c r="AD442" s="598"/>
      <c r="AE442" s="598"/>
      <c r="AF442" s="598"/>
      <c r="AG442" s="598"/>
      <c r="AH442" s="598"/>
    </row>
    <row r="443" spans="1:34" ht="15.75" customHeight="1">
      <c r="A443" s="598"/>
      <c r="B443" s="598"/>
      <c r="C443" s="598"/>
      <c r="D443" s="598"/>
      <c r="E443" s="598"/>
      <c r="F443" s="598"/>
      <c r="G443" s="598"/>
      <c r="H443" s="598"/>
      <c r="I443" s="598"/>
      <c r="J443" s="598"/>
      <c r="K443" s="598"/>
      <c r="L443" s="598"/>
      <c r="M443" s="598"/>
      <c r="N443" s="598"/>
      <c r="O443" s="598"/>
      <c r="P443" s="598"/>
      <c r="Q443" s="598"/>
      <c r="R443" s="598"/>
      <c r="S443" s="598"/>
      <c r="T443" s="598"/>
      <c r="U443" s="598"/>
      <c r="V443" s="598"/>
      <c r="W443" s="598"/>
      <c r="X443" s="598"/>
      <c r="Y443" s="598"/>
      <c r="Z443" s="598"/>
      <c r="AA443" s="598"/>
      <c r="AB443" s="598"/>
      <c r="AC443" s="598"/>
      <c r="AD443" s="598"/>
      <c r="AE443" s="598"/>
      <c r="AF443" s="598"/>
      <c r="AG443" s="598"/>
      <c r="AH443" s="598"/>
    </row>
    <row r="444" spans="1:34" ht="15.75" customHeight="1">
      <c r="A444" s="598"/>
      <c r="B444" s="598"/>
      <c r="C444" s="598"/>
      <c r="D444" s="598"/>
      <c r="E444" s="598"/>
      <c r="F444" s="598"/>
      <c r="G444" s="598"/>
      <c r="H444" s="598"/>
      <c r="I444" s="598"/>
      <c r="J444" s="598"/>
      <c r="K444" s="598"/>
      <c r="L444" s="598"/>
      <c r="M444" s="598"/>
      <c r="N444" s="598"/>
      <c r="O444" s="598"/>
      <c r="P444" s="598"/>
      <c r="Q444" s="598"/>
      <c r="R444" s="598"/>
      <c r="S444" s="598"/>
      <c r="T444" s="598"/>
      <c r="U444" s="598"/>
      <c r="V444" s="598"/>
      <c r="W444" s="598"/>
      <c r="X444" s="598"/>
      <c r="Y444" s="598"/>
      <c r="Z444" s="598"/>
      <c r="AA444" s="598"/>
      <c r="AB444" s="598"/>
      <c r="AC444" s="598"/>
      <c r="AD444" s="598"/>
      <c r="AE444" s="598"/>
      <c r="AF444" s="598"/>
      <c r="AG444" s="598"/>
      <c r="AH444" s="598"/>
    </row>
    <row r="445" spans="1:34" ht="15.75" customHeight="1">
      <c r="A445" s="598"/>
      <c r="B445" s="598"/>
      <c r="C445" s="598"/>
      <c r="D445" s="598"/>
      <c r="E445" s="598"/>
      <c r="F445" s="598"/>
      <c r="G445" s="598"/>
      <c r="H445" s="598"/>
      <c r="I445" s="598"/>
      <c r="J445" s="598"/>
      <c r="K445" s="598"/>
      <c r="L445" s="598"/>
      <c r="M445" s="598"/>
      <c r="N445" s="598"/>
      <c r="O445" s="598"/>
      <c r="P445" s="598"/>
      <c r="Q445" s="598"/>
      <c r="R445" s="598"/>
      <c r="S445" s="598"/>
      <c r="T445" s="598"/>
      <c r="U445" s="598"/>
      <c r="V445" s="598"/>
      <c r="W445" s="598"/>
      <c r="X445" s="598"/>
      <c r="Y445" s="598"/>
      <c r="Z445" s="598"/>
      <c r="AA445" s="598"/>
      <c r="AB445" s="598"/>
      <c r="AC445" s="598"/>
      <c r="AD445" s="598"/>
      <c r="AE445" s="598"/>
      <c r="AF445" s="598"/>
      <c r="AG445" s="598"/>
      <c r="AH445" s="598"/>
    </row>
    <row r="446" spans="1:34" ht="15.75" customHeight="1">
      <c r="A446" s="598"/>
      <c r="B446" s="598"/>
      <c r="C446" s="598"/>
      <c r="D446" s="598"/>
      <c r="E446" s="598"/>
      <c r="F446" s="598"/>
      <c r="G446" s="598"/>
      <c r="H446" s="598"/>
      <c r="I446" s="598"/>
      <c r="J446" s="598"/>
      <c r="K446" s="598"/>
      <c r="L446" s="598"/>
      <c r="M446" s="598"/>
      <c r="N446" s="598"/>
      <c r="O446" s="598"/>
      <c r="P446" s="598"/>
      <c r="Q446" s="598"/>
      <c r="R446" s="598"/>
      <c r="S446" s="598"/>
      <c r="T446" s="598"/>
      <c r="U446" s="598"/>
      <c r="V446" s="598"/>
      <c r="W446" s="598"/>
      <c r="X446" s="598"/>
      <c r="Y446" s="598"/>
      <c r="Z446" s="598"/>
      <c r="AA446" s="598"/>
      <c r="AB446" s="598"/>
      <c r="AC446" s="598"/>
      <c r="AD446" s="598"/>
      <c r="AE446" s="598"/>
      <c r="AF446" s="598"/>
      <c r="AG446" s="598"/>
      <c r="AH446" s="598"/>
    </row>
    <row r="447" spans="1:34" ht="15.75" customHeight="1">
      <c r="A447" s="598"/>
      <c r="B447" s="598"/>
      <c r="C447" s="598"/>
      <c r="D447" s="598"/>
      <c r="E447" s="598"/>
      <c r="F447" s="598"/>
      <c r="G447" s="598"/>
      <c r="H447" s="598"/>
      <c r="I447" s="598"/>
      <c r="J447" s="598"/>
      <c r="K447" s="598"/>
      <c r="L447" s="598"/>
      <c r="M447" s="598"/>
      <c r="N447" s="598"/>
      <c r="O447" s="598"/>
      <c r="P447" s="598"/>
      <c r="Q447" s="598"/>
      <c r="R447" s="598"/>
      <c r="S447" s="598"/>
      <c r="T447" s="598"/>
      <c r="U447" s="598"/>
      <c r="V447" s="598"/>
      <c r="W447" s="598"/>
      <c r="X447" s="598"/>
      <c r="Y447" s="598"/>
      <c r="Z447" s="598"/>
      <c r="AA447" s="598"/>
      <c r="AB447" s="598"/>
      <c r="AC447" s="598"/>
      <c r="AD447" s="598"/>
      <c r="AE447" s="598"/>
      <c r="AF447" s="598"/>
      <c r="AG447" s="598"/>
      <c r="AH447" s="598"/>
    </row>
    <row r="448" spans="1:34" ht="15.75" customHeight="1">
      <c r="A448" s="598"/>
      <c r="B448" s="598"/>
      <c r="C448" s="598"/>
      <c r="D448" s="598"/>
      <c r="E448" s="598"/>
      <c r="F448" s="598"/>
      <c r="G448" s="598"/>
      <c r="H448" s="598"/>
      <c r="I448" s="598"/>
      <c r="J448" s="598"/>
      <c r="K448" s="598"/>
      <c r="L448" s="598"/>
      <c r="M448" s="598"/>
      <c r="N448" s="598"/>
      <c r="O448" s="598"/>
      <c r="P448" s="598"/>
      <c r="Q448" s="598"/>
      <c r="R448" s="598"/>
      <c r="S448" s="598"/>
      <c r="T448" s="598"/>
      <c r="U448" s="598"/>
      <c r="V448" s="598"/>
      <c r="W448" s="598"/>
      <c r="X448" s="598"/>
      <c r="Y448" s="598"/>
      <c r="Z448" s="598"/>
      <c r="AA448" s="598"/>
      <c r="AB448" s="598"/>
      <c r="AC448" s="598"/>
      <c r="AD448" s="598"/>
      <c r="AE448" s="598"/>
      <c r="AF448" s="598"/>
      <c r="AG448" s="598"/>
      <c r="AH448" s="598"/>
    </row>
    <row r="449" spans="1:34" ht="15.75" customHeight="1">
      <c r="A449" s="598"/>
      <c r="B449" s="598"/>
      <c r="C449" s="598"/>
      <c r="D449" s="598"/>
      <c r="E449" s="598"/>
      <c r="F449" s="598"/>
      <c r="G449" s="598"/>
      <c r="H449" s="598"/>
      <c r="I449" s="598"/>
      <c r="J449" s="598"/>
      <c r="K449" s="598"/>
      <c r="L449" s="598"/>
      <c r="M449" s="598"/>
      <c r="N449" s="598"/>
      <c r="O449" s="598"/>
      <c r="P449" s="598"/>
      <c r="Q449" s="598"/>
      <c r="R449" s="598"/>
      <c r="S449" s="598"/>
      <c r="T449" s="598"/>
      <c r="U449" s="598"/>
      <c r="V449" s="598"/>
      <c r="W449" s="598"/>
      <c r="X449" s="598"/>
      <c r="Y449" s="598"/>
      <c r="Z449" s="598"/>
      <c r="AA449" s="598"/>
      <c r="AB449" s="598"/>
      <c r="AC449" s="598"/>
      <c r="AD449" s="598"/>
      <c r="AE449" s="598"/>
      <c r="AF449" s="598"/>
      <c r="AG449" s="598"/>
      <c r="AH449" s="598"/>
    </row>
    <row r="450" spans="1:34" ht="15.75" customHeight="1">
      <c r="A450" s="598"/>
      <c r="B450" s="598"/>
      <c r="C450" s="598"/>
      <c r="D450" s="598"/>
      <c r="E450" s="598"/>
      <c r="F450" s="598"/>
      <c r="G450" s="598"/>
      <c r="H450" s="598"/>
      <c r="I450" s="598"/>
      <c r="J450" s="598"/>
      <c r="K450" s="598"/>
      <c r="L450" s="598"/>
      <c r="M450" s="598"/>
      <c r="N450" s="598"/>
      <c r="O450" s="598"/>
      <c r="P450" s="598"/>
      <c r="Q450" s="598"/>
      <c r="R450" s="598"/>
      <c r="S450" s="598"/>
      <c r="T450" s="598"/>
      <c r="U450" s="598"/>
      <c r="V450" s="598"/>
      <c r="W450" s="598"/>
      <c r="X450" s="598"/>
      <c r="Y450" s="598"/>
      <c r="Z450" s="598"/>
      <c r="AA450" s="598"/>
      <c r="AB450" s="598"/>
      <c r="AC450" s="598"/>
      <c r="AD450" s="598"/>
      <c r="AE450" s="598"/>
      <c r="AF450" s="598"/>
      <c r="AG450" s="598"/>
      <c r="AH450" s="598"/>
    </row>
    <row r="451" spans="1:34" ht="15.75" customHeight="1">
      <c r="A451" s="598"/>
      <c r="B451" s="598"/>
      <c r="C451" s="598"/>
      <c r="D451" s="598"/>
      <c r="E451" s="598"/>
      <c r="F451" s="598"/>
      <c r="G451" s="598"/>
      <c r="H451" s="598"/>
      <c r="I451" s="598"/>
      <c r="J451" s="598"/>
      <c r="K451" s="598"/>
      <c r="L451" s="598"/>
      <c r="M451" s="598"/>
      <c r="N451" s="598"/>
      <c r="O451" s="598"/>
      <c r="P451" s="598"/>
      <c r="Q451" s="598"/>
      <c r="R451" s="598"/>
      <c r="S451" s="598"/>
      <c r="T451" s="598"/>
      <c r="U451" s="598"/>
      <c r="V451" s="598"/>
      <c r="W451" s="598"/>
      <c r="X451" s="598"/>
      <c r="Y451" s="598"/>
      <c r="Z451" s="598"/>
      <c r="AA451" s="598"/>
      <c r="AB451" s="598"/>
      <c r="AC451" s="598"/>
      <c r="AD451" s="598"/>
      <c r="AE451" s="598"/>
      <c r="AF451" s="598"/>
      <c r="AG451" s="598"/>
      <c r="AH451" s="598"/>
    </row>
    <row r="452" spans="1:34" ht="15.75" customHeight="1">
      <c r="A452" s="598"/>
      <c r="B452" s="598"/>
      <c r="C452" s="598"/>
      <c r="D452" s="598"/>
      <c r="E452" s="598"/>
      <c r="F452" s="598"/>
      <c r="G452" s="598"/>
      <c r="H452" s="598"/>
      <c r="I452" s="598"/>
      <c r="J452" s="598"/>
      <c r="K452" s="598"/>
      <c r="L452" s="598"/>
      <c r="M452" s="598"/>
      <c r="N452" s="598"/>
      <c r="O452" s="598"/>
      <c r="P452" s="598"/>
      <c r="Q452" s="598"/>
      <c r="R452" s="598"/>
      <c r="S452" s="598"/>
      <c r="T452" s="598"/>
      <c r="U452" s="598"/>
      <c r="V452" s="598"/>
      <c r="W452" s="598"/>
      <c r="X452" s="598"/>
      <c r="Y452" s="598"/>
      <c r="Z452" s="598"/>
      <c r="AA452" s="598"/>
      <c r="AB452" s="598"/>
      <c r="AC452" s="598"/>
      <c r="AD452" s="598"/>
      <c r="AE452" s="598"/>
      <c r="AF452" s="598"/>
      <c r="AG452" s="598"/>
      <c r="AH452" s="598"/>
    </row>
    <row r="453" spans="1:34" ht="15.75" customHeight="1">
      <c r="A453" s="598"/>
      <c r="B453" s="598"/>
      <c r="C453" s="598"/>
      <c r="D453" s="598"/>
      <c r="E453" s="598"/>
      <c r="F453" s="598"/>
      <c r="G453" s="598"/>
      <c r="H453" s="598"/>
      <c r="I453" s="598"/>
      <c r="J453" s="598"/>
      <c r="K453" s="598"/>
      <c r="L453" s="598"/>
      <c r="M453" s="598"/>
      <c r="N453" s="598"/>
      <c r="O453" s="598"/>
      <c r="P453" s="598"/>
      <c r="Q453" s="598"/>
      <c r="R453" s="598"/>
      <c r="S453" s="598"/>
      <c r="T453" s="598"/>
      <c r="U453" s="598"/>
      <c r="V453" s="598"/>
      <c r="W453" s="598"/>
      <c r="X453" s="598"/>
      <c r="Y453" s="598"/>
      <c r="Z453" s="598"/>
      <c r="AA453" s="598"/>
      <c r="AB453" s="598"/>
      <c r="AC453" s="598"/>
      <c r="AD453" s="598"/>
      <c r="AE453" s="598"/>
      <c r="AF453" s="598"/>
      <c r="AG453" s="598"/>
      <c r="AH453" s="598"/>
    </row>
    <row r="454" spans="1:34" ht="15.75" customHeight="1">
      <c r="A454" s="598"/>
      <c r="B454" s="598"/>
      <c r="C454" s="598"/>
      <c r="D454" s="598"/>
      <c r="E454" s="598"/>
      <c r="F454" s="598"/>
      <c r="G454" s="598"/>
      <c r="H454" s="598"/>
      <c r="I454" s="598"/>
      <c r="J454" s="598"/>
      <c r="K454" s="598"/>
      <c r="L454" s="598"/>
      <c r="M454" s="598"/>
      <c r="N454" s="598"/>
      <c r="O454" s="598"/>
      <c r="P454" s="598"/>
      <c r="Q454" s="598"/>
      <c r="R454" s="598"/>
      <c r="S454" s="598"/>
      <c r="T454" s="598"/>
      <c r="U454" s="598"/>
      <c r="V454" s="598"/>
      <c r="W454" s="598"/>
      <c r="X454" s="598"/>
      <c r="Y454" s="598"/>
      <c r="Z454" s="598"/>
      <c r="AA454" s="598"/>
      <c r="AB454" s="598"/>
      <c r="AC454" s="598"/>
      <c r="AD454" s="598"/>
      <c r="AE454" s="598"/>
      <c r="AF454" s="598"/>
      <c r="AG454" s="598"/>
      <c r="AH454" s="598"/>
    </row>
    <row r="455" spans="1:34" ht="15.75" customHeight="1">
      <c r="A455" s="598"/>
      <c r="B455" s="598"/>
      <c r="C455" s="598"/>
      <c r="D455" s="598"/>
      <c r="E455" s="598"/>
      <c r="F455" s="598"/>
      <c r="G455" s="598"/>
      <c r="H455" s="598"/>
      <c r="I455" s="598"/>
      <c r="J455" s="598"/>
      <c r="K455" s="598"/>
      <c r="L455" s="598"/>
      <c r="M455" s="598"/>
      <c r="N455" s="598"/>
      <c r="O455" s="598"/>
      <c r="P455" s="598"/>
      <c r="Q455" s="598"/>
      <c r="R455" s="598"/>
      <c r="S455" s="598"/>
      <c r="T455" s="598"/>
      <c r="U455" s="598"/>
      <c r="V455" s="598"/>
      <c r="W455" s="598"/>
      <c r="X455" s="598"/>
      <c r="Y455" s="598"/>
      <c r="Z455" s="598"/>
      <c r="AA455" s="598"/>
      <c r="AB455" s="598"/>
      <c r="AC455" s="598"/>
      <c r="AD455" s="598"/>
      <c r="AE455" s="598"/>
      <c r="AF455" s="598"/>
      <c r="AG455" s="598"/>
      <c r="AH455" s="598"/>
    </row>
    <row r="456" spans="1:34" ht="15.75" customHeight="1">
      <c r="A456" s="598"/>
      <c r="B456" s="598"/>
      <c r="C456" s="598"/>
      <c r="D456" s="598"/>
      <c r="E456" s="598"/>
      <c r="F456" s="598"/>
      <c r="G456" s="598"/>
      <c r="H456" s="598"/>
      <c r="I456" s="598"/>
      <c r="J456" s="598"/>
      <c r="K456" s="598"/>
      <c r="L456" s="598"/>
      <c r="M456" s="598"/>
      <c r="N456" s="598"/>
      <c r="O456" s="598"/>
      <c r="P456" s="598"/>
      <c r="Q456" s="598"/>
      <c r="R456" s="598"/>
      <c r="S456" s="598"/>
      <c r="T456" s="598"/>
      <c r="U456" s="598"/>
      <c r="V456" s="598"/>
      <c r="W456" s="598"/>
      <c r="X456" s="598"/>
      <c r="Y456" s="598"/>
      <c r="Z456" s="598"/>
      <c r="AA456" s="598"/>
      <c r="AB456" s="598"/>
      <c r="AC456" s="598"/>
      <c r="AD456" s="598"/>
      <c r="AE456" s="598"/>
      <c r="AF456" s="598"/>
      <c r="AG456" s="598"/>
      <c r="AH456" s="598"/>
    </row>
    <row r="457" spans="1:34" ht="15.75" customHeight="1">
      <c r="A457" s="598"/>
      <c r="B457" s="598"/>
      <c r="C457" s="598"/>
      <c r="D457" s="598"/>
      <c r="E457" s="598"/>
      <c r="F457" s="598"/>
      <c r="G457" s="598"/>
      <c r="H457" s="598"/>
      <c r="I457" s="598"/>
      <c r="J457" s="598"/>
      <c r="K457" s="598"/>
      <c r="L457" s="598"/>
      <c r="M457" s="598"/>
      <c r="N457" s="598"/>
      <c r="O457" s="598"/>
      <c r="P457" s="598"/>
      <c r="Q457" s="598"/>
      <c r="R457" s="598"/>
      <c r="S457" s="598"/>
      <c r="T457" s="598"/>
      <c r="U457" s="598"/>
      <c r="V457" s="598"/>
      <c r="W457" s="598"/>
      <c r="X457" s="598"/>
      <c r="Y457" s="598"/>
      <c r="Z457" s="598"/>
      <c r="AA457" s="598"/>
      <c r="AB457" s="598"/>
      <c r="AC457" s="598"/>
      <c r="AD457" s="598"/>
      <c r="AE457" s="598"/>
      <c r="AF457" s="598"/>
      <c r="AG457" s="598"/>
      <c r="AH457" s="598"/>
    </row>
    <row r="458" spans="1:34" ht="15.75" customHeight="1">
      <c r="A458" s="598"/>
      <c r="B458" s="598"/>
      <c r="C458" s="598"/>
      <c r="D458" s="598"/>
      <c r="E458" s="598"/>
      <c r="F458" s="598"/>
      <c r="G458" s="598"/>
      <c r="H458" s="598"/>
      <c r="I458" s="598"/>
      <c r="J458" s="598"/>
      <c r="K458" s="598"/>
      <c r="L458" s="598"/>
      <c r="M458" s="598"/>
      <c r="N458" s="598"/>
      <c r="O458" s="598"/>
      <c r="P458" s="598"/>
      <c r="Q458" s="598"/>
      <c r="R458" s="598"/>
      <c r="S458" s="598"/>
      <c r="T458" s="598"/>
      <c r="U458" s="598"/>
      <c r="V458" s="598"/>
      <c r="W458" s="598"/>
      <c r="X458" s="598"/>
      <c r="Y458" s="598"/>
      <c r="Z458" s="598"/>
      <c r="AA458" s="598"/>
      <c r="AB458" s="598"/>
      <c r="AC458" s="598"/>
      <c r="AD458" s="598"/>
      <c r="AE458" s="598"/>
      <c r="AF458" s="598"/>
      <c r="AG458" s="598"/>
      <c r="AH458" s="598"/>
    </row>
    <row r="459" spans="1:34" ht="15.75" customHeight="1">
      <c r="A459" s="598"/>
      <c r="B459" s="598"/>
      <c r="C459" s="598"/>
      <c r="D459" s="598"/>
      <c r="E459" s="598"/>
      <c r="F459" s="598"/>
      <c r="G459" s="598"/>
      <c r="H459" s="598"/>
      <c r="I459" s="598"/>
      <c r="J459" s="598"/>
      <c r="K459" s="598"/>
      <c r="L459" s="598"/>
      <c r="M459" s="598"/>
      <c r="N459" s="598"/>
      <c r="O459" s="598"/>
      <c r="P459" s="598"/>
      <c r="Q459" s="598"/>
      <c r="R459" s="598"/>
      <c r="S459" s="598"/>
      <c r="T459" s="598"/>
      <c r="U459" s="598"/>
      <c r="V459" s="598"/>
      <c r="W459" s="598"/>
      <c r="X459" s="598"/>
      <c r="Y459" s="598"/>
      <c r="Z459" s="598"/>
      <c r="AA459" s="598"/>
      <c r="AB459" s="598"/>
      <c r="AC459" s="598"/>
      <c r="AD459" s="598"/>
      <c r="AE459" s="598"/>
      <c r="AF459" s="598"/>
      <c r="AG459" s="598"/>
      <c r="AH459" s="598"/>
    </row>
    <row r="460" spans="1:34" ht="15.75" customHeight="1">
      <c r="A460" s="598"/>
      <c r="B460" s="598"/>
      <c r="C460" s="598"/>
      <c r="D460" s="598"/>
      <c r="E460" s="598"/>
      <c r="F460" s="598"/>
      <c r="G460" s="598"/>
      <c r="H460" s="598"/>
      <c r="I460" s="598"/>
      <c r="J460" s="598"/>
      <c r="K460" s="598"/>
      <c r="L460" s="598"/>
      <c r="M460" s="598"/>
      <c r="N460" s="598"/>
      <c r="O460" s="598"/>
      <c r="P460" s="598"/>
      <c r="Q460" s="598"/>
      <c r="R460" s="598"/>
      <c r="S460" s="598"/>
      <c r="T460" s="598"/>
      <c r="U460" s="598"/>
      <c r="V460" s="598"/>
      <c r="W460" s="598"/>
      <c r="X460" s="598"/>
      <c r="Y460" s="598"/>
      <c r="Z460" s="598"/>
      <c r="AA460" s="598"/>
      <c r="AB460" s="598"/>
      <c r="AC460" s="598"/>
      <c r="AD460" s="598"/>
      <c r="AE460" s="598"/>
      <c r="AF460" s="598"/>
      <c r="AG460" s="598"/>
      <c r="AH460" s="598"/>
    </row>
    <row r="461" spans="1:34" ht="15.75" customHeight="1">
      <c r="A461" s="598"/>
      <c r="B461" s="598"/>
      <c r="C461" s="598"/>
      <c r="D461" s="598"/>
      <c r="E461" s="598"/>
      <c r="F461" s="598"/>
      <c r="G461" s="598"/>
      <c r="H461" s="598"/>
      <c r="I461" s="598"/>
      <c r="J461" s="598"/>
      <c r="K461" s="598"/>
      <c r="L461" s="598"/>
      <c r="M461" s="598"/>
      <c r="N461" s="598"/>
      <c r="O461" s="598"/>
      <c r="P461" s="598"/>
      <c r="Q461" s="598"/>
      <c r="R461" s="598"/>
      <c r="S461" s="598"/>
      <c r="T461" s="598"/>
      <c r="U461" s="598"/>
      <c r="V461" s="598"/>
      <c r="W461" s="598"/>
      <c r="X461" s="598"/>
      <c r="Y461" s="598"/>
      <c r="Z461" s="598"/>
      <c r="AA461" s="598"/>
      <c r="AB461" s="598"/>
      <c r="AC461" s="598"/>
      <c r="AD461" s="598"/>
      <c r="AE461" s="598"/>
      <c r="AF461" s="598"/>
      <c r="AG461" s="598"/>
      <c r="AH461" s="598"/>
    </row>
    <row r="462" spans="1:34" ht="15.75" customHeight="1">
      <c r="A462" s="598"/>
      <c r="B462" s="598"/>
      <c r="C462" s="598"/>
      <c r="D462" s="598"/>
      <c r="E462" s="598"/>
      <c r="F462" s="598"/>
      <c r="G462" s="598"/>
      <c r="H462" s="598"/>
      <c r="I462" s="598"/>
      <c r="J462" s="598"/>
      <c r="K462" s="598"/>
      <c r="L462" s="598"/>
      <c r="M462" s="598"/>
      <c r="N462" s="598"/>
      <c r="O462" s="598"/>
      <c r="P462" s="598"/>
      <c r="Q462" s="598"/>
      <c r="R462" s="598"/>
      <c r="S462" s="598"/>
      <c r="T462" s="598"/>
      <c r="U462" s="598"/>
      <c r="V462" s="598"/>
      <c r="W462" s="598"/>
      <c r="X462" s="598"/>
      <c r="Y462" s="598"/>
      <c r="Z462" s="598"/>
      <c r="AA462" s="598"/>
      <c r="AB462" s="598"/>
      <c r="AC462" s="598"/>
      <c r="AD462" s="598"/>
      <c r="AE462" s="598"/>
      <c r="AF462" s="598"/>
      <c r="AG462" s="598"/>
      <c r="AH462" s="598"/>
    </row>
    <row r="463" spans="1:34" ht="15.75" customHeight="1">
      <c r="A463" s="598"/>
      <c r="B463" s="598"/>
      <c r="C463" s="598"/>
      <c r="D463" s="598"/>
      <c r="E463" s="598"/>
      <c r="F463" s="598"/>
      <c r="G463" s="598"/>
      <c r="H463" s="598"/>
      <c r="I463" s="598"/>
      <c r="J463" s="598"/>
      <c r="K463" s="598"/>
      <c r="L463" s="598"/>
      <c r="M463" s="598"/>
      <c r="N463" s="598"/>
      <c r="O463" s="598"/>
      <c r="P463" s="598"/>
      <c r="Q463" s="598"/>
      <c r="R463" s="598"/>
      <c r="S463" s="598"/>
      <c r="T463" s="598"/>
      <c r="U463" s="598"/>
      <c r="V463" s="598"/>
      <c r="W463" s="598"/>
      <c r="X463" s="598"/>
      <c r="Y463" s="598"/>
      <c r="Z463" s="598"/>
      <c r="AA463" s="598"/>
      <c r="AB463" s="598"/>
      <c r="AC463" s="598"/>
      <c r="AD463" s="598"/>
      <c r="AE463" s="598"/>
      <c r="AF463" s="598"/>
      <c r="AG463" s="598"/>
      <c r="AH463" s="598"/>
    </row>
    <row r="464" spans="1:34" ht="15.75" customHeight="1">
      <c r="A464" s="598"/>
      <c r="B464" s="598"/>
      <c r="C464" s="598"/>
      <c r="D464" s="598"/>
      <c r="E464" s="598"/>
      <c r="F464" s="598"/>
      <c r="G464" s="598"/>
      <c r="H464" s="598"/>
      <c r="I464" s="598"/>
      <c r="J464" s="598"/>
      <c r="K464" s="598"/>
      <c r="L464" s="598"/>
      <c r="M464" s="598"/>
      <c r="N464" s="598"/>
      <c r="O464" s="598"/>
      <c r="P464" s="598"/>
      <c r="Q464" s="598"/>
      <c r="R464" s="598"/>
      <c r="S464" s="598"/>
      <c r="T464" s="598"/>
      <c r="U464" s="598"/>
      <c r="V464" s="598"/>
      <c r="W464" s="598"/>
      <c r="X464" s="598"/>
      <c r="Y464" s="598"/>
      <c r="Z464" s="598"/>
      <c r="AA464" s="598"/>
      <c r="AB464" s="598"/>
      <c r="AC464" s="598"/>
      <c r="AD464" s="598"/>
      <c r="AE464" s="598"/>
      <c r="AF464" s="598"/>
      <c r="AG464" s="598"/>
      <c r="AH464" s="598"/>
    </row>
    <row r="465" spans="1:34" ht="15.75" customHeight="1">
      <c r="A465" s="598"/>
      <c r="B465" s="598"/>
      <c r="C465" s="598"/>
      <c r="D465" s="598"/>
      <c r="E465" s="598"/>
      <c r="F465" s="598"/>
      <c r="G465" s="598"/>
      <c r="H465" s="598"/>
      <c r="I465" s="598"/>
      <c r="J465" s="598"/>
      <c r="K465" s="598"/>
      <c r="L465" s="598"/>
      <c r="M465" s="598"/>
      <c r="N465" s="598"/>
      <c r="O465" s="598"/>
      <c r="P465" s="598"/>
      <c r="Q465" s="598"/>
      <c r="R465" s="598"/>
      <c r="S465" s="598"/>
      <c r="T465" s="598"/>
      <c r="U465" s="598"/>
      <c r="V465" s="598"/>
      <c r="W465" s="598"/>
      <c r="X465" s="598"/>
      <c r="Y465" s="598"/>
      <c r="Z465" s="598"/>
      <c r="AA465" s="598"/>
      <c r="AB465" s="598"/>
      <c r="AC465" s="598"/>
      <c r="AD465" s="598"/>
      <c r="AE465" s="598"/>
      <c r="AF465" s="598"/>
      <c r="AG465" s="598"/>
      <c r="AH465" s="598"/>
    </row>
    <row r="466" spans="1:34" ht="15.75" customHeight="1">
      <c r="A466" s="598"/>
      <c r="B466" s="598"/>
      <c r="C466" s="598"/>
      <c r="D466" s="598"/>
      <c r="E466" s="598"/>
      <c r="F466" s="598"/>
      <c r="G466" s="598"/>
      <c r="H466" s="598"/>
      <c r="I466" s="598"/>
      <c r="J466" s="598"/>
      <c r="K466" s="598"/>
      <c r="L466" s="598"/>
      <c r="M466" s="598"/>
      <c r="N466" s="598"/>
      <c r="O466" s="598"/>
      <c r="P466" s="598"/>
      <c r="Q466" s="598"/>
      <c r="R466" s="598"/>
      <c r="S466" s="598"/>
      <c r="T466" s="598"/>
      <c r="U466" s="598"/>
      <c r="V466" s="598"/>
      <c r="W466" s="598"/>
      <c r="X466" s="598"/>
      <c r="Y466" s="598"/>
      <c r="Z466" s="598"/>
      <c r="AA466" s="598"/>
      <c r="AB466" s="598"/>
      <c r="AC466" s="598"/>
      <c r="AD466" s="598"/>
      <c r="AE466" s="598"/>
      <c r="AF466" s="598"/>
      <c r="AG466" s="598"/>
      <c r="AH466" s="598"/>
    </row>
    <row r="467" spans="1:34" ht="15.75" customHeight="1">
      <c r="A467" s="598"/>
      <c r="B467" s="598"/>
      <c r="C467" s="598"/>
      <c r="D467" s="598"/>
      <c r="E467" s="598"/>
      <c r="F467" s="598"/>
      <c r="G467" s="598"/>
      <c r="H467" s="598"/>
      <c r="I467" s="598"/>
      <c r="J467" s="598"/>
      <c r="K467" s="598"/>
      <c r="L467" s="598"/>
      <c r="M467" s="598"/>
      <c r="N467" s="598"/>
      <c r="O467" s="598"/>
      <c r="P467" s="598"/>
      <c r="Q467" s="598"/>
      <c r="R467" s="598"/>
      <c r="S467" s="598"/>
      <c r="T467" s="598"/>
      <c r="U467" s="598"/>
      <c r="V467" s="598"/>
      <c r="W467" s="598"/>
      <c r="X467" s="598"/>
      <c r="Y467" s="598"/>
      <c r="Z467" s="598"/>
      <c r="AA467" s="598"/>
      <c r="AB467" s="598"/>
      <c r="AC467" s="598"/>
      <c r="AD467" s="598"/>
      <c r="AE467" s="598"/>
      <c r="AF467" s="598"/>
      <c r="AG467" s="598"/>
      <c r="AH467" s="598"/>
    </row>
    <row r="468" spans="1:34" ht="15.75" customHeight="1">
      <c r="A468" s="598"/>
      <c r="B468" s="598"/>
      <c r="C468" s="598"/>
      <c r="D468" s="598"/>
      <c r="E468" s="598"/>
      <c r="F468" s="598"/>
      <c r="G468" s="598"/>
      <c r="H468" s="598"/>
      <c r="I468" s="598"/>
      <c r="J468" s="598"/>
      <c r="K468" s="598"/>
      <c r="L468" s="598"/>
      <c r="M468" s="598"/>
      <c r="N468" s="598"/>
      <c r="O468" s="598"/>
      <c r="P468" s="598"/>
      <c r="Q468" s="598"/>
      <c r="R468" s="598"/>
      <c r="S468" s="598"/>
      <c r="T468" s="598"/>
      <c r="U468" s="598"/>
      <c r="V468" s="598"/>
      <c r="W468" s="598"/>
      <c r="X468" s="598"/>
      <c r="Y468" s="598"/>
      <c r="Z468" s="598"/>
      <c r="AA468" s="598"/>
      <c r="AB468" s="598"/>
      <c r="AC468" s="598"/>
      <c r="AD468" s="598"/>
      <c r="AE468" s="598"/>
      <c r="AF468" s="598"/>
      <c r="AG468" s="598"/>
      <c r="AH468" s="598"/>
    </row>
    <row r="469" spans="1:34" ht="15.75" customHeight="1">
      <c r="A469" s="598"/>
      <c r="B469" s="598"/>
      <c r="C469" s="598"/>
      <c r="D469" s="598"/>
      <c r="E469" s="598"/>
      <c r="F469" s="598"/>
      <c r="G469" s="598"/>
      <c r="H469" s="598"/>
      <c r="I469" s="598"/>
      <c r="J469" s="598"/>
      <c r="K469" s="598"/>
      <c r="L469" s="598"/>
      <c r="M469" s="598"/>
      <c r="N469" s="598"/>
      <c r="O469" s="598"/>
      <c r="P469" s="598"/>
      <c r="Q469" s="598"/>
      <c r="R469" s="598"/>
      <c r="S469" s="598"/>
      <c r="T469" s="598"/>
      <c r="U469" s="598"/>
      <c r="V469" s="598"/>
      <c r="W469" s="598"/>
      <c r="X469" s="598"/>
      <c r="Y469" s="598"/>
      <c r="Z469" s="598"/>
      <c r="AA469" s="598"/>
      <c r="AB469" s="598"/>
      <c r="AC469" s="598"/>
      <c r="AD469" s="598"/>
      <c r="AE469" s="598"/>
      <c r="AF469" s="598"/>
      <c r="AG469" s="598"/>
      <c r="AH469" s="598"/>
    </row>
    <row r="470" spans="1:34" ht="15.75" customHeight="1">
      <c r="A470" s="598"/>
      <c r="B470" s="598"/>
      <c r="C470" s="598"/>
      <c r="D470" s="598"/>
      <c r="E470" s="598"/>
      <c r="F470" s="598"/>
      <c r="G470" s="598"/>
      <c r="H470" s="598"/>
      <c r="I470" s="598"/>
      <c r="J470" s="598"/>
      <c r="K470" s="598"/>
      <c r="L470" s="598"/>
      <c r="M470" s="598"/>
      <c r="N470" s="598"/>
      <c r="O470" s="598"/>
      <c r="P470" s="598"/>
      <c r="Q470" s="598"/>
      <c r="R470" s="598"/>
      <c r="S470" s="598"/>
      <c r="T470" s="598"/>
      <c r="U470" s="598"/>
      <c r="V470" s="598"/>
      <c r="W470" s="598"/>
      <c r="X470" s="598"/>
      <c r="Y470" s="598"/>
      <c r="Z470" s="598"/>
      <c r="AA470" s="598"/>
      <c r="AB470" s="598"/>
      <c r="AC470" s="598"/>
      <c r="AD470" s="598"/>
      <c r="AE470" s="598"/>
      <c r="AF470" s="598"/>
      <c r="AG470" s="598"/>
      <c r="AH470" s="598"/>
    </row>
    <row r="471" spans="1:34" ht="15.75" customHeight="1">
      <c r="A471" s="598"/>
      <c r="B471" s="598"/>
      <c r="C471" s="598"/>
      <c r="D471" s="598"/>
      <c r="E471" s="598"/>
      <c r="F471" s="598"/>
      <c r="G471" s="598"/>
      <c r="H471" s="598"/>
      <c r="I471" s="598"/>
      <c r="J471" s="598"/>
      <c r="K471" s="598"/>
      <c r="L471" s="598"/>
      <c r="M471" s="598"/>
      <c r="N471" s="598"/>
      <c r="O471" s="598"/>
      <c r="P471" s="598"/>
      <c r="Q471" s="598"/>
      <c r="R471" s="598"/>
      <c r="S471" s="598"/>
      <c r="T471" s="598"/>
      <c r="U471" s="598"/>
      <c r="V471" s="598"/>
      <c r="W471" s="598"/>
      <c r="X471" s="598"/>
      <c r="Y471" s="598"/>
      <c r="Z471" s="598"/>
      <c r="AA471" s="598"/>
      <c r="AB471" s="598"/>
      <c r="AC471" s="598"/>
      <c r="AD471" s="598"/>
      <c r="AE471" s="598"/>
      <c r="AF471" s="598"/>
      <c r="AG471" s="598"/>
      <c r="AH471" s="598"/>
    </row>
    <row r="472" spans="1:34" ht="15.75" customHeight="1">
      <c r="A472" s="598"/>
      <c r="B472" s="598"/>
      <c r="C472" s="598"/>
      <c r="D472" s="598"/>
      <c r="E472" s="598"/>
      <c r="F472" s="598"/>
      <c r="G472" s="598"/>
      <c r="H472" s="598"/>
      <c r="I472" s="598"/>
      <c r="J472" s="598"/>
      <c r="K472" s="598"/>
      <c r="L472" s="598"/>
      <c r="M472" s="598"/>
      <c r="N472" s="598"/>
      <c r="O472" s="598"/>
      <c r="P472" s="598"/>
      <c r="Q472" s="598"/>
      <c r="R472" s="598"/>
      <c r="S472" s="598"/>
      <c r="T472" s="598"/>
      <c r="U472" s="598"/>
      <c r="V472" s="598"/>
      <c r="W472" s="598"/>
      <c r="X472" s="598"/>
      <c r="Y472" s="598"/>
      <c r="Z472" s="598"/>
      <c r="AA472" s="598"/>
      <c r="AB472" s="598"/>
      <c r="AC472" s="598"/>
      <c r="AD472" s="598"/>
      <c r="AE472" s="598"/>
      <c r="AF472" s="598"/>
      <c r="AG472" s="598"/>
      <c r="AH472" s="598"/>
    </row>
    <row r="473" spans="1:34" ht="15.75" customHeight="1">
      <c r="A473" s="598"/>
      <c r="B473" s="598"/>
      <c r="C473" s="598"/>
      <c r="D473" s="598"/>
      <c r="E473" s="598"/>
      <c r="F473" s="598"/>
      <c r="G473" s="598"/>
      <c r="H473" s="598"/>
      <c r="I473" s="598"/>
      <c r="J473" s="598"/>
      <c r="K473" s="598"/>
      <c r="L473" s="598"/>
      <c r="M473" s="598"/>
      <c r="N473" s="598"/>
      <c r="O473" s="598"/>
      <c r="P473" s="598"/>
      <c r="Q473" s="598"/>
      <c r="R473" s="598"/>
      <c r="S473" s="598"/>
      <c r="T473" s="598"/>
      <c r="U473" s="598"/>
      <c r="V473" s="598"/>
      <c r="W473" s="598"/>
      <c r="X473" s="598"/>
      <c r="Y473" s="598"/>
      <c r="Z473" s="598"/>
      <c r="AA473" s="598"/>
      <c r="AB473" s="598"/>
      <c r="AC473" s="598"/>
      <c r="AD473" s="598"/>
      <c r="AE473" s="598"/>
      <c r="AF473" s="598"/>
      <c r="AG473" s="598"/>
      <c r="AH473" s="598"/>
    </row>
    <row r="474" spans="1:34" ht="15.75" customHeight="1">
      <c r="A474" s="598"/>
      <c r="B474" s="598"/>
      <c r="C474" s="598"/>
      <c r="D474" s="598"/>
      <c r="E474" s="598"/>
      <c r="F474" s="598"/>
      <c r="G474" s="598"/>
      <c r="H474" s="598"/>
      <c r="I474" s="598"/>
      <c r="J474" s="598"/>
      <c r="K474" s="598"/>
      <c r="L474" s="598"/>
      <c r="M474" s="598"/>
      <c r="N474" s="598"/>
      <c r="O474" s="598"/>
      <c r="P474" s="598"/>
      <c r="Q474" s="598"/>
      <c r="R474" s="598"/>
      <c r="S474" s="598"/>
      <c r="T474" s="598"/>
      <c r="U474" s="598"/>
      <c r="V474" s="598"/>
      <c r="W474" s="598"/>
      <c r="X474" s="598"/>
      <c r="Y474" s="598"/>
      <c r="Z474" s="598"/>
      <c r="AA474" s="598"/>
      <c r="AB474" s="598"/>
      <c r="AC474" s="598"/>
      <c r="AD474" s="598"/>
      <c r="AE474" s="598"/>
      <c r="AF474" s="598"/>
      <c r="AG474" s="598"/>
      <c r="AH474" s="598"/>
    </row>
    <row r="475" spans="1:34" ht="15.75" customHeight="1">
      <c r="A475" s="598"/>
      <c r="B475" s="598"/>
      <c r="C475" s="598"/>
      <c r="D475" s="598"/>
      <c r="E475" s="598"/>
      <c r="F475" s="598"/>
      <c r="G475" s="598"/>
      <c r="H475" s="598"/>
      <c r="I475" s="598"/>
      <c r="J475" s="598"/>
      <c r="K475" s="598"/>
      <c r="L475" s="598"/>
      <c r="M475" s="598"/>
      <c r="N475" s="598"/>
      <c r="O475" s="598"/>
      <c r="P475" s="598"/>
      <c r="Q475" s="598"/>
      <c r="R475" s="598"/>
      <c r="S475" s="598"/>
      <c r="T475" s="598"/>
      <c r="U475" s="598"/>
      <c r="V475" s="598"/>
      <c r="W475" s="598"/>
      <c r="X475" s="598"/>
      <c r="Y475" s="598"/>
      <c r="Z475" s="598"/>
      <c r="AA475" s="598"/>
      <c r="AB475" s="598"/>
      <c r="AC475" s="598"/>
      <c r="AD475" s="598"/>
      <c r="AE475" s="598"/>
      <c r="AF475" s="598"/>
      <c r="AG475" s="598"/>
      <c r="AH475" s="598"/>
    </row>
    <row r="476" spans="1:34" ht="15.75" customHeight="1">
      <c r="A476" s="598"/>
      <c r="B476" s="598"/>
      <c r="C476" s="598"/>
      <c r="D476" s="598"/>
      <c r="E476" s="598"/>
      <c r="F476" s="598"/>
      <c r="G476" s="598"/>
      <c r="H476" s="598"/>
      <c r="I476" s="598"/>
      <c r="J476" s="598"/>
      <c r="K476" s="598"/>
      <c r="L476" s="598"/>
      <c r="M476" s="598"/>
      <c r="N476" s="598"/>
      <c r="O476" s="598"/>
      <c r="P476" s="598"/>
      <c r="Q476" s="598"/>
      <c r="R476" s="598"/>
      <c r="S476" s="598"/>
      <c r="T476" s="598"/>
      <c r="U476" s="598"/>
      <c r="V476" s="598"/>
      <c r="W476" s="598"/>
      <c r="X476" s="598"/>
      <c r="Y476" s="598"/>
      <c r="Z476" s="598"/>
      <c r="AA476" s="598"/>
      <c r="AB476" s="598"/>
      <c r="AC476" s="598"/>
      <c r="AD476" s="598"/>
      <c r="AE476" s="598"/>
      <c r="AF476" s="598"/>
      <c r="AG476" s="598"/>
      <c r="AH476" s="598"/>
    </row>
    <row r="477" spans="1:34" ht="15.75" customHeight="1">
      <c r="A477" s="598"/>
      <c r="B477" s="598"/>
      <c r="C477" s="598"/>
      <c r="D477" s="598"/>
      <c r="E477" s="598"/>
      <c r="F477" s="598"/>
      <c r="G477" s="598"/>
      <c r="H477" s="598"/>
      <c r="I477" s="598"/>
      <c r="J477" s="598"/>
      <c r="K477" s="598"/>
      <c r="L477" s="598"/>
      <c r="M477" s="598"/>
      <c r="N477" s="598"/>
      <c r="O477" s="598"/>
      <c r="P477" s="598"/>
      <c r="Q477" s="598"/>
      <c r="R477" s="598"/>
      <c r="S477" s="598"/>
      <c r="T477" s="598"/>
      <c r="U477" s="598"/>
      <c r="V477" s="598"/>
      <c r="W477" s="598"/>
      <c r="X477" s="598"/>
      <c r="Y477" s="598"/>
      <c r="Z477" s="598"/>
      <c r="AA477" s="598"/>
      <c r="AB477" s="598"/>
      <c r="AC477" s="598"/>
      <c r="AD477" s="598"/>
      <c r="AE477" s="598"/>
      <c r="AF477" s="598"/>
      <c r="AG477" s="598"/>
      <c r="AH477" s="598"/>
    </row>
    <row r="478" spans="1:34" ht="15.75" customHeight="1">
      <c r="A478" s="598"/>
      <c r="B478" s="598"/>
      <c r="C478" s="598"/>
      <c r="D478" s="598"/>
      <c r="E478" s="598"/>
      <c r="F478" s="598"/>
      <c r="G478" s="598"/>
      <c r="H478" s="598"/>
      <c r="I478" s="598"/>
      <c r="J478" s="598"/>
      <c r="K478" s="598"/>
      <c r="L478" s="598"/>
      <c r="M478" s="598"/>
      <c r="N478" s="598"/>
      <c r="O478" s="598"/>
      <c r="P478" s="598"/>
      <c r="Q478" s="598"/>
      <c r="R478" s="598"/>
      <c r="S478" s="598"/>
      <c r="T478" s="598"/>
      <c r="U478" s="598"/>
      <c r="V478" s="598"/>
      <c r="W478" s="598"/>
      <c r="X478" s="598"/>
      <c r="Y478" s="598"/>
      <c r="Z478" s="598"/>
      <c r="AA478" s="598"/>
      <c r="AB478" s="598"/>
      <c r="AC478" s="598"/>
      <c r="AD478" s="598"/>
      <c r="AE478" s="598"/>
      <c r="AF478" s="598"/>
      <c r="AG478" s="598"/>
      <c r="AH478" s="598"/>
    </row>
    <row r="479" spans="1:34" ht="15.75" customHeight="1">
      <c r="A479" s="598"/>
      <c r="B479" s="598"/>
      <c r="C479" s="598"/>
      <c r="D479" s="598"/>
      <c r="E479" s="598"/>
      <c r="F479" s="598"/>
      <c r="G479" s="598"/>
      <c r="H479" s="598"/>
      <c r="I479" s="598"/>
      <c r="J479" s="598"/>
      <c r="K479" s="598"/>
      <c r="L479" s="598"/>
      <c r="M479" s="598"/>
      <c r="N479" s="598"/>
      <c r="O479" s="598"/>
      <c r="P479" s="598"/>
      <c r="Q479" s="598"/>
      <c r="R479" s="598"/>
      <c r="S479" s="598"/>
      <c r="T479" s="598"/>
      <c r="U479" s="598"/>
      <c r="V479" s="598"/>
      <c r="W479" s="598"/>
      <c r="X479" s="598"/>
      <c r="Y479" s="598"/>
      <c r="Z479" s="598"/>
      <c r="AA479" s="598"/>
      <c r="AB479" s="598"/>
      <c r="AC479" s="598"/>
      <c r="AD479" s="598"/>
      <c r="AE479" s="598"/>
      <c r="AF479" s="598"/>
      <c r="AG479" s="598"/>
      <c r="AH479" s="598"/>
    </row>
    <row r="480" spans="1:34" ht="15.75" customHeight="1">
      <c r="A480" s="598"/>
      <c r="B480" s="598"/>
      <c r="C480" s="598"/>
      <c r="D480" s="598"/>
      <c r="E480" s="598"/>
      <c r="F480" s="598"/>
      <c r="G480" s="598"/>
      <c r="H480" s="598"/>
      <c r="I480" s="598"/>
      <c r="J480" s="598"/>
      <c r="K480" s="598"/>
      <c r="L480" s="598"/>
      <c r="M480" s="598"/>
      <c r="N480" s="598"/>
      <c r="O480" s="598"/>
      <c r="P480" s="598"/>
      <c r="Q480" s="598"/>
      <c r="R480" s="598"/>
      <c r="S480" s="598"/>
      <c r="T480" s="598"/>
      <c r="U480" s="598"/>
      <c r="V480" s="598"/>
      <c r="W480" s="598"/>
      <c r="X480" s="598"/>
      <c r="Y480" s="598"/>
      <c r="Z480" s="598"/>
      <c r="AA480" s="598"/>
      <c r="AB480" s="598"/>
      <c r="AC480" s="598"/>
      <c r="AD480" s="598"/>
      <c r="AE480" s="598"/>
      <c r="AF480" s="598"/>
      <c r="AG480" s="598"/>
      <c r="AH480" s="598"/>
    </row>
    <row r="481" spans="1:34" ht="15.75" customHeight="1">
      <c r="A481" s="598"/>
      <c r="B481" s="598"/>
      <c r="C481" s="598"/>
      <c r="D481" s="598"/>
      <c r="E481" s="598"/>
      <c r="F481" s="598"/>
      <c r="G481" s="598"/>
      <c r="H481" s="598"/>
      <c r="I481" s="598"/>
      <c r="J481" s="598"/>
      <c r="K481" s="598"/>
      <c r="L481" s="598"/>
      <c r="M481" s="598"/>
      <c r="N481" s="598"/>
      <c r="O481" s="598"/>
      <c r="P481" s="598"/>
      <c r="Q481" s="598"/>
      <c r="R481" s="598"/>
      <c r="S481" s="598"/>
      <c r="T481" s="598"/>
      <c r="U481" s="598"/>
      <c r="V481" s="598"/>
      <c r="W481" s="598"/>
      <c r="X481" s="598"/>
      <c r="Y481" s="598"/>
      <c r="Z481" s="598"/>
      <c r="AA481" s="598"/>
      <c r="AB481" s="598"/>
      <c r="AC481" s="598"/>
      <c r="AD481" s="598"/>
      <c r="AE481" s="598"/>
      <c r="AF481" s="598"/>
      <c r="AG481" s="598"/>
      <c r="AH481" s="598"/>
    </row>
    <row r="482" spans="1:34" ht="15.75" customHeight="1">
      <c r="A482" s="598"/>
      <c r="B482" s="598"/>
      <c r="C482" s="598"/>
      <c r="D482" s="598"/>
      <c r="E482" s="598"/>
      <c r="F482" s="598"/>
      <c r="G482" s="598"/>
      <c r="H482" s="598"/>
      <c r="I482" s="598"/>
      <c r="J482" s="598"/>
      <c r="K482" s="598"/>
      <c r="L482" s="598"/>
      <c r="M482" s="598"/>
      <c r="N482" s="598"/>
      <c r="O482" s="598"/>
      <c r="P482" s="598"/>
      <c r="Q482" s="598"/>
      <c r="R482" s="598"/>
      <c r="S482" s="598"/>
      <c r="T482" s="598"/>
      <c r="U482" s="598"/>
      <c r="V482" s="598"/>
      <c r="W482" s="598"/>
      <c r="X482" s="598"/>
      <c r="Y482" s="598"/>
      <c r="Z482" s="598"/>
      <c r="AA482" s="598"/>
      <c r="AB482" s="598"/>
      <c r="AC482" s="598"/>
      <c r="AD482" s="598"/>
      <c r="AE482" s="598"/>
      <c r="AF482" s="598"/>
      <c r="AG482" s="598"/>
      <c r="AH482" s="598"/>
    </row>
    <row r="483" spans="1:34" ht="15.75" customHeight="1">
      <c r="A483" s="598"/>
      <c r="B483" s="598"/>
      <c r="C483" s="598"/>
      <c r="D483" s="598"/>
      <c r="E483" s="598"/>
      <c r="F483" s="598"/>
      <c r="G483" s="598"/>
      <c r="H483" s="598"/>
      <c r="I483" s="598"/>
      <c r="J483" s="598"/>
      <c r="K483" s="598"/>
      <c r="L483" s="598"/>
      <c r="M483" s="598"/>
      <c r="N483" s="598"/>
      <c r="O483" s="598"/>
      <c r="P483" s="598"/>
      <c r="Q483" s="598"/>
      <c r="R483" s="598"/>
      <c r="S483" s="598"/>
      <c r="T483" s="598"/>
      <c r="U483" s="598"/>
      <c r="V483" s="598"/>
      <c r="W483" s="598"/>
      <c r="X483" s="598"/>
      <c r="Y483" s="598"/>
      <c r="Z483" s="598"/>
      <c r="AA483" s="598"/>
      <c r="AB483" s="598"/>
      <c r="AC483" s="598"/>
      <c r="AD483" s="598"/>
      <c r="AE483" s="598"/>
      <c r="AF483" s="598"/>
      <c r="AG483" s="598"/>
      <c r="AH483" s="598"/>
    </row>
    <row r="484" spans="1:34" ht="15.75" customHeight="1">
      <c r="A484" s="598"/>
      <c r="B484" s="598"/>
      <c r="C484" s="598"/>
      <c r="D484" s="598"/>
      <c r="E484" s="598"/>
      <c r="F484" s="598"/>
      <c r="G484" s="598"/>
      <c r="H484" s="598"/>
      <c r="I484" s="598"/>
      <c r="J484" s="598"/>
      <c r="K484" s="598"/>
      <c r="L484" s="598"/>
      <c r="M484" s="598"/>
      <c r="N484" s="598"/>
      <c r="O484" s="598"/>
      <c r="P484" s="598"/>
      <c r="Q484" s="598"/>
      <c r="R484" s="598"/>
      <c r="S484" s="598"/>
      <c r="T484" s="598"/>
      <c r="U484" s="598"/>
      <c r="V484" s="598"/>
      <c r="W484" s="598"/>
      <c r="X484" s="598"/>
      <c r="Y484" s="598"/>
      <c r="Z484" s="598"/>
      <c r="AA484" s="598"/>
      <c r="AB484" s="598"/>
      <c r="AC484" s="598"/>
      <c r="AD484" s="598"/>
      <c r="AE484" s="598"/>
      <c r="AF484" s="598"/>
      <c r="AG484" s="598"/>
      <c r="AH484" s="598"/>
    </row>
    <row r="485" spans="1:34" ht="15.75" customHeight="1">
      <c r="A485" s="598"/>
      <c r="B485" s="598"/>
      <c r="C485" s="598"/>
      <c r="D485" s="598"/>
      <c r="E485" s="598"/>
      <c r="F485" s="598"/>
      <c r="G485" s="598"/>
      <c r="H485" s="598"/>
      <c r="I485" s="598"/>
      <c r="J485" s="598"/>
      <c r="K485" s="598"/>
      <c r="L485" s="598"/>
      <c r="M485" s="598"/>
      <c r="N485" s="598"/>
      <c r="O485" s="598"/>
      <c r="P485" s="598"/>
      <c r="Q485" s="598"/>
      <c r="R485" s="598"/>
      <c r="S485" s="598"/>
      <c r="T485" s="598"/>
      <c r="U485" s="598"/>
      <c r="V485" s="598"/>
      <c r="W485" s="598"/>
      <c r="X485" s="598"/>
      <c r="Y485" s="598"/>
      <c r="Z485" s="598"/>
      <c r="AA485" s="598"/>
      <c r="AB485" s="598"/>
      <c r="AC485" s="598"/>
      <c r="AD485" s="598"/>
      <c r="AE485" s="598"/>
      <c r="AF485" s="598"/>
      <c r="AG485" s="598"/>
      <c r="AH485" s="598"/>
    </row>
    <row r="486" spans="1:34" ht="15.75" customHeight="1">
      <c r="A486" s="598"/>
      <c r="B486" s="598"/>
      <c r="C486" s="598"/>
      <c r="D486" s="598"/>
      <c r="E486" s="598"/>
      <c r="F486" s="598"/>
      <c r="G486" s="598"/>
      <c r="H486" s="598"/>
      <c r="I486" s="598"/>
      <c r="J486" s="598"/>
      <c r="K486" s="598"/>
      <c r="L486" s="598"/>
      <c r="M486" s="598"/>
      <c r="N486" s="598"/>
      <c r="O486" s="598"/>
      <c r="P486" s="598"/>
      <c r="Q486" s="598"/>
      <c r="R486" s="598"/>
      <c r="S486" s="598"/>
      <c r="T486" s="598"/>
      <c r="U486" s="598"/>
      <c r="V486" s="598"/>
      <c r="W486" s="598"/>
      <c r="X486" s="598"/>
      <c r="Y486" s="598"/>
      <c r="Z486" s="598"/>
      <c r="AA486" s="598"/>
      <c r="AB486" s="598"/>
      <c r="AC486" s="598"/>
      <c r="AD486" s="598"/>
      <c r="AE486" s="598"/>
      <c r="AF486" s="598"/>
      <c r="AG486" s="598"/>
      <c r="AH486" s="598"/>
    </row>
    <row r="487" spans="1:34" ht="15.75" customHeight="1">
      <c r="A487" s="598"/>
      <c r="B487" s="598"/>
      <c r="C487" s="598"/>
      <c r="D487" s="598"/>
      <c r="E487" s="598"/>
      <c r="F487" s="598"/>
      <c r="G487" s="598"/>
      <c r="H487" s="598"/>
      <c r="I487" s="598"/>
      <c r="J487" s="598"/>
      <c r="K487" s="598"/>
      <c r="L487" s="598"/>
      <c r="M487" s="598"/>
      <c r="N487" s="598"/>
      <c r="O487" s="598"/>
      <c r="P487" s="598"/>
      <c r="Q487" s="598"/>
      <c r="R487" s="598"/>
      <c r="S487" s="598"/>
      <c r="T487" s="598"/>
      <c r="U487" s="598"/>
      <c r="V487" s="598"/>
      <c r="W487" s="598"/>
      <c r="X487" s="598"/>
      <c r="Y487" s="598"/>
      <c r="Z487" s="598"/>
      <c r="AA487" s="598"/>
      <c r="AB487" s="598"/>
      <c r="AC487" s="598"/>
      <c r="AD487" s="598"/>
      <c r="AE487" s="598"/>
      <c r="AF487" s="598"/>
      <c r="AG487" s="598"/>
      <c r="AH487" s="598"/>
    </row>
    <row r="488" spans="1:34" ht="15.75" customHeight="1">
      <c r="A488" s="598"/>
      <c r="B488" s="598"/>
      <c r="C488" s="598"/>
      <c r="D488" s="598"/>
      <c r="E488" s="598"/>
      <c r="F488" s="598"/>
      <c r="G488" s="598"/>
      <c r="H488" s="598"/>
      <c r="I488" s="598"/>
      <c r="J488" s="598"/>
      <c r="K488" s="598"/>
      <c r="L488" s="598"/>
      <c r="M488" s="598"/>
      <c r="N488" s="598"/>
      <c r="O488" s="598"/>
      <c r="P488" s="598"/>
      <c r="Q488" s="598"/>
      <c r="R488" s="598"/>
      <c r="S488" s="598"/>
      <c r="T488" s="598"/>
      <c r="U488" s="598"/>
      <c r="V488" s="598"/>
      <c r="W488" s="598"/>
      <c r="X488" s="598"/>
      <c r="Y488" s="598"/>
      <c r="Z488" s="598"/>
      <c r="AA488" s="598"/>
      <c r="AB488" s="598"/>
      <c r="AC488" s="598"/>
      <c r="AD488" s="598"/>
      <c r="AE488" s="598"/>
      <c r="AF488" s="598"/>
      <c r="AG488" s="598"/>
      <c r="AH488" s="598"/>
    </row>
    <row r="489" spans="1:34" ht="15.75" customHeight="1">
      <c r="A489" s="598"/>
      <c r="B489" s="598"/>
      <c r="C489" s="598"/>
      <c r="D489" s="598"/>
      <c r="E489" s="598"/>
      <c r="F489" s="598"/>
      <c r="G489" s="598"/>
      <c r="H489" s="598"/>
      <c r="I489" s="598"/>
      <c r="J489" s="598"/>
      <c r="K489" s="598"/>
      <c r="L489" s="598"/>
      <c r="M489" s="598"/>
      <c r="N489" s="598"/>
      <c r="O489" s="598"/>
      <c r="P489" s="598"/>
      <c r="Q489" s="598"/>
      <c r="R489" s="598"/>
      <c r="S489" s="598"/>
      <c r="T489" s="598"/>
      <c r="U489" s="598"/>
      <c r="V489" s="598"/>
      <c r="W489" s="598"/>
      <c r="X489" s="598"/>
      <c r="Y489" s="598"/>
      <c r="Z489" s="598"/>
      <c r="AA489" s="598"/>
      <c r="AB489" s="598"/>
      <c r="AC489" s="598"/>
      <c r="AD489" s="598"/>
      <c r="AE489" s="598"/>
      <c r="AF489" s="598"/>
      <c r="AG489" s="598"/>
      <c r="AH489" s="598"/>
    </row>
    <row r="490" spans="1:34" ht="15.75" customHeight="1">
      <c r="A490" s="598"/>
      <c r="B490" s="598"/>
      <c r="C490" s="598"/>
      <c r="D490" s="598"/>
      <c r="E490" s="598"/>
      <c r="F490" s="598"/>
      <c r="G490" s="598"/>
      <c r="H490" s="598"/>
      <c r="I490" s="598"/>
      <c r="J490" s="598"/>
      <c r="K490" s="598"/>
      <c r="L490" s="598"/>
      <c r="M490" s="598"/>
      <c r="N490" s="598"/>
      <c r="O490" s="598"/>
      <c r="P490" s="598"/>
      <c r="Q490" s="598"/>
      <c r="R490" s="598"/>
      <c r="S490" s="598"/>
      <c r="T490" s="598"/>
      <c r="U490" s="598"/>
      <c r="V490" s="598"/>
      <c r="W490" s="598"/>
      <c r="X490" s="598"/>
      <c r="Y490" s="598"/>
      <c r="Z490" s="598"/>
      <c r="AA490" s="598"/>
      <c r="AB490" s="598"/>
      <c r="AC490" s="598"/>
      <c r="AD490" s="598"/>
      <c r="AE490" s="598"/>
      <c r="AF490" s="598"/>
      <c r="AG490" s="598"/>
      <c r="AH490" s="598"/>
    </row>
    <row r="491" spans="1:34" ht="15.75" customHeight="1">
      <c r="A491" s="598"/>
      <c r="B491" s="598"/>
      <c r="C491" s="598"/>
      <c r="D491" s="598"/>
      <c r="E491" s="598"/>
      <c r="F491" s="598"/>
      <c r="G491" s="598"/>
      <c r="H491" s="598"/>
      <c r="I491" s="598"/>
      <c r="J491" s="598"/>
      <c r="K491" s="598"/>
      <c r="L491" s="598"/>
      <c r="M491" s="598"/>
      <c r="N491" s="598"/>
      <c r="O491" s="598"/>
      <c r="P491" s="598"/>
      <c r="Q491" s="598"/>
      <c r="R491" s="598"/>
      <c r="S491" s="598"/>
      <c r="T491" s="598"/>
      <c r="U491" s="598"/>
      <c r="V491" s="598"/>
      <c r="W491" s="598"/>
      <c r="X491" s="598"/>
      <c r="Y491" s="598"/>
      <c r="Z491" s="598"/>
      <c r="AA491" s="598"/>
      <c r="AB491" s="598"/>
      <c r="AC491" s="598"/>
      <c r="AD491" s="598"/>
      <c r="AE491" s="598"/>
      <c r="AF491" s="598"/>
      <c r="AG491" s="598"/>
      <c r="AH491" s="598"/>
    </row>
    <row r="492" spans="1:34" ht="15.75" customHeight="1">
      <c r="A492" s="598"/>
      <c r="B492" s="598"/>
      <c r="C492" s="598"/>
      <c r="D492" s="598"/>
      <c r="E492" s="598"/>
      <c r="F492" s="598"/>
      <c r="G492" s="598"/>
      <c r="H492" s="598"/>
      <c r="I492" s="598"/>
      <c r="J492" s="598"/>
      <c r="K492" s="598"/>
      <c r="L492" s="598"/>
      <c r="M492" s="598"/>
      <c r="N492" s="598"/>
      <c r="O492" s="598"/>
      <c r="P492" s="598"/>
      <c r="Q492" s="598"/>
      <c r="R492" s="598"/>
      <c r="S492" s="598"/>
      <c r="T492" s="598"/>
      <c r="U492" s="598"/>
      <c r="V492" s="598"/>
      <c r="W492" s="598"/>
      <c r="X492" s="598"/>
      <c r="Y492" s="598"/>
      <c r="Z492" s="598"/>
      <c r="AA492" s="598"/>
      <c r="AB492" s="598"/>
      <c r="AC492" s="598"/>
      <c r="AD492" s="598"/>
      <c r="AE492" s="598"/>
      <c r="AF492" s="598"/>
      <c r="AG492" s="598"/>
      <c r="AH492" s="598"/>
    </row>
    <row r="493" spans="1:34" ht="15.75" customHeight="1">
      <c r="A493" s="598"/>
      <c r="B493" s="598"/>
      <c r="C493" s="598"/>
      <c r="D493" s="598"/>
      <c r="E493" s="598"/>
      <c r="F493" s="598"/>
      <c r="G493" s="598"/>
      <c r="H493" s="598"/>
      <c r="I493" s="598"/>
      <c r="J493" s="598"/>
      <c r="K493" s="598"/>
      <c r="L493" s="598"/>
      <c r="M493" s="598"/>
      <c r="N493" s="598"/>
      <c r="O493" s="598"/>
      <c r="P493" s="598"/>
      <c r="Q493" s="598"/>
      <c r="R493" s="598"/>
      <c r="S493" s="598"/>
      <c r="T493" s="598"/>
      <c r="U493" s="598"/>
      <c r="V493" s="598"/>
      <c r="W493" s="598"/>
      <c r="X493" s="598"/>
      <c r="Y493" s="598"/>
      <c r="Z493" s="598"/>
      <c r="AA493" s="598"/>
      <c r="AB493" s="598"/>
      <c r="AC493" s="598"/>
      <c r="AD493" s="598"/>
      <c r="AE493" s="598"/>
      <c r="AF493" s="598"/>
      <c r="AG493" s="598"/>
      <c r="AH493" s="598"/>
    </row>
    <row r="494" spans="1:34" ht="15.75" customHeight="1">
      <c r="A494" s="598"/>
      <c r="B494" s="598"/>
      <c r="C494" s="598"/>
      <c r="D494" s="598"/>
      <c r="E494" s="598"/>
      <c r="F494" s="598"/>
      <c r="G494" s="598"/>
      <c r="H494" s="598"/>
      <c r="I494" s="598"/>
      <c r="J494" s="598"/>
      <c r="K494" s="598"/>
      <c r="L494" s="598"/>
      <c r="M494" s="598"/>
      <c r="N494" s="598"/>
      <c r="O494" s="598"/>
      <c r="P494" s="598"/>
      <c r="Q494" s="598"/>
      <c r="R494" s="598"/>
      <c r="S494" s="598"/>
      <c r="T494" s="598"/>
      <c r="U494" s="598"/>
      <c r="V494" s="598"/>
      <c r="W494" s="598"/>
      <c r="X494" s="598"/>
      <c r="Y494" s="598"/>
      <c r="Z494" s="598"/>
      <c r="AA494" s="598"/>
      <c r="AB494" s="598"/>
      <c r="AC494" s="598"/>
      <c r="AD494" s="598"/>
      <c r="AE494" s="598"/>
      <c r="AF494" s="598"/>
      <c r="AG494" s="598"/>
      <c r="AH494" s="598"/>
    </row>
    <row r="495" spans="1:34" ht="15.75" customHeight="1">
      <c r="A495" s="598"/>
      <c r="B495" s="598"/>
      <c r="C495" s="598"/>
      <c r="D495" s="598"/>
      <c r="E495" s="598"/>
      <c r="F495" s="598"/>
      <c r="G495" s="598"/>
      <c r="H495" s="598"/>
      <c r="I495" s="598"/>
      <c r="J495" s="598"/>
      <c r="K495" s="598"/>
      <c r="L495" s="598"/>
      <c r="M495" s="598"/>
      <c r="N495" s="598"/>
      <c r="O495" s="598"/>
      <c r="P495" s="598"/>
      <c r="Q495" s="598"/>
      <c r="R495" s="598"/>
      <c r="S495" s="598"/>
      <c r="T495" s="598"/>
      <c r="U495" s="598"/>
      <c r="V495" s="598"/>
      <c r="W495" s="598"/>
      <c r="X495" s="598"/>
      <c r="Y495" s="598"/>
      <c r="Z495" s="598"/>
      <c r="AA495" s="598"/>
      <c r="AB495" s="598"/>
      <c r="AC495" s="598"/>
      <c r="AD495" s="598"/>
      <c r="AE495" s="598"/>
      <c r="AF495" s="598"/>
      <c r="AG495" s="598"/>
      <c r="AH495" s="598"/>
    </row>
    <row r="496" spans="1:34" ht="15.75" customHeight="1">
      <c r="A496" s="598"/>
      <c r="B496" s="598"/>
      <c r="C496" s="598"/>
      <c r="D496" s="598"/>
      <c r="E496" s="598"/>
      <c r="F496" s="598"/>
      <c r="G496" s="598"/>
      <c r="H496" s="598"/>
      <c r="I496" s="598"/>
      <c r="J496" s="598"/>
      <c r="K496" s="598"/>
      <c r="L496" s="598"/>
      <c r="M496" s="598"/>
      <c r="N496" s="598"/>
      <c r="O496" s="598"/>
      <c r="P496" s="598"/>
      <c r="Q496" s="598"/>
      <c r="R496" s="598"/>
      <c r="S496" s="598"/>
      <c r="T496" s="598"/>
      <c r="U496" s="598"/>
      <c r="V496" s="598"/>
      <c r="W496" s="598"/>
      <c r="X496" s="598"/>
      <c r="Y496" s="598"/>
      <c r="Z496" s="598"/>
      <c r="AA496" s="598"/>
      <c r="AB496" s="598"/>
      <c r="AC496" s="598"/>
      <c r="AD496" s="598"/>
      <c r="AE496" s="598"/>
      <c r="AF496" s="598"/>
      <c r="AG496" s="598"/>
      <c r="AH496" s="598"/>
    </row>
    <row r="497" spans="1:34" ht="15.75" customHeight="1">
      <c r="A497" s="598"/>
      <c r="B497" s="598"/>
      <c r="C497" s="598"/>
      <c r="D497" s="598"/>
      <c r="E497" s="598"/>
      <c r="F497" s="598"/>
      <c r="G497" s="598"/>
      <c r="H497" s="598"/>
      <c r="I497" s="598"/>
      <c r="J497" s="598"/>
      <c r="K497" s="598"/>
      <c r="L497" s="598"/>
      <c r="M497" s="598"/>
      <c r="N497" s="598"/>
      <c r="O497" s="598"/>
      <c r="P497" s="598"/>
      <c r="Q497" s="598"/>
      <c r="R497" s="598"/>
      <c r="S497" s="598"/>
      <c r="T497" s="598"/>
      <c r="U497" s="598"/>
      <c r="V497" s="598"/>
      <c r="W497" s="598"/>
      <c r="X497" s="598"/>
      <c r="Y497" s="598"/>
      <c r="Z497" s="598"/>
      <c r="AA497" s="598"/>
      <c r="AB497" s="598"/>
      <c r="AC497" s="598"/>
      <c r="AD497" s="598"/>
      <c r="AE497" s="598"/>
      <c r="AF497" s="598"/>
      <c r="AG497" s="598"/>
      <c r="AH497" s="598"/>
    </row>
    <row r="498" spans="1:34" ht="15.75" customHeight="1">
      <c r="A498" s="598"/>
      <c r="B498" s="598"/>
      <c r="C498" s="598"/>
      <c r="D498" s="598"/>
      <c r="E498" s="598"/>
      <c r="F498" s="598"/>
      <c r="G498" s="598"/>
      <c r="H498" s="598"/>
      <c r="I498" s="598"/>
      <c r="J498" s="598"/>
      <c r="K498" s="598"/>
      <c r="L498" s="598"/>
      <c r="M498" s="598"/>
      <c r="N498" s="598"/>
      <c r="O498" s="598"/>
      <c r="P498" s="598"/>
      <c r="Q498" s="598"/>
      <c r="R498" s="598"/>
      <c r="S498" s="598"/>
      <c r="T498" s="598"/>
      <c r="U498" s="598"/>
      <c r="V498" s="598"/>
      <c r="W498" s="598"/>
      <c r="X498" s="598"/>
      <c r="Y498" s="598"/>
      <c r="Z498" s="598"/>
      <c r="AA498" s="598"/>
      <c r="AB498" s="598"/>
      <c r="AC498" s="598"/>
      <c r="AD498" s="598"/>
      <c r="AE498" s="598"/>
      <c r="AF498" s="598"/>
      <c r="AG498" s="598"/>
      <c r="AH498" s="598"/>
    </row>
    <row r="499" spans="1:34" ht="15.75" customHeight="1">
      <c r="A499" s="598"/>
      <c r="B499" s="598"/>
      <c r="C499" s="598"/>
      <c r="D499" s="598"/>
      <c r="E499" s="598"/>
      <c r="F499" s="598"/>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row>
    <row r="500" spans="1:34" ht="15.75" customHeight="1">
      <c r="A500" s="598"/>
      <c r="B500" s="598"/>
      <c r="C500" s="598"/>
      <c r="D500" s="598"/>
      <c r="E500" s="598"/>
      <c r="F500" s="598"/>
      <c r="G500" s="598"/>
      <c r="H500" s="598"/>
      <c r="I500" s="598"/>
      <c r="J500" s="598"/>
      <c r="K500" s="598"/>
      <c r="L500" s="598"/>
      <c r="M500" s="598"/>
      <c r="N500" s="598"/>
      <c r="O500" s="598"/>
      <c r="P500" s="598"/>
      <c r="Q500" s="598"/>
      <c r="R500" s="598"/>
      <c r="S500" s="598"/>
      <c r="T500" s="598"/>
      <c r="U500" s="598"/>
      <c r="V500" s="598"/>
      <c r="W500" s="598"/>
      <c r="X500" s="598"/>
      <c r="Y500" s="598"/>
      <c r="Z500" s="598"/>
      <c r="AA500" s="598"/>
      <c r="AB500" s="598"/>
      <c r="AC500" s="598"/>
      <c r="AD500" s="598"/>
      <c r="AE500" s="598"/>
      <c r="AF500" s="598"/>
      <c r="AG500" s="598"/>
      <c r="AH500" s="598"/>
    </row>
    <row r="501" spans="1:34" ht="15.75" customHeight="1">
      <c r="A501" s="598"/>
      <c r="B501" s="598"/>
      <c r="C501" s="598"/>
      <c r="D501" s="598"/>
      <c r="E501" s="598"/>
      <c r="F501" s="598"/>
      <c r="G501" s="598"/>
      <c r="H501" s="598"/>
      <c r="I501" s="598"/>
      <c r="J501" s="598"/>
      <c r="K501" s="598"/>
      <c r="L501" s="598"/>
      <c r="M501" s="598"/>
      <c r="N501" s="598"/>
      <c r="O501" s="598"/>
      <c r="P501" s="598"/>
      <c r="Q501" s="598"/>
      <c r="R501" s="598"/>
      <c r="S501" s="598"/>
      <c r="T501" s="598"/>
      <c r="U501" s="598"/>
      <c r="V501" s="598"/>
      <c r="W501" s="598"/>
      <c r="X501" s="598"/>
      <c r="Y501" s="598"/>
      <c r="Z501" s="598"/>
      <c r="AA501" s="598"/>
      <c r="AB501" s="598"/>
      <c r="AC501" s="598"/>
      <c r="AD501" s="598"/>
      <c r="AE501" s="598"/>
      <c r="AF501" s="598"/>
      <c r="AG501" s="598"/>
      <c r="AH501" s="598"/>
    </row>
    <row r="502" spans="1:34" ht="15.75" customHeight="1">
      <c r="A502" s="598"/>
      <c r="B502" s="598"/>
      <c r="C502" s="598"/>
      <c r="D502" s="598"/>
      <c r="E502" s="598"/>
      <c r="F502" s="598"/>
      <c r="G502" s="598"/>
      <c r="H502" s="598"/>
      <c r="I502" s="598"/>
      <c r="J502" s="598"/>
      <c r="K502" s="598"/>
      <c r="L502" s="598"/>
      <c r="M502" s="598"/>
      <c r="N502" s="598"/>
      <c r="O502" s="598"/>
      <c r="P502" s="598"/>
      <c r="Q502" s="598"/>
      <c r="R502" s="598"/>
      <c r="S502" s="598"/>
      <c r="T502" s="598"/>
      <c r="U502" s="598"/>
      <c r="V502" s="598"/>
      <c r="W502" s="598"/>
      <c r="X502" s="598"/>
      <c r="Y502" s="598"/>
      <c r="Z502" s="598"/>
      <c r="AA502" s="598"/>
      <c r="AB502" s="598"/>
      <c r="AC502" s="598"/>
      <c r="AD502" s="598"/>
      <c r="AE502" s="598"/>
      <c r="AF502" s="598"/>
      <c r="AG502" s="598"/>
      <c r="AH502" s="598"/>
    </row>
    <row r="503" spans="1:34" ht="15.75" customHeight="1">
      <c r="A503" s="598"/>
      <c r="B503" s="598"/>
      <c r="C503" s="598"/>
      <c r="D503" s="598"/>
      <c r="E503" s="598"/>
      <c r="F503" s="598"/>
      <c r="G503" s="598"/>
      <c r="H503" s="598"/>
      <c r="I503" s="598"/>
      <c r="J503" s="598"/>
      <c r="K503" s="598"/>
      <c r="L503" s="598"/>
      <c r="M503" s="598"/>
      <c r="N503" s="598"/>
      <c r="O503" s="598"/>
      <c r="P503" s="598"/>
      <c r="Q503" s="598"/>
      <c r="R503" s="598"/>
      <c r="S503" s="598"/>
      <c r="T503" s="598"/>
      <c r="U503" s="598"/>
      <c r="V503" s="598"/>
      <c r="W503" s="598"/>
      <c r="X503" s="598"/>
      <c r="Y503" s="598"/>
      <c r="Z503" s="598"/>
      <c r="AA503" s="598"/>
      <c r="AB503" s="598"/>
      <c r="AC503" s="598"/>
      <c r="AD503" s="598"/>
      <c r="AE503" s="598"/>
      <c r="AF503" s="598"/>
      <c r="AG503" s="598"/>
      <c r="AH503" s="598"/>
    </row>
    <row r="504" spans="1:34" ht="15.75" customHeight="1">
      <c r="A504" s="598"/>
      <c r="B504" s="598"/>
      <c r="C504" s="598"/>
      <c r="D504" s="598"/>
      <c r="E504" s="598"/>
      <c r="F504" s="598"/>
      <c r="G504" s="598"/>
      <c r="H504" s="598"/>
      <c r="I504" s="598"/>
      <c r="J504" s="598"/>
      <c r="K504" s="598"/>
      <c r="L504" s="598"/>
      <c r="M504" s="598"/>
      <c r="N504" s="598"/>
      <c r="O504" s="598"/>
      <c r="P504" s="598"/>
      <c r="Q504" s="598"/>
      <c r="R504" s="598"/>
      <c r="S504" s="598"/>
      <c r="T504" s="598"/>
      <c r="U504" s="598"/>
      <c r="V504" s="598"/>
      <c r="W504" s="598"/>
      <c r="X504" s="598"/>
      <c r="Y504" s="598"/>
      <c r="Z504" s="598"/>
      <c r="AA504" s="598"/>
      <c r="AB504" s="598"/>
      <c r="AC504" s="598"/>
      <c r="AD504" s="598"/>
      <c r="AE504" s="598"/>
      <c r="AF504" s="598"/>
      <c r="AG504" s="598"/>
      <c r="AH504" s="598"/>
    </row>
    <row r="505" spans="1:34" ht="15.75" customHeight="1">
      <c r="A505" s="598"/>
      <c r="B505" s="598"/>
      <c r="C505" s="598"/>
      <c r="D505" s="598"/>
      <c r="E505" s="598"/>
      <c r="F505" s="598"/>
      <c r="G505" s="598"/>
      <c r="H505" s="598"/>
      <c r="I505" s="598"/>
      <c r="J505" s="598"/>
      <c r="K505" s="598"/>
      <c r="L505" s="598"/>
      <c r="M505" s="598"/>
      <c r="N505" s="598"/>
      <c r="O505" s="598"/>
      <c r="P505" s="598"/>
      <c r="Q505" s="598"/>
      <c r="R505" s="598"/>
      <c r="S505" s="598"/>
      <c r="T505" s="598"/>
      <c r="U505" s="598"/>
      <c r="V505" s="598"/>
      <c r="W505" s="598"/>
      <c r="X505" s="598"/>
      <c r="Y505" s="598"/>
      <c r="Z505" s="598"/>
      <c r="AA505" s="598"/>
      <c r="AB505" s="598"/>
      <c r="AC505" s="598"/>
      <c r="AD505" s="598"/>
      <c r="AE505" s="598"/>
      <c r="AF505" s="598"/>
      <c r="AG505" s="598"/>
      <c r="AH505" s="598"/>
    </row>
    <row r="506" spans="1:34" ht="15.75" customHeight="1">
      <c r="A506" s="598"/>
      <c r="B506" s="598"/>
      <c r="C506" s="598"/>
      <c r="D506" s="598"/>
      <c r="E506" s="598"/>
      <c r="F506" s="598"/>
      <c r="G506" s="598"/>
      <c r="H506" s="598"/>
      <c r="I506" s="598"/>
      <c r="J506" s="598"/>
      <c r="K506" s="598"/>
      <c r="L506" s="598"/>
      <c r="M506" s="598"/>
      <c r="N506" s="598"/>
      <c r="O506" s="598"/>
      <c r="P506" s="598"/>
      <c r="Q506" s="598"/>
      <c r="R506" s="598"/>
      <c r="S506" s="598"/>
      <c r="T506" s="598"/>
      <c r="U506" s="598"/>
      <c r="V506" s="598"/>
      <c r="W506" s="598"/>
      <c r="X506" s="598"/>
      <c r="Y506" s="598"/>
      <c r="Z506" s="598"/>
      <c r="AA506" s="598"/>
      <c r="AB506" s="598"/>
      <c r="AC506" s="598"/>
      <c r="AD506" s="598"/>
      <c r="AE506" s="598"/>
      <c r="AF506" s="598"/>
      <c r="AG506" s="598"/>
      <c r="AH506" s="598"/>
    </row>
    <row r="507" spans="1:34" ht="15.75" customHeight="1">
      <c r="A507" s="598"/>
      <c r="B507" s="598"/>
      <c r="C507" s="598"/>
      <c r="D507" s="598"/>
      <c r="E507" s="598"/>
      <c r="F507" s="598"/>
      <c r="G507" s="598"/>
      <c r="H507" s="598"/>
      <c r="I507" s="598"/>
      <c r="J507" s="598"/>
      <c r="K507" s="598"/>
      <c r="L507" s="598"/>
      <c r="M507" s="598"/>
      <c r="N507" s="598"/>
      <c r="O507" s="598"/>
      <c r="P507" s="598"/>
      <c r="Q507" s="598"/>
      <c r="R507" s="598"/>
      <c r="S507" s="598"/>
      <c r="T507" s="598"/>
      <c r="U507" s="598"/>
      <c r="V507" s="598"/>
      <c r="W507" s="598"/>
      <c r="X507" s="598"/>
      <c r="Y507" s="598"/>
      <c r="Z507" s="598"/>
      <c r="AA507" s="598"/>
      <c r="AB507" s="598"/>
      <c r="AC507" s="598"/>
      <c r="AD507" s="598"/>
      <c r="AE507" s="598"/>
      <c r="AF507" s="598"/>
      <c r="AG507" s="598"/>
      <c r="AH507" s="598"/>
    </row>
    <row r="508" spans="1:34" ht="15.75" customHeight="1">
      <c r="A508" s="598"/>
      <c r="B508" s="598"/>
      <c r="C508" s="598"/>
      <c r="D508" s="598"/>
      <c r="E508" s="598"/>
      <c r="F508" s="598"/>
      <c r="G508" s="598"/>
      <c r="H508" s="598"/>
      <c r="I508" s="598"/>
      <c r="J508" s="598"/>
      <c r="K508" s="598"/>
      <c r="L508" s="598"/>
      <c r="M508" s="598"/>
      <c r="N508" s="598"/>
      <c r="O508" s="598"/>
      <c r="P508" s="598"/>
      <c r="Q508" s="598"/>
      <c r="R508" s="598"/>
      <c r="S508" s="598"/>
      <c r="T508" s="598"/>
      <c r="U508" s="598"/>
      <c r="V508" s="598"/>
      <c r="W508" s="598"/>
      <c r="X508" s="598"/>
      <c r="Y508" s="598"/>
      <c r="Z508" s="598"/>
      <c r="AA508" s="598"/>
      <c r="AB508" s="598"/>
      <c r="AC508" s="598"/>
      <c r="AD508" s="598"/>
      <c r="AE508" s="598"/>
      <c r="AF508" s="598"/>
      <c r="AG508" s="598"/>
      <c r="AH508" s="598"/>
    </row>
    <row r="509" spans="1:34" ht="15.75" customHeight="1">
      <c r="A509" s="598"/>
      <c r="B509" s="598"/>
      <c r="C509" s="598"/>
      <c r="D509" s="598"/>
      <c r="E509" s="598"/>
      <c r="F509" s="598"/>
      <c r="G509" s="598"/>
      <c r="H509" s="598"/>
      <c r="I509" s="598"/>
      <c r="J509" s="598"/>
      <c r="K509" s="598"/>
      <c r="L509" s="598"/>
      <c r="M509" s="598"/>
      <c r="N509" s="598"/>
      <c r="O509" s="598"/>
      <c r="P509" s="598"/>
      <c r="Q509" s="598"/>
      <c r="R509" s="598"/>
      <c r="S509" s="598"/>
      <c r="T509" s="598"/>
      <c r="U509" s="598"/>
      <c r="V509" s="598"/>
      <c r="W509" s="598"/>
      <c r="X509" s="598"/>
      <c r="Y509" s="598"/>
      <c r="Z509" s="598"/>
      <c r="AA509" s="598"/>
      <c r="AB509" s="598"/>
      <c r="AC509" s="598"/>
      <c r="AD509" s="598"/>
      <c r="AE509" s="598"/>
      <c r="AF509" s="598"/>
      <c r="AG509" s="598"/>
      <c r="AH509" s="598"/>
    </row>
    <row r="510" spans="1:34" ht="15.75" customHeight="1">
      <c r="A510" s="598"/>
      <c r="B510" s="598"/>
      <c r="C510" s="598"/>
      <c r="D510" s="598"/>
      <c r="E510" s="598"/>
      <c r="F510" s="598"/>
      <c r="G510" s="598"/>
      <c r="H510" s="598"/>
      <c r="I510" s="598"/>
      <c r="J510" s="598"/>
      <c r="K510" s="598"/>
      <c r="L510" s="598"/>
      <c r="M510" s="598"/>
      <c r="N510" s="598"/>
      <c r="O510" s="598"/>
      <c r="P510" s="598"/>
      <c r="Q510" s="598"/>
      <c r="R510" s="598"/>
      <c r="S510" s="598"/>
      <c r="T510" s="598"/>
      <c r="U510" s="598"/>
      <c r="V510" s="598"/>
      <c r="W510" s="598"/>
      <c r="X510" s="598"/>
      <c r="Y510" s="598"/>
      <c r="Z510" s="598"/>
      <c r="AA510" s="598"/>
      <c r="AB510" s="598"/>
      <c r="AC510" s="598"/>
      <c r="AD510" s="598"/>
      <c r="AE510" s="598"/>
      <c r="AF510" s="598"/>
      <c r="AG510" s="598"/>
      <c r="AH510" s="598"/>
    </row>
    <row r="511" spans="1:34" ht="15.75" customHeight="1">
      <c r="A511" s="598"/>
      <c r="B511" s="598"/>
      <c r="C511" s="598"/>
      <c r="D511" s="598"/>
      <c r="E511" s="598"/>
      <c r="F511" s="598"/>
      <c r="G511" s="598"/>
      <c r="H511" s="598"/>
      <c r="I511" s="598"/>
      <c r="J511" s="598"/>
      <c r="K511" s="598"/>
      <c r="L511" s="598"/>
      <c r="M511" s="598"/>
      <c r="N511" s="598"/>
      <c r="O511" s="598"/>
      <c r="P511" s="598"/>
      <c r="Q511" s="598"/>
      <c r="R511" s="598"/>
      <c r="S511" s="598"/>
      <c r="T511" s="598"/>
      <c r="U511" s="598"/>
      <c r="V511" s="598"/>
      <c r="W511" s="598"/>
      <c r="X511" s="598"/>
      <c r="Y511" s="598"/>
      <c r="Z511" s="598"/>
      <c r="AA511" s="598"/>
      <c r="AB511" s="598"/>
      <c r="AC511" s="598"/>
      <c r="AD511" s="598"/>
      <c r="AE511" s="598"/>
      <c r="AF511" s="598"/>
      <c r="AG511" s="598"/>
      <c r="AH511" s="598"/>
    </row>
    <row r="512" spans="1:34" ht="15.75" customHeight="1">
      <c r="A512" s="598"/>
      <c r="B512" s="598"/>
      <c r="C512" s="598"/>
      <c r="D512" s="598"/>
      <c r="E512" s="598"/>
      <c r="F512" s="598"/>
      <c r="G512" s="598"/>
      <c r="H512" s="598"/>
      <c r="I512" s="598"/>
      <c r="J512" s="598"/>
      <c r="K512" s="598"/>
      <c r="L512" s="598"/>
      <c r="M512" s="598"/>
      <c r="N512" s="598"/>
      <c r="O512" s="598"/>
      <c r="P512" s="598"/>
      <c r="Q512" s="598"/>
      <c r="R512" s="598"/>
      <c r="S512" s="598"/>
      <c r="T512" s="598"/>
      <c r="U512" s="598"/>
      <c r="V512" s="598"/>
      <c r="W512" s="598"/>
      <c r="X512" s="598"/>
      <c r="Y512" s="598"/>
      <c r="Z512" s="598"/>
      <c r="AA512" s="598"/>
      <c r="AB512" s="598"/>
      <c r="AC512" s="598"/>
      <c r="AD512" s="598"/>
      <c r="AE512" s="598"/>
      <c r="AF512" s="598"/>
      <c r="AG512" s="598"/>
      <c r="AH512" s="598"/>
    </row>
    <row r="513" spans="1:34" ht="15.75" customHeight="1">
      <c r="A513" s="598"/>
      <c r="B513" s="598"/>
      <c r="C513" s="598"/>
      <c r="D513" s="598"/>
      <c r="E513" s="598"/>
      <c r="F513" s="598"/>
      <c r="G513" s="598"/>
      <c r="H513" s="598"/>
      <c r="I513" s="598"/>
      <c r="J513" s="598"/>
      <c r="K513" s="598"/>
      <c r="L513" s="598"/>
      <c r="M513" s="598"/>
      <c r="N513" s="598"/>
      <c r="O513" s="598"/>
      <c r="P513" s="598"/>
      <c r="Q513" s="598"/>
      <c r="R513" s="598"/>
      <c r="S513" s="598"/>
      <c r="T513" s="598"/>
      <c r="U513" s="598"/>
      <c r="V513" s="598"/>
      <c r="W513" s="598"/>
      <c r="X513" s="598"/>
      <c r="Y513" s="598"/>
      <c r="Z513" s="598"/>
      <c r="AA513" s="598"/>
      <c r="AB513" s="598"/>
      <c r="AC513" s="598"/>
      <c r="AD513" s="598"/>
      <c r="AE513" s="598"/>
      <c r="AF513" s="598"/>
      <c r="AG513" s="598"/>
      <c r="AH513" s="598"/>
    </row>
    <row r="514" spans="1:34" ht="15.75" customHeight="1">
      <c r="A514" s="598"/>
      <c r="B514" s="598"/>
      <c r="C514" s="598"/>
      <c r="D514" s="598"/>
      <c r="E514" s="598"/>
      <c r="F514" s="598"/>
      <c r="G514" s="598"/>
      <c r="H514" s="598"/>
      <c r="I514" s="598"/>
      <c r="J514" s="598"/>
      <c r="K514" s="598"/>
      <c r="L514" s="598"/>
      <c r="M514" s="598"/>
      <c r="N514" s="598"/>
      <c r="O514" s="598"/>
      <c r="P514" s="598"/>
      <c r="Q514" s="598"/>
      <c r="R514" s="598"/>
      <c r="S514" s="598"/>
      <c r="T514" s="598"/>
      <c r="U514" s="598"/>
      <c r="V514" s="598"/>
      <c r="W514" s="598"/>
      <c r="X514" s="598"/>
      <c r="Y514" s="598"/>
      <c r="Z514" s="598"/>
      <c r="AA514" s="598"/>
      <c r="AB514" s="598"/>
      <c r="AC514" s="598"/>
      <c r="AD514" s="598"/>
      <c r="AE514" s="598"/>
      <c r="AF514" s="598"/>
      <c r="AG514" s="598"/>
      <c r="AH514" s="598"/>
    </row>
    <row r="515" spans="1:34" ht="15.75" customHeight="1">
      <c r="A515" s="598"/>
      <c r="B515" s="598"/>
      <c r="C515" s="598"/>
      <c r="D515" s="598"/>
      <c r="E515" s="598"/>
      <c r="F515" s="598"/>
      <c r="G515" s="598"/>
      <c r="H515" s="598"/>
      <c r="I515" s="598"/>
      <c r="J515" s="598"/>
      <c r="K515" s="598"/>
      <c r="L515" s="598"/>
      <c r="M515" s="598"/>
      <c r="N515" s="598"/>
      <c r="O515" s="598"/>
      <c r="P515" s="598"/>
      <c r="Q515" s="598"/>
      <c r="R515" s="598"/>
      <c r="S515" s="598"/>
      <c r="T515" s="598"/>
      <c r="U515" s="598"/>
      <c r="V515" s="598"/>
      <c r="W515" s="598"/>
      <c r="X515" s="598"/>
      <c r="Y515" s="598"/>
      <c r="Z515" s="598"/>
      <c r="AA515" s="598"/>
      <c r="AB515" s="598"/>
      <c r="AC515" s="598"/>
      <c r="AD515" s="598"/>
      <c r="AE515" s="598"/>
      <c r="AF515" s="598"/>
      <c r="AG515" s="598"/>
      <c r="AH515" s="598"/>
    </row>
    <row r="516" spans="1:34" ht="15.75" customHeight="1">
      <c r="A516" s="598"/>
      <c r="B516" s="598"/>
      <c r="C516" s="598"/>
      <c r="D516" s="598"/>
      <c r="E516" s="598"/>
      <c r="F516" s="598"/>
      <c r="G516" s="598"/>
      <c r="H516" s="598"/>
      <c r="I516" s="598"/>
      <c r="J516" s="598"/>
      <c r="K516" s="598"/>
      <c r="L516" s="598"/>
      <c r="M516" s="598"/>
      <c r="N516" s="598"/>
      <c r="O516" s="598"/>
      <c r="P516" s="598"/>
      <c r="Q516" s="598"/>
      <c r="R516" s="598"/>
      <c r="S516" s="598"/>
      <c r="T516" s="598"/>
      <c r="U516" s="598"/>
      <c r="V516" s="598"/>
      <c r="W516" s="598"/>
      <c r="X516" s="598"/>
      <c r="Y516" s="598"/>
      <c r="Z516" s="598"/>
      <c r="AA516" s="598"/>
      <c r="AB516" s="598"/>
      <c r="AC516" s="598"/>
      <c r="AD516" s="598"/>
      <c r="AE516" s="598"/>
      <c r="AF516" s="598"/>
      <c r="AG516" s="598"/>
      <c r="AH516" s="598"/>
    </row>
    <row r="517" spans="1:34" ht="15.75" customHeight="1">
      <c r="A517" s="598"/>
      <c r="B517" s="598"/>
      <c r="C517" s="598"/>
      <c r="D517" s="598"/>
      <c r="E517" s="598"/>
      <c r="F517" s="598"/>
      <c r="G517" s="598"/>
      <c r="H517" s="598"/>
      <c r="I517" s="598"/>
      <c r="J517" s="598"/>
      <c r="K517" s="598"/>
      <c r="L517" s="598"/>
      <c r="M517" s="598"/>
      <c r="N517" s="598"/>
      <c r="O517" s="598"/>
      <c r="P517" s="598"/>
      <c r="Q517" s="598"/>
      <c r="R517" s="598"/>
      <c r="S517" s="598"/>
      <c r="T517" s="598"/>
      <c r="U517" s="598"/>
      <c r="V517" s="598"/>
      <c r="W517" s="598"/>
      <c r="X517" s="598"/>
      <c r="Y517" s="598"/>
      <c r="Z517" s="598"/>
      <c r="AA517" s="598"/>
      <c r="AB517" s="598"/>
      <c r="AC517" s="598"/>
      <c r="AD517" s="598"/>
      <c r="AE517" s="598"/>
      <c r="AF517" s="598"/>
      <c r="AG517" s="598"/>
      <c r="AH517" s="598"/>
    </row>
    <row r="518" spans="1:34" ht="15.75" customHeight="1">
      <c r="A518" s="598"/>
      <c r="B518" s="598"/>
      <c r="C518" s="598"/>
      <c r="D518" s="598"/>
      <c r="E518" s="598"/>
      <c r="F518" s="598"/>
      <c r="G518" s="598"/>
      <c r="H518" s="598"/>
      <c r="I518" s="598"/>
      <c r="J518" s="598"/>
      <c r="K518" s="598"/>
      <c r="L518" s="598"/>
      <c r="M518" s="598"/>
      <c r="N518" s="598"/>
      <c r="O518" s="598"/>
      <c r="P518" s="598"/>
      <c r="Q518" s="598"/>
      <c r="R518" s="598"/>
      <c r="S518" s="598"/>
      <c r="T518" s="598"/>
      <c r="U518" s="598"/>
      <c r="V518" s="598"/>
      <c r="W518" s="598"/>
      <c r="X518" s="598"/>
      <c r="Y518" s="598"/>
      <c r="Z518" s="598"/>
      <c r="AA518" s="598"/>
      <c r="AB518" s="598"/>
      <c r="AC518" s="598"/>
      <c r="AD518" s="598"/>
      <c r="AE518" s="598"/>
      <c r="AF518" s="598"/>
      <c r="AG518" s="598"/>
      <c r="AH518" s="598"/>
    </row>
    <row r="519" spans="1:34" ht="15.75" customHeight="1">
      <c r="A519" s="598"/>
      <c r="B519" s="598"/>
      <c r="C519" s="598"/>
      <c r="D519" s="598"/>
      <c r="E519" s="598"/>
      <c r="F519" s="598"/>
      <c r="G519" s="598"/>
      <c r="H519" s="598"/>
      <c r="I519" s="598"/>
      <c r="J519" s="598"/>
      <c r="K519" s="598"/>
      <c r="L519" s="598"/>
      <c r="M519" s="598"/>
      <c r="N519" s="598"/>
      <c r="O519" s="598"/>
      <c r="P519" s="598"/>
      <c r="Q519" s="598"/>
      <c r="R519" s="598"/>
      <c r="S519" s="598"/>
      <c r="T519" s="598"/>
      <c r="U519" s="598"/>
      <c r="V519" s="598"/>
      <c r="W519" s="598"/>
      <c r="X519" s="598"/>
      <c r="Y519" s="598"/>
      <c r="Z519" s="598"/>
      <c r="AA519" s="598"/>
      <c r="AB519" s="598"/>
      <c r="AC519" s="598"/>
      <c r="AD519" s="598"/>
      <c r="AE519" s="598"/>
      <c r="AF519" s="598"/>
      <c r="AG519" s="598"/>
      <c r="AH519" s="598"/>
    </row>
    <row r="520" spans="1:34" ht="15.75" customHeight="1">
      <c r="A520" s="598"/>
      <c r="B520" s="598"/>
      <c r="C520" s="598"/>
      <c r="D520" s="598"/>
      <c r="E520" s="598"/>
      <c r="F520" s="598"/>
      <c r="G520" s="598"/>
      <c r="H520" s="598"/>
      <c r="I520" s="598"/>
      <c r="J520" s="598"/>
      <c r="K520" s="598"/>
      <c r="L520" s="598"/>
      <c r="M520" s="598"/>
      <c r="N520" s="598"/>
      <c r="O520" s="598"/>
      <c r="P520" s="598"/>
      <c r="Q520" s="598"/>
      <c r="R520" s="598"/>
      <c r="S520" s="598"/>
      <c r="T520" s="598"/>
      <c r="U520" s="598"/>
      <c r="V520" s="598"/>
      <c r="W520" s="598"/>
      <c r="X520" s="598"/>
      <c r="Y520" s="598"/>
      <c r="Z520" s="598"/>
      <c r="AA520" s="598"/>
      <c r="AB520" s="598"/>
      <c r="AC520" s="598"/>
      <c r="AD520" s="598"/>
      <c r="AE520" s="598"/>
      <c r="AF520" s="598"/>
      <c r="AG520" s="598"/>
      <c r="AH520" s="598"/>
    </row>
    <row r="521" spans="1:34" ht="15.75" customHeight="1">
      <c r="A521" s="598"/>
      <c r="B521" s="598"/>
      <c r="C521" s="598"/>
      <c r="D521" s="598"/>
      <c r="E521" s="598"/>
      <c r="F521" s="598"/>
      <c r="G521" s="598"/>
      <c r="H521" s="598"/>
      <c r="I521" s="598"/>
      <c r="J521" s="598"/>
      <c r="K521" s="598"/>
      <c r="L521" s="598"/>
      <c r="M521" s="598"/>
      <c r="N521" s="598"/>
      <c r="O521" s="598"/>
      <c r="P521" s="598"/>
      <c r="Q521" s="598"/>
      <c r="R521" s="598"/>
      <c r="S521" s="598"/>
      <c r="T521" s="598"/>
      <c r="U521" s="598"/>
      <c r="V521" s="598"/>
      <c r="W521" s="598"/>
      <c r="X521" s="598"/>
      <c r="Y521" s="598"/>
      <c r="Z521" s="598"/>
      <c r="AA521" s="598"/>
      <c r="AB521" s="598"/>
      <c r="AC521" s="598"/>
      <c r="AD521" s="598"/>
      <c r="AE521" s="598"/>
      <c r="AF521" s="598"/>
      <c r="AG521" s="598"/>
      <c r="AH521" s="598"/>
    </row>
    <row r="522" spans="1:34" ht="15.75" customHeight="1">
      <c r="A522" s="598"/>
      <c r="B522" s="598"/>
      <c r="C522" s="598"/>
      <c r="D522" s="598"/>
      <c r="E522" s="598"/>
      <c r="F522" s="598"/>
      <c r="G522" s="598"/>
      <c r="H522" s="598"/>
      <c r="I522" s="598"/>
      <c r="J522" s="598"/>
      <c r="K522" s="598"/>
      <c r="L522" s="598"/>
      <c r="M522" s="598"/>
      <c r="N522" s="598"/>
      <c r="O522" s="598"/>
      <c r="P522" s="598"/>
      <c r="Q522" s="598"/>
      <c r="R522" s="598"/>
      <c r="S522" s="598"/>
      <c r="T522" s="598"/>
      <c r="U522" s="598"/>
      <c r="V522" s="598"/>
      <c r="W522" s="598"/>
      <c r="X522" s="598"/>
      <c r="Y522" s="598"/>
      <c r="Z522" s="598"/>
      <c r="AA522" s="598"/>
      <c r="AB522" s="598"/>
      <c r="AC522" s="598"/>
      <c r="AD522" s="598"/>
      <c r="AE522" s="598"/>
      <c r="AF522" s="598"/>
      <c r="AG522" s="598"/>
      <c r="AH522" s="598"/>
    </row>
    <row r="523" spans="1:34" ht="15.75" customHeight="1">
      <c r="A523" s="598"/>
      <c r="B523" s="598"/>
      <c r="C523" s="598"/>
      <c r="D523" s="598"/>
      <c r="E523" s="598"/>
      <c r="F523" s="598"/>
      <c r="G523" s="598"/>
      <c r="H523" s="598"/>
      <c r="I523" s="598"/>
      <c r="J523" s="598"/>
      <c r="K523" s="598"/>
      <c r="L523" s="598"/>
      <c r="M523" s="598"/>
      <c r="N523" s="598"/>
      <c r="O523" s="598"/>
      <c r="P523" s="598"/>
      <c r="Q523" s="598"/>
      <c r="R523" s="598"/>
      <c r="S523" s="598"/>
      <c r="T523" s="598"/>
      <c r="U523" s="598"/>
      <c r="V523" s="598"/>
      <c r="W523" s="598"/>
      <c r="X523" s="598"/>
      <c r="Y523" s="598"/>
      <c r="Z523" s="598"/>
      <c r="AA523" s="598"/>
      <c r="AB523" s="598"/>
      <c r="AC523" s="598"/>
      <c r="AD523" s="598"/>
      <c r="AE523" s="598"/>
      <c r="AF523" s="598"/>
      <c r="AG523" s="598"/>
      <c r="AH523" s="598"/>
    </row>
    <row r="524" spans="1:34" ht="15.75" customHeight="1">
      <c r="A524" s="598"/>
      <c r="B524" s="598"/>
      <c r="C524" s="598"/>
      <c r="D524" s="598"/>
      <c r="E524" s="598"/>
      <c r="F524" s="598"/>
      <c r="G524" s="598"/>
      <c r="H524" s="598"/>
      <c r="I524" s="598"/>
      <c r="J524" s="598"/>
      <c r="K524" s="598"/>
      <c r="L524" s="598"/>
      <c r="M524" s="598"/>
      <c r="N524" s="598"/>
      <c r="O524" s="598"/>
      <c r="P524" s="598"/>
      <c r="Q524" s="598"/>
      <c r="R524" s="598"/>
      <c r="S524" s="598"/>
      <c r="T524" s="598"/>
      <c r="U524" s="598"/>
      <c r="V524" s="598"/>
      <c r="W524" s="598"/>
      <c r="X524" s="598"/>
      <c r="Y524" s="598"/>
      <c r="Z524" s="598"/>
      <c r="AA524" s="598"/>
      <c r="AB524" s="598"/>
      <c r="AC524" s="598"/>
      <c r="AD524" s="598"/>
      <c r="AE524" s="598"/>
      <c r="AF524" s="598"/>
      <c r="AG524" s="598"/>
      <c r="AH524" s="598"/>
    </row>
    <row r="525" spans="1:34" ht="15.75" customHeight="1">
      <c r="A525" s="598"/>
      <c r="B525" s="598"/>
      <c r="C525" s="598"/>
      <c r="D525" s="598"/>
      <c r="E525" s="598"/>
      <c r="F525" s="598"/>
      <c r="G525" s="598"/>
      <c r="H525" s="598"/>
      <c r="I525" s="598"/>
      <c r="J525" s="598"/>
      <c r="K525" s="598"/>
      <c r="L525" s="598"/>
      <c r="M525" s="598"/>
      <c r="N525" s="598"/>
      <c r="O525" s="598"/>
      <c r="P525" s="598"/>
      <c r="Q525" s="598"/>
      <c r="R525" s="598"/>
      <c r="S525" s="598"/>
      <c r="T525" s="598"/>
      <c r="U525" s="598"/>
      <c r="V525" s="598"/>
      <c r="W525" s="598"/>
      <c r="X525" s="598"/>
      <c r="Y525" s="598"/>
      <c r="Z525" s="598"/>
      <c r="AA525" s="598"/>
      <c r="AB525" s="598"/>
      <c r="AC525" s="598"/>
      <c r="AD525" s="598"/>
      <c r="AE525" s="598"/>
      <c r="AF525" s="598"/>
      <c r="AG525" s="598"/>
      <c r="AH525" s="598"/>
    </row>
    <row r="526" spans="1:34" ht="15.75" customHeight="1">
      <c r="A526" s="598"/>
      <c r="B526" s="598"/>
      <c r="C526" s="598"/>
      <c r="D526" s="598"/>
      <c r="E526" s="598"/>
      <c r="F526" s="598"/>
      <c r="G526" s="598"/>
      <c r="H526" s="598"/>
      <c r="I526" s="598"/>
      <c r="J526" s="598"/>
      <c r="K526" s="598"/>
      <c r="L526" s="598"/>
      <c r="M526" s="598"/>
      <c r="N526" s="598"/>
      <c r="O526" s="598"/>
      <c r="P526" s="598"/>
      <c r="Q526" s="598"/>
      <c r="R526" s="598"/>
      <c r="S526" s="598"/>
      <c r="T526" s="598"/>
      <c r="U526" s="598"/>
      <c r="V526" s="598"/>
      <c r="W526" s="598"/>
      <c r="X526" s="598"/>
      <c r="Y526" s="598"/>
      <c r="Z526" s="598"/>
      <c r="AA526" s="598"/>
      <c r="AB526" s="598"/>
      <c r="AC526" s="598"/>
      <c r="AD526" s="598"/>
      <c r="AE526" s="598"/>
      <c r="AF526" s="598"/>
      <c r="AG526" s="598"/>
      <c r="AH526" s="598"/>
    </row>
    <row r="527" spans="1:34" ht="15.75" customHeight="1">
      <c r="A527" s="598"/>
      <c r="B527" s="598"/>
      <c r="C527" s="598"/>
      <c r="D527" s="598"/>
      <c r="E527" s="598"/>
      <c r="F527" s="598"/>
      <c r="G527" s="598"/>
      <c r="H527" s="598"/>
      <c r="I527" s="598"/>
      <c r="J527" s="598"/>
      <c r="K527" s="598"/>
      <c r="L527" s="598"/>
      <c r="M527" s="598"/>
      <c r="N527" s="598"/>
      <c r="O527" s="598"/>
      <c r="P527" s="598"/>
      <c r="Q527" s="598"/>
      <c r="R527" s="598"/>
      <c r="S527" s="598"/>
      <c r="T527" s="598"/>
      <c r="U527" s="598"/>
      <c r="V527" s="598"/>
      <c r="W527" s="598"/>
      <c r="X527" s="598"/>
      <c r="Y527" s="598"/>
      <c r="Z527" s="598"/>
      <c r="AA527" s="598"/>
      <c r="AB527" s="598"/>
      <c r="AC527" s="598"/>
      <c r="AD527" s="598"/>
      <c r="AE527" s="598"/>
      <c r="AF527" s="598"/>
      <c r="AG527" s="598"/>
      <c r="AH527" s="598"/>
    </row>
    <row r="528" spans="1:34" ht="15.75" customHeight="1">
      <c r="A528" s="598"/>
      <c r="B528" s="598"/>
      <c r="C528" s="598"/>
      <c r="D528" s="598"/>
      <c r="E528" s="598"/>
      <c r="F528" s="598"/>
      <c r="G528" s="598"/>
      <c r="H528" s="598"/>
      <c r="I528" s="598"/>
      <c r="J528" s="598"/>
      <c r="K528" s="598"/>
      <c r="L528" s="598"/>
      <c r="M528" s="598"/>
      <c r="N528" s="598"/>
      <c r="O528" s="598"/>
      <c r="P528" s="598"/>
      <c r="Q528" s="598"/>
      <c r="R528" s="598"/>
      <c r="S528" s="598"/>
      <c r="T528" s="598"/>
      <c r="U528" s="598"/>
      <c r="V528" s="598"/>
      <c r="W528" s="598"/>
      <c r="X528" s="598"/>
      <c r="Y528" s="598"/>
      <c r="Z528" s="598"/>
      <c r="AA528" s="598"/>
      <c r="AB528" s="598"/>
      <c r="AC528" s="598"/>
      <c r="AD528" s="598"/>
      <c r="AE528" s="598"/>
      <c r="AF528" s="598"/>
      <c r="AG528" s="598"/>
      <c r="AH528" s="598"/>
    </row>
    <row r="529" spans="1:34" ht="15.75" customHeight="1">
      <c r="A529" s="598"/>
      <c r="B529" s="598"/>
      <c r="C529" s="598"/>
      <c r="D529" s="598"/>
      <c r="E529" s="598"/>
      <c r="F529" s="598"/>
      <c r="G529" s="598"/>
      <c r="H529" s="598"/>
      <c r="I529" s="598"/>
      <c r="J529" s="598"/>
      <c r="K529" s="598"/>
      <c r="L529" s="598"/>
      <c r="M529" s="598"/>
      <c r="N529" s="598"/>
      <c r="O529" s="598"/>
      <c r="P529" s="598"/>
      <c r="Q529" s="598"/>
      <c r="R529" s="598"/>
      <c r="S529" s="598"/>
      <c r="T529" s="598"/>
      <c r="U529" s="598"/>
      <c r="V529" s="598"/>
      <c r="W529" s="598"/>
      <c r="X529" s="598"/>
      <c r="Y529" s="598"/>
      <c r="Z529" s="598"/>
      <c r="AA529" s="598"/>
      <c r="AB529" s="598"/>
      <c r="AC529" s="598"/>
      <c r="AD529" s="598"/>
      <c r="AE529" s="598"/>
      <c r="AF529" s="598"/>
      <c r="AG529" s="598"/>
      <c r="AH529" s="598"/>
    </row>
    <row r="530" spans="1:34" ht="15.75" customHeight="1">
      <c r="A530" s="598"/>
      <c r="B530" s="598"/>
      <c r="C530" s="598"/>
      <c r="D530" s="598"/>
      <c r="E530" s="598"/>
      <c r="F530" s="598"/>
      <c r="G530" s="598"/>
      <c r="H530" s="598"/>
      <c r="I530" s="598"/>
      <c r="J530" s="598"/>
      <c r="K530" s="598"/>
      <c r="L530" s="598"/>
      <c r="M530" s="598"/>
      <c r="N530" s="598"/>
      <c r="O530" s="598"/>
      <c r="P530" s="598"/>
      <c r="Q530" s="598"/>
      <c r="R530" s="598"/>
      <c r="S530" s="598"/>
      <c r="T530" s="598"/>
      <c r="U530" s="598"/>
      <c r="V530" s="598"/>
      <c r="W530" s="598"/>
      <c r="X530" s="598"/>
      <c r="Y530" s="598"/>
      <c r="Z530" s="598"/>
      <c r="AA530" s="598"/>
      <c r="AB530" s="598"/>
      <c r="AC530" s="598"/>
      <c r="AD530" s="598"/>
      <c r="AE530" s="598"/>
      <c r="AF530" s="598"/>
      <c r="AG530" s="598"/>
      <c r="AH530" s="598"/>
    </row>
    <row r="531" spans="1:34" ht="15.75" customHeight="1">
      <c r="A531" s="598"/>
      <c r="B531" s="598"/>
      <c r="C531" s="598"/>
      <c r="D531" s="598"/>
      <c r="E531" s="598"/>
      <c r="F531" s="598"/>
      <c r="G531" s="598"/>
      <c r="H531" s="598"/>
      <c r="I531" s="598"/>
      <c r="J531" s="598"/>
      <c r="K531" s="598"/>
      <c r="L531" s="598"/>
      <c r="M531" s="598"/>
      <c r="N531" s="598"/>
      <c r="O531" s="598"/>
      <c r="P531" s="598"/>
      <c r="Q531" s="598"/>
      <c r="R531" s="598"/>
      <c r="S531" s="598"/>
      <c r="T531" s="598"/>
      <c r="U531" s="598"/>
      <c r="V531" s="598"/>
      <c r="W531" s="598"/>
      <c r="X531" s="598"/>
      <c r="Y531" s="598"/>
      <c r="Z531" s="598"/>
      <c r="AA531" s="598"/>
      <c r="AB531" s="598"/>
      <c r="AC531" s="598"/>
      <c r="AD531" s="598"/>
      <c r="AE531" s="598"/>
      <c r="AF531" s="598"/>
      <c r="AG531" s="598"/>
      <c r="AH531" s="598"/>
    </row>
    <row r="532" spans="1:34" ht="15.75" customHeight="1">
      <c r="A532" s="598"/>
      <c r="B532" s="598"/>
      <c r="C532" s="598"/>
      <c r="D532" s="598"/>
      <c r="E532" s="598"/>
      <c r="F532" s="598"/>
      <c r="G532" s="598"/>
      <c r="H532" s="598"/>
      <c r="I532" s="598"/>
      <c r="J532" s="598"/>
      <c r="K532" s="598"/>
      <c r="L532" s="598"/>
      <c r="M532" s="598"/>
      <c r="N532" s="598"/>
      <c r="O532" s="598"/>
      <c r="P532" s="598"/>
      <c r="Q532" s="598"/>
      <c r="R532" s="598"/>
      <c r="S532" s="598"/>
      <c r="T532" s="598"/>
      <c r="U532" s="598"/>
      <c r="V532" s="598"/>
      <c r="W532" s="598"/>
      <c r="X532" s="598"/>
      <c r="Y532" s="598"/>
      <c r="Z532" s="598"/>
      <c r="AA532" s="598"/>
      <c r="AB532" s="598"/>
      <c r="AC532" s="598"/>
      <c r="AD532" s="598"/>
      <c r="AE532" s="598"/>
      <c r="AF532" s="598"/>
      <c r="AG532" s="598"/>
      <c r="AH532" s="598"/>
    </row>
    <row r="533" spans="1:34" ht="15.75" customHeight="1">
      <c r="A533" s="598"/>
      <c r="B533" s="598"/>
      <c r="C533" s="598"/>
      <c r="D533" s="598"/>
      <c r="E533" s="598"/>
      <c r="F533" s="598"/>
      <c r="G533" s="598"/>
      <c r="H533" s="598"/>
      <c r="I533" s="598"/>
      <c r="J533" s="598"/>
      <c r="K533" s="598"/>
      <c r="L533" s="598"/>
      <c r="M533" s="598"/>
      <c r="N533" s="598"/>
      <c r="O533" s="598"/>
      <c r="P533" s="598"/>
      <c r="Q533" s="598"/>
      <c r="R533" s="598"/>
      <c r="S533" s="598"/>
      <c r="T533" s="598"/>
      <c r="U533" s="598"/>
      <c r="V533" s="598"/>
      <c r="W533" s="598"/>
      <c r="X533" s="598"/>
      <c r="Y533" s="598"/>
      <c r="Z533" s="598"/>
      <c r="AA533" s="598"/>
      <c r="AB533" s="598"/>
      <c r="AC533" s="598"/>
      <c r="AD533" s="598"/>
      <c r="AE533" s="598"/>
      <c r="AF533" s="598"/>
      <c r="AG533" s="598"/>
      <c r="AH533" s="598"/>
    </row>
    <row r="534" spans="1:34" ht="15.75" customHeight="1">
      <c r="A534" s="598"/>
      <c r="B534" s="598"/>
      <c r="C534" s="598"/>
      <c r="D534" s="598"/>
      <c r="E534" s="598"/>
      <c r="F534" s="598"/>
      <c r="G534" s="598"/>
      <c r="H534" s="598"/>
      <c r="I534" s="598"/>
      <c r="J534" s="598"/>
      <c r="K534" s="598"/>
      <c r="L534" s="598"/>
      <c r="M534" s="598"/>
      <c r="N534" s="598"/>
      <c r="O534" s="598"/>
      <c r="P534" s="598"/>
      <c r="Q534" s="598"/>
      <c r="R534" s="598"/>
      <c r="S534" s="598"/>
      <c r="T534" s="598"/>
      <c r="U534" s="598"/>
      <c r="V534" s="598"/>
      <c r="W534" s="598"/>
      <c r="X534" s="598"/>
      <c r="Y534" s="598"/>
      <c r="Z534" s="598"/>
      <c r="AA534" s="598"/>
      <c r="AB534" s="598"/>
      <c r="AC534" s="598"/>
      <c r="AD534" s="598"/>
      <c r="AE534" s="598"/>
      <c r="AF534" s="598"/>
      <c r="AG534" s="598"/>
      <c r="AH534" s="598"/>
    </row>
    <row r="535" spans="1:34" ht="15.75" customHeight="1">
      <c r="A535" s="598"/>
      <c r="B535" s="598"/>
      <c r="C535" s="598"/>
      <c r="D535" s="598"/>
      <c r="E535" s="598"/>
      <c r="F535" s="598"/>
      <c r="G535" s="598"/>
      <c r="H535" s="598"/>
      <c r="I535" s="598"/>
      <c r="J535" s="598"/>
      <c r="K535" s="598"/>
      <c r="L535" s="598"/>
      <c r="M535" s="598"/>
      <c r="N535" s="598"/>
      <c r="O535" s="598"/>
      <c r="P535" s="598"/>
      <c r="Q535" s="598"/>
      <c r="R535" s="598"/>
      <c r="S535" s="598"/>
      <c r="T535" s="598"/>
      <c r="U535" s="598"/>
      <c r="V535" s="598"/>
      <c r="W535" s="598"/>
      <c r="X535" s="598"/>
      <c r="Y535" s="598"/>
      <c r="Z535" s="598"/>
      <c r="AA535" s="598"/>
      <c r="AB535" s="598"/>
      <c r="AC535" s="598"/>
      <c r="AD535" s="598"/>
      <c r="AE535" s="598"/>
      <c r="AF535" s="598"/>
      <c r="AG535" s="598"/>
      <c r="AH535" s="598"/>
    </row>
    <row r="536" spans="1:34" ht="15.75" customHeight="1">
      <c r="A536" s="598"/>
      <c r="B536" s="598"/>
      <c r="C536" s="598"/>
      <c r="D536" s="598"/>
      <c r="E536" s="598"/>
      <c r="F536" s="598"/>
      <c r="G536" s="598"/>
      <c r="H536" s="598"/>
      <c r="I536" s="598"/>
      <c r="J536" s="598"/>
      <c r="K536" s="598"/>
      <c r="L536" s="598"/>
      <c r="M536" s="598"/>
      <c r="N536" s="598"/>
      <c r="O536" s="598"/>
      <c r="P536" s="598"/>
      <c r="Q536" s="598"/>
      <c r="R536" s="598"/>
      <c r="S536" s="598"/>
      <c r="T536" s="598"/>
      <c r="U536" s="598"/>
      <c r="V536" s="598"/>
      <c r="W536" s="598"/>
      <c r="X536" s="598"/>
      <c r="Y536" s="598"/>
      <c r="Z536" s="598"/>
      <c r="AA536" s="598"/>
      <c r="AB536" s="598"/>
      <c r="AC536" s="598"/>
      <c r="AD536" s="598"/>
      <c r="AE536" s="598"/>
      <c r="AF536" s="598"/>
      <c r="AG536" s="598"/>
      <c r="AH536" s="598"/>
    </row>
    <row r="537" spans="1:34" ht="15.75" customHeight="1">
      <c r="A537" s="598"/>
      <c r="B537" s="598"/>
      <c r="C537" s="598"/>
      <c r="D537" s="598"/>
      <c r="E537" s="598"/>
      <c r="F537" s="598"/>
      <c r="G537" s="598"/>
      <c r="H537" s="598"/>
      <c r="I537" s="598"/>
      <c r="J537" s="598"/>
      <c r="K537" s="598"/>
      <c r="L537" s="598"/>
      <c r="M537" s="598"/>
      <c r="N537" s="598"/>
      <c r="O537" s="598"/>
      <c r="P537" s="598"/>
      <c r="Q537" s="598"/>
      <c r="R537" s="598"/>
      <c r="S537" s="598"/>
      <c r="T537" s="598"/>
      <c r="U537" s="598"/>
      <c r="V537" s="598"/>
      <c r="W537" s="598"/>
      <c r="X537" s="598"/>
      <c r="Y537" s="598"/>
      <c r="Z537" s="598"/>
      <c r="AA537" s="598"/>
      <c r="AB537" s="598"/>
      <c r="AC537" s="598"/>
      <c r="AD537" s="598"/>
      <c r="AE537" s="598"/>
      <c r="AF537" s="598"/>
      <c r="AG537" s="598"/>
      <c r="AH537" s="598"/>
    </row>
    <row r="538" spans="1:34" ht="15.75" customHeight="1">
      <c r="A538" s="598"/>
      <c r="B538" s="598"/>
      <c r="C538" s="598"/>
      <c r="D538" s="598"/>
      <c r="E538" s="598"/>
      <c r="F538" s="598"/>
      <c r="G538" s="598"/>
      <c r="H538" s="598"/>
      <c r="I538" s="598"/>
      <c r="J538" s="598"/>
      <c r="K538" s="598"/>
      <c r="L538" s="598"/>
      <c r="M538" s="598"/>
      <c r="N538" s="598"/>
      <c r="O538" s="598"/>
      <c r="P538" s="598"/>
      <c r="Q538" s="598"/>
      <c r="R538" s="598"/>
      <c r="S538" s="598"/>
      <c r="T538" s="598"/>
      <c r="U538" s="598"/>
      <c r="V538" s="598"/>
      <c r="W538" s="598"/>
      <c r="X538" s="598"/>
      <c r="Y538" s="598"/>
      <c r="Z538" s="598"/>
      <c r="AA538" s="598"/>
      <c r="AB538" s="598"/>
      <c r="AC538" s="598"/>
      <c r="AD538" s="598"/>
      <c r="AE538" s="598"/>
      <c r="AF538" s="598"/>
      <c r="AG538" s="598"/>
      <c r="AH538" s="598"/>
    </row>
    <row r="539" spans="1:34" ht="15.75" customHeight="1">
      <c r="A539" s="598"/>
      <c r="B539" s="598"/>
      <c r="C539" s="598"/>
      <c r="D539" s="598"/>
      <c r="E539" s="598"/>
      <c r="F539" s="598"/>
      <c r="G539" s="598"/>
      <c r="H539" s="598"/>
      <c r="I539" s="598"/>
      <c r="J539" s="598"/>
      <c r="K539" s="598"/>
      <c r="L539" s="598"/>
      <c r="M539" s="598"/>
      <c r="N539" s="598"/>
      <c r="O539" s="598"/>
      <c r="P539" s="598"/>
      <c r="Q539" s="598"/>
      <c r="R539" s="598"/>
      <c r="S539" s="598"/>
      <c r="T539" s="598"/>
      <c r="U539" s="598"/>
      <c r="V539" s="598"/>
      <c r="W539" s="598"/>
      <c r="X539" s="598"/>
      <c r="Y539" s="598"/>
      <c r="Z539" s="598"/>
      <c r="AA539" s="598"/>
      <c r="AB539" s="598"/>
      <c r="AC539" s="598"/>
      <c r="AD539" s="598"/>
      <c r="AE539" s="598"/>
      <c r="AF539" s="598"/>
      <c r="AG539" s="598"/>
      <c r="AH539" s="598"/>
    </row>
    <row r="540" spans="1:34" ht="15.75" customHeight="1">
      <c r="A540" s="598"/>
      <c r="B540" s="598"/>
      <c r="C540" s="598"/>
      <c r="D540" s="598"/>
      <c r="E540" s="598"/>
      <c r="F540" s="598"/>
      <c r="G540" s="598"/>
      <c r="H540" s="598"/>
      <c r="I540" s="598"/>
      <c r="J540" s="598"/>
      <c r="K540" s="598"/>
      <c r="L540" s="598"/>
      <c r="M540" s="598"/>
      <c r="N540" s="598"/>
      <c r="O540" s="598"/>
      <c r="P540" s="598"/>
      <c r="Q540" s="598"/>
      <c r="R540" s="598"/>
      <c r="S540" s="598"/>
      <c r="T540" s="598"/>
      <c r="U540" s="598"/>
      <c r="V540" s="598"/>
      <c r="W540" s="598"/>
      <c r="X540" s="598"/>
      <c r="Y540" s="598"/>
      <c r="Z540" s="598"/>
      <c r="AA540" s="598"/>
      <c r="AB540" s="598"/>
      <c r="AC540" s="598"/>
      <c r="AD540" s="598"/>
      <c r="AE540" s="598"/>
      <c r="AF540" s="598"/>
      <c r="AG540" s="598"/>
      <c r="AH540" s="598"/>
    </row>
    <row r="541" spans="1:34" ht="15.75" customHeight="1">
      <c r="A541" s="598"/>
      <c r="B541" s="598"/>
      <c r="C541" s="598"/>
      <c r="D541" s="598"/>
      <c r="E541" s="598"/>
      <c r="F541" s="598"/>
      <c r="G541" s="598"/>
      <c r="H541" s="598"/>
      <c r="I541" s="598"/>
      <c r="J541" s="598"/>
      <c r="K541" s="598"/>
      <c r="L541" s="598"/>
      <c r="M541" s="598"/>
      <c r="N541" s="598"/>
      <c r="O541" s="598"/>
      <c r="P541" s="598"/>
      <c r="Q541" s="598"/>
      <c r="R541" s="598"/>
      <c r="S541" s="598"/>
      <c r="T541" s="598"/>
      <c r="U541" s="598"/>
      <c r="V541" s="598"/>
      <c r="W541" s="598"/>
      <c r="X541" s="598"/>
      <c r="Y541" s="598"/>
      <c r="Z541" s="598"/>
      <c r="AA541" s="598"/>
      <c r="AB541" s="598"/>
      <c r="AC541" s="598"/>
      <c r="AD541" s="598"/>
      <c r="AE541" s="598"/>
      <c r="AF541" s="598"/>
      <c r="AG541" s="598"/>
      <c r="AH541" s="598"/>
    </row>
    <row r="542" spans="1:34" ht="15.75" customHeight="1">
      <c r="A542" s="598"/>
      <c r="B542" s="598"/>
      <c r="C542" s="598"/>
      <c r="D542" s="598"/>
      <c r="E542" s="598"/>
      <c r="F542" s="598"/>
      <c r="G542" s="598"/>
      <c r="H542" s="598"/>
      <c r="I542" s="598"/>
      <c r="J542" s="598"/>
      <c r="K542" s="598"/>
      <c r="L542" s="598"/>
      <c r="M542" s="598"/>
      <c r="N542" s="598"/>
      <c r="O542" s="598"/>
      <c r="P542" s="598"/>
      <c r="Q542" s="598"/>
      <c r="R542" s="598"/>
      <c r="S542" s="598"/>
      <c r="T542" s="598"/>
      <c r="U542" s="598"/>
      <c r="V542" s="598"/>
      <c r="W542" s="598"/>
      <c r="X542" s="598"/>
      <c r="Y542" s="598"/>
      <c r="Z542" s="598"/>
      <c r="AA542" s="598"/>
      <c r="AB542" s="598"/>
      <c r="AC542" s="598"/>
      <c r="AD542" s="598"/>
      <c r="AE542" s="598"/>
      <c r="AF542" s="598"/>
      <c r="AG542" s="598"/>
      <c r="AH542" s="598"/>
    </row>
    <row r="543" spans="1:34" ht="15.75" customHeight="1">
      <c r="A543" s="598"/>
      <c r="B543" s="598"/>
      <c r="C543" s="598"/>
      <c r="D543" s="598"/>
      <c r="E543" s="598"/>
      <c r="F543" s="598"/>
      <c r="G543" s="598"/>
      <c r="H543" s="598"/>
      <c r="I543" s="598"/>
      <c r="J543" s="598"/>
      <c r="K543" s="598"/>
      <c r="L543" s="598"/>
      <c r="M543" s="598"/>
      <c r="N543" s="598"/>
      <c r="O543" s="598"/>
      <c r="P543" s="598"/>
      <c r="Q543" s="598"/>
      <c r="R543" s="598"/>
      <c r="S543" s="598"/>
      <c r="T543" s="598"/>
      <c r="U543" s="598"/>
      <c r="V543" s="598"/>
      <c r="W543" s="598"/>
      <c r="X543" s="598"/>
      <c r="Y543" s="598"/>
      <c r="Z543" s="598"/>
      <c r="AA543" s="598"/>
      <c r="AB543" s="598"/>
      <c r="AC543" s="598"/>
      <c r="AD543" s="598"/>
      <c r="AE543" s="598"/>
      <c r="AF543" s="598"/>
      <c r="AG543" s="598"/>
      <c r="AH543" s="598"/>
    </row>
    <row r="544" spans="1:34" ht="15.75" customHeight="1">
      <c r="A544" s="598"/>
      <c r="B544" s="598"/>
      <c r="C544" s="598"/>
      <c r="D544" s="598"/>
      <c r="E544" s="598"/>
      <c r="F544" s="598"/>
      <c r="G544" s="598"/>
      <c r="H544" s="598"/>
      <c r="I544" s="598"/>
      <c r="J544" s="598"/>
      <c r="K544" s="598"/>
      <c r="L544" s="598"/>
      <c r="M544" s="598"/>
      <c r="N544" s="598"/>
      <c r="O544" s="598"/>
      <c r="P544" s="598"/>
      <c r="Q544" s="598"/>
      <c r="R544" s="598"/>
      <c r="S544" s="598"/>
      <c r="T544" s="598"/>
      <c r="U544" s="598"/>
      <c r="V544" s="598"/>
      <c r="W544" s="598"/>
      <c r="X544" s="598"/>
      <c r="Y544" s="598"/>
      <c r="Z544" s="598"/>
      <c r="AA544" s="598"/>
      <c r="AB544" s="598"/>
      <c r="AC544" s="598"/>
      <c r="AD544" s="598"/>
      <c r="AE544" s="598"/>
      <c r="AF544" s="598"/>
      <c r="AG544" s="598"/>
      <c r="AH544" s="598"/>
    </row>
    <row r="545" spans="1:34" ht="15.75" customHeight="1">
      <c r="A545" s="598"/>
      <c r="B545" s="598"/>
      <c r="C545" s="598"/>
      <c r="D545" s="598"/>
      <c r="E545" s="598"/>
      <c r="F545" s="598"/>
      <c r="G545" s="598"/>
      <c r="H545" s="598"/>
      <c r="I545" s="598"/>
      <c r="J545" s="598"/>
      <c r="K545" s="598"/>
      <c r="L545" s="598"/>
      <c r="M545" s="598"/>
      <c r="N545" s="598"/>
      <c r="O545" s="598"/>
      <c r="P545" s="598"/>
      <c r="Q545" s="598"/>
      <c r="R545" s="598"/>
      <c r="S545" s="598"/>
      <c r="T545" s="598"/>
      <c r="U545" s="598"/>
      <c r="V545" s="598"/>
      <c r="W545" s="598"/>
      <c r="X545" s="598"/>
      <c r="Y545" s="598"/>
      <c r="Z545" s="598"/>
      <c r="AA545" s="598"/>
      <c r="AB545" s="598"/>
      <c r="AC545" s="598"/>
      <c r="AD545" s="598"/>
      <c r="AE545" s="598"/>
      <c r="AF545" s="598"/>
      <c r="AG545" s="598"/>
      <c r="AH545" s="598"/>
    </row>
    <row r="546" spans="1:34" ht="15.75" customHeight="1">
      <c r="A546" s="598"/>
      <c r="B546" s="598"/>
      <c r="C546" s="598"/>
      <c r="D546" s="598"/>
      <c r="E546" s="598"/>
      <c r="F546" s="598"/>
      <c r="G546" s="598"/>
      <c r="H546" s="598"/>
      <c r="I546" s="598"/>
      <c r="J546" s="598"/>
      <c r="K546" s="598"/>
      <c r="L546" s="598"/>
      <c r="M546" s="598"/>
      <c r="N546" s="598"/>
      <c r="O546" s="598"/>
      <c r="P546" s="598"/>
      <c r="Q546" s="598"/>
      <c r="R546" s="598"/>
      <c r="S546" s="598"/>
      <c r="T546" s="598"/>
      <c r="U546" s="598"/>
      <c r="V546" s="598"/>
      <c r="W546" s="598"/>
      <c r="X546" s="598"/>
      <c r="Y546" s="598"/>
      <c r="Z546" s="598"/>
      <c r="AA546" s="598"/>
      <c r="AB546" s="598"/>
      <c r="AC546" s="598"/>
      <c r="AD546" s="598"/>
      <c r="AE546" s="598"/>
      <c r="AF546" s="598"/>
      <c r="AG546" s="598"/>
      <c r="AH546" s="598"/>
    </row>
    <row r="547" spans="1:34" ht="15.75" customHeight="1">
      <c r="A547" s="598"/>
      <c r="B547" s="598"/>
      <c r="C547" s="598"/>
      <c r="D547" s="598"/>
      <c r="E547" s="598"/>
      <c r="F547" s="598"/>
      <c r="G547" s="598"/>
      <c r="H547" s="598"/>
      <c r="I547" s="598"/>
      <c r="J547" s="598"/>
      <c r="K547" s="598"/>
      <c r="L547" s="598"/>
      <c r="M547" s="598"/>
      <c r="N547" s="598"/>
      <c r="O547" s="598"/>
      <c r="P547" s="598"/>
      <c r="Q547" s="598"/>
      <c r="R547" s="598"/>
      <c r="S547" s="598"/>
      <c r="T547" s="598"/>
      <c r="U547" s="598"/>
      <c r="V547" s="598"/>
      <c r="W547" s="598"/>
      <c r="X547" s="598"/>
      <c r="Y547" s="598"/>
      <c r="Z547" s="598"/>
      <c r="AA547" s="598"/>
      <c r="AB547" s="598"/>
      <c r="AC547" s="598"/>
      <c r="AD547" s="598"/>
      <c r="AE547" s="598"/>
      <c r="AF547" s="598"/>
      <c r="AG547" s="598"/>
      <c r="AH547" s="598"/>
    </row>
    <row r="548" spans="1:34" ht="15.75" customHeight="1">
      <c r="A548" s="598"/>
      <c r="B548" s="598"/>
      <c r="C548" s="598"/>
      <c r="D548" s="598"/>
      <c r="E548" s="598"/>
      <c r="F548" s="598"/>
      <c r="G548" s="598"/>
      <c r="H548" s="598"/>
      <c r="I548" s="598"/>
      <c r="J548" s="598"/>
      <c r="K548" s="598"/>
      <c r="L548" s="598"/>
      <c r="M548" s="598"/>
      <c r="N548" s="598"/>
      <c r="O548" s="598"/>
      <c r="P548" s="598"/>
      <c r="Q548" s="598"/>
      <c r="R548" s="598"/>
      <c r="S548" s="598"/>
      <c r="T548" s="598"/>
      <c r="U548" s="598"/>
      <c r="V548" s="598"/>
      <c r="W548" s="598"/>
      <c r="X548" s="598"/>
      <c r="Y548" s="598"/>
      <c r="Z548" s="598"/>
      <c r="AA548" s="598"/>
      <c r="AB548" s="598"/>
      <c r="AC548" s="598"/>
      <c r="AD548" s="598"/>
      <c r="AE548" s="598"/>
      <c r="AF548" s="598"/>
      <c r="AG548" s="598"/>
      <c r="AH548" s="598"/>
    </row>
    <row r="549" spans="1:34" ht="15.75" customHeight="1">
      <c r="A549" s="598"/>
      <c r="B549" s="598"/>
      <c r="C549" s="598"/>
      <c r="D549" s="598"/>
      <c r="E549" s="598"/>
      <c r="F549" s="598"/>
      <c r="G549" s="598"/>
      <c r="H549" s="598"/>
      <c r="I549" s="598"/>
      <c r="J549" s="598"/>
      <c r="K549" s="598"/>
      <c r="L549" s="598"/>
      <c r="M549" s="598"/>
      <c r="N549" s="598"/>
      <c r="O549" s="598"/>
      <c r="P549" s="598"/>
      <c r="Q549" s="598"/>
      <c r="R549" s="598"/>
      <c r="S549" s="598"/>
      <c r="T549" s="598"/>
      <c r="U549" s="598"/>
      <c r="V549" s="598"/>
      <c r="W549" s="598"/>
      <c r="X549" s="598"/>
      <c r="Y549" s="598"/>
      <c r="Z549" s="598"/>
      <c r="AA549" s="598"/>
      <c r="AB549" s="598"/>
      <c r="AC549" s="598"/>
      <c r="AD549" s="598"/>
      <c r="AE549" s="598"/>
      <c r="AF549" s="598"/>
      <c r="AG549" s="598"/>
      <c r="AH549" s="598"/>
    </row>
    <row r="550" spans="1:34" ht="15.75" customHeight="1">
      <c r="A550" s="598"/>
      <c r="B550" s="598"/>
      <c r="C550" s="598"/>
      <c r="D550" s="598"/>
      <c r="E550" s="598"/>
      <c r="F550" s="598"/>
      <c r="G550" s="598"/>
      <c r="H550" s="598"/>
      <c r="I550" s="598"/>
      <c r="J550" s="598"/>
      <c r="K550" s="598"/>
      <c r="L550" s="598"/>
      <c r="M550" s="598"/>
      <c r="N550" s="598"/>
      <c r="O550" s="598"/>
      <c r="P550" s="598"/>
      <c r="Q550" s="598"/>
      <c r="R550" s="598"/>
      <c r="S550" s="598"/>
      <c r="T550" s="598"/>
      <c r="U550" s="598"/>
      <c r="V550" s="598"/>
      <c r="W550" s="598"/>
      <c r="X550" s="598"/>
      <c r="Y550" s="598"/>
      <c r="Z550" s="598"/>
      <c r="AA550" s="598"/>
      <c r="AB550" s="598"/>
      <c r="AC550" s="598"/>
      <c r="AD550" s="598"/>
      <c r="AE550" s="598"/>
      <c r="AF550" s="598"/>
      <c r="AG550" s="598"/>
      <c r="AH550" s="598"/>
    </row>
    <row r="551" spans="1:34" ht="15.75" customHeight="1">
      <c r="A551" s="598"/>
      <c r="B551" s="598"/>
      <c r="C551" s="598"/>
      <c r="D551" s="598"/>
      <c r="E551" s="598"/>
      <c r="F551" s="598"/>
      <c r="G551" s="598"/>
      <c r="H551" s="598"/>
      <c r="I551" s="598"/>
      <c r="J551" s="598"/>
      <c r="K551" s="598"/>
      <c r="L551" s="598"/>
      <c r="M551" s="598"/>
      <c r="N551" s="598"/>
      <c r="O551" s="598"/>
      <c r="P551" s="598"/>
      <c r="Q551" s="598"/>
      <c r="R551" s="598"/>
      <c r="S551" s="598"/>
      <c r="T551" s="598"/>
      <c r="U551" s="598"/>
      <c r="V551" s="598"/>
      <c r="W551" s="598"/>
      <c r="X551" s="598"/>
      <c r="Y551" s="598"/>
      <c r="Z551" s="598"/>
      <c r="AA551" s="598"/>
      <c r="AB551" s="598"/>
      <c r="AC551" s="598"/>
      <c r="AD551" s="598"/>
      <c r="AE551" s="598"/>
      <c r="AF551" s="598"/>
      <c r="AG551" s="598"/>
      <c r="AH551" s="598"/>
    </row>
    <row r="552" spans="1:34" ht="15.75" customHeight="1">
      <c r="A552" s="598"/>
      <c r="B552" s="598"/>
      <c r="C552" s="598"/>
      <c r="D552" s="598"/>
      <c r="E552" s="598"/>
      <c r="F552" s="598"/>
      <c r="G552" s="598"/>
      <c r="H552" s="598"/>
      <c r="I552" s="598"/>
      <c r="J552" s="598"/>
      <c r="K552" s="598"/>
      <c r="L552" s="598"/>
      <c r="M552" s="598"/>
      <c r="N552" s="598"/>
      <c r="O552" s="598"/>
      <c r="P552" s="598"/>
      <c r="Q552" s="598"/>
      <c r="R552" s="598"/>
      <c r="S552" s="598"/>
      <c r="T552" s="598"/>
      <c r="U552" s="598"/>
      <c r="V552" s="598"/>
      <c r="W552" s="598"/>
      <c r="X552" s="598"/>
      <c r="Y552" s="598"/>
      <c r="Z552" s="598"/>
      <c r="AA552" s="598"/>
      <c r="AB552" s="598"/>
      <c r="AC552" s="598"/>
      <c r="AD552" s="598"/>
      <c r="AE552" s="598"/>
      <c r="AF552" s="598"/>
      <c r="AG552" s="598"/>
      <c r="AH552" s="598"/>
    </row>
    <row r="553" spans="1:34" ht="15.75" customHeight="1">
      <c r="A553" s="598"/>
      <c r="B553" s="598"/>
      <c r="C553" s="598"/>
      <c r="D553" s="598"/>
      <c r="E553" s="598"/>
      <c r="F553" s="598"/>
      <c r="G553" s="598"/>
      <c r="H553" s="598"/>
      <c r="I553" s="598"/>
      <c r="J553" s="598"/>
      <c r="K553" s="598"/>
      <c r="L553" s="598"/>
      <c r="M553" s="598"/>
      <c r="N553" s="598"/>
      <c r="O553" s="598"/>
      <c r="P553" s="598"/>
      <c r="Q553" s="598"/>
      <c r="R553" s="598"/>
      <c r="S553" s="598"/>
      <c r="T553" s="598"/>
      <c r="U553" s="598"/>
      <c r="V553" s="598"/>
      <c r="W553" s="598"/>
      <c r="X553" s="598"/>
      <c r="Y553" s="598"/>
      <c r="Z553" s="598"/>
      <c r="AA553" s="598"/>
      <c r="AB553" s="598"/>
      <c r="AC553" s="598"/>
      <c r="AD553" s="598"/>
      <c r="AE553" s="598"/>
      <c r="AF553" s="598"/>
      <c r="AG553" s="598"/>
      <c r="AH553" s="598"/>
    </row>
    <row r="554" spans="1:34" ht="15.75" customHeight="1">
      <c r="A554" s="598"/>
      <c r="B554" s="598"/>
      <c r="C554" s="598"/>
      <c r="D554" s="598"/>
      <c r="E554" s="598"/>
      <c r="F554" s="598"/>
      <c r="G554" s="598"/>
      <c r="H554" s="598"/>
      <c r="I554" s="598"/>
      <c r="J554" s="598"/>
      <c r="K554" s="598"/>
      <c r="L554" s="598"/>
      <c r="M554" s="598"/>
      <c r="N554" s="598"/>
      <c r="O554" s="598"/>
      <c r="P554" s="598"/>
      <c r="Q554" s="598"/>
      <c r="R554" s="598"/>
      <c r="S554" s="598"/>
      <c r="T554" s="598"/>
      <c r="U554" s="598"/>
      <c r="V554" s="598"/>
      <c r="W554" s="598"/>
      <c r="X554" s="598"/>
      <c r="Y554" s="598"/>
      <c r="Z554" s="598"/>
      <c r="AA554" s="598"/>
      <c r="AB554" s="598"/>
      <c r="AC554" s="598"/>
      <c r="AD554" s="598"/>
      <c r="AE554" s="598"/>
      <c r="AF554" s="598"/>
      <c r="AG554" s="598"/>
      <c r="AH554" s="598"/>
    </row>
    <row r="555" spans="1:34" ht="15.75" customHeight="1">
      <c r="A555" s="598"/>
      <c r="B555" s="598"/>
      <c r="C555" s="598"/>
      <c r="D555" s="598"/>
      <c r="E555" s="598"/>
      <c r="F555" s="598"/>
      <c r="G555" s="598"/>
      <c r="H555" s="598"/>
      <c r="I555" s="598"/>
      <c r="J555" s="598"/>
      <c r="K555" s="598"/>
      <c r="L555" s="598"/>
      <c r="M555" s="598"/>
      <c r="N555" s="598"/>
      <c r="O555" s="598"/>
      <c r="P555" s="598"/>
      <c r="Q555" s="598"/>
      <c r="R555" s="598"/>
      <c r="S555" s="598"/>
      <c r="T555" s="598"/>
      <c r="U555" s="598"/>
      <c r="V555" s="598"/>
      <c r="W555" s="598"/>
      <c r="X555" s="598"/>
      <c r="Y555" s="598"/>
      <c r="Z555" s="598"/>
      <c r="AA555" s="598"/>
      <c r="AB555" s="598"/>
      <c r="AC555" s="598"/>
      <c r="AD555" s="598"/>
      <c r="AE555" s="598"/>
      <c r="AF555" s="598"/>
      <c r="AG555" s="598"/>
      <c r="AH555" s="598"/>
    </row>
    <row r="556" spans="1:34" ht="15.75" customHeight="1">
      <c r="A556" s="598"/>
      <c r="B556" s="598"/>
      <c r="C556" s="598"/>
      <c r="D556" s="598"/>
      <c r="E556" s="598"/>
      <c r="F556" s="598"/>
      <c r="G556" s="598"/>
      <c r="H556" s="598"/>
      <c r="I556" s="598"/>
      <c r="J556" s="598"/>
      <c r="K556" s="598"/>
      <c r="L556" s="598"/>
      <c r="M556" s="598"/>
      <c r="N556" s="598"/>
      <c r="O556" s="598"/>
      <c r="P556" s="598"/>
      <c r="Q556" s="598"/>
      <c r="R556" s="598"/>
      <c r="S556" s="598"/>
      <c r="T556" s="598"/>
      <c r="U556" s="598"/>
      <c r="V556" s="598"/>
      <c r="W556" s="598"/>
      <c r="X556" s="598"/>
      <c r="Y556" s="598"/>
      <c r="Z556" s="598"/>
      <c r="AA556" s="598"/>
      <c r="AB556" s="598"/>
      <c r="AC556" s="598"/>
      <c r="AD556" s="598"/>
      <c r="AE556" s="598"/>
      <c r="AF556" s="598"/>
      <c r="AG556" s="598"/>
      <c r="AH556" s="598"/>
    </row>
    <row r="557" spans="1:34" ht="15.75" customHeight="1">
      <c r="A557" s="598"/>
      <c r="B557" s="598"/>
      <c r="C557" s="598"/>
      <c r="D557" s="598"/>
      <c r="E557" s="598"/>
      <c r="F557" s="598"/>
      <c r="G557" s="598"/>
      <c r="H557" s="598"/>
      <c r="I557" s="598"/>
      <c r="J557" s="598"/>
      <c r="K557" s="598"/>
      <c r="L557" s="598"/>
      <c r="M557" s="598"/>
      <c r="N557" s="598"/>
      <c r="O557" s="598"/>
      <c r="P557" s="598"/>
      <c r="Q557" s="598"/>
      <c r="R557" s="598"/>
      <c r="S557" s="598"/>
      <c r="T557" s="598"/>
      <c r="U557" s="598"/>
      <c r="V557" s="598"/>
      <c r="W557" s="598"/>
      <c r="X557" s="598"/>
      <c r="Y557" s="598"/>
      <c r="Z557" s="598"/>
      <c r="AA557" s="598"/>
      <c r="AB557" s="598"/>
      <c r="AC557" s="598"/>
      <c r="AD557" s="598"/>
      <c r="AE557" s="598"/>
      <c r="AF557" s="598"/>
      <c r="AG557" s="598"/>
      <c r="AH557" s="598"/>
    </row>
    <row r="558" spans="1:34" ht="15.75" customHeight="1">
      <c r="A558" s="598"/>
      <c r="B558" s="598"/>
      <c r="C558" s="598"/>
      <c r="D558" s="598"/>
      <c r="E558" s="598"/>
      <c r="F558" s="598"/>
      <c r="G558" s="598"/>
      <c r="H558" s="598"/>
      <c r="I558" s="598"/>
      <c r="J558" s="598"/>
      <c r="K558" s="598"/>
      <c r="L558" s="598"/>
      <c r="M558" s="598"/>
      <c r="N558" s="598"/>
      <c r="O558" s="598"/>
      <c r="P558" s="598"/>
      <c r="Q558" s="598"/>
      <c r="R558" s="598"/>
      <c r="S558" s="598"/>
      <c r="T558" s="598"/>
      <c r="U558" s="598"/>
      <c r="V558" s="598"/>
      <c r="W558" s="598"/>
      <c r="X558" s="598"/>
      <c r="Y558" s="598"/>
      <c r="Z558" s="598"/>
      <c r="AA558" s="598"/>
      <c r="AB558" s="598"/>
      <c r="AC558" s="598"/>
      <c r="AD558" s="598"/>
      <c r="AE558" s="598"/>
      <c r="AF558" s="598"/>
      <c r="AG558" s="598"/>
      <c r="AH558" s="598"/>
    </row>
    <row r="559" spans="1:34" ht="15.75" customHeight="1">
      <c r="A559" s="598"/>
      <c r="B559" s="598"/>
      <c r="C559" s="598"/>
      <c r="D559" s="598"/>
      <c r="E559" s="598"/>
      <c r="F559" s="598"/>
      <c r="G559" s="598"/>
      <c r="H559" s="598"/>
      <c r="I559" s="598"/>
      <c r="J559" s="598"/>
      <c r="K559" s="598"/>
      <c r="L559" s="598"/>
      <c r="M559" s="598"/>
      <c r="N559" s="598"/>
      <c r="O559" s="598"/>
      <c r="P559" s="598"/>
      <c r="Q559" s="598"/>
      <c r="R559" s="598"/>
      <c r="S559" s="598"/>
      <c r="T559" s="598"/>
      <c r="U559" s="598"/>
      <c r="V559" s="598"/>
      <c r="W559" s="598"/>
      <c r="X559" s="598"/>
      <c r="Y559" s="598"/>
      <c r="Z559" s="598"/>
      <c r="AA559" s="598"/>
      <c r="AB559" s="598"/>
      <c r="AC559" s="598"/>
      <c r="AD559" s="598"/>
      <c r="AE559" s="598"/>
      <c r="AF559" s="598"/>
      <c r="AG559" s="598"/>
      <c r="AH559" s="598"/>
    </row>
    <row r="560" spans="1:34" ht="15.75" customHeight="1">
      <c r="A560" s="598"/>
      <c r="B560" s="598"/>
      <c r="C560" s="598"/>
      <c r="D560" s="598"/>
      <c r="E560" s="598"/>
      <c r="F560" s="598"/>
      <c r="G560" s="598"/>
      <c r="H560" s="598"/>
      <c r="I560" s="598"/>
      <c r="J560" s="598"/>
      <c r="K560" s="598"/>
      <c r="L560" s="598"/>
      <c r="M560" s="598"/>
      <c r="N560" s="598"/>
      <c r="O560" s="598"/>
      <c r="P560" s="598"/>
      <c r="Q560" s="598"/>
      <c r="R560" s="598"/>
      <c r="S560" s="598"/>
      <c r="T560" s="598"/>
      <c r="U560" s="598"/>
      <c r="V560" s="598"/>
      <c r="W560" s="598"/>
      <c r="X560" s="598"/>
      <c r="Y560" s="598"/>
      <c r="Z560" s="598"/>
      <c r="AA560" s="598"/>
      <c r="AB560" s="598"/>
      <c r="AC560" s="598"/>
      <c r="AD560" s="598"/>
      <c r="AE560" s="598"/>
      <c r="AF560" s="598"/>
      <c r="AG560" s="598"/>
      <c r="AH560" s="598"/>
    </row>
    <row r="561" spans="1:34" ht="15.75" customHeight="1">
      <c r="A561" s="598"/>
      <c r="B561" s="598"/>
      <c r="C561" s="598"/>
      <c r="D561" s="598"/>
      <c r="E561" s="598"/>
      <c r="F561" s="598"/>
      <c r="G561" s="598"/>
      <c r="H561" s="598"/>
      <c r="I561" s="598"/>
      <c r="J561" s="598"/>
      <c r="K561" s="598"/>
      <c r="L561" s="598"/>
      <c r="M561" s="598"/>
      <c r="N561" s="598"/>
      <c r="O561" s="598"/>
      <c r="P561" s="598"/>
      <c r="Q561" s="598"/>
      <c r="R561" s="598"/>
      <c r="S561" s="598"/>
      <c r="T561" s="598"/>
      <c r="U561" s="598"/>
      <c r="V561" s="598"/>
      <c r="W561" s="598"/>
      <c r="X561" s="598"/>
      <c r="Y561" s="598"/>
      <c r="Z561" s="598"/>
      <c r="AA561" s="598"/>
      <c r="AB561" s="598"/>
      <c r="AC561" s="598"/>
      <c r="AD561" s="598"/>
      <c r="AE561" s="598"/>
      <c r="AF561" s="598"/>
      <c r="AG561" s="598"/>
      <c r="AH561" s="598"/>
    </row>
    <row r="562" spans="1:34" ht="15.75" customHeight="1">
      <c r="A562" s="598"/>
      <c r="B562" s="598"/>
      <c r="C562" s="598"/>
      <c r="D562" s="598"/>
      <c r="E562" s="598"/>
      <c r="F562" s="598"/>
      <c r="G562" s="598"/>
      <c r="H562" s="598"/>
      <c r="I562" s="598"/>
      <c r="J562" s="598"/>
      <c r="K562" s="598"/>
      <c r="L562" s="598"/>
      <c r="M562" s="598"/>
      <c r="N562" s="598"/>
      <c r="O562" s="598"/>
      <c r="P562" s="598"/>
      <c r="Q562" s="598"/>
      <c r="R562" s="598"/>
      <c r="S562" s="598"/>
      <c r="T562" s="598"/>
      <c r="U562" s="598"/>
      <c r="V562" s="598"/>
      <c r="W562" s="598"/>
      <c r="X562" s="598"/>
      <c r="Y562" s="598"/>
      <c r="Z562" s="598"/>
      <c r="AA562" s="598"/>
      <c r="AB562" s="598"/>
      <c r="AC562" s="598"/>
      <c r="AD562" s="598"/>
      <c r="AE562" s="598"/>
      <c r="AF562" s="598"/>
      <c r="AG562" s="598"/>
      <c r="AH562" s="598"/>
    </row>
    <row r="563" spans="1:34" ht="15.75" customHeight="1">
      <c r="A563" s="598"/>
      <c r="B563" s="598"/>
      <c r="C563" s="598"/>
      <c r="D563" s="598"/>
      <c r="E563" s="598"/>
      <c r="F563" s="598"/>
      <c r="G563" s="598"/>
      <c r="H563" s="598"/>
      <c r="I563" s="598"/>
      <c r="J563" s="598"/>
      <c r="K563" s="598"/>
      <c r="L563" s="598"/>
      <c r="M563" s="598"/>
      <c r="N563" s="598"/>
      <c r="O563" s="598"/>
      <c r="P563" s="598"/>
      <c r="Q563" s="598"/>
      <c r="R563" s="598"/>
      <c r="S563" s="598"/>
      <c r="T563" s="598"/>
      <c r="U563" s="598"/>
      <c r="V563" s="598"/>
      <c r="W563" s="598"/>
      <c r="X563" s="598"/>
      <c r="Y563" s="598"/>
      <c r="Z563" s="598"/>
      <c r="AA563" s="598"/>
      <c r="AB563" s="598"/>
      <c r="AC563" s="598"/>
      <c r="AD563" s="598"/>
      <c r="AE563" s="598"/>
      <c r="AF563" s="598"/>
      <c r="AG563" s="598"/>
      <c r="AH563" s="598"/>
    </row>
    <row r="564" spans="1:34" ht="15.75" customHeight="1">
      <c r="A564" s="598"/>
      <c r="B564" s="598"/>
      <c r="C564" s="598"/>
      <c r="D564" s="598"/>
      <c r="E564" s="598"/>
      <c r="F564" s="598"/>
      <c r="G564" s="598"/>
      <c r="H564" s="598"/>
      <c r="I564" s="598"/>
      <c r="J564" s="598"/>
      <c r="K564" s="598"/>
      <c r="L564" s="598"/>
      <c r="M564" s="598"/>
      <c r="N564" s="598"/>
      <c r="O564" s="598"/>
      <c r="P564" s="598"/>
      <c r="Q564" s="598"/>
      <c r="R564" s="598"/>
      <c r="S564" s="598"/>
      <c r="T564" s="598"/>
      <c r="U564" s="598"/>
      <c r="V564" s="598"/>
      <c r="W564" s="598"/>
      <c r="X564" s="598"/>
      <c r="Y564" s="598"/>
      <c r="Z564" s="598"/>
      <c r="AA564" s="598"/>
      <c r="AB564" s="598"/>
      <c r="AC564" s="598"/>
      <c r="AD564" s="598"/>
      <c r="AE564" s="598"/>
      <c r="AF564" s="598"/>
      <c r="AG564" s="598"/>
      <c r="AH564" s="598"/>
    </row>
    <row r="565" spans="1:34" ht="15.75" customHeight="1">
      <c r="A565" s="598"/>
      <c r="B565" s="598"/>
      <c r="C565" s="598"/>
      <c r="D565" s="598"/>
      <c r="E565" s="598"/>
      <c r="F565" s="598"/>
      <c r="G565" s="598"/>
      <c r="H565" s="598"/>
      <c r="I565" s="598"/>
      <c r="J565" s="598"/>
      <c r="K565" s="598"/>
      <c r="L565" s="598"/>
      <c r="M565" s="598"/>
      <c r="N565" s="598"/>
      <c r="O565" s="598"/>
      <c r="P565" s="598"/>
      <c r="Q565" s="598"/>
      <c r="R565" s="598"/>
      <c r="S565" s="598"/>
      <c r="T565" s="598"/>
      <c r="U565" s="598"/>
      <c r="V565" s="598"/>
      <c r="W565" s="598"/>
      <c r="X565" s="598"/>
      <c r="Y565" s="598"/>
      <c r="Z565" s="598"/>
      <c r="AA565" s="598"/>
      <c r="AB565" s="598"/>
      <c r="AC565" s="598"/>
      <c r="AD565" s="598"/>
      <c r="AE565" s="598"/>
      <c r="AF565" s="598"/>
      <c r="AG565" s="598"/>
      <c r="AH565" s="598"/>
    </row>
    <row r="566" spans="1:34" ht="15.75" customHeight="1">
      <c r="A566" s="598"/>
      <c r="B566" s="598"/>
      <c r="C566" s="598"/>
      <c r="D566" s="598"/>
      <c r="E566" s="598"/>
      <c r="F566" s="598"/>
      <c r="G566" s="598"/>
      <c r="H566" s="598"/>
      <c r="I566" s="598"/>
      <c r="J566" s="598"/>
      <c r="K566" s="598"/>
      <c r="L566" s="598"/>
      <c r="M566" s="598"/>
      <c r="N566" s="598"/>
      <c r="O566" s="598"/>
      <c r="P566" s="598"/>
      <c r="Q566" s="598"/>
      <c r="R566" s="598"/>
      <c r="S566" s="598"/>
      <c r="T566" s="598"/>
      <c r="U566" s="598"/>
      <c r="V566" s="598"/>
      <c r="W566" s="598"/>
      <c r="X566" s="598"/>
      <c r="Y566" s="598"/>
      <c r="Z566" s="598"/>
      <c r="AA566" s="598"/>
      <c r="AB566" s="598"/>
      <c r="AC566" s="598"/>
      <c r="AD566" s="598"/>
      <c r="AE566" s="598"/>
      <c r="AF566" s="598"/>
      <c r="AG566" s="598"/>
      <c r="AH566" s="598"/>
    </row>
    <row r="567" spans="1:34" ht="15.75" customHeight="1">
      <c r="A567" s="598"/>
      <c r="B567" s="598"/>
      <c r="C567" s="598"/>
      <c r="D567" s="598"/>
      <c r="E567" s="598"/>
      <c r="F567" s="598"/>
      <c r="G567" s="598"/>
      <c r="H567" s="598"/>
      <c r="I567" s="598"/>
      <c r="J567" s="598"/>
      <c r="K567" s="598"/>
      <c r="L567" s="598"/>
      <c r="M567" s="598"/>
      <c r="N567" s="598"/>
      <c r="O567" s="598"/>
      <c r="P567" s="598"/>
      <c r="Q567" s="598"/>
      <c r="R567" s="598"/>
      <c r="S567" s="598"/>
      <c r="T567" s="598"/>
      <c r="U567" s="598"/>
      <c r="V567" s="598"/>
      <c r="W567" s="598"/>
      <c r="X567" s="598"/>
      <c r="Y567" s="598"/>
      <c r="Z567" s="598"/>
      <c r="AA567" s="598"/>
      <c r="AB567" s="598"/>
      <c r="AC567" s="598"/>
      <c r="AD567" s="598"/>
      <c r="AE567" s="598"/>
      <c r="AF567" s="598"/>
      <c r="AG567" s="598"/>
      <c r="AH567" s="598"/>
    </row>
    <row r="568" spans="1:34" ht="15.75" customHeight="1">
      <c r="A568" s="598"/>
      <c r="B568" s="598"/>
      <c r="C568" s="598"/>
      <c r="D568" s="598"/>
      <c r="E568" s="598"/>
      <c r="F568" s="598"/>
      <c r="G568" s="598"/>
      <c r="H568" s="598"/>
      <c r="I568" s="598"/>
      <c r="J568" s="598"/>
      <c r="K568" s="598"/>
      <c r="L568" s="598"/>
      <c r="M568" s="598"/>
      <c r="N568" s="598"/>
      <c r="O568" s="598"/>
      <c r="P568" s="598"/>
      <c r="Q568" s="598"/>
      <c r="R568" s="598"/>
      <c r="S568" s="598"/>
      <c r="T568" s="598"/>
      <c r="U568" s="598"/>
      <c r="V568" s="598"/>
      <c r="W568" s="598"/>
      <c r="X568" s="598"/>
      <c r="Y568" s="598"/>
      <c r="Z568" s="598"/>
      <c r="AA568" s="598"/>
      <c r="AB568" s="598"/>
      <c r="AC568" s="598"/>
      <c r="AD568" s="598"/>
      <c r="AE568" s="598"/>
      <c r="AF568" s="598"/>
      <c r="AG568" s="598"/>
      <c r="AH568" s="598"/>
    </row>
    <row r="569" spans="1:34" ht="15.75" customHeight="1">
      <c r="A569" s="598"/>
      <c r="B569" s="598"/>
      <c r="C569" s="598"/>
      <c r="D569" s="598"/>
      <c r="E569" s="598"/>
      <c r="F569" s="598"/>
      <c r="G569" s="598"/>
      <c r="H569" s="598"/>
      <c r="I569" s="598"/>
      <c r="J569" s="598"/>
      <c r="K569" s="598"/>
      <c r="L569" s="598"/>
      <c r="M569" s="598"/>
      <c r="N569" s="598"/>
      <c r="O569" s="598"/>
      <c r="P569" s="598"/>
      <c r="Q569" s="598"/>
      <c r="R569" s="598"/>
      <c r="S569" s="598"/>
      <c r="T569" s="598"/>
      <c r="U569" s="598"/>
      <c r="V569" s="598"/>
      <c r="W569" s="598"/>
      <c r="X569" s="598"/>
      <c r="Y569" s="598"/>
      <c r="Z569" s="598"/>
      <c r="AA569" s="598"/>
      <c r="AB569" s="598"/>
      <c r="AC569" s="598"/>
      <c r="AD569" s="598"/>
      <c r="AE569" s="598"/>
      <c r="AF569" s="598"/>
      <c r="AG569" s="598"/>
      <c r="AH569" s="598"/>
    </row>
    <row r="570" spans="1:34" ht="15.75" customHeight="1">
      <c r="A570" s="598"/>
      <c r="B570" s="598"/>
      <c r="C570" s="598"/>
      <c r="D570" s="598"/>
      <c r="E570" s="598"/>
      <c r="F570" s="598"/>
      <c r="G570" s="598"/>
      <c r="H570" s="598"/>
      <c r="I570" s="598"/>
      <c r="J570" s="598"/>
      <c r="K570" s="598"/>
      <c r="L570" s="598"/>
      <c r="M570" s="598"/>
      <c r="N570" s="598"/>
      <c r="O570" s="598"/>
      <c r="P570" s="598"/>
      <c r="Q570" s="598"/>
      <c r="R570" s="598"/>
      <c r="S570" s="598"/>
      <c r="T570" s="598"/>
      <c r="U570" s="598"/>
      <c r="V570" s="598"/>
      <c r="W570" s="598"/>
      <c r="X570" s="598"/>
      <c r="Y570" s="598"/>
      <c r="Z570" s="598"/>
      <c r="AA570" s="598"/>
      <c r="AB570" s="598"/>
      <c r="AC570" s="598"/>
      <c r="AD570" s="598"/>
      <c r="AE570" s="598"/>
      <c r="AF570" s="598"/>
      <c r="AG570" s="598"/>
      <c r="AH570" s="598"/>
    </row>
    <row r="571" spans="1:34" ht="15.75" customHeight="1">
      <c r="A571" s="598"/>
      <c r="B571" s="598"/>
      <c r="C571" s="598"/>
      <c r="D571" s="598"/>
      <c r="E571" s="598"/>
      <c r="F571" s="598"/>
      <c r="G571" s="598"/>
      <c r="H571" s="598"/>
      <c r="I571" s="598"/>
      <c r="J571" s="598"/>
      <c r="K571" s="598"/>
      <c r="L571" s="598"/>
      <c r="M571" s="598"/>
      <c r="N571" s="598"/>
      <c r="O571" s="598"/>
      <c r="P571" s="598"/>
      <c r="Q571" s="598"/>
      <c r="R571" s="598"/>
      <c r="S571" s="598"/>
      <c r="T571" s="598"/>
      <c r="U571" s="598"/>
      <c r="V571" s="598"/>
      <c r="W571" s="598"/>
      <c r="X571" s="598"/>
      <c r="Y571" s="598"/>
      <c r="Z571" s="598"/>
      <c r="AA571" s="598"/>
      <c r="AB571" s="598"/>
      <c r="AC571" s="598"/>
      <c r="AD571" s="598"/>
      <c r="AE571" s="598"/>
      <c r="AF571" s="598"/>
      <c r="AG571" s="598"/>
      <c r="AH571" s="598"/>
    </row>
    <row r="572" spans="1:34" ht="15.75" customHeight="1">
      <c r="A572" s="598"/>
      <c r="B572" s="598"/>
      <c r="C572" s="598"/>
      <c r="D572" s="598"/>
      <c r="E572" s="598"/>
      <c r="F572" s="598"/>
      <c r="G572" s="598"/>
      <c r="H572" s="598"/>
      <c r="I572" s="598"/>
      <c r="J572" s="598"/>
      <c r="K572" s="598"/>
      <c r="L572" s="598"/>
      <c r="M572" s="598"/>
      <c r="N572" s="598"/>
      <c r="O572" s="598"/>
      <c r="P572" s="598"/>
      <c r="Q572" s="598"/>
      <c r="R572" s="598"/>
      <c r="S572" s="598"/>
      <c r="T572" s="598"/>
      <c r="U572" s="598"/>
      <c r="V572" s="598"/>
      <c r="W572" s="598"/>
      <c r="X572" s="598"/>
      <c r="Y572" s="598"/>
      <c r="Z572" s="598"/>
      <c r="AA572" s="598"/>
      <c r="AB572" s="598"/>
      <c r="AC572" s="598"/>
      <c r="AD572" s="598"/>
      <c r="AE572" s="598"/>
      <c r="AF572" s="598"/>
      <c r="AG572" s="598"/>
      <c r="AH572" s="598"/>
    </row>
    <row r="573" spans="1:34" ht="15.75" customHeight="1">
      <c r="A573" s="598"/>
      <c r="B573" s="598"/>
      <c r="C573" s="598"/>
      <c r="D573" s="598"/>
      <c r="E573" s="598"/>
      <c r="F573" s="598"/>
      <c r="G573" s="598"/>
      <c r="H573" s="598"/>
      <c r="I573" s="598"/>
      <c r="J573" s="598"/>
      <c r="K573" s="598"/>
      <c r="L573" s="598"/>
      <c r="M573" s="598"/>
      <c r="N573" s="598"/>
      <c r="O573" s="598"/>
      <c r="P573" s="598"/>
      <c r="Q573" s="598"/>
      <c r="R573" s="598"/>
      <c r="S573" s="598"/>
      <c r="T573" s="598"/>
      <c r="U573" s="598"/>
      <c r="V573" s="598"/>
      <c r="W573" s="598"/>
      <c r="X573" s="598"/>
      <c r="Y573" s="598"/>
      <c r="Z573" s="598"/>
      <c r="AA573" s="598"/>
      <c r="AB573" s="598"/>
      <c r="AC573" s="598"/>
      <c r="AD573" s="598"/>
      <c r="AE573" s="598"/>
      <c r="AF573" s="598"/>
      <c r="AG573" s="598"/>
      <c r="AH573" s="598"/>
    </row>
    <row r="574" spans="1:34" ht="15.75" customHeight="1">
      <c r="A574" s="598"/>
      <c r="B574" s="598"/>
      <c r="C574" s="598"/>
      <c r="D574" s="598"/>
      <c r="E574" s="598"/>
      <c r="F574" s="598"/>
      <c r="G574" s="598"/>
      <c r="H574" s="598"/>
      <c r="I574" s="598"/>
      <c r="J574" s="598"/>
      <c r="K574" s="598"/>
      <c r="L574" s="598"/>
      <c r="M574" s="598"/>
      <c r="N574" s="598"/>
      <c r="O574" s="598"/>
      <c r="P574" s="598"/>
      <c r="Q574" s="598"/>
      <c r="R574" s="598"/>
      <c r="S574" s="598"/>
      <c r="T574" s="598"/>
      <c r="U574" s="598"/>
      <c r="V574" s="598"/>
      <c r="W574" s="598"/>
      <c r="X574" s="598"/>
      <c r="Y574" s="598"/>
      <c r="Z574" s="598"/>
      <c r="AA574" s="598"/>
      <c r="AB574" s="598"/>
      <c r="AC574" s="598"/>
      <c r="AD574" s="598"/>
      <c r="AE574" s="598"/>
      <c r="AF574" s="598"/>
      <c r="AG574" s="598"/>
      <c r="AH574" s="598"/>
    </row>
    <row r="575" spans="1:34" ht="15.75" customHeight="1">
      <c r="A575" s="598"/>
      <c r="B575" s="598"/>
      <c r="C575" s="598"/>
      <c r="D575" s="598"/>
      <c r="E575" s="598"/>
      <c r="F575" s="598"/>
      <c r="G575" s="598"/>
      <c r="H575" s="598"/>
      <c r="I575" s="598"/>
      <c r="J575" s="598"/>
      <c r="K575" s="598"/>
      <c r="L575" s="598"/>
      <c r="M575" s="598"/>
      <c r="N575" s="598"/>
      <c r="O575" s="598"/>
      <c r="P575" s="598"/>
      <c r="Q575" s="598"/>
      <c r="R575" s="598"/>
      <c r="S575" s="598"/>
      <c r="T575" s="598"/>
      <c r="U575" s="598"/>
      <c r="V575" s="598"/>
      <c r="W575" s="598"/>
      <c r="X575" s="598"/>
      <c r="Y575" s="598"/>
      <c r="Z575" s="598"/>
      <c r="AA575" s="598"/>
      <c r="AB575" s="598"/>
      <c r="AC575" s="598"/>
      <c r="AD575" s="598"/>
      <c r="AE575" s="598"/>
      <c r="AF575" s="598"/>
      <c r="AG575" s="598"/>
      <c r="AH575" s="598"/>
    </row>
    <row r="576" spans="1:34" ht="15.75" customHeight="1">
      <c r="A576" s="598"/>
      <c r="B576" s="598"/>
      <c r="C576" s="598"/>
      <c r="D576" s="598"/>
      <c r="E576" s="598"/>
      <c r="F576" s="598"/>
      <c r="G576" s="598"/>
      <c r="H576" s="598"/>
      <c r="I576" s="598"/>
      <c r="J576" s="598"/>
      <c r="K576" s="598"/>
      <c r="L576" s="598"/>
      <c r="M576" s="598"/>
      <c r="N576" s="598"/>
      <c r="O576" s="598"/>
      <c r="P576" s="598"/>
      <c r="Q576" s="598"/>
      <c r="R576" s="598"/>
      <c r="S576" s="598"/>
      <c r="T576" s="598"/>
      <c r="U576" s="598"/>
      <c r="V576" s="598"/>
      <c r="W576" s="598"/>
      <c r="X576" s="598"/>
      <c r="Y576" s="598"/>
      <c r="Z576" s="598"/>
      <c r="AA576" s="598"/>
      <c r="AB576" s="598"/>
      <c r="AC576" s="598"/>
      <c r="AD576" s="598"/>
      <c r="AE576" s="598"/>
      <c r="AF576" s="598"/>
      <c r="AG576" s="598"/>
      <c r="AH576" s="598"/>
    </row>
    <row r="577" spans="1:34" ht="15.75" customHeight="1">
      <c r="A577" s="598"/>
      <c r="B577" s="598"/>
      <c r="C577" s="598"/>
      <c r="D577" s="598"/>
      <c r="E577" s="598"/>
      <c r="F577" s="598"/>
      <c r="G577" s="598"/>
      <c r="H577" s="598"/>
      <c r="I577" s="598"/>
      <c r="J577" s="598"/>
      <c r="K577" s="598"/>
      <c r="L577" s="598"/>
      <c r="M577" s="598"/>
      <c r="N577" s="598"/>
      <c r="O577" s="598"/>
      <c r="P577" s="598"/>
      <c r="Q577" s="598"/>
      <c r="R577" s="598"/>
      <c r="S577" s="598"/>
      <c r="T577" s="598"/>
      <c r="U577" s="598"/>
      <c r="V577" s="598"/>
      <c r="W577" s="598"/>
      <c r="X577" s="598"/>
      <c r="Y577" s="598"/>
      <c r="Z577" s="598"/>
      <c r="AA577" s="598"/>
      <c r="AB577" s="598"/>
      <c r="AC577" s="598"/>
      <c r="AD577" s="598"/>
      <c r="AE577" s="598"/>
      <c r="AF577" s="598"/>
      <c r="AG577" s="598"/>
      <c r="AH577" s="598"/>
    </row>
    <row r="578" spans="1:34" ht="15.75" customHeight="1">
      <c r="A578" s="598"/>
      <c r="B578" s="598"/>
      <c r="C578" s="598"/>
      <c r="D578" s="598"/>
      <c r="E578" s="598"/>
      <c r="F578" s="598"/>
      <c r="G578" s="598"/>
      <c r="H578" s="598"/>
      <c r="I578" s="598"/>
      <c r="J578" s="598"/>
      <c r="K578" s="598"/>
      <c r="L578" s="598"/>
      <c r="M578" s="598"/>
      <c r="N578" s="598"/>
      <c r="O578" s="598"/>
      <c r="P578" s="598"/>
      <c r="Q578" s="598"/>
      <c r="R578" s="598"/>
      <c r="S578" s="598"/>
      <c r="T578" s="598"/>
      <c r="U578" s="598"/>
      <c r="V578" s="598"/>
      <c r="W578" s="598"/>
      <c r="X578" s="598"/>
      <c r="Y578" s="598"/>
      <c r="Z578" s="598"/>
      <c r="AA578" s="598"/>
      <c r="AB578" s="598"/>
      <c r="AC578" s="598"/>
      <c r="AD578" s="598"/>
      <c r="AE578" s="598"/>
      <c r="AF578" s="598"/>
      <c r="AG578" s="598"/>
      <c r="AH578" s="598"/>
    </row>
    <row r="579" spans="1:34" ht="15.75" customHeight="1">
      <c r="A579" s="598"/>
      <c r="B579" s="598"/>
      <c r="C579" s="598"/>
      <c r="D579" s="598"/>
      <c r="E579" s="598"/>
      <c r="F579" s="598"/>
      <c r="G579" s="598"/>
      <c r="H579" s="598"/>
      <c r="I579" s="598"/>
      <c r="J579" s="598"/>
      <c r="K579" s="598"/>
      <c r="L579" s="598"/>
      <c r="M579" s="598"/>
      <c r="N579" s="598"/>
      <c r="O579" s="598"/>
      <c r="P579" s="598"/>
      <c r="Q579" s="598"/>
      <c r="R579" s="598"/>
      <c r="S579" s="598"/>
      <c r="T579" s="598"/>
      <c r="U579" s="598"/>
      <c r="V579" s="598"/>
      <c r="W579" s="598"/>
      <c r="X579" s="598"/>
      <c r="Y579" s="598"/>
      <c r="Z579" s="598"/>
      <c r="AA579" s="598"/>
      <c r="AB579" s="598"/>
      <c r="AC579" s="598"/>
      <c r="AD579" s="598"/>
      <c r="AE579" s="598"/>
      <c r="AF579" s="598"/>
      <c r="AG579" s="598"/>
      <c r="AH579" s="598"/>
    </row>
    <row r="580" spans="1:34" ht="15.75" customHeight="1">
      <c r="A580" s="598"/>
      <c r="B580" s="598"/>
      <c r="C580" s="598"/>
      <c r="D580" s="598"/>
      <c r="E580" s="598"/>
      <c r="F580" s="598"/>
      <c r="G580" s="598"/>
      <c r="H580" s="598"/>
      <c r="I580" s="598"/>
      <c r="J580" s="598"/>
      <c r="K580" s="598"/>
      <c r="L580" s="598"/>
      <c r="M580" s="598"/>
      <c r="N580" s="598"/>
      <c r="O580" s="598"/>
      <c r="P580" s="598"/>
      <c r="Q580" s="598"/>
      <c r="R580" s="598"/>
      <c r="S580" s="598"/>
      <c r="T580" s="598"/>
      <c r="U580" s="598"/>
      <c r="V580" s="598"/>
      <c r="W580" s="598"/>
      <c r="X580" s="598"/>
      <c r="Y580" s="598"/>
      <c r="Z580" s="598"/>
      <c r="AA580" s="598"/>
      <c r="AB580" s="598"/>
      <c r="AC580" s="598"/>
      <c r="AD580" s="598"/>
      <c r="AE580" s="598"/>
      <c r="AF580" s="598"/>
      <c r="AG580" s="598"/>
      <c r="AH580" s="598"/>
    </row>
    <row r="581" spans="1:34" ht="15.75" customHeight="1">
      <c r="A581" s="598"/>
      <c r="B581" s="598"/>
      <c r="C581" s="598"/>
      <c r="D581" s="598"/>
      <c r="E581" s="598"/>
      <c r="F581" s="598"/>
      <c r="G581" s="598"/>
      <c r="H581" s="598"/>
      <c r="I581" s="598"/>
      <c r="J581" s="598"/>
      <c r="K581" s="598"/>
      <c r="L581" s="598"/>
      <c r="M581" s="598"/>
      <c r="N581" s="598"/>
      <c r="O581" s="598"/>
      <c r="P581" s="598"/>
      <c r="Q581" s="598"/>
      <c r="R581" s="598"/>
      <c r="S581" s="598"/>
      <c r="T581" s="598"/>
      <c r="U581" s="598"/>
      <c r="V581" s="598"/>
      <c r="W581" s="598"/>
      <c r="X581" s="598"/>
      <c r="Y581" s="598"/>
      <c r="Z581" s="598"/>
      <c r="AA581" s="598"/>
      <c r="AB581" s="598"/>
      <c r="AC581" s="598"/>
      <c r="AD581" s="598"/>
      <c r="AE581" s="598"/>
      <c r="AF581" s="598"/>
      <c r="AG581" s="598"/>
      <c r="AH581" s="598"/>
    </row>
    <row r="582" spans="1:34" ht="15.75" customHeight="1">
      <c r="A582" s="598"/>
      <c r="B582" s="598"/>
      <c r="C582" s="598"/>
      <c r="D582" s="598"/>
      <c r="E582" s="598"/>
      <c r="F582" s="598"/>
      <c r="G582" s="598"/>
      <c r="H582" s="598"/>
      <c r="I582" s="598"/>
      <c r="J582" s="598"/>
      <c r="K582" s="598"/>
      <c r="L582" s="598"/>
      <c r="M582" s="598"/>
      <c r="N582" s="598"/>
      <c r="O582" s="598"/>
      <c r="P582" s="598"/>
      <c r="Q582" s="598"/>
      <c r="R582" s="598"/>
      <c r="S582" s="598"/>
      <c r="T582" s="598"/>
      <c r="U582" s="598"/>
      <c r="V582" s="598"/>
      <c r="W582" s="598"/>
      <c r="X582" s="598"/>
      <c r="Y582" s="598"/>
      <c r="Z582" s="598"/>
      <c r="AA582" s="598"/>
      <c r="AB582" s="598"/>
      <c r="AC582" s="598"/>
      <c r="AD582" s="598"/>
      <c r="AE582" s="598"/>
      <c r="AF582" s="598"/>
      <c r="AG582" s="598"/>
      <c r="AH582" s="598"/>
    </row>
    <row r="583" spans="1:34" ht="15.75" customHeight="1">
      <c r="A583" s="598"/>
      <c r="B583" s="598"/>
      <c r="C583" s="598"/>
      <c r="D583" s="598"/>
      <c r="E583" s="598"/>
      <c r="F583" s="598"/>
      <c r="G583" s="598"/>
      <c r="H583" s="598"/>
      <c r="I583" s="598"/>
      <c r="J583" s="598"/>
      <c r="K583" s="598"/>
      <c r="L583" s="598"/>
      <c r="M583" s="598"/>
      <c r="N583" s="598"/>
      <c r="O583" s="598"/>
      <c r="P583" s="598"/>
      <c r="Q583" s="598"/>
      <c r="R583" s="598"/>
      <c r="S583" s="598"/>
      <c r="T583" s="598"/>
      <c r="U583" s="598"/>
      <c r="V583" s="598"/>
      <c r="W583" s="598"/>
      <c r="X583" s="598"/>
      <c r="Y583" s="598"/>
      <c r="Z583" s="598"/>
      <c r="AA583" s="598"/>
      <c r="AB583" s="598"/>
      <c r="AC583" s="598"/>
      <c r="AD583" s="598"/>
      <c r="AE583" s="598"/>
      <c r="AF583" s="598"/>
      <c r="AG583" s="598"/>
      <c r="AH583" s="598"/>
    </row>
    <row r="584" spans="1:34" ht="15.75" customHeight="1">
      <c r="A584" s="598"/>
      <c r="B584" s="598"/>
      <c r="C584" s="598"/>
      <c r="D584" s="598"/>
      <c r="E584" s="598"/>
      <c r="F584" s="598"/>
      <c r="G584" s="598"/>
      <c r="H584" s="598"/>
      <c r="I584" s="598"/>
      <c r="J584" s="598"/>
      <c r="K584" s="598"/>
      <c r="L584" s="598"/>
      <c r="M584" s="598"/>
      <c r="N584" s="598"/>
      <c r="O584" s="598"/>
      <c r="P584" s="598"/>
      <c r="Q584" s="598"/>
      <c r="R584" s="598"/>
      <c r="S584" s="598"/>
      <c r="T584" s="598"/>
      <c r="U584" s="598"/>
      <c r="V584" s="598"/>
      <c r="W584" s="598"/>
      <c r="X584" s="598"/>
      <c r="Y584" s="598"/>
      <c r="Z584" s="598"/>
      <c r="AA584" s="598"/>
      <c r="AB584" s="598"/>
      <c r="AC584" s="598"/>
      <c r="AD584" s="598"/>
      <c r="AE584" s="598"/>
      <c r="AF584" s="598"/>
      <c r="AG584" s="598"/>
      <c r="AH584" s="598"/>
    </row>
    <row r="585" spans="1:34" ht="15.75" customHeight="1">
      <c r="A585" s="598"/>
      <c r="B585" s="598"/>
      <c r="C585" s="598"/>
      <c r="D585" s="598"/>
      <c r="E585" s="598"/>
      <c r="F585" s="598"/>
      <c r="G585" s="598"/>
      <c r="H585" s="598"/>
      <c r="I585" s="598"/>
      <c r="J585" s="598"/>
      <c r="K585" s="598"/>
      <c r="L585" s="598"/>
      <c r="M585" s="598"/>
      <c r="N585" s="598"/>
      <c r="O585" s="598"/>
      <c r="P585" s="598"/>
      <c r="Q585" s="598"/>
      <c r="R585" s="598"/>
      <c r="S585" s="598"/>
      <c r="T585" s="598"/>
      <c r="U585" s="598"/>
      <c r="V585" s="598"/>
      <c r="W585" s="598"/>
      <c r="X585" s="598"/>
      <c r="Y585" s="598"/>
      <c r="Z585" s="598"/>
      <c r="AA585" s="598"/>
      <c r="AB585" s="598"/>
      <c r="AC585" s="598"/>
      <c r="AD585" s="598"/>
      <c r="AE585" s="598"/>
      <c r="AF585" s="598"/>
      <c r="AG585" s="598"/>
      <c r="AH585" s="598"/>
    </row>
    <row r="586" spans="1:34" ht="15.75" customHeight="1">
      <c r="A586" s="598"/>
      <c r="B586" s="598"/>
      <c r="C586" s="598"/>
      <c r="D586" s="598"/>
      <c r="E586" s="598"/>
      <c r="F586" s="598"/>
      <c r="G586" s="598"/>
      <c r="H586" s="598"/>
      <c r="I586" s="598"/>
      <c r="J586" s="598"/>
      <c r="K586" s="598"/>
      <c r="L586" s="598"/>
      <c r="M586" s="598"/>
      <c r="N586" s="598"/>
      <c r="O586" s="598"/>
      <c r="P586" s="598"/>
      <c r="Q586" s="598"/>
      <c r="R586" s="598"/>
      <c r="S586" s="598"/>
      <c r="T586" s="598"/>
      <c r="U586" s="598"/>
      <c r="V586" s="598"/>
      <c r="W586" s="598"/>
      <c r="X586" s="598"/>
      <c r="Y586" s="598"/>
      <c r="Z586" s="598"/>
      <c r="AA586" s="598"/>
      <c r="AB586" s="598"/>
      <c r="AC586" s="598"/>
      <c r="AD586" s="598"/>
      <c r="AE586" s="598"/>
      <c r="AF586" s="598"/>
      <c r="AG586" s="598"/>
      <c r="AH586" s="598"/>
    </row>
    <row r="587" spans="1:34" ht="15.75" customHeight="1">
      <c r="A587" s="598"/>
      <c r="B587" s="598"/>
      <c r="C587" s="598"/>
      <c r="D587" s="598"/>
      <c r="E587" s="598"/>
      <c r="F587" s="598"/>
      <c r="G587" s="598"/>
      <c r="H587" s="598"/>
      <c r="I587" s="598"/>
      <c r="J587" s="598"/>
      <c r="K587" s="598"/>
      <c r="L587" s="598"/>
      <c r="M587" s="598"/>
      <c r="N587" s="598"/>
      <c r="O587" s="598"/>
      <c r="P587" s="598"/>
      <c r="Q587" s="598"/>
      <c r="R587" s="598"/>
      <c r="S587" s="598"/>
      <c r="T587" s="598"/>
      <c r="U587" s="598"/>
      <c r="V587" s="598"/>
      <c r="W587" s="598"/>
      <c r="X587" s="598"/>
      <c r="Y587" s="598"/>
      <c r="Z587" s="598"/>
      <c r="AA587" s="598"/>
      <c r="AB587" s="598"/>
      <c r="AC587" s="598"/>
      <c r="AD587" s="598"/>
      <c r="AE587" s="598"/>
      <c r="AF587" s="598"/>
      <c r="AG587" s="598"/>
      <c r="AH587" s="598"/>
    </row>
    <row r="588" spans="1:34" ht="15.75" customHeight="1">
      <c r="A588" s="598"/>
      <c r="B588" s="598"/>
      <c r="C588" s="598"/>
      <c r="D588" s="598"/>
      <c r="E588" s="598"/>
      <c r="F588" s="598"/>
      <c r="G588" s="598"/>
      <c r="H588" s="598"/>
      <c r="I588" s="598"/>
      <c r="J588" s="598"/>
      <c r="K588" s="598"/>
      <c r="L588" s="598"/>
      <c r="M588" s="598"/>
      <c r="N588" s="598"/>
      <c r="O588" s="598"/>
      <c r="P588" s="598"/>
      <c r="Q588" s="598"/>
      <c r="R588" s="598"/>
      <c r="S588" s="598"/>
      <c r="T588" s="598"/>
      <c r="U588" s="598"/>
      <c r="V588" s="598"/>
      <c r="W588" s="598"/>
      <c r="X588" s="598"/>
      <c r="Y588" s="598"/>
      <c r="Z588" s="598"/>
      <c r="AA588" s="598"/>
      <c r="AB588" s="598"/>
      <c r="AC588" s="598"/>
      <c r="AD588" s="598"/>
      <c r="AE588" s="598"/>
      <c r="AF588" s="598"/>
      <c r="AG588" s="598"/>
      <c r="AH588" s="598"/>
    </row>
    <row r="589" spans="1:34" ht="15.75" customHeight="1">
      <c r="A589" s="598"/>
      <c r="B589" s="598"/>
      <c r="C589" s="598"/>
      <c r="D589" s="598"/>
      <c r="E589" s="598"/>
      <c r="F589" s="598"/>
      <c r="G589" s="598"/>
      <c r="H589" s="598"/>
      <c r="I589" s="598"/>
      <c r="J589" s="598"/>
      <c r="K589" s="598"/>
      <c r="L589" s="598"/>
      <c r="M589" s="598"/>
      <c r="N589" s="598"/>
      <c r="O589" s="598"/>
      <c r="P589" s="598"/>
      <c r="Q589" s="598"/>
      <c r="R589" s="598"/>
      <c r="S589" s="598"/>
      <c r="T589" s="598"/>
      <c r="U589" s="598"/>
      <c r="V589" s="598"/>
      <c r="W589" s="598"/>
      <c r="X589" s="598"/>
      <c r="Y589" s="598"/>
      <c r="Z589" s="598"/>
      <c r="AA589" s="598"/>
      <c r="AB589" s="598"/>
      <c r="AC589" s="598"/>
      <c r="AD589" s="598"/>
      <c r="AE589" s="598"/>
      <c r="AF589" s="598"/>
      <c r="AG589" s="598"/>
      <c r="AH589" s="598"/>
    </row>
    <row r="590" spans="1:34" ht="15.75" customHeight="1">
      <c r="A590" s="598"/>
      <c r="B590" s="598"/>
      <c r="C590" s="598"/>
      <c r="D590" s="598"/>
      <c r="E590" s="598"/>
      <c r="F590" s="598"/>
      <c r="G590" s="598"/>
      <c r="H590" s="598"/>
      <c r="I590" s="598"/>
      <c r="J590" s="598"/>
      <c r="K590" s="598"/>
      <c r="L590" s="598"/>
      <c r="M590" s="598"/>
      <c r="N590" s="598"/>
      <c r="O590" s="598"/>
      <c r="P590" s="598"/>
      <c r="Q590" s="598"/>
      <c r="R590" s="598"/>
      <c r="S590" s="598"/>
      <c r="T590" s="598"/>
      <c r="U590" s="598"/>
      <c r="V590" s="598"/>
      <c r="W590" s="598"/>
      <c r="X590" s="598"/>
      <c r="Y590" s="598"/>
      <c r="Z590" s="598"/>
      <c r="AA590" s="598"/>
      <c r="AB590" s="598"/>
      <c r="AC590" s="598"/>
      <c r="AD590" s="598"/>
      <c r="AE590" s="598"/>
      <c r="AF590" s="598"/>
      <c r="AG590" s="598"/>
      <c r="AH590" s="598"/>
    </row>
    <row r="591" spans="1:34" ht="15.75" customHeight="1">
      <c r="A591" s="598"/>
      <c r="B591" s="598"/>
      <c r="C591" s="598"/>
      <c r="D591" s="598"/>
      <c r="E591" s="598"/>
      <c r="F591" s="598"/>
      <c r="G591" s="598"/>
      <c r="H591" s="598"/>
      <c r="I591" s="598"/>
      <c r="J591" s="598"/>
      <c r="K591" s="598"/>
      <c r="L591" s="598"/>
      <c r="M591" s="598"/>
      <c r="N591" s="598"/>
      <c r="O591" s="598"/>
      <c r="P591" s="598"/>
      <c r="Q591" s="598"/>
      <c r="R591" s="598"/>
      <c r="S591" s="598"/>
      <c r="T591" s="598"/>
      <c r="U591" s="598"/>
      <c r="V591" s="598"/>
      <c r="W591" s="598"/>
      <c r="X591" s="598"/>
      <c r="Y591" s="598"/>
      <c r="Z591" s="598"/>
      <c r="AA591" s="598"/>
      <c r="AB591" s="598"/>
      <c r="AC591" s="598"/>
      <c r="AD591" s="598"/>
      <c r="AE591" s="598"/>
      <c r="AF591" s="598"/>
      <c r="AG591" s="598"/>
      <c r="AH591" s="598"/>
    </row>
    <row r="592" spans="1:34" ht="15.75" customHeight="1">
      <c r="A592" s="598"/>
      <c r="B592" s="598"/>
      <c r="C592" s="598"/>
      <c r="D592" s="598"/>
      <c r="E592" s="598"/>
      <c r="F592" s="598"/>
      <c r="G592" s="598"/>
      <c r="H592" s="598"/>
      <c r="I592" s="598"/>
      <c r="J592" s="598"/>
      <c r="K592" s="598"/>
      <c r="L592" s="598"/>
      <c r="M592" s="598"/>
      <c r="N592" s="598"/>
      <c r="O592" s="598"/>
      <c r="P592" s="598"/>
      <c r="Q592" s="598"/>
      <c r="R592" s="598"/>
      <c r="S592" s="598"/>
      <c r="T592" s="598"/>
      <c r="U592" s="598"/>
      <c r="V592" s="598"/>
      <c r="W592" s="598"/>
      <c r="X592" s="598"/>
      <c r="Y592" s="598"/>
      <c r="Z592" s="598"/>
      <c r="AA592" s="598"/>
      <c r="AB592" s="598"/>
      <c r="AC592" s="598"/>
      <c r="AD592" s="598"/>
      <c r="AE592" s="598"/>
      <c r="AF592" s="598"/>
      <c r="AG592" s="598"/>
      <c r="AH592" s="598"/>
    </row>
    <row r="593" spans="1:34" ht="15.75" customHeight="1">
      <c r="A593" s="598"/>
      <c r="B593" s="598"/>
      <c r="C593" s="598"/>
      <c r="D593" s="598"/>
      <c r="E593" s="598"/>
      <c r="F593" s="598"/>
      <c r="G593" s="598"/>
      <c r="H593" s="598"/>
      <c r="I593" s="598"/>
      <c r="J593" s="598"/>
      <c r="K593" s="598"/>
      <c r="L593" s="598"/>
      <c r="M593" s="598"/>
      <c r="N593" s="598"/>
      <c r="O593" s="598"/>
      <c r="P593" s="598"/>
      <c r="Q593" s="598"/>
      <c r="R593" s="598"/>
      <c r="S593" s="598"/>
      <c r="T593" s="598"/>
      <c r="U593" s="598"/>
      <c r="V593" s="598"/>
      <c r="W593" s="598"/>
      <c r="X593" s="598"/>
      <c r="Y593" s="598"/>
      <c r="Z593" s="598"/>
      <c r="AA593" s="598"/>
      <c r="AB593" s="598"/>
      <c r="AC593" s="598"/>
      <c r="AD593" s="598"/>
      <c r="AE593" s="598"/>
      <c r="AF593" s="598"/>
      <c r="AG593" s="598"/>
      <c r="AH593" s="598"/>
    </row>
    <row r="594" spans="1:34" ht="15.75" customHeight="1">
      <c r="A594" s="598"/>
      <c r="B594" s="598"/>
      <c r="C594" s="598"/>
      <c r="D594" s="598"/>
      <c r="E594" s="598"/>
      <c r="F594" s="598"/>
      <c r="G594" s="598"/>
      <c r="H594" s="598"/>
      <c r="I594" s="598"/>
      <c r="J594" s="598"/>
      <c r="K594" s="598"/>
      <c r="L594" s="598"/>
      <c r="M594" s="598"/>
      <c r="N594" s="598"/>
      <c r="O594" s="598"/>
      <c r="P594" s="598"/>
      <c r="Q594" s="598"/>
      <c r="R594" s="598"/>
      <c r="S594" s="598"/>
      <c r="T594" s="598"/>
      <c r="U594" s="598"/>
      <c r="V594" s="598"/>
      <c r="W594" s="598"/>
      <c r="X594" s="598"/>
      <c r="Y594" s="598"/>
      <c r="Z594" s="598"/>
      <c r="AA594" s="598"/>
      <c r="AB594" s="598"/>
      <c r="AC594" s="598"/>
      <c r="AD594" s="598"/>
      <c r="AE594" s="598"/>
      <c r="AF594" s="598"/>
      <c r="AG594" s="598"/>
      <c r="AH594" s="598"/>
    </row>
    <row r="595" spans="1:34" ht="15.75" customHeight="1">
      <c r="A595" s="598"/>
      <c r="B595" s="598"/>
      <c r="C595" s="598"/>
      <c r="D595" s="598"/>
      <c r="E595" s="598"/>
      <c r="F595" s="598"/>
      <c r="G595" s="598"/>
      <c r="H595" s="598"/>
      <c r="I595" s="598"/>
      <c r="J595" s="598"/>
      <c r="K595" s="598"/>
      <c r="L595" s="598"/>
      <c r="M595" s="598"/>
      <c r="N595" s="598"/>
      <c r="O595" s="598"/>
      <c r="P595" s="598"/>
      <c r="Q595" s="598"/>
      <c r="R595" s="598"/>
      <c r="S595" s="598"/>
      <c r="T595" s="598"/>
      <c r="U595" s="598"/>
      <c r="V595" s="598"/>
      <c r="W595" s="598"/>
      <c r="X595" s="598"/>
      <c r="Y595" s="598"/>
      <c r="Z595" s="598"/>
      <c r="AA595" s="598"/>
      <c r="AB595" s="598"/>
      <c r="AC595" s="598"/>
      <c r="AD595" s="598"/>
      <c r="AE595" s="598"/>
      <c r="AF595" s="598"/>
      <c r="AG595" s="598"/>
      <c r="AH595" s="598"/>
    </row>
    <row r="596" spans="1:34" ht="15.75" customHeight="1">
      <c r="A596" s="598"/>
      <c r="B596" s="598"/>
      <c r="C596" s="598"/>
      <c r="D596" s="598"/>
      <c r="E596" s="598"/>
      <c r="F596" s="598"/>
      <c r="G596" s="598"/>
      <c r="H596" s="598"/>
      <c r="I596" s="598"/>
      <c r="J596" s="598"/>
      <c r="K596" s="598"/>
      <c r="L596" s="598"/>
      <c r="M596" s="598"/>
      <c r="N596" s="598"/>
      <c r="O596" s="598"/>
      <c r="P596" s="598"/>
      <c r="Q596" s="598"/>
      <c r="R596" s="598"/>
      <c r="S596" s="598"/>
      <c r="T596" s="598"/>
      <c r="U596" s="598"/>
      <c r="V596" s="598"/>
      <c r="W596" s="598"/>
      <c r="X596" s="598"/>
      <c r="Y596" s="598"/>
      <c r="Z596" s="598"/>
      <c r="AA596" s="598"/>
      <c r="AB596" s="598"/>
      <c r="AC596" s="598"/>
      <c r="AD596" s="598"/>
      <c r="AE596" s="598"/>
      <c r="AF596" s="598"/>
      <c r="AG596" s="598"/>
      <c r="AH596" s="598"/>
    </row>
    <row r="597" spans="1:34" ht="15.75" customHeight="1">
      <c r="A597" s="598"/>
      <c r="B597" s="598"/>
      <c r="C597" s="598"/>
      <c r="D597" s="598"/>
      <c r="E597" s="598"/>
      <c r="F597" s="598"/>
      <c r="G597" s="598"/>
      <c r="H597" s="598"/>
      <c r="I597" s="598"/>
      <c r="J597" s="598"/>
      <c r="K597" s="598"/>
      <c r="L597" s="598"/>
      <c r="M597" s="598"/>
      <c r="N597" s="598"/>
      <c r="O597" s="598"/>
      <c r="P597" s="598"/>
      <c r="Q597" s="598"/>
      <c r="R597" s="598"/>
      <c r="S597" s="598"/>
      <c r="T597" s="598"/>
      <c r="U597" s="598"/>
      <c r="V597" s="598"/>
      <c r="W597" s="598"/>
      <c r="X597" s="598"/>
      <c r="Y597" s="598"/>
      <c r="Z597" s="598"/>
      <c r="AA597" s="598"/>
      <c r="AB597" s="598"/>
      <c r="AC597" s="598"/>
      <c r="AD597" s="598"/>
      <c r="AE597" s="598"/>
      <c r="AF597" s="598"/>
      <c r="AG597" s="598"/>
      <c r="AH597" s="598"/>
    </row>
    <row r="598" spans="1:34" ht="15.75" customHeight="1">
      <c r="A598" s="598"/>
      <c r="B598" s="598"/>
      <c r="C598" s="598"/>
      <c r="D598" s="598"/>
      <c r="E598" s="598"/>
      <c r="F598" s="598"/>
      <c r="G598" s="598"/>
      <c r="H598" s="598"/>
      <c r="I598" s="598"/>
      <c r="J598" s="598"/>
      <c r="K598" s="598"/>
      <c r="L598" s="598"/>
      <c r="M598" s="598"/>
      <c r="N598" s="598"/>
      <c r="O598" s="598"/>
      <c r="P598" s="598"/>
      <c r="Q598" s="598"/>
      <c r="R598" s="598"/>
      <c r="S598" s="598"/>
      <c r="T598" s="598"/>
      <c r="U598" s="598"/>
      <c r="V598" s="598"/>
      <c r="W598" s="598"/>
      <c r="X598" s="598"/>
      <c r="Y598" s="598"/>
      <c r="Z598" s="598"/>
      <c r="AA598" s="598"/>
      <c r="AB598" s="598"/>
      <c r="AC598" s="598"/>
      <c r="AD598" s="598"/>
      <c r="AE598" s="598"/>
      <c r="AF598" s="598"/>
      <c r="AG598" s="598"/>
      <c r="AH598" s="598"/>
    </row>
    <row r="599" spans="1:34" ht="15.75" customHeight="1">
      <c r="A599" s="598"/>
      <c r="B599" s="598"/>
      <c r="C599" s="598"/>
      <c r="D599" s="598"/>
      <c r="E599" s="598"/>
      <c r="F599" s="598"/>
      <c r="G599" s="598"/>
      <c r="H599" s="598"/>
      <c r="I599" s="598"/>
      <c r="J599" s="598"/>
      <c r="K599" s="598"/>
      <c r="L599" s="598"/>
      <c r="M599" s="598"/>
      <c r="N599" s="598"/>
      <c r="O599" s="598"/>
      <c r="P599" s="598"/>
      <c r="Q599" s="598"/>
      <c r="R599" s="598"/>
      <c r="S599" s="598"/>
      <c r="T599" s="598"/>
      <c r="U599" s="598"/>
      <c r="V599" s="598"/>
      <c r="W599" s="598"/>
      <c r="X599" s="598"/>
      <c r="Y599" s="598"/>
      <c r="Z599" s="598"/>
      <c r="AA599" s="598"/>
      <c r="AB599" s="598"/>
      <c r="AC599" s="598"/>
      <c r="AD599" s="598"/>
      <c r="AE599" s="598"/>
      <c r="AF599" s="598"/>
      <c r="AG599" s="598"/>
      <c r="AH599" s="598"/>
    </row>
    <row r="600" spans="1:34" ht="15.75" customHeight="1">
      <c r="A600" s="598"/>
      <c r="B600" s="598"/>
      <c r="C600" s="598"/>
      <c r="D600" s="598"/>
      <c r="E600" s="598"/>
      <c r="F600" s="598"/>
      <c r="G600" s="598"/>
      <c r="H600" s="598"/>
      <c r="I600" s="598"/>
      <c r="J600" s="598"/>
      <c r="K600" s="598"/>
      <c r="L600" s="598"/>
      <c r="M600" s="598"/>
      <c r="N600" s="598"/>
      <c r="O600" s="598"/>
      <c r="P600" s="598"/>
      <c r="Q600" s="598"/>
      <c r="R600" s="598"/>
      <c r="S600" s="598"/>
      <c r="T600" s="598"/>
      <c r="U600" s="598"/>
      <c r="V600" s="598"/>
      <c r="W600" s="598"/>
      <c r="X600" s="598"/>
      <c r="Y600" s="598"/>
      <c r="Z600" s="598"/>
      <c r="AA600" s="598"/>
      <c r="AB600" s="598"/>
      <c r="AC600" s="598"/>
      <c r="AD600" s="598"/>
      <c r="AE600" s="598"/>
      <c r="AF600" s="598"/>
      <c r="AG600" s="598"/>
      <c r="AH600" s="598"/>
    </row>
    <row r="601" spans="1:34" ht="15.75" customHeight="1">
      <c r="A601" s="598"/>
      <c r="B601" s="598"/>
      <c r="C601" s="598"/>
      <c r="D601" s="598"/>
      <c r="E601" s="598"/>
      <c r="F601" s="598"/>
      <c r="G601" s="598"/>
      <c r="H601" s="598"/>
      <c r="I601" s="598"/>
      <c r="J601" s="598"/>
      <c r="K601" s="598"/>
      <c r="L601" s="598"/>
      <c r="M601" s="598"/>
      <c r="N601" s="598"/>
      <c r="O601" s="598"/>
      <c r="P601" s="598"/>
      <c r="Q601" s="598"/>
      <c r="R601" s="598"/>
      <c r="S601" s="598"/>
      <c r="T601" s="598"/>
      <c r="U601" s="598"/>
      <c r="V601" s="598"/>
      <c r="W601" s="598"/>
      <c r="X601" s="598"/>
      <c r="Y601" s="598"/>
      <c r="Z601" s="598"/>
      <c r="AA601" s="598"/>
      <c r="AB601" s="598"/>
      <c r="AC601" s="598"/>
      <c r="AD601" s="598"/>
      <c r="AE601" s="598"/>
      <c r="AF601" s="598"/>
      <c r="AG601" s="598"/>
      <c r="AH601" s="598"/>
    </row>
    <row r="602" spans="1:34" ht="15.75" customHeight="1">
      <c r="A602" s="598"/>
      <c r="B602" s="598"/>
      <c r="C602" s="598"/>
      <c r="D602" s="598"/>
      <c r="E602" s="598"/>
      <c r="F602" s="598"/>
      <c r="G602" s="598"/>
      <c r="H602" s="598"/>
      <c r="I602" s="598"/>
      <c r="J602" s="598"/>
      <c r="K602" s="598"/>
      <c r="L602" s="598"/>
      <c r="M602" s="598"/>
      <c r="N602" s="598"/>
      <c r="O602" s="598"/>
      <c r="P602" s="598"/>
      <c r="Q602" s="598"/>
      <c r="R602" s="598"/>
      <c r="S602" s="598"/>
      <c r="T602" s="598"/>
      <c r="U602" s="598"/>
      <c r="V602" s="598"/>
      <c r="W602" s="598"/>
      <c r="X602" s="598"/>
      <c r="Y602" s="598"/>
      <c r="Z602" s="598"/>
      <c r="AA602" s="598"/>
      <c r="AB602" s="598"/>
      <c r="AC602" s="598"/>
      <c r="AD602" s="598"/>
      <c r="AE602" s="598"/>
      <c r="AF602" s="598"/>
      <c r="AG602" s="598"/>
      <c r="AH602" s="598"/>
    </row>
    <row r="603" spans="1:34" ht="15.75" customHeight="1">
      <c r="A603" s="598"/>
      <c r="B603" s="598"/>
      <c r="C603" s="598"/>
      <c r="D603" s="598"/>
      <c r="E603" s="598"/>
      <c r="F603" s="598"/>
      <c r="G603" s="598"/>
      <c r="H603" s="598"/>
      <c r="I603" s="598"/>
      <c r="J603" s="598"/>
      <c r="K603" s="598"/>
      <c r="L603" s="598"/>
      <c r="M603" s="598"/>
      <c r="N603" s="598"/>
      <c r="O603" s="598"/>
      <c r="P603" s="598"/>
      <c r="Q603" s="598"/>
      <c r="R603" s="598"/>
      <c r="S603" s="598"/>
      <c r="T603" s="598"/>
      <c r="U603" s="598"/>
      <c r="V603" s="598"/>
      <c r="W603" s="598"/>
      <c r="X603" s="598"/>
      <c r="Y603" s="598"/>
      <c r="Z603" s="598"/>
      <c r="AA603" s="598"/>
      <c r="AB603" s="598"/>
      <c r="AC603" s="598"/>
      <c r="AD603" s="598"/>
      <c r="AE603" s="598"/>
      <c r="AF603" s="598"/>
      <c r="AG603" s="598"/>
      <c r="AH603" s="598"/>
    </row>
    <row r="604" spans="1:34" ht="15.75" customHeight="1">
      <c r="A604" s="598"/>
      <c r="B604" s="598"/>
      <c r="C604" s="598"/>
      <c r="D604" s="598"/>
      <c r="E604" s="598"/>
      <c r="F604" s="598"/>
      <c r="G604" s="598"/>
      <c r="H604" s="598"/>
      <c r="I604" s="598"/>
      <c r="J604" s="598"/>
      <c r="K604" s="598"/>
      <c r="L604" s="598"/>
      <c r="M604" s="598"/>
      <c r="N604" s="598"/>
      <c r="O604" s="598"/>
      <c r="P604" s="598"/>
      <c r="Q604" s="598"/>
      <c r="R604" s="598"/>
      <c r="S604" s="598"/>
      <c r="T604" s="598"/>
      <c r="U604" s="598"/>
      <c r="V604" s="598"/>
      <c r="W604" s="598"/>
      <c r="X604" s="598"/>
      <c r="Y604" s="598"/>
      <c r="Z604" s="598"/>
      <c r="AA604" s="598"/>
      <c r="AB604" s="598"/>
      <c r="AC604" s="598"/>
      <c r="AD604" s="598"/>
      <c r="AE604" s="598"/>
      <c r="AF604" s="598"/>
      <c r="AG604" s="598"/>
      <c r="AH604" s="598"/>
    </row>
    <row r="605" spans="1:34" ht="15.75" customHeight="1">
      <c r="A605" s="598"/>
      <c r="B605" s="598"/>
      <c r="C605" s="598"/>
      <c r="D605" s="598"/>
      <c r="E605" s="598"/>
      <c r="F605" s="598"/>
      <c r="G605" s="598"/>
      <c r="H605" s="598"/>
      <c r="I605" s="598"/>
      <c r="J605" s="598"/>
      <c r="K605" s="598"/>
      <c r="L605" s="598"/>
      <c r="M605" s="598"/>
      <c r="N605" s="598"/>
      <c r="O605" s="598"/>
      <c r="P605" s="598"/>
      <c r="Q605" s="598"/>
      <c r="R605" s="598"/>
      <c r="S605" s="598"/>
      <c r="T605" s="598"/>
      <c r="U605" s="598"/>
      <c r="V605" s="598"/>
      <c r="W605" s="598"/>
      <c r="X605" s="598"/>
      <c r="Y605" s="598"/>
      <c r="Z605" s="598"/>
      <c r="AA605" s="598"/>
      <c r="AB605" s="598"/>
      <c r="AC605" s="598"/>
      <c r="AD605" s="598"/>
      <c r="AE605" s="598"/>
      <c r="AF605" s="598"/>
      <c r="AG605" s="598"/>
      <c r="AH605" s="598"/>
    </row>
    <row r="606" spans="1:34" ht="15.75" customHeight="1">
      <c r="A606" s="598"/>
      <c r="B606" s="598"/>
      <c r="C606" s="598"/>
      <c r="D606" s="598"/>
      <c r="E606" s="598"/>
      <c r="F606" s="598"/>
      <c r="G606" s="598"/>
      <c r="H606" s="598"/>
      <c r="I606" s="598"/>
      <c r="J606" s="598"/>
      <c r="K606" s="598"/>
      <c r="L606" s="598"/>
      <c r="M606" s="598"/>
      <c r="N606" s="598"/>
      <c r="O606" s="598"/>
      <c r="P606" s="598"/>
      <c r="Q606" s="598"/>
      <c r="R606" s="598"/>
      <c r="S606" s="598"/>
      <c r="T606" s="598"/>
      <c r="U606" s="598"/>
      <c r="V606" s="598"/>
      <c r="W606" s="598"/>
      <c r="X606" s="598"/>
      <c r="Y606" s="598"/>
      <c r="Z606" s="598"/>
      <c r="AA606" s="598"/>
      <c r="AB606" s="598"/>
      <c r="AC606" s="598"/>
      <c r="AD606" s="598"/>
      <c r="AE606" s="598"/>
      <c r="AF606" s="598"/>
      <c r="AG606" s="598"/>
      <c r="AH606" s="598"/>
    </row>
    <row r="607" spans="1:34" ht="15.75" customHeight="1">
      <c r="A607" s="598"/>
      <c r="B607" s="598"/>
      <c r="C607" s="598"/>
      <c r="D607" s="598"/>
      <c r="E607" s="598"/>
      <c r="F607" s="598"/>
      <c r="G607" s="598"/>
      <c r="H607" s="598"/>
      <c r="I607" s="598"/>
      <c r="J607" s="598"/>
      <c r="K607" s="598"/>
      <c r="L607" s="598"/>
      <c r="M607" s="598"/>
      <c r="N607" s="598"/>
      <c r="O607" s="598"/>
      <c r="P607" s="598"/>
      <c r="Q607" s="598"/>
      <c r="R607" s="598"/>
      <c r="S607" s="598"/>
      <c r="T607" s="598"/>
      <c r="U607" s="598"/>
      <c r="V607" s="598"/>
      <c r="W607" s="598"/>
      <c r="X607" s="598"/>
      <c r="Y607" s="598"/>
      <c r="Z607" s="598"/>
      <c r="AA607" s="598"/>
      <c r="AB607" s="598"/>
      <c r="AC607" s="598"/>
      <c r="AD607" s="598"/>
      <c r="AE607" s="598"/>
      <c r="AF607" s="598"/>
      <c r="AG607" s="598"/>
      <c r="AH607" s="598"/>
    </row>
    <row r="608" spans="1:34" ht="15.75" customHeight="1">
      <c r="A608" s="598"/>
      <c r="B608" s="598"/>
      <c r="C608" s="598"/>
      <c r="D608" s="598"/>
      <c r="E608" s="598"/>
      <c r="F608" s="598"/>
      <c r="G608" s="598"/>
      <c r="H608" s="598"/>
      <c r="I608" s="598"/>
      <c r="J608" s="598"/>
      <c r="K608" s="598"/>
      <c r="L608" s="598"/>
      <c r="M608" s="598"/>
      <c r="N608" s="598"/>
      <c r="O608" s="598"/>
      <c r="P608" s="598"/>
      <c r="Q608" s="598"/>
      <c r="R608" s="598"/>
      <c r="S608" s="598"/>
      <c r="T608" s="598"/>
      <c r="U608" s="598"/>
      <c r="V608" s="598"/>
      <c r="W608" s="598"/>
      <c r="X608" s="598"/>
      <c r="Y608" s="598"/>
      <c r="Z608" s="598"/>
      <c r="AA608" s="598"/>
      <c r="AB608" s="598"/>
      <c r="AC608" s="598"/>
      <c r="AD608" s="598"/>
      <c r="AE608" s="598"/>
      <c r="AF608" s="598"/>
      <c r="AG608" s="598"/>
      <c r="AH608" s="598"/>
    </row>
    <row r="609" spans="1:34" ht="15.75" customHeight="1">
      <c r="A609" s="598"/>
      <c r="B609" s="598"/>
      <c r="C609" s="598"/>
      <c r="D609" s="598"/>
      <c r="E609" s="598"/>
      <c r="F609" s="598"/>
      <c r="G609" s="598"/>
      <c r="H609" s="598"/>
      <c r="I609" s="598"/>
      <c r="J609" s="598"/>
      <c r="K609" s="598"/>
      <c r="L609" s="598"/>
      <c r="M609" s="598"/>
      <c r="N609" s="598"/>
      <c r="O609" s="598"/>
      <c r="P609" s="598"/>
      <c r="Q609" s="598"/>
      <c r="R609" s="598"/>
      <c r="S609" s="598"/>
      <c r="T609" s="598"/>
      <c r="U609" s="598"/>
      <c r="V609" s="598"/>
      <c r="W609" s="598"/>
      <c r="X609" s="598"/>
      <c r="Y609" s="598"/>
      <c r="Z609" s="598"/>
      <c r="AA609" s="598"/>
      <c r="AB609" s="598"/>
      <c r="AC609" s="598"/>
      <c r="AD609" s="598"/>
      <c r="AE609" s="598"/>
      <c r="AF609" s="598"/>
      <c r="AG609" s="598"/>
      <c r="AH609" s="598"/>
    </row>
    <row r="610" spans="1:34" ht="15.75" customHeight="1">
      <c r="A610" s="598"/>
      <c r="B610" s="598"/>
      <c r="C610" s="598"/>
      <c r="D610" s="598"/>
      <c r="E610" s="598"/>
      <c r="F610" s="598"/>
      <c r="G610" s="598"/>
      <c r="H610" s="598"/>
      <c r="I610" s="598"/>
      <c r="J610" s="598"/>
      <c r="K610" s="598"/>
      <c r="L610" s="598"/>
      <c r="M610" s="598"/>
      <c r="N610" s="598"/>
      <c r="O610" s="598"/>
      <c r="P610" s="598"/>
      <c r="Q610" s="598"/>
      <c r="R610" s="598"/>
      <c r="S610" s="598"/>
      <c r="T610" s="598"/>
      <c r="U610" s="598"/>
      <c r="V610" s="598"/>
      <c r="W610" s="598"/>
      <c r="X610" s="598"/>
      <c r="Y610" s="598"/>
      <c r="Z610" s="598"/>
      <c r="AA610" s="598"/>
      <c r="AB610" s="598"/>
      <c r="AC610" s="598"/>
      <c r="AD610" s="598"/>
      <c r="AE610" s="598"/>
      <c r="AF610" s="598"/>
      <c r="AG610" s="598"/>
      <c r="AH610" s="598"/>
    </row>
    <row r="611" spans="1:34" ht="15.75" customHeight="1">
      <c r="A611" s="598"/>
      <c r="B611" s="598"/>
      <c r="C611" s="598"/>
      <c r="D611" s="598"/>
      <c r="E611" s="598"/>
      <c r="F611" s="598"/>
      <c r="G611" s="598"/>
      <c r="H611" s="598"/>
      <c r="I611" s="598"/>
      <c r="J611" s="598"/>
      <c r="K611" s="598"/>
      <c r="L611" s="598"/>
      <c r="M611" s="598"/>
      <c r="N611" s="598"/>
      <c r="O611" s="598"/>
      <c r="P611" s="598"/>
      <c r="Q611" s="598"/>
      <c r="R611" s="598"/>
      <c r="S611" s="598"/>
      <c r="T611" s="598"/>
      <c r="U611" s="598"/>
      <c r="V611" s="598"/>
      <c r="W611" s="598"/>
      <c r="X611" s="598"/>
      <c r="Y611" s="598"/>
      <c r="Z611" s="598"/>
      <c r="AA611" s="598"/>
      <c r="AB611" s="598"/>
      <c r="AC611" s="598"/>
      <c r="AD611" s="598"/>
      <c r="AE611" s="598"/>
      <c r="AF611" s="598"/>
      <c r="AG611" s="598"/>
      <c r="AH611" s="598"/>
    </row>
    <row r="612" spans="1:34" ht="15.75" customHeight="1">
      <c r="A612" s="598"/>
      <c r="B612" s="598"/>
      <c r="C612" s="598"/>
      <c r="D612" s="598"/>
      <c r="E612" s="598"/>
      <c r="F612" s="598"/>
      <c r="G612" s="598"/>
      <c r="H612" s="598"/>
      <c r="I612" s="598"/>
      <c r="J612" s="598"/>
      <c r="K612" s="598"/>
      <c r="L612" s="598"/>
      <c r="M612" s="598"/>
      <c r="N612" s="598"/>
      <c r="O612" s="598"/>
      <c r="P612" s="598"/>
      <c r="Q612" s="598"/>
      <c r="R612" s="598"/>
      <c r="S612" s="598"/>
      <c r="T612" s="598"/>
      <c r="U612" s="598"/>
      <c r="V612" s="598"/>
      <c r="W612" s="598"/>
      <c r="X612" s="598"/>
      <c r="Y612" s="598"/>
      <c r="Z612" s="598"/>
      <c r="AA612" s="598"/>
      <c r="AB612" s="598"/>
      <c r="AC612" s="598"/>
      <c r="AD612" s="598"/>
      <c r="AE612" s="598"/>
      <c r="AF612" s="598"/>
      <c r="AG612" s="598"/>
      <c r="AH612" s="598"/>
    </row>
    <row r="613" spans="1:34" ht="15.75" customHeight="1">
      <c r="A613" s="598"/>
      <c r="B613" s="598"/>
      <c r="C613" s="598"/>
      <c r="D613" s="598"/>
      <c r="E613" s="598"/>
      <c r="F613" s="598"/>
      <c r="G613" s="598"/>
      <c r="H613" s="598"/>
      <c r="I613" s="598"/>
      <c r="J613" s="598"/>
      <c r="K613" s="598"/>
      <c r="L613" s="598"/>
      <c r="M613" s="598"/>
      <c r="N613" s="598"/>
      <c r="O613" s="598"/>
      <c r="P613" s="598"/>
      <c r="Q613" s="598"/>
      <c r="R613" s="598"/>
      <c r="S613" s="598"/>
      <c r="T613" s="598"/>
      <c r="U613" s="598"/>
      <c r="V613" s="598"/>
      <c r="W613" s="598"/>
      <c r="X613" s="598"/>
      <c r="Y613" s="598"/>
      <c r="Z613" s="598"/>
      <c r="AA613" s="598"/>
      <c r="AB613" s="598"/>
      <c r="AC613" s="598"/>
      <c r="AD613" s="598"/>
      <c r="AE613" s="598"/>
      <c r="AF613" s="598"/>
      <c r="AG613" s="598"/>
      <c r="AH613" s="598"/>
    </row>
    <row r="614" spans="1:34" ht="15.75" customHeight="1">
      <c r="A614" s="598"/>
      <c r="B614" s="598"/>
      <c r="C614" s="598"/>
      <c r="D614" s="598"/>
      <c r="E614" s="598"/>
      <c r="F614" s="598"/>
      <c r="G614" s="598"/>
      <c r="H614" s="598"/>
      <c r="I614" s="598"/>
      <c r="J614" s="598"/>
      <c r="K614" s="598"/>
      <c r="L614" s="598"/>
      <c r="M614" s="598"/>
      <c r="N614" s="598"/>
      <c r="O614" s="598"/>
      <c r="P614" s="598"/>
      <c r="Q614" s="598"/>
      <c r="R614" s="598"/>
      <c r="S614" s="598"/>
      <c r="T614" s="598"/>
      <c r="U614" s="598"/>
      <c r="V614" s="598"/>
      <c r="W614" s="598"/>
      <c r="X614" s="598"/>
      <c r="Y614" s="598"/>
      <c r="Z614" s="598"/>
      <c r="AA614" s="598"/>
      <c r="AB614" s="598"/>
      <c r="AC614" s="598"/>
      <c r="AD614" s="598"/>
      <c r="AE614" s="598"/>
      <c r="AF614" s="598"/>
      <c r="AG614" s="598"/>
      <c r="AH614" s="598"/>
    </row>
    <row r="615" spans="1:34" ht="15.75" customHeight="1">
      <c r="A615" s="598"/>
      <c r="B615" s="598"/>
      <c r="C615" s="598"/>
      <c r="D615" s="598"/>
      <c r="E615" s="598"/>
      <c r="F615" s="598"/>
      <c r="G615" s="598"/>
      <c r="H615" s="598"/>
      <c r="I615" s="598"/>
      <c r="J615" s="598"/>
      <c r="K615" s="598"/>
      <c r="L615" s="598"/>
      <c r="M615" s="598"/>
      <c r="N615" s="598"/>
      <c r="O615" s="598"/>
      <c r="P615" s="598"/>
      <c r="Q615" s="598"/>
      <c r="R615" s="598"/>
      <c r="S615" s="598"/>
      <c r="T615" s="598"/>
      <c r="U615" s="598"/>
      <c r="V615" s="598"/>
      <c r="W615" s="598"/>
      <c r="X615" s="598"/>
      <c r="Y615" s="598"/>
      <c r="Z615" s="598"/>
      <c r="AA615" s="598"/>
      <c r="AB615" s="598"/>
      <c r="AC615" s="598"/>
      <c r="AD615" s="598"/>
      <c r="AE615" s="598"/>
      <c r="AF615" s="598"/>
      <c r="AG615" s="598"/>
      <c r="AH615" s="598"/>
    </row>
    <row r="616" spans="1:34" ht="15.75" customHeight="1">
      <c r="A616" s="598"/>
      <c r="B616" s="598"/>
      <c r="C616" s="598"/>
      <c r="D616" s="598"/>
      <c r="E616" s="598"/>
      <c r="F616" s="598"/>
      <c r="G616" s="598"/>
      <c r="H616" s="598"/>
      <c r="I616" s="598"/>
      <c r="J616" s="598"/>
      <c r="K616" s="598"/>
      <c r="L616" s="598"/>
      <c r="M616" s="598"/>
      <c r="N616" s="598"/>
      <c r="O616" s="598"/>
      <c r="P616" s="598"/>
      <c r="Q616" s="598"/>
      <c r="R616" s="598"/>
      <c r="S616" s="598"/>
      <c r="T616" s="598"/>
      <c r="U616" s="598"/>
      <c r="V616" s="598"/>
      <c r="W616" s="598"/>
      <c r="X616" s="598"/>
      <c r="Y616" s="598"/>
      <c r="Z616" s="598"/>
      <c r="AA616" s="598"/>
      <c r="AB616" s="598"/>
      <c r="AC616" s="598"/>
      <c r="AD616" s="598"/>
      <c r="AE616" s="598"/>
      <c r="AF616" s="598"/>
      <c r="AG616" s="598"/>
      <c r="AH616" s="598"/>
    </row>
    <row r="617" spans="1:34" ht="15.75" customHeight="1">
      <c r="A617" s="598"/>
      <c r="B617" s="598"/>
      <c r="C617" s="598"/>
      <c r="D617" s="598"/>
      <c r="E617" s="598"/>
      <c r="F617" s="598"/>
      <c r="G617" s="598"/>
      <c r="H617" s="598"/>
      <c r="I617" s="598"/>
      <c r="J617" s="598"/>
      <c r="K617" s="598"/>
      <c r="L617" s="598"/>
      <c r="M617" s="598"/>
      <c r="N617" s="598"/>
      <c r="O617" s="598"/>
      <c r="P617" s="598"/>
      <c r="Q617" s="598"/>
      <c r="R617" s="598"/>
      <c r="S617" s="598"/>
      <c r="T617" s="598"/>
      <c r="U617" s="598"/>
      <c r="V617" s="598"/>
      <c r="W617" s="598"/>
      <c r="X617" s="598"/>
      <c r="Y617" s="598"/>
      <c r="Z617" s="598"/>
      <c r="AA617" s="598"/>
      <c r="AB617" s="598"/>
      <c r="AC617" s="598"/>
      <c r="AD617" s="598"/>
      <c r="AE617" s="598"/>
      <c r="AF617" s="598"/>
      <c r="AG617" s="598"/>
      <c r="AH617" s="598"/>
    </row>
    <row r="618" spans="1:34" ht="15.75" customHeight="1">
      <c r="A618" s="598"/>
      <c r="B618" s="598"/>
      <c r="C618" s="598"/>
      <c r="D618" s="598"/>
      <c r="E618" s="598"/>
      <c r="F618" s="598"/>
      <c r="G618" s="598"/>
      <c r="H618" s="598"/>
      <c r="I618" s="598"/>
      <c r="J618" s="598"/>
      <c r="K618" s="598"/>
      <c r="L618" s="598"/>
      <c r="M618" s="598"/>
      <c r="N618" s="598"/>
      <c r="O618" s="598"/>
      <c r="P618" s="598"/>
      <c r="Q618" s="598"/>
      <c r="R618" s="598"/>
      <c r="S618" s="598"/>
      <c r="T618" s="598"/>
      <c r="U618" s="598"/>
      <c r="V618" s="598"/>
      <c r="W618" s="598"/>
      <c r="X618" s="598"/>
      <c r="Y618" s="598"/>
      <c r="Z618" s="598"/>
      <c r="AA618" s="598"/>
      <c r="AB618" s="598"/>
      <c r="AC618" s="598"/>
      <c r="AD618" s="598"/>
      <c r="AE618" s="598"/>
      <c r="AF618" s="598"/>
      <c r="AG618" s="598"/>
      <c r="AH618" s="598"/>
    </row>
    <row r="619" spans="1:34" ht="15.75" customHeight="1">
      <c r="A619" s="598"/>
      <c r="B619" s="598"/>
      <c r="C619" s="598"/>
      <c r="D619" s="598"/>
      <c r="E619" s="598"/>
      <c r="F619" s="598"/>
      <c r="G619" s="598"/>
      <c r="H619" s="598"/>
      <c r="I619" s="598"/>
      <c r="J619" s="598"/>
      <c r="K619" s="598"/>
      <c r="L619" s="598"/>
      <c r="M619" s="598"/>
      <c r="N619" s="598"/>
      <c r="O619" s="598"/>
      <c r="P619" s="598"/>
      <c r="Q619" s="598"/>
      <c r="R619" s="598"/>
      <c r="S619" s="598"/>
      <c r="T619" s="598"/>
      <c r="U619" s="598"/>
      <c r="V619" s="598"/>
      <c r="W619" s="598"/>
      <c r="X619" s="598"/>
      <c r="Y619" s="598"/>
      <c r="Z619" s="598"/>
      <c r="AA619" s="598"/>
      <c r="AB619" s="598"/>
      <c r="AC619" s="598"/>
      <c r="AD619" s="598"/>
      <c r="AE619" s="598"/>
      <c r="AF619" s="598"/>
      <c r="AG619" s="598"/>
      <c r="AH619" s="598"/>
    </row>
    <row r="620" spans="1:34" ht="15.75" customHeight="1">
      <c r="A620" s="598"/>
      <c r="B620" s="598"/>
      <c r="C620" s="598"/>
      <c r="D620" s="598"/>
      <c r="E620" s="598"/>
      <c r="F620" s="598"/>
      <c r="G620" s="598"/>
      <c r="H620" s="598"/>
      <c r="I620" s="598"/>
      <c r="J620" s="598"/>
      <c r="K620" s="598"/>
      <c r="L620" s="598"/>
      <c r="M620" s="598"/>
      <c r="N620" s="598"/>
      <c r="O620" s="598"/>
      <c r="P620" s="598"/>
      <c r="Q620" s="598"/>
      <c r="R620" s="598"/>
      <c r="S620" s="598"/>
      <c r="T620" s="598"/>
      <c r="U620" s="598"/>
      <c r="V620" s="598"/>
      <c r="W620" s="598"/>
      <c r="X620" s="598"/>
      <c r="Y620" s="598"/>
      <c r="Z620" s="598"/>
      <c r="AA620" s="598"/>
      <c r="AB620" s="598"/>
      <c r="AC620" s="598"/>
      <c r="AD620" s="598"/>
      <c r="AE620" s="598"/>
      <c r="AF620" s="598"/>
      <c r="AG620" s="598"/>
      <c r="AH620" s="598"/>
    </row>
    <row r="621" spans="1:34" ht="15.75" customHeight="1">
      <c r="A621" s="598"/>
      <c r="B621" s="598"/>
      <c r="C621" s="598"/>
      <c r="D621" s="598"/>
      <c r="E621" s="598"/>
      <c r="F621" s="598"/>
      <c r="G621" s="598"/>
      <c r="H621" s="598"/>
      <c r="I621" s="598"/>
      <c r="J621" s="598"/>
      <c r="K621" s="598"/>
      <c r="L621" s="598"/>
      <c r="M621" s="598"/>
      <c r="N621" s="598"/>
      <c r="O621" s="598"/>
      <c r="P621" s="598"/>
      <c r="Q621" s="598"/>
      <c r="R621" s="598"/>
      <c r="S621" s="598"/>
      <c r="T621" s="598"/>
      <c r="U621" s="598"/>
      <c r="V621" s="598"/>
      <c r="W621" s="598"/>
      <c r="X621" s="598"/>
      <c r="Y621" s="598"/>
      <c r="Z621" s="598"/>
      <c r="AA621" s="598"/>
      <c r="AB621" s="598"/>
      <c r="AC621" s="598"/>
      <c r="AD621" s="598"/>
      <c r="AE621" s="598"/>
      <c r="AF621" s="598"/>
      <c r="AG621" s="598"/>
      <c r="AH621" s="598"/>
    </row>
    <row r="622" spans="1:34" ht="15.75" customHeight="1">
      <c r="A622" s="598"/>
      <c r="B622" s="598"/>
      <c r="C622" s="598"/>
      <c r="D622" s="598"/>
      <c r="E622" s="598"/>
      <c r="F622" s="598"/>
      <c r="G622" s="598"/>
      <c r="H622" s="598"/>
      <c r="I622" s="598"/>
      <c r="J622" s="598"/>
      <c r="K622" s="598"/>
      <c r="L622" s="598"/>
      <c r="M622" s="598"/>
      <c r="N622" s="598"/>
      <c r="O622" s="598"/>
      <c r="P622" s="598"/>
      <c r="Q622" s="598"/>
      <c r="R622" s="598"/>
      <c r="S622" s="598"/>
      <c r="T622" s="598"/>
      <c r="U622" s="598"/>
      <c r="V622" s="598"/>
      <c r="W622" s="598"/>
      <c r="X622" s="598"/>
      <c r="Y622" s="598"/>
      <c r="Z622" s="598"/>
      <c r="AA622" s="598"/>
      <c r="AB622" s="598"/>
      <c r="AC622" s="598"/>
      <c r="AD622" s="598"/>
      <c r="AE622" s="598"/>
      <c r="AF622" s="598"/>
      <c r="AG622" s="598"/>
      <c r="AH622" s="598"/>
    </row>
    <row r="623" spans="1:34" ht="15.75" customHeight="1">
      <c r="A623" s="598"/>
      <c r="B623" s="598"/>
      <c r="C623" s="598"/>
      <c r="D623" s="598"/>
      <c r="E623" s="598"/>
      <c r="F623" s="598"/>
      <c r="G623" s="598"/>
      <c r="H623" s="598"/>
      <c r="I623" s="598"/>
      <c r="J623" s="598"/>
      <c r="K623" s="598"/>
      <c r="L623" s="598"/>
      <c r="M623" s="598"/>
      <c r="N623" s="598"/>
      <c r="O623" s="598"/>
      <c r="P623" s="598"/>
      <c r="Q623" s="598"/>
      <c r="R623" s="598"/>
      <c r="S623" s="598"/>
      <c r="T623" s="598"/>
      <c r="U623" s="598"/>
      <c r="V623" s="598"/>
      <c r="W623" s="598"/>
      <c r="X623" s="598"/>
      <c r="Y623" s="598"/>
      <c r="Z623" s="598"/>
      <c r="AA623" s="598"/>
      <c r="AB623" s="598"/>
      <c r="AC623" s="598"/>
      <c r="AD623" s="598"/>
      <c r="AE623" s="598"/>
      <c r="AF623" s="598"/>
      <c r="AG623" s="598"/>
      <c r="AH623" s="598"/>
    </row>
    <row r="624" spans="1:34" ht="15.75" customHeight="1">
      <c r="A624" s="598"/>
      <c r="B624" s="598"/>
      <c r="C624" s="598"/>
      <c r="D624" s="598"/>
      <c r="E624" s="598"/>
      <c r="F624" s="598"/>
      <c r="G624" s="598"/>
      <c r="H624" s="598"/>
      <c r="I624" s="598"/>
      <c r="J624" s="598"/>
      <c r="K624" s="598"/>
      <c r="L624" s="598"/>
      <c r="M624" s="598"/>
      <c r="N624" s="598"/>
      <c r="O624" s="598"/>
      <c r="P624" s="598"/>
      <c r="Q624" s="598"/>
      <c r="R624" s="598"/>
      <c r="S624" s="598"/>
      <c r="T624" s="598"/>
      <c r="U624" s="598"/>
      <c r="V624" s="598"/>
      <c r="W624" s="598"/>
      <c r="X624" s="598"/>
      <c r="Y624" s="598"/>
      <c r="Z624" s="598"/>
      <c r="AA624" s="598"/>
      <c r="AB624" s="598"/>
      <c r="AC624" s="598"/>
      <c r="AD624" s="598"/>
      <c r="AE624" s="598"/>
      <c r="AF624" s="598"/>
      <c r="AG624" s="598"/>
      <c r="AH624" s="598"/>
    </row>
    <row r="625" spans="1:34" ht="15.75" customHeight="1">
      <c r="A625" s="598"/>
      <c r="B625" s="598"/>
      <c r="C625" s="598"/>
      <c r="D625" s="598"/>
      <c r="E625" s="598"/>
      <c r="F625" s="598"/>
      <c r="G625" s="598"/>
      <c r="H625" s="598"/>
      <c r="I625" s="598"/>
      <c r="J625" s="598"/>
      <c r="K625" s="598"/>
      <c r="L625" s="598"/>
      <c r="M625" s="598"/>
      <c r="N625" s="598"/>
      <c r="O625" s="598"/>
      <c r="P625" s="598"/>
      <c r="Q625" s="598"/>
      <c r="R625" s="598"/>
      <c r="S625" s="598"/>
      <c r="T625" s="598"/>
      <c r="U625" s="598"/>
      <c r="V625" s="598"/>
      <c r="W625" s="598"/>
      <c r="X625" s="598"/>
      <c r="Y625" s="598"/>
      <c r="Z625" s="598"/>
      <c r="AA625" s="598"/>
      <c r="AB625" s="598"/>
      <c r="AC625" s="598"/>
      <c r="AD625" s="598"/>
      <c r="AE625" s="598"/>
      <c r="AF625" s="598"/>
      <c r="AG625" s="598"/>
      <c r="AH625" s="598"/>
    </row>
    <row r="626" spans="1:34" ht="15.75" customHeight="1">
      <c r="A626" s="598"/>
      <c r="B626" s="598"/>
      <c r="C626" s="598"/>
      <c r="D626" s="598"/>
      <c r="E626" s="598"/>
      <c r="F626" s="598"/>
      <c r="G626" s="598"/>
      <c r="H626" s="598"/>
      <c r="I626" s="598"/>
      <c r="J626" s="598"/>
      <c r="K626" s="598"/>
      <c r="L626" s="598"/>
      <c r="M626" s="598"/>
      <c r="N626" s="598"/>
      <c r="O626" s="598"/>
      <c r="P626" s="598"/>
      <c r="Q626" s="598"/>
      <c r="R626" s="598"/>
      <c r="S626" s="598"/>
      <c r="T626" s="598"/>
      <c r="U626" s="598"/>
      <c r="V626" s="598"/>
      <c r="W626" s="598"/>
      <c r="X626" s="598"/>
      <c r="Y626" s="598"/>
      <c r="Z626" s="598"/>
      <c r="AA626" s="598"/>
      <c r="AB626" s="598"/>
      <c r="AC626" s="598"/>
      <c r="AD626" s="598"/>
      <c r="AE626" s="598"/>
      <c r="AF626" s="598"/>
      <c r="AG626" s="598"/>
      <c r="AH626" s="598"/>
    </row>
    <row r="627" spans="1:34" ht="15.75" customHeight="1">
      <c r="A627" s="598"/>
      <c r="B627" s="598"/>
      <c r="C627" s="598"/>
      <c r="D627" s="598"/>
      <c r="E627" s="598"/>
      <c r="F627" s="598"/>
      <c r="G627" s="598"/>
      <c r="H627" s="598"/>
      <c r="I627" s="598"/>
      <c r="J627" s="598"/>
      <c r="K627" s="598"/>
      <c r="L627" s="598"/>
      <c r="M627" s="598"/>
      <c r="N627" s="598"/>
      <c r="O627" s="598"/>
      <c r="P627" s="598"/>
      <c r="Q627" s="598"/>
      <c r="R627" s="598"/>
      <c r="S627" s="598"/>
      <c r="T627" s="598"/>
      <c r="U627" s="598"/>
      <c r="V627" s="598"/>
      <c r="W627" s="598"/>
      <c r="X627" s="598"/>
      <c r="Y627" s="598"/>
      <c r="Z627" s="598"/>
      <c r="AA627" s="598"/>
      <c r="AB627" s="598"/>
      <c r="AC627" s="598"/>
      <c r="AD627" s="598"/>
      <c r="AE627" s="598"/>
      <c r="AF627" s="598"/>
      <c r="AG627" s="598"/>
      <c r="AH627" s="598"/>
    </row>
    <row r="628" spans="1:34" ht="15.75" customHeight="1">
      <c r="A628" s="598"/>
      <c r="B628" s="598"/>
      <c r="C628" s="598"/>
      <c r="D628" s="598"/>
      <c r="E628" s="598"/>
      <c r="F628" s="598"/>
      <c r="G628" s="598"/>
      <c r="H628" s="598"/>
      <c r="I628" s="598"/>
      <c r="J628" s="598"/>
      <c r="K628" s="598"/>
      <c r="L628" s="598"/>
      <c r="M628" s="598"/>
      <c r="N628" s="598"/>
      <c r="O628" s="598"/>
      <c r="P628" s="598"/>
      <c r="Q628" s="598"/>
      <c r="R628" s="598"/>
      <c r="S628" s="598"/>
      <c r="T628" s="598"/>
      <c r="U628" s="598"/>
      <c r="V628" s="598"/>
      <c r="W628" s="598"/>
      <c r="X628" s="598"/>
      <c r="Y628" s="598"/>
      <c r="Z628" s="598"/>
      <c r="AA628" s="598"/>
      <c r="AB628" s="598"/>
      <c r="AC628" s="598"/>
      <c r="AD628" s="598"/>
      <c r="AE628" s="598"/>
      <c r="AF628" s="598"/>
      <c r="AG628" s="598"/>
      <c r="AH628" s="598"/>
    </row>
    <row r="629" spans="1:34" ht="15.75" customHeight="1">
      <c r="A629" s="598"/>
      <c r="B629" s="598"/>
      <c r="C629" s="598"/>
      <c r="D629" s="598"/>
      <c r="E629" s="598"/>
      <c r="F629" s="598"/>
      <c r="G629" s="598"/>
      <c r="H629" s="598"/>
      <c r="I629" s="598"/>
      <c r="J629" s="598"/>
      <c r="K629" s="598"/>
      <c r="L629" s="598"/>
      <c r="M629" s="598"/>
      <c r="N629" s="598"/>
      <c r="O629" s="598"/>
      <c r="P629" s="598"/>
      <c r="Q629" s="598"/>
      <c r="R629" s="598"/>
      <c r="S629" s="598"/>
      <c r="T629" s="598"/>
      <c r="U629" s="598"/>
      <c r="V629" s="598"/>
      <c r="W629" s="598"/>
      <c r="X629" s="598"/>
      <c r="Y629" s="598"/>
      <c r="Z629" s="598"/>
      <c r="AA629" s="598"/>
      <c r="AB629" s="598"/>
      <c r="AC629" s="598"/>
      <c r="AD629" s="598"/>
      <c r="AE629" s="598"/>
      <c r="AF629" s="598"/>
      <c r="AG629" s="598"/>
      <c r="AH629" s="598"/>
    </row>
    <row r="630" spans="1:34" ht="15.75" customHeight="1">
      <c r="A630" s="598"/>
      <c r="B630" s="598"/>
      <c r="C630" s="598"/>
      <c r="D630" s="598"/>
      <c r="E630" s="598"/>
      <c r="F630" s="598"/>
      <c r="G630" s="598"/>
      <c r="H630" s="598"/>
      <c r="I630" s="598"/>
      <c r="J630" s="598"/>
      <c r="K630" s="598"/>
      <c r="L630" s="598"/>
      <c r="M630" s="598"/>
      <c r="N630" s="598"/>
      <c r="O630" s="598"/>
      <c r="P630" s="598"/>
      <c r="Q630" s="598"/>
      <c r="R630" s="598"/>
      <c r="S630" s="598"/>
      <c r="T630" s="598"/>
      <c r="U630" s="598"/>
      <c r="V630" s="598"/>
      <c r="W630" s="598"/>
      <c r="X630" s="598"/>
      <c r="Y630" s="598"/>
      <c r="Z630" s="598"/>
      <c r="AA630" s="598"/>
      <c r="AB630" s="598"/>
      <c r="AC630" s="598"/>
      <c r="AD630" s="598"/>
      <c r="AE630" s="598"/>
      <c r="AF630" s="598"/>
      <c r="AG630" s="598"/>
      <c r="AH630" s="598"/>
    </row>
    <row r="631" spans="1:34" ht="15.75" customHeight="1">
      <c r="A631" s="598"/>
      <c r="B631" s="598"/>
      <c r="C631" s="598"/>
      <c r="D631" s="598"/>
      <c r="E631" s="598"/>
      <c r="F631" s="598"/>
      <c r="G631" s="598"/>
      <c r="H631" s="598"/>
      <c r="I631" s="598"/>
      <c r="J631" s="598"/>
      <c r="K631" s="598"/>
      <c r="L631" s="598"/>
      <c r="M631" s="598"/>
      <c r="N631" s="598"/>
      <c r="O631" s="598"/>
      <c r="P631" s="598"/>
      <c r="Q631" s="598"/>
      <c r="R631" s="598"/>
      <c r="S631" s="598"/>
      <c r="T631" s="598"/>
      <c r="U631" s="598"/>
      <c r="V631" s="598"/>
      <c r="W631" s="598"/>
      <c r="X631" s="598"/>
      <c r="Y631" s="598"/>
      <c r="Z631" s="598"/>
      <c r="AA631" s="598"/>
      <c r="AB631" s="598"/>
      <c r="AC631" s="598"/>
      <c r="AD631" s="598"/>
      <c r="AE631" s="598"/>
      <c r="AF631" s="598"/>
      <c r="AG631" s="598"/>
      <c r="AH631" s="598"/>
    </row>
    <row r="632" spans="1:34" ht="15.75" customHeight="1">
      <c r="A632" s="598"/>
      <c r="B632" s="598"/>
      <c r="C632" s="598"/>
      <c r="D632" s="598"/>
      <c r="E632" s="598"/>
      <c r="F632" s="598"/>
      <c r="G632" s="598"/>
      <c r="H632" s="598"/>
      <c r="I632" s="598"/>
      <c r="J632" s="598"/>
      <c r="K632" s="598"/>
      <c r="L632" s="598"/>
      <c r="M632" s="598"/>
      <c r="N632" s="598"/>
      <c r="O632" s="598"/>
      <c r="P632" s="598"/>
      <c r="Q632" s="598"/>
      <c r="R632" s="598"/>
      <c r="S632" s="598"/>
      <c r="T632" s="598"/>
      <c r="U632" s="598"/>
      <c r="V632" s="598"/>
      <c r="W632" s="598"/>
      <c r="X632" s="598"/>
      <c r="Y632" s="598"/>
      <c r="Z632" s="598"/>
      <c r="AA632" s="598"/>
      <c r="AB632" s="598"/>
      <c r="AC632" s="598"/>
      <c r="AD632" s="598"/>
      <c r="AE632" s="598"/>
      <c r="AF632" s="598"/>
      <c r="AG632" s="598"/>
      <c r="AH632" s="598"/>
    </row>
    <row r="633" spans="1:34" ht="15.75" customHeight="1">
      <c r="A633" s="598"/>
      <c r="B633" s="598"/>
      <c r="C633" s="598"/>
      <c r="D633" s="598"/>
      <c r="E633" s="598"/>
      <c r="F633" s="598"/>
      <c r="G633" s="598"/>
      <c r="H633" s="598"/>
      <c r="I633" s="598"/>
      <c r="J633" s="598"/>
      <c r="K633" s="598"/>
      <c r="L633" s="598"/>
      <c r="M633" s="598"/>
      <c r="N633" s="598"/>
      <c r="O633" s="598"/>
      <c r="P633" s="598"/>
      <c r="Q633" s="598"/>
      <c r="R633" s="598"/>
      <c r="S633" s="598"/>
      <c r="T633" s="598"/>
      <c r="U633" s="598"/>
      <c r="V633" s="598"/>
      <c r="W633" s="598"/>
      <c r="X633" s="598"/>
      <c r="Y633" s="598"/>
      <c r="Z633" s="598"/>
      <c r="AA633" s="598"/>
      <c r="AB633" s="598"/>
      <c r="AC633" s="598"/>
      <c r="AD633" s="598"/>
      <c r="AE633" s="598"/>
      <c r="AF633" s="598"/>
      <c r="AG633" s="598"/>
      <c r="AH633" s="598"/>
    </row>
    <row r="634" spans="1:34" ht="15.75" customHeight="1">
      <c r="A634" s="598"/>
      <c r="B634" s="598"/>
      <c r="C634" s="598"/>
      <c r="D634" s="598"/>
      <c r="E634" s="598"/>
      <c r="F634" s="598"/>
      <c r="G634" s="598"/>
      <c r="H634" s="598"/>
      <c r="I634" s="598"/>
      <c r="J634" s="598"/>
      <c r="K634" s="598"/>
      <c r="L634" s="598"/>
      <c r="M634" s="598"/>
      <c r="N634" s="598"/>
      <c r="O634" s="598"/>
      <c r="P634" s="598"/>
      <c r="Q634" s="598"/>
      <c r="R634" s="598"/>
      <c r="S634" s="598"/>
      <c r="T634" s="598"/>
      <c r="U634" s="598"/>
      <c r="V634" s="598"/>
      <c r="W634" s="598"/>
      <c r="X634" s="598"/>
      <c r="Y634" s="598"/>
      <c r="Z634" s="598"/>
      <c r="AA634" s="598"/>
      <c r="AB634" s="598"/>
      <c r="AC634" s="598"/>
      <c r="AD634" s="598"/>
      <c r="AE634" s="598"/>
      <c r="AF634" s="598"/>
      <c r="AG634" s="598"/>
      <c r="AH634" s="598"/>
    </row>
    <row r="635" spans="1:34" ht="15.75" customHeight="1">
      <c r="A635" s="598"/>
      <c r="B635" s="598"/>
      <c r="C635" s="598"/>
      <c r="D635" s="598"/>
      <c r="E635" s="598"/>
      <c r="F635" s="598"/>
      <c r="G635" s="598"/>
      <c r="H635" s="598"/>
      <c r="I635" s="598"/>
      <c r="J635" s="598"/>
      <c r="K635" s="598"/>
      <c r="L635" s="598"/>
      <c r="M635" s="598"/>
      <c r="N635" s="598"/>
      <c r="O635" s="598"/>
      <c r="P635" s="598"/>
      <c r="Q635" s="598"/>
      <c r="R635" s="598"/>
      <c r="S635" s="598"/>
      <c r="T635" s="598"/>
      <c r="U635" s="598"/>
      <c r="V635" s="598"/>
      <c r="W635" s="598"/>
      <c r="X635" s="598"/>
      <c r="Y635" s="598"/>
      <c r="Z635" s="598"/>
      <c r="AA635" s="598"/>
      <c r="AB635" s="598"/>
      <c r="AC635" s="598"/>
      <c r="AD635" s="598"/>
      <c r="AE635" s="598"/>
      <c r="AF635" s="598"/>
      <c r="AG635" s="598"/>
      <c r="AH635" s="598"/>
    </row>
    <row r="636" spans="1:34" ht="15.75" customHeight="1">
      <c r="A636" s="598"/>
      <c r="B636" s="598"/>
      <c r="C636" s="598"/>
      <c r="D636" s="598"/>
      <c r="E636" s="598"/>
      <c r="F636" s="598"/>
      <c r="G636" s="598"/>
      <c r="H636" s="598"/>
      <c r="I636" s="598"/>
      <c r="J636" s="598"/>
      <c r="K636" s="598"/>
      <c r="L636" s="598"/>
      <c r="M636" s="598"/>
      <c r="N636" s="598"/>
      <c r="O636" s="598"/>
      <c r="P636" s="598"/>
      <c r="Q636" s="598"/>
      <c r="R636" s="598"/>
      <c r="S636" s="598"/>
      <c r="T636" s="598"/>
      <c r="U636" s="598"/>
      <c r="V636" s="598"/>
      <c r="W636" s="598"/>
      <c r="X636" s="598"/>
      <c r="Y636" s="598"/>
      <c r="Z636" s="598"/>
      <c r="AA636" s="598"/>
      <c r="AB636" s="598"/>
      <c r="AC636" s="598"/>
      <c r="AD636" s="598"/>
      <c r="AE636" s="598"/>
      <c r="AF636" s="598"/>
      <c r="AG636" s="598"/>
      <c r="AH636" s="598"/>
    </row>
    <row r="637" spans="1:34" ht="15.75" customHeight="1">
      <c r="A637" s="598"/>
      <c r="B637" s="598"/>
      <c r="C637" s="598"/>
      <c r="D637" s="598"/>
      <c r="E637" s="598"/>
      <c r="F637" s="598"/>
      <c r="G637" s="598"/>
      <c r="H637" s="598"/>
      <c r="I637" s="598"/>
      <c r="J637" s="598"/>
      <c r="K637" s="598"/>
      <c r="L637" s="598"/>
      <c r="M637" s="598"/>
      <c r="N637" s="598"/>
      <c r="O637" s="598"/>
      <c r="P637" s="598"/>
      <c r="Q637" s="598"/>
      <c r="R637" s="598"/>
      <c r="S637" s="598"/>
      <c r="T637" s="598"/>
      <c r="U637" s="598"/>
      <c r="V637" s="598"/>
      <c r="W637" s="598"/>
      <c r="X637" s="598"/>
      <c r="Y637" s="598"/>
      <c r="Z637" s="598"/>
      <c r="AA637" s="598"/>
      <c r="AB637" s="598"/>
      <c r="AC637" s="598"/>
      <c r="AD637" s="598"/>
      <c r="AE637" s="598"/>
      <c r="AF637" s="598"/>
      <c r="AG637" s="598"/>
      <c r="AH637" s="598"/>
    </row>
    <row r="638" spans="1:34" ht="15.75" customHeight="1">
      <c r="A638" s="598"/>
      <c r="B638" s="598"/>
      <c r="C638" s="598"/>
      <c r="D638" s="598"/>
      <c r="E638" s="598"/>
      <c r="F638" s="598"/>
      <c r="G638" s="598"/>
      <c r="H638" s="598"/>
      <c r="I638" s="598"/>
      <c r="J638" s="598"/>
      <c r="K638" s="598"/>
      <c r="L638" s="598"/>
      <c r="M638" s="598"/>
      <c r="N638" s="598"/>
      <c r="O638" s="598"/>
      <c r="P638" s="598"/>
      <c r="Q638" s="598"/>
      <c r="R638" s="598"/>
      <c r="S638" s="598"/>
      <c r="T638" s="598"/>
      <c r="U638" s="598"/>
      <c r="V638" s="598"/>
      <c r="W638" s="598"/>
      <c r="X638" s="598"/>
      <c r="Y638" s="598"/>
      <c r="Z638" s="598"/>
      <c r="AA638" s="598"/>
      <c r="AB638" s="598"/>
      <c r="AC638" s="598"/>
      <c r="AD638" s="598"/>
      <c r="AE638" s="598"/>
      <c r="AF638" s="598"/>
      <c r="AG638" s="598"/>
      <c r="AH638" s="598"/>
    </row>
    <row r="639" spans="1:34" ht="15.75" customHeight="1">
      <c r="A639" s="598"/>
      <c r="B639" s="598"/>
      <c r="C639" s="598"/>
      <c r="D639" s="598"/>
      <c r="E639" s="598"/>
      <c r="F639" s="598"/>
      <c r="G639" s="598"/>
      <c r="H639" s="598"/>
      <c r="I639" s="598"/>
      <c r="J639" s="598"/>
      <c r="K639" s="598"/>
      <c r="L639" s="598"/>
      <c r="M639" s="598"/>
      <c r="N639" s="598"/>
      <c r="O639" s="598"/>
      <c r="P639" s="598"/>
      <c r="Q639" s="598"/>
      <c r="R639" s="598"/>
      <c r="S639" s="598"/>
      <c r="T639" s="598"/>
      <c r="U639" s="598"/>
      <c r="V639" s="598"/>
      <c r="W639" s="598"/>
      <c r="X639" s="598"/>
      <c r="Y639" s="598"/>
      <c r="Z639" s="598"/>
      <c r="AA639" s="598"/>
      <c r="AB639" s="598"/>
      <c r="AC639" s="598"/>
      <c r="AD639" s="598"/>
      <c r="AE639" s="598"/>
      <c r="AF639" s="598"/>
      <c r="AG639" s="598"/>
      <c r="AH639" s="598"/>
    </row>
    <row r="640" spans="1:34" ht="15.75" customHeight="1">
      <c r="A640" s="598"/>
      <c r="B640" s="598"/>
      <c r="C640" s="598"/>
      <c r="D640" s="598"/>
      <c r="E640" s="598"/>
      <c r="F640" s="598"/>
      <c r="G640" s="598"/>
      <c r="H640" s="598"/>
      <c r="I640" s="598"/>
      <c r="J640" s="598"/>
      <c r="K640" s="598"/>
      <c r="L640" s="598"/>
      <c r="M640" s="598"/>
      <c r="N640" s="598"/>
      <c r="O640" s="598"/>
      <c r="P640" s="598"/>
      <c r="Q640" s="598"/>
      <c r="R640" s="598"/>
      <c r="S640" s="598"/>
      <c r="T640" s="598"/>
      <c r="U640" s="598"/>
      <c r="V640" s="598"/>
      <c r="W640" s="598"/>
      <c r="X640" s="598"/>
      <c r="Y640" s="598"/>
      <c r="Z640" s="598"/>
      <c r="AA640" s="598"/>
      <c r="AB640" s="598"/>
      <c r="AC640" s="598"/>
      <c r="AD640" s="598"/>
      <c r="AE640" s="598"/>
      <c r="AF640" s="598"/>
      <c r="AG640" s="598"/>
      <c r="AH640" s="598"/>
    </row>
    <row r="641" spans="1:34" ht="15.75" customHeight="1">
      <c r="A641" s="598"/>
      <c r="B641" s="598"/>
      <c r="C641" s="598"/>
      <c r="D641" s="598"/>
      <c r="E641" s="598"/>
      <c r="F641" s="598"/>
      <c r="G641" s="598"/>
      <c r="H641" s="598"/>
      <c r="I641" s="598"/>
      <c r="J641" s="598"/>
      <c r="K641" s="598"/>
      <c r="L641" s="598"/>
      <c r="M641" s="598"/>
      <c r="N641" s="598"/>
      <c r="O641" s="598"/>
      <c r="P641" s="598"/>
      <c r="Q641" s="598"/>
      <c r="R641" s="598"/>
      <c r="S641" s="598"/>
      <c r="T641" s="598"/>
      <c r="U641" s="598"/>
      <c r="V641" s="598"/>
      <c r="W641" s="598"/>
      <c r="X641" s="598"/>
      <c r="Y641" s="598"/>
      <c r="Z641" s="598"/>
      <c r="AA641" s="598"/>
      <c r="AB641" s="598"/>
      <c r="AC641" s="598"/>
      <c r="AD641" s="598"/>
      <c r="AE641" s="598"/>
      <c r="AF641" s="598"/>
      <c r="AG641" s="598"/>
      <c r="AH641" s="598"/>
    </row>
    <row r="642" spans="1:34" ht="15.75" customHeight="1">
      <c r="A642" s="598"/>
      <c r="B642" s="598"/>
      <c r="C642" s="598"/>
      <c r="D642" s="598"/>
      <c r="E642" s="598"/>
      <c r="F642" s="598"/>
      <c r="G642" s="598"/>
      <c r="H642" s="598"/>
      <c r="I642" s="598"/>
      <c r="J642" s="598"/>
      <c r="K642" s="598"/>
      <c r="L642" s="598"/>
      <c r="M642" s="598"/>
      <c r="N642" s="598"/>
      <c r="O642" s="598"/>
      <c r="P642" s="598"/>
      <c r="Q642" s="598"/>
      <c r="R642" s="598"/>
      <c r="S642" s="598"/>
      <c r="T642" s="598"/>
      <c r="U642" s="598"/>
      <c r="V642" s="598"/>
      <c r="W642" s="598"/>
      <c r="X642" s="598"/>
      <c r="Y642" s="598"/>
      <c r="Z642" s="598"/>
      <c r="AA642" s="598"/>
      <c r="AB642" s="598"/>
      <c r="AC642" s="598"/>
      <c r="AD642" s="598"/>
      <c r="AE642" s="598"/>
      <c r="AF642" s="598"/>
      <c r="AG642" s="598"/>
      <c r="AH642" s="598"/>
    </row>
    <row r="643" spans="1:34" ht="15.75" customHeight="1">
      <c r="A643" s="598"/>
      <c r="B643" s="598"/>
      <c r="C643" s="598"/>
      <c r="D643" s="598"/>
      <c r="E643" s="598"/>
      <c r="F643" s="598"/>
      <c r="G643" s="598"/>
      <c r="H643" s="598"/>
      <c r="I643" s="598"/>
      <c r="J643" s="598"/>
      <c r="K643" s="598"/>
      <c r="L643" s="598"/>
      <c r="M643" s="598"/>
      <c r="N643" s="598"/>
      <c r="O643" s="598"/>
      <c r="P643" s="598"/>
      <c r="Q643" s="598"/>
      <c r="R643" s="598"/>
      <c r="S643" s="598"/>
      <c r="T643" s="598"/>
      <c r="U643" s="598"/>
      <c r="V643" s="598"/>
      <c r="W643" s="598"/>
      <c r="X643" s="598"/>
      <c r="Y643" s="598"/>
      <c r="Z643" s="598"/>
      <c r="AA643" s="598"/>
      <c r="AB643" s="598"/>
      <c r="AC643" s="598"/>
      <c r="AD643" s="598"/>
      <c r="AE643" s="598"/>
      <c r="AF643" s="598"/>
      <c r="AG643" s="598"/>
      <c r="AH643" s="598"/>
    </row>
    <row r="644" spans="1:34" ht="15.75" customHeight="1">
      <c r="A644" s="598"/>
      <c r="B644" s="598"/>
      <c r="C644" s="598"/>
      <c r="D644" s="598"/>
      <c r="E644" s="598"/>
      <c r="F644" s="598"/>
      <c r="G644" s="598"/>
      <c r="H644" s="598"/>
      <c r="I644" s="598"/>
      <c r="J644" s="598"/>
      <c r="K644" s="598"/>
      <c r="L644" s="598"/>
      <c r="M644" s="598"/>
      <c r="N644" s="598"/>
      <c r="O644" s="598"/>
      <c r="P644" s="598"/>
      <c r="Q644" s="598"/>
      <c r="R644" s="598"/>
      <c r="S644" s="598"/>
      <c r="T644" s="598"/>
      <c r="U644" s="598"/>
      <c r="V644" s="598"/>
      <c r="W644" s="598"/>
      <c r="X644" s="598"/>
      <c r="Y644" s="598"/>
      <c r="Z644" s="598"/>
      <c r="AA644" s="598"/>
      <c r="AB644" s="598"/>
      <c r="AC644" s="598"/>
      <c r="AD644" s="598"/>
      <c r="AE644" s="598"/>
      <c r="AF644" s="598"/>
      <c r="AG644" s="598"/>
      <c r="AH644" s="598"/>
    </row>
    <row r="645" spans="1:34" ht="15.75" customHeight="1">
      <c r="A645" s="598"/>
      <c r="B645" s="598"/>
      <c r="C645" s="598"/>
      <c r="D645" s="598"/>
      <c r="E645" s="598"/>
      <c r="F645" s="598"/>
      <c r="G645" s="598"/>
      <c r="H645" s="598"/>
      <c r="I645" s="598"/>
      <c r="J645" s="598"/>
      <c r="K645" s="598"/>
      <c r="L645" s="598"/>
      <c r="M645" s="598"/>
      <c r="N645" s="598"/>
      <c r="O645" s="598"/>
      <c r="P645" s="598"/>
      <c r="Q645" s="598"/>
      <c r="R645" s="598"/>
      <c r="S645" s="598"/>
      <c r="T645" s="598"/>
      <c r="U645" s="598"/>
      <c r="V645" s="598"/>
      <c r="W645" s="598"/>
      <c r="X645" s="598"/>
      <c r="Y645" s="598"/>
      <c r="Z645" s="598"/>
      <c r="AA645" s="598"/>
      <c r="AB645" s="598"/>
      <c r="AC645" s="598"/>
      <c r="AD645" s="598"/>
      <c r="AE645" s="598"/>
      <c r="AF645" s="598"/>
      <c r="AG645" s="598"/>
      <c r="AH645" s="598"/>
    </row>
    <row r="646" spans="1:34" ht="15.75" customHeight="1">
      <c r="A646" s="598"/>
      <c r="B646" s="598"/>
      <c r="C646" s="598"/>
      <c r="D646" s="598"/>
      <c r="E646" s="598"/>
      <c r="F646" s="598"/>
      <c r="G646" s="598"/>
      <c r="H646" s="598"/>
      <c r="I646" s="598"/>
      <c r="J646" s="598"/>
      <c r="K646" s="598"/>
      <c r="L646" s="598"/>
      <c r="M646" s="598"/>
      <c r="N646" s="598"/>
      <c r="O646" s="598"/>
      <c r="P646" s="598"/>
      <c r="Q646" s="598"/>
      <c r="R646" s="598"/>
      <c r="S646" s="598"/>
      <c r="T646" s="598"/>
      <c r="U646" s="598"/>
      <c r="V646" s="598"/>
      <c r="W646" s="598"/>
      <c r="X646" s="598"/>
      <c r="Y646" s="598"/>
      <c r="Z646" s="598"/>
      <c r="AA646" s="598"/>
      <c r="AB646" s="598"/>
      <c r="AC646" s="598"/>
      <c r="AD646" s="598"/>
      <c r="AE646" s="598"/>
      <c r="AF646" s="598"/>
      <c r="AG646" s="598"/>
      <c r="AH646" s="598"/>
    </row>
    <row r="647" spans="1:34" ht="15.75" customHeight="1">
      <c r="A647" s="598"/>
      <c r="B647" s="598"/>
      <c r="C647" s="598"/>
      <c r="D647" s="598"/>
      <c r="E647" s="598"/>
      <c r="F647" s="598"/>
      <c r="G647" s="598"/>
      <c r="H647" s="598"/>
      <c r="I647" s="598"/>
      <c r="J647" s="598"/>
      <c r="K647" s="598"/>
      <c r="L647" s="598"/>
      <c r="M647" s="598"/>
      <c r="N647" s="598"/>
      <c r="O647" s="598"/>
      <c r="P647" s="598"/>
      <c r="Q647" s="598"/>
      <c r="R647" s="598"/>
      <c r="S647" s="598"/>
      <c r="T647" s="598"/>
      <c r="U647" s="598"/>
      <c r="V647" s="598"/>
      <c r="W647" s="598"/>
      <c r="X647" s="598"/>
      <c r="Y647" s="598"/>
      <c r="Z647" s="598"/>
      <c r="AA647" s="598"/>
      <c r="AB647" s="598"/>
      <c r="AC647" s="598"/>
      <c r="AD647" s="598"/>
      <c r="AE647" s="598"/>
      <c r="AF647" s="598"/>
      <c r="AG647" s="598"/>
      <c r="AH647" s="598"/>
    </row>
    <row r="648" spans="1:34" ht="15.75" customHeight="1">
      <c r="A648" s="598"/>
      <c r="B648" s="598"/>
      <c r="C648" s="598"/>
      <c r="D648" s="598"/>
      <c r="E648" s="598"/>
      <c r="F648" s="598"/>
      <c r="G648" s="598"/>
      <c r="H648" s="598"/>
      <c r="I648" s="598"/>
      <c r="J648" s="598"/>
      <c r="K648" s="598"/>
      <c r="L648" s="598"/>
      <c r="M648" s="598"/>
      <c r="N648" s="598"/>
      <c r="O648" s="598"/>
      <c r="P648" s="598"/>
      <c r="Q648" s="598"/>
      <c r="R648" s="598"/>
      <c r="S648" s="598"/>
      <c r="T648" s="598"/>
      <c r="U648" s="598"/>
      <c r="V648" s="598"/>
      <c r="W648" s="598"/>
      <c r="X648" s="598"/>
      <c r="Y648" s="598"/>
      <c r="Z648" s="598"/>
      <c r="AA648" s="598"/>
      <c r="AB648" s="598"/>
      <c r="AC648" s="598"/>
      <c r="AD648" s="598"/>
      <c r="AE648" s="598"/>
      <c r="AF648" s="598"/>
      <c r="AG648" s="598"/>
      <c r="AH648" s="598"/>
    </row>
    <row r="649" spans="1:34" ht="15.75" customHeight="1">
      <c r="A649" s="598"/>
      <c r="B649" s="598"/>
      <c r="C649" s="598"/>
      <c r="D649" s="598"/>
      <c r="E649" s="598"/>
      <c r="F649" s="598"/>
      <c r="G649" s="598"/>
      <c r="H649" s="598"/>
      <c r="I649" s="598"/>
      <c r="J649" s="598"/>
      <c r="K649" s="598"/>
      <c r="L649" s="598"/>
      <c r="M649" s="598"/>
      <c r="N649" s="598"/>
      <c r="O649" s="598"/>
      <c r="P649" s="598"/>
      <c r="Q649" s="598"/>
      <c r="R649" s="598"/>
      <c r="S649" s="598"/>
      <c r="T649" s="598"/>
      <c r="U649" s="598"/>
      <c r="V649" s="598"/>
      <c r="W649" s="598"/>
      <c r="X649" s="598"/>
      <c r="Y649" s="598"/>
      <c r="Z649" s="598"/>
      <c r="AA649" s="598"/>
      <c r="AB649" s="598"/>
      <c r="AC649" s="598"/>
      <c r="AD649" s="598"/>
      <c r="AE649" s="598"/>
      <c r="AF649" s="598"/>
      <c r="AG649" s="598"/>
      <c r="AH649" s="598"/>
    </row>
    <row r="650" spans="1:34" ht="15.75" customHeight="1">
      <c r="A650" s="598"/>
      <c r="B650" s="598"/>
      <c r="C650" s="598"/>
      <c r="D650" s="598"/>
      <c r="E650" s="598"/>
      <c r="F650" s="598"/>
      <c r="G650" s="598"/>
      <c r="H650" s="598"/>
      <c r="I650" s="598"/>
      <c r="J650" s="598"/>
      <c r="K650" s="598"/>
      <c r="L650" s="598"/>
      <c r="M650" s="598"/>
      <c r="N650" s="598"/>
      <c r="O650" s="598"/>
      <c r="P650" s="598"/>
      <c r="Q650" s="598"/>
      <c r="R650" s="598"/>
      <c r="S650" s="598"/>
      <c r="T650" s="598"/>
      <c r="U650" s="598"/>
      <c r="V650" s="598"/>
      <c r="W650" s="598"/>
      <c r="X650" s="598"/>
      <c r="Y650" s="598"/>
      <c r="Z650" s="598"/>
      <c r="AA650" s="598"/>
      <c r="AB650" s="598"/>
      <c r="AC650" s="598"/>
      <c r="AD650" s="598"/>
      <c r="AE650" s="598"/>
      <c r="AF650" s="598"/>
      <c r="AG650" s="598"/>
      <c r="AH650" s="598"/>
    </row>
    <row r="651" spans="1:34" ht="15.75" customHeight="1">
      <c r="A651" s="598"/>
      <c r="B651" s="598"/>
      <c r="C651" s="598"/>
      <c r="D651" s="598"/>
      <c r="E651" s="598"/>
      <c r="F651" s="598"/>
      <c r="G651" s="598"/>
      <c r="H651" s="598"/>
      <c r="I651" s="598"/>
      <c r="J651" s="598"/>
      <c r="K651" s="598"/>
      <c r="L651" s="598"/>
      <c r="M651" s="598"/>
      <c r="N651" s="598"/>
      <c r="O651" s="598"/>
      <c r="P651" s="598"/>
      <c r="Q651" s="598"/>
      <c r="R651" s="598"/>
      <c r="S651" s="598"/>
      <c r="T651" s="598"/>
      <c r="U651" s="598"/>
      <c r="V651" s="598"/>
      <c r="W651" s="598"/>
      <c r="X651" s="598"/>
      <c r="Y651" s="598"/>
      <c r="Z651" s="598"/>
      <c r="AA651" s="598"/>
      <c r="AB651" s="598"/>
      <c r="AC651" s="598"/>
      <c r="AD651" s="598"/>
      <c r="AE651" s="598"/>
      <c r="AF651" s="598"/>
      <c r="AG651" s="598"/>
      <c r="AH651" s="598"/>
    </row>
    <row r="652" spans="1:34" ht="15.75" customHeight="1">
      <c r="A652" s="598"/>
      <c r="B652" s="598"/>
      <c r="C652" s="598"/>
      <c r="D652" s="598"/>
      <c r="E652" s="598"/>
      <c r="F652" s="598"/>
      <c r="G652" s="598"/>
      <c r="H652" s="598"/>
      <c r="I652" s="598"/>
      <c r="J652" s="598"/>
      <c r="K652" s="598"/>
      <c r="L652" s="598"/>
      <c r="M652" s="598"/>
      <c r="N652" s="598"/>
      <c r="O652" s="598"/>
      <c r="P652" s="598"/>
      <c r="Q652" s="598"/>
      <c r="R652" s="598"/>
      <c r="S652" s="598"/>
      <c r="T652" s="598"/>
      <c r="U652" s="598"/>
      <c r="V652" s="598"/>
      <c r="W652" s="598"/>
      <c r="X652" s="598"/>
      <c r="Y652" s="598"/>
      <c r="Z652" s="598"/>
      <c r="AA652" s="598"/>
      <c r="AB652" s="598"/>
      <c r="AC652" s="598"/>
      <c r="AD652" s="598"/>
      <c r="AE652" s="598"/>
      <c r="AF652" s="598"/>
      <c r="AG652" s="598"/>
      <c r="AH652" s="598"/>
    </row>
    <row r="653" spans="1:34" ht="15.75" customHeight="1">
      <c r="A653" s="598"/>
      <c r="B653" s="598"/>
      <c r="C653" s="598"/>
      <c r="D653" s="598"/>
      <c r="E653" s="598"/>
      <c r="F653" s="598"/>
      <c r="G653" s="598"/>
      <c r="H653" s="598"/>
      <c r="I653" s="598"/>
      <c r="J653" s="598"/>
      <c r="K653" s="598"/>
      <c r="L653" s="598"/>
      <c r="M653" s="598"/>
      <c r="N653" s="598"/>
      <c r="O653" s="598"/>
      <c r="P653" s="598"/>
      <c r="Q653" s="598"/>
      <c r="R653" s="598"/>
      <c r="S653" s="598"/>
      <c r="T653" s="598"/>
      <c r="U653" s="598"/>
      <c r="V653" s="598"/>
      <c r="W653" s="598"/>
      <c r="X653" s="598"/>
      <c r="Y653" s="598"/>
      <c r="Z653" s="598"/>
      <c r="AA653" s="598"/>
      <c r="AB653" s="598"/>
      <c r="AC653" s="598"/>
      <c r="AD653" s="598"/>
      <c r="AE653" s="598"/>
      <c r="AF653" s="598"/>
      <c r="AG653" s="598"/>
      <c r="AH653" s="598"/>
    </row>
    <row r="654" spans="1:34" ht="15.75" customHeight="1">
      <c r="A654" s="598"/>
      <c r="B654" s="598"/>
      <c r="C654" s="598"/>
      <c r="D654" s="598"/>
      <c r="E654" s="598"/>
      <c r="F654" s="598"/>
      <c r="G654" s="598"/>
      <c r="H654" s="598"/>
      <c r="I654" s="598"/>
      <c r="J654" s="598"/>
      <c r="K654" s="598"/>
      <c r="L654" s="598"/>
      <c r="M654" s="598"/>
      <c r="N654" s="598"/>
      <c r="O654" s="598"/>
      <c r="P654" s="598"/>
      <c r="Q654" s="598"/>
      <c r="R654" s="598"/>
      <c r="S654" s="598"/>
      <c r="T654" s="598"/>
      <c r="U654" s="598"/>
      <c r="V654" s="598"/>
      <c r="W654" s="598"/>
      <c r="X654" s="598"/>
      <c r="Y654" s="598"/>
      <c r="Z654" s="598"/>
      <c r="AA654" s="598"/>
      <c r="AB654" s="598"/>
      <c r="AC654" s="598"/>
      <c r="AD654" s="598"/>
      <c r="AE654" s="598"/>
      <c r="AF654" s="598"/>
      <c r="AG654" s="598"/>
      <c r="AH654" s="598"/>
    </row>
    <row r="655" spans="1:34" ht="15.75" customHeight="1">
      <c r="A655" s="598"/>
      <c r="B655" s="598"/>
      <c r="C655" s="598"/>
      <c r="D655" s="598"/>
      <c r="E655" s="598"/>
      <c r="F655" s="598"/>
      <c r="G655" s="598"/>
      <c r="H655" s="598"/>
      <c r="I655" s="598"/>
      <c r="J655" s="598"/>
      <c r="K655" s="598"/>
      <c r="L655" s="598"/>
      <c r="M655" s="598"/>
      <c r="N655" s="598"/>
      <c r="O655" s="598"/>
      <c r="P655" s="598"/>
      <c r="Q655" s="598"/>
      <c r="R655" s="598"/>
      <c r="S655" s="598"/>
      <c r="T655" s="598"/>
      <c r="U655" s="598"/>
      <c r="V655" s="598"/>
      <c r="W655" s="598"/>
      <c r="X655" s="598"/>
      <c r="Y655" s="598"/>
      <c r="Z655" s="598"/>
      <c r="AA655" s="598"/>
      <c r="AB655" s="598"/>
      <c r="AC655" s="598"/>
      <c r="AD655" s="598"/>
      <c r="AE655" s="598"/>
      <c r="AF655" s="598"/>
      <c r="AG655" s="598"/>
      <c r="AH655" s="598"/>
    </row>
    <row r="656" spans="1:34" ht="15.75" customHeight="1">
      <c r="A656" s="598"/>
      <c r="B656" s="598"/>
      <c r="C656" s="598"/>
      <c r="D656" s="598"/>
      <c r="E656" s="598"/>
      <c r="F656" s="598"/>
      <c r="G656" s="598"/>
      <c r="H656" s="598"/>
      <c r="I656" s="598"/>
      <c r="J656" s="598"/>
      <c r="K656" s="598"/>
      <c r="L656" s="598"/>
      <c r="M656" s="598"/>
      <c r="N656" s="598"/>
      <c r="O656" s="598"/>
      <c r="P656" s="598"/>
      <c r="Q656" s="598"/>
      <c r="R656" s="598"/>
      <c r="S656" s="598"/>
      <c r="T656" s="598"/>
      <c r="U656" s="598"/>
      <c r="V656" s="598"/>
      <c r="W656" s="598"/>
      <c r="X656" s="598"/>
      <c r="Y656" s="598"/>
      <c r="Z656" s="598"/>
      <c r="AA656" s="598"/>
      <c r="AB656" s="598"/>
      <c r="AC656" s="598"/>
      <c r="AD656" s="598"/>
      <c r="AE656" s="598"/>
      <c r="AF656" s="598"/>
      <c r="AG656" s="598"/>
      <c r="AH656" s="598"/>
    </row>
    <row r="657" spans="1:34" ht="15.75" customHeight="1">
      <c r="A657" s="598"/>
      <c r="B657" s="598"/>
      <c r="C657" s="598"/>
      <c r="D657" s="598"/>
      <c r="E657" s="598"/>
      <c r="F657" s="598"/>
      <c r="G657" s="598"/>
      <c r="H657" s="598"/>
      <c r="I657" s="598"/>
      <c r="J657" s="598"/>
      <c r="K657" s="598"/>
      <c r="L657" s="598"/>
      <c r="M657" s="598"/>
      <c r="N657" s="598"/>
      <c r="O657" s="598"/>
      <c r="P657" s="598"/>
      <c r="Q657" s="598"/>
      <c r="R657" s="598"/>
      <c r="S657" s="598"/>
      <c r="T657" s="598"/>
      <c r="U657" s="598"/>
      <c r="V657" s="598"/>
      <c r="W657" s="598"/>
      <c r="X657" s="598"/>
      <c r="Y657" s="598"/>
      <c r="Z657" s="598"/>
      <c r="AA657" s="598"/>
      <c r="AB657" s="598"/>
      <c r="AC657" s="598"/>
      <c r="AD657" s="598"/>
      <c r="AE657" s="598"/>
      <c r="AF657" s="598"/>
      <c r="AG657" s="598"/>
      <c r="AH657" s="598"/>
    </row>
    <row r="658" spans="1:34" ht="15.75" customHeight="1">
      <c r="A658" s="598"/>
      <c r="B658" s="598"/>
      <c r="C658" s="598"/>
      <c r="D658" s="598"/>
      <c r="E658" s="598"/>
      <c r="F658" s="598"/>
      <c r="G658" s="598"/>
      <c r="H658" s="598"/>
      <c r="I658" s="598"/>
      <c r="J658" s="598"/>
      <c r="K658" s="598"/>
      <c r="L658" s="598"/>
      <c r="M658" s="598"/>
      <c r="N658" s="598"/>
      <c r="O658" s="598"/>
      <c r="P658" s="598"/>
      <c r="Q658" s="598"/>
      <c r="R658" s="598"/>
      <c r="S658" s="598"/>
      <c r="T658" s="598"/>
      <c r="U658" s="598"/>
      <c r="V658" s="598"/>
      <c r="W658" s="598"/>
      <c r="X658" s="598"/>
      <c r="Y658" s="598"/>
      <c r="Z658" s="598"/>
      <c r="AA658" s="598"/>
      <c r="AB658" s="598"/>
      <c r="AC658" s="598"/>
      <c r="AD658" s="598"/>
      <c r="AE658" s="598"/>
      <c r="AF658" s="598"/>
      <c r="AG658" s="598"/>
      <c r="AH658" s="598"/>
    </row>
    <row r="659" spans="1:34" ht="15.75" customHeight="1">
      <c r="A659" s="598"/>
      <c r="B659" s="598"/>
      <c r="C659" s="598"/>
      <c r="D659" s="598"/>
      <c r="E659" s="598"/>
      <c r="F659" s="598"/>
      <c r="G659" s="598"/>
      <c r="H659" s="598"/>
      <c r="I659" s="598"/>
      <c r="J659" s="598"/>
      <c r="K659" s="598"/>
      <c r="L659" s="598"/>
      <c r="M659" s="598"/>
      <c r="N659" s="598"/>
      <c r="O659" s="598"/>
      <c r="P659" s="598"/>
      <c r="Q659" s="598"/>
      <c r="R659" s="598"/>
      <c r="S659" s="598"/>
      <c r="T659" s="598"/>
      <c r="U659" s="598"/>
      <c r="V659" s="598"/>
      <c r="W659" s="598"/>
      <c r="X659" s="598"/>
      <c r="Y659" s="598"/>
      <c r="Z659" s="598"/>
      <c r="AA659" s="598"/>
      <c r="AB659" s="598"/>
      <c r="AC659" s="598"/>
      <c r="AD659" s="598"/>
      <c r="AE659" s="598"/>
      <c r="AF659" s="598"/>
      <c r="AG659" s="598"/>
      <c r="AH659" s="598"/>
    </row>
    <row r="660" spans="1:34" ht="15.75" customHeight="1">
      <c r="A660" s="598"/>
      <c r="B660" s="598"/>
      <c r="C660" s="598"/>
      <c r="D660" s="598"/>
      <c r="E660" s="598"/>
      <c r="F660" s="598"/>
      <c r="G660" s="598"/>
      <c r="H660" s="598"/>
      <c r="I660" s="598"/>
      <c r="J660" s="598"/>
      <c r="K660" s="598"/>
      <c r="L660" s="598"/>
      <c r="M660" s="598"/>
      <c r="N660" s="598"/>
      <c r="O660" s="598"/>
      <c r="P660" s="598"/>
      <c r="Q660" s="598"/>
      <c r="R660" s="598"/>
      <c r="S660" s="598"/>
      <c r="T660" s="598"/>
      <c r="U660" s="598"/>
      <c r="V660" s="598"/>
      <c r="W660" s="598"/>
      <c r="X660" s="598"/>
      <c r="Y660" s="598"/>
      <c r="Z660" s="598"/>
      <c r="AA660" s="598"/>
      <c r="AB660" s="598"/>
      <c r="AC660" s="598"/>
      <c r="AD660" s="598"/>
      <c r="AE660" s="598"/>
      <c r="AF660" s="598"/>
      <c r="AG660" s="598"/>
      <c r="AH660" s="598"/>
    </row>
    <row r="661" spans="1:34" ht="15.75" customHeight="1">
      <c r="A661" s="598"/>
      <c r="B661" s="598"/>
      <c r="C661" s="598"/>
      <c r="D661" s="598"/>
      <c r="E661" s="598"/>
      <c r="F661" s="598"/>
      <c r="G661" s="598"/>
      <c r="H661" s="598"/>
      <c r="I661" s="598"/>
      <c r="J661" s="598"/>
      <c r="K661" s="598"/>
      <c r="L661" s="598"/>
      <c r="M661" s="598"/>
      <c r="N661" s="598"/>
      <c r="O661" s="598"/>
      <c r="P661" s="598"/>
      <c r="Q661" s="598"/>
      <c r="R661" s="598"/>
      <c r="S661" s="598"/>
      <c r="T661" s="598"/>
      <c r="U661" s="598"/>
      <c r="V661" s="598"/>
      <c r="W661" s="598"/>
      <c r="X661" s="598"/>
      <c r="Y661" s="598"/>
      <c r="Z661" s="598"/>
      <c r="AA661" s="598"/>
      <c r="AB661" s="598"/>
      <c r="AC661" s="598"/>
      <c r="AD661" s="598"/>
      <c r="AE661" s="598"/>
      <c r="AF661" s="598"/>
      <c r="AG661" s="598"/>
      <c r="AH661" s="598"/>
    </row>
    <row r="662" spans="1:34" ht="15.75" customHeight="1">
      <c r="A662" s="598"/>
      <c r="B662" s="598"/>
      <c r="C662" s="598"/>
      <c r="D662" s="598"/>
      <c r="E662" s="598"/>
      <c r="F662" s="598"/>
      <c r="G662" s="598"/>
      <c r="H662" s="598"/>
      <c r="I662" s="598"/>
      <c r="J662" s="598"/>
      <c r="K662" s="598"/>
      <c r="L662" s="598"/>
      <c r="M662" s="598"/>
      <c r="N662" s="598"/>
      <c r="O662" s="598"/>
      <c r="P662" s="598"/>
      <c r="Q662" s="598"/>
      <c r="R662" s="598"/>
      <c r="S662" s="598"/>
      <c r="T662" s="598"/>
      <c r="U662" s="598"/>
      <c r="V662" s="598"/>
      <c r="W662" s="598"/>
      <c r="X662" s="598"/>
      <c r="Y662" s="598"/>
      <c r="Z662" s="598"/>
      <c r="AA662" s="598"/>
      <c r="AB662" s="598"/>
      <c r="AC662" s="598"/>
      <c r="AD662" s="598"/>
      <c r="AE662" s="598"/>
      <c r="AF662" s="598"/>
      <c r="AG662" s="598"/>
      <c r="AH662" s="598"/>
    </row>
    <row r="663" spans="1:34" ht="15.75" customHeight="1">
      <c r="A663" s="598"/>
      <c r="B663" s="598"/>
      <c r="C663" s="598"/>
      <c r="D663" s="598"/>
      <c r="E663" s="598"/>
      <c r="F663" s="598"/>
      <c r="G663" s="598"/>
      <c r="H663" s="598"/>
      <c r="I663" s="598"/>
      <c r="J663" s="598"/>
      <c r="K663" s="598"/>
      <c r="L663" s="598"/>
      <c r="M663" s="598"/>
      <c r="N663" s="598"/>
      <c r="O663" s="598"/>
      <c r="P663" s="598"/>
      <c r="Q663" s="598"/>
      <c r="R663" s="598"/>
      <c r="S663" s="598"/>
      <c r="T663" s="598"/>
      <c r="U663" s="598"/>
      <c r="V663" s="598"/>
      <c r="W663" s="598"/>
      <c r="X663" s="598"/>
      <c r="Y663" s="598"/>
      <c r="Z663" s="598"/>
      <c r="AA663" s="598"/>
      <c r="AB663" s="598"/>
      <c r="AC663" s="598"/>
      <c r="AD663" s="598"/>
      <c r="AE663" s="598"/>
      <c r="AF663" s="598"/>
      <c r="AG663" s="598"/>
      <c r="AH663" s="598"/>
    </row>
    <row r="664" spans="1:34" ht="15.75" customHeight="1">
      <c r="A664" s="598"/>
      <c r="B664" s="598"/>
      <c r="C664" s="598"/>
      <c r="D664" s="598"/>
      <c r="E664" s="598"/>
      <c r="F664" s="598"/>
      <c r="G664" s="598"/>
      <c r="H664" s="598"/>
      <c r="I664" s="598"/>
      <c r="J664" s="598"/>
      <c r="K664" s="598"/>
      <c r="L664" s="598"/>
      <c r="M664" s="598"/>
      <c r="N664" s="598"/>
      <c r="O664" s="598"/>
      <c r="P664" s="598"/>
      <c r="Q664" s="598"/>
      <c r="R664" s="598"/>
      <c r="S664" s="598"/>
      <c r="T664" s="598"/>
      <c r="U664" s="598"/>
      <c r="V664" s="598"/>
      <c r="W664" s="598"/>
      <c r="X664" s="598"/>
      <c r="Y664" s="598"/>
      <c r="Z664" s="598"/>
      <c r="AA664" s="598"/>
      <c r="AB664" s="598"/>
      <c r="AC664" s="598"/>
      <c r="AD664" s="598"/>
      <c r="AE664" s="598"/>
      <c r="AF664" s="598"/>
      <c r="AG664" s="598"/>
      <c r="AH664" s="598"/>
    </row>
    <row r="665" spans="1:34" ht="15.75" customHeight="1">
      <c r="A665" s="598"/>
      <c r="B665" s="598"/>
      <c r="C665" s="598"/>
      <c r="D665" s="598"/>
      <c r="E665" s="598"/>
      <c r="F665" s="598"/>
      <c r="G665" s="598"/>
      <c r="H665" s="598"/>
      <c r="I665" s="598"/>
      <c r="J665" s="598"/>
      <c r="K665" s="598"/>
      <c r="L665" s="598"/>
      <c r="M665" s="598"/>
      <c r="N665" s="598"/>
      <c r="O665" s="598"/>
      <c r="P665" s="598"/>
      <c r="Q665" s="598"/>
      <c r="R665" s="598"/>
      <c r="S665" s="598"/>
      <c r="T665" s="598"/>
      <c r="U665" s="598"/>
      <c r="V665" s="598"/>
      <c r="W665" s="598"/>
      <c r="X665" s="598"/>
      <c r="Y665" s="598"/>
      <c r="Z665" s="598"/>
      <c r="AA665" s="598"/>
      <c r="AB665" s="598"/>
      <c r="AC665" s="598"/>
      <c r="AD665" s="598"/>
      <c r="AE665" s="598"/>
      <c r="AF665" s="598"/>
      <c r="AG665" s="598"/>
      <c r="AH665" s="598"/>
    </row>
    <row r="666" spans="1:34" ht="15.75" customHeight="1">
      <c r="A666" s="598"/>
      <c r="B666" s="598"/>
      <c r="C666" s="598"/>
      <c r="D666" s="598"/>
      <c r="E666" s="598"/>
      <c r="F666" s="598"/>
      <c r="G666" s="598"/>
      <c r="H666" s="598"/>
      <c r="I666" s="598"/>
      <c r="J666" s="598"/>
      <c r="K666" s="598"/>
      <c r="L666" s="598"/>
      <c r="M666" s="598"/>
      <c r="N666" s="598"/>
      <c r="O666" s="598"/>
      <c r="P666" s="598"/>
      <c r="Q666" s="598"/>
      <c r="R666" s="598"/>
      <c r="S666" s="598"/>
      <c r="T666" s="598"/>
      <c r="U666" s="598"/>
      <c r="V666" s="598"/>
      <c r="W666" s="598"/>
      <c r="X666" s="598"/>
      <c r="Y666" s="598"/>
      <c r="Z666" s="598"/>
      <c r="AA666" s="598"/>
      <c r="AB666" s="598"/>
      <c r="AC666" s="598"/>
      <c r="AD666" s="598"/>
      <c r="AE666" s="598"/>
      <c r="AF666" s="598"/>
      <c r="AG666" s="598"/>
      <c r="AH666" s="598"/>
    </row>
    <row r="667" spans="1:34" ht="15.75" customHeight="1">
      <c r="A667" s="598"/>
      <c r="B667" s="598"/>
      <c r="C667" s="598"/>
      <c r="D667" s="598"/>
      <c r="E667" s="598"/>
      <c r="F667" s="598"/>
      <c r="G667" s="598"/>
      <c r="H667" s="598"/>
      <c r="I667" s="598"/>
      <c r="J667" s="598"/>
      <c r="K667" s="598"/>
      <c r="L667" s="598"/>
      <c r="M667" s="598"/>
      <c r="N667" s="598"/>
      <c r="O667" s="598"/>
      <c r="P667" s="598"/>
      <c r="Q667" s="598"/>
      <c r="R667" s="598"/>
      <c r="S667" s="598"/>
      <c r="T667" s="598"/>
      <c r="U667" s="598"/>
      <c r="V667" s="598"/>
      <c r="W667" s="598"/>
      <c r="X667" s="598"/>
      <c r="Y667" s="598"/>
      <c r="Z667" s="598"/>
      <c r="AA667" s="598"/>
      <c r="AB667" s="598"/>
      <c r="AC667" s="598"/>
      <c r="AD667" s="598"/>
      <c r="AE667" s="598"/>
      <c r="AF667" s="598"/>
      <c r="AG667" s="598"/>
      <c r="AH667" s="598"/>
    </row>
    <row r="668" spans="1:34" ht="15.75" customHeight="1">
      <c r="A668" s="598"/>
      <c r="B668" s="598"/>
      <c r="C668" s="598"/>
      <c r="D668" s="598"/>
      <c r="E668" s="598"/>
      <c r="F668" s="598"/>
      <c r="G668" s="598"/>
      <c r="H668" s="598"/>
      <c r="I668" s="598"/>
      <c r="J668" s="598"/>
      <c r="K668" s="598"/>
      <c r="L668" s="598"/>
      <c r="M668" s="598"/>
      <c r="N668" s="598"/>
      <c r="O668" s="598"/>
      <c r="P668" s="598"/>
      <c r="Q668" s="598"/>
      <c r="R668" s="598"/>
      <c r="S668" s="598"/>
      <c r="T668" s="598"/>
      <c r="U668" s="598"/>
      <c r="V668" s="598"/>
      <c r="W668" s="598"/>
      <c r="X668" s="598"/>
      <c r="Y668" s="598"/>
      <c r="Z668" s="598"/>
      <c r="AA668" s="598"/>
      <c r="AB668" s="598"/>
      <c r="AC668" s="598"/>
      <c r="AD668" s="598"/>
      <c r="AE668" s="598"/>
      <c r="AF668" s="598"/>
      <c r="AG668" s="598"/>
      <c r="AH668" s="598"/>
    </row>
    <row r="669" spans="1:34" ht="15.75" customHeight="1">
      <c r="A669" s="598"/>
      <c r="B669" s="598"/>
      <c r="C669" s="598"/>
      <c r="D669" s="598"/>
      <c r="E669" s="598"/>
      <c r="F669" s="598"/>
      <c r="G669" s="598"/>
      <c r="H669" s="598"/>
      <c r="I669" s="598"/>
      <c r="J669" s="598"/>
      <c r="K669" s="598"/>
      <c r="L669" s="598"/>
      <c r="M669" s="598"/>
      <c r="N669" s="598"/>
      <c r="O669" s="598"/>
      <c r="P669" s="598"/>
      <c r="Q669" s="598"/>
      <c r="R669" s="598"/>
      <c r="S669" s="598"/>
      <c r="T669" s="598"/>
      <c r="U669" s="598"/>
      <c r="V669" s="598"/>
      <c r="W669" s="598"/>
      <c r="X669" s="598"/>
      <c r="Y669" s="598"/>
      <c r="Z669" s="598"/>
      <c r="AA669" s="598"/>
      <c r="AB669" s="598"/>
      <c r="AC669" s="598"/>
      <c r="AD669" s="598"/>
      <c r="AE669" s="598"/>
      <c r="AF669" s="598"/>
      <c r="AG669" s="598"/>
      <c r="AH669" s="598"/>
    </row>
    <row r="670" spans="1:34" ht="15.75" customHeight="1">
      <c r="A670" s="598"/>
      <c r="B670" s="598"/>
      <c r="C670" s="598"/>
      <c r="D670" s="598"/>
      <c r="E670" s="598"/>
      <c r="F670" s="598"/>
      <c r="G670" s="598"/>
      <c r="H670" s="598"/>
      <c r="I670" s="598"/>
      <c r="J670" s="598"/>
      <c r="K670" s="598"/>
      <c r="L670" s="598"/>
      <c r="M670" s="598"/>
      <c r="N670" s="598"/>
      <c r="O670" s="598"/>
      <c r="P670" s="598"/>
      <c r="Q670" s="598"/>
      <c r="R670" s="598"/>
      <c r="S670" s="598"/>
      <c r="T670" s="598"/>
      <c r="U670" s="598"/>
      <c r="V670" s="598"/>
      <c r="W670" s="598"/>
      <c r="X670" s="598"/>
      <c r="Y670" s="598"/>
      <c r="Z670" s="598"/>
      <c r="AA670" s="598"/>
      <c r="AB670" s="598"/>
      <c r="AC670" s="598"/>
      <c r="AD670" s="598"/>
      <c r="AE670" s="598"/>
      <c r="AF670" s="598"/>
      <c r="AG670" s="598"/>
      <c r="AH670" s="598"/>
    </row>
    <row r="671" spans="1:34" ht="15.75" customHeight="1">
      <c r="A671" s="598"/>
      <c r="B671" s="598"/>
      <c r="C671" s="598"/>
      <c r="D671" s="598"/>
      <c r="E671" s="598"/>
      <c r="F671" s="598"/>
      <c r="G671" s="598"/>
      <c r="H671" s="598"/>
      <c r="I671" s="598"/>
      <c r="J671" s="598"/>
      <c r="K671" s="598"/>
      <c r="L671" s="598"/>
      <c r="M671" s="598"/>
      <c r="N671" s="598"/>
      <c r="O671" s="598"/>
      <c r="P671" s="598"/>
      <c r="Q671" s="598"/>
      <c r="R671" s="598"/>
      <c r="S671" s="598"/>
      <c r="T671" s="598"/>
      <c r="U671" s="598"/>
      <c r="V671" s="598"/>
      <c r="W671" s="598"/>
      <c r="X671" s="598"/>
      <c r="Y671" s="598"/>
      <c r="Z671" s="598"/>
      <c r="AA671" s="598"/>
      <c r="AB671" s="598"/>
      <c r="AC671" s="598"/>
      <c r="AD671" s="598"/>
      <c r="AE671" s="598"/>
      <c r="AF671" s="598"/>
      <c r="AG671" s="598"/>
      <c r="AH671" s="598"/>
    </row>
    <row r="672" spans="1:34" ht="15.75" customHeight="1">
      <c r="A672" s="598"/>
      <c r="B672" s="598"/>
      <c r="C672" s="598"/>
      <c r="D672" s="598"/>
      <c r="E672" s="598"/>
      <c r="F672" s="598"/>
      <c r="G672" s="598"/>
      <c r="H672" s="598"/>
      <c r="I672" s="598"/>
      <c r="J672" s="598"/>
      <c r="K672" s="598"/>
      <c r="L672" s="598"/>
      <c r="M672" s="598"/>
      <c r="N672" s="598"/>
      <c r="O672" s="598"/>
      <c r="P672" s="598"/>
      <c r="Q672" s="598"/>
      <c r="R672" s="598"/>
      <c r="S672" s="598"/>
      <c r="T672" s="598"/>
      <c r="U672" s="598"/>
      <c r="V672" s="598"/>
      <c r="W672" s="598"/>
      <c r="X672" s="598"/>
      <c r="Y672" s="598"/>
      <c r="Z672" s="598"/>
      <c r="AA672" s="598"/>
      <c r="AB672" s="598"/>
      <c r="AC672" s="598"/>
      <c r="AD672" s="598"/>
      <c r="AE672" s="598"/>
      <c r="AF672" s="598"/>
      <c r="AG672" s="598"/>
      <c r="AH672" s="598"/>
    </row>
    <row r="673" spans="1:34" ht="15.75" customHeight="1">
      <c r="A673" s="598"/>
      <c r="B673" s="598"/>
      <c r="C673" s="598"/>
      <c r="D673" s="598"/>
      <c r="E673" s="598"/>
      <c r="F673" s="598"/>
      <c r="G673" s="598"/>
      <c r="H673" s="598"/>
      <c r="I673" s="598"/>
      <c r="J673" s="598"/>
      <c r="K673" s="598"/>
      <c r="L673" s="598"/>
      <c r="M673" s="598"/>
      <c r="N673" s="598"/>
      <c r="O673" s="598"/>
      <c r="P673" s="598"/>
      <c r="Q673" s="598"/>
      <c r="R673" s="598"/>
      <c r="S673" s="598"/>
      <c r="T673" s="598"/>
      <c r="U673" s="598"/>
      <c r="V673" s="598"/>
      <c r="W673" s="598"/>
      <c r="X673" s="598"/>
      <c r="Y673" s="598"/>
      <c r="Z673" s="598"/>
      <c r="AA673" s="598"/>
      <c r="AB673" s="598"/>
      <c r="AC673" s="598"/>
      <c r="AD673" s="598"/>
      <c r="AE673" s="598"/>
      <c r="AF673" s="598"/>
      <c r="AG673" s="598"/>
      <c r="AH673" s="598"/>
    </row>
    <row r="674" spans="1:34" ht="15.75" customHeight="1">
      <c r="A674" s="598"/>
      <c r="B674" s="598"/>
      <c r="C674" s="598"/>
      <c r="D674" s="598"/>
      <c r="E674" s="598"/>
      <c r="F674" s="598"/>
      <c r="G674" s="598"/>
      <c r="H674" s="598"/>
      <c r="I674" s="598"/>
      <c r="J674" s="598"/>
      <c r="K674" s="598"/>
      <c r="L674" s="598"/>
      <c r="M674" s="598"/>
      <c r="N674" s="598"/>
      <c r="O674" s="598"/>
      <c r="P674" s="598"/>
      <c r="Q674" s="598"/>
      <c r="R674" s="598"/>
      <c r="S674" s="598"/>
      <c r="T674" s="598"/>
      <c r="U674" s="598"/>
      <c r="V674" s="598"/>
      <c r="W674" s="598"/>
      <c r="X674" s="598"/>
      <c r="Y674" s="598"/>
      <c r="Z674" s="598"/>
      <c r="AA674" s="598"/>
      <c r="AB674" s="598"/>
      <c r="AC674" s="598"/>
      <c r="AD674" s="598"/>
      <c r="AE674" s="598"/>
      <c r="AF674" s="598"/>
      <c r="AG674" s="598"/>
      <c r="AH674" s="598"/>
    </row>
    <row r="675" spans="1:34" ht="15.75" customHeight="1">
      <c r="A675" s="598"/>
      <c r="B675" s="598"/>
      <c r="C675" s="598"/>
      <c r="D675" s="598"/>
      <c r="E675" s="598"/>
      <c r="F675" s="598"/>
      <c r="G675" s="598"/>
      <c r="H675" s="598"/>
      <c r="I675" s="598"/>
      <c r="J675" s="598"/>
      <c r="K675" s="598"/>
      <c r="L675" s="598"/>
      <c r="M675" s="598"/>
      <c r="N675" s="598"/>
      <c r="O675" s="598"/>
      <c r="P675" s="598"/>
      <c r="Q675" s="598"/>
      <c r="R675" s="598"/>
      <c r="S675" s="598"/>
      <c r="T675" s="598"/>
      <c r="U675" s="598"/>
      <c r="V675" s="598"/>
      <c r="W675" s="598"/>
      <c r="X675" s="598"/>
      <c r="Y675" s="598"/>
      <c r="Z675" s="598"/>
      <c r="AA675" s="598"/>
      <c r="AB675" s="598"/>
      <c r="AC675" s="598"/>
      <c r="AD675" s="598"/>
      <c r="AE675" s="598"/>
      <c r="AF675" s="598"/>
      <c r="AG675" s="598"/>
      <c r="AH675" s="598"/>
    </row>
    <row r="676" spans="1:34" ht="15.75" customHeight="1">
      <c r="A676" s="598"/>
      <c r="B676" s="598"/>
      <c r="C676" s="598"/>
      <c r="D676" s="598"/>
      <c r="E676" s="598"/>
      <c r="F676" s="598"/>
      <c r="G676" s="598"/>
      <c r="H676" s="598"/>
      <c r="I676" s="598"/>
      <c r="J676" s="598"/>
      <c r="K676" s="598"/>
      <c r="L676" s="598"/>
      <c r="M676" s="598"/>
      <c r="N676" s="598"/>
      <c r="O676" s="598"/>
      <c r="P676" s="598"/>
      <c r="Q676" s="598"/>
      <c r="R676" s="598"/>
      <c r="S676" s="598"/>
      <c r="T676" s="598"/>
      <c r="U676" s="598"/>
      <c r="V676" s="598"/>
      <c r="W676" s="598"/>
      <c r="X676" s="598"/>
      <c r="Y676" s="598"/>
      <c r="Z676" s="598"/>
      <c r="AA676" s="598"/>
      <c r="AB676" s="598"/>
      <c r="AC676" s="598"/>
      <c r="AD676" s="598"/>
      <c r="AE676" s="598"/>
      <c r="AF676" s="598"/>
      <c r="AG676" s="598"/>
      <c r="AH676" s="598"/>
    </row>
    <row r="677" spans="1:34" ht="15.75" customHeight="1">
      <c r="A677" s="598"/>
      <c r="B677" s="598"/>
      <c r="C677" s="598"/>
      <c r="D677" s="598"/>
      <c r="E677" s="598"/>
      <c r="F677" s="598"/>
      <c r="G677" s="598"/>
      <c r="H677" s="598"/>
      <c r="I677" s="598"/>
      <c r="J677" s="598"/>
      <c r="K677" s="598"/>
      <c r="L677" s="598"/>
      <c r="M677" s="598"/>
      <c r="N677" s="598"/>
      <c r="O677" s="598"/>
      <c r="P677" s="598"/>
      <c r="Q677" s="598"/>
      <c r="R677" s="598"/>
      <c r="S677" s="598"/>
      <c r="T677" s="598"/>
      <c r="U677" s="598"/>
      <c r="V677" s="598"/>
      <c r="W677" s="598"/>
      <c r="X677" s="598"/>
      <c r="Y677" s="598"/>
      <c r="Z677" s="598"/>
      <c r="AA677" s="598"/>
      <c r="AB677" s="598"/>
      <c r="AC677" s="598"/>
      <c r="AD677" s="598"/>
      <c r="AE677" s="598"/>
      <c r="AF677" s="598"/>
      <c r="AG677" s="598"/>
      <c r="AH677" s="598"/>
    </row>
    <row r="678" spans="1:34" ht="15.75" customHeight="1">
      <c r="A678" s="598"/>
      <c r="B678" s="598"/>
      <c r="C678" s="598"/>
      <c r="D678" s="598"/>
      <c r="E678" s="598"/>
      <c r="F678" s="598"/>
      <c r="G678" s="598"/>
      <c r="H678" s="598"/>
      <c r="I678" s="598"/>
      <c r="J678" s="598"/>
      <c r="K678" s="598"/>
      <c r="L678" s="598"/>
      <c r="M678" s="598"/>
      <c r="N678" s="598"/>
      <c r="O678" s="598"/>
      <c r="P678" s="598"/>
      <c r="Q678" s="598"/>
      <c r="R678" s="598"/>
      <c r="S678" s="598"/>
      <c r="T678" s="598"/>
      <c r="U678" s="598"/>
      <c r="V678" s="598"/>
      <c r="W678" s="598"/>
      <c r="X678" s="598"/>
      <c r="Y678" s="598"/>
      <c r="Z678" s="598"/>
      <c r="AA678" s="598"/>
      <c r="AB678" s="598"/>
      <c r="AC678" s="598"/>
      <c r="AD678" s="598"/>
      <c r="AE678" s="598"/>
      <c r="AF678" s="598"/>
      <c r="AG678" s="598"/>
      <c r="AH678" s="598"/>
    </row>
    <row r="679" spans="1:34" ht="15.75" customHeight="1">
      <c r="A679" s="598"/>
      <c r="B679" s="598"/>
      <c r="C679" s="598"/>
      <c r="D679" s="598"/>
      <c r="E679" s="598"/>
      <c r="F679" s="598"/>
      <c r="G679" s="598"/>
      <c r="H679" s="598"/>
      <c r="I679" s="598"/>
      <c r="J679" s="598"/>
      <c r="K679" s="598"/>
      <c r="L679" s="598"/>
      <c r="M679" s="598"/>
      <c r="N679" s="598"/>
      <c r="O679" s="598"/>
      <c r="P679" s="598"/>
      <c r="Q679" s="598"/>
      <c r="R679" s="598"/>
      <c r="S679" s="598"/>
      <c r="T679" s="598"/>
      <c r="U679" s="598"/>
      <c r="V679" s="598"/>
      <c r="W679" s="598"/>
      <c r="X679" s="598"/>
      <c r="Y679" s="598"/>
      <c r="Z679" s="598"/>
      <c r="AA679" s="598"/>
      <c r="AB679" s="598"/>
      <c r="AC679" s="598"/>
      <c r="AD679" s="598"/>
      <c r="AE679" s="598"/>
      <c r="AF679" s="598"/>
      <c r="AG679" s="598"/>
      <c r="AH679" s="598"/>
    </row>
    <row r="680" spans="1:34" ht="15.75" customHeight="1">
      <c r="A680" s="598"/>
      <c r="B680" s="598"/>
      <c r="C680" s="598"/>
      <c r="D680" s="598"/>
      <c r="E680" s="598"/>
      <c r="F680" s="598"/>
      <c r="G680" s="598"/>
      <c r="H680" s="598"/>
      <c r="I680" s="598"/>
      <c r="J680" s="598"/>
      <c r="K680" s="598"/>
      <c r="L680" s="598"/>
      <c r="M680" s="598"/>
      <c r="N680" s="598"/>
      <c r="O680" s="598"/>
      <c r="P680" s="598"/>
      <c r="Q680" s="598"/>
      <c r="R680" s="598"/>
      <c r="S680" s="598"/>
      <c r="T680" s="598"/>
      <c r="U680" s="598"/>
      <c r="V680" s="598"/>
      <c r="W680" s="598"/>
      <c r="X680" s="598"/>
      <c r="Y680" s="598"/>
      <c r="Z680" s="598"/>
      <c r="AA680" s="598"/>
      <c r="AB680" s="598"/>
      <c r="AC680" s="598"/>
      <c r="AD680" s="598"/>
      <c r="AE680" s="598"/>
      <c r="AF680" s="598"/>
      <c r="AG680" s="598"/>
      <c r="AH680" s="598"/>
    </row>
    <row r="681" spans="1:34" ht="15.75" customHeight="1">
      <c r="A681" s="598"/>
      <c r="B681" s="598"/>
      <c r="C681" s="598"/>
      <c r="D681" s="598"/>
      <c r="E681" s="598"/>
      <c r="F681" s="598"/>
      <c r="G681" s="598"/>
      <c r="H681" s="598"/>
      <c r="I681" s="598"/>
      <c r="J681" s="598"/>
      <c r="K681" s="598"/>
      <c r="L681" s="598"/>
      <c r="M681" s="598"/>
      <c r="N681" s="598"/>
      <c r="O681" s="598"/>
      <c r="P681" s="598"/>
      <c r="Q681" s="598"/>
      <c r="R681" s="598"/>
      <c r="S681" s="598"/>
      <c r="T681" s="598"/>
      <c r="U681" s="598"/>
      <c r="V681" s="598"/>
      <c r="W681" s="598"/>
      <c r="X681" s="598"/>
      <c r="Y681" s="598"/>
      <c r="Z681" s="598"/>
      <c r="AA681" s="598"/>
      <c r="AB681" s="598"/>
      <c r="AC681" s="598"/>
      <c r="AD681" s="598"/>
      <c r="AE681" s="598"/>
      <c r="AF681" s="598"/>
      <c r="AG681" s="598"/>
      <c r="AH681" s="598"/>
    </row>
    <row r="682" spans="1:34" ht="15.75" customHeight="1">
      <c r="A682" s="598"/>
      <c r="B682" s="598"/>
      <c r="C682" s="598"/>
      <c r="D682" s="598"/>
      <c r="E682" s="598"/>
      <c r="F682" s="598"/>
      <c r="G682" s="598"/>
      <c r="H682" s="598"/>
      <c r="I682" s="598"/>
      <c r="J682" s="598"/>
      <c r="K682" s="598"/>
      <c r="L682" s="598"/>
      <c r="M682" s="598"/>
      <c r="N682" s="598"/>
      <c r="O682" s="598"/>
      <c r="P682" s="598"/>
      <c r="Q682" s="598"/>
      <c r="R682" s="598"/>
      <c r="S682" s="598"/>
      <c r="T682" s="598"/>
      <c r="U682" s="598"/>
      <c r="V682" s="598"/>
      <c r="W682" s="598"/>
      <c r="X682" s="598"/>
      <c r="Y682" s="598"/>
      <c r="Z682" s="598"/>
      <c r="AA682" s="598"/>
      <c r="AB682" s="598"/>
      <c r="AC682" s="598"/>
      <c r="AD682" s="598"/>
      <c r="AE682" s="598"/>
      <c r="AF682" s="598"/>
      <c r="AG682" s="598"/>
      <c r="AH682" s="598"/>
    </row>
    <row r="683" spans="1:34" ht="15.75" customHeight="1">
      <c r="A683" s="598"/>
      <c r="B683" s="598"/>
      <c r="C683" s="598"/>
      <c r="D683" s="598"/>
      <c r="E683" s="598"/>
      <c r="F683" s="598"/>
      <c r="G683" s="598"/>
      <c r="H683" s="598"/>
      <c r="I683" s="598"/>
      <c r="J683" s="598"/>
      <c r="K683" s="598"/>
      <c r="L683" s="598"/>
      <c r="M683" s="598"/>
      <c r="N683" s="598"/>
      <c r="O683" s="598"/>
      <c r="P683" s="598"/>
      <c r="Q683" s="598"/>
      <c r="R683" s="598"/>
      <c r="S683" s="598"/>
      <c r="T683" s="598"/>
      <c r="U683" s="598"/>
      <c r="V683" s="598"/>
      <c r="W683" s="598"/>
      <c r="X683" s="598"/>
      <c r="Y683" s="598"/>
      <c r="Z683" s="598"/>
      <c r="AA683" s="598"/>
      <c r="AB683" s="598"/>
      <c r="AC683" s="598"/>
      <c r="AD683" s="598"/>
      <c r="AE683" s="598"/>
      <c r="AF683" s="598"/>
      <c r="AG683" s="598"/>
      <c r="AH683" s="598"/>
    </row>
    <row r="684" spans="1:34" ht="15.75" customHeight="1">
      <c r="A684" s="598"/>
      <c r="B684" s="598"/>
      <c r="C684" s="598"/>
      <c r="D684" s="598"/>
      <c r="E684" s="598"/>
      <c r="F684" s="598"/>
      <c r="G684" s="598"/>
      <c r="H684" s="598"/>
      <c r="I684" s="598"/>
      <c r="J684" s="598"/>
      <c r="K684" s="598"/>
      <c r="L684" s="598"/>
      <c r="M684" s="598"/>
      <c r="N684" s="598"/>
      <c r="O684" s="598"/>
      <c r="P684" s="598"/>
      <c r="Q684" s="598"/>
      <c r="R684" s="598"/>
      <c r="S684" s="598"/>
      <c r="T684" s="598"/>
      <c r="U684" s="598"/>
      <c r="V684" s="598"/>
      <c r="W684" s="598"/>
      <c r="X684" s="598"/>
      <c r="Y684" s="598"/>
      <c r="Z684" s="598"/>
      <c r="AA684" s="598"/>
      <c r="AB684" s="598"/>
      <c r="AC684" s="598"/>
      <c r="AD684" s="598"/>
      <c r="AE684" s="598"/>
      <c r="AF684" s="598"/>
      <c r="AG684" s="598"/>
      <c r="AH684" s="598"/>
    </row>
    <row r="685" spans="1:34" ht="15.75" customHeight="1">
      <c r="A685" s="598"/>
      <c r="B685" s="598"/>
      <c r="C685" s="598"/>
      <c r="D685" s="598"/>
      <c r="E685" s="598"/>
      <c r="F685" s="598"/>
      <c r="G685" s="598"/>
      <c r="H685" s="598"/>
      <c r="I685" s="598"/>
      <c r="J685" s="598"/>
      <c r="K685" s="598"/>
      <c r="L685" s="598"/>
      <c r="M685" s="598"/>
      <c r="N685" s="598"/>
      <c r="O685" s="598"/>
      <c r="P685" s="598"/>
      <c r="Q685" s="598"/>
      <c r="R685" s="598"/>
      <c r="S685" s="598"/>
      <c r="T685" s="598"/>
      <c r="U685" s="598"/>
      <c r="V685" s="598"/>
      <c r="W685" s="598"/>
      <c r="X685" s="598"/>
      <c r="Y685" s="598"/>
      <c r="Z685" s="598"/>
      <c r="AA685" s="598"/>
      <c r="AB685" s="598"/>
      <c r="AC685" s="598"/>
      <c r="AD685" s="598"/>
      <c r="AE685" s="598"/>
      <c r="AF685" s="598"/>
      <c r="AG685" s="598"/>
      <c r="AH685" s="598"/>
    </row>
    <row r="686" spans="1:34" ht="15.75" customHeight="1">
      <c r="A686" s="598"/>
      <c r="B686" s="598"/>
      <c r="C686" s="598"/>
      <c r="D686" s="598"/>
      <c r="E686" s="598"/>
      <c r="F686" s="598"/>
      <c r="G686" s="598"/>
      <c r="H686" s="598"/>
      <c r="I686" s="598"/>
      <c r="J686" s="598"/>
      <c r="K686" s="598"/>
      <c r="L686" s="598"/>
      <c r="M686" s="598"/>
      <c r="N686" s="598"/>
      <c r="O686" s="598"/>
      <c r="P686" s="598"/>
      <c r="Q686" s="598"/>
      <c r="R686" s="598"/>
      <c r="S686" s="598"/>
      <c r="T686" s="598"/>
      <c r="U686" s="598"/>
      <c r="V686" s="598"/>
      <c r="W686" s="598"/>
      <c r="X686" s="598"/>
      <c r="Y686" s="598"/>
      <c r="Z686" s="598"/>
      <c r="AA686" s="598"/>
      <c r="AB686" s="598"/>
      <c r="AC686" s="598"/>
      <c r="AD686" s="598"/>
      <c r="AE686" s="598"/>
      <c r="AF686" s="598"/>
      <c r="AG686" s="598"/>
      <c r="AH686" s="598"/>
    </row>
    <row r="687" spans="1:34" ht="15.75" customHeight="1">
      <c r="A687" s="598"/>
      <c r="B687" s="598"/>
      <c r="C687" s="598"/>
      <c r="D687" s="598"/>
      <c r="E687" s="598"/>
      <c r="F687" s="598"/>
      <c r="G687" s="598"/>
      <c r="H687" s="598"/>
      <c r="I687" s="598"/>
      <c r="J687" s="598"/>
      <c r="K687" s="598"/>
      <c r="L687" s="598"/>
      <c r="M687" s="598"/>
      <c r="N687" s="598"/>
      <c r="O687" s="598"/>
      <c r="P687" s="598"/>
      <c r="Q687" s="598"/>
      <c r="R687" s="598"/>
      <c r="S687" s="598"/>
      <c r="T687" s="598"/>
      <c r="U687" s="598"/>
      <c r="V687" s="598"/>
      <c r="W687" s="598"/>
      <c r="X687" s="598"/>
      <c r="Y687" s="598"/>
      <c r="Z687" s="598"/>
      <c r="AA687" s="598"/>
      <c r="AB687" s="598"/>
      <c r="AC687" s="598"/>
      <c r="AD687" s="598"/>
      <c r="AE687" s="598"/>
      <c r="AF687" s="598"/>
      <c r="AG687" s="598"/>
      <c r="AH687" s="598"/>
    </row>
    <row r="688" spans="1:34" ht="15.75" customHeight="1">
      <c r="A688" s="598"/>
      <c r="B688" s="598"/>
      <c r="C688" s="598"/>
      <c r="D688" s="598"/>
      <c r="E688" s="598"/>
      <c r="F688" s="598"/>
      <c r="G688" s="598"/>
      <c r="H688" s="598"/>
      <c r="I688" s="598"/>
      <c r="J688" s="598"/>
      <c r="K688" s="598"/>
      <c r="L688" s="598"/>
      <c r="M688" s="598"/>
      <c r="N688" s="598"/>
      <c r="O688" s="598"/>
      <c r="P688" s="598"/>
      <c r="Q688" s="598"/>
      <c r="R688" s="598"/>
      <c r="S688" s="598"/>
      <c r="T688" s="598"/>
      <c r="U688" s="598"/>
      <c r="V688" s="598"/>
      <c r="W688" s="598"/>
      <c r="X688" s="598"/>
      <c r="Y688" s="598"/>
      <c r="Z688" s="598"/>
      <c r="AA688" s="598"/>
      <c r="AB688" s="598"/>
      <c r="AC688" s="598"/>
      <c r="AD688" s="598"/>
      <c r="AE688" s="598"/>
      <c r="AF688" s="598"/>
      <c r="AG688" s="598"/>
      <c r="AH688" s="598"/>
    </row>
    <row r="689" spans="1:34" ht="15.75" customHeight="1">
      <c r="A689" s="598"/>
      <c r="B689" s="598"/>
      <c r="C689" s="598"/>
      <c r="D689" s="598"/>
      <c r="E689" s="598"/>
      <c r="F689" s="598"/>
      <c r="G689" s="598"/>
      <c r="H689" s="598"/>
      <c r="I689" s="598"/>
      <c r="J689" s="598"/>
      <c r="K689" s="598"/>
      <c r="L689" s="598"/>
      <c r="M689" s="598"/>
      <c r="N689" s="598"/>
      <c r="O689" s="598"/>
      <c r="P689" s="598"/>
      <c r="Q689" s="598"/>
      <c r="R689" s="598"/>
      <c r="S689" s="598"/>
      <c r="T689" s="598"/>
      <c r="U689" s="598"/>
      <c r="V689" s="598"/>
      <c r="W689" s="598"/>
      <c r="X689" s="598"/>
      <c r="Y689" s="598"/>
      <c r="Z689" s="598"/>
      <c r="AA689" s="598"/>
      <c r="AB689" s="598"/>
      <c r="AC689" s="598"/>
      <c r="AD689" s="598"/>
      <c r="AE689" s="598"/>
      <c r="AF689" s="598"/>
      <c r="AG689" s="598"/>
      <c r="AH689" s="598"/>
    </row>
    <row r="690" spans="1:34" ht="15.75" customHeight="1">
      <c r="A690" s="598"/>
      <c r="B690" s="598"/>
      <c r="C690" s="598"/>
      <c r="D690" s="598"/>
      <c r="E690" s="598"/>
      <c r="F690" s="598"/>
      <c r="G690" s="598"/>
      <c r="H690" s="598"/>
      <c r="I690" s="598"/>
      <c r="J690" s="598"/>
      <c r="K690" s="598"/>
      <c r="L690" s="598"/>
      <c r="M690" s="598"/>
      <c r="N690" s="598"/>
      <c r="O690" s="598"/>
      <c r="P690" s="598"/>
      <c r="Q690" s="598"/>
      <c r="R690" s="598"/>
      <c r="S690" s="598"/>
      <c r="T690" s="598"/>
      <c r="U690" s="598"/>
      <c r="V690" s="598"/>
      <c r="W690" s="598"/>
      <c r="X690" s="598"/>
      <c r="Y690" s="598"/>
      <c r="Z690" s="598"/>
      <c r="AA690" s="598"/>
      <c r="AB690" s="598"/>
      <c r="AC690" s="598"/>
      <c r="AD690" s="598"/>
      <c r="AE690" s="598"/>
      <c r="AF690" s="598"/>
      <c r="AG690" s="598"/>
      <c r="AH690" s="598"/>
    </row>
    <row r="691" spans="1:34" ht="15.75" customHeight="1">
      <c r="A691" s="598"/>
      <c r="B691" s="598"/>
      <c r="C691" s="598"/>
      <c r="D691" s="598"/>
      <c r="E691" s="598"/>
      <c r="F691" s="598"/>
      <c r="G691" s="598"/>
      <c r="H691" s="598"/>
      <c r="I691" s="598"/>
      <c r="J691" s="598"/>
      <c r="K691" s="598"/>
      <c r="L691" s="598"/>
      <c r="M691" s="598"/>
      <c r="N691" s="598"/>
      <c r="O691" s="598"/>
      <c r="P691" s="598"/>
      <c r="Q691" s="598"/>
      <c r="R691" s="598"/>
      <c r="S691" s="598"/>
      <c r="T691" s="598"/>
      <c r="U691" s="598"/>
      <c r="V691" s="598"/>
      <c r="W691" s="598"/>
      <c r="X691" s="598"/>
      <c r="Y691" s="598"/>
      <c r="Z691" s="598"/>
      <c r="AA691" s="598"/>
      <c r="AB691" s="598"/>
      <c r="AC691" s="598"/>
      <c r="AD691" s="598"/>
      <c r="AE691" s="598"/>
      <c r="AF691" s="598"/>
      <c r="AG691" s="598"/>
      <c r="AH691" s="598"/>
    </row>
    <row r="692" spans="1:34" ht="15.75" customHeight="1">
      <c r="A692" s="598"/>
      <c r="B692" s="598"/>
      <c r="C692" s="598"/>
      <c r="D692" s="598"/>
      <c r="E692" s="598"/>
      <c r="F692" s="598"/>
      <c r="G692" s="598"/>
      <c r="H692" s="598"/>
      <c r="I692" s="598"/>
      <c r="J692" s="598"/>
      <c r="K692" s="598"/>
      <c r="L692" s="598"/>
      <c r="M692" s="598"/>
      <c r="N692" s="598"/>
      <c r="O692" s="598"/>
      <c r="P692" s="598"/>
      <c r="Q692" s="598"/>
      <c r="R692" s="598"/>
      <c r="S692" s="598"/>
      <c r="T692" s="598"/>
      <c r="U692" s="598"/>
      <c r="V692" s="598"/>
      <c r="W692" s="598"/>
      <c r="X692" s="598"/>
      <c r="Y692" s="598"/>
      <c r="Z692" s="598"/>
      <c r="AA692" s="598"/>
      <c r="AB692" s="598"/>
      <c r="AC692" s="598"/>
      <c r="AD692" s="598"/>
      <c r="AE692" s="598"/>
      <c r="AF692" s="598"/>
      <c r="AG692" s="598"/>
      <c r="AH692" s="598"/>
    </row>
    <row r="693" spans="1:34" ht="15.75" customHeight="1">
      <c r="A693" s="598"/>
      <c r="B693" s="598"/>
      <c r="C693" s="598"/>
      <c r="D693" s="598"/>
      <c r="E693" s="598"/>
      <c r="F693" s="598"/>
      <c r="G693" s="598"/>
      <c r="H693" s="598"/>
      <c r="I693" s="598"/>
      <c r="J693" s="598"/>
      <c r="K693" s="598"/>
      <c r="L693" s="598"/>
      <c r="M693" s="598"/>
      <c r="N693" s="598"/>
      <c r="O693" s="598"/>
      <c r="P693" s="598"/>
      <c r="Q693" s="598"/>
      <c r="R693" s="598"/>
      <c r="S693" s="598"/>
      <c r="T693" s="598"/>
      <c r="U693" s="598"/>
      <c r="V693" s="598"/>
      <c r="W693" s="598"/>
      <c r="X693" s="598"/>
      <c r="Y693" s="598"/>
      <c r="Z693" s="598"/>
      <c r="AA693" s="598"/>
      <c r="AB693" s="598"/>
      <c r="AC693" s="598"/>
      <c r="AD693" s="598"/>
      <c r="AE693" s="598"/>
      <c r="AF693" s="598"/>
      <c r="AG693" s="598"/>
      <c r="AH693" s="598"/>
    </row>
    <row r="694" spans="1:34" ht="15.75" customHeight="1">
      <c r="A694" s="598"/>
      <c r="B694" s="598"/>
      <c r="C694" s="598"/>
      <c r="D694" s="598"/>
      <c r="E694" s="598"/>
      <c r="F694" s="598"/>
      <c r="G694" s="598"/>
      <c r="H694" s="598"/>
      <c r="I694" s="598"/>
      <c r="J694" s="598"/>
      <c r="K694" s="598"/>
      <c r="L694" s="598"/>
      <c r="M694" s="598"/>
      <c r="N694" s="598"/>
      <c r="O694" s="598"/>
      <c r="P694" s="598"/>
      <c r="Q694" s="598"/>
      <c r="R694" s="598"/>
      <c r="S694" s="598"/>
      <c r="T694" s="598"/>
      <c r="U694" s="598"/>
      <c r="V694" s="598"/>
      <c r="W694" s="598"/>
      <c r="X694" s="598"/>
      <c r="Y694" s="598"/>
      <c r="Z694" s="598"/>
      <c r="AA694" s="598"/>
      <c r="AB694" s="598"/>
      <c r="AC694" s="598"/>
      <c r="AD694" s="598"/>
      <c r="AE694" s="598"/>
      <c r="AF694" s="598"/>
      <c r="AG694" s="598"/>
      <c r="AH694" s="598"/>
    </row>
    <row r="695" spans="1:34" ht="15.75" customHeight="1">
      <c r="A695" s="598"/>
      <c r="B695" s="598"/>
      <c r="C695" s="598"/>
      <c r="D695" s="598"/>
      <c r="E695" s="598"/>
      <c r="F695" s="598"/>
      <c r="G695" s="598"/>
      <c r="H695" s="598"/>
      <c r="I695" s="598"/>
      <c r="J695" s="598"/>
      <c r="K695" s="598"/>
      <c r="L695" s="598"/>
      <c r="M695" s="598"/>
      <c r="N695" s="598"/>
      <c r="O695" s="598"/>
      <c r="P695" s="598"/>
      <c r="Q695" s="598"/>
      <c r="R695" s="598"/>
      <c r="S695" s="598"/>
      <c r="T695" s="598"/>
      <c r="U695" s="598"/>
      <c r="V695" s="598"/>
      <c r="W695" s="598"/>
      <c r="X695" s="598"/>
      <c r="Y695" s="598"/>
      <c r="Z695" s="598"/>
      <c r="AA695" s="598"/>
      <c r="AB695" s="598"/>
      <c r="AC695" s="598"/>
      <c r="AD695" s="598"/>
      <c r="AE695" s="598"/>
      <c r="AF695" s="598"/>
      <c r="AG695" s="598"/>
      <c r="AH695" s="598"/>
    </row>
    <row r="696" spans="1:34" ht="15.75" customHeight="1">
      <c r="A696" s="598"/>
      <c r="B696" s="598"/>
      <c r="C696" s="598"/>
      <c r="D696" s="598"/>
      <c r="E696" s="598"/>
      <c r="F696" s="598"/>
      <c r="G696" s="598"/>
      <c r="H696" s="598"/>
      <c r="I696" s="598"/>
      <c r="J696" s="598"/>
      <c r="K696" s="598"/>
      <c r="L696" s="598"/>
      <c r="M696" s="598"/>
      <c r="N696" s="598"/>
      <c r="O696" s="598"/>
      <c r="P696" s="598"/>
      <c r="Q696" s="598"/>
      <c r="R696" s="598"/>
      <c r="S696" s="598"/>
      <c r="T696" s="598"/>
      <c r="U696" s="598"/>
      <c r="V696" s="598"/>
      <c r="W696" s="598"/>
      <c r="X696" s="598"/>
      <c r="Y696" s="598"/>
      <c r="Z696" s="598"/>
      <c r="AA696" s="598"/>
      <c r="AB696" s="598"/>
      <c r="AC696" s="598"/>
      <c r="AD696" s="598"/>
      <c r="AE696" s="598"/>
      <c r="AF696" s="598"/>
      <c r="AG696" s="598"/>
      <c r="AH696" s="598"/>
    </row>
    <row r="697" spans="1:34" ht="15.75" customHeight="1">
      <c r="A697" s="598"/>
      <c r="B697" s="598"/>
      <c r="C697" s="598"/>
      <c r="D697" s="598"/>
      <c r="E697" s="598"/>
      <c r="F697" s="598"/>
      <c r="G697" s="598"/>
      <c r="H697" s="598"/>
      <c r="I697" s="598"/>
      <c r="J697" s="598"/>
      <c r="K697" s="598"/>
      <c r="L697" s="598"/>
      <c r="M697" s="598"/>
      <c r="N697" s="598"/>
      <c r="O697" s="598"/>
      <c r="P697" s="598"/>
      <c r="Q697" s="598"/>
      <c r="R697" s="598"/>
      <c r="S697" s="598"/>
      <c r="T697" s="598"/>
      <c r="U697" s="598"/>
      <c r="V697" s="598"/>
      <c r="W697" s="598"/>
      <c r="X697" s="598"/>
      <c r="Y697" s="598"/>
      <c r="Z697" s="598"/>
      <c r="AA697" s="598"/>
      <c r="AB697" s="598"/>
      <c r="AC697" s="598"/>
      <c r="AD697" s="598"/>
      <c r="AE697" s="598"/>
      <c r="AF697" s="598"/>
      <c r="AG697" s="598"/>
      <c r="AH697" s="598"/>
    </row>
    <row r="698" spans="1:34" ht="15.75" customHeight="1">
      <c r="A698" s="598"/>
      <c r="B698" s="598"/>
      <c r="C698" s="598"/>
      <c r="D698" s="598"/>
      <c r="E698" s="598"/>
      <c r="F698" s="598"/>
      <c r="G698" s="598"/>
      <c r="H698" s="598"/>
      <c r="I698" s="598"/>
      <c r="J698" s="598"/>
      <c r="K698" s="598"/>
      <c r="L698" s="598"/>
      <c r="M698" s="598"/>
      <c r="N698" s="598"/>
      <c r="O698" s="598"/>
      <c r="P698" s="598"/>
      <c r="Q698" s="598"/>
      <c r="R698" s="598"/>
      <c r="S698" s="598"/>
      <c r="T698" s="598"/>
      <c r="U698" s="598"/>
      <c r="V698" s="598"/>
      <c r="W698" s="598"/>
      <c r="X698" s="598"/>
      <c r="Y698" s="598"/>
      <c r="Z698" s="598"/>
      <c r="AA698" s="598"/>
      <c r="AB698" s="598"/>
      <c r="AC698" s="598"/>
      <c r="AD698" s="598"/>
      <c r="AE698" s="598"/>
      <c r="AF698" s="598"/>
      <c r="AG698" s="598"/>
      <c r="AH698" s="598"/>
    </row>
    <row r="699" spans="1:34" ht="15.75" customHeight="1">
      <c r="A699" s="598"/>
      <c r="B699" s="598"/>
      <c r="C699" s="598"/>
      <c r="D699" s="598"/>
      <c r="E699" s="598"/>
      <c r="F699" s="598"/>
      <c r="G699" s="598"/>
      <c r="H699" s="598"/>
      <c r="I699" s="598"/>
      <c r="J699" s="598"/>
      <c r="K699" s="598"/>
      <c r="L699" s="598"/>
      <c r="M699" s="598"/>
      <c r="N699" s="598"/>
      <c r="O699" s="598"/>
      <c r="P699" s="598"/>
      <c r="Q699" s="598"/>
      <c r="R699" s="598"/>
      <c r="S699" s="598"/>
      <c r="T699" s="598"/>
      <c r="U699" s="598"/>
      <c r="V699" s="598"/>
      <c r="W699" s="598"/>
      <c r="X699" s="598"/>
      <c r="Y699" s="598"/>
      <c r="Z699" s="598"/>
      <c r="AA699" s="598"/>
      <c r="AB699" s="598"/>
      <c r="AC699" s="598"/>
      <c r="AD699" s="598"/>
      <c r="AE699" s="598"/>
      <c r="AF699" s="598"/>
      <c r="AG699" s="598"/>
      <c r="AH699" s="598"/>
    </row>
    <row r="700" spans="1:34" ht="15.75" customHeight="1">
      <c r="A700" s="598"/>
      <c r="B700" s="598"/>
      <c r="C700" s="598"/>
      <c r="D700" s="598"/>
      <c r="E700" s="598"/>
      <c r="F700" s="598"/>
      <c r="G700" s="598"/>
      <c r="H700" s="598"/>
      <c r="I700" s="598"/>
      <c r="J700" s="598"/>
      <c r="K700" s="598"/>
      <c r="L700" s="598"/>
      <c r="M700" s="598"/>
      <c r="N700" s="598"/>
      <c r="O700" s="598"/>
      <c r="P700" s="598"/>
      <c r="Q700" s="598"/>
      <c r="R700" s="598"/>
      <c r="S700" s="598"/>
      <c r="T700" s="598"/>
      <c r="U700" s="598"/>
      <c r="V700" s="598"/>
      <c r="W700" s="598"/>
      <c r="X700" s="598"/>
      <c r="Y700" s="598"/>
      <c r="Z700" s="598"/>
      <c r="AA700" s="598"/>
      <c r="AB700" s="598"/>
      <c r="AC700" s="598"/>
      <c r="AD700" s="598"/>
      <c r="AE700" s="598"/>
      <c r="AF700" s="598"/>
      <c r="AG700" s="598"/>
      <c r="AH700" s="598"/>
    </row>
    <row r="701" spans="1:34" ht="15.75" customHeight="1">
      <c r="A701" s="598"/>
      <c r="B701" s="598"/>
      <c r="C701" s="598"/>
      <c r="D701" s="598"/>
      <c r="E701" s="598"/>
      <c r="F701" s="598"/>
      <c r="G701" s="598"/>
      <c r="H701" s="598"/>
      <c r="I701" s="598"/>
      <c r="J701" s="598"/>
      <c r="K701" s="598"/>
      <c r="L701" s="598"/>
      <c r="M701" s="598"/>
      <c r="N701" s="598"/>
      <c r="O701" s="598"/>
      <c r="P701" s="598"/>
      <c r="Q701" s="598"/>
      <c r="R701" s="598"/>
      <c r="S701" s="598"/>
      <c r="T701" s="598"/>
      <c r="U701" s="598"/>
      <c r="V701" s="598"/>
      <c r="W701" s="598"/>
      <c r="X701" s="598"/>
      <c r="Y701" s="598"/>
      <c r="Z701" s="598"/>
      <c r="AA701" s="598"/>
      <c r="AB701" s="598"/>
      <c r="AC701" s="598"/>
      <c r="AD701" s="598"/>
      <c r="AE701" s="598"/>
      <c r="AF701" s="598"/>
      <c r="AG701" s="598"/>
      <c r="AH701" s="598"/>
    </row>
    <row r="702" spans="1:34" ht="15.75" customHeight="1">
      <c r="A702" s="598"/>
      <c r="B702" s="598"/>
      <c r="C702" s="598"/>
      <c r="D702" s="598"/>
      <c r="E702" s="598"/>
      <c r="F702" s="598"/>
      <c r="G702" s="598"/>
      <c r="H702" s="598"/>
      <c r="I702" s="598"/>
      <c r="J702" s="598"/>
      <c r="K702" s="598"/>
      <c r="L702" s="598"/>
      <c r="M702" s="598"/>
      <c r="N702" s="598"/>
      <c r="O702" s="598"/>
      <c r="P702" s="598"/>
      <c r="Q702" s="598"/>
      <c r="R702" s="598"/>
      <c r="S702" s="598"/>
      <c r="T702" s="598"/>
      <c r="U702" s="598"/>
      <c r="V702" s="598"/>
      <c r="W702" s="598"/>
      <c r="X702" s="598"/>
      <c r="Y702" s="598"/>
      <c r="Z702" s="598"/>
      <c r="AA702" s="598"/>
      <c r="AB702" s="598"/>
      <c r="AC702" s="598"/>
      <c r="AD702" s="598"/>
      <c r="AE702" s="598"/>
      <c r="AF702" s="598"/>
      <c r="AG702" s="598"/>
      <c r="AH702" s="598"/>
    </row>
    <row r="703" spans="1:34" ht="15.75" customHeight="1">
      <c r="A703" s="598"/>
      <c r="B703" s="598"/>
      <c r="C703" s="598"/>
      <c r="D703" s="598"/>
      <c r="E703" s="598"/>
      <c r="F703" s="598"/>
      <c r="G703" s="598"/>
      <c r="H703" s="598"/>
      <c r="I703" s="598"/>
      <c r="J703" s="598"/>
      <c r="K703" s="598"/>
      <c r="L703" s="598"/>
      <c r="M703" s="598"/>
      <c r="N703" s="598"/>
      <c r="O703" s="598"/>
      <c r="P703" s="598"/>
      <c r="Q703" s="598"/>
      <c r="R703" s="598"/>
      <c r="S703" s="598"/>
      <c r="T703" s="598"/>
      <c r="U703" s="598"/>
      <c r="V703" s="598"/>
      <c r="W703" s="598"/>
      <c r="X703" s="598"/>
      <c r="Y703" s="598"/>
      <c r="Z703" s="598"/>
      <c r="AA703" s="598"/>
      <c r="AB703" s="598"/>
      <c r="AC703" s="598"/>
      <c r="AD703" s="598"/>
      <c r="AE703" s="598"/>
      <c r="AF703" s="598"/>
      <c r="AG703" s="598"/>
      <c r="AH703" s="598"/>
    </row>
    <row r="704" spans="1:34" ht="15.75" customHeight="1">
      <c r="A704" s="598"/>
      <c r="B704" s="598"/>
      <c r="C704" s="598"/>
      <c r="D704" s="598"/>
      <c r="E704" s="598"/>
      <c r="F704" s="598"/>
      <c r="G704" s="598"/>
      <c r="H704" s="598"/>
      <c r="I704" s="598"/>
      <c r="J704" s="598"/>
      <c r="K704" s="598"/>
      <c r="L704" s="598"/>
      <c r="M704" s="598"/>
      <c r="N704" s="598"/>
      <c r="O704" s="598"/>
      <c r="P704" s="598"/>
      <c r="Q704" s="598"/>
      <c r="R704" s="598"/>
      <c r="S704" s="598"/>
      <c r="T704" s="598"/>
      <c r="U704" s="598"/>
      <c r="V704" s="598"/>
      <c r="W704" s="598"/>
      <c r="X704" s="598"/>
      <c r="Y704" s="598"/>
      <c r="Z704" s="598"/>
      <c r="AA704" s="598"/>
      <c r="AB704" s="598"/>
      <c r="AC704" s="598"/>
      <c r="AD704" s="598"/>
      <c r="AE704" s="598"/>
      <c r="AF704" s="598"/>
      <c r="AG704" s="598"/>
      <c r="AH704" s="598"/>
    </row>
    <row r="705" spans="1:34" ht="15.75" customHeight="1">
      <c r="A705" s="598"/>
      <c r="B705" s="598"/>
      <c r="C705" s="598"/>
      <c r="D705" s="598"/>
      <c r="E705" s="598"/>
      <c r="F705" s="598"/>
      <c r="G705" s="598"/>
      <c r="H705" s="598"/>
      <c r="I705" s="598"/>
      <c r="J705" s="598"/>
      <c r="K705" s="598"/>
      <c r="L705" s="598"/>
      <c r="M705" s="598"/>
      <c r="N705" s="598"/>
      <c r="O705" s="598"/>
      <c r="P705" s="598"/>
      <c r="Q705" s="598"/>
      <c r="R705" s="598"/>
      <c r="S705" s="598"/>
      <c r="T705" s="598"/>
      <c r="U705" s="598"/>
      <c r="V705" s="598"/>
      <c r="W705" s="598"/>
      <c r="X705" s="598"/>
      <c r="Y705" s="598"/>
      <c r="Z705" s="598"/>
      <c r="AA705" s="598"/>
      <c r="AB705" s="598"/>
      <c r="AC705" s="598"/>
      <c r="AD705" s="598"/>
      <c r="AE705" s="598"/>
      <c r="AF705" s="598"/>
      <c r="AG705" s="598"/>
      <c r="AH705" s="598"/>
    </row>
    <row r="706" spans="1:34" ht="15.75" customHeight="1">
      <c r="A706" s="598"/>
      <c r="B706" s="598"/>
      <c r="C706" s="598"/>
      <c r="D706" s="598"/>
      <c r="E706" s="598"/>
      <c r="F706" s="598"/>
      <c r="G706" s="598"/>
      <c r="H706" s="598"/>
      <c r="I706" s="598"/>
      <c r="J706" s="598"/>
      <c r="K706" s="598"/>
      <c r="L706" s="598"/>
      <c r="M706" s="598"/>
      <c r="N706" s="598"/>
      <c r="O706" s="598"/>
      <c r="P706" s="598"/>
      <c r="Q706" s="598"/>
      <c r="R706" s="598"/>
      <c r="S706" s="598"/>
      <c r="T706" s="598"/>
      <c r="U706" s="598"/>
      <c r="V706" s="598"/>
      <c r="W706" s="598"/>
      <c r="X706" s="598"/>
      <c r="Y706" s="598"/>
      <c r="Z706" s="598"/>
      <c r="AA706" s="598"/>
      <c r="AB706" s="598"/>
      <c r="AC706" s="598"/>
      <c r="AD706" s="598"/>
      <c r="AE706" s="598"/>
      <c r="AF706" s="598"/>
      <c r="AG706" s="598"/>
      <c r="AH706" s="598"/>
    </row>
    <row r="707" spans="1:34" ht="15.75" customHeight="1">
      <c r="A707" s="598"/>
      <c r="B707" s="598"/>
      <c r="C707" s="598"/>
      <c r="D707" s="598"/>
      <c r="E707" s="598"/>
      <c r="F707" s="598"/>
      <c r="G707" s="598"/>
      <c r="H707" s="598"/>
      <c r="I707" s="598"/>
      <c r="J707" s="598"/>
      <c r="K707" s="598"/>
      <c r="L707" s="598"/>
      <c r="M707" s="598"/>
      <c r="N707" s="598"/>
      <c r="O707" s="598"/>
      <c r="P707" s="598"/>
      <c r="Q707" s="598"/>
      <c r="R707" s="598"/>
      <c r="S707" s="598"/>
      <c r="T707" s="598"/>
      <c r="U707" s="598"/>
      <c r="V707" s="598"/>
      <c r="W707" s="598"/>
      <c r="X707" s="598"/>
      <c r="Y707" s="598"/>
      <c r="Z707" s="598"/>
      <c r="AA707" s="598"/>
      <c r="AB707" s="598"/>
      <c r="AC707" s="598"/>
      <c r="AD707" s="598"/>
      <c r="AE707" s="598"/>
      <c r="AF707" s="598"/>
      <c r="AG707" s="598"/>
      <c r="AH707" s="598"/>
    </row>
    <row r="708" spans="1:34" ht="15.75" customHeight="1">
      <c r="A708" s="598"/>
      <c r="B708" s="598"/>
      <c r="C708" s="598"/>
      <c r="D708" s="598"/>
      <c r="E708" s="598"/>
      <c r="F708" s="598"/>
      <c r="G708" s="598"/>
      <c r="H708" s="598"/>
      <c r="I708" s="598"/>
      <c r="J708" s="598"/>
      <c r="K708" s="598"/>
      <c r="L708" s="598"/>
      <c r="M708" s="598"/>
      <c r="N708" s="598"/>
      <c r="O708" s="598"/>
      <c r="P708" s="598"/>
      <c r="Q708" s="598"/>
      <c r="R708" s="598"/>
      <c r="S708" s="598"/>
      <c r="T708" s="598"/>
      <c r="U708" s="598"/>
      <c r="V708" s="598"/>
      <c r="W708" s="598"/>
      <c r="X708" s="598"/>
      <c r="Y708" s="598"/>
      <c r="Z708" s="598"/>
      <c r="AA708" s="598"/>
      <c r="AB708" s="598"/>
      <c r="AC708" s="598"/>
      <c r="AD708" s="598"/>
      <c r="AE708" s="598"/>
      <c r="AF708" s="598"/>
      <c r="AG708" s="598"/>
      <c r="AH708" s="598"/>
    </row>
    <row r="709" spans="1:34" ht="15.75" customHeight="1">
      <c r="A709" s="598"/>
      <c r="B709" s="598"/>
      <c r="C709" s="598"/>
      <c r="D709" s="598"/>
      <c r="E709" s="598"/>
      <c r="F709" s="598"/>
      <c r="G709" s="598"/>
      <c r="H709" s="598"/>
      <c r="I709" s="598"/>
      <c r="J709" s="598"/>
      <c r="K709" s="598"/>
      <c r="L709" s="598"/>
      <c r="M709" s="598"/>
      <c r="N709" s="598"/>
      <c r="O709" s="598"/>
      <c r="P709" s="598"/>
      <c r="Q709" s="598"/>
      <c r="R709" s="598"/>
      <c r="S709" s="598"/>
      <c r="T709" s="598"/>
      <c r="U709" s="598"/>
      <c r="V709" s="598"/>
      <c r="W709" s="598"/>
      <c r="X709" s="598"/>
      <c r="Y709" s="598"/>
      <c r="Z709" s="598"/>
      <c r="AA709" s="598"/>
      <c r="AB709" s="598"/>
      <c r="AC709" s="598"/>
      <c r="AD709" s="598"/>
      <c r="AE709" s="598"/>
      <c r="AF709" s="598"/>
      <c r="AG709" s="598"/>
      <c r="AH709" s="598"/>
    </row>
    <row r="710" spans="1:34" ht="15.75" customHeight="1">
      <c r="A710" s="598"/>
      <c r="B710" s="598"/>
      <c r="C710" s="598"/>
      <c r="D710" s="598"/>
      <c r="E710" s="598"/>
      <c r="F710" s="598"/>
      <c r="G710" s="598"/>
      <c r="H710" s="598"/>
      <c r="I710" s="598"/>
      <c r="J710" s="598"/>
      <c r="K710" s="598"/>
      <c r="L710" s="598"/>
      <c r="M710" s="598"/>
      <c r="N710" s="598"/>
      <c r="O710" s="598"/>
      <c r="P710" s="598"/>
      <c r="Q710" s="598"/>
      <c r="R710" s="598"/>
      <c r="S710" s="598"/>
      <c r="T710" s="598"/>
      <c r="U710" s="598"/>
      <c r="V710" s="598"/>
      <c r="W710" s="598"/>
      <c r="X710" s="598"/>
      <c r="Y710" s="598"/>
      <c r="Z710" s="598"/>
      <c r="AA710" s="598"/>
      <c r="AB710" s="598"/>
      <c r="AC710" s="598"/>
      <c r="AD710" s="598"/>
      <c r="AE710" s="598"/>
      <c r="AF710" s="598"/>
      <c r="AG710" s="598"/>
      <c r="AH710" s="598"/>
    </row>
    <row r="711" spans="1:34" ht="15.75" customHeight="1">
      <c r="A711" s="598"/>
      <c r="B711" s="598"/>
      <c r="C711" s="598"/>
      <c r="D711" s="598"/>
      <c r="E711" s="598"/>
      <c r="F711" s="598"/>
      <c r="G711" s="598"/>
      <c r="H711" s="598"/>
      <c r="I711" s="598"/>
      <c r="J711" s="598"/>
      <c r="K711" s="598"/>
      <c r="L711" s="598"/>
      <c r="M711" s="598"/>
      <c r="N711" s="598"/>
      <c r="O711" s="598"/>
      <c r="P711" s="598"/>
      <c r="Q711" s="598"/>
      <c r="R711" s="598"/>
      <c r="S711" s="598"/>
      <c r="T711" s="598"/>
      <c r="U711" s="598"/>
      <c r="V711" s="598"/>
      <c r="W711" s="598"/>
      <c r="X711" s="598"/>
      <c r="Y711" s="598"/>
      <c r="Z711" s="598"/>
      <c r="AA711" s="598"/>
      <c r="AB711" s="598"/>
      <c r="AC711" s="598"/>
      <c r="AD711" s="598"/>
      <c r="AE711" s="598"/>
      <c r="AF711" s="598"/>
      <c r="AG711" s="598"/>
      <c r="AH711" s="598"/>
    </row>
    <row r="712" spans="1:34" ht="15.75" customHeight="1">
      <c r="A712" s="598"/>
      <c r="B712" s="598"/>
      <c r="C712" s="598"/>
      <c r="D712" s="598"/>
      <c r="E712" s="598"/>
      <c r="F712" s="598"/>
      <c r="G712" s="598"/>
      <c r="H712" s="598"/>
      <c r="I712" s="598"/>
      <c r="J712" s="598"/>
      <c r="K712" s="598"/>
      <c r="L712" s="598"/>
      <c r="M712" s="598"/>
      <c r="N712" s="598"/>
      <c r="O712" s="598"/>
      <c r="P712" s="598"/>
      <c r="Q712" s="598"/>
      <c r="R712" s="598"/>
      <c r="S712" s="598"/>
      <c r="T712" s="598"/>
      <c r="U712" s="598"/>
      <c r="V712" s="598"/>
      <c r="W712" s="598"/>
      <c r="X712" s="598"/>
      <c r="Y712" s="598"/>
      <c r="Z712" s="598"/>
      <c r="AA712" s="598"/>
      <c r="AB712" s="598"/>
      <c r="AC712" s="598"/>
      <c r="AD712" s="598"/>
      <c r="AE712" s="598"/>
      <c r="AF712" s="598"/>
      <c r="AG712" s="598"/>
      <c r="AH712" s="598"/>
    </row>
    <row r="713" spans="1:34" ht="15.75" customHeight="1">
      <c r="A713" s="598"/>
      <c r="B713" s="598"/>
      <c r="C713" s="598"/>
      <c r="D713" s="598"/>
      <c r="E713" s="598"/>
      <c r="F713" s="598"/>
      <c r="G713" s="598"/>
      <c r="H713" s="598"/>
      <c r="I713" s="598"/>
      <c r="J713" s="598"/>
      <c r="K713" s="598"/>
      <c r="L713" s="598"/>
      <c r="M713" s="598"/>
      <c r="N713" s="598"/>
      <c r="O713" s="598"/>
      <c r="P713" s="598"/>
      <c r="Q713" s="598"/>
      <c r="R713" s="598"/>
      <c r="S713" s="598"/>
      <c r="T713" s="598"/>
      <c r="U713" s="598"/>
      <c r="V713" s="598"/>
      <c r="W713" s="598"/>
      <c r="X713" s="598"/>
      <c r="Y713" s="598"/>
      <c r="Z713" s="598"/>
      <c r="AA713" s="598"/>
      <c r="AB713" s="598"/>
      <c r="AC713" s="598"/>
      <c r="AD713" s="598"/>
      <c r="AE713" s="598"/>
      <c r="AF713" s="598"/>
      <c r="AG713" s="598"/>
      <c r="AH713" s="598"/>
    </row>
    <row r="714" spans="1:34" ht="15.75" customHeight="1">
      <c r="A714" s="598"/>
      <c r="B714" s="598"/>
      <c r="C714" s="598"/>
      <c r="D714" s="598"/>
      <c r="E714" s="598"/>
      <c r="F714" s="598"/>
      <c r="G714" s="598"/>
      <c r="H714" s="598"/>
      <c r="I714" s="598"/>
      <c r="J714" s="598"/>
      <c r="K714" s="598"/>
      <c r="L714" s="598"/>
      <c r="M714" s="598"/>
      <c r="N714" s="598"/>
      <c r="O714" s="598"/>
      <c r="P714" s="598"/>
      <c r="Q714" s="598"/>
      <c r="R714" s="598"/>
      <c r="S714" s="598"/>
      <c r="T714" s="598"/>
      <c r="U714" s="598"/>
      <c r="V714" s="598"/>
      <c r="W714" s="598"/>
      <c r="X714" s="598"/>
      <c r="Y714" s="598"/>
      <c r="Z714" s="598"/>
      <c r="AA714" s="598"/>
      <c r="AB714" s="598"/>
      <c r="AC714" s="598"/>
      <c r="AD714" s="598"/>
      <c r="AE714" s="598"/>
      <c r="AF714" s="598"/>
      <c r="AG714" s="598"/>
      <c r="AH714" s="598"/>
    </row>
    <row r="715" spans="1:34" ht="15.75" customHeight="1">
      <c r="A715" s="598"/>
      <c r="B715" s="598"/>
      <c r="C715" s="598"/>
      <c r="D715" s="598"/>
      <c r="E715" s="598"/>
      <c r="F715" s="598"/>
      <c r="G715" s="598"/>
      <c r="H715" s="598"/>
      <c r="I715" s="598"/>
      <c r="J715" s="598"/>
      <c r="K715" s="598"/>
      <c r="L715" s="598"/>
      <c r="M715" s="598"/>
      <c r="N715" s="598"/>
      <c r="O715" s="598"/>
      <c r="P715" s="598"/>
      <c r="Q715" s="598"/>
      <c r="R715" s="598"/>
      <c r="S715" s="598"/>
      <c r="T715" s="598"/>
      <c r="U715" s="598"/>
      <c r="V715" s="598"/>
      <c r="W715" s="598"/>
      <c r="X715" s="598"/>
      <c r="Y715" s="598"/>
      <c r="Z715" s="598"/>
      <c r="AA715" s="598"/>
      <c r="AB715" s="598"/>
      <c r="AC715" s="598"/>
      <c r="AD715" s="598"/>
      <c r="AE715" s="598"/>
      <c r="AF715" s="598"/>
      <c r="AG715" s="598"/>
      <c r="AH715" s="598"/>
    </row>
    <row r="716" spans="1:34" ht="15.75" customHeight="1">
      <c r="A716" s="598"/>
      <c r="B716" s="598"/>
      <c r="C716" s="598"/>
      <c r="D716" s="598"/>
      <c r="E716" s="598"/>
      <c r="F716" s="598"/>
      <c r="G716" s="598"/>
      <c r="H716" s="598"/>
      <c r="I716" s="598"/>
      <c r="J716" s="598"/>
      <c r="K716" s="598"/>
      <c r="L716" s="598"/>
      <c r="M716" s="598"/>
      <c r="N716" s="598"/>
      <c r="O716" s="598"/>
      <c r="P716" s="598"/>
      <c r="Q716" s="598"/>
      <c r="R716" s="598"/>
      <c r="S716" s="598"/>
      <c r="T716" s="598"/>
      <c r="U716" s="598"/>
      <c r="V716" s="598"/>
      <c r="W716" s="598"/>
      <c r="X716" s="598"/>
      <c r="Y716" s="598"/>
      <c r="Z716" s="598"/>
      <c r="AA716" s="598"/>
      <c r="AB716" s="598"/>
      <c r="AC716" s="598"/>
      <c r="AD716" s="598"/>
      <c r="AE716" s="598"/>
      <c r="AF716" s="598"/>
      <c r="AG716" s="598"/>
      <c r="AH716" s="598"/>
    </row>
    <row r="717" spans="1:34" ht="15.75" customHeight="1">
      <c r="A717" s="598"/>
      <c r="B717" s="598"/>
      <c r="C717" s="598"/>
      <c r="D717" s="598"/>
      <c r="E717" s="598"/>
      <c r="F717" s="598"/>
      <c r="G717" s="598"/>
      <c r="H717" s="598"/>
      <c r="I717" s="598"/>
      <c r="J717" s="598"/>
      <c r="K717" s="598"/>
      <c r="L717" s="598"/>
      <c r="M717" s="598"/>
      <c r="N717" s="598"/>
      <c r="O717" s="598"/>
      <c r="P717" s="598"/>
      <c r="Q717" s="598"/>
      <c r="R717" s="598"/>
      <c r="S717" s="598"/>
      <c r="T717" s="598"/>
      <c r="U717" s="598"/>
      <c r="V717" s="598"/>
      <c r="W717" s="598"/>
      <c r="X717" s="598"/>
      <c r="Y717" s="598"/>
      <c r="Z717" s="598"/>
      <c r="AA717" s="598"/>
      <c r="AB717" s="598"/>
      <c r="AC717" s="598"/>
      <c r="AD717" s="598"/>
      <c r="AE717" s="598"/>
      <c r="AF717" s="598"/>
      <c r="AG717" s="598"/>
      <c r="AH717" s="598"/>
    </row>
    <row r="718" spans="1:34" ht="15.75" customHeight="1">
      <c r="A718" s="598"/>
      <c r="B718" s="598"/>
      <c r="C718" s="598"/>
      <c r="D718" s="598"/>
      <c r="E718" s="598"/>
      <c r="F718" s="598"/>
      <c r="G718" s="598"/>
      <c r="H718" s="598"/>
      <c r="I718" s="598"/>
      <c r="J718" s="598"/>
      <c r="K718" s="598"/>
      <c r="L718" s="598"/>
      <c r="M718" s="598"/>
      <c r="N718" s="598"/>
      <c r="O718" s="598"/>
      <c r="P718" s="598"/>
      <c r="Q718" s="598"/>
      <c r="R718" s="598"/>
      <c r="S718" s="598"/>
      <c r="T718" s="598"/>
      <c r="U718" s="598"/>
      <c r="V718" s="598"/>
      <c r="W718" s="598"/>
      <c r="X718" s="598"/>
      <c r="Y718" s="598"/>
      <c r="Z718" s="598"/>
      <c r="AA718" s="598"/>
      <c r="AB718" s="598"/>
      <c r="AC718" s="598"/>
      <c r="AD718" s="598"/>
      <c r="AE718" s="598"/>
      <c r="AF718" s="598"/>
      <c r="AG718" s="598"/>
      <c r="AH718" s="598"/>
    </row>
    <row r="719" spans="1:34" ht="15.75" customHeight="1">
      <c r="A719" s="598"/>
      <c r="B719" s="598"/>
      <c r="C719" s="598"/>
      <c r="D719" s="598"/>
      <c r="E719" s="598"/>
      <c r="F719" s="598"/>
      <c r="G719" s="598"/>
      <c r="H719" s="598"/>
      <c r="I719" s="598"/>
      <c r="J719" s="598"/>
      <c r="K719" s="598"/>
      <c r="L719" s="598"/>
      <c r="M719" s="598"/>
      <c r="N719" s="598"/>
      <c r="O719" s="598"/>
      <c r="P719" s="598"/>
      <c r="Q719" s="598"/>
      <c r="R719" s="598"/>
      <c r="S719" s="598"/>
      <c r="T719" s="598"/>
      <c r="U719" s="598"/>
      <c r="V719" s="598"/>
      <c r="W719" s="598"/>
      <c r="X719" s="598"/>
      <c r="Y719" s="598"/>
      <c r="Z719" s="598"/>
      <c r="AA719" s="598"/>
      <c r="AB719" s="598"/>
      <c r="AC719" s="598"/>
      <c r="AD719" s="598"/>
      <c r="AE719" s="598"/>
      <c r="AF719" s="598"/>
      <c r="AG719" s="598"/>
      <c r="AH719" s="598"/>
    </row>
    <row r="720" spans="1:34" ht="15.75" customHeight="1">
      <c r="A720" s="598"/>
      <c r="B720" s="598"/>
      <c r="C720" s="598"/>
      <c r="D720" s="598"/>
      <c r="E720" s="598"/>
      <c r="F720" s="598"/>
      <c r="G720" s="598"/>
      <c r="H720" s="598"/>
      <c r="I720" s="598"/>
      <c r="J720" s="598"/>
      <c r="K720" s="598"/>
      <c r="L720" s="598"/>
      <c r="M720" s="598"/>
      <c r="N720" s="598"/>
      <c r="O720" s="598"/>
      <c r="P720" s="598"/>
      <c r="Q720" s="598"/>
      <c r="R720" s="598"/>
      <c r="S720" s="598"/>
      <c r="T720" s="598"/>
      <c r="U720" s="598"/>
      <c r="V720" s="598"/>
      <c r="W720" s="598"/>
      <c r="X720" s="598"/>
      <c r="Y720" s="598"/>
      <c r="Z720" s="598"/>
      <c r="AA720" s="598"/>
      <c r="AB720" s="598"/>
      <c r="AC720" s="598"/>
      <c r="AD720" s="598"/>
      <c r="AE720" s="598"/>
      <c r="AF720" s="598"/>
      <c r="AG720" s="598"/>
      <c r="AH720" s="598"/>
    </row>
    <row r="721" spans="1:34" ht="15.75" customHeight="1">
      <c r="A721" s="598"/>
      <c r="B721" s="598"/>
      <c r="C721" s="598"/>
      <c r="D721" s="598"/>
      <c r="E721" s="598"/>
      <c r="F721" s="598"/>
      <c r="G721" s="598"/>
      <c r="H721" s="598"/>
      <c r="I721" s="598"/>
      <c r="J721" s="598"/>
      <c r="K721" s="598"/>
      <c r="L721" s="598"/>
      <c r="M721" s="598"/>
      <c r="N721" s="598"/>
      <c r="O721" s="598"/>
      <c r="P721" s="598"/>
      <c r="Q721" s="598"/>
      <c r="R721" s="598"/>
      <c r="S721" s="598"/>
      <c r="T721" s="598"/>
      <c r="U721" s="598"/>
      <c r="V721" s="598"/>
      <c r="W721" s="598"/>
      <c r="X721" s="598"/>
      <c r="Y721" s="598"/>
      <c r="Z721" s="598"/>
      <c r="AA721" s="598"/>
      <c r="AB721" s="598"/>
      <c r="AC721" s="598"/>
      <c r="AD721" s="598"/>
      <c r="AE721" s="598"/>
      <c r="AF721" s="598"/>
      <c r="AG721" s="598"/>
      <c r="AH721" s="598"/>
    </row>
    <row r="722" spans="1:34" ht="15.75" customHeight="1">
      <c r="A722" s="598"/>
      <c r="B722" s="598"/>
      <c r="C722" s="598"/>
      <c r="D722" s="598"/>
      <c r="E722" s="598"/>
      <c r="F722" s="598"/>
      <c r="G722" s="598"/>
      <c r="H722" s="598"/>
      <c r="I722" s="598"/>
      <c r="J722" s="598"/>
      <c r="K722" s="598"/>
      <c r="L722" s="598"/>
      <c r="M722" s="598"/>
      <c r="N722" s="598"/>
      <c r="O722" s="598"/>
      <c r="P722" s="598"/>
      <c r="Q722" s="598"/>
      <c r="R722" s="598"/>
      <c r="S722" s="598"/>
      <c r="T722" s="598"/>
      <c r="U722" s="598"/>
      <c r="V722" s="598"/>
      <c r="W722" s="598"/>
      <c r="X722" s="598"/>
      <c r="Y722" s="598"/>
      <c r="Z722" s="598"/>
      <c r="AA722" s="598"/>
      <c r="AB722" s="598"/>
      <c r="AC722" s="598"/>
      <c r="AD722" s="598"/>
      <c r="AE722" s="598"/>
      <c r="AF722" s="598"/>
      <c r="AG722" s="598"/>
      <c r="AH722" s="598"/>
    </row>
    <row r="723" spans="1:34" ht="15.75" customHeight="1">
      <c r="A723" s="598"/>
      <c r="B723" s="598"/>
      <c r="C723" s="598"/>
      <c r="D723" s="598"/>
      <c r="E723" s="598"/>
      <c r="F723" s="598"/>
      <c r="G723" s="598"/>
      <c r="H723" s="598"/>
      <c r="I723" s="598"/>
      <c r="J723" s="598"/>
      <c r="K723" s="598"/>
      <c r="L723" s="598"/>
      <c r="M723" s="598"/>
      <c r="N723" s="598"/>
      <c r="O723" s="598"/>
      <c r="P723" s="598"/>
      <c r="Q723" s="598"/>
      <c r="R723" s="598"/>
      <c r="S723" s="598"/>
      <c r="T723" s="598"/>
      <c r="U723" s="598"/>
      <c r="V723" s="598"/>
      <c r="W723" s="598"/>
      <c r="X723" s="598"/>
      <c r="Y723" s="598"/>
      <c r="Z723" s="598"/>
      <c r="AA723" s="598"/>
      <c r="AB723" s="598"/>
      <c r="AC723" s="598"/>
      <c r="AD723" s="598"/>
      <c r="AE723" s="598"/>
      <c r="AF723" s="598"/>
      <c r="AG723" s="598"/>
      <c r="AH723" s="598"/>
    </row>
    <row r="724" spans="1:34" ht="15.75" customHeight="1">
      <c r="A724" s="598"/>
      <c r="B724" s="598"/>
      <c r="C724" s="598"/>
      <c r="D724" s="598"/>
      <c r="E724" s="598"/>
      <c r="F724" s="598"/>
      <c r="G724" s="598"/>
      <c r="H724" s="598"/>
      <c r="I724" s="598"/>
      <c r="J724" s="598"/>
      <c r="K724" s="598"/>
      <c r="L724" s="598"/>
      <c r="M724" s="598"/>
      <c r="N724" s="598"/>
      <c r="O724" s="598"/>
      <c r="P724" s="598"/>
      <c r="Q724" s="598"/>
      <c r="R724" s="598"/>
      <c r="S724" s="598"/>
      <c r="T724" s="598"/>
      <c r="U724" s="598"/>
      <c r="V724" s="598"/>
      <c r="W724" s="598"/>
      <c r="X724" s="598"/>
      <c r="Y724" s="598"/>
      <c r="Z724" s="598"/>
      <c r="AA724" s="598"/>
      <c r="AB724" s="598"/>
      <c r="AC724" s="598"/>
      <c r="AD724" s="598"/>
      <c r="AE724" s="598"/>
      <c r="AF724" s="598"/>
      <c r="AG724" s="598"/>
      <c r="AH724" s="598"/>
    </row>
    <row r="725" spans="1:34" ht="15.75" customHeight="1">
      <c r="A725" s="598"/>
      <c r="B725" s="598"/>
      <c r="C725" s="598"/>
      <c r="D725" s="598"/>
      <c r="E725" s="598"/>
      <c r="F725" s="598"/>
      <c r="G725" s="598"/>
      <c r="H725" s="598"/>
      <c r="I725" s="598"/>
      <c r="J725" s="598"/>
      <c r="K725" s="598"/>
      <c r="L725" s="598"/>
      <c r="M725" s="598"/>
      <c r="N725" s="598"/>
      <c r="O725" s="598"/>
      <c r="P725" s="598"/>
      <c r="Q725" s="598"/>
      <c r="R725" s="598"/>
      <c r="S725" s="598"/>
      <c r="T725" s="598"/>
      <c r="U725" s="598"/>
      <c r="V725" s="598"/>
      <c r="W725" s="598"/>
      <c r="X725" s="598"/>
      <c r="Y725" s="598"/>
      <c r="Z725" s="598"/>
      <c r="AA725" s="598"/>
      <c r="AB725" s="598"/>
      <c r="AC725" s="598"/>
      <c r="AD725" s="598"/>
      <c r="AE725" s="598"/>
      <c r="AF725" s="598"/>
      <c r="AG725" s="598"/>
      <c r="AH725" s="598"/>
    </row>
    <row r="726" spans="1:34" ht="15.75" customHeight="1">
      <c r="A726" s="598"/>
      <c r="B726" s="598"/>
      <c r="C726" s="598"/>
      <c r="D726" s="598"/>
      <c r="E726" s="598"/>
      <c r="F726" s="598"/>
      <c r="G726" s="598"/>
      <c r="H726" s="598"/>
      <c r="I726" s="598"/>
      <c r="J726" s="598"/>
      <c r="K726" s="598"/>
      <c r="L726" s="598"/>
      <c r="M726" s="598"/>
      <c r="N726" s="598"/>
      <c r="O726" s="598"/>
      <c r="P726" s="598"/>
      <c r="Q726" s="598"/>
      <c r="R726" s="598"/>
      <c r="S726" s="598"/>
      <c r="T726" s="598"/>
      <c r="U726" s="598"/>
      <c r="V726" s="598"/>
      <c r="W726" s="598"/>
      <c r="X726" s="598"/>
      <c r="Y726" s="598"/>
      <c r="Z726" s="598"/>
      <c r="AA726" s="598"/>
      <c r="AB726" s="598"/>
      <c r="AC726" s="598"/>
      <c r="AD726" s="598"/>
      <c r="AE726" s="598"/>
      <c r="AF726" s="598"/>
      <c r="AG726" s="598"/>
      <c r="AH726" s="598"/>
    </row>
    <row r="727" spans="1:34" ht="15.75" customHeight="1">
      <c r="A727" s="598"/>
      <c r="B727" s="598"/>
      <c r="C727" s="598"/>
      <c r="D727" s="598"/>
      <c r="E727" s="598"/>
      <c r="F727" s="598"/>
      <c r="G727" s="598"/>
      <c r="H727" s="598"/>
      <c r="I727" s="598"/>
      <c r="J727" s="598"/>
      <c r="K727" s="598"/>
      <c r="L727" s="598"/>
      <c r="M727" s="598"/>
      <c r="N727" s="598"/>
      <c r="O727" s="598"/>
      <c r="P727" s="598"/>
      <c r="Q727" s="598"/>
      <c r="R727" s="598"/>
      <c r="S727" s="598"/>
      <c r="T727" s="598"/>
      <c r="U727" s="598"/>
      <c r="V727" s="598"/>
      <c r="W727" s="598"/>
      <c r="X727" s="598"/>
      <c r="Y727" s="598"/>
      <c r="Z727" s="598"/>
      <c r="AA727" s="598"/>
      <c r="AB727" s="598"/>
      <c r="AC727" s="598"/>
      <c r="AD727" s="598"/>
      <c r="AE727" s="598"/>
      <c r="AF727" s="598"/>
      <c r="AG727" s="598"/>
      <c r="AH727" s="598"/>
    </row>
    <row r="728" spans="1:34" ht="15.75" customHeight="1">
      <c r="A728" s="598"/>
      <c r="B728" s="598"/>
      <c r="C728" s="598"/>
      <c r="D728" s="598"/>
      <c r="E728" s="598"/>
      <c r="F728" s="598"/>
      <c r="G728" s="598"/>
      <c r="H728" s="598"/>
      <c r="I728" s="598"/>
      <c r="J728" s="598"/>
      <c r="K728" s="598"/>
      <c r="L728" s="598"/>
      <c r="M728" s="598"/>
      <c r="N728" s="598"/>
      <c r="O728" s="598"/>
      <c r="P728" s="598"/>
      <c r="Q728" s="598"/>
      <c r="R728" s="598"/>
      <c r="S728" s="598"/>
      <c r="T728" s="598"/>
      <c r="U728" s="598"/>
      <c r="V728" s="598"/>
      <c r="W728" s="598"/>
      <c r="X728" s="598"/>
      <c r="Y728" s="598"/>
      <c r="Z728" s="598"/>
      <c r="AA728" s="598"/>
      <c r="AB728" s="598"/>
      <c r="AC728" s="598"/>
      <c r="AD728" s="598"/>
      <c r="AE728" s="598"/>
      <c r="AF728" s="598"/>
      <c r="AG728" s="598"/>
      <c r="AH728" s="598"/>
    </row>
    <row r="729" spans="1:34" ht="15.75" customHeight="1">
      <c r="A729" s="598"/>
      <c r="B729" s="598"/>
      <c r="C729" s="598"/>
      <c r="D729" s="598"/>
      <c r="E729" s="598"/>
      <c r="F729" s="598"/>
      <c r="G729" s="598"/>
      <c r="H729" s="598"/>
      <c r="I729" s="598"/>
      <c r="J729" s="598"/>
      <c r="K729" s="598"/>
      <c r="L729" s="598"/>
      <c r="M729" s="598"/>
      <c r="N729" s="598"/>
      <c r="O729" s="598"/>
      <c r="P729" s="598"/>
      <c r="Q729" s="598"/>
      <c r="R729" s="598"/>
      <c r="S729" s="598"/>
      <c r="T729" s="598"/>
      <c r="U729" s="598"/>
      <c r="V729" s="598"/>
      <c r="W729" s="598"/>
      <c r="X729" s="598"/>
      <c r="Y729" s="598"/>
      <c r="Z729" s="598"/>
      <c r="AA729" s="598"/>
      <c r="AB729" s="598"/>
      <c r="AC729" s="598"/>
      <c r="AD729" s="598"/>
      <c r="AE729" s="598"/>
      <c r="AF729" s="598"/>
      <c r="AG729" s="598"/>
      <c r="AH729" s="598"/>
    </row>
    <row r="730" spans="1:34" ht="15.75" customHeight="1">
      <c r="A730" s="598"/>
      <c r="B730" s="598"/>
      <c r="C730" s="598"/>
      <c r="D730" s="598"/>
      <c r="E730" s="598"/>
      <c r="F730" s="598"/>
      <c r="G730" s="598"/>
      <c r="H730" s="598"/>
      <c r="I730" s="598"/>
      <c r="J730" s="598"/>
      <c r="K730" s="598"/>
      <c r="L730" s="598"/>
      <c r="M730" s="598"/>
      <c r="N730" s="598"/>
      <c r="O730" s="598"/>
      <c r="P730" s="598"/>
      <c r="Q730" s="598"/>
      <c r="R730" s="598"/>
      <c r="S730" s="598"/>
      <c r="T730" s="598"/>
      <c r="U730" s="598"/>
      <c r="V730" s="598"/>
      <c r="W730" s="598"/>
      <c r="X730" s="598"/>
      <c r="Y730" s="598"/>
      <c r="Z730" s="598"/>
      <c r="AA730" s="598"/>
      <c r="AB730" s="598"/>
      <c r="AC730" s="598"/>
      <c r="AD730" s="598"/>
      <c r="AE730" s="598"/>
      <c r="AF730" s="598"/>
      <c r="AG730" s="598"/>
      <c r="AH730" s="598"/>
    </row>
    <row r="731" spans="1:34" ht="15.75" customHeight="1">
      <c r="A731" s="598"/>
      <c r="B731" s="598"/>
      <c r="C731" s="598"/>
      <c r="D731" s="598"/>
      <c r="E731" s="598"/>
      <c r="F731" s="598"/>
      <c r="G731" s="598"/>
      <c r="H731" s="598"/>
      <c r="I731" s="598"/>
      <c r="J731" s="598"/>
      <c r="K731" s="598"/>
      <c r="L731" s="598"/>
      <c r="M731" s="598"/>
      <c r="N731" s="598"/>
      <c r="O731" s="598"/>
      <c r="P731" s="598"/>
      <c r="Q731" s="598"/>
      <c r="R731" s="598"/>
      <c r="S731" s="598"/>
      <c r="T731" s="598"/>
      <c r="U731" s="598"/>
      <c r="V731" s="598"/>
      <c r="W731" s="598"/>
      <c r="X731" s="598"/>
      <c r="Y731" s="598"/>
      <c r="Z731" s="598"/>
      <c r="AA731" s="598"/>
      <c r="AB731" s="598"/>
      <c r="AC731" s="598"/>
      <c r="AD731" s="598"/>
      <c r="AE731" s="598"/>
      <c r="AF731" s="598"/>
      <c r="AG731" s="598"/>
      <c r="AH731" s="598"/>
    </row>
    <row r="732" spans="1:34" ht="15.75" customHeight="1">
      <c r="A732" s="598"/>
      <c r="B732" s="598"/>
      <c r="C732" s="598"/>
      <c r="D732" s="598"/>
      <c r="E732" s="598"/>
      <c r="F732" s="598"/>
      <c r="G732" s="598"/>
      <c r="H732" s="598"/>
      <c r="I732" s="598"/>
      <c r="J732" s="598"/>
      <c r="K732" s="598"/>
      <c r="L732" s="598"/>
      <c r="M732" s="598"/>
      <c r="N732" s="598"/>
      <c r="O732" s="598"/>
      <c r="P732" s="598"/>
      <c r="Q732" s="598"/>
      <c r="R732" s="598"/>
      <c r="S732" s="598"/>
      <c r="T732" s="598"/>
      <c r="U732" s="598"/>
      <c r="V732" s="598"/>
      <c r="W732" s="598"/>
      <c r="X732" s="598"/>
      <c r="Y732" s="598"/>
      <c r="Z732" s="598"/>
      <c r="AA732" s="598"/>
      <c r="AB732" s="598"/>
      <c r="AC732" s="598"/>
      <c r="AD732" s="598"/>
      <c r="AE732" s="598"/>
      <c r="AF732" s="598"/>
      <c r="AG732" s="598"/>
      <c r="AH732" s="598"/>
    </row>
    <row r="733" spans="1:34" ht="15.75" customHeight="1">
      <c r="A733" s="598"/>
      <c r="B733" s="598"/>
      <c r="C733" s="598"/>
      <c r="D733" s="598"/>
      <c r="E733" s="598"/>
      <c r="F733" s="598"/>
      <c r="G733" s="598"/>
      <c r="H733" s="598"/>
      <c r="I733" s="598"/>
      <c r="J733" s="598"/>
      <c r="K733" s="598"/>
      <c r="L733" s="598"/>
      <c r="M733" s="598"/>
      <c r="N733" s="598"/>
      <c r="O733" s="598"/>
      <c r="P733" s="598"/>
      <c r="Q733" s="598"/>
      <c r="R733" s="598"/>
      <c r="S733" s="598"/>
      <c r="T733" s="598"/>
      <c r="U733" s="598"/>
      <c r="V733" s="598"/>
      <c r="W733" s="598"/>
      <c r="X733" s="598"/>
      <c r="Y733" s="598"/>
      <c r="Z733" s="598"/>
      <c r="AA733" s="598"/>
      <c r="AB733" s="598"/>
      <c r="AC733" s="598"/>
      <c r="AD733" s="598"/>
      <c r="AE733" s="598"/>
      <c r="AF733" s="598"/>
      <c r="AG733" s="598"/>
      <c r="AH733" s="598"/>
    </row>
    <row r="734" spans="1:34" ht="15.75" customHeight="1">
      <c r="A734" s="598"/>
      <c r="B734" s="598"/>
      <c r="C734" s="598"/>
      <c r="D734" s="598"/>
      <c r="E734" s="598"/>
      <c r="F734" s="598"/>
      <c r="G734" s="598"/>
      <c r="H734" s="598"/>
      <c r="I734" s="598"/>
      <c r="J734" s="598"/>
      <c r="K734" s="598"/>
      <c r="L734" s="598"/>
      <c r="M734" s="598"/>
      <c r="N734" s="598"/>
      <c r="O734" s="598"/>
      <c r="P734" s="598"/>
      <c r="Q734" s="598"/>
      <c r="R734" s="598"/>
      <c r="S734" s="598"/>
      <c r="T734" s="598"/>
      <c r="U734" s="598"/>
      <c r="V734" s="598"/>
      <c r="W734" s="598"/>
      <c r="X734" s="598"/>
      <c r="Y734" s="598"/>
      <c r="Z734" s="598"/>
      <c r="AA734" s="598"/>
      <c r="AB734" s="598"/>
      <c r="AC734" s="598"/>
      <c r="AD734" s="598"/>
      <c r="AE734" s="598"/>
      <c r="AF734" s="598"/>
      <c r="AG734" s="598"/>
      <c r="AH734" s="598"/>
    </row>
    <row r="735" spans="1:34" ht="15.75" customHeight="1">
      <c r="A735" s="598"/>
      <c r="B735" s="598"/>
      <c r="C735" s="598"/>
      <c r="D735" s="598"/>
      <c r="E735" s="598"/>
      <c r="F735" s="598"/>
      <c r="G735" s="598"/>
      <c r="H735" s="598"/>
      <c r="I735" s="598"/>
      <c r="J735" s="598"/>
      <c r="K735" s="598"/>
      <c r="L735" s="598"/>
      <c r="M735" s="598"/>
      <c r="N735" s="598"/>
      <c r="O735" s="598"/>
      <c r="P735" s="598"/>
      <c r="Q735" s="598"/>
      <c r="R735" s="598"/>
      <c r="S735" s="598"/>
      <c r="T735" s="598"/>
      <c r="U735" s="598"/>
      <c r="V735" s="598"/>
      <c r="W735" s="598"/>
      <c r="X735" s="598"/>
      <c r="Y735" s="598"/>
      <c r="Z735" s="598"/>
      <c r="AA735" s="598"/>
      <c r="AB735" s="598"/>
      <c r="AC735" s="598"/>
      <c r="AD735" s="598"/>
      <c r="AE735" s="598"/>
      <c r="AF735" s="598"/>
      <c r="AG735" s="598"/>
      <c r="AH735" s="598"/>
    </row>
    <row r="736" spans="1:34" ht="15.75" customHeight="1">
      <c r="A736" s="598"/>
      <c r="B736" s="598"/>
      <c r="C736" s="598"/>
      <c r="D736" s="598"/>
      <c r="E736" s="598"/>
      <c r="F736" s="598"/>
      <c r="G736" s="598"/>
      <c r="H736" s="598"/>
      <c r="I736" s="598"/>
      <c r="J736" s="598"/>
      <c r="K736" s="598"/>
      <c r="L736" s="598"/>
      <c r="M736" s="598"/>
      <c r="N736" s="598"/>
      <c r="O736" s="598"/>
      <c r="P736" s="598"/>
      <c r="Q736" s="598"/>
      <c r="R736" s="598"/>
      <c r="S736" s="598"/>
      <c r="T736" s="598"/>
      <c r="U736" s="598"/>
      <c r="V736" s="598"/>
      <c r="W736" s="598"/>
      <c r="X736" s="598"/>
      <c r="Y736" s="598"/>
      <c r="Z736" s="598"/>
      <c r="AA736" s="598"/>
      <c r="AB736" s="598"/>
      <c r="AC736" s="598"/>
      <c r="AD736" s="598"/>
      <c r="AE736" s="598"/>
      <c r="AF736" s="598"/>
      <c r="AG736" s="598"/>
      <c r="AH736" s="598"/>
    </row>
    <row r="737" spans="1:34" ht="15.75" customHeight="1">
      <c r="A737" s="598"/>
      <c r="B737" s="598"/>
      <c r="C737" s="598"/>
      <c r="D737" s="598"/>
      <c r="E737" s="598"/>
      <c r="F737" s="598"/>
      <c r="G737" s="598"/>
      <c r="H737" s="598"/>
      <c r="I737" s="598"/>
      <c r="J737" s="598"/>
      <c r="K737" s="598"/>
      <c r="L737" s="598"/>
      <c r="M737" s="598"/>
      <c r="N737" s="598"/>
      <c r="O737" s="598"/>
      <c r="P737" s="598"/>
      <c r="Q737" s="598"/>
      <c r="R737" s="598"/>
      <c r="S737" s="598"/>
      <c r="T737" s="598"/>
      <c r="U737" s="598"/>
      <c r="V737" s="598"/>
      <c r="W737" s="598"/>
      <c r="X737" s="598"/>
      <c r="Y737" s="598"/>
      <c r="Z737" s="598"/>
      <c r="AA737" s="598"/>
      <c r="AB737" s="598"/>
      <c r="AC737" s="598"/>
      <c r="AD737" s="598"/>
      <c r="AE737" s="598"/>
      <c r="AF737" s="598"/>
      <c r="AG737" s="598"/>
      <c r="AH737" s="598"/>
    </row>
    <row r="738" spans="1:34" ht="15.75" customHeight="1">
      <c r="A738" s="598"/>
      <c r="B738" s="598"/>
      <c r="C738" s="598"/>
      <c r="D738" s="598"/>
      <c r="E738" s="598"/>
      <c r="F738" s="598"/>
      <c r="G738" s="598"/>
      <c r="H738" s="598"/>
      <c r="I738" s="598"/>
      <c r="J738" s="598"/>
      <c r="K738" s="598"/>
      <c r="L738" s="598"/>
      <c r="M738" s="598"/>
      <c r="N738" s="598"/>
      <c r="O738" s="598"/>
      <c r="P738" s="598"/>
      <c r="Q738" s="598"/>
      <c r="R738" s="598"/>
      <c r="S738" s="598"/>
      <c r="T738" s="598"/>
      <c r="U738" s="598"/>
      <c r="V738" s="598"/>
      <c r="W738" s="598"/>
      <c r="X738" s="598"/>
      <c r="Y738" s="598"/>
      <c r="Z738" s="598"/>
      <c r="AA738" s="598"/>
      <c r="AB738" s="598"/>
      <c r="AC738" s="598"/>
      <c r="AD738" s="598"/>
      <c r="AE738" s="598"/>
      <c r="AF738" s="598"/>
      <c r="AG738" s="598"/>
      <c r="AH738" s="598"/>
    </row>
    <row r="739" spans="1:34" ht="15.75" customHeight="1">
      <c r="A739" s="598"/>
      <c r="B739" s="598"/>
      <c r="C739" s="598"/>
      <c r="D739" s="598"/>
      <c r="E739" s="598"/>
      <c r="F739" s="598"/>
      <c r="G739" s="598"/>
      <c r="H739" s="598"/>
      <c r="I739" s="598"/>
      <c r="J739" s="598"/>
      <c r="K739" s="598"/>
      <c r="L739" s="598"/>
      <c r="M739" s="598"/>
      <c r="N739" s="598"/>
      <c r="O739" s="598"/>
      <c r="P739" s="598"/>
      <c r="Q739" s="598"/>
      <c r="R739" s="598"/>
      <c r="S739" s="598"/>
      <c r="T739" s="598"/>
      <c r="U739" s="598"/>
      <c r="V739" s="598"/>
      <c r="W739" s="598"/>
      <c r="X739" s="598"/>
      <c r="Y739" s="598"/>
      <c r="Z739" s="598"/>
      <c r="AA739" s="598"/>
      <c r="AB739" s="598"/>
      <c r="AC739" s="598"/>
      <c r="AD739" s="598"/>
      <c r="AE739" s="598"/>
      <c r="AF739" s="598"/>
      <c r="AG739" s="598"/>
      <c r="AH739" s="598"/>
    </row>
    <row r="740" spans="1:34" ht="15.75" customHeight="1">
      <c r="A740" s="598"/>
      <c r="B740" s="598"/>
      <c r="C740" s="598"/>
      <c r="D740" s="598"/>
      <c r="E740" s="598"/>
      <c r="F740" s="598"/>
      <c r="G740" s="598"/>
      <c r="H740" s="598"/>
      <c r="I740" s="598"/>
      <c r="J740" s="598"/>
      <c r="K740" s="598"/>
      <c r="L740" s="598"/>
      <c r="M740" s="598"/>
      <c r="N740" s="598"/>
      <c r="O740" s="598"/>
      <c r="P740" s="598"/>
      <c r="Q740" s="598"/>
      <c r="R740" s="598"/>
      <c r="S740" s="598"/>
      <c r="T740" s="598"/>
      <c r="U740" s="598"/>
      <c r="V740" s="598"/>
      <c r="W740" s="598"/>
      <c r="X740" s="598"/>
      <c r="Y740" s="598"/>
      <c r="Z740" s="598"/>
      <c r="AA740" s="598"/>
      <c r="AB740" s="598"/>
      <c r="AC740" s="598"/>
      <c r="AD740" s="598"/>
      <c r="AE740" s="598"/>
      <c r="AF740" s="598"/>
      <c r="AG740" s="598"/>
      <c r="AH740" s="598"/>
    </row>
    <row r="741" spans="1:34" ht="15.75" customHeight="1">
      <c r="A741" s="598"/>
      <c r="B741" s="598"/>
      <c r="C741" s="598"/>
      <c r="D741" s="598"/>
      <c r="E741" s="598"/>
      <c r="F741" s="598"/>
      <c r="G741" s="598"/>
      <c r="H741" s="598"/>
      <c r="I741" s="598"/>
      <c r="J741" s="598"/>
      <c r="K741" s="598"/>
      <c r="L741" s="598"/>
      <c r="M741" s="598"/>
      <c r="N741" s="598"/>
      <c r="O741" s="598"/>
      <c r="P741" s="598"/>
      <c r="Q741" s="598"/>
      <c r="R741" s="598"/>
      <c r="S741" s="598"/>
      <c r="T741" s="598"/>
      <c r="U741" s="598"/>
      <c r="V741" s="598"/>
      <c r="W741" s="598"/>
      <c r="X741" s="598"/>
      <c r="Y741" s="598"/>
      <c r="Z741" s="598"/>
      <c r="AA741" s="598"/>
      <c r="AB741" s="598"/>
      <c r="AC741" s="598"/>
      <c r="AD741" s="598"/>
      <c r="AE741" s="598"/>
      <c r="AF741" s="598"/>
      <c r="AG741" s="598"/>
      <c r="AH741" s="598"/>
    </row>
    <row r="742" spans="1:34" ht="15.75" customHeight="1">
      <c r="A742" s="598"/>
      <c r="B742" s="598"/>
      <c r="C742" s="598"/>
      <c r="D742" s="598"/>
      <c r="E742" s="598"/>
      <c r="F742" s="598"/>
      <c r="G742" s="598"/>
      <c r="H742" s="598"/>
      <c r="I742" s="598"/>
      <c r="J742" s="598"/>
      <c r="K742" s="598"/>
      <c r="L742" s="598"/>
      <c r="M742" s="598"/>
      <c r="N742" s="598"/>
      <c r="O742" s="598"/>
      <c r="P742" s="598"/>
      <c r="Q742" s="598"/>
      <c r="R742" s="598"/>
      <c r="S742" s="598"/>
      <c r="T742" s="598"/>
      <c r="U742" s="598"/>
      <c r="V742" s="598"/>
      <c r="W742" s="598"/>
      <c r="X742" s="598"/>
      <c r="Y742" s="598"/>
      <c r="Z742" s="598"/>
      <c r="AA742" s="598"/>
      <c r="AB742" s="598"/>
      <c r="AC742" s="598"/>
      <c r="AD742" s="598"/>
      <c r="AE742" s="598"/>
      <c r="AF742" s="598"/>
      <c r="AG742" s="598"/>
      <c r="AH742" s="598"/>
    </row>
    <row r="743" spans="1:34" ht="15.75" customHeight="1">
      <c r="A743" s="598"/>
      <c r="B743" s="598"/>
      <c r="C743" s="598"/>
      <c r="D743" s="598"/>
      <c r="E743" s="598"/>
      <c r="F743" s="598"/>
      <c r="G743" s="598"/>
      <c r="H743" s="598"/>
      <c r="I743" s="598"/>
      <c r="J743" s="598"/>
      <c r="K743" s="598"/>
      <c r="L743" s="598"/>
      <c r="M743" s="598"/>
      <c r="N743" s="598"/>
      <c r="O743" s="598"/>
      <c r="P743" s="598"/>
      <c r="Q743" s="598"/>
      <c r="R743" s="598"/>
      <c r="S743" s="598"/>
      <c r="T743" s="598"/>
      <c r="U743" s="598"/>
      <c r="V743" s="598"/>
      <c r="W743" s="598"/>
      <c r="X743" s="598"/>
      <c r="Y743" s="598"/>
      <c r="Z743" s="598"/>
      <c r="AA743" s="598"/>
      <c r="AB743" s="598"/>
      <c r="AC743" s="598"/>
      <c r="AD743" s="598"/>
      <c r="AE743" s="598"/>
      <c r="AF743" s="598"/>
      <c r="AG743" s="598"/>
      <c r="AH743" s="598"/>
    </row>
    <row r="744" spans="1:34" ht="15.75" customHeight="1">
      <c r="A744" s="598"/>
      <c r="B744" s="598"/>
      <c r="C744" s="598"/>
      <c r="D744" s="598"/>
      <c r="E744" s="598"/>
      <c r="F744" s="598"/>
      <c r="G744" s="598"/>
      <c r="H744" s="598"/>
      <c r="I744" s="598"/>
      <c r="J744" s="598"/>
      <c r="K744" s="598"/>
      <c r="L744" s="598"/>
      <c r="M744" s="598"/>
      <c r="N744" s="598"/>
      <c r="O744" s="598"/>
      <c r="P744" s="598"/>
      <c r="Q744" s="598"/>
      <c r="R744" s="598"/>
      <c r="S744" s="598"/>
      <c r="T744" s="598"/>
      <c r="U744" s="598"/>
      <c r="V744" s="598"/>
      <c r="W744" s="598"/>
      <c r="X744" s="598"/>
      <c r="Y744" s="598"/>
      <c r="Z744" s="598"/>
      <c r="AA744" s="598"/>
      <c r="AB744" s="598"/>
      <c r="AC744" s="598"/>
      <c r="AD744" s="598"/>
      <c r="AE744" s="598"/>
      <c r="AF744" s="598"/>
      <c r="AG744" s="598"/>
      <c r="AH744" s="598"/>
    </row>
    <row r="745" spans="1:34" ht="15.75" customHeight="1">
      <c r="A745" s="598"/>
      <c r="B745" s="598"/>
      <c r="C745" s="598"/>
      <c r="D745" s="598"/>
      <c r="E745" s="598"/>
      <c r="F745" s="598"/>
      <c r="G745" s="598"/>
      <c r="H745" s="598"/>
      <c r="I745" s="598"/>
      <c r="J745" s="598"/>
      <c r="K745" s="598"/>
      <c r="L745" s="598"/>
      <c r="M745" s="598"/>
      <c r="N745" s="598"/>
      <c r="O745" s="598"/>
      <c r="P745" s="598"/>
      <c r="Q745" s="598"/>
      <c r="R745" s="598"/>
      <c r="S745" s="598"/>
      <c r="T745" s="598"/>
      <c r="U745" s="598"/>
      <c r="V745" s="598"/>
      <c r="W745" s="598"/>
      <c r="X745" s="598"/>
      <c r="Y745" s="598"/>
      <c r="Z745" s="598"/>
      <c r="AA745" s="598"/>
      <c r="AB745" s="598"/>
      <c r="AC745" s="598"/>
      <c r="AD745" s="598"/>
      <c r="AE745" s="598"/>
      <c r="AF745" s="598"/>
      <c r="AG745" s="598"/>
      <c r="AH745" s="598"/>
    </row>
    <row r="746" spans="1:34" ht="15.75" customHeight="1">
      <c r="A746" s="598"/>
      <c r="B746" s="598"/>
      <c r="C746" s="598"/>
      <c r="D746" s="598"/>
      <c r="E746" s="598"/>
      <c r="F746" s="598"/>
      <c r="G746" s="598"/>
      <c r="H746" s="598"/>
      <c r="I746" s="598"/>
      <c r="J746" s="598"/>
      <c r="K746" s="598"/>
      <c r="L746" s="598"/>
      <c r="M746" s="598"/>
      <c r="N746" s="598"/>
      <c r="O746" s="598"/>
      <c r="P746" s="598"/>
      <c r="Q746" s="598"/>
      <c r="R746" s="598"/>
      <c r="S746" s="598"/>
      <c r="T746" s="598"/>
      <c r="U746" s="598"/>
      <c r="V746" s="598"/>
      <c r="W746" s="598"/>
      <c r="X746" s="598"/>
      <c r="Y746" s="598"/>
      <c r="Z746" s="598"/>
      <c r="AA746" s="598"/>
      <c r="AB746" s="598"/>
      <c r="AC746" s="598"/>
      <c r="AD746" s="598"/>
      <c r="AE746" s="598"/>
      <c r="AF746" s="598"/>
      <c r="AG746" s="598"/>
      <c r="AH746" s="598"/>
    </row>
    <row r="747" spans="1:34" ht="15.75" customHeight="1">
      <c r="A747" s="598"/>
      <c r="B747" s="598"/>
      <c r="C747" s="598"/>
      <c r="D747" s="598"/>
      <c r="E747" s="598"/>
      <c r="F747" s="598"/>
      <c r="G747" s="598"/>
      <c r="H747" s="598"/>
      <c r="I747" s="598"/>
      <c r="J747" s="598"/>
      <c r="K747" s="598"/>
      <c r="L747" s="598"/>
      <c r="M747" s="598"/>
      <c r="N747" s="598"/>
      <c r="O747" s="598"/>
      <c r="P747" s="598"/>
      <c r="Q747" s="598"/>
      <c r="R747" s="598"/>
      <c r="S747" s="598"/>
      <c r="T747" s="598"/>
      <c r="U747" s="598"/>
      <c r="V747" s="598"/>
      <c r="W747" s="598"/>
      <c r="X747" s="598"/>
      <c r="Y747" s="598"/>
      <c r="Z747" s="598"/>
      <c r="AA747" s="598"/>
      <c r="AB747" s="598"/>
      <c r="AC747" s="598"/>
      <c r="AD747" s="598"/>
      <c r="AE747" s="598"/>
      <c r="AF747" s="598"/>
      <c r="AG747" s="598"/>
      <c r="AH747" s="598"/>
    </row>
    <row r="748" spans="1:34" ht="15.75" customHeight="1">
      <c r="A748" s="598"/>
      <c r="B748" s="598"/>
      <c r="C748" s="598"/>
      <c r="D748" s="598"/>
      <c r="E748" s="598"/>
      <c r="F748" s="598"/>
      <c r="G748" s="598"/>
      <c r="H748" s="598"/>
      <c r="I748" s="598"/>
      <c r="J748" s="598"/>
      <c r="K748" s="598"/>
      <c r="L748" s="598"/>
      <c r="M748" s="598"/>
      <c r="N748" s="598"/>
      <c r="O748" s="598"/>
      <c r="P748" s="598"/>
      <c r="Q748" s="598"/>
      <c r="R748" s="598"/>
      <c r="S748" s="598"/>
      <c r="T748" s="598"/>
      <c r="U748" s="598"/>
      <c r="V748" s="598"/>
      <c r="W748" s="598"/>
      <c r="X748" s="598"/>
      <c r="Y748" s="598"/>
      <c r="Z748" s="598"/>
      <c r="AA748" s="598"/>
      <c r="AB748" s="598"/>
      <c r="AC748" s="598"/>
      <c r="AD748" s="598"/>
      <c r="AE748" s="598"/>
      <c r="AF748" s="598"/>
      <c r="AG748" s="598"/>
      <c r="AH748" s="598"/>
    </row>
    <row r="749" spans="1:34" ht="15.75" customHeight="1">
      <c r="A749" s="598"/>
      <c r="B749" s="598"/>
      <c r="C749" s="598"/>
      <c r="D749" s="598"/>
      <c r="E749" s="598"/>
      <c r="F749" s="598"/>
      <c r="G749" s="598"/>
      <c r="H749" s="598"/>
      <c r="I749" s="598"/>
      <c r="J749" s="598"/>
      <c r="K749" s="598"/>
      <c r="L749" s="598"/>
      <c r="M749" s="598"/>
      <c r="N749" s="598"/>
      <c r="O749" s="598"/>
      <c r="P749" s="598"/>
      <c r="Q749" s="598"/>
      <c r="R749" s="598"/>
      <c r="S749" s="598"/>
      <c r="T749" s="598"/>
      <c r="U749" s="598"/>
      <c r="V749" s="598"/>
      <c r="W749" s="598"/>
      <c r="X749" s="598"/>
      <c r="Y749" s="598"/>
      <c r="Z749" s="598"/>
      <c r="AA749" s="598"/>
      <c r="AB749" s="598"/>
      <c r="AC749" s="598"/>
      <c r="AD749" s="598"/>
      <c r="AE749" s="598"/>
      <c r="AF749" s="598"/>
      <c r="AG749" s="598"/>
      <c r="AH749" s="598"/>
    </row>
    <row r="750" spans="1:34" ht="15.75" customHeight="1">
      <c r="A750" s="598"/>
      <c r="B750" s="598"/>
      <c r="C750" s="598"/>
      <c r="D750" s="598"/>
      <c r="E750" s="598"/>
      <c r="F750" s="598"/>
      <c r="G750" s="598"/>
      <c r="H750" s="598"/>
      <c r="I750" s="598"/>
      <c r="J750" s="598"/>
      <c r="K750" s="598"/>
      <c r="L750" s="598"/>
      <c r="M750" s="598"/>
      <c r="N750" s="598"/>
      <c r="O750" s="598"/>
      <c r="P750" s="598"/>
      <c r="Q750" s="598"/>
      <c r="R750" s="598"/>
      <c r="S750" s="598"/>
      <c r="T750" s="598"/>
      <c r="U750" s="598"/>
      <c r="V750" s="598"/>
      <c r="W750" s="598"/>
      <c r="X750" s="598"/>
      <c r="Y750" s="598"/>
      <c r="Z750" s="598"/>
      <c r="AA750" s="598"/>
      <c r="AB750" s="598"/>
      <c r="AC750" s="598"/>
      <c r="AD750" s="598"/>
      <c r="AE750" s="598"/>
      <c r="AF750" s="598"/>
      <c r="AG750" s="598"/>
      <c r="AH750" s="598"/>
    </row>
    <row r="751" spans="1:34" ht="15.75" customHeight="1">
      <c r="A751" s="598"/>
      <c r="B751" s="598"/>
      <c r="C751" s="598"/>
      <c r="D751" s="598"/>
      <c r="E751" s="598"/>
      <c r="F751" s="598"/>
      <c r="G751" s="598"/>
      <c r="H751" s="598"/>
      <c r="I751" s="598"/>
      <c r="J751" s="598"/>
      <c r="K751" s="598"/>
      <c r="L751" s="598"/>
      <c r="M751" s="598"/>
      <c r="N751" s="598"/>
      <c r="O751" s="598"/>
      <c r="P751" s="598"/>
      <c r="Q751" s="598"/>
      <c r="R751" s="598"/>
      <c r="S751" s="598"/>
      <c r="T751" s="598"/>
      <c r="U751" s="598"/>
      <c r="V751" s="598"/>
      <c r="W751" s="598"/>
      <c r="X751" s="598"/>
      <c r="Y751" s="598"/>
      <c r="Z751" s="598"/>
      <c r="AA751" s="598"/>
      <c r="AB751" s="598"/>
      <c r="AC751" s="598"/>
      <c r="AD751" s="598"/>
      <c r="AE751" s="598"/>
      <c r="AF751" s="598"/>
      <c r="AG751" s="598"/>
      <c r="AH751" s="598"/>
    </row>
    <row r="752" spans="1:34" ht="15.75" customHeight="1">
      <c r="A752" s="598"/>
      <c r="B752" s="598"/>
      <c r="C752" s="598"/>
      <c r="D752" s="598"/>
      <c r="E752" s="598"/>
      <c r="F752" s="598"/>
      <c r="G752" s="598"/>
      <c r="H752" s="598"/>
      <c r="I752" s="598"/>
      <c r="J752" s="598"/>
      <c r="K752" s="598"/>
      <c r="L752" s="598"/>
      <c r="M752" s="598"/>
      <c r="N752" s="598"/>
      <c r="O752" s="598"/>
      <c r="P752" s="598"/>
      <c r="Q752" s="598"/>
      <c r="R752" s="598"/>
      <c r="S752" s="598"/>
      <c r="T752" s="598"/>
      <c r="U752" s="598"/>
      <c r="V752" s="598"/>
      <c r="W752" s="598"/>
      <c r="X752" s="598"/>
      <c r="Y752" s="598"/>
      <c r="Z752" s="598"/>
      <c r="AA752" s="598"/>
      <c r="AB752" s="598"/>
      <c r="AC752" s="598"/>
      <c r="AD752" s="598"/>
      <c r="AE752" s="598"/>
      <c r="AF752" s="598"/>
      <c r="AG752" s="598"/>
      <c r="AH752" s="598"/>
    </row>
    <row r="753" spans="1:34" ht="15.75" customHeight="1">
      <c r="A753" s="598"/>
      <c r="B753" s="598"/>
      <c r="C753" s="598"/>
      <c r="D753" s="598"/>
      <c r="E753" s="598"/>
      <c r="F753" s="598"/>
      <c r="G753" s="598"/>
      <c r="H753" s="598"/>
      <c r="I753" s="598"/>
      <c r="J753" s="598"/>
      <c r="K753" s="598"/>
      <c r="L753" s="598"/>
      <c r="M753" s="598"/>
      <c r="N753" s="598"/>
      <c r="O753" s="598"/>
      <c r="P753" s="598"/>
      <c r="Q753" s="598"/>
      <c r="R753" s="598"/>
      <c r="S753" s="598"/>
      <c r="T753" s="598"/>
      <c r="U753" s="598"/>
      <c r="V753" s="598"/>
      <c r="W753" s="598"/>
      <c r="X753" s="598"/>
      <c r="Y753" s="598"/>
      <c r="Z753" s="598"/>
      <c r="AA753" s="598"/>
      <c r="AB753" s="598"/>
      <c r="AC753" s="598"/>
      <c r="AD753" s="598"/>
      <c r="AE753" s="598"/>
      <c r="AF753" s="598"/>
      <c r="AG753" s="598"/>
      <c r="AH753" s="598"/>
    </row>
    <row r="754" spans="1:34" ht="15.75" customHeight="1">
      <c r="A754" s="598"/>
      <c r="B754" s="598"/>
      <c r="C754" s="598"/>
      <c r="D754" s="598"/>
      <c r="E754" s="598"/>
      <c r="F754" s="598"/>
      <c r="G754" s="598"/>
      <c r="H754" s="598"/>
      <c r="I754" s="598"/>
      <c r="J754" s="598"/>
      <c r="K754" s="598"/>
      <c r="L754" s="598"/>
      <c r="M754" s="598"/>
      <c r="N754" s="598"/>
      <c r="O754" s="598"/>
      <c r="P754" s="598"/>
      <c r="Q754" s="598"/>
      <c r="R754" s="598"/>
      <c r="S754" s="598"/>
      <c r="T754" s="598"/>
      <c r="U754" s="598"/>
      <c r="V754" s="598"/>
      <c r="W754" s="598"/>
      <c r="X754" s="598"/>
      <c r="Y754" s="598"/>
      <c r="Z754" s="598"/>
      <c r="AA754" s="598"/>
      <c r="AB754" s="598"/>
      <c r="AC754" s="598"/>
      <c r="AD754" s="598"/>
      <c r="AE754" s="598"/>
      <c r="AF754" s="598"/>
      <c r="AG754" s="598"/>
      <c r="AH754" s="598"/>
    </row>
    <row r="755" spans="1:34" ht="15.75" customHeight="1">
      <c r="A755" s="598"/>
      <c r="B755" s="598"/>
      <c r="C755" s="598"/>
      <c r="D755" s="598"/>
      <c r="E755" s="598"/>
      <c r="F755" s="598"/>
      <c r="G755" s="598"/>
      <c r="H755" s="598"/>
      <c r="I755" s="598"/>
      <c r="J755" s="598"/>
      <c r="K755" s="598"/>
      <c r="L755" s="598"/>
      <c r="M755" s="598"/>
      <c r="N755" s="598"/>
      <c r="O755" s="598"/>
      <c r="P755" s="598"/>
      <c r="Q755" s="598"/>
      <c r="R755" s="598"/>
      <c r="S755" s="598"/>
      <c r="T755" s="598"/>
      <c r="U755" s="598"/>
      <c r="V755" s="598"/>
      <c r="W755" s="598"/>
      <c r="X755" s="598"/>
      <c r="Y755" s="598"/>
      <c r="Z755" s="598"/>
      <c r="AA755" s="598"/>
      <c r="AB755" s="598"/>
      <c r="AC755" s="598"/>
      <c r="AD755" s="598"/>
      <c r="AE755" s="598"/>
      <c r="AF755" s="598"/>
      <c r="AG755" s="598"/>
      <c r="AH755" s="598"/>
    </row>
    <row r="756" spans="1:34" ht="15.75" customHeight="1">
      <c r="A756" s="598"/>
      <c r="B756" s="598"/>
      <c r="C756" s="598"/>
      <c r="D756" s="598"/>
      <c r="E756" s="598"/>
      <c r="F756" s="598"/>
      <c r="G756" s="598"/>
      <c r="H756" s="598"/>
      <c r="I756" s="598"/>
      <c r="J756" s="598"/>
      <c r="K756" s="598"/>
      <c r="L756" s="598"/>
      <c r="M756" s="598"/>
      <c r="N756" s="598"/>
      <c r="O756" s="598"/>
      <c r="P756" s="598"/>
      <c r="Q756" s="598"/>
      <c r="R756" s="598"/>
      <c r="S756" s="598"/>
      <c r="T756" s="598"/>
      <c r="U756" s="598"/>
      <c r="V756" s="598"/>
      <c r="W756" s="598"/>
      <c r="X756" s="598"/>
      <c r="Y756" s="598"/>
      <c r="Z756" s="598"/>
      <c r="AA756" s="598"/>
      <c r="AB756" s="598"/>
      <c r="AC756" s="598"/>
      <c r="AD756" s="598"/>
      <c r="AE756" s="598"/>
      <c r="AF756" s="598"/>
      <c r="AG756" s="598"/>
      <c r="AH756" s="598"/>
    </row>
    <row r="757" spans="1:34" ht="15.75" customHeight="1">
      <c r="A757" s="598"/>
      <c r="B757" s="598"/>
      <c r="C757" s="598"/>
      <c r="D757" s="598"/>
      <c r="E757" s="598"/>
      <c r="F757" s="598"/>
      <c r="G757" s="598"/>
      <c r="H757" s="598"/>
      <c r="I757" s="598"/>
      <c r="J757" s="598"/>
      <c r="K757" s="598"/>
      <c r="L757" s="598"/>
      <c r="M757" s="598"/>
      <c r="N757" s="598"/>
      <c r="O757" s="598"/>
      <c r="P757" s="598"/>
      <c r="Q757" s="598"/>
      <c r="R757" s="598"/>
      <c r="S757" s="598"/>
      <c r="T757" s="598"/>
      <c r="U757" s="598"/>
      <c r="V757" s="598"/>
      <c r="W757" s="598"/>
      <c r="X757" s="598"/>
      <c r="Y757" s="598"/>
      <c r="Z757" s="598"/>
      <c r="AA757" s="598"/>
      <c r="AB757" s="598"/>
      <c r="AC757" s="598"/>
      <c r="AD757" s="598"/>
      <c r="AE757" s="598"/>
      <c r="AF757" s="598"/>
      <c r="AG757" s="598"/>
      <c r="AH757" s="598"/>
    </row>
    <row r="758" spans="1:34" ht="15.75" customHeight="1">
      <c r="A758" s="598"/>
      <c r="B758" s="598"/>
      <c r="C758" s="598"/>
      <c r="D758" s="598"/>
      <c r="E758" s="598"/>
      <c r="F758" s="598"/>
      <c r="G758" s="598"/>
      <c r="H758" s="598"/>
      <c r="I758" s="598"/>
      <c r="J758" s="598"/>
      <c r="K758" s="598"/>
      <c r="L758" s="598"/>
      <c r="M758" s="598"/>
      <c r="N758" s="598"/>
      <c r="O758" s="598"/>
      <c r="P758" s="598"/>
      <c r="Q758" s="598"/>
      <c r="R758" s="598"/>
      <c r="S758" s="598"/>
      <c r="T758" s="598"/>
      <c r="U758" s="598"/>
      <c r="V758" s="598"/>
      <c r="W758" s="598"/>
      <c r="X758" s="598"/>
      <c r="Y758" s="598"/>
      <c r="Z758" s="598"/>
      <c r="AA758" s="598"/>
      <c r="AB758" s="598"/>
      <c r="AC758" s="598"/>
      <c r="AD758" s="598"/>
      <c r="AE758" s="598"/>
      <c r="AF758" s="598"/>
      <c r="AG758" s="598"/>
      <c r="AH758" s="598"/>
    </row>
    <row r="759" spans="1:34" ht="15.75" customHeight="1">
      <c r="A759" s="598"/>
      <c r="B759" s="598"/>
      <c r="C759" s="598"/>
      <c r="D759" s="598"/>
      <c r="E759" s="598"/>
      <c r="F759" s="598"/>
      <c r="G759" s="598"/>
      <c r="H759" s="598"/>
      <c r="I759" s="598"/>
      <c r="J759" s="598"/>
      <c r="K759" s="598"/>
      <c r="L759" s="598"/>
      <c r="M759" s="598"/>
      <c r="N759" s="598"/>
      <c r="O759" s="598"/>
      <c r="P759" s="598"/>
      <c r="Q759" s="598"/>
      <c r="R759" s="598"/>
      <c r="S759" s="598"/>
      <c r="T759" s="598"/>
      <c r="U759" s="598"/>
      <c r="V759" s="598"/>
      <c r="W759" s="598"/>
      <c r="X759" s="598"/>
      <c r="Y759" s="598"/>
      <c r="Z759" s="598"/>
      <c r="AA759" s="598"/>
      <c r="AB759" s="598"/>
      <c r="AC759" s="598"/>
      <c r="AD759" s="598"/>
      <c r="AE759" s="598"/>
      <c r="AF759" s="598"/>
      <c r="AG759" s="598"/>
      <c r="AH759" s="598"/>
    </row>
    <row r="760" spans="1:34" ht="15.75" customHeight="1">
      <c r="A760" s="598"/>
      <c r="B760" s="598"/>
      <c r="C760" s="598"/>
      <c r="D760" s="598"/>
      <c r="E760" s="598"/>
      <c r="F760" s="598"/>
      <c r="G760" s="598"/>
      <c r="H760" s="598"/>
      <c r="I760" s="598"/>
      <c r="J760" s="598"/>
      <c r="K760" s="598"/>
      <c r="L760" s="598"/>
      <c r="M760" s="598"/>
      <c r="N760" s="598"/>
      <c r="O760" s="598"/>
      <c r="P760" s="598"/>
      <c r="Q760" s="598"/>
      <c r="R760" s="598"/>
      <c r="S760" s="598"/>
      <c r="T760" s="598"/>
      <c r="U760" s="598"/>
      <c r="V760" s="598"/>
      <c r="W760" s="598"/>
      <c r="X760" s="598"/>
      <c r="Y760" s="598"/>
      <c r="Z760" s="598"/>
      <c r="AA760" s="598"/>
      <c r="AB760" s="598"/>
      <c r="AC760" s="598"/>
      <c r="AD760" s="598"/>
      <c r="AE760" s="598"/>
      <c r="AF760" s="598"/>
      <c r="AG760" s="598"/>
      <c r="AH760" s="598"/>
    </row>
    <row r="761" spans="1:34" ht="15.75" customHeight="1">
      <c r="A761" s="598"/>
      <c r="B761" s="598"/>
      <c r="C761" s="598"/>
      <c r="D761" s="598"/>
      <c r="E761" s="598"/>
      <c r="F761" s="598"/>
      <c r="G761" s="598"/>
      <c r="H761" s="598"/>
      <c r="I761" s="598"/>
      <c r="J761" s="598"/>
      <c r="K761" s="598"/>
      <c r="L761" s="598"/>
      <c r="M761" s="598"/>
      <c r="N761" s="598"/>
      <c r="O761" s="598"/>
      <c r="P761" s="598"/>
      <c r="Q761" s="598"/>
      <c r="R761" s="598"/>
      <c r="S761" s="598"/>
      <c r="T761" s="598"/>
      <c r="U761" s="598"/>
      <c r="V761" s="598"/>
      <c r="W761" s="598"/>
      <c r="X761" s="598"/>
      <c r="Y761" s="598"/>
      <c r="Z761" s="598"/>
      <c r="AA761" s="598"/>
      <c r="AB761" s="598"/>
      <c r="AC761" s="598"/>
      <c r="AD761" s="598"/>
      <c r="AE761" s="598"/>
      <c r="AF761" s="598"/>
      <c r="AG761" s="598"/>
      <c r="AH761" s="598"/>
    </row>
    <row r="762" spans="1:34" ht="15.75" customHeight="1">
      <c r="A762" s="598"/>
      <c r="B762" s="598"/>
      <c r="C762" s="598"/>
      <c r="D762" s="598"/>
      <c r="E762" s="598"/>
      <c r="F762" s="598"/>
      <c r="G762" s="598"/>
      <c r="H762" s="598"/>
      <c r="I762" s="598"/>
      <c r="J762" s="598"/>
      <c r="K762" s="598"/>
      <c r="L762" s="598"/>
      <c r="M762" s="598"/>
      <c r="N762" s="598"/>
      <c r="O762" s="598"/>
      <c r="P762" s="598"/>
      <c r="Q762" s="598"/>
      <c r="R762" s="598"/>
      <c r="S762" s="598"/>
      <c r="T762" s="598"/>
      <c r="U762" s="598"/>
      <c r="V762" s="598"/>
      <c r="W762" s="598"/>
      <c r="X762" s="598"/>
      <c r="Y762" s="598"/>
      <c r="Z762" s="598"/>
      <c r="AA762" s="598"/>
      <c r="AB762" s="598"/>
      <c r="AC762" s="598"/>
      <c r="AD762" s="598"/>
      <c r="AE762" s="598"/>
      <c r="AF762" s="598"/>
      <c r="AG762" s="598"/>
      <c r="AH762" s="598"/>
    </row>
    <row r="763" spans="1:34" ht="15.75" customHeight="1">
      <c r="A763" s="598"/>
      <c r="B763" s="598"/>
      <c r="C763" s="598"/>
      <c r="D763" s="598"/>
      <c r="E763" s="598"/>
      <c r="F763" s="598"/>
      <c r="G763" s="598"/>
      <c r="H763" s="598"/>
      <c r="I763" s="598"/>
      <c r="J763" s="598"/>
      <c r="K763" s="598"/>
      <c r="L763" s="598"/>
      <c r="M763" s="598"/>
      <c r="N763" s="598"/>
      <c r="O763" s="598"/>
      <c r="P763" s="598"/>
      <c r="Q763" s="598"/>
      <c r="R763" s="598"/>
      <c r="S763" s="598"/>
      <c r="T763" s="598"/>
      <c r="U763" s="598"/>
      <c r="V763" s="598"/>
      <c r="W763" s="598"/>
      <c r="X763" s="598"/>
      <c r="Y763" s="598"/>
      <c r="Z763" s="598"/>
      <c r="AA763" s="598"/>
      <c r="AB763" s="598"/>
      <c r="AC763" s="598"/>
      <c r="AD763" s="598"/>
      <c r="AE763" s="598"/>
      <c r="AF763" s="598"/>
      <c r="AG763" s="598"/>
      <c r="AH763" s="598"/>
    </row>
    <row r="764" spans="1:34" ht="15.75" customHeight="1">
      <c r="A764" s="598"/>
      <c r="B764" s="598"/>
      <c r="C764" s="598"/>
      <c r="D764" s="598"/>
      <c r="E764" s="598"/>
      <c r="F764" s="598"/>
      <c r="G764" s="598"/>
      <c r="H764" s="598"/>
      <c r="I764" s="598"/>
      <c r="J764" s="598"/>
      <c r="K764" s="598"/>
      <c r="L764" s="598"/>
      <c r="M764" s="598"/>
      <c r="N764" s="598"/>
      <c r="O764" s="598"/>
      <c r="P764" s="598"/>
      <c r="Q764" s="598"/>
      <c r="R764" s="598"/>
      <c r="S764" s="598"/>
      <c r="T764" s="598"/>
      <c r="U764" s="598"/>
      <c r="V764" s="598"/>
      <c r="W764" s="598"/>
      <c r="X764" s="598"/>
      <c r="Y764" s="598"/>
      <c r="Z764" s="598"/>
      <c r="AA764" s="598"/>
      <c r="AB764" s="598"/>
      <c r="AC764" s="598"/>
      <c r="AD764" s="598"/>
      <c r="AE764" s="598"/>
      <c r="AF764" s="598"/>
      <c r="AG764" s="598"/>
      <c r="AH764" s="598"/>
    </row>
    <row r="765" spans="1:34" ht="15.75" customHeight="1">
      <c r="A765" s="598"/>
      <c r="B765" s="598"/>
      <c r="C765" s="598"/>
      <c r="D765" s="598"/>
      <c r="E765" s="598"/>
      <c r="F765" s="598"/>
      <c r="G765" s="598"/>
      <c r="H765" s="598"/>
      <c r="I765" s="598"/>
      <c r="J765" s="598"/>
      <c r="K765" s="598"/>
      <c r="L765" s="598"/>
      <c r="M765" s="598"/>
      <c r="N765" s="598"/>
      <c r="O765" s="598"/>
      <c r="P765" s="598"/>
      <c r="Q765" s="598"/>
      <c r="R765" s="598"/>
      <c r="S765" s="598"/>
      <c r="T765" s="598"/>
      <c r="U765" s="598"/>
      <c r="V765" s="598"/>
      <c r="W765" s="598"/>
      <c r="X765" s="598"/>
      <c r="Y765" s="598"/>
      <c r="Z765" s="598"/>
      <c r="AA765" s="598"/>
      <c r="AB765" s="598"/>
      <c r="AC765" s="598"/>
      <c r="AD765" s="598"/>
      <c r="AE765" s="598"/>
      <c r="AF765" s="598"/>
      <c r="AG765" s="598"/>
      <c r="AH765" s="598"/>
    </row>
    <row r="766" spans="1:34" ht="15.75" customHeight="1">
      <c r="A766" s="598"/>
      <c r="B766" s="598"/>
      <c r="C766" s="598"/>
      <c r="D766" s="598"/>
      <c r="E766" s="598"/>
      <c r="F766" s="598"/>
      <c r="G766" s="598"/>
      <c r="H766" s="598"/>
      <c r="I766" s="598"/>
      <c r="J766" s="598"/>
      <c r="K766" s="598"/>
      <c r="L766" s="598"/>
      <c r="M766" s="598"/>
      <c r="N766" s="598"/>
      <c r="O766" s="598"/>
      <c r="P766" s="598"/>
      <c r="Q766" s="598"/>
      <c r="R766" s="598"/>
      <c r="S766" s="598"/>
      <c r="T766" s="598"/>
      <c r="U766" s="598"/>
      <c r="V766" s="598"/>
      <c r="W766" s="598"/>
      <c r="X766" s="598"/>
      <c r="Y766" s="598"/>
      <c r="Z766" s="598"/>
      <c r="AA766" s="598"/>
      <c r="AB766" s="598"/>
      <c r="AC766" s="598"/>
      <c r="AD766" s="598"/>
      <c r="AE766" s="598"/>
      <c r="AF766" s="598"/>
      <c r="AG766" s="598"/>
      <c r="AH766" s="598"/>
    </row>
    <row r="767" spans="1:34" ht="15.75" customHeight="1">
      <c r="A767" s="598"/>
      <c r="B767" s="598"/>
      <c r="C767" s="598"/>
      <c r="D767" s="598"/>
      <c r="E767" s="598"/>
      <c r="F767" s="598"/>
      <c r="G767" s="598"/>
      <c r="H767" s="598"/>
      <c r="I767" s="598"/>
      <c r="J767" s="598"/>
      <c r="K767" s="598"/>
      <c r="L767" s="598"/>
      <c r="M767" s="598"/>
      <c r="N767" s="598"/>
      <c r="O767" s="598"/>
      <c r="P767" s="598"/>
      <c r="Q767" s="598"/>
      <c r="R767" s="598"/>
      <c r="S767" s="598"/>
      <c r="T767" s="598"/>
      <c r="U767" s="598"/>
      <c r="V767" s="598"/>
      <c r="W767" s="598"/>
      <c r="X767" s="598"/>
      <c r="Y767" s="598"/>
      <c r="Z767" s="598"/>
      <c r="AA767" s="598"/>
      <c r="AB767" s="598"/>
      <c r="AC767" s="598"/>
      <c r="AD767" s="598"/>
      <c r="AE767" s="598"/>
      <c r="AF767" s="598"/>
      <c r="AG767" s="598"/>
      <c r="AH767" s="598"/>
    </row>
    <row r="768" spans="1:34" ht="15.75" customHeight="1">
      <c r="A768" s="598"/>
      <c r="B768" s="598"/>
      <c r="C768" s="598"/>
      <c r="D768" s="598"/>
      <c r="E768" s="598"/>
      <c r="F768" s="598"/>
      <c r="G768" s="598"/>
      <c r="H768" s="598"/>
      <c r="I768" s="598"/>
      <c r="J768" s="598"/>
      <c r="K768" s="598"/>
      <c r="L768" s="598"/>
      <c r="M768" s="598"/>
      <c r="N768" s="598"/>
      <c r="O768" s="598"/>
      <c r="P768" s="598"/>
      <c r="Q768" s="598"/>
      <c r="R768" s="598"/>
      <c r="S768" s="598"/>
      <c r="T768" s="598"/>
      <c r="U768" s="598"/>
      <c r="V768" s="598"/>
      <c r="W768" s="598"/>
      <c r="X768" s="598"/>
      <c r="Y768" s="598"/>
      <c r="Z768" s="598"/>
      <c r="AA768" s="598"/>
      <c r="AB768" s="598"/>
      <c r="AC768" s="598"/>
      <c r="AD768" s="598"/>
      <c r="AE768" s="598"/>
      <c r="AF768" s="598"/>
      <c r="AG768" s="598"/>
      <c r="AH768" s="598"/>
    </row>
    <row r="769" spans="1:34" ht="15.75" customHeight="1">
      <c r="A769" s="598"/>
      <c r="B769" s="598"/>
      <c r="C769" s="598"/>
      <c r="D769" s="598"/>
      <c r="E769" s="598"/>
      <c r="F769" s="598"/>
      <c r="G769" s="598"/>
      <c r="H769" s="598"/>
      <c r="I769" s="598"/>
      <c r="J769" s="598"/>
      <c r="K769" s="598"/>
      <c r="L769" s="598"/>
      <c r="M769" s="598"/>
      <c r="N769" s="598"/>
      <c r="O769" s="598"/>
      <c r="P769" s="598"/>
      <c r="Q769" s="598"/>
      <c r="R769" s="598"/>
      <c r="S769" s="598"/>
      <c r="T769" s="598"/>
      <c r="U769" s="598"/>
      <c r="V769" s="598"/>
      <c r="W769" s="598"/>
      <c r="X769" s="598"/>
      <c r="Y769" s="598"/>
      <c r="Z769" s="598"/>
      <c r="AA769" s="598"/>
      <c r="AB769" s="598"/>
      <c r="AC769" s="598"/>
      <c r="AD769" s="598"/>
      <c r="AE769" s="598"/>
      <c r="AF769" s="598"/>
      <c r="AG769" s="598"/>
      <c r="AH769" s="598"/>
    </row>
    <row r="770" spans="1:34" ht="15.75" customHeight="1">
      <c r="A770" s="598"/>
      <c r="B770" s="598"/>
      <c r="C770" s="598"/>
      <c r="D770" s="598"/>
      <c r="E770" s="598"/>
      <c r="F770" s="598"/>
      <c r="G770" s="598"/>
      <c r="H770" s="598"/>
      <c r="I770" s="598"/>
      <c r="J770" s="598"/>
      <c r="K770" s="598"/>
      <c r="L770" s="598"/>
      <c r="M770" s="598"/>
      <c r="N770" s="598"/>
      <c r="O770" s="598"/>
      <c r="P770" s="598"/>
      <c r="Q770" s="598"/>
      <c r="R770" s="598"/>
      <c r="S770" s="598"/>
      <c r="T770" s="598"/>
      <c r="U770" s="598"/>
      <c r="V770" s="598"/>
      <c r="W770" s="598"/>
      <c r="X770" s="598"/>
      <c r="Y770" s="598"/>
      <c r="Z770" s="598"/>
      <c r="AA770" s="598"/>
      <c r="AB770" s="598"/>
      <c r="AC770" s="598"/>
      <c r="AD770" s="598"/>
      <c r="AE770" s="598"/>
      <c r="AF770" s="598"/>
      <c r="AG770" s="598"/>
      <c r="AH770" s="598"/>
    </row>
    <row r="771" spans="1:34" ht="15.75" customHeight="1">
      <c r="A771" s="598"/>
      <c r="B771" s="598"/>
      <c r="C771" s="598"/>
      <c r="D771" s="598"/>
      <c r="E771" s="598"/>
      <c r="F771" s="598"/>
      <c r="G771" s="598"/>
      <c r="H771" s="598"/>
      <c r="I771" s="598"/>
      <c r="J771" s="598"/>
      <c r="K771" s="598"/>
      <c r="L771" s="598"/>
      <c r="M771" s="598"/>
      <c r="N771" s="598"/>
      <c r="O771" s="598"/>
      <c r="P771" s="598"/>
      <c r="Q771" s="598"/>
      <c r="R771" s="598"/>
      <c r="S771" s="598"/>
      <c r="T771" s="598"/>
      <c r="U771" s="598"/>
      <c r="V771" s="598"/>
      <c r="W771" s="598"/>
      <c r="X771" s="598"/>
      <c r="Y771" s="598"/>
      <c r="Z771" s="598"/>
      <c r="AA771" s="598"/>
      <c r="AB771" s="598"/>
      <c r="AC771" s="598"/>
      <c r="AD771" s="598"/>
      <c r="AE771" s="598"/>
      <c r="AF771" s="598"/>
      <c r="AG771" s="598"/>
      <c r="AH771" s="598"/>
    </row>
    <row r="772" spans="1:34" ht="15.75" customHeight="1">
      <c r="A772" s="598"/>
      <c r="B772" s="598"/>
      <c r="C772" s="598"/>
      <c r="D772" s="598"/>
      <c r="E772" s="598"/>
      <c r="F772" s="598"/>
      <c r="G772" s="598"/>
      <c r="H772" s="598"/>
      <c r="I772" s="598"/>
      <c r="J772" s="598"/>
      <c r="K772" s="598"/>
      <c r="L772" s="598"/>
      <c r="M772" s="598"/>
      <c r="N772" s="598"/>
      <c r="O772" s="598"/>
      <c r="P772" s="598"/>
      <c r="Q772" s="598"/>
      <c r="R772" s="598"/>
      <c r="S772" s="598"/>
      <c r="T772" s="598"/>
      <c r="U772" s="598"/>
      <c r="V772" s="598"/>
      <c r="W772" s="598"/>
      <c r="X772" s="598"/>
      <c r="Y772" s="598"/>
      <c r="Z772" s="598"/>
      <c r="AA772" s="598"/>
      <c r="AB772" s="598"/>
      <c r="AC772" s="598"/>
      <c r="AD772" s="598"/>
      <c r="AE772" s="598"/>
      <c r="AF772" s="598"/>
      <c r="AG772" s="598"/>
      <c r="AH772" s="598"/>
    </row>
    <row r="773" spans="1:34" ht="15.75" customHeight="1">
      <c r="A773" s="598"/>
      <c r="B773" s="598"/>
      <c r="C773" s="598"/>
      <c r="D773" s="598"/>
      <c r="E773" s="598"/>
      <c r="F773" s="598"/>
      <c r="G773" s="598"/>
      <c r="H773" s="598"/>
      <c r="I773" s="598"/>
      <c r="J773" s="598"/>
      <c r="K773" s="598"/>
      <c r="L773" s="598"/>
      <c r="M773" s="598"/>
      <c r="N773" s="598"/>
      <c r="O773" s="598"/>
      <c r="P773" s="598"/>
      <c r="Q773" s="598"/>
      <c r="R773" s="598"/>
      <c r="S773" s="598"/>
      <c r="T773" s="598"/>
      <c r="U773" s="598"/>
      <c r="V773" s="598"/>
      <c r="W773" s="598"/>
      <c r="X773" s="598"/>
      <c r="Y773" s="598"/>
      <c r="Z773" s="598"/>
      <c r="AA773" s="598"/>
      <c r="AB773" s="598"/>
      <c r="AC773" s="598"/>
      <c r="AD773" s="598"/>
      <c r="AE773" s="598"/>
      <c r="AF773" s="598"/>
      <c r="AG773" s="598"/>
      <c r="AH773" s="598"/>
    </row>
    <row r="774" spans="1:34" ht="15.75" customHeight="1">
      <c r="A774" s="598"/>
      <c r="B774" s="598"/>
      <c r="C774" s="598"/>
      <c r="D774" s="598"/>
      <c r="E774" s="598"/>
      <c r="F774" s="598"/>
      <c r="G774" s="598"/>
      <c r="H774" s="598"/>
      <c r="I774" s="598"/>
      <c r="J774" s="598"/>
      <c r="K774" s="598"/>
      <c r="L774" s="598"/>
      <c r="M774" s="598"/>
      <c r="N774" s="598"/>
      <c r="O774" s="598"/>
      <c r="P774" s="598"/>
      <c r="Q774" s="598"/>
      <c r="R774" s="598"/>
      <c r="S774" s="598"/>
      <c r="T774" s="598"/>
      <c r="U774" s="598"/>
      <c r="V774" s="598"/>
      <c r="W774" s="598"/>
      <c r="X774" s="598"/>
      <c r="Y774" s="598"/>
      <c r="Z774" s="598"/>
      <c r="AA774" s="598"/>
      <c r="AB774" s="598"/>
      <c r="AC774" s="598"/>
      <c r="AD774" s="598"/>
      <c r="AE774" s="598"/>
      <c r="AF774" s="598"/>
      <c r="AG774" s="598"/>
      <c r="AH774" s="598"/>
    </row>
    <row r="775" spans="1:34" ht="15.75" customHeight="1">
      <c r="A775" s="598"/>
      <c r="B775" s="598"/>
      <c r="C775" s="598"/>
      <c r="D775" s="598"/>
      <c r="E775" s="598"/>
      <c r="F775" s="598"/>
      <c r="G775" s="598"/>
      <c r="H775" s="598"/>
      <c r="I775" s="598"/>
      <c r="J775" s="598"/>
      <c r="K775" s="598"/>
      <c r="L775" s="598"/>
      <c r="M775" s="598"/>
      <c r="N775" s="598"/>
      <c r="O775" s="598"/>
      <c r="P775" s="598"/>
      <c r="Q775" s="598"/>
      <c r="R775" s="598"/>
      <c r="S775" s="598"/>
      <c r="T775" s="598"/>
      <c r="U775" s="598"/>
      <c r="V775" s="598"/>
      <c r="W775" s="598"/>
      <c r="X775" s="598"/>
      <c r="Y775" s="598"/>
      <c r="Z775" s="598"/>
      <c r="AA775" s="598"/>
      <c r="AB775" s="598"/>
      <c r="AC775" s="598"/>
      <c r="AD775" s="598"/>
      <c r="AE775" s="598"/>
      <c r="AF775" s="598"/>
      <c r="AG775" s="598"/>
      <c r="AH775" s="598"/>
    </row>
    <row r="776" spans="1:34" ht="15.75" customHeight="1">
      <c r="A776" s="598"/>
      <c r="B776" s="598"/>
      <c r="C776" s="598"/>
      <c r="D776" s="598"/>
      <c r="E776" s="598"/>
      <c r="F776" s="598"/>
      <c r="G776" s="598"/>
      <c r="H776" s="598"/>
      <c r="I776" s="598"/>
      <c r="J776" s="598"/>
      <c r="K776" s="598"/>
      <c r="L776" s="598"/>
      <c r="M776" s="598"/>
      <c r="N776" s="598"/>
      <c r="O776" s="598"/>
      <c r="P776" s="598"/>
      <c r="Q776" s="598"/>
      <c r="R776" s="598"/>
      <c r="S776" s="598"/>
      <c r="T776" s="598"/>
      <c r="U776" s="598"/>
      <c r="V776" s="598"/>
      <c r="W776" s="598"/>
      <c r="X776" s="598"/>
      <c r="Y776" s="598"/>
      <c r="Z776" s="598"/>
      <c r="AA776" s="598"/>
      <c r="AB776" s="598"/>
      <c r="AC776" s="598"/>
      <c r="AD776" s="598"/>
      <c r="AE776" s="598"/>
      <c r="AF776" s="598"/>
      <c r="AG776" s="598"/>
      <c r="AH776" s="598"/>
    </row>
    <row r="777" spans="1:34" ht="15.75" customHeight="1">
      <c r="A777" s="598"/>
      <c r="B777" s="598"/>
      <c r="C777" s="598"/>
      <c r="D777" s="598"/>
      <c r="E777" s="598"/>
      <c r="F777" s="598"/>
      <c r="G777" s="598"/>
      <c r="H777" s="598"/>
      <c r="I777" s="598"/>
      <c r="J777" s="598"/>
      <c r="K777" s="598"/>
      <c r="L777" s="598"/>
      <c r="M777" s="598"/>
      <c r="N777" s="598"/>
      <c r="O777" s="598"/>
      <c r="P777" s="598"/>
      <c r="Q777" s="598"/>
      <c r="R777" s="598"/>
      <c r="S777" s="598"/>
      <c r="T777" s="598"/>
      <c r="U777" s="598"/>
      <c r="V777" s="598"/>
      <c r="W777" s="598"/>
      <c r="X777" s="598"/>
      <c r="Y777" s="598"/>
      <c r="Z777" s="598"/>
      <c r="AA777" s="598"/>
      <c r="AB777" s="598"/>
      <c r="AC777" s="598"/>
      <c r="AD777" s="598"/>
      <c r="AE777" s="598"/>
      <c r="AF777" s="598"/>
      <c r="AG777" s="598"/>
      <c r="AH777" s="598"/>
    </row>
    <row r="778" spans="1:34" ht="15.75" customHeight="1">
      <c r="A778" s="598"/>
      <c r="B778" s="598"/>
      <c r="C778" s="598"/>
      <c r="D778" s="598"/>
      <c r="E778" s="598"/>
      <c r="F778" s="598"/>
      <c r="G778" s="598"/>
      <c r="H778" s="598"/>
      <c r="I778" s="598"/>
      <c r="J778" s="598"/>
      <c r="K778" s="598"/>
      <c r="L778" s="598"/>
      <c r="M778" s="598"/>
      <c r="N778" s="598"/>
      <c r="O778" s="598"/>
      <c r="P778" s="598"/>
      <c r="Q778" s="598"/>
      <c r="R778" s="598"/>
      <c r="S778" s="598"/>
      <c r="T778" s="598"/>
      <c r="U778" s="598"/>
      <c r="V778" s="598"/>
      <c r="W778" s="598"/>
      <c r="X778" s="598"/>
      <c r="Y778" s="598"/>
      <c r="Z778" s="598"/>
      <c r="AA778" s="598"/>
      <c r="AB778" s="598"/>
      <c r="AC778" s="598"/>
      <c r="AD778" s="598"/>
      <c r="AE778" s="598"/>
      <c r="AF778" s="598"/>
      <c r="AG778" s="598"/>
      <c r="AH778" s="598"/>
    </row>
    <row r="779" spans="1:34" ht="15.75" customHeight="1">
      <c r="A779" s="598"/>
      <c r="B779" s="598"/>
      <c r="C779" s="598"/>
      <c r="D779" s="598"/>
      <c r="E779" s="598"/>
      <c r="F779" s="598"/>
      <c r="G779" s="598"/>
      <c r="H779" s="598"/>
      <c r="I779" s="598"/>
      <c r="J779" s="598"/>
      <c r="K779" s="598"/>
      <c r="L779" s="598"/>
      <c r="M779" s="598"/>
      <c r="N779" s="598"/>
      <c r="O779" s="598"/>
      <c r="P779" s="598"/>
      <c r="Q779" s="598"/>
      <c r="R779" s="598"/>
      <c r="S779" s="598"/>
      <c r="T779" s="598"/>
      <c r="U779" s="598"/>
      <c r="V779" s="598"/>
      <c r="W779" s="598"/>
      <c r="X779" s="598"/>
      <c r="Y779" s="598"/>
      <c r="Z779" s="598"/>
      <c r="AA779" s="598"/>
      <c r="AB779" s="598"/>
      <c r="AC779" s="598"/>
      <c r="AD779" s="598"/>
      <c r="AE779" s="598"/>
      <c r="AF779" s="598"/>
      <c r="AG779" s="598"/>
      <c r="AH779" s="598"/>
    </row>
    <row r="780" spans="1:34" ht="15.75" customHeight="1">
      <c r="A780" s="598"/>
      <c r="B780" s="598"/>
      <c r="C780" s="598"/>
      <c r="D780" s="598"/>
      <c r="E780" s="598"/>
      <c r="F780" s="598"/>
      <c r="G780" s="598"/>
      <c r="H780" s="598"/>
      <c r="I780" s="598"/>
      <c r="J780" s="598"/>
      <c r="K780" s="598"/>
      <c r="L780" s="598"/>
      <c r="M780" s="598"/>
      <c r="N780" s="598"/>
      <c r="O780" s="598"/>
      <c r="P780" s="598"/>
      <c r="Q780" s="598"/>
      <c r="R780" s="598"/>
      <c r="S780" s="598"/>
      <c r="T780" s="598"/>
      <c r="U780" s="598"/>
      <c r="V780" s="598"/>
      <c r="W780" s="598"/>
      <c r="X780" s="598"/>
      <c r="Y780" s="598"/>
      <c r="Z780" s="598"/>
      <c r="AA780" s="598"/>
      <c r="AB780" s="598"/>
      <c r="AC780" s="598"/>
      <c r="AD780" s="598"/>
      <c r="AE780" s="598"/>
      <c r="AF780" s="598"/>
      <c r="AG780" s="598"/>
      <c r="AH780" s="598"/>
    </row>
    <row r="781" spans="1:34" ht="15.75" customHeight="1">
      <c r="A781" s="598"/>
      <c r="B781" s="598"/>
      <c r="C781" s="598"/>
      <c r="D781" s="598"/>
      <c r="E781" s="598"/>
      <c r="F781" s="598"/>
      <c r="G781" s="598"/>
      <c r="H781" s="598"/>
      <c r="I781" s="598"/>
      <c r="J781" s="598"/>
      <c r="K781" s="598"/>
      <c r="L781" s="598"/>
      <c r="M781" s="598"/>
      <c r="N781" s="598"/>
      <c r="O781" s="598"/>
      <c r="P781" s="598"/>
      <c r="Q781" s="598"/>
      <c r="R781" s="598"/>
      <c r="S781" s="598"/>
      <c r="T781" s="598"/>
      <c r="U781" s="598"/>
      <c r="V781" s="598"/>
      <c r="W781" s="598"/>
      <c r="X781" s="598"/>
      <c r="Y781" s="598"/>
      <c r="Z781" s="598"/>
      <c r="AA781" s="598"/>
      <c r="AB781" s="598"/>
      <c r="AC781" s="598"/>
      <c r="AD781" s="598"/>
      <c r="AE781" s="598"/>
      <c r="AF781" s="598"/>
      <c r="AG781" s="598"/>
      <c r="AH781" s="598"/>
    </row>
    <row r="782" spans="1:34" ht="15.75" customHeight="1">
      <c r="A782" s="598"/>
      <c r="B782" s="598"/>
      <c r="C782" s="598"/>
      <c r="D782" s="598"/>
      <c r="E782" s="598"/>
      <c r="F782" s="598"/>
      <c r="G782" s="598"/>
      <c r="H782" s="598"/>
      <c r="I782" s="598"/>
      <c r="J782" s="598"/>
      <c r="K782" s="598"/>
      <c r="L782" s="598"/>
      <c r="M782" s="598"/>
      <c r="N782" s="598"/>
      <c r="O782" s="598"/>
      <c r="P782" s="598"/>
      <c r="Q782" s="598"/>
      <c r="R782" s="598"/>
      <c r="S782" s="598"/>
      <c r="T782" s="598"/>
      <c r="U782" s="598"/>
      <c r="V782" s="598"/>
      <c r="W782" s="598"/>
      <c r="X782" s="598"/>
      <c r="Y782" s="598"/>
      <c r="Z782" s="598"/>
      <c r="AA782" s="598"/>
      <c r="AB782" s="598"/>
      <c r="AC782" s="598"/>
      <c r="AD782" s="598"/>
      <c r="AE782" s="598"/>
      <c r="AF782" s="598"/>
      <c r="AG782" s="598"/>
      <c r="AH782" s="598"/>
    </row>
    <row r="783" spans="1:34" ht="15.75" customHeight="1">
      <c r="A783" s="598"/>
      <c r="B783" s="598"/>
      <c r="C783" s="598"/>
      <c r="D783" s="598"/>
      <c r="E783" s="598"/>
      <c r="F783" s="598"/>
      <c r="G783" s="598"/>
      <c r="H783" s="598"/>
      <c r="I783" s="598"/>
      <c r="J783" s="598"/>
      <c r="K783" s="598"/>
      <c r="L783" s="598"/>
      <c r="M783" s="598"/>
      <c r="N783" s="598"/>
      <c r="O783" s="598"/>
      <c r="P783" s="598"/>
      <c r="Q783" s="598"/>
      <c r="R783" s="598"/>
      <c r="S783" s="598"/>
      <c r="T783" s="598"/>
      <c r="U783" s="598"/>
      <c r="V783" s="598"/>
      <c r="W783" s="598"/>
      <c r="X783" s="598"/>
      <c r="Y783" s="598"/>
      <c r="Z783" s="598"/>
      <c r="AA783" s="598"/>
      <c r="AB783" s="598"/>
      <c r="AC783" s="598"/>
      <c r="AD783" s="598"/>
      <c r="AE783" s="598"/>
      <c r="AF783" s="598"/>
      <c r="AG783" s="598"/>
      <c r="AH783" s="598"/>
    </row>
    <row r="784" spans="1:34" ht="15.75" customHeight="1">
      <c r="A784" s="598"/>
      <c r="B784" s="598"/>
      <c r="C784" s="598"/>
      <c r="D784" s="598"/>
      <c r="E784" s="598"/>
      <c r="F784" s="598"/>
      <c r="G784" s="598"/>
      <c r="H784" s="598"/>
      <c r="I784" s="598"/>
      <c r="J784" s="598"/>
      <c r="K784" s="598"/>
      <c r="L784" s="598"/>
      <c r="M784" s="598"/>
      <c r="N784" s="598"/>
      <c r="O784" s="598"/>
      <c r="P784" s="598"/>
      <c r="Q784" s="598"/>
      <c r="R784" s="598"/>
      <c r="S784" s="598"/>
      <c r="T784" s="598"/>
      <c r="U784" s="598"/>
      <c r="V784" s="598"/>
      <c r="W784" s="598"/>
      <c r="X784" s="598"/>
      <c r="Y784" s="598"/>
      <c r="Z784" s="598"/>
      <c r="AA784" s="598"/>
      <c r="AB784" s="598"/>
      <c r="AC784" s="598"/>
      <c r="AD784" s="598"/>
      <c r="AE784" s="598"/>
      <c r="AF784" s="598"/>
      <c r="AG784" s="598"/>
      <c r="AH784" s="598"/>
    </row>
    <row r="785" spans="1:34" ht="15.75" customHeight="1">
      <c r="A785" s="598"/>
      <c r="B785" s="598"/>
      <c r="C785" s="598"/>
      <c r="D785" s="598"/>
      <c r="E785" s="598"/>
      <c r="F785" s="598"/>
      <c r="G785" s="598"/>
      <c r="H785" s="598"/>
      <c r="I785" s="598"/>
      <c r="J785" s="598"/>
      <c r="K785" s="598"/>
      <c r="L785" s="598"/>
      <c r="M785" s="598"/>
      <c r="N785" s="598"/>
      <c r="O785" s="598"/>
      <c r="P785" s="598"/>
      <c r="Q785" s="598"/>
      <c r="R785" s="598"/>
      <c r="S785" s="598"/>
      <c r="T785" s="598"/>
      <c r="U785" s="598"/>
      <c r="V785" s="598"/>
      <c r="W785" s="598"/>
      <c r="X785" s="598"/>
      <c r="Y785" s="598"/>
      <c r="Z785" s="598"/>
      <c r="AA785" s="598"/>
      <c r="AB785" s="598"/>
      <c r="AC785" s="598"/>
      <c r="AD785" s="598"/>
      <c r="AE785" s="598"/>
      <c r="AF785" s="598"/>
      <c r="AG785" s="598"/>
      <c r="AH785" s="598"/>
    </row>
    <row r="786" spans="1:34" ht="15.75" customHeight="1">
      <c r="A786" s="598"/>
      <c r="B786" s="598"/>
      <c r="C786" s="598"/>
      <c r="D786" s="598"/>
      <c r="E786" s="598"/>
      <c r="F786" s="598"/>
      <c r="G786" s="598"/>
      <c r="H786" s="598"/>
      <c r="I786" s="598"/>
      <c r="J786" s="598"/>
      <c r="K786" s="598"/>
      <c r="L786" s="598"/>
      <c r="M786" s="598"/>
      <c r="N786" s="598"/>
      <c r="O786" s="598"/>
      <c r="P786" s="598"/>
      <c r="Q786" s="598"/>
      <c r="R786" s="598"/>
      <c r="S786" s="598"/>
      <c r="T786" s="598"/>
      <c r="U786" s="598"/>
      <c r="V786" s="598"/>
      <c r="W786" s="598"/>
      <c r="X786" s="598"/>
      <c r="Y786" s="598"/>
      <c r="Z786" s="598"/>
      <c r="AA786" s="598"/>
      <c r="AB786" s="598"/>
      <c r="AC786" s="598"/>
      <c r="AD786" s="598"/>
      <c r="AE786" s="598"/>
      <c r="AF786" s="598"/>
      <c r="AG786" s="598"/>
      <c r="AH786" s="598"/>
    </row>
    <row r="787" spans="1:34" ht="15.75" customHeight="1">
      <c r="A787" s="598"/>
      <c r="B787" s="598"/>
      <c r="C787" s="598"/>
      <c r="D787" s="598"/>
      <c r="E787" s="598"/>
      <c r="F787" s="598"/>
      <c r="G787" s="598"/>
      <c r="H787" s="598"/>
      <c r="I787" s="598"/>
      <c r="J787" s="598"/>
      <c r="K787" s="598"/>
      <c r="L787" s="598"/>
      <c r="M787" s="598"/>
      <c r="N787" s="598"/>
      <c r="O787" s="598"/>
      <c r="P787" s="598"/>
      <c r="Q787" s="598"/>
      <c r="R787" s="598"/>
      <c r="S787" s="598"/>
      <c r="T787" s="598"/>
      <c r="U787" s="598"/>
      <c r="V787" s="598"/>
      <c r="W787" s="598"/>
      <c r="X787" s="598"/>
      <c r="Y787" s="598"/>
      <c r="Z787" s="598"/>
      <c r="AA787" s="598"/>
      <c r="AB787" s="598"/>
      <c r="AC787" s="598"/>
      <c r="AD787" s="598"/>
      <c r="AE787" s="598"/>
      <c r="AF787" s="598"/>
      <c r="AG787" s="598"/>
      <c r="AH787" s="598"/>
    </row>
    <row r="788" spans="1:34" ht="15.75" customHeight="1">
      <c r="A788" s="598"/>
      <c r="B788" s="598"/>
      <c r="C788" s="598"/>
      <c r="D788" s="598"/>
      <c r="E788" s="598"/>
      <c r="F788" s="598"/>
      <c r="G788" s="598"/>
      <c r="H788" s="598"/>
      <c r="I788" s="598"/>
      <c r="J788" s="598"/>
      <c r="K788" s="598"/>
      <c r="L788" s="598"/>
      <c r="M788" s="598"/>
      <c r="N788" s="598"/>
      <c r="O788" s="598"/>
      <c r="P788" s="598"/>
      <c r="Q788" s="598"/>
      <c r="R788" s="598"/>
      <c r="S788" s="598"/>
      <c r="T788" s="598"/>
      <c r="U788" s="598"/>
      <c r="V788" s="598"/>
      <c r="W788" s="598"/>
      <c r="X788" s="598"/>
      <c r="Y788" s="598"/>
      <c r="Z788" s="598"/>
      <c r="AA788" s="598"/>
      <c r="AB788" s="598"/>
      <c r="AC788" s="598"/>
      <c r="AD788" s="598"/>
      <c r="AE788" s="598"/>
      <c r="AF788" s="598"/>
      <c r="AG788" s="598"/>
      <c r="AH788" s="598"/>
    </row>
    <row r="789" spans="1:34" ht="15.75" customHeight="1">
      <c r="A789" s="598"/>
      <c r="B789" s="598"/>
      <c r="C789" s="598"/>
      <c r="D789" s="598"/>
      <c r="E789" s="598"/>
      <c r="F789" s="598"/>
      <c r="G789" s="598"/>
      <c r="H789" s="598"/>
      <c r="I789" s="598"/>
      <c r="J789" s="598"/>
      <c r="K789" s="598"/>
      <c r="L789" s="598"/>
      <c r="M789" s="598"/>
      <c r="N789" s="598"/>
      <c r="O789" s="598"/>
      <c r="P789" s="598"/>
      <c r="Q789" s="598"/>
      <c r="R789" s="598"/>
      <c r="S789" s="598"/>
      <c r="T789" s="598"/>
      <c r="U789" s="598"/>
      <c r="V789" s="598"/>
      <c r="W789" s="598"/>
      <c r="X789" s="598"/>
      <c r="Y789" s="598"/>
      <c r="Z789" s="598"/>
      <c r="AA789" s="598"/>
      <c r="AB789" s="598"/>
      <c r="AC789" s="598"/>
      <c r="AD789" s="598"/>
      <c r="AE789" s="598"/>
      <c r="AF789" s="598"/>
      <c r="AG789" s="598"/>
      <c r="AH789" s="598"/>
    </row>
    <row r="790" spans="1:34" ht="15.75" customHeight="1">
      <c r="A790" s="598"/>
      <c r="B790" s="598"/>
      <c r="C790" s="598"/>
      <c r="D790" s="598"/>
      <c r="E790" s="598"/>
      <c r="F790" s="598"/>
      <c r="G790" s="598"/>
      <c r="H790" s="598"/>
      <c r="I790" s="598"/>
      <c r="J790" s="598"/>
      <c r="K790" s="598"/>
      <c r="L790" s="598"/>
      <c r="M790" s="598"/>
      <c r="N790" s="598"/>
      <c r="O790" s="598"/>
      <c r="P790" s="598"/>
      <c r="Q790" s="598"/>
      <c r="R790" s="598"/>
      <c r="S790" s="598"/>
      <c r="T790" s="598"/>
      <c r="U790" s="598"/>
      <c r="V790" s="598"/>
      <c r="W790" s="598"/>
      <c r="X790" s="598"/>
      <c r="Y790" s="598"/>
      <c r="Z790" s="598"/>
      <c r="AA790" s="598"/>
      <c r="AB790" s="598"/>
      <c r="AC790" s="598"/>
      <c r="AD790" s="598"/>
      <c r="AE790" s="598"/>
      <c r="AF790" s="598"/>
      <c r="AG790" s="598"/>
      <c r="AH790" s="598"/>
    </row>
    <row r="791" spans="1:34" ht="15.75" customHeight="1">
      <c r="A791" s="598"/>
      <c r="B791" s="598"/>
      <c r="C791" s="598"/>
      <c r="D791" s="598"/>
      <c r="E791" s="598"/>
      <c r="F791" s="598"/>
      <c r="G791" s="598"/>
      <c r="H791" s="598"/>
      <c r="I791" s="598"/>
      <c r="J791" s="598"/>
      <c r="K791" s="598"/>
      <c r="L791" s="598"/>
      <c r="M791" s="598"/>
      <c r="N791" s="598"/>
      <c r="O791" s="598"/>
      <c r="P791" s="598"/>
      <c r="Q791" s="598"/>
      <c r="R791" s="598"/>
      <c r="S791" s="598"/>
      <c r="T791" s="598"/>
      <c r="U791" s="598"/>
      <c r="V791" s="598"/>
      <c r="W791" s="598"/>
      <c r="X791" s="598"/>
      <c r="Y791" s="598"/>
      <c r="Z791" s="598"/>
      <c r="AA791" s="598"/>
      <c r="AB791" s="598"/>
      <c r="AC791" s="598"/>
      <c r="AD791" s="598"/>
      <c r="AE791" s="598"/>
      <c r="AF791" s="598"/>
      <c r="AG791" s="598"/>
      <c r="AH791" s="598"/>
    </row>
    <row r="792" spans="1:34" ht="15.75" customHeight="1">
      <c r="A792" s="598"/>
      <c r="B792" s="598"/>
      <c r="C792" s="598"/>
      <c r="D792" s="598"/>
      <c r="E792" s="598"/>
      <c r="F792" s="598"/>
      <c r="G792" s="598"/>
      <c r="H792" s="598"/>
      <c r="I792" s="598"/>
      <c r="J792" s="598"/>
      <c r="K792" s="598"/>
      <c r="L792" s="598"/>
      <c r="M792" s="598"/>
      <c r="N792" s="598"/>
      <c r="O792" s="598"/>
      <c r="P792" s="598"/>
      <c r="Q792" s="598"/>
      <c r="R792" s="598"/>
      <c r="S792" s="598"/>
      <c r="T792" s="598"/>
      <c r="U792" s="598"/>
      <c r="V792" s="598"/>
      <c r="W792" s="598"/>
      <c r="X792" s="598"/>
      <c r="Y792" s="598"/>
      <c r="Z792" s="598"/>
      <c r="AA792" s="598"/>
      <c r="AB792" s="598"/>
      <c r="AC792" s="598"/>
      <c r="AD792" s="598"/>
      <c r="AE792" s="598"/>
      <c r="AF792" s="598"/>
      <c r="AG792" s="598"/>
      <c r="AH792" s="598"/>
    </row>
    <row r="793" spans="1:34" ht="15.75" customHeight="1">
      <c r="A793" s="598"/>
      <c r="B793" s="598"/>
      <c r="C793" s="598"/>
      <c r="D793" s="598"/>
      <c r="E793" s="598"/>
      <c r="F793" s="598"/>
      <c r="G793" s="598"/>
      <c r="H793" s="598"/>
      <c r="I793" s="598"/>
      <c r="J793" s="598"/>
      <c r="K793" s="598"/>
      <c r="L793" s="598"/>
      <c r="M793" s="598"/>
      <c r="N793" s="598"/>
      <c r="O793" s="598"/>
      <c r="P793" s="598"/>
      <c r="Q793" s="598"/>
      <c r="R793" s="598"/>
      <c r="S793" s="598"/>
      <c r="T793" s="598"/>
      <c r="U793" s="598"/>
      <c r="V793" s="598"/>
      <c r="W793" s="598"/>
      <c r="X793" s="598"/>
      <c r="Y793" s="598"/>
      <c r="Z793" s="598"/>
      <c r="AA793" s="598"/>
      <c r="AB793" s="598"/>
      <c r="AC793" s="598"/>
      <c r="AD793" s="598"/>
      <c r="AE793" s="598"/>
      <c r="AF793" s="598"/>
      <c r="AG793" s="598"/>
      <c r="AH793" s="598"/>
    </row>
    <row r="794" spans="1:34" ht="15.75" customHeight="1">
      <c r="A794" s="598"/>
      <c r="B794" s="598"/>
      <c r="C794" s="598"/>
      <c r="D794" s="598"/>
      <c r="E794" s="598"/>
      <c r="F794" s="598"/>
      <c r="G794" s="598"/>
      <c r="H794" s="598"/>
      <c r="I794" s="598"/>
      <c r="J794" s="598"/>
      <c r="K794" s="598"/>
      <c r="L794" s="598"/>
      <c r="M794" s="598"/>
      <c r="N794" s="598"/>
      <c r="O794" s="598"/>
      <c r="P794" s="598"/>
      <c r="Q794" s="598"/>
      <c r="R794" s="598"/>
      <c r="S794" s="598"/>
      <c r="T794" s="598"/>
      <c r="U794" s="598"/>
      <c r="V794" s="598"/>
      <c r="W794" s="598"/>
      <c r="X794" s="598"/>
      <c r="Y794" s="598"/>
      <c r="Z794" s="598"/>
      <c r="AA794" s="598"/>
      <c r="AB794" s="598"/>
      <c r="AC794" s="598"/>
      <c r="AD794" s="598"/>
      <c r="AE794" s="598"/>
      <c r="AF794" s="598"/>
      <c r="AG794" s="598"/>
      <c r="AH794" s="598"/>
    </row>
    <row r="795" spans="1:34" ht="15.75" customHeight="1">
      <c r="A795" s="598"/>
      <c r="B795" s="598"/>
      <c r="C795" s="598"/>
      <c r="D795" s="598"/>
      <c r="E795" s="598"/>
      <c r="F795" s="598"/>
      <c r="G795" s="598"/>
      <c r="H795" s="598"/>
      <c r="I795" s="598"/>
      <c r="J795" s="598"/>
      <c r="K795" s="598"/>
      <c r="L795" s="598"/>
      <c r="M795" s="598"/>
      <c r="N795" s="598"/>
      <c r="O795" s="598"/>
      <c r="P795" s="598"/>
      <c r="Q795" s="598"/>
      <c r="R795" s="598"/>
      <c r="S795" s="598"/>
      <c r="T795" s="598"/>
      <c r="U795" s="598"/>
      <c r="V795" s="598"/>
      <c r="W795" s="598"/>
      <c r="X795" s="598"/>
      <c r="Y795" s="598"/>
      <c r="Z795" s="598"/>
      <c r="AA795" s="598"/>
      <c r="AB795" s="598"/>
      <c r="AC795" s="598"/>
      <c r="AD795" s="598"/>
      <c r="AE795" s="598"/>
      <c r="AF795" s="598"/>
      <c r="AG795" s="598"/>
      <c r="AH795" s="598"/>
    </row>
    <row r="796" spans="1:34" ht="15.75" customHeight="1">
      <c r="A796" s="598"/>
      <c r="B796" s="598"/>
      <c r="C796" s="598"/>
      <c r="D796" s="598"/>
      <c r="E796" s="598"/>
      <c r="F796" s="598"/>
      <c r="G796" s="598"/>
      <c r="H796" s="598"/>
      <c r="I796" s="598"/>
      <c r="J796" s="598"/>
      <c r="K796" s="598"/>
      <c r="L796" s="598"/>
      <c r="M796" s="598"/>
      <c r="N796" s="598"/>
      <c r="O796" s="598"/>
      <c r="P796" s="598"/>
      <c r="Q796" s="598"/>
      <c r="R796" s="598"/>
      <c r="S796" s="598"/>
      <c r="T796" s="598"/>
      <c r="U796" s="598"/>
      <c r="V796" s="598"/>
      <c r="W796" s="598"/>
      <c r="X796" s="598"/>
      <c r="Y796" s="598"/>
      <c r="Z796" s="598"/>
      <c r="AA796" s="598"/>
      <c r="AB796" s="598"/>
      <c r="AC796" s="598"/>
      <c r="AD796" s="598"/>
      <c r="AE796" s="598"/>
      <c r="AF796" s="598"/>
      <c r="AG796" s="598"/>
      <c r="AH796" s="598"/>
    </row>
    <row r="797" spans="1:34" ht="15.75" customHeight="1">
      <c r="A797" s="598"/>
      <c r="B797" s="598"/>
      <c r="C797" s="598"/>
      <c r="D797" s="598"/>
      <c r="E797" s="598"/>
      <c r="F797" s="598"/>
      <c r="G797" s="598"/>
      <c r="H797" s="598"/>
      <c r="I797" s="598"/>
      <c r="J797" s="598"/>
      <c r="K797" s="598"/>
      <c r="L797" s="598"/>
      <c r="M797" s="598"/>
      <c r="N797" s="598"/>
      <c r="O797" s="598"/>
      <c r="P797" s="598"/>
      <c r="Q797" s="598"/>
      <c r="R797" s="598"/>
      <c r="S797" s="598"/>
      <c r="T797" s="598"/>
      <c r="U797" s="598"/>
      <c r="V797" s="598"/>
      <c r="W797" s="598"/>
      <c r="X797" s="598"/>
      <c r="Y797" s="598"/>
      <c r="Z797" s="598"/>
      <c r="AA797" s="598"/>
      <c r="AB797" s="598"/>
      <c r="AC797" s="598"/>
      <c r="AD797" s="598"/>
      <c r="AE797" s="598"/>
      <c r="AF797" s="598"/>
      <c r="AG797" s="598"/>
      <c r="AH797" s="598"/>
    </row>
    <row r="798" spans="1:34" ht="15.75" customHeight="1">
      <c r="A798" s="598"/>
      <c r="B798" s="598"/>
      <c r="C798" s="598"/>
      <c r="D798" s="598"/>
      <c r="E798" s="598"/>
      <c r="F798" s="598"/>
      <c r="G798" s="598"/>
      <c r="H798" s="598"/>
      <c r="I798" s="598"/>
      <c r="J798" s="598"/>
      <c r="K798" s="598"/>
      <c r="L798" s="598"/>
      <c r="M798" s="598"/>
      <c r="N798" s="598"/>
      <c r="O798" s="598"/>
      <c r="P798" s="598"/>
      <c r="Q798" s="598"/>
      <c r="R798" s="598"/>
      <c r="S798" s="598"/>
      <c r="T798" s="598"/>
      <c r="U798" s="598"/>
      <c r="V798" s="598"/>
      <c r="W798" s="598"/>
      <c r="X798" s="598"/>
      <c r="Y798" s="598"/>
      <c r="Z798" s="598"/>
      <c r="AA798" s="598"/>
      <c r="AB798" s="598"/>
      <c r="AC798" s="598"/>
      <c r="AD798" s="598"/>
      <c r="AE798" s="598"/>
      <c r="AF798" s="598"/>
      <c r="AG798" s="598"/>
      <c r="AH798" s="598"/>
    </row>
    <row r="799" spans="1:34" ht="15.75" customHeight="1">
      <c r="A799" s="598"/>
      <c r="B799" s="598"/>
      <c r="C799" s="598"/>
      <c r="D799" s="598"/>
      <c r="E799" s="598"/>
      <c r="F799" s="598"/>
      <c r="G799" s="598"/>
      <c r="H799" s="598"/>
      <c r="I799" s="598"/>
      <c r="J799" s="598"/>
      <c r="K799" s="598"/>
      <c r="L799" s="598"/>
      <c r="M799" s="598"/>
      <c r="N799" s="598"/>
      <c r="O799" s="598"/>
      <c r="P799" s="598"/>
      <c r="Q799" s="598"/>
      <c r="R799" s="598"/>
      <c r="S799" s="598"/>
      <c r="T799" s="598"/>
      <c r="U799" s="598"/>
      <c r="V799" s="598"/>
      <c r="W799" s="598"/>
      <c r="X799" s="598"/>
      <c r="Y799" s="598"/>
      <c r="Z799" s="598"/>
      <c r="AA799" s="598"/>
      <c r="AB799" s="598"/>
      <c r="AC799" s="598"/>
      <c r="AD799" s="598"/>
      <c r="AE799" s="598"/>
      <c r="AF799" s="598"/>
      <c r="AG799" s="598"/>
      <c r="AH799" s="598"/>
    </row>
    <row r="800" spans="1:34" ht="15.75" customHeight="1">
      <c r="A800" s="598"/>
      <c r="B800" s="598"/>
      <c r="C800" s="598"/>
      <c r="D800" s="598"/>
      <c r="E800" s="598"/>
      <c r="F800" s="598"/>
      <c r="G800" s="598"/>
      <c r="H800" s="598"/>
      <c r="I800" s="598"/>
      <c r="J800" s="598"/>
      <c r="K800" s="598"/>
      <c r="L800" s="598"/>
      <c r="M800" s="598"/>
      <c r="N800" s="598"/>
      <c r="O800" s="598"/>
      <c r="P800" s="598"/>
      <c r="Q800" s="598"/>
      <c r="R800" s="598"/>
      <c r="S800" s="598"/>
      <c r="T800" s="598"/>
      <c r="U800" s="598"/>
      <c r="V800" s="598"/>
      <c r="W800" s="598"/>
      <c r="X800" s="598"/>
      <c r="Y800" s="598"/>
      <c r="Z800" s="598"/>
      <c r="AA800" s="598"/>
      <c r="AB800" s="598"/>
      <c r="AC800" s="598"/>
      <c r="AD800" s="598"/>
      <c r="AE800" s="598"/>
      <c r="AF800" s="598"/>
      <c r="AG800" s="598"/>
      <c r="AH800" s="598"/>
    </row>
    <row r="801" spans="1:34" ht="15.75" customHeight="1">
      <c r="A801" s="598"/>
      <c r="B801" s="598"/>
      <c r="C801" s="598"/>
      <c r="D801" s="598"/>
      <c r="E801" s="598"/>
      <c r="F801" s="598"/>
      <c r="G801" s="598"/>
      <c r="H801" s="598"/>
      <c r="I801" s="598"/>
      <c r="J801" s="598"/>
      <c r="K801" s="598"/>
      <c r="L801" s="598"/>
      <c r="M801" s="598"/>
      <c r="N801" s="598"/>
      <c r="O801" s="598"/>
      <c r="P801" s="598"/>
      <c r="Q801" s="598"/>
      <c r="R801" s="598"/>
      <c r="S801" s="598"/>
      <c r="T801" s="598"/>
      <c r="U801" s="598"/>
      <c r="V801" s="598"/>
      <c r="W801" s="598"/>
      <c r="X801" s="598"/>
      <c r="Y801" s="598"/>
      <c r="Z801" s="598"/>
      <c r="AA801" s="598"/>
      <c r="AB801" s="598"/>
      <c r="AC801" s="598"/>
      <c r="AD801" s="598"/>
      <c r="AE801" s="598"/>
      <c r="AF801" s="598"/>
      <c r="AG801" s="598"/>
      <c r="AH801" s="598"/>
    </row>
    <row r="802" spans="1:34" ht="15.75" customHeight="1">
      <c r="A802" s="598"/>
      <c r="B802" s="598"/>
      <c r="C802" s="598"/>
      <c r="D802" s="598"/>
      <c r="E802" s="598"/>
      <c r="F802" s="598"/>
      <c r="G802" s="598"/>
      <c r="H802" s="598"/>
      <c r="I802" s="598"/>
      <c r="J802" s="598"/>
      <c r="K802" s="598"/>
      <c r="L802" s="598"/>
      <c r="M802" s="598"/>
      <c r="N802" s="598"/>
      <c r="O802" s="598"/>
      <c r="P802" s="598"/>
      <c r="Q802" s="598"/>
      <c r="R802" s="598"/>
      <c r="S802" s="598"/>
      <c r="T802" s="598"/>
      <c r="U802" s="598"/>
      <c r="V802" s="598"/>
      <c r="W802" s="598"/>
      <c r="X802" s="598"/>
      <c r="Y802" s="598"/>
      <c r="Z802" s="598"/>
      <c r="AA802" s="598"/>
      <c r="AB802" s="598"/>
      <c r="AC802" s="598"/>
      <c r="AD802" s="598"/>
      <c r="AE802" s="598"/>
      <c r="AF802" s="598"/>
      <c r="AG802" s="598"/>
      <c r="AH802" s="598"/>
    </row>
    <row r="803" spans="1:34" ht="15.75" customHeight="1">
      <c r="A803" s="598"/>
      <c r="B803" s="598"/>
      <c r="C803" s="598"/>
      <c r="D803" s="598"/>
      <c r="E803" s="598"/>
      <c r="F803" s="598"/>
      <c r="G803" s="598"/>
      <c r="H803" s="598"/>
      <c r="I803" s="598"/>
      <c r="J803" s="598"/>
      <c r="K803" s="598"/>
      <c r="L803" s="598"/>
      <c r="M803" s="598"/>
      <c r="N803" s="598"/>
      <c r="O803" s="598"/>
      <c r="P803" s="598"/>
      <c r="Q803" s="598"/>
      <c r="R803" s="598"/>
      <c r="S803" s="598"/>
      <c r="T803" s="598"/>
      <c r="U803" s="598"/>
      <c r="V803" s="598"/>
      <c r="W803" s="598"/>
      <c r="X803" s="598"/>
      <c r="Y803" s="598"/>
      <c r="Z803" s="598"/>
      <c r="AA803" s="598"/>
      <c r="AB803" s="598"/>
      <c r="AC803" s="598"/>
      <c r="AD803" s="598"/>
      <c r="AE803" s="598"/>
      <c r="AF803" s="598"/>
      <c r="AG803" s="598"/>
      <c r="AH803" s="598"/>
    </row>
    <row r="804" spans="1:34" ht="15.75" customHeight="1">
      <c r="A804" s="598"/>
      <c r="B804" s="598"/>
      <c r="C804" s="598"/>
      <c r="D804" s="598"/>
      <c r="E804" s="598"/>
      <c r="F804" s="598"/>
      <c r="G804" s="598"/>
      <c r="H804" s="598"/>
      <c r="I804" s="598"/>
      <c r="J804" s="598"/>
      <c r="K804" s="598"/>
      <c r="L804" s="598"/>
      <c r="M804" s="598"/>
      <c r="N804" s="598"/>
      <c r="O804" s="598"/>
      <c r="P804" s="598"/>
      <c r="Q804" s="598"/>
      <c r="R804" s="598"/>
      <c r="S804" s="598"/>
      <c r="T804" s="598"/>
      <c r="U804" s="598"/>
      <c r="V804" s="598"/>
      <c r="W804" s="598"/>
      <c r="X804" s="598"/>
      <c r="Y804" s="598"/>
      <c r="Z804" s="598"/>
      <c r="AA804" s="598"/>
      <c r="AB804" s="598"/>
      <c r="AC804" s="598"/>
      <c r="AD804" s="598"/>
      <c r="AE804" s="598"/>
      <c r="AF804" s="598"/>
      <c r="AG804" s="598"/>
      <c r="AH804" s="598"/>
    </row>
    <row r="805" spans="1:34" ht="15.75" customHeight="1">
      <c r="A805" s="598"/>
      <c r="B805" s="598"/>
      <c r="C805" s="598"/>
      <c r="D805" s="598"/>
      <c r="E805" s="598"/>
      <c r="F805" s="598"/>
      <c r="G805" s="598"/>
      <c r="H805" s="598"/>
      <c r="I805" s="598"/>
      <c r="J805" s="598"/>
      <c r="K805" s="598"/>
      <c r="L805" s="598"/>
      <c r="M805" s="598"/>
      <c r="N805" s="598"/>
      <c r="O805" s="598"/>
      <c r="P805" s="598"/>
      <c r="Q805" s="598"/>
      <c r="R805" s="598"/>
      <c r="S805" s="598"/>
      <c r="T805" s="598"/>
      <c r="U805" s="598"/>
      <c r="V805" s="598"/>
      <c r="W805" s="598"/>
      <c r="X805" s="598"/>
      <c r="Y805" s="598"/>
      <c r="Z805" s="598"/>
      <c r="AA805" s="598"/>
      <c r="AB805" s="598"/>
      <c r="AC805" s="598"/>
      <c r="AD805" s="598"/>
      <c r="AE805" s="598"/>
      <c r="AF805" s="598"/>
      <c r="AG805" s="598"/>
      <c r="AH805" s="598"/>
    </row>
    <row r="806" spans="1:34" ht="15.75" customHeight="1">
      <c r="A806" s="598"/>
      <c r="B806" s="598"/>
      <c r="C806" s="598"/>
      <c r="D806" s="598"/>
      <c r="E806" s="598"/>
      <c r="F806" s="598"/>
      <c r="G806" s="598"/>
      <c r="H806" s="598"/>
      <c r="I806" s="598"/>
      <c r="J806" s="598"/>
      <c r="K806" s="598"/>
      <c r="L806" s="598"/>
      <c r="M806" s="598"/>
      <c r="N806" s="598"/>
      <c r="O806" s="598"/>
      <c r="P806" s="598"/>
      <c r="Q806" s="598"/>
      <c r="R806" s="598"/>
      <c r="S806" s="598"/>
      <c r="T806" s="598"/>
      <c r="U806" s="598"/>
      <c r="V806" s="598"/>
      <c r="W806" s="598"/>
      <c r="X806" s="598"/>
      <c r="Y806" s="598"/>
      <c r="Z806" s="598"/>
      <c r="AA806" s="598"/>
      <c r="AB806" s="598"/>
      <c r="AC806" s="598"/>
      <c r="AD806" s="598"/>
      <c r="AE806" s="598"/>
      <c r="AF806" s="598"/>
      <c r="AG806" s="598"/>
      <c r="AH806" s="598"/>
    </row>
    <row r="807" spans="1:34" ht="15.75" customHeight="1">
      <c r="A807" s="598"/>
      <c r="B807" s="598"/>
      <c r="C807" s="598"/>
      <c r="D807" s="598"/>
      <c r="E807" s="598"/>
      <c r="F807" s="598"/>
      <c r="G807" s="598"/>
      <c r="H807" s="598"/>
      <c r="I807" s="598"/>
      <c r="J807" s="598"/>
      <c r="K807" s="598"/>
      <c r="L807" s="598"/>
      <c r="M807" s="598"/>
      <c r="N807" s="598"/>
      <c r="O807" s="598"/>
      <c r="P807" s="598"/>
      <c r="Q807" s="598"/>
      <c r="R807" s="598"/>
      <c r="S807" s="598"/>
      <c r="T807" s="598"/>
      <c r="U807" s="598"/>
      <c r="V807" s="598"/>
      <c r="W807" s="598"/>
      <c r="X807" s="598"/>
      <c r="Y807" s="598"/>
      <c r="Z807" s="598"/>
      <c r="AA807" s="598"/>
      <c r="AB807" s="598"/>
      <c r="AC807" s="598"/>
      <c r="AD807" s="598"/>
      <c r="AE807" s="598"/>
      <c r="AF807" s="598"/>
      <c r="AG807" s="598"/>
      <c r="AH807" s="598"/>
    </row>
    <row r="808" spans="1:34" ht="15.75" customHeight="1">
      <c r="A808" s="598"/>
      <c r="B808" s="598"/>
      <c r="C808" s="598"/>
      <c r="D808" s="598"/>
      <c r="E808" s="598"/>
      <c r="F808" s="598"/>
      <c r="G808" s="598"/>
      <c r="H808" s="598"/>
      <c r="I808" s="598"/>
      <c r="J808" s="598"/>
      <c r="K808" s="598"/>
      <c r="L808" s="598"/>
      <c r="M808" s="598"/>
      <c r="N808" s="598"/>
      <c r="O808" s="598"/>
      <c r="P808" s="598"/>
      <c r="Q808" s="598"/>
      <c r="R808" s="598"/>
      <c r="S808" s="598"/>
      <c r="T808" s="598"/>
      <c r="U808" s="598"/>
      <c r="V808" s="598"/>
      <c r="W808" s="598"/>
      <c r="X808" s="598"/>
      <c r="Y808" s="598"/>
      <c r="Z808" s="598"/>
      <c r="AA808" s="598"/>
      <c r="AB808" s="598"/>
      <c r="AC808" s="598"/>
      <c r="AD808" s="598"/>
      <c r="AE808" s="598"/>
      <c r="AF808" s="598"/>
      <c r="AG808" s="598"/>
      <c r="AH808" s="598"/>
    </row>
    <row r="809" spans="1:34" ht="15.75" customHeight="1">
      <c r="A809" s="598"/>
      <c r="B809" s="598"/>
      <c r="C809" s="598"/>
      <c r="D809" s="598"/>
      <c r="E809" s="598"/>
      <c r="F809" s="598"/>
      <c r="G809" s="598"/>
      <c r="H809" s="598"/>
      <c r="I809" s="598"/>
      <c r="J809" s="598"/>
      <c r="K809" s="598"/>
      <c r="L809" s="598"/>
      <c r="M809" s="598"/>
      <c r="N809" s="598"/>
      <c r="O809" s="598"/>
      <c r="P809" s="598"/>
      <c r="Q809" s="598"/>
      <c r="R809" s="598"/>
      <c r="S809" s="598"/>
      <c r="T809" s="598"/>
      <c r="U809" s="598"/>
      <c r="V809" s="598"/>
      <c r="W809" s="598"/>
      <c r="X809" s="598"/>
      <c r="Y809" s="598"/>
      <c r="Z809" s="598"/>
      <c r="AA809" s="598"/>
      <c r="AB809" s="598"/>
      <c r="AC809" s="598"/>
      <c r="AD809" s="598"/>
      <c r="AE809" s="598"/>
      <c r="AF809" s="598"/>
      <c r="AG809" s="598"/>
      <c r="AH809" s="598"/>
    </row>
    <row r="810" spans="1:34" ht="15.75" customHeight="1">
      <c r="A810" s="598"/>
      <c r="B810" s="598"/>
      <c r="C810" s="598"/>
      <c r="D810" s="598"/>
      <c r="E810" s="598"/>
      <c r="F810" s="598"/>
      <c r="G810" s="598"/>
      <c r="H810" s="598"/>
      <c r="I810" s="598"/>
      <c r="J810" s="598"/>
      <c r="K810" s="598"/>
      <c r="L810" s="598"/>
      <c r="M810" s="598"/>
      <c r="N810" s="598"/>
      <c r="O810" s="598"/>
      <c r="P810" s="598"/>
      <c r="Q810" s="598"/>
      <c r="R810" s="598"/>
      <c r="S810" s="598"/>
      <c r="T810" s="598"/>
      <c r="U810" s="598"/>
      <c r="V810" s="598"/>
      <c r="W810" s="598"/>
      <c r="X810" s="598"/>
      <c r="Y810" s="598"/>
      <c r="Z810" s="598"/>
      <c r="AA810" s="598"/>
      <c r="AB810" s="598"/>
      <c r="AC810" s="598"/>
      <c r="AD810" s="598"/>
      <c r="AE810" s="598"/>
      <c r="AF810" s="598"/>
      <c r="AG810" s="598"/>
      <c r="AH810" s="598"/>
    </row>
    <row r="811" spans="1:34" ht="15.75" customHeight="1">
      <c r="A811" s="598"/>
      <c r="B811" s="598"/>
      <c r="C811" s="598"/>
      <c r="D811" s="598"/>
      <c r="E811" s="598"/>
      <c r="F811" s="598"/>
      <c r="G811" s="598"/>
      <c r="H811" s="598"/>
      <c r="I811" s="598"/>
      <c r="J811" s="598"/>
      <c r="K811" s="598"/>
      <c r="L811" s="598"/>
      <c r="M811" s="598"/>
      <c r="N811" s="598"/>
      <c r="O811" s="598"/>
      <c r="P811" s="598"/>
      <c r="Q811" s="598"/>
      <c r="R811" s="598"/>
      <c r="S811" s="598"/>
      <c r="T811" s="598"/>
      <c r="U811" s="598"/>
      <c r="V811" s="598"/>
      <c r="W811" s="598"/>
      <c r="X811" s="598"/>
      <c r="Y811" s="598"/>
      <c r="Z811" s="598"/>
      <c r="AA811" s="598"/>
      <c r="AB811" s="598"/>
      <c r="AC811" s="598"/>
      <c r="AD811" s="598"/>
      <c r="AE811" s="598"/>
      <c r="AF811" s="598"/>
      <c r="AG811" s="598"/>
      <c r="AH811" s="598"/>
    </row>
    <row r="812" spans="1:34" ht="15.75" customHeight="1">
      <c r="A812" s="598"/>
      <c r="B812" s="598"/>
      <c r="C812" s="598"/>
      <c r="D812" s="598"/>
      <c r="E812" s="598"/>
      <c r="F812" s="598"/>
      <c r="G812" s="598"/>
      <c r="H812" s="598"/>
      <c r="I812" s="598"/>
      <c r="J812" s="598"/>
      <c r="K812" s="598"/>
      <c r="L812" s="598"/>
      <c r="M812" s="598"/>
      <c r="N812" s="598"/>
      <c r="O812" s="598"/>
      <c r="P812" s="598"/>
      <c r="Q812" s="598"/>
      <c r="R812" s="598"/>
      <c r="S812" s="598"/>
      <c r="T812" s="598"/>
      <c r="U812" s="598"/>
      <c r="V812" s="598"/>
      <c r="W812" s="598"/>
      <c r="X812" s="598"/>
      <c r="Y812" s="598"/>
      <c r="Z812" s="598"/>
      <c r="AA812" s="598"/>
      <c r="AB812" s="598"/>
      <c r="AC812" s="598"/>
      <c r="AD812" s="598"/>
      <c r="AE812" s="598"/>
      <c r="AF812" s="598"/>
      <c r="AG812" s="598"/>
      <c r="AH812" s="598"/>
    </row>
    <row r="813" spans="1:34" ht="15.75" customHeight="1">
      <c r="A813" s="598"/>
      <c r="B813" s="598"/>
      <c r="C813" s="598"/>
      <c r="D813" s="598"/>
      <c r="E813" s="598"/>
      <c r="F813" s="598"/>
      <c r="G813" s="598"/>
      <c r="H813" s="598"/>
      <c r="I813" s="598"/>
      <c r="J813" s="598"/>
      <c r="K813" s="598"/>
      <c r="L813" s="598"/>
      <c r="M813" s="598"/>
      <c r="N813" s="598"/>
      <c r="O813" s="598"/>
      <c r="P813" s="598"/>
      <c r="Q813" s="598"/>
      <c r="R813" s="598"/>
      <c r="S813" s="598"/>
      <c r="T813" s="598"/>
      <c r="U813" s="598"/>
      <c r="V813" s="598"/>
      <c r="W813" s="598"/>
      <c r="X813" s="598"/>
      <c r="Y813" s="598"/>
      <c r="Z813" s="598"/>
      <c r="AA813" s="598"/>
      <c r="AB813" s="598"/>
      <c r="AC813" s="598"/>
      <c r="AD813" s="598"/>
      <c r="AE813" s="598"/>
      <c r="AF813" s="598"/>
      <c r="AG813" s="598"/>
      <c r="AH813" s="598"/>
    </row>
    <row r="814" spans="1:34" ht="15.75" customHeight="1">
      <c r="A814" s="598"/>
      <c r="B814" s="598"/>
      <c r="C814" s="598"/>
      <c r="D814" s="598"/>
      <c r="E814" s="598"/>
      <c r="F814" s="598"/>
      <c r="G814" s="598"/>
      <c r="H814" s="598"/>
      <c r="I814" s="598"/>
      <c r="J814" s="598"/>
      <c r="K814" s="598"/>
      <c r="L814" s="598"/>
      <c r="M814" s="598"/>
      <c r="N814" s="598"/>
      <c r="O814" s="598"/>
      <c r="P814" s="598"/>
      <c r="Q814" s="598"/>
      <c r="R814" s="598"/>
      <c r="S814" s="598"/>
      <c r="T814" s="598"/>
      <c r="U814" s="598"/>
      <c r="V814" s="598"/>
      <c r="W814" s="598"/>
      <c r="X814" s="598"/>
      <c r="Y814" s="598"/>
      <c r="Z814" s="598"/>
      <c r="AA814" s="598"/>
      <c r="AB814" s="598"/>
      <c r="AC814" s="598"/>
      <c r="AD814" s="598"/>
      <c r="AE814" s="598"/>
      <c r="AF814" s="598"/>
      <c r="AG814" s="598"/>
      <c r="AH814" s="598"/>
    </row>
    <row r="815" spans="1:34" ht="15.75" customHeight="1">
      <c r="A815" s="598"/>
      <c r="B815" s="598"/>
      <c r="C815" s="598"/>
      <c r="D815" s="598"/>
      <c r="E815" s="598"/>
      <c r="F815" s="598"/>
      <c r="G815" s="598"/>
      <c r="H815" s="598"/>
      <c r="I815" s="598"/>
      <c r="J815" s="598"/>
      <c r="K815" s="598"/>
      <c r="L815" s="598"/>
      <c r="M815" s="598"/>
      <c r="N815" s="598"/>
      <c r="O815" s="598"/>
      <c r="P815" s="598"/>
      <c r="Q815" s="598"/>
      <c r="R815" s="598"/>
      <c r="S815" s="598"/>
      <c r="T815" s="598"/>
      <c r="U815" s="598"/>
      <c r="V815" s="598"/>
      <c r="W815" s="598"/>
      <c r="X815" s="598"/>
      <c r="Y815" s="598"/>
      <c r="Z815" s="598"/>
      <c r="AA815" s="598"/>
      <c r="AB815" s="598"/>
      <c r="AC815" s="598"/>
      <c r="AD815" s="598"/>
      <c r="AE815" s="598"/>
      <c r="AF815" s="598"/>
      <c r="AG815" s="598"/>
      <c r="AH815" s="598"/>
    </row>
    <row r="816" spans="1:34" ht="15.75" customHeight="1">
      <c r="A816" s="598"/>
      <c r="B816" s="598"/>
      <c r="C816" s="598"/>
      <c r="D816" s="598"/>
      <c r="E816" s="598"/>
      <c r="F816" s="598"/>
      <c r="G816" s="598"/>
      <c r="H816" s="598"/>
      <c r="I816" s="598"/>
      <c r="J816" s="598"/>
      <c r="K816" s="598"/>
      <c r="L816" s="598"/>
      <c r="M816" s="598"/>
      <c r="N816" s="598"/>
      <c r="O816" s="598"/>
      <c r="P816" s="598"/>
      <c r="Q816" s="598"/>
      <c r="R816" s="598"/>
      <c r="S816" s="598"/>
      <c r="T816" s="598"/>
      <c r="U816" s="598"/>
      <c r="V816" s="598"/>
      <c r="W816" s="598"/>
      <c r="X816" s="598"/>
      <c r="Y816" s="598"/>
      <c r="Z816" s="598"/>
      <c r="AA816" s="598"/>
      <c r="AB816" s="598"/>
      <c r="AC816" s="598"/>
      <c r="AD816" s="598"/>
      <c r="AE816" s="598"/>
      <c r="AF816" s="598"/>
      <c r="AG816" s="598"/>
      <c r="AH816" s="598"/>
    </row>
    <row r="817" spans="1:34" ht="15.75" customHeight="1">
      <c r="A817" s="598"/>
      <c r="B817" s="598"/>
      <c r="C817" s="598"/>
      <c r="D817" s="598"/>
      <c r="E817" s="598"/>
      <c r="F817" s="598"/>
      <c r="G817" s="598"/>
      <c r="H817" s="598"/>
      <c r="I817" s="598"/>
      <c r="J817" s="598"/>
      <c r="K817" s="598"/>
      <c r="L817" s="598"/>
      <c r="M817" s="598"/>
      <c r="N817" s="598"/>
      <c r="O817" s="598"/>
      <c r="P817" s="598"/>
      <c r="Q817" s="598"/>
      <c r="R817" s="598"/>
      <c r="S817" s="598"/>
      <c r="T817" s="598"/>
      <c r="U817" s="598"/>
      <c r="V817" s="598"/>
      <c r="W817" s="598"/>
      <c r="X817" s="598"/>
      <c r="Y817" s="598"/>
      <c r="Z817" s="598"/>
      <c r="AA817" s="598"/>
      <c r="AB817" s="598"/>
      <c r="AC817" s="598"/>
      <c r="AD817" s="598"/>
      <c r="AE817" s="598"/>
      <c r="AF817" s="598"/>
      <c r="AG817" s="598"/>
      <c r="AH817" s="598"/>
    </row>
    <row r="818" spans="1:34" ht="15.75" customHeight="1">
      <c r="A818" s="598"/>
      <c r="B818" s="598"/>
      <c r="C818" s="598"/>
      <c r="D818" s="598"/>
      <c r="E818" s="598"/>
      <c r="F818" s="598"/>
      <c r="G818" s="598"/>
      <c r="H818" s="598"/>
      <c r="I818" s="598"/>
      <c r="J818" s="598"/>
      <c r="K818" s="598"/>
      <c r="L818" s="598"/>
      <c r="M818" s="598"/>
      <c r="N818" s="598"/>
      <c r="O818" s="598"/>
      <c r="P818" s="598"/>
      <c r="Q818" s="598"/>
      <c r="R818" s="598"/>
      <c r="S818" s="598"/>
      <c r="T818" s="598"/>
      <c r="U818" s="598"/>
      <c r="V818" s="598"/>
      <c r="W818" s="598"/>
      <c r="X818" s="598"/>
      <c r="Y818" s="598"/>
      <c r="Z818" s="598"/>
      <c r="AA818" s="598"/>
      <c r="AB818" s="598"/>
      <c r="AC818" s="598"/>
      <c r="AD818" s="598"/>
      <c r="AE818" s="598"/>
      <c r="AF818" s="598"/>
      <c r="AG818" s="598"/>
      <c r="AH818" s="598"/>
    </row>
    <row r="819" spans="1:34" ht="15.75" customHeight="1">
      <c r="A819" s="598"/>
      <c r="B819" s="598"/>
      <c r="C819" s="598"/>
      <c r="D819" s="598"/>
      <c r="E819" s="598"/>
      <c r="F819" s="598"/>
      <c r="G819" s="598"/>
      <c r="H819" s="598"/>
      <c r="I819" s="598"/>
      <c r="J819" s="598"/>
      <c r="K819" s="598"/>
      <c r="L819" s="598"/>
      <c r="M819" s="598"/>
      <c r="N819" s="598"/>
      <c r="O819" s="598"/>
      <c r="P819" s="598"/>
      <c r="Q819" s="598"/>
      <c r="R819" s="598"/>
      <c r="S819" s="598"/>
      <c r="T819" s="598"/>
      <c r="U819" s="598"/>
      <c r="V819" s="598"/>
      <c r="W819" s="598"/>
      <c r="X819" s="598"/>
      <c r="Y819" s="598"/>
      <c r="Z819" s="598"/>
      <c r="AA819" s="598"/>
      <c r="AB819" s="598"/>
      <c r="AC819" s="598"/>
      <c r="AD819" s="598"/>
      <c r="AE819" s="598"/>
      <c r="AF819" s="598"/>
      <c r="AG819" s="598"/>
      <c r="AH819" s="598"/>
    </row>
    <row r="820" spans="1:34" ht="15.75" customHeight="1">
      <c r="A820" s="598"/>
      <c r="B820" s="598"/>
      <c r="C820" s="598"/>
      <c r="D820" s="598"/>
      <c r="E820" s="598"/>
      <c r="F820" s="598"/>
      <c r="G820" s="598"/>
      <c r="H820" s="598"/>
      <c r="I820" s="598"/>
      <c r="J820" s="598"/>
      <c r="K820" s="598"/>
      <c r="L820" s="598"/>
      <c r="M820" s="598"/>
      <c r="N820" s="598"/>
      <c r="O820" s="598"/>
      <c r="P820" s="598"/>
      <c r="Q820" s="598"/>
      <c r="R820" s="598"/>
      <c r="S820" s="598"/>
      <c r="T820" s="598"/>
      <c r="U820" s="598"/>
      <c r="V820" s="598"/>
      <c r="W820" s="598"/>
      <c r="X820" s="598"/>
      <c r="Y820" s="598"/>
      <c r="Z820" s="598"/>
      <c r="AA820" s="598"/>
      <c r="AB820" s="598"/>
      <c r="AC820" s="598"/>
      <c r="AD820" s="598"/>
      <c r="AE820" s="598"/>
      <c r="AF820" s="598"/>
      <c r="AG820" s="598"/>
      <c r="AH820" s="598"/>
    </row>
    <row r="821" spans="1:34" ht="15.75" customHeight="1">
      <c r="A821" s="598"/>
      <c r="B821" s="598"/>
      <c r="C821" s="598"/>
      <c r="D821" s="598"/>
      <c r="E821" s="598"/>
      <c r="F821" s="598"/>
      <c r="G821" s="598"/>
      <c r="H821" s="598"/>
      <c r="I821" s="598"/>
      <c r="J821" s="598"/>
      <c r="K821" s="598"/>
      <c r="L821" s="598"/>
      <c r="M821" s="598"/>
      <c r="N821" s="598"/>
      <c r="O821" s="598"/>
      <c r="P821" s="598"/>
      <c r="Q821" s="598"/>
      <c r="R821" s="598"/>
      <c r="S821" s="598"/>
      <c r="T821" s="598"/>
      <c r="U821" s="598"/>
      <c r="V821" s="598"/>
      <c r="W821" s="598"/>
      <c r="X821" s="598"/>
      <c r="Y821" s="598"/>
      <c r="Z821" s="598"/>
      <c r="AA821" s="598"/>
      <c r="AB821" s="598"/>
      <c r="AC821" s="598"/>
      <c r="AD821" s="598"/>
      <c r="AE821" s="598"/>
      <c r="AF821" s="598"/>
      <c r="AG821" s="598"/>
      <c r="AH821" s="598"/>
    </row>
    <row r="822" spans="1:34" ht="15.75" customHeight="1">
      <c r="A822" s="598"/>
      <c r="B822" s="598"/>
      <c r="C822" s="598"/>
      <c r="D822" s="598"/>
      <c r="E822" s="598"/>
      <c r="F822" s="598"/>
      <c r="G822" s="598"/>
      <c r="H822" s="598"/>
      <c r="I822" s="598"/>
      <c r="J822" s="598"/>
      <c r="K822" s="598"/>
      <c r="L822" s="598"/>
      <c r="M822" s="598"/>
      <c r="N822" s="598"/>
      <c r="O822" s="598"/>
      <c r="P822" s="598"/>
      <c r="Q822" s="598"/>
      <c r="R822" s="598"/>
      <c r="S822" s="598"/>
      <c r="T822" s="598"/>
      <c r="U822" s="598"/>
      <c r="V822" s="598"/>
      <c r="W822" s="598"/>
      <c r="X822" s="598"/>
      <c r="Y822" s="598"/>
      <c r="Z822" s="598"/>
      <c r="AA822" s="598"/>
      <c r="AB822" s="598"/>
      <c r="AC822" s="598"/>
      <c r="AD822" s="598"/>
      <c r="AE822" s="598"/>
      <c r="AF822" s="598"/>
      <c r="AG822" s="598"/>
      <c r="AH822" s="598"/>
    </row>
    <row r="823" spans="1:34" ht="15.75" customHeight="1">
      <c r="A823" s="598"/>
      <c r="B823" s="598"/>
      <c r="C823" s="598"/>
      <c r="D823" s="598"/>
      <c r="E823" s="598"/>
      <c r="F823" s="598"/>
      <c r="G823" s="598"/>
      <c r="H823" s="598"/>
      <c r="I823" s="598"/>
      <c r="J823" s="598"/>
      <c r="K823" s="598"/>
      <c r="L823" s="598"/>
      <c r="M823" s="598"/>
      <c r="N823" s="598"/>
      <c r="O823" s="598"/>
      <c r="P823" s="598"/>
      <c r="Q823" s="598"/>
      <c r="R823" s="598"/>
      <c r="S823" s="598"/>
      <c r="T823" s="598"/>
      <c r="U823" s="598"/>
      <c r="V823" s="598"/>
      <c r="W823" s="598"/>
      <c r="X823" s="598"/>
      <c r="Y823" s="598"/>
      <c r="Z823" s="598"/>
      <c r="AA823" s="598"/>
      <c r="AB823" s="598"/>
      <c r="AC823" s="598"/>
      <c r="AD823" s="598"/>
      <c r="AE823" s="598"/>
      <c r="AF823" s="598"/>
      <c r="AG823" s="598"/>
      <c r="AH823" s="598"/>
    </row>
    <row r="824" spans="1:34" ht="15.75" customHeight="1">
      <c r="A824" s="598"/>
      <c r="B824" s="598"/>
      <c r="C824" s="598"/>
      <c r="D824" s="598"/>
      <c r="E824" s="598"/>
      <c r="F824" s="598"/>
      <c r="G824" s="598"/>
      <c r="H824" s="598"/>
      <c r="I824" s="598"/>
      <c r="J824" s="598"/>
      <c r="K824" s="598"/>
      <c r="L824" s="598"/>
      <c r="M824" s="598"/>
      <c r="N824" s="598"/>
      <c r="O824" s="598"/>
      <c r="P824" s="598"/>
      <c r="Q824" s="598"/>
      <c r="R824" s="598"/>
      <c r="S824" s="598"/>
      <c r="T824" s="598"/>
      <c r="U824" s="598"/>
      <c r="V824" s="598"/>
      <c r="W824" s="598"/>
      <c r="X824" s="598"/>
      <c r="Y824" s="598"/>
      <c r="Z824" s="598"/>
      <c r="AA824" s="598"/>
      <c r="AB824" s="598"/>
      <c r="AC824" s="598"/>
      <c r="AD824" s="598"/>
      <c r="AE824" s="598"/>
      <c r="AF824" s="598"/>
      <c r="AG824" s="598"/>
      <c r="AH824" s="598"/>
    </row>
    <row r="825" spans="1:34" ht="15.75" customHeight="1">
      <c r="A825" s="598"/>
      <c r="B825" s="598"/>
      <c r="C825" s="598"/>
      <c r="D825" s="598"/>
      <c r="E825" s="598"/>
      <c r="F825" s="598"/>
      <c r="G825" s="598"/>
      <c r="H825" s="598"/>
      <c r="I825" s="598"/>
      <c r="J825" s="598"/>
      <c r="K825" s="598"/>
      <c r="L825" s="598"/>
      <c r="M825" s="598"/>
      <c r="N825" s="598"/>
      <c r="O825" s="598"/>
      <c r="P825" s="598"/>
      <c r="Q825" s="598"/>
      <c r="R825" s="598"/>
      <c r="S825" s="598"/>
      <c r="T825" s="598"/>
      <c r="U825" s="598"/>
      <c r="V825" s="598"/>
      <c r="W825" s="598"/>
      <c r="X825" s="598"/>
      <c r="Y825" s="598"/>
      <c r="Z825" s="598"/>
      <c r="AA825" s="598"/>
      <c r="AB825" s="598"/>
      <c r="AC825" s="598"/>
      <c r="AD825" s="598"/>
      <c r="AE825" s="598"/>
      <c r="AF825" s="598"/>
      <c r="AG825" s="598"/>
      <c r="AH825" s="598"/>
    </row>
    <row r="826" spans="1:34" ht="15.75" customHeight="1">
      <c r="A826" s="598"/>
      <c r="B826" s="598"/>
      <c r="C826" s="598"/>
      <c r="D826" s="598"/>
      <c r="E826" s="598"/>
      <c r="F826" s="598"/>
      <c r="G826" s="598"/>
      <c r="H826" s="598"/>
      <c r="I826" s="598"/>
      <c r="J826" s="598"/>
      <c r="K826" s="598"/>
      <c r="L826" s="598"/>
      <c r="M826" s="598"/>
      <c r="N826" s="598"/>
      <c r="O826" s="598"/>
      <c r="P826" s="598"/>
      <c r="Q826" s="598"/>
      <c r="R826" s="598"/>
      <c r="S826" s="598"/>
      <c r="T826" s="598"/>
      <c r="U826" s="598"/>
      <c r="V826" s="598"/>
      <c r="W826" s="598"/>
      <c r="X826" s="598"/>
      <c r="Y826" s="598"/>
      <c r="Z826" s="598"/>
      <c r="AA826" s="598"/>
      <c r="AB826" s="598"/>
      <c r="AC826" s="598"/>
      <c r="AD826" s="598"/>
      <c r="AE826" s="598"/>
      <c r="AF826" s="598"/>
      <c r="AG826" s="598"/>
      <c r="AH826" s="598"/>
    </row>
    <row r="827" spans="1:34" ht="15.75" customHeight="1">
      <c r="A827" s="598"/>
      <c r="B827" s="598"/>
      <c r="C827" s="598"/>
      <c r="D827" s="598"/>
      <c r="E827" s="598"/>
      <c r="F827" s="598"/>
      <c r="G827" s="598"/>
      <c r="H827" s="598"/>
      <c r="I827" s="598"/>
      <c r="J827" s="598"/>
      <c r="K827" s="598"/>
      <c r="L827" s="598"/>
      <c r="M827" s="598"/>
      <c r="N827" s="598"/>
      <c r="O827" s="598"/>
      <c r="P827" s="598"/>
      <c r="Q827" s="598"/>
      <c r="R827" s="598"/>
      <c r="S827" s="598"/>
      <c r="T827" s="598"/>
      <c r="U827" s="598"/>
      <c r="V827" s="598"/>
      <c r="W827" s="598"/>
      <c r="X827" s="598"/>
      <c r="Y827" s="598"/>
      <c r="Z827" s="598"/>
      <c r="AA827" s="598"/>
      <c r="AB827" s="598"/>
      <c r="AC827" s="598"/>
      <c r="AD827" s="598"/>
      <c r="AE827" s="598"/>
      <c r="AF827" s="598"/>
      <c r="AG827" s="598"/>
      <c r="AH827" s="598"/>
    </row>
    <row r="828" spans="1:34" ht="15.75" customHeight="1">
      <c r="A828" s="598"/>
      <c r="B828" s="598"/>
      <c r="C828" s="598"/>
      <c r="D828" s="598"/>
      <c r="E828" s="598"/>
      <c r="F828" s="598"/>
      <c r="G828" s="598"/>
      <c r="H828" s="598"/>
      <c r="I828" s="598"/>
      <c r="J828" s="598"/>
      <c r="K828" s="598"/>
      <c r="L828" s="598"/>
      <c r="M828" s="598"/>
      <c r="N828" s="598"/>
      <c r="O828" s="598"/>
      <c r="P828" s="598"/>
      <c r="Q828" s="598"/>
      <c r="R828" s="598"/>
      <c r="S828" s="598"/>
      <c r="T828" s="598"/>
      <c r="U828" s="598"/>
      <c r="V828" s="598"/>
      <c r="W828" s="598"/>
      <c r="X828" s="598"/>
      <c r="Y828" s="598"/>
      <c r="Z828" s="598"/>
      <c r="AA828" s="598"/>
      <c r="AB828" s="598"/>
      <c r="AC828" s="598"/>
      <c r="AD828" s="598"/>
      <c r="AE828" s="598"/>
      <c r="AF828" s="598"/>
      <c r="AG828" s="598"/>
      <c r="AH828" s="598"/>
    </row>
    <row r="829" spans="1:34" ht="15.75" customHeight="1">
      <c r="A829" s="598"/>
      <c r="B829" s="598"/>
      <c r="C829" s="598"/>
      <c r="D829" s="598"/>
      <c r="E829" s="598"/>
      <c r="F829" s="598"/>
      <c r="G829" s="598"/>
      <c r="H829" s="598"/>
      <c r="I829" s="598"/>
      <c r="J829" s="598"/>
      <c r="K829" s="598"/>
      <c r="L829" s="598"/>
      <c r="M829" s="598"/>
      <c r="N829" s="598"/>
      <c r="O829" s="598"/>
      <c r="P829" s="598"/>
      <c r="Q829" s="598"/>
      <c r="R829" s="598"/>
      <c r="S829" s="598"/>
      <c r="T829" s="598"/>
      <c r="U829" s="598"/>
      <c r="V829" s="598"/>
      <c r="W829" s="598"/>
      <c r="X829" s="598"/>
      <c r="Y829" s="598"/>
      <c r="Z829" s="598"/>
      <c r="AA829" s="598"/>
      <c r="AB829" s="598"/>
      <c r="AC829" s="598"/>
      <c r="AD829" s="598"/>
      <c r="AE829" s="598"/>
      <c r="AF829" s="598"/>
      <c r="AG829" s="598"/>
      <c r="AH829" s="598"/>
    </row>
    <row r="830" spans="1:34" ht="15.75" customHeight="1">
      <c r="A830" s="598"/>
      <c r="B830" s="598"/>
      <c r="C830" s="598"/>
      <c r="D830" s="598"/>
      <c r="E830" s="598"/>
      <c r="F830" s="598"/>
      <c r="G830" s="598"/>
      <c r="H830" s="598"/>
      <c r="I830" s="598"/>
      <c r="J830" s="598"/>
      <c r="K830" s="598"/>
      <c r="L830" s="598"/>
      <c r="M830" s="598"/>
      <c r="N830" s="598"/>
      <c r="O830" s="598"/>
      <c r="P830" s="598"/>
      <c r="Q830" s="598"/>
      <c r="R830" s="598"/>
      <c r="S830" s="598"/>
      <c r="T830" s="598"/>
      <c r="U830" s="598"/>
      <c r="V830" s="598"/>
      <c r="W830" s="598"/>
      <c r="X830" s="598"/>
      <c r="Y830" s="598"/>
      <c r="Z830" s="598"/>
      <c r="AA830" s="598"/>
      <c r="AB830" s="598"/>
      <c r="AC830" s="598"/>
      <c r="AD830" s="598"/>
      <c r="AE830" s="598"/>
      <c r="AF830" s="598"/>
      <c r="AG830" s="598"/>
      <c r="AH830" s="598"/>
    </row>
    <row r="831" spans="1:34" ht="15.75" customHeight="1">
      <c r="A831" s="598"/>
      <c r="B831" s="598"/>
      <c r="C831" s="598"/>
      <c r="D831" s="598"/>
      <c r="E831" s="598"/>
      <c r="F831" s="598"/>
      <c r="G831" s="598"/>
      <c r="H831" s="598"/>
      <c r="I831" s="598"/>
      <c r="J831" s="598"/>
      <c r="K831" s="598"/>
      <c r="L831" s="598"/>
      <c r="M831" s="598"/>
      <c r="N831" s="598"/>
      <c r="O831" s="598"/>
      <c r="P831" s="598"/>
      <c r="Q831" s="598"/>
      <c r="R831" s="598"/>
      <c r="S831" s="598"/>
      <c r="T831" s="598"/>
      <c r="U831" s="598"/>
      <c r="V831" s="598"/>
      <c r="W831" s="598"/>
      <c r="X831" s="598"/>
      <c r="Y831" s="598"/>
      <c r="Z831" s="598"/>
      <c r="AA831" s="598"/>
      <c r="AB831" s="598"/>
      <c r="AC831" s="598"/>
      <c r="AD831" s="598"/>
      <c r="AE831" s="598"/>
      <c r="AF831" s="598"/>
      <c r="AG831" s="598"/>
      <c r="AH831" s="598"/>
    </row>
    <row r="832" spans="1:34" ht="15.75" customHeight="1">
      <c r="A832" s="598"/>
      <c r="B832" s="598"/>
      <c r="C832" s="598"/>
      <c r="D832" s="598"/>
      <c r="E832" s="598"/>
      <c r="F832" s="598"/>
      <c r="G832" s="598"/>
      <c r="H832" s="598"/>
      <c r="I832" s="598"/>
      <c r="J832" s="598"/>
      <c r="K832" s="598"/>
      <c r="L832" s="598"/>
      <c r="M832" s="598"/>
      <c r="N832" s="598"/>
      <c r="O832" s="598"/>
      <c r="P832" s="598"/>
      <c r="Q832" s="598"/>
      <c r="R832" s="598"/>
      <c r="S832" s="598"/>
      <c r="T832" s="598"/>
      <c r="U832" s="598"/>
      <c r="V832" s="598"/>
      <c r="W832" s="598"/>
      <c r="X832" s="598"/>
      <c r="Y832" s="598"/>
      <c r="Z832" s="598"/>
      <c r="AA832" s="598"/>
      <c r="AB832" s="598"/>
      <c r="AC832" s="598"/>
      <c r="AD832" s="598"/>
      <c r="AE832" s="598"/>
      <c r="AF832" s="598"/>
      <c r="AG832" s="598"/>
      <c r="AH832" s="598"/>
    </row>
    <row r="833" spans="1:34" ht="15.75" customHeight="1">
      <c r="A833" s="598"/>
      <c r="B833" s="598"/>
      <c r="C833" s="598"/>
      <c r="D833" s="598"/>
      <c r="E833" s="598"/>
      <c r="F833" s="598"/>
      <c r="G833" s="598"/>
      <c r="H833" s="598"/>
      <c r="I833" s="598"/>
      <c r="J833" s="598"/>
      <c r="K833" s="598"/>
      <c r="L833" s="598"/>
      <c r="M833" s="598"/>
      <c r="N833" s="598"/>
      <c r="O833" s="598"/>
      <c r="P833" s="598"/>
      <c r="Q833" s="598"/>
      <c r="R833" s="598"/>
      <c r="S833" s="598"/>
      <c r="T833" s="598"/>
      <c r="U833" s="598"/>
      <c r="V833" s="598"/>
      <c r="W833" s="598"/>
      <c r="X833" s="598"/>
      <c r="Y833" s="598"/>
      <c r="Z833" s="598"/>
      <c r="AA833" s="598"/>
      <c r="AB833" s="598"/>
      <c r="AC833" s="598"/>
      <c r="AD833" s="598"/>
      <c r="AE833" s="598"/>
      <c r="AF833" s="598"/>
      <c r="AG833" s="598"/>
      <c r="AH833" s="598"/>
    </row>
    <row r="834" spans="1:34" ht="15.75" customHeight="1">
      <c r="A834" s="598"/>
      <c r="B834" s="598"/>
      <c r="C834" s="598"/>
      <c r="D834" s="598"/>
      <c r="E834" s="598"/>
      <c r="F834" s="598"/>
      <c r="G834" s="598"/>
      <c r="H834" s="598"/>
      <c r="I834" s="598"/>
      <c r="J834" s="598"/>
      <c r="K834" s="598"/>
      <c r="L834" s="598"/>
      <c r="M834" s="598"/>
      <c r="N834" s="598"/>
      <c r="O834" s="598"/>
      <c r="P834" s="598"/>
      <c r="Q834" s="598"/>
      <c r="R834" s="598"/>
      <c r="S834" s="598"/>
      <c r="T834" s="598"/>
      <c r="U834" s="598"/>
      <c r="V834" s="598"/>
      <c r="W834" s="598"/>
      <c r="X834" s="598"/>
      <c r="Y834" s="598"/>
      <c r="Z834" s="598"/>
      <c r="AA834" s="598"/>
      <c r="AB834" s="598"/>
      <c r="AC834" s="598"/>
      <c r="AD834" s="598"/>
      <c r="AE834" s="598"/>
      <c r="AF834" s="598"/>
      <c r="AG834" s="598"/>
      <c r="AH834" s="598"/>
    </row>
    <row r="835" spans="1:34" ht="15.75" customHeight="1">
      <c r="A835" s="598"/>
      <c r="B835" s="598"/>
      <c r="C835" s="598"/>
      <c r="D835" s="598"/>
      <c r="E835" s="598"/>
      <c r="F835" s="598"/>
      <c r="G835" s="598"/>
      <c r="H835" s="598"/>
      <c r="I835" s="598"/>
      <c r="J835" s="598"/>
      <c r="K835" s="598"/>
      <c r="L835" s="598"/>
      <c r="M835" s="598"/>
      <c r="N835" s="598"/>
      <c r="O835" s="598"/>
      <c r="P835" s="598"/>
      <c r="Q835" s="598"/>
      <c r="R835" s="598"/>
      <c r="S835" s="598"/>
      <c r="T835" s="598"/>
      <c r="U835" s="598"/>
      <c r="V835" s="598"/>
      <c r="W835" s="598"/>
      <c r="X835" s="598"/>
      <c r="Y835" s="598"/>
      <c r="Z835" s="598"/>
      <c r="AA835" s="598"/>
      <c r="AB835" s="598"/>
      <c r="AC835" s="598"/>
      <c r="AD835" s="598"/>
      <c r="AE835" s="598"/>
      <c r="AF835" s="598"/>
      <c r="AG835" s="598"/>
      <c r="AH835" s="598"/>
    </row>
    <row r="836" spans="1:34" ht="15.75" customHeight="1">
      <c r="A836" s="598"/>
      <c r="B836" s="598"/>
      <c r="C836" s="598"/>
      <c r="D836" s="598"/>
      <c r="E836" s="598"/>
      <c r="F836" s="598"/>
      <c r="G836" s="598"/>
      <c r="H836" s="598"/>
      <c r="I836" s="598"/>
      <c r="J836" s="598"/>
      <c r="K836" s="598"/>
      <c r="L836" s="598"/>
      <c r="M836" s="598"/>
      <c r="N836" s="598"/>
      <c r="O836" s="598"/>
      <c r="P836" s="598"/>
      <c r="Q836" s="598"/>
      <c r="R836" s="598"/>
      <c r="S836" s="598"/>
      <c r="T836" s="598"/>
      <c r="U836" s="598"/>
      <c r="V836" s="598"/>
      <c r="W836" s="598"/>
      <c r="X836" s="598"/>
      <c r="Y836" s="598"/>
      <c r="Z836" s="598"/>
      <c r="AA836" s="598"/>
      <c r="AB836" s="598"/>
      <c r="AC836" s="598"/>
      <c r="AD836" s="598"/>
      <c r="AE836" s="598"/>
      <c r="AF836" s="598"/>
      <c r="AG836" s="598"/>
      <c r="AH836" s="598"/>
    </row>
    <row r="837" spans="1:34" ht="15.75" customHeight="1">
      <c r="A837" s="598"/>
      <c r="B837" s="598"/>
      <c r="C837" s="598"/>
      <c r="D837" s="598"/>
      <c r="E837" s="598"/>
      <c r="F837" s="598"/>
      <c r="G837" s="598"/>
      <c r="H837" s="598"/>
      <c r="I837" s="598"/>
      <c r="J837" s="598"/>
      <c r="K837" s="598"/>
      <c r="L837" s="598"/>
      <c r="M837" s="598"/>
      <c r="N837" s="598"/>
      <c r="O837" s="598"/>
      <c r="P837" s="598"/>
      <c r="Q837" s="598"/>
      <c r="R837" s="598"/>
      <c r="S837" s="598"/>
      <c r="T837" s="598"/>
      <c r="U837" s="598"/>
      <c r="V837" s="598"/>
      <c r="W837" s="598"/>
      <c r="X837" s="598"/>
      <c r="Y837" s="598"/>
      <c r="Z837" s="598"/>
      <c r="AA837" s="598"/>
      <c r="AB837" s="598"/>
      <c r="AC837" s="598"/>
      <c r="AD837" s="598"/>
      <c r="AE837" s="598"/>
      <c r="AF837" s="598"/>
      <c r="AG837" s="598"/>
      <c r="AH837" s="598"/>
    </row>
    <row r="838" spans="1:34" ht="15.75" customHeight="1">
      <c r="A838" s="598"/>
      <c r="B838" s="598"/>
      <c r="C838" s="598"/>
      <c r="D838" s="598"/>
      <c r="E838" s="598"/>
      <c r="F838" s="598"/>
      <c r="G838" s="598"/>
      <c r="H838" s="598"/>
      <c r="I838" s="598"/>
      <c r="J838" s="598"/>
      <c r="K838" s="598"/>
      <c r="L838" s="598"/>
      <c r="M838" s="598"/>
      <c r="N838" s="598"/>
      <c r="O838" s="598"/>
      <c r="P838" s="598"/>
      <c r="Q838" s="598"/>
      <c r="R838" s="598"/>
      <c r="S838" s="598"/>
      <c r="T838" s="598"/>
      <c r="U838" s="598"/>
      <c r="V838" s="598"/>
      <c r="W838" s="598"/>
      <c r="X838" s="598"/>
      <c r="Y838" s="598"/>
      <c r="Z838" s="598"/>
      <c r="AA838" s="598"/>
      <c r="AB838" s="598"/>
      <c r="AC838" s="598"/>
      <c r="AD838" s="598"/>
      <c r="AE838" s="598"/>
      <c r="AF838" s="598"/>
      <c r="AG838" s="598"/>
      <c r="AH838" s="598"/>
    </row>
    <row r="839" spans="1:34" ht="15.75" customHeight="1">
      <c r="A839" s="598"/>
      <c r="B839" s="598"/>
      <c r="C839" s="598"/>
      <c r="D839" s="598"/>
      <c r="E839" s="598"/>
      <c r="F839" s="598"/>
      <c r="G839" s="598"/>
      <c r="H839" s="598"/>
      <c r="I839" s="598"/>
      <c r="J839" s="598"/>
      <c r="K839" s="598"/>
      <c r="L839" s="598"/>
      <c r="M839" s="598"/>
      <c r="N839" s="598"/>
      <c r="O839" s="598"/>
      <c r="P839" s="598"/>
      <c r="Q839" s="598"/>
      <c r="R839" s="598"/>
      <c r="S839" s="598"/>
      <c r="T839" s="598"/>
      <c r="U839" s="598"/>
      <c r="V839" s="598"/>
      <c r="W839" s="598"/>
      <c r="X839" s="598"/>
      <c r="Y839" s="598"/>
      <c r="Z839" s="598"/>
      <c r="AA839" s="598"/>
      <c r="AB839" s="598"/>
      <c r="AC839" s="598"/>
      <c r="AD839" s="598"/>
      <c r="AE839" s="598"/>
      <c r="AF839" s="598"/>
      <c r="AG839" s="598"/>
      <c r="AH839" s="598"/>
    </row>
    <row r="840" spans="1:34" ht="15.75" customHeight="1">
      <c r="A840" s="598"/>
      <c r="B840" s="598"/>
      <c r="C840" s="598"/>
      <c r="D840" s="598"/>
      <c r="E840" s="598"/>
      <c r="F840" s="598"/>
      <c r="G840" s="598"/>
      <c r="H840" s="598"/>
      <c r="I840" s="598"/>
      <c r="J840" s="598"/>
      <c r="K840" s="598"/>
      <c r="L840" s="598"/>
      <c r="M840" s="598"/>
      <c r="N840" s="598"/>
      <c r="O840" s="598"/>
      <c r="P840" s="598"/>
      <c r="Q840" s="598"/>
      <c r="R840" s="598"/>
      <c r="S840" s="598"/>
      <c r="T840" s="598"/>
      <c r="U840" s="598"/>
      <c r="V840" s="598"/>
      <c r="W840" s="598"/>
      <c r="X840" s="598"/>
      <c r="Y840" s="598"/>
      <c r="Z840" s="598"/>
      <c r="AA840" s="598"/>
      <c r="AB840" s="598"/>
      <c r="AC840" s="598"/>
      <c r="AD840" s="598"/>
      <c r="AE840" s="598"/>
      <c r="AF840" s="598"/>
      <c r="AG840" s="598"/>
      <c r="AH840" s="598"/>
    </row>
    <row r="841" spans="1:34" ht="15.75" customHeight="1">
      <c r="A841" s="598"/>
      <c r="B841" s="598"/>
      <c r="C841" s="598"/>
      <c r="D841" s="598"/>
      <c r="E841" s="598"/>
      <c r="F841" s="598"/>
      <c r="G841" s="598"/>
      <c r="H841" s="598"/>
      <c r="I841" s="598"/>
      <c r="J841" s="598"/>
      <c r="K841" s="598"/>
      <c r="L841" s="598"/>
      <c r="M841" s="598"/>
      <c r="N841" s="598"/>
      <c r="O841" s="598"/>
      <c r="P841" s="598"/>
      <c r="Q841" s="598"/>
      <c r="R841" s="598"/>
      <c r="S841" s="598"/>
      <c r="T841" s="598"/>
      <c r="U841" s="598"/>
      <c r="V841" s="598"/>
      <c r="W841" s="598"/>
      <c r="X841" s="598"/>
      <c r="Y841" s="598"/>
      <c r="Z841" s="598"/>
      <c r="AA841" s="598"/>
      <c r="AB841" s="598"/>
      <c r="AC841" s="598"/>
      <c r="AD841" s="598"/>
      <c r="AE841" s="598"/>
      <c r="AF841" s="598"/>
      <c r="AG841" s="598"/>
      <c r="AH841" s="598"/>
    </row>
    <row r="842" spans="1:34" ht="15.75" customHeight="1">
      <c r="A842" s="598"/>
      <c r="B842" s="598"/>
      <c r="C842" s="598"/>
      <c r="D842" s="598"/>
      <c r="E842" s="598"/>
      <c r="F842" s="598"/>
      <c r="G842" s="598"/>
      <c r="H842" s="598"/>
      <c r="I842" s="598"/>
      <c r="J842" s="598"/>
      <c r="K842" s="598"/>
      <c r="L842" s="598"/>
      <c r="M842" s="598"/>
      <c r="N842" s="598"/>
      <c r="O842" s="598"/>
      <c r="P842" s="598"/>
      <c r="Q842" s="598"/>
      <c r="R842" s="598"/>
      <c r="S842" s="598"/>
      <c r="T842" s="598"/>
      <c r="U842" s="598"/>
      <c r="V842" s="598"/>
      <c r="W842" s="598"/>
      <c r="X842" s="598"/>
      <c r="Y842" s="598"/>
      <c r="Z842" s="598"/>
      <c r="AA842" s="598"/>
      <c r="AB842" s="598"/>
      <c r="AC842" s="598"/>
      <c r="AD842" s="598"/>
      <c r="AE842" s="598"/>
      <c r="AF842" s="598"/>
      <c r="AG842" s="598"/>
      <c r="AH842" s="598"/>
    </row>
    <row r="843" spans="1:34" ht="15.75" customHeight="1">
      <c r="A843" s="598"/>
      <c r="B843" s="598"/>
      <c r="C843" s="598"/>
      <c r="D843" s="598"/>
      <c r="E843" s="598"/>
      <c r="F843" s="598"/>
      <c r="G843" s="598"/>
      <c r="H843" s="598"/>
      <c r="I843" s="598"/>
      <c r="J843" s="598"/>
      <c r="K843" s="598"/>
      <c r="L843" s="598"/>
      <c r="M843" s="598"/>
      <c r="N843" s="598"/>
      <c r="O843" s="598"/>
      <c r="P843" s="598"/>
      <c r="Q843" s="598"/>
      <c r="R843" s="598"/>
      <c r="S843" s="598"/>
      <c r="T843" s="598"/>
      <c r="U843" s="598"/>
      <c r="V843" s="598"/>
      <c r="W843" s="598"/>
      <c r="X843" s="598"/>
      <c r="Y843" s="598"/>
      <c r="Z843" s="598"/>
      <c r="AA843" s="598"/>
      <c r="AB843" s="598"/>
      <c r="AC843" s="598"/>
      <c r="AD843" s="598"/>
      <c r="AE843" s="598"/>
      <c r="AF843" s="598"/>
      <c r="AG843" s="598"/>
      <c r="AH843" s="598"/>
    </row>
    <row r="844" spans="1:34" ht="15.75" customHeight="1">
      <c r="A844" s="598"/>
      <c r="B844" s="598"/>
      <c r="C844" s="598"/>
      <c r="D844" s="598"/>
      <c r="E844" s="598"/>
      <c r="F844" s="598"/>
      <c r="G844" s="598"/>
      <c r="H844" s="598"/>
      <c r="I844" s="598"/>
      <c r="J844" s="598"/>
      <c r="K844" s="598"/>
      <c r="L844" s="598"/>
      <c r="M844" s="598"/>
      <c r="N844" s="598"/>
      <c r="O844" s="598"/>
      <c r="P844" s="598"/>
      <c r="Q844" s="598"/>
      <c r="R844" s="598"/>
      <c r="S844" s="598"/>
      <c r="T844" s="598"/>
      <c r="U844" s="598"/>
      <c r="V844" s="598"/>
      <c r="W844" s="598"/>
      <c r="X844" s="598"/>
      <c r="Y844" s="598"/>
      <c r="Z844" s="598"/>
      <c r="AA844" s="598"/>
      <c r="AB844" s="598"/>
      <c r="AC844" s="598"/>
      <c r="AD844" s="598"/>
      <c r="AE844" s="598"/>
      <c r="AF844" s="598"/>
      <c r="AG844" s="598"/>
      <c r="AH844" s="598"/>
    </row>
    <row r="845" spans="1:34" ht="15.75" customHeight="1">
      <c r="A845" s="598"/>
      <c r="B845" s="598"/>
      <c r="C845" s="598"/>
      <c r="D845" s="598"/>
      <c r="E845" s="598"/>
      <c r="F845" s="598"/>
      <c r="G845" s="598"/>
      <c r="H845" s="598"/>
      <c r="I845" s="598"/>
      <c r="J845" s="598"/>
      <c r="K845" s="598"/>
      <c r="L845" s="598"/>
      <c r="M845" s="598"/>
      <c r="N845" s="598"/>
      <c r="O845" s="598"/>
      <c r="P845" s="598"/>
      <c r="Q845" s="598"/>
      <c r="R845" s="598"/>
      <c r="S845" s="598"/>
      <c r="T845" s="598"/>
      <c r="U845" s="598"/>
      <c r="V845" s="598"/>
      <c r="W845" s="598"/>
      <c r="X845" s="598"/>
      <c r="Y845" s="598"/>
      <c r="Z845" s="598"/>
      <c r="AA845" s="598"/>
      <c r="AB845" s="598"/>
      <c r="AC845" s="598"/>
      <c r="AD845" s="598"/>
      <c r="AE845" s="598"/>
      <c r="AF845" s="598"/>
      <c r="AG845" s="598"/>
      <c r="AH845" s="598"/>
    </row>
    <row r="846" spans="1:34" ht="15.75" customHeight="1">
      <c r="A846" s="598"/>
      <c r="B846" s="598"/>
      <c r="C846" s="598"/>
      <c r="D846" s="598"/>
      <c r="E846" s="598"/>
      <c r="F846" s="598"/>
      <c r="G846" s="598"/>
      <c r="H846" s="598"/>
      <c r="I846" s="598"/>
      <c r="J846" s="598"/>
      <c r="K846" s="598"/>
      <c r="L846" s="598"/>
      <c r="M846" s="598"/>
      <c r="N846" s="598"/>
      <c r="O846" s="598"/>
      <c r="P846" s="598"/>
      <c r="Q846" s="598"/>
      <c r="R846" s="598"/>
      <c r="S846" s="598"/>
      <c r="T846" s="598"/>
      <c r="U846" s="598"/>
      <c r="V846" s="598"/>
      <c r="W846" s="598"/>
      <c r="X846" s="598"/>
      <c r="Y846" s="598"/>
      <c r="Z846" s="598"/>
      <c r="AA846" s="598"/>
      <c r="AB846" s="598"/>
      <c r="AC846" s="598"/>
      <c r="AD846" s="598"/>
      <c r="AE846" s="598"/>
      <c r="AF846" s="598"/>
      <c r="AG846" s="598"/>
      <c r="AH846" s="598"/>
    </row>
    <row r="847" spans="1:34" ht="15.75" customHeight="1">
      <c r="A847" s="598"/>
      <c r="B847" s="598"/>
      <c r="C847" s="598"/>
      <c r="D847" s="598"/>
      <c r="E847" s="598"/>
      <c r="F847" s="598"/>
      <c r="G847" s="598"/>
      <c r="H847" s="598"/>
      <c r="I847" s="598"/>
      <c r="J847" s="598"/>
      <c r="K847" s="598"/>
      <c r="L847" s="598"/>
      <c r="M847" s="598"/>
      <c r="N847" s="598"/>
      <c r="O847" s="598"/>
      <c r="P847" s="598"/>
      <c r="Q847" s="598"/>
      <c r="R847" s="598"/>
      <c r="S847" s="598"/>
      <c r="T847" s="598"/>
      <c r="U847" s="598"/>
      <c r="V847" s="598"/>
      <c r="W847" s="598"/>
      <c r="X847" s="598"/>
      <c r="Y847" s="598"/>
      <c r="Z847" s="598"/>
      <c r="AA847" s="598"/>
      <c r="AB847" s="598"/>
      <c r="AC847" s="598"/>
      <c r="AD847" s="598"/>
      <c r="AE847" s="598"/>
      <c r="AF847" s="598"/>
      <c r="AG847" s="598"/>
      <c r="AH847" s="598"/>
    </row>
    <row r="848" spans="1:34" ht="15.75" customHeight="1">
      <c r="A848" s="598"/>
      <c r="B848" s="598"/>
      <c r="C848" s="598"/>
      <c r="D848" s="598"/>
      <c r="E848" s="598"/>
      <c r="F848" s="598"/>
      <c r="G848" s="598"/>
      <c r="H848" s="598"/>
      <c r="I848" s="598"/>
      <c r="J848" s="598"/>
      <c r="K848" s="598"/>
      <c r="L848" s="598"/>
      <c r="M848" s="598"/>
      <c r="N848" s="598"/>
      <c r="O848" s="598"/>
      <c r="P848" s="598"/>
      <c r="Q848" s="598"/>
      <c r="R848" s="598"/>
      <c r="S848" s="598"/>
      <c r="T848" s="598"/>
      <c r="U848" s="598"/>
      <c r="V848" s="598"/>
      <c r="W848" s="598"/>
      <c r="X848" s="598"/>
      <c r="Y848" s="598"/>
      <c r="Z848" s="598"/>
      <c r="AA848" s="598"/>
      <c r="AB848" s="598"/>
      <c r="AC848" s="598"/>
      <c r="AD848" s="598"/>
      <c r="AE848" s="598"/>
      <c r="AF848" s="598"/>
      <c r="AG848" s="598"/>
      <c r="AH848" s="598"/>
    </row>
    <row r="849" spans="1:34" ht="15.75" customHeight="1">
      <c r="A849" s="598"/>
      <c r="B849" s="598"/>
      <c r="C849" s="598"/>
      <c r="D849" s="598"/>
      <c r="E849" s="598"/>
      <c r="F849" s="598"/>
      <c r="G849" s="598"/>
      <c r="H849" s="598"/>
      <c r="I849" s="598"/>
      <c r="J849" s="598"/>
      <c r="K849" s="598"/>
      <c r="L849" s="598"/>
      <c r="M849" s="598"/>
      <c r="N849" s="598"/>
      <c r="O849" s="598"/>
      <c r="P849" s="598"/>
      <c r="Q849" s="598"/>
      <c r="R849" s="598"/>
      <c r="S849" s="598"/>
      <c r="T849" s="598"/>
      <c r="U849" s="598"/>
      <c r="V849" s="598"/>
      <c r="W849" s="598"/>
      <c r="X849" s="598"/>
      <c r="Y849" s="598"/>
      <c r="Z849" s="598"/>
      <c r="AA849" s="598"/>
      <c r="AB849" s="598"/>
      <c r="AC849" s="598"/>
      <c r="AD849" s="598"/>
      <c r="AE849" s="598"/>
      <c r="AF849" s="598"/>
      <c r="AG849" s="598"/>
      <c r="AH849" s="598"/>
    </row>
    <row r="850" spans="1:34" ht="15.75" customHeight="1">
      <c r="A850" s="598"/>
      <c r="B850" s="598"/>
      <c r="C850" s="598"/>
      <c r="D850" s="598"/>
      <c r="E850" s="598"/>
      <c r="F850" s="598"/>
      <c r="G850" s="598"/>
      <c r="H850" s="598"/>
      <c r="I850" s="598"/>
      <c r="J850" s="598"/>
      <c r="K850" s="598"/>
      <c r="L850" s="598"/>
      <c r="M850" s="598"/>
      <c r="N850" s="598"/>
      <c r="O850" s="598"/>
      <c r="P850" s="598"/>
      <c r="Q850" s="598"/>
      <c r="R850" s="598"/>
      <c r="S850" s="598"/>
      <c r="T850" s="598"/>
      <c r="U850" s="598"/>
      <c r="V850" s="598"/>
      <c r="W850" s="598"/>
      <c r="X850" s="598"/>
      <c r="Y850" s="598"/>
      <c r="Z850" s="598"/>
      <c r="AA850" s="598"/>
      <c r="AB850" s="598"/>
      <c r="AC850" s="598"/>
      <c r="AD850" s="598"/>
      <c r="AE850" s="598"/>
      <c r="AF850" s="598"/>
      <c r="AG850" s="598"/>
      <c r="AH850" s="598"/>
    </row>
    <row r="851" spans="1:34" ht="15.75" customHeight="1">
      <c r="A851" s="598"/>
      <c r="B851" s="598"/>
      <c r="C851" s="598"/>
      <c r="D851" s="598"/>
      <c r="E851" s="598"/>
      <c r="F851" s="598"/>
      <c r="G851" s="598"/>
      <c r="H851" s="598"/>
      <c r="I851" s="598"/>
      <c r="J851" s="598"/>
      <c r="K851" s="598"/>
      <c r="L851" s="598"/>
      <c r="M851" s="598"/>
      <c r="N851" s="598"/>
      <c r="O851" s="598"/>
      <c r="P851" s="598"/>
      <c r="Q851" s="598"/>
      <c r="R851" s="598"/>
      <c r="S851" s="598"/>
      <c r="T851" s="598"/>
      <c r="U851" s="598"/>
      <c r="V851" s="598"/>
      <c r="W851" s="598"/>
      <c r="X851" s="598"/>
      <c r="Y851" s="598"/>
      <c r="Z851" s="598"/>
      <c r="AA851" s="598"/>
      <c r="AB851" s="598"/>
      <c r="AC851" s="598"/>
      <c r="AD851" s="598"/>
      <c r="AE851" s="598"/>
      <c r="AF851" s="598"/>
      <c r="AG851" s="598"/>
      <c r="AH851" s="598"/>
    </row>
    <row r="852" spans="1:34" ht="15.75" customHeight="1">
      <c r="A852" s="598"/>
      <c r="B852" s="598"/>
      <c r="C852" s="598"/>
      <c r="D852" s="598"/>
      <c r="E852" s="598"/>
      <c r="F852" s="598"/>
      <c r="G852" s="598"/>
      <c r="H852" s="598"/>
      <c r="I852" s="598"/>
      <c r="J852" s="598"/>
      <c r="K852" s="598"/>
      <c r="L852" s="598"/>
      <c r="M852" s="598"/>
      <c r="N852" s="598"/>
      <c r="O852" s="598"/>
      <c r="P852" s="598"/>
      <c r="Q852" s="598"/>
      <c r="R852" s="598"/>
      <c r="S852" s="598"/>
      <c r="T852" s="598"/>
      <c r="U852" s="598"/>
      <c r="V852" s="598"/>
      <c r="W852" s="598"/>
      <c r="X852" s="598"/>
      <c r="Y852" s="598"/>
      <c r="Z852" s="598"/>
      <c r="AA852" s="598"/>
      <c r="AB852" s="598"/>
      <c r="AC852" s="598"/>
      <c r="AD852" s="598"/>
      <c r="AE852" s="598"/>
      <c r="AF852" s="598"/>
      <c r="AG852" s="598"/>
      <c r="AH852" s="598"/>
    </row>
    <row r="853" spans="1:34" ht="15.75" customHeight="1">
      <c r="A853" s="598"/>
      <c r="B853" s="598"/>
      <c r="C853" s="598"/>
      <c r="D853" s="598"/>
      <c r="E853" s="598"/>
      <c r="F853" s="598"/>
      <c r="G853" s="598"/>
      <c r="H853" s="598"/>
      <c r="I853" s="598"/>
      <c r="J853" s="598"/>
      <c r="K853" s="598"/>
      <c r="L853" s="598"/>
      <c r="M853" s="598"/>
      <c r="N853" s="598"/>
      <c r="O853" s="598"/>
      <c r="P853" s="598"/>
      <c r="Q853" s="598"/>
      <c r="R853" s="598"/>
      <c r="S853" s="598"/>
      <c r="T853" s="598"/>
      <c r="U853" s="598"/>
      <c r="V853" s="598"/>
      <c r="W853" s="598"/>
      <c r="X853" s="598"/>
      <c r="Y853" s="598"/>
      <c r="Z853" s="598"/>
      <c r="AA853" s="598"/>
      <c r="AB853" s="598"/>
      <c r="AC853" s="598"/>
      <c r="AD853" s="598"/>
      <c r="AE853" s="598"/>
      <c r="AF853" s="598"/>
      <c r="AG853" s="598"/>
      <c r="AH853" s="598"/>
    </row>
    <row r="854" spans="1:34" ht="15.75" customHeight="1">
      <c r="A854" s="598"/>
      <c r="B854" s="598"/>
      <c r="C854" s="598"/>
      <c r="D854" s="598"/>
      <c r="E854" s="598"/>
      <c r="F854" s="598"/>
      <c r="G854" s="598"/>
      <c r="H854" s="598"/>
      <c r="I854" s="598"/>
      <c r="J854" s="598"/>
      <c r="K854" s="598"/>
      <c r="L854" s="598"/>
      <c r="M854" s="598"/>
      <c r="N854" s="598"/>
      <c r="O854" s="598"/>
      <c r="P854" s="598"/>
      <c r="Q854" s="598"/>
      <c r="R854" s="598"/>
      <c r="S854" s="598"/>
      <c r="T854" s="598"/>
      <c r="U854" s="598"/>
      <c r="V854" s="598"/>
      <c r="W854" s="598"/>
      <c r="X854" s="598"/>
      <c r="Y854" s="598"/>
      <c r="Z854" s="598"/>
      <c r="AA854" s="598"/>
      <c r="AB854" s="598"/>
      <c r="AC854" s="598"/>
      <c r="AD854" s="598"/>
      <c r="AE854" s="598"/>
      <c r="AF854" s="598"/>
      <c r="AG854" s="598"/>
      <c r="AH854" s="598"/>
    </row>
    <row r="855" spans="1:34" ht="15.75" customHeight="1">
      <c r="A855" s="598"/>
      <c r="B855" s="598"/>
      <c r="C855" s="598"/>
      <c r="D855" s="598"/>
      <c r="E855" s="598"/>
      <c r="F855" s="598"/>
      <c r="G855" s="598"/>
      <c r="H855" s="598"/>
      <c r="I855" s="598"/>
      <c r="J855" s="598"/>
      <c r="K855" s="598"/>
      <c r="L855" s="598"/>
      <c r="M855" s="598"/>
      <c r="N855" s="598"/>
      <c r="O855" s="598"/>
      <c r="P855" s="598"/>
      <c r="Q855" s="598"/>
      <c r="R855" s="598"/>
      <c r="S855" s="598"/>
      <c r="T855" s="598"/>
      <c r="U855" s="598"/>
      <c r="V855" s="598"/>
      <c r="W855" s="598"/>
      <c r="X855" s="598"/>
      <c r="Y855" s="598"/>
      <c r="Z855" s="598"/>
      <c r="AA855" s="598"/>
      <c r="AB855" s="598"/>
      <c r="AC855" s="598"/>
      <c r="AD855" s="598"/>
      <c r="AE855" s="598"/>
      <c r="AF855" s="598"/>
      <c r="AG855" s="598"/>
      <c r="AH855" s="598"/>
    </row>
    <row r="856" spans="1:34" ht="15.75" customHeight="1">
      <c r="A856" s="598"/>
      <c r="B856" s="598"/>
      <c r="C856" s="598"/>
      <c r="D856" s="598"/>
      <c r="E856" s="598"/>
      <c r="F856" s="598"/>
      <c r="G856" s="598"/>
      <c r="H856" s="598"/>
      <c r="I856" s="598"/>
      <c r="J856" s="598"/>
      <c r="K856" s="598"/>
      <c r="L856" s="598"/>
      <c r="M856" s="598"/>
      <c r="N856" s="598"/>
      <c r="O856" s="598"/>
      <c r="P856" s="598"/>
      <c r="Q856" s="598"/>
      <c r="R856" s="598"/>
      <c r="S856" s="598"/>
      <c r="T856" s="598"/>
      <c r="U856" s="598"/>
      <c r="V856" s="598"/>
      <c r="W856" s="598"/>
      <c r="X856" s="598"/>
      <c r="Y856" s="598"/>
      <c r="Z856" s="598"/>
      <c r="AA856" s="598"/>
      <c r="AB856" s="598"/>
      <c r="AC856" s="598"/>
      <c r="AD856" s="598"/>
      <c r="AE856" s="598"/>
      <c r="AF856" s="598"/>
      <c r="AG856" s="598"/>
      <c r="AH856" s="598"/>
    </row>
    <row r="857" spans="1:34" ht="15.75" customHeight="1">
      <c r="A857" s="598"/>
      <c r="B857" s="598"/>
      <c r="C857" s="598"/>
      <c r="D857" s="598"/>
      <c r="E857" s="598"/>
      <c r="F857" s="598"/>
      <c r="G857" s="598"/>
      <c r="H857" s="598"/>
      <c r="I857" s="598"/>
      <c r="J857" s="598"/>
      <c r="K857" s="598"/>
      <c r="L857" s="598"/>
      <c r="M857" s="598"/>
      <c r="N857" s="598"/>
      <c r="O857" s="598"/>
      <c r="P857" s="598"/>
      <c r="Q857" s="598"/>
      <c r="R857" s="598"/>
      <c r="S857" s="598"/>
      <c r="T857" s="598"/>
      <c r="U857" s="598"/>
      <c r="V857" s="598"/>
      <c r="W857" s="598"/>
      <c r="X857" s="598"/>
      <c r="Y857" s="598"/>
      <c r="Z857" s="598"/>
      <c r="AA857" s="598"/>
      <c r="AB857" s="598"/>
      <c r="AC857" s="598"/>
      <c r="AD857" s="598"/>
      <c r="AE857" s="598"/>
      <c r="AF857" s="598"/>
      <c r="AG857" s="598"/>
      <c r="AH857" s="598"/>
    </row>
    <row r="858" spans="1:34" ht="15.75" customHeight="1">
      <c r="A858" s="598"/>
      <c r="B858" s="598"/>
      <c r="C858" s="598"/>
      <c r="D858" s="598"/>
      <c r="E858" s="598"/>
      <c r="F858" s="598"/>
      <c r="G858" s="598"/>
      <c r="H858" s="598"/>
      <c r="I858" s="598"/>
      <c r="J858" s="598"/>
      <c r="K858" s="598"/>
      <c r="L858" s="598"/>
      <c r="M858" s="598"/>
      <c r="N858" s="598"/>
      <c r="O858" s="598"/>
      <c r="P858" s="598"/>
      <c r="Q858" s="598"/>
      <c r="R858" s="598"/>
      <c r="S858" s="598"/>
      <c r="T858" s="598"/>
      <c r="U858" s="598"/>
      <c r="V858" s="598"/>
      <c r="W858" s="598"/>
      <c r="X858" s="598"/>
      <c r="Y858" s="598"/>
      <c r="Z858" s="598"/>
      <c r="AA858" s="598"/>
      <c r="AB858" s="598"/>
      <c r="AC858" s="598"/>
      <c r="AD858" s="598"/>
      <c r="AE858" s="598"/>
      <c r="AF858" s="598"/>
      <c r="AG858" s="598"/>
      <c r="AH858" s="598"/>
    </row>
    <row r="859" spans="1:34" ht="15.75" customHeight="1">
      <c r="A859" s="598"/>
      <c r="B859" s="598"/>
      <c r="C859" s="598"/>
      <c r="D859" s="598"/>
      <c r="E859" s="598"/>
      <c r="F859" s="598"/>
      <c r="G859" s="598"/>
      <c r="H859" s="598"/>
      <c r="I859" s="598"/>
      <c r="J859" s="598"/>
      <c r="K859" s="598"/>
      <c r="L859" s="598"/>
      <c r="M859" s="598"/>
      <c r="N859" s="598"/>
      <c r="O859" s="598"/>
      <c r="P859" s="598"/>
      <c r="Q859" s="598"/>
      <c r="R859" s="598"/>
      <c r="S859" s="598"/>
      <c r="T859" s="598"/>
      <c r="U859" s="598"/>
      <c r="V859" s="598"/>
      <c r="W859" s="598"/>
      <c r="X859" s="598"/>
      <c r="Y859" s="598"/>
      <c r="Z859" s="598"/>
      <c r="AA859" s="598"/>
      <c r="AB859" s="598"/>
      <c r="AC859" s="598"/>
      <c r="AD859" s="598"/>
      <c r="AE859" s="598"/>
      <c r="AF859" s="598"/>
      <c r="AG859" s="598"/>
      <c r="AH859" s="598"/>
    </row>
    <row r="860" spans="1:34" ht="15.75" customHeight="1">
      <c r="A860" s="598"/>
      <c r="B860" s="598"/>
      <c r="C860" s="598"/>
      <c r="D860" s="598"/>
      <c r="E860" s="598"/>
      <c r="F860" s="598"/>
      <c r="G860" s="598"/>
      <c r="H860" s="598"/>
      <c r="I860" s="598"/>
      <c r="J860" s="598"/>
      <c r="K860" s="598"/>
      <c r="L860" s="598"/>
      <c r="M860" s="598"/>
      <c r="N860" s="598"/>
      <c r="O860" s="598"/>
      <c r="P860" s="598"/>
      <c r="Q860" s="598"/>
      <c r="R860" s="598"/>
      <c r="S860" s="598"/>
      <c r="T860" s="598"/>
      <c r="U860" s="598"/>
      <c r="V860" s="598"/>
      <c r="W860" s="598"/>
      <c r="X860" s="598"/>
      <c r="Y860" s="598"/>
      <c r="Z860" s="598"/>
      <c r="AA860" s="598"/>
      <c r="AB860" s="598"/>
      <c r="AC860" s="598"/>
      <c r="AD860" s="598"/>
      <c r="AE860" s="598"/>
      <c r="AF860" s="598"/>
      <c r="AG860" s="598"/>
      <c r="AH860" s="598"/>
    </row>
    <row r="861" spans="1:34" ht="15.75" customHeight="1">
      <c r="A861" s="598"/>
      <c r="B861" s="598"/>
      <c r="C861" s="598"/>
      <c r="D861" s="598"/>
      <c r="E861" s="598"/>
      <c r="F861" s="598"/>
      <c r="G861" s="598"/>
      <c r="H861" s="598"/>
      <c r="I861" s="598"/>
      <c r="J861" s="598"/>
      <c r="K861" s="598"/>
      <c r="L861" s="598"/>
      <c r="M861" s="598"/>
      <c r="N861" s="598"/>
      <c r="O861" s="598"/>
      <c r="P861" s="598"/>
      <c r="Q861" s="598"/>
      <c r="R861" s="598"/>
      <c r="S861" s="598"/>
      <c r="T861" s="598"/>
      <c r="U861" s="598"/>
      <c r="V861" s="598"/>
      <c r="W861" s="598"/>
      <c r="X861" s="598"/>
      <c r="Y861" s="598"/>
      <c r="Z861" s="598"/>
      <c r="AA861" s="598"/>
      <c r="AB861" s="598"/>
      <c r="AC861" s="598"/>
      <c r="AD861" s="598"/>
      <c r="AE861" s="598"/>
      <c r="AF861" s="598"/>
      <c r="AG861" s="598"/>
      <c r="AH861" s="598"/>
    </row>
    <row r="862" spans="1:34" ht="15.75" customHeight="1">
      <c r="A862" s="598"/>
      <c r="B862" s="598"/>
      <c r="C862" s="598"/>
      <c r="D862" s="598"/>
      <c r="E862" s="598"/>
      <c r="F862" s="598"/>
      <c r="G862" s="598"/>
      <c r="H862" s="598"/>
      <c r="I862" s="598"/>
      <c r="J862" s="598"/>
      <c r="K862" s="598"/>
      <c r="L862" s="598"/>
      <c r="M862" s="598"/>
      <c r="N862" s="598"/>
      <c r="O862" s="598"/>
      <c r="P862" s="598"/>
      <c r="Q862" s="598"/>
      <c r="R862" s="598"/>
      <c r="S862" s="598"/>
      <c r="T862" s="598"/>
      <c r="U862" s="598"/>
      <c r="V862" s="598"/>
      <c r="W862" s="598"/>
      <c r="X862" s="598"/>
      <c r="Y862" s="598"/>
      <c r="Z862" s="598"/>
      <c r="AA862" s="598"/>
      <c r="AB862" s="598"/>
      <c r="AC862" s="598"/>
      <c r="AD862" s="598"/>
      <c r="AE862" s="598"/>
      <c r="AF862" s="598"/>
      <c r="AG862" s="598"/>
      <c r="AH862" s="598"/>
    </row>
    <row r="863" spans="1:34" ht="15.75" customHeight="1">
      <c r="A863" s="598"/>
      <c r="B863" s="598"/>
      <c r="C863" s="598"/>
      <c r="D863" s="598"/>
      <c r="E863" s="598"/>
      <c r="F863" s="598"/>
      <c r="G863" s="598"/>
      <c r="H863" s="598"/>
      <c r="I863" s="598"/>
      <c r="J863" s="598"/>
      <c r="K863" s="598"/>
      <c r="L863" s="598"/>
      <c r="M863" s="598"/>
      <c r="N863" s="598"/>
      <c r="O863" s="598"/>
      <c r="P863" s="598"/>
      <c r="Q863" s="598"/>
      <c r="R863" s="598"/>
      <c r="S863" s="598"/>
      <c r="T863" s="598"/>
      <c r="U863" s="598"/>
      <c r="V863" s="598"/>
      <c r="W863" s="598"/>
      <c r="X863" s="598"/>
      <c r="Y863" s="598"/>
      <c r="Z863" s="598"/>
      <c r="AA863" s="598"/>
      <c r="AB863" s="598"/>
      <c r="AC863" s="598"/>
      <c r="AD863" s="598"/>
      <c r="AE863" s="598"/>
      <c r="AF863" s="598"/>
      <c r="AG863" s="598"/>
      <c r="AH863" s="598"/>
    </row>
    <row r="864" spans="1:34" ht="15.75" customHeight="1">
      <c r="A864" s="598"/>
      <c r="B864" s="598"/>
      <c r="C864" s="598"/>
      <c r="D864" s="598"/>
      <c r="E864" s="598"/>
      <c r="F864" s="598"/>
      <c r="G864" s="598"/>
      <c r="H864" s="598"/>
      <c r="I864" s="598"/>
      <c r="J864" s="598"/>
      <c r="K864" s="598"/>
      <c r="L864" s="598"/>
      <c r="M864" s="598"/>
      <c r="N864" s="598"/>
      <c r="O864" s="598"/>
      <c r="P864" s="598"/>
      <c r="Q864" s="598"/>
      <c r="R864" s="598"/>
      <c r="S864" s="598"/>
      <c r="T864" s="598"/>
      <c r="U864" s="598"/>
      <c r="V864" s="598"/>
      <c r="W864" s="598"/>
      <c r="X864" s="598"/>
      <c r="Y864" s="598"/>
      <c r="Z864" s="598"/>
      <c r="AA864" s="598"/>
      <c r="AB864" s="598"/>
      <c r="AC864" s="598"/>
      <c r="AD864" s="598"/>
      <c r="AE864" s="598"/>
      <c r="AF864" s="598"/>
      <c r="AG864" s="598"/>
      <c r="AH864" s="598"/>
    </row>
    <row r="865" spans="1:34" ht="15.75" customHeight="1">
      <c r="A865" s="598"/>
      <c r="B865" s="598"/>
      <c r="C865" s="598"/>
      <c r="D865" s="598"/>
      <c r="E865" s="598"/>
      <c r="F865" s="598"/>
      <c r="G865" s="598"/>
      <c r="H865" s="598"/>
      <c r="I865" s="598"/>
      <c r="J865" s="598"/>
      <c r="K865" s="598"/>
      <c r="L865" s="598"/>
      <c r="M865" s="598"/>
      <c r="N865" s="598"/>
      <c r="O865" s="598"/>
      <c r="P865" s="598"/>
      <c r="Q865" s="598"/>
      <c r="R865" s="598"/>
      <c r="S865" s="598"/>
      <c r="T865" s="598"/>
      <c r="U865" s="598"/>
      <c r="V865" s="598"/>
      <c r="W865" s="598"/>
      <c r="X865" s="598"/>
      <c r="Y865" s="598"/>
      <c r="Z865" s="598"/>
      <c r="AA865" s="598"/>
      <c r="AB865" s="598"/>
      <c r="AC865" s="598"/>
      <c r="AD865" s="598"/>
      <c r="AE865" s="598"/>
      <c r="AF865" s="598"/>
      <c r="AG865" s="598"/>
      <c r="AH865" s="598"/>
    </row>
    <row r="866" spans="1:34" ht="15.75" customHeight="1">
      <c r="A866" s="598"/>
      <c r="B866" s="598"/>
      <c r="C866" s="598"/>
      <c r="D866" s="598"/>
      <c r="E866" s="598"/>
      <c r="F866" s="598"/>
      <c r="G866" s="598"/>
      <c r="H866" s="598"/>
      <c r="I866" s="598"/>
      <c r="J866" s="598"/>
      <c r="K866" s="598"/>
      <c r="L866" s="598"/>
      <c r="M866" s="598"/>
      <c r="N866" s="598"/>
      <c r="O866" s="598"/>
      <c r="P866" s="598"/>
      <c r="Q866" s="598"/>
      <c r="R866" s="598"/>
      <c r="S866" s="598"/>
      <c r="T866" s="598"/>
      <c r="U866" s="598"/>
      <c r="V866" s="598"/>
      <c r="W866" s="598"/>
      <c r="X866" s="598"/>
      <c r="Y866" s="598"/>
      <c r="Z866" s="598"/>
      <c r="AA866" s="598"/>
      <c r="AB866" s="598"/>
      <c r="AC866" s="598"/>
      <c r="AD866" s="598"/>
      <c r="AE866" s="598"/>
      <c r="AF866" s="598"/>
      <c r="AG866" s="598"/>
      <c r="AH866" s="598"/>
    </row>
    <row r="867" spans="1:34" ht="15.75" customHeight="1">
      <c r="A867" s="598"/>
      <c r="B867" s="598"/>
      <c r="C867" s="598"/>
      <c r="D867" s="598"/>
      <c r="E867" s="598"/>
      <c r="F867" s="598"/>
      <c r="G867" s="598"/>
      <c r="H867" s="598"/>
      <c r="I867" s="598"/>
      <c r="J867" s="598"/>
      <c r="K867" s="598"/>
      <c r="L867" s="598"/>
      <c r="M867" s="598"/>
      <c r="N867" s="598"/>
      <c r="O867" s="598"/>
      <c r="P867" s="598"/>
      <c r="Q867" s="598"/>
      <c r="R867" s="598"/>
      <c r="S867" s="598"/>
      <c r="T867" s="598"/>
      <c r="U867" s="598"/>
      <c r="V867" s="598"/>
      <c r="W867" s="598"/>
      <c r="X867" s="598"/>
      <c r="Y867" s="598"/>
      <c r="Z867" s="598"/>
      <c r="AA867" s="598"/>
      <c r="AB867" s="598"/>
      <c r="AC867" s="598"/>
      <c r="AD867" s="598"/>
      <c r="AE867" s="598"/>
      <c r="AF867" s="598"/>
      <c r="AG867" s="598"/>
      <c r="AH867" s="598"/>
    </row>
    <row r="868" spans="1:34" ht="15.75" customHeight="1">
      <c r="A868" s="598"/>
      <c r="B868" s="598"/>
      <c r="C868" s="598"/>
      <c r="D868" s="598"/>
      <c r="E868" s="598"/>
      <c r="F868" s="598"/>
      <c r="G868" s="598"/>
      <c r="H868" s="598"/>
      <c r="I868" s="598"/>
      <c r="J868" s="598"/>
      <c r="K868" s="598"/>
      <c r="L868" s="598"/>
      <c r="M868" s="598"/>
      <c r="N868" s="598"/>
      <c r="O868" s="598"/>
      <c r="P868" s="598"/>
      <c r="Q868" s="598"/>
      <c r="R868" s="598"/>
      <c r="S868" s="598"/>
      <c r="T868" s="598"/>
      <c r="U868" s="598"/>
      <c r="V868" s="598"/>
      <c r="W868" s="598"/>
      <c r="X868" s="598"/>
      <c r="Y868" s="598"/>
      <c r="Z868" s="598"/>
      <c r="AA868" s="598"/>
      <c r="AB868" s="598"/>
      <c r="AC868" s="598"/>
      <c r="AD868" s="598"/>
      <c r="AE868" s="598"/>
      <c r="AF868" s="598"/>
      <c r="AG868" s="598"/>
      <c r="AH868" s="598"/>
    </row>
    <row r="869" spans="1:34" ht="15.75" customHeight="1">
      <c r="A869" s="598"/>
      <c r="B869" s="598"/>
      <c r="C869" s="598"/>
      <c r="D869" s="598"/>
      <c r="E869" s="598"/>
      <c r="F869" s="598"/>
      <c r="G869" s="598"/>
      <c r="H869" s="598"/>
      <c r="I869" s="598"/>
      <c r="J869" s="598"/>
      <c r="K869" s="598"/>
      <c r="L869" s="598"/>
      <c r="M869" s="598"/>
      <c r="N869" s="598"/>
      <c r="O869" s="598"/>
      <c r="P869" s="598"/>
      <c r="Q869" s="598"/>
      <c r="R869" s="598"/>
      <c r="S869" s="598"/>
      <c r="T869" s="598"/>
      <c r="U869" s="598"/>
      <c r="V869" s="598"/>
      <c r="W869" s="598"/>
      <c r="X869" s="598"/>
      <c r="Y869" s="598"/>
      <c r="Z869" s="598"/>
      <c r="AA869" s="598"/>
      <c r="AB869" s="598"/>
      <c r="AC869" s="598"/>
      <c r="AD869" s="598"/>
      <c r="AE869" s="598"/>
      <c r="AF869" s="598"/>
      <c r="AG869" s="598"/>
      <c r="AH869" s="598"/>
    </row>
    <row r="870" spans="1:34" ht="15.75" customHeight="1">
      <c r="A870" s="598"/>
      <c r="B870" s="598"/>
      <c r="C870" s="598"/>
      <c r="D870" s="598"/>
      <c r="E870" s="598"/>
      <c r="F870" s="598"/>
      <c r="G870" s="598"/>
      <c r="H870" s="598"/>
      <c r="I870" s="598"/>
      <c r="J870" s="598"/>
      <c r="K870" s="598"/>
      <c r="L870" s="598"/>
      <c r="M870" s="598"/>
      <c r="N870" s="598"/>
      <c r="O870" s="598"/>
      <c r="P870" s="598"/>
      <c r="Q870" s="598"/>
      <c r="R870" s="598"/>
      <c r="S870" s="598"/>
      <c r="T870" s="598"/>
      <c r="U870" s="598"/>
      <c r="V870" s="598"/>
      <c r="W870" s="598"/>
      <c r="X870" s="598"/>
      <c r="Y870" s="598"/>
      <c r="Z870" s="598"/>
      <c r="AA870" s="598"/>
      <c r="AB870" s="598"/>
      <c r="AC870" s="598"/>
      <c r="AD870" s="598"/>
      <c r="AE870" s="598"/>
      <c r="AF870" s="598"/>
      <c r="AG870" s="598"/>
      <c r="AH870" s="598"/>
    </row>
    <row r="871" spans="1:34" ht="15.75" customHeight="1">
      <c r="A871" s="598"/>
      <c r="B871" s="598"/>
      <c r="C871" s="598"/>
      <c r="D871" s="598"/>
      <c r="E871" s="598"/>
      <c r="F871" s="598"/>
      <c r="G871" s="598"/>
      <c r="H871" s="598"/>
      <c r="I871" s="598"/>
      <c r="J871" s="598"/>
      <c r="K871" s="598"/>
      <c r="L871" s="598"/>
      <c r="M871" s="598"/>
      <c r="N871" s="598"/>
      <c r="O871" s="598"/>
      <c r="P871" s="598"/>
      <c r="Q871" s="598"/>
      <c r="R871" s="598"/>
      <c r="S871" s="598"/>
      <c r="T871" s="598"/>
      <c r="U871" s="598"/>
      <c r="V871" s="598"/>
      <c r="W871" s="598"/>
      <c r="X871" s="598"/>
      <c r="Y871" s="598"/>
      <c r="Z871" s="598"/>
      <c r="AA871" s="598"/>
      <c r="AB871" s="598"/>
      <c r="AC871" s="598"/>
      <c r="AD871" s="598"/>
      <c r="AE871" s="598"/>
      <c r="AF871" s="598"/>
      <c r="AG871" s="598"/>
      <c r="AH871" s="598"/>
    </row>
    <row r="872" spans="1:34" ht="15.75" customHeight="1">
      <c r="A872" s="598"/>
      <c r="B872" s="598"/>
      <c r="C872" s="598"/>
      <c r="D872" s="598"/>
      <c r="E872" s="598"/>
      <c r="F872" s="598"/>
      <c r="G872" s="598"/>
      <c r="H872" s="598"/>
      <c r="I872" s="598"/>
      <c r="J872" s="598"/>
      <c r="K872" s="598"/>
      <c r="L872" s="598"/>
      <c r="M872" s="598"/>
      <c r="N872" s="598"/>
      <c r="O872" s="598"/>
      <c r="P872" s="598"/>
      <c r="Q872" s="598"/>
      <c r="R872" s="598"/>
      <c r="S872" s="598"/>
      <c r="T872" s="598"/>
      <c r="U872" s="598"/>
      <c r="V872" s="598"/>
      <c r="W872" s="598"/>
      <c r="X872" s="598"/>
      <c r="Y872" s="598"/>
      <c r="Z872" s="598"/>
      <c r="AA872" s="598"/>
      <c r="AB872" s="598"/>
      <c r="AC872" s="598"/>
      <c r="AD872" s="598"/>
      <c r="AE872" s="598"/>
      <c r="AF872" s="598"/>
      <c r="AG872" s="598"/>
      <c r="AH872" s="598"/>
    </row>
    <row r="873" spans="1:34" ht="15.75" customHeight="1">
      <c r="A873" s="598"/>
      <c r="B873" s="598"/>
      <c r="C873" s="598"/>
      <c r="D873" s="598"/>
      <c r="E873" s="598"/>
      <c r="F873" s="598"/>
      <c r="G873" s="598"/>
      <c r="H873" s="598"/>
      <c r="I873" s="598"/>
      <c r="J873" s="598"/>
      <c r="K873" s="598"/>
      <c r="L873" s="598"/>
      <c r="M873" s="598"/>
      <c r="N873" s="598"/>
      <c r="O873" s="598"/>
      <c r="P873" s="598"/>
      <c r="Q873" s="598"/>
      <c r="R873" s="598"/>
      <c r="S873" s="598"/>
      <c r="T873" s="598"/>
      <c r="U873" s="598"/>
      <c r="V873" s="598"/>
      <c r="W873" s="598"/>
      <c r="X873" s="598"/>
      <c r="Y873" s="598"/>
      <c r="Z873" s="598"/>
      <c r="AA873" s="598"/>
      <c r="AB873" s="598"/>
      <c r="AC873" s="598"/>
      <c r="AD873" s="598"/>
      <c r="AE873" s="598"/>
      <c r="AF873" s="598"/>
      <c r="AG873" s="598"/>
      <c r="AH873" s="598"/>
    </row>
    <row r="874" spans="1:34" ht="15.75" customHeight="1">
      <c r="A874" s="598"/>
      <c r="B874" s="598"/>
      <c r="C874" s="598"/>
      <c r="D874" s="598"/>
      <c r="E874" s="598"/>
      <c r="F874" s="598"/>
      <c r="G874" s="598"/>
      <c r="H874" s="598"/>
      <c r="I874" s="598"/>
      <c r="J874" s="598"/>
      <c r="K874" s="598"/>
      <c r="L874" s="598"/>
      <c r="M874" s="598"/>
      <c r="N874" s="598"/>
      <c r="O874" s="598"/>
      <c r="P874" s="598"/>
      <c r="Q874" s="598"/>
      <c r="R874" s="598"/>
      <c r="S874" s="598"/>
      <c r="T874" s="598"/>
      <c r="U874" s="598"/>
      <c r="V874" s="598"/>
      <c r="W874" s="598"/>
      <c r="X874" s="598"/>
      <c r="Y874" s="598"/>
      <c r="Z874" s="598"/>
      <c r="AA874" s="598"/>
      <c r="AB874" s="598"/>
      <c r="AC874" s="598"/>
      <c r="AD874" s="598"/>
      <c r="AE874" s="598"/>
      <c r="AF874" s="598"/>
      <c r="AG874" s="598"/>
      <c r="AH874" s="598"/>
    </row>
    <row r="875" spans="1:34" ht="15.75" customHeight="1">
      <c r="A875" s="598"/>
      <c r="B875" s="598"/>
      <c r="C875" s="598"/>
      <c r="D875" s="598"/>
      <c r="E875" s="598"/>
      <c r="F875" s="598"/>
      <c r="G875" s="598"/>
      <c r="H875" s="598"/>
      <c r="I875" s="598"/>
      <c r="J875" s="598"/>
      <c r="K875" s="598"/>
      <c r="L875" s="598"/>
      <c r="M875" s="598"/>
      <c r="N875" s="598"/>
      <c r="O875" s="598"/>
      <c r="P875" s="598"/>
      <c r="Q875" s="598"/>
      <c r="R875" s="598"/>
      <c r="S875" s="598"/>
      <c r="T875" s="598"/>
      <c r="U875" s="598"/>
      <c r="V875" s="598"/>
      <c r="W875" s="598"/>
      <c r="X875" s="598"/>
      <c r="Y875" s="598"/>
      <c r="Z875" s="598"/>
      <c r="AA875" s="598"/>
      <c r="AB875" s="598"/>
      <c r="AC875" s="598"/>
      <c r="AD875" s="598"/>
      <c r="AE875" s="598"/>
      <c r="AF875" s="598"/>
      <c r="AG875" s="598"/>
      <c r="AH875" s="598"/>
    </row>
    <row r="876" spans="1:34" ht="15.75" customHeight="1">
      <c r="A876" s="598"/>
      <c r="B876" s="598"/>
      <c r="C876" s="598"/>
      <c r="D876" s="598"/>
      <c r="E876" s="598"/>
      <c r="F876" s="598"/>
      <c r="G876" s="598"/>
      <c r="H876" s="598"/>
      <c r="I876" s="598"/>
      <c r="J876" s="598"/>
      <c r="K876" s="598"/>
      <c r="L876" s="598"/>
      <c r="M876" s="598"/>
      <c r="N876" s="598"/>
      <c r="O876" s="598"/>
      <c r="P876" s="598"/>
      <c r="Q876" s="598"/>
      <c r="R876" s="598"/>
      <c r="S876" s="598"/>
      <c r="T876" s="598"/>
      <c r="U876" s="598"/>
      <c r="V876" s="598"/>
      <c r="W876" s="598"/>
      <c r="X876" s="598"/>
      <c r="Y876" s="598"/>
      <c r="Z876" s="598"/>
      <c r="AA876" s="598"/>
      <c r="AB876" s="598"/>
      <c r="AC876" s="598"/>
      <c r="AD876" s="598"/>
      <c r="AE876" s="598"/>
      <c r="AF876" s="598"/>
      <c r="AG876" s="598"/>
      <c r="AH876" s="598"/>
    </row>
    <row r="877" spans="1:34" ht="15.75" customHeight="1">
      <c r="A877" s="598"/>
      <c r="B877" s="598"/>
      <c r="C877" s="598"/>
      <c r="D877" s="598"/>
      <c r="E877" s="598"/>
      <c r="F877" s="598"/>
      <c r="G877" s="598"/>
      <c r="H877" s="598"/>
      <c r="I877" s="598"/>
      <c r="J877" s="598"/>
      <c r="K877" s="598"/>
      <c r="L877" s="598"/>
      <c r="M877" s="598"/>
      <c r="N877" s="598"/>
      <c r="O877" s="598"/>
      <c r="P877" s="598"/>
      <c r="Q877" s="598"/>
      <c r="R877" s="598"/>
      <c r="S877" s="598"/>
      <c r="T877" s="598"/>
      <c r="U877" s="598"/>
      <c r="V877" s="598"/>
      <c r="W877" s="598"/>
      <c r="X877" s="598"/>
      <c r="Y877" s="598"/>
      <c r="Z877" s="598"/>
      <c r="AA877" s="598"/>
      <c r="AB877" s="598"/>
      <c r="AC877" s="598"/>
      <c r="AD877" s="598"/>
      <c r="AE877" s="598"/>
      <c r="AF877" s="598"/>
      <c r="AG877" s="598"/>
      <c r="AH877" s="598"/>
    </row>
    <row r="878" spans="1:34" ht="15.75" customHeight="1">
      <c r="A878" s="598"/>
      <c r="B878" s="598"/>
      <c r="C878" s="598"/>
      <c r="D878" s="598"/>
      <c r="E878" s="598"/>
      <c r="F878" s="598"/>
      <c r="G878" s="598"/>
      <c r="H878" s="598"/>
      <c r="I878" s="598"/>
      <c r="J878" s="598"/>
      <c r="K878" s="598"/>
      <c r="L878" s="598"/>
      <c r="M878" s="598"/>
      <c r="N878" s="598"/>
      <c r="O878" s="598"/>
      <c r="P878" s="598"/>
      <c r="Q878" s="598"/>
      <c r="R878" s="598"/>
      <c r="S878" s="598"/>
      <c r="T878" s="598"/>
      <c r="U878" s="598"/>
      <c r="V878" s="598"/>
      <c r="W878" s="598"/>
      <c r="X878" s="598"/>
      <c r="Y878" s="598"/>
      <c r="Z878" s="598"/>
      <c r="AA878" s="598"/>
      <c r="AB878" s="598"/>
      <c r="AC878" s="598"/>
      <c r="AD878" s="598"/>
      <c r="AE878" s="598"/>
      <c r="AF878" s="598"/>
      <c r="AG878" s="598"/>
      <c r="AH878" s="598"/>
    </row>
    <row r="879" spans="1:34" ht="15.75" customHeight="1">
      <c r="A879" s="598"/>
      <c r="B879" s="598"/>
      <c r="C879" s="598"/>
      <c r="D879" s="598"/>
      <c r="E879" s="598"/>
      <c r="F879" s="598"/>
      <c r="G879" s="598"/>
      <c r="H879" s="598"/>
      <c r="I879" s="598"/>
      <c r="J879" s="598"/>
      <c r="K879" s="598"/>
      <c r="L879" s="598"/>
      <c r="M879" s="598"/>
      <c r="N879" s="598"/>
      <c r="O879" s="598"/>
      <c r="P879" s="598"/>
      <c r="Q879" s="598"/>
      <c r="R879" s="598"/>
      <c r="S879" s="598"/>
      <c r="T879" s="598"/>
      <c r="U879" s="598"/>
      <c r="V879" s="598"/>
      <c r="W879" s="598"/>
      <c r="X879" s="598"/>
      <c r="Y879" s="598"/>
      <c r="Z879" s="598"/>
      <c r="AA879" s="598"/>
      <c r="AB879" s="598"/>
      <c r="AC879" s="598"/>
      <c r="AD879" s="598"/>
      <c r="AE879" s="598"/>
      <c r="AF879" s="598"/>
      <c r="AG879" s="598"/>
      <c r="AH879" s="598"/>
    </row>
    <row r="880" spans="1:34" ht="15.75" customHeight="1">
      <c r="A880" s="598"/>
      <c r="B880" s="598"/>
      <c r="C880" s="598"/>
      <c r="D880" s="598"/>
      <c r="E880" s="598"/>
      <c r="F880" s="598"/>
      <c r="G880" s="598"/>
      <c r="H880" s="598"/>
      <c r="I880" s="598"/>
      <c r="J880" s="598"/>
      <c r="K880" s="598"/>
      <c r="L880" s="598"/>
      <c r="M880" s="598"/>
      <c r="N880" s="598"/>
      <c r="O880" s="598"/>
      <c r="P880" s="598"/>
      <c r="Q880" s="598"/>
      <c r="R880" s="598"/>
      <c r="S880" s="598"/>
      <c r="T880" s="598"/>
      <c r="U880" s="598"/>
      <c r="V880" s="598"/>
      <c r="W880" s="598"/>
      <c r="X880" s="598"/>
      <c r="Y880" s="598"/>
      <c r="Z880" s="598"/>
      <c r="AA880" s="598"/>
      <c r="AB880" s="598"/>
      <c r="AC880" s="598"/>
      <c r="AD880" s="598"/>
      <c r="AE880" s="598"/>
      <c r="AF880" s="598"/>
      <c r="AG880" s="598"/>
      <c r="AH880" s="598"/>
    </row>
    <row r="881" spans="1:34" ht="15.75" customHeight="1">
      <c r="A881" s="598"/>
      <c r="B881" s="598"/>
      <c r="C881" s="598"/>
      <c r="D881" s="598"/>
      <c r="E881" s="598"/>
      <c r="F881" s="598"/>
      <c r="G881" s="598"/>
      <c r="H881" s="598"/>
      <c r="I881" s="598"/>
      <c r="J881" s="598"/>
      <c r="K881" s="598"/>
      <c r="L881" s="598"/>
      <c r="M881" s="598"/>
      <c r="N881" s="598"/>
      <c r="O881" s="598"/>
      <c r="P881" s="598"/>
      <c r="Q881" s="598"/>
      <c r="R881" s="598"/>
      <c r="S881" s="598"/>
      <c r="T881" s="598"/>
      <c r="U881" s="598"/>
      <c r="V881" s="598"/>
      <c r="W881" s="598"/>
      <c r="X881" s="598"/>
      <c r="Y881" s="598"/>
      <c r="Z881" s="598"/>
      <c r="AA881" s="598"/>
      <c r="AB881" s="598"/>
      <c r="AC881" s="598"/>
      <c r="AD881" s="598"/>
      <c r="AE881" s="598"/>
      <c r="AF881" s="598"/>
      <c r="AG881" s="598"/>
      <c r="AH881" s="598"/>
    </row>
    <row r="882" spans="1:34" ht="15.75" customHeight="1">
      <c r="A882" s="598"/>
      <c r="B882" s="598"/>
      <c r="C882" s="598"/>
      <c r="D882" s="598"/>
      <c r="E882" s="598"/>
      <c r="F882" s="598"/>
      <c r="G882" s="598"/>
      <c r="H882" s="598"/>
      <c r="I882" s="598"/>
      <c r="J882" s="598"/>
      <c r="K882" s="598"/>
      <c r="L882" s="598"/>
      <c r="M882" s="598"/>
      <c r="N882" s="598"/>
      <c r="O882" s="598"/>
      <c r="P882" s="598"/>
      <c r="Q882" s="598"/>
      <c r="R882" s="598"/>
      <c r="S882" s="598"/>
      <c r="T882" s="598"/>
      <c r="U882" s="598"/>
      <c r="V882" s="598"/>
      <c r="W882" s="598"/>
      <c r="X882" s="598"/>
      <c r="Y882" s="598"/>
      <c r="Z882" s="598"/>
      <c r="AA882" s="598"/>
      <c r="AB882" s="598"/>
      <c r="AC882" s="598"/>
      <c r="AD882" s="598"/>
      <c r="AE882" s="598"/>
      <c r="AF882" s="598"/>
      <c r="AG882" s="598"/>
      <c r="AH882" s="598"/>
    </row>
    <row r="883" spans="1:34" ht="15.75" customHeight="1">
      <c r="A883" s="598"/>
      <c r="B883" s="598"/>
      <c r="C883" s="598"/>
      <c r="D883" s="598"/>
      <c r="E883" s="598"/>
      <c r="F883" s="598"/>
      <c r="G883" s="598"/>
      <c r="H883" s="598"/>
      <c r="I883" s="598"/>
      <c r="J883" s="598"/>
      <c r="K883" s="598"/>
      <c r="L883" s="598"/>
      <c r="M883" s="598"/>
      <c r="N883" s="598"/>
      <c r="O883" s="598"/>
      <c r="P883" s="598"/>
      <c r="Q883" s="598"/>
      <c r="R883" s="598"/>
      <c r="S883" s="598"/>
      <c r="T883" s="598"/>
      <c r="U883" s="598"/>
      <c r="V883" s="598"/>
      <c r="W883" s="598"/>
      <c r="X883" s="598"/>
      <c r="Y883" s="598"/>
      <c r="Z883" s="598"/>
      <c r="AA883" s="598"/>
      <c r="AB883" s="598"/>
      <c r="AC883" s="598"/>
      <c r="AD883" s="598"/>
      <c r="AE883" s="598"/>
      <c r="AF883" s="598"/>
      <c r="AG883" s="598"/>
      <c r="AH883" s="598"/>
    </row>
    <row r="884" spans="1:34" ht="15.75" customHeight="1">
      <c r="A884" s="598"/>
      <c r="B884" s="598"/>
      <c r="C884" s="598"/>
      <c r="D884" s="598"/>
      <c r="E884" s="598"/>
      <c r="F884" s="598"/>
      <c r="G884" s="598"/>
      <c r="H884" s="598"/>
      <c r="I884" s="598"/>
      <c r="J884" s="598"/>
      <c r="K884" s="598"/>
      <c r="L884" s="598"/>
      <c r="M884" s="598"/>
      <c r="N884" s="598"/>
      <c r="O884" s="598"/>
      <c r="P884" s="598"/>
      <c r="Q884" s="598"/>
      <c r="R884" s="598"/>
      <c r="S884" s="598"/>
      <c r="T884" s="598"/>
      <c r="U884" s="598"/>
      <c r="V884" s="598"/>
      <c r="W884" s="598"/>
      <c r="X884" s="598"/>
      <c r="Y884" s="598"/>
      <c r="Z884" s="598"/>
      <c r="AA884" s="598"/>
      <c r="AB884" s="598"/>
      <c r="AC884" s="598"/>
      <c r="AD884" s="598"/>
      <c r="AE884" s="598"/>
      <c r="AF884" s="598"/>
      <c r="AG884" s="598"/>
      <c r="AH884" s="598"/>
    </row>
    <row r="885" spans="1:34" ht="15.75" customHeight="1">
      <c r="A885" s="598"/>
      <c r="B885" s="598"/>
      <c r="C885" s="598"/>
      <c r="D885" s="598"/>
      <c r="E885" s="598"/>
      <c r="F885" s="598"/>
      <c r="G885" s="598"/>
      <c r="H885" s="598"/>
      <c r="I885" s="598"/>
      <c r="J885" s="598"/>
      <c r="K885" s="598"/>
      <c r="L885" s="598"/>
      <c r="M885" s="598"/>
      <c r="N885" s="598"/>
      <c r="O885" s="598"/>
      <c r="P885" s="598"/>
      <c r="Q885" s="598"/>
      <c r="R885" s="598"/>
      <c r="S885" s="598"/>
      <c r="T885" s="598"/>
      <c r="U885" s="598"/>
      <c r="V885" s="598"/>
      <c r="W885" s="598"/>
      <c r="X885" s="598"/>
      <c r="Y885" s="598"/>
      <c r="Z885" s="598"/>
      <c r="AA885" s="598"/>
      <c r="AB885" s="598"/>
      <c r="AC885" s="598"/>
      <c r="AD885" s="598"/>
      <c r="AE885" s="598"/>
      <c r="AF885" s="598"/>
      <c r="AG885" s="598"/>
      <c r="AH885" s="598"/>
    </row>
    <row r="886" spans="1:34" ht="15.75" customHeight="1">
      <c r="A886" s="598"/>
      <c r="B886" s="598"/>
      <c r="C886" s="598"/>
      <c r="D886" s="598"/>
      <c r="E886" s="598"/>
      <c r="F886" s="598"/>
      <c r="G886" s="598"/>
      <c r="H886" s="598"/>
      <c r="I886" s="598"/>
      <c r="J886" s="598"/>
      <c r="K886" s="598"/>
      <c r="L886" s="598"/>
      <c r="M886" s="598"/>
      <c r="N886" s="598"/>
      <c r="O886" s="598"/>
      <c r="P886" s="598"/>
      <c r="Q886" s="598"/>
      <c r="R886" s="598"/>
      <c r="S886" s="598"/>
      <c r="T886" s="598"/>
      <c r="U886" s="598"/>
      <c r="V886" s="598"/>
      <c r="W886" s="598"/>
      <c r="X886" s="598"/>
      <c r="Y886" s="598"/>
      <c r="Z886" s="598"/>
      <c r="AA886" s="598"/>
      <c r="AB886" s="598"/>
      <c r="AC886" s="598"/>
      <c r="AD886" s="598"/>
      <c r="AE886" s="598"/>
      <c r="AF886" s="598"/>
      <c r="AG886" s="598"/>
      <c r="AH886" s="598"/>
    </row>
    <row r="887" spans="1:34" ht="15.75" customHeight="1">
      <c r="A887" s="598"/>
      <c r="B887" s="598"/>
      <c r="C887" s="598"/>
      <c r="D887" s="598"/>
      <c r="E887" s="598"/>
      <c r="F887" s="598"/>
      <c r="G887" s="598"/>
      <c r="H887" s="598"/>
      <c r="I887" s="598"/>
      <c r="J887" s="598"/>
      <c r="K887" s="598"/>
      <c r="L887" s="598"/>
      <c r="M887" s="598"/>
      <c r="N887" s="598"/>
      <c r="O887" s="598"/>
      <c r="P887" s="598"/>
      <c r="Q887" s="598"/>
      <c r="R887" s="598"/>
      <c r="S887" s="598"/>
      <c r="T887" s="598"/>
      <c r="U887" s="598"/>
      <c r="V887" s="598"/>
      <c r="W887" s="598"/>
      <c r="X887" s="598"/>
      <c r="Y887" s="598"/>
      <c r="Z887" s="598"/>
      <c r="AA887" s="598"/>
      <c r="AB887" s="598"/>
      <c r="AC887" s="598"/>
      <c r="AD887" s="598"/>
      <c r="AE887" s="598"/>
      <c r="AF887" s="598"/>
      <c r="AG887" s="598"/>
      <c r="AH887" s="598"/>
    </row>
    <row r="888" spans="1:34" ht="15.75" customHeight="1">
      <c r="A888" s="598"/>
      <c r="B888" s="598"/>
      <c r="C888" s="598"/>
      <c r="D888" s="598"/>
      <c r="E888" s="598"/>
      <c r="F888" s="598"/>
      <c r="G888" s="598"/>
      <c r="H888" s="598"/>
      <c r="I888" s="598"/>
      <c r="J888" s="598"/>
      <c r="K888" s="598"/>
      <c r="L888" s="598"/>
      <c r="M888" s="598"/>
      <c r="N888" s="598"/>
      <c r="O888" s="598"/>
      <c r="P888" s="598"/>
      <c r="Q888" s="598"/>
      <c r="R888" s="598"/>
      <c r="S888" s="598"/>
      <c r="T888" s="598"/>
      <c r="U888" s="598"/>
      <c r="V888" s="598"/>
      <c r="W888" s="598"/>
      <c r="X888" s="598"/>
      <c r="Y888" s="598"/>
      <c r="Z888" s="598"/>
      <c r="AA888" s="598"/>
      <c r="AB888" s="598"/>
      <c r="AC888" s="598"/>
      <c r="AD888" s="598"/>
      <c r="AE888" s="598"/>
      <c r="AF888" s="598"/>
      <c r="AG888" s="598"/>
      <c r="AH888" s="598"/>
    </row>
    <row r="889" spans="1:34" ht="15.75" customHeight="1">
      <c r="A889" s="598"/>
      <c r="B889" s="598"/>
      <c r="C889" s="598"/>
      <c r="D889" s="598"/>
      <c r="E889" s="598"/>
      <c r="F889" s="598"/>
      <c r="G889" s="598"/>
      <c r="H889" s="598"/>
      <c r="I889" s="598"/>
      <c r="J889" s="598"/>
      <c r="K889" s="598"/>
      <c r="L889" s="598"/>
      <c r="M889" s="598"/>
      <c r="N889" s="598"/>
      <c r="O889" s="598"/>
      <c r="P889" s="598"/>
      <c r="Q889" s="598"/>
      <c r="R889" s="598"/>
      <c r="S889" s="598"/>
      <c r="T889" s="598"/>
      <c r="U889" s="598"/>
      <c r="V889" s="598"/>
      <c r="W889" s="598"/>
      <c r="X889" s="598"/>
      <c r="Y889" s="598"/>
      <c r="Z889" s="598"/>
      <c r="AA889" s="598"/>
      <c r="AB889" s="598"/>
      <c r="AC889" s="598"/>
      <c r="AD889" s="598"/>
      <c r="AE889" s="598"/>
      <c r="AF889" s="598"/>
      <c r="AG889" s="598"/>
      <c r="AH889" s="598"/>
    </row>
    <row r="890" spans="1:34" ht="15.75" customHeight="1">
      <c r="A890" s="598"/>
      <c r="B890" s="598"/>
      <c r="C890" s="598"/>
      <c r="D890" s="598"/>
      <c r="E890" s="598"/>
      <c r="F890" s="598"/>
      <c r="G890" s="598"/>
      <c r="H890" s="598"/>
      <c r="I890" s="598"/>
      <c r="J890" s="598"/>
      <c r="K890" s="598"/>
      <c r="L890" s="598"/>
      <c r="M890" s="598"/>
      <c r="N890" s="598"/>
      <c r="O890" s="598"/>
      <c r="P890" s="598"/>
      <c r="Q890" s="598"/>
      <c r="R890" s="598"/>
      <c r="S890" s="598"/>
      <c r="T890" s="598"/>
      <c r="U890" s="598"/>
      <c r="V890" s="598"/>
      <c r="W890" s="598"/>
      <c r="X890" s="598"/>
      <c r="Y890" s="598"/>
      <c r="Z890" s="598"/>
      <c r="AA890" s="598"/>
      <c r="AB890" s="598"/>
      <c r="AC890" s="598"/>
      <c r="AD890" s="598"/>
      <c r="AE890" s="598"/>
      <c r="AF890" s="598"/>
      <c r="AG890" s="598"/>
      <c r="AH890" s="598"/>
    </row>
    <row r="891" spans="1:34" ht="15.75" customHeight="1">
      <c r="A891" s="598"/>
      <c r="B891" s="598"/>
      <c r="C891" s="598"/>
      <c r="D891" s="598"/>
      <c r="E891" s="598"/>
      <c r="F891" s="598"/>
      <c r="G891" s="598"/>
      <c r="H891" s="598"/>
      <c r="I891" s="598"/>
      <c r="J891" s="598"/>
      <c r="K891" s="598"/>
      <c r="L891" s="598"/>
      <c r="M891" s="598"/>
      <c r="N891" s="598"/>
      <c r="O891" s="598"/>
      <c r="P891" s="598"/>
      <c r="Q891" s="598"/>
      <c r="R891" s="598"/>
      <c r="S891" s="598"/>
      <c r="T891" s="598"/>
      <c r="U891" s="598"/>
      <c r="V891" s="598"/>
      <c r="W891" s="598"/>
      <c r="X891" s="598"/>
      <c r="Y891" s="598"/>
      <c r="Z891" s="598"/>
      <c r="AA891" s="598"/>
      <c r="AB891" s="598"/>
      <c r="AC891" s="598"/>
      <c r="AD891" s="598"/>
      <c r="AE891" s="598"/>
      <c r="AF891" s="598"/>
      <c r="AG891" s="598"/>
      <c r="AH891" s="598"/>
    </row>
    <row r="892" spans="1:34" ht="15.75" customHeight="1">
      <c r="A892" s="598"/>
      <c r="B892" s="598"/>
      <c r="C892" s="598"/>
      <c r="D892" s="598"/>
      <c r="E892" s="598"/>
      <c r="F892" s="598"/>
      <c r="G892" s="598"/>
      <c r="H892" s="598"/>
      <c r="I892" s="598"/>
      <c r="J892" s="598"/>
      <c r="K892" s="598"/>
      <c r="L892" s="598"/>
      <c r="M892" s="598"/>
      <c r="N892" s="598"/>
      <c r="O892" s="598"/>
      <c r="P892" s="598"/>
      <c r="Q892" s="598"/>
      <c r="R892" s="598"/>
      <c r="S892" s="598"/>
      <c r="T892" s="598"/>
      <c r="U892" s="598"/>
      <c r="V892" s="598"/>
      <c r="W892" s="598"/>
      <c r="X892" s="598"/>
      <c r="Y892" s="598"/>
      <c r="Z892" s="598"/>
      <c r="AA892" s="598"/>
      <c r="AB892" s="598"/>
      <c r="AC892" s="598"/>
      <c r="AD892" s="598"/>
      <c r="AE892" s="598"/>
      <c r="AF892" s="598"/>
      <c r="AG892" s="598"/>
      <c r="AH892" s="598"/>
    </row>
    <row r="893" spans="1:34" ht="15.75" customHeight="1">
      <c r="A893" s="598"/>
      <c r="B893" s="598"/>
      <c r="C893" s="598"/>
      <c r="D893" s="598"/>
      <c r="E893" s="598"/>
      <c r="F893" s="598"/>
      <c r="G893" s="598"/>
      <c r="H893" s="598"/>
      <c r="I893" s="598"/>
      <c r="J893" s="598"/>
      <c r="K893" s="598"/>
      <c r="L893" s="598"/>
      <c r="M893" s="598"/>
      <c r="N893" s="598"/>
      <c r="O893" s="598"/>
      <c r="P893" s="598"/>
      <c r="Q893" s="598"/>
      <c r="R893" s="598"/>
      <c r="S893" s="598"/>
      <c r="T893" s="598"/>
      <c r="U893" s="598"/>
      <c r="V893" s="598"/>
      <c r="W893" s="598"/>
      <c r="X893" s="598"/>
      <c r="Y893" s="598"/>
      <c r="Z893" s="598"/>
      <c r="AA893" s="598"/>
      <c r="AB893" s="598"/>
      <c r="AC893" s="598"/>
      <c r="AD893" s="598"/>
      <c r="AE893" s="598"/>
      <c r="AF893" s="598"/>
      <c r="AG893" s="598"/>
      <c r="AH893" s="598"/>
    </row>
    <row r="894" spans="1:34" ht="15.75" customHeight="1">
      <c r="A894" s="598"/>
      <c r="B894" s="598"/>
      <c r="C894" s="598"/>
      <c r="D894" s="598"/>
      <c r="E894" s="598"/>
      <c r="F894" s="598"/>
      <c r="G894" s="598"/>
      <c r="H894" s="598"/>
      <c r="I894" s="598"/>
      <c r="J894" s="598"/>
      <c r="K894" s="598"/>
      <c r="L894" s="598"/>
      <c r="M894" s="598"/>
      <c r="N894" s="598"/>
      <c r="O894" s="598"/>
      <c r="P894" s="598"/>
      <c r="Q894" s="598"/>
      <c r="R894" s="598"/>
      <c r="S894" s="598"/>
      <c r="T894" s="598"/>
      <c r="U894" s="598"/>
      <c r="V894" s="598"/>
      <c r="W894" s="598"/>
      <c r="X894" s="598"/>
      <c r="Y894" s="598"/>
      <c r="Z894" s="598"/>
      <c r="AA894" s="598"/>
      <c r="AB894" s="598"/>
      <c r="AC894" s="598"/>
      <c r="AD894" s="598"/>
      <c r="AE894" s="598"/>
      <c r="AF894" s="598"/>
      <c r="AG894" s="598"/>
      <c r="AH894" s="598"/>
    </row>
    <row r="895" spans="1:34" ht="15.75" customHeight="1">
      <c r="A895" s="598"/>
      <c r="B895" s="598"/>
      <c r="C895" s="598"/>
      <c r="D895" s="598"/>
      <c r="E895" s="598"/>
      <c r="F895" s="598"/>
      <c r="G895" s="598"/>
      <c r="H895" s="598"/>
      <c r="I895" s="598"/>
      <c r="J895" s="598"/>
      <c r="K895" s="598"/>
      <c r="L895" s="598"/>
      <c r="M895" s="598"/>
      <c r="N895" s="598"/>
      <c r="O895" s="598"/>
      <c r="P895" s="598"/>
      <c r="Q895" s="598"/>
      <c r="R895" s="598"/>
      <c r="S895" s="598"/>
      <c r="T895" s="598"/>
      <c r="U895" s="598"/>
      <c r="V895" s="598"/>
      <c r="W895" s="598"/>
      <c r="X895" s="598"/>
      <c r="Y895" s="598"/>
      <c r="Z895" s="598"/>
      <c r="AA895" s="598"/>
      <c r="AB895" s="598"/>
      <c r="AC895" s="598"/>
      <c r="AD895" s="598"/>
      <c r="AE895" s="598"/>
      <c r="AF895" s="598"/>
      <c r="AG895" s="598"/>
      <c r="AH895" s="598"/>
    </row>
    <row r="896" spans="1:34" ht="15.75" customHeight="1">
      <c r="A896" s="598"/>
      <c r="B896" s="598"/>
      <c r="C896" s="598"/>
      <c r="D896" s="598"/>
      <c r="E896" s="598"/>
      <c r="F896" s="598"/>
      <c r="G896" s="598"/>
      <c r="H896" s="598"/>
      <c r="I896" s="598"/>
      <c r="J896" s="598"/>
      <c r="K896" s="598"/>
      <c r="L896" s="598"/>
      <c r="M896" s="598"/>
      <c r="N896" s="598"/>
      <c r="O896" s="598"/>
      <c r="P896" s="598"/>
      <c r="Q896" s="598"/>
      <c r="R896" s="598"/>
      <c r="S896" s="598"/>
      <c r="T896" s="598"/>
      <c r="U896" s="598"/>
      <c r="V896" s="598"/>
      <c r="W896" s="598"/>
      <c r="X896" s="598"/>
      <c r="Y896" s="598"/>
      <c r="Z896" s="598"/>
      <c r="AA896" s="598"/>
      <c r="AB896" s="598"/>
      <c r="AC896" s="598"/>
      <c r="AD896" s="598"/>
      <c r="AE896" s="598"/>
      <c r="AF896" s="598"/>
      <c r="AG896" s="598"/>
      <c r="AH896" s="598"/>
    </row>
    <row r="897" spans="1:34" ht="15.75" customHeight="1">
      <c r="A897" s="598"/>
      <c r="B897" s="598"/>
      <c r="C897" s="598"/>
      <c r="D897" s="598"/>
      <c r="E897" s="598"/>
      <c r="F897" s="598"/>
      <c r="G897" s="598"/>
      <c r="H897" s="598"/>
      <c r="I897" s="598"/>
      <c r="J897" s="598"/>
      <c r="K897" s="598"/>
      <c r="L897" s="598"/>
      <c r="M897" s="598"/>
      <c r="N897" s="598"/>
      <c r="O897" s="598"/>
      <c r="P897" s="598"/>
      <c r="Q897" s="598"/>
      <c r="R897" s="598"/>
      <c r="S897" s="598"/>
      <c r="T897" s="598"/>
      <c r="U897" s="598"/>
      <c r="V897" s="598"/>
      <c r="W897" s="598"/>
      <c r="X897" s="598"/>
      <c r="Y897" s="598"/>
      <c r="Z897" s="598"/>
      <c r="AA897" s="598"/>
      <c r="AB897" s="598"/>
      <c r="AC897" s="598"/>
      <c r="AD897" s="598"/>
      <c r="AE897" s="598"/>
      <c r="AF897" s="598"/>
      <c r="AG897" s="598"/>
      <c r="AH897" s="598"/>
    </row>
    <row r="898" spans="1:34" ht="15.75" customHeight="1">
      <c r="A898" s="598"/>
      <c r="B898" s="598"/>
      <c r="C898" s="598"/>
      <c r="D898" s="598"/>
      <c r="E898" s="598"/>
      <c r="F898" s="598"/>
      <c r="G898" s="598"/>
      <c r="H898" s="598"/>
      <c r="I898" s="598"/>
      <c r="J898" s="598"/>
      <c r="K898" s="598"/>
      <c r="L898" s="598"/>
      <c r="M898" s="598"/>
      <c r="N898" s="598"/>
      <c r="O898" s="598"/>
      <c r="P898" s="598"/>
      <c r="Q898" s="598"/>
      <c r="R898" s="598"/>
      <c r="S898" s="598"/>
      <c r="T898" s="598"/>
      <c r="U898" s="598"/>
      <c r="V898" s="598"/>
      <c r="W898" s="598"/>
      <c r="X898" s="598"/>
      <c r="Y898" s="598"/>
      <c r="Z898" s="598"/>
      <c r="AA898" s="598"/>
      <c r="AB898" s="598"/>
      <c r="AC898" s="598"/>
      <c r="AD898" s="598"/>
      <c r="AE898" s="598"/>
      <c r="AF898" s="598"/>
      <c r="AG898" s="598"/>
      <c r="AH898" s="598"/>
    </row>
    <row r="899" spans="1:34" ht="15.75" customHeight="1">
      <c r="A899" s="598"/>
      <c r="B899" s="598"/>
      <c r="C899" s="598"/>
      <c r="D899" s="598"/>
      <c r="E899" s="598"/>
      <c r="F899" s="598"/>
      <c r="G899" s="598"/>
      <c r="H899" s="598"/>
      <c r="I899" s="598"/>
      <c r="J899" s="598"/>
      <c r="K899" s="598"/>
      <c r="L899" s="598"/>
      <c r="M899" s="598"/>
      <c r="N899" s="598"/>
      <c r="O899" s="598"/>
      <c r="P899" s="598"/>
      <c r="Q899" s="598"/>
      <c r="R899" s="598"/>
      <c r="S899" s="598"/>
      <c r="T899" s="598"/>
      <c r="U899" s="598"/>
      <c r="V899" s="598"/>
      <c r="W899" s="598"/>
      <c r="X899" s="598"/>
      <c r="Y899" s="598"/>
      <c r="Z899" s="598"/>
      <c r="AA899" s="598"/>
      <c r="AB899" s="598"/>
      <c r="AC899" s="598"/>
      <c r="AD899" s="598"/>
      <c r="AE899" s="598"/>
      <c r="AF899" s="598"/>
      <c r="AG899" s="598"/>
      <c r="AH899" s="598"/>
    </row>
    <row r="900" spans="1:34" ht="15.75" customHeight="1">
      <c r="A900" s="598"/>
      <c r="B900" s="598"/>
      <c r="C900" s="598"/>
      <c r="D900" s="598"/>
      <c r="E900" s="598"/>
      <c r="F900" s="598"/>
      <c r="G900" s="598"/>
      <c r="H900" s="598"/>
      <c r="I900" s="598"/>
      <c r="J900" s="598"/>
      <c r="K900" s="598"/>
      <c r="L900" s="598"/>
      <c r="M900" s="598"/>
      <c r="N900" s="598"/>
      <c r="O900" s="598"/>
      <c r="P900" s="598"/>
      <c r="Q900" s="598"/>
      <c r="R900" s="598"/>
      <c r="S900" s="598"/>
      <c r="T900" s="598"/>
      <c r="U900" s="598"/>
      <c r="V900" s="598"/>
      <c r="W900" s="598"/>
      <c r="X900" s="598"/>
      <c r="Y900" s="598"/>
      <c r="Z900" s="598"/>
      <c r="AA900" s="598"/>
      <c r="AB900" s="598"/>
      <c r="AC900" s="598"/>
      <c r="AD900" s="598"/>
      <c r="AE900" s="598"/>
      <c r="AF900" s="598"/>
      <c r="AG900" s="598"/>
      <c r="AH900" s="598"/>
    </row>
    <row r="901" spans="1:34" ht="15.75" customHeight="1">
      <c r="A901" s="598"/>
      <c r="B901" s="598"/>
      <c r="C901" s="598"/>
      <c r="D901" s="598"/>
      <c r="E901" s="598"/>
      <c r="F901" s="598"/>
      <c r="G901" s="598"/>
      <c r="H901" s="598"/>
      <c r="I901" s="598"/>
      <c r="J901" s="598"/>
      <c r="K901" s="598"/>
      <c r="L901" s="598"/>
      <c r="M901" s="598"/>
      <c r="N901" s="598"/>
      <c r="O901" s="598"/>
      <c r="P901" s="598"/>
      <c r="Q901" s="598"/>
      <c r="R901" s="598"/>
      <c r="S901" s="598"/>
      <c r="T901" s="598"/>
      <c r="U901" s="598"/>
      <c r="V901" s="598"/>
      <c r="W901" s="598"/>
      <c r="X901" s="598"/>
      <c r="Y901" s="598"/>
      <c r="Z901" s="598"/>
      <c r="AA901" s="598"/>
      <c r="AB901" s="598"/>
      <c r="AC901" s="598"/>
      <c r="AD901" s="598"/>
      <c r="AE901" s="598"/>
      <c r="AF901" s="598"/>
      <c r="AG901" s="598"/>
      <c r="AH901" s="598"/>
    </row>
    <row r="902" spans="1:34" ht="15.75" customHeight="1">
      <c r="A902" s="598"/>
      <c r="B902" s="598"/>
      <c r="C902" s="598"/>
      <c r="D902" s="598"/>
      <c r="E902" s="598"/>
      <c r="F902" s="598"/>
      <c r="G902" s="598"/>
      <c r="H902" s="598"/>
      <c r="I902" s="598"/>
      <c r="J902" s="598"/>
      <c r="K902" s="598"/>
      <c r="L902" s="598"/>
      <c r="M902" s="598"/>
      <c r="N902" s="598"/>
      <c r="O902" s="598"/>
      <c r="P902" s="598"/>
      <c r="Q902" s="598"/>
      <c r="R902" s="598"/>
      <c r="S902" s="598"/>
      <c r="T902" s="598"/>
      <c r="U902" s="598"/>
      <c r="V902" s="598"/>
      <c r="W902" s="598"/>
      <c r="X902" s="598"/>
      <c r="Y902" s="598"/>
      <c r="Z902" s="598"/>
      <c r="AA902" s="598"/>
      <c r="AB902" s="598"/>
      <c r="AC902" s="598"/>
      <c r="AD902" s="598"/>
      <c r="AE902" s="598"/>
      <c r="AF902" s="598"/>
      <c r="AG902" s="598"/>
      <c r="AH902" s="598"/>
    </row>
    <row r="903" spans="1:34" ht="15.75" customHeight="1">
      <c r="A903" s="598"/>
      <c r="B903" s="598"/>
      <c r="C903" s="598"/>
      <c r="D903" s="598"/>
      <c r="E903" s="598"/>
      <c r="F903" s="598"/>
      <c r="G903" s="598"/>
      <c r="H903" s="598"/>
      <c r="I903" s="598"/>
      <c r="J903" s="598"/>
      <c r="K903" s="598"/>
      <c r="L903" s="598"/>
      <c r="M903" s="598"/>
      <c r="N903" s="598"/>
      <c r="O903" s="598"/>
      <c r="P903" s="598"/>
      <c r="Q903" s="598"/>
      <c r="R903" s="598"/>
      <c r="S903" s="598"/>
      <c r="T903" s="598"/>
      <c r="U903" s="598"/>
      <c r="V903" s="598"/>
      <c r="W903" s="598"/>
      <c r="X903" s="598"/>
      <c r="Y903" s="598"/>
      <c r="Z903" s="598"/>
      <c r="AA903" s="598"/>
      <c r="AB903" s="598"/>
      <c r="AC903" s="598"/>
      <c r="AD903" s="598"/>
      <c r="AE903" s="598"/>
      <c r="AF903" s="598"/>
      <c r="AG903" s="598"/>
      <c r="AH903" s="598"/>
    </row>
    <row r="904" spans="1:34" ht="15.75" customHeight="1">
      <c r="A904" s="598"/>
      <c r="B904" s="598"/>
      <c r="C904" s="598"/>
      <c r="D904" s="598"/>
      <c r="E904" s="598"/>
      <c r="F904" s="598"/>
      <c r="G904" s="598"/>
      <c r="H904" s="598"/>
      <c r="I904" s="598"/>
      <c r="J904" s="598"/>
      <c r="K904" s="598"/>
      <c r="L904" s="598"/>
      <c r="M904" s="598"/>
      <c r="N904" s="598"/>
      <c r="O904" s="598"/>
      <c r="P904" s="598"/>
      <c r="Q904" s="598"/>
      <c r="R904" s="598"/>
      <c r="S904" s="598"/>
      <c r="T904" s="598"/>
      <c r="U904" s="598"/>
      <c r="V904" s="598"/>
      <c r="W904" s="598"/>
      <c r="X904" s="598"/>
      <c r="Y904" s="598"/>
      <c r="Z904" s="598"/>
      <c r="AA904" s="598"/>
      <c r="AB904" s="598"/>
      <c r="AC904" s="598"/>
      <c r="AD904" s="598"/>
      <c r="AE904" s="598"/>
      <c r="AF904" s="598"/>
      <c r="AG904" s="598"/>
      <c r="AH904" s="598"/>
    </row>
    <row r="905" spans="1:34" ht="15.75" customHeight="1">
      <c r="A905" s="598"/>
      <c r="B905" s="598"/>
      <c r="C905" s="598"/>
      <c r="D905" s="598"/>
      <c r="E905" s="598"/>
      <c r="F905" s="598"/>
      <c r="G905" s="598"/>
      <c r="H905" s="598"/>
      <c r="I905" s="598"/>
      <c r="J905" s="598"/>
      <c r="K905" s="598"/>
      <c r="L905" s="598"/>
      <c r="M905" s="598"/>
      <c r="N905" s="598"/>
      <c r="O905" s="598"/>
      <c r="P905" s="598"/>
      <c r="Q905" s="598"/>
      <c r="R905" s="598"/>
      <c r="S905" s="598"/>
      <c r="T905" s="598"/>
      <c r="U905" s="598"/>
      <c r="V905" s="598"/>
      <c r="W905" s="598"/>
      <c r="X905" s="598"/>
      <c r="Y905" s="598"/>
      <c r="Z905" s="598"/>
      <c r="AA905" s="598"/>
      <c r="AB905" s="598"/>
      <c r="AC905" s="598"/>
      <c r="AD905" s="598"/>
      <c r="AE905" s="598"/>
      <c r="AF905" s="598"/>
      <c r="AG905" s="598"/>
      <c r="AH905" s="598"/>
    </row>
    <row r="906" spans="1:34" ht="15.75" customHeight="1">
      <c r="A906" s="598"/>
      <c r="B906" s="598"/>
      <c r="C906" s="598"/>
      <c r="D906" s="598"/>
      <c r="E906" s="598"/>
      <c r="F906" s="598"/>
      <c r="G906" s="598"/>
      <c r="H906" s="598"/>
      <c r="I906" s="598"/>
      <c r="J906" s="598"/>
      <c r="K906" s="598"/>
      <c r="L906" s="598"/>
      <c r="M906" s="598"/>
      <c r="N906" s="598"/>
      <c r="O906" s="598"/>
      <c r="P906" s="598"/>
      <c r="Q906" s="598"/>
      <c r="R906" s="598"/>
      <c r="S906" s="598"/>
      <c r="T906" s="598"/>
      <c r="U906" s="598"/>
      <c r="V906" s="598"/>
      <c r="W906" s="598"/>
      <c r="X906" s="598"/>
      <c r="Y906" s="598"/>
      <c r="Z906" s="598"/>
      <c r="AA906" s="598"/>
      <c r="AB906" s="598"/>
      <c r="AC906" s="598"/>
      <c r="AD906" s="598"/>
      <c r="AE906" s="598"/>
      <c r="AF906" s="598"/>
      <c r="AG906" s="598"/>
      <c r="AH906" s="598"/>
    </row>
    <row r="907" spans="1:34" ht="15.75" customHeight="1">
      <c r="A907" s="598"/>
      <c r="B907" s="598"/>
      <c r="C907" s="598"/>
      <c r="D907" s="598"/>
      <c r="E907" s="598"/>
      <c r="F907" s="598"/>
      <c r="G907" s="598"/>
      <c r="H907" s="598"/>
      <c r="I907" s="598"/>
      <c r="J907" s="598"/>
      <c r="K907" s="598"/>
      <c r="L907" s="598"/>
      <c r="M907" s="598"/>
      <c r="N907" s="598"/>
      <c r="O907" s="598"/>
      <c r="P907" s="598"/>
      <c r="Q907" s="598"/>
      <c r="R907" s="598"/>
      <c r="S907" s="598"/>
      <c r="T907" s="598"/>
      <c r="U907" s="598"/>
      <c r="V907" s="598"/>
      <c r="W907" s="598"/>
      <c r="X907" s="598"/>
      <c r="Y907" s="598"/>
      <c r="Z907" s="598"/>
      <c r="AA907" s="598"/>
      <c r="AB907" s="598"/>
      <c r="AC907" s="598"/>
      <c r="AD907" s="598"/>
      <c r="AE907" s="598"/>
      <c r="AF907" s="598"/>
      <c r="AG907" s="598"/>
      <c r="AH907" s="598"/>
    </row>
    <row r="908" spans="1:34" ht="15.75" customHeight="1">
      <c r="A908" s="598"/>
      <c r="B908" s="598"/>
      <c r="C908" s="598"/>
      <c r="D908" s="598"/>
      <c r="E908" s="598"/>
      <c r="F908" s="598"/>
      <c r="G908" s="598"/>
      <c r="H908" s="598"/>
      <c r="I908" s="598"/>
      <c r="J908" s="598"/>
      <c r="K908" s="598"/>
      <c r="L908" s="598"/>
      <c r="M908" s="598"/>
      <c r="N908" s="598"/>
      <c r="O908" s="598"/>
      <c r="P908" s="598"/>
      <c r="Q908" s="598"/>
      <c r="R908" s="598"/>
      <c r="S908" s="598"/>
      <c r="T908" s="598"/>
      <c r="U908" s="598"/>
      <c r="V908" s="598"/>
      <c r="W908" s="598"/>
      <c r="X908" s="598"/>
      <c r="Y908" s="598"/>
      <c r="Z908" s="598"/>
      <c r="AA908" s="598"/>
      <c r="AB908" s="598"/>
      <c r="AC908" s="598"/>
      <c r="AD908" s="598"/>
      <c r="AE908" s="598"/>
      <c r="AF908" s="598"/>
      <c r="AG908" s="598"/>
      <c r="AH908" s="598"/>
    </row>
    <row r="909" spans="1:34" ht="15.75" customHeight="1">
      <c r="A909" s="598"/>
      <c r="B909" s="598"/>
      <c r="C909" s="598"/>
      <c r="D909" s="598"/>
      <c r="E909" s="598"/>
      <c r="F909" s="598"/>
      <c r="G909" s="598"/>
      <c r="H909" s="598"/>
      <c r="I909" s="598"/>
      <c r="J909" s="598"/>
      <c r="K909" s="598"/>
      <c r="L909" s="598"/>
      <c r="M909" s="598"/>
      <c r="N909" s="598"/>
      <c r="O909" s="598"/>
      <c r="P909" s="598"/>
      <c r="Q909" s="598"/>
      <c r="R909" s="598"/>
      <c r="S909" s="598"/>
      <c r="T909" s="598"/>
      <c r="U909" s="598"/>
      <c r="V909" s="598"/>
      <c r="W909" s="598"/>
      <c r="X909" s="598"/>
      <c r="Y909" s="598"/>
      <c r="Z909" s="598"/>
      <c r="AA909" s="598"/>
      <c r="AB909" s="598"/>
      <c r="AC909" s="598"/>
      <c r="AD909" s="598"/>
      <c r="AE909" s="598"/>
      <c r="AF909" s="598"/>
      <c r="AG909" s="598"/>
      <c r="AH909" s="598"/>
    </row>
    <row r="910" spans="1:34" ht="15.75" customHeight="1">
      <c r="A910" s="598"/>
      <c r="B910" s="598"/>
      <c r="C910" s="598"/>
      <c r="D910" s="598"/>
      <c r="E910" s="598"/>
      <c r="F910" s="598"/>
      <c r="G910" s="598"/>
      <c r="H910" s="598"/>
      <c r="I910" s="598"/>
      <c r="J910" s="598"/>
      <c r="K910" s="598"/>
      <c r="L910" s="598"/>
      <c r="M910" s="598"/>
      <c r="N910" s="598"/>
      <c r="O910" s="598"/>
      <c r="P910" s="598"/>
      <c r="Q910" s="598"/>
      <c r="R910" s="598"/>
      <c r="S910" s="598"/>
      <c r="T910" s="598"/>
      <c r="U910" s="598"/>
      <c r="V910" s="598"/>
      <c r="W910" s="598"/>
      <c r="X910" s="598"/>
      <c r="Y910" s="598"/>
      <c r="Z910" s="598"/>
      <c r="AA910" s="598"/>
      <c r="AB910" s="598"/>
      <c r="AC910" s="598"/>
      <c r="AD910" s="598"/>
      <c r="AE910" s="598"/>
      <c r="AF910" s="598"/>
      <c r="AG910" s="598"/>
      <c r="AH910" s="598"/>
    </row>
    <row r="911" spans="1:34" ht="15.75" customHeight="1">
      <c r="A911" s="598"/>
      <c r="B911" s="598"/>
      <c r="C911" s="598"/>
      <c r="D911" s="598"/>
      <c r="E911" s="598"/>
      <c r="F911" s="598"/>
      <c r="G911" s="598"/>
      <c r="H911" s="598"/>
      <c r="I911" s="598"/>
      <c r="J911" s="598"/>
      <c r="K911" s="598"/>
      <c r="L911" s="598"/>
      <c r="M911" s="598"/>
      <c r="N911" s="598"/>
      <c r="O911" s="598"/>
      <c r="P911" s="598"/>
      <c r="Q911" s="598"/>
      <c r="R911" s="598"/>
      <c r="S911" s="598"/>
      <c r="T911" s="598"/>
      <c r="U911" s="598"/>
      <c r="V911" s="598"/>
      <c r="W911" s="598"/>
      <c r="X911" s="598"/>
      <c r="Y911" s="598"/>
      <c r="Z911" s="598"/>
      <c r="AA911" s="598"/>
      <c r="AB911" s="598"/>
      <c r="AC911" s="598"/>
      <c r="AD911" s="598"/>
      <c r="AE911" s="598"/>
      <c r="AF911" s="598"/>
      <c r="AG911" s="598"/>
      <c r="AH911" s="598"/>
    </row>
    <row r="912" spans="1:34" ht="15.75" customHeight="1">
      <c r="A912" s="598"/>
      <c r="B912" s="598"/>
      <c r="C912" s="598"/>
      <c r="D912" s="598"/>
      <c r="E912" s="598"/>
      <c r="F912" s="598"/>
      <c r="G912" s="598"/>
      <c r="H912" s="598"/>
      <c r="I912" s="598"/>
      <c r="J912" s="598"/>
      <c r="K912" s="598"/>
      <c r="L912" s="598"/>
      <c r="M912" s="598"/>
      <c r="N912" s="598"/>
      <c r="O912" s="598"/>
      <c r="P912" s="598"/>
      <c r="Q912" s="598"/>
      <c r="R912" s="598"/>
      <c r="S912" s="598"/>
      <c r="T912" s="598"/>
      <c r="U912" s="598"/>
      <c r="V912" s="598"/>
      <c r="W912" s="598"/>
      <c r="X912" s="598"/>
      <c r="Y912" s="598"/>
      <c r="Z912" s="598"/>
      <c r="AA912" s="598"/>
      <c r="AB912" s="598"/>
      <c r="AC912" s="598"/>
      <c r="AD912" s="598"/>
      <c r="AE912" s="598"/>
      <c r="AF912" s="598"/>
      <c r="AG912" s="598"/>
      <c r="AH912" s="598"/>
    </row>
    <row r="913" spans="1:34" ht="15.75" customHeight="1">
      <c r="A913" s="598"/>
      <c r="B913" s="598"/>
      <c r="C913" s="598"/>
      <c r="D913" s="598"/>
      <c r="E913" s="598"/>
      <c r="F913" s="598"/>
      <c r="G913" s="598"/>
      <c r="H913" s="598"/>
      <c r="I913" s="598"/>
      <c r="J913" s="598"/>
      <c r="K913" s="598"/>
      <c r="L913" s="598"/>
      <c r="M913" s="598"/>
      <c r="N913" s="598"/>
      <c r="O913" s="598"/>
      <c r="P913" s="598"/>
      <c r="Q913" s="598"/>
      <c r="R913" s="598"/>
      <c r="S913" s="598"/>
      <c r="T913" s="598"/>
      <c r="U913" s="598"/>
      <c r="V913" s="598"/>
      <c r="W913" s="598"/>
      <c r="X913" s="598"/>
      <c r="Y913" s="598"/>
      <c r="Z913" s="598"/>
      <c r="AA913" s="598"/>
      <c r="AB913" s="598"/>
      <c r="AC913" s="598"/>
      <c r="AD913" s="598"/>
      <c r="AE913" s="598"/>
      <c r="AF913" s="598"/>
      <c r="AG913" s="598"/>
      <c r="AH913" s="598"/>
    </row>
    <row r="914" spans="1:34" ht="15.75" customHeight="1">
      <c r="A914" s="598"/>
      <c r="B914" s="598"/>
      <c r="C914" s="598"/>
      <c r="D914" s="598"/>
      <c r="E914" s="598"/>
      <c r="F914" s="598"/>
      <c r="G914" s="598"/>
      <c r="H914" s="598"/>
      <c r="I914" s="598"/>
      <c r="J914" s="598"/>
      <c r="K914" s="598"/>
      <c r="L914" s="598"/>
      <c r="M914" s="598"/>
      <c r="N914" s="598"/>
      <c r="O914" s="598"/>
      <c r="P914" s="598"/>
      <c r="Q914" s="598"/>
      <c r="R914" s="598"/>
      <c r="S914" s="598"/>
      <c r="T914" s="598"/>
      <c r="U914" s="598"/>
      <c r="V914" s="598"/>
      <c r="W914" s="598"/>
      <c r="X914" s="598"/>
      <c r="Y914" s="598"/>
      <c r="Z914" s="598"/>
      <c r="AA914" s="598"/>
      <c r="AB914" s="598"/>
      <c r="AC914" s="598"/>
      <c r="AD914" s="598"/>
      <c r="AE914" s="598"/>
      <c r="AF914" s="598"/>
      <c r="AG914" s="598"/>
      <c r="AH914" s="598"/>
    </row>
    <row r="915" spans="1:34" ht="15.75" customHeight="1">
      <c r="A915" s="598"/>
      <c r="B915" s="598"/>
      <c r="C915" s="598"/>
      <c r="D915" s="598"/>
      <c r="E915" s="598"/>
      <c r="F915" s="598"/>
      <c r="G915" s="598"/>
      <c r="H915" s="598"/>
      <c r="I915" s="598"/>
      <c r="J915" s="598"/>
      <c r="K915" s="598"/>
      <c r="L915" s="598"/>
      <c r="M915" s="598"/>
      <c r="N915" s="598"/>
      <c r="O915" s="598"/>
      <c r="P915" s="598"/>
      <c r="Q915" s="598"/>
      <c r="R915" s="598"/>
      <c r="S915" s="598"/>
      <c r="T915" s="598"/>
      <c r="U915" s="598"/>
      <c r="V915" s="598"/>
      <c r="W915" s="598"/>
      <c r="X915" s="598"/>
      <c r="Y915" s="598"/>
      <c r="Z915" s="598"/>
      <c r="AA915" s="598"/>
      <c r="AB915" s="598"/>
      <c r="AC915" s="598"/>
      <c r="AD915" s="598"/>
      <c r="AE915" s="598"/>
      <c r="AF915" s="598"/>
      <c r="AG915" s="598"/>
      <c r="AH915" s="598"/>
    </row>
    <row r="916" spans="1:34" ht="15.75" customHeight="1">
      <c r="A916" s="598"/>
      <c r="B916" s="598"/>
      <c r="C916" s="598"/>
      <c r="D916" s="598"/>
      <c r="E916" s="598"/>
      <c r="F916" s="598"/>
      <c r="G916" s="598"/>
      <c r="H916" s="598"/>
      <c r="I916" s="598"/>
      <c r="J916" s="598"/>
      <c r="K916" s="598"/>
      <c r="L916" s="598"/>
      <c r="M916" s="598"/>
      <c r="N916" s="598"/>
      <c r="O916" s="598"/>
      <c r="P916" s="598"/>
      <c r="Q916" s="598"/>
      <c r="R916" s="598"/>
      <c r="S916" s="598"/>
      <c r="T916" s="598"/>
      <c r="U916" s="598"/>
      <c r="V916" s="598"/>
      <c r="W916" s="598"/>
      <c r="X916" s="598"/>
      <c r="Y916" s="598"/>
      <c r="Z916" s="598"/>
      <c r="AA916" s="598"/>
      <c r="AB916" s="598"/>
      <c r="AC916" s="598"/>
      <c r="AD916" s="598"/>
      <c r="AE916" s="598"/>
      <c r="AF916" s="598"/>
      <c r="AG916" s="598"/>
      <c r="AH916" s="598"/>
    </row>
    <row r="917" spans="1:34" ht="15.75" customHeight="1">
      <c r="A917" s="598"/>
      <c r="B917" s="598"/>
      <c r="C917" s="598"/>
      <c r="D917" s="598"/>
      <c r="E917" s="598"/>
      <c r="F917" s="598"/>
      <c r="G917" s="598"/>
      <c r="H917" s="598"/>
      <c r="I917" s="598"/>
      <c r="J917" s="598"/>
      <c r="K917" s="598"/>
      <c r="L917" s="598"/>
      <c r="M917" s="598"/>
      <c r="N917" s="598"/>
      <c r="O917" s="598"/>
      <c r="P917" s="598"/>
      <c r="Q917" s="598"/>
      <c r="R917" s="598"/>
      <c r="S917" s="598"/>
      <c r="T917" s="598"/>
      <c r="U917" s="598"/>
      <c r="V917" s="598"/>
      <c r="W917" s="598"/>
      <c r="X917" s="598"/>
      <c r="Y917" s="598"/>
      <c r="Z917" s="598"/>
      <c r="AA917" s="598"/>
      <c r="AB917" s="598"/>
      <c r="AC917" s="598"/>
      <c r="AD917" s="598"/>
      <c r="AE917" s="598"/>
      <c r="AF917" s="598"/>
      <c r="AG917" s="598"/>
      <c r="AH917" s="598"/>
    </row>
    <row r="918" spans="1:34" ht="15.75" customHeight="1">
      <c r="A918" s="598"/>
      <c r="B918" s="598"/>
      <c r="C918" s="598"/>
      <c r="D918" s="598"/>
      <c r="E918" s="598"/>
      <c r="F918" s="598"/>
      <c r="G918" s="598"/>
      <c r="H918" s="598"/>
      <c r="I918" s="598"/>
      <c r="J918" s="598"/>
      <c r="K918" s="598"/>
      <c r="L918" s="598"/>
      <c r="M918" s="598"/>
      <c r="N918" s="598"/>
      <c r="O918" s="598"/>
      <c r="P918" s="598"/>
      <c r="Q918" s="598"/>
      <c r="R918" s="598"/>
      <c r="S918" s="598"/>
      <c r="T918" s="598"/>
      <c r="U918" s="598"/>
      <c r="V918" s="598"/>
      <c r="W918" s="598"/>
      <c r="X918" s="598"/>
      <c r="Y918" s="598"/>
      <c r="Z918" s="598"/>
      <c r="AA918" s="598"/>
      <c r="AB918" s="598"/>
      <c r="AC918" s="598"/>
      <c r="AD918" s="598"/>
      <c r="AE918" s="598"/>
      <c r="AF918" s="598"/>
      <c r="AG918" s="598"/>
      <c r="AH918" s="598"/>
    </row>
    <row r="919" spans="1:34" ht="15.75" customHeight="1">
      <c r="A919" s="598"/>
      <c r="B919" s="598"/>
      <c r="C919" s="598"/>
      <c r="D919" s="598"/>
      <c r="E919" s="598"/>
      <c r="F919" s="598"/>
      <c r="G919" s="598"/>
      <c r="H919" s="598"/>
      <c r="I919" s="598"/>
      <c r="J919" s="598"/>
      <c r="K919" s="598"/>
      <c r="L919" s="598"/>
      <c r="M919" s="598"/>
      <c r="N919" s="598"/>
      <c r="O919" s="598"/>
      <c r="P919" s="598"/>
      <c r="Q919" s="598"/>
      <c r="R919" s="598"/>
      <c r="S919" s="598"/>
      <c r="T919" s="598"/>
      <c r="U919" s="598"/>
      <c r="V919" s="598"/>
      <c r="W919" s="598"/>
      <c r="X919" s="598"/>
      <c r="Y919" s="598"/>
      <c r="Z919" s="598"/>
      <c r="AA919" s="598"/>
      <c r="AB919" s="598"/>
      <c r="AC919" s="598"/>
      <c r="AD919" s="598"/>
      <c r="AE919" s="598"/>
      <c r="AF919" s="598"/>
      <c r="AG919" s="598"/>
      <c r="AH919" s="598"/>
    </row>
    <row r="920" spans="1:34" ht="15.75" customHeight="1">
      <c r="A920" s="598"/>
      <c r="B920" s="598"/>
      <c r="C920" s="598"/>
      <c r="D920" s="598"/>
      <c r="E920" s="598"/>
      <c r="F920" s="598"/>
      <c r="G920" s="598"/>
      <c r="H920" s="598"/>
      <c r="I920" s="598"/>
      <c r="J920" s="598"/>
      <c r="K920" s="598"/>
      <c r="L920" s="598"/>
      <c r="M920" s="598"/>
      <c r="N920" s="598"/>
      <c r="O920" s="598"/>
      <c r="P920" s="598"/>
      <c r="Q920" s="598"/>
      <c r="R920" s="598"/>
      <c r="S920" s="598"/>
      <c r="T920" s="598"/>
      <c r="U920" s="598"/>
      <c r="V920" s="598"/>
      <c r="W920" s="598"/>
      <c r="X920" s="598"/>
      <c r="Y920" s="598"/>
      <c r="Z920" s="598"/>
      <c r="AA920" s="598"/>
      <c r="AB920" s="598"/>
      <c r="AC920" s="598"/>
      <c r="AD920" s="598"/>
      <c r="AE920" s="598"/>
      <c r="AF920" s="598"/>
      <c r="AG920" s="598"/>
      <c r="AH920" s="598"/>
    </row>
    <row r="921" spans="1:34" ht="15.75" customHeight="1">
      <c r="A921" s="598"/>
      <c r="B921" s="598"/>
      <c r="C921" s="598"/>
      <c r="D921" s="598"/>
      <c r="E921" s="598"/>
      <c r="F921" s="598"/>
      <c r="G921" s="598"/>
      <c r="H921" s="598"/>
      <c r="I921" s="598"/>
      <c r="J921" s="598"/>
      <c r="K921" s="598"/>
      <c r="L921" s="598"/>
      <c r="M921" s="598"/>
      <c r="N921" s="598"/>
      <c r="O921" s="598"/>
      <c r="P921" s="598"/>
      <c r="Q921" s="598"/>
      <c r="R921" s="598"/>
      <c r="S921" s="598"/>
      <c r="T921" s="598"/>
      <c r="U921" s="598"/>
      <c r="V921" s="598"/>
      <c r="W921" s="598"/>
      <c r="X921" s="598"/>
      <c r="Y921" s="598"/>
      <c r="Z921" s="598"/>
      <c r="AA921" s="598"/>
      <c r="AB921" s="598"/>
      <c r="AC921" s="598"/>
      <c r="AD921" s="598"/>
      <c r="AE921" s="598"/>
      <c r="AF921" s="598"/>
      <c r="AG921" s="598"/>
      <c r="AH921" s="598"/>
    </row>
    <row r="922" spans="1:34" ht="15.75" customHeight="1">
      <c r="A922" s="598"/>
      <c r="B922" s="598"/>
      <c r="C922" s="598"/>
      <c r="D922" s="598"/>
      <c r="E922" s="598"/>
      <c r="F922" s="598"/>
      <c r="G922" s="598"/>
      <c r="H922" s="598"/>
      <c r="I922" s="598"/>
      <c r="J922" s="598"/>
      <c r="K922" s="598"/>
      <c r="L922" s="598"/>
      <c r="M922" s="598"/>
      <c r="N922" s="598"/>
      <c r="O922" s="598"/>
      <c r="P922" s="598"/>
      <c r="Q922" s="598"/>
      <c r="R922" s="598"/>
      <c r="S922" s="598"/>
      <c r="T922" s="598"/>
      <c r="U922" s="598"/>
      <c r="V922" s="598"/>
      <c r="W922" s="598"/>
      <c r="X922" s="598"/>
      <c r="Y922" s="598"/>
      <c r="Z922" s="598"/>
      <c r="AA922" s="598"/>
      <c r="AB922" s="598"/>
      <c r="AC922" s="598"/>
      <c r="AD922" s="598"/>
      <c r="AE922" s="598"/>
      <c r="AF922" s="598"/>
      <c r="AG922" s="598"/>
      <c r="AH922" s="598"/>
    </row>
    <row r="923" spans="1:34" ht="15.75" customHeight="1">
      <c r="A923" s="598"/>
      <c r="B923" s="598"/>
      <c r="C923" s="598"/>
      <c r="D923" s="598"/>
      <c r="E923" s="598"/>
      <c r="F923" s="598"/>
      <c r="G923" s="598"/>
      <c r="H923" s="598"/>
      <c r="I923" s="598"/>
      <c r="J923" s="598"/>
      <c r="K923" s="598"/>
      <c r="L923" s="598"/>
      <c r="M923" s="598"/>
      <c r="N923" s="598"/>
      <c r="O923" s="598"/>
      <c r="P923" s="598"/>
      <c r="Q923" s="598"/>
      <c r="R923" s="598"/>
      <c r="S923" s="598"/>
      <c r="T923" s="598"/>
      <c r="U923" s="598"/>
      <c r="V923" s="598"/>
      <c r="W923" s="598"/>
      <c r="X923" s="598"/>
      <c r="Y923" s="598"/>
      <c r="Z923" s="598"/>
      <c r="AA923" s="598"/>
      <c r="AB923" s="598"/>
      <c r="AC923" s="598"/>
      <c r="AD923" s="598"/>
      <c r="AE923" s="598"/>
      <c r="AF923" s="598"/>
      <c r="AG923" s="598"/>
      <c r="AH923" s="598"/>
    </row>
    <row r="924" spans="1:34" ht="15.75" customHeight="1">
      <c r="A924" s="598"/>
      <c r="B924" s="598"/>
      <c r="C924" s="598"/>
      <c r="D924" s="598"/>
      <c r="E924" s="598"/>
      <c r="F924" s="598"/>
      <c r="G924" s="598"/>
      <c r="H924" s="598"/>
      <c r="I924" s="598"/>
      <c r="J924" s="598"/>
      <c r="K924" s="598"/>
      <c r="L924" s="598"/>
      <c r="M924" s="598"/>
      <c r="N924" s="598"/>
      <c r="O924" s="598"/>
      <c r="P924" s="598"/>
      <c r="Q924" s="598"/>
      <c r="R924" s="598"/>
      <c r="S924" s="598"/>
      <c r="T924" s="598"/>
      <c r="U924" s="598"/>
      <c r="V924" s="598"/>
      <c r="W924" s="598"/>
      <c r="X924" s="598"/>
      <c r="Y924" s="598"/>
      <c r="Z924" s="598"/>
      <c r="AA924" s="598"/>
      <c r="AB924" s="598"/>
      <c r="AC924" s="598"/>
      <c r="AD924" s="598"/>
      <c r="AE924" s="598"/>
      <c r="AF924" s="598"/>
      <c r="AG924" s="598"/>
      <c r="AH924" s="598"/>
    </row>
    <row r="925" spans="1:34" ht="15.75" customHeight="1">
      <c r="A925" s="598"/>
      <c r="B925" s="598"/>
      <c r="C925" s="598"/>
      <c r="D925" s="598"/>
      <c r="E925" s="598"/>
      <c r="F925" s="598"/>
      <c r="G925" s="598"/>
      <c r="H925" s="598"/>
      <c r="I925" s="598"/>
      <c r="J925" s="598"/>
      <c r="K925" s="598"/>
      <c r="L925" s="598"/>
      <c r="M925" s="598"/>
      <c r="N925" s="598"/>
      <c r="O925" s="598"/>
      <c r="P925" s="598"/>
      <c r="Q925" s="598"/>
      <c r="R925" s="598"/>
      <c r="S925" s="598"/>
      <c r="T925" s="598"/>
      <c r="U925" s="598"/>
      <c r="V925" s="598"/>
      <c r="W925" s="598"/>
      <c r="X925" s="598"/>
      <c r="Y925" s="598"/>
      <c r="Z925" s="598"/>
      <c r="AA925" s="598"/>
      <c r="AB925" s="598"/>
      <c r="AC925" s="598"/>
      <c r="AD925" s="598"/>
      <c r="AE925" s="598"/>
      <c r="AF925" s="598"/>
      <c r="AG925" s="598"/>
      <c r="AH925" s="598"/>
    </row>
    <row r="926" spans="1:34" ht="15.75" customHeight="1">
      <c r="A926" s="598"/>
      <c r="B926" s="598"/>
      <c r="C926" s="598"/>
      <c r="D926" s="598"/>
      <c r="E926" s="598"/>
      <c r="F926" s="598"/>
      <c r="G926" s="598"/>
      <c r="H926" s="598"/>
      <c r="I926" s="598"/>
      <c r="J926" s="598"/>
      <c r="K926" s="598"/>
      <c r="L926" s="598"/>
      <c r="M926" s="598"/>
      <c r="N926" s="598"/>
      <c r="O926" s="598"/>
      <c r="P926" s="598"/>
      <c r="Q926" s="598"/>
      <c r="R926" s="598"/>
      <c r="S926" s="598"/>
      <c r="T926" s="598"/>
      <c r="U926" s="598"/>
      <c r="V926" s="598"/>
      <c r="W926" s="598"/>
      <c r="X926" s="598"/>
      <c r="Y926" s="598"/>
      <c r="Z926" s="598"/>
      <c r="AA926" s="598"/>
      <c r="AB926" s="598"/>
      <c r="AC926" s="598"/>
      <c r="AD926" s="598"/>
      <c r="AE926" s="598"/>
      <c r="AF926" s="598"/>
      <c r="AG926" s="598"/>
      <c r="AH926" s="598"/>
    </row>
    <row r="927" spans="1:34" ht="15.75" customHeight="1">
      <c r="A927" s="598"/>
      <c r="B927" s="598"/>
      <c r="C927" s="598"/>
      <c r="D927" s="598"/>
      <c r="E927" s="598"/>
      <c r="F927" s="598"/>
      <c r="G927" s="598"/>
      <c r="H927" s="598"/>
      <c r="I927" s="598"/>
      <c r="J927" s="598"/>
      <c r="K927" s="598"/>
      <c r="L927" s="598"/>
      <c r="M927" s="598"/>
      <c r="N927" s="598"/>
      <c r="O927" s="598"/>
      <c r="P927" s="598"/>
      <c r="Q927" s="598"/>
      <c r="R927" s="598"/>
      <c r="S927" s="598"/>
      <c r="T927" s="598"/>
      <c r="U927" s="598"/>
      <c r="V927" s="598"/>
      <c r="W927" s="598"/>
      <c r="X927" s="598"/>
      <c r="Y927" s="598"/>
      <c r="Z927" s="598"/>
      <c r="AA927" s="598"/>
      <c r="AB927" s="598"/>
      <c r="AC927" s="598"/>
      <c r="AD927" s="598"/>
      <c r="AE927" s="598"/>
      <c r="AF927" s="598"/>
      <c r="AG927" s="598"/>
      <c r="AH927" s="598"/>
    </row>
    <row r="928" spans="1:34" ht="15.75" customHeight="1">
      <c r="A928" s="598"/>
      <c r="B928" s="598"/>
      <c r="C928" s="598"/>
      <c r="D928" s="598"/>
      <c r="E928" s="598"/>
      <c r="F928" s="598"/>
      <c r="G928" s="598"/>
      <c r="H928" s="598"/>
      <c r="I928" s="598"/>
      <c r="J928" s="598"/>
      <c r="K928" s="598"/>
      <c r="L928" s="598"/>
      <c r="M928" s="598"/>
      <c r="N928" s="598"/>
      <c r="O928" s="598"/>
      <c r="P928" s="598"/>
      <c r="Q928" s="598"/>
      <c r="R928" s="598"/>
      <c r="S928" s="598"/>
      <c r="T928" s="598"/>
      <c r="U928" s="598"/>
      <c r="V928" s="598"/>
      <c r="W928" s="598"/>
      <c r="X928" s="598"/>
      <c r="Y928" s="598"/>
      <c r="Z928" s="598"/>
      <c r="AA928" s="598"/>
      <c r="AB928" s="598"/>
      <c r="AC928" s="598"/>
      <c r="AD928" s="598"/>
      <c r="AE928" s="598"/>
      <c r="AF928" s="598"/>
      <c r="AG928" s="598"/>
      <c r="AH928" s="598"/>
    </row>
    <row r="929" spans="1:34" ht="15.75" customHeight="1">
      <c r="A929" s="598"/>
      <c r="B929" s="598"/>
      <c r="C929" s="598"/>
      <c r="D929" s="598"/>
      <c r="E929" s="598"/>
      <c r="F929" s="598"/>
      <c r="G929" s="598"/>
      <c r="H929" s="598"/>
      <c r="I929" s="598"/>
      <c r="J929" s="598"/>
      <c r="K929" s="598"/>
      <c r="L929" s="598"/>
      <c r="M929" s="598"/>
      <c r="N929" s="598"/>
      <c r="O929" s="598"/>
      <c r="P929" s="598"/>
      <c r="Q929" s="598"/>
      <c r="R929" s="598"/>
      <c r="S929" s="598"/>
      <c r="T929" s="598"/>
      <c r="U929" s="598"/>
      <c r="V929" s="598"/>
      <c r="W929" s="598"/>
      <c r="X929" s="598"/>
      <c r="Y929" s="598"/>
      <c r="Z929" s="598"/>
      <c r="AA929" s="598"/>
      <c r="AB929" s="598"/>
      <c r="AC929" s="598"/>
      <c r="AD929" s="598"/>
      <c r="AE929" s="598"/>
      <c r="AF929" s="598"/>
      <c r="AG929" s="598"/>
      <c r="AH929" s="598"/>
    </row>
    <row r="930" spans="1:34" ht="15.75" customHeight="1">
      <c r="A930" s="598"/>
      <c r="B930" s="598"/>
      <c r="C930" s="598"/>
      <c r="D930" s="598"/>
      <c r="E930" s="598"/>
      <c r="F930" s="598"/>
      <c r="G930" s="598"/>
      <c r="H930" s="598"/>
      <c r="I930" s="598"/>
      <c r="J930" s="598"/>
      <c r="K930" s="598"/>
      <c r="L930" s="598"/>
      <c r="M930" s="598"/>
      <c r="N930" s="598"/>
      <c r="O930" s="598"/>
      <c r="P930" s="598"/>
      <c r="Q930" s="598"/>
      <c r="R930" s="598"/>
      <c r="S930" s="598"/>
      <c r="T930" s="598"/>
      <c r="U930" s="598"/>
      <c r="V930" s="598"/>
      <c r="W930" s="598"/>
      <c r="X930" s="598"/>
      <c r="Y930" s="598"/>
      <c r="Z930" s="598"/>
      <c r="AA930" s="598"/>
      <c r="AB930" s="598"/>
      <c r="AC930" s="598"/>
      <c r="AD930" s="598"/>
      <c r="AE930" s="598"/>
      <c r="AF930" s="598"/>
      <c r="AG930" s="598"/>
      <c r="AH930" s="598"/>
    </row>
    <row r="931" spans="1:34" ht="15.75" customHeight="1">
      <c r="A931" s="598"/>
      <c r="B931" s="598"/>
      <c r="C931" s="598"/>
      <c r="D931" s="598"/>
      <c r="E931" s="598"/>
      <c r="F931" s="598"/>
      <c r="G931" s="598"/>
      <c r="H931" s="598"/>
      <c r="I931" s="598"/>
      <c r="J931" s="598"/>
      <c r="K931" s="598"/>
      <c r="L931" s="598"/>
      <c r="M931" s="598"/>
      <c r="N931" s="598"/>
      <c r="O931" s="598"/>
      <c r="P931" s="598"/>
      <c r="Q931" s="598"/>
      <c r="R931" s="598"/>
      <c r="S931" s="598"/>
      <c r="T931" s="598"/>
      <c r="U931" s="598"/>
      <c r="V931" s="598"/>
      <c r="W931" s="598"/>
      <c r="X931" s="598"/>
      <c r="Y931" s="598"/>
      <c r="Z931" s="598"/>
      <c r="AA931" s="598"/>
      <c r="AB931" s="598"/>
      <c r="AC931" s="598"/>
      <c r="AD931" s="598"/>
      <c r="AE931" s="598"/>
      <c r="AF931" s="598"/>
      <c r="AG931" s="598"/>
      <c r="AH931" s="598"/>
    </row>
    <row r="932" spans="1:34" ht="15.75" customHeight="1">
      <c r="A932" s="598"/>
      <c r="B932" s="598"/>
      <c r="C932" s="598"/>
      <c r="D932" s="598"/>
      <c r="E932" s="598"/>
      <c r="F932" s="598"/>
      <c r="G932" s="598"/>
      <c r="H932" s="598"/>
      <c r="I932" s="598"/>
      <c r="J932" s="598"/>
      <c r="K932" s="598"/>
      <c r="L932" s="598"/>
      <c r="M932" s="598"/>
      <c r="N932" s="598"/>
      <c r="O932" s="598"/>
      <c r="P932" s="598"/>
      <c r="Q932" s="598"/>
      <c r="R932" s="598"/>
      <c r="S932" s="598"/>
      <c r="T932" s="598"/>
      <c r="U932" s="598"/>
      <c r="V932" s="598"/>
      <c r="W932" s="598"/>
      <c r="X932" s="598"/>
      <c r="Y932" s="598"/>
      <c r="Z932" s="598"/>
      <c r="AA932" s="598"/>
      <c r="AB932" s="598"/>
      <c r="AC932" s="598"/>
      <c r="AD932" s="598"/>
      <c r="AE932" s="598"/>
      <c r="AF932" s="598"/>
      <c r="AG932" s="598"/>
      <c r="AH932" s="598"/>
    </row>
    <row r="933" spans="1:34" ht="15.75" customHeight="1">
      <c r="A933" s="598"/>
      <c r="B933" s="598"/>
      <c r="C933" s="598"/>
      <c r="D933" s="598"/>
      <c r="E933" s="598"/>
      <c r="F933" s="598"/>
      <c r="G933" s="598"/>
      <c r="H933" s="598"/>
      <c r="I933" s="598"/>
      <c r="J933" s="598"/>
      <c r="K933" s="598"/>
      <c r="L933" s="598"/>
      <c r="M933" s="598"/>
      <c r="N933" s="598"/>
      <c r="O933" s="598"/>
      <c r="P933" s="598"/>
      <c r="Q933" s="598"/>
      <c r="R933" s="598"/>
      <c r="S933" s="598"/>
      <c r="T933" s="598"/>
      <c r="U933" s="598"/>
      <c r="V933" s="598"/>
      <c r="W933" s="598"/>
      <c r="X933" s="598"/>
      <c r="Y933" s="598"/>
      <c r="Z933" s="598"/>
      <c r="AA933" s="598"/>
      <c r="AB933" s="598"/>
      <c r="AC933" s="598"/>
      <c r="AD933" s="598"/>
      <c r="AE933" s="598"/>
      <c r="AF933" s="598"/>
      <c r="AG933" s="598"/>
      <c r="AH933" s="598"/>
    </row>
    <row r="934" spans="1:34" ht="15.75" customHeight="1">
      <c r="A934" s="598"/>
      <c r="B934" s="598"/>
      <c r="C934" s="598"/>
      <c r="D934" s="598"/>
      <c r="E934" s="598"/>
      <c r="F934" s="598"/>
      <c r="G934" s="598"/>
      <c r="H934" s="598"/>
      <c r="I934" s="598"/>
      <c r="J934" s="598"/>
      <c r="K934" s="598"/>
      <c r="L934" s="598"/>
      <c r="M934" s="598"/>
      <c r="N934" s="598"/>
      <c r="O934" s="598"/>
      <c r="P934" s="598"/>
      <c r="Q934" s="598"/>
      <c r="R934" s="598"/>
      <c r="S934" s="598"/>
      <c r="T934" s="598"/>
      <c r="U934" s="598"/>
      <c r="V934" s="598"/>
      <c r="W934" s="598"/>
      <c r="X934" s="598"/>
      <c r="Y934" s="598"/>
      <c r="Z934" s="598"/>
      <c r="AA934" s="598"/>
      <c r="AB934" s="598"/>
      <c r="AC934" s="598"/>
      <c r="AD934" s="598"/>
      <c r="AE934" s="598"/>
      <c r="AF934" s="598"/>
      <c r="AG934" s="598"/>
      <c r="AH934" s="598"/>
    </row>
    <row r="935" spans="1:34" ht="15.75" customHeight="1">
      <c r="A935" s="598"/>
      <c r="B935" s="598"/>
      <c r="C935" s="598"/>
      <c r="D935" s="598"/>
      <c r="E935" s="598"/>
      <c r="F935" s="598"/>
      <c r="G935" s="598"/>
      <c r="H935" s="598"/>
      <c r="I935" s="598"/>
      <c r="J935" s="598"/>
      <c r="K935" s="598"/>
      <c r="L935" s="598"/>
      <c r="M935" s="598"/>
      <c r="N935" s="598"/>
      <c r="O935" s="598"/>
      <c r="P935" s="598"/>
      <c r="Q935" s="598"/>
      <c r="R935" s="598"/>
      <c r="S935" s="598"/>
      <c r="T935" s="598"/>
      <c r="U935" s="598"/>
      <c r="V935" s="598"/>
      <c r="W935" s="598"/>
      <c r="X935" s="598"/>
      <c r="Y935" s="598"/>
      <c r="Z935" s="598"/>
      <c r="AA935" s="598"/>
      <c r="AB935" s="598"/>
      <c r="AC935" s="598"/>
      <c r="AD935" s="598"/>
      <c r="AE935" s="598"/>
      <c r="AF935" s="598"/>
      <c r="AG935" s="598"/>
      <c r="AH935" s="598"/>
    </row>
    <row r="936" spans="1:34" ht="15.75" customHeight="1">
      <c r="A936" s="598"/>
      <c r="B936" s="598"/>
      <c r="C936" s="598"/>
      <c r="D936" s="598"/>
      <c r="E936" s="598"/>
      <c r="F936" s="598"/>
      <c r="G936" s="598"/>
      <c r="H936" s="598"/>
      <c r="I936" s="598"/>
      <c r="J936" s="598"/>
      <c r="K936" s="598"/>
      <c r="L936" s="598"/>
      <c r="M936" s="598"/>
      <c r="N936" s="598"/>
      <c r="O936" s="598"/>
      <c r="P936" s="598"/>
      <c r="Q936" s="598"/>
      <c r="R936" s="598"/>
      <c r="S936" s="598"/>
      <c r="T936" s="598"/>
      <c r="U936" s="598"/>
      <c r="V936" s="598"/>
      <c r="W936" s="598"/>
      <c r="X936" s="598"/>
      <c r="Y936" s="598"/>
      <c r="Z936" s="598"/>
      <c r="AA936" s="598"/>
      <c r="AB936" s="598"/>
      <c r="AC936" s="598"/>
      <c r="AD936" s="598"/>
      <c r="AE936" s="598"/>
      <c r="AF936" s="598"/>
      <c r="AG936" s="598"/>
      <c r="AH936" s="598"/>
    </row>
    <row r="937" spans="1:34" ht="15.75" customHeight="1">
      <c r="A937" s="598"/>
      <c r="B937" s="598"/>
      <c r="C937" s="598"/>
      <c r="D937" s="598"/>
      <c r="E937" s="598"/>
      <c r="F937" s="598"/>
      <c r="G937" s="598"/>
      <c r="H937" s="598"/>
      <c r="I937" s="598"/>
      <c r="J937" s="598"/>
      <c r="K937" s="598"/>
      <c r="L937" s="598"/>
      <c r="M937" s="598"/>
      <c r="N937" s="598"/>
      <c r="O937" s="598"/>
      <c r="P937" s="598"/>
      <c r="Q937" s="598"/>
      <c r="R937" s="598"/>
      <c r="S937" s="598"/>
      <c r="T937" s="598"/>
      <c r="U937" s="598"/>
      <c r="V937" s="598"/>
      <c r="W937" s="598"/>
      <c r="X937" s="598"/>
      <c r="Y937" s="598"/>
      <c r="Z937" s="598"/>
      <c r="AA937" s="598"/>
      <c r="AB937" s="598"/>
      <c r="AC937" s="598"/>
      <c r="AD937" s="598"/>
      <c r="AE937" s="598"/>
      <c r="AF937" s="598"/>
      <c r="AG937" s="598"/>
      <c r="AH937" s="598"/>
    </row>
    <row r="938" spans="1:34" ht="15.75" customHeight="1">
      <c r="A938" s="598"/>
      <c r="B938" s="598"/>
      <c r="C938" s="598"/>
      <c r="D938" s="598"/>
      <c r="E938" s="598"/>
      <c r="F938" s="598"/>
      <c r="G938" s="598"/>
      <c r="H938" s="598"/>
      <c r="I938" s="598"/>
      <c r="J938" s="598"/>
      <c r="K938" s="598"/>
      <c r="L938" s="598"/>
      <c r="M938" s="598"/>
      <c r="N938" s="598"/>
      <c r="O938" s="598"/>
      <c r="P938" s="598"/>
      <c r="Q938" s="598"/>
      <c r="R938" s="598"/>
      <c r="S938" s="598"/>
      <c r="T938" s="598"/>
      <c r="U938" s="598"/>
      <c r="V938" s="598"/>
      <c r="W938" s="598"/>
      <c r="X938" s="598"/>
      <c r="Y938" s="598"/>
      <c r="Z938" s="598"/>
      <c r="AA938" s="598"/>
      <c r="AB938" s="598"/>
      <c r="AC938" s="598"/>
      <c r="AD938" s="598"/>
      <c r="AE938" s="598"/>
      <c r="AF938" s="598"/>
      <c r="AG938" s="598"/>
      <c r="AH938" s="598"/>
    </row>
    <row r="939" spans="1:34" ht="15.75" customHeight="1">
      <c r="A939" s="598"/>
      <c r="B939" s="598"/>
      <c r="C939" s="598"/>
      <c r="D939" s="598"/>
      <c r="E939" s="598"/>
      <c r="F939" s="598"/>
      <c r="G939" s="598"/>
      <c r="H939" s="598"/>
      <c r="I939" s="598"/>
      <c r="J939" s="598"/>
      <c r="K939" s="598"/>
      <c r="L939" s="598"/>
      <c r="M939" s="598"/>
      <c r="N939" s="598"/>
      <c r="O939" s="598"/>
      <c r="P939" s="598"/>
      <c r="Q939" s="598"/>
      <c r="R939" s="598"/>
      <c r="S939" s="598"/>
      <c r="T939" s="598"/>
      <c r="U939" s="598"/>
      <c r="V939" s="598"/>
      <c r="W939" s="598"/>
      <c r="X939" s="598"/>
      <c r="Y939" s="598"/>
      <c r="Z939" s="598"/>
      <c r="AA939" s="598"/>
      <c r="AB939" s="598"/>
      <c r="AC939" s="598"/>
      <c r="AD939" s="598"/>
      <c r="AE939" s="598"/>
      <c r="AF939" s="598"/>
      <c r="AG939" s="598"/>
      <c r="AH939" s="598"/>
    </row>
    <row r="940" spans="1:34" ht="15.75" customHeight="1">
      <c r="A940" s="598"/>
      <c r="B940" s="598"/>
      <c r="C940" s="598"/>
      <c r="D940" s="598"/>
      <c r="E940" s="598"/>
      <c r="F940" s="598"/>
      <c r="G940" s="598"/>
      <c r="H940" s="598"/>
      <c r="I940" s="598"/>
      <c r="J940" s="598"/>
      <c r="K940" s="598"/>
      <c r="L940" s="598"/>
      <c r="M940" s="598"/>
      <c r="N940" s="598"/>
      <c r="O940" s="598"/>
      <c r="P940" s="598"/>
      <c r="Q940" s="598"/>
      <c r="R940" s="598"/>
      <c r="S940" s="598"/>
      <c r="T940" s="598"/>
      <c r="U940" s="598"/>
      <c r="V940" s="598"/>
      <c r="W940" s="598"/>
      <c r="X940" s="598"/>
      <c r="Y940" s="598"/>
      <c r="Z940" s="598"/>
      <c r="AA940" s="598"/>
      <c r="AB940" s="598"/>
      <c r="AC940" s="598"/>
      <c r="AD940" s="598"/>
      <c r="AE940" s="598"/>
      <c r="AF940" s="598"/>
      <c r="AG940" s="598"/>
      <c r="AH940" s="598"/>
    </row>
    <row r="941" spans="1:34" ht="15.75" customHeight="1">
      <c r="A941" s="598"/>
      <c r="B941" s="598"/>
      <c r="C941" s="598"/>
      <c r="D941" s="598"/>
      <c r="E941" s="598"/>
      <c r="F941" s="598"/>
      <c r="G941" s="598"/>
      <c r="H941" s="598"/>
      <c r="I941" s="598"/>
      <c r="J941" s="598"/>
      <c r="K941" s="598"/>
      <c r="L941" s="598"/>
      <c r="M941" s="598"/>
      <c r="N941" s="598"/>
      <c r="O941" s="598"/>
      <c r="P941" s="598"/>
      <c r="Q941" s="598"/>
      <c r="R941" s="598"/>
      <c r="S941" s="598"/>
      <c r="T941" s="598"/>
      <c r="U941" s="598"/>
      <c r="V941" s="598"/>
      <c r="W941" s="598"/>
      <c r="X941" s="598"/>
      <c r="Y941" s="598"/>
      <c r="Z941" s="598"/>
      <c r="AA941" s="598"/>
      <c r="AB941" s="598"/>
      <c r="AC941" s="598"/>
      <c r="AD941" s="598"/>
      <c r="AE941" s="598"/>
      <c r="AF941" s="598"/>
      <c r="AG941" s="598"/>
      <c r="AH941" s="598"/>
    </row>
    <row r="942" spans="1:34" ht="15.75" customHeight="1">
      <c r="A942" s="598"/>
      <c r="B942" s="598"/>
      <c r="C942" s="598"/>
      <c r="D942" s="598"/>
      <c r="E942" s="598"/>
      <c r="F942" s="598"/>
      <c r="G942" s="598"/>
      <c r="H942" s="598"/>
      <c r="I942" s="598"/>
      <c r="J942" s="598"/>
      <c r="K942" s="598"/>
      <c r="L942" s="598"/>
      <c r="M942" s="598"/>
      <c r="N942" s="598"/>
      <c r="O942" s="598"/>
      <c r="P942" s="598"/>
      <c r="Q942" s="598"/>
      <c r="R942" s="598"/>
      <c r="S942" s="598"/>
      <c r="T942" s="598"/>
      <c r="U942" s="598"/>
      <c r="V942" s="598"/>
      <c r="W942" s="598"/>
      <c r="X942" s="598"/>
      <c r="Y942" s="598"/>
      <c r="Z942" s="598"/>
      <c r="AA942" s="598"/>
      <c r="AB942" s="598"/>
      <c r="AC942" s="598"/>
      <c r="AD942" s="598"/>
      <c r="AE942" s="598"/>
      <c r="AF942" s="598"/>
      <c r="AG942" s="598"/>
      <c r="AH942" s="598"/>
    </row>
    <row r="943" spans="1:34" ht="15.75" customHeight="1">
      <c r="A943" s="598"/>
      <c r="B943" s="598"/>
      <c r="C943" s="598"/>
      <c r="D943" s="598"/>
      <c r="E943" s="598"/>
      <c r="F943" s="598"/>
      <c r="G943" s="598"/>
      <c r="H943" s="598"/>
      <c r="I943" s="598"/>
      <c r="J943" s="598"/>
      <c r="K943" s="598"/>
      <c r="L943" s="598"/>
      <c r="M943" s="598"/>
      <c r="N943" s="598"/>
      <c r="O943" s="598"/>
      <c r="P943" s="598"/>
      <c r="Q943" s="598"/>
      <c r="R943" s="598"/>
      <c r="S943" s="598"/>
      <c r="T943" s="598"/>
      <c r="U943" s="598"/>
      <c r="V943" s="598"/>
      <c r="W943" s="598"/>
      <c r="X943" s="598"/>
      <c r="Y943" s="598"/>
      <c r="Z943" s="598"/>
      <c r="AA943" s="598"/>
      <c r="AB943" s="598"/>
      <c r="AC943" s="598"/>
      <c r="AD943" s="598"/>
      <c r="AE943" s="598"/>
      <c r="AF943" s="598"/>
      <c r="AG943" s="598"/>
      <c r="AH943" s="598"/>
    </row>
    <row r="944" spans="1:34" ht="15.75" customHeight="1">
      <c r="A944" s="598"/>
      <c r="B944" s="598"/>
      <c r="C944" s="598"/>
      <c r="D944" s="598"/>
      <c r="E944" s="598"/>
      <c r="F944" s="598"/>
      <c r="G944" s="598"/>
      <c r="H944" s="598"/>
      <c r="I944" s="598"/>
      <c r="J944" s="598"/>
      <c r="K944" s="598"/>
      <c r="L944" s="598"/>
      <c r="M944" s="598"/>
      <c r="N944" s="598"/>
      <c r="O944" s="598"/>
      <c r="P944" s="598"/>
      <c r="Q944" s="598"/>
      <c r="R944" s="598"/>
      <c r="S944" s="598"/>
      <c r="T944" s="598"/>
      <c r="U944" s="598"/>
      <c r="V944" s="598"/>
      <c r="W944" s="598"/>
      <c r="X944" s="598"/>
      <c r="Y944" s="598"/>
      <c r="Z944" s="598"/>
      <c r="AA944" s="598"/>
      <c r="AB944" s="598"/>
      <c r="AC944" s="598"/>
      <c r="AD944" s="598"/>
      <c r="AE944" s="598"/>
      <c r="AF944" s="598"/>
      <c r="AG944" s="598"/>
      <c r="AH944" s="598"/>
    </row>
    <row r="945" spans="1:34" ht="15.75" customHeight="1">
      <c r="A945" s="598"/>
      <c r="B945" s="598"/>
      <c r="C945" s="598"/>
      <c r="D945" s="598"/>
      <c r="E945" s="598"/>
      <c r="F945" s="598"/>
      <c r="G945" s="598"/>
      <c r="H945" s="598"/>
      <c r="I945" s="598"/>
      <c r="J945" s="598"/>
      <c r="K945" s="598"/>
      <c r="L945" s="598"/>
      <c r="M945" s="598"/>
      <c r="N945" s="598"/>
      <c r="O945" s="598"/>
      <c r="P945" s="598"/>
      <c r="Q945" s="598"/>
      <c r="R945" s="598"/>
      <c r="S945" s="598"/>
      <c r="T945" s="598"/>
      <c r="U945" s="598"/>
      <c r="V945" s="598"/>
      <c r="W945" s="598"/>
      <c r="X945" s="598"/>
      <c r="Y945" s="598"/>
      <c r="Z945" s="598"/>
      <c r="AA945" s="598"/>
      <c r="AB945" s="598"/>
      <c r="AC945" s="598"/>
      <c r="AD945" s="598"/>
      <c r="AE945" s="598"/>
      <c r="AF945" s="598"/>
      <c r="AG945" s="598"/>
      <c r="AH945" s="598"/>
    </row>
    <row r="946" spans="1:34" ht="15.75" customHeight="1">
      <c r="A946" s="598"/>
      <c r="B946" s="598"/>
      <c r="C946" s="598"/>
      <c r="D946" s="598"/>
      <c r="E946" s="598"/>
      <c r="F946" s="598"/>
      <c r="G946" s="598"/>
      <c r="H946" s="598"/>
      <c r="I946" s="598"/>
      <c r="J946" s="598"/>
      <c r="K946" s="598"/>
      <c r="L946" s="598"/>
      <c r="M946" s="598"/>
      <c r="N946" s="598"/>
      <c r="O946" s="598"/>
      <c r="P946" s="598"/>
      <c r="Q946" s="598"/>
      <c r="R946" s="598"/>
      <c r="S946" s="598"/>
      <c r="T946" s="598"/>
      <c r="U946" s="598"/>
      <c r="V946" s="598"/>
      <c r="W946" s="598"/>
      <c r="X946" s="598"/>
      <c r="Y946" s="598"/>
      <c r="Z946" s="598"/>
      <c r="AA946" s="598"/>
      <c r="AB946" s="598"/>
      <c r="AC946" s="598"/>
      <c r="AD946" s="598"/>
      <c r="AE946" s="598"/>
      <c r="AF946" s="598"/>
      <c r="AG946" s="598"/>
      <c r="AH946" s="598"/>
    </row>
    <row r="947" spans="1:34" ht="15.75" customHeight="1">
      <c r="A947" s="598"/>
      <c r="B947" s="598"/>
      <c r="C947" s="598"/>
      <c r="D947" s="598"/>
      <c r="E947" s="598"/>
      <c r="F947" s="598"/>
      <c r="G947" s="598"/>
      <c r="H947" s="598"/>
      <c r="I947" s="598"/>
      <c r="J947" s="598"/>
      <c r="K947" s="598"/>
      <c r="L947" s="598"/>
      <c r="M947" s="598"/>
      <c r="N947" s="598"/>
      <c r="O947" s="598"/>
      <c r="P947" s="598"/>
      <c r="Q947" s="598"/>
      <c r="R947" s="598"/>
      <c r="S947" s="598"/>
      <c r="T947" s="598"/>
      <c r="U947" s="598"/>
      <c r="V947" s="598"/>
      <c r="W947" s="598"/>
      <c r="X947" s="598"/>
      <c r="Y947" s="598"/>
      <c r="Z947" s="598"/>
      <c r="AA947" s="598"/>
      <c r="AB947" s="598"/>
      <c r="AC947" s="598"/>
      <c r="AD947" s="598"/>
      <c r="AE947" s="598"/>
      <c r="AF947" s="598"/>
      <c r="AG947" s="598"/>
      <c r="AH947" s="598"/>
    </row>
    <row r="948" spans="1:34" ht="15.75" customHeight="1">
      <c r="A948" s="598"/>
      <c r="B948" s="598"/>
      <c r="C948" s="598"/>
      <c r="D948" s="598"/>
      <c r="E948" s="598"/>
      <c r="F948" s="598"/>
      <c r="G948" s="598"/>
      <c r="H948" s="598"/>
      <c r="I948" s="598"/>
      <c r="J948" s="598"/>
      <c r="K948" s="598"/>
      <c r="L948" s="598"/>
      <c r="M948" s="598"/>
      <c r="N948" s="598"/>
      <c r="O948" s="598"/>
      <c r="P948" s="598"/>
      <c r="Q948" s="598"/>
      <c r="R948" s="598"/>
      <c r="S948" s="598"/>
      <c r="T948" s="598"/>
      <c r="U948" s="598"/>
      <c r="V948" s="598"/>
      <c r="W948" s="598"/>
      <c r="X948" s="598"/>
      <c r="Y948" s="598"/>
      <c r="Z948" s="598"/>
      <c r="AA948" s="598"/>
      <c r="AB948" s="598"/>
      <c r="AC948" s="598"/>
      <c r="AD948" s="598"/>
      <c r="AE948" s="598"/>
      <c r="AF948" s="598"/>
      <c r="AG948" s="598"/>
      <c r="AH948" s="598"/>
    </row>
    <row r="949" spans="1:34" ht="15.75" customHeight="1">
      <c r="A949" s="598"/>
      <c r="B949" s="598"/>
      <c r="C949" s="598"/>
      <c r="D949" s="598"/>
      <c r="E949" s="598"/>
      <c r="F949" s="598"/>
      <c r="G949" s="598"/>
      <c r="H949" s="598"/>
      <c r="I949" s="598"/>
      <c r="J949" s="598"/>
      <c r="K949" s="598"/>
      <c r="L949" s="598"/>
      <c r="M949" s="598"/>
      <c r="N949" s="598"/>
      <c r="O949" s="598"/>
      <c r="P949" s="598"/>
      <c r="Q949" s="598"/>
      <c r="R949" s="598"/>
      <c r="S949" s="598"/>
      <c r="T949" s="598"/>
      <c r="U949" s="598"/>
      <c r="V949" s="598"/>
      <c r="W949" s="598"/>
      <c r="X949" s="598"/>
      <c r="Y949" s="598"/>
      <c r="Z949" s="598"/>
      <c r="AA949" s="598"/>
      <c r="AB949" s="598"/>
      <c r="AC949" s="598"/>
      <c r="AD949" s="598"/>
      <c r="AE949" s="598"/>
      <c r="AF949" s="598"/>
      <c r="AG949" s="598"/>
      <c r="AH949" s="598"/>
    </row>
    <row r="950" spans="1:34" ht="15.75" customHeight="1">
      <c r="A950" s="598"/>
      <c r="B950" s="598"/>
      <c r="C950" s="598"/>
      <c r="D950" s="598"/>
      <c r="E950" s="598"/>
      <c r="F950" s="598"/>
      <c r="G950" s="598"/>
      <c r="H950" s="598"/>
      <c r="I950" s="598"/>
      <c r="J950" s="598"/>
      <c r="K950" s="598"/>
      <c r="L950" s="598"/>
      <c r="M950" s="598"/>
      <c r="N950" s="598"/>
      <c r="O950" s="598"/>
      <c r="P950" s="598"/>
      <c r="Q950" s="598"/>
      <c r="R950" s="598"/>
      <c r="S950" s="598"/>
      <c r="T950" s="598"/>
      <c r="U950" s="598"/>
      <c r="V950" s="598"/>
      <c r="W950" s="598"/>
      <c r="X950" s="598"/>
      <c r="Y950" s="598"/>
      <c r="Z950" s="598"/>
      <c r="AA950" s="598"/>
      <c r="AB950" s="598"/>
      <c r="AC950" s="598"/>
      <c r="AD950" s="598"/>
      <c r="AE950" s="598"/>
      <c r="AF950" s="598"/>
      <c r="AG950" s="598"/>
      <c r="AH950" s="598"/>
    </row>
    <row r="951" spans="1:34" ht="15.75" customHeight="1">
      <c r="A951" s="598"/>
      <c r="B951" s="598"/>
      <c r="C951" s="598"/>
      <c r="D951" s="598"/>
      <c r="E951" s="598"/>
      <c r="F951" s="598"/>
      <c r="G951" s="598"/>
      <c r="H951" s="598"/>
      <c r="I951" s="598"/>
      <c r="J951" s="598"/>
      <c r="K951" s="598"/>
      <c r="L951" s="598"/>
      <c r="M951" s="598"/>
      <c r="N951" s="598"/>
      <c r="O951" s="598"/>
      <c r="P951" s="598"/>
      <c r="Q951" s="598"/>
      <c r="R951" s="598"/>
      <c r="S951" s="598"/>
      <c r="T951" s="598"/>
      <c r="U951" s="598"/>
      <c r="V951" s="598"/>
      <c r="W951" s="598"/>
      <c r="X951" s="598"/>
      <c r="Y951" s="598"/>
      <c r="Z951" s="598"/>
      <c r="AA951" s="598"/>
      <c r="AB951" s="598"/>
      <c r="AC951" s="598"/>
      <c r="AD951" s="598"/>
      <c r="AE951" s="598"/>
      <c r="AF951" s="598"/>
      <c r="AG951" s="598"/>
      <c r="AH951" s="598"/>
    </row>
    <row r="952" spans="1:34" ht="15.75" customHeight="1">
      <c r="A952" s="598"/>
      <c r="B952" s="598"/>
      <c r="C952" s="598"/>
      <c r="D952" s="598"/>
      <c r="E952" s="598"/>
      <c r="F952" s="598"/>
      <c r="G952" s="598"/>
      <c r="H952" s="598"/>
      <c r="I952" s="598"/>
      <c r="J952" s="598"/>
      <c r="K952" s="598"/>
      <c r="L952" s="598"/>
      <c r="M952" s="598"/>
      <c r="N952" s="598"/>
      <c r="O952" s="598"/>
      <c r="P952" s="598"/>
      <c r="Q952" s="598"/>
      <c r="R952" s="598"/>
      <c r="S952" s="598"/>
      <c r="T952" s="598"/>
      <c r="U952" s="598"/>
      <c r="V952" s="598"/>
      <c r="W952" s="598"/>
      <c r="X952" s="598"/>
      <c r="Y952" s="598"/>
      <c r="Z952" s="598"/>
      <c r="AA952" s="598"/>
      <c r="AB952" s="598"/>
      <c r="AC952" s="598"/>
      <c r="AD952" s="598"/>
      <c r="AE952" s="598"/>
      <c r="AF952" s="598"/>
      <c r="AG952" s="598"/>
      <c r="AH952" s="598"/>
    </row>
    <row r="953" spans="1:34" ht="15.75" customHeight="1">
      <c r="A953" s="598"/>
      <c r="B953" s="598"/>
      <c r="C953" s="598"/>
      <c r="D953" s="598"/>
      <c r="E953" s="598"/>
      <c r="F953" s="598"/>
      <c r="G953" s="598"/>
      <c r="H953" s="598"/>
      <c r="I953" s="598"/>
      <c r="J953" s="598"/>
      <c r="K953" s="598"/>
      <c r="L953" s="598"/>
      <c r="M953" s="598"/>
      <c r="N953" s="598"/>
      <c r="O953" s="598"/>
      <c r="P953" s="598"/>
      <c r="Q953" s="598"/>
      <c r="R953" s="598"/>
      <c r="S953" s="598"/>
      <c r="T953" s="598"/>
      <c r="U953" s="598"/>
      <c r="V953" s="598"/>
      <c r="W953" s="598"/>
      <c r="X953" s="598"/>
      <c r="Y953" s="598"/>
      <c r="Z953" s="598"/>
      <c r="AA953" s="598"/>
      <c r="AB953" s="598"/>
      <c r="AC953" s="598"/>
      <c r="AD953" s="598"/>
      <c r="AE953" s="598"/>
      <c r="AF953" s="598"/>
      <c r="AG953" s="598"/>
      <c r="AH953" s="598"/>
    </row>
    <row r="954" spans="1:34" ht="15.75" customHeight="1">
      <c r="A954" s="598"/>
      <c r="B954" s="598"/>
      <c r="C954" s="598"/>
      <c r="D954" s="598"/>
      <c r="E954" s="598"/>
      <c r="F954" s="598"/>
      <c r="G954" s="598"/>
      <c r="H954" s="598"/>
      <c r="I954" s="598"/>
      <c r="J954" s="598"/>
      <c r="K954" s="598"/>
      <c r="L954" s="598"/>
      <c r="M954" s="598"/>
      <c r="N954" s="598"/>
      <c r="O954" s="598"/>
      <c r="P954" s="598"/>
      <c r="Q954" s="598"/>
      <c r="R954" s="598"/>
      <c r="S954" s="598"/>
      <c r="T954" s="598"/>
      <c r="U954" s="598"/>
      <c r="V954" s="598"/>
      <c r="W954" s="598"/>
      <c r="X954" s="598"/>
      <c r="Y954" s="598"/>
      <c r="Z954" s="598"/>
      <c r="AA954" s="598"/>
      <c r="AB954" s="598"/>
      <c r="AC954" s="598"/>
      <c r="AD954" s="598"/>
      <c r="AE954" s="598"/>
      <c r="AF954" s="598"/>
      <c r="AG954" s="598"/>
      <c r="AH954" s="598"/>
    </row>
    <row r="955" spans="1:34" ht="15.75" customHeight="1">
      <c r="A955" s="598"/>
      <c r="B955" s="598"/>
      <c r="C955" s="598"/>
      <c r="D955" s="598"/>
      <c r="E955" s="598"/>
      <c r="F955" s="598"/>
      <c r="G955" s="598"/>
      <c r="H955" s="598"/>
      <c r="I955" s="598"/>
      <c r="J955" s="598"/>
      <c r="K955" s="598"/>
      <c r="L955" s="598"/>
      <c r="M955" s="598"/>
      <c r="N955" s="598"/>
      <c r="O955" s="598"/>
      <c r="P955" s="598"/>
      <c r="Q955" s="598"/>
      <c r="R955" s="598"/>
      <c r="S955" s="598"/>
      <c r="T955" s="598"/>
      <c r="U955" s="598"/>
      <c r="V955" s="598"/>
      <c r="W955" s="598"/>
      <c r="X955" s="598"/>
      <c r="Y955" s="598"/>
      <c r="Z955" s="598"/>
      <c r="AA955" s="598"/>
      <c r="AB955" s="598"/>
      <c r="AC955" s="598"/>
      <c r="AD955" s="598"/>
      <c r="AE955" s="598"/>
      <c r="AF955" s="598"/>
      <c r="AG955" s="598"/>
      <c r="AH955" s="598"/>
    </row>
    <row r="956" spans="1:34" ht="15.75" customHeight="1">
      <c r="A956" s="598"/>
      <c r="B956" s="598"/>
      <c r="C956" s="598"/>
      <c r="D956" s="598"/>
      <c r="E956" s="598"/>
      <c r="F956" s="598"/>
      <c r="G956" s="598"/>
      <c r="H956" s="598"/>
      <c r="I956" s="598"/>
      <c r="J956" s="598"/>
      <c r="K956" s="598"/>
      <c r="L956" s="598"/>
      <c r="M956" s="598"/>
      <c r="N956" s="598"/>
      <c r="O956" s="598"/>
      <c r="P956" s="598"/>
      <c r="Q956" s="598"/>
      <c r="R956" s="598"/>
      <c r="S956" s="598"/>
      <c r="T956" s="598"/>
      <c r="U956" s="598"/>
      <c r="V956" s="598"/>
      <c r="W956" s="598"/>
      <c r="X956" s="598"/>
      <c r="Y956" s="598"/>
      <c r="Z956" s="598"/>
      <c r="AA956" s="598"/>
      <c r="AB956" s="598"/>
      <c r="AC956" s="598"/>
      <c r="AD956" s="598"/>
      <c r="AE956" s="598"/>
      <c r="AF956" s="598"/>
      <c r="AG956" s="598"/>
      <c r="AH956" s="598"/>
    </row>
    <row r="957" spans="1:34" ht="15.75" customHeight="1">
      <c r="A957" s="598"/>
      <c r="B957" s="598"/>
      <c r="C957" s="598"/>
      <c r="D957" s="598"/>
      <c r="E957" s="598"/>
      <c r="F957" s="598"/>
      <c r="G957" s="598"/>
      <c r="H957" s="598"/>
      <c r="I957" s="598"/>
      <c r="J957" s="598"/>
      <c r="K957" s="598"/>
      <c r="L957" s="598"/>
      <c r="M957" s="598"/>
      <c r="N957" s="598"/>
      <c r="O957" s="598"/>
      <c r="P957" s="598"/>
      <c r="Q957" s="598"/>
      <c r="R957" s="598"/>
      <c r="S957" s="598"/>
      <c r="T957" s="598"/>
      <c r="U957" s="598"/>
      <c r="V957" s="598"/>
      <c r="W957" s="598"/>
      <c r="X957" s="598"/>
      <c r="Y957" s="598"/>
      <c r="Z957" s="598"/>
      <c r="AA957" s="598"/>
      <c r="AB957" s="598"/>
      <c r="AC957" s="598"/>
      <c r="AD957" s="598"/>
      <c r="AE957" s="598"/>
      <c r="AF957" s="598"/>
      <c r="AG957" s="598"/>
      <c r="AH957" s="598"/>
    </row>
    <row r="958" spans="1:34" ht="15.75" customHeight="1">
      <c r="A958" s="598"/>
      <c r="B958" s="598"/>
      <c r="C958" s="598"/>
      <c r="D958" s="598"/>
      <c r="E958" s="598"/>
      <c r="F958" s="598"/>
      <c r="G958" s="598"/>
      <c r="H958" s="598"/>
      <c r="I958" s="598"/>
      <c r="J958" s="598"/>
      <c r="K958" s="598"/>
      <c r="L958" s="598"/>
      <c r="M958" s="598"/>
      <c r="N958" s="598"/>
      <c r="O958" s="598"/>
      <c r="P958" s="598"/>
      <c r="Q958" s="598"/>
      <c r="R958" s="598"/>
      <c r="S958" s="598"/>
      <c r="T958" s="598"/>
      <c r="U958" s="598"/>
      <c r="V958" s="598"/>
      <c r="W958" s="598"/>
      <c r="X958" s="598"/>
      <c r="Y958" s="598"/>
      <c r="Z958" s="598"/>
      <c r="AA958" s="598"/>
      <c r="AB958" s="598"/>
      <c r="AC958" s="598"/>
      <c r="AD958" s="598"/>
      <c r="AE958" s="598"/>
      <c r="AF958" s="598"/>
      <c r="AG958" s="598"/>
      <c r="AH958" s="598"/>
    </row>
    <row r="959" spans="1:34" ht="15.75" customHeight="1">
      <c r="A959" s="598"/>
      <c r="B959" s="598"/>
      <c r="C959" s="598"/>
      <c r="D959" s="598"/>
      <c r="E959" s="598"/>
      <c r="F959" s="598"/>
      <c r="G959" s="598"/>
      <c r="H959" s="598"/>
      <c r="I959" s="598"/>
      <c r="J959" s="598"/>
      <c r="K959" s="598"/>
      <c r="L959" s="598"/>
      <c r="M959" s="598"/>
      <c r="N959" s="598"/>
      <c r="O959" s="598"/>
      <c r="P959" s="598"/>
      <c r="Q959" s="598"/>
      <c r="R959" s="598"/>
      <c r="S959" s="598"/>
      <c r="T959" s="598"/>
      <c r="U959" s="598"/>
      <c r="V959" s="598"/>
      <c r="W959" s="598"/>
      <c r="X959" s="598"/>
      <c r="Y959" s="598"/>
      <c r="Z959" s="598"/>
      <c r="AA959" s="598"/>
      <c r="AB959" s="598"/>
      <c r="AC959" s="598"/>
      <c r="AD959" s="598"/>
      <c r="AE959" s="598"/>
      <c r="AF959" s="598"/>
      <c r="AG959" s="598"/>
      <c r="AH959" s="598"/>
    </row>
    <row r="960" spans="1:34" ht="15.75" customHeight="1">
      <c r="A960" s="598"/>
      <c r="B960" s="598"/>
      <c r="C960" s="598"/>
      <c r="D960" s="598"/>
      <c r="E960" s="598"/>
      <c r="F960" s="598"/>
      <c r="G960" s="598"/>
      <c r="H960" s="598"/>
      <c r="I960" s="598"/>
      <c r="J960" s="598"/>
      <c r="K960" s="598"/>
      <c r="L960" s="598"/>
      <c r="M960" s="598"/>
      <c r="N960" s="598"/>
      <c r="O960" s="598"/>
      <c r="P960" s="598"/>
      <c r="Q960" s="598"/>
      <c r="R960" s="598"/>
      <c r="S960" s="598"/>
      <c r="T960" s="598"/>
      <c r="U960" s="598"/>
      <c r="V960" s="598"/>
      <c r="W960" s="598"/>
      <c r="X960" s="598"/>
      <c r="Y960" s="598"/>
      <c r="Z960" s="598"/>
      <c r="AA960" s="598"/>
      <c r="AB960" s="598"/>
      <c r="AC960" s="598"/>
      <c r="AD960" s="598"/>
      <c r="AE960" s="598"/>
      <c r="AF960" s="598"/>
      <c r="AG960" s="598"/>
      <c r="AH960" s="598"/>
    </row>
    <row r="961" spans="1:34" ht="15.75" customHeight="1">
      <c r="A961" s="598"/>
      <c r="B961" s="598"/>
      <c r="C961" s="598"/>
      <c r="D961" s="598"/>
      <c r="E961" s="598"/>
      <c r="F961" s="598"/>
      <c r="G961" s="598"/>
      <c r="H961" s="598"/>
      <c r="I961" s="598"/>
      <c r="J961" s="598"/>
      <c r="K961" s="598"/>
      <c r="L961" s="598"/>
      <c r="M961" s="598"/>
      <c r="N961" s="598"/>
      <c r="O961" s="598"/>
      <c r="P961" s="598"/>
      <c r="Q961" s="598"/>
      <c r="R961" s="598"/>
      <c r="S961" s="598"/>
      <c r="T961" s="598"/>
      <c r="U961" s="598"/>
      <c r="V961" s="598"/>
      <c r="W961" s="598"/>
      <c r="X961" s="598"/>
      <c r="Y961" s="598"/>
      <c r="Z961" s="598"/>
      <c r="AA961" s="598"/>
      <c r="AB961" s="598"/>
      <c r="AC961" s="598"/>
      <c r="AD961" s="598"/>
      <c r="AE961" s="598"/>
      <c r="AF961" s="598"/>
      <c r="AG961" s="598"/>
      <c r="AH961" s="598"/>
    </row>
    <row r="962" spans="1:34" ht="15.75" customHeight="1">
      <c r="A962" s="598"/>
      <c r="B962" s="598"/>
      <c r="C962" s="598"/>
      <c r="D962" s="598"/>
      <c r="E962" s="598"/>
      <c r="F962" s="598"/>
      <c r="G962" s="598"/>
      <c r="H962" s="598"/>
      <c r="I962" s="598"/>
      <c r="J962" s="598"/>
      <c r="K962" s="598"/>
      <c r="L962" s="598"/>
      <c r="M962" s="598"/>
      <c r="N962" s="598"/>
      <c r="O962" s="598"/>
      <c r="P962" s="598"/>
      <c r="Q962" s="598"/>
      <c r="R962" s="598"/>
      <c r="S962" s="598"/>
      <c r="T962" s="598"/>
      <c r="U962" s="598"/>
      <c r="V962" s="598"/>
      <c r="W962" s="598"/>
      <c r="X962" s="598"/>
      <c r="Y962" s="598"/>
      <c r="Z962" s="598"/>
      <c r="AA962" s="598"/>
      <c r="AB962" s="598"/>
      <c r="AC962" s="598"/>
      <c r="AD962" s="598"/>
      <c r="AE962" s="598"/>
      <c r="AF962" s="598"/>
      <c r="AG962" s="598"/>
      <c r="AH962" s="598"/>
    </row>
    <row r="963" spans="1:34" ht="15.75" customHeight="1">
      <c r="A963" s="598"/>
      <c r="B963" s="598"/>
      <c r="C963" s="598"/>
      <c r="D963" s="598"/>
      <c r="E963" s="598"/>
      <c r="F963" s="598"/>
      <c r="G963" s="598"/>
      <c r="H963" s="598"/>
      <c r="I963" s="598"/>
      <c r="J963" s="598"/>
      <c r="K963" s="598"/>
      <c r="L963" s="598"/>
      <c r="M963" s="598"/>
      <c r="N963" s="598"/>
      <c r="O963" s="598"/>
      <c r="P963" s="598"/>
      <c r="Q963" s="598"/>
      <c r="R963" s="598"/>
      <c r="S963" s="598"/>
      <c r="T963" s="598"/>
      <c r="U963" s="598"/>
      <c r="V963" s="598"/>
      <c r="W963" s="598"/>
      <c r="X963" s="598"/>
      <c r="Y963" s="598"/>
      <c r="Z963" s="598"/>
      <c r="AA963" s="598"/>
      <c r="AB963" s="598"/>
      <c r="AC963" s="598"/>
      <c r="AD963" s="598"/>
      <c r="AE963" s="598"/>
      <c r="AF963" s="598"/>
      <c r="AG963" s="598"/>
      <c r="AH963" s="598"/>
    </row>
    <row r="964" spans="1:34" ht="15.75" customHeight="1">
      <c r="A964" s="598"/>
      <c r="B964" s="598"/>
      <c r="C964" s="598"/>
      <c r="D964" s="598"/>
      <c r="E964" s="598"/>
      <c r="F964" s="598"/>
      <c r="G964" s="598"/>
      <c r="H964" s="598"/>
      <c r="I964" s="598"/>
      <c r="J964" s="598"/>
      <c r="K964" s="598"/>
      <c r="L964" s="598"/>
      <c r="M964" s="598"/>
      <c r="N964" s="598"/>
      <c r="O964" s="598"/>
      <c r="P964" s="598"/>
      <c r="Q964" s="598"/>
      <c r="R964" s="598"/>
      <c r="S964" s="598"/>
      <c r="T964" s="598"/>
      <c r="U964" s="598"/>
      <c r="V964" s="598"/>
      <c r="W964" s="598"/>
      <c r="X964" s="598"/>
      <c r="Y964" s="598"/>
      <c r="Z964" s="598"/>
      <c r="AA964" s="598"/>
      <c r="AB964" s="598"/>
      <c r="AC964" s="598"/>
      <c r="AD964" s="598"/>
      <c r="AE964" s="598"/>
      <c r="AF964" s="598"/>
      <c r="AG964" s="598"/>
      <c r="AH964" s="598"/>
    </row>
    <row r="965" spans="1:34" ht="15.75" customHeight="1">
      <c r="A965" s="598"/>
      <c r="B965" s="598"/>
      <c r="C965" s="598"/>
      <c r="D965" s="598"/>
      <c r="E965" s="598"/>
      <c r="F965" s="598"/>
      <c r="G965" s="598"/>
      <c r="H965" s="598"/>
      <c r="I965" s="598"/>
      <c r="J965" s="598"/>
      <c r="K965" s="598"/>
      <c r="L965" s="598"/>
      <c r="M965" s="598"/>
      <c r="N965" s="598"/>
      <c r="O965" s="598"/>
      <c r="P965" s="598"/>
      <c r="Q965" s="598"/>
      <c r="R965" s="598"/>
      <c r="S965" s="598"/>
      <c r="T965" s="598"/>
      <c r="U965" s="598"/>
      <c r="V965" s="598"/>
      <c r="W965" s="598"/>
      <c r="X965" s="598"/>
      <c r="Y965" s="598"/>
      <c r="Z965" s="598"/>
      <c r="AA965" s="598"/>
      <c r="AB965" s="598"/>
      <c r="AC965" s="598"/>
      <c r="AD965" s="598"/>
      <c r="AE965" s="598"/>
      <c r="AF965" s="598"/>
      <c r="AG965" s="598"/>
      <c r="AH965" s="598"/>
    </row>
    <row r="966" spans="1:34" ht="15.75" customHeight="1">
      <c r="A966" s="598"/>
      <c r="B966" s="598"/>
      <c r="C966" s="598"/>
      <c r="D966" s="598"/>
      <c r="E966" s="598"/>
      <c r="F966" s="598"/>
      <c r="G966" s="598"/>
      <c r="H966" s="598"/>
      <c r="I966" s="598"/>
      <c r="J966" s="598"/>
      <c r="K966" s="598"/>
      <c r="L966" s="598"/>
      <c r="M966" s="598"/>
      <c r="N966" s="598"/>
      <c r="O966" s="598"/>
      <c r="P966" s="598"/>
      <c r="Q966" s="598"/>
      <c r="R966" s="598"/>
      <c r="S966" s="598"/>
      <c r="T966" s="598"/>
      <c r="U966" s="598"/>
      <c r="V966" s="598"/>
      <c r="W966" s="598"/>
      <c r="X966" s="598"/>
      <c r="Y966" s="598"/>
      <c r="Z966" s="598"/>
      <c r="AA966" s="598"/>
      <c r="AB966" s="598"/>
      <c r="AC966" s="598"/>
      <c r="AD966" s="598"/>
      <c r="AE966" s="598"/>
      <c r="AF966" s="598"/>
      <c r="AG966" s="598"/>
      <c r="AH966" s="598"/>
    </row>
    <row r="967" spans="1:34" ht="15.75" customHeight="1">
      <c r="A967" s="598"/>
      <c r="B967" s="598"/>
      <c r="C967" s="598"/>
      <c r="D967" s="598"/>
      <c r="E967" s="598"/>
      <c r="F967" s="598"/>
      <c r="G967" s="598"/>
      <c r="H967" s="598"/>
      <c r="I967" s="598"/>
      <c r="J967" s="598"/>
      <c r="K967" s="598"/>
      <c r="L967" s="598"/>
      <c r="M967" s="598"/>
      <c r="N967" s="598"/>
      <c r="O967" s="598"/>
      <c r="P967" s="598"/>
      <c r="Q967" s="598"/>
      <c r="R967" s="598"/>
      <c r="S967" s="598"/>
      <c r="T967" s="598"/>
      <c r="U967" s="598"/>
      <c r="V967" s="598"/>
      <c r="W967" s="598"/>
      <c r="X967" s="598"/>
      <c r="Y967" s="598"/>
      <c r="Z967" s="598"/>
      <c r="AA967" s="598"/>
      <c r="AB967" s="598"/>
      <c r="AC967" s="598"/>
      <c r="AD967" s="598"/>
      <c r="AE967" s="598"/>
      <c r="AF967" s="598"/>
      <c r="AG967" s="598"/>
      <c r="AH967" s="598"/>
    </row>
    <row r="968" spans="1:34" ht="15.75" customHeight="1">
      <c r="A968" s="598"/>
      <c r="B968" s="598"/>
      <c r="C968" s="598"/>
      <c r="D968" s="598"/>
      <c r="E968" s="598"/>
      <c r="F968" s="598"/>
      <c r="G968" s="598"/>
      <c r="H968" s="598"/>
      <c r="I968" s="598"/>
      <c r="J968" s="598"/>
      <c r="K968" s="598"/>
      <c r="L968" s="598"/>
      <c r="M968" s="598"/>
      <c r="N968" s="598"/>
      <c r="O968" s="598"/>
      <c r="P968" s="598"/>
      <c r="Q968" s="598"/>
      <c r="R968" s="598"/>
      <c r="S968" s="598"/>
      <c r="T968" s="598"/>
      <c r="U968" s="598"/>
      <c r="V968" s="598"/>
      <c r="W968" s="598"/>
      <c r="X968" s="598"/>
      <c r="Y968" s="598"/>
      <c r="Z968" s="598"/>
      <c r="AA968" s="598"/>
      <c r="AB968" s="598"/>
      <c r="AC968" s="598"/>
      <c r="AD968" s="598"/>
      <c r="AE968" s="598"/>
      <c r="AF968" s="598"/>
      <c r="AG968" s="598"/>
      <c r="AH968" s="598"/>
    </row>
    <row r="969" spans="1:34" ht="15.75" customHeight="1">
      <c r="A969" s="598"/>
      <c r="B969" s="598"/>
      <c r="C969" s="598"/>
      <c r="D969" s="598"/>
      <c r="E969" s="598"/>
      <c r="F969" s="598"/>
      <c r="G969" s="598"/>
      <c r="H969" s="598"/>
      <c r="I969" s="598"/>
      <c r="J969" s="598"/>
      <c r="K969" s="598"/>
      <c r="L969" s="598"/>
      <c r="M969" s="598"/>
      <c r="N969" s="598"/>
      <c r="O969" s="598"/>
      <c r="P969" s="598"/>
      <c r="Q969" s="598"/>
      <c r="R969" s="598"/>
      <c r="S969" s="598"/>
      <c r="T969" s="598"/>
      <c r="U969" s="598"/>
      <c r="V969" s="598"/>
      <c r="W969" s="598"/>
      <c r="X969" s="598"/>
      <c r="Y969" s="598"/>
      <c r="Z969" s="598"/>
      <c r="AA969" s="598"/>
      <c r="AB969" s="598"/>
      <c r="AC969" s="598"/>
      <c r="AD969" s="598"/>
      <c r="AE969" s="598"/>
      <c r="AF969" s="598"/>
      <c r="AG969" s="598"/>
      <c r="AH969" s="598"/>
    </row>
    <row r="970" spans="1:34" ht="15.75" customHeight="1">
      <c r="A970" s="598"/>
      <c r="B970" s="598"/>
      <c r="C970" s="598"/>
      <c r="D970" s="598"/>
      <c r="E970" s="598"/>
      <c r="F970" s="598"/>
      <c r="G970" s="598"/>
      <c r="H970" s="598"/>
      <c r="I970" s="598"/>
      <c r="J970" s="598"/>
      <c r="K970" s="598"/>
      <c r="L970" s="598"/>
      <c r="M970" s="598"/>
      <c r="N970" s="598"/>
      <c r="O970" s="598"/>
      <c r="P970" s="598"/>
      <c r="Q970" s="598"/>
      <c r="R970" s="598"/>
      <c r="S970" s="598"/>
      <c r="T970" s="598"/>
      <c r="U970" s="598"/>
      <c r="V970" s="598"/>
      <c r="W970" s="598"/>
      <c r="X970" s="598"/>
      <c r="Y970" s="598"/>
      <c r="Z970" s="598"/>
      <c r="AA970" s="598"/>
      <c r="AB970" s="598"/>
      <c r="AC970" s="598"/>
      <c r="AD970" s="598"/>
      <c r="AE970" s="598"/>
      <c r="AF970" s="598"/>
      <c r="AG970" s="598"/>
      <c r="AH970" s="598"/>
    </row>
    <row r="971" spans="1:34" ht="15.75" customHeight="1">
      <c r="A971" s="598"/>
      <c r="B971" s="598"/>
      <c r="C971" s="598"/>
      <c r="D971" s="598"/>
      <c r="E971" s="598"/>
      <c r="F971" s="598"/>
      <c r="G971" s="598"/>
      <c r="H971" s="598"/>
      <c r="I971" s="598"/>
      <c r="J971" s="598"/>
      <c r="K971" s="598"/>
      <c r="L971" s="598"/>
      <c r="M971" s="598"/>
      <c r="N971" s="598"/>
      <c r="O971" s="598"/>
      <c r="P971" s="598"/>
      <c r="Q971" s="598"/>
      <c r="R971" s="598"/>
      <c r="S971" s="598"/>
      <c r="T971" s="598"/>
      <c r="U971" s="598"/>
      <c r="V971" s="598"/>
      <c r="W971" s="598"/>
      <c r="X971" s="598"/>
      <c r="Y971" s="598"/>
      <c r="Z971" s="598"/>
      <c r="AA971" s="598"/>
      <c r="AB971" s="598"/>
      <c r="AC971" s="598"/>
      <c r="AD971" s="598"/>
      <c r="AE971" s="598"/>
      <c r="AF971" s="598"/>
      <c r="AG971" s="598"/>
      <c r="AH971" s="598"/>
    </row>
    <row r="972" spans="1:34" ht="15.75" customHeight="1">
      <c r="A972" s="598"/>
      <c r="B972" s="598"/>
      <c r="C972" s="598"/>
      <c r="D972" s="598"/>
      <c r="E972" s="598"/>
      <c r="F972" s="598"/>
      <c r="G972" s="598"/>
      <c r="H972" s="598"/>
      <c r="I972" s="598"/>
      <c r="J972" s="598"/>
      <c r="K972" s="598"/>
      <c r="L972" s="598"/>
      <c r="M972" s="598"/>
      <c r="N972" s="598"/>
      <c r="O972" s="598"/>
      <c r="P972" s="598"/>
      <c r="Q972" s="598"/>
      <c r="R972" s="598"/>
      <c r="S972" s="598"/>
      <c r="T972" s="598"/>
      <c r="U972" s="598"/>
      <c r="V972" s="598"/>
      <c r="W972" s="598"/>
      <c r="X972" s="598"/>
      <c r="Y972" s="598"/>
      <c r="Z972" s="598"/>
      <c r="AA972" s="598"/>
      <c r="AB972" s="598"/>
      <c r="AC972" s="598"/>
      <c r="AD972" s="598"/>
      <c r="AE972" s="598"/>
      <c r="AF972" s="598"/>
      <c r="AG972" s="598"/>
      <c r="AH972" s="598"/>
    </row>
    <row r="973" spans="1:34" ht="15.75" customHeight="1">
      <c r="A973" s="598"/>
      <c r="B973" s="598"/>
      <c r="C973" s="598"/>
      <c r="D973" s="598"/>
      <c r="E973" s="598"/>
      <c r="F973" s="598"/>
      <c r="G973" s="598"/>
      <c r="H973" s="598"/>
      <c r="I973" s="598"/>
      <c r="J973" s="598"/>
      <c r="K973" s="598"/>
      <c r="L973" s="598"/>
      <c r="M973" s="598"/>
      <c r="N973" s="598"/>
      <c r="O973" s="598"/>
      <c r="P973" s="598"/>
      <c r="Q973" s="598"/>
      <c r="R973" s="598"/>
      <c r="S973" s="598"/>
      <c r="T973" s="598"/>
      <c r="U973" s="598"/>
      <c r="V973" s="598"/>
      <c r="W973" s="598"/>
      <c r="X973" s="598"/>
      <c r="Y973" s="598"/>
      <c r="Z973" s="598"/>
      <c r="AA973" s="598"/>
      <c r="AB973" s="598"/>
      <c r="AC973" s="598"/>
      <c r="AD973" s="598"/>
      <c r="AE973" s="598"/>
      <c r="AF973" s="598"/>
      <c r="AG973" s="598"/>
      <c r="AH973" s="598"/>
    </row>
    <row r="974" spans="1:34" ht="15.75" customHeight="1">
      <c r="A974" s="598"/>
      <c r="B974" s="598"/>
      <c r="C974" s="598"/>
      <c r="D974" s="598"/>
      <c r="E974" s="598"/>
      <c r="F974" s="598"/>
      <c r="G974" s="598"/>
      <c r="H974" s="598"/>
      <c r="I974" s="598"/>
      <c r="J974" s="598"/>
      <c r="K974" s="598"/>
      <c r="L974" s="598"/>
      <c r="M974" s="598"/>
      <c r="N974" s="598"/>
      <c r="O974" s="598"/>
      <c r="P974" s="598"/>
      <c r="Q974" s="598"/>
      <c r="R974" s="598"/>
      <c r="S974" s="598"/>
      <c r="T974" s="598"/>
      <c r="U974" s="598"/>
      <c r="V974" s="598"/>
      <c r="W974" s="598"/>
      <c r="X974" s="598"/>
      <c r="Y974" s="598"/>
      <c r="Z974" s="598"/>
      <c r="AA974" s="598"/>
      <c r="AB974" s="598"/>
      <c r="AC974" s="598"/>
      <c r="AD974" s="598"/>
      <c r="AE974" s="598"/>
      <c r="AF974" s="598"/>
      <c r="AG974" s="598"/>
      <c r="AH974" s="598"/>
    </row>
    <row r="975" spans="1:34" ht="15.75" customHeight="1">
      <c r="A975" s="598"/>
      <c r="B975" s="598"/>
      <c r="C975" s="598"/>
      <c r="D975" s="598"/>
      <c r="E975" s="598"/>
      <c r="F975" s="598"/>
      <c r="G975" s="598"/>
      <c r="H975" s="598"/>
      <c r="I975" s="598"/>
      <c r="J975" s="598"/>
      <c r="K975" s="598"/>
      <c r="L975" s="598"/>
      <c r="M975" s="598"/>
      <c r="N975" s="598"/>
      <c r="O975" s="598"/>
      <c r="P975" s="598"/>
      <c r="Q975" s="598"/>
      <c r="R975" s="598"/>
      <c r="S975" s="598"/>
      <c r="T975" s="598"/>
      <c r="U975" s="598"/>
      <c r="V975" s="598"/>
      <c r="W975" s="598"/>
      <c r="X975" s="598"/>
      <c r="Y975" s="598"/>
      <c r="Z975" s="598"/>
      <c r="AA975" s="598"/>
      <c r="AB975" s="598"/>
      <c r="AC975" s="598"/>
      <c r="AD975" s="598"/>
      <c r="AE975" s="598"/>
      <c r="AF975" s="598"/>
      <c r="AG975" s="598"/>
      <c r="AH975" s="598"/>
    </row>
    <row r="976" spans="1:34" ht="15.75" customHeight="1">
      <c r="A976" s="598"/>
      <c r="B976" s="598"/>
      <c r="C976" s="598"/>
      <c r="D976" s="598"/>
      <c r="E976" s="598"/>
      <c r="F976" s="598"/>
      <c r="G976" s="598"/>
      <c r="H976" s="598"/>
      <c r="I976" s="598"/>
      <c r="J976" s="598"/>
      <c r="K976" s="598"/>
      <c r="L976" s="598"/>
      <c r="M976" s="598"/>
      <c r="N976" s="598"/>
      <c r="O976" s="598"/>
      <c r="P976" s="598"/>
      <c r="Q976" s="598"/>
      <c r="R976" s="598"/>
      <c r="S976" s="598"/>
      <c r="T976" s="598"/>
      <c r="U976" s="598"/>
      <c r="V976" s="598"/>
      <c r="W976" s="598"/>
      <c r="X976" s="598"/>
      <c r="Y976" s="598"/>
      <c r="Z976" s="598"/>
      <c r="AA976" s="598"/>
      <c r="AB976" s="598"/>
      <c r="AC976" s="598"/>
      <c r="AD976" s="598"/>
      <c r="AE976" s="598"/>
      <c r="AF976" s="598"/>
      <c r="AG976" s="598"/>
      <c r="AH976" s="598"/>
    </row>
    <row r="977" spans="1:34" ht="15.75" customHeight="1">
      <c r="A977" s="598"/>
      <c r="B977" s="598"/>
      <c r="C977" s="598"/>
      <c r="D977" s="598"/>
      <c r="E977" s="598"/>
      <c r="F977" s="598"/>
      <c r="G977" s="598"/>
      <c r="H977" s="598"/>
      <c r="I977" s="598"/>
      <c r="J977" s="598"/>
      <c r="K977" s="598"/>
      <c r="L977" s="598"/>
      <c r="M977" s="598"/>
      <c r="N977" s="598"/>
      <c r="O977" s="598"/>
      <c r="P977" s="598"/>
      <c r="Q977" s="598"/>
      <c r="R977" s="598"/>
      <c r="S977" s="598"/>
      <c r="T977" s="598"/>
      <c r="U977" s="598"/>
      <c r="V977" s="598"/>
      <c r="W977" s="598"/>
      <c r="X977" s="598"/>
      <c r="Y977" s="598"/>
      <c r="Z977" s="598"/>
      <c r="AA977" s="598"/>
      <c r="AB977" s="598"/>
      <c r="AC977" s="598"/>
      <c r="AD977" s="598"/>
      <c r="AE977" s="598"/>
      <c r="AF977" s="598"/>
      <c r="AG977" s="598"/>
      <c r="AH977" s="598"/>
    </row>
    <row r="978" spans="1:34" ht="15.75" customHeight="1">
      <c r="A978" s="598"/>
      <c r="B978" s="598"/>
      <c r="C978" s="598"/>
      <c r="D978" s="598"/>
      <c r="E978" s="598"/>
      <c r="F978" s="598"/>
      <c r="G978" s="598"/>
      <c r="H978" s="598"/>
      <c r="I978" s="598"/>
      <c r="J978" s="598"/>
      <c r="K978" s="598"/>
      <c r="L978" s="598"/>
      <c r="M978" s="598"/>
      <c r="N978" s="598"/>
      <c r="O978" s="598"/>
      <c r="P978" s="598"/>
      <c r="Q978" s="598"/>
      <c r="R978" s="598"/>
      <c r="S978" s="598"/>
      <c r="T978" s="598"/>
      <c r="U978" s="598"/>
      <c r="V978" s="598"/>
      <c r="W978" s="598"/>
      <c r="X978" s="598"/>
      <c r="Y978" s="598"/>
      <c r="Z978" s="598"/>
      <c r="AA978" s="598"/>
      <c r="AB978" s="598"/>
      <c r="AC978" s="598"/>
      <c r="AD978" s="598"/>
      <c r="AE978" s="598"/>
      <c r="AF978" s="598"/>
      <c r="AG978" s="598"/>
      <c r="AH978" s="598"/>
    </row>
    <row r="979" spans="1:34" ht="15.75" customHeight="1">
      <c r="A979" s="598"/>
      <c r="B979" s="598"/>
      <c r="C979" s="598"/>
      <c r="D979" s="598"/>
      <c r="E979" s="598"/>
      <c r="F979" s="598"/>
      <c r="G979" s="598"/>
      <c r="H979" s="598"/>
      <c r="I979" s="598"/>
      <c r="J979" s="598"/>
      <c r="K979" s="598"/>
      <c r="L979" s="598"/>
      <c r="M979" s="598"/>
      <c r="N979" s="598"/>
      <c r="O979" s="598"/>
      <c r="P979" s="598"/>
      <c r="Q979" s="598"/>
      <c r="R979" s="598"/>
      <c r="S979" s="598"/>
      <c r="T979" s="598"/>
      <c r="U979" s="598"/>
      <c r="V979" s="598"/>
      <c r="W979" s="598"/>
      <c r="X979" s="598"/>
      <c r="Y979" s="598"/>
      <c r="Z979" s="598"/>
      <c r="AA979" s="598"/>
      <c r="AB979" s="598"/>
      <c r="AC979" s="598"/>
      <c r="AD979" s="598"/>
      <c r="AE979" s="598"/>
      <c r="AF979" s="598"/>
      <c r="AG979" s="598"/>
      <c r="AH979" s="598"/>
    </row>
    <row r="980" spans="1:34" ht="15.75" customHeight="1">
      <c r="A980" s="598"/>
      <c r="B980" s="598"/>
      <c r="C980" s="598"/>
      <c r="D980" s="598"/>
      <c r="E980" s="598"/>
      <c r="F980" s="598"/>
      <c r="G980" s="598"/>
      <c r="H980" s="598"/>
      <c r="I980" s="598"/>
      <c r="J980" s="598"/>
      <c r="K980" s="598"/>
      <c r="L980" s="598"/>
      <c r="M980" s="598"/>
      <c r="N980" s="598"/>
      <c r="O980" s="598"/>
      <c r="P980" s="598"/>
      <c r="Q980" s="598"/>
      <c r="R980" s="598"/>
      <c r="S980" s="598"/>
      <c r="T980" s="598"/>
      <c r="U980" s="598"/>
      <c r="V980" s="598"/>
      <c r="W980" s="598"/>
      <c r="X980" s="598"/>
      <c r="Y980" s="598"/>
      <c r="Z980" s="598"/>
      <c r="AA980" s="598"/>
      <c r="AB980" s="598"/>
      <c r="AC980" s="598"/>
      <c r="AD980" s="598"/>
      <c r="AE980" s="598"/>
      <c r="AF980" s="598"/>
      <c r="AG980" s="598"/>
      <c r="AH980" s="598"/>
    </row>
    <row r="981" spans="1:34" ht="15.75" customHeight="1">
      <c r="A981" s="598"/>
      <c r="B981" s="598"/>
      <c r="C981" s="598"/>
      <c r="D981" s="598"/>
      <c r="E981" s="598"/>
      <c r="F981" s="598"/>
      <c r="G981" s="598"/>
      <c r="H981" s="598"/>
      <c r="I981" s="598"/>
      <c r="J981" s="598"/>
      <c r="K981" s="598"/>
      <c r="L981" s="598"/>
      <c r="M981" s="598"/>
      <c r="N981" s="598"/>
      <c r="O981" s="598"/>
      <c r="P981" s="598"/>
      <c r="Q981" s="598"/>
      <c r="R981" s="598"/>
      <c r="S981" s="598"/>
      <c r="T981" s="598"/>
      <c r="U981" s="598"/>
      <c r="V981" s="598"/>
      <c r="W981" s="598"/>
      <c r="X981" s="598"/>
      <c r="Y981" s="598"/>
      <c r="Z981" s="598"/>
      <c r="AA981" s="598"/>
      <c r="AB981" s="598"/>
      <c r="AC981" s="598"/>
      <c r="AD981" s="598"/>
      <c r="AE981" s="598"/>
      <c r="AF981" s="598"/>
      <c r="AG981" s="598"/>
      <c r="AH981" s="598"/>
    </row>
    <row r="982" spans="1:34" ht="15.75" customHeight="1">
      <c r="A982" s="598"/>
      <c r="B982" s="598"/>
      <c r="C982" s="598"/>
      <c r="D982" s="598"/>
      <c r="E982" s="598"/>
      <c r="F982" s="598"/>
      <c r="G982" s="598"/>
      <c r="H982" s="598"/>
      <c r="I982" s="598"/>
      <c r="J982" s="598"/>
      <c r="K982" s="598"/>
      <c r="L982" s="598"/>
      <c r="M982" s="598"/>
      <c r="N982" s="598"/>
      <c r="O982" s="598"/>
      <c r="P982" s="598"/>
      <c r="Q982" s="598"/>
      <c r="R982" s="598"/>
      <c r="S982" s="598"/>
      <c r="T982" s="598"/>
      <c r="U982" s="598"/>
      <c r="V982" s="598"/>
      <c r="W982" s="598"/>
      <c r="X982" s="598"/>
      <c r="Y982" s="598"/>
      <c r="Z982" s="598"/>
      <c r="AA982" s="598"/>
      <c r="AB982" s="598"/>
      <c r="AC982" s="598"/>
      <c r="AD982" s="598"/>
      <c r="AE982" s="598"/>
      <c r="AF982" s="598"/>
      <c r="AG982" s="598"/>
      <c r="AH982" s="598"/>
    </row>
    <row r="983" spans="1:34" ht="15.75" customHeight="1">
      <c r="A983" s="598"/>
      <c r="B983" s="598"/>
      <c r="C983" s="598"/>
      <c r="D983" s="598"/>
      <c r="E983" s="598"/>
      <c r="F983" s="598"/>
      <c r="G983" s="598"/>
      <c r="H983" s="598"/>
      <c r="I983" s="598"/>
      <c r="J983" s="598"/>
      <c r="K983" s="598"/>
      <c r="L983" s="598"/>
      <c r="M983" s="598"/>
      <c r="N983" s="598"/>
      <c r="O983" s="598"/>
      <c r="P983" s="598"/>
      <c r="Q983" s="598"/>
      <c r="R983" s="598"/>
      <c r="S983" s="598"/>
      <c r="T983" s="598"/>
      <c r="U983" s="598"/>
      <c r="V983" s="598"/>
      <c r="W983" s="598"/>
      <c r="X983" s="598"/>
      <c r="Y983" s="598"/>
      <c r="Z983" s="598"/>
      <c r="AA983" s="598"/>
      <c r="AB983" s="598"/>
      <c r="AC983" s="598"/>
      <c r="AD983" s="598"/>
      <c r="AE983" s="598"/>
      <c r="AF983" s="598"/>
      <c r="AG983" s="598"/>
      <c r="AH983" s="598"/>
    </row>
    <row r="984" spans="1:34" ht="15.75" customHeight="1">
      <c r="A984" s="598"/>
      <c r="B984" s="598"/>
      <c r="C984" s="598"/>
      <c r="D984" s="598"/>
      <c r="E984" s="598"/>
      <c r="F984" s="598"/>
      <c r="G984" s="598"/>
      <c r="H984" s="598"/>
      <c r="I984" s="598"/>
      <c r="J984" s="598"/>
      <c r="K984" s="598"/>
      <c r="L984" s="598"/>
      <c r="M984" s="598"/>
      <c r="N984" s="598"/>
      <c r="O984" s="598"/>
      <c r="P984" s="598"/>
      <c r="Q984" s="598"/>
      <c r="R984" s="598"/>
      <c r="S984" s="598"/>
      <c r="T984" s="598"/>
      <c r="U984" s="598"/>
      <c r="V984" s="598"/>
      <c r="W984" s="598"/>
      <c r="X984" s="598"/>
      <c r="Y984" s="598"/>
      <c r="Z984" s="598"/>
      <c r="AA984" s="598"/>
      <c r="AB984" s="598"/>
      <c r="AC984" s="598"/>
      <c r="AD984" s="598"/>
      <c r="AE984" s="598"/>
      <c r="AF984" s="598"/>
      <c r="AG984" s="598"/>
      <c r="AH984" s="598"/>
    </row>
    <row r="985" spans="1:34" ht="15.75" customHeight="1">
      <c r="A985" s="598"/>
      <c r="B985" s="598"/>
      <c r="C985" s="598"/>
      <c r="D985" s="598"/>
      <c r="E985" s="598"/>
      <c r="F985" s="598"/>
      <c r="G985" s="598"/>
      <c r="H985" s="598"/>
      <c r="I985" s="598"/>
      <c r="J985" s="598"/>
      <c r="K985" s="598"/>
      <c r="L985" s="598"/>
      <c r="M985" s="598"/>
      <c r="N985" s="598"/>
      <c r="O985" s="598"/>
      <c r="P985" s="598"/>
      <c r="Q985" s="598"/>
      <c r="R985" s="598"/>
      <c r="S985" s="598"/>
      <c r="T985" s="598"/>
      <c r="U985" s="598"/>
      <c r="V985" s="598"/>
      <c r="W985" s="598"/>
      <c r="X985" s="598"/>
      <c r="Y985" s="598"/>
      <c r="Z985" s="598"/>
      <c r="AA985" s="598"/>
      <c r="AB985" s="598"/>
      <c r="AC985" s="598"/>
      <c r="AD985" s="598"/>
      <c r="AE985" s="598"/>
      <c r="AF985" s="598"/>
      <c r="AG985" s="598"/>
      <c r="AH985" s="598"/>
    </row>
    <row r="986" spans="1:34" ht="15.75" customHeight="1">
      <c r="A986" s="598"/>
      <c r="B986" s="598"/>
      <c r="C986" s="598"/>
      <c r="D986" s="598"/>
      <c r="E986" s="598"/>
      <c r="F986" s="598"/>
      <c r="G986" s="598"/>
      <c r="H986" s="598"/>
      <c r="I986" s="598"/>
      <c r="J986" s="598"/>
      <c r="K986" s="598"/>
      <c r="L986" s="598"/>
      <c r="M986" s="598"/>
      <c r="N986" s="598"/>
      <c r="O986" s="598"/>
      <c r="P986" s="598"/>
      <c r="Q986" s="598"/>
      <c r="R986" s="598"/>
      <c r="S986" s="598"/>
      <c r="T986" s="598"/>
      <c r="U986" s="598"/>
      <c r="V986" s="598"/>
      <c r="W986" s="598"/>
      <c r="X986" s="598"/>
      <c r="Y986" s="598"/>
      <c r="Z986" s="598"/>
      <c r="AA986" s="598"/>
      <c r="AB986" s="598"/>
      <c r="AC986" s="598"/>
      <c r="AD986" s="598"/>
      <c r="AE986" s="598"/>
      <c r="AF986" s="598"/>
      <c r="AG986" s="598"/>
      <c r="AH986" s="598"/>
    </row>
    <row r="987" spans="1:34" ht="15.75" customHeight="1">
      <c r="A987" s="598"/>
      <c r="B987" s="598"/>
      <c r="C987" s="598"/>
      <c r="D987" s="598"/>
      <c r="E987" s="598"/>
      <c r="F987" s="598"/>
      <c r="G987" s="598"/>
      <c r="H987" s="598"/>
      <c r="I987" s="598"/>
      <c r="J987" s="598"/>
      <c r="K987" s="598"/>
      <c r="L987" s="598"/>
      <c r="M987" s="598"/>
      <c r="N987" s="598"/>
      <c r="O987" s="598"/>
      <c r="P987" s="598"/>
      <c r="Q987" s="598"/>
      <c r="R987" s="598"/>
      <c r="S987" s="598"/>
      <c r="T987" s="598"/>
      <c r="U987" s="598"/>
      <c r="V987" s="598"/>
      <c r="W987" s="598"/>
      <c r="X987" s="598"/>
      <c r="Y987" s="598"/>
      <c r="Z987" s="598"/>
      <c r="AA987" s="598"/>
      <c r="AB987" s="598"/>
      <c r="AC987" s="598"/>
      <c r="AD987" s="598"/>
      <c r="AE987" s="598"/>
      <c r="AF987" s="598"/>
      <c r="AG987" s="598"/>
      <c r="AH987" s="598"/>
    </row>
    <row r="988" spans="1:34" ht="15.75" customHeight="1">
      <c r="A988" s="598"/>
      <c r="B988" s="598"/>
      <c r="C988" s="598"/>
      <c r="D988" s="598"/>
      <c r="E988" s="598"/>
      <c r="F988" s="598"/>
      <c r="G988" s="598"/>
      <c r="H988" s="598"/>
      <c r="I988" s="598"/>
      <c r="J988" s="598"/>
      <c r="K988" s="598"/>
      <c r="L988" s="598"/>
      <c r="M988" s="598"/>
      <c r="N988" s="598"/>
      <c r="O988" s="598"/>
      <c r="P988" s="598"/>
      <c r="Q988" s="598"/>
      <c r="R988" s="598"/>
      <c r="S988" s="598"/>
      <c r="T988" s="598"/>
      <c r="U988" s="598"/>
      <c r="V988" s="598"/>
      <c r="W988" s="598"/>
      <c r="X988" s="598"/>
      <c r="Y988" s="598"/>
      <c r="Z988" s="598"/>
      <c r="AA988" s="598"/>
      <c r="AB988" s="598"/>
      <c r="AC988" s="598"/>
      <c r="AD988" s="598"/>
      <c r="AE988" s="598"/>
      <c r="AF988" s="598"/>
      <c r="AG988" s="598"/>
      <c r="AH988" s="598"/>
    </row>
    <row r="989" spans="1:34" ht="15.75" customHeight="1">
      <c r="A989" s="598"/>
      <c r="B989" s="598"/>
      <c r="C989" s="598"/>
      <c r="D989" s="598"/>
      <c r="E989" s="598"/>
      <c r="F989" s="598"/>
      <c r="G989" s="598"/>
      <c r="H989" s="598"/>
      <c r="I989" s="598"/>
      <c r="J989" s="598"/>
      <c r="K989" s="598"/>
      <c r="L989" s="598"/>
      <c r="M989" s="598"/>
      <c r="N989" s="598"/>
      <c r="O989" s="598"/>
      <c r="P989" s="598"/>
      <c r="Q989" s="598"/>
      <c r="R989" s="598"/>
      <c r="S989" s="598"/>
      <c r="T989" s="598"/>
      <c r="U989" s="598"/>
      <c r="V989" s="598"/>
      <c r="W989" s="598"/>
      <c r="X989" s="598"/>
      <c r="Y989" s="598"/>
      <c r="Z989" s="598"/>
      <c r="AA989" s="598"/>
      <c r="AB989" s="598"/>
      <c r="AC989" s="598"/>
      <c r="AD989" s="598"/>
      <c r="AE989" s="598"/>
      <c r="AF989" s="598"/>
      <c r="AG989" s="598"/>
      <c r="AH989" s="598"/>
    </row>
    <row r="990" spans="1:34" ht="15.75" customHeight="1">
      <c r="A990" s="598"/>
      <c r="B990" s="598"/>
      <c r="C990" s="598"/>
      <c r="D990" s="598"/>
      <c r="E990" s="598"/>
      <c r="F990" s="598"/>
      <c r="G990" s="598"/>
      <c r="H990" s="598"/>
      <c r="I990" s="598"/>
      <c r="J990" s="598"/>
      <c r="K990" s="598"/>
      <c r="L990" s="598"/>
      <c r="M990" s="598"/>
      <c r="N990" s="598"/>
      <c r="O990" s="598"/>
      <c r="P990" s="598"/>
      <c r="Q990" s="598"/>
      <c r="R990" s="598"/>
      <c r="S990" s="598"/>
      <c r="T990" s="598"/>
      <c r="U990" s="598"/>
      <c r="V990" s="598"/>
      <c r="W990" s="598"/>
      <c r="X990" s="598"/>
      <c r="Y990" s="598"/>
      <c r="Z990" s="598"/>
      <c r="AA990" s="598"/>
      <c r="AB990" s="598"/>
      <c r="AC990" s="598"/>
      <c r="AD990" s="598"/>
      <c r="AE990" s="598"/>
      <c r="AF990" s="598"/>
      <c r="AG990" s="598"/>
      <c r="AH990" s="598"/>
    </row>
    <row r="991" spans="1:34" ht="15.75" customHeight="1">
      <c r="A991" s="598"/>
      <c r="B991" s="598"/>
      <c r="C991" s="598"/>
      <c r="D991" s="598"/>
      <c r="E991" s="598"/>
      <c r="F991" s="598"/>
      <c r="G991" s="598"/>
      <c r="H991" s="598"/>
      <c r="I991" s="598"/>
      <c r="J991" s="598"/>
      <c r="K991" s="598"/>
      <c r="L991" s="598"/>
      <c r="M991" s="598"/>
      <c r="N991" s="598"/>
      <c r="O991" s="598"/>
      <c r="P991" s="598"/>
      <c r="Q991" s="598"/>
      <c r="R991" s="598"/>
      <c r="S991" s="598"/>
      <c r="T991" s="598"/>
      <c r="U991" s="598"/>
      <c r="V991" s="598"/>
      <c r="W991" s="598"/>
      <c r="X991" s="598"/>
      <c r="Y991" s="598"/>
      <c r="Z991" s="598"/>
      <c r="AA991" s="598"/>
      <c r="AB991" s="598"/>
      <c r="AC991" s="598"/>
      <c r="AD991" s="598"/>
      <c r="AE991" s="598"/>
      <c r="AF991" s="598"/>
      <c r="AG991" s="598"/>
      <c r="AH991" s="598"/>
    </row>
    <row r="992" spans="1:34" ht="15.75" customHeight="1">
      <c r="A992" s="598"/>
      <c r="B992" s="598"/>
      <c r="C992" s="598"/>
      <c r="D992" s="598"/>
      <c r="E992" s="598"/>
      <c r="F992" s="598"/>
      <c r="G992" s="598"/>
      <c r="H992" s="598"/>
      <c r="I992" s="598"/>
      <c r="J992" s="598"/>
      <c r="K992" s="598"/>
      <c r="L992" s="598"/>
      <c r="M992" s="598"/>
      <c r="N992" s="598"/>
      <c r="O992" s="598"/>
      <c r="P992" s="598"/>
      <c r="Q992" s="598"/>
      <c r="R992" s="598"/>
      <c r="S992" s="598"/>
      <c r="T992" s="598"/>
      <c r="U992" s="598"/>
      <c r="V992" s="598"/>
      <c r="W992" s="598"/>
      <c r="X992" s="598"/>
      <c r="Y992" s="598"/>
      <c r="Z992" s="598"/>
      <c r="AA992" s="598"/>
      <c r="AB992" s="598"/>
      <c r="AC992" s="598"/>
      <c r="AD992" s="598"/>
      <c r="AE992" s="598"/>
      <c r="AF992" s="598"/>
      <c r="AG992" s="598"/>
      <c r="AH992" s="598"/>
    </row>
    <row r="993" spans="1:34" ht="15.75" customHeight="1">
      <c r="A993" s="598"/>
      <c r="B993" s="598"/>
      <c r="C993" s="598"/>
      <c r="D993" s="598"/>
      <c r="E993" s="598"/>
      <c r="F993" s="598"/>
      <c r="G993" s="598"/>
      <c r="H993" s="598"/>
      <c r="I993" s="598"/>
      <c r="J993" s="598"/>
      <c r="K993" s="598"/>
      <c r="L993" s="598"/>
      <c r="M993" s="598"/>
      <c r="N993" s="598"/>
      <c r="O993" s="598"/>
      <c r="P993" s="598"/>
      <c r="Q993" s="598"/>
      <c r="R993" s="598"/>
      <c r="S993" s="598"/>
      <c r="T993" s="598"/>
      <c r="U993" s="598"/>
      <c r="V993" s="598"/>
      <c r="W993" s="598"/>
      <c r="X993" s="598"/>
      <c r="Y993" s="598"/>
      <c r="Z993" s="598"/>
      <c r="AA993" s="598"/>
      <c r="AB993" s="598"/>
      <c r="AC993" s="598"/>
      <c r="AD993" s="598"/>
      <c r="AE993" s="598"/>
      <c r="AF993" s="598"/>
      <c r="AG993" s="598"/>
      <c r="AH993" s="598"/>
    </row>
    <row r="994" spans="1:34" ht="15.75" customHeight="1">
      <c r="A994" s="598"/>
      <c r="B994" s="598"/>
      <c r="C994" s="598"/>
      <c r="D994" s="598"/>
      <c r="E994" s="598"/>
      <c r="F994" s="598"/>
      <c r="G994" s="598"/>
      <c r="H994" s="598"/>
      <c r="I994" s="598"/>
      <c r="J994" s="598"/>
      <c r="K994" s="598"/>
      <c r="L994" s="598"/>
      <c r="M994" s="598"/>
      <c r="N994" s="598"/>
      <c r="O994" s="598"/>
      <c r="P994" s="598"/>
      <c r="Q994" s="598"/>
      <c r="R994" s="598"/>
      <c r="S994" s="598"/>
      <c r="T994" s="598"/>
      <c r="U994" s="598"/>
      <c r="V994" s="598"/>
      <c r="W994" s="598"/>
      <c r="X994" s="598"/>
      <c r="Y994" s="598"/>
      <c r="Z994" s="598"/>
      <c r="AA994" s="598"/>
      <c r="AB994" s="598"/>
      <c r="AC994" s="598"/>
      <c r="AD994" s="598"/>
      <c r="AE994" s="598"/>
      <c r="AF994" s="598"/>
      <c r="AG994" s="598"/>
      <c r="AH994" s="598"/>
    </row>
    <row r="995" spans="1:34" ht="15.75" customHeight="1"/>
  </sheetData>
  <mergeCells count="36">
    <mergeCell ref="I99:J99"/>
    <mergeCell ref="M99:N99"/>
    <mergeCell ref="Q99:R99"/>
    <mergeCell ref="O99:P99"/>
    <mergeCell ref="C98:J98"/>
    <mergeCell ref="S3:X3"/>
    <mergeCell ref="A2:X2"/>
    <mergeCell ref="A190:X190"/>
    <mergeCell ref="A98:A101"/>
    <mergeCell ref="B98:B101"/>
    <mergeCell ref="C99:D99"/>
    <mergeCell ref="A97:X97"/>
    <mergeCell ref="K98:R98"/>
    <mergeCell ref="S98:X98"/>
    <mergeCell ref="U99:V99"/>
    <mergeCell ref="W99:X99"/>
    <mergeCell ref="S99:T99"/>
    <mergeCell ref="E99:F99"/>
    <mergeCell ref="K99:L99"/>
    <mergeCell ref="G99:H99"/>
    <mergeCell ref="A1:X1"/>
    <mergeCell ref="M4:N4"/>
    <mergeCell ref="G4:H4"/>
    <mergeCell ref="E4:F4"/>
    <mergeCell ref="I4:J4"/>
    <mergeCell ref="C4:D4"/>
    <mergeCell ref="B3:B6"/>
    <mergeCell ref="A3:A6"/>
    <mergeCell ref="K3:R3"/>
    <mergeCell ref="C3:J3"/>
    <mergeCell ref="O4:P4"/>
    <mergeCell ref="S4:T4"/>
    <mergeCell ref="W4:X4"/>
    <mergeCell ref="U4:V4"/>
    <mergeCell ref="K4:L4"/>
    <mergeCell ref="Q4:R4"/>
  </mergeCells>
  <pageMargins left="0.25" right="0.25" top="0.75" bottom="0.75" header="0" footer="0"/>
  <pageSetup paperSize="9" fitToHeight="0"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62"/>
  <sheetViews>
    <sheetView workbookViewId="0">
      <pane ySplit="6" topLeftCell="A94" activePane="bottomLeft" state="frozen"/>
      <selection pane="bottomLeft" activeCell="B116" sqref="B116"/>
    </sheetView>
  </sheetViews>
  <sheetFormatPr defaultColWidth="14.42578125" defaultRowHeight="15" customHeight="1"/>
  <cols>
    <col min="1" max="1" width="24.85546875" style="602" customWidth="1"/>
    <col min="2" max="2" width="12.7109375" style="602" customWidth="1"/>
    <col min="3" max="4" width="9.7109375" style="602" customWidth="1"/>
    <col min="5" max="5" width="7.42578125" style="602" customWidth="1"/>
    <col min="6" max="9" width="9.7109375" style="602" customWidth="1"/>
    <col min="10" max="10" width="10.7109375" style="602" customWidth="1"/>
    <col min="11" max="11" width="8" style="602" customWidth="1"/>
    <col min="12" max="12" width="12.7109375" style="602" customWidth="1"/>
    <col min="13" max="22" width="9.140625" style="602" customWidth="1"/>
    <col min="23" max="26" width="17.28515625" style="602" customWidth="1"/>
    <col min="27" max="16384" width="14.42578125" style="602"/>
  </cols>
  <sheetData>
    <row r="1" spans="1:26" ht="47.25" customHeight="1">
      <c r="A1" s="2421" t="s">
        <v>3722</v>
      </c>
      <c r="B1" s="2080"/>
      <c r="C1" s="2080"/>
      <c r="D1" s="2080"/>
      <c r="E1" s="2080"/>
      <c r="F1" s="2080"/>
      <c r="G1" s="2080"/>
      <c r="H1" s="2080"/>
      <c r="I1" s="2080"/>
      <c r="J1" s="2080"/>
      <c r="K1" s="2080"/>
      <c r="L1" s="2081"/>
      <c r="M1" s="946"/>
      <c r="N1" s="946"/>
      <c r="O1" s="946"/>
      <c r="P1" s="946"/>
      <c r="Q1" s="946"/>
      <c r="R1" s="946"/>
      <c r="S1" s="946"/>
      <c r="T1" s="946"/>
      <c r="U1" s="946"/>
      <c r="V1" s="946"/>
      <c r="W1" s="946"/>
      <c r="X1" s="946"/>
      <c r="Y1" s="946"/>
      <c r="Z1" s="946"/>
    </row>
    <row r="2" spans="1:26" ht="12.75">
      <c r="A2" s="2420" t="s">
        <v>211</v>
      </c>
      <c r="B2" s="2080"/>
      <c r="C2" s="2080"/>
      <c r="D2" s="2080"/>
      <c r="E2" s="2080"/>
      <c r="F2" s="2080"/>
      <c r="G2" s="2080"/>
      <c r="H2" s="2080"/>
      <c r="I2" s="2080"/>
      <c r="J2" s="2080"/>
      <c r="K2" s="2080"/>
      <c r="L2" s="2081"/>
      <c r="M2" s="946"/>
      <c r="N2" s="946"/>
      <c r="O2" s="946"/>
      <c r="P2" s="946"/>
      <c r="Q2" s="946"/>
      <c r="R2" s="946"/>
      <c r="S2" s="946"/>
      <c r="T2" s="946"/>
      <c r="U2" s="946"/>
      <c r="V2" s="946"/>
      <c r="W2" s="946"/>
      <c r="X2" s="946"/>
      <c r="Y2" s="946"/>
      <c r="Z2" s="946"/>
    </row>
    <row r="3" spans="1:26" ht="29.25" customHeight="1">
      <c r="A3" s="2415" t="s">
        <v>1336</v>
      </c>
      <c r="B3" s="2416" t="s">
        <v>3743</v>
      </c>
      <c r="C3" s="2414" t="s">
        <v>3749</v>
      </c>
      <c r="D3" s="2080"/>
      <c r="E3" s="2080"/>
      <c r="F3" s="2080"/>
      <c r="G3" s="2080"/>
      <c r="H3" s="2080"/>
      <c r="I3" s="2081"/>
      <c r="J3" s="2418" t="s">
        <v>3758</v>
      </c>
      <c r="K3" s="2339"/>
      <c r="L3" s="2340"/>
      <c r="M3" s="946"/>
      <c r="N3" s="946"/>
      <c r="O3" s="946"/>
      <c r="P3" s="946"/>
      <c r="Q3" s="946"/>
      <c r="R3" s="946"/>
      <c r="S3" s="946"/>
      <c r="T3" s="946"/>
      <c r="U3" s="946"/>
      <c r="V3" s="946"/>
      <c r="W3" s="946"/>
      <c r="X3" s="946"/>
      <c r="Y3" s="946"/>
      <c r="Z3" s="946"/>
    </row>
    <row r="4" spans="1:26" ht="30" customHeight="1">
      <c r="A4" s="2088"/>
      <c r="B4" s="2088"/>
      <c r="C4" s="2417" t="s">
        <v>3761</v>
      </c>
      <c r="D4" s="2080"/>
      <c r="E4" s="2081"/>
      <c r="F4" s="2417" t="s">
        <v>3764</v>
      </c>
      <c r="G4" s="2080"/>
      <c r="H4" s="2080"/>
      <c r="I4" s="2081"/>
      <c r="J4" s="2318"/>
      <c r="K4" s="2353"/>
      <c r="L4" s="2300"/>
      <c r="M4" s="946"/>
      <c r="N4" s="946"/>
      <c r="O4" s="946"/>
      <c r="P4" s="946"/>
      <c r="Q4" s="946"/>
      <c r="R4" s="946"/>
      <c r="S4" s="946"/>
      <c r="T4" s="946"/>
      <c r="U4" s="946"/>
      <c r="V4" s="946"/>
      <c r="W4" s="946"/>
      <c r="X4" s="946"/>
      <c r="Y4" s="946"/>
      <c r="Z4" s="946"/>
    </row>
    <row r="5" spans="1:26" ht="12.75" customHeight="1">
      <c r="A5" s="2083"/>
      <c r="B5" s="2083"/>
      <c r="C5" s="3" t="s">
        <v>3770</v>
      </c>
      <c r="D5" s="3" t="s">
        <v>3771</v>
      </c>
      <c r="E5" s="1293" t="s">
        <v>3772</v>
      </c>
      <c r="F5" s="3" t="s">
        <v>3777</v>
      </c>
      <c r="G5" s="3" t="s">
        <v>3778</v>
      </c>
      <c r="H5" s="3" t="s">
        <v>3779</v>
      </c>
      <c r="I5" s="3" t="s">
        <v>3780</v>
      </c>
      <c r="J5" s="3" t="s">
        <v>3781</v>
      </c>
      <c r="K5" s="3" t="s">
        <v>3782</v>
      </c>
      <c r="L5" s="3" t="s">
        <v>3783</v>
      </c>
      <c r="M5" s="946"/>
      <c r="N5" s="946"/>
      <c r="O5" s="946"/>
      <c r="P5" s="946"/>
      <c r="Q5" s="946"/>
      <c r="R5" s="946"/>
      <c r="S5" s="946"/>
      <c r="T5" s="946"/>
      <c r="U5" s="946"/>
      <c r="V5" s="946"/>
      <c r="W5" s="946"/>
      <c r="X5" s="946"/>
      <c r="Y5" s="946"/>
      <c r="Z5" s="946"/>
    </row>
    <row r="6" spans="1:26" ht="38.25" customHeight="1">
      <c r="A6" s="1294" t="s">
        <v>17</v>
      </c>
      <c r="B6" s="621">
        <f t="shared" ref="B6:D6" si="0">SUM(B7:B17)</f>
        <v>838</v>
      </c>
      <c r="C6" s="621">
        <f t="shared" si="0"/>
        <v>49</v>
      </c>
      <c r="D6" s="621">
        <f t="shared" si="0"/>
        <v>40</v>
      </c>
      <c r="E6" s="621">
        <f t="shared" ref="E6:E21" si="1">SUM(C6:D6)</f>
        <v>89</v>
      </c>
      <c r="F6" s="621">
        <f t="shared" ref="F6:H6" si="2">SUM(F7:F17)</f>
        <v>60</v>
      </c>
      <c r="G6" s="621">
        <f t="shared" si="2"/>
        <v>12</v>
      </c>
      <c r="H6" s="621">
        <f t="shared" si="2"/>
        <v>17</v>
      </c>
      <c r="I6" s="621">
        <f t="shared" ref="I6:I21" si="3">SUM(F6:H6)</f>
        <v>89</v>
      </c>
      <c r="J6" s="1295">
        <f>B6/C6</f>
        <v>17.102040816326532</v>
      </c>
      <c r="K6" s="1295">
        <f>B6/E6</f>
        <v>9.4157303370786511</v>
      </c>
      <c r="L6" s="1295">
        <f>B6/F6</f>
        <v>13.966666666666667</v>
      </c>
      <c r="M6" s="946"/>
      <c r="N6" s="946"/>
      <c r="O6" s="946"/>
      <c r="P6" s="946"/>
      <c r="Q6" s="946"/>
      <c r="R6" s="946"/>
      <c r="S6" s="946"/>
      <c r="T6" s="946"/>
      <c r="U6" s="946"/>
      <c r="V6" s="946"/>
      <c r="W6" s="946"/>
      <c r="X6" s="946"/>
      <c r="Y6" s="946"/>
      <c r="Z6" s="946"/>
    </row>
    <row r="7" spans="1:26" ht="12.75" customHeight="1">
      <c r="A7" s="1090" t="s">
        <v>1561</v>
      </c>
      <c r="B7" s="1296">
        <v>94</v>
      </c>
      <c r="C7" s="1296">
        <v>2</v>
      </c>
      <c r="D7" s="1296">
        <v>6</v>
      </c>
      <c r="E7" s="621">
        <f t="shared" si="1"/>
        <v>8</v>
      </c>
      <c r="F7" s="1296">
        <v>4</v>
      </c>
      <c r="G7" s="1296">
        <v>1</v>
      </c>
      <c r="H7" s="1296">
        <v>3</v>
      </c>
      <c r="I7" s="621">
        <f t="shared" si="3"/>
        <v>8</v>
      </c>
      <c r="J7" s="1297">
        <v>47</v>
      </c>
      <c r="K7" s="1297">
        <v>11.8</v>
      </c>
      <c r="L7" s="1297">
        <v>23.5</v>
      </c>
      <c r="M7" s="946"/>
      <c r="N7" s="946"/>
      <c r="O7" s="946"/>
      <c r="P7" s="946"/>
      <c r="Q7" s="946"/>
      <c r="R7" s="946"/>
      <c r="S7" s="946"/>
      <c r="T7" s="946"/>
      <c r="U7" s="946"/>
      <c r="V7" s="946"/>
      <c r="W7" s="946"/>
      <c r="X7" s="946"/>
      <c r="Y7" s="946"/>
      <c r="Z7" s="946"/>
    </row>
    <row r="8" spans="1:26" ht="12.75" customHeight="1">
      <c r="A8" s="1090" t="s">
        <v>1562</v>
      </c>
      <c r="B8" s="1296">
        <v>60</v>
      </c>
      <c r="C8" s="1296">
        <v>2</v>
      </c>
      <c r="D8" s="1296">
        <v>5</v>
      </c>
      <c r="E8" s="621">
        <f t="shared" si="1"/>
        <v>7</v>
      </c>
      <c r="F8" s="1296">
        <v>3</v>
      </c>
      <c r="G8" s="1296">
        <v>3</v>
      </c>
      <c r="H8" s="1296">
        <v>1</v>
      </c>
      <c r="I8" s="621">
        <f t="shared" si="3"/>
        <v>7</v>
      </c>
      <c r="J8" s="1297">
        <v>30</v>
      </c>
      <c r="K8" s="1297">
        <v>8.6</v>
      </c>
      <c r="L8" s="1297">
        <v>20</v>
      </c>
      <c r="M8" s="946"/>
      <c r="N8" s="946"/>
      <c r="O8" s="946"/>
      <c r="P8" s="946"/>
      <c r="Q8" s="946"/>
      <c r="R8" s="946"/>
      <c r="S8" s="946"/>
      <c r="T8" s="946"/>
      <c r="U8" s="946"/>
      <c r="V8" s="946"/>
      <c r="W8" s="946"/>
      <c r="X8" s="946"/>
      <c r="Y8" s="946"/>
      <c r="Z8" s="946"/>
    </row>
    <row r="9" spans="1:26" ht="12.75" customHeight="1">
      <c r="A9" s="1090" t="s">
        <v>1563</v>
      </c>
      <c r="B9" s="1296">
        <v>67</v>
      </c>
      <c r="C9" s="1296">
        <v>3</v>
      </c>
      <c r="D9" s="1296">
        <v>3</v>
      </c>
      <c r="E9" s="621">
        <f t="shared" si="1"/>
        <v>6</v>
      </c>
      <c r="F9" s="1296">
        <v>5</v>
      </c>
      <c r="G9" s="1296">
        <v>1</v>
      </c>
      <c r="H9" s="1296">
        <v>0</v>
      </c>
      <c r="I9" s="621">
        <f t="shared" si="3"/>
        <v>6</v>
      </c>
      <c r="J9" s="1297">
        <v>22.3</v>
      </c>
      <c r="K9" s="1297">
        <v>11.2</v>
      </c>
      <c r="L9" s="1297">
        <v>13.4</v>
      </c>
      <c r="M9" s="946"/>
      <c r="N9" s="946"/>
      <c r="O9" s="946"/>
      <c r="P9" s="946"/>
      <c r="Q9" s="946"/>
      <c r="R9" s="946"/>
      <c r="S9" s="946"/>
      <c r="T9" s="946"/>
      <c r="U9" s="946"/>
      <c r="V9" s="946"/>
      <c r="W9" s="946"/>
      <c r="X9" s="946"/>
      <c r="Y9" s="946"/>
      <c r="Z9" s="946"/>
    </row>
    <row r="10" spans="1:26" ht="12.75" customHeight="1">
      <c r="A10" s="1090" t="s">
        <v>65</v>
      </c>
      <c r="B10" s="1296">
        <v>88</v>
      </c>
      <c r="C10" s="1296">
        <v>11</v>
      </c>
      <c r="D10" s="1296">
        <v>2</v>
      </c>
      <c r="E10" s="621">
        <f t="shared" si="1"/>
        <v>13</v>
      </c>
      <c r="F10" s="1296">
        <v>6</v>
      </c>
      <c r="G10" s="1296">
        <v>3</v>
      </c>
      <c r="H10" s="1296">
        <v>4</v>
      </c>
      <c r="I10" s="621">
        <f t="shared" si="3"/>
        <v>13</v>
      </c>
      <c r="J10" s="1297">
        <v>8</v>
      </c>
      <c r="K10" s="1297">
        <v>6.8</v>
      </c>
      <c r="L10" s="1297">
        <v>14.7</v>
      </c>
      <c r="M10" s="946"/>
      <c r="N10" s="946"/>
      <c r="O10" s="946"/>
      <c r="P10" s="946"/>
      <c r="Q10" s="946"/>
      <c r="R10" s="946"/>
      <c r="S10" s="946"/>
      <c r="T10" s="946"/>
      <c r="U10" s="946"/>
      <c r="V10" s="946"/>
      <c r="W10" s="946"/>
      <c r="X10" s="946"/>
      <c r="Y10" s="946"/>
      <c r="Z10" s="946"/>
    </row>
    <row r="11" spans="1:26" ht="12.75" customHeight="1">
      <c r="A11" s="1090" t="s">
        <v>86</v>
      </c>
      <c r="B11" s="1296">
        <v>41</v>
      </c>
      <c r="C11" s="1296">
        <v>6</v>
      </c>
      <c r="D11" s="1296">
        <v>3</v>
      </c>
      <c r="E11" s="621">
        <f t="shared" si="1"/>
        <v>9</v>
      </c>
      <c r="F11" s="1296">
        <v>5</v>
      </c>
      <c r="G11" s="1296">
        <v>1</v>
      </c>
      <c r="H11" s="1296">
        <v>3</v>
      </c>
      <c r="I11" s="621">
        <f t="shared" si="3"/>
        <v>9</v>
      </c>
      <c r="J11" s="1297">
        <v>6.8</v>
      </c>
      <c r="K11" s="1297">
        <v>4.5999999999999996</v>
      </c>
      <c r="L11" s="1297">
        <v>8.1999999999999993</v>
      </c>
      <c r="M11" s="946"/>
      <c r="N11" s="946"/>
      <c r="O11" s="946"/>
      <c r="P11" s="946"/>
      <c r="Q11" s="946"/>
      <c r="R11" s="946"/>
      <c r="S11" s="946"/>
      <c r="T11" s="946"/>
      <c r="U11" s="946"/>
      <c r="V11" s="946"/>
      <c r="W11" s="946"/>
      <c r="X11" s="946"/>
      <c r="Y11" s="946"/>
      <c r="Z11" s="946"/>
    </row>
    <row r="12" spans="1:26" ht="12.75" customHeight="1">
      <c r="A12" s="1090" t="s">
        <v>283</v>
      </c>
      <c r="B12" s="1296">
        <v>62</v>
      </c>
      <c r="C12" s="1296">
        <v>1</v>
      </c>
      <c r="D12" s="1296">
        <v>6</v>
      </c>
      <c r="E12" s="621">
        <f t="shared" si="1"/>
        <v>7</v>
      </c>
      <c r="F12" s="1296">
        <v>6</v>
      </c>
      <c r="G12" s="1296">
        <v>1</v>
      </c>
      <c r="H12" s="1296">
        <v>0</v>
      </c>
      <c r="I12" s="621">
        <f t="shared" si="3"/>
        <v>7</v>
      </c>
      <c r="J12" s="1297">
        <v>62</v>
      </c>
      <c r="K12" s="1297">
        <v>8.9</v>
      </c>
      <c r="L12" s="1297">
        <v>10.3</v>
      </c>
      <c r="M12" s="946"/>
      <c r="N12" s="946"/>
      <c r="O12" s="946"/>
      <c r="P12" s="946"/>
      <c r="Q12" s="946"/>
      <c r="R12" s="946"/>
      <c r="S12" s="946"/>
      <c r="T12" s="946"/>
      <c r="U12" s="946"/>
      <c r="V12" s="946"/>
      <c r="W12" s="946"/>
      <c r="X12" s="946"/>
      <c r="Y12" s="946"/>
      <c r="Z12" s="946"/>
    </row>
    <row r="13" spans="1:26" ht="12.75" customHeight="1">
      <c r="A13" s="1090" t="s">
        <v>292</v>
      </c>
      <c r="B13" s="1296">
        <v>74</v>
      </c>
      <c r="C13" s="1296">
        <v>1</v>
      </c>
      <c r="D13" s="1296">
        <v>4</v>
      </c>
      <c r="E13" s="621">
        <f t="shared" si="1"/>
        <v>5</v>
      </c>
      <c r="F13" s="1296">
        <v>5</v>
      </c>
      <c r="G13" s="1296">
        <v>0</v>
      </c>
      <c r="H13" s="1296">
        <v>0</v>
      </c>
      <c r="I13" s="621">
        <f t="shared" si="3"/>
        <v>5</v>
      </c>
      <c r="J13" s="1297">
        <v>74</v>
      </c>
      <c r="K13" s="1297">
        <v>14.8</v>
      </c>
      <c r="L13" s="1297">
        <v>14.8</v>
      </c>
      <c r="M13" s="946"/>
      <c r="N13" s="946"/>
      <c r="O13" s="946"/>
      <c r="P13" s="946"/>
      <c r="Q13" s="946"/>
      <c r="R13" s="946"/>
      <c r="S13" s="946"/>
      <c r="T13" s="946"/>
      <c r="U13" s="946"/>
      <c r="V13" s="946"/>
      <c r="W13" s="946"/>
      <c r="X13" s="946"/>
      <c r="Y13" s="946"/>
      <c r="Z13" s="946"/>
    </row>
    <row r="14" spans="1:26" ht="12.75" customHeight="1">
      <c r="A14" s="1090" t="s">
        <v>293</v>
      </c>
      <c r="B14" s="1296">
        <v>84</v>
      </c>
      <c r="C14" s="1296">
        <v>0</v>
      </c>
      <c r="D14" s="1296">
        <v>3</v>
      </c>
      <c r="E14" s="621">
        <f t="shared" si="1"/>
        <v>3</v>
      </c>
      <c r="F14" s="1296">
        <v>3</v>
      </c>
      <c r="G14" s="1296">
        <v>0</v>
      </c>
      <c r="H14" s="1296">
        <v>0</v>
      </c>
      <c r="I14" s="621">
        <f t="shared" si="3"/>
        <v>3</v>
      </c>
      <c r="J14" s="1297" t="s">
        <v>3813</v>
      </c>
      <c r="K14" s="1297">
        <v>28</v>
      </c>
      <c r="L14" s="1297">
        <v>28</v>
      </c>
      <c r="M14" s="946"/>
      <c r="N14" s="946"/>
      <c r="O14" s="946"/>
      <c r="P14" s="946"/>
      <c r="Q14" s="946"/>
      <c r="R14" s="946"/>
      <c r="S14" s="946"/>
      <c r="T14" s="946"/>
      <c r="U14" s="946"/>
      <c r="V14" s="946"/>
      <c r="W14" s="946"/>
      <c r="X14" s="946"/>
      <c r="Y14" s="946"/>
      <c r="Z14" s="946"/>
    </row>
    <row r="15" spans="1:26" ht="12.75" customHeight="1">
      <c r="A15" s="1090" t="s">
        <v>124</v>
      </c>
      <c r="B15" s="1296">
        <v>61</v>
      </c>
      <c r="C15" s="1296">
        <v>4</v>
      </c>
      <c r="D15" s="1296">
        <v>2</v>
      </c>
      <c r="E15" s="621">
        <f t="shared" si="1"/>
        <v>6</v>
      </c>
      <c r="F15" s="1296">
        <v>3</v>
      </c>
      <c r="G15" s="1296">
        <v>2</v>
      </c>
      <c r="H15" s="1296">
        <v>1</v>
      </c>
      <c r="I15" s="621">
        <f t="shared" si="3"/>
        <v>6</v>
      </c>
      <c r="J15" s="1297">
        <v>15.3</v>
      </c>
      <c r="K15" s="1297">
        <v>8.6999999999999993</v>
      </c>
      <c r="L15" s="1297">
        <v>15.3</v>
      </c>
      <c r="M15" s="946"/>
      <c r="N15" s="946"/>
      <c r="O15" s="946"/>
      <c r="P15" s="946"/>
      <c r="Q15" s="946"/>
      <c r="R15" s="946"/>
      <c r="S15" s="946"/>
      <c r="T15" s="946"/>
      <c r="U15" s="946"/>
      <c r="V15" s="946"/>
      <c r="W15" s="946"/>
      <c r="X15" s="946"/>
      <c r="Y15" s="946"/>
      <c r="Z15" s="946"/>
    </row>
    <row r="16" spans="1:26" ht="12.75" customHeight="1">
      <c r="A16" s="1090" t="s">
        <v>158</v>
      </c>
      <c r="B16" s="1296">
        <v>87</v>
      </c>
      <c r="C16" s="1296">
        <v>11</v>
      </c>
      <c r="D16" s="1296">
        <v>2</v>
      </c>
      <c r="E16" s="621">
        <f t="shared" si="1"/>
        <v>13</v>
      </c>
      <c r="F16" s="1296">
        <v>10</v>
      </c>
      <c r="G16" s="1296"/>
      <c r="H16" s="1296">
        <v>3</v>
      </c>
      <c r="I16" s="621">
        <f t="shared" si="3"/>
        <v>13</v>
      </c>
      <c r="J16" s="1297">
        <v>8.6999999999999993</v>
      </c>
      <c r="K16" s="1297">
        <v>7.4</v>
      </c>
      <c r="L16" s="1297">
        <v>8.6999999999999993</v>
      </c>
      <c r="M16" s="946"/>
      <c r="N16" s="946"/>
      <c r="O16" s="946"/>
      <c r="P16" s="946"/>
      <c r="Q16" s="946"/>
      <c r="R16" s="946"/>
      <c r="S16" s="946"/>
      <c r="T16" s="946"/>
      <c r="U16" s="946"/>
      <c r="V16" s="946"/>
      <c r="W16" s="946"/>
      <c r="X16" s="946"/>
      <c r="Y16" s="946"/>
      <c r="Z16" s="946"/>
    </row>
    <row r="17" spans="1:26" ht="12.75" customHeight="1">
      <c r="A17" s="1090" t="s">
        <v>186</v>
      </c>
      <c r="B17" s="1296">
        <v>120</v>
      </c>
      <c r="C17" s="1296">
        <v>8</v>
      </c>
      <c r="D17" s="1296">
        <v>4</v>
      </c>
      <c r="E17" s="621">
        <f t="shared" si="1"/>
        <v>12</v>
      </c>
      <c r="F17" s="1296">
        <v>10</v>
      </c>
      <c r="G17" s="1296">
        <v>0</v>
      </c>
      <c r="H17" s="1296">
        <v>2</v>
      </c>
      <c r="I17" s="621">
        <f t="shared" si="3"/>
        <v>12</v>
      </c>
      <c r="J17" s="1297">
        <v>15</v>
      </c>
      <c r="K17" s="1297">
        <v>10</v>
      </c>
      <c r="L17" s="1297">
        <v>12</v>
      </c>
      <c r="M17" s="946"/>
      <c r="N17" s="946"/>
      <c r="O17" s="946"/>
      <c r="P17" s="946"/>
      <c r="Q17" s="946"/>
      <c r="R17" s="946"/>
      <c r="S17" s="946"/>
      <c r="T17" s="946"/>
      <c r="U17" s="946"/>
      <c r="V17" s="946"/>
      <c r="W17" s="946"/>
      <c r="X17" s="946"/>
      <c r="Y17" s="946"/>
      <c r="Z17" s="946"/>
    </row>
    <row r="18" spans="1:26" ht="12.75" customHeight="1">
      <c r="A18" s="1294" t="s">
        <v>125</v>
      </c>
      <c r="B18" s="621">
        <f t="shared" ref="B18:D18" si="4">SUM(B19:B21)</f>
        <v>274</v>
      </c>
      <c r="C18" s="621">
        <f t="shared" si="4"/>
        <v>23</v>
      </c>
      <c r="D18" s="621">
        <f t="shared" si="4"/>
        <v>6</v>
      </c>
      <c r="E18" s="621">
        <f t="shared" si="1"/>
        <v>29</v>
      </c>
      <c r="F18" s="621">
        <f t="shared" ref="F18:H18" si="5">SUM(F19:F21)</f>
        <v>16</v>
      </c>
      <c r="G18" s="621">
        <f t="shared" si="5"/>
        <v>9</v>
      </c>
      <c r="H18" s="621">
        <f t="shared" si="5"/>
        <v>4</v>
      </c>
      <c r="I18" s="621">
        <f t="shared" si="3"/>
        <v>29</v>
      </c>
      <c r="J18" s="1295">
        <f t="shared" ref="J18:J21" si="6">B18/C18</f>
        <v>11.913043478260869</v>
      </c>
      <c r="K18" s="1295">
        <f t="shared" ref="K18:K21" si="7">B18/E18</f>
        <v>9.4482758620689662</v>
      </c>
      <c r="L18" s="1295">
        <f t="shared" ref="L18:L21" si="8">B18/F18</f>
        <v>17.125</v>
      </c>
      <c r="M18" s="946"/>
      <c r="N18" s="946"/>
      <c r="O18" s="946"/>
      <c r="P18" s="946"/>
      <c r="Q18" s="946"/>
      <c r="R18" s="946"/>
      <c r="S18" s="946"/>
      <c r="T18" s="946"/>
      <c r="U18" s="946"/>
      <c r="V18" s="946"/>
      <c r="W18" s="946"/>
      <c r="X18" s="946"/>
      <c r="Y18" s="946"/>
      <c r="Z18" s="946"/>
    </row>
    <row r="19" spans="1:26" ht="12.75" customHeight="1">
      <c r="A19" s="1298" t="s">
        <v>217</v>
      </c>
      <c r="B19" s="954">
        <v>87</v>
      </c>
      <c r="C19" s="644">
        <v>9</v>
      </c>
      <c r="D19" s="644">
        <v>1</v>
      </c>
      <c r="E19" s="621">
        <f t="shared" si="1"/>
        <v>10</v>
      </c>
      <c r="F19" s="644">
        <v>6</v>
      </c>
      <c r="G19" s="644">
        <v>3</v>
      </c>
      <c r="H19" s="644">
        <v>1</v>
      </c>
      <c r="I19" s="621">
        <f t="shared" si="3"/>
        <v>10</v>
      </c>
      <c r="J19" s="1295">
        <f t="shared" si="6"/>
        <v>9.6666666666666661</v>
      </c>
      <c r="K19" s="1295">
        <f t="shared" si="7"/>
        <v>8.6999999999999993</v>
      </c>
      <c r="L19" s="1295">
        <f t="shared" si="8"/>
        <v>14.5</v>
      </c>
      <c r="M19" s="946"/>
      <c r="N19" s="946"/>
      <c r="O19" s="946"/>
      <c r="P19" s="946"/>
      <c r="Q19" s="946"/>
      <c r="R19" s="946"/>
      <c r="S19" s="946"/>
      <c r="T19" s="946"/>
      <c r="U19" s="946"/>
      <c r="V19" s="946"/>
      <c r="W19" s="946"/>
      <c r="X19" s="946"/>
      <c r="Y19" s="946"/>
      <c r="Z19" s="946"/>
    </row>
    <row r="20" spans="1:26" ht="12.75" customHeight="1">
      <c r="A20" s="1298" t="s">
        <v>251</v>
      </c>
      <c r="B20" s="954">
        <v>59</v>
      </c>
      <c r="C20" s="644">
        <v>7</v>
      </c>
      <c r="D20" s="644">
        <v>2</v>
      </c>
      <c r="E20" s="621">
        <f t="shared" si="1"/>
        <v>9</v>
      </c>
      <c r="F20" s="644">
        <v>5</v>
      </c>
      <c r="G20" s="644">
        <v>3</v>
      </c>
      <c r="H20" s="644">
        <v>1</v>
      </c>
      <c r="I20" s="621">
        <f t="shared" si="3"/>
        <v>9</v>
      </c>
      <c r="J20" s="1295">
        <f t="shared" si="6"/>
        <v>8.4285714285714288</v>
      </c>
      <c r="K20" s="1295">
        <f t="shared" si="7"/>
        <v>6.5555555555555554</v>
      </c>
      <c r="L20" s="1295">
        <f t="shared" si="8"/>
        <v>11.8</v>
      </c>
      <c r="M20" s="946"/>
      <c r="N20" s="946"/>
      <c r="O20" s="946"/>
      <c r="P20" s="946"/>
      <c r="Q20" s="946"/>
      <c r="R20" s="946"/>
      <c r="S20" s="946"/>
      <c r="T20" s="946"/>
      <c r="U20" s="946"/>
      <c r="V20" s="946"/>
      <c r="W20" s="946"/>
      <c r="X20" s="946"/>
      <c r="Y20" s="946"/>
      <c r="Z20" s="946"/>
    </row>
    <row r="21" spans="1:26" ht="12.75" customHeight="1">
      <c r="A21" s="1298" t="s">
        <v>276</v>
      </c>
      <c r="B21" s="954">
        <v>128</v>
      </c>
      <c r="C21" s="644">
        <v>7</v>
      </c>
      <c r="D21" s="644">
        <v>3</v>
      </c>
      <c r="E21" s="621">
        <f t="shared" si="1"/>
        <v>10</v>
      </c>
      <c r="F21" s="644">
        <v>5</v>
      </c>
      <c r="G21" s="644">
        <v>3</v>
      </c>
      <c r="H21" s="644">
        <v>2</v>
      </c>
      <c r="I21" s="621">
        <f t="shared" si="3"/>
        <v>10</v>
      </c>
      <c r="J21" s="1295">
        <f t="shared" si="6"/>
        <v>18.285714285714285</v>
      </c>
      <c r="K21" s="1295">
        <f t="shared" si="7"/>
        <v>12.8</v>
      </c>
      <c r="L21" s="1295">
        <f t="shared" si="8"/>
        <v>25.6</v>
      </c>
      <c r="M21" s="946"/>
      <c r="N21" s="946"/>
      <c r="O21" s="946"/>
      <c r="P21" s="946"/>
      <c r="Q21" s="946"/>
      <c r="R21" s="946"/>
      <c r="S21" s="946"/>
      <c r="T21" s="946"/>
      <c r="U21" s="946"/>
      <c r="V21" s="946"/>
      <c r="W21" s="946"/>
      <c r="X21" s="946"/>
      <c r="Y21" s="946"/>
      <c r="Z21" s="946"/>
    </row>
    <row r="22" spans="1:26" ht="12.75" customHeight="1">
      <c r="A22" s="1299" t="s">
        <v>126</v>
      </c>
      <c r="B22" s="1300">
        <v>244</v>
      </c>
      <c r="C22" s="1300">
        <v>9</v>
      </c>
      <c r="D22" s="1300">
        <v>45</v>
      </c>
      <c r="E22" s="1301">
        <v>54</v>
      </c>
      <c r="F22" s="1300">
        <v>21</v>
      </c>
      <c r="G22" s="1300">
        <v>20</v>
      </c>
      <c r="H22" s="1300">
        <v>13</v>
      </c>
      <c r="I22" s="1300">
        <v>54</v>
      </c>
      <c r="J22" s="1297">
        <v>27.11</v>
      </c>
      <c r="K22" s="1297">
        <v>4.51</v>
      </c>
      <c r="L22" s="1297">
        <v>11.61</v>
      </c>
      <c r="M22" s="946"/>
      <c r="N22" s="946"/>
      <c r="O22" s="946"/>
      <c r="P22" s="946"/>
      <c r="Q22" s="946"/>
      <c r="R22" s="946"/>
      <c r="S22" s="946"/>
      <c r="T22" s="946"/>
      <c r="U22" s="946"/>
      <c r="V22" s="946"/>
      <c r="W22" s="946"/>
      <c r="X22" s="946"/>
      <c r="Y22" s="946"/>
      <c r="Z22" s="946"/>
    </row>
    <row r="23" spans="1:26" ht="12.75" customHeight="1">
      <c r="A23" s="1090" t="s">
        <v>294</v>
      </c>
      <c r="B23" s="1296">
        <v>62</v>
      </c>
      <c r="C23" s="1296">
        <v>0</v>
      </c>
      <c r="D23" s="1296">
        <v>8</v>
      </c>
      <c r="E23" s="1301">
        <v>8</v>
      </c>
      <c r="F23" s="1296">
        <v>3</v>
      </c>
      <c r="G23" s="1296">
        <v>1</v>
      </c>
      <c r="H23" s="1296">
        <v>4</v>
      </c>
      <c r="I23" s="1300">
        <v>8</v>
      </c>
      <c r="J23" s="1297">
        <v>0</v>
      </c>
      <c r="K23" s="1297">
        <v>7.75</v>
      </c>
      <c r="L23" s="1297">
        <v>20.66</v>
      </c>
      <c r="M23" s="946"/>
      <c r="N23" s="946"/>
      <c r="O23" s="946"/>
      <c r="P23" s="946"/>
      <c r="Q23" s="946"/>
      <c r="R23" s="946"/>
      <c r="S23" s="946"/>
      <c r="T23" s="946"/>
      <c r="U23" s="946"/>
      <c r="V23" s="946"/>
      <c r="W23" s="946"/>
      <c r="X23" s="946"/>
      <c r="Y23" s="946"/>
      <c r="Z23" s="946"/>
    </row>
    <row r="24" spans="1:26" ht="12.75" customHeight="1">
      <c r="A24" s="1090" t="s">
        <v>312</v>
      </c>
      <c r="B24" s="1296">
        <v>42</v>
      </c>
      <c r="C24" s="1296">
        <v>2</v>
      </c>
      <c r="D24" s="1296">
        <v>7</v>
      </c>
      <c r="E24" s="1301">
        <v>9</v>
      </c>
      <c r="F24" s="1296">
        <v>3</v>
      </c>
      <c r="G24" s="1296">
        <v>2</v>
      </c>
      <c r="H24" s="1296">
        <v>4</v>
      </c>
      <c r="I24" s="1300">
        <v>9</v>
      </c>
      <c r="J24" s="1297">
        <v>21</v>
      </c>
      <c r="K24" s="1297">
        <v>4.66</v>
      </c>
      <c r="L24" s="1297">
        <v>14</v>
      </c>
      <c r="M24" s="946"/>
      <c r="N24" s="946"/>
      <c r="O24" s="946"/>
      <c r="P24" s="946"/>
      <c r="Q24" s="946"/>
      <c r="R24" s="946"/>
      <c r="S24" s="946"/>
      <c r="T24" s="946"/>
      <c r="U24" s="946"/>
      <c r="V24" s="946"/>
      <c r="W24" s="946"/>
      <c r="X24" s="946"/>
      <c r="Y24" s="946"/>
      <c r="Z24" s="946"/>
    </row>
    <row r="25" spans="1:26" ht="12.75" customHeight="1">
      <c r="A25" s="1090" t="s">
        <v>3864</v>
      </c>
      <c r="B25" s="1296">
        <v>63</v>
      </c>
      <c r="C25" s="1296">
        <v>4</v>
      </c>
      <c r="D25" s="1296">
        <v>17</v>
      </c>
      <c r="E25" s="1301">
        <v>21</v>
      </c>
      <c r="F25" s="1296">
        <v>11</v>
      </c>
      <c r="G25" s="1296">
        <v>8</v>
      </c>
      <c r="H25" s="1296">
        <v>2</v>
      </c>
      <c r="I25" s="1300">
        <v>21</v>
      </c>
      <c r="J25" s="1297">
        <v>15.75</v>
      </c>
      <c r="K25" s="1297">
        <v>3</v>
      </c>
      <c r="L25" s="1297">
        <v>5.72</v>
      </c>
      <c r="M25" s="946"/>
      <c r="N25" s="946"/>
      <c r="O25" s="946"/>
      <c r="P25" s="946"/>
      <c r="Q25" s="946"/>
      <c r="R25" s="946"/>
      <c r="S25" s="946"/>
      <c r="T25" s="946"/>
      <c r="U25" s="946"/>
      <c r="V25" s="946"/>
      <c r="W25" s="946"/>
      <c r="X25" s="946"/>
      <c r="Y25" s="946"/>
      <c r="Z25" s="946"/>
    </row>
    <row r="26" spans="1:26" ht="12.75" customHeight="1">
      <c r="A26" s="1090" t="s">
        <v>3865</v>
      </c>
      <c r="B26" s="1296">
        <v>77</v>
      </c>
      <c r="C26" s="1296">
        <v>3</v>
      </c>
      <c r="D26" s="1296">
        <v>13</v>
      </c>
      <c r="E26" s="1301">
        <v>16</v>
      </c>
      <c r="F26" s="1296">
        <v>4</v>
      </c>
      <c r="G26" s="1296">
        <v>9</v>
      </c>
      <c r="H26" s="1296">
        <v>3</v>
      </c>
      <c r="I26" s="1300">
        <v>16</v>
      </c>
      <c r="J26" s="1297">
        <v>25.66</v>
      </c>
      <c r="K26" s="1297">
        <v>4.8099999999999996</v>
      </c>
      <c r="L26" s="1297">
        <v>19.25</v>
      </c>
      <c r="M26" s="946"/>
      <c r="N26" s="946"/>
      <c r="O26" s="946"/>
      <c r="P26" s="946"/>
      <c r="Q26" s="946"/>
      <c r="R26" s="946"/>
      <c r="S26" s="946"/>
      <c r="T26" s="946"/>
      <c r="U26" s="946"/>
      <c r="V26" s="946"/>
      <c r="W26" s="946"/>
      <c r="X26" s="946"/>
      <c r="Y26" s="946"/>
      <c r="Z26" s="946"/>
    </row>
    <row r="27" spans="1:26" ht="12.75" customHeight="1">
      <c r="A27" s="1294" t="s">
        <v>127</v>
      </c>
      <c r="B27" s="621">
        <f t="shared" ref="B27:D27" si="9">SUM(B28:B31)</f>
        <v>652</v>
      </c>
      <c r="C27" s="621">
        <f t="shared" si="9"/>
        <v>33</v>
      </c>
      <c r="D27" s="621">
        <f t="shared" si="9"/>
        <v>6</v>
      </c>
      <c r="E27" s="621">
        <f t="shared" ref="E27:E31" si="10">SUM(C27:D27)</f>
        <v>39</v>
      </c>
      <c r="F27" s="621">
        <f t="shared" ref="F27:H27" si="11">SUM(F28:F31)</f>
        <v>28</v>
      </c>
      <c r="G27" s="621">
        <f t="shared" si="11"/>
        <v>2</v>
      </c>
      <c r="H27" s="621">
        <f t="shared" si="11"/>
        <v>9</v>
      </c>
      <c r="I27" s="621">
        <f t="shared" ref="I27:I31" si="12">SUM(F27:H27)</f>
        <v>39</v>
      </c>
      <c r="J27" s="1295">
        <f t="shared" ref="J27:J31" si="13">B27/C27</f>
        <v>19.757575757575758</v>
      </c>
      <c r="K27" s="1295">
        <f t="shared" ref="K27:K31" si="14">B27/E27</f>
        <v>16.717948717948719</v>
      </c>
      <c r="L27" s="1295">
        <f t="shared" ref="L27:L31" si="15">B27/F27</f>
        <v>23.285714285714285</v>
      </c>
      <c r="M27" s="946"/>
      <c r="N27" s="946"/>
      <c r="O27" s="948"/>
      <c r="P27" s="946"/>
      <c r="Q27" s="946"/>
      <c r="R27" s="946"/>
      <c r="S27" s="946"/>
      <c r="T27" s="946"/>
      <c r="U27" s="946"/>
      <c r="V27" s="946"/>
      <c r="W27" s="946"/>
      <c r="X27" s="946"/>
      <c r="Y27" s="946"/>
      <c r="Z27" s="946"/>
    </row>
    <row r="28" spans="1:26" ht="12.75" customHeight="1">
      <c r="A28" s="1298" t="s">
        <v>358</v>
      </c>
      <c r="B28" s="954">
        <v>153</v>
      </c>
      <c r="C28" s="644">
        <v>6</v>
      </c>
      <c r="D28" s="644">
        <v>2</v>
      </c>
      <c r="E28" s="621">
        <f t="shared" si="10"/>
        <v>8</v>
      </c>
      <c r="F28" s="644">
        <v>7</v>
      </c>
      <c r="G28" s="644">
        <v>0</v>
      </c>
      <c r="H28" s="644">
        <v>1</v>
      </c>
      <c r="I28" s="621">
        <f t="shared" si="12"/>
        <v>8</v>
      </c>
      <c r="J28" s="1295">
        <f t="shared" si="13"/>
        <v>25.5</v>
      </c>
      <c r="K28" s="1295">
        <f t="shared" si="14"/>
        <v>19.125</v>
      </c>
      <c r="L28" s="1295">
        <f t="shared" si="15"/>
        <v>21.857142857142858</v>
      </c>
      <c r="M28" s="946"/>
      <c r="N28" s="946"/>
      <c r="O28" s="946"/>
      <c r="P28" s="946"/>
      <c r="Q28" s="946"/>
      <c r="R28" s="946"/>
      <c r="S28" s="946"/>
      <c r="T28" s="946"/>
      <c r="U28" s="946"/>
      <c r="V28" s="946"/>
      <c r="W28" s="946"/>
      <c r="X28" s="946"/>
      <c r="Y28" s="946"/>
      <c r="Z28" s="946"/>
    </row>
    <row r="29" spans="1:26" ht="12.75" customHeight="1">
      <c r="A29" s="1298" t="s">
        <v>362</v>
      </c>
      <c r="B29" s="954">
        <v>159</v>
      </c>
      <c r="C29" s="644">
        <v>14</v>
      </c>
      <c r="D29" s="644">
        <v>2</v>
      </c>
      <c r="E29" s="621">
        <f t="shared" si="10"/>
        <v>16</v>
      </c>
      <c r="F29" s="644">
        <v>10</v>
      </c>
      <c r="G29" s="644">
        <v>1</v>
      </c>
      <c r="H29" s="644">
        <v>5</v>
      </c>
      <c r="I29" s="621">
        <f t="shared" si="12"/>
        <v>16</v>
      </c>
      <c r="J29" s="1295">
        <f t="shared" si="13"/>
        <v>11.357142857142858</v>
      </c>
      <c r="K29" s="1295">
        <f t="shared" si="14"/>
        <v>9.9375</v>
      </c>
      <c r="L29" s="1295">
        <f t="shared" si="15"/>
        <v>15.9</v>
      </c>
      <c r="M29" s="946"/>
      <c r="N29" s="946"/>
      <c r="O29" s="946"/>
      <c r="P29" s="946"/>
      <c r="Q29" s="946"/>
      <c r="R29" s="946"/>
      <c r="S29" s="946"/>
      <c r="T29" s="946"/>
      <c r="U29" s="946"/>
      <c r="V29" s="946"/>
      <c r="W29" s="946"/>
      <c r="X29" s="946"/>
      <c r="Y29" s="946"/>
      <c r="Z29" s="946"/>
    </row>
    <row r="30" spans="1:26" ht="12.75" customHeight="1">
      <c r="A30" s="1298" t="s">
        <v>365</v>
      </c>
      <c r="B30" s="954">
        <v>162</v>
      </c>
      <c r="C30" s="644">
        <v>7</v>
      </c>
      <c r="D30" s="644">
        <v>0</v>
      </c>
      <c r="E30" s="621">
        <f t="shared" si="10"/>
        <v>7</v>
      </c>
      <c r="F30" s="644">
        <v>6</v>
      </c>
      <c r="G30" s="644">
        <v>1</v>
      </c>
      <c r="H30" s="644">
        <v>0</v>
      </c>
      <c r="I30" s="621">
        <f t="shared" si="12"/>
        <v>7</v>
      </c>
      <c r="J30" s="1295">
        <f t="shared" si="13"/>
        <v>23.142857142857142</v>
      </c>
      <c r="K30" s="1295">
        <f t="shared" si="14"/>
        <v>23.142857142857142</v>
      </c>
      <c r="L30" s="1295">
        <f t="shared" si="15"/>
        <v>27</v>
      </c>
      <c r="M30" s="946"/>
      <c r="N30" s="946"/>
      <c r="O30" s="946"/>
      <c r="P30" s="946"/>
      <c r="Q30" s="946"/>
      <c r="R30" s="946"/>
      <c r="S30" s="946"/>
      <c r="T30" s="946"/>
      <c r="U30" s="946"/>
      <c r="V30" s="946"/>
      <c r="W30" s="946"/>
      <c r="X30" s="946"/>
      <c r="Y30" s="946"/>
      <c r="Z30" s="946"/>
    </row>
    <row r="31" spans="1:26" ht="12.75" customHeight="1">
      <c r="A31" s="1298" t="s">
        <v>368</v>
      </c>
      <c r="B31" s="954">
        <v>178</v>
      </c>
      <c r="C31" s="644">
        <v>6</v>
      </c>
      <c r="D31" s="644">
        <v>2</v>
      </c>
      <c r="E31" s="621">
        <f t="shared" si="10"/>
        <v>8</v>
      </c>
      <c r="F31" s="644">
        <v>5</v>
      </c>
      <c r="G31" s="644">
        <v>0</v>
      </c>
      <c r="H31" s="644">
        <v>3</v>
      </c>
      <c r="I31" s="621">
        <f t="shared" si="12"/>
        <v>8</v>
      </c>
      <c r="J31" s="1295">
        <f t="shared" si="13"/>
        <v>29.666666666666668</v>
      </c>
      <c r="K31" s="1295">
        <f t="shared" si="14"/>
        <v>22.25</v>
      </c>
      <c r="L31" s="1295">
        <f t="shared" si="15"/>
        <v>35.6</v>
      </c>
      <c r="M31" s="946"/>
      <c r="N31" s="946"/>
      <c r="O31" s="946"/>
      <c r="P31" s="946"/>
      <c r="Q31" s="946"/>
      <c r="R31" s="946"/>
      <c r="S31" s="946"/>
      <c r="T31" s="946"/>
      <c r="U31" s="946"/>
      <c r="V31" s="946"/>
      <c r="W31" s="946"/>
      <c r="X31" s="946"/>
      <c r="Y31" s="946"/>
      <c r="Z31" s="946"/>
    </row>
    <row r="32" spans="1:26" ht="12.75" customHeight="1">
      <c r="A32" s="1294" t="s">
        <v>128</v>
      </c>
      <c r="B32" s="1300">
        <v>192</v>
      </c>
      <c r="C32" s="1300">
        <v>8</v>
      </c>
      <c r="D32" s="1300">
        <v>8</v>
      </c>
      <c r="E32" s="1300">
        <v>16</v>
      </c>
      <c r="F32" s="1300">
        <v>12</v>
      </c>
      <c r="G32" s="1300">
        <v>0</v>
      </c>
      <c r="H32" s="1300">
        <v>4</v>
      </c>
      <c r="I32" s="1300">
        <v>16</v>
      </c>
      <c r="J32" s="1300">
        <v>24</v>
      </c>
      <c r="K32" s="1300">
        <v>12</v>
      </c>
      <c r="L32" s="1300">
        <v>16</v>
      </c>
      <c r="M32" s="946"/>
      <c r="N32" s="946"/>
      <c r="O32" s="946"/>
      <c r="P32" s="946"/>
      <c r="Q32" s="946"/>
      <c r="R32" s="946"/>
      <c r="S32" s="946"/>
      <c r="T32" s="946"/>
      <c r="U32" s="946"/>
      <c r="V32" s="946"/>
      <c r="W32" s="946"/>
      <c r="X32" s="946"/>
      <c r="Y32" s="946"/>
      <c r="Z32" s="946"/>
    </row>
    <row r="33" spans="1:26" ht="12.75" customHeight="1">
      <c r="A33" s="1298" t="s">
        <v>377</v>
      </c>
      <c r="B33" s="1296">
        <v>73</v>
      </c>
      <c r="C33" s="1296">
        <v>3</v>
      </c>
      <c r="D33" s="1296">
        <v>2</v>
      </c>
      <c r="E33" s="1300">
        <v>5</v>
      </c>
      <c r="F33" s="1296">
        <v>5</v>
      </c>
      <c r="G33" s="1296"/>
      <c r="H33" s="1296"/>
      <c r="I33" s="1300">
        <v>5</v>
      </c>
      <c r="J33" s="1297">
        <v>24.3</v>
      </c>
      <c r="K33" s="1300">
        <v>14.6</v>
      </c>
      <c r="L33" s="1300">
        <v>14.6</v>
      </c>
      <c r="M33" s="1302"/>
      <c r="N33" s="1302"/>
      <c r="O33" s="1302"/>
      <c r="P33" s="1302"/>
      <c r="Q33" s="1302"/>
      <c r="R33" s="1302"/>
      <c r="S33" s="1302"/>
      <c r="T33" s="1302"/>
      <c r="U33" s="1302"/>
      <c r="V33" s="1302"/>
      <c r="W33" s="1302"/>
      <c r="X33" s="1302"/>
      <c r="Y33" s="1302"/>
      <c r="Z33" s="1302"/>
    </row>
    <row r="34" spans="1:26" ht="12.75" customHeight="1">
      <c r="A34" s="1298" t="s">
        <v>385</v>
      </c>
      <c r="B34" s="1296">
        <v>119</v>
      </c>
      <c r="C34" s="1296">
        <v>5</v>
      </c>
      <c r="D34" s="1296">
        <v>6</v>
      </c>
      <c r="E34" s="1300">
        <v>11</v>
      </c>
      <c r="F34" s="1296">
        <v>7</v>
      </c>
      <c r="G34" s="1296"/>
      <c r="H34" s="1296">
        <v>4</v>
      </c>
      <c r="I34" s="1300">
        <v>11</v>
      </c>
      <c r="J34" s="1300">
        <v>23.8</v>
      </c>
      <c r="K34" s="1300">
        <v>10.8</v>
      </c>
      <c r="L34" s="1300">
        <v>17</v>
      </c>
      <c r="M34" s="946"/>
      <c r="N34" s="946"/>
      <c r="O34" s="946"/>
      <c r="P34" s="946"/>
      <c r="Q34" s="946"/>
      <c r="R34" s="946"/>
      <c r="S34" s="946"/>
      <c r="T34" s="946"/>
      <c r="U34" s="946"/>
      <c r="V34" s="946"/>
      <c r="W34" s="946"/>
      <c r="X34" s="946"/>
      <c r="Y34" s="946"/>
      <c r="Z34" s="946"/>
    </row>
    <row r="35" spans="1:26" ht="12.75" customHeight="1">
      <c r="A35" s="1294" t="s">
        <v>131</v>
      </c>
      <c r="B35" s="1315">
        <v>457</v>
      </c>
      <c r="C35" s="1315">
        <v>11</v>
      </c>
      <c r="D35" s="1315">
        <v>16</v>
      </c>
      <c r="E35" s="621">
        <f t="shared" ref="E35:E38" si="16">SUM(C35:D35)</f>
        <v>27</v>
      </c>
      <c r="F35" s="1315">
        <v>18</v>
      </c>
      <c r="G35" s="1315">
        <v>2</v>
      </c>
      <c r="H35" s="1315">
        <v>7</v>
      </c>
      <c r="I35" s="621">
        <f t="shared" ref="I35:I39" si="17">SUM(F35:H35)</f>
        <v>27</v>
      </c>
      <c r="J35" s="1295">
        <f t="shared" ref="J35:J45" si="18">B35/C35</f>
        <v>41.545454545454547</v>
      </c>
      <c r="K35" s="1295">
        <f t="shared" ref="K35:K45" si="19">B35/E35</f>
        <v>16.925925925925927</v>
      </c>
      <c r="L35" s="1295">
        <f t="shared" ref="L35:L45" si="20">B35/F35</f>
        <v>25.388888888888889</v>
      </c>
      <c r="M35" s="946"/>
      <c r="N35" s="946"/>
      <c r="O35" s="946"/>
      <c r="P35" s="946"/>
      <c r="Q35" s="946"/>
      <c r="R35" s="946"/>
      <c r="S35" s="946"/>
      <c r="T35" s="946"/>
      <c r="U35" s="946"/>
      <c r="V35" s="946"/>
      <c r="W35" s="946"/>
      <c r="X35" s="946"/>
      <c r="Y35" s="946"/>
      <c r="Z35" s="946"/>
    </row>
    <row r="36" spans="1:26" ht="12.75" customHeight="1">
      <c r="A36" s="1298" t="s">
        <v>401</v>
      </c>
      <c r="B36" s="1970">
        <v>140</v>
      </c>
      <c r="C36" s="1346">
        <v>5</v>
      </c>
      <c r="D36" s="1346">
        <v>3</v>
      </c>
      <c r="E36" s="621">
        <f t="shared" si="16"/>
        <v>8</v>
      </c>
      <c r="F36" s="1971">
        <v>5</v>
      </c>
      <c r="G36" s="1971">
        <v>1</v>
      </c>
      <c r="H36" s="1971">
        <v>2</v>
      </c>
      <c r="I36" s="621">
        <f t="shared" si="17"/>
        <v>8</v>
      </c>
      <c r="J36" s="1295">
        <f t="shared" si="18"/>
        <v>28</v>
      </c>
      <c r="K36" s="1295">
        <f t="shared" si="19"/>
        <v>17.5</v>
      </c>
      <c r="L36" s="1295">
        <f t="shared" si="20"/>
        <v>28</v>
      </c>
      <c r="M36" s="946"/>
      <c r="N36" s="946"/>
      <c r="O36" s="946"/>
      <c r="P36" s="946"/>
      <c r="Q36" s="946"/>
      <c r="R36" s="946"/>
      <c r="S36" s="946"/>
      <c r="T36" s="946"/>
      <c r="U36" s="946"/>
      <c r="V36" s="946"/>
      <c r="W36" s="946"/>
      <c r="X36" s="946"/>
      <c r="Y36" s="946"/>
      <c r="Z36" s="946"/>
    </row>
    <row r="37" spans="1:26" ht="12.75" customHeight="1">
      <c r="A37" s="1298" t="s">
        <v>1569</v>
      </c>
      <c r="B37" s="1970">
        <v>149</v>
      </c>
      <c r="C37" s="1346">
        <v>3</v>
      </c>
      <c r="D37" s="1346">
        <v>5</v>
      </c>
      <c r="E37" s="621">
        <f t="shared" si="16"/>
        <v>8</v>
      </c>
      <c r="F37" s="1346">
        <v>6</v>
      </c>
      <c r="G37" s="1346">
        <v>0</v>
      </c>
      <c r="H37" s="1346">
        <v>2</v>
      </c>
      <c r="I37" s="621">
        <f t="shared" si="17"/>
        <v>8</v>
      </c>
      <c r="J37" s="1295">
        <f t="shared" si="18"/>
        <v>49.666666666666664</v>
      </c>
      <c r="K37" s="1295">
        <f t="shared" si="19"/>
        <v>18.625</v>
      </c>
      <c r="L37" s="1295">
        <f t="shared" si="20"/>
        <v>24.833333333333332</v>
      </c>
      <c r="M37" s="946"/>
      <c r="N37" s="946"/>
      <c r="O37" s="946"/>
      <c r="P37" s="946"/>
      <c r="Q37" s="946"/>
      <c r="R37" s="946"/>
      <c r="S37" s="946"/>
      <c r="T37" s="946"/>
      <c r="U37" s="946"/>
      <c r="V37" s="946"/>
      <c r="W37" s="946"/>
      <c r="X37" s="946"/>
      <c r="Y37" s="946"/>
      <c r="Z37" s="946"/>
    </row>
    <row r="38" spans="1:26" ht="12.75" customHeight="1">
      <c r="A38" s="1298" t="s">
        <v>1570</v>
      </c>
      <c r="B38" s="1970">
        <v>158</v>
      </c>
      <c r="C38" s="1971">
        <v>3</v>
      </c>
      <c r="D38" s="1971">
        <v>8</v>
      </c>
      <c r="E38" s="621">
        <f t="shared" si="16"/>
        <v>11</v>
      </c>
      <c r="F38" s="1971">
        <v>7</v>
      </c>
      <c r="G38" s="1971">
        <v>1</v>
      </c>
      <c r="H38" s="1971">
        <v>3</v>
      </c>
      <c r="I38" s="621">
        <f t="shared" si="17"/>
        <v>11</v>
      </c>
      <c r="J38" s="1295">
        <f t="shared" si="18"/>
        <v>52.666666666666664</v>
      </c>
      <c r="K38" s="1295">
        <f t="shared" si="19"/>
        <v>14.363636363636363</v>
      </c>
      <c r="L38" s="1295">
        <f t="shared" si="20"/>
        <v>22.571428571428573</v>
      </c>
      <c r="M38" s="946"/>
      <c r="N38" s="946"/>
      <c r="O38" s="946"/>
      <c r="P38" s="946"/>
      <c r="Q38" s="946"/>
      <c r="R38" s="946"/>
      <c r="S38" s="946"/>
      <c r="T38" s="946"/>
      <c r="U38" s="946"/>
      <c r="V38" s="946"/>
      <c r="W38" s="946"/>
      <c r="X38" s="946"/>
      <c r="Y38" s="946"/>
      <c r="Z38" s="946"/>
    </row>
    <row r="39" spans="1:26" ht="12.75" customHeight="1">
      <c r="A39" s="1294" t="s">
        <v>133</v>
      </c>
      <c r="B39" s="1301">
        <f t="shared" ref="B39:C39" si="21">SUM(B40:B43)</f>
        <v>408</v>
      </c>
      <c r="C39" s="621">
        <f t="shared" si="21"/>
        <v>23</v>
      </c>
      <c r="D39" s="621">
        <v>20</v>
      </c>
      <c r="E39" s="621">
        <f>SUM(E40:E43)</f>
        <v>43</v>
      </c>
      <c r="F39" s="621">
        <v>36</v>
      </c>
      <c r="G39" s="621">
        <f t="shared" ref="G39:H39" si="22">SUM(G40:G43)</f>
        <v>0</v>
      </c>
      <c r="H39" s="621">
        <f t="shared" si="22"/>
        <v>7</v>
      </c>
      <c r="I39" s="621">
        <f t="shared" si="17"/>
        <v>43</v>
      </c>
      <c r="J39" s="1295">
        <f t="shared" si="18"/>
        <v>17.739130434782609</v>
      </c>
      <c r="K39" s="1295">
        <f t="shared" si="19"/>
        <v>9.4883720930232567</v>
      </c>
      <c r="L39" s="1295">
        <f t="shared" si="20"/>
        <v>11.333333333333334</v>
      </c>
      <c r="M39" s="946"/>
      <c r="N39" s="946"/>
      <c r="O39" s="946"/>
      <c r="P39" s="946"/>
      <c r="Q39" s="946"/>
      <c r="R39" s="946"/>
      <c r="S39" s="946"/>
      <c r="T39" s="946"/>
      <c r="U39" s="946"/>
      <c r="V39" s="946"/>
      <c r="W39" s="946"/>
      <c r="X39" s="946"/>
      <c r="Y39" s="946"/>
      <c r="Z39" s="946"/>
    </row>
    <row r="40" spans="1:26" ht="12.75" customHeight="1">
      <c r="A40" s="1303" t="s">
        <v>428</v>
      </c>
      <c r="B40" s="1972">
        <v>151</v>
      </c>
      <c r="C40" s="1296">
        <v>5</v>
      </c>
      <c r="D40" s="1296">
        <v>7</v>
      </c>
      <c r="E40" s="1301">
        <v>12</v>
      </c>
      <c r="F40" s="1296">
        <v>12</v>
      </c>
      <c r="G40" s="1296">
        <v>0</v>
      </c>
      <c r="H40" s="1296">
        <v>0</v>
      </c>
      <c r="I40" s="1301">
        <v>12</v>
      </c>
      <c r="J40" s="1304">
        <f t="shared" si="18"/>
        <v>30.2</v>
      </c>
      <c r="K40" s="1305">
        <f t="shared" si="19"/>
        <v>12.583333333333334</v>
      </c>
      <c r="L40" s="1305">
        <f t="shared" si="20"/>
        <v>12.583333333333334</v>
      </c>
      <c r="M40" s="946"/>
      <c r="N40" s="946"/>
      <c r="O40" s="946"/>
      <c r="P40" s="946"/>
      <c r="Q40" s="946"/>
      <c r="R40" s="946"/>
      <c r="S40" s="946"/>
      <c r="T40" s="946"/>
      <c r="U40" s="946"/>
      <c r="V40" s="946"/>
      <c r="W40" s="946"/>
      <c r="X40" s="946"/>
      <c r="Y40" s="946"/>
      <c r="Z40" s="946"/>
    </row>
    <row r="41" spans="1:26" ht="12.75" customHeight="1">
      <c r="A41" s="1306" t="s">
        <v>437</v>
      </c>
      <c r="B41" s="1972">
        <v>76</v>
      </c>
      <c r="C41" s="1223">
        <v>6</v>
      </c>
      <c r="D41" s="1223">
        <v>5</v>
      </c>
      <c r="E41" s="1301">
        <v>11</v>
      </c>
      <c r="F41" s="1223">
        <v>6</v>
      </c>
      <c r="G41" s="1223"/>
      <c r="H41" s="1223">
        <v>5</v>
      </c>
      <c r="I41" s="1301">
        <v>11</v>
      </c>
      <c r="J41" s="1304">
        <f t="shared" si="18"/>
        <v>12.666666666666666</v>
      </c>
      <c r="K41" s="1305">
        <f t="shared" si="19"/>
        <v>6.9090909090909092</v>
      </c>
      <c r="L41" s="1305">
        <f t="shared" si="20"/>
        <v>12.666666666666666</v>
      </c>
      <c r="M41" s="946"/>
      <c r="N41" s="946"/>
      <c r="O41" s="946"/>
      <c r="P41" s="946"/>
      <c r="Q41" s="946"/>
      <c r="R41" s="946"/>
      <c r="S41" s="946"/>
      <c r="T41" s="946"/>
      <c r="U41" s="946"/>
      <c r="V41" s="946"/>
      <c r="W41" s="946"/>
      <c r="X41" s="946"/>
      <c r="Y41" s="946"/>
      <c r="Z41" s="946"/>
    </row>
    <row r="42" spans="1:26" ht="12.75" customHeight="1">
      <c r="A42" s="1303" t="s">
        <v>441</v>
      </c>
      <c r="B42" s="1972">
        <v>100</v>
      </c>
      <c r="C42" s="1296">
        <v>4</v>
      </c>
      <c r="D42" s="1296">
        <v>5</v>
      </c>
      <c r="E42" s="1301">
        <v>9</v>
      </c>
      <c r="F42" s="1296">
        <v>9</v>
      </c>
      <c r="G42" s="1296"/>
      <c r="H42" s="1296"/>
      <c r="I42" s="1301">
        <v>9</v>
      </c>
      <c r="J42" s="1304">
        <f t="shared" si="18"/>
        <v>25</v>
      </c>
      <c r="K42" s="1305">
        <f t="shared" si="19"/>
        <v>11.111111111111111</v>
      </c>
      <c r="L42" s="1305">
        <f t="shared" si="20"/>
        <v>11.111111111111111</v>
      </c>
      <c r="M42" s="1307"/>
      <c r="N42" s="1307"/>
      <c r="O42" s="1307"/>
      <c r="P42" s="1307"/>
      <c r="Q42" s="1307"/>
      <c r="R42" s="1307"/>
      <c r="S42" s="1307"/>
      <c r="T42" s="1307"/>
      <c r="U42" s="1307"/>
      <c r="V42" s="1307"/>
      <c r="W42" s="946"/>
      <c r="X42" s="946"/>
      <c r="Y42" s="946"/>
      <c r="Z42" s="946"/>
    </row>
    <row r="43" spans="1:26" ht="12.75" customHeight="1">
      <c r="A43" s="1306" t="s">
        <v>445</v>
      </c>
      <c r="B43" s="1972">
        <v>81</v>
      </c>
      <c r="C43" s="1296">
        <v>8</v>
      </c>
      <c r="D43" s="1296">
        <v>3</v>
      </c>
      <c r="E43" s="1301">
        <v>11</v>
      </c>
      <c r="F43" s="1296">
        <v>9</v>
      </c>
      <c r="G43" s="1296"/>
      <c r="H43" s="1296">
        <v>2</v>
      </c>
      <c r="I43" s="1301">
        <v>11</v>
      </c>
      <c r="J43" s="1304">
        <f t="shared" si="18"/>
        <v>10.125</v>
      </c>
      <c r="K43" s="1305">
        <f t="shared" si="19"/>
        <v>7.3636363636363633</v>
      </c>
      <c r="L43" s="1305">
        <f t="shared" si="20"/>
        <v>9</v>
      </c>
      <c r="M43" s="946"/>
      <c r="N43" s="946"/>
      <c r="O43" s="946"/>
      <c r="P43" s="946"/>
      <c r="Q43" s="946"/>
      <c r="R43" s="946"/>
      <c r="S43" s="946"/>
      <c r="T43" s="946"/>
      <c r="U43" s="946"/>
      <c r="V43" s="946"/>
      <c r="W43" s="946"/>
      <c r="X43" s="946"/>
      <c r="Y43" s="946"/>
      <c r="Z43" s="946"/>
    </row>
    <row r="44" spans="1:26" ht="12.75" customHeight="1">
      <c r="A44" s="1294" t="s">
        <v>135</v>
      </c>
      <c r="B44" s="621">
        <v>96</v>
      </c>
      <c r="C44" s="621">
        <f t="shared" ref="C44:D44" si="23">SUM(C45)</f>
        <v>10</v>
      </c>
      <c r="D44" s="621">
        <f t="shared" si="23"/>
        <v>1</v>
      </c>
      <c r="E44" s="621">
        <f t="shared" ref="E44:E45" si="24">SUM(C44:D44)</f>
        <v>11</v>
      </c>
      <c r="F44" s="621">
        <f t="shared" ref="F44:H44" si="25">SUM(F45)</f>
        <v>10</v>
      </c>
      <c r="G44" s="621">
        <f t="shared" si="25"/>
        <v>0</v>
      </c>
      <c r="H44" s="621">
        <f t="shared" si="25"/>
        <v>1</v>
      </c>
      <c r="I44" s="621">
        <f t="shared" ref="I44:I45" si="26">SUM(F44:H44)</f>
        <v>11</v>
      </c>
      <c r="J44" s="1295">
        <f t="shared" si="18"/>
        <v>9.6</v>
      </c>
      <c r="K44" s="1295">
        <f t="shared" si="19"/>
        <v>8.7272727272727266</v>
      </c>
      <c r="L44" s="1295">
        <f t="shared" si="20"/>
        <v>9.6</v>
      </c>
      <c r="M44" s="946"/>
      <c r="N44" s="946"/>
      <c r="O44" s="946"/>
      <c r="P44" s="946"/>
      <c r="Q44" s="946"/>
      <c r="R44" s="946"/>
      <c r="S44" s="946"/>
      <c r="T44" s="946"/>
      <c r="U44" s="946"/>
      <c r="V44" s="946"/>
      <c r="W44" s="946"/>
      <c r="X44" s="946"/>
      <c r="Y44" s="946"/>
      <c r="Z44" s="946"/>
    </row>
    <row r="45" spans="1:26" ht="12.75" customHeight="1">
      <c r="A45" s="1298" t="s">
        <v>427</v>
      </c>
      <c r="B45" s="954">
        <v>96</v>
      </c>
      <c r="C45" s="644">
        <v>10</v>
      </c>
      <c r="D45" s="644">
        <v>1</v>
      </c>
      <c r="E45" s="621">
        <f t="shared" si="24"/>
        <v>11</v>
      </c>
      <c r="F45" s="644">
        <v>10</v>
      </c>
      <c r="G45" s="644">
        <v>0</v>
      </c>
      <c r="H45" s="644">
        <v>1</v>
      </c>
      <c r="I45" s="621">
        <f t="shared" si="26"/>
        <v>11</v>
      </c>
      <c r="J45" s="1295">
        <f t="shared" si="18"/>
        <v>9.6</v>
      </c>
      <c r="K45" s="1295">
        <f t="shared" si="19"/>
        <v>8.7272727272727266</v>
      </c>
      <c r="L45" s="1295">
        <f t="shared" si="20"/>
        <v>9.6</v>
      </c>
      <c r="M45" s="946"/>
      <c r="N45" s="946"/>
      <c r="O45" s="946"/>
      <c r="P45" s="946"/>
      <c r="Q45" s="946"/>
      <c r="R45" s="946"/>
      <c r="S45" s="946"/>
      <c r="T45" s="946"/>
      <c r="U45" s="946"/>
      <c r="V45" s="946"/>
      <c r="W45" s="946"/>
      <c r="X45" s="946"/>
      <c r="Y45" s="946"/>
      <c r="Z45" s="946"/>
    </row>
    <row r="46" spans="1:26" ht="12.75" customHeight="1">
      <c r="A46" s="1308" t="s">
        <v>138</v>
      </c>
      <c r="B46" s="1333">
        <v>146</v>
      </c>
      <c r="C46" s="1309">
        <v>10</v>
      </c>
      <c r="D46" s="1300">
        <v>9</v>
      </c>
      <c r="E46" s="1300">
        <v>19</v>
      </c>
      <c r="F46" s="1300">
        <v>10</v>
      </c>
      <c r="G46" s="1300">
        <v>0</v>
      </c>
      <c r="H46" s="1300">
        <v>9</v>
      </c>
      <c r="I46" s="1300">
        <v>19</v>
      </c>
      <c r="J46" s="1297">
        <v>20.9</v>
      </c>
      <c r="K46" s="1297">
        <v>9.6999999999999993</v>
      </c>
      <c r="L46" s="1297">
        <v>14.6</v>
      </c>
      <c r="M46" s="946"/>
      <c r="N46" s="946"/>
      <c r="O46" s="946"/>
      <c r="P46" s="946"/>
      <c r="Q46" s="946"/>
      <c r="R46" s="946"/>
      <c r="S46" s="946"/>
      <c r="T46" s="946"/>
      <c r="U46" s="946"/>
      <c r="V46" s="946"/>
      <c r="W46" s="946"/>
      <c r="X46" s="946"/>
      <c r="Y46" s="946"/>
      <c r="Z46" s="946"/>
    </row>
    <row r="47" spans="1:26" ht="12.75" customHeight="1">
      <c r="A47" s="1310" t="s">
        <v>444</v>
      </c>
      <c r="B47" s="1296">
        <v>60</v>
      </c>
      <c r="C47" s="958">
        <v>5</v>
      </c>
      <c r="D47" s="1296">
        <v>3</v>
      </c>
      <c r="E47" s="1300">
        <v>8</v>
      </c>
      <c r="F47" s="1296">
        <v>3</v>
      </c>
      <c r="G47" s="1296"/>
      <c r="H47" s="1296">
        <v>5</v>
      </c>
      <c r="I47" s="1300">
        <v>8</v>
      </c>
      <c r="J47" s="1297">
        <v>12</v>
      </c>
      <c r="K47" s="1297">
        <v>7.5</v>
      </c>
      <c r="L47" s="1297">
        <v>20</v>
      </c>
      <c r="M47" s="946"/>
      <c r="N47" s="946"/>
      <c r="O47" s="946"/>
      <c r="P47" s="946"/>
      <c r="Q47" s="946"/>
      <c r="R47" s="946"/>
      <c r="S47" s="946"/>
      <c r="T47" s="946"/>
      <c r="U47" s="946"/>
      <c r="V47" s="946"/>
      <c r="W47" s="946"/>
      <c r="X47" s="946"/>
      <c r="Y47" s="946"/>
      <c r="Z47" s="946"/>
    </row>
    <row r="48" spans="1:26" ht="12.75" customHeight="1">
      <c r="A48" s="1310" t="s">
        <v>473</v>
      </c>
      <c r="B48" s="1311">
        <v>85</v>
      </c>
      <c r="C48" s="958">
        <v>5</v>
      </c>
      <c r="D48" s="1296">
        <v>5</v>
      </c>
      <c r="E48" s="1300">
        <v>10</v>
      </c>
      <c r="F48" s="1296">
        <v>6</v>
      </c>
      <c r="G48" s="1296"/>
      <c r="H48" s="1296">
        <v>4</v>
      </c>
      <c r="I48" s="1300">
        <v>10</v>
      </c>
      <c r="J48" s="1297">
        <v>17</v>
      </c>
      <c r="K48" s="1297">
        <v>8.5</v>
      </c>
      <c r="L48" s="1297">
        <v>14.2</v>
      </c>
      <c r="M48" s="946"/>
      <c r="N48" s="946"/>
      <c r="O48" s="946"/>
      <c r="P48" s="946"/>
      <c r="Q48" s="946"/>
      <c r="R48" s="946"/>
      <c r="S48" s="946"/>
      <c r="T48" s="946"/>
      <c r="U48" s="946"/>
      <c r="V48" s="946"/>
      <c r="W48" s="946"/>
      <c r="X48" s="946"/>
      <c r="Y48" s="946"/>
      <c r="Z48" s="946"/>
    </row>
    <row r="49" spans="1:26" ht="12.75" customHeight="1">
      <c r="A49" s="1310" t="s">
        <v>476</v>
      </c>
      <c r="B49" s="1296">
        <v>1</v>
      </c>
      <c r="C49" s="958">
        <v>0</v>
      </c>
      <c r="D49" s="1296">
        <v>1</v>
      </c>
      <c r="E49" s="1300">
        <v>1</v>
      </c>
      <c r="F49" s="1296">
        <v>1</v>
      </c>
      <c r="G49" s="1296"/>
      <c r="H49" s="1296"/>
      <c r="I49" s="1300">
        <v>1</v>
      </c>
      <c r="J49" s="1297">
        <v>0</v>
      </c>
      <c r="K49" s="1297">
        <v>1</v>
      </c>
      <c r="L49" s="1297">
        <v>1</v>
      </c>
      <c r="M49" s="946"/>
      <c r="N49" s="946"/>
      <c r="O49" s="946"/>
      <c r="P49" s="946"/>
      <c r="Q49" s="946"/>
      <c r="R49" s="946"/>
      <c r="S49" s="946"/>
      <c r="T49" s="946"/>
      <c r="U49" s="946"/>
      <c r="V49" s="946"/>
      <c r="W49" s="946"/>
      <c r="X49" s="946"/>
      <c r="Y49" s="946"/>
      <c r="Z49" s="946"/>
    </row>
    <row r="50" spans="1:26" ht="12.75" customHeight="1">
      <c r="A50" s="1294" t="s">
        <v>1441</v>
      </c>
      <c r="B50" s="621">
        <f t="shared" ref="B50:D50" si="27">SUM(B6,B18,B46,B27,B32,B39,B35,B44,B22)</f>
        <v>3307</v>
      </c>
      <c r="C50" s="621">
        <f t="shared" si="27"/>
        <v>176</v>
      </c>
      <c r="D50" s="621">
        <f t="shared" si="27"/>
        <v>151</v>
      </c>
      <c r="E50" s="621">
        <f t="shared" ref="E50:E53" si="28">SUM(C50:D50)</f>
        <v>327</v>
      </c>
      <c r="F50" s="621">
        <f t="shared" ref="F50:H50" si="29">SUM(F6,F18,F46,F27,F32,F39,F35,F44,F22)</f>
        <v>211</v>
      </c>
      <c r="G50" s="621">
        <f t="shared" si="29"/>
        <v>45</v>
      </c>
      <c r="H50" s="621">
        <f t="shared" si="29"/>
        <v>71</v>
      </c>
      <c r="I50" s="621">
        <f t="shared" ref="I50:I53" si="30">SUM(F50:H50)</f>
        <v>327</v>
      </c>
      <c r="J50" s="1295">
        <f t="shared" ref="J50:J53" si="31">B50/C50</f>
        <v>18.789772727272727</v>
      </c>
      <c r="K50" s="1295">
        <f t="shared" ref="K50:K53" si="32">B50/E50</f>
        <v>10.113149847094801</v>
      </c>
      <c r="L50" s="1295">
        <f t="shared" ref="L50:L53" si="33">B50/F50</f>
        <v>15.672985781990521</v>
      </c>
      <c r="M50" s="946"/>
      <c r="N50" s="946"/>
      <c r="O50" s="946"/>
      <c r="P50" s="946"/>
      <c r="Q50" s="946"/>
      <c r="R50" s="946"/>
      <c r="S50" s="946"/>
      <c r="T50" s="946"/>
      <c r="U50" s="946"/>
      <c r="V50" s="946"/>
      <c r="W50" s="946"/>
      <c r="X50" s="946"/>
      <c r="Y50" s="946"/>
      <c r="Z50" s="946"/>
    </row>
    <row r="51" spans="1:26" ht="12.75" customHeight="1">
      <c r="A51" s="1294" t="s">
        <v>140</v>
      </c>
      <c r="B51" s="621">
        <v>122</v>
      </c>
      <c r="C51" s="621">
        <f t="shared" ref="C51:D51" si="34">SUM(C52:C53)</f>
        <v>7</v>
      </c>
      <c r="D51" s="621">
        <f t="shared" si="34"/>
        <v>23</v>
      </c>
      <c r="E51" s="621">
        <f t="shared" si="28"/>
        <v>30</v>
      </c>
      <c r="F51" s="621">
        <f t="shared" ref="F51:H51" si="35">SUM(F52:F53)</f>
        <v>15</v>
      </c>
      <c r="G51" s="621">
        <f t="shared" si="35"/>
        <v>9</v>
      </c>
      <c r="H51" s="621">
        <f t="shared" si="35"/>
        <v>6</v>
      </c>
      <c r="I51" s="621">
        <f t="shared" si="30"/>
        <v>30</v>
      </c>
      <c r="J51" s="1295">
        <f t="shared" si="31"/>
        <v>17.428571428571427</v>
      </c>
      <c r="K51" s="1295">
        <f t="shared" si="32"/>
        <v>4.0666666666666664</v>
      </c>
      <c r="L51" s="1295">
        <f t="shared" si="33"/>
        <v>8.1333333333333329</v>
      </c>
      <c r="M51" s="946"/>
      <c r="N51" s="946"/>
      <c r="O51" s="946"/>
      <c r="P51" s="946"/>
      <c r="Q51" s="946"/>
      <c r="R51" s="946"/>
      <c r="S51" s="946"/>
      <c r="T51" s="946"/>
      <c r="U51" s="946"/>
      <c r="V51" s="946"/>
      <c r="W51" s="946"/>
      <c r="X51" s="946"/>
      <c r="Y51" s="946"/>
      <c r="Z51" s="946"/>
    </row>
    <row r="52" spans="1:26" ht="12.75" customHeight="1">
      <c r="A52" s="1298" t="s">
        <v>506</v>
      </c>
      <c r="B52" s="954">
        <v>58</v>
      </c>
      <c r="C52" s="644">
        <v>2</v>
      </c>
      <c r="D52" s="644">
        <v>7</v>
      </c>
      <c r="E52" s="621">
        <f t="shared" si="28"/>
        <v>9</v>
      </c>
      <c r="F52" s="644">
        <v>6</v>
      </c>
      <c r="G52" s="644">
        <v>2</v>
      </c>
      <c r="H52" s="644">
        <v>1</v>
      </c>
      <c r="I52" s="621">
        <f t="shared" si="30"/>
        <v>9</v>
      </c>
      <c r="J52" s="1295">
        <f t="shared" si="31"/>
        <v>29</v>
      </c>
      <c r="K52" s="1295">
        <f t="shared" si="32"/>
        <v>6.4444444444444446</v>
      </c>
      <c r="L52" s="1295">
        <f t="shared" si="33"/>
        <v>9.6666666666666661</v>
      </c>
      <c r="M52" s="946"/>
      <c r="N52" s="946"/>
      <c r="O52" s="946"/>
      <c r="P52" s="946"/>
      <c r="Q52" s="946"/>
      <c r="R52" s="946"/>
      <c r="S52" s="946"/>
      <c r="T52" s="946"/>
      <c r="U52" s="946"/>
      <c r="V52" s="946"/>
      <c r="W52" s="946"/>
      <c r="X52" s="946"/>
      <c r="Y52" s="946"/>
      <c r="Z52" s="946"/>
    </row>
    <row r="53" spans="1:26" ht="12.75" customHeight="1">
      <c r="A53" s="1298" t="s">
        <v>508</v>
      </c>
      <c r="B53" s="954">
        <v>64</v>
      </c>
      <c r="C53" s="644">
        <v>5</v>
      </c>
      <c r="D53" s="644">
        <v>16</v>
      </c>
      <c r="E53" s="621">
        <f t="shared" si="28"/>
        <v>21</v>
      </c>
      <c r="F53" s="644">
        <v>9</v>
      </c>
      <c r="G53" s="644">
        <v>7</v>
      </c>
      <c r="H53" s="644">
        <v>5</v>
      </c>
      <c r="I53" s="621">
        <f t="shared" si="30"/>
        <v>21</v>
      </c>
      <c r="J53" s="1295">
        <f t="shared" si="31"/>
        <v>12.8</v>
      </c>
      <c r="K53" s="1295">
        <f t="shared" si="32"/>
        <v>3.0476190476190474</v>
      </c>
      <c r="L53" s="1295">
        <f t="shared" si="33"/>
        <v>7.1111111111111107</v>
      </c>
      <c r="M53" s="946"/>
      <c r="N53" s="946"/>
      <c r="O53" s="946"/>
      <c r="P53" s="946"/>
      <c r="Q53" s="946"/>
      <c r="R53" s="946"/>
      <c r="S53" s="946"/>
      <c r="T53" s="946"/>
      <c r="U53" s="946"/>
      <c r="V53" s="946"/>
      <c r="W53" s="946"/>
      <c r="X53" s="946"/>
      <c r="Y53" s="946"/>
      <c r="Z53" s="946"/>
    </row>
    <row r="54" spans="1:26" ht="12.75" customHeight="1">
      <c r="A54" s="1294" t="s">
        <v>141</v>
      </c>
      <c r="B54" s="1301">
        <v>447</v>
      </c>
      <c r="C54" s="1301">
        <v>8</v>
      </c>
      <c r="D54" s="1301">
        <v>8</v>
      </c>
      <c r="E54" s="1301">
        <v>16</v>
      </c>
      <c r="F54" s="1301">
        <v>14</v>
      </c>
      <c r="G54" s="1301">
        <v>0</v>
      </c>
      <c r="H54" s="1301">
        <v>2</v>
      </c>
      <c r="I54" s="1300">
        <v>16</v>
      </c>
      <c r="J54" s="1297" t="s">
        <v>4063</v>
      </c>
      <c r="K54" s="1300" t="s">
        <v>4066</v>
      </c>
      <c r="L54" s="1297" t="s">
        <v>4067</v>
      </c>
      <c r="M54" s="946"/>
      <c r="N54" s="946"/>
      <c r="O54" s="946"/>
      <c r="P54" s="946"/>
      <c r="Q54" s="946"/>
      <c r="R54" s="946"/>
      <c r="S54" s="946"/>
      <c r="T54" s="946"/>
      <c r="U54" s="946"/>
      <c r="V54" s="946"/>
      <c r="W54" s="946"/>
      <c r="X54" s="946"/>
      <c r="Y54" s="946"/>
      <c r="Z54" s="946"/>
    </row>
    <row r="55" spans="1:26" ht="12.75" customHeight="1">
      <c r="A55" s="1090" t="s">
        <v>856</v>
      </c>
      <c r="B55" s="1296">
        <v>115</v>
      </c>
      <c r="C55" s="1296">
        <v>3</v>
      </c>
      <c r="D55" s="1296">
        <v>2</v>
      </c>
      <c r="E55" s="1301">
        <v>5</v>
      </c>
      <c r="F55" s="1296">
        <v>4</v>
      </c>
      <c r="G55" s="1296">
        <v>0</v>
      </c>
      <c r="H55" s="1296">
        <v>1</v>
      </c>
      <c r="I55" s="1301">
        <v>5</v>
      </c>
      <c r="J55" s="1304">
        <v>23</v>
      </c>
      <c r="K55" s="1304" t="s">
        <v>4070</v>
      </c>
      <c r="L55" s="1312">
        <v>42975</v>
      </c>
      <c r="M55" s="946"/>
      <c r="N55" s="946"/>
      <c r="O55" s="946"/>
      <c r="P55" s="946"/>
      <c r="Q55" s="946"/>
      <c r="R55" s="946"/>
      <c r="S55" s="946"/>
      <c r="T55" s="946"/>
      <c r="U55" s="946"/>
      <c r="V55" s="946"/>
      <c r="W55" s="946"/>
      <c r="X55" s="946"/>
      <c r="Y55" s="946"/>
      <c r="Z55" s="946"/>
    </row>
    <row r="56" spans="1:26" ht="12.75" customHeight="1">
      <c r="A56" s="1090" t="s">
        <v>872</v>
      </c>
      <c r="B56" s="1296">
        <v>180</v>
      </c>
      <c r="C56" s="1296">
        <v>2</v>
      </c>
      <c r="D56" s="1296">
        <v>3</v>
      </c>
      <c r="E56" s="1301">
        <v>6</v>
      </c>
      <c r="F56" s="1296">
        <v>5</v>
      </c>
      <c r="G56" s="1296">
        <v>0</v>
      </c>
      <c r="H56" s="1296">
        <v>1</v>
      </c>
      <c r="I56" s="1301">
        <v>6</v>
      </c>
      <c r="J56" s="1304">
        <v>90</v>
      </c>
      <c r="K56" s="1304">
        <v>45</v>
      </c>
      <c r="L56" s="1304">
        <v>45</v>
      </c>
      <c r="M56" s="946"/>
      <c r="N56" s="946"/>
      <c r="O56" s="946"/>
      <c r="P56" s="946"/>
      <c r="Q56" s="946"/>
      <c r="R56" s="946"/>
      <c r="S56" s="946"/>
      <c r="T56" s="946"/>
      <c r="U56" s="946"/>
      <c r="V56" s="946"/>
      <c r="W56" s="946"/>
      <c r="X56" s="946"/>
      <c r="Y56" s="946"/>
      <c r="Z56" s="946"/>
    </row>
    <row r="57" spans="1:26" ht="12.75" customHeight="1">
      <c r="A57" s="1090" t="s">
        <v>524</v>
      </c>
      <c r="B57" s="1296">
        <v>152</v>
      </c>
      <c r="C57" s="1296">
        <v>3</v>
      </c>
      <c r="D57" s="1296">
        <v>3</v>
      </c>
      <c r="E57" s="1301">
        <v>6</v>
      </c>
      <c r="F57" s="1296">
        <v>6</v>
      </c>
      <c r="G57" s="1296">
        <v>0</v>
      </c>
      <c r="H57" s="1296">
        <v>0</v>
      </c>
      <c r="I57" s="1301">
        <v>6</v>
      </c>
      <c r="J57" s="1301" t="s">
        <v>4078</v>
      </c>
      <c r="K57" s="1301" t="s">
        <v>4078</v>
      </c>
      <c r="L57" s="1312">
        <v>43184</v>
      </c>
      <c r="M57" s="946"/>
      <c r="N57" s="946"/>
      <c r="O57" s="946"/>
      <c r="P57" s="946"/>
      <c r="Q57" s="946"/>
      <c r="R57" s="946"/>
      <c r="S57" s="946"/>
      <c r="T57" s="946"/>
      <c r="U57" s="946"/>
      <c r="V57" s="946"/>
      <c r="W57" s="946"/>
      <c r="X57" s="946"/>
      <c r="Y57" s="946"/>
      <c r="Z57" s="946"/>
    </row>
    <row r="58" spans="1:26" ht="12.75" customHeight="1">
      <c r="A58" s="1973" t="s">
        <v>4079</v>
      </c>
      <c r="B58" s="1974">
        <f>B59+B60+B61+B62+B63</f>
        <v>1603</v>
      </c>
      <c r="C58" s="1974"/>
      <c r="D58" s="1974"/>
      <c r="E58" s="1974">
        <f>E59+E60+E61+E62+E63</f>
        <v>69</v>
      </c>
      <c r="F58" s="1974"/>
      <c r="G58" s="1974"/>
      <c r="H58" s="1974"/>
      <c r="I58" s="1974">
        <f>I59+I60+I61+I62+I63</f>
        <v>69</v>
      </c>
      <c r="J58" s="1975"/>
      <c r="K58" s="1975">
        <f t="shared" ref="K58:K63" si="36">B58/E58</f>
        <v>23.231884057971016</v>
      </c>
      <c r="L58" s="1975"/>
      <c r="M58" s="946"/>
      <c r="N58" s="946"/>
      <c r="O58" s="946"/>
      <c r="P58" s="946"/>
      <c r="Q58" s="946"/>
      <c r="R58" s="946"/>
      <c r="S58" s="946"/>
      <c r="T58" s="946"/>
      <c r="U58" s="946"/>
      <c r="V58" s="946"/>
      <c r="W58" s="946"/>
      <c r="X58" s="946"/>
      <c r="Y58" s="946"/>
      <c r="Z58" s="946"/>
    </row>
    <row r="59" spans="1:26" ht="12.75" customHeight="1">
      <c r="A59" s="622" t="s">
        <v>538</v>
      </c>
      <c r="B59" s="991">
        <v>1278</v>
      </c>
      <c r="C59" s="644"/>
      <c r="D59" s="991">
        <v>43</v>
      </c>
      <c r="E59" s="621">
        <f t="shared" ref="E59:E78" si="37">SUM(C59:D59)</f>
        <v>43</v>
      </c>
      <c r="F59" s="991">
        <v>43</v>
      </c>
      <c r="G59" s="1303"/>
      <c r="H59" s="1303"/>
      <c r="I59" s="621">
        <f t="shared" ref="I59:I78" si="38">SUM(F59:H59)</f>
        <v>43</v>
      </c>
      <c r="J59" s="1295"/>
      <c r="K59" s="1295">
        <f t="shared" si="36"/>
        <v>29.720930232558139</v>
      </c>
      <c r="L59" s="1295">
        <f t="shared" ref="L59:L62" si="39">B59/F59</f>
        <v>29.720930232558139</v>
      </c>
      <c r="M59" s="946"/>
      <c r="N59" s="946"/>
      <c r="O59" s="946"/>
      <c r="P59" s="946"/>
      <c r="Q59" s="946"/>
      <c r="R59" s="946"/>
      <c r="S59" s="946"/>
      <c r="T59" s="946"/>
      <c r="U59" s="946"/>
      <c r="V59" s="946"/>
      <c r="W59" s="946"/>
      <c r="X59" s="946"/>
      <c r="Y59" s="946"/>
      <c r="Z59" s="946"/>
    </row>
    <row r="60" spans="1:26" ht="12.75" customHeight="1">
      <c r="A60" s="622" t="s">
        <v>540</v>
      </c>
      <c r="B60" s="991">
        <v>180</v>
      </c>
      <c r="C60" s="644"/>
      <c r="D60" s="991">
        <v>12</v>
      </c>
      <c r="E60" s="621">
        <f t="shared" si="37"/>
        <v>12</v>
      </c>
      <c r="F60" s="991">
        <v>11</v>
      </c>
      <c r="G60" s="991">
        <v>1</v>
      </c>
      <c r="H60" s="1303"/>
      <c r="I60" s="621">
        <f t="shared" si="38"/>
        <v>12</v>
      </c>
      <c r="J60" s="1295"/>
      <c r="K60" s="1295">
        <f t="shared" si="36"/>
        <v>15</v>
      </c>
      <c r="L60" s="1295">
        <f t="shared" si="39"/>
        <v>16.363636363636363</v>
      </c>
      <c r="M60" s="946"/>
      <c r="N60" s="946"/>
      <c r="O60" s="946"/>
      <c r="P60" s="946"/>
      <c r="Q60" s="946"/>
      <c r="R60" s="946"/>
      <c r="S60" s="946"/>
      <c r="T60" s="946"/>
      <c r="U60" s="946"/>
      <c r="V60" s="946"/>
      <c r="W60" s="946"/>
      <c r="X60" s="946"/>
      <c r="Y60" s="946"/>
      <c r="Z60" s="946"/>
    </row>
    <row r="61" spans="1:26" ht="12.75" customHeight="1">
      <c r="A61" s="622" t="s">
        <v>542</v>
      </c>
      <c r="B61" s="991">
        <v>19</v>
      </c>
      <c r="C61" s="644"/>
      <c r="D61" s="991">
        <v>3</v>
      </c>
      <c r="E61" s="621">
        <f t="shared" si="37"/>
        <v>3</v>
      </c>
      <c r="F61" s="991">
        <v>2</v>
      </c>
      <c r="G61" s="1303"/>
      <c r="H61" s="991">
        <v>1</v>
      </c>
      <c r="I61" s="621">
        <f t="shared" si="38"/>
        <v>3</v>
      </c>
      <c r="J61" s="1295"/>
      <c r="K61" s="1295">
        <f t="shared" si="36"/>
        <v>6.333333333333333</v>
      </c>
      <c r="L61" s="1295">
        <f t="shared" si="39"/>
        <v>9.5</v>
      </c>
      <c r="M61" s="946"/>
      <c r="N61" s="946"/>
      <c r="O61" s="946"/>
      <c r="P61" s="946"/>
      <c r="Q61" s="946"/>
      <c r="R61" s="946"/>
      <c r="S61" s="946"/>
      <c r="T61" s="946"/>
      <c r="U61" s="946"/>
      <c r="V61" s="946"/>
      <c r="W61" s="946"/>
      <c r="X61" s="946"/>
      <c r="Y61" s="946"/>
      <c r="Z61" s="946"/>
    </row>
    <row r="62" spans="1:26" ht="12.75" customHeight="1">
      <c r="A62" s="622" t="s">
        <v>546</v>
      </c>
      <c r="B62" s="991">
        <v>93</v>
      </c>
      <c r="C62" s="644"/>
      <c r="D62" s="991">
        <v>9</v>
      </c>
      <c r="E62" s="621">
        <f t="shared" si="37"/>
        <v>9</v>
      </c>
      <c r="F62" s="991">
        <v>9</v>
      </c>
      <c r="G62" s="1303"/>
      <c r="H62" s="1303"/>
      <c r="I62" s="621">
        <f t="shared" si="38"/>
        <v>9</v>
      </c>
      <c r="J62" s="1295"/>
      <c r="K62" s="1295">
        <f t="shared" si="36"/>
        <v>10.333333333333334</v>
      </c>
      <c r="L62" s="1295">
        <f t="shared" si="39"/>
        <v>10.333333333333334</v>
      </c>
      <c r="M62" s="946"/>
      <c r="N62" s="946"/>
      <c r="O62" s="946"/>
      <c r="P62" s="946"/>
      <c r="Q62" s="946"/>
      <c r="R62" s="946"/>
      <c r="S62" s="946"/>
      <c r="T62" s="946"/>
      <c r="U62" s="946"/>
      <c r="V62" s="946"/>
      <c r="W62" s="946"/>
      <c r="X62" s="946"/>
      <c r="Y62" s="946"/>
      <c r="Z62" s="946"/>
    </row>
    <row r="63" spans="1:26" ht="12.75" customHeight="1">
      <c r="A63" s="622" t="s">
        <v>551</v>
      </c>
      <c r="B63" s="991">
        <v>33</v>
      </c>
      <c r="C63" s="644"/>
      <c r="D63" s="991">
        <v>2</v>
      </c>
      <c r="E63" s="621">
        <f t="shared" si="37"/>
        <v>2</v>
      </c>
      <c r="F63" s="1303"/>
      <c r="G63" s="1303"/>
      <c r="H63" s="1303">
        <v>2</v>
      </c>
      <c r="I63" s="621">
        <f t="shared" si="38"/>
        <v>2</v>
      </c>
      <c r="J63" s="1295"/>
      <c r="K63" s="1295">
        <f t="shared" si="36"/>
        <v>16.5</v>
      </c>
      <c r="L63" s="1295"/>
      <c r="M63" s="946"/>
      <c r="N63" s="946"/>
      <c r="O63" s="946"/>
      <c r="P63" s="946"/>
      <c r="Q63" s="946"/>
      <c r="R63" s="946"/>
      <c r="S63" s="946"/>
      <c r="T63" s="946"/>
      <c r="U63" s="946"/>
      <c r="V63" s="946"/>
      <c r="W63" s="946"/>
      <c r="X63" s="946"/>
      <c r="Y63" s="946"/>
      <c r="Z63" s="946"/>
    </row>
    <row r="64" spans="1:26" ht="12.75" customHeight="1">
      <c r="A64" s="643" t="s">
        <v>4098</v>
      </c>
      <c r="B64" s="954"/>
      <c r="C64" s="644"/>
      <c r="D64" s="644"/>
      <c r="E64" s="621">
        <f t="shared" si="37"/>
        <v>0</v>
      </c>
      <c r="F64" s="644"/>
      <c r="G64" s="644"/>
      <c r="H64" s="644"/>
      <c r="I64" s="621">
        <f t="shared" si="38"/>
        <v>0</v>
      </c>
      <c r="J64" s="1295"/>
      <c r="K64" s="1295"/>
      <c r="L64" s="1295"/>
      <c r="M64" s="946"/>
      <c r="N64" s="946"/>
      <c r="O64" s="946"/>
      <c r="P64" s="946"/>
      <c r="Q64" s="946"/>
      <c r="R64" s="946"/>
      <c r="S64" s="946"/>
      <c r="T64" s="946"/>
      <c r="U64" s="946"/>
      <c r="V64" s="946"/>
      <c r="W64" s="946"/>
      <c r="X64" s="946"/>
      <c r="Y64" s="946"/>
      <c r="Z64" s="946"/>
    </row>
    <row r="65" spans="1:26" ht="12.75" customHeight="1">
      <c r="A65" s="622" t="s">
        <v>557</v>
      </c>
      <c r="B65" s="991">
        <v>1709</v>
      </c>
      <c r="C65" s="644"/>
      <c r="D65" s="644">
        <v>11</v>
      </c>
      <c r="E65" s="621">
        <f t="shared" si="37"/>
        <v>11</v>
      </c>
      <c r="F65" s="644">
        <v>11</v>
      </c>
      <c r="G65" s="644"/>
      <c r="H65" s="644"/>
      <c r="I65" s="621">
        <f t="shared" si="38"/>
        <v>11</v>
      </c>
      <c r="J65" s="1295"/>
      <c r="K65" s="1295">
        <f t="shared" ref="K65:K78" si="40">B65/E65</f>
        <v>155.36363636363637</v>
      </c>
      <c r="L65" s="1295">
        <f t="shared" ref="L65:L78" si="41">B65/F65</f>
        <v>155.36363636363637</v>
      </c>
      <c r="M65" s="946"/>
      <c r="N65" s="946"/>
      <c r="O65" s="946"/>
      <c r="P65" s="946"/>
      <c r="Q65" s="946"/>
      <c r="R65" s="946"/>
      <c r="S65" s="946"/>
      <c r="T65" s="946"/>
      <c r="U65" s="946"/>
      <c r="V65" s="946"/>
      <c r="W65" s="946"/>
      <c r="X65" s="946"/>
      <c r="Y65" s="946"/>
      <c r="Z65" s="946"/>
    </row>
    <row r="66" spans="1:26" ht="12.75" customHeight="1">
      <c r="A66" s="622" t="s">
        <v>561</v>
      </c>
      <c r="B66" s="991">
        <v>448</v>
      </c>
      <c r="C66" s="644"/>
      <c r="D66" s="644">
        <v>8</v>
      </c>
      <c r="E66" s="621">
        <f t="shared" si="37"/>
        <v>8</v>
      </c>
      <c r="F66" s="644">
        <v>6</v>
      </c>
      <c r="G66" s="644"/>
      <c r="H66" s="644">
        <v>2</v>
      </c>
      <c r="I66" s="621">
        <f t="shared" si="38"/>
        <v>8</v>
      </c>
      <c r="J66" s="1295"/>
      <c r="K66" s="1295">
        <f t="shared" si="40"/>
        <v>56</v>
      </c>
      <c r="L66" s="1295">
        <f t="shared" si="41"/>
        <v>74.666666666666671</v>
      </c>
      <c r="M66" s="946"/>
      <c r="N66" s="946"/>
      <c r="O66" s="946"/>
      <c r="P66" s="946"/>
      <c r="Q66" s="946"/>
      <c r="R66" s="946"/>
      <c r="S66" s="946"/>
      <c r="T66" s="946"/>
      <c r="U66" s="946"/>
      <c r="V66" s="946"/>
      <c r="W66" s="946"/>
      <c r="X66" s="946"/>
      <c r="Y66" s="946"/>
      <c r="Z66" s="946"/>
    </row>
    <row r="67" spans="1:26" ht="12.75" customHeight="1">
      <c r="A67" s="622" t="s">
        <v>562</v>
      </c>
      <c r="B67" s="991">
        <v>1202</v>
      </c>
      <c r="C67" s="644"/>
      <c r="D67" s="644">
        <v>10</v>
      </c>
      <c r="E67" s="621">
        <f t="shared" si="37"/>
        <v>10</v>
      </c>
      <c r="F67" s="644">
        <v>7</v>
      </c>
      <c r="G67" s="644">
        <v>3</v>
      </c>
      <c r="H67" s="644"/>
      <c r="I67" s="621">
        <f t="shared" si="38"/>
        <v>10</v>
      </c>
      <c r="J67" s="1295"/>
      <c r="K67" s="1295">
        <f t="shared" si="40"/>
        <v>120.2</v>
      </c>
      <c r="L67" s="1295">
        <f t="shared" si="41"/>
        <v>171.71428571428572</v>
      </c>
      <c r="M67" s="946"/>
      <c r="N67" s="946"/>
      <c r="O67" s="946"/>
      <c r="P67" s="946"/>
      <c r="Q67" s="946"/>
      <c r="R67" s="946"/>
      <c r="S67" s="946"/>
      <c r="T67" s="946"/>
      <c r="U67" s="946"/>
      <c r="V67" s="946"/>
      <c r="W67" s="946"/>
      <c r="X67" s="946"/>
      <c r="Y67" s="946"/>
      <c r="Z67" s="946"/>
    </row>
    <row r="68" spans="1:26" ht="12.75" customHeight="1">
      <c r="A68" s="622" t="s">
        <v>563</v>
      </c>
      <c r="B68" s="991">
        <v>244</v>
      </c>
      <c r="C68" s="644"/>
      <c r="D68" s="644">
        <v>4</v>
      </c>
      <c r="E68" s="621">
        <f t="shared" si="37"/>
        <v>4</v>
      </c>
      <c r="F68" s="644"/>
      <c r="G68" s="644"/>
      <c r="H68" s="644">
        <v>4</v>
      </c>
      <c r="I68" s="621">
        <f t="shared" si="38"/>
        <v>4</v>
      </c>
      <c r="J68" s="1295"/>
      <c r="K68" s="1295">
        <f t="shared" si="40"/>
        <v>61</v>
      </c>
      <c r="L68" s="1295" t="e">
        <f t="shared" si="41"/>
        <v>#DIV/0!</v>
      </c>
      <c r="M68" s="946"/>
      <c r="N68" s="946"/>
      <c r="O68" s="946"/>
      <c r="P68" s="946"/>
      <c r="Q68" s="946"/>
      <c r="R68" s="946"/>
      <c r="S68" s="946"/>
      <c r="T68" s="946"/>
      <c r="U68" s="946"/>
      <c r="V68" s="946"/>
      <c r="W68" s="946"/>
      <c r="X68" s="946"/>
      <c r="Y68" s="946"/>
      <c r="Z68" s="946"/>
    </row>
    <row r="69" spans="1:26" ht="12.75" customHeight="1">
      <c r="A69" s="1294" t="s">
        <v>143</v>
      </c>
      <c r="B69" s="621">
        <f t="shared" ref="B69:D69" si="42">SUM(B70:B76)</f>
        <v>362</v>
      </c>
      <c r="C69" s="621">
        <f t="shared" si="42"/>
        <v>7</v>
      </c>
      <c r="D69" s="621">
        <f t="shared" si="42"/>
        <v>13</v>
      </c>
      <c r="E69" s="621">
        <f t="shared" si="37"/>
        <v>20</v>
      </c>
      <c r="F69" s="621">
        <f t="shared" ref="F69:H69" si="43">SUM(F70:F76)</f>
        <v>7</v>
      </c>
      <c r="G69" s="621">
        <f t="shared" si="43"/>
        <v>3</v>
      </c>
      <c r="H69" s="621">
        <f t="shared" si="43"/>
        <v>10</v>
      </c>
      <c r="I69" s="621">
        <f t="shared" si="38"/>
        <v>20</v>
      </c>
      <c r="J69" s="1295">
        <f t="shared" ref="J69:J78" si="44">B69/C69</f>
        <v>51.714285714285715</v>
      </c>
      <c r="K69" s="1295">
        <f t="shared" si="40"/>
        <v>18.100000000000001</v>
      </c>
      <c r="L69" s="1295">
        <f t="shared" si="41"/>
        <v>51.714285714285715</v>
      </c>
      <c r="M69" s="946"/>
      <c r="N69" s="946"/>
      <c r="O69" s="946"/>
      <c r="P69" s="946"/>
      <c r="Q69" s="946"/>
      <c r="R69" s="946"/>
      <c r="S69" s="946"/>
      <c r="T69" s="946"/>
      <c r="U69" s="946"/>
      <c r="V69" s="946"/>
      <c r="W69" s="946"/>
      <c r="X69" s="946"/>
      <c r="Y69" s="946"/>
      <c r="Z69" s="946"/>
    </row>
    <row r="70" spans="1:26" ht="12.75" customHeight="1">
      <c r="A70" s="1298" t="s">
        <v>585</v>
      </c>
      <c r="B70" s="644">
        <v>48</v>
      </c>
      <c r="C70" s="647"/>
      <c r="D70" s="647">
        <v>1</v>
      </c>
      <c r="E70" s="621">
        <f t="shared" si="37"/>
        <v>1</v>
      </c>
      <c r="F70" s="647">
        <v>1</v>
      </c>
      <c r="G70" s="647"/>
      <c r="H70" s="647"/>
      <c r="I70" s="621">
        <f t="shared" si="38"/>
        <v>1</v>
      </c>
      <c r="J70" s="1295" t="e">
        <f t="shared" si="44"/>
        <v>#DIV/0!</v>
      </c>
      <c r="K70" s="1295">
        <f t="shared" si="40"/>
        <v>48</v>
      </c>
      <c r="L70" s="1295">
        <f t="shared" si="41"/>
        <v>48</v>
      </c>
      <c r="M70" s="946"/>
      <c r="N70" s="946"/>
      <c r="O70" s="946"/>
      <c r="P70" s="946"/>
      <c r="Q70" s="946"/>
      <c r="R70" s="946"/>
      <c r="S70" s="946"/>
      <c r="T70" s="946"/>
      <c r="U70" s="946"/>
      <c r="V70" s="946"/>
      <c r="W70" s="946"/>
      <c r="X70" s="946"/>
      <c r="Y70" s="946"/>
      <c r="Z70" s="946"/>
    </row>
    <row r="71" spans="1:26" ht="12.75" customHeight="1">
      <c r="A71" s="1298" t="s">
        <v>589</v>
      </c>
      <c r="B71" s="644">
        <v>47</v>
      </c>
      <c r="C71" s="647">
        <v>1</v>
      </c>
      <c r="D71" s="647">
        <v>2</v>
      </c>
      <c r="E71" s="621">
        <f t="shared" si="37"/>
        <v>3</v>
      </c>
      <c r="F71" s="647"/>
      <c r="G71" s="647"/>
      <c r="H71" s="647">
        <v>3</v>
      </c>
      <c r="I71" s="621">
        <f t="shared" si="38"/>
        <v>3</v>
      </c>
      <c r="J71" s="1295">
        <f t="shared" si="44"/>
        <v>47</v>
      </c>
      <c r="K71" s="1295">
        <f t="shared" si="40"/>
        <v>15.666666666666666</v>
      </c>
      <c r="L71" s="1295" t="e">
        <f t="shared" si="41"/>
        <v>#DIV/0!</v>
      </c>
      <c r="M71" s="946"/>
      <c r="N71" s="946"/>
      <c r="O71" s="946"/>
      <c r="P71" s="946"/>
      <c r="Q71" s="946"/>
      <c r="R71" s="946"/>
      <c r="S71" s="946"/>
      <c r="T71" s="946"/>
      <c r="U71" s="946"/>
      <c r="V71" s="946"/>
      <c r="W71" s="946"/>
      <c r="X71" s="946"/>
      <c r="Y71" s="946"/>
      <c r="Z71" s="946"/>
    </row>
    <row r="72" spans="1:26" ht="12.75" customHeight="1">
      <c r="A72" s="1298" t="s">
        <v>592</v>
      </c>
      <c r="B72" s="644">
        <v>52</v>
      </c>
      <c r="C72" s="647">
        <v>2</v>
      </c>
      <c r="D72" s="647">
        <v>3</v>
      </c>
      <c r="E72" s="621">
        <f t="shared" si="37"/>
        <v>5</v>
      </c>
      <c r="F72" s="647">
        <v>2</v>
      </c>
      <c r="G72" s="647"/>
      <c r="H72" s="647">
        <v>3</v>
      </c>
      <c r="I72" s="621">
        <f t="shared" si="38"/>
        <v>5</v>
      </c>
      <c r="J72" s="1295">
        <f t="shared" si="44"/>
        <v>26</v>
      </c>
      <c r="K72" s="1295">
        <f t="shared" si="40"/>
        <v>10.4</v>
      </c>
      <c r="L72" s="1295">
        <f t="shared" si="41"/>
        <v>26</v>
      </c>
      <c r="M72" s="946"/>
      <c r="N72" s="946"/>
      <c r="O72" s="946"/>
      <c r="P72" s="946"/>
      <c r="Q72" s="946"/>
      <c r="R72" s="946"/>
      <c r="S72" s="946"/>
      <c r="T72" s="946"/>
      <c r="U72" s="946"/>
      <c r="V72" s="946"/>
      <c r="W72" s="946"/>
      <c r="X72" s="946"/>
      <c r="Y72" s="946"/>
      <c r="Z72" s="946"/>
    </row>
    <row r="73" spans="1:26" ht="12.75" customHeight="1">
      <c r="A73" s="1298" t="s">
        <v>594</v>
      </c>
      <c r="B73" s="644">
        <v>38</v>
      </c>
      <c r="C73" s="647">
        <v>2</v>
      </c>
      <c r="D73" s="647">
        <v>1</v>
      </c>
      <c r="E73" s="621">
        <f t="shared" si="37"/>
        <v>3</v>
      </c>
      <c r="F73" s="647"/>
      <c r="G73" s="647">
        <v>1</v>
      </c>
      <c r="H73" s="647">
        <v>2</v>
      </c>
      <c r="I73" s="621">
        <f t="shared" si="38"/>
        <v>3</v>
      </c>
      <c r="J73" s="1295">
        <f t="shared" si="44"/>
        <v>19</v>
      </c>
      <c r="K73" s="1295">
        <f t="shared" si="40"/>
        <v>12.666666666666666</v>
      </c>
      <c r="L73" s="1295" t="e">
        <f t="shared" si="41"/>
        <v>#DIV/0!</v>
      </c>
      <c r="M73" s="946"/>
      <c r="N73" s="946"/>
      <c r="O73" s="946"/>
      <c r="P73" s="946"/>
      <c r="Q73" s="946"/>
      <c r="R73" s="946"/>
      <c r="S73" s="946"/>
      <c r="T73" s="946"/>
      <c r="U73" s="946"/>
      <c r="V73" s="946"/>
      <c r="W73" s="946"/>
      <c r="X73" s="946"/>
      <c r="Y73" s="946"/>
      <c r="Z73" s="946"/>
    </row>
    <row r="74" spans="1:26" ht="12.75" customHeight="1">
      <c r="A74" s="1298" t="s">
        <v>597</v>
      </c>
      <c r="B74" s="644">
        <v>62</v>
      </c>
      <c r="C74" s="647">
        <v>2</v>
      </c>
      <c r="D74" s="647">
        <v>1</v>
      </c>
      <c r="E74" s="621">
        <f t="shared" si="37"/>
        <v>3</v>
      </c>
      <c r="F74" s="647">
        <v>2</v>
      </c>
      <c r="G74" s="647">
        <v>1</v>
      </c>
      <c r="H74" s="647"/>
      <c r="I74" s="621">
        <f t="shared" si="38"/>
        <v>3</v>
      </c>
      <c r="J74" s="1295">
        <f t="shared" si="44"/>
        <v>31</v>
      </c>
      <c r="K74" s="1295">
        <f t="shared" si="40"/>
        <v>20.666666666666668</v>
      </c>
      <c r="L74" s="1295">
        <f t="shared" si="41"/>
        <v>31</v>
      </c>
      <c r="M74" s="946"/>
      <c r="N74" s="946"/>
      <c r="O74" s="946"/>
      <c r="P74" s="946"/>
      <c r="Q74" s="946"/>
      <c r="R74" s="946"/>
      <c r="S74" s="946"/>
      <c r="T74" s="946"/>
      <c r="U74" s="946"/>
      <c r="V74" s="946"/>
      <c r="W74" s="946"/>
      <c r="X74" s="946"/>
      <c r="Y74" s="946"/>
      <c r="Z74" s="946"/>
    </row>
    <row r="75" spans="1:26" ht="12.75" customHeight="1">
      <c r="A75" s="1298" t="s">
        <v>599</v>
      </c>
      <c r="B75" s="644">
        <v>46</v>
      </c>
      <c r="C75" s="647"/>
      <c r="D75" s="647">
        <v>3</v>
      </c>
      <c r="E75" s="621">
        <f t="shared" si="37"/>
        <v>3</v>
      </c>
      <c r="F75" s="647">
        <v>1</v>
      </c>
      <c r="G75" s="647">
        <v>1</v>
      </c>
      <c r="H75" s="647">
        <v>1</v>
      </c>
      <c r="I75" s="621">
        <f t="shared" si="38"/>
        <v>3</v>
      </c>
      <c r="J75" s="1295" t="e">
        <f t="shared" si="44"/>
        <v>#DIV/0!</v>
      </c>
      <c r="K75" s="1295">
        <f t="shared" si="40"/>
        <v>15.333333333333334</v>
      </c>
      <c r="L75" s="1295">
        <f t="shared" si="41"/>
        <v>46</v>
      </c>
      <c r="M75" s="946"/>
      <c r="N75" s="946"/>
      <c r="O75" s="946"/>
      <c r="P75" s="946"/>
      <c r="Q75" s="946"/>
      <c r="R75" s="946"/>
      <c r="S75" s="946"/>
      <c r="T75" s="946"/>
      <c r="U75" s="946"/>
      <c r="V75" s="946"/>
      <c r="W75" s="946"/>
      <c r="X75" s="946"/>
      <c r="Y75" s="946"/>
      <c r="Z75" s="946"/>
    </row>
    <row r="76" spans="1:26" ht="12.75" customHeight="1">
      <c r="A76" s="1298" t="s">
        <v>602</v>
      </c>
      <c r="B76" s="644">
        <v>69</v>
      </c>
      <c r="C76" s="647"/>
      <c r="D76" s="647">
        <v>2</v>
      </c>
      <c r="E76" s="621">
        <f t="shared" si="37"/>
        <v>2</v>
      </c>
      <c r="F76" s="647">
        <v>1</v>
      </c>
      <c r="G76" s="647"/>
      <c r="H76" s="647">
        <v>1</v>
      </c>
      <c r="I76" s="621">
        <f t="shared" si="38"/>
        <v>2</v>
      </c>
      <c r="J76" s="1295" t="e">
        <f t="shared" si="44"/>
        <v>#DIV/0!</v>
      </c>
      <c r="K76" s="1295">
        <f t="shared" si="40"/>
        <v>34.5</v>
      </c>
      <c r="L76" s="1295">
        <f t="shared" si="41"/>
        <v>69</v>
      </c>
      <c r="M76" s="946"/>
      <c r="N76" s="946"/>
      <c r="O76" s="946"/>
      <c r="P76" s="946"/>
      <c r="Q76" s="946"/>
      <c r="R76" s="946"/>
      <c r="S76" s="946"/>
      <c r="T76" s="946"/>
      <c r="U76" s="946"/>
      <c r="V76" s="946"/>
      <c r="W76" s="946"/>
      <c r="X76" s="946"/>
      <c r="Y76" s="946"/>
      <c r="Z76" s="946"/>
    </row>
    <row r="77" spans="1:26" ht="12.75" customHeight="1">
      <c r="A77" s="1294" t="s">
        <v>1477</v>
      </c>
      <c r="B77" s="621">
        <f t="shared" ref="B77:D77" si="45">SUM(B51,B57,B54,B69)</f>
        <v>1083</v>
      </c>
      <c r="C77" s="621">
        <f t="shared" si="45"/>
        <v>25</v>
      </c>
      <c r="D77" s="621">
        <f t="shared" si="45"/>
        <v>47</v>
      </c>
      <c r="E77" s="621">
        <f t="shared" si="37"/>
        <v>72</v>
      </c>
      <c r="F77" s="621">
        <f t="shared" ref="F77:H77" si="46">SUM(F51,F57,F54,F69)</f>
        <v>42</v>
      </c>
      <c r="G77" s="621">
        <f t="shared" si="46"/>
        <v>12</v>
      </c>
      <c r="H77" s="621">
        <f t="shared" si="46"/>
        <v>18</v>
      </c>
      <c r="I77" s="621">
        <f t="shared" si="38"/>
        <v>72</v>
      </c>
      <c r="J77" s="1295">
        <f t="shared" si="44"/>
        <v>43.32</v>
      </c>
      <c r="K77" s="1295">
        <f t="shared" si="40"/>
        <v>15.041666666666666</v>
      </c>
      <c r="L77" s="1295">
        <f t="shared" si="41"/>
        <v>25.785714285714285</v>
      </c>
      <c r="M77" s="946"/>
      <c r="N77" s="946"/>
      <c r="O77" s="946"/>
      <c r="P77" s="946"/>
      <c r="Q77" s="946"/>
      <c r="R77" s="946"/>
      <c r="S77" s="946"/>
      <c r="T77" s="946"/>
      <c r="U77" s="946"/>
      <c r="V77" s="946"/>
      <c r="W77" s="946"/>
      <c r="X77" s="946"/>
      <c r="Y77" s="946"/>
      <c r="Z77" s="946"/>
    </row>
    <row r="78" spans="1:26" ht="12.75" customHeight="1">
      <c r="A78" s="1294" t="s">
        <v>715</v>
      </c>
      <c r="B78" s="621">
        <f t="shared" ref="B78:D78" si="47">SUM(B50,B77)</f>
        <v>4390</v>
      </c>
      <c r="C78" s="621">
        <f t="shared" si="47"/>
        <v>201</v>
      </c>
      <c r="D78" s="621">
        <f t="shared" si="47"/>
        <v>198</v>
      </c>
      <c r="E78" s="621">
        <f t="shared" si="37"/>
        <v>399</v>
      </c>
      <c r="F78" s="621">
        <f t="shared" ref="F78:H78" si="48">SUM(F50,F77)</f>
        <v>253</v>
      </c>
      <c r="G78" s="621">
        <f t="shared" si="48"/>
        <v>57</v>
      </c>
      <c r="H78" s="621">
        <f t="shared" si="48"/>
        <v>89</v>
      </c>
      <c r="I78" s="621">
        <f t="shared" si="38"/>
        <v>399</v>
      </c>
      <c r="J78" s="1295">
        <f t="shared" si="44"/>
        <v>21.840796019900498</v>
      </c>
      <c r="K78" s="1295">
        <f t="shared" si="40"/>
        <v>11.002506265664161</v>
      </c>
      <c r="L78" s="1295">
        <f t="shared" si="41"/>
        <v>17.351778656126481</v>
      </c>
      <c r="M78" s="946"/>
      <c r="N78" s="946"/>
      <c r="O78" s="946"/>
      <c r="P78" s="946"/>
      <c r="Q78" s="946"/>
      <c r="R78" s="946"/>
      <c r="S78" s="946"/>
      <c r="T78" s="946"/>
      <c r="U78" s="946"/>
      <c r="V78" s="946"/>
      <c r="W78" s="946"/>
      <c r="X78" s="946"/>
      <c r="Y78" s="946"/>
      <c r="Z78" s="946"/>
    </row>
    <row r="79" spans="1:26" ht="12.75" customHeight="1">
      <c r="A79" s="2408" t="s">
        <v>4120</v>
      </c>
      <c r="B79" s="2080"/>
      <c r="C79" s="2080"/>
      <c r="D79" s="2080"/>
      <c r="E79" s="2080"/>
      <c r="F79" s="2080"/>
      <c r="G79" s="2080"/>
      <c r="H79" s="2080"/>
      <c r="I79" s="2080"/>
      <c r="J79" s="2080"/>
      <c r="K79" s="2080"/>
      <c r="L79" s="2081"/>
      <c r="M79" s="946"/>
      <c r="N79" s="946"/>
      <c r="O79" s="946"/>
      <c r="P79" s="946"/>
      <c r="Q79" s="946"/>
      <c r="R79" s="946"/>
      <c r="S79" s="946"/>
      <c r="T79" s="946"/>
      <c r="U79" s="946"/>
      <c r="V79" s="946"/>
      <c r="W79" s="946"/>
      <c r="X79" s="946"/>
      <c r="Y79" s="946"/>
      <c r="Z79" s="946"/>
    </row>
    <row r="80" spans="1:26" ht="12.75" customHeight="1">
      <c r="A80" s="2412" t="s">
        <v>4137</v>
      </c>
      <c r="B80" s="2080"/>
      <c r="C80" s="2080"/>
      <c r="D80" s="2080"/>
      <c r="E80" s="2080"/>
      <c r="F80" s="2080"/>
      <c r="G80" s="2080"/>
      <c r="H80" s="2080"/>
      <c r="I80" s="2080"/>
      <c r="J80" s="2080"/>
      <c r="K80" s="2080"/>
      <c r="L80" s="2081"/>
      <c r="M80" s="946"/>
      <c r="N80" s="946"/>
      <c r="O80" s="946"/>
      <c r="P80" s="946"/>
      <c r="Q80" s="946"/>
      <c r="R80" s="946"/>
      <c r="S80" s="946"/>
      <c r="T80" s="946"/>
      <c r="U80" s="946"/>
      <c r="V80" s="946"/>
      <c r="W80" s="946"/>
      <c r="X80" s="946"/>
      <c r="Y80" s="946"/>
      <c r="Z80" s="946"/>
    </row>
    <row r="81" spans="1:26" ht="19.5" customHeight="1">
      <c r="A81" s="2412" t="s">
        <v>4138</v>
      </c>
      <c r="B81" s="2080"/>
      <c r="C81" s="2080"/>
      <c r="D81" s="2080"/>
      <c r="E81" s="2080"/>
      <c r="F81" s="2080"/>
      <c r="G81" s="2080"/>
      <c r="H81" s="2080"/>
      <c r="I81" s="2080"/>
      <c r="J81" s="2080"/>
      <c r="K81" s="2080"/>
      <c r="L81" s="2081"/>
      <c r="M81" s="946"/>
      <c r="N81" s="946"/>
      <c r="O81" s="946"/>
      <c r="P81" s="946"/>
      <c r="Q81" s="946"/>
      <c r="R81" s="946"/>
      <c r="S81" s="946"/>
      <c r="T81" s="946"/>
      <c r="U81" s="946"/>
      <c r="V81" s="946"/>
      <c r="W81" s="946"/>
      <c r="X81" s="946"/>
      <c r="Y81" s="946"/>
      <c r="Z81" s="946"/>
    </row>
    <row r="82" spans="1:26" ht="12.75" customHeight="1">
      <c r="A82" s="1303"/>
      <c r="B82" s="1303"/>
      <c r="C82" s="1303"/>
      <c r="D82" s="1303"/>
      <c r="E82" s="1313"/>
      <c r="F82" s="1303"/>
      <c r="G82" s="1303"/>
      <c r="H82" s="1303"/>
      <c r="I82" s="1313"/>
      <c r="J82" s="1313"/>
      <c r="K82" s="1313"/>
      <c r="L82" s="1313"/>
      <c r="M82" s="946"/>
      <c r="N82" s="946"/>
      <c r="O82" s="946"/>
      <c r="P82" s="946"/>
      <c r="Q82" s="946"/>
      <c r="R82" s="946"/>
      <c r="S82" s="946"/>
      <c r="T82" s="946"/>
      <c r="U82" s="946"/>
      <c r="V82" s="946"/>
      <c r="W82" s="946"/>
      <c r="X82" s="946"/>
      <c r="Y82" s="946"/>
      <c r="Z82" s="946"/>
    </row>
    <row r="83" spans="1:26" ht="12.75" customHeight="1">
      <c r="A83" s="2420" t="s">
        <v>719</v>
      </c>
      <c r="B83" s="2080"/>
      <c r="C83" s="2080"/>
      <c r="D83" s="2080"/>
      <c r="E83" s="2080"/>
      <c r="F83" s="2080"/>
      <c r="G83" s="2080"/>
      <c r="H83" s="2080"/>
      <c r="I83" s="2080"/>
      <c r="J83" s="2080"/>
      <c r="K83" s="2080"/>
      <c r="L83" s="2081"/>
      <c r="M83" s="946"/>
      <c r="N83" s="946"/>
      <c r="O83" s="946"/>
      <c r="P83" s="946"/>
      <c r="Q83" s="946"/>
      <c r="R83" s="946"/>
      <c r="S83" s="946"/>
      <c r="T83" s="946"/>
      <c r="U83" s="946"/>
      <c r="V83" s="946"/>
      <c r="W83" s="946"/>
      <c r="X83" s="946"/>
      <c r="Y83" s="946"/>
      <c r="Z83" s="946"/>
    </row>
    <row r="84" spans="1:26" ht="12.75" customHeight="1">
      <c r="A84" s="2415" t="s">
        <v>1336</v>
      </c>
      <c r="B84" s="2416" t="s">
        <v>3743</v>
      </c>
      <c r="C84" s="2414" t="s">
        <v>3749</v>
      </c>
      <c r="D84" s="2080"/>
      <c r="E84" s="2080"/>
      <c r="F84" s="2080"/>
      <c r="G84" s="2080"/>
      <c r="H84" s="2080"/>
      <c r="I84" s="2081"/>
      <c r="J84" s="2418" t="s">
        <v>3758</v>
      </c>
      <c r="K84" s="2339"/>
      <c r="L84" s="2340"/>
      <c r="M84" s="946"/>
      <c r="N84" s="946"/>
      <c r="O84" s="946"/>
      <c r="P84" s="946"/>
      <c r="Q84" s="946"/>
      <c r="R84" s="946"/>
      <c r="S84" s="946"/>
      <c r="T84" s="946"/>
      <c r="U84" s="946"/>
      <c r="V84" s="946"/>
      <c r="W84" s="946"/>
      <c r="X84" s="946"/>
      <c r="Y84" s="946"/>
      <c r="Z84" s="946"/>
    </row>
    <row r="85" spans="1:26" ht="12.75" customHeight="1">
      <c r="A85" s="2088"/>
      <c r="B85" s="2088"/>
      <c r="C85" s="2417" t="s">
        <v>3761</v>
      </c>
      <c r="D85" s="2080"/>
      <c r="E85" s="2081"/>
      <c r="F85" s="2417" t="s">
        <v>3764</v>
      </c>
      <c r="G85" s="2080"/>
      <c r="H85" s="2080"/>
      <c r="I85" s="2081"/>
      <c r="J85" s="2318"/>
      <c r="K85" s="2353"/>
      <c r="L85" s="2300"/>
      <c r="M85" s="946"/>
      <c r="N85" s="946"/>
      <c r="O85" s="946"/>
      <c r="P85" s="946"/>
      <c r="Q85" s="946"/>
      <c r="R85" s="946"/>
      <c r="S85" s="946"/>
      <c r="T85" s="946"/>
      <c r="U85" s="946"/>
      <c r="V85" s="946"/>
      <c r="W85" s="946"/>
      <c r="X85" s="946"/>
      <c r="Y85" s="946"/>
      <c r="Z85" s="946"/>
    </row>
    <row r="86" spans="1:26" ht="12.75" customHeight="1">
      <c r="A86" s="2083"/>
      <c r="B86" s="2083"/>
      <c r="C86" s="3" t="s">
        <v>3770</v>
      </c>
      <c r="D86" s="3" t="s">
        <v>3771</v>
      </c>
      <c r="E86" s="1293" t="s">
        <v>3772</v>
      </c>
      <c r="F86" s="3" t="s">
        <v>3777</v>
      </c>
      <c r="G86" s="3" t="s">
        <v>3778</v>
      </c>
      <c r="H86" s="3" t="s">
        <v>3779</v>
      </c>
      <c r="I86" s="3" t="s">
        <v>3780</v>
      </c>
      <c r="J86" s="3" t="s">
        <v>3781</v>
      </c>
      <c r="K86" s="3" t="s">
        <v>3782</v>
      </c>
      <c r="L86" s="3" t="s">
        <v>3783</v>
      </c>
      <c r="M86" s="946"/>
      <c r="N86" s="946"/>
      <c r="O86" s="946"/>
      <c r="P86" s="946"/>
      <c r="Q86" s="946"/>
      <c r="R86" s="946"/>
      <c r="S86" s="946"/>
      <c r="T86" s="946"/>
      <c r="U86" s="946"/>
      <c r="V86" s="946"/>
      <c r="W86" s="946"/>
      <c r="X86" s="946"/>
      <c r="Y86" s="946"/>
      <c r="Z86" s="946"/>
    </row>
    <row r="87" spans="1:26" ht="38.25" customHeight="1">
      <c r="A87" s="1294" t="s">
        <v>17</v>
      </c>
      <c r="B87" s="621">
        <f t="shared" ref="B87:D87" si="49">SUM(B88:B98)</f>
        <v>815</v>
      </c>
      <c r="C87" s="621">
        <f t="shared" si="49"/>
        <v>48</v>
      </c>
      <c r="D87" s="621">
        <f t="shared" si="49"/>
        <v>39</v>
      </c>
      <c r="E87" s="621">
        <f t="shared" ref="E87:E102" si="50">SUM(C87:D87)</f>
        <v>87</v>
      </c>
      <c r="F87" s="621">
        <f t="shared" ref="F87:H87" si="51">SUM(F88:F98)</f>
        <v>60</v>
      </c>
      <c r="G87" s="621">
        <f t="shared" si="51"/>
        <v>11</v>
      </c>
      <c r="H87" s="621">
        <f t="shared" si="51"/>
        <v>16</v>
      </c>
      <c r="I87" s="621">
        <f t="shared" ref="I87:I102" si="52">SUM(F87:H87)</f>
        <v>87</v>
      </c>
      <c r="J87" s="1295">
        <f>B87/C87</f>
        <v>16.979166666666668</v>
      </c>
      <c r="K87" s="1295">
        <f>B87/E87</f>
        <v>9.3678160919540225</v>
      </c>
      <c r="L87" s="1295">
        <f>B87/F87</f>
        <v>13.583333333333334</v>
      </c>
      <c r="M87" s="946"/>
      <c r="N87" s="946"/>
      <c r="O87" s="946"/>
      <c r="P87" s="946"/>
      <c r="Q87" s="946"/>
      <c r="R87" s="946"/>
      <c r="S87" s="946"/>
      <c r="T87" s="946"/>
      <c r="U87" s="946"/>
      <c r="V87" s="946"/>
      <c r="W87" s="946"/>
      <c r="X87" s="946"/>
      <c r="Y87" s="946"/>
      <c r="Z87" s="946"/>
    </row>
    <row r="88" spans="1:26" ht="12.75" customHeight="1">
      <c r="A88" s="945" t="s">
        <v>1561</v>
      </c>
      <c r="B88" s="927">
        <v>93</v>
      </c>
      <c r="C88" s="1301">
        <v>2</v>
      </c>
      <c r="D88" s="1301">
        <v>5</v>
      </c>
      <c r="E88" s="621">
        <f t="shared" si="50"/>
        <v>7</v>
      </c>
      <c r="F88" s="1301">
        <v>4</v>
      </c>
      <c r="G88" s="1296">
        <v>2</v>
      </c>
      <c r="H88" s="1296">
        <v>1</v>
      </c>
      <c r="I88" s="621">
        <f t="shared" si="52"/>
        <v>7</v>
      </c>
      <c r="J88" s="1297">
        <v>46.5</v>
      </c>
      <c r="K88" s="1297">
        <v>13.3</v>
      </c>
      <c r="L88" s="1297">
        <v>23.3</v>
      </c>
      <c r="M88" s="946"/>
      <c r="N88" s="946"/>
      <c r="O88" s="946"/>
      <c r="P88" s="946"/>
      <c r="Q88" s="946"/>
      <c r="R88" s="946"/>
      <c r="S88" s="946"/>
      <c r="T88" s="946"/>
      <c r="U88" s="946"/>
      <c r="V88" s="946"/>
      <c r="W88" s="946"/>
      <c r="X88" s="946"/>
      <c r="Y88" s="946"/>
      <c r="Z88" s="946"/>
    </row>
    <row r="89" spans="1:26" ht="12.75" customHeight="1">
      <c r="A89" s="945" t="s">
        <v>1562</v>
      </c>
      <c r="B89" s="927">
        <v>57</v>
      </c>
      <c r="C89" s="1301">
        <v>2</v>
      </c>
      <c r="D89" s="1301">
        <v>5</v>
      </c>
      <c r="E89" s="621">
        <f t="shared" si="50"/>
        <v>7</v>
      </c>
      <c r="F89" s="1301">
        <v>3</v>
      </c>
      <c r="G89" s="1296">
        <v>3</v>
      </c>
      <c r="H89" s="1296">
        <v>1</v>
      </c>
      <c r="I89" s="621">
        <f t="shared" si="52"/>
        <v>7</v>
      </c>
      <c r="J89" s="1297">
        <v>28.5</v>
      </c>
      <c r="K89" s="1297">
        <v>8.1</v>
      </c>
      <c r="L89" s="1297">
        <v>19</v>
      </c>
      <c r="M89" s="946"/>
      <c r="N89" s="946"/>
      <c r="O89" s="946"/>
      <c r="P89" s="946"/>
      <c r="Q89" s="946"/>
      <c r="R89" s="946"/>
      <c r="S89" s="946"/>
      <c r="T89" s="946"/>
      <c r="U89" s="946"/>
      <c r="V89" s="946"/>
      <c r="W89" s="946"/>
      <c r="X89" s="946"/>
      <c r="Y89" s="946"/>
      <c r="Z89" s="946"/>
    </row>
    <row r="90" spans="1:26" ht="12.75" customHeight="1">
      <c r="A90" s="945" t="s">
        <v>1563</v>
      </c>
      <c r="B90" s="927">
        <v>66</v>
      </c>
      <c r="C90" s="1301">
        <v>3</v>
      </c>
      <c r="D90" s="1301">
        <v>3</v>
      </c>
      <c r="E90" s="621">
        <f t="shared" si="50"/>
        <v>6</v>
      </c>
      <c r="F90" s="1301">
        <v>5</v>
      </c>
      <c r="G90" s="1296">
        <v>1</v>
      </c>
      <c r="H90" s="1296">
        <v>0</v>
      </c>
      <c r="I90" s="621">
        <f t="shared" si="52"/>
        <v>6</v>
      </c>
      <c r="J90" s="1297">
        <v>22</v>
      </c>
      <c r="K90" s="1297">
        <v>11</v>
      </c>
      <c r="L90" s="1297">
        <v>13.2</v>
      </c>
      <c r="M90" s="946"/>
      <c r="N90" s="946"/>
      <c r="O90" s="946"/>
      <c r="P90" s="946"/>
      <c r="Q90" s="946"/>
      <c r="R90" s="946"/>
      <c r="S90" s="946"/>
      <c r="T90" s="946"/>
      <c r="U90" s="946"/>
      <c r="V90" s="946"/>
      <c r="W90" s="946"/>
      <c r="X90" s="946"/>
      <c r="Y90" s="946"/>
      <c r="Z90" s="946"/>
    </row>
    <row r="91" spans="1:26" ht="12.75" customHeight="1">
      <c r="A91" s="945" t="s">
        <v>65</v>
      </c>
      <c r="B91" s="927">
        <v>84</v>
      </c>
      <c r="C91" s="1301">
        <v>9</v>
      </c>
      <c r="D91" s="1301">
        <v>2</v>
      </c>
      <c r="E91" s="621">
        <f t="shared" si="50"/>
        <v>11</v>
      </c>
      <c r="F91" s="1301">
        <v>6</v>
      </c>
      <c r="G91" s="1296">
        <v>1</v>
      </c>
      <c r="H91" s="1296">
        <v>4</v>
      </c>
      <c r="I91" s="621">
        <f t="shared" si="52"/>
        <v>11</v>
      </c>
      <c r="J91" s="1297">
        <v>9.3000000000000007</v>
      </c>
      <c r="K91" s="1297">
        <v>7.6</v>
      </c>
      <c r="L91" s="1297">
        <v>14</v>
      </c>
      <c r="M91" s="946"/>
      <c r="N91" s="946"/>
      <c r="O91" s="946"/>
      <c r="P91" s="946"/>
      <c r="Q91" s="946"/>
      <c r="R91" s="946"/>
      <c r="S91" s="946"/>
      <c r="T91" s="946"/>
      <c r="U91" s="946"/>
      <c r="V91" s="946"/>
      <c r="W91" s="946"/>
      <c r="X91" s="946"/>
      <c r="Y91" s="946"/>
      <c r="Z91" s="946"/>
    </row>
    <row r="92" spans="1:26" ht="12.75" customHeight="1">
      <c r="A92" s="945" t="s">
        <v>86</v>
      </c>
      <c r="B92" s="927">
        <v>42</v>
      </c>
      <c r="C92" s="1301">
        <v>6</v>
      </c>
      <c r="D92" s="1301">
        <v>3</v>
      </c>
      <c r="E92" s="621">
        <f t="shared" si="50"/>
        <v>9</v>
      </c>
      <c r="F92" s="1301">
        <v>5</v>
      </c>
      <c r="G92" s="1296">
        <v>1</v>
      </c>
      <c r="H92" s="1296">
        <v>3</v>
      </c>
      <c r="I92" s="621">
        <f t="shared" si="52"/>
        <v>9</v>
      </c>
      <c r="J92" s="1297">
        <v>7</v>
      </c>
      <c r="K92" s="1297">
        <v>4.7</v>
      </c>
      <c r="L92" s="1297">
        <v>8.4</v>
      </c>
      <c r="M92" s="946"/>
      <c r="N92" s="946"/>
      <c r="O92" s="946"/>
      <c r="P92" s="946"/>
      <c r="Q92" s="946"/>
      <c r="R92" s="946"/>
      <c r="S92" s="946"/>
      <c r="T92" s="946"/>
      <c r="U92" s="946"/>
      <c r="V92" s="946"/>
      <c r="W92" s="946"/>
      <c r="X92" s="946"/>
      <c r="Y92" s="946"/>
      <c r="Z92" s="946"/>
    </row>
    <row r="93" spans="1:26" ht="12.75" customHeight="1">
      <c r="A93" s="945" t="s">
        <v>283</v>
      </c>
      <c r="B93" s="927">
        <v>61</v>
      </c>
      <c r="C93" s="1301">
        <v>1</v>
      </c>
      <c r="D93" s="1301">
        <v>6</v>
      </c>
      <c r="E93" s="621">
        <f t="shared" si="50"/>
        <v>7</v>
      </c>
      <c r="F93" s="1301">
        <v>6</v>
      </c>
      <c r="G93" s="1296">
        <v>1</v>
      </c>
      <c r="H93" s="1296">
        <v>0</v>
      </c>
      <c r="I93" s="621">
        <f t="shared" si="52"/>
        <v>7</v>
      </c>
      <c r="J93" s="1297">
        <v>61</v>
      </c>
      <c r="K93" s="1297">
        <v>8.6999999999999993</v>
      </c>
      <c r="L93" s="1297">
        <v>10.199999999999999</v>
      </c>
      <c r="M93" s="946"/>
      <c r="N93" s="946"/>
      <c r="O93" s="946"/>
      <c r="P93" s="946"/>
      <c r="Q93" s="946"/>
      <c r="R93" s="946"/>
      <c r="S93" s="946"/>
      <c r="T93" s="946"/>
      <c r="U93" s="946"/>
      <c r="V93" s="946"/>
      <c r="W93" s="946"/>
      <c r="X93" s="946"/>
      <c r="Y93" s="946"/>
      <c r="Z93" s="946"/>
    </row>
    <row r="94" spans="1:26" ht="12.75" customHeight="1">
      <c r="A94" s="945" t="s">
        <v>292</v>
      </c>
      <c r="B94" s="927">
        <v>69</v>
      </c>
      <c r="C94" s="1301">
        <v>1</v>
      </c>
      <c r="D94" s="1301">
        <v>4</v>
      </c>
      <c r="E94" s="621">
        <f t="shared" si="50"/>
        <v>5</v>
      </c>
      <c r="F94" s="1301">
        <v>5</v>
      </c>
      <c r="G94" s="1296">
        <v>0</v>
      </c>
      <c r="H94" s="1296">
        <v>0</v>
      </c>
      <c r="I94" s="621">
        <f t="shared" si="52"/>
        <v>5</v>
      </c>
      <c r="J94" s="1297">
        <v>69</v>
      </c>
      <c r="K94" s="1297">
        <v>13.8</v>
      </c>
      <c r="L94" s="1297">
        <v>13.8</v>
      </c>
      <c r="M94" s="946"/>
      <c r="N94" s="946"/>
      <c r="O94" s="946"/>
      <c r="P94" s="946"/>
      <c r="Q94" s="946"/>
      <c r="R94" s="946"/>
      <c r="S94" s="946"/>
      <c r="T94" s="946"/>
      <c r="U94" s="946"/>
      <c r="V94" s="946"/>
      <c r="W94" s="946"/>
      <c r="X94" s="946"/>
      <c r="Y94" s="946"/>
      <c r="Z94" s="946"/>
    </row>
    <row r="95" spans="1:26" ht="12.75" customHeight="1">
      <c r="A95" s="945" t="s">
        <v>293</v>
      </c>
      <c r="B95" s="927">
        <v>85</v>
      </c>
      <c r="C95" s="1301">
        <v>0</v>
      </c>
      <c r="D95" s="1301">
        <v>3</v>
      </c>
      <c r="E95" s="621">
        <f t="shared" si="50"/>
        <v>3</v>
      </c>
      <c r="F95" s="1301">
        <v>3</v>
      </c>
      <c r="G95" s="1296">
        <v>0</v>
      </c>
      <c r="H95" s="1296">
        <v>0</v>
      </c>
      <c r="I95" s="621">
        <f t="shared" si="52"/>
        <v>3</v>
      </c>
      <c r="J95" s="1297" t="s">
        <v>3813</v>
      </c>
      <c r="K95" s="1297">
        <v>28.3</v>
      </c>
      <c r="L95" s="1297">
        <v>28.3</v>
      </c>
      <c r="M95" s="946"/>
      <c r="N95" s="946"/>
      <c r="O95" s="946"/>
      <c r="P95" s="946"/>
      <c r="Q95" s="946"/>
      <c r="R95" s="946"/>
      <c r="S95" s="946"/>
      <c r="T95" s="946"/>
      <c r="U95" s="946"/>
      <c r="V95" s="946"/>
      <c r="W95" s="946"/>
      <c r="X95" s="946"/>
      <c r="Y95" s="946"/>
      <c r="Z95" s="946"/>
    </row>
    <row r="96" spans="1:26" ht="12.75" customHeight="1">
      <c r="A96" s="945" t="s">
        <v>124</v>
      </c>
      <c r="B96" s="927">
        <v>57</v>
      </c>
      <c r="C96" s="1301">
        <v>5</v>
      </c>
      <c r="D96" s="1301">
        <v>3</v>
      </c>
      <c r="E96" s="621">
        <f t="shared" si="50"/>
        <v>8</v>
      </c>
      <c r="F96" s="1301">
        <v>3</v>
      </c>
      <c r="G96" s="1296">
        <v>2</v>
      </c>
      <c r="H96" s="1296">
        <v>3</v>
      </c>
      <c r="I96" s="621">
        <f t="shared" si="52"/>
        <v>8</v>
      </c>
      <c r="J96" s="1297">
        <v>11.4</v>
      </c>
      <c r="K96" s="1297">
        <v>7.1</v>
      </c>
      <c r="L96" s="1297">
        <v>14.3</v>
      </c>
      <c r="M96" s="946"/>
      <c r="N96" s="946"/>
      <c r="O96" s="946"/>
      <c r="P96" s="946"/>
      <c r="Q96" s="946"/>
      <c r="R96" s="946"/>
      <c r="S96" s="946"/>
      <c r="T96" s="946"/>
      <c r="U96" s="946"/>
      <c r="V96" s="946"/>
      <c r="W96" s="946"/>
      <c r="X96" s="946"/>
      <c r="Y96" s="946"/>
      <c r="Z96" s="946"/>
    </row>
    <row r="97" spans="1:26" ht="12.75" customHeight="1">
      <c r="A97" s="945" t="s">
        <v>158</v>
      </c>
      <c r="B97" s="927">
        <v>83</v>
      </c>
      <c r="C97" s="1301">
        <v>11</v>
      </c>
      <c r="D97" s="1301">
        <v>1</v>
      </c>
      <c r="E97" s="621">
        <f t="shared" si="50"/>
        <v>12</v>
      </c>
      <c r="F97" s="1301">
        <v>10</v>
      </c>
      <c r="G97" s="1296">
        <v>0</v>
      </c>
      <c r="H97" s="1296">
        <v>2</v>
      </c>
      <c r="I97" s="621">
        <f t="shared" si="52"/>
        <v>12</v>
      </c>
      <c r="J97" s="1297">
        <v>6.9</v>
      </c>
      <c r="K97" s="1297">
        <v>6.9</v>
      </c>
      <c r="L97" s="1297">
        <v>8.3000000000000007</v>
      </c>
      <c r="M97" s="946"/>
      <c r="N97" s="946"/>
      <c r="O97" s="946"/>
      <c r="P97" s="946"/>
      <c r="Q97" s="946"/>
      <c r="R97" s="946"/>
      <c r="S97" s="946"/>
      <c r="T97" s="946"/>
      <c r="U97" s="946"/>
      <c r="V97" s="946"/>
      <c r="W97" s="946"/>
      <c r="X97" s="946"/>
      <c r="Y97" s="946"/>
      <c r="Z97" s="946"/>
    </row>
    <row r="98" spans="1:26" ht="12.75" customHeight="1">
      <c r="A98" s="945" t="s">
        <v>186</v>
      </c>
      <c r="B98" s="927">
        <v>118</v>
      </c>
      <c r="C98" s="1301">
        <v>8</v>
      </c>
      <c r="D98" s="1301">
        <v>4</v>
      </c>
      <c r="E98" s="621">
        <f t="shared" si="50"/>
        <v>12</v>
      </c>
      <c r="F98" s="1301">
        <v>10</v>
      </c>
      <c r="G98" s="1296">
        <v>0</v>
      </c>
      <c r="H98" s="1296">
        <v>2</v>
      </c>
      <c r="I98" s="621">
        <f t="shared" si="52"/>
        <v>12</v>
      </c>
      <c r="J98" s="1297">
        <v>14.8</v>
      </c>
      <c r="K98" s="1297">
        <v>9.8000000000000007</v>
      </c>
      <c r="L98" s="1297">
        <v>11.8</v>
      </c>
      <c r="M98" s="946"/>
      <c r="N98" s="946"/>
      <c r="O98" s="946"/>
      <c r="P98" s="946"/>
      <c r="Q98" s="946"/>
      <c r="R98" s="946"/>
      <c r="S98" s="946"/>
      <c r="T98" s="946"/>
      <c r="U98" s="946"/>
      <c r="V98" s="946"/>
      <c r="W98" s="946"/>
      <c r="X98" s="946"/>
      <c r="Y98" s="946"/>
      <c r="Z98" s="946"/>
    </row>
    <row r="99" spans="1:26" ht="12.75" customHeight="1">
      <c r="A99" s="1294" t="s">
        <v>125</v>
      </c>
      <c r="B99" s="621">
        <f t="shared" ref="B99:D99" si="53">SUM(B100:B102)</f>
        <v>263</v>
      </c>
      <c r="C99" s="621">
        <f t="shared" si="53"/>
        <v>29</v>
      </c>
      <c r="D99" s="621">
        <f t="shared" si="53"/>
        <v>6</v>
      </c>
      <c r="E99" s="621">
        <f t="shared" si="50"/>
        <v>35</v>
      </c>
      <c r="F99" s="621">
        <f t="shared" ref="F99:H99" si="54">SUM(F100:F102)</f>
        <v>16</v>
      </c>
      <c r="G99" s="621">
        <f t="shared" si="54"/>
        <v>6</v>
      </c>
      <c r="H99" s="621">
        <f t="shared" si="54"/>
        <v>13</v>
      </c>
      <c r="I99" s="621">
        <f t="shared" si="52"/>
        <v>35</v>
      </c>
      <c r="J99" s="1295">
        <f t="shared" ref="J99:J102" si="55">B99/C99</f>
        <v>9.068965517241379</v>
      </c>
      <c r="K99" s="1295">
        <f t="shared" ref="K99:K102" si="56">B99/E99</f>
        <v>7.5142857142857142</v>
      </c>
      <c r="L99" s="1295">
        <f t="shared" ref="L99:L102" si="57">B99/F99</f>
        <v>16.4375</v>
      </c>
      <c r="M99" s="946"/>
      <c r="N99" s="946"/>
      <c r="O99" s="946"/>
      <c r="P99" s="946"/>
      <c r="Q99" s="946"/>
      <c r="R99" s="946"/>
      <c r="S99" s="946"/>
      <c r="T99" s="946"/>
      <c r="U99" s="946"/>
      <c r="V99" s="946"/>
      <c r="W99" s="946"/>
      <c r="X99" s="946"/>
      <c r="Y99" s="946"/>
      <c r="Z99" s="946"/>
    </row>
    <row r="100" spans="1:26" ht="12.75" customHeight="1">
      <c r="A100" s="1298" t="s">
        <v>217</v>
      </c>
      <c r="B100" s="954">
        <v>83</v>
      </c>
      <c r="C100" s="644">
        <v>9</v>
      </c>
      <c r="D100" s="644">
        <v>1</v>
      </c>
      <c r="E100" s="621">
        <f t="shared" si="50"/>
        <v>10</v>
      </c>
      <c r="F100" s="644">
        <v>6</v>
      </c>
      <c r="G100" s="644">
        <v>3</v>
      </c>
      <c r="H100" s="644">
        <v>1</v>
      </c>
      <c r="I100" s="621">
        <f t="shared" si="52"/>
        <v>10</v>
      </c>
      <c r="J100" s="1295">
        <f t="shared" si="55"/>
        <v>9.2222222222222214</v>
      </c>
      <c r="K100" s="1295">
        <f t="shared" si="56"/>
        <v>8.3000000000000007</v>
      </c>
      <c r="L100" s="1295">
        <f t="shared" si="57"/>
        <v>13.833333333333334</v>
      </c>
      <c r="M100" s="946"/>
      <c r="N100" s="946"/>
      <c r="O100" s="946"/>
      <c r="P100" s="946"/>
      <c r="Q100" s="946"/>
      <c r="R100" s="946"/>
      <c r="S100" s="946"/>
      <c r="T100" s="946"/>
      <c r="U100" s="946"/>
      <c r="V100" s="946"/>
      <c r="W100" s="946"/>
      <c r="X100" s="946"/>
      <c r="Y100" s="946"/>
      <c r="Z100" s="946"/>
    </row>
    <row r="101" spans="1:26" ht="12.75" customHeight="1">
      <c r="A101" s="1298" t="s">
        <v>251</v>
      </c>
      <c r="B101" s="954">
        <v>55</v>
      </c>
      <c r="C101" s="644">
        <v>13</v>
      </c>
      <c r="D101" s="644">
        <v>2</v>
      </c>
      <c r="E101" s="621">
        <f t="shared" si="50"/>
        <v>15</v>
      </c>
      <c r="F101" s="644">
        <v>5</v>
      </c>
      <c r="G101" s="644">
        <v>2</v>
      </c>
      <c r="H101" s="644">
        <v>8</v>
      </c>
      <c r="I101" s="621">
        <f t="shared" si="52"/>
        <v>15</v>
      </c>
      <c r="J101" s="1295">
        <f t="shared" si="55"/>
        <v>4.2307692307692308</v>
      </c>
      <c r="K101" s="1295">
        <f t="shared" si="56"/>
        <v>3.6666666666666665</v>
      </c>
      <c r="L101" s="1295">
        <f t="shared" si="57"/>
        <v>11</v>
      </c>
      <c r="M101" s="946"/>
      <c r="N101" s="946"/>
      <c r="O101" s="946"/>
      <c r="P101" s="946"/>
      <c r="Q101" s="946"/>
      <c r="R101" s="946"/>
      <c r="S101" s="946"/>
      <c r="T101" s="946"/>
      <c r="U101" s="946"/>
      <c r="V101" s="946"/>
      <c r="W101" s="946"/>
      <c r="X101" s="946"/>
      <c r="Y101" s="946"/>
      <c r="Z101" s="946"/>
    </row>
    <row r="102" spans="1:26" ht="12.75" customHeight="1">
      <c r="A102" s="1298" t="s">
        <v>276</v>
      </c>
      <c r="B102" s="954">
        <v>125</v>
      </c>
      <c r="C102" s="644">
        <v>7</v>
      </c>
      <c r="D102" s="644">
        <v>3</v>
      </c>
      <c r="E102" s="621">
        <f t="shared" si="50"/>
        <v>10</v>
      </c>
      <c r="F102" s="644">
        <v>5</v>
      </c>
      <c r="G102" s="644">
        <v>1</v>
      </c>
      <c r="H102" s="644">
        <v>4</v>
      </c>
      <c r="I102" s="621">
        <f t="shared" si="52"/>
        <v>10</v>
      </c>
      <c r="J102" s="1295">
        <f t="shared" si="55"/>
        <v>17.857142857142858</v>
      </c>
      <c r="K102" s="1295">
        <f t="shared" si="56"/>
        <v>12.5</v>
      </c>
      <c r="L102" s="1295">
        <f t="shared" si="57"/>
        <v>25</v>
      </c>
      <c r="M102" s="946"/>
      <c r="N102" s="1302"/>
      <c r="O102" s="1302"/>
      <c r="P102" s="1302"/>
      <c r="Q102" s="1302"/>
      <c r="R102" s="946"/>
      <c r="S102" s="946"/>
      <c r="T102" s="946"/>
      <c r="U102" s="946"/>
      <c r="V102" s="946"/>
      <c r="W102" s="946"/>
      <c r="X102" s="946"/>
      <c r="Y102" s="946"/>
      <c r="Z102" s="946"/>
    </row>
    <row r="103" spans="1:26" ht="12.75" customHeight="1">
      <c r="A103" s="1314" t="s">
        <v>126</v>
      </c>
      <c r="B103" s="1300">
        <v>230</v>
      </c>
      <c r="C103" s="1300">
        <v>9</v>
      </c>
      <c r="D103" s="1300">
        <v>47</v>
      </c>
      <c r="E103" s="1300">
        <v>56</v>
      </c>
      <c r="F103" s="1300">
        <v>21</v>
      </c>
      <c r="G103" s="1300">
        <v>21</v>
      </c>
      <c r="H103" s="1300">
        <v>14</v>
      </c>
      <c r="I103" s="1300">
        <v>56</v>
      </c>
      <c r="J103" s="1297">
        <v>25.55</v>
      </c>
      <c r="K103" s="1297">
        <v>4.0999999999999996</v>
      </c>
      <c r="L103" s="1297">
        <v>10.95</v>
      </c>
      <c r="M103" s="946"/>
      <c r="N103" s="946"/>
      <c r="O103" s="946"/>
      <c r="P103" s="946"/>
      <c r="Q103" s="946"/>
      <c r="R103" s="946"/>
      <c r="S103" s="946"/>
      <c r="T103" s="946"/>
      <c r="U103" s="946"/>
      <c r="V103" s="946"/>
      <c r="W103" s="946"/>
      <c r="X103" s="946"/>
      <c r="Y103" s="946"/>
      <c r="Z103" s="946"/>
    </row>
    <row r="104" spans="1:26" ht="12.75" customHeight="1">
      <c r="A104" s="1303" t="s">
        <v>294</v>
      </c>
      <c r="B104" s="1296">
        <v>60</v>
      </c>
      <c r="C104" s="1296">
        <v>0</v>
      </c>
      <c r="D104" s="1296">
        <v>8</v>
      </c>
      <c r="E104" s="1300">
        <v>8</v>
      </c>
      <c r="F104" s="1296">
        <v>3</v>
      </c>
      <c r="G104" s="1296">
        <v>1</v>
      </c>
      <c r="H104" s="1296">
        <v>4</v>
      </c>
      <c r="I104" s="1300">
        <v>8</v>
      </c>
      <c r="J104" s="1297">
        <v>0</v>
      </c>
      <c r="K104" s="1297">
        <v>7.5</v>
      </c>
      <c r="L104" s="1297">
        <v>20</v>
      </c>
      <c r="M104" s="946"/>
      <c r="N104" s="946"/>
      <c r="O104" s="946"/>
      <c r="P104" s="946"/>
      <c r="Q104" s="946"/>
      <c r="R104" s="946"/>
      <c r="S104" s="946"/>
      <c r="T104" s="946"/>
      <c r="U104" s="946"/>
      <c r="V104" s="946"/>
      <c r="W104" s="946"/>
      <c r="X104" s="946"/>
      <c r="Y104" s="946"/>
      <c r="Z104" s="946"/>
    </row>
    <row r="105" spans="1:26" ht="12.75" customHeight="1">
      <c r="A105" s="1303" t="s">
        <v>312</v>
      </c>
      <c r="B105" s="1296">
        <v>39</v>
      </c>
      <c r="C105" s="1296">
        <v>2</v>
      </c>
      <c r="D105" s="1296">
        <v>7</v>
      </c>
      <c r="E105" s="1300">
        <v>9</v>
      </c>
      <c r="F105" s="1296">
        <v>3</v>
      </c>
      <c r="G105" s="1296">
        <v>2</v>
      </c>
      <c r="H105" s="1296">
        <v>4</v>
      </c>
      <c r="I105" s="1300">
        <v>9</v>
      </c>
      <c r="J105" s="1297">
        <v>19.5</v>
      </c>
      <c r="K105" s="1297">
        <v>4.3</v>
      </c>
      <c r="L105" s="1297">
        <v>13</v>
      </c>
      <c r="M105" s="946"/>
      <c r="N105" s="946"/>
      <c r="O105" s="946"/>
      <c r="P105" s="946"/>
      <c r="Q105" s="946"/>
      <c r="R105" s="946"/>
      <c r="S105" s="946"/>
      <c r="T105" s="946"/>
      <c r="U105" s="946"/>
      <c r="V105" s="946"/>
      <c r="W105" s="946"/>
      <c r="X105" s="946"/>
      <c r="Y105" s="946"/>
      <c r="Z105" s="946"/>
    </row>
    <row r="106" spans="1:26" ht="12.75" customHeight="1">
      <c r="A106" s="1303" t="s">
        <v>3864</v>
      </c>
      <c r="B106" s="1296">
        <v>58</v>
      </c>
      <c r="C106" s="1296">
        <v>4</v>
      </c>
      <c r="D106" s="1296">
        <v>17</v>
      </c>
      <c r="E106" s="1300">
        <v>21</v>
      </c>
      <c r="F106" s="1296">
        <v>11</v>
      </c>
      <c r="G106" s="1296">
        <v>8</v>
      </c>
      <c r="H106" s="1296">
        <v>2</v>
      </c>
      <c r="I106" s="1300">
        <v>21</v>
      </c>
      <c r="J106" s="1297">
        <v>14.5</v>
      </c>
      <c r="K106" s="1297">
        <v>2.76</v>
      </c>
      <c r="L106" s="1297">
        <v>5.27</v>
      </c>
      <c r="M106" s="946"/>
      <c r="N106" s="946"/>
      <c r="O106" s="946"/>
      <c r="P106" s="946"/>
      <c r="Q106" s="946"/>
      <c r="R106" s="946"/>
      <c r="S106" s="946"/>
      <c r="T106" s="946"/>
      <c r="U106" s="946"/>
      <c r="V106" s="946"/>
      <c r="W106" s="946"/>
      <c r="X106" s="946"/>
      <c r="Y106" s="946"/>
      <c r="Z106" s="946"/>
    </row>
    <row r="107" spans="1:26" ht="12.75" customHeight="1">
      <c r="A107" s="1303" t="s">
        <v>3865</v>
      </c>
      <c r="B107" s="1296">
        <v>73</v>
      </c>
      <c r="C107" s="1296">
        <v>3</v>
      </c>
      <c r="D107" s="1296">
        <v>15</v>
      </c>
      <c r="E107" s="1300">
        <v>18</v>
      </c>
      <c r="F107" s="1296">
        <v>4</v>
      </c>
      <c r="G107" s="1296">
        <v>10</v>
      </c>
      <c r="H107" s="1296">
        <v>4</v>
      </c>
      <c r="I107" s="1300">
        <v>18</v>
      </c>
      <c r="J107" s="1297">
        <v>24.33</v>
      </c>
      <c r="K107" s="1297">
        <v>4.05</v>
      </c>
      <c r="L107" s="1297">
        <v>18.25</v>
      </c>
      <c r="M107" s="946"/>
      <c r="N107" s="946"/>
      <c r="O107" s="946"/>
      <c r="P107" s="946"/>
      <c r="Q107" s="946"/>
      <c r="R107" s="946"/>
      <c r="S107" s="946"/>
      <c r="T107" s="946"/>
      <c r="U107" s="946"/>
      <c r="V107" s="946"/>
      <c r="W107" s="946"/>
      <c r="X107" s="946"/>
      <c r="Y107" s="946"/>
      <c r="Z107" s="946"/>
    </row>
    <row r="108" spans="1:26" ht="12.75" customHeight="1">
      <c r="A108" s="1294" t="s">
        <v>127</v>
      </c>
      <c r="B108" s="621">
        <f t="shared" ref="B108:D108" si="58">SUM(B109:B112)</f>
        <v>612</v>
      </c>
      <c r="C108" s="621">
        <f t="shared" si="58"/>
        <v>32</v>
      </c>
      <c r="D108" s="621">
        <f t="shared" si="58"/>
        <v>9</v>
      </c>
      <c r="E108" s="621">
        <f t="shared" ref="E108:E112" si="59">SUM(C108:D108)</f>
        <v>41</v>
      </c>
      <c r="F108" s="621">
        <f t="shared" ref="F108:H108" si="60">SUM(F109:F112)</f>
        <v>28</v>
      </c>
      <c r="G108" s="621">
        <f t="shared" si="60"/>
        <v>1</v>
      </c>
      <c r="H108" s="621">
        <f t="shared" si="60"/>
        <v>12</v>
      </c>
      <c r="I108" s="621">
        <f t="shared" ref="I108:I112" si="61">SUM(F108:H108)</f>
        <v>41</v>
      </c>
      <c r="J108" s="1295">
        <f t="shared" ref="J108:J112" si="62">B108/C108</f>
        <v>19.125</v>
      </c>
      <c r="K108" s="1295">
        <f t="shared" ref="K108:K112" si="63">B108/E108</f>
        <v>14.926829268292684</v>
      </c>
      <c r="L108" s="1295">
        <f t="shared" ref="L108:L112" si="64">B108/F108</f>
        <v>21.857142857142858</v>
      </c>
      <c r="M108" s="946"/>
      <c r="N108" s="946"/>
      <c r="O108" s="946"/>
      <c r="P108" s="946"/>
      <c r="Q108" s="946"/>
      <c r="R108" s="946"/>
      <c r="S108" s="946"/>
      <c r="T108" s="946"/>
      <c r="U108" s="946"/>
      <c r="V108" s="946"/>
      <c r="W108" s="946"/>
      <c r="X108" s="946"/>
      <c r="Y108" s="946"/>
      <c r="Z108" s="946"/>
    </row>
    <row r="109" spans="1:26" ht="12.75" customHeight="1">
      <c r="A109" s="1298" t="s">
        <v>358</v>
      </c>
      <c r="B109" s="954">
        <v>147</v>
      </c>
      <c r="C109" s="644">
        <v>6</v>
      </c>
      <c r="D109" s="644">
        <v>2</v>
      </c>
      <c r="E109" s="621">
        <f t="shared" si="59"/>
        <v>8</v>
      </c>
      <c r="F109" s="644">
        <v>7</v>
      </c>
      <c r="G109" s="644">
        <v>0</v>
      </c>
      <c r="H109" s="644">
        <v>1</v>
      </c>
      <c r="I109" s="621">
        <f t="shared" si="61"/>
        <v>8</v>
      </c>
      <c r="J109" s="1295">
        <f t="shared" si="62"/>
        <v>24.5</v>
      </c>
      <c r="K109" s="1295">
        <f t="shared" si="63"/>
        <v>18.375</v>
      </c>
      <c r="L109" s="1295">
        <f t="shared" si="64"/>
        <v>21</v>
      </c>
      <c r="M109" s="946"/>
      <c r="N109" s="946"/>
      <c r="O109" s="946"/>
      <c r="P109" s="946"/>
      <c r="Q109" s="946"/>
      <c r="R109" s="946"/>
      <c r="S109" s="946"/>
      <c r="T109" s="946"/>
      <c r="U109" s="946"/>
      <c r="V109" s="946"/>
      <c r="W109" s="946"/>
      <c r="X109" s="946"/>
      <c r="Y109" s="946"/>
      <c r="Z109" s="946"/>
    </row>
    <row r="110" spans="1:26" ht="12.75" customHeight="1">
      <c r="A110" s="1298" t="s">
        <v>362</v>
      </c>
      <c r="B110" s="954">
        <v>146</v>
      </c>
      <c r="C110" s="644">
        <v>14</v>
      </c>
      <c r="D110" s="644">
        <v>2</v>
      </c>
      <c r="E110" s="621">
        <f t="shared" si="59"/>
        <v>16</v>
      </c>
      <c r="F110" s="644">
        <v>10</v>
      </c>
      <c r="G110" s="644">
        <v>0</v>
      </c>
      <c r="H110" s="644">
        <v>6</v>
      </c>
      <c r="I110" s="621">
        <f t="shared" si="61"/>
        <v>16</v>
      </c>
      <c r="J110" s="1295">
        <f t="shared" si="62"/>
        <v>10.428571428571429</v>
      </c>
      <c r="K110" s="1295">
        <f t="shared" si="63"/>
        <v>9.125</v>
      </c>
      <c r="L110" s="1295">
        <f t="shared" si="64"/>
        <v>14.6</v>
      </c>
      <c r="M110" s="946"/>
      <c r="N110" s="1318"/>
      <c r="O110" s="1318"/>
      <c r="P110" s="1318"/>
      <c r="Q110" s="1318"/>
      <c r="R110" s="946"/>
      <c r="S110" s="946"/>
      <c r="T110" s="946"/>
      <c r="U110" s="946"/>
      <c r="V110" s="946"/>
      <c r="W110" s="946"/>
      <c r="X110" s="946"/>
      <c r="Y110" s="946"/>
      <c r="Z110" s="946"/>
    </row>
    <row r="111" spans="1:26" ht="12.75" customHeight="1">
      <c r="A111" s="1298" t="s">
        <v>365</v>
      </c>
      <c r="B111" s="954">
        <v>153</v>
      </c>
      <c r="C111" s="644">
        <v>7</v>
      </c>
      <c r="D111" s="644">
        <v>0</v>
      </c>
      <c r="E111" s="621">
        <f t="shared" si="59"/>
        <v>7</v>
      </c>
      <c r="F111" s="644">
        <v>6</v>
      </c>
      <c r="G111" s="644">
        <v>1</v>
      </c>
      <c r="H111" s="644">
        <v>0</v>
      </c>
      <c r="I111" s="621">
        <f t="shared" si="61"/>
        <v>7</v>
      </c>
      <c r="J111" s="1295">
        <f t="shared" si="62"/>
        <v>21.857142857142858</v>
      </c>
      <c r="K111" s="1295">
        <f t="shared" si="63"/>
        <v>21.857142857142858</v>
      </c>
      <c r="L111" s="1295">
        <f t="shared" si="64"/>
        <v>25.5</v>
      </c>
      <c r="M111" s="946"/>
      <c r="N111" s="1319"/>
      <c r="O111" s="1319"/>
      <c r="P111" s="1319"/>
      <c r="Q111" s="1319"/>
      <c r="R111" s="946"/>
      <c r="S111" s="946"/>
      <c r="T111" s="946"/>
      <c r="U111" s="946"/>
      <c r="V111" s="946"/>
      <c r="W111" s="946"/>
      <c r="X111" s="946"/>
      <c r="Y111" s="946"/>
      <c r="Z111" s="946"/>
    </row>
    <row r="112" spans="1:26" ht="12.75" customHeight="1">
      <c r="A112" s="1298" t="s">
        <v>368</v>
      </c>
      <c r="B112" s="954">
        <v>166</v>
      </c>
      <c r="C112" s="644">
        <v>5</v>
      </c>
      <c r="D112" s="644">
        <v>5</v>
      </c>
      <c r="E112" s="621">
        <f t="shared" si="59"/>
        <v>10</v>
      </c>
      <c r="F112" s="644">
        <v>5</v>
      </c>
      <c r="G112" s="644">
        <v>0</v>
      </c>
      <c r="H112" s="644">
        <v>5</v>
      </c>
      <c r="I112" s="621">
        <f t="shared" si="61"/>
        <v>10</v>
      </c>
      <c r="J112" s="1295">
        <f t="shared" si="62"/>
        <v>33.200000000000003</v>
      </c>
      <c r="K112" s="1295">
        <f t="shared" si="63"/>
        <v>16.600000000000001</v>
      </c>
      <c r="L112" s="1295">
        <f t="shared" si="64"/>
        <v>33.200000000000003</v>
      </c>
      <c r="M112" s="946"/>
      <c r="N112" s="1318"/>
      <c r="O112" s="1318"/>
      <c r="P112" s="1318"/>
      <c r="Q112" s="1318"/>
      <c r="R112" s="946"/>
      <c r="S112" s="946"/>
      <c r="T112" s="946"/>
      <c r="U112" s="946"/>
      <c r="V112" s="946"/>
      <c r="W112" s="946"/>
      <c r="X112" s="946"/>
      <c r="Y112" s="946"/>
      <c r="Z112" s="946"/>
    </row>
    <row r="113" spans="1:26" ht="12.75" customHeight="1">
      <c r="A113" s="1294" t="s">
        <v>128</v>
      </c>
      <c r="B113" s="1300">
        <v>180</v>
      </c>
      <c r="C113" s="1300">
        <v>8</v>
      </c>
      <c r="D113" s="1300">
        <v>7</v>
      </c>
      <c r="E113" s="1300">
        <v>15</v>
      </c>
      <c r="F113" s="1300">
        <v>12</v>
      </c>
      <c r="G113" s="1300">
        <v>1</v>
      </c>
      <c r="H113" s="1300">
        <v>2</v>
      </c>
      <c r="I113" s="1300">
        <v>15</v>
      </c>
      <c r="J113" s="1300">
        <v>22.5</v>
      </c>
      <c r="K113" s="1300">
        <v>12</v>
      </c>
      <c r="L113" s="1300">
        <v>15</v>
      </c>
      <c r="M113" s="946"/>
      <c r="N113" s="1318"/>
      <c r="O113" s="1318"/>
      <c r="P113" s="1318"/>
      <c r="Q113" s="1318"/>
      <c r="R113" s="946"/>
      <c r="S113" s="946"/>
      <c r="T113" s="946"/>
      <c r="U113" s="946"/>
      <c r="V113" s="946"/>
      <c r="W113" s="946"/>
      <c r="X113" s="946"/>
      <c r="Y113" s="946"/>
      <c r="Z113" s="946"/>
    </row>
    <row r="114" spans="1:26" ht="12.75" customHeight="1">
      <c r="A114" s="1298" t="s">
        <v>377</v>
      </c>
      <c r="B114" s="1296">
        <v>74</v>
      </c>
      <c r="C114" s="1296">
        <v>3</v>
      </c>
      <c r="D114" s="1296">
        <v>2</v>
      </c>
      <c r="E114" s="1300">
        <v>5</v>
      </c>
      <c r="F114" s="1296">
        <v>5</v>
      </c>
      <c r="G114" s="1296"/>
      <c r="H114" s="1296"/>
      <c r="I114" s="1300">
        <v>5</v>
      </c>
      <c r="J114" s="1300">
        <v>24.7</v>
      </c>
      <c r="K114" s="1300">
        <v>14.8</v>
      </c>
      <c r="L114" s="1300">
        <v>14.8</v>
      </c>
      <c r="M114" s="1302"/>
      <c r="N114" s="946"/>
      <c r="O114" s="946"/>
      <c r="P114" s="946"/>
      <c r="Q114" s="946"/>
      <c r="R114" s="1302"/>
      <c r="S114" s="1302"/>
      <c r="T114" s="1302"/>
      <c r="U114" s="1302"/>
      <c r="V114" s="1302"/>
      <c r="W114" s="1302"/>
      <c r="X114" s="1302"/>
      <c r="Y114" s="1302"/>
      <c r="Z114" s="1302"/>
    </row>
    <row r="115" spans="1:26" ht="12.75" customHeight="1">
      <c r="A115" s="1298" t="s">
        <v>385</v>
      </c>
      <c r="B115" s="1296">
        <v>106</v>
      </c>
      <c r="C115" s="1296">
        <v>5</v>
      </c>
      <c r="D115" s="1296">
        <v>5</v>
      </c>
      <c r="E115" s="1300">
        <v>10</v>
      </c>
      <c r="F115" s="1296">
        <v>7</v>
      </c>
      <c r="G115" s="1296">
        <v>1</v>
      </c>
      <c r="H115" s="1296">
        <v>2</v>
      </c>
      <c r="I115" s="1300">
        <v>10</v>
      </c>
      <c r="J115" s="1300">
        <v>21.2</v>
      </c>
      <c r="K115" s="1300">
        <v>10.6</v>
      </c>
      <c r="L115" s="1300">
        <v>15.1</v>
      </c>
      <c r="M115" s="946"/>
      <c r="N115" s="946"/>
      <c r="O115" s="946"/>
      <c r="P115" s="946"/>
      <c r="Q115" s="946"/>
      <c r="R115" s="946"/>
      <c r="S115" s="946"/>
      <c r="T115" s="946"/>
      <c r="U115" s="946"/>
      <c r="V115" s="946"/>
      <c r="W115" s="946"/>
      <c r="X115" s="946"/>
      <c r="Y115" s="946"/>
      <c r="Z115" s="946"/>
    </row>
    <row r="116" spans="1:26" ht="12.75" customHeight="1">
      <c r="A116" s="1294" t="s">
        <v>131</v>
      </c>
      <c r="B116" s="1315">
        <v>451</v>
      </c>
      <c r="C116" s="1315">
        <v>11</v>
      </c>
      <c r="D116" s="1315">
        <v>16</v>
      </c>
      <c r="E116" s="621">
        <f t="shared" ref="E116:E120" si="65">SUM(C116:D116)</f>
        <v>27</v>
      </c>
      <c r="F116" s="1315">
        <v>17</v>
      </c>
      <c r="G116" s="1315">
        <v>3</v>
      </c>
      <c r="H116" s="1315">
        <v>7</v>
      </c>
      <c r="I116" s="621">
        <f t="shared" ref="I116:I120" si="66">SUM(F116:H116)</f>
        <v>27</v>
      </c>
      <c r="J116" s="1295">
        <f t="shared" ref="J116:J126" si="67">B116/C116</f>
        <v>41</v>
      </c>
      <c r="K116" s="1295">
        <f t="shared" ref="K116:K126" si="68">B116/E116</f>
        <v>16.703703703703702</v>
      </c>
      <c r="L116" s="1295">
        <f t="shared" ref="L116:L126" si="69">B116/F116</f>
        <v>26.529411764705884</v>
      </c>
      <c r="M116" s="946"/>
      <c r="N116" s="946"/>
      <c r="O116" s="946"/>
      <c r="P116" s="946"/>
      <c r="Q116" s="946"/>
      <c r="R116" s="946"/>
      <c r="S116" s="946"/>
      <c r="T116" s="946"/>
      <c r="U116" s="946"/>
      <c r="V116" s="946"/>
      <c r="W116" s="946"/>
      <c r="X116" s="946"/>
      <c r="Y116" s="946"/>
      <c r="Z116" s="946"/>
    </row>
    <row r="117" spans="1:26" ht="12.75" customHeight="1">
      <c r="A117" s="1298" t="s">
        <v>401</v>
      </c>
      <c r="B117" s="1316">
        <v>143</v>
      </c>
      <c r="C117" s="1317">
        <v>5</v>
      </c>
      <c r="D117" s="1317">
        <v>4</v>
      </c>
      <c r="E117" s="621">
        <f t="shared" si="65"/>
        <v>9</v>
      </c>
      <c r="F117" s="664">
        <v>5</v>
      </c>
      <c r="G117" s="664">
        <v>1</v>
      </c>
      <c r="H117" s="664">
        <v>3</v>
      </c>
      <c r="I117" s="621">
        <f t="shared" si="66"/>
        <v>9</v>
      </c>
      <c r="J117" s="1295">
        <f t="shared" si="67"/>
        <v>28.6</v>
      </c>
      <c r="K117" s="1295">
        <f t="shared" si="68"/>
        <v>15.888888888888889</v>
      </c>
      <c r="L117" s="1295">
        <f t="shared" si="69"/>
        <v>28.6</v>
      </c>
      <c r="M117" s="946"/>
      <c r="N117" s="946"/>
      <c r="O117" s="946"/>
      <c r="P117" s="946"/>
      <c r="Q117" s="946"/>
      <c r="R117" s="946"/>
      <c r="S117" s="946"/>
      <c r="T117" s="946"/>
      <c r="U117" s="946"/>
      <c r="V117" s="946"/>
      <c r="W117" s="946"/>
      <c r="X117" s="946"/>
      <c r="Y117" s="946"/>
      <c r="Z117" s="946"/>
    </row>
    <row r="118" spans="1:26" ht="12.75" customHeight="1">
      <c r="A118" s="1298" t="s">
        <v>1569</v>
      </c>
      <c r="B118" s="1316">
        <v>155</v>
      </c>
      <c r="C118" s="1317">
        <v>3</v>
      </c>
      <c r="D118" s="1317">
        <v>4</v>
      </c>
      <c r="E118" s="621">
        <f t="shared" si="65"/>
        <v>7</v>
      </c>
      <c r="F118" s="1317">
        <v>5</v>
      </c>
      <c r="G118" s="1317">
        <v>0</v>
      </c>
      <c r="H118" s="1317">
        <v>2</v>
      </c>
      <c r="I118" s="621">
        <f t="shared" si="66"/>
        <v>7</v>
      </c>
      <c r="J118" s="1295">
        <f t="shared" si="67"/>
        <v>51.666666666666664</v>
      </c>
      <c r="K118" s="1295">
        <f t="shared" si="68"/>
        <v>22.142857142857142</v>
      </c>
      <c r="L118" s="1295">
        <f t="shared" si="69"/>
        <v>31</v>
      </c>
      <c r="M118" s="946"/>
      <c r="N118" s="946"/>
      <c r="O118" s="946"/>
      <c r="P118" s="946"/>
      <c r="Q118" s="946"/>
      <c r="R118" s="946"/>
      <c r="S118" s="946"/>
      <c r="T118" s="946"/>
      <c r="U118" s="946"/>
      <c r="V118" s="946"/>
      <c r="W118" s="946"/>
      <c r="X118" s="946"/>
      <c r="Y118" s="946"/>
      <c r="Z118" s="946"/>
    </row>
    <row r="119" spans="1:26" ht="12.75" customHeight="1">
      <c r="A119" s="1298" t="s">
        <v>1570</v>
      </c>
      <c r="B119" s="1316">
        <v>163</v>
      </c>
      <c r="C119" s="1317">
        <v>3</v>
      </c>
      <c r="D119" s="1317">
        <v>8</v>
      </c>
      <c r="E119" s="621">
        <f t="shared" si="65"/>
        <v>11</v>
      </c>
      <c r="F119" s="664">
        <v>7</v>
      </c>
      <c r="G119" s="664">
        <v>2</v>
      </c>
      <c r="H119" s="664">
        <v>2</v>
      </c>
      <c r="I119" s="621">
        <f t="shared" si="66"/>
        <v>11</v>
      </c>
      <c r="J119" s="1295">
        <f t="shared" si="67"/>
        <v>54.333333333333336</v>
      </c>
      <c r="K119" s="1295">
        <f t="shared" si="68"/>
        <v>14.818181818181818</v>
      </c>
      <c r="L119" s="1295">
        <f t="shared" si="69"/>
        <v>23.285714285714285</v>
      </c>
      <c r="M119" s="946"/>
      <c r="N119" s="946"/>
      <c r="O119" s="946"/>
      <c r="P119" s="946"/>
      <c r="Q119" s="946"/>
      <c r="R119" s="946"/>
      <c r="S119" s="946"/>
      <c r="T119" s="946"/>
      <c r="U119" s="946"/>
      <c r="V119" s="946"/>
      <c r="W119" s="946"/>
      <c r="X119" s="946"/>
      <c r="Y119" s="946"/>
      <c r="Z119" s="946"/>
    </row>
    <row r="120" spans="1:26" ht="12.75" customHeight="1">
      <c r="A120" s="1294" t="s">
        <v>133</v>
      </c>
      <c r="B120" s="621">
        <f t="shared" ref="B120:C120" si="70">SUM(B121:B124)</f>
        <v>377</v>
      </c>
      <c r="C120" s="621">
        <f t="shared" si="70"/>
        <v>22</v>
      </c>
      <c r="D120" s="621">
        <v>20</v>
      </c>
      <c r="E120" s="621">
        <f t="shared" si="65"/>
        <v>42</v>
      </c>
      <c r="F120" s="621">
        <f t="shared" ref="F120:H120" si="71">SUM(F121:F124)</f>
        <v>36</v>
      </c>
      <c r="G120" s="621">
        <f t="shared" si="71"/>
        <v>0</v>
      </c>
      <c r="H120" s="621">
        <f t="shared" si="71"/>
        <v>6</v>
      </c>
      <c r="I120" s="621">
        <f t="shared" si="66"/>
        <v>42</v>
      </c>
      <c r="J120" s="1295">
        <f t="shared" si="67"/>
        <v>17.136363636363637</v>
      </c>
      <c r="K120" s="1295">
        <f t="shared" si="68"/>
        <v>8.9761904761904763</v>
      </c>
      <c r="L120" s="1295">
        <f t="shared" si="69"/>
        <v>10.472222222222221</v>
      </c>
      <c r="M120" s="946"/>
      <c r="N120" s="946"/>
      <c r="O120" s="946"/>
      <c r="P120" s="946"/>
      <c r="Q120" s="946"/>
      <c r="R120" s="946"/>
      <c r="S120" s="946"/>
      <c r="T120" s="946"/>
      <c r="U120" s="946"/>
      <c r="V120" s="946"/>
      <c r="W120" s="946"/>
      <c r="X120" s="946"/>
      <c r="Y120" s="946"/>
      <c r="Z120" s="946"/>
    </row>
    <row r="121" spans="1:26" ht="12.75" customHeight="1">
      <c r="A121" s="1090" t="s">
        <v>428</v>
      </c>
      <c r="B121" s="1316">
        <v>144</v>
      </c>
      <c r="C121" s="1296">
        <v>5</v>
      </c>
      <c r="D121" s="1296">
        <v>7</v>
      </c>
      <c r="E121" s="1301">
        <v>12</v>
      </c>
      <c r="F121" s="1296">
        <v>12</v>
      </c>
      <c r="G121" s="1296">
        <v>0</v>
      </c>
      <c r="H121" s="1296">
        <v>0</v>
      </c>
      <c r="I121" s="1301">
        <v>12</v>
      </c>
      <c r="J121" s="1305">
        <f t="shared" si="67"/>
        <v>28.8</v>
      </c>
      <c r="K121" s="1305">
        <f t="shared" si="68"/>
        <v>12</v>
      </c>
      <c r="L121" s="1305">
        <f t="shared" si="69"/>
        <v>12</v>
      </c>
      <c r="M121" s="946"/>
      <c r="N121" s="946"/>
      <c r="O121" s="946"/>
      <c r="P121" s="946"/>
      <c r="Q121" s="946"/>
      <c r="R121" s="946"/>
      <c r="S121" s="946"/>
      <c r="T121" s="946"/>
      <c r="U121" s="946"/>
      <c r="V121" s="946"/>
      <c r="W121" s="946"/>
      <c r="X121" s="946"/>
      <c r="Y121" s="946"/>
      <c r="Z121" s="946"/>
    </row>
    <row r="122" spans="1:26" ht="12.75" customHeight="1">
      <c r="A122" s="1091" t="s">
        <v>437</v>
      </c>
      <c r="B122" s="1316">
        <v>74</v>
      </c>
      <c r="C122" s="1223">
        <v>6</v>
      </c>
      <c r="D122" s="1223">
        <v>5</v>
      </c>
      <c r="E122" s="1301">
        <v>11</v>
      </c>
      <c r="F122" s="1223">
        <v>6</v>
      </c>
      <c r="G122" s="1223"/>
      <c r="H122" s="1223">
        <v>4</v>
      </c>
      <c r="I122" s="1301">
        <v>10</v>
      </c>
      <c r="J122" s="1305">
        <f t="shared" si="67"/>
        <v>12.333333333333334</v>
      </c>
      <c r="K122" s="1305">
        <f t="shared" si="68"/>
        <v>6.7272727272727275</v>
      </c>
      <c r="L122" s="1305">
        <f t="shared" si="69"/>
        <v>12.333333333333334</v>
      </c>
      <c r="M122" s="1318"/>
      <c r="N122" s="946"/>
      <c r="O122" s="946"/>
      <c r="P122" s="946"/>
      <c r="Q122" s="946"/>
      <c r="R122" s="1318"/>
      <c r="S122" s="1318"/>
      <c r="T122" s="1318"/>
      <c r="U122" s="1318"/>
      <c r="V122" s="1318"/>
      <c r="W122" s="1318"/>
      <c r="X122" s="1318"/>
      <c r="Y122" s="1318"/>
      <c r="Z122" s="1318"/>
    </row>
    <row r="123" spans="1:26" ht="12.75" customHeight="1">
      <c r="A123" s="1090" t="s">
        <v>441</v>
      </c>
      <c r="B123" s="1316">
        <v>88</v>
      </c>
      <c r="C123" s="1296">
        <v>4</v>
      </c>
      <c r="D123" s="1296">
        <v>5</v>
      </c>
      <c r="E123" s="1301">
        <v>9</v>
      </c>
      <c r="F123" s="1296">
        <v>9</v>
      </c>
      <c r="G123" s="1296"/>
      <c r="H123" s="1296"/>
      <c r="I123" s="1301">
        <v>9</v>
      </c>
      <c r="J123" s="1305">
        <f t="shared" si="67"/>
        <v>22</v>
      </c>
      <c r="K123" s="1305">
        <f t="shared" si="68"/>
        <v>9.7777777777777786</v>
      </c>
      <c r="L123" s="1305">
        <f t="shared" si="69"/>
        <v>9.7777777777777786</v>
      </c>
      <c r="M123" s="1319"/>
      <c r="N123" s="946"/>
      <c r="O123" s="946"/>
      <c r="P123" s="946"/>
      <c r="Q123" s="946"/>
      <c r="R123" s="1319"/>
      <c r="S123" s="1319"/>
      <c r="T123" s="1319"/>
      <c r="U123" s="1319"/>
      <c r="V123" s="1319"/>
      <c r="W123" s="1318"/>
      <c r="X123" s="1318"/>
      <c r="Y123" s="1318"/>
      <c r="Z123" s="1318"/>
    </row>
    <row r="124" spans="1:26" ht="12.75" customHeight="1">
      <c r="A124" s="1090" t="s">
        <v>445</v>
      </c>
      <c r="B124" s="1316">
        <v>71</v>
      </c>
      <c r="C124" s="1296">
        <v>7</v>
      </c>
      <c r="D124" s="1296">
        <v>3</v>
      </c>
      <c r="E124" s="1301">
        <v>10</v>
      </c>
      <c r="F124" s="1296">
        <v>9</v>
      </c>
      <c r="G124" s="1296"/>
      <c r="H124" s="1296">
        <v>2</v>
      </c>
      <c r="I124" s="1301">
        <v>11</v>
      </c>
      <c r="J124" s="1305">
        <f t="shared" si="67"/>
        <v>10.142857142857142</v>
      </c>
      <c r="K124" s="1305">
        <f t="shared" si="68"/>
        <v>7.1</v>
      </c>
      <c r="L124" s="1305">
        <f t="shared" si="69"/>
        <v>7.8888888888888893</v>
      </c>
      <c r="M124" s="1318"/>
      <c r="N124" s="946"/>
      <c r="O124" s="946"/>
      <c r="P124" s="946"/>
      <c r="Q124" s="946"/>
      <c r="R124" s="1318"/>
      <c r="S124" s="1318"/>
      <c r="T124" s="1318"/>
      <c r="U124" s="1318"/>
      <c r="V124" s="1318"/>
      <c r="W124" s="1318"/>
      <c r="X124" s="1318"/>
      <c r="Y124" s="1318"/>
      <c r="Z124" s="1318"/>
    </row>
    <row r="125" spans="1:26" ht="12.75" customHeight="1">
      <c r="A125" s="1294" t="s">
        <v>135</v>
      </c>
      <c r="B125" s="621">
        <v>96</v>
      </c>
      <c r="C125" s="621">
        <v>10</v>
      </c>
      <c r="D125" s="621">
        <f>SUM(D126)</f>
        <v>1</v>
      </c>
      <c r="E125" s="621">
        <f t="shared" ref="E125:E126" si="72">SUM(C125:D125)</f>
        <v>11</v>
      </c>
      <c r="F125" s="621">
        <v>10</v>
      </c>
      <c r="G125" s="621">
        <f t="shared" ref="G125:H125" si="73">SUM(G126)</f>
        <v>0</v>
      </c>
      <c r="H125" s="621">
        <f t="shared" si="73"/>
        <v>1</v>
      </c>
      <c r="I125" s="621">
        <f t="shared" ref="I125:I126" si="74">SUM(F125:H125)</f>
        <v>11</v>
      </c>
      <c r="J125" s="1295">
        <f t="shared" si="67"/>
        <v>9.6</v>
      </c>
      <c r="K125" s="1295">
        <f t="shared" si="68"/>
        <v>8.7272727272727266</v>
      </c>
      <c r="L125" s="1295">
        <f t="shared" si="69"/>
        <v>9.6</v>
      </c>
      <c r="M125" s="1318"/>
      <c r="N125" s="946"/>
      <c r="O125" s="946"/>
      <c r="P125" s="946"/>
      <c r="Q125" s="946"/>
      <c r="R125" s="1318"/>
      <c r="S125" s="1318"/>
      <c r="T125" s="1318"/>
      <c r="U125" s="1318"/>
      <c r="V125" s="1318"/>
      <c r="W125" s="1318"/>
      <c r="X125" s="1318"/>
      <c r="Y125" s="1318"/>
      <c r="Z125" s="1318"/>
    </row>
    <row r="126" spans="1:26" ht="12.75" customHeight="1">
      <c r="A126" s="1298" t="s">
        <v>427</v>
      </c>
      <c r="B126" s="954">
        <v>96</v>
      </c>
      <c r="C126" s="644">
        <v>10</v>
      </c>
      <c r="D126" s="644">
        <v>1</v>
      </c>
      <c r="E126" s="621">
        <f t="shared" si="72"/>
        <v>11</v>
      </c>
      <c r="F126" s="644">
        <v>10</v>
      </c>
      <c r="G126" s="644">
        <v>0</v>
      </c>
      <c r="H126" s="644">
        <v>1</v>
      </c>
      <c r="I126" s="621">
        <f t="shared" si="74"/>
        <v>11</v>
      </c>
      <c r="J126" s="1295">
        <f t="shared" si="67"/>
        <v>9.6</v>
      </c>
      <c r="K126" s="1295">
        <f t="shared" si="68"/>
        <v>8.7272727272727266</v>
      </c>
      <c r="L126" s="1295">
        <f t="shared" si="69"/>
        <v>9.6</v>
      </c>
      <c r="M126" s="946"/>
      <c r="N126" s="946"/>
      <c r="O126" s="946"/>
      <c r="P126" s="946"/>
      <c r="Q126" s="946"/>
      <c r="R126" s="946"/>
      <c r="S126" s="946"/>
      <c r="T126" s="946"/>
      <c r="U126" s="946"/>
      <c r="V126" s="946"/>
      <c r="W126" s="946"/>
      <c r="X126" s="946"/>
      <c r="Y126" s="946"/>
      <c r="Z126" s="946"/>
    </row>
    <row r="127" spans="1:26" ht="12.75" customHeight="1">
      <c r="A127" s="1308" t="s">
        <v>138</v>
      </c>
      <c r="B127" s="1333">
        <v>146</v>
      </c>
      <c r="C127" s="1300">
        <v>11</v>
      </c>
      <c r="D127" s="1300">
        <v>7</v>
      </c>
      <c r="E127" s="1300">
        <v>18</v>
      </c>
      <c r="F127" s="1300">
        <v>10</v>
      </c>
      <c r="G127" s="1300">
        <v>1</v>
      </c>
      <c r="H127" s="1300">
        <v>7</v>
      </c>
      <c r="I127" s="1300">
        <v>18</v>
      </c>
      <c r="J127" s="1297">
        <v>13.3</v>
      </c>
      <c r="K127" s="1297">
        <v>8.1</v>
      </c>
      <c r="L127" s="1297">
        <v>14.6</v>
      </c>
      <c r="M127" s="946"/>
      <c r="N127" s="946"/>
      <c r="O127" s="946"/>
      <c r="P127" s="946"/>
      <c r="Q127" s="946"/>
      <c r="R127" s="946"/>
      <c r="S127" s="946"/>
      <c r="T127" s="946"/>
      <c r="U127" s="946"/>
      <c r="V127" s="946"/>
      <c r="W127" s="946"/>
      <c r="X127" s="946"/>
      <c r="Y127" s="946"/>
      <c r="Z127" s="946"/>
    </row>
    <row r="128" spans="1:26" ht="12.75" customHeight="1">
      <c r="A128" s="1310" t="s">
        <v>444</v>
      </c>
      <c r="B128" s="1296">
        <v>60</v>
      </c>
      <c r="C128" s="1296">
        <v>6</v>
      </c>
      <c r="D128" s="1296">
        <v>1</v>
      </c>
      <c r="E128" s="1300">
        <v>7</v>
      </c>
      <c r="F128" s="1296">
        <v>3</v>
      </c>
      <c r="G128" s="1296"/>
      <c r="H128" s="1296">
        <v>4</v>
      </c>
      <c r="I128" s="1300">
        <v>7</v>
      </c>
      <c r="J128" s="1297">
        <v>10</v>
      </c>
      <c r="K128" s="1297">
        <v>8.6</v>
      </c>
      <c r="L128" s="1297">
        <v>20</v>
      </c>
      <c r="M128" s="946"/>
      <c r="N128" s="946"/>
      <c r="O128" s="946"/>
      <c r="P128" s="946"/>
      <c r="Q128" s="946"/>
      <c r="R128" s="946"/>
      <c r="S128" s="946"/>
      <c r="T128" s="946"/>
      <c r="U128" s="946"/>
      <c r="V128" s="946"/>
      <c r="W128" s="946"/>
      <c r="X128" s="946"/>
      <c r="Y128" s="946"/>
      <c r="Z128" s="946"/>
    </row>
    <row r="129" spans="1:26" ht="12.75" customHeight="1">
      <c r="A129" s="1310" t="s">
        <v>473</v>
      </c>
      <c r="B129" s="1311">
        <v>85</v>
      </c>
      <c r="C129" s="1296">
        <v>5</v>
      </c>
      <c r="D129" s="1296">
        <v>5</v>
      </c>
      <c r="E129" s="1300">
        <v>10</v>
      </c>
      <c r="F129" s="1296">
        <v>6</v>
      </c>
      <c r="G129" s="1296">
        <v>1</v>
      </c>
      <c r="H129" s="1296">
        <v>3</v>
      </c>
      <c r="I129" s="1300">
        <v>10</v>
      </c>
      <c r="J129" s="1297">
        <v>17</v>
      </c>
      <c r="K129" s="1297">
        <v>8.5</v>
      </c>
      <c r="L129" s="1297">
        <v>14.2</v>
      </c>
      <c r="M129" s="946"/>
      <c r="N129" s="946"/>
      <c r="O129" s="946"/>
      <c r="P129" s="946"/>
      <c r="Q129" s="946"/>
      <c r="R129" s="946"/>
      <c r="S129" s="946"/>
      <c r="T129" s="946"/>
      <c r="U129" s="946"/>
      <c r="V129" s="946"/>
      <c r="W129" s="946"/>
      <c r="X129" s="946"/>
      <c r="Y129" s="946"/>
      <c r="Z129" s="946"/>
    </row>
    <row r="130" spans="1:26" ht="12.75" customHeight="1">
      <c r="A130" s="1310" t="s">
        <v>476</v>
      </c>
      <c r="B130" s="1296">
        <v>1</v>
      </c>
      <c r="C130" s="1296">
        <v>0</v>
      </c>
      <c r="D130" s="1296">
        <v>1</v>
      </c>
      <c r="E130" s="1300">
        <v>1</v>
      </c>
      <c r="F130" s="1296">
        <v>1</v>
      </c>
      <c r="G130" s="1296"/>
      <c r="H130" s="1296"/>
      <c r="I130" s="1300">
        <v>1</v>
      </c>
      <c r="J130" s="1297">
        <v>0</v>
      </c>
      <c r="K130" s="1297">
        <v>1</v>
      </c>
      <c r="L130" s="1297">
        <v>1</v>
      </c>
      <c r="M130" s="946"/>
      <c r="N130" s="946"/>
      <c r="O130" s="946"/>
      <c r="P130" s="946"/>
      <c r="Q130" s="946"/>
      <c r="R130" s="946"/>
      <c r="S130" s="946"/>
      <c r="T130" s="946"/>
      <c r="U130" s="946"/>
      <c r="V130" s="946"/>
      <c r="W130" s="946"/>
      <c r="X130" s="946"/>
      <c r="Y130" s="946"/>
      <c r="Z130" s="946"/>
    </row>
    <row r="131" spans="1:26" ht="12.75" customHeight="1">
      <c r="A131" s="1294" t="s">
        <v>1441</v>
      </c>
      <c r="B131" s="621">
        <f t="shared" ref="B131:D131" si="75">SUM(B87,B99,B127,B108,B113,B120,B116,B125,B103)</f>
        <v>3170</v>
      </c>
      <c r="C131" s="621">
        <f t="shared" si="75"/>
        <v>180</v>
      </c>
      <c r="D131" s="621">
        <f t="shared" si="75"/>
        <v>152</v>
      </c>
      <c r="E131" s="621">
        <f t="shared" ref="E131:E134" si="76">SUM(C131:D131)</f>
        <v>332</v>
      </c>
      <c r="F131" s="621">
        <f t="shared" ref="F131:H131" si="77">SUM(F87,F99,F127,F108,F113,F120,F116,F125,F103)</f>
        <v>210</v>
      </c>
      <c r="G131" s="621">
        <f t="shared" si="77"/>
        <v>44</v>
      </c>
      <c r="H131" s="621">
        <f t="shared" si="77"/>
        <v>78</v>
      </c>
      <c r="I131" s="621">
        <f t="shared" ref="I131:I134" si="78">SUM(F131:H131)</f>
        <v>332</v>
      </c>
      <c r="J131" s="1295">
        <f t="shared" ref="J131:J134" si="79">B131/C131</f>
        <v>17.611111111111111</v>
      </c>
      <c r="K131" s="1295">
        <f t="shared" ref="K131:K134" si="80">B131/E131</f>
        <v>9.5481927710843379</v>
      </c>
      <c r="L131" s="1295">
        <f t="shared" ref="L131:L134" si="81">B131/F131</f>
        <v>15.095238095238095</v>
      </c>
      <c r="M131" s="946"/>
      <c r="N131" s="946"/>
      <c r="O131" s="946"/>
      <c r="P131" s="946"/>
      <c r="Q131" s="946"/>
      <c r="R131" s="946"/>
      <c r="S131" s="946"/>
      <c r="T131" s="946"/>
      <c r="U131" s="946"/>
      <c r="V131" s="946"/>
      <c r="W131" s="946"/>
      <c r="X131" s="946"/>
      <c r="Y131" s="946"/>
      <c r="Z131" s="946"/>
    </row>
    <row r="132" spans="1:26" ht="12.75" customHeight="1">
      <c r="A132" s="1294" t="s">
        <v>140</v>
      </c>
      <c r="B132" s="621">
        <v>117</v>
      </c>
      <c r="C132" s="621">
        <f t="shared" ref="C132:D132" si="82">SUM(C133:C134)</f>
        <v>9</v>
      </c>
      <c r="D132" s="621">
        <f t="shared" si="82"/>
        <v>23</v>
      </c>
      <c r="E132" s="621">
        <f t="shared" si="76"/>
        <v>32</v>
      </c>
      <c r="F132" s="621">
        <f t="shared" ref="F132:H132" si="83">SUM(F133:F134)</f>
        <v>14</v>
      </c>
      <c r="G132" s="621">
        <f t="shared" si="83"/>
        <v>7</v>
      </c>
      <c r="H132" s="621">
        <f t="shared" si="83"/>
        <v>11</v>
      </c>
      <c r="I132" s="621">
        <f t="shared" si="78"/>
        <v>32</v>
      </c>
      <c r="J132" s="1295">
        <f t="shared" si="79"/>
        <v>13</v>
      </c>
      <c r="K132" s="1295">
        <f t="shared" si="80"/>
        <v>3.65625</v>
      </c>
      <c r="L132" s="1295">
        <f t="shared" si="81"/>
        <v>8.3571428571428577</v>
      </c>
      <c r="M132" s="946"/>
      <c r="N132" s="946"/>
      <c r="O132" s="946"/>
      <c r="P132" s="946"/>
      <c r="Q132" s="946"/>
      <c r="R132" s="946"/>
      <c r="S132" s="946"/>
      <c r="T132" s="946"/>
      <c r="U132" s="946"/>
      <c r="V132" s="946"/>
      <c r="W132" s="946"/>
      <c r="X132" s="946"/>
      <c r="Y132" s="946"/>
      <c r="Z132" s="946"/>
    </row>
    <row r="133" spans="1:26" ht="12.75" customHeight="1">
      <c r="A133" s="1298" t="s">
        <v>506</v>
      </c>
      <c r="B133" s="954">
        <v>52</v>
      </c>
      <c r="C133" s="644">
        <v>4</v>
      </c>
      <c r="D133" s="644">
        <v>7</v>
      </c>
      <c r="E133" s="621">
        <f t="shared" si="76"/>
        <v>11</v>
      </c>
      <c r="F133" s="644">
        <v>6</v>
      </c>
      <c r="G133" s="644">
        <v>3</v>
      </c>
      <c r="H133" s="644">
        <v>2</v>
      </c>
      <c r="I133" s="621">
        <f t="shared" si="78"/>
        <v>11</v>
      </c>
      <c r="J133" s="1295">
        <f t="shared" si="79"/>
        <v>13</v>
      </c>
      <c r="K133" s="1295">
        <f t="shared" si="80"/>
        <v>4.7272727272727275</v>
      </c>
      <c r="L133" s="1295">
        <f t="shared" si="81"/>
        <v>8.6666666666666661</v>
      </c>
      <c r="M133" s="946"/>
      <c r="N133" s="946"/>
      <c r="O133" s="946"/>
      <c r="P133" s="946"/>
      <c r="Q133" s="946"/>
      <c r="R133" s="946"/>
      <c r="S133" s="946"/>
      <c r="T133" s="946"/>
      <c r="U133" s="946"/>
      <c r="V133" s="946"/>
      <c r="W133" s="946"/>
      <c r="X133" s="946"/>
      <c r="Y133" s="946"/>
      <c r="Z133" s="946"/>
    </row>
    <row r="134" spans="1:26" ht="12.75" customHeight="1">
      <c r="A134" s="1298" t="s">
        <v>508</v>
      </c>
      <c r="B134" s="954">
        <v>65</v>
      </c>
      <c r="C134" s="644">
        <v>5</v>
      </c>
      <c r="D134" s="644">
        <v>16</v>
      </c>
      <c r="E134" s="621">
        <f t="shared" si="76"/>
        <v>21</v>
      </c>
      <c r="F134" s="644">
        <v>8</v>
      </c>
      <c r="G134" s="644">
        <v>4</v>
      </c>
      <c r="H134" s="644">
        <v>9</v>
      </c>
      <c r="I134" s="621">
        <f t="shared" si="78"/>
        <v>21</v>
      </c>
      <c r="J134" s="1295">
        <f t="shared" si="79"/>
        <v>13</v>
      </c>
      <c r="K134" s="1295">
        <f t="shared" si="80"/>
        <v>3.0952380952380953</v>
      </c>
      <c r="L134" s="1295">
        <f t="shared" si="81"/>
        <v>8.125</v>
      </c>
      <c r="M134" s="946"/>
      <c r="N134" s="946"/>
      <c r="O134" s="946"/>
      <c r="P134" s="946"/>
      <c r="Q134" s="946"/>
      <c r="R134" s="946"/>
      <c r="S134" s="946"/>
      <c r="T134" s="946"/>
      <c r="U134" s="946"/>
      <c r="V134" s="946"/>
      <c r="W134" s="946"/>
      <c r="X134" s="946"/>
      <c r="Y134" s="946"/>
      <c r="Z134" s="946"/>
    </row>
    <row r="135" spans="1:26" ht="12.75" customHeight="1">
      <c r="A135" s="1299" t="s">
        <v>141</v>
      </c>
      <c r="B135" s="1300">
        <v>447</v>
      </c>
      <c r="C135" s="1300">
        <v>8</v>
      </c>
      <c r="D135" s="1300">
        <v>9</v>
      </c>
      <c r="E135" s="1300">
        <v>17</v>
      </c>
      <c r="F135" s="1300">
        <v>15</v>
      </c>
      <c r="G135" s="1300">
        <v>0</v>
      </c>
      <c r="H135" s="1300">
        <v>2</v>
      </c>
      <c r="I135" s="1300">
        <v>17</v>
      </c>
      <c r="J135" s="1297" t="s">
        <v>4063</v>
      </c>
      <c r="K135" s="1300" t="s">
        <v>4251</v>
      </c>
      <c r="L135" s="1300">
        <v>28</v>
      </c>
      <c r="M135" s="946"/>
      <c r="N135" s="946"/>
      <c r="O135" s="946"/>
      <c r="P135" s="946"/>
      <c r="Q135" s="946"/>
      <c r="R135" s="946"/>
      <c r="S135" s="946"/>
      <c r="T135" s="946"/>
      <c r="U135" s="946"/>
      <c r="V135" s="946"/>
      <c r="W135" s="946"/>
      <c r="X135" s="946"/>
      <c r="Y135" s="946"/>
      <c r="Z135" s="946"/>
    </row>
    <row r="136" spans="1:26" ht="12.75" customHeight="1">
      <c r="A136" s="1090" t="s">
        <v>856</v>
      </c>
      <c r="B136" s="1296">
        <v>115</v>
      </c>
      <c r="C136" s="1296">
        <v>3</v>
      </c>
      <c r="D136" s="1296">
        <v>3</v>
      </c>
      <c r="E136" s="1301">
        <v>6</v>
      </c>
      <c r="F136" s="1296">
        <v>4</v>
      </c>
      <c r="G136" s="1296">
        <v>0</v>
      </c>
      <c r="H136" s="1296">
        <v>2</v>
      </c>
      <c r="I136" s="1301">
        <v>6</v>
      </c>
      <c r="J136" s="1304" t="s">
        <v>4252</v>
      </c>
      <c r="K136" s="1301" t="s">
        <v>4252</v>
      </c>
      <c r="L136" s="1312">
        <v>43248</v>
      </c>
      <c r="M136" s="946"/>
      <c r="N136" s="946"/>
      <c r="O136" s="946"/>
      <c r="P136" s="946"/>
      <c r="Q136" s="946"/>
      <c r="R136" s="946"/>
      <c r="S136" s="946"/>
      <c r="T136" s="946"/>
      <c r="U136" s="946"/>
      <c r="V136" s="946"/>
      <c r="W136" s="946"/>
      <c r="X136" s="946"/>
      <c r="Y136" s="946"/>
      <c r="Z136" s="946"/>
    </row>
    <row r="137" spans="1:26" ht="12.75" customHeight="1">
      <c r="A137" s="1090" t="s">
        <v>872</v>
      </c>
      <c r="B137" s="1296">
        <v>166</v>
      </c>
      <c r="C137" s="1296">
        <v>2</v>
      </c>
      <c r="D137" s="1296">
        <v>2</v>
      </c>
      <c r="E137" s="1301">
        <v>4</v>
      </c>
      <c r="F137" s="1296">
        <v>4</v>
      </c>
      <c r="G137" s="1296">
        <v>0</v>
      </c>
      <c r="H137" s="1296">
        <v>0</v>
      </c>
      <c r="I137" s="1301">
        <v>5</v>
      </c>
      <c r="J137" s="1304">
        <v>83</v>
      </c>
      <c r="K137" s="1304" t="s">
        <v>4254</v>
      </c>
      <c r="L137" s="1304" t="s">
        <v>4255</v>
      </c>
      <c r="M137" s="946"/>
      <c r="N137" s="946"/>
      <c r="O137" s="946"/>
      <c r="P137" s="946"/>
      <c r="Q137" s="946"/>
      <c r="R137" s="946"/>
      <c r="S137" s="946"/>
      <c r="T137" s="946"/>
      <c r="U137" s="946"/>
      <c r="V137" s="946"/>
      <c r="W137" s="946"/>
      <c r="X137" s="946"/>
      <c r="Y137" s="946"/>
      <c r="Z137" s="946"/>
    </row>
    <row r="138" spans="1:26" ht="12.75" customHeight="1">
      <c r="A138" s="1090" t="s">
        <v>524</v>
      </c>
      <c r="B138" s="1296">
        <v>141</v>
      </c>
      <c r="C138" s="1296">
        <v>3</v>
      </c>
      <c r="D138" s="1296">
        <v>4</v>
      </c>
      <c r="E138" s="1301">
        <v>7</v>
      </c>
      <c r="F138" s="1296">
        <v>7</v>
      </c>
      <c r="G138" s="1296">
        <v>0</v>
      </c>
      <c r="H138" s="1296">
        <v>0</v>
      </c>
      <c r="I138" s="1301">
        <v>7</v>
      </c>
      <c r="J138" s="1304">
        <v>47</v>
      </c>
      <c r="K138" s="1301" t="s">
        <v>4256</v>
      </c>
      <c r="L138" s="1312">
        <v>43120</v>
      </c>
      <c r="M138" s="946"/>
      <c r="N138" s="946"/>
      <c r="O138" s="946"/>
      <c r="P138" s="946"/>
      <c r="Q138" s="946"/>
      <c r="R138" s="946"/>
      <c r="S138" s="946"/>
      <c r="T138" s="946"/>
      <c r="U138" s="946"/>
      <c r="V138" s="946"/>
      <c r="W138" s="946"/>
      <c r="X138" s="946"/>
      <c r="Y138" s="946"/>
      <c r="Z138" s="946"/>
    </row>
    <row r="139" spans="1:26" ht="12.75" customHeight="1">
      <c r="A139" s="1294" t="s">
        <v>892</v>
      </c>
      <c r="B139" s="621">
        <f>B140+B146</f>
        <v>5386</v>
      </c>
      <c r="C139" s="621">
        <f>SUM(C140:C150)</f>
        <v>0</v>
      </c>
      <c r="D139" s="621"/>
      <c r="E139" s="621">
        <f>E140+E146</f>
        <v>105</v>
      </c>
      <c r="F139" s="621">
        <f t="shared" ref="F139:H139" si="84">SUM(F140:F150)</f>
        <v>94</v>
      </c>
      <c r="G139" s="621">
        <f t="shared" si="84"/>
        <v>5</v>
      </c>
      <c r="H139" s="621">
        <f t="shared" si="84"/>
        <v>6</v>
      </c>
      <c r="I139" s="621">
        <f>I140+I146</f>
        <v>105</v>
      </c>
      <c r="J139" s="1295"/>
      <c r="K139" s="1295"/>
      <c r="L139" s="1295">
        <f>B139/F139</f>
        <v>57.297872340425535</v>
      </c>
      <c r="M139" s="946"/>
      <c r="N139" s="946"/>
      <c r="O139" s="946"/>
      <c r="P139" s="946"/>
      <c r="Q139" s="946"/>
      <c r="R139" s="946"/>
      <c r="S139" s="946"/>
      <c r="T139" s="946"/>
      <c r="U139" s="946"/>
      <c r="V139" s="946"/>
      <c r="W139" s="946"/>
      <c r="X139" s="946"/>
      <c r="Y139" s="946"/>
      <c r="Z139" s="946"/>
    </row>
    <row r="140" spans="1:26" ht="12.75" customHeight="1">
      <c r="A140" s="643" t="s">
        <v>4079</v>
      </c>
      <c r="B140" s="1320">
        <f>B141+B142+B143+B144+B145</f>
        <v>1422</v>
      </c>
      <c r="C140" s="1320"/>
      <c r="D140" s="1320"/>
      <c r="E140" s="621">
        <f>E141+E142+E143+E144+E145</f>
        <v>73</v>
      </c>
      <c r="F140" s="1320"/>
      <c r="G140" s="1320"/>
      <c r="H140" s="1320"/>
      <c r="I140" s="621">
        <f>I141+I142+I143+I144+I145</f>
        <v>73</v>
      </c>
      <c r="J140" s="1295"/>
      <c r="K140" s="1295">
        <f t="shared" ref="K140:K145" si="85">B140/E140</f>
        <v>19.479452054794521</v>
      </c>
      <c r="L140" s="1295"/>
      <c r="M140" s="946"/>
      <c r="N140" s="946"/>
      <c r="O140" s="946"/>
      <c r="P140" s="946"/>
      <c r="Q140" s="946"/>
      <c r="R140" s="946"/>
      <c r="S140" s="946"/>
      <c r="T140" s="946"/>
      <c r="U140" s="946"/>
      <c r="V140" s="946"/>
      <c r="W140" s="946"/>
      <c r="X140" s="946"/>
      <c r="Y140" s="946"/>
      <c r="Z140" s="946"/>
    </row>
    <row r="141" spans="1:26" ht="12.75" customHeight="1">
      <c r="A141" s="622" t="s">
        <v>538</v>
      </c>
      <c r="B141" s="644">
        <v>1153</v>
      </c>
      <c r="C141" s="1321"/>
      <c r="D141" s="1296">
        <v>48</v>
      </c>
      <c r="E141" s="621">
        <f t="shared" ref="E141:E145" si="86">SUM(C141:D141)</f>
        <v>48</v>
      </c>
      <c r="F141" s="991">
        <v>48</v>
      </c>
      <c r="G141" s="1321"/>
      <c r="H141" s="1321"/>
      <c r="I141" s="621">
        <f t="shared" ref="I141:I145" si="87">SUM(F141:H141)</f>
        <v>48</v>
      </c>
      <c r="J141" s="1295"/>
      <c r="K141" s="1295">
        <f t="shared" si="85"/>
        <v>24.020833333333332</v>
      </c>
      <c r="L141" s="1295">
        <f t="shared" ref="L141:L144" si="88">B141/F141</f>
        <v>24.020833333333332</v>
      </c>
      <c r="M141" s="946"/>
      <c r="N141" s="946"/>
      <c r="O141" s="946"/>
      <c r="P141" s="946"/>
      <c r="Q141" s="946"/>
      <c r="R141" s="946"/>
      <c r="S141" s="946"/>
      <c r="T141" s="946"/>
      <c r="U141" s="946"/>
      <c r="V141" s="946"/>
      <c r="W141" s="946"/>
      <c r="X141" s="946"/>
      <c r="Y141" s="946"/>
      <c r="Z141" s="946"/>
    </row>
    <row r="142" spans="1:26" ht="12.75" customHeight="1">
      <c r="A142" s="622" t="s">
        <v>540</v>
      </c>
      <c r="B142" s="954">
        <v>160</v>
      </c>
      <c r="C142" s="644"/>
      <c r="D142" s="1296">
        <v>12</v>
      </c>
      <c r="E142" s="621">
        <f t="shared" si="86"/>
        <v>12</v>
      </c>
      <c r="F142" s="991">
        <v>11</v>
      </c>
      <c r="G142" s="644">
        <v>1</v>
      </c>
      <c r="H142" s="644"/>
      <c r="I142" s="621">
        <f t="shared" si="87"/>
        <v>12</v>
      </c>
      <c r="J142" s="1295"/>
      <c r="K142" s="1295">
        <f t="shared" si="85"/>
        <v>13.333333333333334</v>
      </c>
      <c r="L142" s="1295">
        <f t="shared" si="88"/>
        <v>14.545454545454545</v>
      </c>
      <c r="M142" s="946"/>
      <c r="N142" s="946"/>
      <c r="O142" s="946"/>
      <c r="P142" s="946"/>
      <c r="Q142" s="946"/>
      <c r="R142" s="946"/>
      <c r="S142" s="946"/>
      <c r="T142" s="946"/>
      <c r="U142" s="946"/>
      <c r="V142" s="946"/>
      <c r="W142" s="946"/>
      <c r="X142" s="946"/>
      <c r="Y142" s="946"/>
      <c r="Z142" s="946"/>
    </row>
    <row r="143" spans="1:26" ht="12.75" customHeight="1">
      <c r="A143" s="622" t="s">
        <v>542</v>
      </c>
      <c r="B143" s="954">
        <v>10</v>
      </c>
      <c r="C143" s="644"/>
      <c r="D143" s="1296">
        <v>2</v>
      </c>
      <c r="E143" s="621">
        <f t="shared" si="86"/>
        <v>2</v>
      </c>
      <c r="F143" s="1303">
        <v>2</v>
      </c>
      <c r="G143" s="644"/>
      <c r="H143" s="644"/>
      <c r="I143" s="621">
        <f t="shared" si="87"/>
        <v>2</v>
      </c>
      <c r="J143" s="1295"/>
      <c r="K143" s="1295">
        <f t="shared" si="85"/>
        <v>5</v>
      </c>
      <c r="L143" s="1295">
        <f t="shared" si="88"/>
        <v>5</v>
      </c>
      <c r="M143" s="946"/>
      <c r="N143" s="946"/>
      <c r="O143" s="946"/>
      <c r="P143" s="946"/>
      <c r="Q143" s="946"/>
      <c r="R143" s="946"/>
      <c r="S143" s="946"/>
      <c r="T143" s="946"/>
      <c r="U143" s="946"/>
      <c r="V143" s="946"/>
      <c r="W143" s="946"/>
      <c r="X143" s="946"/>
      <c r="Y143" s="946"/>
      <c r="Z143" s="946"/>
    </row>
    <row r="144" spans="1:26" ht="12.75" customHeight="1">
      <c r="A144" s="622" t="s">
        <v>546</v>
      </c>
      <c r="B144" s="954">
        <v>78</v>
      </c>
      <c r="C144" s="644"/>
      <c r="D144" s="1296">
        <v>9</v>
      </c>
      <c r="E144" s="621">
        <f t="shared" si="86"/>
        <v>9</v>
      </c>
      <c r="F144" s="991">
        <v>9</v>
      </c>
      <c r="G144" s="644"/>
      <c r="H144" s="644"/>
      <c r="I144" s="621">
        <f t="shared" si="87"/>
        <v>9</v>
      </c>
      <c r="J144" s="1295"/>
      <c r="K144" s="1295">
        <f t="shared" si="85"/>
        <v>8.6666666666666661</v>
      </c>
      <c r="L144" s="1295">
        <f t="shared" si="88"/>
        <v>8.6666666666666661</v>
      </c>
      <c r="M144" s="946"/>
      <c r="N144" s="946"/>
      <c r="O144" s="946"/>
      <c r="P144" s="946"/>
      <c r="Q144" s="946"/>
      <c r="R144" s="946"/>
      <c r="S144" s="946"/>
      <c r="T144" s="946"/>
      <c r="U144" s="946"/>
      <c r="V144" s="946"/>
      <c r="W144" s="946"/>
      <c r="X144" s="946"/>
      <c r="Y144" s="946"/>
      <c r="Z144" s="946"/>
    </row>
    <row r="145" spans="1:26" ht="12.75" customHeight="1">
      <c r="A145" s="622" t="s">
        <v>551</v>
      </c>
      <c r="B145" s="954">
        <v>21</v>
      </c>
      <c r="C145" s="644"/>
      <c r="D145" s="1296">
        <v>2</v>
      </c>
      <c r="E145" s="621">
        <f t="shared" si="86"/>
        <v>2</v>
      </c>
      <c r="F145" s="1303"/>
      <c r="G145" s="644"/>
      <c r="H145" s="644">
        <v>2</v>
      </c>
      <c r="I145" s="621">
        <f t="shared" si="87"/>
        <v>2</v>
      </c>
      <c r="J145" s="1295"/>
      <c r="K145" s="1295">
        <f t="shared" si="85"/>
        <v>10.5</v>
      </c>
      <c r="L145" s="1295"/>
      <c r="M145" s="946"/>
      <c r="N145" s="946"/>
      <c r="O145" s="946"/>
      <c r="P145" s="946"/>
      <c r="Q145" s="946"/>
      <c r="R145" s="946"/>
      <c r="S145" s="946"/>
      <c r="T145" s="946"/>
      <c r="U145" s="946"/>
      <c r="V145" s="946"/>
      <c r="W145" s="946"/>
      <c r="X145" s="946"/>
      <c r="Y145" s="946"/>
      <c r="Z145" s="946"/>
    </row>
    <row r="146" spans="1:26" ht="12.75" customHeight="1">
      <c r="A146" s="643" t="s">
        <v>4098</v>
      </c>
      <c r="B146" s="1320">
        <f>B147+B148+B149+B150</f>
        <v>3964</v>
      </c>
      <c r="C146" s="1320"/>
      <c r="D146" s="647"/>
      <c r="E146" s="621">
        <f>E147+E148+E149+E150</f>
        <v>32</v>
      </c>
      <c r="F146" s="1320"/>
      <c r="G146" s="1320"/>
      <c r="H146" s="1320"/>
      <c r="I146" s="621">
        <f>I147+I148+I149+I150</f>
        <v>32</v>
      </c>
      <c r="J146" s="1295"/>
      <c r="K146" s="1295"/>
      <c r="L146" s="1295"/>
      <c r="M146" s="946"/>
      <c r="N146" s="946"/>
      <c r="O146" s="946"/>
      <c r="P146" s="946"/>
      <c r="Q146" s="946"/>
      <c r="R146" s="946"/>
      <c r="S146" s="946"/>
      <c r="T146" s="946"/>
      <c r="U146" s="946"/>
      <c r="V146" s="946"/>
      <c r="W146" s="946"/>
      <c r="X146" s="946"/>
      <c r="Y146" s="946"/>
      <c r="Z146" s="946"/>
    </row>
    <row r="147" spans="1:26" ht="12.75" customHeight="1">
      <c r="A147" s="622" t="s">
        <v>557</v>
      </c>
      <c r="B147" s="1320">
        <v>1829</v>
      </c>
      <c r="C147" s="1320"/>
      <c r="D147" s="647">
        <v>11</v>
      </c>
      <c r="E147" s="621">
        <f t="shared" ref="E147:E150" si="89">SUM(C147:D147)</f>
        <v>11</v>
      </c>
      <c r="F147" s="1320">
        <v>11</v>
      </c>
      <c r="G147" s="1320"/>
      <c r="H147" s="1320"/>
      <c r="I147" s="621">
        <f t="shared" ref="I147:I150" si="90">SUM(F147:H147)</f>
        <v>11</v>
      </c>
      <c r="J147" s="1295"/>
      <c r="K147" s="1295">
        <f t="shared" ref="K147:K160" si="91">B147/E147</f>
        <v>166.27272727272728</v>
      </c>
      <c r="L147" s="1295">
        <f t="shared" ref="L147:L160" si="92">B147/F147</f>
        <v>166.27272727272728</v>
      </c>
      <c r="M147" s="946"/>
      <c r="N147" s="946"/>
      <c r="O147" s="946"/>
      <c r="P147" s="946"/>
      <c r="Q147" s="946"/>
      <c r="R147" s="946"/>
      <c r="S147" s="946"/>
      <c r="T147" s="946"/>
      <c r="U147" s="946"/>
      <c r="V147" s="946"/>
      <c r="W147" s="946"/>
      <c r="X147" s="946"/>
      <c r="Y147" s="946"/>
      <c r="Z147" s="946"/>
    </row>
    <row r="148" spans="1:26" ht="12.75" customHeight="1">
      <c r="A148" s="622" t="s">
        <v>561</v>
      </c>
      <c r="B148" s="1320">
        <v>368</v>
      </c>
      <c r="C148" s="1320"/>
      <c r="D148" s="647">
        <v>7</v>
      </c>
      <c r="E148" s="621">
        <f t="shared" si="89"/>
        <v>7</v>
      </c>
      <c r="F148" s="1320">
        <v>6</v>
      </c>
      <c r="G148" s="1320">
        <v>1</v>
      </c>
      <c r="H148" s="1320"/>
      <c r="I148" s="621">
        <f t="shared" si="90"/>
        <v>7</v>
      </c>
      <c r="J148" s="1295"/>
      <c r="K148" s="1295">
        <f t="shared" si="91"/>
        <v>52.571428571428569</v>
      </c>
      <c r="L148" s="1295">
        <f t="shared" si="92"/>
        <v>61.333333333333336</v>
      </c>
      <c r="M148" s="946"/>
      <c r="N148" s="946"/>
      <c r="O148" s="946"/>
      <c r="P148" s="946"/>
      <c r="Q148" s="946"/>
      <c r="R148" s="946"/>
      <c r="S148" s="946"/>
      <c r="T148" s="946"/>
      <c r="U148" s="946"/>
      <c r="V148" s="946"/>
      <c r="W148" s="946"/>
      <c r="X148" s="946"/>
      <c r="Y148" s="946"/>
      <c r="Z148" s="946"/>
    </row>
    <row r="149" spans="1:26" ht="12.75" customHeight="1">
      <c r="A149" s="622" t="s">
        <v>562</v>
      </c>
      <c r="B149" s="1320">
        <v>1506</v>
      </c>
      <c r="C149" s="1320"/>
      <c r="D149" s="647">
        <v>10</v>
      </c>
      <c r="E149" s="621">
        <f t="shared" si="89"/>
        <v>10</v>
      </c>
      <c r="F149" s="1320">
        <v>7</v>
      </c>
      <c r="G149" s="1320">
        <v>3</v>
      </c>
      <c r="H149" s="1320"/>
      <c r="I149" s="621">
        <f t="shared" si="90"/>
        <v>10</v>
      </c>
      <c r="J149" s="1295"/>
      <c r="K149" s="1295">
        <f t="shared" si="91"/>
        <v>150.6</v>
      </c>
      <c r="L149" s="1295">
        <f t="shared" si="92"/>
        <v>215.14285714285714</v>
      </c>
      <c r="M149" s="946"/>
      <c r="N149" s="946"/>
      <c r="O149" s="946"/>
      <c r="P149" s="946"/>
      <c r="Q149" s="946"/>
      <c r="R149" s="946"/>
      <c r="S149" s="946"/>
      <c r="T149" s="946"/>
      <c r="U149" s="946"/>
      <c r="V149" s="946"/>
      <c r="W149" s="946"/>
      <c r="X149" s="946"/>
      <c r="Y149" s="946"/>
      <c r="Z149" s="946"/>
    </row>
    <row r="150" spans="1:26" ht="12.75" customHeight="1">
      <c r="A150" s="622" t="s">
        <v>563</v>
      </c>
      <c r="B150" s="1320">
        <v>261</v>
      </c>
      <c r="C150" s="1320"/>
      <c r="D150" s="647">
        <v>4</v>
      </c>
      <c r="E150" s="621">
        <f t="shared" si="89"/>
        <v>4</v>
      </c>
      <c r="F150" s="1320"/>
      <c r="G150" s="1320"/>
      <c r="H150" s="1320">
        <v>4</v>
      </c>
      <c r="I150" s="621">
        <f t="shared" si="90"/>
        <v>4</v>
      </c>
      <c r="J150" s="1295"/>
      <c r="K150" s="1295">
        <f t="shared" si="91"/>
        <v>65.25</v>
      </c>
      <c r="L150" s="1295" t="e">
        <f t="shared" si="92"/>
        <v>#DIV/0!</v>
      </c>
      <c r="M150" s="946"/>
      <c r="N150" s="946"/>
      <c r="O150" s="946"/>
      <c r="P150" s="946"/>
      <c r="Q150" s="946"/>
      <c r="R150" s="946"/>
      <c r="S150" s="946"/>
      <c r="T150" s="946"/>
      <c r="U150" s="946"/>
      <c r="V150" s="946"/>
      <c r="W150" s="946"/>
      <c r="X150" s="946"/>
      <c r="Y150" s="946"/>
      <c r="Z150" s="946"/>
    </row>
    <row r="151" spans="1:26" ht="12.75" customHeight="1">
      <c r="A151" s="1294" t="s">
        <v>143</v>
      </c>
      <c r="B151" s="621">
        <f t="shared" ref="B151:D151" si="93">SUM(B152:B158)</f>
        <v>326</v>
      </c>
      <c r="C151" s="621">
        <f t="shared" si="93"/>
        <v>9</v>
      </c>
      <c r="D151" s="621">
        <f t="shared" si="93"/>
        <v>26</v>
      </c>
      <c r="E151" s="621">
        <v>35</v>
      </c>
      <c r="F151" s="621">
        <f t="shared" ref="F151:H151" si="94">SUM(F152:F158)</f>
        <v>7</v>
      </c>
      <c r="G151" s="621">
        <f t="shared" si="94"/>
        <v>4</v>
      </c>
      <c r="H151" s="621">
        <f t="shared" si="94"/>
        <v>24</v>
      </c>
      <c r="I151" s="621">
        <v>35</v>
      </c>
      <c r="J151" s="1295">
        <f t="shared" ref="J151:J160" si="95">B151/C151</f>
        <v>36.222222222222221</v>
      </c>
      <c r="K151" s="1295">
        <f t="shared" si="91"/>
        <v>9.3142857142857149</v>
      </c>
      <c r="L151" s="1295">
        <f t="shared" si="92"/>
        <v>46.571428571428569</v>
      </c>
      <c r="M151" s="946"/>
      <c r="N151" s="946"/>
      <c r="O151" s="946"/>
      <c r="P151" s="946"/>
      <c r="Q151" s="946"/>
      <c r="R151" s="946"/>
      <c r="S151" s="946"/>
      <c r="T151" s="946"/>
      <c r="U151" s="946"/>
      <c r="V151" s="946"/>
      <c r="W151" s="946"/>
      <c r="X151" s="946"/>
      <c r="Y151" s="946"/>
      <c r="Z151" s="946"/>
    </row>
    <row r="152" spans="1:26" ht="12.75" customHeight="1">
      <c r="A152" s="1298" t="s">
        <v>585</v>
      </c>
      <c r="B152" s="644">
        <v>42</v>
      </c>
      <c r="C152" s="647"/>
      <c r="D152" s="647">
        <v>4</v>
      </c>
      <c r="E152" s="621">
        <f t="shared" ref="E152:E154" si="96">SUM(C152:D152)</f>
        <v>4</v>
      </c>
      <c r="F152" s="647">
        <v>1</v>
      </c>
      <c r="G152" s="647">
        <v>1</v>
      </c>
      <c r="H152" s="647">
        <v>2</v>
      </c>
      <c r="I152" s="621">
        <f t="shared" ref="I152:I154" si="97">SUM(F152:H152)</f>
        <v>4</v>
      </c>
      <c r="J152" s="1295" t="e">
        <f t="shared" si="95"/>
        <v>#DIV/0!</v>
      </c>
      <c r="K152" s="1295">
        <f t="shared" si="91"/>
        <v>10.5</v>
      </c>
      <c r="L152" s="1295">
        <f t="shared" si="92"/>
        <v>42</v>
      </c>
      <c r="M152" s="946"/>
      <c r="N152" s="946"/>
      <c r="O152" s="946"/>
      <c r="P152" s="946"/>
      <c r="Q152" s="946"/>
      <c r="R152" s="946"/>
      <c r="S152" s="946"/>
      <c r="T152" s="946"/>
      <c r="U152" s="946"/>
      <c r="V152" s="946"/>
      <c r="W152" s="946"/>
      <c r="X152" s="946"/>
      <c r="Y152" s="946"/>
      <c r="Z152" s="946"/>
    </row>
    <row r="153" spans="1:26" ht="12.75" customHeight="1">
      <c r="A153" s="1298" t="s">
        <v>589</v>
      </c>
      <c r="B153" s="644">
        <v>45</v>
      </c>
      <c r="C153" s="647">
        <v>1</v>
      </c>
      <c r="D153" s="647">
        <v>3</v>
      </c>
      <c r="E153" s="621">
        <f t="shared" si="96"/>
        <v>4</v>
      </c>
      <c r="F153" s="647"/>
      <c r="G153" s="647"/>
      <c r="H153" s="647">
        <v>4</v>
      </c>
      <c r="I153" s="621">
        <f t="shared" si="97"/>
        <v>4</v>
      </c>
      <c r="J153" s="1295">
        <f t="shared" si="95"/>
        <v>45</v>
      </c>
      <c r="K153" s="1295">
        <f t="shared" si="91"/>
        <v>11.25</v>
      </c>
      <c r="L153" s="1295" t="e">
        <f t="shared" si="92"/>
        <v>#DIV/0!</v>
      </c>
      <c r="M153" s="946"/>
      <c r="N153" s="946"/>
      <c r="O153" s="946"/>
      <c r="P153" s="946"/>
      <c r="Q153" s="946"/>
      <c r="R153" s="946"/>
      <c r="S153" s="946"/>
      <c r="T153" s="946"/>
      <c r="U153" s="946"/>
      <c r="V153" s="946"/>
      <c r="W153" s="946"/>
      <c r="X153" s="946"/>
      <c r="Y153" s="946"/>
      <c r="Z153" s="946"/>
    </row>
    <row r="154" spans="1:26" ht="12.75" customHeight="1">
      <c r="A154" s="1298" t="s">
        <v>592</v>
      </c>
      <c r="B154" s="644">
        <v>50</v>
      </c>
      <c r="C154" s="647">
        <v>2</v>
      </c>
      <c r="D154" s="647">
        <v>4</v>
      </c>
      <c r="E154" s="621">
        <f t="shared" si="96"/>
        <v>6</v>
      </c>
      <c r="F154" s="647">
        <v>2</v>
      </c>
      <c r="G154" s="647"/>
      <c r="H154" s="647">
        <v>4</v>
      </c>
      <c r="I154" s="621">
        <f t="shared" si="97"/>
        <v>6</v>
      </c>
      <c r="J154" s="1295">
        <f t="shared" si="95"/>
        <v>25</v>
      </c>
      <c r="K154" s="1295">
        <f t="shared" si="91"/>
        <v>8.3333333333333339</v>
      </c>
      <c r="L154" s="1295">
        <f t="shared" si="92"/>
        <v>25</v>
      </c>
      <c r="M154" s="946"/>
      <c r="N154" s="946"/>
      <c r="O154" s="946"/>
      <c r="P154" s="946"/>
      <c r="Q154" s="946"/>
      <c r="R154" s="946"/>
      <c r="S154" s="946"/>
      <c r="T154" s="946"/>
      <c r="U154" s="946"/>
      <c r="V154" s="946"/>
      <c r="W154" s="946"/>
      <c r="X154" s="946"/>
      <c r="Y154" s="946"/>
      <c r="Z154" s="946"/>
    </row>
    <row r="155" spans="1:26" ht="12.75" customHeight="1">
      <c r="A155" s="1298" t="s">
        <v>594</v>
      </c>
      <c r="B155" s="644">
        <v>37</v>
      </c>
      <c r="C155" s="647">
        <v>4</v>
      </c>
      <c r="D155" s="647">
        <v>5</v>
      </c>
      <c r="E155" s="621">
        <v>9</v>
      </c>
      <c r="F155" s="647"/>
      <c r="G155" s="647">
        <v>1</v>
      </c>
      <c r="H155" s="647">
        <v>8</v>
      </c>
      <c r="I155" s="621">
        <v>9</v>
      </c>
      <c r="J155" s="1295">
        <f t="shared" si="95"/>
        <v>9.25</v>
      </c>
      <c r="K155" s="1295">
        <f t="shared" si="91"/>
        <v>4.1111111111111107</v>
      </c>
      <c r="L155" s="1295" t="e">
        <f t="shared" si="92"/>
        <v>#DIV/0!</v>
      </c>
      <c r="M155" s="946"/>
      <c r="N155" s="946"/>
      <c r="O155" s="946"/>
      <c r="P155" s="946"/>
      <c r="Q155" s="946"/>
      <c r="R155" s="946"/>
      <c r="S155" s="946"/>
      <c r="T155" s="946"/>
      <c r="U155" s="946"/>
      <c r="V155" s="946"/>
      <c r="W155" s="946"/>
      <c r="X155" s="946"/>
      <c r="Y155" s="946"/>
      <c r="Z155" s="946"/>
    </row>
    <row r="156" spans="1:26" ht="12.75" customHeight="1">
      <c r="A156" s="1298" t="s">
        <v>597</v>
      </c>
      <c r="B156" s="644">
        <v>62</v>
      </c>
      <c r="C156" s="647">
        <v>2</v>
      </c>
      <c r="D156" s="647">
        <v>2</v>
      </c>
      <c r="E156" s="621">
        <f>SUM(C156:D156)</f>
        <v>4</v>
      </c>
      <c r="F156" s="647">
        <v>2</v>
      </c>
      <c r="G156" s="647">
        <v>1</v>
      </c>
      <c r="H156" s="647">
        <v>1</v>
      </c>
      <c r="I156" s="621">
        <f t="shared" ref="I156:I157" si="98">SUM(F156:H156)</f>
        <v>4</v>
      </c>
      <c r="J156" s="1295">
        <f t="shared" si="95"/>
        <v>31</v>
      </c>
      <c r="K156" s="1295">
        <f t="shared" si="91"/>
        <v>15.5</v>
      </c>
      <c r="L156" s="1295">
        <f t="shared" si="92"/>
        <v>31</v>
      </c>
      <c r="M156" s="946"/>
      <c r="N156" s="946"/>
      <c r="O156" s="946"/>
      <c r="P156" s="946"/>
      <c r="Q156" s="946"/>
      <c r="R156" s="946"/>
      <c r="S156" s="946"/>
      <c r="T156" s="946"/>
      <c r="U156" s="946"/>
      <c r="V156" s="946"/>
      <c r="W156" s="946"/>
      <c r="X156" s="946"/>
      <c r="Y156" s="946"/>
      <c r="Z156" s="946"/>
    </row>
    <row r="157" spans="1:26" ht="12.75" customHeight="1">
      <c r="A157" s="1298" t="s">
        <v>599</v>
      </c>
      <c r="B157" s="644">
        <v>42</v>
      </c>
      <c r="C157" s="647"/>
      <c r="D157" s="647">
        <v>4</v>
      </c>
      <c r="E157" s="621">
        <v>4</v>
      </c>
      <c r="F157" s="647">
        <v>1</v>
      </c>
      <c r="G157" s="647">
        <v>1</v>
      </c>
      <c r="H157" s="647">
        <v>2</v>
      </c>
      <c r="I157" s="621">
        <f t="shared" si="98"/>
        <v>4</v>
      </c>
      <c r="J157" s="1295" t="e">
        <f t="shared" si="95"/>
        <v>#DIV/0!</v>
      </c>
      <c r="K157" s="1295">
        <f t="shared" si="91"/>
        <v>10.5</v>
      </c>
      <c r="L157" s="1295">
        <f t="shared" si="92"/>
        <v>42</v>
      </c>
      <c r="M157" s="946"/>
      <c r="N157" s="946"/>
      <c r="O157" s="946"/>
      <c r="P157" s="946"/>
      <c r="Q157" s="946"/>
      <c r="R157" s="946"/>
      <c r="S157" s="946"/>
      <c r="T157" s="946"/>
      <c r="U157" s="946"/>
      <c r="V157" s="946"/>
      <c r="W157" s="946"/>
      <c r="X157" s="946"/>
      <c r="Y157" s="946"/>
      <c r="Z157" s="946"/>
    </row>
    <row r="158" spans="1:26" ht="12.75" customHeight="1">
      <c r="A158" s="1298" t="s">
        <v>602</v>
      </c>
      <c r="B158" s="644">
        <v>48</v>
      </c>
      <c r="C158" s="647"/>
      <c r="D158" s="647">
        <v>4</v>
      </c>
      <c r="E158" s="621">
        <f t="shared" ref="E158:E160" si="99">SUM(C158:D158)</f>
        <v>4</v>
      </c>
      <c r="F158" s="647">
        <v>1</v>
      </c>
      <c r="G158" s="647"/>
      <c r="H158" s="647">
        <v>3</v>
      </c>
      <c r="I158" s="621">
        <v>4</v>
      </c>
      <c r="J158" s="1295" t="e">
        <f t="shared" si="95"/>
        <v>#DIV/0!</v>
      </c>
      <c r="K158" s="1295">
        <f t="shared" si="91"/>
        <v>12</v>
      </c>
      <c r="L158" s="1295">
        <f t="shared" si="92"/>
        <v>48</v>
      </c>
      <c r="M158" s="946"/>
      <c r="N158" s="946"/>
      <c r="O158" s="946"/>
      <c r="P158" s="946"/>
      <c r="Q158" s="946"/>
      <c r="R158" s="946"/>
      <c r="S158" s="946"/>
      <c r="T158" s="946"/>
      <c r="U158" s="946"/>
      <c r="V158" s="946"/>
      <c r="W158" s="946"/>
      <c r="X158" s="946"/>
      <c r="Y158" s="946"/>
      <c r="Z158" s="946"/>
    </row>
    <row r="159" spans="1:26" ht="12.75" customHeight="1">
      <c r="A159" s="1294" t="s">
        <v>1477</v>
      </c>
      <c r="B159" s="621">
        <f t="shared" ref="B159:D159" si="100">SUM(B132,B139,B135,B151)</f>
        <v>6276</v>
      </c>
      <c r="C159" s="621">
        <f t="shared" si="100"/>
        <v>26</v>
      </c>
      <c r="D159" s="621">
        <f t="shared" si="100"/>
        <v>58</v>
      </c>
      <c r="E159" s="621">
        <f t="shared" si="99"/>
        <v>84</v>
      </c>
      <c r="F159" s="621">
        <f t="shared" ref="F159:G159" si="101">SUM(F132,F139,F135,F151)</f>
        <v>130</v>
      </c>
      <c r="G159" s="621">
        <f t="shared" si="101"/>
        <v>16</v>
      </c>
      <c r="H159" s="621">
        <f>SUM(H132,,H139,H135,H151)</f>
        <v>43</v>
      </c>
      <c r="I159" s="621">
        <f t="shared" ref="I159:I160" si="102">SUM(F159:H159)</f>
        <v>189</v>
      </c>
      <c r="J159" s="1295">
        <f t="shared" si="95"/>
        <v>241.38461538461539</v>
      </c>
      <c r="K159" s="1295">
        <f t="shared" si="91"/>
        <v>74.714285714285708</v>
      </c>
      <c r="L159" s="1295">
        <f t="shared" si="92"/>
        <v>48.276923076923076</v>
      </c>
      <c r="M159" s="946"/>
      <c r="N159" s="946"/>
      <c r="O159" s="946"/>
      <c r="P159" s="946"/>
      <c r="Q159" s="946"/>
      <c r="R159" s="946"/>
      <c r="S159" s="946"/>
      <c r="T159" s="946"/>
      <c r="U159" s="946"/>
      <c r="V159" s="946"/>
      <c r="W159" s="946"/>
      <c r="X159" s="946"/>
      <c r="Y159" s="946"/>
      <c r="Z159" s="946"/>
    </row>
    <row r="160" spans="1:26" ht="12.75" customHeight="1">
      <c r="A160" s="1294" t="s">
        <v>715</v>
      </c>
      <c r="B160" s="621">
        <f t="shared" ref="B160:D160" si="103">SUM(B131,B159)</f>
        <v>9446</v>
      </c>
      <c r="C160" s="621">
        <f t="shared" si="103"/>
        <v>206</v>
      </c>
      <c r="D160" s="621">
        <f t="shared" si="103"/>
        <v>210</v>
      </c>
      <c r="E160" s="621">
        <f t="shared" si="99"/>
        <v>416</v>
      </c>
      <c r="F160" s="621">
        <f t="shared" ref="F160:H160" si="104">SUM(F131,F159)</f>
        <v>340</v>
      </c>
      <c r="G160" s="621">
        <f t="shared" si="104"/>
        <v>60</v>
      </c>
      <c r="H160" s="621">
        <f t="shared" si="104"/>
        <v>121</v>
      </c>
      <c r="I160" s="621">
        <f t="shared" si="102"/>
        <v>521</v>
      </c>
      <c r="J160" s="1295">
        <f t="shared" si="95"/>
        <v>45.854368932038838</v>
      </c>
      <c r="K160" s="1295">
        <f t="shared" si="91"/>
        <v>22.70673076923077</v>
      </c>
      <c r="L160" s="1295">
        <f t="shared" si="92"/>
        <v>27.78235294117647</v>
      </c>
      <c r="M160" s="946"/>
      <c r="N160" s="946"/>
      <c r="O160" s="946"/>
      <c r="P160" s="946"/>
      <c r="Q160" s="946"/>
      <c r="R160" s="946"/>
      <c r="S160" s="946"/>
      <c r="T160" s="946"/>
      <c r="U160" s="946"/>
      <c r="V160" s="946"/>
      <c r="W160" s="946"/>
      <c r="X160" s="946"/>
      <c r="Y160" s="946"/>
      <c r="Z160" s="946"/>
    </row>
    <row r="161" spans="1:26" ht="12.75" customHeight="1">
      <c r="A161" s="2408" t="s">
        <v>4120</v>
      </c>
      <c r="B161" s="2080"/>
      <c r="C161" s="2080"/>
      <c r="D161" s="2080"/>
      <c r="E161" s="2080"/>
      <c r="F161" s="2080"/>
      <c r="G161" s="2080"/>
      <c r="H161" s="2080"/>
      <c r="I161" s="2080"/>
      <c r="J161" s="2080"/>
      <c r="K161" s="2080"/>
      <c r="L161" s="2081"/>
      <c r="M161" s="946"/>
      <c r="N161" s="946"/>
      <c r="O161" s="946"/>
      <c r="P161" s="946"/>
      <c r="Q161" s="946"/>
      <c r="R161" s="946"/>
      <c r="S161" s="946"/>
      <c r="T161" s="946"/>
      <c r="U161" s="946"/>
      <c r="V161" s="946"/>
      <c r="W161" s="946"/>
      <c r="X161" s="946"/>
      <c r="Y161" s="946"/>
      <c r="Z161" s="946"/>
    </row>
    <row r="162" spans="1:26" ht="12.75" customHeight="1">
      <c r="A162" s="2412" t="s">
        <v>4137</v>
      </c>
      <c r="B162" s="2080"/>
      <c r="C162" s="2080"/>
      <c r="D162" s="2080"/>
      <c r="E162" s="2080"/>
      <c r="F162" s="2080"/>
      <c r="G162" s="2080"/>
      <c r="H162" s="2080"/>
      <c r="I162" s="2080"/>
      <c r="J162" s="2080"/>
      <c r="K162" s="2080"/>
      <c r="L162" s="2081"/>
      <c r="M162" s="946"/>
      <c r="N162" s="1319"/>
      <c r="O162" s="1319"/>
      <c r="P162" s="1319"/>
      <c r="Q162" s="1319"/>
      <c r="R162" s="946"/>
      <c r="S162" s="946"/>
      <c r="T162" s="946"/>
      <c r="U162" s="946"/>
      <c r="V162" s="946"/>
      <c r="W162" s="946"/>
      <c r="X162" s="946"/>
      <c r="Y162" s="946"/>
      <c r="Z162" s="946"/>
    </row>
    <row r="163" spans="1:26" ht="18.75" customHeight="1">
      <c r="A163" s="2413" t="s">
        <v>4138</v>
      </c>
      <c r="B163" s="2339"/>
      <c r="C163" s="2339"/>
      <c r="D163" s="2339"/>
      <c r="E163" s="2339"/>
      <c r="F163" s="2339"/>
      <c r="G163" s="2339"/>
      <c r="H163" s="2339"/>
      <c r="I163" s="2339"/>
      <c r="J163" s="2339"/>
      <c r="K163" s="2339"/>
      <c r="L163" s="2340"/>
      <c r="M163" s="946"/>
      <c r="N163" s="946"/>
      <c r="O163" s="946"/>
      <c r="P163" s="946"/>
      <c r="Q163" s="946"/>
      <c r="R163" s="946"/>
      <c r="S163" s="946"/>
      <c r="T163" s="946"/>
      <c r="U163" s="946"/>
      <c r="V163" s="946"/>
      <c r="W163" s="946"/>
      <c r="X163" s="946"/>
      <c r="Y163" s="946"/>
      <c r="Z163" s="946"/>
    </row>
    <row r="164" spans="1:26" ht="12.75" customHeight="1">
      <c r="A164" s="1334"/>
      <c r="B164" s="1335"/>
      <c r="C164" s="1335"/>
      <c r="D164" s="1335"/>
      <c r="E164" s="1335"/>
      <c r="F164" s="1335"/>
      <c r="G164" s="1335"/>
      <c r="H164" s="1335"/>
      <c r="I164" s="1335"/>
      <c r="J164" s="1335"/>
      <c r="K164" s="1335"/>
      <c r="L164" s="1335"/>
      <c r="M164" s="946"/>
      <c r="N164" s="946"/>
      <c r="O164" s="946"/>
      <c r="P164" s="946"/>
      <c r="Q164" s="946"/>
      <c r="R164" s="946"/>
      <c r="S164" s="946"/>
      <c r="T164" s="946"/>
      <c r="U164" s="946"/>
      <c r="V164" s="946"/>
      <c r="W164" s="946"/>
      <c r="X164" s="946"/>
      <c r="Y164" s="946"/>
      <c r="Z164" s="946"/>
    </row>
    <row r="165" spans="1:26" ht="12.75" customHeight="1">
      <c r="A165" s="1336" t="s">
        <v>148</v>
      </c>
      <c r="B165" s="1336"/>
      <c r="C165" s="1336"/>
      <c r="D165" s="1336"/>
      <c r="E165" s="1336"/>
      <c r="F165" s="1336"/>
      <c r="G165" s="1336"/>
      <c r="H165" s="1336"/>
      <c r="I165" s="1336"/>
      <c r="J165" s="1336"/>
      <c r="K165" s="1336"/>
      <c r="L165" s="1336"/>
      <c r="M165" s="946"/>
      <c r="N165" s="946"/>
      <c r="O165" s="946"/>
      <c r="P165" s="946"/>
      <c r="Q165" s="946"/>
      <c r="R165" s="946"/>
      <c r="S165" s="946"/>
      <c r="T165" s="946"/>
      <c r="U165" s="946"/>
      <c r="V165" s="946"/>
      <c r="W165" s="946"/>
      <c r="X165" s="946"/>
      <c r="Y165" s="946"/>
      <c r="Z165" s="946"/>
    </row>
    <row r="166" spans="1:26" ht="16.5" customHeight="1">
      <c r="A166" s="2409" t="s">
        <v>211</v>
      </c>
      <c r="B166" s="2410"/>
      <c r="C166" s="2410"/>
      <c r="D166" s="2410"/>
      <c r="E166" s="2410"/>
      <c r="F166" s="2410"/>
      <c r="G166" s="2410"/>
      <c r="H166" s="2410"/>
      <c r="I166" s="2410"/>
      <c r="J166" s="2410"/>
      <c r="K166" s="2410"/>
      <c r="L166" s="2411"/>
      <c r="M166" s="946"/>
      <c r="N166" s="946"/>
      <c r="O166" s="946"/>
      <c r="P166" s="946"/>
      <c r="Q166" s="946"/>
      <c r="R166" s="946"/>
      <c r="S166" s="946"/>
      <c r="T166" s="946"/>
      <c r="U166" s="946"/>
      <c r="V166" s="946"/>
      <c r="W166" s="946"/>
      <c r="X166" s="946"/>
      <c r="Y166" s="946"/>
      <c r="Z166" s="946"/>
    </row>
    <row r="167" spans="1:26" ht="26.25" customHeight="1">
      <c r="A167" s="2415" t="s">
        <v>1336</v>
      </c>
      <c r="B167" s="2416" t="s">
        <v>3743</v>
      </c>
      <c r="C167" s="2414" t="s">
        <v>3749</v>
      </c>
      <c r="D167" s="2080"/>
      <c r="E167" s="2080"/>
      <c r="F167" s="2080"/>
      <c r="G167" s="2080"/>
      <c r="H167" s="2080"/>
      <c r="I167" s="2081"/>
      <c r="J167" s="2418" t="s">
        <v>3758</v>
      </c>
      <c r="K167" s="2339"/>
      <c r="L167" s="2340"/>
      <c r="M167" s="946"/>
      <c r="N167" s="946"/>
      <c r="O167" s="946"/>
      <c r="P167" s="946"/>
      <c r="Q167" s="946"/>
      <c r="R167" s="946"/>
      <c r="S167" s="946"/>
      <c r="T167" s="946"/>
      <c r="U167" s="946"/>
      <c r="V167" s="946"/>
      <c r="W167" s="946"/>
      <c r="X167" s="946"/>
      <c r="Y167" s="946"/>
      <c r="Z167" s="946"/>
    </row>
    <row r="168" spans="1:26" ht="21" customHeight="1">
      <c r="A168" s="2088"/>
      <c r="B168" s="2088"/>
      <c r="C168" s="2417" t="s">
        <v>3761</v>
      </c>
      <c r="D168" s="2080"/>
      <c r="E168" s="2081"/>
      <c r="F168" s="2417" t="s">
        <v>3764</v>
      </c>
      <c r="G168" s="2080"/>
      <c r="H168" s="2080"/>
      <c r="I168" s="2081"/>
      <c r="J168" s="2318"/>
      <c r="K168" s="2353"/>
      <c r="L168" s="2300"/>
      <c r="M168" s="946"/>
      <c r="N168" s="946"/>
      <c r="O168" s="946"/>
      <c r="P168" s="946"/>
      <c r="Q168" s="946"/>
      <c r="R168" s="946"/>
      <c r="S168" s="946"/>
      <c r="T168" s="946"/>
      <c r="U168" s="946"/>
      <c r="V168" s="946"/>
      <c r="W168" s="946"/>
      <c r="X168" s="946"/>
      <c r="Y168" s="946"/>
      <c r="Z168" s="946"/>
    </row>
    <row r="169" spans="1:26" ht="12.75" customHeight="1">
      <c r="A169" s="2083"/>
      <c r="B169" s="2083"/>
      <c r="C169" s="3" t="s">
        <v>3770</v>
      </c>
      <c r="D169" s="3" t="s">
        <v>3771</v>
      </c>
      <c r="E169" s="1293" t="s">
        <v>3772</v>
      </c>
      <c r="F169" s="3" t="s">
        <v>3777</v>
      </c>
      <c r="G169" s="3" t="s">
        <v>3778</v>
      </c>
      <c r="H169" s="3" t="s">
        <v>3779</v>
      </c>
      <c r="I169" s="3" t="s">
        <v>3780</v>
      </c>
      <c r="J169" s="3" t="s">
        <v>3781</v>
      </c>
      <c r="K169" s="3" t="s">
        <v>3782</v>
      </c>
      <c r="L169" s="3" t="s">
        <v>3783</v>
      </c>
      <c r="M169" s="946"/>
      <c r="N169" s="946"/>
      <c r="O169" s="946"/>
      <c r="P169" s="946"/>
      <c r="Q169" s="946"/>
      <c r="R169" s="946"/>
      <c r="S169" s="946"/>
      <c r="T169" s="946"/>
      <c r="U169" s="946"/>
      <c r="V169" s="946"/>
      <c r="W169" s="946"/>
      <c r="X169" s="946"/>
      <c r="Y169" s="946"/>
      <c r="Z169" s="946"/>
    </row>
    <row r="170" spans="1:26" ht="38.25" customHeight="1">
      <c r="A170" s="1303" t="s">
        <v>640</v>
      </c>
      <c r="B170" s="1296">
        <v>15</v>
      </c>
      <c r="C170" s="1223">
        <v>9</v>
      </c>
      <c r="D170" s="1223">
        <v>0</v>
      </c>
      <c r="E170" s="1301">
        <f t="shared" ref="E170:E176" si="105">SUM(C170:D170)</f>
        <v>9</v>
      </c>
      <c r="F170" s="1223">
        <v>7</v>
      </c>
      <c r="G170" s="1223">
        <v>0</v>
      </c>
      <c r="H170" s="1223">
        <v>2</v>
      </c>
      <c r="I170" s="1301">
        <f t="shared" ref="I170:I176" si="106">SUM(F170:H170)</f>
        <v>9</v>
      </c>
      <c r="J170" s="1304">
        <f t="shared" ref="J170:J176" si="107">B170/C170</f>
        <v>1.6666666666666667</v>
      </c>
      <c r="K170" s="1304">
        <f t="shared" ref="K170:K176" si="108">B170/E170</f>
        <v>1.6666666666666667</v>
      </c>
      <c r="L170" s="1304">
        <f t="shared" ref="L170:L176" si="109">B170/F170</f>
        <v>2.1428571428571428</v>
      </c>
      <c r="M170" s="946"/>
      <c r="N170" s="946"/>
      <c r="O170" s="946"/>
      <c r="P170" s="946"/>
      <c r="Q170" s="946"/>
      <c r="R170" s="946"/>
      <c r="S170" s="946"/>
      <c r="T170" s="946"/>
      <c r="U170" s="946"/>
      <c r="V170" s="946"/>
      <c r="W170" s="946"/>
      <c r="X170" s="946"/>
      <c r="Y170" s="946"/>
      <c r="Z170" s="946"/>
    </row>
    <row r="171" spans="1:26" ht="12.75" customHeight="1">
      <c r="A171" s="1303" t="s">
        <v>4371</v>
      </c>
      <c r="B171" s="1296">
        <v>11</v>
      </c>
      <c r="C171" s="1223">
        <v>6</v>
      </c>
      <c r="D171" s="1223">
        <v>0</v>
      </c>
      <c r="E171" s="1301">
        <f t="shared" si="105"/>
        <v>6</v>
      </c>
      <c r="F171" s="1223">
        <v>3</v>
      </c>
      <c r="G171" s="1223">
        <v>0</v>
      </c>
      <c r="H171" s="1223">
        <v>3</v>
      </c>
      <c r="I171" s="1301">
        <f t="shared" si="106"/>
        <v>6</v>
      </c>
      <c r="J171" s="1304">
        <f t="shared" si="107"/>
        <v>1.8333333333333333</v>
      </c>
      <c r="K171" s="1304">
        <f t="shared" si="108"/>
        <v>1.8333333333333333</v>
      </c>
      <c r="L171" s="1304">
        <f t="shared" si="109"/>
        <v>3.6666666666666665</v>
      </c>
      <c r="M171" s="946"/>
      <c r="N171" s="946"/>
      <c r="O171" s="946"/>
      <c r="P171" s="946"/>
      <c r="Q171" s="946"/>
      <c r="R171" s="946"/>
      <c r="S171" s="946"/>
      <c r="T171" s="946"/>
      <c r="U171" s="946"/>
      <c r="V171" s="946"/>
      <c r="W171" s="946"/>
      <c r="X171" s="946"/>
      <c r="Y171" s="946"/>
      <c r="Z171" s="946"/>
    </row>
    <row r="172" spans="1:26" ht="12.75" customHeight="1">
      <c r="A172" s="1303" t="s">
        <v>4372</v>
      </c>
      <c r="B172" s="1296">
        <v>15</v>
      </c>
      <c r="C172" s="1296">
        <v>5</v>
      </c>
      <c r="D172" s="1296">
        <v>1</v>
      </c>
      <c r="E172" s="1301">
        <f t="shared" si="105"/>
        <v>6</v>
      </c>
      <c r="F172" s="1296">
        <v>5</v>
      </c>
      <c r="G172" s="1296">
        <v>0</v>
      </c>
      <c r="H172" s="1296">
        <v>1</v>
      </c>
      <c r="I172" s="1301">
        <f t="shared" si="106"/>
        <v>6</v>
      </c>
      <c r="J172" s="1304">
        <f t="shared" si="107"/>
        <v>3</v>
      </c>
      <c r="K172" s="1304">
        <f t="shared" si="108"/>
        <v>2.5</v>
      </c>
      <c r="L172" s="1304">
        <f t="shared" si="109"/>
        <v>3</v>
      </c>
      <c r="M172" s="946"/>
      <c r="N172" s="946"/>
      <c r="O172" s="946"/>
      <c r="P172" s="946"/>
      <c r="Q172" s="946"/>
      <c r="R172" s="946"/>
      <c r="S172" s="946"/>
      <c r="T172" s="946"/>
      <c r="U172" s="946"/>
      <c r="V172" s="946"/>
      <c r="W172" s="946"/>
      <c r="X172" s="946"/>
      <c r="Y172" s="946"/>
      <c r="Z172" s="946"/>
    </row>
    <row r="173" spans="1:26" ht="12.75" customHeight="1">
      <c r="A173" s="1306" t="s">
        <v>4381</v>
      </c>
      <c r="B173" s="1223">
        <v>8</v>
      </c>
      <c r="C173" s="1223">
        <v>7</v>
      </c>
      <c r="D173" s="1223">
        <v>1</v>
      </c>
      <c r="E173" s="1301">
        <f t="shared" si="105"/>
        <v>8</v>
      </c>
      <c r="F173" s="1223">
        <v>6</v>
      </c>
      <c r="G173" s="1223">
        <v>0</v>
      </c>
      <c r="H173" s="1223">
        <v>2</v>
      </c>
      <c r="I173" s="1301">
        <f t="shared" si="106"/>
        <v>8</v>
      </c>
      <c r="J173" s="1304">
        <f t="shared" si="107"/>
        <v>1.1428571428571428</v>
      </c>
      <c r="K173" s="1304">
        <f t="shared" si="108"/>
        <v>1</v>
      </c>
      <c r="L173" s="1304">
        <f t="shared" si="109"/>
        <v>1.3333333333333333</v>
      </c>
      <c r="M173" s="946"/>
      <c r="N173" s="946"/>
      <c r="O173" s="946"/>
      <c r="P173" s="946"/>
      <c r="Q173" s="946"/>
      <c r="R173" s="946"/>
      <c r="S173" s="946"/>
      <c r="T173" s="946"/>
      <c r="U173" s="946"/>
      <c r="V173" s="946"/>
      <c r="W173" s="946"/>
      <c r="X173" s="946"/>
      <c r="Y173" s="946"/>
      <c r="Z173" s="946"/>
    </row>
    <row r="174" spans="1:26" ht="12.75" customHeight="1">
      <c r="A174" s="1303" t="s">
        <v>4384</v>
      </c>
      <c r="B174" s="1296">
        <v>9</v>
      </c>
      <c r="C174" s="1296">
        <v>5</v>
      </c>
      <c r="D174" s="1296">
        <v>1</v>
      </c>
      <c r="E174" s="1301">
        <f t="shared" si="105"/>
        <v>6</v>
      </c>
      <c r="F174" s="1296">
        <v>5</v>
      </c>
      <c r="G174" s="1296">
        <v>1</v>
      </c>
      <c r="H174" s="1296">
        <v>0</v>
      </c>
      <c r="I174" s="1301">
        <f t="shared" si="106"/>
        <v>6</v>
      </c>
      <c r="J174" s="1304">
        <f t="shared" si="107"/>
        <v>1.8</v>
      </c>
      <c r="K174" s="1304">
        <f t="shared" si="108"/>
        <v>1.5</v>
      </c>
      <c r="L174" s="1304">
        <f t="shared" si="109"/>
        <v>1.8</v>
      </c>
      <c r="M174" s="1319"/>
      <c r="N174" s="946"/>
      <c r="O174" s="946"/>
      <c r="P174" s="946"/>
      <c r="Q174" s="946"/>
      <c r="R174" s="1319"/>
      <c r="S174" s="1319"/>
      <c r="T174" s="1319"/>
      <c r="U174" s="1319"/>
      <c r="V174" s="1319"/>
      <c r="W174" s="946"/>
      <c r="X174" s="946"/>
      <c r="Y174" s="946"/>
      <c r="Z174" s="946"/>
    </row>
    <row r="175" spans="1:26" ht="12.75" customHeight="1">
      <c r="A175" s="1303" t="s">
        <v>4385</v>
      </c>
      <c r="B175" s="1296">
        <v>10</v>
      </c>
      <c r="C175" s="1296">
        <v>5</v>
      </c>
      <c r="D175" s="1296">
        <v>0</v>
      </c>
      <c r="E175" s="1301">
        <f t="shared" si="105"/>
        <v>5</v>
      </c>
      <c r="F175" s="1296">
        <v>4</v>
      </c>
      <c r="G175" s="1296">
        <v>0</v>
      </c>
      <c r="H175" s="1296">
        <v>1</v>
      </c>
      <c r="I175" s="1301">
        <f t="shared" si="106"/>
        <v>5</v>
      </c>
      <c r="J175" s="1304">
        <f t="shared" si="107"/>
        <v>2</v>
      </c>
      <c r="K175" s="1304">
        <f t="shared" si="108"/>
        <v>2</v>
      </c>
      <c r="L175" s="1304">
        <f t="shared" si="109"/>
        <v>2.5</v>
      </c>
      <c r="M175" s="946"/>
      <c r="N175" s="1319"/>
      <c r="O175" s="1319"/>
      <c r="P175" s="1319"/>
      <c r="Q175" s="1319"/>
      <c r="R175" s="946"/>
      <c r="S175" s="946"/>
      <c r="T175" s="946"/>
      <c r="U175" s="946"/>
      <c r="V175" s="946"/>
      <c r="W175" s="946"/>
      <c r="X175" s="946"/>
      <c r="Y175" s="946"/>
      <c r="Z175" s="946"/>
    </row>
    <row r="176" spans="1:26" ht="12.75" customHeight="1">
      <c r="A176" s="1303" t="s">
        <v>4389</v>
      </c>
      <c r="B176" s="1296">
        <v>22</v>
      </c>
      <c r="C176" s="1296">
        <v>8</v>
      </c>
      <c r="D176" s="1296">
        <v>2</v>
      </c>
      <c r="E176" s="1301">
        <f t="shared" si="105"/>
        <v>10</v>
      </c>
      <c r="F176" s="1296">
        <v>7</v>
      </c>
      <c r="G176" s="1296">
        <v>0</v>
      </c>
      <c r="H176" s="1296">
        <v>3</v>
      </c>
      <c r="I176" s="1301">
        <f t="shared" si="106"/>
        <v>10</v>
      </c>
      <c r="J176" s="1304">
        <f t="shared" si="107"/>
        <v>2.75</v>
      </c>
      <c r="K176" s="1304">
        <f t="shared" si="108"/>
        <v>2.2000000000000002</v>
      </c>
      <c r="L176" s="1304">
        <f t="shared" si="109"/>
        <v>3.1428571428571428</v>
      </c>
      <c r="M176" s="946"/>
      <c r="N176" s="946"/>
      <c r="O176" s="946"/>
      <c r="P176" s="946"/>
      <c r="Q176" s="946"/>
      <c r="R176" s="946"/>
      <c r="S176" s="946"/>
      <c r="T176" s="946"/>
      <c r="U176" s="946"/>
      <c r="V176" s="946"/>
      <c r="W176" s="946"/>
      <c r="X176" s="946"/>
      <c r="Y176" s="946"/>
      <c r="Z176" s="946"/>
    </row>
    <row r="177" spans="1:26" ht="12.75" customHeight="1">
      <c r="A177" s="1314" t="s">
        <v>148</v>
      </c>
      <c r="B177" s="1301">
        <f t="shared" ref="B177:L177" si="110">SUM(B170:B176)</f>
        <v>90</v>
      </c>
      <c r="C177" s="1301">
        <f t="shared" si="110"/>
        <v>45</v>
      </c>
      <c r="D177" s="1301">
        <f t="shared" si="110"/>
        <v>5</v>
      </c>
      <c r="E177" s="1301">
        <f t="shared" si="110"/>
        <v>50</v>
      </c>
      <c r="F177" s="1301">
        <f t="shared" si="110"/>
        <v>37</v>
      </c>
      <c r="G177" s="1301">
        <f t="shared" si="110"/>
        <v>1</v>
      </c>
      <c r="H177" s="1301">
        <f t="shared" si="110"/>
        <v>12</v>
      </c>
      <c r="I177" s="1301">
        <f t="shared" si="110"/>
        <v>50</v>
      </c>
      <c r="J177" s="1304">
        <f t="shared" si="110"/>
        <v>14.192857142857143</v>
      </c>
      <c r="K177" s="1304">
        <f t="shared" si="110"/>
        <v>12.7</v>
      </c>
      <c r="L177" s="1304">
        <f t="shared" si="110"/>
        <v>17.585714285714289</v>
      </c>
      <c r="M177" s="946"/>
      <c r="N177" s="946"/>
      <c r="O177" s="946"/>
      <c r="P177" s="946"/>
      <c r="Q177" s="946"/>
      <c r="R177" s="946"/>
      <c r="S177" s="946"/>
      <c r="T177" s="946"/>
      <c r="U177" s="946"/>
      <c r="V177" s="946"/>
      <c r="W177" s="946"/>
      <c r="X177" s="946"/>
      <c r="Y177" s="946"/>
      <c r="Z177" s="946"/>
    </row>
    <row r="178" spans="1:26" ht="12.75" customHeight="1">
      <c r="A178" s="1303"/>
      <c r="B178" s="1303"/>
      <c r="C178" s="1303"/>
      <c r="D178" s="1303"/>
      <c r="E178" s="1313"/>
      <c r="F178" s="1303"/>
      <c r="G178" s="1303"/>
      <c r="H178" s="1303"/>
      <c r="I178" s="1313"/>
      <c r="J178" s="1313"/>
      <c r="K178" s="1313"/>
      <c r="L178" s="1313"/>
      <c r="M178" s="946"/>
      <c r="N178" s="946"/>
      <c r="O178" s="946"/>
      <c r="P178" s="946"/>
      <c r="Q178" s="946"/>
      <c r="R178" s="946"/>
      <c r="S178" s="946"/>
      <c r="T178" s="946"/>
      <c r="U178" s="946"/>
      <c r="V178" s="946"/>
      <c r="W178" s="946"/>
      <c r="X178" s="946"/>
      <c r="Y178" s="946"/>
      <c r="Z178" s="946"/>
    </row>
    <row r="179" spans="1:26" ht="12.75" customHeight="1">
      <c r="A179" s="2419" t="s">
        <v>719</v>
      </c>
      <c r="B179" s="2080"/>
      <c r="C179" s="2080"/>
      <c r="D179" s="2080"/>
      <c r="E179" s="2080"/>
      <c r="F179" s="2080"/>
      <c r="G179" s="2080"/>
      <c r="H179" s="2080"/>
      <c r="I179" s="2080"/>
      <c r="J179" s="2080"/>
      <c r="K179" s="2080"/>
      <c r="L179" s="2081"/>
      <c r="M179" s="946"/>
      <c r="N179" s="946"/>
      <c r="O179" s="946"/>
      <c r="P179" s="946"/>
      <c r="Q179" s="946"/>
      <c r="R179" s="946"/>
      <c r="S179" s="946"/>
      <c r="T179" s="946"/>
      <c r="U179" s="946"/>
      <c r="V179" s="946"/>
      <c r="W179" s="946"/>
      <c r="X179" s="946"/>
      <c r="Y179" s="946"/>
      <c r="Z179" s="946"/>
    </row>
    <row r="180" spans="1:26" ht="10.5" customHeight="1">
      <c r="A180" s="2415" t="s">
        <v>1336</v>
      </c>
      <c r="B180" s="2416" t="s">
        <v>3743</v>
      </c>
      <c r="C180" s="2414" t="s">
        <v>3749</v>
      </c>
      <c r="D180" s="2080"/>
      <c r="E180" s="2080"/>
      <c r="F180" s="2080"/>
      <c r="G180" s="2080"/>
      <c r="H180" s="2080"/>
      <c r="I180" s="2081"/>
      <c r="J180" s="2418" t="s">
        <v>3758</v>
      </c>
      <c r="K180" s="2339"/>
      <c r="L180" s="2340"/>
      <c r="M180" s="946"/>
      <c r="N180" s="946"/>
      <c r="O180" s="946"/>
      <c r="P180" s="946"/>
      <c r="Q180" s="946"/>
      <c r="R180" s="946"/>
      <c r="S180" s="946"/>
      <c r="T180" s="946"/>
      <c r="U180" s="946"/>
      <c r="V180" s="946"/>
      <c r="W180" s="946"/>
      <c r="X180" s="946"/>
      <c r="Y180" s="946"/>
      <c r="Z180" s="946"/>
    </row>
    <row r="181" spans="1:26" ht="21" customHeight="1">
      <c r="A181" s="2088"/>
      <c r="B181" s="2088"/>
      <c r="C181" s="2417" t="s">
        <v>3761</v>
      </c>
      <c r="D181" s="2080"/>
      <c r="E181" s="2081"/>
      <c r="F181" s="2417" t="s">
        <v>3764</v>
      </c>
      <c r="G181" s="2080"/>
      <c r="H181" s="2080"/>
      <c r="I181" s="2081"/>
      <c r="J181" s="2318"/>
      <c r="K181" s="2353"/>
      <c r="L181" s="2300"/>
      <c r="M181" s="946"/>
      <c r="N181" s="946"/>
      <c r="O181" s="946"/>
      <c r="P181" s="946"/>
      <c r="Q181" s="946"/>
      <c r="R181" s="946"/>
      <c r="S181" s="946"/>
      <c r="T181" s="946"/>
      <c r="U181" s="946"/>
      <c r="V181" s="946"/>
      <c r="W181" s="946"/>
      <c r="X181" s="946"/>
      <c r="Y181" s="946"/>
      <c r="Z181" s="946"/>
    </row>
    <row r="182" spans="1:26" ht="12.75" customHeight="1">
      <c r="A182" s="2083"/>
      <c r="B182" s="2083"/>
      <c r="C182" s="3" t="s">
        <v>3770</v>
      </c>
      <c r="D182" s="3" t="s">
        <v>3771</v>
      </c>
      <c r="E182" s="1293" t="s">
        <v>3772</v>
      </c>
      <c r="F182" s="3" t="s">
        <v>3777</v>
      </c>
      <c r="G182" s="3" t="s">
        <v>3778</v>
      </c>
      <c r="H182" s="3" t="s">
        <v>3779</v>
      </c>
      <c r="I182" s="3" t="s">
        <v>3780</v>
      </c>
      <c r="J182" s="3" t="s">
        <v>3781</v>
      </c>
      <c r="K182" s="3" t="s">
        <v>3782</v>
      </c>
      <c r="L182" s="3" t="s">
        <v>3783</v>
      </c>
      <c r="M182" s="946"/>
      <c r="N182" s="946"/>
      <c r="O182" s="946"/>
      <c r="P182" s="946"/>
      <c r="Q182" s="946"/>
      <c r="R182" s="946"/>
      <c r="S182" s="946"/>
      <c r="T182" s="946"/>
      <c r="U182" s="946"/>
      <c r="V182" s="946"/>
      <c r="W182" s="946"/>
      <c r="X182" s="946"/>
      <c r="Y182" s="946"/>
      <c r="Z182" s="946"/>
    </row>
    <row r="183" spans="1:26" ht="38.25" customHeight="1">
      <c r="A183" s="1303" t="s">
        <v>640</v>
      </c>
      <c r="B183" s="1296">
        <v>16</v>
      </c>
      <c r="C183" s="1223">
        <v>9</v>
      </c>
      <c r="D183" s="1223">
        <v>1</v>
      </c>
      <c r="E183" s="1301">
        <f t="shared" ref="E183:E189" si="111">SUM(C183:D183)</f>
        <v>10</v>
      </c>
      <c r="F183" s="1223">
        <v>8</v>
      </c>
      <c r="G183" s="1223">
        <v>0</v>
      </c>
      <c r="H183" s="1223">
        <v>2</v>
      </c>
      <c r="I183" s="1301">
        <f t="shared" ref="I183:I189" si="112">SUM(F183:H183)</f>
        <v>10</v>
      </c>
      <c r="J183" s="1304">
        <f t="shared" ref="J183:J189" si="113">B183/C183</f>
        <v>1.7777777777777777</v>
      </c>
      <c r="K183" s="1304">
        <f t="shared" ref="K183:K189" si="114">B183/E183</f>
        <v>1.6</v>
      </c>
      <c r="L183" s="1301">
        <f t="shared" ref="L183:L189" si="115">B183/F183</f>
        <v>2</v>
      </c>
      <c r="M183" s="946"/>
      <c r="N183" s="946"/>
      <c r="O183" s="946"/>
      <c r="P183" s="946"/>
      <c r="Q183" s="946"/>
      <c r="R183" s="946"/>
      <c r="S183" s="946"/>
      <c r="T183" s="946"/>
      <c r="U183" s="946"/>
      <c r="V183" s="946"/>
      <c r="W183" s="946"/>
      <c r="X183" s="946"/>
      <c r="Y183" s="946"/>
      <c r="Z183" s="946"/>
    </row>
    <row r="184" spans="1:26" ht="12.75" customHeight="1">
      <c r="A184" s="1303" t="s">
        <v>4371</v>
      </c>
      <c r="B184" s="1296">
        <v>11</v>
      </c>
      <c r="C184" s="1223">
        <v>6</v>
      </c>
      <c r="D184" s="1223">
        <v>1</v>
      </c>
      <c r="E184" s="1301">
        <f t="shared" si="111"/>
        <v>7</v>
      </c>
      <c r="F184" s="1223">
        <v>3</v>
      </c>
      <c r="G184" s="1223">
        <v>0</v>
      </c>
      <c r="H184" s="1223">
        <v>4</v>
      </c>
      <c r="I184" s="1301">
        <f t="shared" si="112"/>
        <v>7</v>
      </c>
      <c r="J184" s="1304">
        <f t="shared" si="113"/>
        <v>1.8333333333333333</v>
      </c>
      <c r="K184" s="1304">
        <f t="shared" si="114"/>
        <v>1.5714285714285714</v>
      </c>
      <c r="L184" s="1301">
        <f t="shared" si="115"/>
        <v>3.6666666666666665</v>
      </c>
      <c r="M184" s="946"/>
      <c r="N184" s="946"/>
      <c r="O184" s="946"/>
      <c r="P184" s="946"/>
      <c r="Q184" s="946"/>
      <c r="R184" s="946"/>
      <c r="S184" s="946"/>
      <c r="T184" s="946"/>
      <c r="U184" s="946"/>
      <c r="V184" s="946"/>
      <c r="W184" s="946"/>
      <c r="X184" s="946"/>
      <c r="Y184" s="946"/>
      <c r="Z184" s="946"/>
    </row>
    <row r="185" spans="1:26" ht="12.75" customHeight="1">
      <c r="A185" s="1303" t="s">
        <v>4372</v>
      </c>
      <c r="B185" s="1296">
        <v>12</v>
      </c>
      <c r="C185" s="1296">
        <v>5</v>
      </c>
      <c r="D185" s="1296">
        <v>1</v>
      </c>
      <c r="E185" s="1301">
        <f t="shared" si="111"/>
        <v>6</v>
      </c>
      <c r="F185" s="1296">
        <v>5</v>
      </c>
      <c r="G185" s="1296">
        <v>0</v>
      </c>
      <c r="H185" s="1296">
        <v>0</v>
      </c>
      <c r="I185" s="1301">
        <f t="shared" si="112"/>
        <v>5</v>
      </c>
      <c r="J185" s="1304">
        <f t="shared" si="113"/>
        <v>2.4</v>
      </c>
      <c r="K185" s="1304">
        <f t="shared" si="114"/>
        <v>2</v>
      </c>
      <c r="L185" s="1301">
        <f t="shared" si="115"/>
        <v>2.4</v>
      </c>
      <c r="M185" s="946"/>
      <c r="N185" s="946"/>
      <c r="O185" s="946"/>
      <c r="P185" s="946"/>
      <c r="Q185" s="946"/>
      <c r="R185" s="946"/>
      <c r="S185" s="946"/>
      <c r="T185" s="946"/>
      <c r="U185" s="946"/>
      <c r="V185" s="946"/>
      <c r="W185" s="946"/>
      <c r="X185" s="946"/>
      <c r="Y185" s="946"/>
      <c r="Z185" s="946"/>
    </row>
    <row r="186" spans="1:26" ht="12.75" customHeight="1">
      <c r="A186" s="1306" t="s">
        <v>4381</v>
      </c>
      <c r="B186" s="1223">
        <v>6</v>
      </c>
      <c r="C186" s="1223">
        <v>4</v>
      </c>
      <c r="D186" s="1223">
        <v>5</v>
      </c>
      <c r="E186" s="1301">
        <f t="shared" si="111"/>
        <v>9</v>
      </c>
      <c r="F186" s="1223">
        <v>3</v>
      </c>
      <c r="G186" s="1223">
        <v>0</v>
      </c>
      <c r="H186" s="1223">
        <v>6</v>
      </c>
      <c r="I186" s="1301">
        <f t="shared" si="112"/>
        <v>9</v>
      </c>
      <c r="J186" s="1304">
        <f t="shared" si="113"/>
        <v>1.5</v>
      </c>
      <c r="K186" s="1304">
        <f t="shared" si="114"/>
        <v>0.66666666666666663</v>
      </c>
      <c r="L186" s="1322">
        <f t="shared" si="115"/>
        <v>2</v>
      </c>
      <c r="M186" s="946"/>
      <c r="N186" s="946"/>
      <c r="O186" s="946"/>
      <c r="P186" s="946"/>
      <c r="Q186" s="946"/>
      <c r="R186" s="946"/>
      <c r="S186" s="946"/>
      <c r="T186" s="946"/>
      <c r="U186" s="946"/>
      <c r="V186" s="946"/>
      <c r="W186" s="946"/>
      <c r="X186" s="946"/>
      <c r="Y186" s="946"/>
      <c r="Z186" s="946"/>
    </row>
    <row r="187" spans="1:26" ht="12.75" customHeight="1">
      <c r="A187" s="1303" t="s">
        <v>4384</v>
      </c>
      <c r="B187" s="1296">
        <v>7</v>
      </c>
      <c r="C187" s="1296">
        <v>5</v>
      </c>
      <c r="D187" s="1296">
        <v>1</v>
      </c>
      <c r="E187" s="1301">
        <f t="shared" si="111"/>
        <v>6</v>
      </c>
      <c r="F187" s="1296">
        <v>6</v>
      </c>
      <c r="G187" s="1296">
        <v>0</v>
      </c>
      <c r="H187" s="1296">
        <v>0</v>
      </c>
      <c r="I187" s="1301">
        <f t="shared" si="112"/>
        <v>6</v>
      </c>
      <c r="J187" s="1304">
        <f t="shared" si="113"/>
        <v>1.4</v>
      </c>
      <c r="K187" s="1304">
        <f t="shared" si="114"/>
        <v>1.1666666666666667</v>
      </c>
      <c r="L187" s="1301">
        <f t="shared" si="115"/>
        <v>1.1666666666666667</v>
      </c>
      <c r="M187" s="1319"/>
      <c r="N187" s="946"/>
      <c r="O187" s="946"/>
      <c r="P187" s="946"/>
      <c r="Q187" s="946"/>
      <c r="R187" s="1319"/>
      <c r="S187" s="1319"/>
      <c r="T187" s="1319"/>
      <c r="U187" s="1319"/>
      <c r="V187" s="1319"/>
      <c r="W187" s="946"/>
      <c r="X187" s="946"/>
      <c r="Y187" s="946"/>
      <c r="Z187" s="946"/>
    </row>
    <row r="188" spans="1:26" ht="12.75" customHeight="1">
      <c r="A188" s="1303" t="s">
        <v>4385</v>
      </c>
      <c r="B188" s="1296">
        <v>11</v>
      </c>
      <c r="C188" s="1296">
        <v>7</v>
      </c>
      <c r="D188" s="1296">
        <v>0</v>
      </c>
      <c r="E188" s="1301">
        <f t="shared" si="111"/>
        <v>7</v>
      </c>
      <c r="F188" s="1296">
        <v>6</v>
      </c>
      <c r="G188" s="1296">
        <v>0</v>
      </c>
      <c r="H188" s="1296">
        <v>1</v>
      </c>
      <c r="I188" s="1301">
        <f t="shared" si="112"/>
        <v>7</v>
      </c>
      <c r="J188" s="1304">
        <f t="shared" si="113"/>
        <v>1.5714285714285714</v>
      </c>
      <c r="K188" s="1304">
        <f t="shared" si="114"/>
        <v>1.5714285714285714</v>
      </c>
      <c r="L188" s="1301">
        <f t="shared" si="115"/>
        <v>1.8333333333333333</v>
      </c>
      <c r="M188" s="946"/>
      <c r="N188" s="946"/>
      <c r="O188" s="946"/>
      <c r="P188" s="946"/>
      <c r="Q188" s="946"/>
      <c r="R188" s="946"/>
      <c r="S188" s="946"/>
      <c r="T188" s="946"/>
      <c r="U188" s="946"/>
      <c r="V188" s="946"/>
      <c r="W188" s="946"/>
      <c r="X188" s="946"/>
      <c r="Y188" s="946"/>
      <c r="Z188" s="946"/>
    </row>
    <row r="189" spans="1:26" ht="12.75" customHeight="1">
      <c r="A189" s="1303" t="s">
        <v>4389</v>
      </c>
      <c r="B189" s="1296">
        <v>9</v>
      </c>
      <c r="C189" s="1296">
        <v>9</v>
      </c>
      <c r="D189" s="1296">
        <v>0</v>
      </c>
      <c r="E189" s="1301">
        <f t="shared" si="111"/>
        <v>9</v>
      </c>
      <c r="F189" s="1296">
        <v>5</v>
      </c>
      <c r="G189" s="1296">
        <v>0</v>
      </c>
      <c r="H189" s="1296">
        <v>4</v>
      </c>
      <c r="I189" s="1301">
        <f t="shared" si="112"/>
        <v>9</v>
      </c>
      <c r="J189" s="1304">
        <f t="shared" si="113"/>
        <v>1</v>
      </c>
      <c r="K189" s="1304">
        <f t="shared" si="114"/>
        <v>1</v>
      </c>
      <c r="L189" s="1301">
        <f t="shared" si="115"/>
        <v>1.8</v>
      </c>
      <c r="M189" s="946"/>
      <c r="N189" s="946"/>
      <c r="O189" s="946"/>
      <c r="P189" s="946"/>
      <c r="Q189" s="946"/>
      <c r="R189" s="946"/>
      <c r="S189" s="946"/>
      <c r="T189" s="946"/>
      <c r="U189" s="946"/>
      <c r="V189" s="946"/>
      <c r="W189" s="946"/>
      <c r="X189" s="946"/>
      <c r="Y189" s="946"/>
      <c r="Z189" s="946"/>
    </row>
    <row r="190" spans="1:26" ht="12.75" customHeight="1">
      <c r="A190" s="1313" t="s">
        <v>148</v>
      </c>
      <c r="B190" s="1301">
        <f t="shared" ref="B190:L190" si="116">SUM(B183:B189)</f>
        <v>72</v>
      </c>
      <c r="C190" s="1301">
        <f t="shared" si="116"/>
        <v>45</v>
      </c>
      <c r="D190" s="1301">
        <f t="shared" si="116"/>
        <v>9</v>
      </c>
      <c r="E190" s="1301">
        <f t="shared" si="116"/>
        <v>54</v>
      </c>
      <c r="F190" s="1301">
        <f t="shared" si="116"/>
        <v>36</v>
      </c>
      <c r="G190" s="1301">
        <f t="shared" si="116"/>
        <v>0</v>
      </c>
      <c r="H190" s="1301">
        <f t="shared" si="116"/>
        <v>17</v>
      </c>
      <c r="I190" s="1301">
        <f t="shared" si="116"/>
        <v>53</v>
      </c>
      <c r="J190" s="1304">
        <f t="shared" si="116"/>
        <v>11.482539682539683</v>
      </c>
      <c r="K190" s="1304">
        <f t="shared" si="116"/>
        <v>9.5761904761904777</v>
      </c>
      <c r="L190" s="1323">
        <f t="shared" si="116"/>
        <v>14.866666666666667</v>
      </c>
      <c r="M190" s="946"/>
      <c r="N190" s="946"/>
      <c r="O190" s="946"/>
      <c r="P190" s="946"/>
      <c r="Q190" s="946"/>
      <c r="R190" s="946"/>
      <c r="S190" s="946"/>
      <c r="T190" s="946"/>
      <c r="U190" s="946"/>
      <c r="V190" s="946"/>
      <c r="W190" s="946"/>
      <c r="X190" s="946"/>
      <c r="Y190" s="946"/>
      <c r="Z190" s="946"/>
    </row>
    <row r="191" spans="1:26" ht="12.75" customHeight="1">
      <c r="A191" s="2408" t="s">
        <v>4417</v>
      </c>
      <c r="B191" s="2080"/>
      <c r="C191" s="2080"/>
      <c r="D191" s="2080"/>
      <c r="E191" s="2080"/>
      <c r="F191" s="2080"/>
      <c r="G191" s="2080"/>
      <c r="H191" s="2080"/>
      <c r="I191" s="2080"/>
      <c r="J191" s="2080"/>
      <c r="K191" s="2080"/>
      <c r="L191" s="2081"/>
      <c r="M191" s="946"/>
      <c r="N191" s="946"/>
      <c r="O191" s="946"/>
      <c r="P191" s="946"/>
      <c r="Q191" s="946"/>
      <c r="R191" s="946"/>
      <c r="S191" s="946"/>
      <c r="T191" s="946"/>
      <c r="U191" s="946"/>
      <c r="V191" s="946"/>
      <c r="W191" s="946"/>
      <c r="X191" s="946"/>
      <c r="Y191" s="946"/>
      <c r="Z191" s="946"/>
    </row>
    <row r="192" spans="1:26" ht="12.75" customHeight="1">
      <c r="A192" s="1338"/>
      <c r="B192" s="1335"/>
      <c r="C192" s="1335"/>
      <c r="D192" s="1335"/>
      <c r="E192" s="1335"/>
      <c r="F192" s="1335"/>
      <c r="G192" s="1335"/>
      <c r="H192" s="1335"/>
      <c r="I192" s="1335"/>
      <c r="J192" s="1335"/>
      <c r="K192" s="1335"/>
      <c r="L192" s="1335"/>
      <c r="M192" s="946"/>
      <c r="N192" s="946"/>
      <c r="O192" s="946"/>
      <c r="P192" s="946"/>
      <c r="Q192" s="946"/>
      <c r="R192" s="946"/>
      <c r="S192" s="946"/>
      <c r="T192" s="946"/>
      <c r="U192" s="946"/>
      <c r="V192" s="946"/>
      <c r="W192" s="946"/>
      <c r="X192" s="946"/>
      <c r="Y192" s="946"/>
      <c r="Z192" s="946"/>
    </row>
    <row r="193" spans="1:26" ht="12.75" customHeight="1">
      <c r="A193" s="1339" t="s">
        <v>1538</v>
      </c>
      <c r="B193" s="1337"/>
      <c r="C193" s="1337"/>
      <c r="D193" s="1337"/>
      <c r="E193" s="1337"/>
      <c r="F193" s="1337"/>
      <c r="G193" s="1337"/>
      <c r="H193" s="1337"/>
      <c r="I193" s="1337"/>
      <c r="J193" s="1337"/>
      <c r="K193" s="1337"/>
      <c r="L193" s="1337"/>
      <c r="M193" s="946"/>
      <c r="N193" s="946"/>
      <c r="O193" s="946"/>
      <c r="P193" s="946"/>
      <c r="Q193" s="946"/>
      <c r="R193" s="946"/>
      <c r="S193" s="946"/>
      <c r="T193" s="946"/>
      <c r="U193" s="946"/>
      <c r="V193" s="946"/>
      <c r="W193" s="946"/>
      <c r="X193" s="946"/>
      <c r="Y193" s="946"/>
      <c r="Z193" s="946"/>
    </row>
    <row r="194" spans="1:26" ht="12.75" customHeight="1">
      <c r="A194" s="2402" t="s">
        <v>211</v>
      </c>
      <c r="B194" s="2403"/>
      <c r="C194" s="2403"/>
      <c r="D194" s="2403"/>
      <c r="E194" s="2403"/>
      <c r="F194" s="2403"/>
      <c r="G194" s="2403"/>
      <c r="H194" s="2403"/>
      <c r="I194" s="2403"/>
      <c r="J194" s="2403"/>
      <c r="K194" s="2403"/>
      <c r="L194" s="2403"/>
      <c r="M194" s="946"/>
      <c r="N194" s="946"/>
      <c r="O194" s="946"/>
      <c r="P194" s="946"/>
      <c r="Q194" s="946"/>
      <c r="R194" s="946"/>
      <c r="S194" s="946"/>
      <c r="T194" s="946"/>
      <c r="U194" s="946"/>
      <c r="V194" s="946"/>
      <c r="W194" s="946"/>
      <c r="X194" s="946"/>
      <c r="Y194" s="946"/>
      <c r="Z194" s="946"/>
    </row>
    <row r="195" spans="1:26" ht="24" customHeight="1">
      <c r="A195" s="2404" t="s">
        <v>1336</v>
      </c>
      <c r="B195" s="2406" t="s">
        <v>3743</v>
      </c>
      <c r="C195" s="2406" t="s">
        <v>3749</v>
      </c>
      <c r="D195" s="2405"/>
      <c r="E195" s="2405"/>
      <c r="F195" s="2405"/>
      <c r="G195" s="2405"/>
      <c r="H195" s="2405"/>
      <c r="I195" s="2405"/>
      <c r="J195" s="2406" t="s">
        <v>3758</v>
      </c>
      <c r="K195" s="2405"/>
      <c r="L195" s="2405"/>
      <c r="M195" s="946"/>
      <c r="N195" s="946"/>
      <c r="O195" s="946"/>
      <c r="P195" s="946"/>
      <c r="Q195" s="946"/>
      <c r="R195" s="946"/>
      <c r="S195" s="946"/>
      <c r="T195" s="946"/>
      <c r="U195" s="946"/>
      <c r="V195" s="946"/>
      <c r="W195" s="946"/>
      <c r="X195" s="946"/>
      <c r="Y195" s="946"/>
      <c r="Z195" s="946"/>
    </row>
    <row r="196" spans="1:26" ht="27" customHeight="1">
      <c r="A196" s="2405"/>
      <c r="B196" s="2405"/>
      <c r="C196" s="2407" t="s">
        <v>3761</v>
      </c>
      <c r="D196" s="2405"/>
      <c r="E196" s="2405"/>
      <c r="F196" s="2407" t="s">
        <v>3764</v>
      </c>
      <c r="G196" s="2405"/>
      <c r="H196" s="2405"/>
      <c r="I196" s="2405"/>
      <c r="J196" s="2405"/>
      <c r="K196" s="2405"/>
      <c r="L196" s="2405"/>
      <c r="M196" s="946"/>
      <c r="N196" s="946"/>
      <c r="O196" s="946"/>
      <c r="P196" s="946"/>
      <c r="Q196" s="946"/>
      <c r="R196" s="946"/>
      <c r="S196" s="946"/>
      <c r="T196" s="946"/>
      <c r="U196" s="946"/>
      <c r="V196" s="946"/>
      <c r="W196" s="946"/>
      <c r="X196" s="946"/>
      <c r="Y196" s="946"/>
      <c r="Z196" s="946"/>
    </row>
    <row r="197" spans="1:26" ht="24" customHeight="1">
      <c r="A197" s="2405"/>
      <c r="B197" s="2405"/>
      <c r="C197" s="1324" t="s">
        <v>3770</v>
      </c>
      <c r="D197" s="1324" t="s">
        <v>3771</v>
      </c>
      <c r="E197" s="1325" t="s">
        <v>3772</v>
      </c>
      <c r="F197" s="1324" t="s">
        <v>3777</v>
      </c>
      <c r="G197" s="1324" t="s">
        <v>3778</v>
      </c>
      <c r="H197" s="1324" t="s">
        <v>3779</v>
      </c>
      <c r="I197" s="1324" t="s">
        <v>3780</v>
      </c>
      <c r="J197" s="1324" t="s">
        <v>3781</v>
      </c>
      <c r="K197" s="1324" t="s">
        <v>3782</v>
      </c>
      <c r="L197" s="1324" t="s">
        <v>3783</v>
      </c>
      <c r="M197" s="946"/>
      <c r="N197" s="946"/>
      <c r="O197" s="946"/>
      <c r="P197" s="946"/>
      <c r="Q197" s="946"/>
      <c r="R197" s="946"/>
      <c r="S197" s="946"/>
      <c r="T197" s="946"/>
      <c r="U197" s="946"/>
      <c r="V197" s="946"/>
      <c r="W197" s="946"/>
      <c r="X197" s="946"/>
      <c r="Y197" s="946"/>
      <c r="Z197" s="946"/>
    </row>
    <row r="198" spans="1:26" ht="46.5" customHeight="1">
      <c r="A198" s="1326" t="s">
        <v>11526</v>
      </c>
      <c r="B198" s="1327">
        <v>21</v>
      </c>
      <c r="C198" s="1327">
        <v>11</v>
      </c>
      <c r="D198" s="1327">
        <v>1</v>
      </c>
      <c r="E198" s="1328">
        <f t="shared" ref="E198:E211" si="117">C198+D198</f>
        <v>12</v>
      </c>
      <c r="F198" s="1327">
        <v>6</v>
      </c>
      <c r="G198" s="1327">
        <v>3</v>
      </c>
      <c r="H198" s="1327">
        <v>3</v>
      </c>
      <c r="I198" s="1328">
        <f>F198+G198+H198</f>
        <v>12</v>
      </c>
      <c r="J198" s="1329">
        <f>B198/C198</f>
        <v>1.9090909090909092</v>
      </c>
      <c r="K198" s="1329">
        <f>B198/E198</f>
        <v>1.75</v>
      </c>
      <c r="L198" s="1329">
        <f>B198/F198</f>
        <v>3.5</v>
      </c>
      <c r="M198" s="946"/>
      <c r="N198" s="946"/>
      <c r="O198" s="946"/>
      <c r="P198" s="946"/>
      <c r="Q198" s="946"/>
      <c r="R198" s="946"/>
      <c r="S198" s="946"/>
      <c r="T198" s="946"/>
      <c r="U198" s="946"/>
      <c r="V198" s="946"/>
      <c r="W198" s="946"/>
      <c r="X198" s="946"/>
      <c r="Y198" s="946"/>
      <c r="Z198" s="946"/>
    </row>
    <row r="199" spans="1:26" ht="15.75" customHeight="1">
      <c r="A199" s="1326" t="s">
        <v>1545</v>
      </c>
      <c r="B199" s="1327">
        <v>19</v>
      </c>
      <c r="C199" s="1327">
        <v>13</v>
      </c>
      <c r="D199" s="1327">
        <v>2</v>
      </c>
      <c r="E199" s="1328">
        <f t="shared" si="117"/>
        <v>15</v>
      </c>
      <c r="F199" s="1327">
        <v>9</v>
      </c>
      <c r="G199" s="1327">
        <v>2</v>
      </c>
      <c r="H199" s="1327">
        <v>4</v>
      </c>
      <c r="I199" s="1328">
        <f t="shared" ref="I199:I211" si="118">F199+G199+H199</f>
        <v>15</v>
      </c>
      <c r="J199" s="1329">
        <f t="shared" ref="J199:J211" si="119">B199/C199</f>
        <v>1.4615384615384615</v>
      </c>
      <c r="K199" s="1329">
        <f t="shared" ref="K199:K211" si="120">B199/E199</f>
        <v>1.2666666666666666</v>
      </c>
      <c r="L199" s="1329">
        <f t="shared" ref="L199:L211" si="121">B199/F199</f>
        <v>2.1111111111111112</v>
      </c>
      <c r="M199" s="946"/>
      <c r="N199" s="946"/>
      <c r="O199" s="946"/>
      <c r="P199" s="946"/>
      <c r="Q199" s="946"/>
      <c r="R199" s="946"/>
      <c r="S199" s="946"/>
      <c r="T199" s="946"/>
      <c r="U199" s="946"/>
      <c r="V199" s="946"/>
      <c r="W199" s="946"/>
      <c r="X199" s="946"/>
      <c r="Y199" s="946"/>
      <c r="Z199" s="946"/>
    </row>
    <row r="200" spans="1:26" ht="15.75" customHeight="1">
      <c r="A200" s="1326" t="s">
        <v>1557</v>
      </c>
      <c r="B200" s="1327">
        <v>27</v>
      </c>
      <c r="C200" s="1327">
        <v>9</v>
      </c>
      <c r="D200" s="1327">
        <v>0</v>
      </c>
      <c r="E200" s="1328">
        <f t="shared" si="117"/>
        <v>9</v>
      </c>
      <c r="F200" s="1327">
        <v>7</v>
      </c>
      <c r="G200" s="1327">
        <v>1</v>
      </c>
      <c r="H200" s="1327">
        <v>1</v>
      </c>
      <c r="I200" s="1328">
        <f t="shared" si="118"/>
        <v>9</v>
      </c>
      <c r="J200" s="1329">
        <f t="shared" si="119"/>
        <v>3</v>
      </c>
      <c r="K200" s="1329">
        <f t="shared" si="120"/>
        <v>3</v>
      </c>
      <c r="L200" s="1329">
        <f t="shared" si="121"/>
        <v>3.8571428571428572</v>
      </c>
      <c r="M200" s="946"/>
      <c r="N200" s="946"/>
      <c r="O200" s="946"/>
      <c r="P200" s="946"/>
      <c r="Q200" s="946"/>
      <c r="R200" s="946"/>
      <c r="S200" s="946"/>
      <c r="T200" s="946"/>
      <c r="U200" s="946"/>
      <c r="V200" s="946"/>
      <c r="W200" s="946"/>
      <c r="X200" s="946"/>
      <c r="Y200" s="946"/>
      <c r="Z200" s="946"/>
    </row>
    <row r="201" spans="1:26" ht="15.75" customHeight="1">
      <c r="A201" s="1326" t="s">
        <v>1547</v>
      </c>
      <c r="B201" s="1327">
        <v>22</v>
      </c>
      <c r="C201" s="1327">
        <v>8</v>
      </c>
      <c r="D201" s="1327">
        <v>0</v>
      </c>
      <c r="E201" s="1328">
        <f t="shared" si="117"/>
        <v>8</v>
      </c>
      <c r="F201" s="1327">
        <v>8</v>
      </c>
      <c r="G201" s="1327">
        <v>0</v>
      </c>
      <c r="H201" s="1327">
        <v>0</v>
      </c>
      <c r="I201" s="1328">
        <f t="shared" si="118"/>
        <v>8</v>
      </c>
      <c r="J201" s="1329">
        <f t="shared" si="119"/>
        <v>2.75</v>
      </c>
      <c r="K201" s="1329">
        <f t="shared" si="120"/>
        <v>2.75</v>
      </c>
      <c r="L201" s="1329">
        <f t="shared" si="121"/>
        <v>2.75</v>
      </c>
      <c r="M201" s="946"/>
      <c r="N201" s="946"/>
      <c r="O201" s="946"/>
      <c r="P201" s="946"/>
      <c r="Q201" s="946"/>
      <c r="R201" s="946"/>
      <c r="S201" s="946"/>
      <c r="T201" s="946"/>
      <c r="U201" s="946"/>
      <c r="V201" s="946"/>
      <c r="W201" s="946"/>
      <c r="X201" s="946"/>
      <c r="Y201" s="946"/>
      <c r="Z201" s="946"/>
    </row>
    <row r="202" spans="1:26" ht="17.25" customHeight="1">
      <c r="A202" s="1326" t="s">
        <v>11528</v>
      </c>
      <c r="B202" s="1327">
        <v>4</v>
      </c>
      <c r="C202" s="1327">
        <v>2</v>
      </c>
      <c r="D202" s="1327">
        <v>4</v>
      </c>
      <c r="E202" s="1328">
        <f t="shared" si="117"/>
        <v>6</v>
      </c>
      <c r="F202" s="1327">
        <v>5</v>
      </c>
      <c r="G202" s="1327">
        <v>0</v>
      </c>
      <c r="H202" s="1327">
        <v>1</v>
      </c>
      <c r="I202" s="1328">
        <f t="shared" si="118"/>
        <v>6</v>
      </c>
      <c r="J202" s="1329">
        <f t="shared" si="119"/>
        <v>2</v>
      </c>
      <c r="K202" s="1329">
        <f t="shared" si="120"/>
        <v>0.66666666666666663</v>
      </c>
      <c r="L202" s="1329">
        <f t="shared" si="121"/>
        <v>0.8</v>
      </c>
      <c r="M202" s="946"/>
      <c r="N202" s="946"/>
      <c r="O202" s="946"/>
      <c r="P202" s="946"/>
      <c r="Q202" s="946"/>
      <c r="R202" s="946"/>
      <c r="S202" s="946"/>
      <c r="T202" s="946"/>
      <c r="U202" s="946"/>
      <c r="V202" s="946"/>
      <c r="W202" s="946"/>
      <c r="X202" s="946"/>
      <c r="Y202" s="946"/>
      <c r="Z202" s="946"/>
    </row>
    <row r="203" spans="1:26" ht="27" customHeight="1">
      <c r="A203" s="1326" t="s">
        <v>1549</v>
      </c>
      <c r="B203" s="1327">
        <v>26</v>
      </c>
      <c r="C203" s="1327">
        <v>11</v>
      </c>
      <c r="D203" s="1327">
        <v>2</v>
      </c>
      <c r="E203" s="1328">
        <f t="shared" si="117"/>
        <v>13</v>
      </c>
      <c r="F203" s="1327">
        <v>11</v>
      </c>
      <c r="G203" s="1327">
        <v>0</v>
      </c>
      <c r="H203" s="1327">
        <v>2</v>
      </c>
      <c r="I203" s="1328">
        <f t="shared" si="118"/>
        <v>13</v>
      </c>
      <c r="J203" s="1329">
        <f t="shared" si="119"/>
        <v>2.3636363636363638</v>
      </c>
      <c r="K203" s="1329">
        <f t="shared" si="120"/>
        <v>2</v>
      </c>
      <c r="L203" s="1329">
        <f t="shared" si="121"/>
        <v>2.3636363636363638</v>
      </c>
      <c r="M203" s="946"/>
      <c r="N203" s="946"/>
      <c r="O203" s="946"/>
      <c r="P203" s="946"/>
      <c r="Q203" s="946"/>
      <c r="R203" s="946"/>
      <c r="S203" s="946"/>
      <c r="T203" s="946"/>
      <c r="U203" s="946"/>
      <c r="V203" s="946"/>
      <c r="W203" s="946"/>
      <c r="X203" s="946"/>
      <c r="Y203" s="946"/>
      <c r="Z203" s="946"/>
    </row>
    <row r="204" spans="1:26" ht="15.75" customHeight="1">
      <c r="A204" s="1326" t="s">
        <v>1550</v>
      </c>
      <c r="B204" s="1327">
        <v>36</v>
      </c>
      <c r="C204" s="1327">
        <v>8</v>
      </c>
      <c r="D204" s="1327">
        <v>1</v>
      </c>
      <c r="E204" s="1328">
        <f t="shared" si="117"/>
        <v>9</v>
      </c>
      <c r="F204" s="1327">
        <v>8</v>
      </c>
      <c r="G204" s="1327">
        <v>0</v>
      </c>
      <c r="H204" s="1327">
        <v>1</v>
      </c>
      <c r="I204" s="1328">
        <f t="shared" si="118"/>
        <v>9</v>
      </c>
      <c r="J204" s="1329">
        <f t="shared" si="119"/>
        <v>4.5</v>
      </c>
      <c r="K204" s="1329">
        <f t="shared" si="120"/>
        <v>4</v>
      </c>
      <c r="L204" s="1329">
        <f t="shared" si="121"/>
        <v>4.5</v>
      </c>
      <c r="M204" s="946"/>
      <c r="N204" s="946"/>
      <c r="O204" s="946"/>
      <c r="P204" s="946"/>
      <c r="Q204" s="946"/>
      <c r="R204" s="946"/>
      <c r="S204" s="946"/>
      <c r="T204" s="946"/>
      <c r="U204" s="946"/>
      <c r="V204" s="946"/>
      <c r="W204" s="946"/>
      <c r="X204" s="946"/>
      <c r="Y204" s="946"/>
      <c r="Z204" s="946"/>
    </row>
    <row r="205" spans="1:26" ht="15.75" customHeight="1">
      <c r="A205" s="1326" t="s">
        <v>1551</v>
      </c>
      <c r="B205" s="1327">
        <v>29</v>
      </c>
      <c r="C205" s="1327">
        <v>7</v>
      </c>
      <c r="D205" s="1327">
        <v>1</v>
      </c>
      <c r="E205" s="1328">
        <f t="shared" si="117"/>
        <v>8</v>
      </c>
      <c r="F205" s="1327">
        <v>8</v>
      </c>
      <c r="G205" s="1327">
        <v>0</v>
      </c>
      <c r="H205" s="1327">
        <v>0</v>
      </c>
      <c r="I205" s="1328">
        <f t="shared" si="118"/>
        <v>8</v>
      </c>
      <c r="J205" s="1329">
        <f t="shared" si="119"/>
        <v>4.1428571428571432</v>
      </c>
      <c r="K205" s="1329">
        <f t="shared" si="120"/>
        <v>3.625</v>
      </c>
      <c r="L205" s="1329">
        <f t="shared" si="121"/>
        <v>3.625</v>
      </c>
      <c r="M205" s="946"/>
      <c r="N205" s="946"/>
      <c r="O205" s="946"/>
      <c r="P205" s="946"/>
      <c r="Q205" s="946"/>
      <c r="R205" s="946"/>
      <c r="S205" s="946"/>
      <c r="T205" s="946"/>
      <c r="U205" s="946"/>
      <c r="V205" s="946"/>
      <c r="W205" s="946"/>
      <c r="X205" s="946"/>
      <c r="Y205" s="946"/>
      <c r="Z205" s="946"/>
    </row>
    <row r="206" spans="1:26" ht="15.75" customHeight="1">
      <c r="A206" s="1326" t="s">
        <v>1552</v>
      </c>
      <c r="B206" s="1327">
        <v>14</v>
      </c>
      <c r="C206" s="1327">
        <v>5</v>
      </c>
      <c r="D206" s="1327">
        <v>2</v>
      </c>
      <c r="E206" s="1328">
        <f t="shared" si="117"/>
        <v>7</v>
      </c>
      <c r="F206" s="1327">
        <v>7</v>
      </c>
      <c r="G206" s="1327">
        <v>0</v>
      </c>
      <c r="H206" s="1327">
        <v>0</v>
      </c>
      <c r="I206" s="1328">
        <f t="shared" si="118"/>
        <v>7</v>
      </c>
      <c r="J206" s="1329">
        <f t="shared" si="119"/>
        <v>2.8</v>
      </c>
      <c r="K206" s="1329">
        <f t="shared" si="120"/>
        <v>2</v>
      </c>
      <c r="L206" s="1329">
        <f t="shared" si="121"/>
        <v>2</v>
      </c>
      <c r="M206" s="946"/>
      <c r="N206" s="946"/>
      <c r="O206" s="946"/>
      <c r="P206" s="946"/>
      <c r="Q206" s="946"/>
      <c r="R206" s="946"/>
      <c r="S206" s="946"/>
      <c r="T206" s="946"/>
      <c r="U206" s="946"/>
      <c r="V206" s="946"/>
      <c r="W206" s="946"/>
      <c r="X206" s="946"/>
      <c r="Y206" s="946"/>
      <c r="Z206" s="946"/>
    </row>
    <row r="207" spans="1:26" ht="15.75" customHeight="1">
      <c r="A207" s="1326" t="s">
        <v>1553</v>
      </c>
      <c r="B207" s="1327">
        <v>8</v>
      </c>
      <c r="C207" s="1327">
        <v>4</v>
      </c>
      <c r="D207" s="1327">
        <v>2</v>
      </c>
      <c r="E207" s="1328">
        <f t="shared" si="117"/>
        <v>6</v>
      </c>
      <c r="F207" s="1327">
        <v>4</v>
      </c>
      <c r="G207" s="1327">
        <v>1</v>
      </c>
      <c r="H207" s="1327">
        <v>1</v>
      </c>
      <c r="I207" s="1328">
        <f t="shared" si="118"/>
        <v>6</v>
      </c>
      <c r="J207" s="1329">
        <f t="shared" si="119"/>
        <v>2</v>
      </c>
      <c r="K207" s="1329">
        <f t="shared" si="120"/>
        <v>1.3333333333333333</v>
      </c>
      <c r="L207" s="1329">
        <f t="shared" si="121"/>
        <v>2</v>
      </c>
      <c r="M207" s="946"/>
      <c r="N207" s="946"/>
      <c r="O207" s="946"/>
      <c r="P207" s="946"/>
      <c r="Q207" s="946"/>
      <c r="R207" s="946"/>
      <c r="S207" s="946"/>
      <c r="T207" s="946"/>
      <c r="U207" s="946"/>
      <c r="V207" s="946"/>
      <c r="W207" s="946"/>
      <c r="X207" s="946"/>
      <c r="Y207" s="946"/>
      <c r="Z207" s="946"/>
    </row>
    <row r="208" spans="1:26" ht="15.75" customHeight="1">
      <c r="A208" s="1326" t="s">
        <v>1554</v>
      </c>
      <c r="B208" s="1327">
        <v>11</v>
      </c>
      <c r="C208" s="1327">
        <v>2</v>
      </c>
      <c r="D208" s="1327">
        <v>6</v>
      </c>
      <c r="E208" s="1328">
        <f t="shared" si="117"/>
        <v>8</v>
      </c>
      <c r="F208" s="1327">
        <v>8</v>
      </c>
      <c r="G208" s="1327">
        <v>0</v>
      </c>
      <c r="H208" s="1327">
        <v>0</v>
      </c>
      <c r="I208" s="1328">
        <f t="shared" si="118"/>
        <v>8</v>
      </c>
      <c r="J208" s="1329">
        <f t="shared" si="119"/>
        <v>5.5</v>
      </c>
      <c r="K208" s="1329">
        <f t="shared" si="120"/>
        <v>1.375</v>
      </c>
      <c r="L208" s="1329">
        <f t="shared" si="121"/>
        <v>1.375</v>
      </c>
      <c r="M208" s="946"/>
      <c r="N208" s="946"/>
      <c r="O208" s="946"/>
      <c r="P208" s="946"/>
      <c r="Q208" s="946"/>
      <c r="R208" s="946"/>
      <c r="S208" s="946"/>
      <c r="T208" s="946"/>
      <c r="U208" s="946"/>
      <c r="V208" s="946"/>
      <c r="W208" s="946"/>
      <c r="X208" s="946"/>
      <c r="Y208" s="946"/>
      <c r="Z208" s="946"/>
    </row>
    <row r="209" spans="1:26" ht="15.75" customHeight="1">
      <c r="A209" s="1326" t="s">
        <v>1555</v>
      </c>
      <c r="B209" s="1327">
        <v>18</v>
      </c>
      <c r="C209" s="1327">
        <v>8</v>
      </c>
      <c r="D209" s="1327">
        <v>2</v>
      </c>
      <c r="E209" s="1328">
        <f t="shared" si="117"/>
        <v>10</v>
      </c>
      <c r="F209" s="1327">
        <v>8</v>
      </c>
      <c r="G209" s="1327">
        <v>1</v>
      </c>
      <c r="H209" s="1327">
        <v>1</v>
      </c>
      <c r="I209" s="1328">
        <f t="shared" si="118"/>
        <v>10</v>
      </c>
      <c r="J209" s="1329">
        <f t="shared" si="119"/>
        <v>2.25</v>
      </c>
      <c r="K209" s="1329">
        <f t="shared" si="120"/>
        <v>1.8</v>
      </c>
      <c r="L209" s="1329">
        <f t="shared" si="121"/>
        <v>2.25</v>
      </c>
      <c r="M209" s="946"/>
      <c r="N209" s="946"/>
      <c r="O209" s="946"/>
      <c r="P209" s="946"/>
      <c r="Q209" s="946"/>
      <c r="R209" s="946"/>
      <c r="S209" s="946"/>
      <c r="T209" s="946"/>
      <c r="U209" s="946"/>
      <c r="V209" s="946"/>
      <c r="W209" s="946"/>
      <c r="X209" s="946"/>
      <c r="Y209" s="946"/>
      <c r="Z209" s="946"/>
    </row>
    <row r="210" spans="1:26" ht="15.75" customHeight="1">
      <c r="A210" s="1326" t="s">
        <v>7985</v>
      </c>
      <c r="B210" s="1327">
        <v>16</v>
      </c>
      <c r="C210" s="1327">
        <v>5</v>
      </c>
      <c r="D210" s="1327">
        <v>2</v>
      </c>
      <c r="E210" s="1328">
        <f t="shared" si="117"/>
        <v>7</v>
      </c>
      <c r="F210" s="1327">
        <v>5</v>
      </c>
      <c r="G210" s="1327">
        <v>1</v>
      </c>
      <c r="H210" s="1327">
        <v>1</v>
      </c>
      <c r="I210" s="1328">
        <f t="shared" si="118"/>
        <v>7</v>
      </c>
      <c r="J210" s="1329">
        <f t="shared" si="119"/>
        <v>3.2</v>
      </c>
      <c r="K210" s="1329">
        <f t="shared" si="120"/>
        <v>2.2857142857142856</v>
      </c>
      <c r="L210" s="1329">
        <f t="shared" si="121"/>
        <v>3.2</v>
      </c>
      <c r="M210" s="946"/>
      <c r="N210" s="946"/>
      <c r="O210" s="946"/>
      <c r="P210" s="946"/>
      <c r="Q210" s="946"/>
      <c r="R210" s="946"/>
      <c r="S210" s="946"/>
      <c r="T210" s="946"/>
      <c r="U210" s="946"/>
      <c r="V210" s="946"/>
      <c r="W210" s="946"/>
      <c r="X210" s="946"/>
      <c r="Y210" s="946"/>
      <c r="Z210" s="946"/>
    </row>
    <row r="211" spans="1:26" ht="15.75" customHeight="1">
      <c r="A211" s="1330" t="s">
        <v>1538</v>
      </c>
      <c r="B211" s="1328">
        <f>SUM(B198:B210)</f>
        <v>251</v>
      </c>
      <c r="C211" s="1328">
        <f>SUM(C198:C210)</f>
        <v>93</v>
      </c>
      <c r="D211" s="1328">
        <f>SUM(D198:D210)</f>
        <v>25</v>
      </c>
      <c r="E211" s="1328">
        <f t="shared" si="117"/>
        <v>118</v>
      </c>
      <c r="F211" s="1328">
        <f>SUM(F198:F210)</f>
        <v>94</v>
      </c>
      <c r="G211" s="1328">
        <f>SUM(G198:G210)</f>
        <v>9</v>
      </c>
      <c r="H211" s="1328">
        <f>SUM(H198:H210)</f>
        <v>15</v>
      </c>
      <c r="I211" s="1328">
        <f t="shared" si="118"/>
        <v>118</v>
      </c>
      <c r="J211" s="1329">
        <f t="shared" si="119"/>
        <v>2.6989247311827955</v>
      </c>
      <c r="K211" s="1329">
        <f t="shared" si="120"/>
        <v>2.1271186440677967</v>
      </c>
      <c r="L211" s="1329">
        <f t="shared" si="121"/>
        <v>2.6702127659574466</v>
      </c>
      <c r="M211" s="946"/>
      <c r="N211" s="946"/>
      <c r="O211" s="946"/>
      <c r="P211" s="946"/>
      <c r="Q211" s="946"/>
      <c r="R211" s="946"/>
      <c r="S211" s="946"/>
      <c r="T211" s="946"/>
      <c r="U211" s="946"/>
      <c r="V211" s="946"/>
      <c r="W211" s="946"/>
      <c r="X211" s="946"/>
      <c r="Y211" s="946"/>
      <c r="Z211" s="946"/>
    </row>
    <row r="212" spans="1:26" ht="15.75" customHeight="1">
      <c r="A212" s="1331"/>
      <c r="B212" s="1331"/>
      <c r="C212" s="1331"/>
      <c r="D212" s="1331"/>
      <c r="E212" s="1331"/>
      <c r="F212" s="1331"/>
      <c r="G212" s="1331"/>
      <c r="H212" s="1331"/>
      <c r="I212" s="1331"/>
      <c r="J212" s="1331"/>
      <c r="K212" s="1331"/>
      <c r="L212" s="1331"/>
      <c r="M212" s="946"/>
      <c r="N212" s="946"/>
      <c r="O212" s="946"/>
      <c r="P212" s="946"/>
      <c r="Q212" s="946"/>
      <c r="R212" s="946"/>
      <c r="S212" s="946"/>
      <c r="T212" s="946"/>
      <c r="U212" s="946"/>
      <c r="V212" s="946"/>
      <c r="W212" s="946"/>
      <c r="X212" s="946"/>
      <c r="Y212" s="946"/>
      <c r="Z212" s="946"/>
    </row>
    <row r="213" spans="1:26" ht="15.75" customHeight="1">
      <c r="A213" s="2381" t="s">
        <v>4398</v>
      </c>
      <c r="B213" s="2382"/>
      <c r="C213" s="2382"/>
      <c r="D213" s="2382"/>
      <c r="E213" s="2382"/>
      <c r="F213" s="2382"/>
      <c r="G213" s="2382"/>
      <c r="H213" s="2382"/>
      <c r="I213" s="2382"/>
      <c r="J213" s="2382"/>
      <c r="K213" s="2382"/>
      <c r="L213" s="2383"/>
      <c r="M213" s="946"/>
      <c r="N213" s="946"/>
      <c r="O213" s="946"/>
      <c r="P213" s="946"/>
      <c r="Q213" s="946"/>
      <c r="R213" s="946"/>
      <c r="S213" s="946"/>
      <c r="T213" s="946"/>
      <c r="U213" s="946"/>
      <c r="V213" s="946"/>
      <c r="W213" s="946"/>
      <c r="X213" s="946"/>
      <c r="Y213" s="946"/>
      <c r="Z213" s="946"/>
    </row>
    <row r="214" spans="1:26" ht="23.25" customHeight="1">
      <c r="A214" s="2384" t="s">
        <v>1336</v>
      </c>
      <c r="B214" s="2387" t="s">
        <v>3743</v>
      </c>
      <c r="C214" s="2390" t="s">
        <v>3749</v>
      </c>
      <c r="D214" s="2391"/>
      <c r="E214" s="2391"/>
      <c r="F214" s="2391"/>
      <c r="G214" s="2391"/>
      <c r="H214" s="2391"/>
      <c r="I214" s="2392"/>
      <c r="J214" s="2393" t="s">
        <v>3758</v>
      </c>
      <c r="K214" s="2394"/>
      <c r="L214" s="2395"/>
      <c r="M214" s="946"/>
      <c r="N214" s="946"/>
      <c r="O214" s="946"/>
      <c r="P214" s="946"/>
      <c r="Q214" s="946"/>
      <c r="R214" s="946"/>
      <c r="S214" s="946"/>
      <c r="T214" s="946"/>
      <c r="U214" s="946"/>
      <c r="V214" s="946"/>
      <c r="W214" s="946"/>
      <c r="X214" s="946"/>
      <c r="Y214" s="946"/>
      <c r="Z214" s="946"/>
    </row>
    <row r="215" spans="1:26" ht="30.75" customHeight="1">
      <c r="A215" s="2385"/>
      <c r="B215" s="2388"/>
      <c r="C215" s="2399" t="s">
        <v>3761</v>
      </c>
      <c r="D215" s="2400"/>
      <c r="E215" s="2401"/>
      <c r="F215" s="2399" t="s">
        <v>3764</v>
      </c>
      <c r="G215" s="2400"/>
      <c r="H215" s="2400"/>
      <c r="I215" s="2401"/>
      <c r="J215" s="2396"/>
      <c r="K215" s="2397"/>
      <c r="L215" s="2398"/>
      <c r="M215" s="946"/>
      <c r="N215" s="946"/>
      <c r="O215" s="946"/>
      <c r="P215" s="946"/>
      <c r="Q215" s="946"/>
      <c r="R215" s="946"/>
      <c r="S215" s="946"/>
      <c r="T215" s="946"/>
      <c r="U215" s="946"/>
      <c r="V215" s="946"/>
      <c r="W215" s="946"/>
      <c r="X215" s="946"/>
      <c r="Y215" s="946"/>
      <c r="Z215" s="946"/>
    </row>
    <row r="216" spans="1:26" ht="27.75" customHeight="1">
      <c r="A216" s="2386"/>
      <c r="B216" s="2389"/>
      <c r="C216" s="1324" t="s">
        <v>3770</v>
      </c>
      <c r="D216" s="1324" t="s">
        <v>3771</v>
      </c>
      <c r="E216" s="1325" t="s">
        <v>3772</v>
      </c>
      <c r="F216" s="1324" t="s">
        <v>3777</v>
      </c>
      <c r="G216" s="1324" t="s">
        <v>3778</v>
      </c>
      <c r="H216" s="1324" t="s">
        <v>3779</v>
      </c>
      <c r="I216" s="1324" t="s">
        <v>3780</v>
      </c>
      <c r="J216" s="1324" t="s">
        <v>3781</v>
      </c>
      <c r="K216" s="1324" t="s">
        <v>3782</v>
      </c>
      <c r="L216" s="1324" t="s">
        <v>3783</v>
      </c>
      <c r="M216" s="946"/>
      <c r="N216" s="946"/>
      <c r="O216" s="946"/>
      <c r="P216" s="946"/>
      <c r="Q216" s="946"/>
      <c r="R216" s="946"/>
      <c r="S216" s="946"/>
      <c r="T216" s="946"/>
      <c r="U216" s="946"/>
      <c r="V216" s="946"/>
      <c r="W216" s="946"/>
      <c r="X216" s="946"/>
      <c r="Y216" s="946"/>
      <c r="Z216" s="946"/>
    </row>
    <row r="217" spans="1:26" ht="33.75" customHeight="1">
      <c r="A217" s="1326" t="s">
        <v>11526</v>
      </c>
      <c r="B217" s="1327">
        <v>15</v>
      </c>
      <c r="C217" s="1327">
        <v>8</v>
      </c>
      <c r="D217" s="1327">
        <v>1</v>
      </c>
      <c r="E217" s="1328">
        <f t="shared" ref="E217:E230" si="122">C217+D217</f>
        <v>9</v>
      </c>
      <c r="F217" s="1327">
        <v>6</v>
      </c>
      <c r="G217" s="1327">
        <v>1</v>
      </c>
      <c r="H217" s="1327">
        <v>2</v>
      </c>
      <c r="I217" s="1328">
        <f t="shared" ref="I217:I230" si="123">F217+G217+H217</f>
        <v>9</v>
      </c>
      <c r="J217" s="1329">
        <f t="shared" ref="J217:J230" si="124">B217/C217</f>
        <v>1.875</v>
      </c>
      <c r="K217" s="1329">
        <f t="shared" ref="K217:K230" si="125">B217/E217</f>
        <v>1.6666666666666667</v>
      </c>
      <c r="L217" s="1329">
        <f t="shared" ref="L217:L230" si="126">B217/F217</f>
        <v>2.5</v>
      </c>
      <c r="M217" s="946"/>
      <c r="N217" s="946"/>
      <c r="O217" s="946"/>
      <c r="P217" s="946"/>
      <c r="Q217" s="946"/>
      <c r="R217" s="946"/>
      <c r="S217" s="946"/>
      <c r="T217" s="946"/>
      <c r="U217" s="946"/>
      <c r="V217" s="946"/>
      <c r="W217" s="946"/>
      <c r="X217" s="946"/>
      <c r="Y217" s="946"/>
      <c r="Z217" s="946"/>
    </row>
    <row r="218" spans="1:26" ht="15.75" customHeight="1">
      <c r="A218" s="1326" t="s">
        <v>1545</v>
      </c>
      <c r="B218" s="1327">
        <v>15</v>
      </c>
      <c r="C218" s="1327">
        <v>9</v>
      </c>
      <c r="D218" s="1327">
        <v>0</v>
      </c>
      <c r="E218" s="1328">
        <f t="shared" si="122"/>
        <v>9</v>
      </c>
      <c r="F218" s="1327">
        <v>8</v>
      </c>
      <c r="G218" s="1327">
        <v>1</v>
      </c>
      <c r="H218" s="1327">
        <v>0</v>
      </c>
      <c r="I218" s="1328">
        <f t="shared" si="123"/>
        <v>9</v>
      </c>
      <c r="J218" s="1329">
        <f t="shared" si="124"/>
        <v>1.6666666666666667</v>
      </c>
      <c r="K218" s="1329">
        <f t="shared" si="125"/>
        <v>1.6666666666666667</v>
      </c>
      <c r="L218" s="1329">
        <f t="shared" si="126"/>
        <v>1.875</v>
      </c>
      <c r="M218" s="946"/>
      <c r="N218" s="946"/>
      <c r="O218" s="946"/>
      <c r="P218" s="946"/>
      <c r="Q218" s="946"/>
      <c r="R218" s="946"/>
      <c r="S218" s="946"/>
      <c r="T218" s="946"/>
      <c r="U218" s="946"/>
      <c r="V218" s="946"/>
      <c r="W218" s="946"/>
      <c r="X218" s="946"/>
      <c r="Y218" s="946"/>
      <c r="Z218" s="946"/>
    </row>
    <row r="219" spans="1:26" ht="15.75" customHeight="1">
      <c r="A219" s="1326" t="s">
        <v>1546</v>
      </c>
      <c r="B219" s="1327">
        <v>21</v>
      </c>
      <c r="C219" s="1327">
        <v>8</v>
      </c>
      <c r="D219" s="1327">
        <v>0</v>
      </c>
      <c r="E219" s="1328">
        <f t="shared" si="122"/>
        <v>8</v>
      </c>
      <c r="F219" s="1327">
        <v>6</v>
      </c>
      <c r="G219" s="1327">
        <v>1</v>
      </c>
      <c r="H219" s="1327">
        <v>1</v>
      </c>
      <c r="I219" s="1328">
        <f t="shared" si="123"/>
        <v>8</v>
      </c>
      <c r="J219" s="1329">
        <f t="shared" si="124"/>
        <v>2.625</v>
      </c>
      <c r="K219" s="1329">
        <f t="shared" si="125"/>
        <v>2.625</v>
      </c>
      <c r="L219" s="1329">
        <f t="shared" si="126"/>
        <v>3.5</v>
      </c>
      <c r="M219" s="946"/>
      <c r="N219" s="946"/>
      <c r="O219" s="946"/>
      <c r="P219" s="946"/>
      <c r="Q219" s="946"/>
      <c r="R219" s="946"/>
      <c r="S219" s="946"/>
      <c r="T219" s="946"/>
      <c r="U219" s="946"/>
      <c r="V219" s="946"/>
      <c r="W219" s="946"/>
      <c r="X219" s="946"/>
      <c r="Y219" s="946"/>
      <c r="Z219" s="946"/>
    </row>
    <row r="220" spans="1:26" ht="15.75" customHeight="1">
      <c r="A220" s="1326" t="s">
        <v>1547</v>
      </c>
      <c r="B220" s="1327">
        <v>16</v>
      </c>
      <c r="C220" s="1327">
        <v>8</v>
      </c>
      <c r="D220" s="1327">
        <v>0</v>
      </c>
      <c r="E220" s="1328">
        <f t="shared" si="122"/>
        <v>8</v>
      </c>
      <c r="F220" s="1327">
        <v>8</v>
      </c>
      <c r="G220" s="1327">
        <v>0</v>
      </c>
      <c r="H220" s="1327">
        <v>0</v>
      </c>
      <c r="I220" s="1328">
        <f t="shared" si="123"/>
        <v>8</v>
      </c>
      <c r="J220" s="1329">
        <f>B220/C220</f>
        <v>2</v>
      </c>
      <c r="K220" s="1329">
        <f>B220/E220</f>
        <v>2</v>
      </c>
      <c r="L220" s="1329">
        <f>B220/F220</f>
        <v>2</v>
      </c>
      <c r="M220" s="946"/>
      <c r="N220" s="946"/>
      <c r="O220" s="946"/>
      <c r="P220" s="946"/>
      <c r="Q220" s="946"/>
      <c r="R220" s="946"/>
      <c r="S220" s="946"/>
      <c r="T220" s="946"/>
      <c r="U220" s="946"/>
      <c r="V220" s="946"/>
      <c r="W220" s="946"/>
      <c r="X220" s="946"/>
      <c r="Y220" s="946"/>
      <c r="Z220" s="946"/>
    </row>
    <row r="221" spans="1:26" ht="15.75" customHeight="1">
      <c r="A221" s="1326" t="s">
        <v>11528</v>
      </c>
      <c r="B221" s="1327">
        <v>4</v>
      </c>
      <c r="C221" s="1327">
        <v>2</v>
      </c>
      <c r="D221" s="1327">
        <v>4</v>
      </c>
      <c r="E221" s="1328">
        <f t="shared" si="122"/>
        <v>6</v>
      </c>
      <c r="F221" s="1327">
        <v>5</v>
      </c>
      <c r="G221" s="1327">
        <v>0</v>
      </c>
      <c r="H221" s="1327">
        <v>1</v>
      </c>
      <c r="I221" s="1328">
        <f t="shared" si="123"/>
        <v>6</v>
      </c>
      <c r="J221" s="1329">
        <f t="shared" si="124"/>
        <v>2</v>
      </c>
      <c r="K221" s="1329">
        <f t="shared" si="125"/>
        <v>0.66666666666666663</v>
      </c>
      <c r="L221" s="1329">
        <f t="shared" si="126"/>
        <v>0.8</v>
      </c>
      <c r="M221" s="946"/>
      <c r="N221" s="946"/>
      <c r="O221" s="946"/>
      <c r="P221" s="946"/>
      <c r="Q221" s="946"/>
      <c r="R221" s="946"/>
      <c r="S221" s="946"/>
      <c r="T221" s="946"/>
      <c r="U221" s="946"/>
      <c r="V221" s="946"/>
      <c r="W221" s="946"/>
      <c r="X221" s="946"/>
      <c r="Y221" s="946"/>
      <c r="Z221" s="946"/>
    </row>
    <row r="222" spans="1:26" ht="15.75" customHeight="1">
      <c r="A222" s="1326" t="s">
        <v>1549</v>
      </c>
      <c r="B222" s="1327">
        <v>21</v>
      </c>
      <c r="C222" s="1327">
        <v>10</v>
      </c>
      <c r="D222" s="1327">
        <v>1</v>
      </c>
      <c r="E222" s="1328">
        <f t="shared" si="122"/>
        <v>11</v>
      </c>
      <c r="F222" s="1327">
        <v>10</v>
      </c>
      <c r="G222" s="1327">
        <v>0</v>
      </c>
      <c r="H222" s="1327">
        <v>1</v>
      </c>
      <c r="I222" s="1328">
        <f t="shared" si="123"/>
        <v>11</v>
      </c>
      <c r="J222" s="1329">
        <f t="shared" si="124"/>
        <v>2.1</v>
      </c>
      <c r="K222" s="1329">
        <f t="shared" si="125"/>
        <v>1.9090909090909092</v>
      </c>
      <c r="L222" s="1329">
        <f t="shared" si="126"/>
        <v>2.1</v>
      </c>
      <c r="M222" s="946"/>
      <c r="N222" s="946"/>
      <c r="O222" s="946"/>
      <c r="P222" s="946"/>
      <c r="Q222" s="946"/>
      <c r="R222" s="946"/>
      <c r="S222" s="946"/>
      <c r="T222" s="946"/>
      <c r="U222" s="946"/>
      <c r="V222" s="946"/>
      <c r="W222" s="946"/>
      <c r="X222" s="946"/>
      <c r="Y222" s="946"/>
      <c r="Z222" s="946"/>
    </row>
    <row r="223" spans="1:26" ht="15.75" customHeight="1">
      <c r="A223" s="1326" t="s">
        <v>1550</v>
      </c>
      <c r="B223" s="1327">
        <v>29</v>
      </c>
      <c r="C223" s="1327">
        <v>8</v>
      </c>
      <c r="D223" s="1327">
        <v>1</v>
      </c>
      <c r="E223" s="1328">
        <f t="shared" si="122"/>
        <v>9</v>
      </c>
      <c r="F223" s="1327">
        <v>8</v>
      </c>
      <c r="G223" s="1327">
        <v>0</v>
      </c>
      <c r="H223" s="1327">
        <v>1</v>
      </c>
      <c r="I223" s="1328">
        <f t="shared" si="123"/>
        <v>9</v>
      </c>
      <c r="J223" s="1329">
        <f t="shared" si="124"/>
        <v>3.625</v>
      </c>
      <c r="K223" s="1329">
        <f t="shared" si="125"/>
        <v>3.2222222222222223</v>
      </c>
      <c r="L223" s="1329">
        <f t="shared" si="126"/>
        <v>3.625</v>
      </c>
      <c r="M223" s="946"/>
      <c r="N223" s="946"/>
      <c r="O223" s="946"/>
      <c r="P223" s="946"/>
      <c r="Q223" s="946"/>
      <c r="R223" s="946"/>
      <c r="S223" s="946"/>
      <c r="T223" s="946"/>
      <c r="U223" s="946"/>
      <c r="V223" s="946"/>
      <c r="W223" s="946"/>
      <c r="X223" s="946"/>
      <c r="Y223" s="946"/>
      <c r="Z223" s="946"/>
    </row>
    <row r="224" spans="1:26" ht="15.75" customHeight="1">
      <c r="A224" s="1326" t="s">
        <v>1551</v>
      </c>
      <c r="B224" s="1327">
        <v>21</v>
      </c>
      <c r="C224" s="1327">
        <v>7</v>
      </c>
      <c r="D224" s="1327">
        <v>1</v>
      </c>
      <c r="E224" s="1328">
        <f t="shared" si="122"/>
        <v>8</v>
      </c>
      <c r="F224" s="1327">
        <v>8</v>
      </c>
      <c r="G224" s="1327">
        <v>0</v>
      </c>
      <c r="H224" s="1327">
        <v>0</v>
      </c>
      <c r="I224" s="1328">
        <f t="shared" si="123"/>
        <v>8</v>
      </c>
      <c r="J224" s="1329">
        <f t="shared" si="124"/>
        <v>3</v>
      </c>
      <c r="K224" s="1329">
        <f t="shared" si="125"/>
        <v>2.625</v>
      </c>
      <c r="L224" s="1329">
        <f t="shared" si="126"/>
        <v>2.625</v>
      </c>
      <c r="M224" s="946"/>
      <c r="N224" s="946"/>
      <c r="O224" s="946"/>
      <c r="P224" s="946"/>
      <c r="Q224" s="946"/>
      <c r="R224" s="946"/>
      <c r="S224" s="946"/>
      <c r="T224" s="946"/>
      <c r="U224" s="946"/>
      <c r="V224" s="946"/>
      <c r="W224" s="946"/>
      <c r="X224" s="946"/>
      <c r="Y224" s="946"/>
      <c r="Z224" s="946"/>
    </row>
    <row r="225" spans="1:26" ht="13.5" customHeight="1">
      <c r="A225" s="1326" t="s">
        <v>1552</v>
      </c>
      <c r="B225" s="1327">
        <v>14</v>
      </c>
      <c r="C225" s="1327">
        <v>6</v>
      </c>
      <c r="D225" s="1327">
        <v>2</v>
      </c>
      <c r="E225" s="1328">
        <f t="shared" si="122"/>
        <v>8</v>
      </c>
      <c r="F225" s="1332">
        <v>7</v>
      </c>
      <c r="G225" s="1332">
        <v>0</v>
      </c>
      <c r="H225" s="1332">
        <v>1</v>
      </c>
      <c r="I225" s="1328">
        <f t="shared" si="123"/>
        <v>8</v>
      </c>
      <c r="J225" s="1329">
        <f t="shared" si="124"/>
        <v>2.3333333333333335</v>
      </c>
      <c r="K225" s="1329">
        <f t="shared" si="125"/>
        <v>1.75</v>
      </c>
      <c r="L225" s="1329">
        <f t="shared" si="126"/>
        <v>2</v>
      </c>
      <c r="M225" s="946"/>
      <c r="N225" s="946"/>
      <c r="O225" s="946"/>
      <c r="P225" s="946"/>
      <c r="Q225" s="946"/>
      <c r="R225" s="946"/>
      <c r="S225" s="946"/>
      <c r="T225" s="946"/>
      <c r="U225" s="946"/>
      <c r="V225" s="946"/>
      <c r="W225" s="946"/>
      <c r="X225" s="946"/>
      <c r="Y225" s="946"/>
      <c r="Z225" s="946"/>
    </row>
    <row r="226" spans="1:26" ht="24" customHeight="1">
      <c r="A226" s="1326" t="s">
        <v>1553</v>
      </c>
      <c r="B226" s="1327">
        <v>7</v>
      </c>
      <c r="C226" s="1327">
        <v>5</v>
      </c>
      <c r="D226" s="1327">
        <v>2</v>
      </c>
      <c r="E226" s="1328">
        <f t="shared" si="122"/>
        <v>7</v>
      </c>
      <c r="F226" s="1332">
        <v>4</v>
      </c>
      <c r="G226" s="1332">
        <v>2</v>
      </c>
      <c r="H226" s="1332">
        <v>1</v>
      </c>
      <c r="I226" s="1328">
        <f t="shared" si="123"/>
        <v>7</v>
      </c>
      <c r="J226" s="1329">
        <f t="shared" si="124"/>
        <v>1.4</v>
      </c>
      <c r="K226" s="1329">
        <f t="shared" si="125"/>
        <v>1</v>
      </c>
      <c r="L226" s="1329">
        <f t="shared" si="126"/>
        <v>1.75</v>
      </c>
      <c r="M226" s="946"/>
      <c r="N226" s="946"/>
      <c r="O226" s="946"/>
      <c r="P226" s="946"/>
      <c r="Q226" s="946"/>
      <c r="R226" s="946"/>
      <c r="S226" s="946"/>
      <c r="T226" s="946"/>
      <c r="U226" s="946"/>
      <c r="V226" s="946"/>
      <c r="W226" s="946"/>
      <c r="X226" s="946"/>
      <c r="Y226" s="946"/>
      <c r="Z226" s="946"/>
    </row>
    <row r="227" spans="1:26" ht="15.75" customHeight="1">
      <c r="A227" s="1326" t="s">
        <v>1554</v>
      </c>
      <c r="B227" s="1327">
        <v>7</v>
      </c>
      <c r="C227" s="1327">
        <v>2</v>
      </c>
      <c r="D227" s="1327">
        <v>6</v>
      </c>
      <c r="E227" s="1328">
        <f t="shared" si="122"/>
        <v>8</v>
      </c>
      <c r="F227" s="1332">
        <v>8</v>
      </c>
      <c r="G227" s="1332">
        <v>0</v>
      </c>
      <c r="H227" s="1332">
        <v>0</v>
      </c>
      <c r="I227" s="1328">
        <f t="shared" si="123"/>
        <v>8</v>
      </c>
      <c r="J227" s="1329">
        <f t="shared" si="124"/>
        <v>3.5</v>
      </c>
      <c r="K227" s="1329">
        <f t="shared" si="125"/>
        <v>0.875</v>
      </c>
      <c r="L227" s="1329">
        <f t="shared" si="126"/>
        <v>0.875</v>
      </c>
      <c r="M227" s="946"/>
      <c r="N227" s="946"/>
      <c r="O227" s="946"/>
      <c r="P227" s="946"/>
      <c r="Q227" s="946"/>
      <c r="R227" s="946"/>
      <c r="S227" s="946"/>
      <c r="T227" s="946"/>
      <c r="U227" s="946"/>
      <c r="V227" s="946"/>
      <c r="W227" s="946"/>
      <c r="X227" s="946"/>
      <c r="Y227" s="946"/>
      <c r="Z227" s="946"/>
    </row>
    <row r="228" spans="1:26" ht="15.75" customHeight="1">
      <c r="A228" s="1326" t="s">
        <v>1555</v>
      </c>
      <c r="B228" s="1327">
        <v>15</v>
      </c>
      <c r="C228" s="1327">
        <v>7</v>
      </c>
      <c r="D228" s="1327">
        <v>1</v>
      </c>
      <c r="E228" s="1328">
        <f t="shared" si="122"/>
        <v>8</v>
      </c>
      <c r="F228" s="1332">
        <v>8</v>
      </c>
      <c r="G228" s="1332">
        <v>0</v>
      </c>
      <c r="H228" s="1332">
        <v>0</v>
      </c>
      <c r="I228" s="1328">
        <f t="shared" si="123"/>
        <v>8</v>
      </c>
      <c r="J228" s="1329">
        <f t="shared" si="124"/>
        <v>2.1428571428571428</v>
      </c>
      <c r="K228" s="1329">
        <f t="shared" si="125"/>
        <v>1.875</v>
      </c>
      <c r="L228" s="1329">
        <f t="shared" si="126"/>
        <v>1.875</v>
      </c>
      <c r="M228" s="946"/>
      <c r="N228" s="946"/>
      <c r="O228" s="946"/>
      <c r="P228" s="946"/>
      <c r="Q228" s="946"/>
      <c r="R228" s="946"/>
      <c r="S228" s="946"/>
      <c r="T228" s="946"/>
      <c r="U228" s="946"/>
      <c r="V228" s="946"/>
      <c r="W228" s="946"/>
      <c r="X228" s="946"/>
      <c r="Y228" s="946"/>
      <c r="Z228" s="946"/>
    </row>
    <row r="229" spans="1:26" ht="15.75" customHeight="1">
      <c r="A229" s="1326" t="s">
        <v>7985</v>
      </c>
      <c r="B229" s="1327">
        <v>12</v>
      </c>
      <c r="C229" s="1327">
        <v>5</v>
      </c>
      <c r="D229" s="1327">
        <v>2</v>
      </c>
      <c r="E229" s="1328">
        <f t="shared" si="122"/>
        <v>7</v>
      </c>
      <c r="F229" s="1332">
        <v>3</v>
      </c>
      <c r="G229" s="1332">
        <v>1</v>
      </c>
      <c r="H229" s="1332">
        <v>3</v>
      </c>
      <c r="I229" s="1328">
        <f t="shared" si="123"/>
        <v>7</v>
      </c>
      <c r="J229" s="1329">
        <f t="shared" si="124"/>
        <v>2.4</v>
      </c>
      <c r="K229" s="1329">
        <f t="shared" si="125"/>
        <v>1.7142857142857142</v>
      </c>
      <c r="L229" s="1329">
        <f t="shared" si="126"/>
        <v>4</v>
      </c>
      <c r="M229" s="946"/>
      <c r="N229" s="946"/>
      <c r="O229" s="946"/>
      <c r="P229" s="946"/>
      <c r="Q229" s="946"/>
      <c r="R229" s="946"/>
      <c r="S229" s="946"/>
      <c r="T229" s="946"/>
      <c r="U229" s="946"/>
      <c r="V229" s="946"/>
      <c r="W229" s="946"/>
      <c r="X229" s="946"/>
      <c r="Y229" s="946"/>
      <c r="Z229" s="946"/>
    </row>
    <row r="230" spans="1:26" ht="15.75" customHeight="1">
      <c r="A230" s="1330" t="s">
        <v>1538</v>
      </c>
      <c r="B230" s="1328">
        <f>SUM(B217:B229)</f>
        <v>197</v>
      </c>
      <c r="C230" s="1328">
        <f>SUM(C217:C229)</f>
        <v>85</v>
      </c>
      <c r="D230" s="1328">
        <f>SUM(D217:D229)</f>
        <v>21</v>
      </c>
      <c r="E230" s="1328">
        <f t="shared" si="122"/>
        <v>106</v>
      </c>
      <c r="F230" s="1328">
        <f>SUM(F217:F229)</f>
        <v>89</v>
      </c>
      <c r="G230" s="1328">
        <f>SUM(G217:G229)</f>
        <v>6</v>
      </c>
      <c r="H230" s="1328">
        <f>SUM(H217:H229)</f>
        <v>11</v>
      </c>
      <c r="I230" s="1328">
        <f t="shared" si="123"/>
        <v>106</v>
      </c>
      <c r="J230" s="1329">
        <f t="shared" si="124"/>
        <v>2.3176470588235296</v>
      </c>
      <c r="K230" s="1329">
        <f t="shared" si="125"/>
        <v>1.8584905660377358</v>
      </c>
      <c r="L230" s="1329">
        <f t="shared" si="126"/>
        <v>2.2134831460674156</v>
      </c>
      <c r="M230" s="946"/>
      <c r="N230" s="946"/>
      <c r="O230" s="946"/>
      <c r="P230" s="946"/>
      <c r="Q230" s="946"/>
      <c r="R230" s="946"/>
      <c r="S230" s="946"/>
      <c r="T230" s="946"/>
      <c r="U230" s="946"/>
      <c r="V230" s="946"/>
      <c r="W230" s="946"/>
      <c r="X230" s="946"/>
      <c r="Y230" s="946"/>
      <c r="Z230" s="946"/>
    </row>
    <row r="231" spans="1:26" ht="15.75" customHeight="1">
      <c r="A231" s="946"/>
      <c r="B231" s="946"/>
      <c r="C231" s="946"/>
      <c r="D231" s="946"/>
      <c r="E231" s="946"/>
      <c r="F231" s="946"/>
      <c r="G231" s="946"/>
      <c r="H231" s="946"/>
      <c r="I231" s="946"/>
      <c r="J231" s="946"/>
      <c r="K231" s="946"/>
      <c r="L231" s="946"/>
      <c r="M231" s="946"/>
      <c r="N231" s="946"/>
      <c r="O231" s="946"/>
      <c r="P231" s="946"/>
      <c r="Q231" s="946"/>
      <c r="R231" s="946"/>
      <c r="S231" s="946"/>
      <c r="T231" s="946"/>
      <c r="U231" s="946"/>
      <c r="V231" s="946"/>
      <c r="W231" s="946"/>
      <c r="X231" s="946"/>
      <c r="Y231" s="946"/>
      <c r="Z231" s="946"/>
    </row>
    <row r="232" spans="1:26" ht="15.75" customHeight="1">
      <c r="A232" s="946"/>
      <c r="B232" s="946"/>
      <c r="C232" s="946"/>
      <c r="D232" s="946"/>
      <c r="E232" s="946"/>
      <c r="F232" s="946"/>
      <c r="G232" s="946"/>
      <c r="H232" s="946"/>
      <c r="I232" s="946"/>
      <c r="J232" s="946"/>
      <c r="K232" s="946"/>
      <c r="L232" s="946"/>
      <c r="M232" s="946"/>
      <c r="N232" s="946"/>
      <c r="O232" s="946"/>
      <c r="P232" s="946"/>
      <c r="Q232" s="946"/>
      <c r="R232" s="946"/>
      <c r="S232" s="946"/>
      <c r="T232" s="946"/>
      <c r="U232" s="946"/>
      <c r="V232" s="946"/>
      <c r="W232" s="946"/>
      <c r="X232" s="946"/>
      <c r="Y232" s="946"/>
      <c r="Z232" s="946"/>
    </row>
    <row r="233" spans="1:26" ht="15.75" customHeight="1">
      <c r="A233" s="946"/>
      <c r="B233" s="946"/>
      <c r="C233" s="946"/>
      <c r="D233" s="946"/>
      <c r="E233" s="946"/>
      <c r="F233" s="946"/>
      <c r="G233" s="946"/>
      <c r="H233" s="946"/>
      <c r="I233" s="946"/>
      <c r="J233" s="946"/>
      <c r="K233" s="946"/>
      <c r="L233" s="946"/>
      <c r="M233" s="946"/>
      <c r="N233" s="946"/>
      <c r="O233" s="946"/>
      <c r="P233" s="946"/>
      <c r="Q233" s="946"/>
      <c r="R233" s="946"/>
      <c r="S233" s="946"/>
      <c r="T233" s="946"/>
      <c r="U233" s="946"/>
      <c r="V233" s="946"/>
      <c r="W233" s="946"/>
      <c r="X233" s="946"/>
      <c r="Y233" s="946"/>
      <c r="Z233" s="946"/>
    </row>
    <row r="234" spans="1:26" ht="15.75" customHeight="1">
      <c r="A234" s="946"/>
      <c r="B234" s="946"/>
      <c r="C234" s="946"/>
      <c r="D234" s="946"/>
      <c r="E234" s="946"/>
      <c r="F234" s="946"/>
      <c r="G234" s="946"/>
      <c r="H234" s="946"/>
      <c r="I234" s="946"/>
      <c r="J234" s="946"/>
      <c r="K234" s="946"/>
      <c r="L234" s="946"/>
      <c r="M234" s="946"/>
      <c r="N234" s="946"/>
      <c r="O234" s="946"/>
      <c r="P234" s="946"/>
      <c r="Q234" s="946"/>
      <c r="R234" s="946"/>
      <c r="S234" s="946"/>
      <c r="T234" s="946"/>
      <c r="U234" s="946"/>
      <c r="V234" s="946"/>
      <c r="W234" s="946"/>
      <c r="X234" s="946"/>
      <c r="Y234" s="946"/>
      <c r="Z234" s="946"/>
    </row>
    <row r="235" spans="1:26" ht="15.75" customHeight="1">
      <c r="A235" s="946"/>
      <c r="B235" s="946"/>
      <c r="C235" s="946"/>
      <c r="D235" s="946"/>
      <c r="E235" s="946"/>
      <c r="F235" s="946"/>
      <c r="G235" s="946"/>
      <c r="H235" s="946"/>
      <c r="I235" s="946"/>
      <c r="J235" s="946"/>
      <c r="K235" s="946"/>
      <c r="L235" s="946"/>
      <c r="M235" s="946"/>
      <c r="N235" s="946"/>
      <c r="O235" s="946"/>
      <c r="P235" s="946"/>
      <c r="Q235" s="946"/>
      <c r="R235" s="946"/>
      <c r="S235" s="946"/>
      <c r="T235" s="946"/>
      <c r="U235" s="946"/>
      <c r="V235" s="946"/>
      <c r="W235" s="946"/>
      <c r="X235" s="946"/>
      <c r="Y235" s="946"/>
      <c r="Z235" s="946"/>
    </row>
    <row r="236" spans="1:26" ht="15.75" customHeight="1">
      <c r="A236" s="946"/>
      <c r="B236" s="946"/>
      <c r="C236" s="946"/>
      <c r="D236" s="946"/>
      <c r="E236" s="946"/>
      <c r="F236" s="946"/>
      <c r="G236" s="946"/>
      <c r="H236" s="946"/>
      <c r="I236" s="946"/>
      <c r="J236" s="946"/>
      <c r="K236" s="946"/>
      <c r="L236" s="946"/>
      <c r="M236" s="946"/>
      <c r="N236" s="946"/>
      <c r="O236" s="946"/>
      <c r="P236" s="946"/>
      <c r="Q236" s="946"/>
      <c r="R236" s="946"/>
      <c r="S236" s="946"/>
      <c r="T236" s="946"/>
      <c r="U236" s="946"/>
      <c r="V236" s="946"/>
      <c r="W236" s="946"/>
      <c r="X236" s="946"/>
      <c r="Y236" s="946"/>
      <c r="Z236" s="946"/>
    </row>
    <row r="237" spans="1:26" ht="15.75" customHeight="1">
      <c r="A237" s="946"/>
      <c r="B237" s="946"/>
      <c r="C237" s="946"/>
      <c r="D237" s="946"/>
      <c r="E237" s="946"/>
      <c r="F237" s="946"/>
      <c r="G237" s="946"/>
      <c r="H237" s="946"/>
      <c r="I237" s="946"/>
      <c r="J237" s="946"/>
      <c r="K237" s="946"/>
      <c r="L237" s="946"/>
      <c r="M237" s="946"/>
      <c r="N237" s="946"/>
      <c r="O237" s="946"/>
      <c r="P237" s="946"/>
      <c r="Q237" s="946"/>
      <c r="R237" s="946"/>
      <c r="S237" s="946"/>
      <c r="T237" s="946"/>
      <c r="U237" s="946"/>
      <c r="V237" s="946"/>
      <c r="W237" s="946"/>
      <c r="X237" s="946"/>
      <c r="Y237" s="946"/>
      <c r="Z237" s="946"/>
    </row>
    <row r="238" spans="1:26" ht="15.75" customHeight="1">
      <c r="A238" s="946"/>
      <c r="B238" s="946"/>
      <c r="C238" s="946"/>
      <c r="D238" s="946"/>
      <c r="E238" s="946"/>
      <c r="F238" s="946"/>
      <c r="G238" s="946"/>
      <c r="H238" s="946"/>
      <c r="I238" s="946"/>
      <c r="J238" s="946"/>
      <c r="K238" s="946"/>
      <c r="L238" s="946"/>
      <c r="M238" s="946"/>
      <c r="N238" s="946"/>
      <c r="O238" s="946"/>
      <c r="P238" s="946"/>
      <c r="Q238" s="946"/>
      <c r="R238" s="946"/>
      <c r="S238" s="946"/>
      <c r="T238" s="946"/>
      <c r="U238" s="946"/>
      <c r="V238" s="946"/>
      <c r="W238" s="946"/>
      <c r="X238" s="946"/>
      <c r="Y238" s="946"/>
      <c r="Z238" s="946"/>
    </row>
    <row r="239" spans="1:26" ht="15.75" customHeight="1">
      <c r="A239" s="946"/>
      <c r="B239" s="946"/>
      <c r="C239" s="946"/>
      <c r="D239" s="946"/>
      <c r="E239" s="946"/>
      <c r="F239" s="946"/>
      <c r="G239" s="946"/>
      <c r="H239" s="946"/>
      <c r="I239" s="946"/>
      <c r="J239" s="946"/>
      <c r="K239" s="946"/>
      <c r="L239" s="946"/>
      <c r="M239" s="946"/>
      <c r="N239" s="946"/>
      <c r="O239" s="946"/>
      <c r="P239" s="946"/>
      <c r="Q239" s="946"/>
      <c r="R239" s="946"/>
      <c r="S239" s="946"/>
      <c r="T239" s="946"/>
      <c r="U239" s="946"/>
      <c r="V239" s="946"/>
      <c r="W239" s="946"/>
      <c r="X239" s="946"/>
      <c r="Y239" s="946"/>
      <c r="Z239" s="946"/>
    </row>
    <row r="240" spans="1:26" ht="15.75" customHeight="1">
      <c r="A240" s="946"/>
      <c r="B240" s="946"/>
      <c r="C240" s="946"/>
      <c r="D240" s="946"/>
      <c r="E240" s="946"/>
      <c r="F240" s="946"/>
      <c r="G240" s="946"/>
      <c r="H240" s="946"/>
      <c r="I240" s="946"/>
      <c r="J240" s="946"/>
      <c r="K240" s="946"/>
      <c r="L240" s="946"/>
      <c r="M240" s="946"/>
      <c r="N240" s="946"/>
      <c r="O240" s="946"/>
      <c r="P240" s="946"/>
      <c r="Q240" s="946"/>
      <c r="R240" s="946"/>
      <c r="S240" s="946"/>
      <c r="T240" s="946"/>
      <c r="U240" s="946"/>
      <c r="V240" s="946"/>
      <c r="W240" s="946"/>
      <c r="X240" s="946"/>
      <c r="Y240" s="946"/>
      <c r="Z240" s="946"/>
    </row>
    <row r="241" spans="1:26" ht="15.75" customHeight="1">
      <c r="A241" s="946"/>
      <c r="B241" s="946"/>
      <c r="C241" s="946"/>
      <c r="D241" s="946"/>
      <c r="E241" s="946"/>
      <c r="F241" s="946"/>
      <c r="G241" s="946"/>
      <c r="H241" s="946"/>
      <c r="I241" s="946"/>
      <c r="J241" s="946"/>
      <c r="K241" s="946"/>
      <c r="L241" s="946"/>
      <c r="M241" s="946"/>
      <c r="N241" s="946"/>
      <c r="O241" s="946"/>
      <c r="P241" s="946"/>
      <c r="Q241" s="946"/>
      <c r="R241" s="946"/>
      <c r="S241" s="946"/>
      <c r="T241" s="946"/>
      <c r="U241" s="946"/>
      <c r="V241" s="946"/>
      <c r="W241" s="946"/>
      <c r="X241" s="946"/>
      <c r="Y241" s="946"/>
      <c r="Z241" s="946"/>
    </row>
    <row r="242" spans="1:26" ht="15.75" customHeight="1">
      <c r="A242" s="946"/>
      <c r="B242" s="946"/>
      <c r="C242" s="946"/>
      <c r="D242" s="946"/>
      <c r="E242" s="946"/>
      <c r="F242" s="946"/>
      <c r="G242" s="946"/>
      <c r="H242" s="946"/>
      <c r="I242" s="946"/>
      <c r="J242" s="946"/>
      <c r="K242" s="946"/>
      <c r="L242" s="946"/>
      <c r="M242" s="946"/>
      <c r="N242" s="946"/>
      <c r="O242" s="946"/>
      <c r="P242" s="946"/>
      <c r="Q242" s="946"/>
      <c r="R242" s="946"/>
      <c r="S242" s="946"/>
      <c r="T242" s="946"/>
      <c r="U242" s="946"/>
      <c r="V242" s="946"/>
      <c r="W242" s="946"/>
      <c r="X242" s="946"/>
      <c r="Y242" s="946"/>
      <c r="Z242" s="946"/>
    </row>
    <row r="243" spans="1:26" ht="15.75" customHeight="1">
      <c r="A243" s="946"/>
      <c r="B243" s="946"/>
      <c r="C243" s="946"/>
      <c r="D243" s="946"/>
      <c r="E243" s="946"/>
      <c r="F243" s="946"/>
      <c r="G243" s="946"/>
      <c r="H243" s="946"/>
      <c r="I243" s="946"/>
      <c r="J243" s="946"/>
      <c r="K243" s="946"/>
      <c r="L243" s="946"/>
      <c r="M243" s="946"/>
      <c r="N243" s="946"/>
      <c r="O243" s="946"/>
      <c r="P243" s="946"/>
      <c r="Q243" s="946"/>
      <c r="R243" s="946"/>
      <c r="S243" s="946"/>
      <c r="T243" s="946"/>
      <c r="U243" s="946"/>
      <c r="V243" s="946"/>
      <c r="W243" s="946"/>
      <c r="X243" s="946"/>
      <c r="Y243" s="946"/>
      <c r="Z243" s="946"/>
    </row>
    <row r="244" spans="1:26" ht="15.75" customHeight="1">
      <c r="A244" s="946"/>
      <c r="B244" s="946"/>
      <c r="C244" s="946"/>
      <c r="D244" s="946"/>
      <c r="E244" s="946"/>
      <c r="F244" s="946"/>
      <c r="G244" s="946"/>
      <c r="H244" s="946"/>
      <c r="I244" s="946"/>
      <c r="J244" s="946"/>
      <c r="K244" s="946"/>
      <c r="L244" s="946"/>
      <c r="M244" s="946"/>
      <c r="N244" s="946"/>
      <c r="O244" s="946"/>
      <c r="P244" s="946"/>
      <c r="Q244" s="946"/>
      <c r="R244" s="946"/>
      <c r="S244" s="946"/>
      <c r="T244" s="946"/>
      <c r="U244" s="946"/>
      <c r="V244" s="946"/>
      <c r="W244" s="946"/>
      <c r="X244" s="946"/>
      <c r="Y244" s="946"/>
      <c r="Z244" s="946"/>
    </row>
    <row r="245" spans="1:26" ht="15.75" customHeight="1">
      <c r="A245" s="946"/>
      <c r="B245" s="946"/>
      <c r="C245" s="946"/>
      <c r="D245" s="946"/>
      <c r="E245" s="946"/>
      <c r="F245" s="946"/>
      <c r="G245" s="946"/>
      <c r="H245" s="946"/>
      <c r="I245" s="946"/>
      <c r="J245" s="946"/>
      <c r="K245" s="946"/>
      <c r="L245" s="946"/>
      <c r="M245" s="946"/>
      <c r="N245" s="946"/>
      <c r="O245" s="946"/>
      <c r="P245" s="946"/>
      <c r="Q245" s="946"/>
      <c r="R245" s="946"/>
      <c r="S245" s="946"/>
      <c r="T245" s="946"/>
      <c r="U245" s="946"/>
      <c r="V245" s="946"/>
      <c r="W245" s="946"/>
      <c r="X245" s="946"/>
      <c r="Y245" s="946"/>
      <c r="Z245" s="946"/>
    </row>
    <row r="246" spans="1:26" ht="15.75" customHeight="1">
      <c r="A246" s="946"/>
      <c r="B246" s="946"/>
      <c r="C246" s="946"/>
      <c r="D246" s="946"/>
      <c r="E246" s="946"/>
      <c r="F246" s="946"/>
      <c r="G246" s="946"/>
      <c r="H246" s="946"/>
      <c r="I246" s="946"/>
      <c r="J246" s="946"/>
      <c r="K246" s="946"/>
      <c r="L246" s="946"/>
      <c r="M246" s="946"/>
      <c r="N246" s="946"/>
      <c r="O246" s="946"/>
      <c r="P246" s="946"/>
      <c r="Q246" s="946"/>
      <c r="R246" s="946"/>
      <c r="S246" s="946"/>
      <c r="T246" s="946"/>
      <c r="U246" s="946"/>
      <c r="V246" s="946"/>
      <c r="W246" s="946"/>
      <c r="X246" s="946"/>
      <c r="Y246" s="946"/>
      <c r="Z246" s="946"/>
    </row>
    <row r="247" spans="1:26" ht="15.75" customHeight="1">
      <c r="A247" s="946"/>
      <c r="B247" s="946"/>
      <c r="C247" s="946"/>
      <c r="D247" s="946"/>
      <c r="E247" s="946"/>
      <c r="F247" s="946"/>
      <c r="G247" s="946"/>
      <c r="H247" s="946"/>
      <c r="I247" s="946"/>
      <c r="J247" s="946"/>
      <c r="K247" s="946"/>
      <c r="L247" s="946"/>
      <c r="M247" s="946"/>
      <c r="N247" s="946"/>
      <c r="O247" s="946"/>
      <c r="P247" s="946"/>
      <c r="Q247" s="946"/>
      <c r="R247" s="946"/>
      <c r="S247" s="946"/>
      <c r="T247" s="946"/>
      <c r="U247" s="946"/>
      <c r="V247" s="946"/>
      <c r="W247" s="946"/>
      <c r="X247" s="946"/>
      <c r="Y247" s="946"/>
      <c r="Z247" s="946"/>
    </row>
    <row r="248" spans="1:26" ht="15.75" customHeight="1">
      <c r="A248" s="946"/>
      <c r="B248" s="946"/>
      <c r="C248" s="946"/>
      <c r="D248" s="946"/>
      <c r="E248" s="946"/>
      <c r="F248" s="946"/>
      <c r="G248" s="946"/>
      <c r="H248" s="946"/>
      <c r="I248" s="946"/>
      <c r="J248" s="946"/>
      <c r="K248" s="946"/>
      <c r="L248" s="946"/>
      <c r="M248" s="946"/>
      <c r="N248" s="946"/>
      <c r="O248" s="946"/>
      <c r="P248" s="946"/>
      <c r="Q248" s="946"/>
      <c r="R248" s="946"/>
      <c r="S248" s="946"/>
      <c r="T248" s="946"/>
      <c r="U248" s="946"/>
      <c r="V248" s="946"/>
      <c r="W248" s="946"/>
      <c r="X248" s="946"/>
      <c r="Y248" s="946"/>
      <c r="Z248" s="946"/>
    </row>
    <row r="249" spans="1:26" ht="15.75" customHeight="1">
      <c r="A249" s="946"/>
      <c r="B249" s="946"/>
      <c r="C249" s="946"/>
      <c r="D249" s="946"/>
      <c r="E249" s="946"/>
      <c r="F249" s="946"/>
      <c r="G249" s="946"/>
      <c r="H249" s="946"/>
      <c r="I249" s="946"/>
      <c r="J249" s="946"/>
      <c r="K249" s="946"/>
      <c r="L249" s="946"/>
      <c r="M249" s="946"/>
      <c r="N249" s="946"/>
      <c r="O249" s="946"/>
      <c r="P249" s="946"/>
      <c r="Q249" s="946"/>
      <c r="R249" s="946"/>
      <c r="S249" s="946"/>
      <c r="T249" s="946"/>
      <c r="U249" s="946"/>
      <c r="V249" s="946"/>
      <c r="W249" s="946"/>
      <c r="X249" s="946"/>
      <c r="Y249" s="946"/>
      <c r="Z249" s="946"/>
    </row>
    <row r="250" spans="1:26" ht="15.75" customHeight="1">
      <c r="A250" s="946"/>
      <c r="B250" s="946"/>
      <c r="C250" s="946"/>
      <c r="D250" s="946"/>
      <c r="E250" s="946"/>
      <c r="F250" s="946"/>
      <c r="G250" s="946"/>
      <c r="H250" s="946"/>
      <c r="I250" s="946"/>
      <c r="J250" s="946"/>
      <c r="K250" s="946"/>
      <c r="L250" s="946"/>
      <c r="M250" s="946"/>
      <c r="N250" s="946"/>
      <c r="O250" s="946"/>
      <c r="P250" s="946"/>
      <c r="Q250" s="946"/>
      <c r="R250" s="946"/>
      <c r="S250" s="946"/>
      <c r="T250" s="946"/>
      <c r="U250" s="946"/>
      <c r="V250" s="946"/>
      <c r="W250" s="946"/>
      <c r="X250" s="946"/>
      <c r="Y250" s="946"/>
      <c r="Z250" s="946"/>
    </row>
    <row r="251" spans="1:26" ht="15.75" customHeight="1">
      <c r="A251" s="946"/>
      <c r="B251" s="946"/>
      <c r="C251" s="946"/>
      <c r="D251" s="946"/>
      <c r="E251" s="946"/>
      <c r="F251" s="946"/>
      <c r="G251" s="946"/>
      <c r="H251" s="946"/>
      <c r="I251" s="946"/>
      <c r="J251" s="946"/>
      <c r="K251" s="946"/>
      <c r="L251" s="946"/>
      <c r="M251" s="946"/>
      <c r="N251" s="946"/>
      <c r="O251" s="946"/>
      <c r="P251" s="946"/>
      <c r="Q251" s="946"/>
      <c r="R251" s="946"/>
      <c r="S251" s="946"/>
      <c r="T251" s="946"/>
      <c r="U251" s="946"/>
      <c r="V251" s="946"/>
      <c r="W251" s="946"/>
      <c r="X251" s="946"/>
      <c r="Y251" s="946"/>
      <c r="Z251" s="946"/>
    </row>
    <row r="252" spans="1:26" ht="15.75" customHeight="1">
      <c r="A252" s="946"/>
      <c r="B252" s="946"/>
      <c r="C252" s="946"/>
      <c r="D252" s="946"/>
      <c r="E252" s="946"/>
      <c r="F252" s="946"/>
      <c r="G252" s="946"/>
      <c r="H252" s="946"/>
      <c r="I252" s="946"/>
      <c r="J252" s="946"/>
      <c r="K252" s="946"/>
      <c r="L252" s="946"/>
      <c r="M252" s="946"/>
      <c r="N252" s="946"/>
      <c r="O252" s="946"/>
      <c r="P252" s="946"/>
      <c r="Q252" s="946"/>
      <c r="R252" s="946"/>
      <c r="S252" s="946"/>
      <c r="T252" s="946"/>
      <c r="U252" s="946"/>
      <c r="V252" s="946"/>
      <c r="W252" s="946"/>
      <c r="X252" s="946"/>
      <c r="Y252" s="946"/>
      <c r="Z252" s="946"/>
    </row>
    <row r="253" spans="1:26" ht="15.75" customHeight="1">
      <c r="A253" s="946"/>
      <c r="B253" s="946"/>
      <c r="C253" s="946"/>
      <c r="D253" s="946"/>
      <c r="E253" s="946"/>
      <c r="F253" s="946"/>
      <c r="G253" s="946"/>
      <c r="H253" s="946"/>
      <c r="I253" s="946"/>
      <c r="J253" s="946"/>
      <c r="K253" s="946"/>
      <c r="L253" s="946"/>
      <c r="M253" s="946"/>
      <c r="N253" s="946"/>
      <c r="O253" s="946"/>
      <c r="P253" s="946"/>
      <c r="Q253" s="946"/>
      <c r="R253" s="946"/>
      <c r="S253" s="946"/>
      <c r="T253" s="946"/>
      <c r="U253" s="946"/>
      <c r="V253" s="946"/>
      <c r="W253" s="946"/>
      <c r="X253" s="946"/>
      <c r="Y253" s="946"/>
      <c r="Z253" s="946"/>
    </row>
    <row r="254" spans="1:26" ht="15.75" customHeight="1">
      <c r="A254" s="946"/>
      <c r="B254" s="946"/>
      <c r="C254" s="946"/>
      <c r="D254" s="946"/>
      <c r="E254" s="946"/>
      <c r="F254" s="946"/>
      <c r="G254" s="946"/>
      <c r="H254" s="946"/>
      <c r="I254" s="946"/>
      <c r="J254" s="946"/>
      <c r="K254" s="946"/>
      <c r="L254" s="946"/>
      <c r="M254" s="946"/>
      <c r="N254" s="946"/>
      <c r="O254" s="946"/>
      <c r="P254" s="946"/>
      <c r="Q254" s="946"/>
      <c r="R254" s="946"/>
      <c r="S254" s="946"/>
      <c r="T254" s="946"/>
      <c r="U254" s="946"/>
      <c r="V254" s="946"/>
      <c r="W254" s="946"/>
      <c r="X254" s="946"/>
      <c r="Y254" s="946"/>
      <c r="Z254" s="946"/>
    </row>
    <row r="255" spans="1:26" ht="15.75" customHeight="1">
      <c r="A255" s="946"/>
      <c r="B255" s="946"/>
      <c r="C255" s="946"/>
      <c r="D255" s="946"/>
      <c r="E255" s="946"/>
      <c r="F255" s="946"/>
      <c r="G255" s="946"/>
      <c r="H255" s="946"/>
      <c r="I255" s="946"/>
      <c r="J255" s="946"/>
      <c r="K255" s="946"/>
      <c r="L255" s="946"/>
      <c r="M255" s="946"/>
      <c r="N255" s="946"/>
      <c r="O255" s="946"/>
      <c r="P255" s="946"/>
      <c r="Q255" s="946"/>
      <c r="R255" s="946"/>
      <c r="S255" s="946"/>
      <c r="T255" s="946"/>
      <c r="U255" s="946"/>
      <c r="V255" s="946"/>
      <c r="W255" s="946"/>
      <c r="X255" s="946"/>
      <c r="Y255" s="946"/>
      <c r="Z255" s="946"/>
    </row>
    <row r="256" spans="1:26" ht="15.75" customHeight="1">
      <c r="A256" s="946"/>
      <c r="B256" s="946"/>
      <c r="C256" s="946"/>
      <c r="D256" s="946"/>
      <c r="E256" s="946"/>
      <c r="F256" s="946"/>
      <c r="G256" s="946"/>
      <c r="H256" s="946"/>
      <c r="I256" s="946"/>
      <c r="J256" s="946"/>
      <c r="K256" s="946"/>
      <c r="L256" s="946"/>
      <c r="M256" s="946"/>
      <c r="N256" s="946"/>
      <c r="O256" s="946"/>
      <c r="P256" s="946"/>
      <c r="Q256" s="946"/>
      <c r="R256" s="946"/>
      <c r="S256" s="946"/>
      <c r="T256" s="946"/>
      <c r="U256" s="946"/>
      <c r="V256" s="946"/>
      <c r="W256" s="946"/>
      <c r="X256" s="946"/>
      <c r="Y256" s="946"/>
      <c r="Z256" s="946"/>
    </row>
    <row r="257" spans="1:26" ht="15.75" customHeight="1">
      <c r="A257" s="946"/>
      <c r="B257" s="946"/>
      <c r="C257" s="946"/>
      <c r="D257" s="946"/>
      <c r="E257" s="946"/>
      <c r="F257" s="946"/>
      <c r="G257" s="946"/>
      <c r="H257" s="946"/>
      <c r="I257" s="946"/>
      <c r="J257" s="946"/>
      <c r="K257" s="946"/>
      <c r="L257" s="946"/>
      <c r="M257" s="946"/>
      <c r="N257" s="946"/>
      <c r="O257" s="946"/>
      <c r="P257" s="946"/>
      <c r="Q257" s="946"/>
      <c r="R257" s="946"/>
      <c r="S257" s="946"/>
      <c r="T257" s="946"/>
      <c r="U257" s="946"/>
      <c r="V257" s="946"/>
      <c r="W257" s="946"/>
      <c r="X257" s="946"/>
      <c r="Y257" s="946"/>
      <c r="Z257" s="946"/>
    </row>
    <row r="258" spans="1:26" ht="15.75" customHeight="1">
      <c r="A258" s="946"/>
      <c r="B258" s="946"/>
      <c r="C258" s="946"/>
      <c r="D258" s="946"/>
      <c r="E258" s="946"/>
      <c r="F258" s="946"/>
      <c r="G258" s="946"/>
      <c r="H258" s="946"/>
      <c r="I258" s="946"/>
      <c r="J258" s="946"/>
      <c r="K258" s="946"/>
      <c r="L258" s="946"/>
      <c r="M258" s="946"/>
      <c r="N258" s="946"/>
      <c r="O258" s="946"/>
      <c r="P258" s="946"/>
      <c r="Q258" s="946"/>
      <c r="R258" s="946"/>
      <c r="S258" s="946"/>
      <c r="T258" s="946"/>
      <c r="U258" s="946"/>
      <c r="V258" s="946"/>
      <c r="W258" s="946"/>
      <c r="X258" s="946"/>
      <c r="Y258" s="946"/>
      <c r="Z258" s="946"/>
    </row>
    <row r="259" spans="1:26" ht="15.75" customHeight="1">
      <c r="A259" s="946"/>
      <c r="B259" s="946"/>
      <c r="C259" s="946"/>
      <c r="D259" s="946"/>
      <c r="E259" s="946"/>
      <c r="F259" s="946"/>
      <c r="G259" s="946"/>
      <c r="H259" s="946"/>
      <c r="I259" s="946"/>
      <c r="J259" s="946"/>
      <c r="K259" s="946"/>
      <c r="L259" s="946"/>
      <c r="M259" s="946"/>
      <c r="N259" s="946"/>
      <c r="O259" s="946"/>
      <c r="P259" s="946"/>
      <c r="Q259" s="946"/>
      <c r="R259" s="946"/>
      <c r="S259" s="946"/>
      <c r="T259" s="946"/>
      <c r="U259" s="946"/>
      <c r="V259" s="946"/>
      <c r="W259" s="946"/>
      <c r="X259" s="946"/>
      <c r="Y259" s="946"/>
      <c r="Z259" s="946"/>
    </row>
    <row r="260" spans="1:26" ht="15.75" customHeight="1">
      <c r="A260" s="946"/>
      <c r="B260" s="946"/>
      <c r="C260" s="946"/>
      <c r="D260" s="946"/>
      <c r="E260" s="946"/>
      <c r="F260" s="946"/>
      <c r="G260" s="946"/>
      <c r="H260" s="946"/>
      <c r="I260" s="946"/>
      <c r="J260" s="946"/>
      <c r="K260" s="946"/>
      <c r="L260" s="946"/>
      <c r="M260" s="946"/>
      <c r="N260" s="946"/>
      <c r="O260" s="946"/>
      <c r="P260" s="946"/>
      <c r="Q260" s="946"/>
      <c r="R260" s="946"/>
      <c r="S260" s="946"/>
      <c r="T260" s="946"/>
      <c r="U260" s="946"/>
      <c r="V260" s="946"/>
      <c r="W260" s="946"/>
      <c r="X260" s="946"/>
      <c r="Y260" s="946"/>
      <c r="Z260" s="946"/>
    </row>
    <row r="261" spans="1:26" ht="15.75" customHeight="1">
      <c r="A261" s="946"/>
      <c r="B261" s="946"/>
      <c r="C261" s="946"/>
      <c r="D261" s="946"/>
      <c r="E261" s="946"/>
      <c r="F261" s="946"/>
      <c r="G261" s="946"/>
      <c r="H261" s="946"/>
      <c r="I261" s="946"/>
      <c r="J261" s="946"/>
      <c r="K261" s="946"/>
      <c r="L261" s="946"/>
      <c r="M261" s="946"/>
      <c r="N261" s="946"/>
      <c r="O261" s="946"/>
      <c r="P261" s="946"/>
      <c r="Q261" s="946"/>
      <c r="R261" s="946"/>
      <c r="S261" s="946"/>
      <c r="T261" s="946"/>
      <c r="U261" s="946"/>
      <c r="V261" s="946"/>
      <c r="W261" s="946"/>
      <c r="X261" s="946"/>
      <c r="Y261" s="946"/>
      <c r="Z261" s="946"/>
    </row>
    <row r="262" spans="1:26" ht="15.75" customHeight="1">
      <c r="A262" s="946"/>
      <c r="B262" s="946"/>
      <c r="C262" s="946"/>
      <c r="D262" s="946"/>
      <c r="E262" s="946"/>
      <c r="F262" s="946"/>
      <c r="G262" s="946"/>
      <c r="H262" s="946"/>
      <c r="I262" s="946"/>
      <c r="J262" s="946"/>
      <c r="K262" s="946"/>
      <c r="L262" s="946"/>
      <c r="M262" s="946"/>
      <c r="N262" s="946"/>
      <c r="O262" s="946"/>
      <c r="P262" s="946"/>
      <c r="Q262" s="946"/>
      <c r="R262" s="946"/>
      <c r="S262" s="946"/>
      <c r="T262" s="946"/>
      <c r="U262" s="946"/>
      <c r="V262" s="946"/>
      <c r="W262" s="946"/>
      <c r="X262" s="946"/>
      <c r="Y262" s="946"/>
      <c r="Z262" s="946"/>
    </row>
    <row r="263" spans="1:26" ht="15.75" customHeight="1">
      <c r="A263" s="946"/>
      <c r="B263" s="946"/>
      <c r="C263" s="946"/>
      <c r="D263" s="946"/>
      <c r="E263" s="946"/>
      <c r="F263" s="946"/>
      <c r="G263" s="946"/>
      <c r="H263" s="946"/>
      <c r="I263" s="946"/>
      <c r="J263" s="946"/>
      <c r="K263" s="946"/>
      <c r="L263" s="946"/>
      <c r="M263" s="946"/>
      <c r="N263" s="946"/>
      <c r="O263" s="946"/>
      <c r="P263" s="946"/>
      <c r="Q263" s="946"/>
      <c r="R263" s="946"/>
      <c r="S263" s="946"/>
      <c r="T263" s="946"/>
      <c r="U263" s="946"/>
      <c r="V263" s="946"/>
      <c r="W263" s="946"/>
      <c r="X263" s="946"/>
      <c r="Y263" s="946"/>
      <c r="Z263" s="946"/>
    </row>
    <row r="264" spans="1:26" ht="15.75" customHeight="1">
      <c r="A264" s="946"/>
      <c r="B264" s="946"/>
      <c r="C264" s="946"/>
      <c r="D264" s="946"/>
      <c r="E264" s="946"/>
      <c r="F264" s="946"/>
      <c r="G264" s="946"/>
      <c r="H264" s="946"/>
      <c r="I264" s="946"/>
      <c r="J264" s="946"/>
      <c r="K264" s="946"/>
      <c r="L264" s="946"/>
      <c r="M264" s="946"/>
      <c r="N264" s="946"/>
      <c r="O264" s="946"/>
      <c r="P264" s="946"/>
      <c r="Q264" s="946"/>
      <c r="R264" s="946"/>
      <c r="S264" s="946"/>
      <c r="T264" s="946"/>
      <c r="U264" s="946"/>
      <c r="V264" s="946"/>
      <c r="W264" s="946"/>
      <c r="X264" s="946"/>
      <c r="Y264" s="946"/>
      <c r="Z264" s="946"/>
    </row>
    <row r="265" spans="1:26" ht="15.75" customHeight="1">
      <c r="A265" s="946"/>
      <c r="B265" s="946"/>
      <c r="C265" s="946"/>
      <c r="D265" s="946"/>
      <c r="E265" s="946"/>
      <c r="F265" s="946"/>
      <c r="G265" s="946"/>
      <c r="H265" s="946"/>
      <c r="I265" s="946"/>
      <c r="J265" s="946"/>
      <c r="K265" s="946"/>
      <c r="L265" s="946"/>
      <c r="M265" s="946"/>
      <c r="N265" s="946"/>
      <c r="O265" s="946"/>
      <c r="P265" s="946"/>
      <c r="Q265" s="946"/>
      <c r="R265" s="946"/>
      <c r="S265" s="946"/>
      <c r="T265" s="946"/>
      <c r="U265" s="946"/>
      <c r="V265" s="946"/>
      <c r="W265" s="946"/>
      <c r="X265" s="946"/>
      <c r="Y265" s="946"/>
      <c r="Z265" s="946"/>
    </row>
    <row r="266" spans="1:26" ht="15.75" customHeight="1">
      <c r="A266" s="946"/>
      <c r="B266" s="946"/>
      <c r="C266" s="946"/>
      <c r="D266" s="946"/>
      <c r="E266" s="946"/>
      <c r="F266" s="946"/>
      <c r="G266" s="946"/>
      <c r="H266" s="946"/>
      <c r="I266" s="946"/>
      <c r="J266" s="946"/>
      <c r="K266" s="946"/>
      <c r="L266" s="946"/>
      <c r="M266" s="946"/>
      <c r="N266" s="946"/>
      <c r="O266" s="946"/>
      <c r="P266" s="946"/>
      <c r="Q266" s="946"/>
      <c r="R266" s="946"/>
      <c r="S266" s="946"/>
      <c r="T266" s="946"/>
      <c r="U266" s="946"/>
      <c r="V266" s="946"/>
      <c r="W266" s="946"/>
      <c r="X266" s="946"/>
      <c r="Y266" s="946"/>
      <c r="Z266" s="946"/>
    </row>
    <row r="267" spans="1:26" ht="15.75" customHeight="1">
      <c r="A267" s="946"/>
      <c r="B267" s="946"/>
      <c r="C267" s="946"/>
      <c r="D267" s="946"/>
      <c r="E267" s="946"/>
      <c r="F267" s="946"/>
      <c r="G267" s="946"/>
      <c r="H267" s="946"/>
      <c r="I267" s="946"/>
      <c r="J267" s="946"/>
      <c r="K267" s="946"/>
      <c r="L267" s="946"/>
      <c r="M267" s="946"/>
      <c r="N267" s="946"/>
      <c r="O267" s="946"/>
      <c r="P267" s="946"/>
      <c r="Q267" s="946"/>
      <c r="R267" s="946"/>
      <c r="S267" s="946"/>
      <c r="T267" s="946"/>
      <c r="U267" s="946"/>
      <c r="V267" s="946"/>
      <c r="W267" s="946"/>
      <c r="X267" s="946"/>
      <c r="Y267" s="946"/>
      <c r="Z267" s="946"/>
    </row>
    <row r="268" spans="1:26" ht="15.75" customHeight="1">
      <c r="A268" s="946"/>
      <c r="B268" s="946"/>
      <c r="C268" s="946"/>
      <c r="D268" s="946"/>
      <c r="E268" s="946"/>
      <c r="F268" s="946"/>
      <c r="G268" s="946"/>
      <c r="H268" s="946"/>
      <c r="I268" s="946"/>
      <c r="J268" s="946"/>
      <c r="K268" s="946"/>
      <c r="L268" s="946"/>
      <c r="M268" s="946"/>
      <c r="N268" s="946"/>
      <c r="O268" s="946"/>
      <c r="P268" s="946"/>
      <c r="Q268" s="946"/>
      <c r="R268" s="946"/>
      <c r="S268" s="946"/>
      <c r="T268" s="946"/>
      <c r="U268" s="946"/>
      <c r="V268" s="946"/>
      <c r="W268" s="946"/>
      <c r="X268" s="946"/>
      <c r="Y268" s="946"/>
      <c r="Z268" s="946"/>
    </row>
    <row r="269" spans="1:26" ht="15.75" customHeight="1">
      <c r="A269" s="946"/>
      <c r="B269" s="946"/>
      <c r="C269" s="946"/>
      <c r="D269" s="946"/>
      <c r="E269" s="946"/>
      <c r="F269" s="946"/>
      <c r="G269" s="946"/>
      <c r="H269" s="946"/>
      <c r="I269" s="946"/>
      <c r="J269" s="946"/>
      <c r="K269" s="946"/>
      <c r="L269" s="946"/>
      <c r="M269" s="946"/>
      <c r="N269" s="946"/>
      <c r="O269" s="946"/>
      <c r="P269" s="946"/>
      <c r="Q269" s="946"/>
      <c r="R269" s="946"/>
      <c r="S269" s="946"/>
      <c r="T269" s="946"/>
      <c r="U269" s="946"/>
      <c r="V269" s="946"/>
      <c r="W269" s="946"/>
      <c r="X269" s="946"/>
      <c r="Y269" s="946"/>
      <c r="Z269" s="946"/>
    </row>
    <row r="270" spans="1:26" ht="15.75" customHeight="1">
      <c r="A270" s="946"/>
      <c r="B270" s="946"/>
      <c r="C270" s="946"/>
      <c r="D270" s="946"/>
      <c r="E270" s="946"/>
      <c r="F270" s="946"/>
      <c r="G270" s="946"/>
      <c r="H270" s="946"/>
      <c r="I270" s="946"/>
      <c r="J270" s="946"/>
      <c r="K270" s="946"/>
      <c r="L270" s="946"/>
      <c r="M270" s="946"/>
      <c r="N270" s="946"/>
      <c r="O270" s="946"/>
      <c r="P270" s="946"/>
      <c r="Q270" s="946"/>
      <c r="R270" s="946"/>
      <c r="S270" s="946"/>
      <c r="T270" s="946"/>
      <c r="U270" s="946"/>
      <c r="V270" s="946"/>
      <c r="W270" s="946"/>
      <c r="X270" s="946"/>
      <c r="Y270" s="946"/>
      <c r="Z270" s="946"/>
    </row>
    <row r="271" spans="1:26" ht="15.75" customHeight="1">
      <c r="A271" s="946"/>
      <c r="B271" s="946"/>
      <c r="C271" s="946"/>
      <c r="D271" s="946"/>
      <c r="E271" s="946"/>
      <c r="F271" s="946"/>
      <c r="G271" s="946"/>
      <c r="H271" s="946"/>
      <c r="I271" s="946"/>
      <c r="J271" s="946"/>
      <c r="K271" s="946"/>
      <c r="L271" s="946"/>
      <c r="M271" s="946"/>
      <c r="N271" s="946"/>
      <c r="O271" s="946"/>
      <c r="P271" s="946"/>
      <c r="Q271" s="946"/>
      <c r="R271" s="946"/>
      <c r="S271" s="946"/>
      <c r="T271" s="946"/>
      <c r="U271" s="946"/>
      <c r="V271" s="946"/>
      <c r="W271" s="946"/>
      <c r="X271" s="946"/>
      <c r="Y271" s="946"/>
      <c r="Z271" s="946"/>
    </row>
    <row r="272" spans="1:26" ht="15.75" customHeight="1">
      <c r="A272" s="946"/>
      <c r="B272" s="946"/>
      <c r="C272" s="946"/>
      <c r="D272" s="946"/>
      <c r="E272" s="946"/>
      <c r="F272" s="946"/>
      <c r="G272" s="946"/>
      <c r="H272" s="946"/>
      <c r="I272" s="946"/>
      <c r="J272" s="946"/>
      <c r="K272" s="946"/>
      <c r="L272" s="946"/>
      <c r="M272" s="946"/>
      <c r="N272" s="946"/>
      <c r="O272" s="946"/>
      <c r="P272" s="946"/>
      <c r="Q272" s="946"/>
      <c r="R272" s="946"/>
      <c r="S272" s="946"/>
      <c r="T272" s="946"/>
      <c r="U272" s="946"/>
      <c r="V272" s="946"/>
      <c r="W272" s="946"/>
      <c r="X272" s="946"/>
      <c r="Y272" s="946"/>
      <c r="Z272" s="946"/>
    </row>
    <row r="273" spans="1:26" ht="15.75" customHeight="1">
      <c r="A273" s="946"/>
      <c r="B273" s="946"/>
      <c r="C273" s="946"/>
      <c r="D273" s="946"/>
      <c r="E273" s="946"/>
      <c r="F273" s="946"/>
      <c r="G273" s="946"/>
      <c r="H273" s="946"/>
      <c r="I273" s="946"/>
      <c r="J273" s="946"/>
      <c r="K273" s="946"/>
      <c r="L273" s="946"/>
      <c r="M273" s="946"/>
      <c r="N273" s="946"/>
      <c r="O273" s="946"/>
      <c r="P273" s="946"/>
      <c r="Q273" s="946"/>
      <c r="R273" s="946"/>
      <c r="S273" s="946"/>
      <c r="T273" s="946"/>
      <c r="U273" s="946"/>
      <c r="V273" s="946"/>
      <c r="W273" s="946"/>
      <c r="X273" s="946"/>
      <c r="Y273" s="946"/>
      <c r="Z273" s="946"/>
    </row>
    <row r="274" spans="1:26" ht="15.75" customHeight="1">
      <c r="A274" s="946"/>
      <c r="B274" s="946"/>
      <c r="C274" s="946"/>
      <c r="D274" s="946"/>
      <c r="E274" s="946"/>
      <c r="F274" s="946"/>
      <c r="G274" s="946"/>
      <c r="H274" s="946"/>
      <c r="I274" s="946"/>
      <c r="J274" s="946"/>
      <c r="K274" s="946"/>
      <c r="L274" s="946"/>
      <c r="M274" s="946"/>
      <c r="N274" s="946"/>
      <c r="O274" s="946"/>
      <c r="P274" s="946"/>
      <c r="Q274" s="946"/>
      <c r="R274" s="946"/>
      <c r="S274" s="946"/>
      <c r="T274" s="946"/>
      <c r="U274" s="946"/>
      <c r="V274" s="946"/>
      <c r="W274" s="946"/>
      <c r="X274" s="946"/>
      <c r="Y274" s="946"/>
      <c r="Z274" s="946"/>
    </row>
    <row r="275" spans="1:26" ht="15.75" customHeight="1">
      <c r="A275" s="946"/>
      <c r="B275" s="946"/>
      <c r="C275" s="946"/>
      <c r="D275" s="946"/>
      <c r="E275" s="946"/>
      <c r="F275" s="946"/>
      <c r="G275" s="946"/>
      <c r="H275" s="946"/>
      <c r="I275" s="946"/>
      <c r="J275" s="946"/>
      <c r="K275" s="946"/>
      <c r="L275" s="946"/>
      <c r="M275" s="946"/>
      <c r="N275" s="946"/>
      <c r="O275" s="946"/>
      <c r="P275" s="946"/>
      <c r="Q275" s="946"/>
      <c r="R275" s="946"/>
      <c r="S275" s="946"/>
      <c r="T275" s="946"/>
      <c r="U275" s="946"/>
      <c r="V275" s="946"/>
      <c r="W275" s="946"/>
      <c r="X275" s="946"/>
      <c r="Y275" s="946"/>
      <c r="Z275" s="946"/>
    </row>
    <row r="276" spans="1:26" ht="15.75" customHeight="1">
      <c r="A276" s="946"/>
      <c r="B276" s="946"/>
      <c r="C276" s="946"/>
      <c r="D276" s="946"/>
      <c r="E276" s="946"/>
      <c r="F276" s="946"/>
      <c r="G276" s="946"/>
      <c r="H276" s="946"/>
      <c r="I276" s="946"/>
      <c r="J276" s="946"/>
      <c r="K276" s="946"/>
      <c r="L276" s="946"/>
      <c r="M276" s="946"/>
      <c r="N276" s="946"/>
      <c r="O276" s="946"/>
      <c r="P276" s="946"/>
      <c r="Q276" s="946"/>
      <c r="R276" s="946"/>
      <c r="S276" s="946"/>
      <c r="T276" s="946"/>
      <c r="U276" s="946"/>
      <c r="V276" s="946"/>
      <c r="W276" s="946"/>
      <c r="X276" s="946"/>
      <c r="Y276" s="946"/>
      <c r="Z276" s="946"/>
    </row>
    <row r="277" spans="1:26" ht="15.75" customHeight="1">
      <c r="A277" s="946"/>
      <c r="B277" s="946"/>
      <c r="C277" s="946"/>
      <c r="D277" s="946"/>
      <c r="E277" s="946"/>
      <c r="F277" s="946"/>
      <c r="G277" s="946"/>
      <c r="H277" s="946"/>
      <c r="I277" s="946"/>
      <c r="J277" s="946"/>
      <c r="K277" s="946"/>
      <c r="L277" s="946"/>
      <c r="M277" s="946"/>
      <c r="N277" s="946"/>
      <c r="O277" s="946"/>
      <c r="P277" s="946"/>
      <c r="Q277" s="946"/>
      <c r="R277" s="946"/>
      <c r="S277" s="946"/>
      <c r="T277" s="946"/>
      <c r="U277" s="946"/>
      <c r="V277" s="946"/>
      <c r="W277" s="946"/>
      <c r="X277" s="946"/>
      <c r="Y277" s="946"/>
      <c r="Z277" s="946"/>
    </row>
    <row r="278" spans="1:26" ht="15.75" customHeight="1">
      <c r="A278" s="946"/>
      <c r="B278" s="946"/>
      <c r="C278" s="946"/>
      <c r="D278" s="946"/>
      <c r="E278" s="946"/>
      <c r="F278" s="946"/>
      <c r="G278" s="946"/>
      <c r="H278" s="946"/>
      <c r="I278" s="946"/>
      <c r="J278" s="946"/>
      <c r="K278" s="946"/>
      <c r="L278" s="946"/>
      <c r="M278" s="946"/>
      <c r="N278" s="946"/>
      <c r="O278" s="946"/>
      <c r="P278" s="946"/>
      <c r="Q278" s="946"/>
      <c r="R278" s="946"/>
      <c r="S278" s="946"/>
      <c r="T278" s="946"/>
      <c r="U278" s="946"/>
      <c r="V278" s="946"/>
      <c r="W278" s="946"/>
      <c r="X278" s="946"/>
      <c r="Y278" s="946"/>
      <c r="Z278" s="946"/>
    </row>
    <row r="279" spans="1:26" ht="15.75" customHeight="1">
      <c r="A279" s="946"/>
      <c r="B279" s="946"/>
      <c r="C279" s="946"/>
      <c r="D279" s="946"/>
      <c r="E279" s="946"/>
      <c r="F279" s="946"/>
      <c r="G279" s="946"/>
      <c r="H279" s="946"/>
      <c r="I279" s="946"/>
      <c r="J279" s="946"/>
      <c r="K279" s="946"/>
      <c r="L279" s="946"/>
      <c r="M279" s="946"/>
      <c r="N279" s="946"/>
      <c r="O279" s="946"/>
      <c r="P279" s="946"/>
      <c r="Q279" s="946"/>
      <c r="R279" s="946"/>
      <c r="S279" s="946"/>
      <c r="T279" s="946"/>
      <c r="U279" s="946"/>
      <c r="V279" s="946"/>
      <c r="W279" s="946"/>
      <c r="X279" s="946"/>
      <c r="Y279" s="946"/>
      <c r="Z279" s="946"/>
    </row>
    <row r="280" spans="1:26" ht="15.75" customHeight="1">
      <c r="A280" s="946"/>
      <c r="B280" s="946"/>
      <c r="C280" s="946"/>
      <c r="D280" s="946"/>
      <c r="E280" s="946"/>
      <c r="F280" s="946"/>
      <c r="G280" s="946"/>
      <c r="H280" s="946"/>
      <c r="I280" s="946"/>
      <c r="J280" s="946"/>
      <c r="K280" s="946"/>
      <c r="L280" s="946"/>
      <c r="M280" s="946"/>
      <c r="N280" s="946"/>
      <c r="O280" s="946"/>
      <c r="P280" s="946"/>
      <c r="Q280" s="946"/>
      <c r="R280" s="946"/>
      <c r="S280" s="946"/>
      <c r="T280" s="946"/>
      <c r="U280" s="946"/>
      <c r="V280" s="946"/>
      <c r="W280" s="946"/>
      <c r="X280" s="946"/>
      <c r="Y280" s="946"/>
      <c r="Z280" s="946"/>
    </row>
    <row r="281" spans="1:26" ht="15.75" customHeight="1">
      <c r="A281" s="946"/>
      <c r="B281" s="946"/>
      <c r="C281" s="946"/>
      <c r="D281" s="946"/>
      <c r="E281" s="946"/>
      <c r="F281" s="946"/>
      <c r="G281" s="946"/>
      <c r="H281" s="946"/>
      <c r="I281" s="946"/>
      <c r="J281" s="946"/>
      <c r="K281" s="946"/>
      <c r="L281" s="946"/>
      <c r="M281" s="946"/>
      <c r="N281" s="946"/>
      <c r="O281" s="946"/>
      <c r="P281" s="946"/>
      <c r="Q281" s="946"/>
      <c r="R281" s="946"/>
      <c r="S281" s="946"/>
      <c r="T281" s="946"/>
      <c r="U281" s="946"/>
      <c r="V281" s="946"/>
      <c r="W281" s="946"/>
      <c r="X281" s="946"/>
      <c r="Y281" s="946"/>
      <c r="Z281" s="946"/>
    </row>
    <row r="282" spans="1:26" ht="15.75" customHeight="1">
      <c r="A282" s="946"/>
      <c r="B282" s="946"/>
      <c r="C282" s="946"/>
      <c r="D282" s="946"/>
      <c r="E282" s="946"/>
      <c r="F282" s="946"/>
      <c r="G282" s="946"/>
      <c r="H282" s="946"/>
      <c r="I282" s="946"/>
      <c r="J282" s="946"/>
      <c r="K282" s="946"/>
      <c r="L282" s="946"/>
      <c r="M282" s="946"/>
      <c r="N282" s="946"/>
      <c r="O282" s="946"/>
      <c r="P282" s="946"/>
      <c r="Q282" s="946"/>
      <c r="R282" s="946"/>
      <c r="S282" s="946"/>
      <c r="T282" s="946"/>
      <c r="U282" s="946"/>
      <c r="V282" s="946"/>
      <c r="W282" s="946"/>
      <c r="X282" s="946"/>
      <c r="Y282" s="946"/>
      <c r="Z282" s="946"/>
    </row>
    <row r="283" spans="1:26" ht="15.75" customHeight="1">
      <c r="A283" s="946"/>
      <c r="B283" s="946"/>
      <c r="C283" s="946"/>
      <c r="D283" s="946"/>
      <c r="E283" s="946"/>
      <c r="F283" s="946"/>
      <c r="G283" s="946"/>
      <c r="H283" s="946"/>
      <c r="I283" s="946"/>
      <c r="J283" s="946"/>
      <c r="K283" s="946"/>
      <c r="L283" s="946"/>
      <c r="M283" s="946"/>
      <c r="N283" s="946"/>
      <c r="O283" s="946"/>
      <c r="P283" s="946"/>
      <c r="Q283" s="946"/>
      <c r="R283" s="946"/>
      <c r="S283" s="946"/>
      <c r="T283" s="946"/>
      <c r="U283" s="946"/>
      <c r="V283" s="946"/>
      <c r="W283" s="946"/>
      <c r="X283" s="946"/>
      <c r="Y283" s="946"/>
      <c r="Z283" s="946"/>
    </row>
    <row r="284" spans="1:26" ht="15.75" customHeight="1">
      <c r="A284" s="946"/>
      <c r="B284" s="946"/>
      <c r="C284" s="946"/>
      <c r="D284" s="946"/>
      <c r="E284" s="946"/>
      <c r="F284" s="946"/>
      <c r="G284" s="946"/>
      <c r="H284" s="946"/>
      <c r="I284" s="946"/>
      <c r="J284" s="946"/>
      <c r="K284" s="946"/>
      <c r="L284" s="946"/>
      <c r="M284" s="946"/>
      <c r="N284" s="946"/>
      <c r="O284" s="946"/>
      <c r="P284" s="946"/>
      <c r="Q284" s="946"/>
      <c r="R284" s="946"/>
      <c r="S284" s="946"/>
      <c r="T284" s="946"/>
      <c r="U284" s="946"/>
      <c r="V284" s="946"/>
      <c r="W284" s="946"/>
      <c r="X284" s="946"/>
      <c r="Y284" s="946"/>
      <c r="Z284" s="946"/>
    </row>
    <row r="285" spans="1:26" ht="15.75" customHeight="1">
      <c r="A285" s="946"/>
      <c r="B285" s="946"/>
      <c r="C285" s="946"/>
      <c r="D285" s="946"/>
      <c r="E285" s="946"/>
      <c r="F285" s="946"/>
      <c r="G285" s="946"/>
      <c r="H285" s="946"/>
      <c r="I285" s="946"/>
      <c r="J285" s="946"/>
      <c r="K285" s="946"/>
      <c r="L285" s="946"/>
      <c r="M285" s="946"/>
      <c r="N285" s="946"/>
      <c r="O285" s="946"/>
      <c r="P285" s="946"/>
      <c r="Q285" s="946"/>
      <c r="R285" s="946"/>
      <c r="S285" s="946"/>
      <c r="T285" s="946"/>
      <c r="U285" s="946"/>
      <c r="V285" s="946"/>
      <c r="W285" s="946"/>
      <c r="X285" s="946"/>
      <c r="Y285" s="946"/>
      <c r="Z285" s="946"/>
    </row>
    <row r="286" spans="1:26" ht="15.75" customHeight="1">
      <c r="A286" s="946"/>
      <c r="B286" s="946"/>
      <c r="C286" s="946"/>
      <c r="D286" s="946"/>
      <c r="E286" s="946"/>
      <c r="F286" s="946"/>
      <c r="G286" s="946"/>
      <c r="H286" s="946"/>
      <c r="I286" s="946"/>
      <c r="J286" s="946"/>
      <c r="K286" s="946"/>
      <c r="L286" s="946"/>
      <c r="M286" s="946"/>
      <c r="N286" s="946"/>
      <c r="O286" s="946"/>
      <c r="P286" s="946"/>
      <c r="Q286" s="946"/>
      <c r="R286" s="946"/>
      <c r="S286" s="946"/>
      <c r="T286" s="946"/>
      <c r="U286" s="946"/>
      <c r="V286" s="946"/>
      <c r="W286" s="946"/>
      <c r="X286" s="946"/>
      <c r="Y286" s="946"/>
      <c r="Z286" s="946"/>
    </row>
    <row r="287" spans="1:26" ht="15.75" customHeight="1">
      <c r="A287" s="946"/>
      <c r="B287" s="946"/>
      <c r="C287" s="946"/>
      <c r="D287" s="946"/>
      <c r="E287" s="946"/>
      <c r="F287" s="946"/>
      <c r="G287" s="946"/>
      <c r="H287" s="946"/>
      <c r="I287" s="946"/>
      <c r="J287" s="946"/>
      <c r="K287" s="946"/>
      <c r="L287" s="946"/>
      <c r="M287" s="946"/>
      <c r="N287" s="946"/>
      <c r="O287" s="946"/>
      <c r="P287" s="946"/>
      <c r="Q287" s="946"/>
      <c r="R287" s="946"/>
      <c r="S287" s="946"/>
      <c r="T287" s="946"/>
      <c r="U287" s="946"/>
      <c r="V287" s="946"/>
      <c r="W287" s="946"/>
      <c r="X287" s="946"/>
      <c r="Y287" s="946"/>
      <c r="Z287" s="946"/>
    </row>
    <row r="288" spans="1:26" ht="15.75" customHeight="1">
      <c r="A288" s="946"/>
      <c r="B288" s="946"/>
      <c r="C288" s="946"/>
      <c r="D288" s="946"/>
      <c r="E288" s="946"/>
      <c r="F288" s="946"/>
      <c r="G288" s="946"/>
      <c r="H288" s="946"/>
      <c r="I288" s="946"/>
      <c r="J288" s="946"/>
      <c r="K288" s="946"/>
      <c r="L288" s="946"/>
      <c r="M288" s="946"/>
      <c r="N288" s="946"/>
      <c r="O288" s="946"/>
      <c r="P288" s="946"/>
      <c r="Q288" s="946"/>
      <c r="R288" s="946"/>
      <c r="S288" s="946"/>
      <c r="T288" s="946"/>
      <c r="U288" s="946"/>
      <c r="V288" s="946"/>
      <c r="W288" s="946"/>
      <c r="X288" s="946"/>
      <c r="Y288" s="946"/>
      <c r="Z288" s="946"/>
    </row>
    <row r="289" spans="1:26" ht="15.75" customHeight="1">
      <c r="A289" s="946"/>
      <c r="B289" s="946"/>
      <c r="C289" s="946"/>
      <c r="D289" s="946"/>
      <c r="E289" s="946"/>
      <c r="F289" s="946"/>
      <c r="G289" s="946"/>
      <c r="H289" s="946"/>
      <c r="I289" s="946"/>
      <c r="J289" s="946"/>
      <c r="K289" s="946"/>
      <c r="L289" s="946"/>
      <c r="M289" s="946"/>
      <c r="N289" s="946"/>
      <c r="O289" s="946"/>
      <c r="P289" s="946"/>
      <c r="Q289" s="946"/>
      <c r="R289" s="946"/>
      <c r="S289" s="946"/>
      <c r="T289" s="946"/>
      <c r="U289" s="946"/>
      <c r="V289" s="946"/>
      <c r="W289" s="946"/>
      <c r="X289" s="946"/>
      <c r="Y289" s="946"/>
      <c r="Z289" s="946"/>
    </row>
    <row r="290" spans="1:26" ht="15.75" customHeight="1">
      <c r="A290" s="946"/>
      <c r="B290" s="946"/>
      <c r="C290" s="946"/>
      <c r="D290" s="946"/>
      <c r="E290" s="946"/>
      <c r="F290" s="946"/>
      <c r="G290" s="946"/>
      <c r="H290" s="946"/>
      <c r="I290" s="946"/>
      <c r="J290" s="946"/>
      <c r="K290" s="946"/>
      <c r="L290" s="946"/>
      <c r="M290" s="946"/>
      <c r="N290" s="946"/>
      <c r="O290" s="946"/>
      <c r="P290" s="946"/>
      <c r="Q290" s="946"/>
      <c r="R290" s="946"/>
      <c r="S290" s="946"/>
      <c r="T290" s="946"/>
      <c r="U290" s="946"/>
      <c r="V290" s="946"/>
      <c r="W290" s="946"/>
      <c r="X290" s="946"/>
      <c r="Y290" s="946"/>
      <c r="Z290" s="946"/>
    </row>
    <row r="291" spans="1:26" ht="15.75" customHeight="1">
      <c r="A291" s="946"/>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row>
    <row r="292" spans="1:26" ht="15.75" customHeight="1">
      <c r="A292" s="946"/>
      <c r="B292" s="946"/>
      <c r="C292" s="946"/>
      <c r="D292" s="946"/>
      <c r="E292" s="946"/>
      <c r="F292" s="946"/>
      <c r="G292" s="946"/>
      <c r="H292" s="946"/>
      <c r="I292" s="946"/>
      <c r="J292" s="946"/>
      <c r="K292" s="946"/>
      <c r="L292" s="946"/>
      <c r="M292" s="946"/>
      <c r="N292" s="946"/>
      <c r="O292" s="946"/>
      <c r="P292" s="946"/>
      <c r="Q292" s="946"/>
      <c r="R292" s="946"/>
      <c r="S292" s="946"/>
      <c r="T292" s="946"/>
      <c r="U292" s="946"/>
      <c r="V292" s="946"/>
      <c r="W292" s="946"/>
      <c r="X292" s="946"/>
      <c r="Y292" s="946"/>
      <c r="Z292" s="946"/>
    </row>
    <row r="293" spans="1:26" ht="15.75" customHeight="1">
      <c r="A293" s="946"/>
      <c r="B293" s="946"/>
      <c r="C293" s="946"/>
      <c r="D293" s="946"/>
      <c r="E293" s="946"/>
      <c r="F293" s="946"/>
      <c r="G293" s="946"/>
      <c r="H293" s="946"/>
      <c r="I293" s="946"/>
      <c r="J293" s="946"/>
      <c r="K293" s="946"/>
      <c r="L293" s="946"/>
      <c r="M293" s="946"/>
      <c r="N293" s="946"/>
      <c r="O293" s="946"/>
      <c r="P293" s="946"/>
      <c r="Q293" s="946"/>
      <c r="R293" s="946"/>
      <c r="S293" s="946"/>
      <c r="T293" s="946"/>
      <c r="U293" s="946"/>
      <c r="V293" s="946"/>
      <c r="W293" s="946"/>
      <c r="X293" s="946"/>
      <c r="Y293" s="946"/>
      <c r="Z293" s="946"/>
    </row>
    <row r="294" spans="1:26" ht="15.75" customHeight="1">
      <c r="A294" s="946"/>
      <c r="B294" s="946"/>
      <c r="C294" s="946"/>
      <c r="D294" s="946"/>
      <c r="E294" s="946"/>
      <c r="F294" s="946"/>
      <c r="G294" s="946"/>
      <c r="H294" s="946"/>
      <c r="I294" s="946"/>
      <c r="J294" s="946"/>
      <c r="K294" s="946"/>
      <c r="L294" s="946"/>
      <c r="M294" s="946"/>
      <c r="N294" s="946"/>
      <c r="O294" s="946"/>
      <c r="P294" s="946"/>
      <c r="Q294" s="946"/>
      <c r="R294" s="946"/>
      <c r="S294" s="946"/>
      <c r="T294" s="946"/>
      <c r="U294" s="946"/>
      <c r="V294" s="946"/>
      <c r="W294" s="946"/>
      <c r="X294" s="946"/>
      <c r="Y294" s="946"/>
      <c r="Z294" s="946"/>
    </row>
    <row r="295" spans="1:26" ht="15.75" customHeight="1">
      <c r="A295" s="946"/>
      <c r="B295" s="946"/>
      <c r="C295" s="946"/>
      <c r="D295" s="946"/>
      <c r="E295" s="946"/>
      <c r="F295" s="946"/>
      <c r="G295" s="946"/>
      <c r="H295" s="946"/>
      <c r="I295" s="946"/>
      <c r="J295" s="946"/>
      <c r="K295" s="946"/>
      <c r="L295" s="946"/>
      <c r="M295" s="946"/>
      <c r="N295" s="946"/>
      <c r="O295" s="946"/>
      <c r="P295" s="946"/>
      <c r="Q295" s="946"/>
      <c r="R295" s="946"/>
      <c r="S295" s="946"/>
      <c r="T295" s="946"/>
      <c r="U295" s="946"/>
      <c r="V295" s="946"/>
      <c r="W295" s="946"/>
      <c r="X295" s="946"/>
      <c r="Y295" s="946"/>
      <c r="Z295" s="946"/>
    </row>
    <row r="296" spans="1:26" ht="15.75" customHeight="1">
      <c r="A296" s="946"/>
      <c r="B296" s="946"/>
      <c r="C296" s="946"/>
      <c r="D296" s="946"/>
      <c r="E296" s="946"/>
      <c r="F296" s="946"/>
      <c r="G296" s="946"/>
      <c r="H296" s="946"/>
      <c r="I296" s="946"/>
      <c r="J296" s="946"/>
      <c r="K296" s="946"/>
      <c r="L296" s="946"/>
      <c r="M296" s="946"/>
      <c r="N296" s="946"/>
      <c r="O296" s="946"/>
      <c r="P296" s="946"/>
      <c r="Q296" s="946"/>
      <c r="R296" s="946"/>
      <c r="S296" s="946"/>
      <c r="T296" s="946"/>
      <c r="U296" s="946"/>
      <c r="V296" s="946"/>
      <c r="W296" s="946"/>
      <c r="X296" s="946"/>
      <c r="Y296" s="946"/>
      <c r="Z296" s="946"/>
    </row>
    <row r="297" spans="1:26" ht="15.75" customHeight="1">
      <c r="A297" s="946"/>
      <c r="B297" s="946"/>
      <c r="C297" s="946"/>
      <c r="D297" s="946"/>
      <c r="E297" s="946"/>
      <c r="F297" s="946"/>
      <c r="G297" s="946"/>
      <c r="H297" s="946"/>
      <c r="I297" s="946"/>
      <c r="J297" s="946"/>
      <c r="K297" s="946"/>
      <c r="L297" s="946"/>
      <c r="M297" s="946"/>
      <c r="N297" s="946"/>
      <c r="O297" s="946"/>
      <c r="P297" s="946"/>
      <c r="Q297" s="946"/>
      <c r="R297" s="946"/>
      <c r="S297" s="946"/>
      <c r="T297" s="946"/>
      <c r="U297" s="946"/>
      <c r="V297" s="946"/>
      <c r="W297" s="946"/>
      <c r="X297" s="946"/>
      <c r="Y297" s="946"/>
      <c r="Z297" s="946"/>
    </row>
    <row r="298" spans="1:26" ht="15.75" customHeight="1">
      <c r="A298" s="946"/>
      <c r="B298" s="946"/>
      <c r="C298" s="946"/>
      <c r="D298" s="946"/>
      <c r="E298" s="946"/>
      <c r="F298" s="946"/>
      <c r="G298" s="946"/>
      <c r="H298" s="946"/>
      <c r="I298" s="946"/>
      <c r="J298" s="946"/>
      <c r="K298" s="946"/>
      <c r="L298" s="946"/>
      <c r="M298" s="946"/>
      <c r="N298" s="946"/>
      <c r="O298" s="946"/>
      <c r="P298" s="946"/>
      <c r="Q298" s="946"/>
      <c r="R298" s="946"/>
      <c r="S298" s="946"/>
      <c r="T298" s="946"/>
      <c r="U298" s="946"/>
      <c r="V298" s="946"/>
      <c r="W298" s="946"/>
      <c r="X298" s="946"/>
      <c r="Y298" s="946"/>
      <c r="Z298" s="946"/>
    </row>
    <row r="299" spans="1:26" ht="15.75" customHeight="1">
      <c r="A299" s="946"/>
      <c r="B299" s="946"/>
      <c r="C299" s="946"/>
      <c r="D299" s="946"/>
      <c r="E299" s="946"/>
      <c r="F299" s="946"/>
      <c r="G299" s="946"/>
      <c r="H299" s="946"/>
      <c r="I299" s="946"/>
      <c r="J299" s="946"/>
      <c r="K299" s="946"/>
      <c r="L299" s="946"/>
      <c r="M299" s="946"/>
      <c r="N299" s="946"/>
      <c r="O299" s="946"/>
      <c r="P299" s="946"/>
      <c r="Q299" s="946"/>
      <c r="R299" s="946"/>
      <c r="S299" s="946"/>
      <c r="T299" s="946"/>
      <c r="U299" s="946"/>
      <c r="V299" s="946"/>
      <c r="W299" s="946"/>
      <c r="X299" s="946"/>
      <c r="Y299" s="946"/>
      <c r="Z299" s="946"/>
    </row>
    <row r="300" spans="1:26" ht="15.75" customHeight="1">
      <c r="A300" s="946"/>
      <c r="B300" s="946"/>
      <c r="C300" s="946"/>
      <c r="D300" s="946"/>
      <c r="E300" s="946"/>
      <c r="F300" s="946"/>
      <c r="G300" s="946"/>
      <c r="H300" s="946"/>
      <c r="I300" s="946"/>
      <c r="J300" s="946"/>
      <c r="K300" s="946"/>
      <c r="L300" s="946"/>
      <c r="M300" s="946"/>
      <c r="N300" s="946"/>
      <c r="O300" s="946"/>
      <c r="P300" s="946"/>
      <c r="Q300" s="946"/>
      <c r="R300" s="946"/>
      <c r="S300" s="946"/>
      <c r="T300" s="946"/>
      <c r="U300" s="946"/>
      <c r="V300" s="946"/>
      <c r="W300" s="946"/>
      <c r="X300" s="946"/>
      <c r="Y300" s="946"/>
      <c r="Z300" s="946"/>
    </row>
    <row r="301" spans="1:26" ht="15.75" customHeight="1">
      <c r="A301" s="946"/>
      <c r="B301" s="946"/>
      <c r="C301" s="946"/>
      <c r="D301" s="946"/>
      <c r="E301" s="946"/>
      <c r="F301" s="946"/>
      <c r="G301" s="946"/>
      <c r="H301" s="946"/>
      <c r="I301" s="946"/>
      <c r="J301" s="946"/>
      <c r="K301" s="946"/>
      <c r="L301" s="946"/>
      <c r="M301" s="946"/>
      <c r="N301" s="946"/>
      <c r="O301" s="946"/>
      <c r="P301" s="946"/>
      <c r="Q301" s="946"/>
      <c r="R301" s="946"/>
      <c r="S301" s="946"/>
      <c r="T301" s="946"/>
      <c r="U301" s="946"/>
      <c r="V301" s="946"/>
      <c r="W301" s="946"/>
      <c r="X301" s="946"/>
      <c r="Y301" s="946"/>
      <c r="Z301" s="946"/>
    </row>
    <row r="302" spans="1:26" ht="15.75" customHeight="1">
      <c r="A302" s="946"/>
      <c r="B302" s="946"/>
      <c r="C302" s="946"/>
      <c r="D302" s="946"/>
      <c r="E302" s="946"/>
      <c r="F302" s="946"/>
      <c r="G302" s="946"/>
      <c r="H302" s="946"/>
      <c r="I302" s="946"/>
      <c r="J302" s="946"/>
      <c r="K302" s="946"/>
      <c r="L302" s="946"/>
      <c r="M302" s="946"/>
      <c r="N302" s="946"/>
      <c r="O302" s="946"/>
      <c r="P302" s="946"/>
      <c r="Q302" s="946"/>
      <c r="R302" s="946"/>
      <c r="S302" s="946"/>
      <c r="T302" s="946"/>
      <c r="U302" s="946"/>
      <c r="V302" s="946"/>
      <c r="W302" s="946"/>
      <c r="X302" s="946"/>
      <c r="Y302" s="946"/>
      <c r="Z302" s="946"/>
    </row>
    <row r="303" spans="1:26" ht="15.75" customHeight="1">
      <c r="A303" s="946"/>
      <c r="B303" s="946"/>
      <c r="C303" s="946"/>
      <c r="D303" s="946"/>
      <c r="E303" s="946"/>
      <c r="F303" s="946"/>
      <c r="G303" s="946"/>
      <c r="H303" s="946"/>
      <c r="I303" s="946"/>
      <c r="J303" s="946"/>
      <c r="K303" s="946"/>
      <c r="L303" s="946"/>
      <c r="M303" s="946"/>
      <c r="N303" s="946"/>
      <c r="O303" s="946"/>
      <c r="P303" s="946"/>
      <c r="Q303" s="946"/>
      <c r="R303" s="946"/>
      <c r="S303" s="946"/>
      <c r="T303" s="946"/>
      <c r="U303" s="946"/>
      <c r="V303" s="946"/>
      <c r="W303" s="946"/>
      <c r="X303" s="946"/>
      <c r="Y303" s="946"/>
      <c r="Z303" s="946"/>
    </row>
    <row r="304" spans="1:26" ht="15.75" customHeight="1">
      <c r="A304" s="946"/>
      <c r="B304" s="946"/>
      <c r="C304" s="946"/>
      <c r="D304" s="946"/>
      <c r="E304" s="946"/>
      <c r="F304" s="946"/>
      <c r="G304" s="946"/>
      <c r="H304" s="946"/>
      <c r="I304" s="946"/>
      <c r="J304" s="946"/>
      <c r="K304" s="946"/>
      <c r="L304" s="946"/>
      <c r="M304" s="946"/>
      <c r="N304" s="946"/>
      <c r="O304" s="946"/>
      <c r="P304" s="946"/>
      <c r="Q304" s="946"/>
      <c r="R304" s="946"/>
      <c r="S304" s="946"/>
      <c r="T304" s="946"/>
      <c r="U304" s="946"/>
      <c r="V304" s="946"/>
      <c r="W304" s="946"/>
      <c r="X304" s="946"/>
      <c r="Y304" s="946"/>
      <c r="Z304" s="946"/>
    </row>
    <row r="305" spans="1:26" ht="15.75" customHeight="1">
      <c r="A305" s="946"/>
      <c r="B305" s="946"/>
      <c r="C305" s="946"/>
      <c r="D305" s="946"/>
      <c r="E305" s="946"/>
      <c r="F305" s="946"/>
      <c r="G305" s="946"/>
      <c r="H305" s="946"/>
      <c r="I305" s="946"/>
      <c r="J305" s="946"/>
      <c r="K305" s="946"/>
      <c r="L305" s="946"/>
      <c r="M305" s="946"/>
      <c r="N305" s="946"/>
      <c r="O305" s="946"/>
      <c r="P305" s="946"/>
      <c r="Q305" s="946"/>
      <c r="R305" s="946"/>
      <c r="S305" s="946"/>
      <c r="T305" s="946"/>
      <c r="U305" s="946"/>
      <c r="V305" s="946"/>
      <c r="W305" s="946"/>
      <c r="X305" s="946"/>
      <c r="Y305" s="946"/>
      <c r="Z305" s="946"/>
    </row>
    <row r="306" spans="1:26" ht="15.75" customHeight="1">
      <c r="A306" s="946"/>
      <c r="B306" s="946"/>
      <c r="C306" s="946"/>
      <c r="D306" s="946"/>
      <c r="E306" s="946"/>
      <c r="F306" s="946"/>
      <c r="G306" s="946"/>
      <c r="H306" s="946"/>
      <c r="I306" s="946"/>
      <c r="J306" s="946"/>
      <c r="K306" s="946"/>
      <c r="L306" s="946"/>
      <c r="M306" s="946"/>
      <c r="N306" s="946"/>
      <c r="O306" s="946"/>
      <c r="P306" s="946"/>
      <c r="Q306" s="946"/>
      <c r="R306" s="946"/>
      <c r="S306" s="946"/>
      <c r="T306" s="946"/>
      <c r="U306" s="946"/>
      <c r="V306" s="946"/>
      <c r="W306" s="946"/>
      <c r="X306" s="946"/>
      <c r="Y306" s="946"/>
      <c r="Z306" s="946"/>
    </row>
    <row r="307" spans="1:26" ht="15.75" customHeight="1">
      <c r="A307" s="946"/>
      <c r="B307" s="946"/>
      <c r="C307" s="946"/>
      <c r="D307" s="946"/>
      <c r="E307" s="946"/>
      <c r="F307" s="946"/>
      <c r="G307" s="946"/>
      <c r="H307" s="946"/>
      <c r="I307" s="946"/>
      <c r="J307" s="946"/>
      <c r="K307" s="946"/>
      <c r="L307" s="946"/>
      <c r="M307" s="946"/>
      <c r="N307" s="946"/>
      <c r="O307" s="946"/>
      <c r="P307" s="946"/>
      <c r="Q307" s="946"/>
      <c r="R307" s="946"/>
      <c r="S307" s="946"/>
      <c r="T307" s="946"/>
      <c r="U307" s="946"/>
      <c r="V307" s="946"/>
      <c r="W307" s="946"/>
      <c r="X307" s="946"/>
      <c r="Y307" s="946"/>
      <c r="Z307" s="946"/>
    </row>
    <row r="308" spans="1:26" ht="15.75" customHeight="1">
      <c r="A308" s="946"/>
      <c r="B308" s="946"/>
      <c r="C308" s="946"/>
      <c r="D308" s="946"/>
      <c r="E308" s="946"/>
      <c r="F308" s="946"/>
      <c r="G308" s="946"/>
      <c r="H308" s="946"/>
      <c r="I308" s="946"/>
      <c r="J308" s="946"/>
      <c r="K308" s="946"/>
      <c r="L308" s="946"/>
      <c r="M308" s="946"/>
      <c r="N308" s="946"/>
      <c r="O308" s="946"/>
      <c r="P308" s="946"/>
      <c r="Q308" s="946"/>
      <c r="R308" s="946"/>
      <c r="S308" s="946"/>
      <c r="T308" s="946"/>
      <c r="U308" s="946"/>
      <c r="V308" s="946"/>
      <c r="W308" s="946"/>
      <c r="X308" s="946"/>
      <c r="Y308" s="946"/>
      <c r="Z308" s="946"/>
    </row>
    <row r="309" spans="1:26" ht="15.75" customHeight="1">
      <c r="A309" s="946"/>
      <c r="B309" s="946"/>
      <c r="C309" s="946"/>
      <c r="D309" s="946"/>
      <c r="E309" s="946"/>
      <c r="F309" s="946"/>
      <c r="G309" s="946"/>
      <c r="H309" s="946"/>
      <c r="I309" s="946"/>
      <c r="J309" s="946"/>
      <c r="K309" s="946"/>
      <c r="L309" s="946"/>
      <c r="M309" s="946"/>
      <c r="N309" s="946"/>
      <c r="O309" s="946"/>
      <c r="P309" s="946"/>
      <c r="Q309" s="946"/>
      <c r="R309" s="946"/>
      <c r="S309" s="946"/>
      <c r="T309" s="946"/>
      <c r="U309" s="946"/>
      <c r="V309" s="946"/>
      <c r="W309" s="946"/>
      <c r="X309" s="946"/>
      <c r="Y309" s="946"/>
      <c r="Z309" s="946"/>
    </row>
    <row r="310" spans="1:26" ht="15.75" customHeight="1">
      <c r="A310" s="946"/>
      <c r="B310" s="946"/>
      <c r="C310" s="946"/>
      <c r="D310" s="946"/>
      <c r="E310" s="946"/>
      <c r="F310" s="946"/>
      <c r="G310" s="946"/>
      <c r="H310" s="946"/>
      <c r="I310" s="946"/>
      <c r="J310" s="946"/>
      <c r="K310" s="946"/>
      <c r="L310" s="946"/>
      <c r="M310" s="946"/>
      <c r="N310" s="946"/>
      <c r="O310" s="946"/>
      <c r="P310" s="946"/>
      <c r="Q310" s="946"/>
      <c r="R310" s="946"/>
      <c r="S310" s="946"/>
      <c r="T310" s="946"/>
      <c r="U310" s="946"/>
      <c r="V310" s="946"/>
      <c r="W310" s="946"/>
      <c r="X310" s="946"/>
      <c r="Y310" s="946"/>
      <c r="Z310" s="946"/>
    </row>
    <row r="311" spans="1:26" ht="15.75" customHeight="1">
      <c r="A311" s="946"/>
      <c r="B311" s="946"/>
      <c r="C311" s="946"/>
      <c r="D311" s="946"/>
      <c r="E311" s="946"/>
      <c r="F311" s="946"/>
      <c r="G311" s="946"/>
      <c r="H311" s="946"/>
      <c r="I311" s="946"/>
      <c r="J311" s="946"/>
      <c r="K311" s="946"/>
      <c r="L311" s="946"/>
      <c r="M311" s="946"/>
      <c r="N311" s="946"/>
      <c r="O311" s="946"/>
      <c r="P311" s="946"/>
      <c r="Q311" s="946"/>
      <c r="R311" s="946"/>
      <c r="S311" s="946"/>
      <c r="T311" s="946"/>
      <c r="U311" s="946"/>
      <c r="V311" s="946"/>
      <c r="W311" s="946"/>
      <c r="X311" s="946"/>
      <c r="Y311" s="946"/>
      <c r="Z311" s="946"/>
    </row>
    <row r="312" spans="1:26" ht="15.75" customHeight="1">
      <c r="A312" s="946"/>
      <c r="B312" s="946"/>
      <c r="C312" s="946"/>
      <c r="D312" s="946"/>
      <c r="E312" s="946"/>
      <c r="F312" s="946"/>
      <c r="G312" s="946"/>
      <c r="H312" s="946"/>
      <c r="I312" s="946"/>
      <c r="J312" s="946"/>
      <c r="K312" s="946"/>
      <c r="L312" s="946"/>
      <c r="M312" s="946"/>
      <c r="N312" s="946"/>
      <c r="O312" s="946"/>
      <c r="P312" s="946"/>
      <c r="Q312" s="946"/>
      <c r="R312" s="946"/>
      <c r="S312" s="946"/>
      <c r="T312" s="946"/>
      <c r="U312" s="946"/>
      <c r="V312" s="946"/>
      <c r="W312" s="946"/>
      <c r="X312" s="946"/>
      <c r="Y312" s="946"/>
      <c r="Z312" s="946"/>
    </row>
    <row r="313" spans="1:26" ht="15.75" customHeight="1">
      <c r="A313" s="946"/>
      <c r="B313" s="946"/>
      <c r="C313" s="946"/>
      <c r="D313" s="946"/>
      <c r="E313" s="946"/>
      <c r="F313" s="946"/>
      <c r="G313" s="946"/>
      <c r="H313" s="946"/>
      <c r="I313" s="946"/>
      <c r="J313" s="946"/>
      <c r="K313" s="946"/>
      <c r="L313" s="946"/>
      <c r="M313" s="946"/>
      <c r="N313" s="946"/>
      <c r="O313" s="946"/>
      <c r="P313" s="946"/>
      <c r="Q313" s="946"/>
      <c r="R313" s="946"/>
      <c r="S313" s="946"/>
      <c r="T313" s="946"/>
      <c r="U313" s="946"/>
      <c r="V313" s="946"/>
      <c r="W313" s="946"/>
      <c r="X313" s="946"/>
      <c r="Y313" s="946"/>
      <c r="Z313" s="946"/>
    </row>
    <row r="314" spans="1:26" ht="15.75" customHeight="1">
      <c r="A314" s="946"/>
      <c r="B314" s="946"/>
      <c r="C314" s="946"/>
      <c r="D314" s="946"/>
      <c r="E314" s="946"/>
      <c r="F314" s="946"/>
      <c r="G314" s="946"/>
      <c r="H314" s="946"/>
      <c r="I314" s="946"/>
      <c r="J314" s="946"/>
      <c r="K314" s="946"/>
      <c r="L314" s="946"/>
      <c r="M314" s="946"/>
      <c r="N314" s="946"/>
      <c r="O314" s="946"/>
      <c r="P314" s="946"/>
      <c r="Q314" s="946"/>
      <c r="R314" s="946"/>
      <c r="S314" s="946"/>
      <c r="T314" s="946"/>
      <c r="U314" s="946"/>
      <c r="V314" s="946"/>
      <c r="W314" s="946"/>
      <c r="X314" s="946"/>
      <c r="Y314" s="946"/>
      <c r="Z314" s="946"/>
    </row>
    <row r="315" spans="1:26" ht="15.75" customHeight="1">
      <c r="A315" s="946"/>
      <c r="B315" s="946"/>
      <c r="C315" s="946"/>
      <c r="D315" s="946"/>
      <c r="E315" s="946"/>
      <c r="F315" s="946"/>
      <c r="G315" s="946"/>
      <c r="H315" s="946"/>
      <c r="I315" s="946"/>
      <c r="J315" s="946"/>
      <c r="K315" s="946"/>
      <c r="L315" s="946"/>
      <c r="M315" s="946"/>
      <c r="N315" s="946"/>
      <c r="O315" s="946"/>
      <c r="P315" s="946"/>
      <c r="Q315" s="946"/>
      <c r="R315" s="946"/>
      <c r="S315" s="946"/>
      <c r="T315" s="946"/>
      <c r="U315" s="946"/>
      <c r="V315" s="946"/>
      <c r="W315" s="946"/>
      <c r="X315" s="946"/>
      <c r="Y315" s="946"/>
      <c r="Z315" s="946"/>
    </row>
    <row r="316" spans="1:26" ht="15.75" customHeight="1">
      <c r="A316" s="946"/>
      <c r="B316" s="946"/>
      <c r="C316" s="946"/>
      <c r="D316" s="946"/>
      <c r="E316" s="946"/>
      <c r="F316" s="946"/>
      <c r="G316" s="946"/>
      <c r="H316" s="946"/>
      <c r="I316" s="946"/>
      <c r="J316" s="946"/>
      <c r="K316" s="946"/>
      <c r="L316" s="946"/>
      <c r="M316" s="946"/>
      <c r="N316" s="946"/>
      <c r="O316" s="946"/>
      <c r="P316" s="946"/>
      <c r="Q316" s="946"/>
      <c r="R316" s="946"/>
      <c r="S316" s="946"/>
      <c r="T316" s="946"/>
      <c r="U316" s="946"/>
      <c r="V316" s="946"/>
      <c r="W316" s="946"/>
      <c r="X316" s="946"/>
      <c r="Y316" s="946"/>
      <c r="Z316" s="946"/>
    </row>
    <row r="317" spans="1:26" ht="15.75" customHeight="1">
      <c r="A317" s="946"/>
      <c r="B317" s="946"/>
      <c r="C317" s="946"/>
      <c r="D317" s="946"/>
      <c r="E317" s="946"/>
      <c r="F317" s="946"/>
      <c r="G317" s="946"/>
      <c r="H317" s="946"/>
      <c r="I317" s="946"/>
      <c r="J317" s="946"/>
      <c r="K317" s="946"/>
      <c r="L317" s="946"/>
      <c r="M317" s="946"/>
      <c r="N317" s="946"/>
      <c r="O317" s="946"/>
      <c r="P317" s="946"/>
      <c r="Q317" s="946"/>
      <c r="R317" s="946"/>
      <c r="S317" s="946"/>
      <c r="T317" s="946"/>
      <c r="U317" s="946"/>
      <c r="V317" s="946"/>
      <c r="W317" s="946"/>
      <c r="X317" s="946"/>
      <c r="Y317" s="946"/>
      <c r="Z317" s="946"/>
    </row>
    <row r="318" spans="1:26" ht="15.75" customHeight="1">
      <c r="A318" s="946"/>
      <c r="B318" s="946"/>
      <c r="C318" s="946"/>
      <c r="D318" s="946"/>
      <c r="E318" s="946"/>
      <c r="F318" s="946"/>
      <c r="G318" s="946"/>
      <c r="H318" s="946"/>
      <c r="I318" s="946"/>
      <c r="J318" s="946"/>
      <c r="K318" s="946"/>
      <c r="L318" s="946"/>
      <c r="M318" s="946"/>
      <c r="N318" s="946"/>
      <c r="O318" s="946"/>
      <c r="P318" s="946"/>
      <c r="Q318" s="946"/>
      <c r="R318" s="946"/>
      <c r="S318" s="946"/>
      <c r="T318" s="946"/>
      <c r="U318" s="946"/>
      <c r="V318" s="946"/>
      <c r="W318" s="946"/>
      <c r="X318" s="946"/>
      <c r="Y318" s="946"/>
      <c r="Z318" s="946"/>
    </row>
    <row r="319" spans="1:26" ht="15.75" customHeight="1">
      <c r="A319" s="946"/>
      <c r="B319" s="946"/>
      <c r="C319" s="946"/>
      <c r="D319" s="946"/>
      <c r="E319" s="946"/>
      <c r="F319" s="946"/>
      <c r="G319" s="946"/>
      <c r="H319" s="946"/>
      <c r="I319" s="946"/>
      <c r="J319" s="946"/>
      <c r="K319" s="946"/>
      <c r="L319" s="946"/>
      <c r="M319" s="946"/>
      <c r="N319" s="946"/>
      <c r="O319" s="946"/>
      <c r="P319" s="946"/>
      <c r="Q319" s="946"/>
      <c r="R319" s="946"/>
      <c r="S319" s="946"/>
      <c r="T319" s="946"/>
      <c r="U319" s="946"/>
      <c r="V319" s="946"/>
      <c r="W319" s="946"/>
      <c r="X319" s="946"/>
      <c r="Y319" s="946"/>
      <c r="Z319" s="946"/>
    </row>
    <row r="320" spans="1:26" ht="15.75" customHeight="1">
      <c r="A320" s="946"/>
      <c r="B320" s="946"/>
      <c r="C320" s="946"/>
      <c r="D320" s="946"/>
      <c r="E320" s="946"/>
      <c r="F320" s="946"/>
      <c r="G320" s="946"/>
      <c r="H320" s="946"/>
      <c r="I320" s="946"/>
      <c r="J320" s="946"/>
      <c r="K320" s="946"/>
      <c r="L320" s="946"/>
      <c r="M320" s="946"/>
      <c r="N320" s="946"/>
      <c r="O320" s="946"/>
      <c r="P320" s="946"/>
      <c r="Q320" s="946"/>
      <c r="R320" s="946"/>
      <c r="S320" s="946"/>
      <c r="T320" s="946"/>
      <c r="U320" s="946"/>
      <c r="V320" s="946"/>
      <c r="W320" s="946"/>
      <c r="X320" s="946"/>
      <c r="Y320" s="946"/>
      <c r="Z320" s="946"/>
    </row>
    <row r="321" spans="1:26" ht="15.75" customHeight="1">
      <c r="A321" s="946"/>
      <c r="B321" s="946"/>
      <c r="C321" s="946"/>
      <c r="D321" s="946"/>
      <c r="E321" s="946"/>
      <c r="F321" s="946"/>
      <c r="G321" s="946"/>
      <c r="H321" s="946"/>
      <c r="I321" s="946"/>
      <c r="J321" s="946"/>
      <c r="K321" s="946"/>
      <c r="L321" s="946"/>
      <c r="M321" s="946"/>
      <c r="N321" s="946"/>
      <c r="O321" s="946"/>
      <c r="P321" s="946"/>
      <c r="Q321" s="946"/>
      <c r="R321" s="946"/>
      <c r="S321" s="946"/>
      <c r="T321" s="946"/>
      <c r="U321" s="946"/>
      <c r="V321" s="946"/>
      <c r="W321" s="946"/>
      <c r="X321" s="946"/>
      <c r="Y321" s="946"/>
      <c r="Z321" s="946"/>
    </row>
    <row r="322" spans="1:26" ht="15.75" customHeight="1">
      <c r="A322" s="946"/>
      <c r="B322" s="946"/>
      <c r="C322" s="946"/>
      <c r="D322" s="946"/>
      <c r="E322" s="946"/>
      <c r="F322" s="946"/>
      <c r="G322" s="946"/>
      <c r="H322" s="946"/>
      <c r="I322" s="946"/>
      <c r="J322" s="946"/>
      <c r="K322" s="946"/>
      <c r="L322" s="946"/>
      <c r="M322" s="946"/>
      <c r="N322" s="946"/>
      <c r="O322" s="946"/>
      <c r="P322" s="946"/>
      <c r="Q322" s="946"/>
      <c r="R322" s="946"/>
      <c r="S322" s="946"/>
      <c r="T322" s="946"/>
      <c r="U322" s="946"/>
      <c r="V322" s="946"/>
      <c r="W322" s="946"/>
      <c r="X322" s="946"/>
      <c r="Y322" s="946"/>
      <c r="Z322" s="946"/>
    </row>
    <row r="323" spans="1:26" ht="15.75" customHeight="1">
      <c r="A323" s="946"/>
      <c r="B323" s="946"/>
      <c r="C323" s="946"/>
      <c r="D323" s="946"/>
      <c r="E323" s="946"/>
      <c r="F323" s="946"/>
      <c r="G323" s="946"/>
      <c r="H323" s="946"/>
      <c r="I323" s="946"/>
      <c r="J323" s="946"/>
      <c r="K323" s="946"/>
      <c r="L323" s="946"/>
      <c r="M323" s="946"/>
      <c r="N323" s="946"/>
      <c r="O323" s="946"/>
      <c r="P323" s="946"/>
      <c r="Q323" s="946"/>
      <c r="R323" s="946"/>
      <c r="S323" s="946"/>
      <c r="T323" s="946"/>
      <c r="U323" s="946"/>
      <c r="V323" s="946"/>
      <c r="W323" s="946"/>
      <c r="X323" s="946"/>
      <c r="Y323" s="946"/>
      <c r="Z323" s="946"/>
    </row>
    <row r="324" spans="1:26" ht="15.75" customHeight="1">
      <c r="A324" s="946"/>
      <c r="B324" s="946"/>
      <c r="C324" s="946"/>
      <c r="D324" s="946"/>
      <c r="E324" s="946"/>
      <c r="F324" s="946"/>
      <c r="G324" s="946"/>
      <c r="H324" s="946"/>
      <c r="I324" s="946"/>
      <c r="J324" s="946"/>
      <c r="K324" s="946"/>
      <c r="L324" s="946"/>
      <c r="M324" s="946"/>
      <c r="N324" s="946"/>
      <c r="O324" s="946"/>
      <c r="P324" s="946"/>
      <c r="Q324" s="946"/>
      <c r="R324" s="946"/>
      <c r="S324" s="946"/>
      <c r="T324" s="946"/>
      <c r="U324" s="946"/>
      <c r="V324" s="946"/>
      <c r="W324" s="946"/>
      <c r="X324" s="946"/>
      <c r="Y324" s="946"/>
      <c r="Z324" s="946"/>
    </row>
    <row r="325" spans="1:26" ht="15.75" customHeight="1">
      <c r="A325" s="946"/>
      <c r="B325" s="946"/>
      <c r="C325" s="946"/>
      <c r="D325" s="946"/>
      <c r="E325" s="946"/>
      <c r="F325" s="946"/>
      <c r="G325" s="946"/>
      <c r="H325" s="946"/>
      <c r="I325" s="946"/>
      <c r="J325" s="946"/>
      <c r="K325" s="946"/>
      <c r="L325" s="946"/>
      <c r="M325" s="946"/>
      <c r="N325" s="946"/>
      <c r="O325" s="946"/>
      <c r="P325" s="946"/>
      <c r="Q325" s="946"/>
      <c r="R325" s="946"/>
      <c r="S325" s="946"/>
      <c r="T325" s="946"/>
      <c r="U325" s="946"/>
      <c r="V325" s="946"/>
      <c r="W325" s="946"/>
      <c r="X325" s="946"/>
      <c r="Y325" s="946"/>
      <c r="Z325" s="946"/>
    </row>
    <row r="326" spans="1:26" ht="15.75" customHeight="1">
      <c r="A326" s="946"/>
      <c r="B326" s="946"/>
      <c r="C326" s="946"/>
      <c r="D326" s="946"/>
      <c r="E326" s="946"/>
      <c r="F326" s="946"/>
      <c r="G326" s="946"/>
      <c r="H326" s="946"/>
      <c r="I326" s="946"/>
      <c r="J326" s="946"/>
      <c r="K326" s="946"/>
      <c r="L326" s="946"/>
      <c r="M326" s="946"/>
      <c r="N326" s="946"/>
      <c r="O326" s="946"/>
      <c r="P326" s="946"/>
      <c r="Q326" s="946"/>
      <c r="R326" s="946"/>
      <c r="S326" s="946"/>
      <c r="T326" s="946"/>
      <c r="U326" s="946"/>
      <c r="V326" s="946"/>
      <c r="W326" s="946"/>
      <c r="X326" s="946"/>
      <c r="Y326" s="946"/>
      <c r="Z326" s="946"/>
    </row>
    <row r="327" spans="1:26" ht="15.75" customHeight="1">
      <c r="A327" s="946"/>
      <c r="B327" s="946"/>
      <c r="C327" s="946"/>
      <c r="D327" s="946"/>
      <c r="E327" s="946"/>
      <c r="F327" s="946"/>
      <c r="G327" s="946"/>
      <c r="H327" s="946"/>
      <c r="I327" s="946"/>
      <c r="J327" s="946"/>
      <c r="K327" s="946"/>
      <c r="L327" s="946"/>
      <c r="M327" s="946"/>
      <c r="N327" s="946"/>
      <c r="O327" s="946"/>
      <c r="P327" s="946"/>
      <c r="Q327" s="946"/>
      <c r="R327" s="946"/>
      <c r="S327" s="946"/>
      <c r="T327" s="946"/>
      <c r="U327" s="946"/>
      <c r="V327" s="946"/>
      <c r="W327" s="946"/>
      <c r="X327" s="946"/>
      <c r="Y327" s="946"/>
      <c r="Z327" s="946"/>
    </row>
    <row r="328" spans="1:26" ht="15.75" customHeight="1">
      <c r="A328" s="946"/>
      <c r="B328" s="946"/>
      <c r="C328" s="946"/>
      <c r="D328" s="946"/>
      <c r="E328" s="946"/>
      <c r="F328" s="946"/>
      <c r="G328" s="946"/>
      <c r="H328" s="946"/>
      <c r="I328" s="946"/>
      <c r="J328" s="946"/>
      <c r="K328" s="946"/>
      <c r="L328" s="946"/>
      <c r="M328" s="946"/>
      <c r="N328" s="946"/>
      <c r="O328" s="946"/>
      <c r="P328" s="946"/>
      <c r="Q328" s="946"/>
      <c r="R328" s="946"/>
      <c r="S328" s="946"/>
      <c r="T328" s="946"/>
      <c r="U328" s="946"/>
      <c r="V328" s="946"/>
      <c r="W328" s="946"/>
      <c r="X328" s="946"/>
      <c r="Y328" s="946"/>
      <c r="Z328" s="946"/>
    </row>
    <row r="329" spans="1:26" ht="15.75" customHeight="1">
      <c r="A329" s="946"/>
      <c r="B329" s="946"/>
      <c r="C329" s="946"/>
      <c r="D329" s="946"/>
      <c r="E329" s="946"/>
      <c r="F329" s="946"/>
      <c r="G329" s="946"/>
      <c r="H329" s="946"/>
      <c r="I329" s="946"/>
      <c r="J329" s="946"/>
      <c r="K329" s="946"/>
      <c r="L329" s="946"/>
      <c r="M329" s="946"/>
      <c r="N329" s="946"/>
      <c r="O329" s="946"/>
      <c r="P329" s="946"/>
      <c r="Q329" s="946"/>
      <c r="R329" s="946"/>
      <c r="S329" s="946"/>
      <c r="T329" s="946"/>
      <c r="U329" s="946"/>
      <c r="V329" s="946"/>
      <c r="W329" s="946"/>
      <c r="X329" s="946"/>
      <c r="Y329" s="946"/>
      <c r="Z329" s="946"/>
    </row>
    <row r="330" spans="1:26" ht="15.75" customHeight="1">
      <c r="A330" s="946"/>
      <c r="B330" s="946"/>
      <c r="C330" s="946"/>
      <c r="D330" s="946"/>
      <c r="E330" s="946"/>
      <c r="F330" s="946"/>
      <c r="G330" s="946"/>
      <c r="H330" s="946"/>
      <c r="I330" s="946"/>
      <c r="J330" s="946"/>
      <c r="K330" s="946"/>
      <c r="L330" s="946"/>
      <c r="M330" s="946"/>
      <c r="N330" s="946"/>
      <c r="O330" s="946"/>
      <c r="P330" s="946"/>
      <c r="Q330" s="946"/>
      <c r="R330" s="946"/>
      <c r="S330" s="946"/>
      <c r="T330" s="946"/>
      <c r="U330" s="946"/>
      <c r="V330" s="946"/>
      <c r="W330" s="946"/>
      <c r="X330" s="946"/>
      <c r="Y330" s="946"/>
      <c r="Z330" s="946"/>
    </row>
    <row r="331" spans="1:26" ht="15.75" customHeight="1">
      <c r="A331" s="946"/>
      <c r="B331" s="946"/>
      <c r="C331" s="946"/>
      <c r="D331" s="946"/>
      <c r="E331" s="946"/>
      <c r="F331" s="946"/>
      <c r="G331" s="946"/>
      <c r="H331" s="946"/>
      <c r="I331" s="946"/>
      <c r="J331" s="946"/>
      <c r="K331" s="946"/>
      <c r="L331" s="946"/>
      <c r="M331" s="946"/>
      <c r="N331" s="946"/>
      <c r="O331" s="946"/>
      <c r="P331" s="946"/>
      <c r="Q331" s="946"/>
      <c r="R331" s="946"/>
      <c r="S331" s="946"/>
      <c r="T331" s="946"/>
      <c r="U331" s="946"/>
      <c r="V331" s="946"/>
      <c r="W331" s="946"/>
      <c r="X331" s="946"/>
      <c r="Y331" s="946"/>
      <c r="Z331" s="946"/>
    </row>
    <row r="332" spans="1:26" ht="15.75" customHeight="1">
      <c r="A332" s="946"/>
      <c r="B332" s="946"/>
      <c r="C332" s="946"/>
      <c r="D332" s="946"/>
      <c r="E332" s="946"/>
      <c r="F332" s="946"/>
      <c r="G332" s="946"/>
      <c r="H332" s="946"/>
      <c r="I332" s="946"/>
      <c r="J332" s="946"/>
      <c r="K332" s="946"/>
      <c r="L332" s="946"/>
      <c r="M332" s="946"/>
      <c r="N332" s="946"/>
      <c r="O332" s="946"/>
      <c r="P332" s="946"/>
      <c r="Q332" s="946"/>
      <c r="R332" s="946"/>
      <c r="S332" s="946"/>
      <c r="T332" s="946"/>
      <c r="U332" s="946"/>
      <c r="V332" s="946"/>
      <c r="W332" s="946"/>
      <c r="X332" s="946"/>
      <c r="Y332" s="946"/>
      <c r="Z332" s="946"/>
    </row>
    <row r="333" spans="1:26" ht="15.75" customHeight="1">
      <c r="A333" s="946"/>
      <c r="B333" s="946"/>
      <c r="C333" s="946"/>
      <c r="D333" s="946"/>
      <c r="E333" s="946"/>
      <c r="F333" s="946"/>
      <c r="G333" s="946"/>
      <c r="H333" s="946"/>
      <c r="I333" s="946"/>
      <c r="J333" s="946"/>
      <c r="K333" s="946"/>
      <c r="L333" s="946"/>
      <c r="M333" s="946"/>
      <c r="N333" s="946"/>
      <c r="O333" s="946"/>
      <c r="P333" s="946"/>
      <c r="Q333" s="946"/>
      <c r="R333" s="946"/>
      <c r="S333" s="946"/>
      <c r="T333" s="946"/>
      <c r="U333" s="946"/>
      <c r="V333" s="946"/>
      <c r="W333" s="946"/>
      <c r="X333" s="946"/>
      <c r="Y333" s="946"/>
      <c r="Z333" s="946"/>
    </row>
    <row r="334" spans="1:26" ht="15.75" customHeight="1">
      <c r="A334" s="946"/>
      <c r="B334" s="946"/>
      <c r="C334" s="946"/>
      <c r="D334" s="946"/>
      <c r="E334" s="946"/>
      <c r="F334" s="946"/>
      <c r="G334" s="946"/>
      <c r="H334" s="946"/>
      <c r="I334" s="946"/>
      <c r="J334" s="946"/>
      <c r="K334" s="946"/>
      <c r="L334" s="946"/>
      <c r="M334" s="946"/>
      <c r="N334" s="946"/>
      <c r="O334" s="946"/>
      <c r="P334" s="946"/>
      <c r="Q334" s="946"/>
      <c r="R334" s="946"/>
      <c r="S334" s="946"/>
      <c r="T334" s="946"/>
      <c r="U334" s="946"/>
      <c r="V334" s="946"/>
      <c r="W334" s="946"/>
      <c r="X334" s="946"/>
      <c r="Y334" s="946"/>
      <c r="Z334" s="946"/>
    </row>
    <row r="335" spans="1:26" ht="15.75" customHeight="1">
      <c r="A335" s="946"/>
      <c r="B335" s="946"/>
      <c r="C335" s="946"/>
      <c r="D335" s="946"/>
      <c r="E335" s="946"/>
      <c r="F335" s="946"/>
      <c r="G335" s="946"/>
      <c r="H335" s="946"/>
      <c r="I335" s="946"/>
      <c r="J335" s="946"/>
      <c r="K335" s="946"/>
      <c r="L335" s="946"/>
      <c r="M335" s="946"/>
      <c r="N335" s="946"/>
      <c r="O335" s="946"/>
      <c r="P335" s="946"/>
      <c r="Q335" s="946"/>
      <c r="R335" s="946"/>
      <c r="S335" s="946"/>
      <c r="T335" s="946"/>
      <c r="U335" s="946"/>
      <c r="V335" s="946"/>
      <c r="W335" s="946"/>
      <c r="X335" s="946"/>
      <c r="Y335" s="946"/>
      <c r="Z335" s="946"/>
    </row>
    <row r="336" spans="1:26" ht="15.75" customHeight="1">
      <c r="A336" s="946"/>
      <c r="B336" s="946"/>
      <c r="C336" s="946"/>
      <c r="D336" s="946"/>
      <c r="E336" s="946"/>
      <c r="F336" s="946"/>
      <c r="G336" s="946"/>
      <c r="H336" s="946"/>
      <c r="I336" s="946"/>
      <c r="J336" s="946"/>
      <c r="K336" s="946"/>
      <c r="L336" s="946"/>
      <c r="M336" s="946"/>
      <c r="N336" s="946"/>
      <c r="O336" s="946"/>
      <c r="P336" s="946"/>
      <c r="Q336" s="946"/>
      <c r="R336" s="946"/>
      <c r="S336" s="946"/>
      <c r="T336" s="946"/>
      <c r="U336" s="946"/>
      <c r="V336" s="946"/>
      <c r="W336" s="946"/>
      <c r="X336" s="946"/>
      <c r="Y336" s="946"/>
      <c r="Z336" s="946"/>
    </row>
    <row r="337" spans="1:26" ht="15.75" customHeight="1">
      <c r="A337" s="946"/>
      <c r="B337" s="946"/>
      <c r="C337" s="946"/>
      <c r="D337" s="946"/>
      <c r="E337" s="946"/>
      <c r="F337" s="946"/>
      <c r="G337" s="946"/>
      <c r="H337" s="946"/>
      <c r="I337" s="946"/>
      <c r="J337" s="946"/>
      <c r="K337" s="946"/>
      <c r="L337" s="946"/>
      <c r="M337" s="946"/>
      <c r="N337" s="946"/>
      <c r="O337" s="946"/>
      <c r="P337" s="946"/>
      <c r="Q337" s="946"/>
      <c r="R337" s="946"/>
      <c r="S337" s="946"/>
      <c r="T337" s="946"/>
      <c r="U337" s="946"/>
      <c r="V337" s="946"/>
      <c r="W337" s="946"/>
      <c r="X337" s="946"/>
      <c r="Y337" s="946"/>
      <c r="Z337" s="946"/>
    </row>
    <row r="338" spans="1:26" ht="15.75" customHeight="1">
      <c r="A338" s="946"/>
      <c r="B338" s="946"/>
      <c r="C338" s="946"/>
      <c r="D338" s="946"/>
      <c r="E338" s="946"/>
      <c r="F338" s="946"/>
      <c r="G338" s="946"/>
      <c r="H338" s="946"/>
      <c r="I338" s="946"/>
      <c r="J338" s="946"/>
      <c r="K338" s="946"/>
      <c r="L338" s="946"/>
      <c r="M338" s="946"/>
      <c r="N338" s="946"/>
      <c r="O338" s="946"/>
      <c r="P338" s="946"/>
      <c r="Q338" s="946"/>
      <c r="R338" s="946"/>
      <c r="S338" s="946"/>
      <c r="T338" s="946"/>
      <c r="U338" s="946"/>
      <c r="V338" s="946"/>
      <c r="W338" s="946"/>
      <c r="X338" s="946"/>
      <c r="Y338" s="946"/>
      <c r="Z338" s="946"/>
    </row>
    <row r="339" spans="1:26" ht="15.75" customHeight="1">
      <c r="A339" s="946"/>
      <c r="B339" s="946"/>
      <c r="C339" s="946"/>
      <c r="D339" s="946"/>
      <c r="E339" s="946"/>
      <c r="F339" s="946"/>
      <c r="G339" s="946"/>
      <c r="H339" s="946"/>
      <c r="I339" s="946"/>
      <c r="J339" s="946"/>
      <c r="K339" s="946"/>
      <c r="L339" s="946"/>
      <c r="M339" s="946"/>
      <c r="N339" s="946"/>
      <c r="O339" s="946"/>
      <c r="P339" s="946"/>
      <c r="Q339" s="946"/>
      <c r="R339" s="946"/>
      <c r="S339" s="946"/>
      <c r="T339" s="946"/>
      <c r="U339" s="946"/>
      <c r="V339" s="946"/>
      <c r="W339" s="946"/>
      <c r="X339" s="946"/>
      <c r="Y339" s="946"/>
      <c r="Z339" s="946"/>
    </row>
    <row r="340" spans="1:26" ht="15.75" customHeight="1">
      <c r="A340" s="946"/>
      <c r="B340" s="946"/>
      <c r="C340" s="946"/>
      <c r="D340" s="946"/>
      <c r="E340" s="946"/>
      <c r="F340" s="946"/>
      <c r="G340" s="946"/>
      <c r="H340" s="946"/>
      <c r="I340" s="946"/>
      <c r="J340" s="946"/>
      <c r="K340" s="946"/>
      <c r="L340" s="946"/>
      <c r="M340" s="946"/>
      <c r="N340" s="946"/>
      <c r="O340" s="946"/>
      <c r="P340" s="946"/>
      <c r="Q340" s="946"/>
      <c r="R340" s="946"/>
      <c r="S340" s="946"/>
      <c r="T340" s="946"/>
      <c r="U340" s="946"/>
      <c r="V340" s="946"/>
      <c r="W340" s="946"/>
      <c r="X340" s="946"/>
      <c r="Y340" s="946"/>
      <c r="Z340" s="946"/>
    </row>
    <row r="341" spans="1:26" ht="15.75" customHeight="1">
      <c r="A341" s="946"/>
      <c r="B341" s="946"/>
      <c r="C341" s="946"/>
      <c r="D341" s="946"/>
      <c r="E341" s="946"/>
      <c r="F341" s="946"/>
      <c r="G341" s="946"/>
      <c r="H341" s="946"/>
      <c r="I341" s="946"/>
      <c r="J341" s="946"/>
      <c r="K341" s="946"/>
      <c r="L341" s="946"/>
      <c r="M341" s="946"/>
      <c r="N341" s="946"/>
      <c r="O341" s="946"/>
      <c r="P341" s="946"/>
      <c r="Q341" s="946"/>
      <c r="R341" s="946"/>
      <c r="S341" s="946"/>
      <c r="T341" s="946"/>
      <c r="U341" s="946"/>
      <c r="V341" s="946"/>
      <c r="W341" s="946"/>
      <c r="X341" s="946"/>
      <c r="Y341" s="946"/>
      <c r="Z341" s="946"/>
    </row>
    <row r="342" spans="1:26" ht="15.75" customHeight="1">
      <c r="A342" s="946"/>
      <c r="B342" s="946"/>
      <c r="C342" s="946"/>
      <c r="D342" s="946"/>
      <c r="E342" s="946"/>
      <c r="F342" s="946"/>
      <c r="G342" s="946"/>
      <c r="H342" s="946"/>
      <c r="I342" s="946"/>
      <c r="J342" s="946"/>
      <c r="K342" s="946"/>
      <c r="L342" s="946"/>
      <c r="M342" s="946"/>
      <c r="N342" s="946"/>
      <c r="O342" s="946"/>
      <c r="P342" s="946"/>
      <c r="Q342" s="946"/>
      <c r="R342" s="946"/>
      <c r="S342" s="946"/>
      <c r="T342" s="946"/>
      <c r="U342" s="946"/>
      <c r="V342" s="946"/>
      <c r="W342" s="946"/>
      <c r="X342" s="946"/>
      <c r="Y342" s="946"/>
      <c r="Z342" s="946"/>
    </row>
    <row r="343" spans="1:26" ht="15.75" customHeight="1">
      <c r="A343" s="946"/>
      <c r="B343" s="946"/>
      <c r="C343" s="946"/>
      <c r="D343" s="946"/>
      <c r="E343" s="946"/>
      <c r="F343" s="946"/>
      <c r="G343" s="946"/>
      <c r="H343" s="946"/>
      <c r="I343" s="946"/>
      <c r="J343" s="946"/>
      <c r="K343" s="946"/>
      <c r="L343" s="946"/>
      <c r="M343" s="946"/>
      <c r="N343" s="946"/>
      <c r="O343" s="946"/>
      <c r="P343" s="946"/>
      <c r="Q343" s="946"/>
      <c r="R343" s="946"/>
      <c r="S343" s="946"/>
      <c r="T343" s="946"/>
      <c r="U343" s="946"/>
      <c r="V343" s="946"/>
      <c r="W343" s="946"/>
      <c r="X343" s="946"/>
      <c r="Y343" s="946"/>
      <c r="Z343" s="946"/>
    </row>
    <row r="344" spans="1:26" ht="15.75" customHeight="1">
      <c r="A344" s="946"/>
      <c r="B344" s="946"/>
      <c r="C344" s="946"/>
      <c r="D344" s="946"/>
      <c r="E344" s="946"/>
      <c r="F344" s="946"/>
      <c r="G344" s="946"/>
      <c r="H344" s="946"/>
      <c r="I344" s="946"/>
      <c r="J344" s="946"/>
      <c r="K344" s="946"/>
      <c r="L344" s="946"/>
      <c r="M344" s="946"/>
      <c r="N344" s="946"/>
      <c r="O344" s="946"/>
      <c r="P344" s="946"/>
      <c r="Q344" s="946"/>
      <c r="R344" s="946"/>
      <c r="S344" s="946"/>
      <c r="T344" s="946"/>
      <c r="U344" s="946"/>
      <c r="V344" s="946"/>
      <c r="W344" s="946"/>
      <c r="X344" s="946"/>
      <c r="Y344" s="946"/>
      <c r="Z344" s="946"/>
    </row>
    <row r="345" spans="1:26" ht="15.75" customHeight="1">
      <c r="A345" s="946"/>
      <c r="B345" s="946"/>
      <c r="C345" s="946"/>
      <c r="D345" s="946"/>
      <c r="E345" s="946"/>
      <c r="F345" s="946"/>
      <c r="G345" s="946"/>
      <c r="H345" s="946"/>
      <c r="I345" s="946"/>
      <c r="J345" s="946"/>
      <c r="K345" s="946"/>
      <c r="L345" s="946"/>
      <c r="M345" s="946"/>
      <c r="N345" s="946"/>
      <c r="O345" s="946"/>
      <c r="P345" s="946"/>
      <c r="Q345" s="946"/>
      <c r="R345" s="946"/>
      <c r="S345" s="946"/>
      <c r="T345" s="946"/>
      <c r="U345" s="946"/>
      <c r="V345" s="946"/>
      <c r="W345" s="946"/>
      <c r="X345" s="946"/>
      <c r="Y345" s="946"/>
      <c r="Z345" s="946"/>
    </row>
    <row r="346" spans="1:26" ht="15.75" customHeight="1">
      <c r="A346" s="946"/>
      <c r="B346" s="946"/>
      <c r="C346" s="946"/>
      <c r="D346" s="946"/>
      <c r="E346" s="946"/>
      <c r="F346" s="946"/>
      <c r="G346" s="946"/>
      <c r="H346" s="946"/>
      <c r="I346" s="946"/>
      <c r="J346" s="946"/>
      <c r="K346" s="946"/>
      <c r="L346" s="946"/>
      <c r="M346" s="946"/>
      <c r="N346" s="946"/>
      <c r="O346" s="946"/>
      <c r="P346" s="946"/>
      <c r="Q346" s="946"/>
      <c r="R346" s="946"/>
      <c r="S346" s="946"/>
      <c r="T346" s="946"/>
      <c r="U346" s="946"/>
      <c r="V346" s="946"/>
      <c r="W346" s="946"/>
      <c r="X346" s="946"/>
      <c r="Y346" s="946"/>
      <c r="Z346" s="946"/>
    </row>
    <row r="347" spans="1:26" ht="15.75" customHeight="1">
      <c r="A347" s="946"/>
      <c r="B347" s="946"/>
      <c r="C347" s="946"/>
      <c r="D347" s="946"/>
      <c r="E347" s="946"/>
      <c r="F347" s="946"/>
      <c r="G347" s="946"/>
      <c r="H347" s="946"/>
      <c r="I347" s="946"/>
      <c r="J347" s="946"/>
      <c r="K347" s="946"/>
      <c r="L347" s="946"/>
      <c r="M347" s="946"/>
      <c r="N347" s="946"/>
      <c r="O347" s="946"/>
      <c r="P347" s="946"/>
      <c r="Q347" s="946"/>
      <c r="R347" s="946"/>
      <c r="S347" s="946"/>
      <c r="T347" s="946"/>
      <c r="U347" s="946"/>
      <c r="V347" s="946"/>
      <c r="W347" s="946"/>
      <c r="X347" s="946"/>
      <c r="Y347" s="946"/>
      <c r="Z347" s="946"/>
    </row>
    <row r="348" spans="1:26" ht="15.75" customHeight="1">
      <c r="A348" s="946"/>
      <c r="B348" s="946"/>
      <c r="C348" s="946"/>
      <c r="D348" s="946"/>
      <c r="E348" s="946"/>
      <c r="F348" s="946"/>
      <c r="G348" s="946"/>
      <c r="H348" s="946"/>
      <c r="I348" s="946"/>
      <c r="J348" s="946"/>
      <c r="K348" s="946"/>
      <c r="L348" s="946"/>
      <c r="M348" s="946"/>
      <c r="N348" s="946"/>
      <c r="O348" s="946"/>
      <c r="P348" s="946"/>
      <c r="Q348" s="946"/>
      <c r="R348" s="946"/>
      <c r="S348" s="946"/>
      <c r="T348" s="946"/>
      <c r="U348" s="946"/>
      <c r="V348" s="946"/>
      <c r="W348" s="946"/>
      <c r="X348" s="946"/>
      <c r="Y348" s="946"/>
      <c r="Z348" s="946"/>
    </row>
    <row r="349" spans="1:26" ht="15.75" customHeight="1">
      <c r="A349" s="946"/>
      <c r="B349" s="946"/>
      <c r="C349" s="946"/>
      <c r="D349" s="946"/>
      <c r="E349" s="946"/>
      <c r="F349" s="946"/>
      <c r="G349" s="946"/>
      <c r="H349" s="946"/>
      <c r="I349" s="946"/>
      <c r="J349" s="946"/>
      <c r="K349" s="946"/>
      <c r="L349" s="946"/>
      <c r="M349" s="946"/>
      <c r="N349" s="946"/>
      <c r="O349" s="946"/>
      <c r="P349" s="946"/>
      <c r="Q349" s="946"/>
      <c r="R349" s="946"/>
      <c r="S349" s="946"/>
      <c r="T349" s="946"/>
      <c r="U349" s="946"/>
      <c r="V349" s="946"/>
      <c r="W349" s="946"/>
      <c r="X349" s="946"/>
      <c r="Y349" s="946"/>
      <c r="Z349" s="946"/>
    </row>
    <row r="350" spans="1:26" ht="15.75" customHeight="1">
      <c r="A350" s="946"/>
      <c r="B350" s="946"/>
      <c r="C350" s="946"/>
      <c r="D350" s="946"/>
      <c r="E350" s="946"/>
      <c r="F350" s="946"/>
      <c r="G350" s="946"/>
      <c r="H350" s="946"/>
      <c r="I350" s="946"/>
      <c r="J350" s="946"/>
      <c r="K350" s="946"/>
      <c r="L350" s="946"/>
      <c r="M350" s="946"/>
      <c r="N350" s="946"/>
      <c r="O350" s="946"/>
      <c r="P350" s="946"/>
      <c r="Q350" s="946"/>
      <c r="R350" s="946"/>
      <c r="S350" s="946"/>
      <c r="T350" s="946"/>
      <c r="U350" s="946"/>
      <c r="V350" s="946"/>
      <c r="W350" s="946"/>
      <c r="X350" s="946"/>
      <c r="Y350" s="946"/>
      <c r="Z350" s="946"/>
    </row>
    <row r="351" spans="1:26" ht="15.75" customHeight="1">
      <c r="A351" s="946"/>
      <c r="B351" s="946"/>
      <c r="C351" s="946"/>
      <c r="D351" s="946"/>
      <c r="E351" s="946"/>
      <c r="F351" s="946"/>
      <c r="G351" s="946"/>
      <c r="H351" s="946"/>
      <c r="I351" s="946"/>
      <c r="J351" s="946"/>
      <c r="K351" s="946"/>
      <c r="L351" s="946"/>
      <c r="M351" s="946"/>
      <c r="N351" s="946"/>
      <c r="O351" s="946"/>
      <c r="P351" s="946"/>
      <c r="Q351" s="946"/>
      <c r="R351" s="946"/>
      <c r="S351" s="946"/>
      <c r="T351" s="946"/>
      <c r="U351" s="946"/>
      <c r="V351" s="946"/>
      <c r="W351" s="946"/>
      <c r="X351" s="946"/>
      <c r="Y351" s="946"/>
      <c r="Z351" s="946"/>
    </row>
    <row r="352" spans="1:26" ht="15.75" customHeight="1">
      <c r="A352" s="946"/>
      <c r="B352" s="946"/>
      <c r="C352" s="946"/>
      <c r="D352" s="946"/>
      <c r="E352" s="946"/>
      <c r="F352" s="946"/>
      <c r="G352" s="946"/>
      <c r="H352" s="946"/>
      <c r="I352" s="946"/>
      <c r="J352" s="946"/>
      <c r="K352" s="946"/>
      <c r="L352" s="946"/>
      <c r="M352" s="946"/>
      <c r="N352" s="946"/>
      <c r="O352" s="946"/>
      <c r="P352" s="946"/>
      <c r="Q352" s="946"/>
      <c r="R352" s="946"/>
      <c r="S352" s="946"/>
      <c r="T352" s="946"/>
      <c r="U352" s="946"/>
      <c r="V352" s="946"/>
      <c r="W352" s="946"/>
      <c r="X352" s="946"/>
      <c r="Y352" s="946"/>
      <c r="Z352" s="946"/>
    </row>
    <row r="353" spans="1:26" ht="15.75" customHeight="1">
      <c r="A353" s="946"/>
      <c r="B353" s="946"/>
      <c r="C353" s="946"/>
      <c r="D353" s="946"/>
      <c r="E353" s="946"/>
      <c r="F353" s="946"/>
      <c r="G353" s="946"/>
      <c r="H353" s="946"/>
      <c r="I353" s="946"/>
      <c r="J353" s="946"/>
      <c r="K353" s="946"/>
      <c r="L353" s="946"/>
      <c r="M353" s="946"/>
      <c r="N353" s="946"/>
      <c r="O353" s="946"/>
      <c r="P353" s="946"/>
      <c r="Q353" s="946"/>
      <c r="R353" s="946"/>
      <c r="S353" s="946"/>
      <c r="T353" s="946"/>
      <c r="U353" s="946"/>
      <c r="V353" s="946"/>
      <c r="W353" s="946"/>
      <c r="X353" s="946"/>
      <c r="Y353" s="946"/>
      <c r="Z353" s="946"/>
    </row>
    <row r="354" spans="1:26" ht="15.75" customHeight="1">
      <c r="A354" s="946"/>
      <c r="B354" s="946"/>
      <c r="C354" s="946"/>
      <c r="D354" s="946"/>
      <c r="E354" s="946"/>
      <c r="F354" s="946"/>
      <c r="G354" s="946"/>
      <c r="H354" s="946"/>
      <c r="I354" s="946"/>
      <c r="J354" s="946"/>
      <c r="K354" s="946"/>
      <c r="L354" s="946"/>
      <c r="M354" s="946"/>
      <c r="N354" s="946"/>
      <c r="O354" s="946"/>
      <c r="P354" s="946"/>
      <c r="Q354" s="946"/>
      <c r="R354" s="946"/>
      <c r="S354" s="946"/>
      <c r="T354" s="946"/>
      <c r="U354" s="946"/>
      <c r="V354" s="946"/>
      <c r="W354" s="946"/>
      <c r="X354" s="946"/>
      <c r="Y354" s="946"/>
      <c r="Z354" s="946"/>
    </row>
    <row r="355" spans="1:26" ht="15.75" customHeight="1">
      <c r="A355" s="946"/>
      <c r="B355" s="946"/>
      <c r="C355" s="946"/>
      <c r="D355" s="946"/>
      <c r="E355" s="946"/>
      <c r="F355" s="946"/>
      <c r="G355" s="946"/>
      <c r="H355" s="946"/>
      <c r="I355" s="946"/>
      <c r="J355" s="946"/>
      <c r="K355" s="946"/>
      <c r="L355" s="946"/>
      <c r="M355" s="946"/>
      <c r="N355" s="946"/>
      <c r="O355" s="946"/>
      <c r="P355" s="946"/>
      <c r="Q355" s="946"/>
      <c r="R355" s="946"/>
      <c r="S355" s="946"/>
      <c r="T355" s="946"/>
      <c r="U355" s="946"/>
      <c r="V355" s="946"/>
      <c r="W355" s="946"/>
      <c r="X355" s="946"/>
      <c r="Y355" s="946"/>
      <c r="Z355" s="946"/>
    </row>
    <row r="356" spans="1:26" ht="15.75" customHeight="1">
      <c r="A356" s="946"/>
      <c r="B356" s="946"/>
      <c r="C356" s="946"/>
      <c r="D356" s="946"/>
      <c r="E356" s="946"/>
      <c r="F356" s="946"/>
      <c r="G356" s="946"/>
      <c r="H356" s="946"/>
      <c r="I356" s="946"/>
      <c r="J356" s="946"/>
      <c r="K356" s="946"/>
      <c r="L356" s="946"/>
      <c r="M356" s="946"/>
      <c r="N356" s="946"/>
      <c r="O356" s="946"/>
      <c r="P356" s="946"/>
      <c r="Q356" s="946"/>
      <c r="R356" s="946"/>
      <c r="S356" s="946"/>
      <c r="T356" s="946"/>
      <c r="U356" s="946"/>
      <c r="V356" s="946"/>
      <c r="W356" s="946"/>
      <c r="X356" s="946"/>
      <c r="Y356" s="946"/>
      <c r="Z356" s="946"/>
    </row>
    <row r="357" spans="1:26" ht="15.75" customHeight="1">
      <c r="A357" s="946"/>
      <c r="B357" s="946"/>
      <c r="C357" s="946"/>
      <c r="D357" s="946"/>
      <c r="E357" s="946"/>
      <c r="F357" s="946"/>
      <c r="G357" s="946"/>
      <c r="H357" s="946"/>
      <c r="I357" s="946"/>
      <c r="J357" s="946"/>
      <c r="K357" s="946"/>
      <c r="L357" s="946"/>
      <c r="M357" s="946"/>
      <c r="N357" s="946"/>
      <c r="O357" s="946"/>
      <c r="P357" s="946"/>
      <c r="Q357" s="946"/>
      <c r="R357" s="946"/>
      <c r="S357" s="946"/>
      <c r="T357" s="946"/>
      <c r="U357" s="946"/>
      <c r="V357" s="946"/>
      <c r="W357" s="946"/>
      <c r="X357" s="946"/>
      <c r="Y357" s="946"/>
      <c r="Z357" s="946"/>
    </row>
    <row r="358" spans="1:26" ht="15.75" customHeight="1">
      <c r="A358" s="946"/>
      <c r="B358" s="946"/>
      <c r="C358" s="946"/>
      <c r="D358" s="946"/>
      <c r="E358" s="946"/>
      <c r="F358" s="946"/>
      <c r="G358" s="946"/>
      <c r="H358" s="946"/>
      <c r="I358" s="946"/>
      <c r="J358" s="946"/>
      <c r="K358" s="946"/>
      <c r="L358" s="946"/>
      <c r="M358" s="946"/>
      <c r="N358" s="946"/>
      <c r="O358" s="946"/>
      <c r="P358" s="946"/>
      <c r="Q358" s="946"/>
      <c r="R358" s="946"/>
      <c r="S358" s="946"/>
      <c r="T358" s="946"/>
      <c r="U358" s="946"/>
      <c r="V358" s="946"/>
      <c r="W358" s="946"/>
      <c r="X358" s="946"/>
      <c r="Y358" s="946"/>
      <c r="Z358" s="946"/>
    </row>
    <row r="359" spans="1:26" ht="15.75" customHeight="1">
      <c r="A359" s="946"/>
      <c r="B359" s="946"/>
      <c r="C359" s="946"/>
      <c r="D359" s="946"/>
      <c r="E359" s="946"/>
      <c r="F359" s="946"/>
      <c r="G359" s="946"/>
      <c r="H359" s="946"/>
      <c r="I359" s="946"/>
      <c r="J359" s="946"/>
      <c r="K359" s="946"/>
      <c r="L359" s="946"/>
      <c r="M359" s="946"/>
      <c r="N359" s="946"/>
      <c r="O359" s="946"/>
      <c r="P359" s="946"/>
      <c r="Q359" s="946"/>
      <c r="R359" s="946"/>
      <c r="S359" s="946"/>
      <c r="T359" s="946"/>
      <c r="U359" s="946"/>
      <c r="V359" s="946"/>
      <c r="W359" s="946"/>
      <c r="X359" s="946"/>
      <c r="Y359" s="946"/>
      <c r="Z359" s="946"/>
    </row>
    <row r="360" spans="1:26" ht="15.75" customHeight="1">
      <c r="A360" s="946"/>
      <c r="B360" s="946"/>
      <c r="C360" s="946"/>
      <c r="D360" s="946"/>
      <c r="E360" s="946"/>
      <c r="F360" s="946"/>
      <c r="G360" s="946"/>
      <c r="H360" s="946"/>
      <c r="I360" s="946"/>
      <c r="J360" s="946"/>
      <c r="K360" s="946"/>
      <c r="L360" s="946"/>
      <c r="M360" s="946"/>
      <c r="N360" s="946"/>
      <c r="O360" s="946"/>
      <c r="P360" s="946"/>
      <c r="Q360" s="946"/>
      <c r="R360" s="946"/>
      <c r="S360" s="946"/>
      <c r="T360" s="946"/>
      <c r="U360" s="946"/>
      <c r="V360" s="946"/>
      <c r="W360" s="946"/>
      <c r="X360" s="946"/>
      <c r="Y360" s="946"/>
      <c r="Z360" s="946"/>
    </row>
    <row r="361" spans="1:26" ht="15.75" customHeight="1">
      <c r="A361" s="946"/>
      <c r="B361" s="946"/>
      <c r="C361" s="946"/>
      <c r="D361" s="946"/>
      <c r="E361" s="946"/>
      <c r="F361" s="946"/>
      <c r="G361" s="946"/>
      <c r="H361" s="946"/>
      <c r="I361" s="946"/>
      <c r="J361" s="946"/>
      <c r="K361" s="946"/>
      <c r="L361" s="946"/>
      <c r="M361" s="946"/>
      <c r="N361" s="946"/>
      <c r="O361" s="946"/>
      <c r="P361" s="946"/>
      <c r="Q361" s="946"/>
      <c r="R361" s="946"/>
      <c r="S361" s="946"/>
      <c r="T361" s="946"/>
      <c r="U361" s="946"/>
      <c r="V361" s="946"/>
      <c r="W361" s="946"/>
      <c r="X361" s="946"/>
      <c r="Y361" s="946"/>
      <c r="Z361" s="946"/>
    </row>
    <row r="362" spans="1:26" ht="15.75" customHeight="1">
      <c r="A362" s="946"/>
      <c r="B362" s="946"/>
      <c r="C362" s="946"/>
      <c r="D362" s="946"/>
      <c r="E362" s="946"/>
      <c r="F362" s="946"/>
      <c r="G362" s="946"/>
      <c r="H362" s="946"/>
      <c r="I362" s="946"/>
      <c r="J362" s="946"/>
      <c r="K362" s="946"/>
      <c r="L362" s="946"/>
      <c r="M362" s="946"/>
      <c r="N362" s="946"/>
      <c r="O362" s="946"/>
      <c r="P362" s="946"/>
      <c r="Q362" s="946"/>
      <c r="R362" s="946"/>
      <c r="S362" s="946"/>
      <c r="T362" s="946"/>
      <c r="U362" s="946"/>
      <c r="V362" s="946"/>
      <c r="W362" s="946"/>
      <c r="X362" s="946"/>
      <c r="Y362" s="946"/>
      <c r="Z362" s="946"/>
    </row>
    <row r="363" spans="1:26" ht="15.75" customHeight="1">
      <c r="A363" s="946"/>
      <c r="B363" s="946"/>
      <c r="C363" s="946"/>
      <c r="D363" s="946"/>
      <c r="E363" s="946"/>
      <c r="F363" s="946"/>
      <c r="G363" s="946"/>
      <c r="H363" s="946"/>
      <c r="I363" s="946"/>
      <c r="J363" s="946"/>
      <c r="K363" s="946"/>
      <c r="L363" s="946"/>
      <c r="M363" s="946"/>
      <c r="N363" s="946"/>
      <c r="O363" s="946"/>
      <c r="P363" s="946"/>
      <c r="Q363" s="946"/>
      <c r="R363" s="946"/>
      <c r="S363" s="946"/>
      <c r="T363" s="946"/>
      <c r="U363" s="946"/>
      <c r="V363" s="946"/>
      <c r="W363" s="946"/>
      <c r="X363" s="946"/>
      <c r="Y363" s="946"/>
      <c r="Z363" s="946"/>
    </row>
    <row r="364" spans="1:26" ht="15.75" customHeight="1">
      <c r="A364" s="946"/>
      <c r="B364" s="946"/>
      <c r="C364" s="946"/>
      <c r="D364" s="946"/>
      <c r="E364" s="946"/>
      <c r="F364" s="946"/>
      <c r="G364" s="946"/>
      <c r="H364" s="946"/>
      <c r="I364" s="946"/>
      <c r="J364" s="946"/>
      <c r="K364" s="946"/>
      <c r="L364" s="946"/>
      <c r="M364" s="946"/>
      <c r="N364" s="946"/>
      <c r="O364" s="946"/>
      <c r="P364" s="946"/>
      <c r="Q364" s="946"/>
      <c r="R364" s="946"/>
      <c r="S364" s="946"/>
      <c r="T364" s="946"/>
      <c r="U364" s="946"/>
      <c r="V364" s="946"/>
      <c r="W364" s="946"/>
      <c r="X364" s="946"/>
      <c r="Y364" s="946"/>
      <c r="Z364" s="946"/>
    </row>
    <row r="365" spans="1:26" ht="15.75" customHeight="1">
      <c r="A365" s="946"/>
      <c r="B365" s="946"/>
      <c r="C365" s="946"/>
      <c r="D365" s="946"/>
      <c r="E365" s="946"/>
      <c r="F365" s="946"/>
      <c r="G365" s="946"/>
      <c r="H365" s="946"/>
      <c r="I365" s="946"/>
      <c r="J365" s="946"/>
      <c r="K365" s="946"/>
      <c r="L365" s="946"/>
      <c r="M365" s="946"/>
      <c r="N365" s="946"/>
      <c r="O365" s="946"/>
      <c r="P365" s="946"/>
      <c r="Q365" s="946"/>
      <c r="R365" s="946"/>
      <c r="S365" s="946"/>
      <c r="T365" s="946"/>
      <c r="U365" s="946"/>
      <c r="V365" s="946"/>
      <c r="W365" s="946"/>
      <c r="X365" s="946"/>
      <c r="Y365" s="946"/>
      <c r="Z365" s="946"/>
    </row>
    <row r="366" spans="1:26" ht="15.75" customHeight="1">
      <c r="A366" s="946"/>
      <c r="B366" s="946"/>
      <c r="C366" s="946"/>
      <c r="D366" s="946"/>
      <c r="E366" s="946"/>
      <c r="F366" s="946"/>
      <c r="G366" s="946"/>
      <c r="H366" s="946"/>
      <c r="I366" s="946"/>
      <c r="J366" s="946"/>
      <c r="K366" s="946"/>
      <c r="L366" s="946"/>
      <c r="M366" s="946"/>
      <c r="N366" s="946"/>
      <c r="O366" s="946"/>
      <c r="P366" s="946"/>
      <c r="Q366" s="946"/>
      <c r="R366" s="946"/>
      <c r="S366" s="946"/>
      <c r="T366" s="946"/>
      <c r="U366" s="946"/>
      <c r="V366" s="946"/>
      <c r="W366" s="946"/>
      <c r="X366" s="946"/>
      <c r="Y366" s="946"/>
      <c r="Z366" s="946"/>
    </row>
    <row r="367" spans="1:26" ht="15.75" customHeight="1">
      <c r="A367" s="946"/>
      <c r="B367" s="946"/>
      <c r="C367" s="946"/>
      <c r="D367" s="946"/>
      <c r="E367" s="946"/>
      <c r="F367" s="946"/>
      <c r="G367" s="946"/>
      <c r="H367" s="946"/>
      <c r="I367" s="946"/>
      <c r="J367" s="946"/>
      <c r="K367" s="946"/>
      <c r="L367" s="946"/>
      <c r="M367" s="946"/>
      <c r="N367" s="946"/>
      <c r="O367" s="946"/>
      <c r="P367" s="946"/>
      <c r="Q367" s="946"/>
      <c r="R367" s="946"/>
      <c r="S367" s="946"/>
      <c r="T367" s="946"/>
      <c r="U367" s="946"/>
      <c r="V367" s="946"/>
      <c r="W367" s="946"/>
      <c r="X367" s="946"/>
      <c r="Y367" s="946"/>
      <c r="Z367" s="946"/>
    </row>
    <row r="368" spans="1:26" ht="15.75" customHeight="1">
      <c r="A368" s="946"/>
      <c r="B368" s="946"/>
      <c r="C368" s="946"/>
      <c r="D368" s="946"/>
      <c r="E368" s="946"/>
      <c r="F368" s="946"/>
      <c r="G368" s="946"/>
      <c r="H368" s="946"/>
      <c r="I368" s="946"/>
      <c r="J368" s="946"/>
      <c r="K368" s="946"/>
      <c r="L368" s="946"/>
      <c r="M368" s="946"/>
      <c r="N368" s="946"/>
      <c r="O368" s="946"/>
      <c r="P368" s="946"/>
      <c r="Q368" s="946"/>
      <c r="R368" s="946"/>
      <c r="S368" s="946"/>
      <c r="T368" s="946"/>
      <c r="U368" s="946"/>
      <c r="V368" s="946"/>
      <c r="W368" s="946"/>
      <c r="X368" s="946"/>
      <c r="Y368" s="946"/>
      <c r="Z368" s="946"/>
    </row>
    <row r="369" spans="1:26" ht="15.75" customHeight="1">
      <c r="A369" s="946"/>
      <c r="B369" s="946"/>
      <c r="C369" s="946"/>
      <c r="D369" s="946"/>
      <c r="E369" s="946"/>
      <c r="F369" s="946"/>
      <c r="G369" s="946"/>
      <c r="H369" s="946"/>
      <c r="I369" s="946"/>
      <c r="J369" s="946"/>
      <c r="K369" s="946"/>
      <c r="L369" s="946"/>
      <c r="M369" s="946"/>
      <c r="N369" s="946"/>
      <c r="O369" s="946"/>
      <c r="P369" s="946"/>
      <c r="Q369" s="946"/>
      <c r="R369" s="946"/>
      <c r="S369" s="946"/>
      <c r="T369" s="946"/>
      <c r="U369" s="946"/>
      <c r="V369" s="946"/>
      <c r="W369" s="946"/>
      <c r="X369" s="946"/>
      <c r="Y369" s="946"/>
      <c r="Z369" s="946"/>
    </row>
    <row r="370" spans="1:26" ht="15.75" customHeight="1">
      <c r="A370" s="946"/>
      <c r="B370" s="946"/>
      <c r="C370" s="946"/>
      <c r="D370" s="946"/>
      <c r="E370" s="946"/>
      <c r="F370" s="946"/>
      <c r="G370" s="946"/>
      <c r="H370" s="946"/>
      <c r="I370" s="946"/>
      <c r="J370" s="946"/>
      <c r="K370" s="946"/>
      <c r="L370" s="946"/>
      <c r="M370" s="946"/>
      <c r="N370" s="946"/>
      <c r="O370" s="946"/>
      <c r="P370" s="946"/>
      <c r="Q370" s="946"/>
      <c r="R370" s="946"/>
      <c r="S370" s="946"/>
      <c r="T370" s="946"/>
      <c r="U370" s="946"/>
      <c r="V370" s="946"/>
      <c r="W370" s="946"/>
      <c r="X370" s="946"/>
      <c r="Y370" s="946"/>
      <c r="Z370" s="946"/>
    </row>
    <row r="371" spans="1:26" ht="15.75" customHeight="1">
      <c r="A371" s="946"/>
      <c r="B371" s="946"/>
      <c r="C371" s="946"/>
      <c r="D371" s="946"/>
      <c r="E371" s="946"/>
      <c r="F371" s="946"/>
      <c r="G371" s="946"/>
      <c r="H371" s="946"/>
      <c r="I371" s="946"/>
      <c r="J371" s="946"/>
      <c r="K371" s="946"/>
      <c r="L371" s="946"/>
      <c r="M371" s="946"/>
      <c r="N371" s="946"/>
      <c r="O371" s="946"/>
      <c r="P371" s="946"/>
      <c r="Q371" s="946"/>
      <c r="R371" s="946"/>
      <c r="S371" s="946"/>
      <c r="T371" s="946"/>
      <c r="U371" s="946"/>
      <c r="V371" s="946"/>
      <c r="W371" s="946"/>
      <c r="X371" s="946"/>
      <c r="Y371" s="946"/>
      <c r="Z371" s="946"/>
    </row>
    <row r="372" spans="1:26" ht="15.75" customHeight="1">
      <c r="A372" s="946"/>
      <c r="B372" s="946"/>
      <c r="C372" s="946"/>
      <c r="D372" s="946"/>
      <c r="E372" s="946"/>
      <c r="F372" s="946"/>
      <c r="G372" s="946"/>
      <c r="H372" s="946"/>
      <c r="I372" s="946"/>
      <c r="J372" s="946"/>
      <c r="K372" s="946"/>
      <c r="L372" s="946"/>
      <c r="M372" s="946"/>
      <c r="N372" s="946"/>
      <c r="O372" s="946"/>
      <c r="P372" s="946"/>
      <c r="Q372" s="946"/>
      <c r="R372" s="946"/>
      <c r="S372" s="946"/>
      <c r="T372" s="946"/>
      <c r="U372" s="946"/>
      <c r="V372" s="946"/>
      <c r="W372" s="946"/>
      <c r="X372" s="946"/>
      <c r="Y372" s="946"/>
      <c r="Z372" s="946"/>
    </row>
    <row r="373" spans="1:26" ht="15.75" customHeight="1">
      <c r="A373" s="946"/>
      <c r="B373" s="946"/>
      <c r="C373" s="946"/>
      <c r="D373" s="946"/>
      <c r="E373" s="946"/>
      <c r="F373" s="946"/>
      <c r="G373" s="946"/>
      <c r="H373" s="946"/>
      <c r="I373" s="946"/>
      <c r="J373" s="946"/>
      <c r="K373" s="946"/>
      <c r="L373" s="946"/>
      <c r="M373" s="946"/>
      <c r="N373" s="946"/>
      <c r="O373" s="946"/>
      <c r="P373" s="946"/>
      <c r="Q373" s="946"/>
      <c r="R373" s="946"/>
      <c r="S373" s="946"/>
      <c r="T373" s="946"/>
      <c r="U373" s="946"/>
      <c r="V373" s="946"/>
      <c r="W373" s="946"/>
      <c r="X373" s="946"/>
      <c r="Y373" s="946"/>
      <c r="Z373" s="946"/>
    </row>
    <row r="374" spans="1:26" ht="15.75" customHeight="1">
      <c r="A374" s="946"/>
      <c r="B374" s="946"/>
      <c r="C374" s="946"/>
      <c r="D374" s="946"/>
      <c r="E374" s="946"/>
      <c r="F374" s="946"/>
      <c r="G374" s="946"/>
      <c r="H374" s="946"/>
      <c r="I374" s="946"/>
      <c r="J374" s="946"/>
      <c r="K374" s="946"/>
      <c r="L374" s="946"/>
      <c r="M374" s="946"/>
      <c r="N374" s="946"/>
      <c r="O374" s="946"/>
      <c r="P374" s="946"/>
      <c r="Q374" s="946"/>
      <c r="R374" s="946"/>
      <c r="S374" s="946"/>
      <c r="T374" s="946"/>
      <c r="U374" s="946"/>
      <c r="V374" s="946"/>
      <c r="W374" s="946"/>
      <c r="X374" s="946"/>
      <c r="Y374" s="946"/>
      <c r="Z374" s="946"/>
    </row>
    <row r="375" spans="1:26" ht="15.75" customHeight="1">
      <c r="A375" s="946"/>
      <c r="B375" s="946"/>
      <c r="C375" s="946"/>
      <c r="D375" s="946"/>
      <c r="E375" s="946"/>
      <c r="F375" s="946"/>
      <c r="G375" s="946"/>
      <c r="H375" s="946"/>
      <c r="I375" s="946"/>
      <c r="J375" s="946"/>
      <c r="K375" s="946"/>
      <c r="L375" s="946"/>
      <c r="M375" s="946"/>
      <c r="N375" s="946"/>
      <c r="O375" s="946"/>
      <c r="P375" s="946"/>
      <c r="Q375" s="946"/>
      <c r="R375" s="946"/>
      <c r="S375" s="946"/>
      <c r="T375" s="946"/>
      <c r="U375" s="946"/>
      <c r="V375" s="946"/>
      <c r="W375" s="946"/>
      <c r="X375" s="946"/>
      <c r="Y375" s="946"/>
      <c r="Z375" s="946"/>
    </row>
    <row r="376" spans="1:26" ht="15.75" customHeight="1">
      <c r="A376" s="946"/>
      <c r="B376" s="946"/>
      <c r="C376" s="946"/>
      <c r="D376" s="946"/>
      <c r="E376" s="946"/>
      <c r="F376" s="946"/>
      <c r="G376" s="946"/>
      <c r="H376" s="946"/>
      <c r="I376" s="946"/>
      <c r="J376" s="946"/>
      <c r="K376" s="946"/>
      <c r="L376" s="946"/>
      <c r="M376" s="946"/>
      <c r="N376" s="946"/>
      <c r="O376" s="946"/>
      <c r="P376" s="946"/>
      <c r="Q376" s="946"/>
      <c r="R376" s="946"/>
      <c r="S376" s="946"/>
      <c r="T376" s="946"/>
      <c r="U376" s="946"/>
      <c r="V376" s="946"/>
      <c r="W376" s="946"/>
      <c r="X376" s="946"/>
      <c r="Y376" s="946"/>
      <c r="Z376" s="946"/>
    </row>
    <row r="377" spans="1:26" ht="15.75" customHeight="1">
      <c r="A377" s="946"/>
      <c r="B377" s="946"/>
      <c r="C377" s="946"/>
      <c r="D377" s="946"/>
      <c r="E377" s="946"/>
      <c r="F377" s="946"/>
      <c r="G377" s="946"/>
      <c r="H377" s="946"/>
      <c r="I377" s="946"/>
      <c r="J377" s="946"/>
      <c r="K377" s="946"/>
      <c r="L377" s="946"/>
      <c r="M377" s="946"/>
      <c r="N377" s="946"/>
      <c r="O377" s="946"/>
      <c r="P377" s="946"/>
      <c r="Q377" s="946"/>
      <c r="R377" s="946"/>
      <c r="S377" s="946"/>
      <c r="T377" s="946"/>
      <c r="U377" s="946"/>
      <c r="V377" s="946"/>
      <c r="W377" s="946"/>
      <c r="X377" s="946"/>
      <c r="Y377" s="946"/>
      <c r="Z377" s="946"/>
    </row>
    <row r="378" spans="1:26" ht="15.75" customHeight="1">
      <c r="A378" s="946"/>
      <c r="B378" s="946"/>
      <c r="C378" s="946"/>
      <c r="D378" s="946"/>
      <c r="E378" s="946"/>
      <c r="F378" s="946"/>
      <c r="G378" s="946"/>
      <c r="H378" s="946"/>
      <c r="I378" s="946"/>
      <c r="J378" s="946"/>
      <c r="K378" s="946"/>
      <c r="L378" s="946"/>
      <c r="M378" s="946"/>
      <c r="N378" s="946"/>
      <c r="O378" s="946"/>
      <c r="P378" s="946"/>
      <c r="Q378" s="946"/>
      <c r="R378" s="946"/>
      <c r="S378" s="946"/>
      <c r="T378" s="946"/>
      <c r="U378" s="946"/>
      <c r="V378" s="946"/>
      <c r="W378" s="946"/>
      <c r="X378" s="946"/>
      <c r="Y378" s="946"/>
      <c r="Z378" s="946"/>
    </row>
    <row r="379" spans="1:26" ht="15.75" customHeight="1">
      <c r="A379" s="946"/>
      <c r="B379" s="946"/>
      <c r="C379" s="946"/>
      <c r="D379" s="946"/>
      <c r="E379" s="946"/>
      <c r="F379" s="946"/>
      <c r="G379" s="946"/>
      <c r="H379" s="946"/>
      <c r="I379" s="946"/>
      <c r="J379" s="946"/>
      <c r="K379" s="946"/>
      <c r="L379" s="946"/>
      <c r="M379" s="946"/>
      <c r="N379" s="946"/>
      <c r="O379" s="946"/>
      <c r="P379" s="946"/>
      <c r="Q379" s="946"/>
      <c r="R379" s="946"/>
      <c r="S379" s="946"/>
      <c r="T379" s="946"/>
      <c r="U379" s="946"/>
      <c r="V379" s="946"/>
      <c r="W379" s="946"/>
      <c r="X379" s="946"/>
      <c r="Y379" s="946"/>
      <c r="Z379" s="946"/>
    </row>
    <row r="380" spans="1:26" ht="15.75" customHeight="1">
      <c r="A380" s="946"/>
      <c r="B380" s="946"/>
      <c r="C380" s="946"/>
      <c r="D380" s="946"/>
      <c r="E380" s="946"/>
      <c r="F380" s="946"/>
      <c r="G380" s="946"/>
      <c r="H380" s="946"/>
      <c r="I380" s="946"/>
      <c r="J380" s="946"/>
      <c r="K380" s="946"/>
      <c r="L380" s="946"/>
      <c r="M380" s="946"/>
      <c r="N380" s="946"/>
      <c r="O380" s="946"/>
      <c r="P380" s="946"/>
      <c r="Q380" s="946"/>
      <c r="R380" s="946"/>
      <c r="S380" s="946"/>
      <c r="T380" s="946"/>
      <c r="U380" s="946"/>
      <c r="V380" s="946"/>
      <c r="W380" s="946"/>
      <c r="X380" s="946"/>
      <c r="Y380" s="946"/>
      <c r="Z380" s="946"/>
    </row>
    <row r="381" spans="1:26" ht="15.75" customHeight="1">
      <c r="A381" s="946"/>
      <c r="B381" s="946"/>
      <c r="C381" s="946"/>
      <c r="D381" s="946"/>
      <c r="E381" s="946"/>
      <c r="F381" s="946"/>
      <c r="G381" s="946"/>
      <c r="H381" s="946"/>
      <c r="I381" s="946"/>
      <c r="J381" s="946"/>
      <c r="K381" s="946"/>
      <c r="L381" s="946"/>
      <c r="M381" s="946"/>
      <c r="N381" s="946"/>
      <c r="O381" s="946"/>
      <c r="P381" s="946"/>
      <c r="Q381" s="946"/>
      <c r="R381" s="946"/>
      <c r="S381" s="946"/>
      <c r="T381" s="946"/>
      <c r="U381" s="946"/>
      <c r="V381" s="946"/>
      <c r="W381" s="946"/>
      <c r="X381" s="946"/>
      <c r="Y381" s="946"/>
      <c r="Z381" s="946"/>
    </row>
    <row r="382" spans="1:26" ht="15.75" customHeight="1">
      <c r="A382" s="946"/>
      <c r="B382" s="946"/>
      <c r="C382" s="946"/>
      <c r="D382" s="946"/>
      <c r="E382" s="946"/>
      <c r="F382" s="946"/>
      <c r="G382" s="946"/>
      <c r="H382" s="946"/>
      <c r="I382" s="946"/>
      <c r="J382" s="946"/>
      <c r="K382" s="946"/>
      <c r="L382" s="946"/>
      <c r="M382" s="946"/>
      <c r="N382" s="946"/>
      <c r="O382" s="946"/>
      <c r="P382" s="946"/>
      <c r="Q382" s="946"/>
      <c r="R382" s="946"/>
      <c r="S382" s="946"/>
      <c r="T382" s="946"/>
      <c r="U382" s="946"/>
      <c r="V382" s="946"/>
      <c r="W382" s="946"/>
      <c r="X382" s="946"/>
      <c r="Y382" s="946"/>
      <c r="Z382" s="946"/>
    </row>
    <row r="383" spans="1:26" ht="15.75" customHeight="1">
      <c r="A383" s="946"/>
      <c r="B383" s="946"/>
      <c r="C383" s="946"/>
      <c r="D383" s="946"/>
      <c r="E383" s="946"/>
      <c r="F383" s="946"/>
      <c r="G383" s="946"/>
      <c r="H383" s="946"/>
      <c r="I383" s="946"/>
      <c r="J383" s="946"/>
      <c r="K383" s="946"/>
      <c r="L383" s="946"/>
      <c r="M383" s="946"/>
      <c r="N383" s="946"/>
      <c r="O383" s="946"/>
      <c r="P383" s="946"/>
      <c r="Q383" s="946"/>
      <c r="R383" s="946"/>
      <c r="S383" s="946"/>
      <c r="T383" s="946"/>
      <c r="U383" s="946"/>
      <c r="V383" s="946"/>
      <c r="W383" s="946"/>
      <c r="X383" s="946"/>
      <c r="Y383" s="946"/>
      <c r="Z383" s="946"/>
    </row>
    <row r="384" spans="1:26" ht="15.75" customHeight="1">
      <c r="A384" s="946"/>
      <c r="B384" s="946"/>
      <c r="C384" s="946"/>
      <c r="D384" s="946"/>
      <c r="E384" s="946"/>
      <c r="F384" s="946"/>
      <c r="G384" s="946"/>
      <c r="H384" s="946"/>
      <c r="I384" s="946"/>
      <c r="J384" s="946"/>
      <c r="K384" s="946"/>
      <c r="L384" s="946"/>
      <c r="M384" s="946"/>
      <c r="N384" s="946"/>
      <c r="O384" s="946"/>
      <c r="P384" s="946"/>
      <c r="Q384" s="946"/>
      <c r="R384" s="946"/>
      <c r="S384" s="946"/>
      <c r="T384" s="946"/>
      <c r="U384" s="946"/>
      <c r="V384" s="946"/>
      <c r="W384" s="946"/>
      <c r="X384" s="946"/>
      <c r="Y384" s="946"/>
      <c r="Z384" s="946"/>
    </row>
    <row r="385" spans="1:26" ht="15.75" customHeight="1">
      <c r="A385" s="946"/>
      <c r="B385" s="946"/>
      <c r="C385" s="946"/>
      <c r="D385" s="946"/>
      <c r="E385" s="946"/>
      <c r="F385" s="946"/>
      <c r="G385" s="946"/>
      <c r="H385" s="946"/>
      <c r="I385" s="946"/>
      <c r="J385" s="946"/>
      <c r="K385" s="946"/>
      <c r="L385" s="946"/>
      <c r="M385" s="946"/>
      <c r="N385" s="946"/>
      <c r="O385" s="946"/>
      <c r="P385" s="946"/>
      <c r="Q385" s="946"/>
      <c r="R385" s="946"/>
      <c r="S385" s="946"/>
      <c r="T385" s="946"/>
      <c r="U385" s="946"/>
      <c r="V385" s="946"/>
      <c r="W385" s="946"/>
      <c r="X385" s="946"/>
      <c r="Y385" s="946"/>
      <c r="Z385" s="946"/>
    </row>
    <row r="386" spans="1:26" ht="15.75" customHeight="1">
      <c r="A386" s="946"/>
      <c r="B386" s="946"/>
      <c r="C386" s="946"/>
      <c r="D386" s="946"/>
      <c r="E386" s="946"/>
      <c r="F386" s="946"/>
      <c r="G386" s="946"/>
      <c r="H386" s="946"/>
      <c r="I386" s="946"/>
      <c r="J386" s="946"/>
      <c r="K386" s="946"/>
      <c r="L386" s="946"/>
      <c r="M386" s="946"/>
      <c r="N386" s="946"/>
      <c r="O386" s="946"/>
      <c r="P386" s="946"/>
      <c r="Q386" s="946"/>
      <c r="R386" s="946"/>
      <c r="S386" s="946"/>
      <c r="T386" s="946"/>
      <c r="U386" s="946"/>
      <c r="V386" s="946"/>
      <c r="W386" s="946"/>
      <c r="X386" s="946"/>
      <c r="Y386" s="946"/>
      <c r="Z386" s="946"/>
    </row>
    <row r="387" spans="1:26" ht="15.75" customHeight="1">
      <c r="A387" s="946"/>
      <c r="B387" s="946"/>
      <c r="C387" s="946"/>
      <c r="D387" s="946"/>
      <c r="E387" s="946"/>
      <c r="F387" s="946"/>
      <c r="G387" s="946"/>
      <c r="H387" s="946"/>
      <c r="I387" s="946"/>
      <c r="J387" s="946"/>
      <c r="K387" s="946"/>
      <c r="L387" s="946"/>
      <c r="M387" s="946"/>
      <c r="N387" s="946"/>
      <c r="O387" s="946"/>
      <c r="P387" s="946"/>
      <c r="Q387" s="946"/>
      <c r="R387" s="946"/>
      <c r="S387" s="946"/>
      <c r="T387" s="946"/>
      <c r="U387" s="946"/>
      <c r="V387" s="946"/>
      <c r="W387" s="946"/>
      <c r="X387" s="946"/>
      <c r="Y387" s="946"/>
      <c r="Z387" s="946"/>
    </row>
    <row r="388" spans="1:26" ht="15.75" customHeight="1">
      <c r="A388" s="946"/>
      <c r="B388" s="946"/>
      <c r="C388" s="946"/>
      <c r="D388" s="946"/>
      <c r="E388" s="946"/>
      <c r="F388" s="946"/>
      <c r="G388" s="946"/>
      <c r="H388" s="946"/>
      <c r="I388" s="946"/>
      <c r="J388" s="946"/>
      <c r="K388" s="946"/>
      <c r="L388" s="946"/>
      <c r="M388" s="946"/>
      <c r="N388" s="946"/>
      <c r="O388" s="946"/>
      <c r="P388" s="946"/>
      <c r="Q388" s="946"/>
      <c r="R388" s="946"/>
      <c r="S388" s="946"/>
      <c r="T388" s="946"/>
      <c r="U388" s="946"/>
      <c r="V388" s="946"/>
      <c r="W388" s="946"/>
      <c r="X388" s="946"/>
      <c r="Y388" s="946"/>
      <c r="Z388" s="946"/>
    </row>
    <row r="389" spans="1:26" ht="15.75" customHeight="1">
      <c r="A389" s="946"/>
      <c r="B389" s="946"/>
      <c r="C389" s="946"/>
      <c r="D389" s="946"/>
      <c r="E389" s="946"/>
      <c r="F389" s="946"/>
      <c r="G389" s="946"/>
      <c r="H389" s="946"/>
      <c r="I389" s="946"/>
      <c r="J389" s="946"/>
      <c r="K389" s="946"/>
      <c r="L389" s="946"/>
      <c r="M389" s="946"/>
      <c r="N389" s="946"/>
      <c r="O389" s="946"/>
      <c r="P389" s="946"/>
      <c r="Q389" s="946"/>
      <c r="R389" s="946"/>
      <c r="S389" s="946"/>
      <c r="T389" s="946"/>
      <c r="U389" s="946"/>
      <c r="V389" s="946"/>
      <c r="W389" s="946"/>
      <c r="X389" s="946"/>
      <c r="Y389" s="946"/>
      <c r="Z389" s="946"/>
    </row>
    <row r="390" spans="1:26" ht="15.75" customHeight="1">
      <c r="A390" s="946"/>
      <c r="B390" s="946"/>
      <c r="C390" s="946"/>
      <c r="D390" s="946"/>
      <c r="E390" s="946"/>
      <c r="F390" s="946"/>
      <c r="G390" s="946"/>
      <c r="H390" s="946"/>
      <c r="I390" s="946"/>
      <c r="J390" s="946"/>
      <c r="K390" s="946"/>
      <c r="L390" s="946"/>
      <c r="M390" s="946"/>
      <c r="N390" s="946"/>
      <c r="O390" s="946"/>
      <c r="P390" s="946"/>
      <c r="Q390" s="946"/>
      <c r="R390" s="946"/>
      <c r="S390" s="946"/>
      <c r="T390" s="946"/>
      <c r="U390" s="946"/>
      <c r="V390" s="946"/>
      <c r="W390" s="946"/>
      <c r="X390" s="946"/>
      <c r="Y390" s="946"/>
      <c r="Z390" s="946"/>
    </row>
    <row r="391" spans="1:26" ht="15.75" customHeight="1">
      <c r="A391" s="946"/>
      <c r="B391" s="946"/>
      <c r="C391" s="946"/>
      <c r="D391" s="946"/>
      <c r="E391" s="946"/>
      <c r="F391" s="946"/>
      <c r="G391" s="946"/>
      <c r="H391" s="946"/>
      <c r="I391" s="946"/>
      <c r="J391" s="946"/>
      <c r="K391" s="946"/>
      <c r="L391" s="946"/>
      <c r="M391" s="946"/>
      <c r="N391" s="946"/>
      <c r="O391" s="946"/>
      <c r="P391" s="946"/>
      <c r="Q391" s="946"/>
      <c r="R391" s="946"/>
      <c r="S391" s="946"/>
      <c r="T391" s="946"/>
      <c r="U391" s="946"/>
      <c r="V391" s="946"/>
      <c r="W391" s="946"/>
      <c r="X391" s="946"/>
      <c r="Y391" s="946"/>
      <c r="Z391" s="946"/>
    </row>
    <row r="392" spans="1:26" ht="15.75" customHeight="1">
      <c r="A392" s="946"/>
      <c r="B392" s="946"/>
      <c r="C392" s="946"/>
      <c r="D392" s="946"/>
      <c r="E392" s="946"/>
      <c r="F392" s="946"/>
      <c r="G392" s="946"/>
      <c r="H392" s="946"/>
      <c r="I392" s="946"/>
      <c r="J392" s="946"/>
      <c r="K392" s="946"/>
      <c r="L392" s="946"/>
      <c r="M392" s="946"/>
      <c r="N392" s="946"/>
      <c r="O392" s="946"/>
      <c r="P392" s="946"/>
      <c r="Q392" s="946"/>
      <c r="R392" s="946"/>
      <c r="S392" s="946"/>
      <c r="T392" s="946"/>
      <c r="U392" s="946"/>
      <c r="V392" s="946"/>
      <c r="W392" s="946"/>
      <c r="X392" s="946"/>
      <c r="Y392" s="946"/>
      <c r="Z392" s="946"/>
    </row>
    <row r="393" spans="1:26" ht="15.75" customHeight="1">
      <c r="A393" s="946"/>
      <c r="B393" s="946"/>
      <c r="C393" s="946"/>
      <c r="D393" s="946"/>
      <c r="E393" s="946"/>
      <c r="F393" s="946"/>
      <c r="G393" s="946"/>
      <c r="H393" s="946"/>
      <c r="I393" s="946"/>
      <c r="J393" s="946"/>
      <c r="K393" s="946"/>
      <c r="L393" s="946"/>
      <c r="M393" s="946"/>
      <c r="N393" s="946"/>
      <c r="O393" s="946"/>
      <c r="P393" s="946"/>
      <c r="Q393" s="946"/>
      <c r="R393" s="946"/>
      <c r="S393" s="946"/>
      <c r="T393" s="946"/>
      <c r="U393" s="946"/>
      <c r="V393" s="946"/>
      <c r="W393" s="946"/>
      <c r="X393" s="946"/>
      <c r="Y393" s="946"/>
      <c r="Z393" s="946"/>
    </row>
    <row r="394" spans="1:26" ht="15.75" customHeight="1">
      <c r="A394" s="946"/>
      <c r="B394" s="946"/>
      <c r="C394" s="946"/>
      <c r="D394" s="946"/>
      <c r="E394" s="946"/>
      <c r="F394" s="946"/>
      <c r="G394" s="946"/>
      <c r="H394" s="946"/>
      <c r="I394" s="946"/>
      <c r="J394" s="946"/>
      <c r="K394" s="946"/>
      <c r="L394" s="946"/>
      <c r="M394" s="946"/>
      <c r="N394" s="946"/>
      <c r="O394" s="946"/>
      <c r="P394" s="946"/>
      <c r="Q394" s="946"/>
      <c r="R394" s="946"/>
      <c r="S394" s="946"/>
      <c r="T394" s="946"/>
      <c r="U394" s="946"/>
      <c r="V394" s="946"/>
      <c r="W394" s="946"/>
      <c r="X394" s="946"/>
      <c r="Y394" s="946"/>
      <c r="Z394" s="946"/>
    </row>
    <row r="395" spans="1:26" ht="15.75" customHeight="1">
      <c r="A395" s="946"/>
      <c r="B395" s="946"/>
      <c r="C395" s="946"/>
      <c r="D395" s="946"/>
      <c r="E395" s="946"/>
      <c r="F395" s="946"/>
      <c r="G395" s="946"/>
      <c r="H395" s="946"/>
      <c r="I395" s="946"/>
      <c r="J395" s="946"/>
      <c r="K395" s="946"/>
      <c r="L395" s="946"/>
      <c r="M395" s="946"/>
      <c r="N395" s="946"/>
      <c r="O395" s="946"/>
      <c r="P395" s="946"/>
      <c r="Q395" s="946"/>
      <c r="R395" s="946"/>
      <c r="S395" s="946"/>
      <c r="T395" s="946"/>
      <c r="U395" s="946"/>
      <c r="V395" s="946"/>
      <c r="W395" s="946"/>
      <c r="X395" s="946"/>
      <c r="Y395" s="946"/>
      <c r="Z395" s="946"/>
    </row>
    <row r="396" spans="1:26" ht="15.75" customHeight="1">
      <c r="A396" s="946"/>
      <c r="B396" s="946"/>
      <c r="C396" s="946"/>
      <c r="D396" s="946"/>
      <c r="E396" s="946"/>
      <c r="F396" s="946"/>
      <c r="G396" s="946"/>
      <c r="H396" s="946"/>
      <c r="I396" s="946"/>
      <c r="J396" s="946"/>
      <c r="K396" s="946"/>
      <c r="L396" s="946"/>
      <c r="M396" s="946"/>
      <c r="N396" s="946"/>
      <c r="O396" s="946"/>
      <c r="P396" s="946"/>
      <c r="Q396" s="946"/>
      <c r="R396" s="946"/>
      <c r="S396" s="946"/>
      <c r="T396" s="946"/>
      <c r="U396" s="946"/>
      <c r="V396" s="946"/>
      <c r="W396" s="946"/>
      <c r="X396" s="946"/>
      <c r="Y396" s="946"/>
      <c r="Z396" s="946"/>
    </row>
    <row r="397" spans="1:26" ht="15.75" customHeight="1">
      <c r="A397" s="946"/>
      <c r="B397" s="946"/>
      <c r="C397" s="946"/>
      <c r="D397" s="946"/>
      <c r="E397" s="946"/>
      <c r="F397" s="946"/>
      <c r="G397" s="946"/>
      <c r="H397" s="946"/>
      <c r="I397" s="946"/>
      <c r="J397" s="946"/>
      <c r="K397" s="946"/>
      <c r="L397" s="946"/>
      <c r="M397" s="946"/>
      <c r="N397" s="946"/>
      <c r="O397" s="946"/>
      <c r="P397" s="946"/>
      <c r="Q397" s="946"/>
      <c r="R397" s="946"/>
      <c r="S397" s="946"/>
      <c r="T397" s="946"/>
      <c r="U397" s="946"/>
      <c r="V397" s="946"/>
      <c r="W397" s="946"/>
      <c r="X397" s="946"/>
      <c r="Y397" s="946"/>
      <c r="Z397" s="946"/>
    </row>
    <row r="398" spans="1:26" ht="15.75" customHeight="1">
      <c r="A398" s="946"/>
      <c r="B398" s="946"/>
      <c r="C398" s="946"/>
      <c r="D398" s="946"/>
      <c r="E398" s="946"/>
      <c r="F398" s="946"/>
      <c r="G398" s="946"/>
      <c r="H398" s="946"/>
      <c r="I398" s="946"/>
      <c r="J398" s="946"/>
      <c r="K398" s="946"/>
      <c r="L398" s="946"/>
      <c r="M398" s="946"/>
      <c r="N398" s="946"/>
      <c r="O398" s="946"/>
      <c r="P398" s="946"/>
      <c r="Q398" s="946"/>
      <c r="R398" s="946"/>
      <c r="S398" s="946"/>
      <c r="T398" s="946"/>
      <c r="U398" s="946"/>
      <c r="V398" s="946"/>
      <c r="W398" s="946"/>
      <c r="X398" s="946"/>
      <c r="Y398" s="946"/>
      <c r="Z398" s="946"/>
    </row>
    <row r="399" spans="1:26" ht="15.75" customHeight="1">
      <c r="A399" s="946"/>
      <c r="B399" s="946"/>
      <c r="C399" s="946"/>
      <c r="D399" s="946"/>
      <c r="E399" s="946"/>
      <c r="F399" s="946"/>
      <c r="G399" s="946"/>
      <c r="H399" s="946"/>
      <c r="I399" s="946"/>
      <c r="J399" s="946"/>
      <c r="K399" s="946"/>
      <c r="L399" s="946"/>
      <c r="M399" s="946"/>
      <c r="N399" s="946"/>
      <c r="O399" s="946"/>
      <c r="P399" s="946"/>
      <c r="Q399" s="946"/>
      <c r="R399" s="946"/>
      <c r="S399" s="946"/>
      <c r="T399" s="946"/>
      <c r="U399" s="946"/>
      <c r="V399" s="946"/>
      <c r="W399" s="946"/>
      <c r="X399" s="946"/>
      <c r="Y399" s="946"/>
      <c r="Z399" s="946"/>
    </row>
    <row r="400" spans="1:26" ht="15.75" customHeight="1">
      <c r="A400" s="946"/>
      <c r="B400" s="946"/>
      <c r="C400" s="946"/>
      <c r="D400" s="946"/>
      <c r="E400" s="946"/>
      <c r="F400" s="946"/>
      <c r="G400" s="946"/>
      <c r="H400" s="946"/>
      <c r="I400" s="946"/>
      <c r="J400" s="946"/>
      <c r="K400" s="946"/>
      <c r="L400" s="946"/>
      <c r="M400" s="946"/>
      <c r="N400" s="946"/>
      <c r="O400" s="946"/>
      <c r="P400" s="946"/>
      <c r="Q400" s="946"/>
      <c r="R400" s="946"/>
      <c r="S400" s="946"/>
      <c r="T400" s="946"/>
      <c r="U400" s="946"/>
      <c r="V400" s="946"/>
      <c r="W400" s="946"/>
      <c r="X400" s="946"/>
      <c r="Y400" s="946"/>
      <c r="Z400" s="946"/>
    </row>
    <row r="401" spans="1:26" ht="15.75" customHeight="1">
      <c r="A401" s="946"/>
      <c r="B401" s="946"/>
      <c r="C401" s="946"/>
      <c r="D401" s="946"/>
      <c r="E401" s="946"/>
      <c r="F401" s="946"/>
      <c r="G401" s="946"/>
      <c r="H401" s="946"/>
      <c r="I401" s="946"/>
      <c r="J401" s="946"/>
      <c r="K401" s="946"/>
      <c r="L401" s="946"/>
      <c r="M401" s="946"/>
      <c r="N401" s="946"/>
      <c r="O401" s="946"/>
      <c r="P401" s="946"/>
      <c r="Q401" s="946"/>
      <c r="R401" s="946"/>
      <c r="S401" s="946"/>
      <c r="T401" s="946"/>
      <c r="U401" s="946"/>
      <c r="V401" s="946"/>
      <c r="W401" s="946"/>
      <c r="X401" s="946"/>
      <c r="Y401" s="946"/>
      <c r="Z401" s="946"/>
    </row>
    <row r="402" spans="1:26" ht="15.75" customHeight="1">
      <c r="A402" s="946"/>
      <c r="B402" s="946"/>
      <c r="C402" s="946"/>
      <c r="D402" s="946"/>
      <c r="E402" s="946"/>
      <c r="F402" s="946"/>
      <c r="G402" s="946"/>
      <c r="H402" s="946"/>
      <c r="I402" s="946"/>
      <c r="J402" s="946"/>
      <c r="K402" s="946"/>
      <c r="L402" s="946"/>
      <c r="M402" s="946"/>
      <c r="N402" s="946"/>
      <c r="O402" s="946"/>
      <c r="P402" s="946"/>
      <c r="Q402" s="946"/>
      <c r="R402" s="946"/>
      <c r="S402" s="946"/>
      <c r="T402" s="946"/>
      <c r="U402" s="946"/>
      <c r="V402" s="946"/>
      <c r="W402" s="946"/>
      <c r="X402" s="946"/>
      <c r="Y402" s="946"/>
      <c r="Z402" s="946"/>
    </row>
    <row r="403" spans="1:26" ht="15.75" customHeight="1">
      <c r="A403" s="946"/>
      <c r="B403" s="946"/>
      <c r="C403" s="946"/>
      <c r="D403" s="946"/>
      <c r="E403" s="946"/>
      <c r="F403" s="946"/>
      <c r="G403" s="946"/>
      <c r="H403" s="946"/>
      <c r="I403" s="946"/>
      <c r="J403" s="946"/>
      <c r="K403" s="946"/>
      <c r="L403" s="946"/>
      <c r="M403" s="946"/>
      <c r="N403" s="946"/>
      <c r="O403" s="946"/>
      <c r="P403" s="946"/>
      <c r="Q403" s="946"/>
      <c r="R403" s="946"/>
      <c r="S403" s="946"/>
      <c r="T403" s="946"/>
      <c r="U403" s="946"/>
      <c r="V403" s="946"/>
      <c r="W403" s="946"/>
      <c r="X403" s="946"/>
      <c r="Y403" s="946"/>
      <c r="Z403" s="946"/>
    </row>
    <row r="404" spans="1:26" ht="15.75" customHeight="1">
      <c r="A404" s="946"/>
      <c r="B404" s="946"/>
      <c r="C404" s="946"/>
      <c r="D404" s="946"/>
      <c r="E404" s="946"/>
      <c r="F404" s="946"/>
      <c r="G404" s="946"/>
      <c r="H404" s="946"/>
      <c r="I404" s="946"/>
      <c r="J404" s="946"/>
      <c r="K404" s="946"/>
      <c r="L404" s="946"/>
      <c r="M404" s="946"/>
      <c r="N404" s="946"/>
      <c r="O404" s="946"/>
      <c r="P404" s="946"/>
      <c r="Q404" s="946"/>
      <c r="R404" s="946"/>
      <c r="S404" s="946"/>
      <c r="T404" s="946"/>
      <c r="U404" s="946"/>
      <c r="V404" s="946"/>
      <c r="W404" s="946"/>
      <c r="X404" s="946"/>
      <c r="Y404" s="946"/>
      <c r="Z404" s="946"/>
    </row>
    <row r="405" spans="1:26" ht="15.75" customHeight="1">
      <c r="A405" s="946"/>
      <c r="B405" s="946"/>
      <c r="C405" s="946"/>
      <c r="D405" s="946"/>
      <c r="E405" s="946"/>
      <c r="F405" s="946"/>
      <c r="G405" s="946"/>
      <c r="H405" s="946"/>
      <c r="I405" s="946"/>
      <c r="J405" s="946"/>
      <c r="K405" s="946"/>
      <c r="L405" s="946"/>
      <c r="M405" s="946"/>
      <c r="N405" s="946"/>
      <c r="O405" s="946"/>
      <c r="P405" s="946"/>
      <c r="Q405" s="946"/>
      <c r="R405" s="946"/>
      <c r="S405" s="946"/>
      <c r="T405" s="946"/>
      <c r="U405" s="946"/>
      <c r="V405" s="946"/>
      <c r="W405" s="946"/>
      <c r="X405" s="946"/>
      <c r="Y405" s="946"/>
      <c r="Z405" s="946"/>
    </row>
    <row r="406" spans="1:26" ht="15.75" customHeight="1">
      <c r="A406" s="946"/>
      <c r="B406" s="946"/>
      <c r="C406" s="946"/>
      <c r="D406" s="946"/>
      <c r="E406" s="946"/>
      <c r="F406" s="946"/>
      <c r="G406" s="946"/>
      <c r="H406" s="946"/>
      <c r="I406" s="946"/>
      <c r="J406" s="946"/>
      <c r="K406" s="946"/>
      <c r="L406" s="946"/>
      <c r="M406" s="946"/>
      <c r="N406" s="946"/>
      <c r="O406" s="946"/>
      <c r="P406" s="946"/>
      <c r="Q406" s="946"/>
      <c r="R406" s="946"/>
      <c r="S406" s="946"/>
      <c r="T406" s="946"/>
      <c r="U406" s="946"/>
      <c r="V406" s="946"/>
      <c r="W406" s="946"/>
      <c r="X406" s="946"/>
      <c r="Y406" s="946"/>
      <c r="Z406" s="946"/>
    </row>
    <row r="407" spans="1:26" ht="15.75" customHeight="1">
      <c r="A407" s="946"/>
      <c r="B407" s="946"/>
      <c r="C407" s="946"/>
      <c r="D407" s="946"/>
      <c r="E407" s="946"/>
      <c r="F407" s="946"/>
      <c r="G407" s="946"/>
      <c r="H407" s="946"/>
      <c r="I407" s="946"/>
      <c r="J407" s="946"/>
      <c r="K407" s="946"/>
      <c r="L407" s="946"/>
      <c r="M407" s="946"/>
      <c r="N407" s="946"/>
      <c r="O407" s="946"/>
      <c r="P407" s="946"/>
      <c r="Q407" s="946"/>
      <c r="R407" s="946"/>
      <c r="S407" s="946"/>
      <c r="T407" s="946"/>
      <c r="U407" s="946"/>
      <c r="V407" s="946"/>
      <c r="W407" s="946"/>
      <c r="X407" s="946"/>
      <c r="Y407" s="946"/>
      <c r="Z407" s="946"/>
    </row>
    <row r="408" spans="1:26" ht="15.75" customHeight="1">
      <c r="A408" s="946"/>
      <c r="B408" s="946"/>
      <c r="C408" s="946"/>
      <c r="D408" s="946"/>
      <c r="E408" s="946"/>
      <c r="F408" s="946"/>
      <c r="G408" s="946"/>
      <c r="H408" s="946"/>
      <c r="I408" s="946"/>
      <c r="J408" s="946"/>
      <c r="K408" s="946"/>
      <c r="L408" s="946"/>
      <c r="M408" s="946"/>
      <c r="N408" s="946"/>
      <c r="O408" s="946"/>
      <c r="P408" s="946"/>
      <c r="Q408" s="946"/>
      <c r="R408" s="946"/>
      <c r="S408" s="946"/>
      <c r="T408" s="946"/>
      <c r="U408" s="946"/>
      <c r="V408" s="946"/>
      <c r="W408" s="946"/>
      <c r="X408" s="946"/>
      <c r="Y408" s="946"/>
      <c r="Z408" s="946"/>
    </row>
    <row r="409" spans="1:26" ht="15.75" customHeight="1">
      <c r="A409" s="946"/>
      <c r="B409" s="946"/>
      <c r="C409" s="946"/>
      <c r="D409" s="946"/>
      <c r="E409" s="946"/>
      <c r="F409" s="946"/>
      <c r="G409" s="946"/>
      <c r="H409" s="946"/>
      <c r="I409" s="946"/>
      <c r="J409" s="946"/>
      <c r="K409" s="946"/>
      <c r="L409" s="946"/>
      <c r="M409" s="946"/>
      <c r="N409" s="946"/>
      <c r="O409" s="946"/>
      <c r="P409" s="946"/>
      <c r="Q409" s="946"/>
      <c r="R409" s="946"/>
      <c r="S409" s="946"/>
      <c r="T409" s="946"/>
      <c r="U409" s="946"/>
      <c r="V409" s="946"/>
      <c r="W409" s="946"/>
      <c r="X409" s="946"/>
      <c r="Y409" s="946"/>
      <c r="Z409" s="946"/>
    </row>
    <row r="410" spans="1:26" ht="15.75" customHeight="1">
      <c r="A410" s="946"/>
      <c r="B410" s="946"/>
      <c r="C410" s="946"/>
      <c r="D410" s="946"/>
      <c r="E410" s="946"/>
      <c r="F410" s="946"/>
      <c r="G410" s="946"/>
      <c r="H410" s="946"/>
      <c r="I410" s="946"/>
      <c r="J410" s="946"/>
      <c r="K410" s="946"/>
      <c r="L410" s="946"/>
      <c r="M410" s="946"/>
      <c r="N410" s="946"/>
      <c r="O410" s="946"/>
      <c r="P410" s="946"/>
      <c r="Q410" s="946"/>
      <c r="R410" s="946"/>
      <c r="S410" s="946"/>
      <c r="T410" s="946"/>
      <c r="U410" s="946"/>
      <c r="V410" s="946"/>
      <c r="W410" s="946"/>
      <c r="X410" s="946"/>
      <c r="Y410" s="946"/>
      <c r="Z410" s="946"/>
    </row>
    <row r="411" spans="1:26" ht="15.75" customHeight="1">
      <c r="A411" s="946"/>
      <c r="B411" s="946"/>
      <c r="C411" s="946"/>
      <c r="D411" s="946"/>
      <c r="E411" s="946"/>
      <c r="F411" s="946"/>
      <c r="G411" s="946"/>
      <c r="H411" s="946"/>
      <c r="I411" s="946"/>
      <c r="J411" s="946"/>
      <c r="K411" s="946"/>
      <c r="L411" s="946"/>
      <c r="M411" s="946"/>
      <c r="N411" s="946"/>
      <c r="O411" s="946"/>
      <c r="P411" s="946"/>
      <c r="Q411" s="946"/>
      <c r="R411" s="946"/>
      <c r="S411" s="946"/>
      <c r="T411" s="946"/>
      <c r="U411" s="946"/>
      <c r="V411" s="946"/>
      <c r="W411" s="946"/>
      <c r="X411" s="946"/>
      <c r="Y411" s="946"/>
      <c r="Z411" s="946"/>
    </row>
    <row r="412" spans="1:26" ht="15.75" customHeight="1">
      <c r="A412" s="946"/>
      <c r="B412" s="946"/>
      <c r="C412" s="946"/>
      <c r="D412" s="946"/>
      <c r="E412" s="946"/>
      <c r="F412" s="946"/>
      <c r="G412" s="946"/>
      <c r="H412" s="946"/>
      <c r="I412" s="946"/>
      <c r="J412" s="946"/>
      <c r="K412" s="946"/>
      <c r="L412" s="946"/>
      <c r="M412" s="946"/>
      <c r="N412" s="946"/>
      <c r="O412" s="946"/>
      <c r="P412" s="946"/>
      <c r="Q412" s="946"/>
      <c r="R412" s="946"/>
      <c r="S412" s="946"/>
      <c r="T412" s="946"/>
      <c r="U412" s="946"/>
      <c r="V412" s="946"/>
      <c r="W412" s="946"/>
      <c r="X412" s="946"/>
      <c r="Y412" s="946"/>
      <c r="Z412" s="946"/>
    </row>
    <row r="413" spans="1:26" ht="15.75" customHeight="1">
      <c r="A413" s="946"/>
      <c r="B413" s="946"/>
      <c r="C413" s="946"/>
      <c r="D413" s="946"/>
      <c r="E413" s="946"/>
      <c r="F413" s="946"/>
      <c r="G413" s="946"/>
      <c r="H413" s="946"/>
      <c r="I413" s="946"/>
      <c r="J413" s="946"/>
      <c r="K413" s="946"/>
      <c r="L413" s="946"/>
      <c r="M413" s="946"/>
      <c r="N413" s="946"/>
      <c r="O413" s="946"/>
      <c r="P413" s="946"/>
      <c r="Q413" s="946"/>
      <c r="R413" s="946"/>
      <c r="S413" s="946"/>
      <c r="T413" s="946"/>
      <c r="U413" s="946"/>
      <c r="V413" s="946"/>
      <c r="W413" s="946"/>
      <c r="X413" s="946"/>
      <c r="Y413" s="946"/>
      <c r="Z413" s="946"/>
    </row>
    <row r="414" spans="1:26" ht="15.75" customHeight="1">
      <c r="A414" s="946"/>
      <c r="B414" s="946"/>
      <c r="C414" s="946"/>
      <c r="D414" s="946"/>
      <c r="E414" s="946"/>
      <c r="F414" s="946"/>
      <c r="G414" s="946"/>
      <c r="H414" s="946"/>
      <c r="I414" s="946"/>
      <c r="J414" s="946"/>
      <c r="K414" s="946"/>
      <c r="L414" s="946"/>
      <c r="M414" s="946"/>
      <c r="N414" s="946"/>
      <c r="O414" s="946"/>
      <c r="P414" s="946"/>
      <c r="Q414" s="946"/>
      <c r="R414" s="946"/>
      <c r="S414" s="946"/>
      <c r="T414" s="946"/>
      <c r="U414" s="946"/>
      <c r="V414" s="946"/>
      <c r="W414" s="946"/>
      <c r="X414" s="946"/>
      <c r="Y414" s="946"/>
      <c r="Z414" s="946"/>
    </row>
    <row r="415" spans="1:26" ht="15.75" customHeight="1">
      <c r="A415" s="946"/>
      <c r="B415" s="946"/>
      <c r="C415" s="946"/>
      <c r="D415" s="946"/>
      <c r="E415" s="946"/>
      <c r="F415" s="946"/>
      <c r="G415" s="946"/>
      <c r="H415" s="946"/>
      <c r="I415" s="946"/>
      <c r="J415" s="946"/>
      <c r="K415" s="946"/>
      <c r="L415" s="946"/>
      <c r="M415" s="946"/>
      <c r="N415" s="946"/>
      <c r="O415" s="946"/>
      <c r="P415" s="946"/>
      <c r="Q415" s="946"/>
      <c r="R415" s="946"/>
      <c r="S415" s="946"/>
      <c r="T415" s="946"/>
      <c r="U415" s="946"/>
      <c r="V415" s="946"/>
      <c r="W415" s="946"/>
      <c r="X415" s="946"/>
      <c r="Y415" s="946"/>
      <c r="Z415" s="946"/>
    </row>
    <row r="416" spans="1:26" ht="15.75" customHeight="1">
      <c r="A416" s="946"/>
      <c r="B416" s="946"/>
      <c r="C416" s="946"/>
      <c r="D416" s="946"/>
      <c r="E416" s="946"/>
      <c r="F416" s="946"/>
      <c r="G416" s="946"/>
      <c r="H416" s="946"/>
      <c r="I416" s="946"/>
      <c r="J416" s="946"/>
      <c r="K416" s="946"/>
      <c r="L416" s="946"/>
      <c r="M416" s="946"/>
      <c r="N416" s="946"/>
      <c r="O416" s="946"/>
      <c r="P416" s="946"/>
      <c r="Q416" s="946"/>
      <c r="R416" s="946"/>
      <c r="S416" s="946"/>
      <c r="T416" s="946"/>
      <c r="U416" s="946"/>
      <c r="V416" s="946"/>
      <c r="W416" s="946"/>
      <c r="X416" s="946"/>
      <c r="Y416" s="946"/>
      <c r="Z416" s="946"/>
    </row>
    <row r="417" spans="1:26" ht="15.75" customHeight="1">
      <c r="A417" s="946"/>
      <c r="B417" s="946"/>
      <c r="C417" s="946"/>
      <c r="D417" s="946"/>
      <c r="E417" s="946"/>
      <c r="F417" s="946"/>
      <c r="G417" s="946"/>
      <c r="H417" s="946"/>
      <c r="I417" s="946"/>
      <c r="J417" s="946"/>
      <c r="K417" s="946"/>
      <c r="L417" s="946"/>
      <c r="M417" s="946"/>
      <c r="N417" s="946"/>
      <c r="O417" s="946"/>
      <c r="P417" s="946"/>
      <c r="Q417" s="946"/>
      <c r="R417" s="946"/>
      <c r="S417" s="946"/>
      <c r="T417" s="946"/>
      <c r="U417" s="946"/>
      <c r="V417" s="946"/>
      <c r="W417" s="946"/>
      <c r="X417" s="946"/>
      <c r="Y417" s="946"/>
      <c r="Z417" s="946"/>
    </row>
    <row r="418" spans="1:26" ht="15.75" customHeight="1">
      <c r="A418" s="946"/>
      <c r="B418" s="946"/>
      <c r="C418" s="946"/>
      <c r="D418" s="946"/>
      <c r="E418" s="946"/>
      <c r="F418" s="946"/>
      <c r="G418" s="946"/>
      <c r="H418" s="946"/>
      <c r="I418" s="946"/>
      <c r="J418" s="946"/>
      <c r="K418" s="946"/>
      <c r="L418" s="946"/>
      <c r="M418" s="946"/>
      <c r="N418" s="946"/>
      <c r="O418" s="946"/>
      <c r="P418" s="946"/>
      <c r="Q418" s="946"/>
      <c r="R418" s="946"/>
      <c r="S418" s="946"/>
      <c r="T418" s="946"/>
      <c r="U418" s="946"/>
      <c r="V418" s="946"/>
      <c r="W418" s="946"/>
      <c r="X418" s="946"/>
      <c r="Y418" s="946"/>
      <c r="Z418" s="946"/>
    </row>
    <row r="419" spans="1:26" ht="15.75" customHeight="1">
      <c r="A419" s="946"/>
      <c r="B419" s="946"/>
      <c r="C419" s="946"/>
      <c r="D419" s="946"/>
      <c r="E419" s="946"/>
      <c r="F419" s="946"/>
      <c r="G419" s="946"/>
      <c r="H419" s="946"/>
      <c r="I419" s="946"/>
      <c r="J419" s="946"/>
      <c r="K419" s="946"/>
      <c r="L419" s="946"/>
      <c r="M419" s="946"/>
      <c r="N419" s="946"/>
      <c r="O419" s="946"/>
      <c r="P419" s="946"/>
      <c r="Q419" s="946"/>
      <c r="R419" s="946"/>
      <c r="S419" s="946"/>
      <c r="T419" s="946"/>
      <c r="U419" s="946"/>
      <c r="V419" s="946"/>
      <c r="W419" s="946"/>
      <c r="X419" s="946"/>
      <c r="Y419" s="946"/>
      <c r="Z419" s="946"/>
    </row>
    <row r="420" spans="1:26" ht="15.75" customHeight="1">
      <c r="A420" s="946"/>
      <c r="B420" s="946"/>
      <c r="C420" s="946"/>
      <c r="D420" s="946"/>
      <c r="E420" s="946"/>
      <c r="F420" s="946"/>
      <c r="G420" s="946"/>
      <c r="H420" s="946"/>
      <c r="I420" s="946"/>
      <c r="J420" s="946"/>
      <c r="K420" s="946"/>
      <c r="L420" s="946"/>
      <c r="M420" s="946"/>
      <c r="N420" s="946"/>
      <c r="O420" s="946"/>
      <c r="P420" s="946"/>
      <c r="Q420" s="946"/>
      <c r="R420" s="946"/>
      <c r="S420" s="946"/>
      <c r="T420" s="946"/>
      <c r="U420" s="946"/>
      <c r="V420" s="946"/>
      <c r="W420" s="946"/>
      <c r="X420" s="946"/>
      <c r="Y420" s="946"/>
      <c r="Z420" s="946"/>
    </row>
    <row r="421" spans="1:26" ht="15.75" customHeight="1">
      <c r="A421" s="946"/>
      <c r="B421" s="946"/>
      <c r="C421" s="946"/>
      <c r="D421" s="946"/>
      <c r="E421" s="946"/>
      <c r="F421" s="946"/>
      <c r="G421" s="946"/>
      <c r="H421" s="946"/>
      <c r="I421" s="946"/>
      <c r="J421" s="946"/>
      <c r="K421" s="946"/>
      <c r="L421" s="946"/>
      <c r="M421" s="946"/>
      <c r="N421" s="946"/>
      <c r="O421" s="946"/>
      <c r="P421" s="946"/>
      <c r="Q421" s="946"/>
      <c r="R421" s="946"/>
      <c r="S421" s="946"/>
      <c r="T421" s="946"/>
      <c r="U421" s="946"/>
      <c r="V421" s="946"/>
      <c r="W421" s="946"/>
      <c r="X421" s="946"/>
      <c r="Y421" s="946"/>
      <c r="Z421" s="946"/>
    </row>
    <row r="422" spans="1:26" ht="15.75" customHeight="1">
      <c r="A422" s="946"/>
      <c r="B422" s="946"/>
      <c r="C422" s="946"/>
      <c r="D422" s="946"/>
      <c r="E422" s="946"/>
      <c r="F422" s="946"/>
      <c r="G422" s="946"/>
      <c r="H422" s="946"/>
      <c r="I422" s="946"/>
      <c r="J422" s="946"/>
      <c r="K422" s="946"/>
      <c r="L422" s="946"/>
      <c r="M422" s="946"/>
      <c r="N422" s="946"/>
      <c r="O422" s="946"/>
      <c r="P422" s="946"/>
      <c r="Q422" s="946"/>
      <c r="R422" s="946"/>
      <c r="S422" s="946"/>
      <c r="T422" s="946"/>
      <c r="U422" s="946"/>
      <c r="V422" s="946"/>
      <c r="W422" s="946"/>
      <c r="X422" s="946"/>
      <c r="Y422" s="946"/>
      <c r="Z422" s="946"/>
    </row>
    <row r="423" spans="1:26" ht="15.75" customHeight="1">
      <c r="A423" s="946"/>
      <c r="B423" s="946"/>
      <c r="C423" s="946"/>
      <c r="D423" s="946"/>
      <c r="E423" s="946"/>
      <c r="F423" s="946"/>
      <c r="G423" s="946"/>
      <c r="H423" s="946"/>
      <c r="I423" s="946"/>
      <c r="J423" s="946"/>
      <c r="K423" s="946"/>
      <c r="L423" s="946"/>
      <c r="M423" s="946"/>
      <c r="N423" s="946"/>
      <c r="O423" s="946"/>
      <c r="P423" s="946"/>
      <c r="Q423" s="946"/>
      <c r="R423" s="946"/>
      <c r="S423" s="946"/>
      <c r="T423" s="946"/>
      <c r="U423" s="946"/>
      <c r="V423" s="946"/>
      <c r="W423" s="946"/>
      <c r="X423" s="946"/>
      <c r="Y423" s="946"/>
      <c r="Z423" s="946"/>
    </row>
    <row r="424" spans="1:26" ht="15.75" customHeight="1">
      <c r="A424" s="946"/>
      <c r="B424" s="946"/>
      <c r="C424" s="946"/>
      <c r="D424" s="946"/>
      <c r="E424" s="946"/>
      <c r="F424" s="946"/>
      <c r="G424" s="946"/>
      <c r="H424" s="946"/>
      <c r="I424" s="946"/>
      <c r="J424" s="946"/>
      <c r="K424" s="946"/>
      <c r="L424" s="946"/>
      <c r="M424" s="946"/>
      <c r="N424" s="946"/>
      <c r="O424" s="946"/>
      <c r="P424" s="946"/>
      <c r="Q424" s="946"/>
      <c r="R424" s="946"/>
      <c r="S424" s="946"/>
      <c r="T424" s="946"/>
      <c r="U424" s="946"/>
      <c r="V424" s="946"/>
      <c r="W424" s="946"/>
      <c r="X424" s="946"/>
      <c r="Y424" s="946"/>
      <c r="Z424" s="946"/>
    </row>
    <row r="425" spans="1:26" ht="15.75" customHeight="1">
      <c r="A425" s="946"/>
      <c r="B425" s="946"/>
      <c r="C425" s="946"/>
      <c r="D425" s="946"/>
      <c r="E425" s="946"/>
      <c r="F425" s="946"/>
      <c r="G425" s="946"/>
      <c r="H425" s="946"/>
      <c r="I425" s="946"/>
      <c r="J425" s="946"/>
      <c r="K425" s="946"/>
      <c r="L425" s="946"/>
      <c r="M425" s="946"/>
      <c r="N425" s="946"/>
      <c r="O425" s="946"/>
      <c r="P425" s="946"/>
      <c r="Q425" s="946"/>
      <c r="R425" s="946"/>
      <c r="S425" s="946"/>
      <c r="T425" s="946"/>
      <c r="U425" s="946"/>
      <c r="V425" s="946"/>
      <c r="W425" s="946"/>
      <c r="X425" s="946"/>
      <c r="Y425" s="946"/>
      <c r="Z425" s="946"/>
    </row>
    <row r="426" spans="1:26" ht="15.75" customHeight="1">
      <c r="A426" s="946"/>
      <c r="B426" s="946"/>
      <c r="C426" s="946"/>
      <c r="D426" s="946"/>
      <c r="E426" s="946"/>
      <c r="F426" s="946"/>
      <c r="G426" s="946"/>
      <c r="H426" s="946"/>
      <c r="I426" s="946"/>
      <c r="J426" s="946"/>
      <c r="K426" s="946"/>
      <c r="L426" s="946"/>
      <c r="M426" s="946"/>
      <c r="N426" s="946"/>
      <c r="O426" s="946"/>
      <c r="P426" s="946"/>
      <c r="Q426" s="946"/>
      <c r="R426" s="946"/>
      <c r="S426" s="946"/>
      <c r="T426" s="946"/>
      <c r="U426" s="946"/>
      <c r="V426" s="946"/>
      <c r="W426" s="946"/>
      <c r="X426" s="946"/>
      <c r="Y426" s="946"/>
      <c r="Z426" s="946"/>
    </row>
    <row r="427" spans="1:26" ht="15.75" customHeight="1">
      <c r="A427" s="946"/>
      <c r="B427" s="946"/>
      <c r="C427" s="946"/>
      <c r="D427" s="946"/>
      <c r="E427" s="946"/>
      <c r="F427" s="946"/>
      <c r="G427" s="946"/>
      <c r="H427" s="946"/>
      <c r="I427" s="946"/>
      <c r="J427" s="946"/>
      <c r="K427" s="946"/>
      <c r="L427" s="946"/>
      <c r="M427" s="946"/>
      <c r="N427" s="946"/>
      <c r="O427" s="946"/>
      <c r="P427" s="946"/>
      <c r="Q427" s="946"/>
      <c r="R427" s="946"/>
      <c r="S427" s="946"/>
      <c r="T427" s="946"/>
      <c r="U427" s="946"/>
      <c r="V427" s="946"/>
      <c r="W427" s="946"/>
      <c r="X427" s="946"/>
      <c r="Y427" s="946"/>
      <c r="Z427" s="946"/>
    </row>
    <row r="428" spans="1:26" ht="15.75" customHeight="1">
      <c r="A428" s="946"/>
      <c r="B428" s="946"/>
      <c r="C428" s="946"/>
      <c r="D428" s="946"/>
      <c r="E428" s="946"/>
      <c r="F428" s="946"/>
      <c r="G428" s="946"/>
      <c r="H428" s="946"/>
      <c r="I428" s="946"/>
      <c r="J428" s="946"/>
      <c r="K428" s="946"/>
      <c r="L428" s="946"/>
      <c r="M428" s="946"/>
      <c r="N428" s="946"/>
      <c r="O428" s="946"/>
      <c r="P428" s="946"/>
      <c r="Q428" s="946"/>
      <c r="R428" s="946"/>
      <c r="S428" s="946"/>
      <c r="T428" s="946"/>
      <c r="U428" s="946"/>
      <c r="V428" s="946"/>
      <c r="W428" s="946"/>
      <c r="X428" s="946"/>
      <c r="Y428" s="946"/>
      <c r="Z428" s="946"/>
    </row>
    <row r="429" spans="1:26" ht="15.75" customHeight="1">
      <c r="A429" s="946"/>
      <c r="B429" s="946"/>
      <c r="C429" s="946"/>
      <c r="D429" s="946"/>
      <c r="E429" s="946"/>
      <c r="F429" s="946"/>
      <c r="G429" s="946"/>
      <c r="H429" s="946"/>
      <c r="I429" s="946"/>
      <c r="J429" s="946"/>
      <c r="K429" s="946"/>
      <c r="L429" s="946"/>
      <c r="M429" s="946"/>
      <c r="N429" s="946"/>
      <c r="O429" s="946"/>
      <c r="P429" s="946"/>
      <c r="Q429" s="946"/>
      <c r="R429" s="946"/>
      <c r="S429" s="946"/>
      <c r="T429" s="946"/>
      <c r="U429" s="946"/>
      <c r="V429" s="946"/>
      <c r="W429" s="946"/>
      <c r="X429" s="946"/>
      <c r="Y429" s="946"/>
      <c r="Z429" s="946"/>
    </row>
    <row r="430" spans="1:26" ht="15.75" customHeight="1">
      <c r="A430" s="946"/>
      <c r="B430" s="946"/>
      <c r="C430" s="946"/>
      <c r="D430" s="946"/>
      <c r="E430" s="946"/>
      <c r="F430" s="946"/>
      <c r="G430" s="946"/>
      <c r="H430" s="946"/>
      <c r="I430" s="946"/>
      <c r="J430" s="946"/>
      <c r="K430" s="946"/>
      <c r="L430" s="946"/>
      <c r="M430" s="946"/>
      <c r="N430" s="946"/>
      <c r="O430" s="946"/>
      <c r="P430" s="946"/>
      <c r="Q430" s="946"/>
      <c r="R430" s="946"/>
      <c r="S430" s="946"/>
      <c r="T430" s="946"/>
      <c r="U430" s="946"/>
      <c r="V430" s="946"/>
      <c r="W430" s="946"/>
      <c r="X430" s="946"/>
      <c r="Y430" s="946"/>
      <c r="Z430" s="946"/>
    </row>
    <row r="431" spans="1:26" ht="15.75" customHeight="1">
      <c r="A431" s="946"/>
      <c r="B431" s="946"/>
      <c r="C431" s="946"/>
      <c r="D431" s="946"/>
      <c r="E431" s="946"/>
      <c r="F431" s="946"/>
      <c r="G431" s="946"/>
      <c r="H431" s="946"/>
      <c r="I431" s="946"/>
      <c r="J431" s="946"/>
      <c r="K431" s="946"/>
      <c r="L431" s="946"/>
      <c r="M431" s="946"/>
      <c r="N431" s="946"/>
      <c r="O431" s="946"/>
      <c r="P431" s="946"/>
      <c r="Q431" s="946"/>
      <c r="R431" s="946"/>
      <c r="S431" s="946"/>
      <c r="T431" s="946"/>
      <c r="U431" s="946"/>
      <c r="V431" s="946"/>
      <c r="W431" s="946"/>
      <c r="X431" s="946"/>
      <c r="Y431" s="946"/>
      <c r="Z431" s="946"/>
    </row>
    <row r="432" spans="1:26" ht="15.75" customHeight="1">
      <c r="A432" s="946"/>
      <c r="B432" s="946"/>
      <c r="C432" s="946"/>
      <c r="D432" s="946"/>
      <c r="E432" s="946"/>
      <c r="F432" s="946"/>
      <c r="G432" s="946"/>
      <c r="H432" s="946"/>
      <c r="I432" s="946"/>
      <c r="J432" s="946"/>
      <c r="K432" s="946"/>
      <c r="L432" s="946"/>
      <c r="M432" s="946"/>
      <c r="N432" s="946"/>
      <c r="O432" s="946"/>
      <c r="P432" s="946"/>
      <c r="Q432" s="946"/>
      <c r="R432" s="946"/>
      <c r="S432" s="946"/>
      <c r="T432" s="946"/>
      <c r="U432" s="946"/>
      <c r="V432" s="946"/>
      <c r="W432" s="946"/>
      <c r="X432" s="946"/>
      <c r="Y432" s="946"/>
      <c r="Z432" s="946"/>
    </row>
    <row r="433" spans="1:26" ht="15.75" customHeight="1">
      <c r="A433" s="946"/>
      <c r="B433" s="946"/>
      <c r="C433" s="946"/>
      <c r="D433" s="946"/>
      <c r="E433" s="946"/>
      <c r="F433" s="946"/>
      <c r="G433" s="946"/>
      <c r="H433" s="946"/>
      <c r="I433" s="946"/>
      <c r="J433" s="946"/>
      <c r="K433" s="946"/>
      <c r="L433" s="946"/>
      <c r="M433" s="946"/>
      <c r="N433" s="946"/>
      <c r="O433" s="946"/>
      <c r="P433" s="946"/>
      <c r="Q433" s="946"/>
      <c r="R433" s="946"/>
      <c r="S433" s="946"/>
      <c r="T433" s="946"/>
      <c r="U433" s="946"/>
      <c r="V433" s="946"/>
      <c r="W433" s="946"/>
      <c r="X433" s="946"/>
      <c r="Y433" s="946"/>
      <c r="Z433" s="946"/>
    </row>
    <row r="434" spans="1:26" ht="15.75" customHeight="1">
      <c r="A434" s="946"/>
      <c r="B434" s="946"/>
      <c r="C434" s="946"/>
      <c r="D434" s="946"/>
      <c r="E434" s="946"/>
      <c r="F434" s="946"/>
      <c r="G434" s="946"/>
      <c r="H434" s="946"/>
      <c r="I434" s="946"/>
      <c r="J434" s="946"/>
      <c r="K434" s="946"/>
      <c r="L434" s="946"/>
      <c r="M434" s="946"/>
      <c r="N434" s="946"/>
      <c r="O434" s="946"/>
      <c r="P434" s="946"/>
      <c r="Q434" s="946"/>
      <c r="R434" s="946"/>
      <c r="S434" s="946"/>
      <c r="T434" s="946"/>
      <c r="U434" s="946"/>
      <c r="V434" s="946"/>
      <c r="W434" s="946"/>
      <c r="X434" s="946"/>
      <c r="Y434" s="946"/>
      <c r="Z434" s="946"/>
    </row>
    <row r="435" spans="1:26" ht="15.75" customHeight="1">
      <c r="A435" s="946"/>
      <c r="B435" s="946"/>
      <c r="C435" s="946"/>
      <c r="D435" s="946"/>
      <c r="E435" s="946"/>
      <c r="F435" s="946"/>
      <c r="G435" s="946"/>
      <c r="H435" s="946"/>
      <c r="I435" s="946"/>
      <c r="J435" s="946"/>
      <c r="K435" s="946"/>
      <c r="L435" s="946"/>
      <c r="M435" s="946"/>
      <c r="N435" s="946"/>
      <c r="O435" s="946"/>
      <c r="P435" s="946"/>
      <c r="Q435" s="946"/>
      <c r="R435" s="946"/>
      <c r="S435" s="946"/>
      <c r="T435" s="946"/>
      <c r="U435" s="946"/>
      <c r="V435" s="946"/>
      <c r="W435" s="946"/>
      <c r="X435" s="946"/>
      <c r="Y435" s="946"/>
      <c r="Z435" s="946"/>
    </row>
    <row r="436" spans="1:26" ht="15.75" customHeight="1">
      <c r="A436" s="946"/>
      <c r="B436" s="946"/>
      <c r="C436" s="946"/>
      <c r="D436" s="946"/>
      <c r="E436" s="946"/>
      <c r="F436" s="946"/>
      <c r="G436" s="946"/>
      <c r="H436" s="946"/>
      <c r="I436" s="946"/>
      <c r="J436" s="946"/>
      <c r="K436" s="946"/>
      <c r="L436" s="946"/>
      <c r="M436" s="946"/>
      <c r="N436" s="946"/>
      <c r="O436" s="946"/>
      <c r="P436" s="946"/>
      <c r="Q436" s="946"/>
      <c r="R436" s="946"/>
      <c r="S436" s="946"/>
      <c r="T436" s="946"/>
      <c r="U436" s="946"/>
      <c r="V436" s="946"/>
      <c r="W436" s="946"/>
      <c r="X436" s="946"/>
      <c r="Y436" s="946"/>
      <c r="Z436" s="946"/>
    </row>
    <row r="437" spans="1:26" ht="15.75" customHeight="1">
      <c r="A437" s="946"/>
      <c r="B437" s="946"/>
      <c r="C437" s="946"/>
      <c r="D437" s="946"/>
      <c r="E437" s="946"/>
      <c r="F437" s="946"/>
      <c r="G437" s="946"/>
      <c r="H437" s="946"/>
      <c r="I437" s="946"/>
      <c r="J437" s="946"/>
      <c r="K437" s="946"/>
      <c r="L437" s="946"/>
      <c r="M437" s="946"/>
      <c r="N437" s="946"/>
      <c r="O437" s="946"/>
      <c r="P437" s="946"/>
      <c r="Q437" s="946"/>
      <c r="R437" s="946"/>
      <c r="S437" s="946"/>
      <c r="T437" s="946"/>
      <c r="U437" s="946"/>
      <c r="V437" s="946"/>
      <c r="W437" s="946"/>
      <c r="X437" s="946"/>
      <c r="Y437" s="946"/>
      <c r="Z437" s="946"/>
    </row>
    <row r="438" spans="1:26" ht="15.75" customHeight="1">
      <c r="A438" s="946"/>
      <c r="B438" s="946"/>
      <c r="C438" s="946"/>
      <c r="D438" s="946"/>
      <c r="E438" s="946"/>
      <c r="F438" s="946"/>
      <c r="G438" s="946"/>
      <c r="H438" s="946"/>
      <c r="I438" s="946"/>
      <c r="J438" s="946"/>
      <c r="K438" s="946"/>
      <c r="L438" s="946"/>
      <c r="M438" s="946"/>
      <c r="N438" s="946"/>
      <c r="O438" s="946"/>
      <c r="P438" s="946"/>
      <c r="Q438" s="946"/>
      <c r="R438" s="946"/>
      <c r="S438" s="946"/>
      <c r="T438" s="946"/>
      <c r="U438" s="946"/>
      <c r="V438" s="946"/>
      <c r="W438" s="946"/>
      <c r="X438" s="946"/>
      <c r="Y438" s="946"/>
      <c r="Z438" s="946"/>
    </row>
    <row r="439" spans="1:26" ht="15.75" customHeight="1">
      <c r="A439" s="946"/>
      <c r="B439" s="946"/>
      <c r="C439" s="946"/>
      <c r="D439" s="946"/>
      <c r="E439" s="946"/>
      <c r="F439" s="946"/>
      <c r="G439" s="946"/>
      <c r="H439" s="946"/>
      <c r="I439" s="946"/>
      <c r="J439" s="946"/>
      <c r="K439" s="946"/>
      <c r="L439" s="946"/>
      <c r="M439" s="946"/>
      <c r="N439" s="946"/>
      <c r="O439" s="946"/>
      <c r="P439" s="946"/>
      <c r="Q439" s="946"/>
      <c r="R439" s="946"/>
      <c r="S439" s="946"/>
      <c r="T439" s="946"/>
      <c r="U439" s="946"/>
      <c r="V439" s="946"/>
      <c r="W439" s="946"/>
      <c r="X439" s="946"/>
      <c r="Y439" s="946"/>
      <c r="Z439" s="946"/>
    </row>
    <row r="440" spans="1:26" ht="15.75" customHeight="1">
      <c r="A440" s="946"/>
      <c r="B440" s="946"/>
      <c r="C440" s="946"/>
      <c r="D440" s="946"/>
      <c r="E440" s="946"/>
      <c r="F440" s="946"/>
      <c r="G440" s="946"/>
      <c r="H440" s="946"/>
      <c r="I440" s="946"/>
      <c r="J440" s="946"/>
      <c r="K440" s="946"/>
      <c r="L440" s="946"/>
      <c r="M440" s="946"/>
      <c r="N440" s="946"/>
      <c r="O440" s="946"/>
      <c r="P440" s="946"/>
      <c r="Q440" s="946"/>
      <c r="R440" s="946"/>
      <c r="S440" s="946"/>
      <c r="T440" s="946"/>
      <c r="U440" s="946"/>
      <c r="V440" s="946"/>
      <c r="W440" s="946"/>
      <c r="X440" s="946"/>
      <c r="Y440" s="946"/>
      <c r="Z440" s="946"/>
    </row>
    <row r="441" spans="1:26" ht="15.75" customHeight="1">
      <c r="A441" s="946"/>
      <c r="B441" s="946"/>
      <c r="C441" s="946"/>
      <c r="D441" s="946"/>
      <c r="E441" s="946"/>
      <c r="F441" s="946"/>
      <c r="G441" s="946"/>
      <c r="H441" s="946"/>
      <c r="I441" s="946"/>
      <c r="J441" s="946"/>
      <c r="K441" s="946"/>
      <c r="L441" s="946"/>
      <c r="M441" s="946"/>
      <c r="N441" s="946"/>
      <c r="O441" s="946"/>
      <c r="P441" s="946"/>
      <c r="Q441" s="946"/>
      <c r="R441" s="946"/>
      <c r="S441" s="946"/>
      <c r="T441" s="946"/>
      <c r="U441" s="946"/>
      <c r="V441" s="946"/>
      <c r="W441" s="946"/>
      <c r="X441" s="946"/>
      <c r="Y441" s="946"/>
      <c r="Z441" s="946"/>
    </row>
    <row r="442" spans="1:26" ht="15.75" customHeight="1">
      <c r="A442" s="946"/>
      <c r="B442" s="946"/>
      <c r="C442" s="946"/>
      <c r="D442" s="946"/>
      <c r="E442" s="946"/>
      <c r="F442" s="946"/>
      <c r="G442" s="946"/>
      <c r="H442" s="946"/>
      <c r="I442" s="946"/>
      <c r="J442" s="946"/>
      <c r="K442" s="946"/>
      <c r="L442" s="946"/>
      <c r="M442" s="946"/>
      <c r="N442" s="946"/>
      <c r="O442" s="946"/>
      <c r="P442" s="946"/>
      <c r="Q442" s="946"/>
      <c r="R442" s="946"/>
      <c r="S442" s="946"/>
      <c r="T442" s="946"/>
      <c r="U442" s="946"/>
      <c r="V442" s="946"/>
      <c r="W442" s="946"/>
      <c r="X442" s="946"/>
      <c r="Y442" s="946"/>
      <c r="Z442" s="946"/>
    </row>
    <row r="443" spans="1:26" ht="15.75" customHeight="1">
      <c r="A443" s="946"/>
      <c r="B443" s="946"/>
      <c r="C443" s="946"/>
      <c r="D443" s="946"/>
      <c r="E443" s="946"/>
      <c r="F443" s="946"/>
      <c r="G443" s="946"/>
      <c r="H443" s="946"/>
      <c r="I443" s="946"/>
      <c r="J443" s="946"/>
      <c r="K443" s="946"/>
      <c r="L443" s="946"/>
      <c r="M443" s="946"/>
      <c r="N443" s="946"/>
      <c r="O443" s="946"/>
      <c r="P443" s="946"/>
      <c r="Q443" s="946"/>
      <c r="R443" s="946"/>
      <c r="S443" s="946"/>
      <c r="T443" s="946"/>
      <c r="U443" s="946"/>
      <c r="V443" s="946"/>
      <c r="W443" s="946"/>
      <c r="X443" s="946"/>
      <c r="Y443" s="946"/>
      <c r="Z443" s="946"/>
    </row>
    <row r="444" spans="1:26" ht="15.75" customHeight="1">
      <c r="A444" s="946"/>
      <c r="B444" s="946"/>
      <c r="C444" s="946"/>
      <c r="D444" s="946"/>
      <c r="E444" s="946"/>
      <c r="F444" s="946"/>
      <c r="G444" s="946"/>
      <c r="H444" s="946"/>
      <c r="I444" s="946"/>
      <c r="J444" s="946"/>
      <c r="K444" s="946"/>
      <c r="L444" s="946"/>
      <c r="M444" s="946"/>
      <c r="N444" s="946"/>
      <c r="O444" s="946"/>
      <c r="P444" s="946"/>
      <c r="Q444" s="946"/>
      <c r="R444" s="946"/>
      <c r="S444" s="946"/>
      <c r="T444" s="946"/>
      <c r="U444" s="946"/>
      <c r="V444" s="946"/>
      <c r="W444" s="946"/>
      <c r="X444" s="946"/>
      <c r="Y444" s="946"/>
      <c r="Z444" s="946"/>
    </row>
    <row r="445" spans="1:26" ht="15.75" customHeight="1">
      <c r="A445" s="946"/>
      <c r="B445" s="946"/>
      <c r="C445" s="946"/>
      <c r="D445" s="946"/>
      <c r="E445" s="946"/>
      <c r="F445" s="946"/>
      <c r="G445" s="946"/>
      <c r="H445" s="946"/>
      <c r="I445" s="946"/>
      <c r="J445" s="946"/>
      <c r="K445" s="946"/>
      <c r="L445" s="946"/>
      <c r="M445" s="946"/>
      <c r="N445" s="946"/>
      <c r="O445" s="946"/>
      <c r="P445" s="946"/>
      <c r="Q445" s="946"/>
      <c r="R445" s="946"/>
      <c r="S445" s="946"/>
      <c r="T445" s="946"/>
      <c r="U445" s="946"/>
      <c r="V445" s="946"/>
      <c r="W445" s="946"/>
      <c r="X445" s="946"/>
      <c r="Y445" s="946"/>
      <c r="Z445" s="946"/>
    </row>
    <row r="446" spans="1:26" ht="15.75" customHeight="1">
      <c r="A446" s="946"/>
      <c r="B446" s="946"/>
      <c r="C446" s="946"/>
      <c r="D446" s="946"/>
      <c r="E446" s="946"/>
      <c r="F446" s="946"/>
      <c r="G446" s="946"/>
      <c r="H446" s="946"/>
      <c r="I446" s="946"/>
      <c r="J446" s="946"/>
      <c r="K446" s="946"/>
      <c r="L446" s="946"/>
      <c r="M446" s="946"/>
      <c r="N446" s="946"/>
      <c r="O446" s="946"/>
      <c r="P446" s="946"/>
      <c r="Q446" s="946"/>
      <c r="R446" s="946"/>
      <c r="S446" s="946"/>
      <c r="T446" s="946"/>
      <c r="U446" s="946"/>
      <c r="V446" s="946"/>
      <c r="W446" s="946"/>
      <c r="X446" s="946"/>
      <c r="Y446" s="946"/>
      <c r="Z446" s="946"/>
    </row>
    <row r="447" spans="1:26" ht="15.75" customHeight="1">
      <c r="A447" s="946"/>
      <c r="B447" s="946"/>
      <c r="C447" s="946"/>
      <c r="D447" s="946"/>
      <c r="E447" s="946"/>
      <c r="F447" s="946"/>
      <c r="G447" s="946"/>
      <c r="H447" s="946"/>
      <c r="I447" s="946"/>
      <c r="J447" s="946"/>
      <c r="K447" s="946"/>
      <c r="L447" s="946"/>
      <c r="M447" s="946"/>
      <c r="N447" s="946"/>
      <c r="O447" s="946"/>
      <c r="P447" s="946"/>
      <c r="Q447" s="946"/>
      <c r="R447" s="946"/>
      <c r="S447" s="946"/>
      <c r="T447" s="946"/>
      <c r="U447" s="946"/>
      <c r="V447" s="946"/>
      <c r="W447" s="946"/>
      <c r="X447" s="946"/>
      <c r="Y447" s="946"/>
      <c r="Z447" s="946"/>
    </row>
    <row r="448" spans="1:26" ht="15.75" customHeight="1">
      <c r="A448" s="946"/>
      <c r="B448" s="946"/>
      <c r="C448" s="946"/>
      <c r="D448" s="946"/>
      <c r="E448" s="946"/>
      <c r="F448" s="946"/>
      <c r="G448" s="946"/>
      <c r="H448" s="946"/>
      <c r="I448" s="946"/>
      <c r="J448" s="946"/>
      <c r="K448" s="946"/>
      <c r="L448" s="946"/>
      <c r="M448" s="946"/>
      <c r="N448" s="946"/>
      <c r="O448" s="946"/>
      <c r="P448" s="946"/>
      <c r="Q448" s="946"/>
      <c r="R448" s="946"/>
      <c r="S448" s="946"/>
      <c r="T448" s="946"/>
      <c r="U448" s="946"/>
      <c r="V448" s="946"/>
      <c r="W448" s="946"/>
      <c r="X448" s="946"/>
      <c r="Y448" s="946"/>
      <c r="Z448" s="946"/>
    </row>
    <row r="449" spans="1:26" ht="15.75" customHeight="1">
      <c r="A449" s="946"/>
      <c r="B449" s="946"/>
      <c r="C449" s="946"/>
      <c r="D449" s="946"/>
      <c r="E449" s="946"/>
      <c r="F449" s="946"/>
      <c r="G449" s="946"/>
      <c r="H449" s="946"/>
      <c r="I449" s="946"/>
      <c r="J449" s="946"/>
      <c r="K449" s="946"/>
      <c r="L449" s="946"/>
      <c r="M449" s="946"/>
      <c r="N449" s="946"/>
      <c r="O449" s="946"/>
      <c r="P449" s="946"/>
      <c r="Q449" s="946"/>
      <c r="R449" s="946"/>
      <c r="S449" s="946"/>
      <c r="T449" s="946"/>
      <c r="U449" s="946"/>
      <c r="V449" s="946"/>
      <c r="W449" s="946"/>
      <c r="X449" s="946"/>
      <c r="Y449" s="946"/>
      <c r="Z449" s="946"/>
    </row>
    <row r="450" spans="1:26" ht="15.75" customHeight="1">
      <c r="A450" s="946"/>
      <c r="B450" s="946"/>
      <c r="C450" s="946"/>
      <c r="D450" s="946"/>
      <c r="E450" s="946"/>
      <c r="F450" s="946"/>
      <c r="G450" s="946"/>
      <c r="H450" s="946"/>
      <c r="I450" s="946"/>
      <c r="J450" s="946"/>
      <c r="K450" s="946"/>
      <c r="L450" s="946"/>
      <c r="M450" s="946"/>
      <c r="N450" s="946"/>
      <c r="O450" s="946"/>
      <c r="P450" s="946"/>
      <c r="Q450" s="946"/>
      <c r="R450" s="946"/>
      <c r="S450" s="946"/>
      <c r="T450" s="946"/>
      <c r="U450" s="946"/>
      <c r="V450" s="946"/>
      <c r="W450" s="946"/>
      <c r="X450" s="946"/>
      <c r="Y450" s="946"/>
      <c r="Z450" s="946"/>
    </row>
    <row r="451" spans="1:26" ht="15.75" customHeight="1">
      <c r="A451" s="946"/>
      <c r="B451" s="946"/>
      <c r="C451" s="946"/>
      <c r="D451" s="946"/>
      <c r="E451" s="946"/>
      <c r="F451" s="946"/>
      <c r="G451" s="946"/>
      <c r="H451" s="946"/>
      <c r="I451" s="946"/>
      <c r="J451" s="946"/>
      <c r="K451" s="946"/>
      <c r="L451" s="946"/>
      <c r="M451" s="946"/>
      <c r="N451" s="946"/>
      <c r="O451" s="946"/>
      <c r="P451" s="946"/>
      <c r="Q451" s="946"/>
      <c r="R451" s="946"/>
      <c r="S451" s="946"/>
      <c r="T451" s="946"/>
      <c r="U451" s="946"/>
      <c r="V451" s="946"/>
      <c r="W451" s="946"/>
      <c r="X451" s="946"/>
      <c r="Y451" s="946"/>
      <c r="Z451" s="946"/>
    </row>
    <row r="452" spans="1:26" ht="15.75" customHeight="1">
      <c r="A452" s="946"/>
      <c r="B452" s="946"/>
      <c r="C452" s="946"/>
      <c r="D452" s="946"/>
      <c r="E452" s="946"/>
      <c r="F452" s="946"/>
      <c r="G452" s="946"/>
      <c r="H452" s="946"/>
      <c r="I452" s="946"/>
      <c r="J452" s="946"/>
      <c r="K452" s="946"/>
      <c r="L452" s="946"/>
      <c r="M452" s="946"/>
      <c r="N452" s="946"/>
      <c r="O452" s="946"/>
      <c r="P452" s="946"/>
      <c r="Q452" s="946"/>
      <c r="R452" s="946"/>
      <c r="S452" s="946"/>
      <c r="T452" s="946"/>
      <c r="U452" s="946"/>
      <c r="V452" s="946"/>
      <c r="W452" s="946"/>
      <c r="X452" s="946"/>
      <c r="Y452" s="946"/>
      <c r="Z452" s="946"/>
    </row>
    <row r="453" spans="1:26" ht="15.75" customHeight="1">
      <c r="A453" s="946"/>
      <c r="B453" s="946"/>
      <c r="C453" s="946"/>
      <c r="D453" s="946"/>
      <c r="E453" s="946"/>
      <c r="F453" s="946"/>
      <c r="G453" s="946"/>
      <c r="H453" s="946"/>
      <c r="I453" s="946"/>
      <c r="J453" s="946"/>
      <c r="K453" s="946"/>
      <c r="L453" s="946"/>
      <c r="M453" s="946"/>
      <c r="N453" s="946"/>
      <c r="O453" s="946"/>
      <c r="P453" s="946"/>
      <c r="Q453" s="946"/>
      <c r="R453" s="946"/>
      <c r="S453" s="946"/>
      <c r="T453" s="946"/>
      <c r="U453" s="946"/>
      <c r="V453" s="946"/>
      <c r="W453" s="946"/>
      <c r="X453" s="946"/>
      <c r="Y453" s="946"/>
      <c r="Z453" s="946"/>
    </row>
    <row r="454" spans="1:26" ht="15.75" customHeight="1">
      <c r="A454" s="946"/>
      <c r="B454" s="946"/>
      <c r="C454" s="946"/>
      <c r="D454" s="946"/>
      <c r="E454" s="946"/>
      <c r="F454" s="946"/>
      <c r="G454" s="946"/>
      <c r="H454" s="946"/>
      <c r="I454" s="946"/>
      <c r="J454" s="946"/>
      <c r="K454" s="946"/>
      <c r="L454" s="946"/>
      <c r="M454" s="946"/>
      <c r="N454" s="946"/>
      <c r="O454" s="946"/>
      <c r="P454" s="946"/>
      <c r="Q454" s="946"/>
      <c r="R454" s="946"/>
      <c r="S454" s="946"/>
      <c r="T454" s="946"/>
      <c r="U454" s="946"/>
      <c r="V454" s="946"/>
      <c r="W454" s="946"/>
      <c r="X454" s="946"/>
      <c r="Y454" s="946"/>
      <c r="Z454" s="946"/>
    </row>
    <row r="455" spans="1:26" ht="15.75" customHeight="1">
      <c r="A455" s="946"/>
      <c r="B455" s="946"/>
      <c r="C455" s="946"/>
      <c r="D455" s="946"/>
      <c r="E455" s="946"/>
      <c r="F455" s="946"/>
      <c r="G455" s="946"/>
      <c r="H455" s="946"/>
      <c r="I455" s="946"/>
      <c r="J455" s="946"/>
      <c r="K455" s="946"/>
      <c r="L455" s="946"/>
      <c r="M455" s="946"/>
      <c r="N455" s="946"/>
      <c r="O455" s="946"/>
      <c r="P455" s="946"/>
      <c r="Q455" s="946"/>
      <c r="R455" s="946"/>
      <c r="S455" s="946"/>
      <c r="T455" s="946"/>
      <c r="U455" s="946"/>
      <c r="V455" s="946"/>
      <c r="W455" s="946"/>
      <c r="X455" s="946"/>
      <c r="Y455" s="946"/>
      <c r="Z455" s="946"/>
    </row>
    <row r="456" spans="1:26" ht="15.75" customHeight="1">
      <c r="A456" s="946"/>
      <c r="B456" s="946"/>
      <c r="C456" s="946"/>
      <c r="D456" s="946"/>
      <c r="E456" s="946"/>
      <c r="F456" s="946"/>
      <c r="G456" s="946"/>
      <c r="H456" s="946"/>
      <c r="I456" s="946"/>
      <c r="J456" s="946"/>
      <c r="K456" s="946"/>
      <c r="L456" s="946"/>
      <c r="M456" s="946"/>
      <c r="N456" s="946"/>
      <c r="O456" s="946"/>
      <c r="P456" s="946"/>
      <c r="Q456" s="946"/>
      <c r="R456" s="946"/>
      <c r="S456" s="946"/>
      <c r="T456" s="946"/>
      <c r="U456" s="946"/>
      <c r="V456" s="946"/>
      <c r="W456" s="946"/>
      <c r="X456" s="946"/>
      <c r="Y456" s="946"/>
      <c r="Z456" s="946"/>
    </row>
    <row r="457" spans="1:26" ht="15.75" customHeight="1">
      <c r="A457" s="946"/>
      <c r="B457" s="946"/>
      <c r="C457" s="946"/>
      <c r="D457" s="946"/>
      <c r="E457" s="946"/>
      <c r="F457" s="946"/>
      <c r="G457" s="946"/>
      <c r="H457" s="946"/>
      <c r="I457" s="946"/>
      <c r="J457" s="946"/>
      <c r="K457" s="946"/>
      <c r="L457" s="946"/>
      <c r="M457" s="946"/>
      <c r="N457" s="946"/>
      <c r="O457" s="946"/>
      <c r="P457" s="946"/>
      <c r="Q457" s="946"/>
      <c r="R457" s="946"/>
      <c r="S457" s="946"/>
      <c r="T457" s="946"/>
      <c r="U457" s="946"/>
      <c r="V457" s="946"/>
      <c r="W457" s="946"/>
      <c r="X457" s="946"/>
      <c r="Y457" s="946"/>
      <c r="Z457" s="946"/>
    </row>
    <row r="458" spans="1:26" ht="15.75" customHeight="1">
      <c r="A458" s="946"/>
      <c r="B458" s="946"/>
      <c r="C458" s="946"/>
      <c r="D458" s="946"/>
      <c r="E458" s="946"/>
      <c r="F458" s="946"/>
      <c r="G458" s="946"/>
      <c r="H458" s="946"/>
      <c r="I458" s="946"/>
      <c r="J458" s="946"/>
      <c r="K458" s="946"/>
      <c r="L458" s="946"/>
      <c r="M458" s="946"/>
      <c r="N458" s="946"/>
      <c r="O458" s="946"/>
      <c r="P458" s="946"/>
      <c r="Q458" s="946"/>
      <c r="R458" s="946"/>
      <c r="S458" s="946"/>
      <c r="T458" s="946"/>
      <c r="U458" s="946"/>
      <c r="V458" s="946"/>
      <c r="W458" s="946"/>
      <c r="X458" s="946"/>
      <c r="Y458" s="946"/>
      <c r="Z458" s="946"/>
    </row>
    <row r="459" spans="1:26" ht="15.75" customHeight="1">
      <c r="A459" s="946"/>
      <c r="B459" s="946"/>
      <c r="C459" s="946"/>
      <c r="D459" s="946"/>
      <c r="E459" s="946"/>
      <c r="F459" s="946"/>
      <c r="G459" s="946"/>
      <c r="H459" s="946"/>
      <c r="I459" s="946"/>
      <c r="J459" s="946"/>
      <c r="K459" s="946"/>
      <c r="L459" s="946"/>
      <c r="M459" s="946"/>
      <c r="N459" s="946"/>
      <c r="O459" s="946"/>
      <c r="P459" s="946"/>
      <c r="Q459" s="946"/>
      <c r="R459" s="946"/>
      <c r="S459" s="946"/>
      <c r="T459" s="946"/>
      <c r="U459" s="946"/>
      <c r="V459" s="946"/>
      <c r="W459" s="946"/>
      <c r="X459" s="946"/>
      <c r="Y459" s="946"/>
      <c r="Z459" s="946"/>
    </row>
    <row r="460" spans="1:26" ht="15.75" customHeight="1">
      <c r="A460" s="946"/>
      <c r="B460" s="946"/>
      <c r="C460" s="946"/>
      <c r="D460" s="946"/>
      <c r="E460" s="946"/>
      <c r="F460" s="946"/>
      <c r="G460" s="946"/>
      <c r="H460" s="946"/>
      <c r="I460" s="946"/>
      <c r="J460" s="946"/>
      <c r="K460" s="946"/>
      <c r="L460" s="946"/>
      <c r="M460" s="946"/>
      <c r="N460" s="946"/>
      <c r="O460" s="946"/>
      <c r="P460" s="946"/>
      <c r="Q460" s="946"/>
      <c r="R460" s="946"/>
      <c r="S460" s="946"/>
      <c r="T460" s="946"/>
      <c r="U460" s="946"/>
      <c r="V460" s="946"/>
      <c r="W460" s="946"/>
      <c r="X460" s="946"/>
      <c r="Y460" s="946"/>
      <c r="Z460" s="946"/>
    </row>
    <row r="461" spans="1:26" ht="15.75" customHeight="1">
      <c r="A461" s="946"/>
      <c r="B461" s="946"/>
      <c r="C461" s="946"/>
      <c r="D461" s="946"/>
      <c r="E461" s="946"/>
      <c r="F461" s="946"/>
      <c r="G461" s="946"/>
      <c r="H461" s="946"/>
      <c r="I461" s="946"/>
      <c r="J461" s="946"/>
      <c r="K461" s="946"/>
      <c r="L461" s="946"/>
      <c r="M461" s="946"/>
      <c r="N461" s="946"/>
      <c r="O461" s="946"/>
      <c r="P461" s="946"/>
      <c r="Q461" s="946"/>
      <c r="R461" s="946"/>
      <c r="S461" s="946"/>
      <c r="T461" s="946"/>
      <c r="U461" s="946"/>
      <c r="V461" s="946"/>
      <c r="W461" s="946"/>
      <c r="X461" s="946"/>
      <c r="Y461" s="946"/>
      <c r="Z461" s="946"/>
    </row>
    <row r="462" spans="1:26" ht="15.75" customHeight="1">
      <c r="A462" s="946"/>
      <c r="B462" s="946"/>
      <c r="C462" s="946"/>
      <c r="D462" s="946"/>
      <c r="E462" s="946"/>
      <c r="F462" s="946"/>
      <c r="G462" s="946"/>
      <c r="H462" s="946"/>
      <c r="I462" s="946"/>
      <c r="J462" s="946"/>
      <c r="K462" s="946"/>
      <c r="L462" s="946"/>
      <c r="M462" s="946"/>
      <c r="N462" s="946"/>
      <c r="O462" s="946"/>
      <c r="P462" s="946"/>
      <c r="Q462" s="946"/>
      <c r="R462" s="946"/>
      <c r="S462" s="946"/>
      <c r="T462" s="946"/>
      <c r="U462" s="946"/>
      <c r="V462" s="946"/>
      <c r="W462" s="946"/>
      <c r="X462" s="946"/>
      <c r="Y462" s="946"/>
      <c r="Z462" s="946"/>
    </row>
    <row r="463" spans="1:26" ht="15.75" customHeight="1">
      <c r="A463" s="946"/>
      <c r="B463" s="946"/>
      <c r="C463" s="946"/>
      <c r="D463" s="946"/>
      <c r="E463" s="946"/>
      <c r="F463" s="946"/>
      <c r="G463" s="946"/>
      <c r="H463" s="946"/>
      <c r="I463" s="946"/>
      <c r="J463" s="946"/>
      <c r="K463" s="946"/>
      <c r="L463" s="946"/>
      <c r="M463" s="946"/>
      <c r="N463" s="946"/>
      <c r="O463" s="946"/>
      <c r="P463" s="946"/>
      <c r="Q463" s="946"/>
      <c r="R463" s="946"/>
      <c r="S463" s="946"/>
      <c r="T463" s="946"/>
      <c r="U463" s="946"/>
      <c r="V463" s="946"/>
      <c r="W463" s="946"/>
      <c r="X463" s="946"/>
      <c r="Y463" s="946"/>
      <c r="Z463" s="946"/>
    </row>
    <row r="464" spans="1:26" ht="15.75" customHeight="1">
      <c r="A464" s="946"/>
      <c r="B464" s="946"/>
      <c r="C464" s="946"/>
      <c r="D464" s="946"/>
      <c r="E464" s="946"/>
      <c r="F464" s="946"/>
      <c r="G464" s="946"/>
      <c r="H464" s="946"/>
      <c r="I464" s="946"/>
      <c r="J464" s="946"/>
      <c r="K464" s="946"/>
      <c r="L464" s="946"/>
      <c r="M464" s="946"/>
      <c r="N464" s="946"/>
      <c r="O464" s="946"/>
      <c r="P464" s="946"/>
      <c r="Q464" s="946"/>
      <c r="R464" s="946"/>
      <c r="S464" s="946"/>
      <c r="T464" s="946"/>
      <c r="U464" s="946"/>
      <c r="V464" s="946"/>
      <c r="W464" s="946"/>
      <c r="X464" s="946"/>
      <c r="Y464" s="946"/>
      <c r="Z464" s="946"/>
    </row>
    <row r="465" spans="1:26" ht="15.75" customHeight="1">
      <c r="A465" s="946"/>
      <c r="B465" s="946"/>
      <c r="C465" s="946"/>
      <c r="D465" s="946"/>
      <c r="E465" s="946"/>
      <c r="F465" s="946"/>
      <c r="G465" s="946"/>
      <c r="H465" s="946"/>
      <c r="I465" s="946"/>
      <c r="J465" s="946"/>
      <c r="K465" s="946"/>
      <c r="L465" s="946"/>
      <c r="M465" s="946"/>
      <c r="N465" s="946"/>
      <c r="O465" s="946"/>
      <c r="P465" s="946"/>
      <c r="Q465" s="946"/>
      <c r="R465" s="946"/>
      <c r="S465" s="946"/>
      <c r="T465" s="946"/>
      <c r="U465" s="946"/>
      <c r="V465" s="946"/>
      <c r="W465" s="946"/>
      <c r="X465" s="946"/>
      <c r="Y465" s="946"/>
      <c r="Z465" s="946"/>
    </row>
    <row r="466" spans="1:26" ht="15.75" customHeight="1">
      <c r="A466" s="946"/>
      <c r="B466" s="946"/>
      <c r="C466" s="946"/>
      <c r="D466" s="946"/>
      <c r="E466" s="946"/>
      <c r="F466" s="946"/>
      <c r="G466" s="946"/>
      <c r="H466" s="946"/>
      <c r="I466" s="946"/>
      <c r="J466" s="946"/>
      <c r="K466" s="946"/>
      <c r="L466" s="946"/>
      <c r="M466" s="946"/>
      <c r="N466" s="946"/>
      <c r="O466" s="946"/>
      <c r="P466" s="946"/>
      <c r="Q466" s="946"/>
      <c r="R466" s="946"/>
      <c r="S466" s="946"/>
      <c r="T466" s="946"/>
      <c r="U466" s="946"/>
      <c r="V466" s="946"/>
      <c r="W466" s="946"/>
      <c r="X466" s="946"/>
      <c r="Y466" s="946"/>
      <c r="Z466" s="946"/>
    </row>
    <row r="467" spans="1:26" ht="15.75" customHeight="1">
      <c r="A467" s="946"/>
      <c r="B467" s="946"/>
      <c r="C467" s="946"/>
      <c r="D467" s="946"/>
      <c r="E467" s="946"/>
      <c r="F467" s="946"/>
      <c r="G467" s="946"/>
      <c r="H467" s="946"/>
      <c r="I467" s="946"/>
      <c r="J467" s="946"/>
      <c r="K467" s="946"/>
      <c r="L467" s="946"/>
      <c r="M467" s="946"/>
      <c r="N467" s="946"/>
      <c r="O467" s="946"/>
      <c r="P467" s="946"/>
      <c r="Q467" s="946"/>
      <c r="R467" s="946"/>
      <c r="S467" s="946"/>
      <c r="T467" s="946"/>
      <c r="U467" s="946"/>
      <c r="V467" s="946"/>
      <c r="W467" s="946"/>
      <c r="X467" s="946"/>
      <c r="Y467" s="946"/>
      <c r="Z467" s="946"/>
    </row>
    <row r="468" spans="1:26" ht="15.75" customHeight="1">
      <c r="A468" s="946"/>
      <c r="B468" s="946"/>
      <c r="C468" s="946"/>
      <c r="D468" s="946"/>
      <c r="E468" s="946"/>
      <c r="F468" s="946"/>
      <c r="G468" s="946"/>
      <c r="H468" s="946"/>
      <c r="I468" s="946"/>
      <c r="J468" s="946"/>
      <c r="K468" s="946"/>
      <c r="L468" s="946"/>
      <c r="M468" s="946"/>
      <c r="N468" s="946"/>
      <c r="O468" s="946"/>
      <c r="P468" s="946"/>
      <c r="Q468" s="946"/>
      <c r="R468" s="946"/>
      <c r="S468" s="946"/>
      <c r="T468" s="946"/>
      <c r="U468" s="946"/>
      <c r="V468" s="946"/>
      <c r="W468" s="946"/>
      <c r="X468" s="946"/>
      <c r="Y468" s="946"/>
      <c r="Z468" s="946"/>
    </row>
    <row r="469" spans="1:26" ht="15.75" customHeight="1">
      <c r="A469" s="946"/>
      <c r="B469" s="946"/>
      <c r="C469" s="946"/>
      <c r="D469" s="946"/>
      <c r="E469" s="946"/>
      <c r="F469" s="946"/>
      <c r="G469" s="946"/>
      <c r="H469" s="946"/>
      <c r="I469" s="946"/>
      <c r="J469" s="946"/>
      <c r="K469" s="946"/>
      <c r="L469" s="946"/>
      <c r="M469" s="946"/>
      <c r="N469" s="946"/>
      <c r="O469" s="946"/>
      <c r="P469" s="946"/>
      <c r="Q469" s="946"/>
      <c r="R469" s="946"/>
      <c r="S469" s="946"/>
      <c r="T469" s="946"/>
      <c r="U469" s="946"/>
      <c r="V469" s="946"/>
      <c r="W469" s="946"/>
      <c r="X469" s="946"/>
      <c r="Y469" s="946"/>
      <c r="Z469" s="946"/>
    </row>
    <row r="470" spans="1:26" ht="15.75" customHeight="1">
      <c r="A470" s="946"/>
      <c r="B470" s="946"/>
      <c r="C470" s="946"/>
      <c r="D470" s="946"/>
      <c r="E470" s="946"/>
      <c r="F470" s="946"/>
      <c r="G470" s="946"/>
      <c r="H470" s="946"/>
      <c r="I470" s="946"/>
      <c r="J470" s="946"/>
      <c r="K470" s="946"/>
      <c r="L470" s="946"/>
      <c r="M470" s="946"/>
      <c r="N470" s="946"/>
      <c r="O470" s="946"/>
      <c r="P470" s="946"/>
      <c r="Q470" s="946"/>
      <c r="R470" s="946"/>
      <c r="S470" s="946"/>
      <c r="T470" s="946"/>
      <c r="U470" s="946"/>
      <c r="V470" s="946"/>
      <c r="W470" s="946"/>
      <c r="X470" s="946"/>
      <c r="Y470" s="946"/>
      <c r="Z470" s="946"/>
    </row>
    <row r="471" spans="1:26" ht="15.75" customHeight="1">
      <c r="A471" s="946"/>
      <c r="B471" s="946"/>
      <c r="C471" s="946"/>
      <c r="D471" s="946"/>
      <c r="E471" s="946"/>
      <c r="F471" s="946"/>
      <c r="G471" s="946"/>
      <c r="H471" s="946"/>
      <c r="I471" s="946"/>
      <c r="J471" s="946"/>
      <c r="K471" s="946"/>
      <c r="L471" s="946"/>
      <c r="M471" s="946"/>
      <c r="N471" s="946"/>
      <c r="O471" s="946"/>
      <c r="P471" s="946"/>
      <c r="Q471" s="946"/>
      <c r="R471" s="946"/>
      <c r="S471" s="946"/>
      <c r="T471" s="946"/>
      <c r="U471" s="946"/>
      <c r="V471" s="946"/>
      <c r="W471" s="946"/>
      <c r="X471" s="946"/>
      <c r="Y471" s="946"/>
      <c r="Z471" s="946"/>
    </row>
    <row r="472" spans="1:26" ht="15.75" customHeight="1">
      <c r="A472" s="946"/>
      <c r="B472" s="946"/>
      <c r="C472" s="946"/>
      <c r="D472" s="946"/>
      <c r="E472" s="946"/>
      <c r="F472" s="946"/>
      <c r="G472" s="946"/>
      <c r="H472" s="946"/>
      <c r="I472" s="946"/>
      <c r="J472" s="946"/>
      <c r="K472" s="946"/>
      <c r="L472" s="946"/>
      <c r="M472" s="946"/>
      <c r="N472" s="946"/>
      <c r="O472" s="946"/>
      <c r="P472" s="946"/>
      <c r="Q472" s="946"/>
      <c r="R472" s="946"/>
      <c r="S472" s="946"/>
      <c r="T472" s="946"/>
      <c r="U472" s="946"/>
      <c r="V472" s="946"/>
      <c r="W472" s="946"/>
      <c r="X472" s="946"/>
      <c r="Y472" s="946"/>
      <c r="Z472" s="946"/>
    </row>
    <row r="473" spans="1:26" ht="15.75" customHeight="1">
      <c r="A473" s="946"/>
      <c r="B473" s="946"/>
      <c r="C473" s="946"/>
      <c r="D473" s="946"/>
      <c r="E473" s="946"/>
      <c r="F473" s="946"/>
      <c r="G473" s="946"/>
      <c r="H473" s="946"/>
      <c r="I473" s="946"/>
      <c r="J473" s="946"/>
      <c r="K473" s="946"/>
      <c r="L473" s="946"/>
      <c r="M473" s="946"/>
      <c r="N473" s="946"/>
      <c r="O473" s="946"/>
      <c r="P473" s="946"/>
      <c r="Q473" s="946"/>
      <c r="R473" s="946"/>
      <c r="S473" s="946"/>
      <c r="T473" s="946"/>
      <c r="U473" s="946"/>
      <c r="V473" s="946"/>
      <c r="W473" s="946"/>
      <c r="X473" s="946"/>
      <c r="Y473" s="946"/>
      <c r="Z473" s="946"/>
    </row>
    <row r="474" spans="1:26" ht="15.75" customHeight="1">
      <c r="A474" s="946"/>
      <c r="B474" s="946"/>
      <c r="C474" s="946"/>
      <c r="D474" s="946"/>
      <c r="E474" s="946"/>
      <c r="F474" s="946"/>
      <c r="G474" s="946"/>
      <c r="H474" s="946"/>
      <c r="I474" s="946"/>
      <c r="J474" s="946"/>
      <c r="K474" s="946"/>
      <c r="L474" s="946"/>
      <c r="M474" s="946"/>
      <c r="N474" s="946"/>
      <c r="O474" s="946"/>
      <c r="P474" s="946"/>
      <c r="Q474" s="946"/>
      <c r="R474" s="946"/>
      <c r="S474" s="946"/>
      <c r="T474" s="946"/>
      <c r="U474" s="946"/>
      <c r="V474" s="946"/>
      <c r="W474" s="946"/>
      <c r="X474" s="946"/>
      <c r="Y474" s="946"/>
      <c r="Z474" s="946"/>
    </row>
    <row r="475" spans="1:26" ht="15.75" customHeight="1">
      <c r="A475" s="946"/>
      <c r="B475" s="946"/>
      <c r="C475" s="946"/>
      <c r="D475" s="946"/>
      <c r="E475" s="946"/>
      <c r="F475" s="946"/>
      <c r="G475" s="946"/>
      <c r="H475" s="946"/>
      <c r="I475" s="946"/>
      <c r="J475" s="946"/>
      <c r="K475" s="946"/>
      <c r="L475" s="946"/>
      <c r="M475" s="946"/>
      <c r="N475" s="946"/>
      <c r="O475" s="946"/>
      <c r="P475" s="946"/>
      <c r="Q475" s="946"/>
      <c r="R475" s="946"/>
      <c r="S475" s="946"/>
      <c r="T475" s="946"/>
      <c r="U475" s="946"/>
      <c r="V475" s="946"/>
      <c r="W475" s="946"/>
      <c r="X475" s="946"/>
      <c r="Y475" s="946"/>
      <c r="Z475" s="946"/>
    </row>
    <row r="476" spans="1:26" ht="15.75" customHeight="1">
      <c r="A476" s="946"/>
      <c r="B476" s="946"/>
      <c r="C476" s="946"/>
      <c r="D476" s="946"/>
      <c r="E476" s="946"/>
      <c r="F476" s="946"/>
      <c r="G476" s="946"/>
      <c r="H476" s="946"/>
      <c r="I476" s="946"/>
      <c r="J476" s="946"/>
      <c r="K476" s="946"/>
      <c r="L476" s="946"/>
      <c r="M476" s="946"/>
      <c r="N476" s="946"/>
      <c r="O476" s="946"/>
      <c r="P476" s="946"/>
      <c r="Q476" s="946"/>
      <c r="R476" s="946"/>
      <c r="S476" s="946"/>
      <c r="T476" s="946"/>
      <c r="U476" s="946"/>
      <c r="V476" s="946"/>
      <c r="W476" s="946"/>
      <c r="X476" s="946"/>
      <c r="Y476" s="946"/>
      <c r="Z476" s="946"/>
    </row>
    <row r="477" spans="1:26" ht="15.75" customHeight="1">
      <c r="A477" s="946"/>
      <c r="B477" s="946"/>
      <c r="C477" s="946"/>
      <c r="D477" s="946"/>
      <c r="E477" s="946"/>
      <c r="F477" s="946"/>
      <c r="G477" s="946"/>
      <c r="H477" s="946"/>
      <c r="I477" s="946"/>
      <c r="J477" s="946"/>
      <c r="K477" s="946"/>
      <c r="L477" s="946"/>
      <c r="M477" s="946"/>
      <c r="N477" s="946"/>
      <c r="O477" s="946"/>
      <c r="P477" s="946"/>
      <c r="Q477" s="946"/>
      <c r="R477" s="946"/>
      <c r="S477" s="946"/>
      <c r="T477" s="946"/>
      <c r="U477" s="946"/>
      <c r="V477" s="946"/>
      <c r="W477" s="946"/>
      <c r="X477" s="946"/>
      <c r="Y477" s="946"/>
      <c r="Z477" s="946"/>
    </row>
    <row r="478" spans="1:26" ht="15.75" customHeight="1">
      <c r="A478" s="946"/>
      <c r="B478" s="946"/>
      <c r="C478" s="946"/>
      <c r="D478" s="946"/>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946"/>
    </row>
    <row r="479" spans="1:26" ht="15.75" customHeight="1">
      <c r="A479" s="946"/>
      <c r="B479" s="946"/>
      <c r="C479" s="946"/>
      <c r="D479" s="946"/>
      <c r="E479" s="946"/>
      <c r="F479" s="946"/>
      <c r="G479" s="946"/>
      <c r="H479" s="946"/>
      <c r="I479" s="946"/>
      <c r="J479" s="946"/>
      <c r="K479" s="946"/>
      <c r="L479" s="946"/>
      <c r="M479" s="946"/>
      <c r="N479" s="946"/>
      <c r="O479" s="946"/>
      <c r="P479" s="946"/>
      <c r="Q479" s="946"/>
      <c r="R479" s="946"/>
      <c r="S479" s="946"/>
      <c r="T479" s="946"/>
      <c r="U479" s="946"/>
      <c r="V479" s="946"/>
      <c r="W479" s="946"/>
      <c r="X479" s="946"/>
      <c r="Y479" s="946"/>
      <c r="Z479" s="946"/>
    </row>
    <row r="480" spans="1:26" ht="15.75" customHeight="1">
      <c r="A480" s="946"/>
      <c r="B480" s="946"/>
      <c r="C480" s="946"/>
      <c r="D480" s="946"/>
      <c r="E480" s="946"/>
      <c r="F480" s="946"/>
      <c r="G480" s="946"/>
      <c r="H480" s="946"/>
      <c r="I480" s="946"/>
      <c r="J480" s="946"/>
      <c r="K480" s="946"/>
      <c r="L480" s="946"/>
      <c r="M480" s="946"/>
      <c r="N480" s="946"/>
      <c r="O480" s="946"/>
      <c r="P480" s="946"/>
      <c r="Q480" s="946"/>
      <c r="R480" s="946"/>
      <c r="S480" s="946"/>
      <c r="T480" s="946"/>
      <c r="U480" s="946"/>
      <c r="V480" s="946"/>
      <c r="W480" s="946"/>
      <c r="X480" s="946"/>
      <c r="Y480" s="946"/>
      <c r="Z480" s="946"/>
    </row>
    <row r="481" spans="1:26" ht="15.75" customHeight="1">
      <c r="A481" s="946"/>
      <c r="B481" s="946"/>
      <c r="C481" s="946"/>
      <c r="D481" s="946"/>
      <c r="E481" s="946"/>
      <c r="F481" s="946"/>
      <c r="G481" s="946"/>
      <c r="H481" s="946"/>
      <c r="I481" s="946"/>
      <c r="J481" s="946"/>
      <c r="K481" s="946"/>
      <c r="L481" s="946"/>
      <c r="M481" s="946"/>
      <c r="N481" s="946"/>
      <c r="O481" s="946"/>
      <c r="P481" s="946"/>
      <c r="Q481" s="946"/>
      <c r="R481" s="946"/>
      <c r="S481" s="946"/>
      <c r="T481" s="946"/>
      <c r="U481" s="946"/>
      <c r="V481" s="946"/>
      <c r="W481" s="946"/>
      <c r="X481" s="946"/>
      <c r="Y481" s="946"/>
      <c r="Z481" s="946"/>
    </row>
    <row r="482" spans="1:26" ht="15.75" customHeight="1">
      <c r="A482" s="946"/>
      <c r="B482" s="946"/>
      <c r="C482" s="946"/>
      <c r="D482" s="946"/>
      <c r="E482" s="946"/>
      <c r="F482" s="946"/>
      <c r="G482" s="946"/>
      <c r="H482" s="946"/>
      <c r="I482" s="946"/>
      <c r="J482" s="946"/>
      <c r="K482" s="946"/>
      <c r="L482" s="946"/>
      <c r="M482" s="946"/>
      <c r="N482" s="946"/>
      <c r="O482" s="946"/>
      <c r="P482" s="946"/>
      <c r="Q482" s="946"/>
      <c r="R482" s="946"/>
      <c r="S482" s="946"/>
      <c r="T482" s="946"/>
      <c r="U482" s="946"/>
      <c r="V482" s="946"/>
      <c r="W482" s="946"/>
      <c r="X482" s="946"/>
      <c r="Y482" s="946"/>
      <c r="Z482" s="946"/>
    </row>
    <row r="483" spans="1:26" ht="15.75" customHeight="1">
      <c r="A483" s="946"/>
      <c r="B483" s="946"/>
      <c r="C483" s="946"/>
      <c r="D483" s="946"/>
      <c r="E483" s="946"/>
      <c r="F483" s="946"/>
      <c r="G483" s="946"/>
      <c r="H483" s="946"/>
      <c r="I483" s="946"/>
      <c r="J483" s="946"/>
      <c r="K483" s="946"/>
      <c r="L483" s="946"/>
      <c r="M483" s="946"/>
      <c r="N483" s="946"/>
      <c r="O483" s="946"/>
      <c r="P483" s="946"/>
      <c r="Q483" s="946"/>
      <c r="R483" s="946"/>
      <c r="S483" s="946"/>
      <c r="T483" s="946"/>
      <c r="U483" s="946"/>
      <c r="V483" s="946"/>
      <c r="W483" s="946"/>
      <c r="X483" s="946"/>
      <c r="Y483" s="946"/>
      <c r="Z483" s="946"/>
    </row>
    <row r="484" spans="1:26" ht="15.75" customHeight="1">
      <c r="A484" s="946"/>
      <c r="B484" s="946"/>
      <c r="C484" s="946"/>
      <c r="D484" s="946"/>
      <c r="E484" s="946"/>
      <c r="F484" s="946"/>
      <c r="G484" s="946"/>
      <c r="H484" s="946"/>
      <c r="I484" s="946"/>
      <c r="J484" s="946"/>
      <c r="K484" s="946"/>
      <c r="L484" s="946"/>
      <c r="M484" s="946"/>
      <c r="N484" s="946"/>
      <c r="O484" s="946"/>
      <c r="P484" s="946"/>
      <c r="Q484" s="946"/>
      <c r="R484" s="946"/>
      <c r="S484" s="946"/>
      <c r="T484" s="946"/>
      <c r="U484" s="946"/>
      <c r="V484" s="946"/>
      <c r="W484" s="946"/>
      <c r="X484" s="946"/>
      <c r="Y484" s="946"/>
      <c r="Z484" s="946"/>
    </row>
    <row r="485" spans="1:26" ht="15.75" customHeight="1">
      <c r="A485" s="946"/>
      <c r="B485" s="946"/>
      <c r="C485" s="946"/>
      <c r="D485" s="946"/>
      <c r="E485" s="946"/>
      <c r="F485" s="946"/>
      <c r="G485" s="946"/>
      <c r="H485" s="946"/>
      <c r="I485" s="946"/>
      <c r="J485" s="946"/>
      <c r="K485" s="946"/>
      <c r="L485" s="946"/>
      <c r="M485" s="946"/>
      <c r="N485" s="946"/>
      <c r="O485" s="946"/>
      <c r="P485" s="946"/>
      <c r="Q485" s="946"/>
      <c r="R485" s="946"/>
      <c r="S485" s="946"/>
      <c r="T485" s="946"/>
      <c r="U485" s="946"/>
      <c r="V485" s="946"/>
      <c r="W485" s="946"/>
      <c r="X485" s="946"/>
      <c r="Y485" s="946"/>
      <c r="Z485" s="946"/>
    </row>
    <row r="486" spans="1:26" ht="15.75" customHeight="1">
      <c r="A486" s="946"/>
      <c r="B486" s="946"/>
      <c r="C486" s="946"/>
      <c r="D486" s="946"/>
      <c r="E486" s="946"/>
      <c r="F486" s="946"/>
      <c r="G486" s="946"/>
      <c r="H486" s="946"/>
      <c r="I486" s="946"/>
      <c r="J486" s="946"/>
      <c r="K486" s="946"/>
      <c r="L486" s="946"/>
      <c r="M486" s="946"/>
      <c r="N486" s="946"/>
      <c r="O486" s="946"/>
      <c r="P486" s="946"/>
      <c r="Q486" s="946"/>
      <c r="R486" s="946"/>
      <c r="S486" s="946"/>
      <c r="T486" s="946"/>
      <c r="U486" s="946"/>
      <c r="V486" s="946"/>
      <c r="W486" s="946"/>
      <c r="X486" s="946"/>
      <c r="Y486" s="946"/>
      <c r="Z486" s="946"/>
    </row>
    <row r="487" spans="1:26" ht="15.75" customHeight="1">
      <c r="A487" s="946"/>
      <c r="B487" s="946"/>
      <c r="C487" s="946"/>
      <c r="D487" s="946"/>
      <c r="E487" s="946"/>
      <c r="F487" s="946"/>
      <c r="G487" s="946"/>
      <c r="H487" s="946"/>
      <c r="I487" s="946"/>
      <c r="J487" s="946"/>
      <c r="K487" s="946"/>
      <c r="L487" s="946"/>
      <c r="M487" s="946"/>
      <c r="N487" s="946"/>
      <c r="O487" s="946"/>
      <c r="P487" s="946"/>
      <c r="Q487" s="946"/>
      <c r="R487" s="946"/>
      <c r="S487" s="946"/>
      <c r="T487" s="946"/>
      <c r="U487" s="946"/>
      <c r="V487" s="946"/>
      <c r="W487" s="946"/>
      <c r="X487" s="946"/>
      <c r="Y487" s="946"/>
      <c r="Z487" s="946"/>
    </row>
    <row r="488" spans="1:26" ht="15.75" customHeight="1">
      <c r="A488" s="946"/>
      <c r="B488" s="946"/>
      <c r="C488" s="946"/>
      <c r="D488" s="946"/>
      <c r="E488" s="946"/>
      <c r="F488" s="946"/>
      <c r="G488" s="946"/>
      <c r="H488" s="946"/>
      <c r="I488" s="946"/>
      <c r="J488" s="946"/>
      <c r="K488" s="946"/>
      <c r="L488" s="946"/>
      <c r="M488" s="946"/>
      <c r="N488" s="946"/>
      <c r="O488" s="946"/>
      <c r="P488" s="946"/>
      <c r="Q488" s="946"/>
      <c r="R488" s="946"/>
      <c r="S488" s="946"/>
      <c r="T488" s="946"/>
      <c r="U488" s="946"/>
      <c r="V488" s="946"/>
      <c r="W488" s="946"/>
      <c r="X488" s="946"/>
      <c r="Y488" s="946"/>
      <c r="Z488" s="946"/>
    </row>
    <row r="489" spans="1:26" ht="15.75" customHeight="1">
      <c r="A489" s="946"/>
      <c r="B489" s="946"/>
      <c r="C489" s="946"/>
      <c r="D489" s="946"/>
      <c r="E489" s="946"/>
      <c r="F489" s="946"/>
      <c r="G489" s="946"/>
      <c r="H489" s="946"/>
      <c r="I489" s="946"/>
      <c r="J489" s="946"/>
      <c r="K489" s="946"/>
      <c r="L489" s="946"/>
      <c r="M489" s="946"/>
      <c r="N489" s="946"/>
      <c r="O489" s="946"/>
      <c r="P489" s="946"/>
      <c r="Q489" s="946"/>
      <c r="R489" s="946"/>
      <c r="S489" s="946"/>
      <c r="T489" s="946"/>
      <c r="U489" s="946"/>
      <c r="V489" s="946"/>
      <c r="W489" s="946"/>
      <c r="X489" s="946"/>
      <c r="Y489" s="946"/>
      <c r="Z489" s="946"/>
    </row>
    <row r="490" spans="1:26" ht="15.75" customHeight="1">
      <c r="A490" s="946"/>
      <c r="B490" s="946"/>
      <c r="C490" s="946"/>
      <c r="D490" s="946"/>
      <c r="E490" s="946"/>
      <c r="F490" s="946"/>
      <c r="G490" s="946"/>
      <c r="H490" s="946"/>
      <c r="I490" s="946"/>
      <c r="J490" s="946"/>
      <c r="K490" s="946"/>
      <c r="L490" s="946"/>
      <c r="M490" s="946"/>
      <c r="N490" s="946"/>
      <c r="O490" s="946"/>
      <c r="P490" s="946"/>
      <c r="Q490" s="946"/>
      <c r="R490" s="946"/>
      <c r="S490" s="946"/>
      <c r="T490" s="946"/>
      <c r="U490" s="946"/>
      <c r="V490" s="946"/>
      <c r="W490" s="946"/>
      <c r="X490" s="946"/>
      <c r="Y490" s="946"/>
      <c r="Z490" s="946"/>
    </row>
    <row r="491" spans="1:26" ht="15.75" customHeight="1">
      <c r="A491" s="946"/>
      <c r="B491" s="946"/>
      <c r="C491" s="946"/>
      <c r="D491" s="946"/>
      <c r="E491" s="946"/>
      <c r="F491" s="946"/>
      <c r="G491" s="946"/>
      <c r="H491" s="946"/>
      <c r="I491" s="946"/>
      <c r="J491" s="946"/>
      <c r="K491" s="946"/>
      <c r="L491" s="946"/>
      <c r="M491" s="946"/>
      <c r="N491" s="946"/>
      <c r="O491" s="946"/>
      <c r="P491" s="946"/>
      <c r="Q491" s="946"/>
      <c r="R491" s="946"/>
      <c r="S491" s="946"/>
      <c r="T491" s="946"/>
      <c r="U491" s="946"/>
      <c r="V491" s="946"/>
      <c r="W491" s="946"/>
      <c r="X491" s="946"/>
      <c r="Y491" s="946"/>
      <c r="Z491" s="946"/>
    </row>
    <row r="492" spans="1:26" ht="15.75" customHeight="1">
      <c r="A492" s="946"/>
      <c r="B492" s="946"/>
      <c r="C492" s="946"/>
      <c r="D492" s="946"/>
      <c r="E492" s="946"/>
      <c r="F492" s="946"/>
      <c r="G492" s="946"/>
      <c r="H492" s="946"/>
      <c r="I492" s="946"/>
      <c r="J492" s="946"/>
      <c r="K492" s="946"/>
      <c r="L492" s="946"/>
      <c r="M492" s="946"/>
      <c r="N492" s="946"/>
      <c r="O492" s="946"/>
      <c r="P492" s="946"/>
      <c r="Q492" s="946"/>
      <c r="R492" s="946"/>
      <c r="S492" s="946"/>
      <c r="T492" s="946"/>
      <c r="U492" s="946"/>
      <c r="V492" s="946"/>
      <c r="W492" s="946"/>
      <c r="X492" s="946"/>
      <c r="Y492" s="946"/>
      <c r="Z492" s="946"/>
    </row>
    <row r="493" spans="1:26" ht="15.75" customHeight="1">
      <c r="A493" s="946"/>
      <c r="B493" s="946"/>
      <c r="C493" s="946"/>
      <c r="D493" s="946"/>
      <c r="E493" s="946"/>
      <c r="F493" s="946"/>
      <c r="G493" s="946"/>
      <c r="H493" s="946"/>
      <c r="I493" s="946"/>
      <c r="J493" s="946"/>
      <c r="K493" s="946"/>
      <c r="L493" s="946"/>
      <c r="M493" s="946"/>
      <c r="N493" s="946"/>
      <c r="O493" s="946"/>
      <c r="P493" s="946"/>
      <c r="Q493" s="946"/>
      <c r="R493" s="946"/>
      <c r="S493" s="946"/>
      <c r="T493" s="946"/>
      <c r="U493" s="946"/>
      <c r="V493" s="946"/>
      <c r="W493" s="946"/>
      <c r="X493" s="946"/>
      <c r="Y493" s="946"/>
      <c r="Z493" s="946"/>
    </row>
    <row r="494" spans="1:26" ht="15.75" customHeight="1">
      <c r="A494" s="946"/>
      <c r="B494" s="946"/>
      <c r="C494" s="946"/>
      <c r="D494" s="946"/>
      <c r="E494" s="946"/>
      <c r="F494" s="946"/>
      <c r="G494" s="946"/>
      <c r="H494" s="946"/>
      <c r="I494" s="946"/>
      <c r="J494" s="946"/>
      <c r="K494" s="946"/>
      <c r="L494" s="946"/>
      <c r="M494" s="946"/>
      <c r="N494" s="946"/>
      <c r="O494" s="946"/>
      <c r="P494" s="946"/>
      <c r="Q494" s="946"/>
      <c r="R494" s="946"/>
      <c r="S494" s="946"/>
      <c r="T494" s="946"/>
      <c r="U494" s="946"/>
      <c r="V494" s="946"/>
      <c r="W494" s="946"/>
      <c r="X494" s="946"/>
      <c r="Y494" s="946"/>
      <c r="Z494" s="946"/>
    </row>
    <row r="495" spans="1:26" ht="15.75" customHeight="1">
      <c r="A495" s="946"/>
      <c r="B495" s="946"/>
      <c r="C495" s="946"/>
      <c r="D495" s="946"/>
      <c r="E495" s="946"/>
      <c r="F495" s="946"/>
      <c r="G495" s="946"/>
      <c r="H495" s="946"/>
      <c r="I495" s="946"/>
      <c r="J495" s="946"/>
      <c r="K495" s="946"/>
      <c r="L495" s="946"/>
      <c r="M495" s="946"/>
      <c r="N495" s="946"/>
      <c r="O495" s="946"/>
      <c r="P495" s="946"/>
      <c r="Q495" s="946"/>
      <c r="R495" s="946"/>
      <c r="S495" s="946"/>
      <c r="T495" s="946"/>
      <c r="U495" s="946"/>
      <c r="V495" s="946"/>
      <c r="W495" s="946"/>
      <c r="X495" s="946"/>
      <c r="Y495" s="946"/>
      <c r="Z495" s="946"/>
    </row>
    <row r="496" spans="1:26" ht="15.75" customHeight="1">
      <c r="A496" s="946"/>
      <c r="B496" s="946"/>
      <c r="C496" s="946"/>
      <c r="D496" s="946"/>
      <c r="E496" s="946"/>
      <c r="F496" s="946"/>
      <c r="G496" s="946"/>
      <c r="H496" s="946"/>
      <c r="I496" s="946"/>
      <c r="J496" s="946"/>
      <c r="K496" s="946"/>
      <c r="L496" s="946"/>
      <c r="M496" s="946"/>
      <c r="N496" s="946"/>
      <c r="O496" s="946"/>
      <c r="P496" s="946"/>
      <c r="Q496" s="946"/>
      <c r="R496" s="946"/>
      <c r="S496" s="946"/>
      <c r="T496" s="946"/>
      <c r="U496" s="946"/>
      <c r="V496" s="946"/>
      <c r="W496" s="946"/>
      <c r="X496" s="946"/>
      <c r="Y496" s="946"/>
      <c r="Z496" s="946"/>
    </row>
    <row r="497" spans="1:26" ht="15.75" customHeight="1">
      <c r="A497" s="946"/>
      <c r="B497" s="946"/>
      <c r="C497" s="946"/>
      <c r="D497" s="946"/>
      <c r="E497" s="946"/>
      <c r="F497" s="946"/>
      <c r="G497" s="946"/>
      <c r="H497" s="946"/>
      <c r="I497" s="946"/>
      <c r="J497" s="946"/>
      <c r="K497" s="946"/>
      <c r="L497" s="946"/>
      <c r="M497" s="946"/>
      <c r="N497" s="946"/>
      <c r="O497" s="946"/>
      <c r="P497" s="946"/>
      <c r="Q497" s="946"/>
      <c r="R497" s="946"/>
      <c r="S497" s="946"/>
      <c r="T497" s="946"/>
      <c r="U497" s="946"/>
      <c r="V497" s="946"/>
      <c r="W497" s="946"/>
      <c r="X497" s="946"/>
      <c r="Y497" s="946"/>
      <c r="Z497" s="946"/>
    </row>
    <row r="498" spans="1:26" ht="15.75" customHeight="1">
      <c r="A498" s="946"/>
      <c r="B498" s="946"/>
      <c r="C498" s="946"/>
      <c r="D498" s="946"/>
      <c r="E498" s="946"/>
      <c r="F498" s="946"/>
      <c r="G498" s="946"/>
      <c r="H498" s="946"/>
      <c r="I498" s="946"/>
      <c r="J498" s="946"/>
      <c r="K498" s="946"/>
      <c r="L498" s="946"/>
      <c r="M498" s="946"/>
      <c r="N498" s="946"/>
      <c r="O498" s="946"/>
      <c r="P498" s="946"/>
      <c r="Q498" s="946"/>
      <c r="R498" s="946"/>
      <c r="S498" s="946"/>
      <c r="T498" s="946"/>
      <c r="U498" s="946"/>
      <c r="V498" s="946"/>
      <c r="W498" s="946"/>
      <c r="X498" s="946"/>
      <c r="Y498" s="946"/>
      <c r="Z498" s="946"/>
    </row>
    <row r="499" spans="1:26" ht="15.75" customHeight="1">
      <c r="A499" s="946"/>
      <c r="B499" s="946"/>
      <c r="C499" s="946"/>
      <c r="D499" s="946"/>
      <c r="E499" s="946"/>
      <c r="F499" s="946"/>
      <c r="G499" s="946"/>
      <c r="H499" s="946"/>
      <c r="I499" s="946"/>
      <c r="J499" s="946"/>
      <c r="K499" s="946"/>
      <c r="L499" s="946"/>
      <c r="M499" s="946"/>
      <c r="N499" s="946"/>
      <c r="O499" s="946"/>
      <c r="P499" s="946"/>
      <c r="Q499" s="946"/>
      <c r="R499" s="946"/>
      <c r="S499" s="946"/>
      <c r="T499" s="946"/>
      <c r="U499" s="946"/>
      <c r="V499" s="946"/>
      <c r="W499" s="946"/>
      <c r="X499" s="946"/>
      <c r="Y499" s="946"/>
      <c r="Z499" s="946"/>
    </row>
    <row r="500" spans="1:26" ht="15.75" customHeight="1">
      <c r="A500" s="946"/>
      <c r="B500" s="946"/>
      <c r="C500" s="946"/>
      <c r="D500" s="946"/>
      <c r="E500" s="946"/>
      <c r="F500" s="946"/>
      <c r="G500" s="946"/>
      <c r="H500" s="946"/>
      <c r="I500" s="946"/>
      <c r="J500" s="946"/>
      <c r="K500" s="946"/>
      <c r="L500" s="946"/>
      <c r="M500" s="946"/>
      <c r="N500" s="946"/>
      <c r="O500" s="946"/>
      <c r="P500" s="946"/>
      <c r="Q500" s="946"/>
      <c r="R500" s="946"/>
      <c r="S500" s="946"/>
      <c r="T500" s="946"/>
      <c r="U500" s="946"/>
      <c r="V500" s="946"/>
      <c r="W500" s="946"/>
      <c r="X500" s="946"/>
      <c r="Y500" s="946"/>
      <c r="Z500" s="946"/>
    </row>
    <row r="501" spans="1:26" ht="15.75" customHeight="1">
      <c r="A501" s="946"/>
      <c r="B501" s="946"/>
      <c r="C501" s="946"/>
      <c r="D501" s="946"/>
      <c r="E501" s="946"/>
      <c r="F501" s="946"/>
      <c r="G501" s="946"/>
      <c r="H501" s="946"/>
      <c r="I501" s="946"/>
      <c r="J501" s="946"/>
      <c r="K501" s="946"/>
      <c r="L501" s="946"/>
      <c r="M501" s="946"/>
      <c r="N501" s="946"/>
      <c r="O501" s="946"/>
      <c r="P501" s="946"/>
      <c r="Q501" s="946"/>
      <c r="R501" s="946"/>
      <c r="S501" s="946"/>
      <c r="T501" s="946"/>
      <c r="U501" s="946"/>
      <c r="V501" s="946"/>
      <c r="W501" s="946"/>
      <c r="X501" s="946"/>
      <c r="Y501" s="946"/>
      <c r="Z501" s="946"/>
    </row>
    <row r="502" spans="1:26" ht="15.75" customHeight="1">
      <c r="A502" s="946"/>
      <c r="B502" s="946"/>
      <c r="C502" s="946"/>
      <c r="D502" s="946"/>
      <c r="E502" s="946"/>
      <c r="F502" s="946"/>
      <c r="G502" s="946"/>
      <c r="H502" s="946"/>
      <c r="I502" s="946"/>
      <c r="J502" s="946"/>
      <c r="K502" s="946"/>
      <c r="L502" s="946"/>
      <c r="M502" s="946"/>
      <c r="N502" s="946"/>
      <c r="O502" s="946"/>
      <c r="P502" s="946"/>
      <c r="Q502" s="946"/>
      <c r="R502" s="946"/>
      <c r="S502" s="946"/>
      <c r="T502" s="946"/>
      <c r="U502" s="946"/>
      <c r="V502" s="946"/>
      <c r="W502" s="946"/>
      <c r="X502" s="946"/>
      <c r="Y502" s="946"/>
      <c r="Z502" s="946"/>
    </row>
    <row r="503" spans="1:26" ht="15.75" customHeight="1">
      <c r="A503" s="946"/>
      <c r="B503" s="946"/>
      <c r="C503" s="946"/>
      <c r="D503" s="946"/>
      <c r="E503" s="946"/>
      <c r="F503" s="946"/>
      <c r="G503" s="946"/>
      <c r="H503" s="946"/>
      <c r="I503" s="946"/>
      <c r="J503" s="946"/>
      <c r="K503" s="946"/>
      <c r="L503" s="946"/>
      <c r="M503" s="946"/>
      <c r="N503" s="946"/>
      <c r="O503" s="946"/>
      <c r="P503" s="946"/>
      <c r="Q503" s="946"/>
      <c r="R503" s="946"/>
      <c r="S503" s="946"/>
      <c r="T503" s="946"/>
      <c r="U503" s="946"/>
      <c r="V503" s="946"/>
      <c r="W503" s="946"/>
      <c r="X503" s="946"/>
      <c r="Y503" s="946"/>
      <c r="Z503" s="946"/>
    </row>
    <row r="504" spans="1:26" ht="15.75" customHeight="1">
      <c r="A504" s="946"/>
      <c r="B504" s="946"/>
      <c r="C504" s="946"/>
      <c r="D504" s="946"/>
      <c r="E504" s="946"/>
      <c r="F504" s="946"/>
      <c r="G504" s="946"/>
      <c r="H504" s="946"/>
      <c r="I504" s="946"/>
      <c r="J504" s="946"/>
      <c r="K504" s="946"/>
      <c r="L504" s="946"/>
      <c r="M504" s="946"/>
      <c r="N504" s="946"/>
      <c r="O504" s="946"/>
      <c r="P504" s="946"/>
      <c r="Q504" s="946"/>
      <c r="R504" s="946"/>
      <c r="S504" s="946"/>
      <c r="T504" s="946"/>
      <c r="U504" s="946"/>
      <c r="V504" s="946"/>
      <c r="W504" s="946"/>
      <c r="X504" s="946"/>
      <c r="Y504" s="946"/>
      <c r="Z504" s="946"/>
    </row>
    <row r="505" spans="1:26" ht="15.75" customHeight="1">
      <c r="A505" s="946"/>
      <c r="B505" s="946"/>
      <c r="C505" s="946"/>
      <c r="D505" s="946"/>
      <c r="E505" s="946"/>
      <c r="F505" s="946"/>
      <c r="G505" s="946"/>
      <c r="H505" s="946"/>
      <c r="I505" s="946"/>
      <c r="J505" s="946"/>
      <c r="K505" s="946"/>
      <c r="L505" s="946"/>
      <c r="M505" s="946"/>
      <c r="N505" s="946"/>
      <c r="O505" s="946"/>
      <c r="P505" s="946"/>
      <c r="Q505" s="946"/>
      <c r="R505" s="946"/>
      <c r="S505" s="946"/>
      <c r="T505" s="946"/>
      <c r="U505" s="946"/>
      <c r="V505" s="946"/>
      <c r="W505" s="946"/>
      <c r="X505" s="946"/>
      <c r="Y505" s="946"/>
      <c r="Z505" s="946"/>
    </row>
    <row r="506" spans="1:26" ht="15.75" customHeight="1">
      <c r="A506" s="946"/>
      <c r="B506" s="946"/>
      <c r="C506" s="946"/>
      <c r="D506" s="946"/>
      <c r="E506" s="946"/>
      <c r="F506" s="946"/>
      <c r="G506" s="946"/>
      <c r="H506" s="946"/>
      <c r="I506" s="946"/>
      <c r="J506" s="946"/>
      <c r="K506" s="946"/>
      <c r="L506" s="946"/>
      <c r="M506" s="946"/>
      <c r="N506" s="946"/>
      <c r="O506" s="946"/>
      <c r="P506" s="946"/>
      <c r="Q506" s="946"/>
      <c r="R506" s="946"/>
      <c r="S506" s="946"/>
      <c r="T506" s="946"/>
      <c r="U506" s="946"/>
      <c r="V506" s="946"/>
      <c r="W506" s="946"/>
      <c r="X506" s="946"/>
      <c r="Y506" s="946"/>
      <c r="Z506" s="946"/>
    </row>
    <row r="507" spans="1:26" ht="15.75" customHeight="1">
      <c r="A507" s="946"/>
      <c r="B507" s="946"/>
      <c r="C507" s="946"/>
      <c r="D507" s="946"/>
      <c r="E507" s="946"/>
      <c r="F507" s="946"/>
      <c r="G507" s="946"/>
      <c r="H507" s="946"/>
      <c r="I507" s="946"/>
      <c r="J507" s="946"/>
      <c r="K507" s="946"/>
      <c r="L507" s="946"/>
      <c r="M507" s="946"/>
      <c r="N507" s="946"/>
      <c r="O507" s="946"/>
      <c r="P507" s="946"/>
      <c r="Q507" s="946"/>
      <c r="R507" s="946"/>
      <c r="S507" s="946"/>
      <c r="T507" s="946"/>
      <c r="U507" s="946"/>
      <c r="V507" s="946"/>
      <c r="W507" s="946"/>
      <c r="X507" s="946"/>
      <c r="Y507" s="946"/>
      <c r="Z507" s="946"/>
    </row>
    <row r="508" spans="1:26" ht="15.75" customHeight="1">
      <c r="A508" s="946"/>
      <c r="B508" s="946"/>
      <c r="C508" s="946"/>
      <c r="D508" s="946"/>
      <c r="E508" s="946"/>
      <c r="F508" s="946"/>
      <c r="G508" s="946"/>
      <c r="H508" s="946"/>
      <c r="I508" s="946"/>
      <c r="J508" s="946"/>
      <c r="K508" s="946"/>
      <c r="L508" s="946"/>
      <c r="M508" s="946"/>
      <c r="N508" s="946"/>
      <c r="O508" s="946"/>
      <c r="P508" s="946"/>
      <c r="Q508" s="946"/>
      <c r="R508" s="946"/>
      <c r="S508" s="946"/>
      <c r="T508" s="946"/>
      <c r="U508" s="946"/>
      <c r="V508" s="946"/>
      <c r="W508" s="946"/>
      <c r="X508" s="946"/>
      <c r="Y508" s="946"/>
      <c r="Z508" s="946"/>
    </row>
    <row r="509" spans="1:26" ht="15.75" customHeight="1">
      <c r="A509" s="946"/>
      <c r="B509" s="946"/>
      <c r="C509" s="946"/>
      <c r="D509" s="946"/>
      <c r="E509" s="946"/>
      <c r="F509" s="946"/>
      <c r="G509" s="946"/>
      <c r="H509" s="946"/>
      <c r="I509" s="946"/>
      <c r="J509" s="946"/>
      <c r="K509" s="946"/>
      <c r="L509" s="946"/>
      <c r="M509" s="946"/>
      <c r="N509" s="946"/>
      <c r="O509" s="946"/>
      <c r="P509" s="946"/>
      <c r="Q509" s="946"/>
      <c r="R509" s="946"/>
      <c r="S509" s="946"/>
      <c r="T509" s="946"/>
      <c r="U509" s="946"/>
      <c r="V509" s="946"/>
      <c r="W509" s="946"/>
      <c r="X509" s="946"/>
      <c r="Y509" s="946"/>
      <c r="Z509" s="946"/>
    </row>
    <row r="510" spans="1:26" ht="15.75" customHeight="1">
      <c r="A510" s="946"/>
      <c r="B510" s="946"/>
      <c r="C510" s="946"/>
      <c r="D510" s="946"/>
      <c r="E510" s="946"/>
      <c r="F510" s="946"/>
      <c r="G510" s="946"/>
      <c r="H510" s="946"/>
      <c r="I510" s="946"/>
      <c r="J510" s="946"/>
      <c r="K510" s="946"/>
      <c r="L510" s="946"/>
      <c r="M510" s="946"/>
      <c r="N510" s="946"/>
      <c r="O510" s="946"/>
      <c r="P510" s="946"/>
      <c r="Q510" s="946"/>
      <c r="R510" s="946"/>
      <c r="S510" s="946"/>
      <c r="T510" s="946"/>
      <c r="U510" s="946"/>
      <c r="V510" s="946"/>
      <c r="W510" s="946"/>
      <c r="X510" s="946"/>
      <c r="Y510" s="946"/>
      <c r="Z510" s="946"/>
    </row>
    <row r="511" spans="1:26" ht="15.75" customHeight="1">
      <c r="A511" s="946"/>
      <c r="B511" s="946"/>
      <c r="C511" s="946"/>
      <c r="D511" s="946"/>
      <c r="E511" s="946"/>
      <c r="F511" s="946"/>
      <c r="G511" s="946"/>
      <c r="H511" s="946"/>
      <c r="I511" s="946"/>
      <c r="J511" s="946"/>
      <c r="K511" s="946"/>
      <c r="L511" s="946"/>
      <c r="M511" s="946"/>
      <c r="N511" s="946"/>
      <c r="O511" s="946"/>
      <c r="P511" s="946"/>
      <c r="Q511" s="946"/>
      <c r="R511" s="946"/>
      <c r="S511" s="946"/>
      <c r="T511" s="946"/>
      <c r="U511" s="946"/>
      <c r="V511" s="946"/>
      <c r="W511" s="946"/>
      <c r="X511" s="946"/>
      <c r="Y511" s="946"/>
      <c r="Z511" s="946"/>
    </row>
    <row r="512" spans="1:26" ht="15.75" customHeight="1">
      <c r="A512" s="946"/>
      <c r="B512" s="946"/>
      <c r="C512" s="946"/>
      <c r="D512" s="946"/>
      <c r="E512" s="946"/>
      <c r="F512" s="946"/>
      <c r="G512" s="946"/>
      <c r="H512" s="946"/>
      <c r="I512" s="946"/>
      <c r="J512" s="946"/>
      <c r="K512" s="946"/>
      <c r="L512" s="946"/>
      <c r="M512" s="946"/>
      <c r="N512" s="946"/>
      <c r="O512" s="946"/>
      <c r="P512" s="946"/>
      <c r="Q512" s="946"/>
      <c r="R512" s="946"/>
      <c r="S512" s="946"/>
      <c r="T512" s="946"/>
      <c r="U512" s="946"/>
      <c r="V512" s="946"/>
      <c r="W512" s="946"/>
      <c r="X512" s="946"/>
      <c r="Y512" s="946"/>
      <c r="Z512" s="946"/>
    </row>
    <row r="513" spans="1:26" ht="15.75" customHeight="1">
      <c r="A513" s="946"/>
      <c r="B513" s="946"/>
      <c r="C513" s="946"/>
      <c r="D513" s="946"/>
      <c r="E513" s="946"/>
      <c r="F513" s="946"/>
      <c r="G513" s="946"/>
      <c r="H513" s="946"/>
      <c r="I513" s="946"/>
      <c r="J513" s="946"/>
      <c r="K513" s="946"/>
      <c r="L513" s="946"/>
      <c r="M513" s="946"/>
      <c r="N513" s="946"/>
      <c r="O513" s="946"/>
      <c r="P513" s="946"/>
      <c r="Q513" s="946"/>
      <c r="R513" s="946"/>
      <c r="S513" s="946"/>
      <c r="T513" s="946"/>
      <c r="U513" s="946"/>
      <c r="V513" s="946"/>
      <c r="W513" s="946"/>
      <c r="X513" s="946"/>
      <c r="Y513" s="946"/>
      <c r="Z513" s="946"/>
    </row>
    <row r="514" spans="1:26" ht="15.75" customHeight="1">
      <c r="A514" s="946"/>
      <c r="B514" s="946"/>
      <c r="C514" s="946"/>
      <c r="D514" s="946"/>
      <c r="E514" s="946"/>
      <c r="F514" s="946"/>
      <c r="G514" s="946"/>
      <c r="H514" s="946"/>
      <c r="I514" s="946"/>
      <c r="J514" s="946"/>
      <c r="K514" s="946"/>
      <c r="L514" s="946"/>
      <c r="M514" s="946"/>
      <c r="N514" s="946"/>
      <c r="O514" s="946"/>
      <c r="P514" s="946"/>
      <c r="Q514" s="946"/>
      <c r="R514" s="946"/>
      <c r="S514" s="946"/>
      <c r="T514" s="946"/>
      <c r="U514" s="946"/>
      <c r="V514" s="946"/>
      <c r="W514" s="946"/>
      <c r="X514" s="946"/>
      <c r="Y514" s="946"/>
      <c r="Z514" s="946"/>
    </row>
    <row r="515" spans="1:26" ht="15.75" customHeight="1">
      <c r="A515" s="946"/>
      <c r="B515" s="946"/>
      <c r="C515" s="946"/>
      <c r="D515" s="946"/>
      <c r="E515" s="946"/>
      <c r="F515" s="946"/>
      <c r="G515" s="946"/>
      <c r="H515" s="946"/>
      <c r="I515" s="946"/>
      <c r="J515" s="946"/>
      <c r="K515" s="946"/>
      <c r="L515" s="946"/>
      <c r="M515" s="946"/>
      <c r="N515" s="946"/>
      <c r="O515" s="946"/>
      <c r="P515" s="946"/>
      <c r="Q515" s="946"/>
      <c r="R515" s="946"/>
      <c r="S515" s="946"/>
      <c r="T515" s="946"/>
      <c r="U515" s="946"/>
      <c r="V515" s="946"/>
      <c r="W515" s="946"/>
      <c r="X515" s="946"/>
      <c r="Y515" s="946"/>
      <c r="Z515" s="946"/>
    </row>
    <row r="516" spans="1:26" ht="15.75" customHeight="1">
      <c r="A516" s="946"/>
      <c r="B516" s="946"/>
      <c r="C516" s="946"/>
      <c r="D516" s="946"/>
      <c r="E516" s="946"/>
      <c r="F516" s="946"/>
      <c r="G516" s="946"/>
      <c r="H516" s="946"/>
      <c r="I516" s="946"/>
      <c r="J516" s="946"/>
      <c r="K516" s="946"/>
      <c r="L516" s="946"/>
      <c r="M516" s="946"/>
      <c r="N516" s="946"/>
      <c r="O516" s="946"/>
      <c r="P516" s="946"/>
      <c r="Q516" s="946"/>
      <c r="R516" s="946"/>
      <c r="S516" s="946"/>
      <c r="T516" s="946"/>
      <c r="U516" s="946"/>
      <c r="V516" s="946"/>
      <c r="W516" s="946"/>
      <c r="X516" s="946"/>
      <c r="Y516" s="946"/>
      <c r="Z516" s="946"/>
    </row>
    <row r="517" spans="1:26" ht="15.75" customHeight="1">
      <c r="A517" s="946"/>
      <c r="B517" s="946"/>
      <c r="C517" s="946"/>
      <c r="D517" s="946"/>
      <c r="E517" s="946"/>
      <c r="F517" s="946"/>
      <c r="G517" s="946"/>
      <c r="H517" s="946"/>
      <c r="I517" s="946"/>
      <c r="J517" s="946"/>
      <c r="K517" s="946"/>
      <c r="L517" s="946"/>
      <c r="M517" s="946"/>
      <c r="N517" s="946"/>
      <c r="O517" s="946"/>
      <c r="P517" s="946"/>
      <c r="Q517" s="946"/>
      <c r="R517" s="946"/>
      <c r="S517" s="946"/>
      <c r="T517" s="946"/>
      <c r="U517" s="946"/>
      <c r="V517" s="946"/>
      <c r="W517" s="946"/>
      <c r="X517" s="946"/>
      <c r="Y517" s="946"/>
      <c r="Z517" s="946"/>
    </row>
    <row r="518" spans="1:26" ht="15.75" customHeight="1">
      <c r="A518" s="946"/>
      <c r="B518" s="946"/>
      <c r="C518" s="946"/>
      <c r="D518" s="946"/>
      <c r="E518" s="946"/>
      <c r="F518" s="946"/>
      <c r="G518" s="946"/>
      <c r="H518" s="946"/>
      <c r="I518" s="946"/>
      <c r="J518" s="946"/>
      <c r="K518" s="946"/>
      <c r="L518" s="946"/>
      <c r="M518" s="946"/>
      <c r="N518" s="946"/>
      <c r="O518" s="946"/>
      <c r="P518" s="946"/>
      <c r="Q518" s="946"/>
      <c r="R518" s="946"/>
      <c r="S518" s="946"/>
      <c r="T518" s="946"/>
      <c r="U518" s="946"/>
      <c r="V518" s="946"/>
      <c r="W518" s="946"/>
      <c r="X518" s="946"/>
      <c r="Y518" s="946"/>
      <c r="Z518" s="946"/>
    </row>
    <row r="519" spans="1:26" ht="15.75" customHeight="1">
      <c r="A519" s="946"/>
      <c r="B519" s="946"/>
      <c r="C519" s="946"/>
      <c r="D519" s="946"/>
      <c r="E519" s="946"/>
      <c r="F519" s="946"/>
      <c r="G519" s="946"/>
      <c r="H519" s="946"/>
      <c r="I519" s="946"/>
      <c r="J519" s="946"/>
      <c r="K519" s="946"/>
      <c r="L519" s="946"/>
      <c r="M519" s="946"/>
      <c r="N519" s="946"/>
      <c r="O519" s="946"/>
      <c r="P519" s="946"/>
      <c r="Q519" s="946"/>
      <c r="R519" s="946"/>
      <c r="S519" s="946"/>
      <c r="T519" s="946"/>
      <c r="U519" s="946"/>
      <c r="V519" s="946"/>
      <c r="W519" s="946"/>
      <c r="X519" s="946"/>
      <c r="Y519" s="946"/>
      <c r="Z519" s="946"/>
    </row>
    <row r="520" spans="1:26" ht="15.75" customHeight="1">
      <c r="A520" s="946"/>
      <c r="B520" s="946"/>
      <c r="C520" s="946"/>
      <c r="D520" s="946"/>
      <c r="E520" s="946"/>
      <c r="F520" s="946"/>
      <c r="G520" s="946"/>
      <c r="H520" s="946"/>
      <c r="I520" s="946"/>
      <c r="J520" s="946"/>
      <c r="K520" s="946"/>
      <c r="L520" s="946"/>
      <c r="M520" s="946"/>
      <c r="N520" s="946"/>
      <c r="O520" s="946"/>
      <c r="P520" s="946"/>
      <c r="Q520" s="946"/>
      <c r="R520" s="946"/>
      <c r="S520" s="946"/>
      <c r="T520" s="946"/>
      <c r="U520" s="946"/>
      <c r="V520" s="946"/>
      <c r="W520" s="946"/>
      <c r="X520" s="946"/>
      <c r="Y520" s="946"/>
      <c r="Z520" s="946"/>
    </row>
    <row r="521" spans="1:26" ht="15.75" customHeight="1">
      <c r="A521" s="946"/>
      <c r="B521" s="946"/>
      <c r="C521" s="946"/>
      <c r="D521" s="946"/>
      <c r="E521" s="946"/>
      <c r="F521" s="946"/>
      <c r="G521" s="946"/>
      <c r="H521" s="946"/>
      <c r="I521" s="946"/>
      <c r="J521" s="946"/>
      <c r="K521" s="946"/>
      <c r="L521" s="946"/>
      <c r="M521" s="946"/>
      <c r="N521" s="946"/>
      <c r="O521" s="946"/>
      <c r="P521" s="946"/>
      <c r="Q521" s="946"/>
      <c r="R521" s="946"/>
      <c r="S521" s="946"/>
      <c r="T521" s="946"/>
      <c r="U521" s="946"/>
      <c r="V521" s="946"/>
      <c r="W521" s="946"/>
      <c r="X521" s="946"/>
      <c r="Y521" s="946"/>
      <c r="Z521" s="946"/>
    </row>
    <row r="522" spans="1:26" ht="15.75" customHeight="1">
      <c r="A522" s="946"/>
      <c r="B522" s="946"/>
      <c r="C522" s="946"/>
      <c r="D522" s="946"/>
      <c r="E522" s="946"/>
      <c r="F522" s="946"/>
      <c r="G522" s="946"/>
      <c r="H522" s="946"/>
      <c r="I522" s="946"/>
      <c r="J522" s="946"/>
      <c r="K522" s="946"/>
      <c r="L522" s="946"/>
      <c r="M522" s="946"/>
      <c r="N522" s="946"/>
      <c r="O522" s="946"/>
      <c r="P522" s="946"/>
      <c r="Q522" s="946"/>
      <c r="R522" s="946"/>
      <c r="S522" s="946"/>
      <c r="T522" s="946"/>
      <c r="U522" s="946"/>
      <c r="V522" s="946"/>
      <c r="W522" s="946"/>
      <c r="X522" s="946"/>
      <c r="Y522" s="946"/>
      <c r="Z522" s="946"/>
    </row>
    <row r="523" spans="1:26" ht="15.75" customHeight="1">
      <c r="A523" s="946"/>
      <c r="B523" s="946"/>
      <c r="C523" s="946"/>
      <c r="D523" s="946"/>
      <c r="E523" s="946"/>
      <c r="F523" s="946"/>
      <c r="G523" s="946"/>
      <c r="H523" s="946"/>
      <c r="I523" s="946"/>
      <c r="J523" s="946"/>
      <c r="K523" s="946"/>
      <c r="L523" s="946"/>
      <c r="M523" s="946"/>
      <c r="N523" s="946"/>
      <c r="O523" s="946"/>
      <c r="P523" s="946"/>
      <c r="Q523" s="946"/>
      <c r="R523" s="946"/>
      <c r="S523" s="946"/>
      <c r="T523" s="946"/>
      <c r="U523" s="946"/>
      <c r="V523" s="946"/>
      <c r="W523" s="946"/>
      <c r="X523" s="946"/>
      <c r="Y523" s="946"/>
      <c r="Z523" s="946"/>
    </row>
    <row r="524" spans="1:26" ht="15.75" customHeight="1">
      <c r="A524" s="946"/>
      <c r="B524" s="946"/>
      <c r="C524" s="946"/>
      <c r="D524" s="946"/>
      <c r="E524" s="946"/>
      <c r="F524" s="946"/>
      <c r="G524" s="946"/>
      <c r="H524" s="946"/>
      <c r="I524" s="946"/>
      <c r="J524" s="946"/>
      <c r="K524" s="946"/>
      <c r="L524" s="946"/>
      <c r="M524" s="946"/>
      <c r="N524" s="946"/>
      <c r="O524" s="946"/>
      <c r="P524" s="946"/>
      <c r="Q524" s="946"/>
      <c r="R524" s="946"/>
      <c r="S524" s="946"/>
      <c r="T524" s="946"/>
      <c r="U524" s="946"/>
      <c r="V524" s="946"/>
      <c r="W524" s="946"/>
      <c r="X524" s="946"/>
      <c r="Y524" s="946"/>
      <c r="Z524" s="946"/>
    </row>
    <row r="525" spans="1:26" ht="15.75" customHeight="1">
      <c r="A525" s="946"/>
      <c r="B525" s="946"/>
      <c r="C525" s="946"/>
      <c r="D525" s="946"/>
      <c r="E525" s="946"/>
      <c r="F525" s="946"/>
      <c r="G525" s="946"/>
      <c r="H525" s="946"/>
      <c r="I525" s="946"/>
      <c r="J525" s="946"/>
      <c r="K525" s="946"/>
      <c r="L525" s="946"/>
      <c r="M525" s="946"/>
      <c r="N525" s="946"/>
      <c r="O525" s="946"/>
      <c r="P525" s="946"/>
      <c r="Q525" s="946"/>
      <c r="R525" s="946"/>
      <c r="S525" s="946"/>
      <c r="T525" s="946"/>
      <c r="U525" s="946"/>
      <c r="V525" s="946"/>
      <c r="W525" s="946"/>
      <c r="X525" s="946"/>
      <c r="Y525" s="946"/>
      <c r="Z525" s="946"/>
    </row>
    <row r="526" spans="1:26" ht="15.75" customHeight="1">
      <c r="A526" s="946"/>
      <c r="B526" s="946"/>
      <c r="C526" s="946"/>
      <c r="D526" s="946"/>
      <c r="E526" s="946"/>
      <c r="F526" s="946"/>
      <c r="G526" s="946"/>
      <c r="H526" s="946"/>
      <c r="I526" s="946"/>
      <c r="J526" s="946"/>
      <c r="K526" s="946"/>
      <c r="L526" s="946"/>
      <c r="M526" s="946"/>
      <c r="N526" s="946"/>
      <c r="O526" s="946"/>
      <c r="P526" s="946"/>
      <c r="Q526" s="946"/>
      <c r="R526" s="946"/>
      <c r="S526" s="946"/>
      <c r="T526" s="946"/>
      <c r="U526" s="946"/>
      <c r="V526" s="946"/>
      <c r="W526" s="946"/>
      <c r="X526" s="946"/>
      <c r="Y526" s="946"/>
      <c r="Z526" s="946"/>
    </row>
    <row r="527" spans="1:26" ht="15.75" customHeight="1">
      <c r="A527" s="946"/>
      <c r="B527" s="946"/>
      <c r="C527" s="946"/>
      <c r="D527" s="946"/>
      <c r="E527" s="946"/>
      <c r="F527" s="946"/>
      <c r="G527" s="946"/>
      <c r="H527" s="946"/>
      <c r="I527" s="946"/>
      <c r="J527" s="946"/>
      <c r="K527" s="946"/>
      <c r="L527" s="946"/>
      <c r="M527" s="946"/>
      <c r="N527" s="946"/>
      <c r="O527" s="946"/>
      <c r="P527" s="946"/>
      <c r="Q527" s="946"/>
      <c r="R527" s="946"/>
      <c r="S527" s="946"/>
      <c r="T527" s="946"/>
      <c r="U527" s="946"/>
      <c r="V527" s="946"/>
      <c r="W527" s="946"/>
      <c r="X527" s="946"/>
      <c r="Y527" s="946"/>
      <c r="Z527" s="946"/>
    </row>
    <row r="528" spans="1:26" ht="15.75" customHeight="1">
      <c r="A528" s="946"/>
      <c r="B528" s="946"/>
      <c r="C528" s="946"/>
      <c r="D528" s="946"/>
      <c r="E528" s="946"/>
      <c r="F528" s="946"/>
      <c r="G528" s="946"/>
      <c r="H528" s="946"/>
      <c r="I528" s="946"/>
      <c r="J528" s="946"/>
      <c r="K528" s="946"/>
      <c r="L528" s="946"/>
      <c r="M528" s="946"/>
      <c r="N528" s="946"/>
      <c r="O528" s="946"/>
      <c r="P528" s="946"/>
      <c r="Q528" s="946"/>
      <c r="R528" s="946"/>
      <c r="S528" s="946"/>
      <c r="T528" s="946"/>
      <c r="U528" s="946"/>
      <c r="V528" s="946"/>
      <c r="W528" s="946"/>
      <c r="X528" s="946"/>
      <c r="Y528" s="946"/>
      <c r="Z528" s="946"/>
    </row>
    <row r="529" spans="1:26" ht="15.75" customHeight="1">
      <c r="A529" s="946"/>
      <c r="B529" s="946"/>
      <c r="C529" s="946"/>
      <c r="D529" s="946"/>
      <c r="E529" s="946"/>
      <c r="F529" s="946"/>
      <c r="G529" s="946"/>
      <c r="H529" s="946"/>
      <c r="I529" s="946"/>
      <c r="J529" s="946"/>
      <c r="K529" s="946"/>
      <c r="L529" s="946"/>
      <c r="M529" s="946"/>
      <c r="N529" s="946"/>
      <c r="O529" s="946"/>
      <c r="P529" s="946"/>
      <c r="Q529" s="946"/>
      <c r="R529" s="946"/>
      <c r="S529" s="946"/>
      <c r="T529" s="946"/>
      <c r="U529" s="946"/>
      <c r="V529" s="946"/>
      <c r="W529" s="946"/>
      <c r="X529" s="946"/>
      <c r="Y529" s="946"/>
      <c r="Z529" s="946"/>
    </row>
    <row r="530" spans="1:26" ht="15.75" customHeight="1">
      <c r="A530" s="946"/>
      <c r="B530" s="946"/>
      <c r="C530" s="946"/>
      <c r="D530" s="946"/>
      <c r="E530" s="946"/>
      <c r="F530" s="946"/>
      <c r="G530" s="946"/>
      <c r="H530" s="946"/>
      <c r="I530" s="946"/>
      <c r="J530" s="946"/>
      <c r="K530" s="946"/>
      <c r="L530" s="946"/>
      <c r="M530" s="946"/>
      <c r="N530" s="946"/>
      <c r="O530" s="946"/>
      <c r="P530" s="946"/>
      <c r="Q530" s="946"/>
      <c r="R530" s="946"/>
      <c r="S530" s="946"/>
      <c r="T530" s="946"/>
      <c r="U530" s="946"/>
      <c r="V530" s="946"/>
      <c r="W530" s="946"/>
      <c r="X530" s="946"/>
      <c r="Y530" s="946"/>
      <c r="Z530" s="946"/>
    </row>
    <row r="531" spans="1:26" ht="15.75" customHeight="1">
      <c r="A531" s="946"/>
      <c r="B531" s="946"/>
      <c r="C531" s="946"/>
      <c r="D531" s="946"/>
      <c r="E531" s="946"/>
      <c r="F531" s="946"/>
      <c r="G531" s="946"/>
      <c r="H531" s="946"/>
      <c r="I531" s="946"/>
      <c r="J531" s="946"/>
      <c r="K531" s="946"/>
      <c r="L531" s="946"/>
      <c r="M531" s="946"/>
      <c r="N531" s="946"/>
      <c r="O531" s="946"/>
      <c r="P531" s="946"/>
      <c r="Q531" s="946"/>
      <c r="R531" s="946"/>
      <c r="S531" s="946"/>
      <c r="T531" s="946"/>
      <c r="U531" s="946"/>
      <c r="V531" s="946"/>
      <c r="W531" s="946"/>
      <c r="X531" s="946"/>
      <c r="Y531" s="946"/>
      <c r="Z531" s="946"/>
    </row>
    <row r="532" spans="1:26" ht="15.75" customHeight="1">
      <c r="A532" s="946"/>
      <c r="B532" s="946"/>
      <c r="C532" s="946"/>
      <c r="D532" s="946"/>
      <c r="E532" s="946"/>
      <c r="F532" s="946"/>
      <c r="G532" s="946"/>
      <c r="H532" s="946"/>
      <c r="I532" s="946"/>
      <c r="J532" s="946"/>
      <c r="K532" s="946"/>
      <c r="L532" s="946"/>
      <c r="M532" s="946"/>
      <c r="N532" s="946"/>
      <c r="O532" s="946"/>
      <c r="P532" s="946"/>
      <c r="Q532" s="946"/>
      <c r="R532" s="946"/>
      <c r="S532" s="946"/>
      <c r="T532" s="946"/>
      <c r="U532" s="946"/>
      <c r="V532" s="946"/>
      <c r="W532" s="946"/>
      <c r="X532" s="946"/>
      <c r="Y532" s="946"/>
      <c r="Z532" s="946"/>
    </row>
    <row r="533" spans="1:26" ht="15.75" customHeight="1">
      <c r="A533" s="946"/>
      <c r="B533" s="946"/>
      <c r="C533" s="946"/>
      <c r="D533" s="946"/>
      <c r="E533" s="946"/>
      <c r="F533" s="946"/>
      <c r="G533" s="946"/>
      <c r="H533" s="946"/>
      <c r="I533" s="946"/>
      <c r="J533" s="946"/>
      <c r="K533" s="946"/>
      <c r="L533" s="946"/>
      <c r="M533" s="946"/>
      <c r="N533" s="946"/>
      <c r="O533" s="946"/>
      <c r="P533" s="946"/>
      <c r="Q533" s="946"/>
      <c r="R533" s="946"/>
      <c r="S533" s="946"/>
      <c r="T533" s="946"/>
      <c r="U533" s="946"/>
      <c r="V533" s="946"/>
      <c r="W533" s="946"/>
      <c r="X533" s="946"/>
      <c r="Y533" s="946"/>
      <c r="Z533" s="946"/>
    </row>
    <row r="534" spans="1:26" ht="15.75" customHeight="1">
      <c r="A534" s="946"/>
      <c r="B534" s="946"/>
      <c r="C534" s="946"/>
      <c r="D534" s="946"/>
      <c r="E534" s="946"/>
      <c r="F534" s="946"/>
      <c r="G534" s="946"/>
      <c r="H534" s="946"/>
      <c r="I534" s="946"/>
      <c r="J534" s="946"/>
      <c r="K534" s="946"/>
      <c r="L534" s="946"/>
      <c r="M534" s="946"/>
      <c r="N534" s="946"/>
      <c r="O534" s="946"/>
      <c r="P534" s="946"/>
      <c r="Q534" s="946"/>
      <c r="R534" s="946"/>
      <c r="S534" s="946"/>
      <c r="T534" s="946"/>
      <c r="U534" s="946"/>
      <c r="V534" s="946"/>
      <c r="W534" s="946"/>
      <c r="X534" s="946"/>
      <c r="Y534" s="946"/>
      <c r="Z534" s="946"/>
    </row>
    <row r="535" spans="1:26" ht="15.75" customHeight="1">
      <c r="A535" s="946"/>
      <c r="B535" s="946"/>
      <c r="C535" s="946"/>
      <c r="D535" s="946"/>
      <c r="E535" s="946"/>
      <c r="F535" s="946"/>
      <c r="G535" s="946"/>
      <c r="H535" s="946"/>
      <c r="I535" s="946"/>
      <c r="J535" s="946"/>
      <c r="K535" s="946"/>
      <c r="L535" s="946"/>
      <c r="M535" s="946"/>
      <c r="N535" s="946"/>
      <c r="O535" s="946"/>
      <c r="P535" s="946"/>
      <c r="Q535" s="946"/>
      <c r="R535" s="946"/>
      <c r="S535" s="946"/>
      <c r="T535" s="946"/>
      <c r="U535" s="946"/>
      <c r="V535" s="946"/>
      <c r="W535" s="946"/>
      <c r="X535" s="946"/>
      <c r="Y535" s="946"/>
      <c r="Z535" s="946"/>
    </row>
    <row r="536" spans="1:26" ht="15.75" customHeight="1">
      <c r="A536" s="946"/>
      <c r="B536" s="946"/>
      <c r="C536" s="946"/>
      <c r="D536" s="946"/>
      <c r="E536" s="946"/>
      <c r="F536" s="946"/>
      <c r="G536" s="946"/>
      <c r="H536" s="946"/>
      <c r="I536" s="946"/>
      <c r="J536" s="946"/>
      <c r="K536" s="946"/>
      <c r="L536" s="946"/>
      <c r="M536" s="946"/>
      <c r="N536" s="946"/>
      <c r="O536" s="946"/>
      <c r="P536" s="946"/>
      <c r="Q536" s="946"/>
      <c r="R536" s="946"/>
      <c r="S536" s="946"/>
      <c r="T536" s="946"/>
      <c r="U536" s="946"/>
      <c r="V536" s="946"/>
      <c r="W536" s="946"/>
      <c r="X536" s="946"/>
      <c r="Y536" s="946"/>
      <c r="Z536" s="946"/>
    </row>
    <row r="537" spans="1:26" ht="15.75" customHeight="1">
      <c r="A537" s="946"/>
      <c r="B537" s="946"/>
      <c r="C537" s="946"/>
      <c r="D537" s="946"/>
      <c r="E537" s="946"/>
      <c r="F537" s="946"/>
      <c r="G537" s="946"/>
      <c r="H537" s="946"/>
      <c r="I537" s="946"/>
      <c r="J537" s="946"/>
      <c r="K537" s="946"/>
      <c r="L537" s="946"/>
      <c r="M537" s="946"/>
      <c r="N537" s="946"/>
      <c r="O537" s="946"/>
      <c r="P537" s="946"/>
      <c r="Q537" s="946"/>
      <c r="R537" s="946"/>
      <c r="S537" s="946"/>
      <c r="T537" s="946"/>
      <c r="U537" s="946"/>
      <c r="V537" s="946"/>
      <c r="W537" s="946"/>
      <c r="X537" s="946"/>
      <c r="Y537" s="946"/>
      <c r="Z537" s="946"/>
    </row>
    <row r="538" spans="1:26" ht="15.75" customHeight="1">
      <c r="A538" s="946"/>
      <c r="B538" s="946"/>
      <c r="C538" s="946"/>
      <c r="D538" s="946"/>
      <c r="E538" s="946"/>
      <c r="F538" s="946"/>
      <c r="G538" s="946"/>
      <c r="H538" s="946"/>
      <c r="I538" s="946"/>
      <c r="J538" s="946"/>
      <c r="K538" s="946"/>
      <c r="L538" s="946"/>
      <c r="M538" s="946"/>
      <c r="N538" s="946"/>
      <c r="O538" s="946"/>
      <c r="P538" s="946"/>
      <c r="Q538" s="946"/>
      <c r="R538" s="946"/>
      <c r="S538" s="946"/>
      <c r="T538" s="946"/>
      <c r="U538" s="946"/>
      <c r="V538" s="946"/>
      <c r="W538" s="946"/>
      <c r="X538" s="946"/>
      <c r="Y538" s="946"/>
      <c r="Z538" s="946"/>
    </row>
    <row r="539" spans="1:26" ht="15.75" customHeight="1">
      <c r="A539" s="946"/>
      <c r="B539" s="946"/>
      <c r="C539" s="946"/>
      <c r="D539" s="946"/>
      <c r="E539" s="946"/>
      <c r="F539" s="946"/>
      <c r="G539" s="946"/>
      <c r="H539" s="946"/>
      <c r="I539" s="946"/>
      <c r="J539" s="946"/>
      <c r="K539" s="946"/>
      <c r="L539" s="946"/>
      <c r="M539" s="946"/>
      <c r="N539" s="946"/>
      <c r="O539" s="946"/>
      <c r="P539" s="946"/>
      <c r="Q539" s="946"/>
      <c r="R539" s="946"/>
      <c r="S539" s="946"/>
      <c r="T539" s="946"/>
      <c r="U539" s="946"/>
      <c r="V539" s="946"/>
      <c r="W539" s="946"/>
      <c r="X539" s="946"/>
      <c r="Y539" s="946"/>
      <c r="Z539" s="946"/>
    </row>
    <row r="540" spans="1:26" ht="15.75" customHeight="1">
      <c r="A540" s="946"/>
      <c r="B540" s="946"/>
      <c r="C540" s="946"/>
      <c r="D540" s="946"/>
      <c r="E540" s="946"/>
      <c r="F540" s="946"/>
      <c r="G540" s="946"/>
      <c r="H540" s="946"/>
      <c r="I540" s="946"/>
      <c r="J540" s="946"/>
      <c r="K540" s="946"/>
      <c r="L540" s="946"/>
      <c r="M540" s="946"/>
      <c r="N540" s="946"/>
      <c r="O540" s="946"/>
      <c r="P540" s="946"/>
      <c r="Q540" s="946"/>
      <c r="R540" s="946"/>
      <c r="S540" s="946"/>
      <c r="T540" s="946"/>
      <c r="U540" s="946"/>
      <c r="V540" s="946"/>
      <c r="W540" s="946"/>
      <c r="X540" s="946"/>
      <c r="Y540" s="946"/>
      <c r="Z540" s="946"/>
    </row>
    <row r="541" spans="1:26" ht="15.75" customHeight="1">
      <c r="A541" s="946"/>
      <c r="B541" s="946"/>
      <c r="C541" s="946"/>
      <c r="D541" s="946"/>
      <c r="E541" s="946"/>
      <c r="F541" s="946"/>
      <c r="G541" s="946"/>
      <c r="H541" s="946"/>
      <c r="I541" s="946"/>
      <c r="J541" s="946"/>
      <c r="K541" s="946"/>
      <c r="L541" s="946"/>
      <c r="M541" s="946"/>
      <c r="N541" s="946"/>
      <c r="O541" s="946"/>
      <c r="P541" s="946"/>
      <c r="Q541" s="946"/>
      <c r="R541" s="946"/>
      <c r="S541" s="946"/>
      <c r="T541" s="946"/>
      <c r="U541" s="946"/>
      <c r="V541" s="946"/>
      <c r="W541" s="946"/>
      <c r="X541" s="946"/>
      <c r="Y541" s="946"/>
      <c r="Z541" s="946"/>
    </row>
    <row r="542" spans="1:26" ht="15.75" customHeight="1">
      <c r="A542" s="946"/>
      <c r="B542" s="946"/>
      <c r="C542" s="946"/>
      <c r="D542" s="946"/>
      <c r="E542" s="946"/>
      <c r="F542" s="946"/>
      <c r="G542" s="946"/>
      <c r="H542" s="946"/>
      <c r="I542" s="946"/>
      <c r="J542" s="946"/>
      <c r="K542" s="946"/>
      <c r="L542" s="946"/>
      <c r="M542" s="946"/>
      <c r="N542" s="946"/>
      <c r="O542" s="946"/>
      <c r="P542" s="946"/>
      <c r="Q542" s="946"/>
      <c r="R542" s="946"/>
      <c r="S542" s="946"/>
      <c r="T542" s="946"/>
      <c r="U542" s="946"/>
      <c r="V542" s="946"/>
      <c r="W542" s="946"/>
      <c r="X542" s="946"/>
      <c r="Y542" s="946"/>
      <c r="Z542" s="946"/>
    </row>
    <row r="543" spans="1:26" ht="15.75" customHeight="1">
      <c r="A543" s="946"/>
      <c r="B543" s="946"/>
      <c r="C543" s="946"/>
      <c r="D543" s="946"/>
      <c r="E543" s="946"/>
      <c r="F543" s="946"/>
      <c r="G543" s="946"/>
      <c r="H543" s="946"/>
      <c r="I543" s="946"/>
      <c r="J543" s="946"/>
      <c r="K543" s="946"/>
      <c r="L543" s="946"/>
      <c r="M543" s="946"/>
      <c r="N543" s="946"/>
      <c r="O543" s="946"/>
      <c r="P543" s="946"/>
      <c r="Q543" s="946"/>
      <c r="R543" s="946"/>
      <c r="S543" s="946"/>
      <c r="T543" s="946"/>
      <c r="U543" s="946"/>
      <c r="V543" s="946"/>
      <c r="W543" s="946"/>
      <c r="X543" s="946"/>
      <c r="Y543" s="946"/>
      <c r="Z543" s="946"/>
    </row>
    <row r="544" spans="1:26" ht="15.75" customHeight="1">
      <c r="A544" s="946"/>
      <c r="B544" s="946"/>
      <c r="C544" s="946"/>
      <c r="D544" s="946"/>
      <c r="E544" s="946"/>
      <c r="F544" s="946"/>
      <c r="G544" s="946"/>
      <c r="H544" s="946"/>
      <c r="I544" s="946"/>
      <c r="J544" s="946"/>
      <c r="K544" s="946"/>
      <c r="L544" s="946"/>
      <c r="M544" s="946"/>
      <c r="N544" s="946"/>
      <c r="O544" s="946"/>
      <c r="P544" s="946"/>
      <c r="Q544" s="946"/>
      <c r="R544" s="946"/>
      <c r="S544" s="946"/>
      <c r="T544" s="946"/>
      <c r="U544" s="946"/>
      <c r="V544" s="946"/>
      <c r="W544" s="946"/>
      <c r="X544" s="946"/>
      <c r="Y544" s="946"/>
      <c r="Z544" s="946"/>
    </row>
    <row r="545" spans="1:26" ht="15.75" customHeight="1">
      <c r="A545" s="946"/>
      <c r="B545" s="946"/>
      <c r="C545" s="946"/>
      <c r="D545" s="946"/>
      <c r="E545" s="946"/>
      <c r="F545" s="946"/>
      <c r="G545" s="946"/>
      <c r="H545" s="946"/>
      <c r="I545" s="946"/>
      <c r="J545" s="946"/>
      <c r="K545" s="946"/>
      <c r="L545" s="946"/>
      <c r="M545" s="946"/>
      <c r="N545" s="946"/>
      <c r="O545" s="946"/>
      <c r="P545" s="946"/>
      <c r="Q545" s="946"/>
      <c r="R545" s="946"/>
      <c r="S545" s="946"/>
      <c r="T545" s="946"/>
      <c r="U545" s="946"/>
      <c r="V545" s="946"/>
      <c r="W545" s="946"/>
      <c r="X545" s="946"/>
      <c r="Y545" s="946"/>
      <c r="Z545" s="946"/>
    </row>
    <row r="546" spans="1:26" ht="15.75" customHeight="1">
      <c r="A546" s="946"/>
      <c r="B546" s="946"/>
      <c r="C546" s="946"/>
      <c r="D546" s="946"/>
      <c r="E546" s="946"/>
      <c r="F546" s="946"/>
      <c r="G546" s="946"/>
      <c r="H546" s="946"/>
      <c r="I546" s="946"/>
      <c r="J546" s="946"/>
      <c r="K546" s="946"/>
      <c r="L546" s="946"/>
      <c r="M546" s="946"/>
      <c r="N546" s="946"/>
      <c r="O546" s="946"/>
      <c r="P546" s="946"/>
      <c r="Q546" s="946"/>
      <c r="R546" s="946"/>
      <c r="S546" s="946"/>
      <c r="T546" s="946"/>
      <c r="U546" s="946"/>
      <c r="V546" s="946"/>
      <c r="W546" s="946"/>
      <c r="X546" s="946"/>
      <c r="Y546" s="946"/>
      <c r="Z546" s="946"/>
    </row>
    <row r="547" spans="1:26" ht="15.75" customHeight="1">
      <c r="A547" s="946"/>
      <c r="B547" s="946"/>
      <c r="C547" s="946"/>
      <c r="D547" s="946"/>
      <c r="E547" s="946"/>
      <c r="F547" s="946"/>
      <c r="G547" s="946"/>
      <c r="H547" s="946"/>
      <c r="I547" s="946"/>
      <c r="J547" s="946"/>
      <c r="K547" s="946"/>
      <c r="L547" s="946"/>
      <c r="M547" s="946"/>
      <c r="N547" s="946"/>
      <c r="O547" s="946"/>
      <c r="P547" s="946"/>
      <c r="Q547" s="946"/>
      <c r="R547" s="946"/>
      <c r="S547" s="946"/>
      <c r="T547" s="946"/>
      <c r="U547" s="946"/>
      <c r="V547" s="946"/>
      <c r="W547" s="946"/>
      <c r="X547" s="946"/>
      <c r="Y547" s="946"/>
      <c r="Z547" s="946"/>
    </row>
    <row r="548" spans="1:26" ht="15.75" customHeight="1">
      <c r="A548" s="946"/>
      <c r="B548" s="946"/>
      <c r="C548" s="946"/>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row>
    <row r="549" spans="1:26" ht="15.75" customHeight="1">
      <c r="A549" s="946"/>
      <c r="B549" s="946"/>
      <c r="C549" s="946"/>
      <c r="D549" s="946"/>
      <c r="E549" s="946"/>
      <c r="F549" s="946"/>
      <c r="G549" s="946"/>
      <c r="H549" s="946"/>
      <c r="I549" s="946"/>
      <c r="J549" s="946"/>
      <c r="K549" s="946"/>
      <c r="L549" s="946"/>
      <c r="M549" s="946"/>
      <c r="N549" s="946"/>
      <c r="O549" s="946"/>
      <c r="P549" s="946"/>
      <c r="Q549" s="946"/>
      <c r="R549" s="946"/>
      <c r="S549" s="946"/>
      <c r="T549" s="946"/>
      <c r="U549" s="946"/>
      <c r="V549" s="946"/>
      <c r="W549" s="946"/>
      <c r="X549" s="946"/>
      <c r="Y549" s="946"/>
      <c r="Z549" s="946"/>
    </row>
    <row r="550" spans="1:26" ht="15.75" customHeight="1">
      <c r="A550" s="946"/>
      <c r="B550" s="946"/>
      <c r="C550" s="946"/>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row>
    <row r="551" spans="1:26" ht="15.75" customHeight="1">
      <c r="A551" s="946"/>
      <c r="B551" s="946"/>
      <c r="C551" s="946"/>
      <c r="D551" s="946"/>
      <c r="E551" s="946"/>
      <c r="F551" s="946"/>
      <c r="G551" s="946"/>
      <c r="H551" s="946"/>
      <c r="I551" s="946"/>
      <c r="J551" s="946"/>
      <c r="K551" s="946"/>
      <c r="L551" s="946"/>
      <c r="M551" s="946"/>
      <c r="N551" s="946"/>
      <c r="O551" s="946"/>
      <c r="P551" s="946"/>
      <c r="Q551" s="946"/>
      <c r="R551" s="946"/>
      <c r="S551" s="946"/>
      <c r="T551" s="946"/>
      <c r="U551" s="946"/>
      <c r="V551" s="946"/>
      <c r="W551" s="946"/>
      <c r="X551" s="946"/>
      <c r="Y551" s="946"/>
      <c r="Z551" s="946"/>
    </row>
    <row r="552" spans="1:26" ht="15.75" customHeight="1">
      <c r="A552" s="946"/>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row>
    <row r="553" spans="1:26" ht="15.75" customHeight="1">
      <c r="A553" s="946"/>
      <c r="B553" s="946"/>
      <c r="C553" s="946"/>
      <c r="D553" s="946"/>
      <c r="E553" s="946"/>
      <c r="F553" s="946"/>
      <c r="G553" s="946"/>
      <c r="H553" s="946"/>
      <c r="I553" s="946"/>
      <c r="J553" s="946"/>
      <c r="K553" s="946"/>
      <c r="L553" s="946"/>
      <c r="M553" s="946"/>
      <c r="N553" s="946"/>
      <c r="O553" s="946"/>
      <c r="P553" s="946"/>
      <c r="Q553" s="946"/>
      <c r="R553" s="946"/>
      <c r="S553" s="946"/>
      <c r="T553" s="946"/>
      <c r="U553" s="946"/>
      <c r="V553" s="946"/>
      <c r="W553" s="946"/>
      <c r="X553" s="946"/>
      <c r="Y553" s="946"/>
      <c r="Z553" s="946"/>
    </row>
    <row r="554" spans="1:26" ht="15.75" customHeight="1">
      <c r="A554" s="946"/>
      <c r="B554" s="946"/>
      <c r="C554" s="946"/>
      <c r="D554" s="946"/>
      <c r="E554" s="946"/>
      <c r="F554" s="946"/>
      <c r="G554" s="946"/>
      <c r="H554" s="946"/>
      <c r="I554" s="946"/>
      <c r="J554" s="946"/>
      <c r="K554" s="946"/>
      <c r="L554" s="946"/>
      <c r="M554" s="946"/>
      <c r="N554" s="946"/>
      <c r="O554" s="946"/>
      <c r="P554" s="946"/>
      <c r="Q554" s="946"/>
      <c r="R554" s="946"/>
      <c r="S554" s="946"/>
      <c r="T554" s="946"/>
      <c r="U554" s="946"/>
      <c r="V554" s="946"/>
      <c r="W554" s="946"/>
      <c r="X554" s="946"/>
      <c r="Y554" s="946"/>
      <c r="Z554" s="946"/>
    </row>
    <row r="555" spans="1:26" ht="15.75" customHeight="1">
      <c r="A555" s="946"/>
      <c r="B555" s="946"/>
      <c r="C555" s="946"/>
      <c r="D555" s="946"/>
      <c r="E555" s="946"/>
      <c r="F555" s="946"/>
      <c r="G555" s="946"/>
      <c r="H555" s="946"/>
      <c r="I555" s="946"/>
      <c r="J555" s="946"/>
      <c r="K555" s="946"/>
      <c r="L555" s="946"/>
      <c r="M555" s="946"/>
      <c r="N555" s="946"/>
      <c r="O555" s="946"/>
      <c r="P555" s="946"/>
      <c r="Q555" s="946"/>
      <c r="R555" s="946"/>
      <c r="S555" s="946"/>
      <c r="T555" s="946"/>
      <c r="U555" s="946"/>
      <c r="V555" s="946"/>
      <c r="W555" s="946"/>
      <c r="X555" s="946"/>
      <c r="Y555" s="946"/>
      <c r="Z555" s="946"/>
    </row>
    <row r="556" spans="1:26" ht="15.75" customHeight="1">
      <c r="A556" s="946"/>
      <c r="B556" s="946"/>
      <c r="C556" s="946"/>
      <c r="D556" s="946"/>
      <c r="E556" s="946"/>
      <c r="F556" s="946"/>
      <c r="G556" s="946"/>
      <c r="H556" s="946"/>
      <c r="I556" s="946"/>
      <c r="J556" s="946"/>
      <c r="K556" s="946"/>
      <c r="L556" s="946"/>
      <c r="M556" s="946"/>
      <c r="N556" s="946"/>
      <c r="O556" s="946"/>
      <c r="P556" s="946"/>
      <c r="Q556" s="946"/>
      <c r="R556" s="946"/>
      <c r="S556" s="946"/>
      <c r="T556" s="946"/>
      <c r="U556" s="946"/>
      <c r="V556" s="946"/>
      <c r="W556" s="946"/>
      <c r="X556" s="946"/>
      <c r="Y556" s="946"/>
      <c r="Z556" s="946"/>
    </row>
    <row r="557" spans="1:26" ht="15.75" customHeight="1">
      <c r="A557" s="946"/>
      <c r="B557" s="946"/>
      <c r="C557" s="946"/>
      <c r="D557" s="946"/>
      <c r="E557" s="946"/>
      <c r="F557" s="946"/>
      <c r="G557" s="946"/>
      <c r="H557" s="946"/>
      <c r="I557" s="946"/>
      <c r="J557" s="946"/>
      <c r="K557" s="946"/>
      <c r="L557" s="946"/>
      <c r="M557" s="946"/>
      <c r="N557" s="946"/>
      <c r="O557" s="946"/>
      <c r="P557" s="946"/>
      <c r="Q557" s="946"/>
      <c r="R557" s="946"/>
      <c r="S557" s="946"/>
      <c r="T557" s="946"/>
      <c r="U557" s="946"/>
      <c r="V557" s="946"/>
      <c r="W557" s="946"/>
      <c r="X557" s="946"/>
      <c r="Y557" s="946"/>
      <c r="Z557" s="946"/>
    </row>
    <row r="558" spans="1:26" ht="15.75" customHeight="1">
      <c r="A558" s="946"/>
      <c r="B558" s="946"/>
      <c r="C558" s="946"/>
      <c r="D558" s="946"/>
      <c r="E558" s="946"/>
      <c r="F558" s="946"/>
      <c r="G558" s="946"/>
      <c r="H558" s="946"/>
      <c r="I558" s="946"/>
      <c r="J558" s="946"/>
      <c r="K558" s="946"/>
      <c r="L558" s="946"/>
      <c r="M558" s="946"/>
      <c r="N558" s="946"/>
      <c r="O558" s="946"/>
      <c r="P558" s="946"/>
      <c r="Q558" s="946"/>
      <c r="R558" s="946"/>
      <c r="S558" s="946"/>
      <c r="T558" s="946"/>
      <c r="U558" s="946"/>
      <c r="V558" s="946"/>
      <c r="W558" s="946"/>
      <c r="X558" s="946"/>
      <c r="Y558" s="946"/>
      <c r="Z558" s="946"/>
    </row>
    <row r="559" spans="1:26" ht="15.75" customHeight="1">
      <c r="A559" s="946"/>
      <c r="B559" s="946"/>
      <c r="C559" s="946"/>
      <c r="D559" s="946"/>
      <c r="E559" s="946"/>
      <c r="F559" s="946"/>
      <c r="G559" s="946"/>
      <c r="H559" s="946"/>
      <c r="I559" s="946"/>
      <c r="J559" s="946"/>
      <c r="K559" s="946"/>
      <c r="L559" s="946"/>
      <c r="M559" s="946"/>
      <c r="N559" s="946"/>
      <c r="O559" s="946"/>
      <c r="P559" s="946"/>
      <c r="Q559" s="946"/>
      <c r="R559" s="946"/>
      <c r="S559" s="946"/>
      <c r="T559" s="946"/>
      <c r="U559" s="946"/>
      <c r="V559" s="946"/>
      <c r="W559" s="946"/>
      <c r="X559" s="946"/>
      <c r="Y559" s="946"/>
      <c r="Z559" s="946"/>
    </row>
    <row r="560" spans="1:26" ht="15.75" customHeight="1">
      <c r="A560" s="946"/>
      <c r="B560" s="946"/>
      <c r="C560" s="946"/>
      <c r="D560" s="946"/>
      <c r="E560" s="946"/>
      <c r="F560" s="946"/>
      <c r="G560" s="946"/>
      <c r="H560" s="946"/>
      <c r="I560" s="946"/>
      <c r="J560" s="946"/>
      <c r="K560" s="946"/>
      <c r="L560" s="946"/>
      <c r="M560" s="946"/>
      <c r="N560" s="946"/>
      <c r="O560" s="946"/>
      <c r="P560" s="946"/>
      <c r="Q560" s="946"/>
      <c r="R560" s="946"/>
      <c r="S560" s="946"/>
      <c r="T560" s="946"/>
      <c r="U560" s="946"/>
      <c r="V560" s="946"/>
      <c r="W560" s="946"/>
      <c r="X560" s="946"/>
      <c r="Y560" s="946"/>
      <c r="Z560" s="946"/>
    </row>
    <row r="561" spans="1:26" ht="15.75" customHeight="1">
      <c r="A561" s="946"/>
      <c r="B561" s="946"/>
      <c r="C561" s="946"/>
      <c r="D561" s="946"/>
      <c r="E561" s="946"/>
      <c r="F561" s="946"/>
      <c r="G561" s="946"/>
      <c r="H561" s="946"/>
      <c r="I561" s="946"/>
      <c r="J561" s="946"/>
      <c r="K561" s="946"/>
      <c r="L561" s="946"/>
      <c r="M561" s="946"/>
      <c r="N561" s="946"/>
      <c r="O561" s="946"/>
      <c r="P561" s="946"/>
      <c r="Q561" s="946"/>
      <c r="R561" s="946"/>
      <c r="S561" s="946"/>
      <c r="T561" s="946"/>
      <c r="U561" s="946"/>
      <c r="V561" s="946"/>
      <c r="W561" s="946"/>
      <c r="X561" s="946"/>
      <c r="Y561" s="946"/>
      <c r="Z561" s="946"/>
    </row>
    <row r="562" spans="1:26" ht="15.75" customHeight="1">
      <c r="A562" s="946"/>
      <c r="B562" s="946"/>
      <c r="C562" s="946"/>
      <c r="D562" s="946"/>
      <c r="E562" s="946"/>
      <c r="F562" s="946"/>
      <c r="G562" s="946"/>
      <c r="H562" s="946"/>
      <c r="I562" s="946"/>
      <c r="J562" s="946"/>
      <c r="K562" s="946"/>
      <c r="L562" s="946"/>
      <c r="M562" s="946"/>
      <c r="N562" s="946"/>
      <c r="O562" s="946"/>
      <c r="P562" s="946"/>
      <c r="Q562" s="946"/>
      <c r="R562" s="946"/>
      <c r="S562" s="946"/>
      <c r="T562" s="946"/>
      <c r="U562" s="946"/>
      <c r="V562" s="946"/>
      <c r="W562" s="946"/>
      <c r="X562" s="946"/>
      <c r="Y562" s="946"/>
      <c r="Z562" s="946"/>
    </row>
    <row r="563" spans="1:26" ht="15.75" customHeight="1">
      <c r="A563" s="946"/>
      <c r="B563" s="946"/>
      <c r="C563" s="946"/>
      <c r="D563" s="946"/>
      <c r="E563" s="946"/>
      <c r="F563" s="946"/>
      <c r="G563" s="946"/>
      <c r="H563" s="946"/>
      <c r="I563" s="946"/>
      <c r="J563" s="946"/>
      <c r="K563" s="946"/>
      <c r="L563" s="946"/>
      <c r="M563" s="946"/>
      <c r="N563" s="946"/>
      <c r="O563" s="946"/>
      <c r="P563" s="946"/>
      <c r="Q563" s="946"/>
      <c r="R563" s="946"/>
      <c r="S563" s="946"/>
      <c r="T563" s="946"/>
      <c r="U563" s="946"/>
      <c r="V563" s="946"/>
      <c r="W563" s="946"/>
      <c r="X563" s="946"/>
      <c r="Y563" s="946"/>
      <c r="Z563" s="946"/>
    </row>
    <row r="564" spans="1:26" ht="15.75" customHeight="1">
      <c r="A564" s="946"/>
      <c r="B564" s="946"/>
      <c r="C564" s="946"/>
      <c r="D564" s="946"/>
      <c r="E564" s="946"/>
      <c r="F564" s="946"/>
      <c r="G564" s="946"/>
      <c r="H564" s="946"/>
      <c r="I564" s="946"/>
      <c r="J564" s="946"/>
      <c r="K564" s="946"/>
      <c r="L564" s="946"/>
      <c r="M564" s="946"/>
      <c r="N564" s="946"/>
      <c r="O564" s="946"/>
      <c r="P564" s="946"/>
      <c r="Q564" s="946"/>
      <c r="R564" s="946"/>
      <c r="S564" s="946"/>
      <c r="T564" s="946"/>
      <c r="U564" s="946"/>
      <c r="V564" s="946"/>
      <c r="W564" s="946"/>
      <c r="X564" s="946"/>
      <c r="Y564" s="946"/>
      <c r="Z564" s="946"/>
    </row>
    <row r="565" spans="1:26" ht="15.75" customHeight="1">
      <c r="A565" s="946"/>
      <c r="B565" s="946"/>
      <c r="C565" s="946"/>
      <c r="D565" s="946"/>
      <c r="E565" s="946"/>
      <c r="F565" s="946"/>
      <c r="G565" s="946"/>
      <c r="H565" s="946"/>
      <c r="I565" s="946"/>
      <c r="J565" s="946"/>
      <c r="K565" s="946"/>
      <c r="L565" s="946"/>
      <c r="M565" s="946"/>
      <c r="N565" s="946"/>
      <c r="O565" s="946"/>
      <c r="P565" s="946"/>
      <c r="Q565" s="946"/>
      <c r="R565" s="946"/>
      <c r="S565" s="946"/>
      <c r="T565" s="946"/>
      <c r="U565" s="946"/>
      <c r="V565" s="946"/>
      <c r="W565" s="946"/>
      <c r="X565" s="946"/>
      <c r="Y565" s="946"/>
      <c r="Z565" s="946"/>
    </row>
    <row r="566" spans="1:26" ht="15.75" customHeight="1">
      <c r="A566" s="946"/>
      <c r="B566" s="946"/>
      <c r="C566" s="946"/>
      <c r="D566" s="946"/>
      <c r="E566" s="946"/>
      <c r="F566" s="946"/>
      <c r="G566" s="946"/>
      <c r="H566" s="946"/>
      <c r="I566" s="946"/>
      <c r="J566" s="946"/>
      <c r="K566" s="946"/>
      <c r="L566" s="946"/>
      <c r="M566" s="946"/>
      <c r="N566" s="946"/>
      <c r="O566" s="946"/>
      <c r="P566" s="946"/>
      <c r="Q566" s="946"/>
      <c r="R566" s="946"/>
      <c r="S566" s="946"/>
      <c r="T566" s="946"/>
      <c r="U566" s="946"/>
      <c r="V566" s="946"/>
      <c r="W566" s="946"/>
      <c r="X566" s="946"/>
      <c r="Y566" s="946"/>
      <c r="Z566" s="946"/>
    </row>
    <row r="567" spans="1:26" ht="15.75" customHeight="1">
      <c r="A567" s="946"/>
      <c r="B567" s="946"/>
      <c r="C567" s="946"/>
      <c r="D567" s="946"/>
      <c r="E567" s="946"/>
      <c r="F567" s="946"/>
      <c r="G567" s="946"/>
      <c r="H567" s="946"/>
      <c r="I567" s="946"/>
      <c r="J567" s="946"/>
      <c r="K567" s="946"/>
      <c r="L567" s="946"/>
      <c r="M567" s="946"/>
      <c r="N567" s="946"/>
      <c r="O567" s="946"/>
      <c r="P567" s="946"/>
      <c r="Q567" s="946"/>
      <c r="R567" s="946"/>
      <c r="S567" s="946"/>
      <c r="T567" s="946"/>
      <c r="U567" s="946"/>
      <c r="V567" s="946"/>
      <c r="W567" s="946"/>
      <c r="X567" s="946"/>
      <c r="Y567" s="946"/>
      <c r="Z567" s="946"/>
    </row>
    <row r="568" spans="1:26" ht="15.75" customHeight="1">
      <c r="A568" s="946"/>
      <c r="B568" s="946"/>
      <c r="C568" s="946"/>
      <c r="D568" s="946"/>
      <c r="E568" s="946"/>
      <c r="F568" s="946"/>
      <c r="G568" s="946"/>
      <c r="H568" s="946"/>
      <c r="I568" s="946"/>
      <c r="J568" s="946"/>
      <c r="K568" s="946"/>
      <c r="L568" s="946"/>
      <c r="M568" s="946"/>
      <c r="N568" s="946"/>
      <c r="O568" s="946"/>
      <c r="P568" s="946"/>
      <c r="Q568" s="946"/>
      <c r="R568" s="946"/>
      <c r="S568" s="946"/>
      <c r="T568" s="946"/>
      <c r="U568" s="946"/>
      <c r="V568" s="946"/>
      <c r="W568" s="946"/>
      <c r="X568" s="946"/>
      <c r="Y568" s="946"/>
      <c r="Z568" s="946"/>
    </row>
    <row r="569" spans="1:26" ht="15.75" customHeight="1">
      <c r="A569" s="946"/>
      <c r="B569" s="946"/>
      <c r="C569" s="946"/>
      <c r="D569" s="946"/>
      <c r="E569" s="946"/>
      <c r="F569" s="946"/>
      <c r="G569" s="946"/>
      <c r="H569" s="946"/>
      <c r="I569" s="946"/>
      <c r="J569" s="946"/>
      <c r="K569" s="946"/>
      <c r="L569" s="946"/>
      <c r="M569" s="946"/>
      <c r="N569" s="946"/>
      <c r="O569" s="946"/>
      <c r="P569" s="946"/>
      <c r="Q569" s="946"/>
      <c r="R569" s="946"/>
      <c r="S569" s="946"/>
      <c r="T569" s="946"/>
      <c r="U569" s="946"/>
      <c r="V569" s="946"/>
      <c r="W569" s="946"/>
      <c r="X569" s="946"/>
      <c r="Y569" s="946"/>
      <c r="Z569" s="946"/>
    </row>
    <row r="570" spans="1:26" ht="15.75" customHeight="1">
      <c r="A570" s="946"/>
      <c r="B570" s="946"/>
      <c r="C570" s="946"/>
      <c r="D570" s="946"/>
      <c r="E570" s="946"/>
      <c r="F570" s="946"/>
      <c r="G570" s="946"/>
      <c r="H570" s="946"/>
      <c r="I570" s="946"/>
      <c r="J570" s="946"/>
      <c r="K570" s="946"/>
      <c r="L570" s="946"/>
      <c r="M570" s="946"/>
      <c r="N570" s="946"/>
      <c r="O570" s="946"/>
      <c r="P570" s="946"/>
      <c r="Q570" s="946"/>
      <c r="R570" s="946"/>
      <c r="S570" s="946"/>
      <c r="T570" s="946"/>
      <c r="U570" s="946"/>
      <c r="V570" s="946"/>
      <c r="W570" s="946"/>
      <c r="X570" s="946"/>
      <c r="Y570" s="946"/>
      <c r="Z570" s="946"/>
    </row>
    <row r="571" spans="1:26" ht="15.75" customHeight="1">
      <c r="A571" s="946"/>
      <c r="B571" s="946"/>
      <c r="C571" s="946"/>
      <c r="D571" s="946"/>
      <c r="E571" s="946"/>
      <c r="F571" s="946"/>
      <c r="G571" s="946"/>
      <c r="H571" s="946"/>
      <c r="I571" s="946"/>
      <c r="J571" s="946"/>
      <c r="K571" s="946"/>
      <c r="L571" s="946"/>
      <c r="M571" s="946"/>
      <c r="N571" s="946"/>
      <c r="O571" s="946"/>
      <c r="P571" s="946"/>
      <c r="Q571" s="946"/>
      <c r="R571" s="946"/>
      <c r="S571" s="946"/>
      <c r="T571" s="946"/>
      <c r="U571" s="946"/>
      <c r="V571" s="946"/>
      <c r="W571" s="946"/>
      <c r="X571" s="946"/>
      <c r="Y571" s="946"/>
      <c r="Z571" s="946"/>
    </row>
    <row r="572" spans="1:26" ht="15.75" customHeight="1">
      <c r="A572" s="946"/>
      <c r="B572" s="946"/>
      <c r="C572" s="946"/>
      <c r="D572" s="946"/>
      <c r="E572" s="946"/>
      <c r="F572" s="946"/>
      <c r="G572" s="946"/>
      <c r="H572" s="946"/>
      <c r="I572" s="946"/>
      <c r="J572" s="946"/>
      <c r="K572" s="946"/>
      <c r="L572" s="946"/>
      <c r="M572" s="946"/>
      <c r="N572" s="946"/>
      <c r="O572" s="946"/>
      <c r="P572" s="946"/>
      <c r="Q572" s="946"/>
      <c r="R572" s="946"/>
      <c r="S572" s="946"/>
      <c r="T572" s="946"/>
      <c r="U572" s="946"/>
      <c r="V572" s="946"/>
      <c r="W572" s="946"/>
      <c r="X572" s="946"/>
      <c r="Y572" s="946"/>
      <c r="Z572" s="946"/>
    </row>
    <row r="573" spans="1:26" ht="15.75" customHeight="1">
      <c r="A573" s="946"/>
      <c r="B573" s="946"/>
      <c r="C573" s="946"/>
      <c r="D573" s="946"/>
      <c r="E573" s="946"/>
      <c r="F573" s="946"/>
      <c r="G573" s="946"/>
      <c r="H573" s="946"/>
      <c r="I573" s="946"/>
      <c r="J573" s="946"/>
      <c r="K573" s="946"/>
      <c r="L573" s="946"/>
      <c r="M573" s="946"/>
      <c r="N573" s="946"/>
      <c r="O573" s="946"/>
      <c r="P573" s="946"/>
      <c r="Q573" s="946"/>
      <c r="R573" s="946"/>
      <c r="S573" s="946"/>
      <c r="T573" s="946"/>
      <c r="U573" s="946"/>
      <c r="V573" s="946"/>
      <c r="W573" s="946"/>
      <c r="X573" s="946"/>
      <c r="Y573" s="946"/>
      <c r="Z573" s="946"/>
    </row>
    <row r="574" spans="1:26" ht="15.75" customHeight="1">
      <c r="A574" s="946"/>
      <c r="B574" s="946"/>
      <c r="C574" s="946"/>
      <c r="D574" s="946"/>
      <c r="E574" s="946"/>
      <c r="F574" s="946"/>
      <c r="G574" s="946"/>
      <c r="H574" s="946"/>
      <c r="I574" s="946"/>
      <c r="J574" s="946"/>
      <c r="K574" s="946"/>
      <c r="L574" s="946"/>
      <c r="M574" s="946"/>
      <c r="N574" s="946"/>
      <c r="O574" s="946"/>
      <c r="P574" s="946"/>
      <c r="Q574" s="946"/>
      <c r="R574" s="946"/>
      <c r="S574" s="946"/>
      <c r="T574" s="946"/>
      <c r="U574" s="946"/>
      <c r="V574" s="946"/>
      <c r="W574" s="946"/>
      <c r="X574" s="946"/>
      <c r="Y574" s="946"/>
      <c r="Z574" s="946"/>
    </row>
    <row r="575" spans="1:26" ht="15.75" customHeight="1">
      <c r="A575" s="946"/>
      <c r="B575" s="946"/>
      <c r="C575" s="946"/>
      <c r="D575" s="946"/>
      <c r="E575" s="946"/>
      <c r="F575" s="946"/>
      <c r="G575" s="946"/>
      <c r="H575" s="946"/>
      <c r="I575" s="946"/>
      <c r="J575" s="946"/>
      <c r="K575" s="946"/>
      <c r="L575" s="946"/>
      <c r="M575" s="946"/>
      <c r="N575" s="946"/>
      <c r="O575" s="946"/>
      <c r="P575" s="946"/>
      <c r="Q575" s="946"/>
      <c r="R575" s="946"/>
      <c r="S575" s="946"/>
      <c r="T575" s="946"/>
      <c r="U575" s="946"/>
      <c r="V575" s="946"/>
      <c r="W575" s="946"/>
      <c r="X575" s="946"/>
      <c r="Y575" s="946"/>
      <c r="Z575" s="946"/>
    </row>
    <row r="576" spans="1:26" ht="15.75" customHeight="1">
      <c r="A576" s="946"/>
      <c r="B576" s="946"/>
      <c r="C576" s="946"/>
      <c r="D576" s="946"/>
      <c r="E576" s="946"/>
      <c r="F576" s="946"/>
      <c r="G576" s="946"/>
      <c r="H576" s="946"/>
      <c r="I576" s="946"/>
      <c r="J576" s="946"/>
      <c r="K576" s="946"/>
      <c r="L576" s="946"/>
      <c r="M576" s="946"/>
      <c r="N576" s="946"/>
      <c r="O576" s="946"/>
      <c r="P576" s="946"/>
      <c r="Q576" s="946"/>
      <c r="R576" s="946"/>
      <c r="S576" s="946"/>
      <c r="T576" s="946"/>
      <c r="U576" s="946"/>
      <c r="V576" s="946"/>
      <c r="W576" s="946"/>
      <c r="X576" s="946"/>
      <c r="Y576" s="946"/>
      <c r="Z576" s="946"/>
    </row>
    <row r="577" spans="1:26" ht="15.75" customHeight="1">
      <c r="A577" s="946"/>
      <c r="B577" s="946"/>
      <c r="C577" s="946"/>
      <c r="D577" s="946"/>
      <c r="E577" s="946"/>
      <c r="F577" s="946"/>
      <c r="G577" s="946"/>
      <c r="H577" s="946"/>
      <c r="I577" s="946"/>
      <c r="J577" s="946"/>
      <c r="K577" s="946"/>
      <c r="L577" s="946"/>
      <c r="M577" s="946"/>
      <c r="N577" s="946"/>
      <c r="O577" s="946"/>
      <c r="P577" s="946"/>
      <c r="Q577" s="946"/>
      <c r="R577" s="946"/>
      <c r="S577" s="946"/>
      <c r="T577" s="946"/>
      <c r="U577" s="946"/>
      <c r="V577" s="946"/>
      <c r="W577" s="946"/>
      <c r="X577" s="946"/>
      <c r="Y577" s="946"/>
      <c r="Z577" s="946"/>
    </row>
    <row r="578" spans="1:26" ht="15.75" customHeight="1">
      <c r="A578" s="946"/>
      <c r="B578" s="946"/>
      <c r="C578" s="946"/>
      <c r="D578" s="946"/>
      <c r="E578" s="946"/>
      <c r="F578" s="946"/>
      <c r="G578" s="946"/>
      <c r="H578" s="946"/>
      <c r="I578" s="946"/>
      <c r="J578" s="946"/>
      <c r="K578" s="946"/>
      <c r="L578" s="946"/>
      <c r="M578" s="946"/>
      <c r="N578" s="946"/>
      <c r="O578" s="946"/>
      <c r="P578" s="946"/>
      <c r="Q578" s="946"/>
      <c r="R578" s="946"/>
      <c r="S578" s="946"/>
      <c r="T578" s="946"/>
      <c r="U578" s="946"/>
      <c r="V578" s="946"/>
      <c r="W578" s="946"/>
      <c r="X578" s="946"/>
      <c r="Y578" s="946"/>
      <c r="Z578" s="946"/>
    </row>
    <row r="579" spans="1:26" ht="15.75" customHeight="1">
      <c r="A579" s="946"/>
      <c r="B579" s="946"/>
      <c r="C579" s="946"/>
      <c r="D579" s="946"/>
      <c r="E579" s="946"/>
      <c r="F579" s="946"/>
      <c r="G579" s="946"/>
      <c r="H579" s="946"/>
      <c r="I579" s="946"/>
      <c r="J579" s="946"/>
      <c r="K579" s="946"/>
      <c r="L579" s="946"/>
      <c r="M579" s="946"/>
      <c r="N579" s="946"/>
      <c r="O579" s="946"/>
      <c r="P579" s="946"/>
      <c r="Q579" s="946"/>
      <c r="R579" s="946"/>
      <c r="S579" s="946"/>
      <c r="T579" s="946"/>
      <c r="U579" s="946"/>
      <c r="V579" s="946"/>
      <c r="W579" s="946"/>
      <c r="X579" s="946"/>
      <c r="Y579" s="946"/>
      <c r="Z579" s="946"/>
    </row>
    <row r="580" spans="1:26" ht="15.75" customHeight="1">
      <c r="A580" s="946"/>
      <c r="B580" s="946"/>
      <c r="C580" s="946"/>
      <c r="D580" s="946"/>
      <c r="E580" s="946"/>
      <c r="F580" s="946"/>
      <c r="G580" s="946"/>
      <c r="H580" s="946"/>
      <c r="I580" s="946"/>
      <c r="J580" s="946"/>
      <c r="K580" s="946"/>
      <c r="L580" s="946"/>
      <c r="M580" s="946"/>
      <c r="N580" s="946"/>
      <c r="O580" s="946"/>
      <c r="P580" s="946"/>
      <c r="Q580" s="946"/>
      <c r="R580" s="946"/>
      <c r="S580" s="946"/>
      <c r="T580" s="946"/>
      <c r="U580" s="946"/>
      <c r="V580" s="946"/>
      <c r="W580" s="946"/>
      <c r="X580" s="946"/>
      <c r="Y580" s="946"/>
      <c r="Z580" s="946"/>
    </row>
    <row r="581" spans="1:26" ht="15.75" customHeight="1">
      <c r="A581" s="946"/>
      <c r="B581" s="946"/>
      <c r="C581" s="946"/>
      <c r="D581" s="946"/>
      <c r="E581" s="946"/>
      <c r="F581" s="946"/>
      <c r="G581" s="946"/>
      <c r="H581" s="946"/>
      <c r="I581" s="946"/>
      <c r="J581" s="946"/>
      <c r="K581" s="946"/>
      <c r="L581" s="946"/>
      <c r="M581" s="946"/>
      <c r="N581" s="946"/>
      <c r="O581" s="946"/>
      <c r="P581" s="946"/>
      <c r="Q581" s="946"/>
      <c r="R581" s="946"/>
      <c r="S581" s="946"/>
      <c r="T581" s="946"/>
      <c r="U581" s="946"/>
      <c r="V581" s="946"/>
      <c r="W581" s="946"/>
      <c r="X581" s="946"/>
      <c r="Y581" s="946"/>
      <c r="Z581" s="946"/>
    </row>
    <row r="582" spans="1:26" ht="15.75" customHeight="1">
      <c r="A582" s="946"/>
      <c r="B582" s="946"/>
      <c r="C582" s="946"/>
      <c r="D582" s="946"/>
      <c r="E582" s="946"/>
      <c r="F582" s="946"/>
      <c r="G582" s="946"/>
      <c r="H582" s="946"/>
      <c r="I582" s="946"/>
      <c r="J582" s="946"/>
      <c r="K582" s="946"/>
      <c r="L582" s="946"/>
      <c r="M582" s="946"/>
      <c r="N582" s="946"/>
      <c r="O582" s="946"/>
      <c r="P582" s="946"/>
      <c r="Q582" s="946"/>
      <c r="R582" s="946"/>
      <c r="S582" s="946"/>
      <c r="T582" s="946"/>
      <c r="U582" s="946"/>
      <c r="V582" s="946"/>
      <c r="W582" s="946"/>
      <c r="X582" s="946"/>
      <c r="Y582" s="946"/>
      <c r="Z582" s="946"/>
    </row>
    <row r="583" spans="1:26" ht="15.75" customHeight="1">
      <c r="A583" s="946"/>
      <c r="B583" s="946"/>
      <c r="C583" s="946"/>
      <c r="D583" s="946"/>
      <c r="E583" s="946"/>
      <c r="F583" s="946"/>
      <c r="G583" s="946"/>
      <c r="H583" s="946"/>
      <c r="I583" s="946"/>
      <c r="J583" s="946"/>
      <c r="K583" s="946"/>
      <c r="L583" s="946"/>
      <c r="M583" s="946"/>
      <c r="N583" s="946"/>
      <c r="O583" s="946"/>
      <c r="P583" s="946"/>
      <c r="Q583" s="946"/>
      <c r="R583" s="946"/>
      <c r="S583" s="946"/>
      <c r="T583" s="946"/>
      <c r="U583" s="946"/>
      <c r="V583" s="946"/>
      <c r="W583" s="946"/>
      <c r="X583" s="946"/>
      <c r="Y583" s="946"/>
      <c r="Z583" s="946"/>
    </row>
    <row r="584" spans="1:26" ht="15.75" customHeight="1">
      <c r="A584" s="946"/>
      <c r="B584" s="946"/>
      <c r="C584" s="946"/>
      <c r="D584" s="946"/>
      <c r="E584" s="946"/>
      <c r="F584" s="946"/>
      <c r="G584" s="946"/>
      <c r="H584" s="946"/>
      <c r="I584" s="946"/>
      <c r="J584" s="946"/>
      <c r="K584" s="946"/>
      <c r="L584" s="946"/>
      <c r="M584" s="946"/>
      <c r="N584" s="946"/>
      <c r="O584" s="946"/>
      <c r="P584" s="946"/>
      <c r="Q584" s="946"/>
      <c r="R584" s="946"/>
      <c r="S584" s="946"/>
      <c r="T584" s="946"/>
      <c r="U584" s="946"/>
      <c r="V584" s="946"/>
      <c r="W584" s="946"/>
      <c r="X584" s="946"/>
      <c r="Y584" s="946"/>
      <c r="Z584" s="946"/>
    </row>
    <row r="585" spans="1:26" ht="15.75" customHeight="1">
      <c r="A585" s="946"/>
      <c r="B585" s="946"/>
      <c r="C585" s="946"/>
      <c r="D585" s="946"/>
      <c r="E585" s="946"/>
      <c r="F585" s="946"/>
      <c r="G585" s="946"/>
      <c r="H585" s="946"/>
      <c r="I585" s="946"/>
      <c r="J585" s="946"/>
      <c r="K585" s="946"/>
      <c r="L585" s="946"/>
      <c r="M585" s="946"/>
      <c r="N585" s="946"/>
      <c r="O585" s="946"/>
      <c r="P585" s="946"/>
      <c r="Q585" s="946"/>
      <c r="R585" s="946"/>
      <c r="S585" s="946"/>
      <c r="T585" s="946"/>
      <c r="U585" s="946"/>
      <c r="V585" s="946"/>
      <c r="W585" s="946"/>
      <c r="X585" s="946"/>
      <c r="Y585" s="946"/>
      <c r="Z585" s="946"/>
    </row>
    <row r="586" spans="1:26" ht="15.75" customHeight="1">
      <c r="A586" s="946"/>
      <c r="B586" s="946"/>
      <c r="C586" s="946"/>
      <c r="D586" s="946"/>
      <c r="E586" s="946"/>
      <c r="F586" s="946"/>
      <c r="G586" s="946"/>
      <c r="H586" s="946"/>
      <c r="I586" s="946"/>
      <c r="J586" s="946"/>
      <c r="K586" s="946"/>
      <c r="L586" s="946"/>
      <c r="M586" s="946"/>
      <c r="N586" s="946"/>
      <c r="O586" s="946"/>
      <c r="P586" s="946"/>
      <c r="Q586" s="946"/>
      <c r="R586" s="946"/>
      <c r="S586" s="946"/>
      <c r="T586" s="946"/>
      <c r="U586" s="946"/>
      <c r="V586" s="946"/>
      <c r="W586" s="946"/>
      <c r="X586" s="946"/>
      <c r="Y586" s="946"/>
      <c r="Z586" s="946"/>
    </row>
    <row r="587" spans="1:26" ht="15.75" customHeight="1">
      <c r="A587" s="946"/>
      <c r="B587" s="946"/>
      <c r="C587" s="946"/>
      <c r="D587" s="946"/>
      <c r="E587" s="946"/>
      <c r="F587" s="946"/>
      <c r="G587" s="946"/>
      <c r="H587" s="946"/>
      <c r="I587" s="946"/>
      <c r="J587" s="946"/>
      <c r="K587" s="946"/>
      <c r="L587" s="946"/>
      <c r="M587" s="946"/>
      <c r="N587" s="946"/>
      <c r="O587" s="946"/>
      <c r="P587" s="946"/>
      <c r="Q587" s="946"/>
      <c r="R587" s="946"/>
      <c r="S587" s="946"/>
      <c r="T587" s="946"/>
      <c r="U587" s="946"/>
      <c r="V587" s="946"/>
      <c r="W587" s="946"/>
      <c r="X587" s="946"/>
      <c r="Y587" s="946"/>
      <c r="Z587" s="946"/>
    </row>
    <row r="588" spans="1:26" ht="15.75" customHeight="1">
      <c r="A588" s="946"/>
      <c r="B588" s="946"/>
      <c r="C588" s="946"/>
      <c r="D588" s="946"/>
      <c r="E588" s="946"/>
      <c r="F588" s="946"/>
      <c r="G588" s="946"/>
      <c r="H588" s="946"/>
      <c r="I588" s="946"/>
      <c r="J588" s="946"/>
      <c r="K588" s="946"/>
      <c r="L588" s="946"/>
      <c r="M588" s="946"/>
      <c r="N588" s="946"/>
      <c r="O588" s="946"/>
      <c r="P588" s="946"/>
      <c r="Q588" s="946"/>
      <c r="R588" s="946"/>
      <c r="S588" s="946"/>
      <c r="T588" s="946"/>
      <c r="U588" s="946"/>
      <c r="V588" s="946"/>
      <c r="W588" s="946"/>
      <c r="X588" s="946"/>
      <c r="Y588" s="946"/>
      <c r="Z588" s="946"/>
    </row>
    <row r="589" spans="1:26" ht="15.75" customHeight="1">
      <c r="A589" s="946"/>
      <c r="B589" s="946"/>
      <c r="C589" s="946"/>
      <c r="D589" s="946"/>
      <c r="E589" s="946"/>
      <c r="F589" s="946"/>
      <c r="G589" s="946"/>
      <c r="H589" s="946"/>
      <c r="I589" s="946"/>
      <c r="J589" s="946"/>
      <c r="K589" s="946"/>
      <c r="L589" s="946"/>
      <c r="M589" s="946"/>
      <c r="N589" s="946"/>
      <c r="O589" s="946"/>
      <c r="P589" s="946"/>
      <c r="Q589" s="946"/>
      <c r="R589" s="946"/>
      <c r="S589" s="946"/>
      <c r="T589" s="946"/>
      <c r="U589" s="946"/>
      <c r="V589" s="946"/>
      <c r="W589" s="946"/>
      <c r="X589" s="946"/>
      <c r="Y589" s="946"/>
      <c r="Z589" s="946"/>
    </row>
    <row r="590" spans="1:26" ht="15.75" customHeight="1">
      <c r="A590" s="946"/>
      <c r="B590" s="946"/>
      <c r="C590" s="946"/>
      <c r="D590" s="946"/>
      <c r="E590" s="946"/>
      <c r="F590" s="946"/>
      <c r="G590" s="946"/>
      <c r="H590" s="946"/>
      <c r="I590" s="946"/>
      <c r="J590" s="946"/>
      <c r="K590" s="946"/>
      <c r="L590" s="946"/>
      <c r="M590" s="946"/>
      <c r="N590" s="946"/>
      <c r="O590" s="946"/>
      <c r="P590" s="946"/>
      <c r="Q590" s="946"/>
      <c r="R590" s="946"/>
      <c r="S590" s="946"/>
      <c r="T590" s="946"/>
      <c r="U590" s="946"/>
      <c r="V590" s="946"/>
      <c r="W590" s="946"/>
      <c r="X590" s="946"/>
      <c r="Y590" s="946"/>
      <c r="Z590" s="946"/>
    </row>
    <row r="591" spans="1:26" ht="15.75" customHeight="1">
      <c r="A591" s="946"/>
      <c r="B591" s="946"/>
      <c r="C591" s="946"/>
      <c r="D591" s="946"/>
      <c r="E591" s="946"/>
      <c r="F591" s="946"/>
      <c r="G591" s="946"/>
      <c r="H591" s="946"/>
      <c r="I591" s="946"/>
      <c r="J591" s="946"/>
      <c r="K591" s="946"/>
      <c r="L591" s="946"/>
      <c r="M591" s="946"/>
      <c r="N591" s="946"/>
      <c r="O591" s="946"/>
      <c r="P591" s="946"/>
      <c r="Q591" s="946"/>
      <c r="R591" s="946"/>
      <c r="S591" s="946"/>
      <c r="T591" s="946"/>
      <c r="U591" s="946"/>
      <c r="V591" s="946"/>
      <c r="W591" s="946"/>
      <c r="X591" s="946"/>
      <c r="Y591" s="946"/>
      <c r="Z591" s="946"/>
    </row>
    <row r="592" spans="1:26" ht="15.75" customHeight="1">
      <c r="A592" s="946"/>
      <c r="B592" s="946"/>
      <c r="C592" s="946"/>
      <c r="D592" s="946"/>
      <c r="E592" s="946"/>
      <c r="F592" s="946"/>
      <c r="G592" s="946"/>
      <c r="H592" s="946"/>
      <c r="I592" s="946"/>
      <c r="J592" s="946"/>
      <c r="K592" s="946"/>
      <c r="L592" s="946"/>
      <c r="M592" s="946"/>
      <c r="N592" s="946"/>
      <c r="O592" s="946"/>
      <c r="P592" s="946"/>
      <c r="Q592" s="946"/>
      <c r="R592" s="946"/>
      <c r="S592" s="946"/>
      <c r="T592" s="946"/>
      <c r="U592" s="946"/>
      <c r="V592" s="946"/>
      <c r="W592" s="946"/>
      <c r="X592" s="946"/>
      <c r="Y592" s="946"/>
      <c r="Z592" s="946"/>
    </row>
    <row r="593" spans="1:26" ht="15.75" customHeight="1">
      <c r="A593" s="946"/>
      <c r="B593" s="946"/>
      <c r="C593" s="946"/>
      <c r="D593" s="946"/>
      <c r="E593" s="946"/>
      <c r="F593" s="946"/>
      <c r="G593" s="946"/>
      <c r="H593" s="946"/>
      <c r="I593" s="946"/>
      <c r="J593" s="946"/>
      <c r="K593" s="946"/>
      <c r="L593" s="946"/>
      <c r="M593" s="946"/>
      <c r="N593" s="946"/>
      <c r="O593" s="946"/>
      <c r="P593" s="946"/>
      <c r="Q593" s="946"/>
      <c r="R593" s="946"/>
      <c r="S593" s="946"/>
      <c r="T593" s="946"/>
      <c r="U593" s="946"/>
      <c r="V593" s="946"/>
      <c r="W593" s="946"/>
      <c r="X593" s="946"/>
      <c r="Y593" s="946"/>
      <c r="Z593" s="946"/>
    </row>
    <row r="594" spans="1:26" ht="15.75" customHeight="1">
      <c r="A594" s="946"/>
      <c r="B594" s="946"/>
      <c r="C594" s="946"/>
      <c r="D594" s="946"/>
      <c r="E594" s="946"/>
      <c r="F594" s="946"/>
      <c r="G594" s="946"/>
      <c r="H594" s="946"/>
      <c r="I594" s="946"/>
      <c r="J594" s="946"/>
      <c r="K594" s="946"/>
      <c r="L594" s="946"/>
      <c r="M594" s="946"/>
      <c r="N594" s="946"/>
      <c r="O594" s="946"/>
      <c r="P594" s="946"/>
      <c r="Q594" s="946"/>
      <c r="R594" s="946"/>
      <c r="S594" s="946"/>
      <c r="T594" s="946"/>
      <c r="U594" s="946"/>
      <c r="V594" s="946"/>
      <c r="W594" s="946"/>
      <c r="X594" s="946"/>
      <c r="Y594" s="946"/>
      <c r="Z594" s="946"/>
    </row>
    <row r="595" spans="1:26" ht="15.75" customHeight="1">
      <c r="A595" s="946"/>
      <c r="B595" s="946"/>
      <c r="C595" s="946"/>
      <c r="D595" s="946"/>
      <c r="E595" s="946"/>
      <c r="F595" s="946"/>
      <c r="G595" s="946"/>
      <c r="H595" s="946"/>
      <c r="I595" s="946"/>
      <c r="J595" s="946"/>
      <c r="K595" s="946"/>
      <c r="L595" s="946"/>
      <c r="M595" s="946"/>
      <c r="N595" s="946"/>
      <c r="O595" s="946"/>
      <c r="P595" s="946"/>
      <c r="Q595" s="946"/>
      <c r="R595" s="946"/>
      <c r="S595" s="946"/>
      <c r="T595" s="946"/>
      <c r="U595" s="946"/>
      <c r="V595" s="946"/>
      <c r="W595" s="946"/>
      <c r="X595" s="946"/>
      <c r="Y595" s="946"/>
      <c r="Z595" s="946"/>
    </row>
    <row r="596" spans="1:26" ht="15.75" customHeight="1">
      <c r="A596" s="946"/>
      <c r="B596" s="946"/>
      <c r="C596" s="946"/>
      <c r="D596" s="946"/>
      <c r="E596" s="946"/>
      <c r="F596" s="946"/>
      <c r="G596" s="946"/>
      <c r="H596" s="946"/>
      <c r="I596" s="946"/>
      <c r="J596" s="946"/>
      <c r="K596" s="946"/>
      <c r="L596" s="946"/>
      <c r="M596" s="946"/>
      <c r="N596" s="946"/>
      <c r="O596" s="946"/>
      <c r="P596" s="946"/>
      <c r="Q596" s="946"/>
      <c r="R596" s="946"/>
      <c r="S596" s="946"/>
      <c r="T596" s="946"/>
      <c r="U596" s="946"/>
      <c r="V596" s="946"/>
      <c r="W596" s="946"/>
      <c r="X596" s="946"/>
      <c r="Y596" s="946"/>
      <c r="Z596" s="946"/>
    </row>
    <row r="597" spans="1:26" ht="15.75" customHeight="1">
      <c r="A597" s="946"/>
      <c r="B597" s="946"/>
      <c r="C597" s="946"/>
      <c r="D597" s="946"/>
      <c r="E597" s="946"/>
      <c r="F597" s="946"/>
      <c r="G597" s="946"/>
      <c r="H597" s="946"/>
      <c r="I597" s="946"/>
      <c r="J597" s="946"/>
      <c r="K597" s="946"/>
      <c r="L597" s="946"/>
      <c r="M597" s="946"/>
      <c r="N597" s="946"/>
      <c r="O597" s="946"/>
      <c r="P597" s="946"/>
      <c r="Q597" s="946"/>
      <c r="R597" s="946"/>
      <c r="S597" s="946"/>
      <c r="T597" s="946"/>
      <c r="U597" s="946"/>
      <c r="V597" s="946"/>
      <c r="W597" s="946"/>
      <c r="X597" s="946"/>
      <c r="Y597" s="946"/>
      <c r="Z597" s="946"/>
    </row>
    <row r="598" spans="1:26" ht="15.75" customHeight="1">
      <c r="A598" s="946"/>
      <c r="B598" s="946"/>
      <c r="C598" s="946"/>
      <c r="D598" s="946"/>
      <c r="E598" s="946"/>
      <c r="F598" s="946"/>
      <c r="G598" s="946"/>
      <c r="H598" s="946"/>
      <c r="I598" s="946"/>
      <c r="J598" s="946"/>
      <c r="K598" s="946"/>
      <c r="L598" s="946"/>
      <c r="M598" s="946"/>
      <c r="N598" s="946"/>
      <c r="O598" s="946"/>
      <c r="P598" s="946"/>
      <c r="Q598" s="946"/>
      <c r="R598" s="946"/>
      <c r="S598" s="946"/>
      <c r="T598" s="946"/>
      <c r="U598" s="946"/>
      <c r="V598" s="946"/>
      <c r="W598" s="946"/>
      <c r="X598" s="946"/>
      <c r="Y598" s="946"/>
      <c r="Z598" s="946"/>
    </row>
    <row r="599" spans="1:26" ht="15.75" customHeight="1">
      <c r="A599" s="946"/>
      <c r="B599" s="946"/>
      <c r="C599" s="946"/>
      <c r="D599" s="946"/>
      <c r="E599" s="946"/>
      <c r="F599" s="946"/>
      <c r="G599" s="946"/>
      <c r="H599" s="946"/>
      <c r="I599" s="946"/>
      <c r="J599" s="946"/>
      <c r="K599" s="946"/>
      <c r="L599" s="946"/>
      <c r="M599" s="946"/>
      <c r="N599" s="946"/>
      <c r="O599" s="946"/>
      <c r="P599" s="946"/>
      <c r="Q599" s="946"/>
      <c r="R599" s="946"/>
      <c r="S599" s="946"/>
      <c r="T599" s="946"/>
      <c r="U599" s="946"/>
      <c r="V599" s="946"/>
      <c r="W599" s="946"/>
      <c r="X599" s="946"/>
      <c r="Y599" s="946"/>
      <c r="Z599" s="946"/>
    </row>
    <row r="600" spans="1:26" ht="15.75" customHeight="1">
      <c r="A600" s="946"/>
      <c r="B600" s="946"/>
      <c r="C600" s="946"/>
      <c r="D600" s="946"/>
      <c r="E600" s="946"/>
      <c r="F600" s="946"/>
      <c r="G600" s="946"/>
      <c r="H600" s="946"/>
      <c r="I600" s="946"/>
      <c r="J600" s="946"/>
      <c r="K600" s="946"/>
      <c r="L600" s="946"/>
      <c r="M600" s="946"/>
      <c r="N600" s="946"/>
      <c r="O600" s="946"/>
      <c r="P600" s="946"/>
      <c r="Q600" s="946"/>
      <c r="R600" s="946"/>
      <c r="S600" s="946"/>
      <c r="T600" s="946"/>
      <c r="U600" s="946"/>
      <c r="V600" s="946"/>
      <c r="W600" s="946"/>
      <c r="X600" s="946"/>
      <c r="Y600" s="946"/>
      <c r="Z600" s="946"/>
    </row>
    <row r="601" spans="1:26" ht="15.75" customHeight="1">
      <c r="A601" s="946"/>
      <c r="B601" s="946"/>
      <c r="C601" s="946"/>
      <c r="D601" s="946"/>
      <c r="E601" s="946"/>
      <c r="F601" s="946"/>
      <c r="G601" s="946"/>
      <c r="H601" s="946"/>
      <c r="I601" s="946"/>
      <c r="J601" s="946"/>
      <c r="K601" s="946"/>
      <c r="L601" s="946"/>
      <c r="M601" s="946"/>
      <c r="N601" s="946"/>
      <c r="O601" s="946"/>
      <c r="P601" s="946"/>
      <c r="Q601" s="946"/>
      <c r="R601" s="946"/>
      <c r="S601" s="946"/>
      <c r="T601" s="946"/>
      <c r="U601" s="946"/>
      <c r="V601" s="946"/>
      <c r="W601" s="946"/>
      <c r="X601" s="946"/>
      <c r="Y601" s="946"/>
      <c r="Z601" s="946"/>
    </row>
    <row r="602" spans="1:26" ht="15.75" customHeight="1">
      <c r="A602" s="946"/>
      <c r="B602" s="946"/>
      <c r="C602" s="946"/>
      <c r="D602" s="946"/>
      <c r="E602" s="946"/>
      <c r="F602" s="946"/>
      <c r="G602" s="946"/>
      <c r="H602" s="946"/>
      <c r="I602" s="946"/>
      <c r="J602" s="946"/>
      <c r="K602" s="946"/>
      <c r="L602" s="946"/>
      <c r="M602" s="946"/>
      <c r="N602" s="946"/>
      <c r="O602" s="946"/>
      <c r="P602" s="946"/>
      <c r="Q602" s="946"/>
      <c r="R602" s="946"/>
      <c r="S602" s="946"/>
      <c r="T602" s="946"/>
      <c r="U602" s="946"/>
      <c r="V602" s="946"/>
      <c r="W602" s="946"/>
      <c r="X602" s="946"/>
      <c r="Y602" s="946"/>
      <c r="Z602" s="946"/>
    </row>
    <row r="603" spans="1:26" ht="15.75" customHeight="1">
      <c r="A603" s="946"/>
      <c r="B603" s="946"/>
      <c r="C603" s="946"/>
      <c r="D603" s="946"/>
      <c r="E603" s="946"/>
      <c r="F603" s="946"/>
      <c r="G603" s="946"/>
      <c r="H603" s="946"/>
      <c r="I603" s="946"/>
      <c r="J603" s="946"/>
      <c r="K603" s="946"/>
      <c r="L603" s="946"/>
      <c r="M603" s="946"/>
      <c r="N603" s="946"/>
      <c r="O603" s="946"/>
      <c r="P603" s="946"/>
      <c r="Q603" s="946"/>
      <c r="R603" s="946"/>
      <c r="S603" s="946"/>
      <c r="T603" s="946"/>
      <c r="U603" s="946"/>
      <c r="V603" s="946"/>
      <c r="W603" s="946"/>
      <c r="X603" s="946"/>
      <c r="Y603" s="946"/>
      <c r="Z603" s="946"/>
    </row>
    <row r="604" spans="1:26" ht="15.75" customHeight="1">
      <c r="A604" s="946"/>
      <c r="B604" s="946"/>
      <c r="C604" s="946"/>
      <c r="D604" s="946"/>
      <c r="E604" s="946"/>
      <c r="F604" s="946"/>
      <c r="G604" s="946"/>
      <c r="H604" s="946"/>
      <c r="I604" s="946"/>
      <c r="J604" s="946"/>
      <c r="K604" s="946"/>
      <c r="L604" s="946"/>
      <c r="M604" s="946"/>
      <c r="N604" s="946"/>
      <c r="O604" s="946"/>
      <c r="P604" s="946"/>
      <c r="Q604" s="946"/>
      <c r="R604" s="946"/>
      <c r="S604" s="946"/>
      <c r="T604" s="946"/>
      <c r="U604" s="946"/>
      <c r="V604" s="946"/>
      <c r="W604" s="946"/>
      <c r="X604" s="946"/>
      <c r="Y604" s="946"/>
      <c r="Z604" s="946"/>
    </row>
    <row r="605" spans="1:26" ht="15.75" customHeight="1">
      <c r="A605" s="946"/>
      <c r="B605" s="946"/>
      <c r="C605" s="946"/>
      <c r="D605" s="946"/>
      <c r="E605" s="946"/>
      <c r="F605" s="946"/>
      <c r="G605" s="946"/>
      <c r="H605" s="946"/>
      <c r="I605" s="946"/>
      <c r="J605" s="946"/>
      <c r="K605" s="946"/>
      <c r="L605" s="946"/>
      <c r="M605" s="946"/>
      <c r="N605" s="946"/>
      <c r="O605" s="946"/>
      <c r="P605" s="946"/>
      <c r="Q605" s="946"/>
      <c r="R605" s="946"/>
      <c r="S605" s="946"/>
      <c r="T605" s="946"/>
      <c r="U605" s="946"/>
      <c r="V605" s="946"/>
      <c r="W605" s="946"/>
      <c r="X605" s="946"/>
      <c r="Y605" s="946"/>
      <c r="Z605" s="946"/>
    </row>
    <row r="606" spans="1:26" ht="15.75" customHeight="1">
      <c r="A606" s="946"/>
      <c r="B606" s="946"/>
      <c r="C606" s="946"/>
      <c r="D606" s="946"/>
      <c r="E606" s="946"/>
      <c r="F606" s="946"/>
      <c r="G606" s="946"/>
      <c r="H606" s="946"/>
      <c r="I606" s="946"/>
      <c r="J606" s="946"/>
      <c r="K606" s="946"/>
      <c r="L606" s="946"/>
      <c r="M606" s="946"/>
      <c r="N606" s="946"/>
      <c r="O606" s="946"/>
      <c r="P606" s="946"/>
      <c r="Q606" s="946"/>
      <c r="R606" s="946"/>
      <c r="S606" s="946"/>
      <c r="T606" s="946"/>
      <c r="U606" s="946"/>
      <c r="V606" s="946"/>
      <c r="W606" s="946"/>
      <c r="X606" s="946"/>
      <c r="Y606" s="946"/>
      <c r="Z606" s="946"/>
    </row>
    <row r="607" spans="1:26" ht="15.75" customHeight="1">
      <c r="A607" s="946"/>
      <c r="B607" s="946"/>
      <c r="C607" s="946"/>
      <c r="D607" s="946"/>
      <c r="E607" s="946"/>
      <c r="F607" s="946"/>
      <c r="G607" s="946"/>
      <c r="H607" s="946"/>
      <c r="I607" s="946"/>
      <c r="J607" s="946"/>
      <c r="K607" s="946"/>
      <c r="L607" s="946"/>
      <c r="M607" s="946"/>
      <c r="N607" s="946"/>
      <c r="O607" s="946"/>
      <c r="P607" s="946"/>
      <c r="Q607" s="946"/>
      <c r="R607" s="946"/>
      <c r="S607" s="946"/>
      <c r="T607" s="946"/>
      <c r="U607" s="946"/>
      <c r="V607" s="946"/>
      <c r="W607" s="946"/>
      <c r="X607" s="946"/>
      <c r="Y607" s="946"/>
      <c r="Z607" s="946"/>
    </row>
    <row r="608" spans="1:26" ht="15.75" customHeight="1">
      <c r="A608" s="946"/>
      <c r="B608" s="946"/>
      <c r="C608" s="946"/>
      <c r="D608" s="946"/>
      <c r="E608" s="946"/>
      <c r="F608" s="946"/>
      <c r="G608" s="946"/>
      <c r="H608" s="946"/>
      <c r="I608" s="946"/>
      <c r="J608" s="946"/>
      <c r="K608" s="946"/>
      <c r="L608" s="946"/>
      <c r="M608" s="946"/>
      <c r="N608" s="946"/>
      <c r="O608" s="946"/>
      <c r="P608" s="946"/>
      <c r="Q608" s="946"/>
      <c r="R608" s="946"/>
      <c r="S608" s="946"/>
      <c r="T608" s="946"/>
      <c r="U608" s="946"/>
      <c r="V608" s="946"/>
      <c r="W608" s="946"/>
      <c r="X608" s="946"/>
      <c r="Y608" s="946"/>
      <c r="Z608" s="946"/>
    </row>
    <row r="609" spans="1:26" ht="15.75" customHeight="1">
      <c r="A609" s="946"/>
      <c r="B609" s="946"/>
      <c r="C609" s="946"/>
      <c r="D609" s="946"/>
      <c r="E609" s="946"/>
      <c r="F609" s="946"/>
      <c r="G609" s="946"/>
      <c r="H609" s="946"/>
      <c r="I609" s="946"/>
      <c r="J609" s="946"/>
      <c r="K609" s="946"/>
      <c r="L609" s="946"/>
      <c r="M609" s="946"/>
      <c r="N609" s="946"/>
      <c r="O609" s="946"/>
      <c r="P609" s="946"/>
      <c r="Q609" s="946"/>
      <c r="R609" s="946"/>
      <c r="S609" s="946"/>
      <c r="T609" s="946"/>
      <c r="U609" s="946"/>
      <c r="V609" s="946"/>
      <c r="W609" s="946"/>
      <c r="X609" s="946"/>
      <c r="Y609" s="946"/>
      <c r="Z609" s="946"/>
    </row>
    <row r="610" spans="1:26" ht="15.75" customHeight="1">
      <c r="A610" s="946"/>
      <c r="B610" s="946"/>
      <c r="C610" s="946"/>
      <c r="D610" s="946"/>
      <c r="E610" s="946"/>
      <c r="F610" s="946"/>
      <c r="G610" s="946"/>
      <c r="H610" s="946"/>
      <c r="I610" s="946"/>
      <c r="J610" s="946"/>
      <c r="K610" s="946"/>
      <c r="L610" s="946"/>
      <c r="M610" s="946"/>
      <c r="N610" s="946"/>
      <c r="O610" s="946"/>
      <c r="P610" s="946"/>
      <c r="Q610" s="946"/>
      <c r="R610" s="946"/>
      <c r="S610" s="946"/>
      <c r="T610" s="946"/>
      <c r="U610" s="946"/>
      <c r="V610" s="946"/>
      <c r="W610" s="946"/>
      <c r="X610" s="946"/>
      <c r="Y610" s="946"/>
      <c r="Z610" s="946"/>
    </row>
    <row r="611" spans="1:26" ht="15.75" customHeight="1">
      <c r="A611" s="946"/>
      <c r="B611" s="946"/>
      <c r="C611" s="946"/>
      <c r="D611" s="946"/>
      <c r="E611" s="946"/>
      <c r="F611" s="946"/>
      <c r="G611" s="946"/>
      <c r="H611" s="946"/>
      <c r="I611" s="946"/>
      <c r="J611" s="946"/>
      <c r="K611" s="946"/>
      <c r="L611" s="946"/>
      <c r="M611" s="946"/>
      <c r="N611" s="946"/>
      <c r="O611" s="946"/>
      <c r="P611" s="946"/>
      <c r="Q611" s="946"/>
      <c r="R611" s="946"/>
      <c r="S611" s="946"/>
      <c r="T611" s="946"/>
      <c r="U611" s="946"/>
      <c r="V611" s="946"/>
      <c r="W611" s="946"/>
      <c r="X611" s="946"/>
      <c r="Y611" s="946"/>
      <c r="Z611" s="946"/>
    </row>
    <row r="612" spans="1:26" ht="15.75" customHeight="1">
      <c r="A612" s="946"/>
      <c r="B612" s="946"/>
      <c r="C612" s="946"/>
      <c r="D612" s="946"/>
      <c r="E612" s="946"/>
      <c r="F612" s="946"/>
      <c r="G612" s="946"/>
      <c r="H612" s="946"/>
      <c r="I612" s="946"/>
      <c r="J612" s="946"/>
      <c r="K612" s="946"/>
      <c r="L612" s="946"/>
      <c r="M612" s="946"/>
      <c r="N612" s="946"/>
      <c r="O612" s="946"/>
      <c r="P612" s="946"/>
      <c r="Q612" s="946"/>
      <c r="R612" s="946"/>
      <c r="S612" s="946"/>
      <c r="T612" s="946"/>
      <c r="U612" s="946"/>
      <c r="V612" s="946"/>
      <c r="W612" s="946"/>
      <c r="X612" s="946"/>
      <c r="Y612" s="946"/>
      <c r="Z612" s="946"/>
    </row>
    <row r="613" spans="1:26" ht="15.75" customHeight="1">
      <c r="A613" s="946"/>
      <c r="B613" s="946"/>
      <c r="C613" s="946"/>
      <c r="D613" s="946"/>
      <c r="E613" s="946"/>
      <c r="F613" s="946"/>
      <c r="G613" s="946"/>
      <c r="H613" s="946"/>
      <c r="I613" s="946"/>
      <c r="J613" s="946"/>
      <c r="K613" s="946"/>
      <c r="L613" s="946"/>
      <c r="M613" s="946"/>
      <c r="N613" s="946"/>
      <c r="O613" s="946"/>
      <c r="P613" s="946"/>
      <c r="Q613" s="946"/>
      <c r="R613" s="946"/>
      <c r="S613" s="946"/>
      <c r="T613" s="946"/>
      <c r="U613" s="946"/>
      <c r="V613" s="946"/>
      <c r="W613" s="946"/>
      <c r="X613" s="946"/>
      <c r="Y613" s="946"/>
      <c r="Z613" s="946"/>
    </row>
    <row r="614" spans="1:26" ht="15.75" customHeight="1">
      <c r="A614" s="946"/>
      <c r="B614" s="946"/>
      <c r="C614" s="946"/>
      <c r="D614" s="946"/>
      <c r="E614" s="946"/>
      <c r="F614" s="946"/>
      <c r="G614" s="946"/>
      <c r="H614" s="946"/>
      <c r="I614" s="946"/>
      <c r="J614" s="946"/>
      <c r="K614" s="946"/>
      <c r="L614" s="946"/>
      <c r="M614" s="946"/>
      <c r="N614" s="946"/>
      <c r="O614" s="946"/>
      <c r="P614" s="946"/>
      <c r="Q614" s="946"/>
      <c r="R614" s="946"/>
      <c r="S614" s="946"/>
      <c r="T614" s="946"/>
      <c r="U614" s="946"/>
      <c r="V614" s="946"/>
      <c r="W614" s="946"/>
      <c r="X614" s="946"/>
      <c r="Y614" s="946"/>
      <c r="Z614" s="946"/>
    </row>
    <row r="615" spans="1:26" ht="15.75" customHeight="1">
      <c r="A615" s="946"/>
      <c r="B615" s="946"/>
      <c r="C615" s="946"/>
      <c r="D615" s="946"/>
      <c r="E615" s="946"/>
      <c r="F615" s="946"/>
      <c r="G615" s="946"/>
      <c r="H615" s="946"/>
      <c r="I615" s="946"/>
      <c r="J615" s="946"/>
      <c r="K615" s="946"/>
      <c r="L615" s="946"/>
      <c r="M615" s="946"/>
      <c r="N615" s="946"/>
      <c r="O615" s="946"/>
      <c r="P615" s="946"/>
      <c r="Q615" s="946"/>
      <c r="R615" s="946"/>
      <c r="S615" s="946"/>
      <c r="T615" s="946"/>
      <c r="U615" s="946"/>
      <c r="V615" s="946"/>
      <c r="W615" s="946"/>
      <c r="X615" s="946"/>
      <c r="Y615" s="946"/>
      <c r="Z615" s="946"/>
    </row>
    <row r="616" spans="1:26" ht="15.75" customHeight="1">
      <c r="A616" s="946"/>
      <c r="B616" s="946"/>
      <c r="C616" s="946"/>
      <c r="D616" s="946"/>
      <c r="E616" s="946"/>
      <c r="F616" s="946"/>
      <c r="G616" s="946"/>
      <c r="H616" s="946"/>
      <c r="I616" s="946"/>
      <c r="J616" s="946"/>
      <c r="K616" s="946"/>
      <c r="L616" s="946"/>
      <c r="M616" s="946"/>
      <c r="N616" s="946"/>
      <c r="O616" s="946"/>
      <c r="P616" s="946"/>
      <c r="Q616" s="946"/>
      <c r="R616" s="946"/>
      <c r="S616" s="946"/>
      <c r="T616" s="946"/>
      <c r="U616" s="946"/>
      <c r="V616" s="946"/>
      <c r="W616" s="946"/>
      <c r="X616" s="946"/>
      <c r="Y616" s="946"/>
      <c r="Z616" s="946"/>
    </row>
    <row r="617" spans="1:26" ht="15.75" customHeight="1">
      <c r="A617" s="946"/>
      <c r="B617" s="946"/>
      <c r="C617" s="946"/>
      <c r="D617" s="946"/>
      <c r="E617" s="946"/>
      <c r="F617" s="946"/>
      <c r="G617" s="946"/>
      <c r="H617" s="946"/>
      <c r="I617" s="946"/>
      <c r="J617" s="946"/>
      <c r="K617" s="946"/>
      <c r="L617" s="946"/>
      <c r="M617" s="946"/>
      <c r="N617" s="946"/>
      <c r="O617" s="946"/>
      <c r="P617" s="946"/>
      <c r="Q617" s="946"/>
      <c r="R617" s="946"/>
      <c r="S617" s="946"/>
      <c r="T617" s="946"/>
      <c r="U617" s="946"/>
      <c r="V617" s="946"/>
      <c r="W617" s="946"/>
      <c r="X617" s="946"/>
      <c r="Y617" s="946"/>
      <c r="Z617" s="946"/>
    </row>
    <row r="618" spans="1:26" ht="15.75" customHeight="1">
      <c r="A618" s="946"/>
      <c r="B618" s="946"/>
      <c r="C618" s="946"/>
      <c r="D618" s="946"/>
      <c r="E618" s="946"/>
      <c r="F618" s="946"/>
      <c r="G618" s="946"/>
      <c r="H618" s="946"/>
      <c r="I618" s="946"/>
      <c r="J618" s="946"/>
      <c r="K618" s="946"/>
      <c r="L618" s="946"/>
      <c r="M618" s="946"/>
      <c r="N618" s="946"/>
      <c r="O618" s="946"/>
      <c r="P618" s="946"/>
      <c r="Q618" s="946"/>
      <c r="R618" s="946"/>
      <c r="S618" s="946"/>
      <c r="T618" s="946"/>
      <c r="U618" s="946"/>
      <c r="V618" s="946"/>
      <c r="W618" s="946"/>
      <c r="X618" s="946"/>
      <c r="Y618" s="946"/>
      <c r="Z618" s="946"/>
    </row>
    <row r="619" spans="1:26" ht="15.75" customHeight="1">
      <c r="A619" s="946"/>
      <c r="B619" s="946"/>
      <c r="C619" s="946"/>
      <c r="D619" s="946"/>
      <c r="E619" s="946"/>
      <c r="F619" s="946"/>
      <c r="G619" s="946"/>
      <c r="H619" s="946"/>
      <c r="I619" s="946"/>
      <c r="J619" s="946"/>
      <c r="K619" s="946"/>
      <c r="L619" s="946"/>
      <c r="M619" s="946"/>
      <c r="N619" s="946"/>
      <c r="O619" s="946"/>
      <c r="P619" s="946"/>
      <c r="Q619" s="946"/>
      <c r="R619" s="946"/>
      <c r="S619" s="946"/>
      <c r="T619" s="946"/>
      <c r="U619" s="946"/>
      <c r="V619" s="946"/>
      <c r="W619" s="946"/>
      <c r="X619" s="946"/>
      <c r="Y619" s="946"/>
      <c r="Z619" s="946"/>
    </row>
    <row r="620" spans="1:26" ht="15.75" customHeight="1">
      <c r="A620" s="946"/>
      <c r="B620" s="946"/>
      <c r="C620" s="946"/>
      <c r="D620" s="946"/>
      <c r="E620" s="946"/>
      <c r="F620" s="946"/>
      <c r="G620" s="946"/>
      <c r="H620" s="946"/>
      <c r="I620" s="946"/>
      <c r="J620" s="946"/>
      <c r="K620" s="946"/>
      <c r="L620" s="946"/>
      <c r="M620" s="946"/>
      <c r="N620" s="946"/>
      <c r="O620" s="946"/>
      <c r="P620" s="946"/>
      <c r="Q620" s="946"/>
      <c r="R620" s="946"/>
      <c r="S620" s="946"/>
      <c r="T620" s="946"/>
      <c r="U620" s="946"/>
      <c r="V620" s="946"/>
      <c r="W620" s="946"/>
      <c r="X620" s="946"/>
      <c r="Y620" s="946"/>
      <c r="Z620" s="946"/>
    </row>
    <row r="621" spans="1:26" ht="15.75" customHeight="1">
      <c r="A621" s="946"/>
      <c r="B621" s="946"/>
      <c r="C621" s="946"/>
      <c r="D621" s="946"/>
      <c r="E621" s="946"/>
      <c r="F621" s="946"/>
      <c r="G621" s="946"/>
      <c r="H621" s="946"/>
      <c r="I621" s="946"/>
      <c r="J621" s="946"/>
      <c r="K621" s="946"/>
      <c r="L621" s="946"/>
      <c r="M621" s="946"/>
      <c r="N621" s="946"/>
      <c r="O621" s="946"/>
      <c r="P621" s="946"/>
      <c r="Q621" s="946"/>
      <c r="R621" s="946"/>
      <c r="S621" s="946"/>
      <c r="T621" s="946"/>
      <c r="U621" s="946"/>
      <c r="V621" s="946"/>
      <c r="W621" s="946"/>
      <c r="X621" s="946"/>
      <c r="Y621" s="946"/>
      <c r="Z621" s="946"/>
    </row>
    <row r="622" spans="1:26" ht="15.75" customHeight="1">
      <c r="A622" s="946"/>
      <c r="B622" s="946"/>
      <c r="C622" s="946"/>
      <c r="D622" s="946"/>
      <c r="E622" s="946"/>
      <c r="F622" s="946"/>
      <c r="G622" s="946"/>
      <c r="H622" s="946"/>
      <c r="I622" s="946"/>
      <c r="J622" s="946"/>
      <c r="K622" s="946"/>
      <c r="L622" s="946"/>
      <c r="M622" s="946"/>
      <c r="N622" s="946"/>
      <c r="O622" s="946"/>
      <c r="P622" s="946"/>
      <c r="Q622" s="946"/>
      <c r="R622" s="946"/>
      <c r="S622" s="946"/>
      <c r="T622" s="946"/>
      <c r="U622" s="946"/>
      <c r="V622" s="946"/>
      <c r="W622" s="946"/>
      <c r="X622" s="946"/>
      <c r="Y622" s="946"/>
      <c r="Z622" s="946"/>
    </row>
    <row r="623" spans="1:26" ht="15.75" customHeight="1">
      <c r="A623" s="946"/>
      <c r="B623" s="946"/>
      <c r="C623" s="946"/>
      <c r="D623" s="946"/>
      <c r="E623" s="946"/>
      <c r="F623" s="946"/>
      <c r="G623" s="946"/>
      <c r="H623" s="946"/>
      <c r="I623" s="946"/>
      <c r="J623" s="946"/>
      <c r="K623" s="946"/>
      <c r="L623" s="946"/>
      <c r="M623" s="946"/>
      <c r="N623" s="946"/>
      <c r="O623" s="946"/>
      <c r="P623" s="946"/>
      <c r="Q623" s="946"/>
      <c r="R623" s="946"/>
      <c r="S623" s="946"/>
      <c r="T623" s="946"/>
      <c r="U623" s="946"/>
      <c r="V623" s="946"/>
      <c r="W623" s="946"/>
      <c r="X623" s="946"/>
      <c r="Y623" s="946"/>
      <c r="Z623" s="946"/>
    </row>
    <row r="624" spans="1:26" ht="15.75" customHeight="1">
      <c r="A624" s="946"/>
      <c r="B624" s="946"/>
      <c r="C624" s="946"/>
      <c r="D624" s="946"/>
      <c r="E624" s="946"/>
      <c r="F624" s="946"/>
      <c r="G624" s="946"/>
      <c r="H624" s="946"/>
      <c r="I624" s="946"/>
      <c r="J624" s="946"/>
      <c r="K624" s="946"/>
      <c r="L624" s="946"/>
      <c r="M624" s="946"/>
      <c r="N624" s="946"/>
      <c r="O624" s="946"/>
      <c r="P624" s="946"/>
      <c r="Q624" s="946"/>
      <c r="R624" s="946"/>
      <c r="S624" s="946"/>
      <c r="T624" s="946"/>
      <c r="U624" s="946"/>
      <c r="V624" s="946"/>
      <c r="W624" s="946"/>
      <c r="X624" s="946"/>
      <c r="Y624" s="946"/>
      <c r="Z624" s="946"/>
    </row>
    <row r="625" spans="1:26" ht="15.75" customHeight="1">
      <c r="A625" s="946"/>
      <c r="B625" s="946"/>
      <c r="C625" s="946"/>
      <c r="D625" s="946"/>
      <c r="E625" s="946"/>
      <c r="F625" s="946"/>
      <c r="G625" s="946"/>
      <c r="H625" s="946"/>
      <c r="I625" s="946"/>
      <c r="J625" s="946"/>
      <c r="K625" s="946"/>
      <c r="L625" s="946"/>
      <c r="M625" s="946"/>
      <c r="N625" s="946"/>
      <c r="O625" s="946"/>
      <c r="P625" s="946"/>
      <c r="Q625" s="946"/>
      <c r="R625" s="946"/>
      <c r="S625" s="946"/>
      <c r="T625" s="946"/>
      <c r="U625" s="946"/>
      <c r="V625" s="946"/>
      <c r="W625" s="946"/>
      <c r="X625" s="946"/>
      <c r="Y625" s="946"/>
      <c r="Z625" s="946"/>
    </row>
    <row r="626" spans="1:26" ht="15.75" customHeight="1">
      <c r="A626" s="946"/>
      <c r="B626" s="946"/>
      <c r="C626" s="946"/>
      <c r="D626" s="946"/>
      <c r="E626" s="946"/>
      <c r="F626" s="946"/>
      <c r="G626" s="946"/>
      <c r="H626" s="946"/>
      <c r="I626" s="946"/>
      <c r="J626" s="946"/>
      <c r="K626" s="946"/>
      <c r="L626" s="946"/>
      <c r="M626" s="946"/>
      <c r="N626" s="946"/>
      <c r="O626" s="946"/>
      <c r="P626" s="946"/>
      <c r="Q626" s="946"/>
      <c r="R626" s="946"/>
      <c r="S626" s="946"/>
      <c r="T626" s="946"/>
      <c r="U626" s="946"/>
      <c r="V626" s="946"/>
      <c r="W626" s="946"/>
      <c r="X626" s="946"/>
      <c r="Y626" s="946"/>
      <c r="Z626" s="946"/>
    </row>
    <row r="627" spans="1:26" ht="15.75" customHeight="1">
      <c r="A627" s="946"/>
      <c r="B627" s="946"/>
      <c r="C627" s="946"/>
      <c r="D627" s="946"/>
      <c r="E627" s="946"/>
      <c r="F627" s="946"/>
      <c r="G627" s="946"/>
      <c r="H627" s="946"/>
      <c r="I627" s="946"/>
      <c r="J627" s="946"/>
      <c r="K627" s="946"/>
      <c r="L627" s="946"/>
      <c r="M627" s="946"/>
      <c r="N627" s="946"/>
      <c r="O627" s="946"/>
      <c r="P627" s="946"/>
      <c r="Q627" s="946"/>
      <c r="R627" s="946"/>
      <c r="S627" s="946"/>
      <c r="T627" s="946"/>
      <c r="U627" s="946"/>
      <c r="V627" s="946"/>
      <c r="W627" s="946"/>
      <c r="X627" s="946"/>
      <c r="Y627" s="946"/>
      <c r="Z627" s="946"/>
    </row>
    <row r="628" spans="1:26" ht="15.75" customHeight="1">
      <c r="A628" s="946"/>
      <c r="B628" s="946"/>
      <c r="C628" s="946"/>
      <c r="D628" s="946"/>
      <c r="E628" s="946"/>
      <c r="F628" s="946"/>
      <c r="G628" s="946"/>
      <c r="H628" s="946"/>
      <c r="I628" s="946"/>
      <c r="J628" s="946"/>
      <c r="K628" s="946"/>
      <c r="L628" s="946"/>
      <c r="M628" s="946"/>
      <c r="N628" s="946"/>
      <c r="O628" s="946"/>
      <c r="P628" s="946"/>
      <c r="Q628" s="946"/>
      <c r="R628" s="946"/>
      <c r="S628" s="946"/>
      <c r="T628" s="946"/>
      <c r="U628" s="946"/>
      <c r="V628" s="946"/>
      <c r="W628" s="946"/>
      <c r="X628" s="946"/>
      <c r="Y628" s="946"/>
      <c r="Z628" s="946"/>
    </row>
    <row r="629" spans="1:26" ht="15.75" customHeight="1">
      <c r="A629" s="946"/>
      <c r="B629" s="946"/>
      <c r="C629" s="946"/>
      <c r="D629" s="946"/>
      <c r="E629" s="946"/>
      <c r="F629" s="946"/>
      <c r="G629" s="946"/>
      <c r="H629" s="946"/>
      <c r="I629" s="946"/>
      <c r="J629" s="946"/>
      <c r="K629" s="946"/>
      <c r="L629" s="946"/>
      <c r="M629" s="946"/>
      <c r="N629" s="946"/>
      <c r="O629" s="946"/>
      <c r="P629" s="946"/>
      <c r="Q629" s="946"/>
      <c r="R629" s="946"/>
      <c r="S629" s="946"/>
      <c r="T629" s="946"/>
      <c r="U629" s="946"/>
      <c r="V629" s="946"/>
      <c r="W629" s="946"/>
      <c r="X629" s="946"/>
      <c r="Y629" s="946"/>
      <c r="Z629" s="946"/>
    </row>
    <row r="630" spans="1:26" ht="15.75" customHeight="1">
      <c r="A630" s="946"/>
      <c r="B630" s="946"/>
      <c r="C630" s="946"/>
      <c r="D630" s="946"/>
      <c r="E630" s="946"/>
      <c r="F630" s="946"/>
      <c r="G630" s="946"/>
      <c r="H630" s="946"/>
      <c r="I630" s="946"/>
      <c r="J630" s="946"/>
      <c r="K630" s="946"/>
      <c r="L630" s="946"/>
      <c r="M630" s="946"/>
      <c r="N630" s="946"/>
      <c r="O630" s="946"/>
      <c r="P630" s="946"/>
      <c r="Q630" s="946"/>
      <c r="R630" s="946"/>
      <c r="S630" s="946"/>
      <c r="T630" s="946"/>
      <c r="U630" s="946"/>
      <c r="V630" s="946"/>
      <c r="W630" s="946"/>
      <c r="X630" s="946"/>
      <c r="Y630" s="946"/>
      <c r="Z630" s="946"/>
    </row>
    <row r="631" spans="1:26" ht="15.75" customHeight="1">
      <c r="A631" s="946"/>
      <c r="B631" s="946"/>
      <c r="C631" s="946"/>
      <c r="D631" s="946"/>
      <c r="E631" s="946"/>
      <c r="F631" s="946"/>
      <c r="G631" s="946"/>
      <c r="H631" s="946"/>
      <c r="I631" s="946"/>
      <c r="J631" s="946"/>
      <c r="K631" s="946"/>
      <c r="L631" s="946"/>
      <c r="M631" s="946"/>
      <c r="N631" s="946"/>
      <c r="O631" s="946"/>
      <c r="P631" s="946"/>
      <c r="Q631" s="946"/>
      <c r="R631" s="946"/>
      <c r="S631" s="946"/>
      <c r="T631" s="946"/>
      <c r="U631" s="946"/>
      <c r="V631" s="946"/>
      <c r="W631" s="946"/>
      <c r="X631" s="946"/>
      <c r="Y631" s="946"/>
      <c r="Z631" s="946"/>
    </row>
    <row r="632" spans="1:26" ht="15.75" customHeight="1">
      <c r="A632" s="946"/>
      <c r="B632" s="946"/>
      <c r="C632" s="946"/>
      <c r="D632" s="946"/>
      <c r="E632" s="946"/>
      <c r="F632" s="946"/>
      <c r="G632" s="946"/>
      <c r="H632" s="946"/>
      <c r="I632" s="946"/>
      <c r="J632" s="946"/>
      <c r="K632" s="946"/>
      <c r="L632" s="946"/>
      <c r="M632" s="946"/>
      <c r="N632" s="946"/>
      <c r="O632" s="946"/>
      <c r="P632" s="946"/>
      <c r="Q632" s="946"/>
      <c r="R632" s="946"/>
      <c r="S632" s="946"/>
      <c r="T632" s="946"/>
      <c r="U632" s="946"/>
      <c r="V632" s="946"/>
      <c r="W632" s="946"/>
      <c r="X632" s="946"/>
      <c r="Y632" s="946"/>
      <c r="Z632" s="946"/>
    </row>
    <row r="633" spans="1:26" ht="15.75" customHeight="1">
      <c r="A633" s="946"/>
      <c r="B633" s="946"/>
      <c r="C633" s="946"/>
      <c r="D633" s="946"/>
      <c r="E633" s="946"/>
      <c r="F633" s="946"/>
      <c r="G633" s="946"/>
      <c r="H633" s="946"/>
      <c r="I633" s="946"/>
      <c r="J633" s="946"/>
      <c r="K633" s="946"/>
      <c r="L633" s="946"/>
      <c r="M633" s="946"/>
      <c r="N633" s="946"/>
      <c r="O633" s="946"/>
      <c r="P633" s="946"/>
      <c r="Q633" s="946"/>
      <c r="R633" s="946"/>
      <c r="S633" s="946"/>
      <c r="T633" s="946"/>
      <c r="U633" s="946"/>
      <c r="V633" s="946"/>
      <c r="W633" s="946"/>
      <c r="X633" s="946"/>
      <c r="Y633" s="946"/>
      <c r="Z633" s="946"/>
    </row>
    <row r="634" spans="1:26" ht="15.75" customHeight="1">
      <c r="A634" s="946"/>
      <c r="B634" s="946"/>
      <c r="C634" s="946"/>
      <c r="D634" s="946"/>
      <c r="E634" s="946"/>
      <c r="F634" s="946"/>
      <c r="G634" s="946"/>
      <c r="H634" s="946"/>
      <c r="I634" s="946"/>
      <c r="J634" s="946"/>
      <c r="K634" s="946"/>
      <c r="L634" s="946"/>
      <c r="M634" s="946"/>
      <c r="N634" s="946"/>
      <c r="O634" s="946"/>
      <c r="P634" s="946"/>
      <c r="Q634" s="946"/>
      <c r="R634" s="946"/>
      <c r="S634" s="946"/>
      <c r="T634" s="946"/>
      <c r="U634" s="946"/>
      <c r="V634" s="946"/>
      <c r="W634" s="946"/>
      <c r="X634" s="946"/>
      <c r="Y634" s="946"/>
      <c r="Z634" s="946"/>
    </row>
    <row r="635" spans="1:26" ht="15.75" customHeight="1">
      <c r="A635" s="946"/>
      <c r="B635" s="946"/>
      <c r="C635" s="946"/>
      <c r="D635" s="946"/>
      <c r="E635" s="946"/>
      <c r="F635" s="946"/>
      <c r="G635" s="946"/>
      <c r="H635" s="946"/>
      <c r="I635" s="946"/>
      <c r="J635" s="946"/>
      <c r="K635" s="946"/>
      <c r="L635" s="946"/>
      <c r="M635" s="946"/>
      <c r="N635" s="946"/>
      <c r="O635" s="946"/>
      <c r="P635" s="946"/>
      <c r="Q635" s="946"/>
      <c r="R635" s="946"/>
      <c r="S635" s="946"/>
      <c r="T635" s="946"/>
      <c r="U635" s="946"/>
      <c r="V635" s="946"/>
      <c r="W635" s="946"/>
      <c r="X635" s="946"/>
      <c r="Y635" s="946"/>
      <c r="Z635" s="946"/>
    </row>
    <row r="636" spans="1:26" ht="15.75" customHeight="1">
      <c r="A636" s="946"/>
      <c r="B636" s="946"/>
      <c r="C636" s="946"/>
      <c r="D636" s="946"/>
      <c r="E636" s="946"/>
      <c r="F636" s="946"/>
      <c r="G636" s="946"/>
      <c r="H636" s="946"/>
      <c r="I636" s="946"/>
      <c r="J636" s="946"/>
      <c r="K636" s="946"/>
      <c r="L636" s="946"/>
      <c r="M636" s="946"/>
      <c r="N636" s="946"/>
      <c r="O636" s="946"/>
      <c r="P636" s="946"/>
      <c r="Q636" s="946"/>
      <c r="R636" s="946"/>
      <c r="S636" s="946"/>
      <c r="T636" s="946"/>
      <c r="U636" s="946"/>
      <c r="V636" s="946"/>
      <c r="W636" s="946"/>
      <c r="X636" s="946"/>
      <c r="Y636" s="946"/>
      <c r="Z636" s="946"/>
    </row>
    <row r="637" spans="1:26" ht="15.75" customHeight="1">
      <c r="A637" s="946"/>
      <c r="B637" s="946"/>
      <c r="C637" s="946"/>
      <c r="D637" s="946"/>
      <c r="E637" s="946"/>
      <c r="F637" s="946"/>
      <c r="G637" s="946"/>
      <c r="H637" s="946"/>
      <c r="I637" s="946"/>
      <c r="J637" s="946"/>
      <c r="K637" s="946"/>
      <c r="L637" s="946"/>
      <c r="M637" s="946"/>
      <c r="N637" s="946"/>
      <c r="O637" s="946"/>
      <c r="P637" s="946"/>
      <c r="Q637" s="946"/>
      <c r="R637" s="946"/>
      <c r="S637" s="946"/>
      <c r="T637" s="946"/>
      <c r="U637" s="946"/>
      <c r="V637" s="946"/>
      <c r="W637" s="946"/>
      <c r="X637" s="946"/>
      <c r="Y637" s="946"/>
      <c r="Z637" s="946"/>
    </row>
    <row r="638" spans="1:26" ht="15.75" customHeight="1">
      <c r="A638" s="946"/>
      <c r="B638" s="946"/>
      <c r="C638" s="946"/>
      <c r="D638" s="946"/>
      <c r="E638" s="946"/>
      <c r="F638" s="946"/>
      <c r="G638" s="946"/>
      <c r="H638" s="946"/>
      <c r="I638" s="946"/>
      <c r="J638" s="946"/>
      <c r="K638" s="946"/>
      <c r="L638" s="946"/>
      <c r="M638" s="946"/>
      <c r="N638" s="946"/>
      <c r="O638" s="946"/>
      <c r="P638" s="946"/>
      <c r="Q638" s="946"/>
      <c r="R638" s="946"/>
      <c r="S638" s="946"/>
      <c r="T638" s="946"/>
      <c r="U638" s="946"/>
      <c r="V638" s="946"/>
      <c r="W638" s="946"/>
      <c r="X638" s="946"/>
      <c r="Y638" s="946"/>
      <c r="Z638" s="946"/>
    </row>
    <row r="639" spans="1:26" ht="15.75" customHeight="1">
      <c r="A639" s="946"/>
      <c r="B639" s="946"/>
      <c r="C639" s="946"/>
      <c r="D639" s="946"/>
      <c r="E639" s="946"/>
      <c r="F639" s="946"/>
      <c r="G639" s="946"/>
      <c r="H639" s="946"/>
      <c r="I639" s="946"/>
      <c r="J639" s="946"/>
      <c r="K639" s="946"/>
      <c r="L639" s="946"/>
      <c r="M639" s="946"/>
      <c r="N639" s="946"/>
      <c r="O639" s="946"/>
      <c r="P639" s="946"/>
      <c r="Q639" s="946"/>
      <c r="R639" s="946"/>
      <c r="S639" s="946"/>
      <c r="T639" s="946"/>
      <c r="U639" s="946"/>
      <c r="V639" s="946"/>
      <c r="W639" s="946"/>
      <c r="X639" s="946"/>
      <c r="Y639" s="946"/>
      <c r="Z639" s="946"/>
    </row>
    <row r="640" spans="1:26" ht="15.75" customHeight="1">
      <c r="A640" s="946"/>
      <c r="B640" s="946"/>
      <c r="C640" s="946"/>
      <c r="D640" s="946"/>
      <c r="E640" s="946"/>
      <c r="F640" s="946"/>
      <c r="G640" s="946"/>
      <c r="H640" s="946"/>
      <c r="I640" s="946"/>
      <c r="J640" s="946"/>
      <c r="K640" s="946"/>
      <c r="L640" s="946"/>
      <c r="M640" s="946"/>
      <c r="N640" s="946"/>
      <c r="O640" s="946"/>
      <c r="P640" s="946"/>
      <c r="Q640" s="946"/>
      <c r="R640" s="946"/>
      <c r="S640" s="946"/>
      <c r="T640" s="946"/>
      <c r="U640" s="946"/>
      <c r="V640" s="946"/>
      <c r="W640" s="946"/>
      <c r="X640" s="946"/>
      <c r="Y640" s="946"/>
      <c r="Z640" s="946"/>
    </row>
    <row r="641" spans="1:26" ht="15.75" customHeight="1">
      <c r="A641" s="946"/>
      <c r="B641" s="946"/>
      <c r="C641" s="946"/>
      <c r="D641" s="946"/>
      <c r="E641" s="946"/>
      <c r="F641" s="946"/>
      <c r="G641" s="946"/>
      <c r="H641" s="946"/>
      <c r="I641" s="946"/>
      <c r="J641" s="946"/>
      <c r="K641" s="946"/>
      <c r="L641" s="946"/>
      <c r="M641" s="946"/>
      <c r="N641" s="946"/>
      <c r="O641" s="946"/>
      <c r="P641" s="946"/>
      <c r="Q641" s="946"/>
      <c r="R641" s="946"/>
      <c r="S641" s="946"/>
      <c r="T641" s="946"/>
      <c r="U641" s="946"/>
      <c r="V641" s="946"/>
      <c r="W641" s="946"/>
      <c r="X641" s="946"/>
      <c r="Y641" s="946"/>
      <c r="Z641" s="946"/>
    </row>
    <row r="642" spans="1:26" ht="15.75" customHeight="1">
      <c r="A642" s="946"/>
      <c r="B642" s="946"/>
      <c r="C642" s="946"/>
      <c r="D642" s="946"/>
      <c r="E642" s="946"/>
      <c r="F642" s="946"/>
      <c r="G642" s="946"/>
      <c r="H642" s="946"/>
      <c r="I642" s="946"/>
      <c r="J642" s="946"/>
      <c r="K642" s="946"/>
      <c r="L642" s="946"/>
      <c r="M642" s="946"/>
      <c r="N642" s="946"/>
      <c r="O642" s="946"/>
      <c r="P642" s="946"/>
      <c r="Q642" s="946"/>
      <c r="R642" s="946"/>
      <c r="S642" s="946"/>
      <c r="T642" s="946"/>
      <c r="U642" s="946"/>
      <c r="V642" s="946"/>
      <c r="W642" s="946"/>
      <c r="X642" s="946"/>
      <c r="Y642" s="946"/>
      <c r="Z642" s="946"/>
    </row>
    <row r="643" spans="1:26" ht="15.75" customHeight="1">
      <c r="A643" s="946"/>
      <c r="B643" s="946"/>
      <c r="C643" s="946"/>
      <c r="D643" s="946"/>
      <c r="E643" s="946"/>
      <c r="F643" s="946"/>
      <c r="G643" s="946"/>
      <c r="H643" s="946"/>
      <c r="I643" s="946"/>
      <c r="J643" s="946"/>
      <c r="K643" s="946"/>
      <c r="L643" s="946"/>
      <c r="M643" s="946"/>
      <c r="N643" s="946"/>
      <c r="O643" s="946"/>
      <c r="P643" s="946"/>
      <c r="Q643" s="946"/>
      <c r="R643" s="946"/>
      <c r="S643" s="946"/>
      <c r="T643" s="946"/>
      <c r="U643" s="946"/>
      <c r="V643" s="946"/>
      <c r="W643" s="946"/>
      <c r="X643" s="946"/>
      <c r="Y643" s="946"/>
      <c r="Z643" s="946"/>
    </row>
    <row r="644" spans="1:26" ht="15.75" customHeight="1">
      <c r="A644" s="946"/>
      <c r="B644" s="946"/>
      <c r="C644" s="946"/>
      <c r="D644" s="946"/>
      <c r="E644" s="946"/>
      <c r="F644" s="946"/>
      <c r="G644" s="946"/>
      <c r="H644" s="946"/>
      <c r="I644" s="946"/>
      <c r="J644" s="946"/>
      <c r="K644" s="946"/>
      <c r="L644" s="946"/>
      <c r="M644" s="946"/>
      <c r="N644" s="946"/>
      <c r="O644" s="946"/>
      <c r="P644" s="946"/>
      <c r="Q644" s="946"/>
      <c r="R644" s="946"/>
      <c r="S644" s="946"/>
      <c r="T644" s="946"/>
      <c r="U644" s="946"/>
      <c r="V644" s="946"/>
      <c r="W644" s="946"/>
      <c r="X644" s="946"/>
      <c r="Y644" s="946"/>
      <c r="Z644" s="946"/>
    </row>
    <row r="645" spans="1:26" ht="15.75" customHeight="1">
      <c r="A645" s="946"/>
      <c r="B645" s="946"/>
      <c r="C645" s="946"/>
      <c r="D645" s="946"/>
      <c r="E645" s="946"/>
      <c r="F645" s="946"/>
      <c r="G645" s="946"/>
      <c r="H645" s="946"/>
      <c r="I645" s="946"/>
      <c r="J645" s="946"/>
      <c r="K645" s="946"/>
      <c r="L645" s="946"/>
      <c r="M645" s="946"/>
      <c r="N645" s="946"/>
      <c r="O645" s="946"/>
      <c r="P645" s="946"/>
      <c r="Q645" s="946"/>
      <c r="R645" s="946"/>
      <c r="S645" s="946"/>
      <c r="T645" s="946"/>
      <c r="U645" s="946"/>
      <c r="V645" s="946"/>
      <c r="W645" s="946"/>
      <c r="X645" s="946"/>
      <c r="Y645" s="946"/>
      <c r="Z645" s="946"/>
    </row>
    <row r="646" spans="1:26" ht="15.75" customHeight="1">
      <c r="A646" s="946"/>
      <c r="B646" s="946"/>
      <c r="C646" s="946"/>
      <c r="D646" s="946"/>
      <c r="E646" s="946"/>
      <c r="F646" s="946"/>
      <c r="G646" s="946"/>
      <c r="H646" s="946"/>
      <c r="I646" s="946"/>
      <c r="J646" s="946"/>
      <c r="K646" s="946"/>
      <c r="L646" s="946"/>
      <c r="M646" s="946"/>
      <c r="N646" s="946"/>
      <c r="O646" s="946"/>
      <c r="P646" s="946"/>
      <c r="Q646" s="946"/>
      <c r="R646" s="946"/>
      <c r="S646" s="946"/>
      <c r="T646" s="946"/>
      <c r="U646" s="946"/>
      <c r="V646" s="946"/>
      <c r="W646" s="946"/>
      <c r="X646" s="946"/>
      <c r="Y646" s="946"/>
      <c r="Z646" s="946"/>
    </row>
    <row r="647" spans="1:26" ht="15.75" customHeight="1">
      <c r="A647" s="946"/>
      <c r="B647" s="946"/>
      <c r="C647" s="946"/>
      <c r="D647" s="946"/>
      <c r="E647" s="946"/>
      <c r="F647" s="946"/>
      <c r="G647" s="946"/>
      <c r="H647" s="946"/>
      <c r="I647" s="946"/>
      <c r="J647" s="946"/>
      <c r="K647" s="946"/>
      <c r="L647" s="946"/>
      <c r="M647" s="946"/>
      <c r="N647" s="946"/>
      <c r="O647" s="946"/>
      <c r="P647" s="946"/>
      <c r="Q647" s="946"/>
      <c r="R647" s="946"/>
      <c r="S647" s="946"/>
      <c r="T647" s="946"/>
      <c r="U647" s="946"/>
      <c r="V647" s="946"/>
      <c r="W647" s="946"/>
      <c r="X647" s="946"/>
      <c r="Y647" s="946"/>
      <c r="Z647" s="946"/>
    </row>
    <row r="648" spans="1:26" ht="15.75" customHeight="1">
      <c r="A648" s="946"/>
      <c r="B648" s="946"/>
      <c r="C648" s="946"/>
      <c r="D648" s="946"/>
      <c r="E648" s="946"/>
      <c r="F648" s="946"/>
      <c r="G648" s="946"/>
      <c r="H648" s="946"/>
      <c r="I648" s="946"/>
      <c r="J648" s="946"/>
      <c r="K648" s="946"/>
      <c r="L648" s="946"/>
      <c r="M648" s="946"/>
      <c r="N648" s="946"/>
      <c r="O648" s="946"/>
      <c r="P648" s="946"/>
      <c r="Q648" s="946"/>
      <c r="R648" s="946"/>
      <c r="S648" s="946"/>
      <c r="T648" s="946"/>
      <c r="U648" s="946"/>
      <c r="V648" s="946"/>
      <c r="W648" s="946"/>
      <c r="X648" s="946"/>
      <c r="Y648" s="946"/>
      <c r="Z648" s="946"/>
    </row>
    <row r="649" spans="1:26" ht="15.75" customHeight="1">
      <c r="A649" s="946"/>
      <c r="B649" s="946"/>
      <c r="C649" s="946"/>
      <c r="D649" s="946"/>
      <c r="E649" s="946"/>
      <c r="F649" s="946"/>
      <c r="G649" s="946"/>
      <c r="H649" s="946"/>
      <c r="I649" s="946"/>
      <c r="J649" s="946"/>
      <c r="K649" s="946"/>
      <c r="L649" s="946"/>
      <c r="M649" s="946"/>
      <c r="N649" s="946"/>
      <c r="O649" s="946"/>
      <c r="P649" s="946"/>
      <c r="Q649" s="946"/>
      <c r="R649" s="946"/>
      <c r="S649" s="946"/>
      <c r="T649" s="946"/>
      <c r="U649" s="946"/>
      <c r="V649" s="946"/>
      <c r="W649" s="946"/>
      <c r="X649" s="946"/>
      <c r="Y649" s="946"/>
      <c r="Z649" s="946"/>
    </row>
    <row r="650" spans="1:26" ht="15.75" customHeight="1">
      <c r="A650" s="946"/>
      <c r="B650" s="946"/>
      <c r="C650" s="946"/>
      <c r="D650" s="946"/>
      <c r="E650" s="946"/>
      <c r="F650" s="946"/>
      <c r="G650" s="946"/>
      <c r="H650" s="946"/>
      <c r="I650" s="946"/>
      <c r="J650" s="946"/>
      <c r="K650" s="946"/>
      <c r="L650" s="946"/>
      <c r="M650" s="946"/>
      <c r="N650" s="946"/>
      <c r="O650" s="946"/>
      <c r="P650" s="946"/>
      <c r="Q650" s="946"/>
      <c r="R650" s="946"/>
      <c r="S650" s="946"/>
      <c r="T650" s="946"/>
      <c r="U650" s="946"/>
      <c r="V650" s="946"/>
      <c r="W650" s="946"/>
      <c r="X650" s="946"/>
      <c r="Y650" s="946"/>
      <c r="Z650" s="946"/>
    </row>
    <row r="651" spans="1:26" ht="15.75" customHeight="1">
      <c r="A651" s="946"/>
      <c r="B651" s="946"/>
      <c r="C651" s="946"/>
      <c r="D651" s="946"/>
      <c r="E651" s="946"/>
      <c r="F651" s="946"/>
      <c r="G651" s="946"/>
      <c r="H651" s="946"/>
      <c r="I651" s="946"/>
      <c r="J651" s="946"/>
      <c r="K651" s="946"/>
      <c r="L651" s="946"/>
      <c r="M651" s="946"/>
      <c r="N651" s="946"/>
      <c r="O651" s="946"/>
      <c r="P651" s="946"/>
      <c r="Q651" s="946"/>
      <c r="R651" s="946"/>
      <c r="S651" s="946"/>
      <c r="T651" s="946"/>
      <c r="U651" s="946"/>
      <c r="V651" s="946"/>
      <c r="W651" s="946"/>
      <c r="X651" s="946"/>
      <c r="Y651" s="946"/>
      <c r="Z651" s="946"/>
    </row>
    <row r="652" spans="1:26" ht="15.75" customHeight="1">
      <c r="A652" s="946"/>
      <c r="B652" s="946"/>
      <c r="C652" s="946"/>
      <c r="D652" s="946"/>
      <c r="E652" s="946"/>
      <c r="F652" s="946"/>
      <c r="G652" s="946"/>
      <c r="H652" s="946"/>
      <c r="I652" s="946"/>
      <c r="J652" s="946"/>
      <c r="K652" s="946"/>
      <c r="L652" s="946"/>
      <c r="M652" s="946"/>
      <c r="N652" s="946"/>
      <c r="O652" s="946"/>
      <c r="P652" s="946"/>
      <c r="Q652" s="946"/>
      <c r="R652" s="946"/>
      <c r="S652" s="946"/>
      <c r="T652" s="946"/>
      <c r="U652" s="946"/>
      <c r="V652" s="946"/>
      <c r="W652" s="946"/>
      <c r="X652" s="946"/>
      <c r="Y652" s="946"/>
      <c r="Z652" s="946"/>
    </row>
    <row r="653" spans="1:26" ht="15.75" customHeight="1">
      <c r="A653" s="946"/>
      <c r="B653" s="946"/>
      <c r="C653" s="946"/>
      <c r="D653" s="946"/>
      <c r="E653" s="946"/>
      <c r="F653" s="946"/>
      <c r="G653" s="946"/>
      <c r="H653" s="946"/>
      <c r="I653" s="946"/>
      <c r="J653" s="946"/>
      <c r="K653" s="946"/>
      <c r="L653" s="946"/>
      <c r="M653" s="946"/>
      <c r="N653" s="946"/>
      <c r="O653" s="946"/>
      <c r="P653" s="946"/>
      <c r="Q653" s="946"/>
      <c r="R653" s="946"/>
      <c r="S653" s="946"/>
      <c r="T653" s="946"/>
      <c r="U653" s="946"/>
      <c r="V653" s="946"/>
      <c r="W653" s="946"/>
      <c r="X653" s="946"/>
      <c r="Y653" s="946"/>
      <c r="Z653" s="946"/>
    </row>
    <row r="654" spans="1:26" ht="15.75" customHeight="1">
      <c r="A654" s="946"/>
      <c r="B654" s="946"/>
      <c r="C654" s="946"/>
      <c r="D654" s="946"/>
      <c r="E654" s="946"/>
      <c r="F654" s="946"/>
      <c r="G654" s="946"/>
      <c r="H654" s="946"/>
      <c r="I654" s="946"/>
      <c r="J654" s="946"/>
      <c r="K654" s="946"/>
      <c r="L654" s="946"/>
      <c r="M654" s="946"/>
      <c r="N654" s="946"/>
      <c r="O654" s="946"/>
      <c r="P654" s="946"/>
      <c r="Q654" s="946"/>
      <c r="R654" s="946"/>
      <c r="S654" s="946"/>
      <c r="T654" s="946"/>
      <c r="U654" s="946"/>
      <c r="V654" s="946"/>
      <c r="W654" s="946"/>
      <c r="X654" s="946"/>
      <c r="Y654" s="946"/>
      <c r="Z654" s="946"/>
    </row>
    <row r="655" spans="1:26" ht="15.75" customHeight="1">
      <c r="A655" s="946"/>
      <c r="B655" s="946"/>
      <c r="C655" s="946"/>
      <c r="D655" s="946"/>
      <c r="E655" s="946"/>
      <c r="F655" s="946"/>
      <c r="G655" s="946"/>
      <c r="H655" s="946"/>
      <c r="I655" s="946"/>
      <c r="J655" s="946"/>
      <c r="K655" s="946"/>
      <c r="L655" s="946"/>
      <c r="M655" s="946"/>
      <c r="N655" s="946"/>
      <c r="O655" s="946"/>
      <c r="P655" s="946"/>
      <c r="Q655" s="946"/>
      <c r="R655" s="946"/>
      <c r="S655" s="946"/>
      <c r="T655" s="946"/>
      <c r="U655" s="946"/>
      <c r="V655" s="946"/>
      <c r="W655" s="946"/>
      <c r="X655" s="946"/>
      <c r="Y655" s="946"/>
      <c r="Z655" s="946"/>
    </row>
    <row r="656" spans="1:26" ht="15.75" customHeight="1">
      <c r="A656" s="946"/>
      <c r="B656" s="946"/>
      <c r="C656" s="946"/>
      <c r="D656" s="946"/>
      <c r="E656" s="946"/>
      <c r="F656" s="946"/>
      <c r="G656" s="946"/>
      <c r="H656" s="946"/>
      <c r="I656" s="946"/>
      <c r="J656" s="946"/>
      <c r="K656" s="946"/>
      <c r="L656" s="946"/>
      <c r="M656" s="946"/>
      <c r="N656" s="946"/>
      <c r="O656" s="946"/>
      <c r="P656" s="946"/>
      <c r="Q656" s="946"/>
      <c r="R656" s="946"/>
      <c r="S656" s="946"/>
      <c r="T656" s="946"/>
      <c r="U656" s="946"/>
      <c r="V656" s="946"/>
      <c r="W656" s="946"/>
      <c r="X656" s="946"/>
      <c r="Y656" s="946"/>
      <c r="Z656" s="946"/>
    </row>
    <row r="657" spans="1:26" ht="15.75" customHeight="1">
      <c r="A657" s="946"/>
      <c r="B657" s="946"/>
      <c r="C657" s="946"/>
      <c r="D657" s="946"/>
      <c r="E657" s="946"/>
      <c r="F657" s="946"/>
      <c r="G657" s="946"/>
      <c r="H657" s="946"/>
      <c r="I657" s="946"/>
      <c r="J657" s="946"/>
      <c r="K657" s="946"/>
      <c r="L657" s="946"/>
      <c r="M657" s="946"/>
      <c r="N657" s="946"/>
      <c r="O657" s="946"/>
      <c r="P657" s="946"/>
      <c r="Q657" s="946"/>
      <c r="R657" s="946"/>
      <c r="S657" s="946"/>
      <c r="T657" s="946"/>
      <c r="U657" s="946"/>
      <c r="V657" s="946"/>
      <c r="W657" s="946"/>
      <c r="X657" s="946"/>
      <c r="Y657" s="946"/>
      <c r="Z657" s="946"/>
    </row>
    <row r="658" spans="1:26" ht="15.75" customHeight="1">
      <c r="A658" s="946"/>
      <c r="B658" s="946"/>
      <c r="C658" s="946"/>
      <c r="D658" s="946"/>
      <c r="E658" s="946"/>
      <c r="F658" s="946"/>
      <c r="G658" s="946"/>
      <c r="H658" s="946"/>
      <c r="I658" s="946"/>
      <c r="J658" s="946"/>
      <c r="K658" s="946"/>
      <c r="L658" s="946"/>
      <c r="M658" s="946"/>
      <c r="N658" s="946"/>
      <c r="O658" s="946"/>
      <c r="P658" s="946"/>
      <c r="Q658" s="946"/>
      <c r="R658" s="946"/>
      <c r="S658" s="946"/>
      <c r="T658" s="946"/>
      <c r="U658" s="946"/>
      <c r="V658" s="946"/>
      <c r="W658" s="946"/>
      <c r="X658" s="946"/>
      <c r="Y658" s="946"/>
      <c r="Z658" s="946"/>
    </row>
    <row r="659" spans="1:26" ht="15.75" customHeight="1">
      <c r="A659" s="946"/>
      <c r="B659" s="946"/>
      <c r="C659" s="946"/>
      <c r="D659" s="946"/>
      <c r="E659" s="946"/>
      <c r="F659" s="946"/>
      <c r="G659" s="946"/>
      <c r="H659" s="946"/>
      <c r="I659" s="946"/>
      <c r="J659" s="946"/>
      <c r="K659" s="946"/>
      <c r="L659" s="946"/>
      <c r="M659" s="946"/>
      <c r="N659" s="946"/>
      <c r="O659" s="946"/>
      <c r="P659" s="946"/>
      <c r="Q659" s="946"/>
      <c r="R659" s="946"/>
      <c r="S659" s="946"/>
      <c r="T659" s="946"/>
      <c r="U659" s="946"/>
      <c r="V659" s="946"/>
      <c r="W659" s="946"/>
      <c r="X659" s="946"/>
      <c r="Y659" s="946"/>
      <c r="Z659" s="946"/>
    </row>
    <row r="660" spans="1:26" ht="15.75" customHeight="1">
      <c r="A660" s="946"/>
      <c r="B660" s="946"/>
      <c r="C660" s="946"/>
      <c r="D660" s="94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row>
    <row r="661" spans="1:26" ht="15.75" customHeight="1">
      <c r="A661" s="946"/>
      <c r="B661" s="946"/>
      <c r="C661" s="946"/>
      <c r="D661" s="946"/>
      <c r="E661" s="946"/>
      <c r="F661" s="946"/>
      <c r="G661" s="946"/>
      <c r="H661" s="946"/>
      <c r="I661" s="946"/>
      <c r="J661" s="946"/>
      <c r="K661" s="946"/>
      <c r="L661" s="946"/>
      <c r="M661" s="946"/>
      <c r="N661" s="946"/>
      <c r="O661" s="946"/>
      <c r="P661" s="946"/>
      <c r="Q661" s="946"/>
      <c r="R661" s="946"/>
      <c r="S661" s="946"/>
      <c r="T661" s="946"/>
      <c r="U661" s="946"/>
      <c r="V661" s="946"/>
      <c r="W661" s="946"/>
      <c r="X661" s="946"/>
      <c r="Y661" s="946"/>
      <c r="Z661" s="946"/>
    </row>
    <row r="662" spans="1:26" ht="15.75" customHeight="1">
      <c r="A662" s="946"/>
      <c r="B662" s="946"/>
      <c r="C662" s="946"/>
      <c r="D662" s="946"/>
      <c r="E662" s="946"/>
      <c r="F662" s="946"/>
      <c r="G662" s="946"/>
      <c r="H662" s="946"/>
      <c r="I662" s="946"/>
      <c r="J662" s="946"/>
      <c r="K662" s="946"/>
      <c r="L662" s="946"/>
      <c r="M662" s="946"/>
      <c r="N662" s="946"/>
      <c r="O662" s="946"/>
      <c r="P662" s="946"/>
      <c r="Q662" s="946"/>
      <c r="R662" s="946"/>
      <c r="S662" s="946"/>
      <c r="T662" s="946"/>
      <c r="U662" s="946"/>
      <c r="V662" s="946"/>
      <c r="W662" s="946"/>
      <c r="X662" s="946"/>
      <c r="Y662" s="946"/>
      <c r="Z662" s="946"/>
    </row>
    <row r="663" spans="1:26" ht="15.75" customHeight="1">
      <c r="A663" s="946"/>
      <c r="B663" s="946"/>
      <c r="C663" s="946"/>
      <c r="D663" s="946"/>
      <c r="E663" s="946"/>
      <c r="F663" s="946"/>
      <c r="G663" s="946"/>
      <c r="H663" s="946"/>
      <c r="I663" s="946"/>
      <c r="J663" s="946"/>
      <c r="K663" s="946"/>
      <c r="L663" s="946"/>
      <c r="M663" s="946"/>
      <c r="N663" s="946"/>
      <c r="O663" s="946"/>
      <c r="P663" s="946"/>
      <c r="Q663" s="946"/>
      <c r="R663" s="946"/>
      <c r="S663" s="946"/>
      <c r="T663" s="946"/>
      <c r="U663" s="946"/>
      <c r="V663" s="946"/>
      <c r="W663" s="946"/>
      <c r="X663" s="946"/>
      <c r="Y663" s="946"/>
      <c r="Z663" s="946"/>
    </row>
    <row r="664" spans="1:26" ht="15.75" customHeight="1">
      <c r="A664" s="946"/>
      <c r="B664" s="946"/>
      <c r="C664" s="946"/>
      <c r="D664" s="94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row>
    <row r="665" spans="1:26" ht="15.75" customHeight="1">
      <c r="A665" s="946"/>
      <c r="B665" s="946"/>
      <c r="C665" s="946"/>
      <c r="D665" s="946"/>
      <c r="E665" s="946"/>
      <c r="F665" s="946"/>
      <c r="G665" s="946"/>
      <c r="H665" s="946"/>
      <c r="I665" s="946"/>
      <c r="J665" s="946"/>
      <c r="K665" s="946"/>
      <c r="L665" s="946"/>
      <c r="M665" s="946"/>
      <c r="N665" s="946"/>
      <c r="O665" s="946"/>
      <c r="P665" s="946"/>
      <c r="Q665" s="946"/>
      <c r="R665" s="946"/>
      <c r="S665" s="946"/>
      <c r="T665" s="946"/>
      <c r="U665" s="946"/>
      <c r="V665" s="946"/>
      <c r="W665" s="946"/>
      <c r="X665" s="946"/>
      <c r="Y665" s="946"/>
      <c r="Z665" s="946"/>
    </row>
    <row r="666" spans="1:26" ht="15.75" customHeight="1">
      <c r="A666" s="946"/>
      <c r="B666" s="946"/>
      <c r="C666" s="946"/>
      <c r="D666" s="946"/>
      <c r="E666" s="946"/>
      <c r="F666" s="946"/>
      <c r="G666" s="946"/>
      <c r="H666" s="946"/>
      <c r="I666" s="946"/>
      <c r="J666" s="946"/>
      <c r="K666" s="946"/>
      <c r="L666" s="946"/>
      <c r="M666" s="946"/>
      <c r="N666" s="946"/>
      <c r="O666" s="946"/>
      <c r="P666" s="946"/>
      <c r="Q666" s="946"/>
      <c r="R666" s="946"/>
      <c r="S666" s="946"/>
      <c r="T666" s="946"/>
      <c r="U666" s="946"/>
      <c r="V666" s="946"/>
      <c r="W666" s="946"/>
      <c r="X666" s="946"/>
      <c r="Y666" s="946"/>
      <c r="Z666" s="946"/>
    </row>
    <row r="667" spans="1:26" ht="15.75" customHeight="1">
      <c r="A667" s="946"/>
      <c r="B667" s="946"/>
      <c r="C667" s="946"/>
      <c r="D667" s="946"/>
      <c r="E667" s="946"/>
      <c r="F667" s="946"/>
      <c r="G667" s="946"/>
      <c r="H667" s="946"/>
      <c r="I667" s="946"/>
      <c r="J667" s="946"/>
      <c r="K667" s="946"/>
      <c r="L667" s="946"/>
      <c r="M667" s="946"/>
      <c r="N667" s="946"/>
      <c r="O667" s="946"/>
      <c r="P667" s="946"/>
      <c r="Q667" s="946"/>
      <c r="R667" s="946"/>
      <c r="S667" s="946"/>
      <c r="T667" s="946"/>
      <c r="U667" s="946"/>
      <c r="V667" s="946"/>
      <c r="W667" s="946"/>
      <c r="X667" s="946"/>
      <c r="Y667" s="946"/>
      <c r="Z667" s="946"/>
    </row>
    <row r="668" spans="1:26" ht="15.75" customHeight="1">
      <c r="A668" s="946"/>
      <c r="B668" s="946"/>
      <c r="C668" s="946"/>
      <c r="D668" s="946"/>
      <c r="E668" s="946"/>
      <c r="F668" s="946"/>
      <c r="G668" s="946"/>
      <c r="H668" s="946"/>
      <c r="I668" s="946"/>
      <c r="J668" s="946"/>
      <c r="K668" s="946"/>
      <c r="L668" s="946"/>
      <c r="M668" s="946"/>
      <c r="N668" s="946"/>
      <c r="O668" s="946"/>
      <c r="P668" s="946"/>
      <c r="Q668" s="946"/>
      <c r="R668" s="946"/>
      <c r="S668" s="946"/>
      <c r="T668" s="946"/>
      <c r="U668" s="946"/>
      <c r="V668" s="946"/>
      <c r="W668" s="946"/>
      <c r="X668" s="946"/>
      <c r="Y668" s="946"/>
      <c r="Z668" s="946"/>
    </row>
    <row r="669" spans="1:26" ht="15.75" customHeight="1">
      <c r="A669" s="946"/>
      <c r="B669" s="946"/>
      <c r="C669" s="946"/>
      <c r="D669" s="946"/>
      <c r="E669" s="946"/>
      <c r="F669" s="946"/>
      <c r="G669" s="946"/>
      <c r="H669" s="946"/>
      <c r="I669" s="946"/>
      <c r="J669" s="946"/>
      <c r="K669" s="946"/>
      <c r="L669" s="946"/>
      <c r="M669" s="946"/>
      <c r="N669" s="946"/>
      <c r="O669" s="946"/>
      <c r="P669" s="946"/>
      <c r="Q669" s="946"/>
      <c r="R669" s="946"/>
      <c r="S669" s="946"/>
      <c r="T669" s="946"/>
      <c r="U669" s="946"/>
      <c r="V669" s="946"/>
      <c r="W669" s="946"/>
      <c r="X669" s="946"/>
      <c r="Y669" s="946"/>
      <c r="Z669" s="946"/>
    </row>
    <row r="670" spans="1:26" ht="15.75" customHeight="1">
      <c r="A670" s="946"/>
      <c r="B670" s="946"/>
      <c r="C670" s="946"/>
      <c r="D670" s="946"/>
      <c r="E670" s="946"/>
      <c r="F670" s="946"/>
      <c r="G670" s="946"/>
      <c r="H670" s="946"/>
      <c r="I670" s="946"/>
      <c r="J670" s="946"/>
      <c r="K670" s="946"/>
      <c r="L670" s="946"/>
      <c r="M670" s="946"/>
      <c r="N670" s="946"/>
      <c r="O670" s="946"/>
      <c r="P670" s="946"/>
      <c r="Q670" s="946"/>
      <c r="R670" s="946"/>
      <c r="S670" s="946"/>
      <c r="T670" s="946"/>
      <c r="U670" s="946"/>
      <c r="V670" s="946"/>
      <c r="W670" s="946"/>
      <c r="X670" s="946"/>
      <c r="Y670" s="946"/>
      <c r="Z670" s="946"/>
    </row>
    <row r="671" spans="1:26" ht="15.75" customHeight="1">
      <c r="A671" s="946"/>
      <c r="B671" s="946"/>
      <c r="C671" s="946"/>
      <c r="D671" s="946"/>
      <c r="E671" s="946"/>
      <c r="F671" s="946"/>
      <c r="G671" s="946"/>
      <c r="H671" s="946"/>
      <c r="I671" s="946"/>
      <c r="J671" s="946"/>
      <c r="K671" s="946"/>
      <c r="L671" s="946"/>
      <c r="M671" s="946"/>
      <c r="N671" s="946"/>
      <c r="O671" s="946"/>
      <c r="P671" s="946"/>
      <c r="Q671" s="946"/>
      <c r="R671" s="946"/>
      <c r="S671" s="946"/>
      <c r="T671" s="946"/>
      <c r="U671" s="946"/>
      <c r="V671" s="946"/>
      <c r="W671" s="946"/>
      <c r="X671" s="946"/>
      <c r="Y671" s="946"/>
      <c r="Z671" s="946"/>
    </row>
    <row r="672" spans="1:26" ht="15.75" customHeight="1">
      <c r="A672" s="946"/>
      <c r="B672" s="946"/>
      <c r="C672" s="946"/>
      <c r="D672" s="946"/>
      <c r="E672" s="946"/>
      <c r="F672" s="946"/>
      <c r="G672" s="946"/>
      <c r="H672" s="946"/>
      <c r="I672" s="946"/>
      <c r="J672" s="946"/>
      <c r="K672" s="946"/>
      <c r="L672" s="946"/>
      <c r="M672" s="946"/>
      <c r="N672" s="946"/>
      <c r="O672" s="946"/>
      <c r="P672" s="946"/>
      <c r="Q672" s="946"/>
      <c r="R672" s="946"/>
      <c r="S672" s="946"/>
      <c r="T672" s="946"/>
      <c r="U672" s="946"/>
      <c r="V672" s="946"/>
      <c r="W672" s="946"/>
      <c r="X672" s="946"/>
      <c r="Y672" s="946"/>
      <c r="Z672" s="946"/>
    </row>
    <row r="673" spans="1:26" ht="15.75" customHeight="1">
      <c r="A673" s="946"/>
      <c r="B673" s="946"/>
      <c r="C673" s="946"/>
      <c r="D673" s="946"/>
      <c r="E673" s="946"/>
      <c r="F673" s="946"/>
      <c r="G673" s="946"/>
      <c r="H673" s="946"/>
      <c r="I673" s="946"/>
      <c r="J673" s="946"/>
      <c r="K673" s="946"/>
      <c r="L673" s="946"/>
      <c r="M673" s="946"/>
      <c r="N673" s="946"/>
      <c r="O673" s="946"/>
      <c r="P673" s="946"/>
      <c r="Q673" s="946"/>
      <c r="R673" s="946"/>
      <c r="S673" s="946"/>
      <c r="T673" s="946"/>
      <c r="U673" s="946"/>
      <c r="V673" s="946"/>
      <c r="W673" s="946"/>
      <c r="X673" s="946"/>
      <c r="Y673" s="946"/>
      <c r="Z673" s="946"/>
    </row>
    <row r="674" spans="1:26" ht="15.75" customHeight="1">
      <c r="A674" s="946"/>
      <c r="B674" s="946"/>
      <c r="C674" s="946"/>
      <c r="D674" s="946"/>
      <c r="E674" s="946"/>
      <c r="F674" s="946"/>
      <c r="G674" s="946"/>
      <c r="H674" s="946"/>
      <c r="I674" s="946"/>
      <c r="J674" s="946"/>
      <c r="K674" s="946"/>
      <c r="L674" s="946"/>
      <c r="M674" s="946"/>
      <c r="N674" s="946"/>
      <c r="O674" s="946"/>
      <c r="P674" s="946"/>
      <c r="Q674" s="946"/>
      <c r="R674" s="946"/>
      <c r="S674" s="946"/>
      <c r="T674" s="946"/>
      <c r="U674" s="946"/>
      <c r="V674" s="946"/>
      <c r="W674" s="946"/>
      <c r="X674" s="946"/>
      <c r="Y674" s="946"/>
      <c r="Z674" s="946"/>
    </row>
    <row r="675" spans="1:26" ht="15.75" customHeight="1">
      <c r="A675" s="946"/>
      <c r="B675" s="946"/>
      <c r="C675" s="946"/>
      <c r="D675" s="946"/>
      <c r="E675" s="946"/>
      <c r="F675" s="946"/>
      <c r="G675" s="946"/>
      <c r="H675" s="946"/>
      <c r="I675" s="946"/>
      <c r="J675" s="946"/>
      <c r="K675" s="946"/>
      <c r="L675" s="946"/>
      <c r="M675" s="946"/>
      <c r="N675" s="946"/>
      <c r="O675" s="946"/>
      <c r="P675" s="946"/>
      <c r="Q675" s="946"/>
      <c r="R675" s="946"/>
      <c r="S675" s="946"/>
      <c r="T675" s="946"/>
      <c r="U675" s="946"/>
      <c r="V675" s="946"/>
      <c r="W675" s="946"/>
      <c r="X675" s="946"/>
      <c r="Y675" s="946"/>
      <c r="Z675" s="946"/>
    </row>
    <row r="676" spans="1:26" ht="15.75" customHeight="1">
      <c r="A676" s="946"/>
      <c r="B676" s="946"/>
      <c r="C676" s="946"/>
      <c r="D676" s="946"/>
      <c r="E676" s="946"/>
      <c r="F676" s="946"/>
      <c r="G676" s="946"/>
      <c r="H676" s="946"/>
      <c r="I676" s="946"/>
      <c r="J676" s="946"/>
      <c r="K676" s="946"/>
      <c r="L676" s="946"/>
      <c r="M676" s="946"/>
      <c r="N676" s="946"/>
      <c r="O676" s="946"/>
      <c r="P676" s="946"/>
      <c r="Q676" s="946"/>
      <c r="R676" s="946"/>
      <c r="S676" s="946"/>
      <c r="T676" s="946"/>
      <c r="U676" s="946"/>
      <c r="V676" s="946"/>
      <c r="W676" s="946"/>
      <c r="X676" s="946"/>
      <c r="Y676" s="946"/>
      <c r="Z676" s="946"/>
    </row>
    <row r="677" spans="1:26" ht="15.75" customHeight="1">
      <c r="A677" s="946"/>
      <c r="B677" s="946"/>
      <c r="C677" s="946"/>
      <c r="D677" s="946"/>
      <c r="E677" s="946"/>
      <c r="F677" s="946"/>
      <c r="G677" s="946"/>
      <c r="H677" s="946"/>
      <c r="I677" s="946"/>
      <c r="J677" s="946"/>
      <c r="K677" s="946"/>
      <c r="L677" s="946"/>
      <c r="M677" s="946"/>
      <c r="N677" s="946"/>
      <c r="O677" s="946"/>
      <c r="P677" s="946"/>
      <c r="Q677" s="946"/>
      <c r="R677" s="946"/>
      <c r="S677" s="946"/>
      <c r="T677" s="946"/>
      <c r="U677" s="946"/>
      <c r="V677" s="946"/>
      <c r="W677" s="946"/>
      <c r="X677" s="946"/>
      <c r="Y677" s="946"/>
      <c r="Z677" s="946"/>
    </row>
    <row r="678" spans="1:26" ht="15.75" customHeight="1">
      <c r="A678" s="946"/>
      <c r="B678" s="946"/>
      <c r="C678" s="946"/>
      <c r="D678" s="946"/>
      <c r="E678" s="946"/>
      <c r="F678" s="946"/>
      <c r="G678" s="946"/>
      <c r="H678" s="946"/>
      <c r="I678" s="946"/>
      <c r="J678" s="946"/>
      <c r="K678" s="946"/>
      <c r="L678" s="946"/>
      <c r="M678" s="946"/>
      <c r="N678" s="946"/>
      <c r="O678" s="946"/>
      <c r="P678" s="946"/>
      <c r="Q678" s="946"/>
      <c r="R678" s="946"/>
      <c r="S678" s="946"/>
      <c r="T678" s="946"/>
      <c r="U678" s="946"/>
      <c r="V678" s="946"/>
      <c r="W678" s="946"/>
      <c r="X678" s="946"/>
      <c r="Y678" s="946"/>
      <c r="Z678" s="946"/>
    </row>
    <row r="679" spans="1:26" ht="15.75" customHeight="1">
      <c r="A679" s="946"/>
      <c r="B679" s="946"/>
      <c r="C679" s="946"/>
      <c r="D679" s="946"/>
      <c r="E679" s="946"/>
      <c r="F679" s="946"/>
      <c r="G679" s="946"/>
      <c r="H679" s="946"/>
      <c r="I679" s="946"/>
      <c r="J679" s="946"/>
      <c r="K679" s="946"/>
      <c r="L679" s="946"/>
      <c r="M679" s="946"/>
      <c r="N679" s="946"/>
      <c r="O679" s="946"/>
      <c r="P679" s="946"/>
      <c r="Q679" s="946"/>
      <c r="R679" s="946"/>
      <c r="S679" s="946"/>
      <c r="T679" s="946"/>
      <c r="U679" s="946"/>
      <c r="V679" s="946"/>
      <c r="W679" s="946"/>
      <c r="X679" s="946"/>
      <c r="Y679" s="946"/>
      <c r="Z679" s="946"/>
    </row>
    <row r="680" spans="1:26" ht="15.75" customHeight="1">
      <c r="A680" s="946"/>
      <c r="B680" s="946"/>
      <c r="C680" s="946"/>
      <c r="D680" s="946"/>
      <c r="E680" s="946"/>
      <c r="F680" s="946"/>
      <c r="G680" s="946"/>
      <c r="H680" s="946"/>
      <c r="I680" s="946"/>
      <c r="J680" s="946"/>
      <c r="K680" s="946"/>
      <c r="L680" s="946"/>
      <c r="M680" s="946"/>
      <c r="N680" s="946"/>
      <c r="O680" s="946"/>
      <c r="P680" s="946"/>
      <c r="Q680" s="946"/>
      <c r="R680" s="946"/>
      <c r="S680" s="946"/>
      <c r="T680" s="946"/>
      <c r="U680" s="946"/>
      <c r="V680" s="946"/>
      <c r="W680" s="946"/>
      <c r="X680" s="946"/>
      <c r="Y680" s="946"/>
      <c r="Z680" s="946"/>
    </row>
    <row r="681" spans="1:26" ht="15.75" customHeight="1">
      <c r="A681" s="946"/>
      <c r="B681" s="946"/>
      <c r="C681" s="946"/>
      <c r="D681" s="946"/>
      <c r="E681" s="946"/>
      <c r="F681" s="946"/>
      <c r="G681" s="946"/>
      <c r="H681" s="946"/>
      <c r="I681" s="946"/>
      <c r="J681" s="946"/>
      <c r="K681" s="946"/>
      <c r="L681" s="946"/>
      <c r="M681" s="946"/>
      <c r="N681" s="946"/>
      <c r="O681" s="946"/>
      <c r="P681" s="946"/>
      <c r="Q681" s="946"/>
      <c r="R681" s="946"/>
      <c r="S681" s="946"/>
      <c r="T681" s="946"/>
      <c r="U681" s="946"/>
      <c r="V681" s="946"/>
      <c r="W681" s="946"/>
      <c r="X681" s="946"/>
      <c r="Y681" s="946"/>
      <c r="Z681" s="946"/>
    </row>
    <row r="682" spans="1:26" ht="15.75" customHeight="1">
      <c r="A682" s="946"/>
      <c r="B682" s="946"/>
      <c r="C682" s="946"/>
      <c r="D682" s="946"/>
      <c r="E682" s="946"/>
      <c r="F682" s="946"/>
      <c r="G682" s="946"/>
      <c r="H682" s="946"/>
      <c r="I682" s="946"/>
      <c r="J682" s="946"/>
      <c r="K682" s="946"/>
      <c r="L682" s="946"/>
      <c r="M682" s="946"/>
      <c r="N682" s="946"/>
      <c r="O682" s="946"/>
      <c r="P682" s="946"/>
      <c r="Q682" s="946"/>
      <c r="R682" s="946"/>
      <c r="S682" s="946"/>
      <c r="T682" s="946"/>
      <c r="U682" s="946"/>
      <c r="V682" s="946"/>
      <c r="W682" s="946"/>
      <c r="X682" s="946"/>
      <c r="Y682" s="946"/>
      <c r="Z682" s="946"/>
    </row>
    <row r="683" spans="1:26" ht="15.75" customHeight="1">
      <c r="A683" s="946"/>
      <c r="B683" s="946"/>
      <c r="C683" s="946"/>
      <c r="D683" s="946"/>
      <c r="E683" s="946"/>
      <c r="F683" s="946"/>
      <c r="G683" s="946"/>
      <c r="H683" s="946"/>
      <c r="I683" s="946"/>
      <c r="J683" s="946"/>
      <c r="K683" s="946"/>
      <c r="L683" s="946"/>
      <c r="M683" s="946"/>
      <c r="N683" s="946"/>
      <c r="O683" s="946"/>
      <c r="P683" s="946"/>
      <c r="Q683" s="946"/>
      <c r="R683" s="946"/>
      <c r="S683" s="946"/>
      <c r="T683" s="946"/>
      <c r="U683" s="946"/>
      <c r="V683" s="946"/>
      <c r="W683" s="946"/>
      <c r="X683" s="946"/>
      <c r="Y683" s="946"/>
      <c r="Z683" s="946"/>
    </row>
    <row r="684" spans="1:26" ht="15.75" customHeight="1">
      <c r="A684" s="946"/>
      <c r="B684" s="946"/>
      <c r="C684" s="946"/>
      <c r="D684" s="946"/>
      <c r="E684" s="946"/>
      <c r="F684" s="946"/>
      <c r="G684" s="946"/>
      <c r="H684" s="946"/>
      <c r="I684" s="946"/>
      <c r="J684" s="946"/>
      <c r="K684" s="946"/>
      <c r="L684" s="946"/>
      <c r="M684" s="946"/>
      <c r="N684" s="946"/>
      <c r="O684" s="946"/>
      <c r="P684" s="946"/>
      <c r="Q684" s="946"/>
      <c r="R684" s="946"/>
      <c r="S684" s="946"/>
      <c r="T684" s="946"/>
      <c r="U684" s="946"/>
      <c r="V684" s="946"/>
      <c r="W684" s="946"/>
      <c r="X684" s="946"/>
      <c r="Y684" s="946"/>
      <c r="Z684" s="946"/>
    </row>
    <row r="685" spans="1:26" ht="15.75" customHeight="1">
      <c r="A685" s="946"/>
      <c r="B685" s="946"/>
      <c r="C685" s="946"/>
      <c r="D685" s="946"/>
      <c r="E685" s="946"/>
      <c r="F685" s="946"/>
      <c r="G685" s="946"/>
      <c r="H685" s="946"/>
      <c r="I685" s="946"/>
      <c r="J685" s="946"/>
      <c r="K685" s="946"/>
      <c r="L685" s="946"/>
      <c r="M685" s="946"/>
      <c r="N685" s="946"/>
      <c r="O685" s="946"/>
      <c r="P685" s="946"/>
      <c r="Q685" s="946"/>
      <c r="R685" s="946"/>
      <c r="S685" s="946"/>
      <c r="T685" s="946"/>
      <c r="U685" s="946"/>
      <c r="V685" s="946"/>
      <c r="W685" s="946"/>
      <c r="X685" s="946"/>
      <c r="Y685" s="946"/>
      <c r="Z685" s="946"/>
    </row>
    <row r="686" spans="1:26" ht="15.75" customHeight="1">
      <c r="A686" s="946"/>
      <c r="B686" s="946"/>
      <c r="C686" s="946"/>
      <c r="D686" s="946"/>
      <c r="E686" s="946"/>
      <c r="F686" s="946"/>
      <c r="G686" s="946"/>
      <c r="H686" s="946"/>
      <c r="I686" s="946"/>
      <c r="J686" s="946"/>
      <c r="K686" s="946"/>
      <c r="L686" s="946"/>
      <c r="M686" s="946"/>
      <c r="N686" s="946"/>
      <c r="O686" s="946"/>
      <c r="P686" s="946"/>
      <c r="Q686" s="946"/>
      <c r="R686" s="946"/>
      <c r="S686" s="946"/>
      <c r="T686" s="946"/>
      <c r="U686" s="946"/>
      <c r="V686" s="946"/>
      <c r="W686" s="946"/>
      <c r="X686" s="946"/>
      <c r="Y686" s="946"/>
      <c r="Z686" s="946"/>
    </row>
    <row r="687" spans="1:26" ht="15.75" customHeight="1">
      <c r="A687" s="946"/>
      <c r="B687" s="946"/>
      <c r="C687" s="946"/>
      <c r="D687" s="946"/>
      <c r="E687" s="946"/>
      <c r="F687" s="946"/>
      <c r="G687" s="946"/>
      <c r="H687" s="946"/>
      <c r="I687" s="946"/>
      <c r="J687" s="946"/>
      <c r="K687" s="946"/>
      <c r="L687" s="946"/>
      <c r="M687" s="946"/>
      <c r="N687" s="946"/>
      <c r="O687" s="946"/>
      <c r="P687" s="946"/>
      <c r="Q687" s="946"/>
      <c r="R687" s="946"/>
      <c r="S687" s="946"/>
      <c r="T687" s="946"/>
      <c r="U687" s="946"/>
      <c r="V687" s="946"/>
      <c r="W687" s="946"/>
      <c r="X687" s="946"/>
      <c r="Y687" s="946"/>
      <c r="Z687" s="946"/>
    </row>
    <row r="688" spans="1:26" ht="15.75" customHeight="1">
      <c r="A688" s="946"/>
      <c r="B688" s="946"/>
      <c r="C688" s="946"/>
      <c r="D688" s="946"/>
      <c r="E688" s="946"/>
      <c r="F688" s="946"/>
      <c r="G688" s="946"/>
      <c r="H688" s="946"/>
      <c r="I688" s="946"/>
      <c r="J688" s="946"/>
      <c r="K688" s="946"/>
      <c r="L688" s="946"/>
      <c r="M688" s="946"/>
      <c r="N688" s="946"/>
      <c r="O688" s="946"/>
      <c r="P688" s="946"/>
      <c r="Q688" s="946"/>
      <c r="R688" s="946"/>
      <c r="S688" s="946"/>
      <c r="T688" s="946"/>
      <c r="U688" s="946"/>
      <c r="V688" s="946"/>
      <c r="W688" s="946"/>
      <c r="X688" s="946"/>
      <c r="Y688" s="946"/>
      <c r="Z688" s="946"/>
    </row>
    <row r="689" spans="1:26" ht="15.75" customHeight="1">
      <c r="A689" s="946"/>
      <c r="B689" s="946"/>
      <c r="C689" s="946"/>
      <c r="D689" s="946"/>
      <c r="E689" s="946"/>
      <c r="F689" s="946"/>
      <c r="G689" s="946"/>
      <c r="H689" s="946"/>
      <c r="I689" s="946"/>
      <c r="J689" s="946"/>
      <c r="K689" s="946"/>
      <c r="L689" s="946"/>
      <c r="M689" s="946"/>
      <c r="N689" s="946"/>
      <c r="O689" s="946"/>
      <c r="P689" s="946"/>
      <c r="Q689" s="946"/>
      <c r="R689" s="946"/>
      <c r="S689" s="946"/>
      <c r="T689" s="946"/>
      <c r="U689" s="946"/>
      <c r="V689" s="946"/>
      <c r="W689" s="946"/>
      <c r="X689" s="946"/>
      <c r="Y689" s="946"/>
      <c r="Z689" s="946"/>
    </row>
    <row r="690" spans="1:26" ht="15.75" customHeight="1">
      <c r="A690" s="946"/>
      <c r="B690" s="946"/>
      <c r="C690" s="946"/>
      <c r="D690" s="946"/>
      <c r="E690" s="946"/>
      <c r="F690" s="946"/>
      <c r="G690" s="946"/>
      <c r="H690" s="946"/>
      <c r="I690" s="946"/>
      <c r="J690" s="946"/>
      <c r="K690" s="946"/>
      <c r="L690" s="946"/>
      <c r="M690" s="946"/>
      <c r="N690" s="946"/>
      <c r="O690" s="946"/>
      <c r="P690" s="946"/>
      <c r="Q690" s="946"/>
      <c r="R690" s="946"/>
      <c r="S690" s="946"/>
      <c r="T690" s="946"/>
      <c r="U690" s="946"/>
      <c r="V690" s="946"/>
      <c r="W690" s="946"/>
      <c r="X690" s="946"/>
      <c r="Y690" s="946"/>
      <c r="Z690" s="946"/>
    </row>
    <row r="691" spans="1:26" ht="15.75" customHeight="1">
      <c r="A691" s="946"/>
      <c r="B691" s="946"/>
      <c r="C691" s="946"/>
      <c r="D691" s="946"/>
      <c r="E691" s="946"/>
      <c r="F691" s="946"/>
      <c r="G691" s="946"/>
      <c r="H691" s="946"/>
      <c r="I691" s="946"/>
      <c r="J691" s="946"/>
      <c r="K691" s="946"/>
      <c r="L691" s="946"/>
      <c r="M691" s="946"/>
      <c r="N691" s="946"/>
      <c r="O691" s="946"/>
      <c r="P691" s="946"/>
      <c r="Q691" s="946"/>
      <c r="R691" s="946"/>
      <c r="S691" s="946"/>
      <c r="T691" s="946"/>
      <c r="U691" s="946"/>
      <c r="V691" s="946"/>
      <c r="W691" s="946"/>
      <c r="X691" s="946"/>
      <c r="Y691" s="946"/>
      <c r="Z691" s="946"/>
    </row>
    <row r="692" spans="1:26" ht="15.75" customHeight="1">
      <c r="A692" s="946"/>
      <c r="B692" s="946"/>
      <c r="C692" s="946"/>
      <c r="D692" s="946"/>
      <c r="E692" s="946"/>
      <c r="F692" s="946"/>
      <c r="G692" s="946"/>
      <c r="H692" s="946"/>
      <c r="I692" s="946"/>
      <c r="J692" s="946"/>
      <c r="K692" s="946"/>
      <c r="L692" s="946"/>
      <c r="M692" s="946"/>
      <c r="N692" s="946"/>
      <c r="O692" s="946"/>
      <c r="P692" s="946"/>
      <c r="Q692" s="946"/>
      <c r="R692" s="946"/>
      <c r="S692" s="946"/>
      <c r="T692" s="946"/>
      <c r="U692" s="946"/>
      <c r="V692" s="946"/>
      <c r="W692" s="946"/>
      <c r="X692" s="946"/>
      <c r="Y692" s="946"/>
      <c r="Z692" s="946"/>
    </row>
    <row r="693" spans="1:26" ht="15.75" customHeight="1">
      <c r="A693" s="946"/>
      <c r="B693" s="946"/>
      <c r="C693" s="946"/>
      <c r="D693" s="946"/>
      <c r="E693" s="946"/>
      <c r="F693" s="946"/>
      <c r="G693" s="946"/>
      <c r="H693" s="946"/>
      <c r="I693" s="946"/>
      <c r="J693" s="946"/>
      <c r="K693" s="946"/>
      <c r="L693" s="946"/>
      <c r="M693" s="946"/>
      <c r="N693" s="946"/>
      <c r="O693" s="946"/>
      <c r="P693" s="946"/>
      <c r="Q693" s="946"/>
      <c r="R693" s="946"/>
      <c r="S693" s="946"/>
      <c r="T693" s="946"/>
      <c r="U693" s="946"/>
      <c r="V693" s="946"/>
      <c r="W693" s="946"/>
      <c r="X693" s="946"/>
      <c r="Y693" s="946"/>
      <c r="Z693" s="946"/>
    </row>
    <row r="694" spans="1:26" ht="15.75" customHeight="1">
      <c r="A694" s="946"/>
      <c r="B694" s="946"/>
      <c r="C694" s="946"/>
      <c r="D694" s="946"/>
      <c r="E694" s="946"/>
      <c r="F694" s="946"/>
      <c r="G694" s="946"/>
      <c r="H694" s="946"/>
      <c r="I694" s="946"/>
      <c r="J694" s="946"/>
      <c r="K694" s="946"/>
      <c r="L694" s="946"/>
      <c r="M694" s="946"/>
      <c r="N694" s="946"/>
      <c r="O694" s="946"/>
      <c r="P694" s="946"/>
      <c r="Q694" s="946"/>
      <c r="R694" s="946"/>
      <c r="S694" s="946"/>
      <c r="T694" s="946"/>
      <c r="U694" s="946"/>
      <c r="V694" s="946"/>
      <c r="W694" s="946"/>
      <c r="X694" s="946"/>
      <c r="Y694" s="946"/>
      <c r="Z694" s="946"/>
    </row>
    <row r="695" spans="1:26" ht="15.75" customHeight="1">
      <c r="A695" s="946"/>
      <c r="B695" s="946"/>
      <c r="C695" s="946"/>
      <c r="D695" s="946"/>
      <c r="E695" s="946"/>
      <c r="F695" s="946"/>
      <c r="G695" s="946"/>
      <c r="H695" s="946"/>
      <c r="I695" s="946"/>
      <c r="J695" s="946"/>
      <c r="K695" s="946"/>
      <c r="L695" s="946"/>
      <c r="M695" s="946"/>
      <c r="N695" s="946"/>
      <c r="O695" s="946"/>
      <c r="P695" s="946"/>
      <c r="Q695" s="946"/>
      <c r="R695" s="946"/>
      <c r="S695" s="946"/>
      <c r="T695" s="946"/>
      <c r="U695" s="946"/>
      <c r="V695" s="946"/>
      <c r="W695" s="946"/>
      <c r="X695" s="946"/>
      <c r="Y695" s="946"/>
      <c r="Z695" s="946"/>
    </row>
    <row r="696" spans="1:26" ht="15.75" customHeight="1">
      <c r="A696" s="946"/>
      <c r="B696" s="946"/>
      <c r="C696" s="946"/>
      <c r="D696" s="946"/>
      <c r="E696" s="946"/>
      <c r="F696" s="946"/>
      <c r="G696" s="946"/>
      <c r="H696" s="946"/>
      <c r="I696" s="946"/>
      <c r="J696" s="946"/>
      <c r="K696" s="946"/>
      <c r="L696" s="946"/>
      <c r="M696" s="946"/>
      <c r="N696" s="946"/>
      <c r="O696" s="946"/>
      <c r="P696" s="946"/>
      <c r="Q696" s="946"/>
      <c r="R696" s="946"/>
      <c r="S696" s="946"/>
      <c r="T696" s="946"/>
      <c r="U696" s="946"/>
      <c r="V696" s="946"/>
      <c r="W696" s="946"/>
      <c r="X696" s="946"/>
      <c r="Y696" s="946"/>
      <c r="Z696" s="946"/>
    </row>
    <row r="697" spans="1:26" ht="15.75" customHeight="1">
      <c r="A697" s="946"/>
      <c r="B697" s="946"/>
      <c r="C697" s="946"/>
      <c r="D697" s="946"/>
      <c r="E697" s="946"/>
      <c r="F697" s="946"/>
      <c r="G697" s="946"/>
      <c r="H697" s="946"/>
      <c r="I697" s="946"/>
      <c r="J697" s="946"/>
      <c r="K697" s="946"/>
      <c r="L697" s="946"/>
      <c r="M697" s="946"/>
      <c r="N697" s="946"/>
      <c r="O697" s="946"/>
      <c r="P697" s="946"/>
      <c r="Q697" s="946"/>
      <c r="R697" s="946"/>
      <c r="S697" s="946"/>
      <c r="T697" s="946"/>
      <c r="U697" s="946"/>
      <c r="V697" s="946"/>
      <c r="W697" s="946"/>
      <c r="X697" s="946"/>
      <c r="Y697" s="946"/>
      <c r="Z697" s="946"/>
    </row>
    <row r="698" spans="1:26" ht="15.75" customHeight="1">
      <c r="A698" s="946"/>
      <c r="B698" s="946"/>
      <c r="C698" s="946"/>
      <c r="D698" s="946"/>
      <c r="E698" s="946"/>
      <c r="F698" s="946"/>
      <c r="G698" s="946"/>
      <c r="H698" s="946"/>
      <c r="I698" s="946"/>
      <c r="J698" s="946"/>
      <c r="K698" s="946"/>
      <c r="L698" s="946"/>
      <c r="M698" s="946"/>
      <c r="N698" s="946"/>
      <c r="O698" s="946"/>
      <c r="P698" s="946"/>
      <c r="Q698" s="946"/>
      <c r="R698" s="946"/>
      <c r="S698" s="946"/>
      <c r="T698" s="946"/>
      <c r="U698" s="946"/>
      <c r="V698" s="946"/>
      <c r="W698" s="946"/>
      <c r="X698" s="946"/>
      <c r="Y698" s="946"/>
      <c r="Z698" s="946"/>
    </row>
    <row r="699" spans="1:26" ht="15.75" customHeight="1">
      <c r="A699" s="946"/>
      <c r="B699" s="946"/>
      <c r="C699" s="946"/>
      <c r="D699" s="946"/>
      <c r="E699" s="946"/>
      <c r="F699" s="946"/>
      <c r="G699" s="946"/>
      <c r="H699" s="946"/>
      <c r="I699" s="946"/>
      <c r="J699" s="946"/>
      <c r="K699" s="946"/>
      <c r="L699" s="946"/>
      <c r="M699" s="946"/>
      <c r="N699" s="946"/>
      <c r="O699" s="946"/>
      <c r="P699" s="946"/>
      <c r="Q699" s="946"/>
      <c r="R699" s="946"/>
      <c r="S699" s="946"/>
      <c r="T699" s="946"/>
      <c r="U699" s="946"/>
      <c r="V699" s="946"/>
      <c r="W699" s="946"/>
      <c r="X699" s="946"/>
      <c r="Y699" s="946"/>
      <c r="Z699" s="946"/>
    </row>
    <row r="700" spans="1:26" ht="15.75" customHeight="1">
      <c r="A700" s="946"/>
      <c r="B700" s="946"/>
      <c r="C700" s="946"/>
      <c r="D700" s="946"/>
      <c r="E700" s="946"/>
      <c r="F700" s="946"/>
      <c r="G700" s="946"/>
      <c r="H700" s="946"/>
      <c r="I700" s="946"/>
      <c r="J700" s="946"/>
      <c r="K700" s="946"/>
      <c r="L700" s="946"/>
      <c r="M700" s="946"/>
      <c r="N700" s="946"/>
      <c r="O700" s="946"/>
      <c r="P700" s="946"/>
      <c r="Q700" s="946"/>
      <c r="R700" s="946"/>
      <c r="S700" s="946"/>
      <c r="T700" s="946"/>
      <c r="U700" s="946"/>
      <c r="V700" s="946"/>
      <c r="W700" s="946"/>
      <c r="X700" s="946"/>
      <c r="Y700" s="946"/>
      <c r="Z700" s="946"/>
    </row>
    <row r="701" spans="1:26" ht="15.75" customHeight="1">
      <c r="A701" s="946"/>
      <c r="B701" s="946"/>
      <c r="C701" s="946"/>
      <c r="D701" s="946"/>
      <c r="E701" s="946"/>
      <c r="F701" s="946"/>
      <c r="G701" s="946"/>
      <c r="H701" s="946"/>
      <c r="I701" s="946"/>
      <c r="J701" s="946"/>
      <c r="K701" s="946"/>
      <c r="L701" s="946"/>
      <c r="M701" s="946"/>
      <c r="N701" s="946"/>
      <c r="O701" s="946"/>
      <c r="P701" s="946"/>
      <c r="Q701" s="946"/>
      <c r="R701" s="946"/>
      <c r="S701" s="946"/>
      <c r="T701" s="946"/>
      <c r="U701" s="946"/>
      <c r="V701" s="946"/>
      <c r="W701" s="946"/>
      <c r="X701" s="946"/>
      <c r="Y701" s="946"/>
      <c r="Z701" s="946"/>
    </row>
    <row r="702" spans="1:26" ht="15.75" customHeight="1">
      <c r="A702" s="946"/>
      <c r="B702" s="946"/>
      <c r="C702" s="946"/>
      <c r="D702" s="946"/>
      <c r="E702" s="946"/>
      <c r="F702" s="946"/>
      <c r="G702" s="946"/>
      <c r="H702" s="946"/>
      <c r="I702" s="946"/>
      <c r="J702" s="946"/>
      <c r="K702" s="946"/>
      <c r="L702" s="946"/>
      <c r="M702" s="946"/>
      <c r="N702" s="946"/>
      <c r="O702" s="946"/>
      <c r="P702" s="946"/>
      <c r="Q702" s="946"/>
      <c r="R702" s="946"/>
      <c r="S702" s="946"/>
      <c r="T702" s="946"/>
      <c r="U702" s="946"/>
      <c r="V702" s="946"/>
      <c r="W702" s="946"/>
      <c r="X702" s="946"/>
      <c r="Y702" s="946"/>
      <c r="Z702" s="946"/>
    </row>
    <row r="703" spans="1:26" ht="15.75" customHeight="1">
      <c r="A703" s="946"/>
      <c r="B703" s="946"/>
      <c r="C703" s="946"/>
      <c r="D703" s="946"/>
      <c r="E703" s="946"/>
      <c r="F703" s="946"/>
      <c r="G703" s="946"/>
      <c r="H703" s="946"/>
      <c r="I703" s="946"/>
      <c r="J703" s="946"/>
      <c r="K703" s="946"/>
      <c r="L703" s="946"/>
      <c r="M703" s="946"/>
      <c r="N703" s="946"/>
      <c r="O703" s="946"/>
      <c r="P703" s="946"/>
      <c r="Q703" s="946"/>
      <c r="R703" s="946"/>
      <c r="S703" s="946"/>
      <c r="T703" s="946"/>
      <c r="U703" s="946"/>
      <c r="V703" s="946"/>
      <c r="W703" s="946"/>
      <c r="X703" s="946"/>
      <c r="Y703" s="946"/>
      <c r="Z703" s="946"/>
    </row>
    <row r="704" spans="1:26" ht="15.75" customHeight="1">
      <c r="A704" s="946"/>
      <c r="B704" s="946"/>
      <c r="C704" s="946"/>
      <c r="D704" s="946"/>
      <c r="E704" s="946"/>
      <c r="F704" s="946"/>
      <c r="G704" s="946"/>
      <c r="H704" s="946"/>
      <c r="I704" s="946"/>
      <c r="J704" s="946"/>
      <c r="K704" s="946"/>
      <c r="L704" s="946"/>
      <c r="M704" s="946"/>
      <c r="N704" s="946"/>
      <c r="O704" s="946"/>
      <c r="P704" s="946"/>
      <c r="Q704" s="946"/>
      <c r="R704" s="946"/>
      <c r="S704" s="946"/>
      <c r="T704" s="946"/>
      <c r="U704" s="946"/>
      <c r="V704" s="946"/>
      <c r="W704" s="946"/>
      <c r="X704" s="946"/>
      <c r="Y704" s="946"/>
      <c r="Z704" s="946"/>
    </row>
    <row r="705" spans="1:26" ht="15.75" customHeight="1">
      <c r="A705" s="946"/>
      <c r="B705" s="946"/>
      <c r="C705" s="946"/>
      <c r="D705" s="946"/>
      <c r="E705" s="946"/>
      <c r="F705" s="946"/>
      <c r="G705" s="946"/>
      <c r="H705" s="946"/>
      <c r="I705" s="946"/>
      <c r="J705" s="946"/>
      <c r="K705" s="946"/>
      <c r="L705" s="946"/>
      <c r="M705" s="946"/>
      <c r="N705" s="946"/>
      <c r="O705" s="946"/>
      <c r="P705" s="946"/>
      <c r="Q705" s="946"/>
      <c r="R705" s="946"/>
      <c r="S705" s="946"/>
      <c r="T705" s="946"/>
      <c r="U705" s="946"/>
      <c r="V705" s="946"/>
      <c r="W705" s="946"/>
      <c r="X705" s="946"/>
      <c r="Y705" s="946"/>
      <c r="Z705" s="946"/>
    </row>
    <row r="706" spans="1:26" ht="15.75" customHeight="1">
      <c r="A706" s="946"/>
      <c r="B706" s="946"/>
      <c r="C706" s="946"/>
      <c r="D706" s="946"/>
      <c r="E706" s="946"/>
      <c r="F706" s="946"/>
      <c r="G706" s="946"/>
      <c r="H706" s="946"/>
      <c r="I706" s="946"/>
      <c r="J706" s="946"/>
      <c r="K706" s="946"/>
      <c r="L706" s="946"/>
      <c r="M706" s="946"/>
      <c r="N706" s="946"/>
      <c r="O706" s="946"/>
      <c r="P706" s="946"/>
      <c r="Q706" s="946"/>
      <c r="R706" s="946"/>
      <c r="S706" s="946"/>
      <c r="T706" s="946"/>
      <c r="U706" s="946"/>
      <c r="V706" s="946"/>
      <c r="W706" s="946"/>
      <c r="X706" s="946"/>
      <c r="Y706" s="946"/>
      <c r="Z706" s="946"/>
    </row>
    <row r="707" spans="1:26" ht="15.75" customHeight="1">
      <c r="A707" s="946"/>
      <c r="B707" s="946"/>
      <c r="C707" s="946"/>
      <c r="D707" s="946"/>
      <c r="E707" s="946"/>
      <c r="F707" s="946"/>
      <c r="G707" s="946"/>
      <c r="H707" s="946"/>
      <c r="I707" s="946"/>
      <c r="J707" s="946"/>
      <c r="K707" s="946"/>
      <c r="L707" s="946"/>
      <c r="M707" s="946"/>
      <c r="N707" s="946"/>
      <c r="O707" s="946"/>
      <c r="P707" s="946"/>
      <c r="Q707" s="946"/>
      <c r="R707" s="946"/>
      <c r="S707" s="946"/>
      <c r="T707" s="946"/>
      <c r="U707" s="946"/>
      <c r="V707" s="946"/>
      <c r="W707" s="946"/>
      <c r="X707" s="946"/>
      <c r="Y707" s="946"/>
      <c r="Z707" s="946"/>
    </row>
    <row r="708" spans="1:26" ht="15.75" customHeight="1">
      <c r="A708" s="946"/>
      <c r="B708" s="946"/>
      <c r="C708" s="946"/>
      <c r="D708" s="946"/>
      <c r="E708" s="946"/>
      <c r="F708" s="946"/>
      <c r="G708" s="946"/>
      <c r="H708" s="946"/>
      <c r="I708" s="946"/>
      <c r="J708" s="946"/>
      <c r="K708" s="946"/>
      <c r="L708" s="946"/>
      <c r="M708" s="946"/>
      <c r="N708" s="946"/>
      <c r="O708" s="946"/>
      <c r="P708" s="946"/>
      <c r="Q708" s="946"/>
      <c r="R708" s="946"/>
      <c r="S708" s="946"/>
      <c r="T708" s="946"/>
      <c r="U708" s="946"/>
      <c r="V708" s="946"/>
      <c r="W708" s="946"/>
      <c r="X708" s="946"/>
      <c r="Y708" s="946"/>
      <c r="Z708" s="946"/>
    </row>
    <row r="709" spans="1:26" ht="15.75" customHeight="1">
      <c r="A709" s="946"/>
      <c r="B709" s="946"/>
      <c r="C709" s="946"/>
      <c r="D709" s="946"/>
      <c r="E709" s="946"/>
      <c r="F709" s="946"/>
      <c r="G709" s="946"/>
      <c r="H709" s="946"/>
      <c r="I709" s="946"/>
      <c r="J709" s="946"/>
      <c r="K709" s="946"/>
      <c r="L709" s="946"/>
      <c r="M709" s="946"/>
      <c r="N709" s="946"/>
      <c r="O709" s="946"/>
      <c r="P709" s="946"/>
      <c r="Q709" s="946"/>
      <c r="R709" s="946"/>
      <c r="S709" s="946"/>
      <c r="T709" s="946"/>
      <c r="U709" s="946"/>
      <c r="V709" s="946"/>
      <c r="W709" s="946"/>
      <c r="X709" s="946"/>
      <c r="Y709" s="946"/>
      <c r="Z709" s="946"/>
    </row>
    <row r="710" spans="1:26" ht="15.75" customHeight="1">
      <c r="A710" s="946"/>
      <c r="B710" s="946"/>
      <c r="C710" s="946"/>
      <c r="D710" s="946"/>
      <c r="E710" s="946"/>
      <c r="F710" s="946"/>
      <c r="G710" s="946"/>
      <c r="H710" s="946"/>
      <c r="I710" s="946"/>
      <c r="J710" s="946"/>
      <c r="K710" s="946"/>
      <c r="L710" s="946"/>
      <c r="M710" s="946"/>
      <c r="N710" s="946"/>
      <c r="O710" s="946"/>
      <c r="P710" s="946"/>
      <c r="Q710" s="946"/>
      <c r="R710" s="946"/>
      <c r="S710" s="946"/>
      <c r="T710" s="946"/>
      <c r="U710" s="946"/>
      <c r="V710" s="946"/>
      <c r="W710" s="946"/>
      <c r="X710" s="946"/>
      <c r="Y710" s="946"/>
      <c r="Z710" s="946"/>
    </row>
    <row r="711" spans="1:26" ht="15.75" customHeight="1">
      <c r="A711" s="946"/>
      <c r="B711" s="946"/>
      <c r="C711" s="946"/>
      <c r="D711" s="946"/>
      <c r="E711" s="946"/>
      <c r="F711" s="946"/>
      <c r="G711" s="946"/>
      <c r="H711" s="946"/>
      <c r="I711" s="946"/>
      <c r="J711" s="946"/>
      <c r="K711" s="946"/>
      <c r="L711" s="946"/>
      <c r="M711" s="946"/>
      <c r="N711" s="946"/>
      <c r="O711" s="946"/>
      <c r="P711" s="946"/>
      <c r="Q711" s="946"/>
      <c r="R711" s="946"/>
      <c r="S711" s="946"/>
      <c r="T711" s="946"/>
      <c r="U711" s="946"/>
      <c r="V711" s="946"/>
      <c r="W711" s="946"/>
      <c r="X711" s="946"/>
      <c r="Y711" s="946"/>
      <c r="Z711" s="946"/>
    </row>
    <row r="712" spans="1:26" ht="15.75" customHeight="1">
      <c r="A712" s="946"/>
      <c r="B712" s="946"/>
      <c r="C712" s="946"/>
      <c r="D712" s="946"/>
      <c r="E712" s="946"/>
      <c r="F712" s="946"/>
      <c r="G712" s="946"/>
      <c r="H712" s="946"/>
      <c r="I712" s="946"/>
      <c r="J712" s="946"/>
      <c r="K712" s="946"/>
      <c r="L712" s="946"/>
      <c r="M712" s="946"/>
      <c r="N712" s="946"/>
      <c r="O712" s="946"/>
      <c r="P712" s="946"/>
      <c r="Q712" s="946"/>
      <c r="R712" s="946"/>
      <c r="S712" s="946"/>
      <c r="T712" s="946"/>
      <c r="U712" s="946"/>
      <c r="V712" s="946"/>
      <c r="W712" s="946"/>
      <c r="X712" s="946"/>
      <c r="Y712" s="946"/>
      <c r="Z712" s="946"/>
    </row>
    <row r="713" spans="1:26" ht="15.75" customHeight="1">
      <c r="A713" s="946"/>
      <c r="B713" s="946"/>
      <c r="C713" s="946"/>
      <c r="D713" s="946"/>
      <c r="E713" s="946"/>
      <c r="F713" s="946"/>
      <c r="G713" s="946"/>
      <c r="H713" s="946"/>
      <c r="I713" s="946"/>
      <c r="J713" s="946"/>
      <c r="K713" s="946"/>
      <c r="L713" s="946"/>
      <c r="M713" s="946"/>
      <c r="N713" s="946"/>
      <c r="O713" s="946"/>
      <c r="P713" s="946"/>
      <c r="Q713" s="946"/>
      <c r="R713" s="946"/>
      <c r="S713" s="946"/>
      <c r="T713" s="946"/>
      <c r="U713" s="946"/>
      <c r="V713" s="946"/>
      <c r="W713" s="946"/>
      <c r="X713" s="946"/>
      <c r="Y713" s="946"/>
      <c r="Z713" s="946"/>
    </row>
    <row r="714" spans="1:26" ht="15.75" customHeight="1">
      <c r="A714" s="946"/>
      <c r="B714" s="946"/>
      <c r="C714" s="946"/>
      <c r="D714" s="946"/>
      <c r="E714" s="946"/>
      <c r="F714" s="946"/>
      <c r="G714" s="946"/>
      <c r="H714" s="946"/>
      <c r="I714" s="946"/>
      <c r="J714" s="946"/>
      <c r="K714" s="946"/>
      <c r="L714" s="946"/>
      <c r="M714" s="946"/>
      <c r="N714" s="946"/>
      <c r="O714" s="946"/>
      <c r="P714" s="946"/>
      <c r="Q714" s="946"/>
      <c r="R714" s="946"/>
      <c r="S714" s="946"/>
      <c r="T714" s="946"/>
      <c r="U714" s="946"/>
      <c r="V714" s="946"/>
      <c r="W714" s="946"/>
      <c r="X714" s="946"/>
      <c r="Y714" s="946"/>
      <c r="Z714" s="946"/>
    </row>
    <row r="715" spans="1:26" ht="15.75" customHeight="1">
      <c r="A715" s="946"/>
      <c r="B715" s="946"/>
      <c r="C715" s="946"/>
      <c r="D715" s="946"/>
      <c r="E715" s="946"/>
      <c r="F715" s="946"/>
      <c r="G715" s="946"/>
      <c r="H715" s="946"/>
      <c r="I715" s="946"/>
      <c r="J715" s="946"/>
      <c r="K715" s="946"/>
      <c r="L715" s="946"/>
      <c r="M715" s="946"/>
      <c r="N715" s="946"/>
      <c r="O715" s="946"/>
      <c r="P715" s="946"/>
      <c r="Q715" s="946"/>
      <c r="R715" s="946"/>
      <c r="S715" s="946"/>
      <c r="T715" s="946"/>
      <c r="U715" s="946"/>
      <c r="V715" s="946"/>
      <c r="W715" s="946"/>
      <c r="X715" s="946"/>
      <c r="Y715" s="946"/>
      <c r="Z715" s="946"/>
    </row>
    <row r="716" spans="1:26" ht="15.75" customHeight="1">
      <c r="A716" s="946"/>
      <c r="B716" s="946"/>
      <c r="C716" s="946"/>
      <c r="D716" s="946"/>
      <c r="E716" s="946"/>
      <c r="F716" s="946"/>
      <c r="G716" s="946"/>
      <c r="H716" s="946"/>
      <c r="I716" s="946"/>
      <c r="J716" s="946"/>
      <c r="K716" s="946"/>
      <c r="L716" s="946"/>
      <c r="M716" s="946"/>
      <c r="N716" s="946"/>
      <c r="O716" s="946"/>
      <c r="P716" s="946"/>
      <c r="Q716" s="946"/>
      <c r="R716" s="946"/>
      <c r="S716" s="946"/>
      <c r="T716" s="946"/>
      <c r="U716" s="946"/>
      <c r="V716" s="946"/>
      <c r="W716" s="946"/>
      <c r="X716" s="946"/>
      <c r="Y716" s="946"/>
      <c r="Z716" s="946"/>
    </row>
    <row r="717" spans="1:26" ht="15.75" customHeight="1">
      <c r="A717" s="946"/>
      <c r="B717" s="946"/>
      <c r="C717" s="946"/>
      <c r="D717" s="946"/>
      <c r="E717" s="946"/>
      <c r="F717" s="946"/>
      <c r="G717" s="946"/>
      <c r="H717" s="946"/>
      <c r="I717" s="946"/>
      <c r="J717" s="946"/>
      <c r="K717" s="946"/>
      <c r="L717" s="946"/>
      <c r="M717" s="946"/>
      <c r="N717" s="946"/>
      <c r="O717" s="946"/>
      <c r="P717" s="946"/>
      <c r="Q717" s="946"/>
      <c r="R717" s="946"/>
      <c r="S717" s="946"/>
      <c r="T717" s="946"/>
      <c r="U717" s="946"/>
      <c r="V717" s="946"/>
      <c r="W717" s="946"/>
      <c r="X717" s="946"/>
      <c r="Y717" s="946"/>
      <c r="Z717" s="946"/>
    </row>
    <row r="718" spans="1:26" ht="15.75" customHeight="1">
      <c r="A718" s="946"/>
      <c r="B718" s="946"/>
      <c r="C718" s="946"/>
      <c r="D718" s="946"/>
      <c r="E718" s="946"/>
      <c r="F718" s="946"/>
      <c r="G718" s="946"/>
      <c r="H718" s="946"/>
      <c r="I718" s="946"/>
      <c r="J718" s="946"/>
      <c r="K718" s="946"/>
      <c r="L718" s="946"/>
      <c r="M718" s="946"/>
      <c r="N718" s="946"/>
      <c r="O718" s="946"/>
      <c r="P718" s="946"/>
      <c r="Q718" s="946"/>
      <c r="R718" s="946"/>
      <c r="S718" s="946"/>
      <c r="T718" s="946"/>
      <c r="U718" s="946"/>
      <c r="V718" s="946"/>
      <c r="W718" s="946"/>
      <c r="X718" s="946"/>
      <c r="Y718" s="946"/>
      <c r="Z718" s="946"/>
    </row>
    <row r="719" spans="1:26" ht="15.75" customHeight="1">
      <c r="A719" s="946"/>
      <c r="B719" s="946"/>
      <c r="C719" s="946"/>
      <c r="D719" s="946"/>
      <c r="E719" s="946"/>
      <c r="F719" s="946"/>
      <c r="G719" s="946"/>
      <c r="H719" s="946"/>
      <c r="I719" s="946"/>
      <c r="J719" s="946"/>
      <c r="K719" s="946"/>
      <c r="L719" s="946"/>
      <c r="M719" s="946"/>
      <c r="N719" s="946"/>
      <c r="O719" s="946"/>
      <c r="P719" s="946"/>
      <c r="Q719" s="946"/>
      <c r="R719" s="946"/>
      <c r="S719" s="946"/>
      <c r="T719" s="946"/>
      <c r="U719" s="946"/>
      <c r="V719" s="946"/>
      <c r="W719" s="946"/>
      <c r="X719" s="946"/>
      <c r="Y719" s="946"/>
      <c r="Z719" s="946"/>
    </row>
    <row r="720" spans="1:26" ht="15.75" customHeight="1">
      <c r="A720" s="946"/>
      <c r="B720" s="946"/>
      <c r="C720" s="946"/>
      <c r="D720" s="946"/>
      <c r="E720" s="946"/>
      <c r="F720" s="946"/>
      <c r="G720" s="946"/>
      <c r="H720" s="946"/>
      <c r="I720" s="946"/>
      <c r="J720" s="946"/>
      <c r="K720" s="946"/>
      <c r="L720" s="946"/>
      <c r="M720" s="946"/>
      <c r="N720" s="946"/>
      <c r="O720" s="946"/>
      <c r="P720" s="946"/>
      <c r="Q720" s="946"/>
      <c r="R720" s="946"/>
      <c r="S720" s="946"/>
      <c r="T720" s="946"/>
      <c r="U720" s="946"/>
      <c r="V720" s="946"/>
      <c r="W720" s="946"/>
      <c r="X720" s="946"/>
      <c r="Y720" s="946"/>
      <c r="Z720" s="946"/>
    </row>
    <row r="721" spans="1:26" ht="15.75" customHeight="1">
      <c r="A721" s="946"/>
      <c r="B721" s="946"/>
      <c r="C721" s="946"/>
      <c r="D721" s="946"/>
      <c r="E721" s="946"/>
      <c r="F721" s="946"/>
      <c r="G721" s="946"/>
      <c r="H721" s="946"/>
      <c r="I721" s="946"/>
      <c r="J721" s="946"/>
      <c r="K721" s="946"/>
      <c r="L721" s="946"/>
      <c r="M721" s="946"/>
      <c r="N721" s="946"/>
      <c r="O721" s="946"/>
      <c r="P721" s="946"/>
      <c r="Q721" s="946"/>
      <c r="R721" s="946"/>
      <c r="S721" s="946"/>
      <c r="T721" s="946"/>
      <c r="U721" s="946"/>
      <c r="V721" s="946"/>
      <c r="W721" s="946"/>
      <c r="X721" s="946"/>
      <c r="Y721" s="946"/>
      <c r="Z721" s="946"/>
    </row>
    <row r="722" spans="1:26" ht="15.75" customHeight="1">
      <c r="A722" s="946"/>
      <c r="B722" s="946"/>
      <c r="C722" s="946"/>
      <c r="D722" s="946"/>
      <c r="E722" s="946"/>
      <c r="F722" s="946"/>
      <c r="G722" s="946"/>
      <c r="H722" s="946"/>
      <c r="I722" s="946"/>
      <c r="J722" s="946"/>
      <c r="K722" s="946"/>
      <c r="L722" s="946"/>
      <c r="M722" s="946"/>
      <c r="N722" s="946"/>
      <c r="O722" s="946"/>
      <c r="P722" s="946"/>
      <c r="Q722" s="946"/>
      <c r="R722" s="946"/>
      <c r="S722" s="946"/>
      <c r="T722" s="946"/>
      <c r="U722" s="946"/>
      <c r="V722" s="946"/>
      <c r="W722" s="946"/>
      <c r="X722" s="946"/>
      <c r="Y722" s="946"/>
      <c r="Z722" s="946"/>
    </row>
    <row r="723" spans="1:26" ht="15.75" customHeight="1">
      <c r="A723" s="946"/>
      <c r="B723" s="946"/>
      <c r="C723" s="946"/>
      <c r="D723" s="946"/>
      <c r="E723" s="946"/>
      <c r="F723" s="946"/>
      <c r="G723" s="946"/>
      <c r="H723" s="946"/>
      <c r="I723" s="946"/>
      <c r="J723" s="946"/>
      <c r="K723" s="946"/>
      <c r="L723" s="946"/>
      <c r="M723" s="946"/>
      <c r="N723" s="946"/>
      <c r="O723" s="946"/>
      <c r="P723" s="946"/>
      <c r="Q723" s="946"/>
      <c r="R723" s="946"/>
      <c r="S723" s="946"/>
      <c r="T723" s="946"/>
      <c r="U723" s="946"/>
      <c r="V723" s="946"/>
      <c r="W723" s="946"/>
      <c r="X723" s="946"/>
      <c r="Y723" s="946"/>
      <c r="Z723" s="946"/>
    </row>
    <row r="724" spans="1:26" ht="15.75" customHeight="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row>
    <row r="725" spans="1:26" ht="15.75" customHeight="1">
      <c r="A725" s="946"/>
      <c r="B725" s="946"/>
      <c r="C725" s="946"/>
      <c r="D725" s="946"/>
      <c r="E725" s="946"/>
      <c r="F725" s="946"/>
      <c r="G725" s="946"/>
      <c r="H725" s="946"/>
      <c r="I725" s="946"/>
      <c r="J725" s="946"/>
      <c r="K725" s="946"/>
      <c r="L725" s="946"/>
      <c r="M725" s="946"/>
      <c r="N725" s="946"/>
      <c r="O725" s="946"/>
      <c r="P725" s="946"/>
      <c r="Q725" s="946"/>
      <c r="R725" s="946"/>
      <c r="S725" s="946"/>
      <c r="T725" s="946"/>
      <c r="U725" s="946"/>
      <c r="V725" s="946"/>
      <c r="W725" s="946"/>
      <c r="X725" s="946"/>
      <c r="Y725" s="946"/>
      <c r="Z725" s="946"/>
    </row>
    <row r="726" spans="1:26" ht="15.75" customHeight="1">
      <c r="A726" s="946"/>
      <c r="B726" s="946"/>
      <c r="C726" s="946"/>
      <c r="D726" s="946"/>
      <c r="E726" s="946"/>
      <c r="F726" s="946"/>
      <c r="G726" s="946"/>
      <c r="H726" s="946"/>
      <c r="I726" s="946"/>
      <c r="J726" s="946"/>
      <c r="K726" s="946"/>
      <c r="L726" s="946"/>
      <c r="M726" s="946"/>
      <c r="N726" s="946"/>
      <c r="O726" s="946"/>
      <c r="P726" s="946"/>
      <c r="Q726" s="946"/>
      <c r="R726" s="946"/>
      <c r="S726" s="946"/>
      <c r="T726" s="946"/>
      <c r="U726" s="946"/>
      <c r="V726" s="946"/>
      <c r="W726" s="946"/>
      <c r="X726" s="946"/>
      <c r="Y726" s="946"/>
      <c r="Z726" s="946"/>
    </row>
    <row r="727" spans="1:26" ht="15.75" customHeight="1">
      <c r="A727" s="946"/>
      <c r="B727" s="946"/>
      <c r="C727" s="946"/>
      <c r="D727" s="946"/>
      <c r="E727" s="946"/>
      <c r="F727" s="946"/>
      <c r="G727" s="946"/>
      <c r="H727" s="946"/>
      <c r="I727" s="946"/>
      <c r="J727" s="946"/>
      <c r="K727" s="946"/>
      <c r="L727" s="946"/>
      <c r="M727" s="946"/>
      <c r="N727" s="946"/>
      <c r="O727" s="946"/>
      <c r="P727" s="946"/>
      <c r="Q727" s="946"/>
      <c r="R727" s="946"/>
      <c r="S727" s="946"/>
      <c r="T727" s="946"/>
      <c r="U727" s="946"/>
      <c r="V727" s="946"/>
      <c r="W727" s="946"/>
      <c r="X727" s="946"/>
      <c r="Y727" s="946"/>
      <c r="Z727" s="946"/>
    </row>
    <row r="728" spans="1:26" ht="15.75" customHeight="1">
      <c r="A728" s="946"/>
      <c r="B728" s="946"/>
      <c r="C728" s="946"/>
      <c r="D728" s="946"/>
      <c r="E728" s="946"/>
      <c r="F728" s="946"/>
      <c r="G728" s="946"/>
      <c r="H728" s="946"/>
      <c r="I728" s="946"/>
      <c r="J728" s="946"/>
      <c r="K728" s="946"/>
      <c r="L728" s="946"/>
      <c r="M728" s="946"/>
      <c r="N728" s="946"/>
      <c r="O728" s="946"/>
      <c r="P728" s="946"/>
      <c r="Q728" s="946"/>
      <c r="R728" s="946"/>
      <c r="S728" s="946"/>
      <c r="T728" s="946"/>
      <c r="U728" s="946"/>
      <c r="V728" s="946"/>
      <c r="W728" s="946"/>
      <c r="X728" s="946"/>
      <c r="Y728" s="946"/>
      <c r="Z728" s="946"/>
    </row>
    <row r="729" spans="1:26" ht="15.75" customHeight="1">
      <c r="A729" s="946"/>
      <c r="B729" s="946"/>
      <c r="C729" s="946"/>
      <c r="D729" s="946"/>
      <c r="E729" s="946"/>
      <c r="F729" s="946"/>
      <c r="G729" s="946"/>
      <c r="H729" s="946"/>
      <c r="I729" s="946"/>
      <c r="J729" s="946"/>
      <c r="K729" s="946"/>
      <c r="L729" s="946"/>
      <c r="M729" s="946"/>
      <c r="N729" s="946"/>
      <c r="O729" s="946"/>
      <c r="P729" s="946"/>
      <c r="Q729" s="946"/>
      <c r="R729" s="946"/>
      <c r="S729" s="946"/>
      <c r="T729" s="946"/>
      <c r="U729" s="946"/>
      <c r="V729" s="946"/>
      <c r="W729" s="946"/>
      <c r="X729" s="946"/>
      <c r="Y729" s="946"/>
      <c r="Z729" s="946"/>
    </row>
    <row r="730" spans="1:26" ht="15.75" customHeight="1">
      <c r="A730" s="946"/>
      <c r="B730" s="946"/>
      <c r="C730" s="946"/>
      <c r="D730" s="946"/>
      <c r="E730" s="946"/>
      <c r="F730" s="946"/>
      <c r="G730" s="946"/>
      <c r="H730" s="946"/>
      <c r="I730" s="946"/>
      <c r="J730" s="946"/>
      <c r="K730" s="946"/>
      <c r="L730" s="946"/>
      <c r="M730" s="946"/>
      <c r="N730" s="946"/>
      <c r="O730" s="946"/>
      <c r="P730" s="946"/>
      <c r="Q730" s="946"/>
      <c r="R730" s="946"/>
      <c r="S730" s="946"/>
      <c r="T730" s="946"/>
      <c r="U730" s="946"/>
      <c r="V730" s="946"/>
      <c r="W730" s="946"/>
      <c r="X730" s="946"/>
      <c r="Y730" s="946"/>
      <c r="Z730" s="946"/>
    </row>
    <row r="731" spans="1:26" ht="15.75" customHeight="1">
      <c r="A731" s="946"/>
      <c r="B731" s="946"/>
      <c r="C731" s="946"/>
      <c r="D731" s="946"/>
      <c r="E731" s="946"/>
      <c r="F731" s="946"/>
      <c r="G731" s="946"/>
      <c r="H731" s="946"/>
      <c r="I731" s="946"/>
      <c r="J731" s="946"/>
      <c r="K731" s="946"/>
      <c r="L731" s="946"/>
      <c r="M731" s="946"/>
      <c r="N731" s="946"/>
      <c r="O731" s="946"/>
      <c r="P731" s="946"/>
      <c r="Q731" s="946"/>
      <c r="R731" s="946"/>
      <c r="S731" s="946"/>
      <c r="T731" s="946"/>
      <c r="U731" s="946"/>
      <c r="V731" s="946"/>
      <c r="W731" s="946"/>
      <c r="X731" s="946"/>
      <c r="Y731" s="946"/>
      <c r="Z731" s="946"/>
    </row>
    <row r="732" spans="1:26" ht="15.75" customHeight="1">
      <c r="A732" s="946"/>
      <c r="B732" s="946"/>
      <c r="C732" s="946"/>
      <c r="D732" s="946"/>
      <c r="E732" s="946"/>
      <c r="F732" s="946"/>
      <c r="G732" s="946"/>
      <c r="H732" s="946"/>
      <c r="I732" s="946"/>
      <c r="J732" s="946"/>
      <c r="K732" s="946"/>
      <c r="L732" s="946"/>
      <c r="M732" s="946"/>
      <c r="N732" s="946"/>
      <c r="O732" s="946"/>
      <c r="P732" s="946"/>
      <c r="Q732" s="946"/>
      <c r="R732" s="946"/>
      <c r="S732" s="946"/>
      <c r="T732" s="946"/>
      <c r="U732" s="946"/>
      <c r="V732" s="946"/>
      <c r="W732" s="946"/>
      <c r="X732" s="946"/>
      <c r="Y732" s="946"/>
      <c r="Z732" s="946"/>
    </row>
    <row r="733" spans="1:26" ht="15.75" customHeight="1">
      <c r="A733" s="946"/>
      <c r="B733" s="946"/>
      <c r="C733" s="946"/>
      <c r="D733" s="946"/>
      <c r="E733" s="946"/>
      <c r="F733" s="946"/>
      <c r="G733" s="946"/>
      <c r="H733" s="946"/>
      <c r="I733" s="946"/>
      <c r="J733" s="946"/>
      <c r="K733" s="946"/>
      <c r="L733" s="946"/>
      <c r="M733" s="946"/>
      <c r="N733" s="946"/>
      <c r="O733" s="946"/>
      <c r="P733" s="946"/>
      <c r="Q733" s="946"/>
      <c r="R733" s="946"/>
      <c r="S733" s="946"/>
      <c r="T733" s="946"/>
      <c r="U733" s="946"/>
      <c r="V733" s="946"/>
      <c r="W733" s="946"/>
      <c r="X733" s="946"/>
      <c r="Y733" s="946"/>
      <c r="Z733" s="946"/>
    </row>
    <row r="734" spans="1:26" ht="15.75" customHeight="1">
      <c r="A734" s="946"/>
      <c r="B734" s="946"/>
      <c r="C734" s="946"/>
      <c r="D734" s="946"/>
      <c r="E734" s="946"/>
      <c r="F734" s="946"/>
      <c r="G734" s="946"/>
      <c r="H734" s="946"/>
      <c r="I734" s="946"/>
      <c r="J734" s="946"/>
      <c r="K734" s="946"/>
      <c r="L734" s="946"/>
      <c r="M734" s="946"/>
      <c r="N734" s="946"/>
      <c r="O734" s="946"/>
      <c r="P734" s="946"/>
      <c r="Q734" s="946"/>
      <c r="R734" s="946"/>
      <c r="S734" s="946"/>
      <c r="T734" s="946"/>
      <c r="U734" s="946"/>
      <c r="V734" s="946"/>
      <c r="W734" s="946"/>
      <c r="X734" s="946"/>
      <c r="Y734" s="946"/>
      <c r="Z734" s="946"/>
    </row>
    <row r="735" spans="1:26" ht="15.75" customHeight="1">
      <c r="A735" s="946"/>
      <c r="B735" s="946"/>
      <c r="C735" s="946"/>
      <c r="D735" s="94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row>
    <row r="736" spans="1:26" ht="15.75" customHeight="1">
      <c r="A736" s="946"/>
      <c r="B736" s="946"/>
      <c r="C736" s="946"/>
      <c r="D736" s="946"/>
      <c r="E736" s="946"/>
      <c r="F736" s="946"/>
      <c r="G736" s="946"/>
      <c r="H736" s="946"/>
      <c r="I736" s="946"/>
      <c r="J736" s="946"/>
      <c r="K736" s="946"/>
      <c r="L736" s="946"/>
      <c r="M736" s="946"/>
      <c r="N736" s="946"/>
      <c r="O736" s="946"/>
      <c r="P736" s="946"/>
      <c r="Q736" s="946"/>
      <c r="R736" s="946"/>
      <c r="S736" s="946"/>
      <c r="T736" s="946"/>
      <c r="U736" s="946"/>
      <c r="V736" s="946"/>
      <c r="W736" s="946"/>
      <c r="X736" s="946"/>
      <c r="Y736" s="946"/>
      <c r="Z736" s="946"/>
    </row>
    <row r="737" spans="1:26" ht="15.75" customHeight="1">
      <c r="A737" s="946"/>
      <c r="B737" s="946"/>
      <c r="C737" s="946"/>
      <c r="D737" s="94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row>
    <row r="738" spans="1:26" ht="15.75" customHeight="1">
      <c r="A738" s="946"/>
      <c r="B738" s="946"/>
      <c r="C738" s="946"/>
      <c r="D738" s="946"/>
      <c r="E738" s="946"/>
      <c r="F738" s="946"/>
      <c r="G738" s="946"/>
      <c r="H738" s="946"/>
      <c r="I738" s="946"/>
      <c r="J738" s="946"/>
      <c r="K738" s="946"/>
      <c r="L738" s="946"/>
      <c r="M738" s="946"/>
      <c r="N738" s="946"/>
      <c r="O738" s="946"/>
      <c r="P738" s="946"/>
      <c r="Q738" s="946"/>
      <c r="R738" s="946"/>
      <c r="S738" s="946"/>
      <c r="T738" s="946"/>
      <c r="U738" s="946"/>
      <c r="V738" s="946"/>
      <c r="W738" s="946"/>
      <c r="X738" s="946"/>
      <c r="Y738" s="946"/>
      <c r="Z738" s="946"/>
    </row>
    <row r="739" spans="1:26" ht="15.75" customHeight="1">
      <c r="A739" s="946"/>
      <c r="B739" s="946"/>
      <c r="C739" s="946"/>
      <c r="D739" s="946"/>
      <c r="E739" s="946"/>
      <c r="F739" s="946"/>
      <c r="G739" s="946"/>
      <c r="H739" s="946"/>
      <c r="I739" s="946"/>
      <c r="J739" s="946"/>
      <c r="K739" s="946"/>
      <c r="L739" s="946"/>
      <c r="M739" s="946"/>
      <c r="N739" s="946"/>
      <c r="O739" s="946"/>
      <c r="P739" s="946"/>
      <c r="Q739" s="946"/>
      <c r="R739" s="946"/>
      <c r="S739" s="946"/>
      <c r="T739" s="946"/>
      <c r="U739" s="946"/>
      <c r="V739" s="946"/>
      <c r="W739" s="946"/>
      <c r="X739" s="946"/>
      <c r="Y739" s="946"/>
      <c r="Z739" s="946"/>
    </row>
    <row r="740" spans="1:26" ht="15.75" customHeight="1">
      <c r="A740" s="946"/>
      <c r="B740" s="946"/>
      <c r="C740" s="946"/>
      <c r="D740" s="946"/>
      <c r="E740" s="946"/>
      <c r="F740" s="946"/>
      <c r="G740" s="946"/>
      <c r="H740" s="946"/>
      <c r="I740" s="946"/>
      <c r="J740" s="946"/>
      <c r="K740" s="946"/>
      <c r="L740" s="946"/>
      <c r="M740" s="946"/>
      <c r="N740" s="946"/>
      <c r="O740" s="946"/>
      <c r="P740" s="946"/>
      <c r="Q740" s="946"/>
      <c r="R740" s="946"/>
      <c r="S740" s="946"/>
      <c r="T740" s="946"/>
      <c r="U740" s="946"/>
      <c r="V740" s="946"/>
      <c r="W740" s="946"/>
      <c r="X740" s="946"/>
      <c r="Y740" s="946"/>
      <c r="Z740" s="946"/>
    </row>
    <row r="741" spans="1:26" ht="15.75" customHeight="1">
      <c r="A741" s="946"/>
      <c r="B741" s="946"/>
      <c r="C741" s="946"/>
      <c r="D741" s="946"/>
      <c r="E741" s="946"/>
      <c r="F741" s="946"/>
      <c r="G741" s="946"/>
      <c r="H741" s="946"/>
      <c r="I741" s="946"/>
      <c r="J741" s="946"/>
      <c r="K741" s="946"/>
      <c r="L741" s="946"/>
      <c r="M741" s="946"/>
      <c r="N741" s="946"/>
      <c r="O741" s="946"/>
      <c r="P741" s="946"/>
      <c r="Q741" s="946"/>
      <c r="R741" s="946"/>
      <c r="S741" s="946"/>
      <c r="T741" s="946"/>
      <c r="U741" s="946"/>
      <c r="V741" s="946"/>
      <c r="W741" s="946"/>
      <c r="X741" s="946"/>
      <c r="Y741" s="946"/>
      <c r="Z741" s="946"/>
    </row>
    <row r="742" spans="1:26" ht="15.75" customHeight="1">
      <c r="A742" s="946"/>
      <c r="B742" s="946"/>
      <c r="C742" s="946"/>
      <c r="D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row>
    <row r="743" spans="1:26" ht="15.75" customHeight="1">
      <c r="A743" s="946"/>
      <c r="B743" s="946"/>
      <c r="C743" s="946"/>
      <c r="D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row>
    <row r="744" spans="1:26" ht="15.75" customHeight="1">
      <c r="A744" s="946"/>
      <c r="B744" s="946"/>
      <c r="C744" s="946"/>
      <c r="D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row>
    <row r="745" spans="1:26" ht="15.75" customHeight="1">
      <c r="A745" s="946"/>
      <c r="B745" s="946"/>
      <c r="C745" s="946"/>
      <c r="D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row>
    <row r="746" spans="1:26" ht="15.75" customHeight="1">
      <c r="A746" s="946"/>
      <c r="B746" s="946"/>
      <c r="C746" s="946"/>
      <c r="D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row>
    <row r="747" spans="1:26" ht="15.75" customHeight="1">
      <c r="A747" s="946"/>
      <c r="B747" s="946"/>
      <c r="C747" s="946"/>
      <c r="D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row>
    <row r="748" spans="1:26" ht="15.75" customHeight="1">
      <c r="A748" s="946"/>
      <c r="B748" s="946"/>
      <c r="C748" s="946"/>
      <c r="D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row>
    <row r="749" spans="1:26" ht="15.75" customHeight="1">
      <c r="A749" s="946"/>
      <c r="B749" s="946"/>
      <c r="C749" s="946"/>
      <c r="D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row>
    <row r="750" spans="1:26" ht="15.75" customHeight="1">
      <c r="A750" s="946"/>
      <c r="B750" s="946"/>
      <c r="C750" s="946"/>
      <c r="D750" s="946"/>
      <c r="E750" s="946"/>
      <c r="F750" s="946"/>
      <c r="G750" s="946"/>
      <c r="H750" s="946"/>
      <c r="I750" s="946"/>
      <c r="J750" s="946"/>
      <c r="K750" s="946"/>
      <c r="L750" s="946"/>
      <c r="M750" s="946"/>
      <c r="N750" s="946"/>
      <c r="O750" s="946"/>
      <c r="P750" s="946"/>
      <c r="Q750" s="946"/>
      <c r="R750" s="946"/>
      <c r="S750" s="946"/>
      <c r="T750" s="946"/>
      <c r="U750" s="946"/>
      <c r="V750" s="946"/>
      <c r="W750" s="946"/>
      <c r="X750" s="946"/>
      <c r="Y750" s="946"/>
      <c r="Z750" s="946"/>
    </row>
    <row r="751" spans="1:26" ht="15.75" customHeight="1">
      <c r="A751" s="946"/>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row>
    <row r="752" spans="1:26" ht="15.75" customHeight="1">
      <c r="A752" s="946"/>
      <c r="B752" s="946"/>
      <c r="C752" s="946"/>
      <c r="D752" s="946"/>
      <c r="E752" s="946"/>
      <c r="F752" s="946"/>
      <c r="G752" s="946"/>
      <c r="H752" s="946"/>
      <c r="I752" s="946"/>
      <c r="J752" s="946"/>
      <c r="K752" s="946"/>
      <c r="L752" s="946"/>
      <c r="M752" s="946"/>
      <c r="N752" s="946"/>
      <c r="O752" s="946"/>
      <c r="P752" s="946"/>
      <c r="Q752" s="946"/>
      <c r="R752" s="946"/>
      <c r="S752" s="946"/>
      <c r="T752" s="946"/>
      <c r="U752" s="946"/>
      <c r="V752" s="946"/>
      <c r="W752" s="946"/>
      <c r="X752" s="946"/>
      <c r="Y752" s="946"/>
      <c r="Z752" s="946"/>
    </row>
    <row r="753" spans="1:26" ht="15.75" customHeight="1">
      <c r="A753" s="946"/>
      <c r="B753" s="946"/>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row>
    <row r="754" spans="1:26" ht="15.75" customHeight="1">
      <c r="A754" s="946"/>
      <c r="B754" s="946"/>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row>
    <row r="755" spans="1:26" ht="15.75" customHeight="1">
      <c r="A755" s="946"/>
      <c r="B755" s="946"/>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row>
    <row r="756" spans="1:26" ht="15.75" customHeight="1">
      <c r="A756" s="946"/>
      <c r="B756" s="946"/>
      <c r="C756" s="946"/>
      <c r="D756" s="946"/>
      <c r="E756" s="946"/>
      <c r="F756" s="946"/>
      <c r="G756" s="946"/>
      <c r="H756" s="946"/>
      <c r="I756" s="946"/>
      <c r="J756" s="946"/>
      <c r="K756" s="946"/>
      <c r="L756" s="946"/>
      <c r="M756" s="946"/>
      <c r="N756" s="946"/>
      <c r="O756" s="946"/>
      <c r="P756" s="946"/>
      <c r="Q756" s="946"/>
      <c r="R756" s="946"/>
      <c r="S756" s="946"/>
      <c r="T756" s="946"/>
      <c r="U756" s="946"/>
      <c r="V756" s="946"/>
      <c r="W756" s="946"/>
      <c r="X756" s="946"/>
      <c r="Y756" s="946"/>
      <c r="Z756" s="946"/>
    </row>
    <row r="757" spans="1:26" ht="15.75" customHeight="1">
      <c r="A757" s="946"/>
      <c r="B757" s="946"/>
      <c r="C757" s="946"/>
      <c r="D757" s="946"/>
      <c r="E757" s="946"/>
      <c r="F757" s="946"/>
      <c r="G757" s="946"/>
      <c r="H757" s="946"/>
      <c r="I757" s="946"/>
      <c r="J757" s="946"/>
      <c r="K757" s="946"/>
      <c r="L757" s="946"/>
      <c r="M757" s="946"/>
      <c r="N757" s="946"/>
      <c r="O757" s="946"/>
      <c r="P757" s="946"/>
      <c r="Q757" s="946"/>
      <c r="R757" s="946"/>
      <c r="S757" s="946"/>
      <c r="T757" s="946"/>
      <c r="U757" s="946"/>
      <c r="V757" s="946"/>
      <c r="W757" s="946"/>
      <c r="X757" s="946"/>
      <c r="Y757" s="946"/>
      <c r="Z757" s="946"/>
    </row>
    <row r="758" spans="1:26" ht="15.75" customHeight="1">
      <c r="A758" s="946"/>
      <c r="B758" s="946"/>
      <c r="C758" s="946"/>
      <c r="D758" s="946"/>
      <c r="E758" s="946"/>
      <c r="F758" s="946"/>
      <c r="G758" s="946"/>
      <c r="H758" s="946"/>
      <c r="I758" s="946"/>
      <c r="J758" s="946"/>
      <c r="K758" s="946"/>
      <c r="L758" s="946"/>
      <c r="M758" s="946"/>
      <c r="N758" s="946"/>
      <c r="O758" s="946"/>
      <c r="P758" s="946"/>
      <c r="Q758" s="946"/>
      <c r="R758" s="946"/>
      <c r="S758" s="946"/>
      <c r="T758" s="946"/>
      <c r="U758" s="946"/>
      <c r="V758" s="946"/>
      <c r="W758" s="946"/>
      <c r="X758" s="946"/>
      <c r="Y758" s="946"/>
      <c r="Z758" s="946"/>
    </row>
    <row r="759" spans="1:26" ht="15.75" customHeight="1">
      <c r="A759" s="946"/>
      <c r="B759" s="946"/>
      <c r="C759" s="946"/>
      <c r="D759" s="946"/>
      <c r="E759" s="946"/>
      <c r="F759" s="946"/>
      <c r="G759" s="946"/>
      <c r="H759" s="946"/>
      <c r="I759" s="946"/>
      <c r="J759" s="946"/>
      <c r="K759" s="946"/>
      <c r="L759" s="946"/>
      <c r="M759" s="946"/>
      <c r="N759" s="946"/>
      <c r="O759" s="946"/>
      <c r="P759" s="946"/>
      <c r="Q759" s="946"/>
      <c r="R759" s="946"/>
      <c r="S759" s="946"/>
      <c r="T759" s="946"/>
      <c r="U759" s="946"/>
      <c r="V759" s="946"/>
      <c r="W759" s="946"/>
      <c r="X759" s="946"/>
      <c r="Y759" s="946"/>
      <c r="Z759" s="946"/>
    </row>
    <row r="760" spans="1:26" ht="15.75" customHeight="1">
      <c r="A760" s="946"/>
      <c r="B760" s="946"/>
      <c r="C760" s="946"/>
      <c r="D760" s="946"/>
      <c r="E760" s="946"/>
      <c r="F760" s="946"/>
      <c r="G760" s="946"/>
      <c r="H760" s="946"/>
      <c r="I760" s="946"/>
      <c r="J760" s="946"/>
      <c r="K760" s="946"/>
      <c r="L760" s="946"/>
      <c r="M760" s="946"/>
      <c r="N760" s="946"/>
      <c r="O760" s="946"/>
      <c r="P760" s="946"/>
      <c r="Q760" s="946"/>
      <c r="R760" s="946"/>
      <c r="S760" s="946"/>
      <c r="T760" s="946"/>
      <c r="U760" s="946"/>
      <c r="V760" s="946"/>
      <c r="W760" s="946"/>
      <c r="X760" s="946"/>
      <c r="Y760" s="946"/>
      <c r="Z760" s="946"/>
    </row>
    <row r="761" spans="1:26" ht="15.75" customHeight="1">
      <c r="A761" s="946"/>
      <c r="B761" s="946"/>
      <c r="C761" s="946"/>
      <c r="D761" s="946"/>
      <c r="E761" s="946"/>
      <c r="F761" s="946"/>
      <c r="G761" s="946"/>
      <c r="H761" s="946"/>
      <c r="I761" s="946"/>
      <c r="J761" s="946"/>
      <c r="K761" s="946"/>
      <c r="L761" s="946"/>
      <c r="M761" s="946"/>
      <c r="N761" s="946"/>
      <c r="O761" s="946"/>
      <c r="P761" s="946"/>
      <c r="Q761" s="946"/>
      <c r="R761" s="946"/>
      <c r="S761" s="946"/>
      <c r="T761" s="946"/>
      <c r="U761" s="946"/>
      <c r="V761" s="946"/>
      <c r="W761" s="946"/>
      <c r="X761" s="946"/>
      <c r="Y761" s="946"/>
      <c r="Z761" s="946"/>
    </row>
    <row r="762" spans="1:26" ht="15.75" customHeight="1">
      <c r="A762" s="946"/>
      <c r="B762" s="946"/>
      <c r="C762" s="946"/>
      <c r="D762" s="946"/>
      <c r="E762" s="946"/>
      <c r="F762" s="946"/>
      <c r="G762" s="946"/>
      <c r="H762" s="946"/>
      <c r="I762" s="946"/>
      <c r="J762" s="946"/>
      <c r="K762" s="946"/>
      <c r="L762" s="946"/>
      <c r="M762" s="946"/>
      <c r="N762" s="946"/>
      <c r="O762" s="946"/>
      <c r="P762" s="946"/>
      <c r="Q762" s="946"/>
      <c r="R762" s="946"/>
      <c r="S762" s="946"/>
      <c r="T762" s="946"/>
      <c r="U762" s="946"/>
      <c r="V762" s="946"/>
      <c r="W762" s="946"/>
      <c r="X762" s="946"/>
      <c r="Y762" s="946"/>
      <c r="Z762" s="946"/>
    </row>
    <row r="763" spans="1:26" ht="15.75" customHeight="1">
      <c r="A763" s="946"/>
      <c r="B763" s="946"/>
      <c r="C763" s="946"/>
      <c r="D763" s="946"/>
      <c r="E763" s="946"/>
      <c r="F763" s="946"/>
      <c r="G763" s="946"/>
      <c r="H763" s="946"/>
      <c r="I763" s="946"/>
      <c r="J763" s="946"/>
      <c r="K763" s="946"/>
      <c r="L763" s="946"/>
      <c r="M763" s="946"/>
      <c r="N763" s="946"/>
      <c r="O763" s="946"/>
      <c r="P763" s="946"/>
      <c r="Q763" s="946"/>
      <c r="R763" s="946"/>
      <c r="S763" s="946"/>
      <c r="T763" s="946"/>
      <c r="U763" s="946"/>
      <c r="V763" s="946"/>
      <c r="W763" s="946"/>
      <c r="X763" s="946"/>
      <c r="Y763" s="946"/>
      <c r="Z763" s="946"/>
    </row>
    <row r="764" spans="1:26" ht="15.75" customHeight="1">
      <c r="A764" s="946"/>
      <c r="B764" s="946"/>
      <c r="C764" s="946"/>
      <c r="D764" s="946"/>
      <c r="E764" s="946"/>
      <c r="F764" s="946"/>
      <c r="G764" s="946"/>
      <c r="H764" s="946"/>
      <c r="I764" s="946"/>
      <c r="J764" s="946"/>
      <c r="K764" s="946"/>
      <c r="L764" s="946"/>
      <c r="M764" s="946"/>
      <c r="N764" s="946"/>
      <c r="O764" s="946"/>
      <c r="P764" s="946"/>
      <c r="Q764" s="946"/>
      <c r="R764" s="946"/>
      <c r="S764" s="946"/>
      <c r="T764" s="946"/>
      <c r="U764" s="946"/>
      <c r="V764" s="946"/>
      <c r="W764" s="946"/>
      <c r="X764" s="946"/>
      <c r="Y764" s="946"/>
      <c r="Z764" s="946"/>
    </row>
    <row r="765" spans="1:26" ht="15.75" customHeight="1">
      <c r="A765" s="946"/>
      <c r="B765" s="946"/>
      <c r="C765" s="946"/>
      <c r="D765" s="946"/>
      <c r="E765" s="946"/>
      <c r="F765" s="946"/>
      <c r="G765" s="946"/>
      <c r="H765" s="946"/>
      <c r="I765" s="946"/>
      <c r="J765" s="946"/>
      <c r="K765" s="946"/>
      <c r="L765" s="946"/>
      <c r="M765" s="946"/>
      <c r="N765" s="946"/>
      <c r="O765" s="946"/>
      <c r="P765" s="946"/>
      <c r="Q765" s="946"/>
      <c r="R765" s="946"/>
      <c r="S765" s="946"/>
      <c r="T765" s="946"/>
      <c r="U765" s="946"/>
      <c r="V765" s="946"/>
      <c r="W765" s="946"/>
      <c r="X765" s="946"/>
      <c r="Y765" s="946"/>
      <c r="Z765" s="946"/>
    </row>
    <row r="766" spans="1:26" ht="15.75" customHeight="1">
      <c r="A766" s="946"/>
      <c r="B766" s="946"/>
      <c r="C766" s="946"/>
      <c r="D766" s="946"/>
      <c r="E766" s="946"/>
      <c r="F766" s="946"/>
      <c r="G766" s="946"/>
      <c r="H766" s="946"/>
      <c r="I766" s="946"/>
      <c r="J766" s="946"/>
      <c r="K766" s="946"/>
      <c r="L766" s="946"/>
      <c r="M766" s="946"/>
      <c r="N766" s="946"/>
      <c r="O766" s="946"/>
      <c r="P766" s="946"/>
      <c r="Q766" s="946"/>
      <c r="R766" s="946"/>
      <c r="S766" s="946"/>
      <c r="T766" s="946"/>
      <c r="U766" s="946"/>
      <c r="V766" s="946"/>
      <c r="W766" s="946"/>
      <c r="X766" s="946"/>
      <c r="Y766" s="946"/>
      <c r="Z766" s="946"/>
    </row>
    <row r="767" spans="1:26" ht="15.75" customHeight="1">
      <c r="A767" s="946"/>
      <c r="B767" s="946"/>
      <c r="C767" s="946"/>
      <c r="D767" s="946"/>
      <c r="E767" s="946"/>
      <c r="F767" s="946"/>
      <c r="G767" s="946"/>
      <c r="H767" s="946"/>
      <c r="I767" s="946"/>
      <c r="J767" s="946"/>
      <c r="K767" s="946"/>
      <c r="L767" s="946"/>
      <c r="M767" s="946"/>
      <c r="N767" s="946"/>
      <c r="O767" s="946"/>
      <c r="P767" s="946"/>
      <c r="Q767" s="946"/>
      <c r="R767" s="946"/>
      <c r="S767" s="946"/>
      <c r="T767" s="946"/>
      <c r="U767" s="946"/>
      <c r="V767" s="946"/>
      <c r="W767" s="946"/>
      <c r="X767" s="946"/>
      <c r="Y767" s="946"/>
      <c r="Z767" s="946"/>
    </row>
    <row r="768" spans="1:26" ht="15.75" customHeight="1">
      <c r="A768" s="946"/>
      <c r="B768" s="946"/>
      <c r="C768" s="946"/>
      <c r="D768" s="946"/>
      <c r="E768" s="946"/>
      <c r="F768" s="946"/>
      <c r="G768" s="946"/>
      <c r="H768" s="946"/>
      <c r="I768" s="946"/>
      <c r="J768" s="946"/>
      <c r="K768" s="946"/>
      <c r="L768" s="946"/>
      <c r="M768" s="946"/>
      <c r="N768" s="946"/>
      <c r="O768" s="946"/>
      <c r="P768" s="946"/>
      <c r="Q768" s="946"/>
      <c r="R768" s="946"/>
      <c r="S768" s="946"/>
      <c r="T768" s="946"/>
      <c r="U768" s="946"/>
      <c r="V768" s="946"/>
      <c r="W768" s="946"/>
      <c r="X768" s="946"/>
      <c r="Y768" s="946"/>
      <c r="Z768" s="946"/>
    </row>
    <row r="769" spans="1:26" ht="15.75" customHeight="1">
      <c r="A769" s="946"/>
      <c r="B769" s="946"/>
      <c r="C769" s="946"/>
      <c r="D769" s="946"/>
      <c r="E769" s="946"/>
      <c r="F769" s="946"/>
      <c r="G769" s="946"/>
      <c r="H769" s="946"/>
      <c r="I769" s="946"/>
      <c r="J769" s="946"/>
      <c r="K769" s="946"/>
      <c r="L769" s="946"/>
      <c r="M769" s="946"/>
      <c r="N769" s="946"/>
      <c r="O769" s="946"/>
      <c r="P769" s="946"/>
      <c r="Q769" s="946"/>
      <c r="R769" s="946"/>
      <c r="S769" s="946"/>
      <c r="T769" s="946"/>
      <c r="U769" s="946"/>
      <c r="V769" s="946"/>
      <c r="W769" s="946"/>
      <c r="X769" s="946"/>
      <c r="Y769" s="946"/>
      <c r="Z769" s="946"/>
    </row>
    <row r="770" spans="1:26" ht="15.75" customHeight="1">
      <c r="A770" s="946"/>
      <c r="B770" s="946"/>
      <c r="C770" s="946"/>
      <c r="D770" s="946"/>
      <c r="E770" s="946"/>
      <c r="F770" s="946"/>
      <c r="G770" s="946"/>
      <c r="H770" s="946"/>
      <c r="I770" s="946"/>
      <c r="J770" s="946"/>
      <c r="K770" s="946"/>
      <c r="L770" s="946"/>
      <c r="M770" s="946"/>
      <c r="N770" s="946"/>
      <c r="O770" s="946"/>
      <c r="P770" s="946"/>
      <c r="Q770" s="946"/>
      <c r="R770" s="946"/>
      <c r="S770" s="946"/>
      <c r="T770" s="946"/>
      <c r="U770" s="946"/>
      <c r="V770" s="946"/>
      <c r="W770" s="946"/>
      <c r="X770" s="946"/>
      <c r="Y770" s="946"/>
      <c r="Z770" s="946"/>
    </row>
    <row r="771" spans="1:26" ht="15.75" customHeight="1">
      <c r="A771" s="946"/>
      <c r="B771" s="946"/>
      <c r="C771" s="946"/>
      <c r="D771" s="946"/>
      <c r="E771" s="946"/>
      <c r="F771" s="946"/>
      <c r="G771" s="946"/>
      <c r="H771" s="946"/>
      <c r="I771" s="946"/>
      <c r="J771" s="946"/>
      <c r="K771" s="946"/>
      <c r="L771" s="946"/>
      <c r="M771" s="946"/>
      <c r="N771" s="946"/>
      <c r="O771" s="946"/>
      <c r="P771" s="946"/>
      <c r="Q771" s="946"/>
      <c r="R771" s="946"/>
      <c r="S771" s="946"/>
      <c r="T771" s="946"/>
      <c r="U771" s="946"/>
      <c r="V771" s="946"/>
      <c r="W771" s="946"/>
      <c r="X771" s="946"/>
      <c r="Y771" s="946"/>
      <c r="Z771" s="946"/>
    </row>
    <row r="772" spans="1:26" ht="15.75" customHeight="1">
      <c r="A772" s="946"/>
      <c r="B772" s="946"/>
      <c r="C772" s="946"/>
      <c r="D772" s="946"/>
      <c r="E772" s="946"/>
      <c r="F772" s="946"/>
      <c r="G772" s="946"/>
      <c r="H772" s="946"/>
      <c r="I772" s="946"/>
      <c r="J772" s="946"/>
      <c r="K772" s="946"/>
      <c r="L772" s="946"/>
      <c r="M772" s="946"/>
      <c r="N772" s="946"/>
      <c r="O772" s="946"/>
      <c r="P772" s="946"/>
      <c r="Q772" s="946"/>
      <c r="R772" s="946"/>
      <c r="S772" s="946"/>
      <c r="T772" s="946"/>
      <c r="U772" s="946"/>
      <c r="V772" s="946"/>
      <c r="W772" s="946"/>
      <c r="X772" s="946"/>
      <c r="Y772" s="946"/>
      <c r="Z772" s="946"/>
    </row>
    <row r="773" spans="1:26" ht="15.75" customHeight="1">
      <c r="A773" s="946"/>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row>
    <row r="774" spans="1:26" ht="15.75" customHeight="1">
      <c r="A774" s="946"/>
      <c r="B774" s="946"/>
      <c r="C774" s="946"/>
      <c r="D774" s="946"/>
      <c r="E774" s="946"/>
      <c r="F774" s="946"/>
      <c r="G774" s="946"/>
      <c r="H774" s="946"/>
      <c r="I774" s="946"/>
      <c r="J774" s="946"/>
      <c r="K774" s="946"/>
      <c r="L774" s="946"/>
      <c r="M774" s="946"/>
      <c r="N774" s="946"/>
      <c r="O774" s="946"/>
      <c r="P774" s="946"/>
      <c r="Q774" s="946"/>
      <c r="R774" s="946"/>
      <c r="S774" s="946"/>
      <c r="T774" s="946"/>
      <c r="U774" s="946"/>
      <c r="V774" s="946"/>
      <c r="W774" s="946"/>
      <c r="X774" s="946"/>
      <c r="Y774" s="946"/>
      <c r="Z774" s="946"/>
    </row>
    <row r="775" spans="1:26" ht="15.75" customHeight="1">
      <c r="A775" s="946"/>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row>
    <row r="776" spans="1:26" ht="15.75" customHeight="1">
      <c r="A776" s="946"/>
      <c r="B776" s="946"/>
      <c r="C776" s="946"/>
      <c r="D776" s="946"/>
      <c r="E776" s="946"/>
      <c r="F776" s="946"/>
      <c r="G776" s="946"/>
      <c r="H776" s="946"/>
      <c r="I776" s="946"/>
      <c r="J776" s="946"/>
      <c r="K776" s="946"/>
      <c r="L776" s="946"/>
      <c r="M776" s="946"/>
      <c r="N776" s="946"/>
      <c r="O776" s="946"/>
      <c r="P776" s="946"/>
      <c r="Q776" s="946"/>
      <c r="R776" s="946"/>
      <c r="S776" s="946"/>
      <c r="T776" s="946"/>
      <c r="U776" s="946"/>
      <c r="V776" s="946"/>
      <c r="W776" s="946"/>
      <c r="X776" s="946"/>
      <c r="Y776" s="946"/>
      <c r="Z776" s="946"/>
    </row>
    <row r="777" spans="1:26" ht="15.75" customHeight="1">
      <c r="A777" s="946"/>
      <c r="B777" s="946"/>
      <c r="C777" s="946"/>
      <c r="D777" s="946"/>
      <c r="E777" s="946"/>
      <c r="F777" s="946"/>
      <c r="G777" s="946"/>
      <c r="H777" s="946"/>
      <c r="I777" s="946"/>
      <c r="J777" s="946"/>
      <c r="K777" s="946"/>
      <c r="L777" s="946"/>
      <c r="M777" s="946"/>
      <c r="N777" s="946"/>
      <c r="O777" s="946"/>
      <c r="P777" s="946"/>
      <c r="Q777" s="946"/>
      <c r="R777" s="946"/>
      <c r="S777" s="946"/>
      <c r="T777" s="946"/>
      <c r="U777" s="946"/>
      <c r="V777" s="946"/>
      <c r="W777" s="946"/>
      <c r="X777" s="946"/>
      <c r="Y777" s="946"/>
      <c r="Z777" s="946"/>
    </row>
    <row r="778" spans="1:26" ht="15.75" customHeight="1">
      <c r="A778" s="946"/>
      <c r="B778" s="946"/>
      <c r="C778" s="946"/>
      <c r="D778" s="946"/>
      <c r="E778" s="946"/>
      <c r="F778" s="946"/>
      <c r="G778" s="946"/>
      <c r="H778" s="946"/>
      <c r="I778" s="946"/>
      <c r="J778" s="946"/>
      <c r="K778" s="946"/>
      <c r="L778" s="946"/>
      <c r="M778" s="946"/>
      <c r="N778" s="946"/>
      <c r="O778" s="946"/>
      <c r="P778" s="946"/>
      <c r="Q778" s="946"/>
      <c r="R778" s="946"/>
      <c r="S778" s="946"/>
      <c r="T778" s="946"/>
      <c r="U778" s="946"/>
      <c r="V778" s="946"/>
      <c r="W778" s="946"/>
      <c r="X778" s="946"/>
      <c r="Y778" s="946"/>
      <c r="Z778" s="946"/>
    </row>
    <row r="779" spans="1:26" ht="15.75" customHeight="1">
      <c r="A779" s="946"/>
      <c r="B779" s="946"/>
      <c r="C779" s="946"/>
      <c r="D779" s="946"/>
      <c r="E779" s="946"/>
      <c r="F779" s="946"/>
      <c r="G779" s="946"/>
      <c r="H779" s="946"/>
      <c r="I779" s="946"/>
      <c r="J779" s="946"/>
      <c r="K779" s="946"/>
      <c r="L779" s="946"/>
      <c r="M779" s="946"/>
      <c r="N779" s="946"/>
      <c r="O779" s="946"/>
      <c r="P779" s="946"/>
      <c r="Q779" s="946"/>
      <c r="R779" s="946"/>
      <c r="S779" s="946"/>
      <c r="T779" s="946"/>
      <c r="U779" s="946"/>
      <c r="V779" s="946"/>
      <c r="W779" s="946"/>
      <c r="X779" s="946"/>
      <c r="Y779" s="946"/>
      <c r="Z779" s="946"/>
    </row>
    <row r="780" spans="1:26" ht="15.75" customHeight="1">
      <c r="A780" s="946"/>
      <c r="B780" s="946"/>
      <c r="C780" s="946"/>
      <c r="D780" s="946"/>
      <c r="E780" s="946"/>
      <c r="F780" s="946"/>
      <c r="G780" s="946"/>
      <c r="H780" s="946"/>
      <c r="I780" s="946"/>
      <c r="J780" s="946"/>
      <c r="K780" s="946"/>
      <c r="L780" s="946"/>
      <c r="M780" s="946"/>
      <c r="N780" s="946"/>
      <c r="O780" s="946"/>
      <c r="P780" s="946"/>
      <c r="Q780" s="946"/>
      <c r="R780" s="946"/>
      <c r="S780" s="946"/>
      <c r="T780" s="946"/>
      <c r="U780" s="946"/>
      <c r="V780" s="946"/>
      <c r="W780" s="946"/>
      <c r="X780" s="946"/>
      <c r="Y780" s="946"/>
      <c r="Z780" s="946"/>
    </row>
    <row r="781" spans="1:26" ht="15.75" customHeight="1">
      <c r="A781" s="946"/>
      <c r="B781" s="946"/>
      <c r="C781" s="946"/>
      <c r="D781" s="946"/>
      <c r="E781" s="946"/>
      <c r="F781" s="946"/>
      <c r="G781" s="946"/>
      <c r="H781" s="946"/>
      <c r="I781" s="946"/>
      <c r="J781" s="946"/>
      <c r="K781" s="946"/>
      <c r="L781" s="946"/>
      <c r="M781" s="946"/>
      <c r="N781" s="946"/>
      <c r="O781" s="946"/>
      <c r="P781" s="946"/>
      <c r="Q781" s="946"/>
      <c r="R781" s="946"/>
      <c r="S781" s="946"/>
      <c r="T781" s="946"/>
      <c r="U781" s="946"/>
      <c r="V781" s="946"/>
      <c r="W781" s="946"/>
      <c r="X781" s="946"/>
      <c r="Y781" s="946"/>
      <c r="Z781" s="946"/>
    </row>
    <row r="782" spans="1:26" ht="15.75" customHeight="1">
      <c r="A782" s="946"/>
      <c r="B782" s="946"/>
      <c r="C782" s="946"/>
      <c r="D782" s="946"/>
      <c r="E782" s="946"/>
      <c r="F782" s="946"/>
      <c r="G782" s="946"/>
      <c r="H782" s="946"/>
      <c r="I782" s="946"/>
      <c r="J782" s="946"/>
      <c r="K782" s="946"/>
      <c r="L782" s="946"/>
      <c r="M782" s="946"/>
      <c r="N782" s="946"/>
      <c r="O782" s="946"/>
      <c r="P782" s="946"/>
      <c r="Q782" s="946"/>
      <c r="R782" s="946"/>
      <c r="S782" s="946"/>
      <c r="T782" s="946"/>
      <c r="U782" s="946"/>
      <c r="V782" s="946"/>
      <c r="W782" s="946"/>
      <c r="X782" s="946"/>
      <c r="Y782" s="946"/>
      <c r="Z782" s="946"/>
    </row>
    <row r="783" spans="1:26" ht="15.75" customHeight="1">
      <c r="A783" s="946"/>
      <c r="B783" s="946"/>
      <c r="C783" s="946"/>
      <c r="D783" s="946"/>
      <c r="E783" s="946"/>
      <c r="F783" s="946"/>
      <c r="G783" s="946"/>
      <c r="H783" s="946"/>
      <c r="I783" s="946"/>
      <c r="J783" s="946"/>
      <c r="K783" s="946"/>
      <c r="L783" s="946"/>
      <c r="M783" s="946"/>
      <c r="N783" s="946"/>
      <c r="O783" s="946"/>
      <c r="P783" s="946"/>
      <c r="Q783" s="946"/>
      <c r="R783" s="946"/>
      <c r="S783" s="946"/>
      <c r="T783" s="946"/>
      <c r="U783" s="946"/>
      <c r="V783" s="946"/>
      <c r="W783" s="946"/>
      <c r="X783" s="946"/>
      <c r="Y783" s="946"/>
      <c r="Z783" s="946"/>
    </row>
    <row r="784" spans="1:26" ht="15.75" customHeight="1">
      <c r="A784" s="946"/>
      <c r="B784" s="946"/>
      <c r="C784" s="946"/>
      <c r="D784" s="946"/>
      <c r="E784" s="946"/>
      <c r="F784" s="946"/>
      <c r="G784" s="946"/>
      <c r="H784" s="946"/>
      <c r="I784" s="946"/>
      <c r="J784" s="946"/>
      <c r="K784" s="946"/>
      <c r="L784" s="946"/>
      <c r="M784" s="946"/>
      <c r="N784" s="946"/>
      <c r="O784" s="946"/>
      <c r="P784" s="946"/>
      <c r="Q784" s="946"/>
      <c r="R784" s="946"/>
      <c r="S784" s="946"/>
      <c r="T784" s="946"/>
      <c r="U784" s="946"/>
      <c r="V784" s="946"/>
      <c r="W784" s="946"/>
      <c r="X784" s="946"/>
      <c r="Y784" s="946"/>
      <c r="Z784" s="946"/>
    </row>
    <row r="785" spans="1:26" ht="15.75" customHeight="1">
      <c r="A785" s="946"/>
      <c r="B785" s="946"/>
      <c r="C785" s="946"/>
      <c r="D785" s="946"/>
      <c r="E785" s="946"/>
      <c r="F785" s="946"/>
      <c r="G785" s="946"/>
      <c r="H785" s="946"/>
      <c r="I785" s="946"/>
      <c r="J785" s="946"/>
      <c r="K785" s="946"/>
      <c r="L785" s="946"/>
      <c r="M785" s="946"/>
      <c r="N785" s="946"/>
      <c r="O785" s="946"/>
      <c r="P785" s="946"/>
      <c r="Q785" s="946"/>
      <c r="R785" s="946"/>
      <c r="S785" s="946"/>
      <c r="T785" s="946"/>
      <c r="U785" s="946"/>
      <c r="V785" s="946"/>
      <c r="W785" s="946"/>
      <c r="X785" s="946"/>
      <c r="Y785" s="946"/>
      <c r="Z785" s="946"/>
    </row>
    <row r="786" spans="1:26" ht="15.75" customHeight="1">
      <c r="A786" s="946"/>
      <c r="B786" s="946"/>
      <c r="C786" s="946"/>
      <c r="D786" s="946"/>
      <c r="E786" s="946"/>
      <c r="F786" s="946"/>
      <c r="G786" s="946"/>
      <c r="H786" s="946"/>
      <c r="I786" s="946"/>
      <c r="J786" s="946"/>
      <c r="K786" s="946"/>
      <c r="L786" s="946"/>
      <c r="M786" s="946"/>
      <c r="N786" s="946"/>
      <c r="O786" s="946"/>
      <c r="P786" s="946"/>
      <c r="Q786" s="946"/>
      <c r="R786" s="946"/>
      <c r="S786" s="946"/>
      <c r="T786" s="946"/>
      <c r="U786" s="946"/>
      <c r="V786" s="946"/>
      <c r="W786" s="946"/>
      <c r="X786" s="946"/>
      <c r="Y786" s="946"/>
      <c r="Z786" s="946"/>
    </row>
    <row r="787" spans="1:26" ht="15.75" customHeight="1">
      <c r="A787" s="946"/>
      <c r="B787" s="946"/>
      <c r="C787" s="946"/>
      <c r="D787" s="946"/>
      <c r="E787" s="946"/>
      <c r="F787" s="946"/>
      <c r="G787" s="946"/>
      <c r="H787" s="946"/>
      <c r="I787" s="946"/>
      <c r="J787" s="946"/>
      <c r="K787" s="946"/>
      <c r="L787" s="946"/>
      <c r="M787" s="946"/>
      <c r="N787" s="946"/>
      <c r="O787" s="946"/>
      <c r="P787" s="946"/>
      <c r="Q787" s="946"/>
      <c r="R787" s="946"/>
      <c r="S787" s="946"/>
      <c r="T787" s="946"/>
      <c r="U787" s="946"/>
      <c r="V787" s="946"/>
      <c r="W787" s="946"/>
      <c r="X787" s="946"/>
      <c r="Y787" s="946"/>
      <c r="Z787" s="946"/>
    </row>
    <row r="788" spans="1:26" ht="15.75" customHeight="1">
      <c r="A788" s="946"/>
      <c r="B788" s="946"/>
      <c r="C788" s="946"/>
      <c r="D788" s="946"/>
      <c r="E788" s="946"/>
      <c r="F788" s="946"/>
      <c r="G788" s="946"/>
      <c r="H788" s="946"/>
      <c r="I788" s="946"/>
      <c r="J788" s="946"/>
      <c r="K788" s="946"/>
      <c r="L788" s="946"/>
      <c r="M788" s="946"/>
      <c r="N788" s="946"/>
      <c r="O788" s="946"/>
      <c r="P788" s="946"/>
      <c r="Q788" s="946"/>
      <c r="R788" s="946"/>
      <c r="S788" s="946"/>
      <c r="T788" s="946"/>
      <c r="U788" s="946"/>
      <c r="V788" s="946"/>
      <c r="W788" s="946"/>
      <c r="X788" s="946"/>
      <c r="Y788" s="946"/>
      <c r="Z788" s="946"/>
    </row>
    <row r="789" spans="1:26" ht="15.75" customHeight="1">
      <c r="A789" s="946"/>
      <c r="B789" s="946"/>
      <c r="C789" s="946"/>
      <c r="D789" s="946"/>
      <c r="E789" s="946"/>
      <c r="F789" s="946"/>
      <c r="G789" s="946"/>
      <c r="H789" s="946"/>
      <c r="I789" s="946"/>
      <c r="J789" s="946"/>
      <c r="K789" s="946"/>
      <c r="L789" s="946"/>
      <c r="M789" s="946"/>
      <c r="N789" s="946"/>
      <c r="O789" s="946"/>
      <c r="P789" s="946"/>
      <c r="Q789" s="946"/>
      <c r="R789" s="946"/>
      <c r="S789" s="946"/>
      <c r="T789" s="946"/>
      <c r="U789" s="946"/>
      <c r="V789" s="946"/>
      <c r="W789" s="946"/>
      <c r="X789" s="946"/>
      <c r="Y789" s="946"/>
      <c r="Z789" s="946"/>
    </row>
    <row r="790" spans="1:26" ht="15.75" customHeight="1">
      <c r="A790" s="946"/>
      <c r="B790" s="946"/>
      <c r="C790" s="946"/>
      <c r="D790" s="946"/>
      <c r="E790" s="946"/>
      <c r="F790" s="946"/>
      <c r="G790" s="946"/>
      <c r="H790" s="946"/>
      <c r="I790" s="946"/>
      <c r="J790" s="946"/>
      <c r="K790" s="946"/>
      <c r="L790" s="946"/>
      <c r="M790" s="946"/>
      <c r="N790" s="946"/>
      <c r="O790" s="946"/>
      <c r="P790" s="946"/>
      <c r="Q790" s="946"/>
      <c r="R790" s="946"/>
      <c r="S790" s="946"/>
      <c r="T790" s="946"/>
      <c r="U790" s="946"/>
      <c r="V790" s="946"/>
      <c r="W790" s="946"/>
      <c r="X790" s="946"/>
      <c r="Y790" s="946"/>
      <c r="Z790" s="946"/>
    </row>
    <row r="791" spans="1:26" ht="15.75" customHeight="1">
      <c r="A791" s="946"/>
      <c r="B791" s="946"/>
      <c r="C791" s="946"/>
      <c r="D791" s="946"/>
      <c r="E791" s="946"/>
      <c r="F791" s="946"/>
      <c r="G791" s="946"/>
      <c r="H791" s="946"/>
      <c r="I791" s="946"/>
      <c r="J791" s="946"/>
      <c r="K791" s="946"/>
      <c r="L791" s="946"/>
      <c r="M791" s="946"/>
      <c r="N791" s="946"/>
      <c r="O791" s="946"/>
      <c r="P791" s="946"/>
      <c r="Q791" s="946"/>
      <c r="R791" s="946"/>
      <c r="S791" s="946"/>
      <c r="T791" s="946"/>
      <c r="U791" s="946"/>
      <c r="V791" s="946"/>
      <c r="W791" s="946"/>
      <c r="X791" s="946"/>
      <c r="Y791" s="946"/>
      <c r="Z791" s="946"/>
    </row>
    <row r="792" spans="1:26" ht="15.75" customHeight="1">
      <c r="A792" s="946"/>
      <c r="B792" s="946"/>
      <c r="C792" s="946"/>
      <c r="D792" s="946"/>
      <c r="E792" s="946"/>
      <c r="F792" s="946"/>
      <c r="G792" s="946"/>
      <c r="H792" s="946"/>
      <c r="I792" s="946"/>
      <c r="J792" s="946"/>
      <c r="K792" s="946"/>
      <c r="L792" s="946"/>
      <c r="M792" s="946"/>
      <c r="N792" s="946"/>
      <c r="O792" s="946"/>
      <c r="P792" s="946"/>
      <c r="Q792" s="946"/>
      <c r="R792" s="946"/>
      <c r="S792" s="946"/>
      <c r="T792" s="946"/>
      <c r="U792" s="946"/>
      <c r="V792" s="946"/>
      <c r="W792" s="946"/>
      <c r="X792" s="946"/>
      <c r="Y792" s="946"/>
      <c r="Z792" s="946"/>
    </row>
    <row r="793" spans="1:26" ht="15.75" customHeight="1">
      <c r="A793" s="946"/>
      <c r="B793" s="946"/>
      <c r="C793" s="946"/>
      <c r="D793" s="946"/>
      <c r="E793" s="946"/>
      <c r="F793" s="946"/>
      <c r="G793" s="946"/>
      <c r="H793" s="946"/>
      <c r="I793" s="946"/>
      <c r="J793" s="946"/>
      <c r="K793" s="946"/>
      <c r="L793" s="946"/>
      <c r="M793" s="946"/>
      <c r="N793" s="946"/>
      <c r="O793" s="946"/>
      <c r="P793" s="946"/>
      <c r="Q793" s="946"/>
      <c r="R793" s="946"/>
      <c r="S793" s="946"/>
      <c r="T793" s="946"/>
      <c r="U793" s="946"/>
      <c r="V793" s="946"/>
      <c r="W793" s="946"/>
      <c r="X793" s="946"/>
      <c r="Y793" s="946"/>
      <c r="Z793" s="946"/>
    </row>
    <row r="794" spans="1:26" ht="15.75" customHeight="1">
      <c r="A794" s="946"/>
      <c r="B794" s="946"/>
      <c r="C794" s="946"/>
      <c r="D794" s="946"/>
      <c r="E794" s="946"/>
      <c r="F794" s="946"/>
      <c r="G794" s="946"/>
      <c r="H794" s="946"/>
      <c r="I794" s="946"/>
      <c r="J794" s="946"/>
      <c r="K794" s="946"/>
      <c r="L794" s="946"/>
      <c r="M794" s="946"/>
      <c r="N794" s="946"/>
      <c r="O794" s="946"/>
      <c r="P794" s="946"/>
      <c r="Q794" s="946"/>
      <c r="R794" s="946"/>
      <c r="S794" s="946"/>
      <c r="T794" s="946"/>
      <c r="U794" s="946"/>
      <c r="V794" s="946"/>
      <c r="W794" s="946"/>
      <c r="X794" s="946"/>
      <c r="Y794" s="946"/>
      <c r="Z794" s="946"/>
    </row>
    <row r="795" spans="1:26" ht="15.75" customHeight="1">
      <c r="A795" s="946"/>
      <c r="B795" s="946"/>
      <c r="C795" s="946"/>
      <c r="D795" s="946"/>
      <c r="E795" s="946"/>
      <c r="F795" s="946"/>
      <c r="G795" s="946"/>
      <c r="H795" s="946"/>
      <c r="I795" s="946"/>
      <c r="J795" s="946"/>
      <c r="K795" s="946"/>
      <c r="L795" s="946"/>
      <c r="M795" s="946"/>
      <c r="N795" s="946"/>
      <c r="O795" s="946"/>
      <c r="P795" s="946"/>
      <c r="Q795" s="946"/>
      <c r="R795" s="946"/>
      <c r="S795" s="946"/>
      <c r="T795" s="946"/>
      <c r="U795" s="946"/>
      <c r="V795" s="946"/>
      <c r="W795" s="946"/>
      <c r="X795" s="946"/>
      <c r="Y795" s="946"/>
      <c r="Z795" s="946"/>
    </row>
    <row r="796" spans="1:26" ht="15.75" customHeight="1">
      <c r="A796" s="946"/>
      <c r="B796" s="946"/>
      <c r="C796" s="946"/>
      <c r="D796" s="946"/>
      <c r="E796" s="946"/>
      <c r="F796" s="946"/>
      <c r="G796" s="946"/>
      <c r="H796" s="946"/>
      <c r="I796" s="946"/>
      <c r="J796" s="946"/>
      <c r="K796" s="946"/>
      <c r="L796" s="946"/>
      <c r="M796" s="946"/>
      <c r="N796" s="946"/>
      <c r="O796" s="946"/>
      <c r="P796" s="946"/>
      <c r="Q796" s="946"/>
      <c r="R796" s="946"/>
      <c r="S796" s="946"/>
      <c r="T796" s="946"/>
      <c r="U796" s="946"/>
      <c r="V796" s="946"/>
      <c r="W796" s="946"/>
      <c r="X796" s="946"/>
      <c r="Y796" s="946"/>
      <c r="Z796" s="946"/>
    </row>
    <row r="797" spans="1:26" ht="15.75" customHeight="1">
      <c r="A797" s="946"/>
      <c r="B797" s="946"/>
      <c r="C797" s="946"/>
      <c r="D797" s="946"/>
      <c r="E797" s="946"/>
      <c r="F797" s="946"/>
      <c r="G797" s="946"/>
      <c r="H797" s="946"/>
      <c r="I797" s="946"/>
      <c r="J797" s="946"/>
      <c r="K797" s="946"/>
      <c r="L797" s="946"/>
      <c r="M797" s="946"/>
      <c r="N797" s="946"/>
      <c r="O797" s="946"/>
      <c r="P797" s="946"/>
      <c r="Q797" s="946"/>
      <c r="R797" s="946"/>
      <c r="S797" s="946"/>
      <c r="T797" s="946"/>
      <c r="U797" s="946"/>
      <c r="V797" s="946"/>
      <c r="W797" s="946"/>
      <c r="X797" s="946"/>
      <c r="Y797" s="946"/>
      <c r="Z797" s="946"/>
    </row>
    <row r="798" spans="1:26" ht="15.75" customHeight="1">
      <c r="A798" s="946"/>
      <c r="B798" s="946"/>
      <c r="C798" s="946"/>
      <c r="D798" s="946"/>
      <c r="E798" s="946"/>
      <c r="F798" s="946"/>
      <c r="G798" s="946"/>
      <c r="H798" s="946"/>
      <c r="I798" s="946"/>
      <c r="J798" s="946"/>
      <c r="K798" s="946"/>
      <c r="L798" s="946"/>
      <c r="M798" s="946"/>
      <c r="N798" s="946"/>
      <c r="O798" s="946"/>
      <c r="P798" s="946"/>
      <c r="Q798" s="946"/>
      <c r="R798" s="946"/>
      <c r="S798" s="946"/>
      <c r="T798" s="946"/>
      <c r="U798" s="946"/>
      <c r="V798" s="946"/>
      <c r="W798" s="946"/>
      <c r="X798" s="946"/>
      <c r="Y798" s="946"/>
      <c r="Z798" s="946"/>
    </row>
    <row r="799" spans="1:26" ht="15.75" customHeight="1">
      <c r="A799" s="946"/>
      <c r="B799" s="946"/>
      <c r="C799" s="946"/>
      <c r="D799" s="946"/>
      <c r="E799" s="946"/>
      <c r="F799" s="946"/>
      <c r="G799" s="946"/>
      <c r="H799" s="946"/>
      <c r="I799" s="946"/>
      <c r="J799" s="946"/>
      <c r="K799" s="946"/>
      <c r="L799" s="946"/>
      <c r="M799" s="946"/>
      <c r="N799" s="946"/>
      <c r="O799" s="946"/>
      <c r="P799" s="946"/>
      <c r="Q799" s="946"/>
      <c r="R799" s="946"/>
      <c r="S799" s="946"/>
      <c r="T799" s="946"/>
      <c r="U799" s="946"/>
      <c r="V799" s="946"/>
      <c r="W799" s="946"/>
      <c r="X799" s="946"/>
      <c r="Y799" s="946"/>
      <c r="Z799" s="946"/>
    </row>
    <row r="800" spans="1:26" ht="15.75" customHeight="1">
      <c r="A800" s="946"/>
      <c r="B800" s="946"/>
      <c r="C800" s="946"/>
      <c r="D800" s="946"/>
      <c r="E800" s="946"/>
      <c r="F800" s="946"/>
      <c r="G800" s="946"/>
      <c r="H800" s="946"/>
      <c r="I800" s="946"/>
      <c r="J800" s="946"/>
      <c r="K800" s="946"/>
      <c r="L800" s="946"/>
      <c r="M800" s="946"/>
      <c r="N800" s="946"/>
      <c r="O800" s="946"/>
      <c r="P800" s="946"/>
      <c r="Q800" s="946"/>
      <c r="R800" s="946"/>
      <c r="S800" s="946"/>
      <c r="T800" s="946"/>
      <c r="U800" s="946"/>
      <c r="V800" s="946"/>
      <c r="W800" s="946"/>
      <c r="X800" s="946"/>
      <c r="Y800" s="946"/>
      <c r="Z800" s="946"/>
    </row>
    <row r="801" spans="1:26" ht="15.75" customHeight="1">
      <c r="A801" s="946"/>
      <c r="B801" s="946"/>
      <c r="C801" s="946"/>
      <c r="D801" s="946"/>
      <c r="E801" s="946"/>
      <c r="F801" s="946"/>
      <c r="G801" s="946"/>
      <c r="H801" s="946"/>
      <c r="I801" s="946"/>
      <c r="J801" s="946"/>
      <c r="K801" s="946"/>
      <c r="L801" s="946"/>
      <c r="M801" s="946"/>
      <c r="N801" s="946"/>
      <c r="O801" s="946"/>
      <c r="P801" s="946"/>
      <c r="Q801" s="946"/>
      <c r="R801" s="946"/>
      <c r="S801" s="946"/>
      <c r="T801" s="946"/>
      <c r="U801" s="946"/>
      <c r="V801" s="946"/>
      <c r="W801" s="946"/>
      <c r="X801" s="946"/>
      <c r="Y801" s="946"/>
      <c r="Z801" s="946"/>
    </row>
    <row r="802" spans="1:26" ht="15.75" customHeight="1">
      <c r="A802" s="946"/>
      <c r="B802" s="946"/>
      <c r="C802" s="946"/>
      <c r="D802" s="946"/>
      <c r="E802" s="946"/>
      <c r="F802" s="946"/>
      <c r="G802" s="946"/>
      <c r="H802" s="946"/>
      <c r="I802" s="946"/>
      <c r="J802" s="946"/>
      <c r="K802" s="946"/>
      <c r="L802" s="946"/>
      <c r="M802" s="946"/>
      <c r="N802" s="946"/>
      <c r="O802" s="946"/>
      <c r="P802" s="946"/>
      <c r="Q802" s="946"/>
      <c r="R802" s="946"/>
      <c r="S802" s="946"/>
      <c r="T802" s="946"/>
      <c r="U802" s="946"/>
      <c r="V802" s="946"/>
      <c r="W802" s="946"/>
      <c r="X802" s="946"/>
      <c r="Y802" s="946"/>
      <c r="Z802" s="946"/>
    </row>
    <row r="803" spans="1:26" ht="15.75" customHeight="1">
      <c r="A803" s="946"/>
      <c r="B803" s="946"/>
      <c r="C803" s="946"/>
      <c r="D803" s="946"/>
      <c r="E803" s="946"/>
      <c r="F803" s="946"/>
      <c r="G803" s="946"/>
      <c r="H803" s="946"/>
      <c r="I803" s="946"/>
      <c r="J803" s="946"/>
      <c r="K803" s="946"/>
      <c r="L803" s="946"/>
      <c r="M803" s="946"/>
      <c r="N803" s="946"/>
      <c r="O803" s="946"/>
      <c r="P803" s="946"/>
      <c r="Q803" s="946"/>
      <c r="R803" s="946"/>
      <c r="S803" s="946"/>
      <c r="T803" s="946"/>
      <c r="U803" s="946"/>
      <c r="V803" s="946"/>
      <c r="W803" s="946"/>
      <c r="X803" s="946"/>
      <c r="Y803" s="946"/>
      <c r="Z803" s="946"/>
    </row>
    <row r="804" spans="1:26" ht="15.75" customHeight="1">
      <c r="A804" s="946"/>
      <c r="B804" s="946"/>
      <c r="C804" s="946"/>
      <c r="D804" s="946"/>
      <c r="E804" s="946"/>
      <c r="F804" s="946"/>
      <c r="G804" s="946"/>
      <c r="H804" s="946"/>
      <c r="I804" s="946"/>
      <c r="J804" s="946"/>
      <c r="K804" s="946"/>
      <c r="L804" s="946"/>
      <c r="M804" s="946"/>
      <c r="N804" s="946"/>
      <c r="O804" s="946"/>
      <c r="P804" s="946"/>
      <c r="Q804" s="946"/>
      <c r="R804" s="946"/>
      <c r="S804" s="946"/>
      <c r="T804" s="946"/>
      <c r="U804" s="946"/>
      <c r="V804" s="946"/>
      <c r="W804" s="946"/>
      <c r="X804" s="946"/>
      <c r="Y804" s="946"/>
      <c r="Z804" s="946"/>
    </row>
    <row r="805" spans="1:26" ht="15.75" customHeight="1">
      <c r="A805" s="946"/>
      <c r="B805" s="946"/>
      <c r="C805" s="946"/>
      <c r="D805" s="946"/>
      <c r="E805" s="946"/>
      <c r="F805" s="946"/>
      <c r="G805" s="946"/>
      <c r="H805" s="946"/>
      <c r="I805" s="946"/>
      <c r="J805" s="946"/>
      <c r="K805" s="946"/>
      <c r="L805" s="946"/>
      <c r="M805" s="946"/>
      <c r="N805" s="946"/>
      <c r="O805" s="946"/>
      <c r="P805" s="946"/>
      <c r="Q805" s="946"/>
      <c r="R805" s="946"/>
      <c r="S805" s="946"/>
      <c r="T805" s="946"/>
      <c r="U805" s="946"/>
      <c r="V805" s="946"/>
      <c r="W805" s="946"/>
      <c r="X805" s="946"/>
      <c r="Y805" s="946"/>
      <c r="Z805" s="946"/>
    </row>
    <row r="806" spans="1:26" ht="15.75" customHeight="1">
      <c r="A806" s="946"/>
      <c r="B806" s="946"/>
      <c r="C806" s="946"/>
      <c r="D806" s="946"/>
      <c r="E806" s="946"/>
      <c r="F806" s="946"/>
      <c r="G806" s="946"/>
      <c r="H806" s="946"/>
      <c r="I806" s="946"/>
      <c r="J806" s="946"/>
      <c r="K806" s="946"/>
      <c r="L806" s="946"/>
      <c r="M806" s="946"/>
      <c r="N806" s="946"/>
      <c r="O806" s="946"/>
      <c r="P806" s="946"/>
      <c r="Q806" s="946"/>
      <c r="R806" s="946"/>
      <c r="S806" s="946"/>
      <c r="T806" s="946"/>
      <c r="U806" s="946"/>
      <c r="V806" s="946"/>
      <c r="W806" s="946"/>
      <c r="X806" s="946"/>
      <c r="Y806" s="946"/>
      <c r="Z806" s="946"/>
    </row>
    <row r="807" spans="1:26" ht="15.75" customHeight="1">
      <c r="A807" s="946"/>
      <c r="B807" s="946"/>
      <c r="C807" s="946"/>
      <c r="D807" s="946"/>
      <c r="E807" s="946"/>
      <c r="F807" s="946"/>
      <c r="G807" s="946"/>
      <c r="H807" s="946"/>
      <c r="I807" s="946"/>
      <c r="J807" s="946"/>
      <c r="K807" s="946"/>
      <c r="L807" s="946"/>
      <c r="M807" s="946"/>
      <c r="N807" s="946"/>
      <c r="O807" s="946"/>
      <c r="P807" s="946"/>
      <c r="Q807" s="946"/>
      <c r="R807" s="946"/>
      <c r="S807" s="946"/>
      <c r="T807" s="946"/>
      <c r="U807" s="946"/>
      <c r="V807" s="946"/>
      <c r="W807" s="946"/>
      <c r="X807" s="946"/>
      <c r="Y807" s="946"/>
      <c r="Z807" s="946"/>
    </row>
    <row r="808" spans="1:26" ht="15.75" customHeight="1">
      <c r="A808" s="946"/>
      <c r="B808" s="946"/>
      <c r="C808" s="946"/>
      <c r="D808" s="946"/>
      <c r="E808" s="946"/>
      <c r="F808" s="946"/>
      <c r="G808" s="946"/>
      <c r="H808" s="946"/>
      <c r="I808" s="946"/>
      <c r="J808" s="946"/>
      <c r="K808" s="946"/>
      <c r="L808" s="946"/>
      <c r="M808" s="946"/>
      <c r="N808" s="946"/>
      <c r="O808" s="946"/>
      <c r="P808" s="946"/>
      <c r="Q808" s="946"/>
      <c r="R808" s="946"/>
      <c r="S808" s="946"/>
      <c r="T808" s="946"/>
      <c r="U808" s="946"/>
      <c r="V808" s="946"/>
      <c r="W808" s="946"/>
      <c r="X808" s="946"/>
      <c r="Y808" s="946"/>
      <c r="Z808" s="946"/>
    </row>
    <row r="809" spans="1:26" ht="15.75" customHeight="1">
      <c r="A809" s="946"/>
      <c r="B809" s="946"/>
      <c r="C809" s="946"/>
      <c r="D809" s="946"/>
      <c r="E809" s="946"/>
      <c r="F809" s="946"/>
      <c r="G809" s="946"/>
      <c r="H809" s="946"/>
      <c r="I809" s="946"/>
      <c r="J809" s="946"/>
      <c r="K809" s="946"/>
      <c r="L809" s="946"/>
      <c r="M809" s="946"/>
      <c r="N809" s="946"/>
      <c r="O809" s="946"/>
      <c r="P809" s="946"/>
      <c r="Q809" s="946"/>
      <c r="R809" s="946"/>
      <c r="S809" s="946"/>
      <c r="T809" s="946"/>
      <c r="U809" s="946"/>
      <c r="V809" s="946"/>
      <c r="W809" s="946"/>
      <c r="X809" s="946"/>
      <c r="Y809" s="946"/>
      <c r="Z809" s="946"/>
    </row>
    <row r="810" spans="1:26" ht="15.75" customHeight="1">
      <c r="A810" s="946"/>
      <c r="B810" s="946"/>
      <c r="C810" s="946"/>
      <c r="D810" s="946"/>
      <c r="E810" s="946"/>
      <c r="F810" s="946"/>
      <c r="G810" s="946"/>
      <c r="H810" s="946"/>
      <c r="I810" s="946"/>
      <c r="J810" s="946"/>
      <c r="K810" s="946"/>
      <c r="L810" s="946"/>
      <c r="M810" s="946"/>
      <c r="N810" s="946"/>
      <c r="O810" s="946"/>
      <c r="P810" s="946"/>
      <c r="Q810" s="946"/>
      <c r="R810" s="946"/>
      <c r="S810" s="946"/>
      <c r="T810" s="946"/>
      <c r="U810" s="946"/>
      <c r="V810" s="946"/>
      <c r="W810" s="946"/>
      <c r="X810" s="946"/>
      <c r="Y810" s="946"/>
      <c r="Z810" s="946"/>
    </row>
    <row r="811" spans="1:26" ht="15.75" customHeight="1">
      <c r="A811" s="946"/>
      <c r="B811" s="946"/>
      <c r="C811" s="946"/>
      <c r="D811" s="946"/>
      <c r="E811" s="946"/>
      <c r="F811" s="946"/>
      <c r="G811" s="946"/>
      <c r="H811" s="946"/>
      <c r="I811" s="946"/>
      <c r="J811" s="946"/>
      <c r="K811" s="946"/>
      <c r="L811" s="946"/>
      <c r="M811" s="946"/>
      <c r="N811" s="946"/>
      <c r="O811" s="946"/>
      <c r="P811" s="946"/>
      <c r="Q811" s="946"/>
      <c r="R811" s="946"/>
      <c r="S811" s="946"/>
      <c r="T811" s="946"/>
      <c r="U811" s="946"/>
      <c r="V811" s="946"/>
      <c r="W811" s="946"/>
      <c r="X811" s="946"/>
      <c r="Y811" s="946"/>
      <c r="Z811" s="946"/>
    </row>
    <row r="812" spans="1:26" ht="15.75" customHeight="1">
      <c r="A812" s="946"/>
      <c r="B812" s="946"/>
      <c r="C812" s="946"/>
      <c r="D812" s="946"/>
      <c r="E812" s="946"/>
      <c r="F812" s="946"/>
      <c r="G812" s="946"/>
      <c r="H812" s="946"/>
      <c r="I812" s="946"/>
      <c r="J812" s="946"/>
      <c r="K812" s="946"/>
      <c r="L812" s="946"/>
      <c r="M812" s="946"/>
      <c r="N812" s="946"/>
      <c r="O812" s="946"/>
      <c r="P812" s="946"/>
      <c r="Q812" s="946"/>
      <c r="R812" s="946"/>
      <c r="S812" s="946"/>
      <c r="T812" s="946"/>
      <c r="U812" s="946"/>
      <c r="V812" s="946"/>
      <c r="W812" s="946"/>
      <c r="X812" s="946"/>
      <c r="Y812" s="946"/>
      <c r="Z812" s="946"/>
    </row>
    <row r="813" spans="1:26" ht="15.75" customHeight="1">
      <c r="A813" s="946"/>
      <c r="B813" s="946"/>
      <c r="C813" s="946"/>
      <c r="D813" s="946"/>
      <c r="E813" s="946"/>
      <c r="F813" s="946"/>
      <c r="G813" s="946"/>
      <c r="H813" s="946"/>
      <c r="I813" s="946"/>
      <c r="J813" s="946"/>
      <c r="K813" s="946"/>
      <c r="L813" s="946"/>
      <c r="M813" s="946"/>
      <c r="N813" s="946"/>
      <c r="O813" s="946"/>
      <c r="P813" s="946"/>
      <c r="Q813" s="946"/>
      <c r="R813" s="946"/>
      <c r="S813" s="946"/>
      <c r="T813" s="946"/>
      <c r="U813" s="946"/>
      <c r="V813" s="946"/>
      <c r="W813" s="946"/>
      <c r="X813" s="946"/>
      <c r="Y813" s="946"/>
      <c r="Z813" s="946"/>
    </row>
    <row r="814" spans="1:26" ht="15.75" customHeight="1">
      <c r="A814" s="946"/>
      <c r="B814" s="946"/>
      <c r="C814" s="946"/>
      <c r="D814" s="946"/>
      <c r="E814" s="946"/>
      <c r="F814" s="946"/>
      <c r="G814" s="946"/>
      <c r="H814" s="946"/>
      <c r="I814" s="946"/>
      <c r="J814" s="946"/>
      <c r="K814" s="946"/>
      <c r="L814" s="946"/>
      <c r="M814" s="946"/>
      <c r="N814" s="946"/>
      <c r="O814" s="946"/>
      <c r="P814" s="946"/>
      <c r="Q814" s="946"/>
      <c r="R814" s="946"/>
      <c r="S814" s="946"/>
      <c r="T814" s="946"/>
      <c r="U814" s="946"/>
      <c r="V814" s="946"/>
      <c r="W814" s="946"/>
      <c r="X814" s="946"/>
      <c r="Y814" s="946"/>
      <c r="Z814" s="946"/>
    </row>
    <row r="815" spans="1:26" ht="15.75" customHeight="1">
      <c r="A815" s="946"/>
      <c r="B815" s="946"/>
      <c r="C815" s="946"/>
      <c r="D815" s="946"/>
      <c r="E815" s="946"/>
      <c r="F815" s="946"/>
      <c r="G815" s="946"/>
      <c r="H815" s="946"/>
      <c r="I815" s="946"/>
      <c r="J815" s="946"/>
      <c r="K815" s="946"/>
      <c r="L815" s="946"/>
      <c r="M815" s="946"/>
      <c r="N815" s="946"/>
      <c r="O815" s="946"/>
      <c r="P815" s="946"/>
      <c r="Q815" s="946"/>
      <c r="R815" s="946"/>
      <c r="S815" s="946"/>
      <c r="T815" s="946"/>
      <c r="U815" s="946"/>
      <c r="V815" s="946"/>
      <c r="W815" s="946"/>
      <c r="X815" s="946"/>
      <c r="Y815" s="946"/>
      <c r="Z815" s="946"/>
    </row>
    <row r="816" spans="1:26" ht="15.75" customHeight="1">
      <c r="A816" s="946"/>
      <c r="B816" s="946"/>
      <c r="C816" s="946"/>
      <c r="D816" s="946"/>
      <c r="E816" s="946"/>
      <c r="F816" s="946"/>
      <c r="G816" s="946"/>
      <c r="H816" s="946"/>
      <c r="I816" s="946"/>
      <c r="J816" s="946"/>
      <c r="K816" s="946"/>
      <c r="L816" s="946"/>
      <c r="M816" s="946"/>
      <c r="N816" s="946"/>
      <c r="O816" s="946"/>
      <c r="P816" s="946"/>
      <c r="Q816" s="946"/>
      <c r="R816" s="946"/>
      <c r="S816" s="946"/>
      <c r="T816" s="946"/>
      <c r="U816" s="946"/>
      <c r="V816" s="946"/>
      <c r="W816" s="946"/>
      <c r="X816" s="946"/>
      <c r="Y816" s="946"/>
      <c r="Z816" s="946"/>
    </row>
    <row r="817" spans="1:26" ht="15.75" customHeight="1">
      <c r="A817" s="946"/>
      <c r="B817" s="946"/>
      <c r="C817" s="946"/>
      <c r="D817" s="946"/>
      <c r="E817" s="946"/>
      <c r="F817" s="946"/>
      <c r="G817" s="946"/>
      <c r="H817" s="946"/>
      <c r="I817" s="946"/>
      <c r="J817" s="946"/>
      <c r="K817" s="946"/>
      <c r="L817" s="946"/>
      <c r="M817" s="946"/>
      <c r="N817" s="946"/>
      <c r="O817" s="946"/>
      <c r="P817" s="946"/>
      <c r="Q817" s="946"/>
      <c r="R817" s="946"/>
      <c r="S817" s="946"/>
      <c r="T817" s="946"/>
      <c r="U817" s="946"/>
      <c r="V817" s="946"/>
      <c r="W817" s="946"/>
      <c r="X817" s="946"/>
      <c r="Y817" s="946"/>
      <c r="Z817" s="946"/>
    </row>
    <row r="818" spans="1:26" ht="15.75" customHeight="1">
      <c r="A818" s="946"/>
      <c r="B818" s="946"/>
      <c r="C818" s="946"/>
      <c r="D818" s="946"/>
      <c r="E818" s="946"/>
      <c r="F818" s="946"/>
      <c r="G818" s="946"/>
      <c r="H818" s="946"/>
      <c r="I818" s="946"/>
      <c r="J818" s="946"/>
      <c r="K818" s="946"/>
      <c r="L818" s="946"/>
      <c r="M818" s="946"/>
      <c r="N818" s="946"/>
      <c r="O818" s="946"/>
      <c r="P818" s="946"/>
      <c r="Q818" s="946"/>
      <c r="R818" s="946"/>
      <c r="S818" s="946"/>
      <c r="T818" s="946"/>
      <c r="U818" s="946"/>
      <c r="V818" s="946"/>
      <c r="W818" s="946"/>
      <c r="X818" s="946"/>
      <c r="Y818" s="946"/>
      <c r="Z818" s="946"/>
    </row>
    <row r="819" spans="1:26" ht="15.75" customHeight="1">
      <c r="A819" s="946"/>
      <c r="B819" s="946"/>
      <c r="C819" s="946"/>
      <c r="D819" s="946"/>
      <c r="E819" s="946"/>
      <c r="F819" s="946"/>
      <c r="G819" s="946"/>
      <c r="H819" s="946"/>
      <c r="I819" s="946"/>
      <c r="J819" s="946"/>
      <c r="K819" s="946"/>
      <c r="L819" s="946"/>
      <c r="M819" s="946"/>
      <c r="N819" s="946"/>
      <c r="O819" s="946"/>
      <c r="P819" s="946"/>
      <c r="Q819" s="946"/>
      <c r="R819" s="946"/>
      <c r="S819" s="946"/>
      <c r="T819" s="946"/>
      <c r="U819" s="946"/>
      <c r="V819" s="946"/>
      <c r="W819" s="946"/>
      <c r="X819" s="946"/>
      <c r="Y819" s="946"/>
      <c r="Z819" s="946"/>
    </row>
    <row r="820" spans="1:26" ht="15.75" customHeight="1">
      <c r="A820" s="946"/>
      <c r="B820" s="946"/>
      <c r="C820" s="946"/>
      <c r="D820" s="946"/>
      <c r="E820" s="946"/>
      <c r="F820" s="946"/>
      <c r="G820" s="946"/>
      <c r="H820" s="946"/>
      <c r="I820" s="946"/>
      <c r="J820" s="946"/>
      <c r="K820" s="946"/>
      <c r="L820" s="946"/>
      <c r="M820" s="946"/>
      <c r="N820" s="946"/>
      <c r="O820" s="946"/>
      <c r="P820" s="946"/>
      <c r="Q820" s="946"/>
      <c r="R820" s="946"/>
      <c r="S820" s="946"/>
      <c r="T820" s="946"/>
      <c r="U820" s="946"/>
      <c r="V820" s="946"/>
      <c r="W820" s="946"/>
      <c r="X820" s="946"/>
      <c r="Y820" s="946"/>
      <c r="Z820" s="946"/>
    </row>
    <row r="821" spans="1:26" ht="15.75" customHeight="1">
      <c r="A821" s="946"/>
      <c r="B821" s="946"/>
      <c r="C821" s="946"/>
      <c r="D821" s="946"/>
      <c r="E821" s="946"/>
      <c r="F821" s="946"/>
      <c r="G821" s="946"/>
      <c r="H821" s="946"/>
      <c r="I821" s="946"/>
      <c r="J821" s="946"/>
      <c r="K821" s="946"/>
      <c r="L821" s="946"/>
      <c r="M821" s="946"/>
      <c r="N821" s="946"/>
      <c r="O821" s="946"/>
      <c r="P821" s="946"/>
      <c r="Q821" s="946"/>
      <c r="R821" s="946"/>
      <c r="S821" s="946"/>
      <c r="T821" s="946"/>
      <c r="U821" s="946"/>
      <c r="V821" s="946"/>
      <c r="W821" s="946"/>
      <c r="X821" s="946"/>
      <c r="Y821" s="946"/>
      <c r="Z821" s="946"/>
    </row>
    <row r="822" spans="1:26" ht="15.75" customHeight="1">
      <c r="A822" s="946"/>
      <c r="B822" s="946"/>
      <c r="C822" s="946"/>
      <c r="D822" s="946"/>
      <c r="E822" s="946"/>
      <c r="F822" s="946"/>
      <c r="G822" s="946"/>
      <c r="H822" s="946"/>
      <c r="I822" s="946"/>
      <c r="J822" s="946"/>
      <c r="K822" s="946"/>
      <c r="L822" s="946"/>
      <c r="M822" s="946"/>
      <c r="N822" s="946"/>
      <c r="O822" s="946"/>
      <c r="P822" s="946"/>
      <c r="Q822" s="946"/>
      <c r="R822" s="946"/>
      <c r="S822" s="946"/>
      <c r="T822" s="946"/>
      <c r="U822" s="946"/>
      <c r="V822" s="946"/>
      <c r="W822" s="946"/>
      <c r="X822" s="946"/>
      <c r="Y822" s="946"/>
      <c r="Z822" s="946"/>
    </row>
    <row r="823" spans="1:26" ht="15.75" customHeight="1">
      <c r="A823" s="946"/>
      <c r="B823" s="946"/>
      <c r="C823" s="946"/>
      <c r="D823" s="946"/>
      <c r="E823" s="946"/>
      <c r="F823" s="946"/>
      <c r="G823" s="946"/>
      <c r="H823" s="946"/>
      <c r="I823" s="946"/>
      <c r="J823" s="946"/>
      <c r="K823" s="946"/>
      <c r="L823" s="946"/>
      <c r="M823" s="946"/>
      <c r="N823" s="946"/>
      <c r="O823" s="946"/>
      <c r="P823" s="946"/>
      <c r="Q823" s="946"/>
      <c r="R823" s="946"/>
      <c r="S823" s="946"/>
      <c r="T823" s="946"/>
      <c r="U823" s="946"/>
      <c r="V823" s="946"/>
      <c r="W823" s="946"/>
      <c r="X823" s="946"/>
      <c r="Y823" s="946"/>
      <c r="Z823" s="946"/>
    </row>
    <row r="824" spans="1:26" ht="15.75" customHeight="1">
      <c r="A824" s="946"/>
      <c r="B824" s="946"/>
      <c r="C824" s="946"/>
      <c r="D824" s="946"/>
      <c r="E824" s="946"/>
      <c r="F824" s="946"/>
      <c r="G824" s="946"/>
      <c r="H824" s="946"/>
      <c r="I824" s="946"/>
      <c r="J824" s="946"/>
      <c r="K824" s="946"/>
      <c r="L824" s="946"/>
      <c r="M824" s="946"/>
      <c r="N824" s="946"/>
      <c r="O824" s="946"/>
      <c r="P824" s="946"/>
      <c r="Q824" s="946"/>
      <c r="R824" s="946"/>
      <c r="S824" s="946"/>
      <c r="T824" s="946"/>
      <c r="U824" s="946"/>
      <c r="V824" s="946"/>
      <c r="W824" s="946"/>
      <c r="X824" s="946"/>
      <c r="Y824" s="946"/>
      <c r="Z824" s="946"/>
    </row>
    <row r="825" spans="1:26" ht="15.75" customHeight="1">
      <c r="A825" s="946"/>
      <c r="B825" s="946"/>
      <c r="C825" s="946"/>
      <c r="D825" s="946"/>
      <c r="E825" s="946"/>
      <c r="F825" s="946"/>
      <c r="G825" s="946"/>
      <c r="H825" s="946"/>
      <c r="I825" s="946"/>
      <c r="J825" s="946"/>
      <c r="K825" s="946"/>
      <c r="L825" s="946"/>
      <c r="M825" s="946"/>
      <c r="N825" s="946"/>
      <c r="O825" s="946"/>
      <c r="P825" s="946"/>
      <c r="Q825" s="946"/>
      <c r="R825" s="946"/>
      <c r="S825" s="946"/>
      <c r="T825" s="946"/>
      <c r="U825" s="946"/>
      <c r="V825" s="946"/>
      <c r="W825" s="946"/>
      <c r="X825" s="946"/>
      <c r="Y825" s="946"/>
      <c r="Z825" s="946"/>
    </row>
    <row r="826" spans="1:26" ht="15.75" customHeight="1">
      <c r="A826" s="946"/>
      <c r="B826" s="946"/>
      <c r="C826" s="946"/>
      <c r="D826" s="946"/>
      <c r="E826" s="946"/>
      <c r="F826" s="946"/>
      <c r="G826" s="946"/>
      <c r="H826" s="946"/>
      <c r="I826" s="946"/>
      <c r="J826" s="946"/>
      <c r="K826" s="946"/>
      <c r="L826" s="946"/>
      <c r="M826" s="946"/>
      <c r="N826" s="946"/>
      <c r="O826" s="946"/>
      <c r="P826" s="946"/>
      <c r="Q826" s="946"/>
      <c r="R826" s="946"/>
      <c r="S826" s="946"/>
      <c r="T826" s="946"/>
      <c r="U826" s="946"/>
      <c r="V826" s="946"/>
      <c r="W826" s="946"/>
      <c r="X826" s="946"/>
      <c r="Y826" s="946"/>
      <c r="Z826" s="946"/>
    </row>
    <row r="827" spans="1:26" ht="15.75" customHeight="1">
      <c r="A827" s="946"/>
      <c r="B827" s="946"/>
      <c r="C827" s="946"/>
      <c r="D827" s="946"/>
      <c r="E827" s="946"/>
      <c r="F827" s="946"/>
      <c r="G827" s="946"/>
      <c r="H827" s="946"/>
      <c r="I827" s="946"/>
      <c r="J827" s="946"/>
      <c r="K827" s="946"/>
      <c r="L827" s="946"/>
      <c r="M827" s="946"/>
      <c r="N827" s="946"/>
      <c r="O827" s="946"/>
      <c r="P827" s="946"/>
      <c r="Q827" s="946"/>
      <c r="R827" s="946"/>
      <c r="S827" s="946"/>
      <c r="T827" s="946"/>
      <c r="U827" s="946"/>
      <c r="V827" s="946"/>
      <c r="W827" s="946"/>
      <c r="X827" s="946"/>
      <c r="Y827" s="946"/>
      <c r="Z827" s="946"/>
    </row>
    <row r="828" spans="1:26" ht="15.75" customHeight="1">
      <c r="A828" s="946"/>
      <c r="B828" s="946"/>
      <c r="C828" s="946"/>
      <c r="D828" s="946"/>
      <c r="E828" s="946"/>
      <c r="F828" s="946"/>
      <c r="G828" s="946"/>
      <c r="H828" s="946"/>
      <c r="I828" s="946"/>
      <c r="J828" s="946"/>
      <c r="K828" s="946"/>
      <c r="L828" s="946"/>
      <c r="M828" s="946"/>
      <c r="N828" s="946"/>
      <c r="O828" s="946"/>
      <c r="P828" s="946"/>
      <c r="Q828" s="946"/>
      <c r="R828" s="946"/>
      <c r="S828" s="946"/>
      <c r="T828" s="946"/>
      <c r="U828" s="946"/>
      <c r="V828" s="946"/>
      <c r="W828" s="946"/>
      <c r="X828" s="946"/>
      <c r="Y828" s="946"/>
      <c r="Z828" s="946"/>
    </row>
    <row r="829" spans="1:26" ht="15.75" customHeight="1">
      <c r="A829" s="946"/>
      <c r="B829" s="946"/>
      <c r="C829" s="946"/>
      <c r="D829" s="946"/>
      <c r="E829" s="946"/>
      <c r="F829" s="946"/>
      <c r="G829" s="946"/>
      <c r="H829" s="946"/>
      <c r="I829" s="946"/>
      <c r="J829" s="946"/>
      <c r="K829" s="946"/>
      <c r="L829" s="946"/>
      <c r="M829" s="946"/>
      <c r="N829" s="946"/>
      <c r="O829" s="946"/>
      <c r="P829" s="946"/>
      <c r="Q829" s="946"/>
      <c r="R829" s="946"/>
      <c r="S829" s="946"/>
      <c r="T829" s="946"/>
      <c r="U829" s="946"/>
      <c r="V829" s="946"/>
      <c r="W829" s="946"/>
      <c r="X829" s="946"/>
      <c r="Y829" s="946"/>
      <c r="Z829" s="946"/>
    </row>
    <row r="830" spans="1:26" ht="15.75" customHeight="1">
      <c r="A830" s="946"/>
      <c r="B830" s="946"/>
      <c r="C830" s="946"/>
      <c r="D830" s="946"/>
      <c r="E830" s="946"/>
      <c r="F830" s="946"/>
      <c r="G830" s="946"/>
      <c r="H830" s="946"/>
      <c r="I830" s="946"/>
      <c r="J830" s="946"/>
      <c r="K830" s="946"/>
      <c r="L830" s="946"/>
      <c r="M830" s="946"/>
      <c r="N830" s="946"/>
      <c r="O830" s="946"/>
      <c r="P830" s="946"/>
      <c r="Q830" s="946"/>
      <c r="R830" s="946"/>
      <c r="S830" s="946"/>
      <c r="T830" s="946"/>
      <c r="U830" s="946"/>
      <c r="V830" s="946"/>
      <c r="W830" s="946"/>
      <c r="X830" s="946"/>
      <c r="Y830" s="946"/>
      <c r="Z830" s="946"/>
    </row>
    <row r="831" spans="1:26" ht="15.75" customHeight="1">
      <c r="A831" s="946"/>
      <c r="B831" s="946"/>
      <c r="C831" s="946"/>
      <c r="D831" s="946"/>
      <c r="E831" s="946"/>
      <c r="F831" s="946"/>
      <c r="G831" s="946"/>
      <c r="H831" s="946"/>
      <c r="I831" s="946"/>
      <c r="J831" s="946"/>
      <c r="K831" s="946"/>
      <c r="L831" s="946"/>
      <c r="M831" s="946"/>
      <c r="N831" s="946"/>
      <c r="O831" s="946"/>
      <c r="P831" s="946"/>
      <c r="Q831" s="946"/>
      <c r="R831" s="946"/>
      <c r="S831" s="946"/>
      <c r="T831" s="946"/>
      <c r="U831" s="946"/>
      <c r="V831" s="946"/>
      <c r="W831" s="946"/>
      <c r="X831" s="946"/>
      <c r="Y831" s="946"/>
      <c r="Z831" s="946"/>
    </row>
    <row r="832" spans="1:26" ht="15.75" customHeight="1">
      <c r="A832" s="946"/>
      <c r="B832" s="946"/>
      <c r="C832" s="946"/>
      <c r="D832" s="946"/>
      <c r="E832" s="946"/>
      <c r="F832" s="946"/>
      <c r="G832" s="946"/>
      <c r="H832" s="946"/>
      <c r="I832" s="946"/>
      <c r="J832" s="946"/>
      <c r="K832" s="946"/>
      <c r="L832" s="946"/>
      <c r="M832" s="946"/>
      <c r="N832" s="946"/>
      <c r="O832" s="946"/>
      <c r="P832" s="946"/>
      <c r="Q832" s="946"/>
      <c r="R832" s="946"/>
      <c r="S832" s="946"/>
      <c r="T832" s="946"/>
      <c r="U832" s="946"/>
      <c r="V832" s="946"/>
      <c r="W832" s="946"/>
      <c r="X832" s="946"/>
      <c r="Y832" s="946"/>
      <c r="Z832" s="946"/>
    </row>
    <row r="833" spans="1:26" ht="15.75" customHeight="1">
      <c r="A833" s="946"/>
      <c r="B833" s="946"/>
      <c r="C833" s="946"/>
      <c r="D833" s="946"/>
      <c r="E833" s="946"/>
      <c r="F833" s="946"/>
      <c r="G833" s="946"/>
      <c r="H833" s="946"/>
      <c r="I833" s="946"/>
      <c r="J833" s="946"/>
      <c r="K833" s="946"/>
      <c r="L833" s="946"/>
      <c r="M833" s="946"/>
      <c r="N833" s="946"/>
      <c r="O833" s="946"/>
      <c r="P833" s="946"/>
      <c r="Q833" s="946"/>
      <c r="R833" s="946"/>
      <c r="S833" s="946"/>
      <c r="T833" s="946"/>
      <c r="U833" s="946"/>
      <c r="V833" s="946"/>
      <c r="W833" s="946"/>
      <c r="X833" s="946"/>
      <c r="Y833" s="946"/>
      <c r="Z833" s="946"/>
    </row>
    <row r="834" spans="1:26" ht="15.75" customHeight="1">
      <c r="A834" s="946"/>
      <c r="B834" s="946"/>
      <c r="C834" s="946"/>
      <c r="D834" s="946"/>
      <c r="E834" s="946"/>
      <c r="F834" s="946"/>
      <c r="G834" s="946"/>
      <c r="H834" s="946"/>
      <c r="I834" s="946"/>
      <c r="J834" s="946"/>
      <c r="K834" s="946"/>
      <c r="L834" s="946"/>
      <c r="M834" s="946"/>
      <c r="N834" s="946"/>
      <c r="O834" s="946"/>
      <c r="P834" s="946"/>
      <c r="Q834" s="946"/>
      <c r="R834" s="946"/>
      <c r="S834" s="946"/>
      <c r="T834" s="946"/>
      <c r="U834" s="946"/>
      <c r="V834" s="946"/>
      <c r="W834" s="946"/>
      <c r="X834" s="946"/>
      <c r="Y834" s="946"/>
      <c r="Z834" s="946"/>
    </row>
    <row r="835" spans="1:26" ht="15.75" customHeight="1">
      <c r="A835" s="946"/>
      <c r="B835" s="946"/>
      <c r="C835" s="946"/>
      <c r="D835" s="946"/>
      <c r="E835" s="946"/>
      <c r="F835" s="946"/>
      <c r="G835" s="946"/>
      <c r="H835" s="946"/>
      <c r="I835" s="946"/>
      <c r="J835" s="946"/>
      <c r="K835" s="946"/>
      <c r="L835" s="946"/>
      <c r="M835" s="946"/>
      <c r="N835" s="946"/>
      <c r="O835" s="946"/>
      <c r="P835" s="946"/>
      <c r="Q835" s="946"/>
      <c r="R835" s="946"/>
      <c r="S835" s="946"/>
      <c r="T835" s="946"/>
      <c r="U835" s="946"/>
      <c r="V835" s="946"/>
      <c r="W835" s="946"/>
      <c r="X835" s="946"/>
      <c r="Y835" s="946"/>
      <c r="Z835" s="946"/>
    </row>
    <row r="836" spans="1:26" ht="15.75" customHeight="1">
      <c r="A836" s="946"/>
      <c r="B836" s="946"/>
      <c r="C836" s="946"/>
      <c r="D836" s="946"/>
      <c r="E836" s="946"/>
      <c r="F836" s="946"/>
      <c r="G836" s="946"/>
      <c r="H836" s="946"/>
      <c r="I836" s="946"/>
      <c r="J836" s="946"/>
      <c r="K836" s="946"/>
      <c r="L836" s="946"/>
      <c r="M836" s="946"/>
      <c r="N836" s="946"/>
      <c r="O836" s="946"/>
      <c r="P836" s="946"/>
      <c r="Q836" s="946"/>
      <c r="R836" s="946"/>
      <c r="S836" s="946"/>
      <c r="T836" s="946"/>
      <c r="U836" s="946"/>
      <c r="V836" s="946"/>
      <c r="W836" s="946"/>
      <c r="X836" s="946"/>
      <c r="Y836" s="946"/>
      <c r="Z836" s="946"/>
    </row>
    <row r="837" spans="1:26" ht="15.75" customHeight="1">
      <c r="A837" s="946"/>
      <c r="B837" s="946"/>
      <c r="C837" s="946"/>
      <c r="D837" s="946"/>
      <c r="E837" s="946"/>
      <c r="F837" s="946"/>
      <c r="G837" s="946"/>
      <c r="H837" s="946"/>
      <c r="I837" s="946"/>
      <c r="J837" s="946"/>
      <c r="K837" s="946"/>
      <c r="L837" s="946"/>
      <c r="M837" s="946"/>
      <c r="N837" s="946"/>
      <c r="O837" s="946"/>
      <c r="P837" s="946"/>
      <c r="Q837" s="946"/>
      <c r="R837" s="946"/>
      <c r="S837" s="946"/>
      <c r="T837" s="946"/>
      <c r="U837" s="946"/>
      <c r="V837" s="946"/>
      <c r="W837" s="946"/>
      <c r="X837" s="946"/>
      <c r="Y837" s="946"/>
      <c r="Z837" s="946"/>
    </row>
    <row r="838" spans="1:26" ht="15.75" customHeight="1">
      <c r="A838" s="946"/>
      <c r="B838" s="946"/>
      <c r="C838" s="946"/>
      <c r="D838" s="946"/>
      <c r="E838" s="946"/>
      <c r="F838" s="946"/>
      <c r="G838" s="946"/>
      <c r="H838" s="946"/>
      <c r="I838" s="946"/>
      <c r="J838" s="946"/>
      <c r="K838" s="946"/>
      <c r="L838" s="946"/>
      <c r="M838" s="946"/>
      <c r="N838" s="946"/>
      <c r="O838" s="946"/>
      <c r="P838" s="946"/>
      <c r="Q838" s="946"/>
      <c r="R838" s="946"/>
      <c r="S838" s="946"/>
      <c r="T838" s="946"/>
      <c r="U838" s="946"/>
      <c r="V838" s="946"/>
      <c r="W838" s="946"/>
      <c r="X838" s="946"/>
      <c r="Y838" s="946"/>
      <c r="Z838" s="946"/>
    </row>
    <row r="839" spans="1:26" ht="15.75" customHeight="1">
      <c r="A839" s="946"/>
      <c r="B839" s="946"/>
      <c r="C839" s="946"/>
      <c r="D839" s="946"/>
      <c r="E839" s="946"/>
      <c r="F839" s="946"/>
      <c r="G839" s="946"/>
      <c r="H839" s="946"/>
      <c r="I839" s="946"/>
      <c r="J839" s="946"/>
      <c r="K839" s="946"/>
      <c r="L839" s="946"/>
      <c r="M839" s="946"/>
      <c r="N839" s="946"/>
      <c r="O839" s="946"/>
      <c r="P839" s="946"/>
      <c r="Q839" s="946"/>
      <c r="R839" s="946"/>
      <c r="S839" s="946"/>
      <c r="T839" s="946"/>
      <c r="U839" s="946"/>
      <c r="V839" s="946"/>
      <c r="W839" s="946"/>
      <c r="X839" s="946"/>
      <c r="Y839" s="946"/>
      <c r="Z839" s="946"/>
    </row>
    <row r="840" spans="1:26" ht="15.75" customHeight="1">
      <c r="A840" s="946"/>
      <c r="B840" s="946"/>
      <c r="C840" s="946"/>
      <c r="D840" s="946"/>
      <c r="E840" s="946"/>
      <c r="F840" s="946"/>
      <c r="G840" s="946"/>
      <c r="H840" s="946"/>
      <c r="I840" s="946"/>
      <c r="J840" s="946"/>
      <c r="K840" s="946"/>
      <c r="L840" s="946"/>
      <c r="M840" s="946"/>
      <c r="N840" s="946"/>
      <c r="O840" s="946"/>
      <c r="P840" s="946"/>
      <c r="Q840" s="946"/>
      <c r="R840" s="946"/>
      <c r="S840" s="946"/>
      <c r="T840" s="946"/>
      <c r="U840" s="946"/>
      <c r="V840" s="946"/>
      <c r="W840" s="946"/>
      <c r="X840" s="946"/>
      <c r="Y840" s="946"/>
      <c r="Z840" s="946"/>
    </row>
    <row r="841" spans="1:26" ht="15.75" customHeight="1">
      <c r="A841" s="946"/>
      <c r="B841" s="946"/>
      <c r="C841" s="946"/>
      <c r="D841" s="946"/>
      <c r="E841" s="946"/>
      <c r="F841" s="946"/>
      <c r="G841" s="946"/>
      <c r="H841" s="946"/>
      <c r="I841" s="946"/>
      <c r="J841" s="946"/>
      <c r="K841" s="946"/>
      <c r="L841" s="946"/>
      <c r="M841" s="946"/>
      <c r="N841" s="946"/>
      <c r="O841" s="946"/>
      <c r="P841" s="946"/>
      <c r="Q841" s="946"/>
      <c r="R841" s="946"/>
      <c r="S841" s="946"/>
      <c r="T841" s="946"/>
      <c r="U841" s="946"/>
      <c r="V841" s="946"/>
      <c r="W841" s="946"/>
      <c r="X841" s="946"/>
      <c r="Y841" s="946"/>
      <c r="Z841" s="946"/>
    </row>
    <row r="842" spans="1:26" ht="15.75" customHeight="1">
      <c r="A842" s="946"/>
      <c r="B842" s="946"/>
      <c r="C842" s="946"/>
      <c r="D842" s="946"/>
      <c r="E842" s="946"/>
      <c r="F842" s="946"/>
      <c r="G842" s="946"/>
      <c r="H842" s="946"/>
      <c r="I842" s="946"/>
      <c r="J842" s="946"/>
      <c r="K842" s="946"/>
      <c r="L842" s="946"/>
      <c r="M842" s="946"/>
      <c r="N842" s="946"/>
      <c r="O842" s="946"/>
      <c r="P842" s="946"/>
      <c r="Q842" s="946"/>
      <c r="R842" s="946"/>
      <c r="S842" s="946"/>
      <c r="T842" s="946"/>
      <c r="U842" s="946"/>
      <c r="V842" s="946"/>
      <c r="W842" s="946"/>
      <c r="X842" s="946"/>
      <c r="Y842" s="946"/>
      <c r="Z842" s="946"/>
    </row>
    <row r="843" spans="1:26" ht="15.75" customHeight="1">
      <c r="A843" s="946"/>
      <c r="B843" s="946"/>
      <c r="C843" s="946"/>
      <c r="D843" s="946"/>
      <c r="E843" s="946"/>
      <c r="F843" s="946"/>
      <c r="G843" s="946"/>
      <c r="H843" s="946"/>
      <c r="I843" s="946"/>
      <c r="J843" s="946"/>
      <c r="K843" s="946"/>
      <c r="L843" s="946"/>
      <c r="M843" s="946"/>
      <c r="N843" s="946"/>
      <c r="O843" s="946"/>
      <c r="P843" s="946"/>
      <c r="Q843" s="946"/>
      <c r="R843" s="946"/>
      <c r="S843" s="946"/>
      <c r="T843" s="946"/>
      <c r="U843" s="946"/>
      <c r="V843" s="946"/>
      <c r="W843" s="946"/>
      <c r="X843" s="946"/>
      <c r="Y843" s="946"/>
      <c r="Z843" s="946"/>
    </row>
    <row r="844" spans="1:26" ht="15.75" customHeight="1">
      <c r="A844" s="946"/>
      <c r="B844" s="946"/>
      <c r="C844" s="946"/>
      <c r="D844" s="946"/>
      <c r="E844" s="946"/>
      <c r="F844" s="946"/>
      <c r="G844" s="946"/>
      <c r="H844" s="946"/>
      <c r="I844" s="946"/>
      <c r="J844" s="946"/>
      <c r="K844" s="946"/>
      <c r="L844" s="946"/>
      <c r="M844" s="946"/>
      <c r="N844" s="946"/>
      <c r="O844" s="946"/>
      <c r="P844" s="946"/>
      <c r="Q844" s="946"/>
      <c r="R844" s="946"/>
      <c r="S844" s="946"/>
      <c r="T844" s="946"/>
      <c r="U844" s="946"/>
      <c r="V844" s="946"/>
      <c r="W844" s="946"/>
      <c r="X844" s="946"/>
      <c r="Y844" s="946"/>
      <c r="Z844" s="946"/>
    </row>
    <row r="845" spans="1:26" ht="15.75" customHeight="1">
      <c r="A845" s="946"/>
      <c r="B845" s="946"/>
      <c r="C845" s="946"/>
      <c r="D845" s="946"/>
      <c r="E845" s="946"/>
      <c r="F845" s="946"/>
      <c r="G845" s="946"/>
      <c r="H845" s="946"/>
      <c r="I845" s="946"/>
      <c r="J845" s="946"/>
      <c r="K845" s="946"/>
      <c r="L845" s="946"/>
      <c r="M845" s="946"/>
      <c r="N845" s="946"/>
      <c r="O845" s="946"/>
      <c r="P845" s="946"/>
      <c r="Q845" s="946"/>
      <c r="R845" s="946"/>
      <c r="S845" s="946"/>
      <c r="T845" s="946"/>
      <c r="U845" s="946"/>
      <c r="V845" s="946"/>
      <c r="W845" s="946"/>
      <c r="X845" s="946"/>
      <c r="Y845" s="946"/>
      <c r="Z845" s="946"/>
    </row>
    <row r="846" spans="1:26" ht="15.75" customHeight="1">
      <c r="A846" s="946"/>
      <c r="B846" s="946"/>
      <c r="C846" s="946"/>
      <c r="D846" s="946"/>
      <c r="E846" s="946"/>
      <c r="F846" s="946"/>
      <c r="G846" s="946"/>
      <c r="H846" s="946"/>
      <c r="I846" s="946"/>
      <c r="J846" s="946"/>
      <c r="K846" s="946"/>
      <c r="L846" s="946"/>
      <c r="M846" s="946"/>
      <c r="N846" s="946"/>
      <c r="O846" s="946"/>
      <c r="P846" s="946"/>
      <c r="Q846" s="946"/>
      <c r="R846" s="946"/>
      <c r="S846" s="946"/>
      <c r="T846" s="946"/>
      <c r="U846" s="946"/>
      <c r="V846" s="946"/>
      <c r="W846" s="946"/>
      <c r="X846" s="946"/>
      <c r="Y846" s="946"/>
      <c r="Z846" s="946"/>
    </row>
    <row r="847" spans="1:26" ht="15.75" customHeight="1">
      <c r="A847" s="946"/>
      <c r="B847" s="946"/>
      <c r="C847" s="946"/>
      <c r="D847" s="946"/>
      <c r="E847" s="946"/>
      <c r="F847" s="946"/>
      <c r="G847" s="946"/>
      <c r="H847" s="946"/>
      <c r="I847" s="946"/>
      <c r="J847" s="946"/>
      <c r="K847" s="946"/>
      <c r="L847" s="946"/>
      <c r="M847" s="946"/>
      <c r="N847" s="946"/>
      <c r="O847" s="946"/>
      <c r="P847" s="946"/>
      <c r="Q847" s="946"/>
      <c r="R847" s="946"/>
      <c r="S847" s="946"/>
      <c r="T847" s="946"/>
      <c r="U847" s="946"/>
      <c r="V847" s="946"/>
      <c r="W847" s="946"/>
      <c r="X847" s="946"/>
      <c r="Y847" s="946"/>
      <c r="Z847" s="946"/>
    </row>
    <row r="848" spans="1:26" ht="15.75" customHeight="1">
      <c r="A848" s="946"/>
      <c r="B848" s="946"/>
      <c r="C848" s="946"/>
      <c r="D848" s="946"/>
      <c r="E848" s="946"/>
      <c r="F848" s="946"/>
      <c r="G848" s="946"/>
      <c r="H848" s="946"/>
      <c r="I848" s="946"/>
      <c r="J848" s="946"/>
      <c r="K848" s="946"/>
      <c r="L848" s="946"/>
      <c r="M848" s="946"/>
      <c r="N848" s="946"/>
      <c r="O848" s="946"/>
      <c r="P848" s="946"/>
      <c r="Q848" s="946"/>
      <c r="R848" s="946"/>
      <c r="S848" s="946"/>
      <c r="T848" s="946"/>
      <c r="U848" s="946"/>
      <c r="V848" s="946"/>
      <c r="W848" s="946"/>
      <c r="X848" s="946"/>
      <c r="Y848" s="946"/>
      <c r="Z848" s="946"/>
    </row>
    <row r="849" spans="1:26" ht="15.75" customHeight="1">
      <c r="A849" s="946"/>
      <c r="B849" s="946"/>
      <c r="C849" s="946"/>
      <c r="D849" s="946"/>
      <c r="E849" s="946"/>
      <c r="F849" s="946"/>
      <c r="G849" s="946"/>
      <c r="H849" s="946"/>
      <c r="I849" s="946"/>
      <c r="J849" s="946"/>
      <c r="K849" s="946"/>
      <c r="L849" s="946"/>
      <c r="M849" s="946"/>
      <c r="N849" s="946"/>
      <c r="O849" s="946"/>
      <c r="P849" s="946"/>
      <c r="Q849" s="946"/>
      <c r="R849" s="946"/>
      <c r="S849" s="946"/>
      <c r="T849" s="946"/>
      <c r="U849" s="946"/>
      <c r="V849" s="946"/>
      <c r="W849" s="946"/>
      <c r="X849" s="946"/>
      <c r="Y849" s="946"/>
      <c r="Z849" s="946"/>
    </row>
    <row r="850" spans="1:26" ht="15.75" customHeight="1">
      <c r="A850" s="946"/>
      <c r="B850" s="946"/>
      <c r="C850" s="946"/>
      <c r="D850" s="946"/>
      <c r="E850" s="946"/>
      <c r="F850" s="946"/>
      <c r="G850" s="946"/>
      <c r="H850" s="946"/>
      <c r="I850" s="946"/>
      <c r="J850" s="946"/>
      <c r="K850" s="946"/>
      <c r="L850" s="946"/>
      <c r="M850" s="946"/>
      <c r="N850" s="946"/>
      <c r="O850" s="946"/>
      <c r="P850" s="946"/>
      <c r="Q850" s="946"/>
      <c r="R850" s="946"/>
      <c r="S850" s="946"/>
      <c r="T850" s="946"/>
      <c r="U850" s="946"/>
      <c r="V850" s="946"/>
      <c r="W850" s="946"/>
      <c r="X850" s="946"/>
      <c r="Y850" s="946"/>
      <c r="Z850" s="946"/>
    </row>
    <row r="851" spans="1:26" ht="15.75" customHeight="1">
      <c r="A851" s="946"/>
      <c r="B851" s="946"/>
      <c r="C851" s="946"/>
      <c r="D851" s="946"/>
      <c r="E851" s="946"/>
      <c r="F851" s="946"/>
      <c r="G851" s="946"/>
      <c r="H851" s="946"/>
      <c r="I851" s="946"/>
      <c r="J851" s="946"/>
      <c r="K851" s="946"/>
      <c r="L851" s="946"/>
      <c r="M851" s="946"/>
      <c r="N851" s="946"/>
      <c r="O851" s="946"/>
      <c r="P851" s="946"/>
      <c r="Q851" s="946"/>
      <c r="R851" s="946"/>
      <c r="S851" s="946"/>
      <c r="T851" s="946"/>
      <c r="U851" s="946"/>
      <c r="V851" s="946"/>
      <c r="W851" s="946"/>
      <c r="X851" s="946"/>
      <c r="Y851" s="946"/>
      <c r="Z851" s="946"/>
    </row>
    <row r="852" spans="1:26" ht="15.75" customHeight="1">
      <c r="A852" s="946"/>
      <c r="B852" s="946"/>
      <c r="C852" s="946"/>
      <c r="D852" s="946"/>
      <c r="E852" s="946"/>
      <c r="F852" s="946"/>
      <c r="G852" s="946"/>
      <c r="H852" s="946"/>
      <c r="I852" s="946"/>
      <c r="J852" s="946"/>
      <c r="K852" s="946"/>
      <c r="L852" s="946"/>
      <c r="M852" s="946"/>
      <c r="N852" s="946"/>
      <c r="O852" s="946"/>
      <c r="P852" s="946"/>
      <c r="Q852" s="946"/>
      <c r="R852" s="946"/>
      <c r="S852" s="946"/>
      <c r="T852" s="946"/>
      <c r="U852" s="946"/>
      <c r="V852" s="946"/>
      <c r="W852" s="946"/>
      <c r="X852" s="946"/>
      <c r="Y852" s="946"/>
      <c r="Z852" s="946"/>
    </row>
    <row r="853" spans="1:26" ht="15.75" customHeight="1">
      <c r="A853" s="946"/>
      <c r="B853" s="946"/>
      <c r="C853" s="946"/>
      <c r="D853" s="946"/>
      <c r="E853" s="946"/>
      <c r="F853" s="946"/>
      <c r="G853" s="946"/>
      <c r="H853" s="946"/>
      <c r="I853" s="946"/>
      <c r="J853" s="946"/>
      <c r="K853" s="946"/>
      <c r="L853" s="946"/>
      <c r="M853" s="946"/>
      <c r="N853" s="946"/>
      <c r="O853" s="946"/>
      <c r="P853" s="946"/>
      <c r="Q853" s="946"/>
      <c r="R853" s="946"/>
      <c r="S853" s="946"/>
      <c r="T853" s="946"/>
      <c r="U853" s="946"/>
      <c r="V853" s="946"/>
      <c r="W853" s="946"/>
      <c r="X853" s="946"/>
      <c r="Y853" s="946"/>
      <c r="Z853" s="946"/>
    </row>
    <row r="854" spans="1:26" ht="15.75" customHeight="1">
      <c r="A854" s="946"/>
      <c r="B854" s="946"/>
      <c r="C854" s="946"/>
      <c r="D854" s="946"/>
      <c r="E854" s="946"/>
      <c r="F854" s="946"/>
      <c r="G854" s="946"/>
      <c r="H854" s="946"/>
      <c r="I854" s="946"/>
      <c r="J854" s="946"/>
      <c r="K854" s="946"/>
      <c r="L854" s="946"/>
      <c r="M854" s="946"/>
      <c r="N854" s="946"/>
      <c r="O854" s="946"/>
      <c r="P854" s="946"/>
      <c r="Q854" s="946"/>
      <c r="R854" s="946"/>
      <c r="S854" s="946"/>
      <c r="T854" s="946"/>
      <c r="U854" s="946"/>
      <c r="V854" s="946"/>
      <c r="W854" s="946"/>
      <c r="X854" s="946"/>
      <c r="Y854" s="946"/>
      <c r="Z854" s="946"/>
    </row>
    <row r="855" spans="1:26" ht="15.75" customHeight="1">
      <c r="A855" s="946"/>
      <c r="B855" s="946"/>
      <c r="C855" s="946"/>
      <c r="D855" s="946"/>
      <c r="E855" s="946"/>
      <c r="F855" s="946"/>
      <c r="G855" s="946"/>
      <c r="H855" s="946"/>
      <c r="I855" s="946"/>
      <c r="J855" s="946"/>
      <c r="K855" s="946"/>
      <c r="L855" s="946"/>
      <c r="M855" s="946"/>
      <c r="N855" s="946"/>
      <c r="O855" s="946"/>
      <c r="P855" s="946"/>
      <c r="Q855" s="946"/>
      <c r="R855" s="946"/>
      <c r="S855" s="946"/>
      <c r="T855" s="946"/>
      <c r="U855" s="946"/>
      <c r="V855" s="946"/>
      <c r="W855" s="946"/>
      <c r="X855" s="946"/>
      <c r="Y855" s="946"/>
      <c r="Z855" s="946"/>
    </row>
    <row r="856" spans="1:26" ht="15.75" customHeight="1">
      <c r="A856" s="946"/>
      <c r="B856" s="946"/>
      <c r="C856" s="946"/>
      <c r="D856" s="946"/>
      <c r="E856" s="946"/>
      <c r="F856" s="946"/>
      <c r="G856" s="946"/>
      <c r="H856" s="946"/>
      <c r="I856" s="946"/>
      <c r="J856" s="946"/>
      <c r="K856" s="946"/>
      <c r="L856" s="946"/>
      <c r="M856" s="946"/>
      <c r="N856" s="946"/>
      <c r="O856" s="946"/>
      <c r="P856" s="946"/>
      <c r="Q856" s="946"/>
      <c r="R856" s="946"/>
      <c r="S856" s="946"/>
      <c r="T856" s="946"/>
      <c r="U856" s="946"/>
      <c r="V856" s="946"/>
      <c r="W856" s="946"/>
      <c r="X856" s="946"/>
      <c r="Y856" s="946"/>
      <c r="Z856" s="946"/>
    </row>
    <row r="857" spans="1:26" ht="15.75" customHeight="1">
      <c r="A857" s="946"/>
      <c r="B857" s="946"/>
      <c r="C857" s="946"/>
      <c r="D857" s="946"/>
      <c r="E857" s="946"/>
      <c r="F857" s="946"/>
      <c r="G857" s="946"/>
      <c r="H857" s="946"/>
      <c r="I857" s="946"/>
      <c r="J857" s="946"/>
      <c r="K857" s="946"/>
      <c r="L857" s="946"/>
      <c r="M857" s="946"/>
      <c r="N857" s="946"/>
      <c r="O857" s="946"/>
      <c r="P857" s="946"/>
      <c r="Q857" s="946"/>
      <c r="R857" s="946"/>
      <c r="S857" s="946"/>
      <c r="T857" s="946"/>
      <c r="U857" s="946"/>
      <c r="V857" s="946"/>
      <c r="W857" s="946"/>
      <c r="X857" s="946"/>
      <c r="Y857" s="946"/>
      <c r="Z857" s="946"/>
    </row>
    <row r="858" spans="1:26" ht="15.75" customHeight="1">
      <c r="A858" s="946"/>
      <c r="B858" s="946"/>
      <c r="C858" s="946"/>
      <c r="D858" s="946"/>
      <c r="E858" s="946"/>
      <c r="F858" s="946"/>
      <c r="G858" s="946"/>
      <c r="H858" s="946"/>
      <c r="I858" s="946"/>
      <c r="J858" s="946"/>
      <c r="K858" s="946"/>
      <c r="L858" s="946"/>
      <c r="M858" s="946"/>
      <c r="N858" s="946"/>
      <c r="O858" s="946"/>
      <c r="P858" s="946"/>
      <c r="Q858" s="946"/>
      <c r="R858" s="946"/>
      <c r="S858" s="946"/>
      <c r="T858" s="946"/>
      <c r="U858" s="946"/>
      <c r="V858" s="946"/>
      <c r="W858" s="946"/>
      <c r="X858" s="946"/>
      <c r="Y858" s="946"/>
      <c r="Z858" s="946"/>
    </row>
    <row r="859" spans="1:26" ht="15.75" customHeight="1">
      <c r="A859" s="946"/>
      <c r="B859" s="946"/>
      <c r="C859" s="946"/>
      <c r="D859" s="946"/>
      <c r="E859" s="946"/>
      <c r="F859" s="946"/>
      <c r="G859" s="946"/>
      <c r="H859" s="946"/>
      <c r="I859" s="946"/>
      <c r="J859" s="946"/>
      <c r="K859" s="946"/>
      <c r="L859" s="946"/>
      <c r="M859" s="946"/>
      <c r="N859" s="946"/>
      <c r="O859" s="946"/>
      <c r="P859" s="946"/>
      <c r="Q859" s="946"/>
      <c r="R859" s="946"/>
      <c r="S859" s="946"/>
      <c r="T859" s="946"/>
      <c r="U859" s="946"/>
      <c r="V859" s="946"/>
      <c r="W859" s="946"/>
      <c r="X859" s="946"/>
      <c r="Y859" s="946"/>
      <c r="Z859" s="946"/>
    </row>
    <row r="860" spans="1:26" ht="15.75" customHeight="1">
      <c r="A860" s="946"/>
      <c r="B860" s="946"/>
      <c r="C860" s="946"/>
      <c r="D860" s="946"/>
      <c r="E860" s="946"/>
      <c r="F860" s="946"/>
      <c r="G860" s="946"/>
      <c r="H860" s="946"/>
      <c r="I860" s="946"/>
      <c r="J860" s="946"/>
      <c r="K860" s="946"/>
      <c r="L860" s="946"/>
      <c r="M860" s="946"/>
      <c r="N860" s="946"/>
      <c r="O860" s="946"/>
      <c r="P860" s="946"/>
      <c r="Q860" s="946"/>
      <c r="R860" s="946"/>
      <c r="S860" s="946"/>
      <c r="T860" s="946"/>
      <c r="U860" s="946"/>
      <c r="V860" s="946"/>
      <c r="W860" s="946"/>
      <c r="X860" s="946"/>
      <c r="Y860" s="946"/>
      <c r="Z860" s="946"/>
    </row>
    <row r="861" spans="1:26" ht="15.75" customHeight="1">
      <c r="A861" s="946"/>
      <c r="B861" s="946"/>
      <c r="C861" s="946"/>
      <c r="D861" s="946"/>
      <c r="E861" s="946"/>
      <c r="F861" s="946"/>
      <c r="G861" s="946"/>
      <c r="H861" s="946"/>
      <c r="I861" s="946"/>
      <c r="J861" s="946"/>
      <c r="K861" s="946"/>
      <c r="L861" s="946"/>
      <c r="M861" s="946"/>
      <c r="N861" s="946"/>
      <c r="O861" s="946"/>
      <c r="P861" s="946"/>
      <c r="Q861" s="946"/>
      <c r="R861" s="946"/>
      <c r="S861" s="946"/>
      <c r="T861" s="946"/>
      <c r="U861" s="946"/>
      <c r="V861" s="946"/>
      <c r="W861" s="946"/>
      <c r="X861" s="946"/>
      <c r="Y861" s="946"/>
      <c r="Z861" s="946"/>
    </row>
    <row r="862" spans="1:26" ht="15.75" customHeight="1">
      <c r="A862" s="946"/>
      <c r="B862" s="946"/>
      <c r="C862" s="946"/>
      <c r="D862" s="946"/>
      <c r="E862" s="946"/>
      <c r="F862" s="946"/>
      <c r="G862" s="946"/>
      <c r="H862" s="946"/>
      <c r="I862" s="946"/>
      <c r="J862" s="946"/>
      <c r="K862" s="946"/>
      <c r="L862" s="946"/>
      <c r="M862" s="946"/>
      <c r="N862" s="946"/>
      <c r="O862" s="946"/>
      <c r="P862" s="946"/>
      <c r="Q862" s="946"/>
      <c r="R862" s="946"/>
      <c r="S862" s="946"/>
      <c r="T862" s="946"/>
      <c r="U862" s="946"/>
      <c r="V862" s="946"/>
      <c r="W862" s="946"/>
      <c r="X862" s="946"/>
      <c r="Y862" s="946"/>
      <c r="Z862" s="946"/>
    </row>
    <row r="863" spans="1:26" ht="15.75" customHeight="1">
      <c r="A863" s="946"/>
      <c r="B863" s="946"/>
      <c r="C863" s="946"/>
      <c r="D863" s="946"/>
      <c r="E863" s="946"/>
      <c r="F863" s="946"/>
      <c r="G863" s="946"/>
      <c r="H863" s="946"/>
      <c r="I863" s="946"/>
      <c r="J863" s="946"/>
      <c r="K863" s="946"/>
      <c r="L863" s="946"/>
      <c r="M863" s="946"/>
      <c r="N863" s="946"/>
      <c r="O863" s="946"/>
      <c r="P863" s="946"/>
      <c r="Q863" s="946"/>
      <c r="R863" s="946"/>
      <c r="S863" s="946"/>
      <c r="T863" s="946"/>
      <c r="U863" s="946"/>
      <c r="V863" s="946"/>
      <c r="W863" s="946"/>
      <c r="X863" s="946"/>
      <c r="Y863" s="946"/>
      <c r="Z863" s="946"/>
    </row>
    <row r="864" spans="1:26" ht="15.75" customHeight="1">
      <c r="A864" s="946"/>
      <c r="B864" s="946"/>
      <c r="C864" s="946"/>
      <c r="D864" s="946"/>
      <c r="E864" s="946"/>
      <c r="F864" s="946"/>
      <c r="G864" s="946"/>
      <c r="H864" s="946"/>
      <c r="I864" s="946"/>
      <c r="J864" s="946"/>
      <c r="K864" s="946"/>
      <c r="L864" s="946"/>
      <c r="M864" s="946"/>
      <c r="N864" s="946"/>
      <c r="O864" s="946"/>
      <c r="P864" s="946"/>
      <c r="Q864" s="946"/>
      <c r="R864" s="946"/>
      <c r="S864" s="946"/>
      <c r="T864" s="946"/>
      <c r="U864" s="946"/>
      <c r="V864" s="946"/>
      <c r="W864" s="946"/>
      <c r="X864" s="946"/>
      <c r="Y864" s="946"/>
      <c r="Z864" s="946"/>
    </row>
    <row r="865" spans="1:26" ht="15.75" customHeight="1">
      <c r="A865" s="946"/>
      <c r="B865" s="946"/>
      <c r="C865" s="946"/>
      <c r="D865" s="946"/>
      <c r="E865" s="946"/>
      <c r="F865" s="946"/>
      <c r="G865" s="946"/>
      <c r="H865" s="946"/>
      <c r="I865" s="946"/>
      <c r="J865" s="946"/>
      <c r="K865" s="946"/>
      <c r="L865" s="946"/>
      <c r="M865" s="946"/>
      <c r="N865" s="946"/>
      <c r="O865" s="946"/>
      <c r="P865" s="946"/>
      <c r="Q865" s="946"/>
      <c r="R865" s="946"/>
      <c r="S865" s="946"/>
      <c r="T865" s="946"/>
      <c r="U865" s="946"/>
      <c r="V865" s="946"/>
      <c r="W865" s="946"/>
      <c r="X865" s="946"/>
      <c r="Y865" s="946"/>
      <c r="Z865" s="946"/>
    </row>
    <row r="866" spans="1:26" ht="15.75" customHeight="1">
      <c r="A866" s="946"/>
      <c r="B866" s="946"/>
      <c r="C866" s="946"/>
      <c r="D866" s="946"/>
      <c r="E866" s="946"/>
      <c r="F866" s="946"/>
      <c r="G866" s="946"/>
      <c r="H866" s="946"/>
      <c r="I866" s="946"/>
      <c r="J866" s="946"/>
      <c r="K866" s="946"/>
      <c r="L866" s="946"/>
      <c r="M866" s="946"/>
      <c r="N866" s="946"/>
      <c r="O866" s="946"/>
      <c r="P866" s="946"/>
      <c r="Q866" s="946"/>
      <c r="R866" s="946"/>
      <c r="S866" s="946"/>
      <c r="T866" s="946"/>
      <c r="U866" s="946"/>
      <c r="V866" s="946"/>
      <c r="W866" s="946"/>
      <c r="X866" s="946"/>
      <c r="Y866" s="946"/>
      <c r="Z866" s="946"/>
    </row>
    <row r="867" spans="1:26" ht="15.75" customHeight="1">
      <c r="A867" s="946"/>
      <c r="B867" s="946"/>
      <c r="C867" s="946"/>
      <c r="D867" s="946"/>
      <c r="E867" s="946"/>
      <c r="F867" s="946"/>
      <c r="G867" s="946"/>
      <c r="H867" s="946"/>
      <c r="I867" s="946"/>
      <c r="J867" s="946"/>
      <c r="K867" s="946"/>
      <c r="L867" s="946"/>
      <c r="M867" s="946"/>
      <c r="N867" s="946"/>
      <c r="O867" s="946"/>
      <c r="P867" s="946"/>
      <c r="Q867" s="946"/>
      <c r="R867" s="946"/>
      <c r="S867" s="946"/>
      <c r="T867" s="946"/>
      <c r="U867" s="946"/>
      <c r="V867" s="946"/>
      <c r="W867" s="946"/>
      <c r="X867" s="946"/>
      <c r="Y867" s="946"/>
      <c r="Z867" s="946"/>
    </row>
    <row r="868" spans="1:26" ht="15.75" customHeight="1">
      <c r="A868" s="946"/>
      <c r="B868" s="946"/>
      <c r="C868" s="946"/>
      <c r="D868" s="946"/>
      <c r="E868" s="946"/>
      <c r="F868" s="946"/>
      <c r="G868" s="946"/>
      <c r="H868" s="946"/>
      <c r="I868" s="946"/>
      <c r="J868" s="946"/>
      <c r="K868" s="946"/>
      <c r="L868" s="946"/>
      <c r="M868" s="946"/>
      <c r="N868" s="946"/>
      <c r="O868" s="946"/>
      <c r="P868" s="946"/>
      <c r="Q868" s="946"/>
      <c r="R868" s="946"/>
      <c r="S868" s="946"/>
      <c r="T868" s="946"/>
      <c r="U868" s="946"/>
      <c r="V868" s="946"/>
      <c r="W868" s="946"/>
      <c r="X868" s="946"/>
      <c r="Y868" s="946"/>
      <c r="Z868" s="946"/>
    </row>
    <row r="869" spans="1:26" ht="15.75" customHeight="1">
      <c r="A869" s="946"/>
      <c r="B869" s="946"/>
      <c r="C869" s="946"/>
      <c r="D869" s="946"/>
      <c r="E869" s="946"/>
      <c r="F869" s="946"/>
      <c r="G869" s="946"/>
      <c r="H869" s="946"/>
      <c r="I869" s="946"/>
      <c r="J869" s="946"/>
      <c r="K869" s="946"/>
      <c r="L869" s="946"/>
      <c r="M869" s="946"/>
      <c r="N869" s="946"/>
      <c r="O869" s="946"/>
      <c r="P869" s="946"/>
      <c r="Q869" s="946"/>
      <c r="R869" s="946"/>
      <c r="S869" s="946"/>
      <c r="T869" s="946"/>
      <c r="U869" s="946"/>
      <c r="V869" s="946"/>
      <c r="W869" s="946"/>
      <c r="X869" s="946"/>
      <c r="Y869" s="946"/>
      <c r="Z869" s="946"/>
    </row>
    <row r="870" spans="1:26" ht="15.75" customHeight="1">
      <c r="A870" s="946"/>
      <c r="B870" s="946"/>
      <c r="C870" s="946"/>
      <c r="D870" s="946"/>
      <c r="E870" s="946"/>
      <c r="F870" s="946"/>
      <c r="G870" s="946"/>
      <c r="H870" s="946"/>
      <c r="I870" s="946"/>
      <c r="J870" s="946"/>
      <c r="K870" s="946"/>
      <c r="L870" s="946"/>
      <c r="M870" s="946"/>
      <c r="N870" s="946"/>
      <c r="O870" s="946"/>
      <c r="P870" s="946"/>
      <c r="Q870" s="946"/>
      <c r="R870" s="946"/>
      <c r="S870" s="946"/>
      <c r="T870" s="946"/>
      <c r="U870" s="946"/>
      <c r="V870" s="946"/>
      <c r="W870" s="946"/>
      <c r="X870" s="946"/>
      <c r="Y870" s="946"/>
      <c r="Z870" s="946"/>
    </row>
    <row r="871" spans="1:26" ht="15.75" customHeight="1">
      <c r="A871" s="946"/>
      <c r="B871" s="946"/>
      <c r="C871" s="946"/>
      <c r="D871" s="946"/>
      <c r="E871" s="946"/>
      <c r="F871" s="946"/>
      <c r="G871" s="946"/>
      <c r="H871" s="946"/>
      <c r="I871" s="946"/>
      <c r="J871" s="946"/>
      <c r="K871" s="946"/>
      <c r="L871" s="946"/>
      <c r="M871" s="946"/>
      <c r="N871" s="946"/>
      <c r="O871" s="946"/>
      <c r="P871" s="946"/>
      <c r="Q871" s="946"/>
      <c r="R871" s="946"/>
      <c r="S871" s="946"/>
      <c r="T871" s="946"/>
      <c r="U871" s="946"/>
      <c r="V871" s="946"/>
      <c r="W871" s="946"/>
      <c r="X871" s="946"/>
      <c r="Y871" s="946"/>
      <c r="Z871" s="946"/>
    </row>
    <row r="872" spans="1:26" ht="15.75" customHeight="1">
      <c r="A872" s="946"/>
      <c r="B872" s="946"/>
      <c r="C872" s="946"/>
      <c r="D872" s="946"/>
      <c r="E872" s="946"/>
      <c r="F872" s="946"/>
      <c r="G872" s="946"/>
      <c r="H872" s="946"/>
      <c r="I872" s="946"/>
      <c r="J872" s="946"/>
      <c r="K872" s="946"/>
      <c r="L872" s="946"/>
      <c r="M872" s="946"/>
      <c r="N872" s="946"/>
      <c r="O872" s="946"/>
      <c r="P872" s="946"/>
      <c r="Q872" s="946"/>
      <c r="R872" s="946"/>
      <c r="S872" s="946"/>
      <c r="T872" s="946"/>
      <c r="U872" s="946"/>
      <c r="V872" s="946"/>
      <c r="W872" s="946"/>
      <c r="X872" s="946"/>
      <c r="Y872" s="946"/>
      <c r="Z872" s="946"/>
    </row>
    <row r="873" spans="1:26" ht="15.75" customHeight="1">
      <c r="A873" s="946"/>
      <c r="B873" s="946"/>
      <c r="C873" s="946"/>
      <c r="D873" s="946"/>
      <c r="E873" s="946"/>
      <c r="F873" s="946"/>
      <c r="G873" s="946"/>
      <c r="H873" s="946"/>
      <c r="I873" s="946"/>
      <c r="J873" s="946"/>
      <c r="K873" s="946"/>
      <c r="L873" s="946"/>
      <c r="M873" s="946"/>
      <c r="N873" s="946"/>
      <c r="O873" s="946"/>
      <c r="P873" s="946"/>
      <c r="Q873" s="946"/>
      <c r="R873" s="946"/>
      <c r="S873" s="946"/>
      <c r="T873" s="946"/>
      <c r="U873" s="946"/>
      <c r="V873" s="946"/>
      <c r="W873" s="946"/>
      <c r="X873" s="946"/>
      <c r="Y873" s="946"/>
      <c r="Z873" s="946"/>
    </row>
    <row r="874" spans="1:26" ht="15.75" customHeight="1">
      <c r="A874" s="946"/>
      <c r="B874" s="946"/>
      <c r="C874" s="946"/>
      <c r="D874" s="946"/>
      <c r="E874" s="946"/>
      <c r="F874" s="946"/>
      <c r="G874" s="946"/>
      <c r="H874" s="946"/>
      <c r="I874" s="946"/>
      <c r="J874" s="946"/>
      <c r="K874" s="946"/>
      <c r="L874" s="946"/>
      <c r="M874" s="946"/>
      <c r="N874" s="946"/>
      <c r="O874" s="946"/>
      <c r="P874" s="946"/>
      <c r="Q874" s="946"/>
      <c r="R874" s="946"/>
      <c r="S874" s="946"/>
      <c r="T874" s="946"/>
      <c r="U874" s="946"/>
      <c r="V874" s="946"/>
      <c r="W874" s="946"/>
      <c r="X874" s="946"/>
      <c r="Y874" s="946"/>
      <c r="Z874" s="946"/>
    </row>
    <row r="875" spans="1:26" ht="15.75" customHeight="1">
      <c r="A875" s="946"/>
      <c r="B875" s="946"/>
      <c r="C875" s="946"/>
      <c r="D875" s="946"/>
      <c r="E875" s="946"/>
      <c r="F875" s="946"/>
      <c r="G875" s="946"/>
      <c r="H875" s="946"/>
      <c r="I875" s="946"/>
      <c r="J875" s="946"/>
      <c r="K875" s="946"/>
      <c r="L875" s="946"/>
      <c r="M875" s="946"/>
      <c r="N875" s="946"/>
      <c r="O875" s="946"/>
      <c r="P875" s="946"/>
      <c r="Q875" s="946"/>
      <c r="R875" s="946"/>
      <c r="S875" s="946"/>
      <c r="T875" s="946"/>
      <c r="U875" s="946"/>
      <c r="V875" s="946"/>
      <c r="W875" s="946"/>
      <c r="X875" s="946"/>
      <c r="Y875" s="946"/>
      <c r="Z875" s="946"/>
    </row>
    <row r="876" spans="1:26" ht="15.75" customHeight="1">
      <c r="A876" s="946"/>
      <c r="B876" s="946"/>
      <c r="C876" s="946"/>
      <c r="D876" s="946"/>
      <c r="E876" s="946"/>
      <c r="F876" s="946"/>
      <c r="G876" s="946"/>
      <c r="H876" s="946"/>
      <c r="I876" s="946"/>
      <c r="J876" s="946"/>
      <c r="K876" s="946"/>
      <c r="L876" s="946"/>
      <c r="M876" s="946"/>
      <c r="N876" s="946"/>
      <c r="O876" s="946"/>
      <c r="P876" s="946"/>
      <c r="Q876" s="946"/>
      <c r="R876" s="946"/>
      <c r="S876" s="946"/>
      <c r="T876" s="946"/>
      <c r="U876" s="946"/>
      <c r="V876" s="946"/>
      <c r="W876" s="946"/>
      <c r="X876" s="946"/>
      <c r="Y876" s="946"/>
      <c r="Z876" s="946"/>
    </row>
    <row r="877" spans="1:26" ht="15.75" customHeight="1">
      <c r="A877" s="946"/>
      <c r="B877" s="946"/>
      <c r="C877" s="946"/>
      <c r="D877" s="946"/>
      <c r="E877" s="946"/>
      <c r="F877" s="946"/>
      <c r="G877" s="946"/>
      <c r="H877" s="946"/>
      <c r="I877" s="946"/>
      <c r="J877" s="946"/>
      <c r="K877" s="946"/>
      <c r="L877" s="946"/>
      <c r="M877" s="946"/>
      <c r="N877" s="946"/>
      <c r="O877" s="946"/>
      <c r="P877" s="946"/>
      <c r="Q877" s="946"/>
      <c r="R877" s="946"/>
      <c r="S877" s="946"/>
      <c r="T877" s="946"/>
      <c r="U877" s="946"/>
      <c r="V877" s="946"/>
      <c r="W877" s="946"/>
      <c r="X877" s="946"/>
      <c r="Y877" s="946"/>
      <c r="Z877" s="946"/>
    </row>
    <row r="878" spans="1:26" ht="15.75" customHeight="1">
      <c r="A878" s="946"/>
      <c r="B878" s="946"/>
      <c r="C878" s="946"/>
      <c r="D878" s="946"/>
      <c r="E878" s="946"/>
      <c r="F878" s="946"/>
      <c r="G878" s="946"/>
      <c r="H878" s="946"/>
      <c r="I878" s="946"/>
      <c r="J878" s="946"/>
      <c r="K878" s="946"/>
      <c r="L878" s="946"/>
      <c r="M878" s="946"/>
      <c r="N878" s="946"/>
      <c r="O878" s="946"/>
      <c r="P878" s="946"/>
      <c r="Q878" s="946"/>
      <c r="R878" s="946"/>
      <c r="S878" s="946"/>
      <c r="T878" s="946"/>
      <c r="U878" s="946"/>
      <c r="V878" s="946"/>
      <c r="W878" s="946"/>
      <c r="X878" s="946"/>
      <c r="Y878" s="946"/>
      <c r="Z878" s="946"/>
    </row>
    <row r="879" spans="1:26" ht="15.75" customHeight="1">
      <c r="A879" s="946"/>
      <c r="B879" s="946"/>
      <c r="C879" s="946"/>
      <c r="D879" s="946"/>
      <c r="E879" s="946"/>
      <c r="F879" s="946"/>
      <c r="G879" s="946"/>
      <c r="H879" s="946"/>
      <c r="I879" s="946"/>
      <c r="J879" s="946"/>
      <c r="K879" s="946"/>
      <c r="L879" s="946"/>
      <c r="M879" s="946"/>
      <c r="N879" s="946"/>
      <c r="O879" s="946"/>
      <c r="P879" s="946"/>
      <c r="Q879" s="946"/>
      <c r="R879" s="946"/>
      <c r="S879" s="946"/>
      <c r="T879" s="946"/>
      <c r="U879" s="946"/>
      <c r="V879" s="946"/>
      <c r="W879" s="946"/>
      <c r="X879" s="946"/>
      <c r="Y879" s="946"/>
      <c r="Z879" s="946"/>
    </row>
    <row r="880" spans="1:26" ht="15.75" customHeight="1">
      <c r="A880" s="946"/>
      <c r="B880" s="946"/>
      <c r="C880" s="946"/>
      <c r="D880" s="946"/>
      <c r="E880" s="946"/>
      <c r="F880" s="946"/>
      <c r="G880" s="946"/>
      <c r="H880" s="946"/>
      <c r="I880" s="946"/>
      <c r="J880" s="946"/>
      <c r="K880" s="946"/>
      <c r="L880" s="946"/>
      <c r="M880" s="946"/>
      <c r="N880" s="946"/>
      <c r="O880" s="946"/>
      <c r="P880" s="946"/>
      <c r="Q880" s="946"/>
      <c r="R880" s="946"/>
      <c r="S880" s="946"/>
      <c r="T880" s="946"/>
      <c r="U880" s="946"/>
      <c r="V880" s="946"/>
      <c r="W880" s="946"/>
      <c r="X880" s="946"/>
      <c r="Y880" s="946"/>
      <c r="Z880" s="946"/>
    </row>
    <row r="881" spans="1:26" ht="15.75" customHeight="1">
      <c r="A881" s="946"/>
      <c r="B881" s="946"/>
      <c r="C881" s="946"/>
      <c r="D881" s="946"/>
      <c r="E881" s="946"/>
      <c r="F881" s="946"/>
      <c r="G881" s="946"/>
      <c r="H881" s="946"/>
      <c r="I881" s="946"/>
      <c r="J881" s="946"/>
      <c r="K881" s="946"/>
      <c r="L881" s="946"/>
      <c r="M881" s="946"/>
      <c r="N881" s="946"/>
      <c r="O881" s="946"/>
      <c r="P881" s="946"/>
      <c r="Q881" s="946"/>
      <c r="R881" s="946"/>
      <c r="S881" s="946"/>
      <c r="T881" s="946"/>
      <c r="U881" s="946"/>
      <c r="V881" s="946"/>
      <c r="W881" s="946"/>
      <c r="X881" s="946"/>
      <c r="Y881" s="946"/>
      <c r="Z881" s="946"/>
    </row>
    <row r="882" spans="1:26" ht="15.75" customHeight="1">
      <c r="A882" s="946"/>
      <c r="B882" s="946"/>
      <c r="C882" s="946"/>
      <c r="D882" s="946"/>
      <c r="E882" s="946"/>
      <c r="F882" s="946"/>
      <c r="G882" s="946"/>
      <c r="H882" s="946"/>
      <c r="I882" s="946"/>
      <c r="J882" s="946"/>
      <c r="K882" s="946"/>
      <c r="L882" s="946"/>
      <c r="M882" s="946"/>
      <c r="N882" s="946"/>
      <c r="O882" s="946"/>
      <c r="P882" s="946"/>
      <c r="Q882" s="946"/>
      <c r="R882" s="946"/>
      <c r="S882" s="946"/>
      <c r="T882" s="946"/>
      <c r="U882" s="946"/>
      <c r="V882" s="946"/>
      <c r="W882" s="946"/>
      <c r="X882" s="946"/>
      <c r="Y882" s="946"/>
      <c r="Z882" s="946"/>
    </row>
    <row r="883" spans="1:26" ht="15.75" customHeight="1">
      <c r="A883" s="946"/>
      <c r="B883" s="946"/>
      <c r="C883" s="946"/>
      <c r="D883" s="946"/>
      <c r="E883" s="946"/>
      <c r="F883" s="946"/>
      <c r="G883" s="946"/>
      <c r="H883" s="946"/>
      <c r="I883" s="946"/>
      <c r="J883" s="946"/>
      <c r="K883" s="946"/>
      <c r="L883" s="946"/>
      <c r="M883" s="946"/>
      <c r="N883" s="946"/>
      <c r="O883" s="946"/>
      <c r="P883" s="946"/>
      <c r="Q883" s="946"/>
      <c r="R883" s="946"/>
      <c r="S883" s="946"/>
      <c r="T883" s="946"/>
      <c r="U883" s="946"/>
      <c r="V883" s="946"/>
      <c r="W883" s="946"/>
      <c r="X883" s="946"/>
      <c r="Y883" s="946"/>
      <c r="Z883" s="946"/>
    </row>
    <row r="884" spans="1:26" ht="15.75" customHeight="1">
      <c r="A884" s="946"/>
      <c r="B884" s="946"/>
      <c r="C884" s="946"/>
      <c r="D884" s="946"/>
      <c r="E884" s="946"/>
      <c r="F884" s="946"/>
      <c r="G884" s="946"/>
      <c r="H884" s="946"/>
      <c r="I884" s="946"/>
      <c r="J884" s="946"/>
      <c r="K884" s="946"/>
      <c r="L884" s="946"/>
      <c r="M884" s="946"/>
      <c r="N884" s="946"/>
      <c r="O884" s="946"/>
      <c r="P884" s="946"/>
      <c r="Q884" s="946"/>
      <c r="R884" s="946"/>
      <c r="S884" s="946"/>
      <c r="T884" s="946"/>
      <c r="U884" s="946"/>
      <c r="V884" s="946"/>
      <c r="W884" s="946"/>
      <c r="X884" s="946"/>
      <c r="Y884" s="946"/>
      <c r="Z884" s="946"/>
    </row>
    <row r="885" spans="1:26" ht="15.75" customHeight="1">
      <c r="A885" s="946"/>
      <c r="B885" s="946"/>
      <c r="C885" s="946"/>
      <c r="D885" s="946"/>
      <c r="E885" s="946"/>
      <c r="F885" s="946"/>
      <c r="G885" s="946"/>
      <c r="H885" s="946"/>
      <c r="I885" s="946"/>
      <c r="J885" s="946"/>
      <c r="K885" s="946"/>
      <c r="L885" s="946"/>
      <c r="M885" s="946"/>
      <c r="N885" s="946"/>
      <c r="O885" s="946"/>
      <c r="P885" s="946"/>
      <c r="Q885" s="946"/>
      <c r="R885" s="946"/>
      <c r="S885" s="946"/>
      <c r="T885" s="946"/>
      <c r="U885" s="946"/>
      <c r="V885" s="946"/>
      <c r="W885" s="946"/>
      <c r="X885" s="946"/>
      <c r="Y885" s="946"/>
      <c r="Z885" s="946"/>
    </row>
    <row r="886" spans="1:26" ht="15.75" customHeight="1">
      <c r="A886" s="946"/>
      <c r="B886" s="946"/>
      <c r="C886" s="946"/>
      <c r="D886" s="946"/>
      <c r="E886" s="946"/>
      <c r="F886" s="946"/>
      <c r="G886" s="946"/>
      <c r="H886" s="946"/>
      <c r="I886" s="946"/>
      <c r="J886" s="946"/>
      <c r="K886" s="946"/>
      <c r="L886" s="946"/>
      <c r="M886" s="946"/>
      <c r="N886" s="946"/>
      <c r="O886" s="946"/>
      <c r="P886" s="946"/>
      <c r="Q886" s="946"/>
      <c r="R886" s="946"/>
      <c r="S886" s="946"/>
      <c r="T886" s="946"/>
      <c r="U886" s="946"/>
      <c r="V886" s="946"/>
      <c r="W886" s="946"/>
      <c r="X886" s="946"/>
      <c r="Y886" s="946"/>
      <c r="Z886" s="946"/>
    </row>
    <row r="887" spans="1:26" ht="15.75" customHeight="1">
      <c r="A887" s="946"/>
      <c r="B887" s="946"/>
      <c r="C887" s="946"/>
      <c r="D887" s="946"/>
      <c r="E887" s="946"/>
      <c r="F887" s="946"/>
      <c r="G887" s="946"/>
      <c r="H887" s="946"/>
      <c r="I887" s="946"/>
      <c r="J887" s="946"/>
      <c r="K887" s="946"/>
      <c r="L887" s="946"/>
      <c r="M887" s="946"/>
      <c r="N887" s="946"/>
      <c r="O887" s="946"/>
      <c r="P887" s="946"/>
      <c r="Q887" s="946"/>
      <c r="R887" s="946"/>
      <c r="S887" s="946"/>
      <c r="T887" s="946"/>
      <c r="U887" s="946"/>
      <c r="V887" s="946"/>
      <c r="W887" s="946"/>
      <c r="X887" s="946"/>
      <c r="Y887" s="946"/>
      <c r="Z887" s="946"/>
    </row>
    <row r="888" spans="1:26" ht="15.75" customHeight="1">
      <c r="A888" s="946"/>
      <c r="B888" s="946"/>
      <c r="C888" s="946"/>
      <c r="D888" s="946"/>
      <c r="E888" s="946"/>
      <c r="F888" s="946"/>
      <c r="G888" s="946"/>
      <c r="H888" s="946"/>
      <c r="I888" s="946"/>
      <c r="J888" s="946"/>
      <c r="K888" s="946"/>
      <c r="L888" s="946"/>
      <c r="M888" s="946"/>
      <c r="N888" s="946"/>
      <c r="O888" s="946"/>
      <c r="P888" s="946"/>
      <c r="Q888" s="946"/>
      <c r="R888" s="946"/>
      <c r="S888" s="946"/>
      <c r="T888" s="946"/>
      <c r="U888" s="946"/>
      <c r="V888" s="946"/>
      <c r="W888" s="946"/>
      <c r="X888" s="946"/>
      <c r="Y888" s="946"/>
      <c r="Z888" s="946"/>
    </row>
    <row r="889" spans="1:26" ht="15.75" customHeight="1">
      <c r="A889" s="946"/>
      <c r="B889" s="946"/>
      <c r="C889" s="946"/>
      <c r="D889" s="946"/>
      <c r="E889" s="946"/>
      <c r="F889" s="946"/>
      <c r="G889" s="946"/>
      <c r="H889" s="946"/>
      <c r="I889" s="946"/>
      <c r="J889" s="946"/>
      <c r="K889" s="946"/>
      <c r="L889" s="946"/>
      <c r="M889" s="946"/>
      <c r="N889" s="946"/>
      <c r="O889" s="946"/>
      <c r="P889" s="946"/>
      <c r="Q889" s="946"/>
      <c r="R889" s="946"/>
      <c r="S889" s="946"/>
      <c r="T889" s="946"/>
      <c r="U889" s="946"/>
      <c r="V889" s="946"/>
      <c r="W889" s="946"/>
      <c r="X889" s="946"/>
      <c r="Y889" s="946"/>
      <c r="Z889" s="946"/>
    </row>
    <row r="890" spans="1:26" ht="15.75" customHeight="1">
      <c r="A890" s="946"/>
      <c r="B890" s="946"/>
      <c r="C890" s="946"/>
      <c r="D890" s="946"/>
      <c r="E890" s="946"/>
      <c r="F890" s="946"/>
      <c r="G890" s="946"/>
      <c r="H890" s="946"/>
      <c r="I890" s="946"/>
      <c r="J890" s="946"/>
      <c r="K890" s="946"/>
      <c r="L890" s="946"/>
      <c r="M890" s="946"/>
      <c r="N890" s="946"/>
      <c r="O890" s="946"/>
      <c r="P890" s="946"/>
      <c r="Q890" s="946"/>
      <c r="R890" s="946"/>
      <c r="S890" s="946"/>
      <c r="T890" s="946"/>
      <c r="U890" s="946"/>
      <c r="V890" s="946"/>
      <c r="W890" s="946"/>
      <c r="X890" s="946"/>
      <c r="Y890" s="946"/>
      <c r="Z890" s="946"/>
    </row>
    <row r="891" spans="1:26" ht="15.75" customHeight="1">
      <c r="A891" s="946"/>
      <c r="B891" s="946"/>
      <c r="C891" s="946"/>
      <c r="D891" s="946"/>
      <c r="E891" s="946"/>
      <c r="F891" s="946"/>
      <c r="G891" s="946"/>
      <c r="H891" s="946"/>
      <c r="I891" s="946"/>
      <c r="J891" s="946"/>
      <c r="K891" s="946"/>
      <c r="L891" s="946"/>
      <c r="M891" s="946"/>
      <c r="N891" s="946"/>
      <c r="O891" s="946"/>
      <c r="P891" s="946"/>
      <c r="Q891" s="946"/>
      <c r="R891" s="946"/>
      <c r="S891" s="946"/>
      <c r="T891" s="946"/>
      <c r="U891" s="946"/>
      <c r="V891" s="946"/>
      <c r="W891" s="946"/>
      <c r="X891" s="946"/>
      <c r="Y891" s="946"/>
      <c r="Z891" s="946"/>
    </row>
    <row r="892" spans="1:26" ht="15.75" customHeight="1">
      <c r="A892" s="946"/>
      <c r="B892" s="946"/>
      <c r="C892" s="946"/>
      <c r="D892" s="946"/>
      <c r="E892" s="946"/>
      <c r="F892" s="946"/>
      <c r="G892" s="946"/>
      <c r="H892" s="946"/>
      <c r="I892" s="946"/>
      <c r="J892" s="946"/>
      <c r="K892" s="946"/>
      <c r="L892" s="946"/>
      <c r="M892" s="946"/>
      <c r="N892" s="946"/>
      <c r="O892" s="946"/>
      <c r="P892" s="946"/>
      <c r="Q892" s="946"/>
      <c r="R892" s="946"/>
      <c r="S892" s="946"/>
      <c r="T892" s="946"/>
      <c r="U892" s="946"/>
      <c r="V892" s="946"/>
      <c r="W892" s="946"/>
      <c r="X892" s="946"/>
      <c r="Y892" s="946"/>
      <c r="Z892" s="946"/>
    </row>
    <row r="893" spans="1:26" ht="15.75" customHeight="1">
      <c r="A893" s="946"/>
      <c r="B893" s="946"/>
      <c r="C893" s="946"/>
      <c r="D893" s="946"/>
      <c r="E893" s="946"/>
      <c r="F893" s="946"/>
      <c r="G893" s="946"/>
      <c r="H893" s="946"/>
      <c r="I893" s="946"/>
      <c r="J893" s="946"/>
      <c r="K893" s="946"/>
      <c r="L893" s="946"/>
      <c r="M893" s="946"/>
      <c r="N893" s="946"/>
      <c r="O893" s="946"/>
      <c r="P893" s="946"/>
      <c r="Q893" s="946"/>
      <c r="R893" s="946"/>
      <c r="S893" s="946"/>
      <c r="T893" s="946"/>
      <c r="U893" s="946"/>
      <c r="V893" s="946"/>
      <c r="W893" s="946"/>
      <c r="X893" s="946"/>
      <c r="Y893" s="946"/>
      <c r="Z893" s="946"/>
    </row>
    <row r="894" spans="1:26" ht="15.75" customHeight="1">
      <c r="A894" s="946"/>
      <c r="B894" s="946"/>
      <c r="C894" s="946"/>
      <c r="D894" s="946"/>
      <c r="E894" s="946"/>
      <c r="F894" s="946"/>
      <c r="G894" s="946"/>
      <c r="H894" s="946"/>
      <c r="I894" s="946"/>
      <c r="J894" s="946"/>
      <c r="K894" s="946"/>
      <c r="L894" s="946"/>
      <c r="M894" s="946"/>
      <c r="N894" s="946"/>
      <c r="O894" s="946"/>
      <c r="P894" s="946"/>
      <c r="Q894" s="946"/>
      <c r="R894" s="946"/>
      <c r="S894" s="946"/>
      <c r="T894" s="946"/>
      <c r="U894" s="946"/>
      <c r="V894" s="946"/>
      <c r="W894" s="946"/>
      <c r="X894" s="946"/>
      <c r="Y894" s="946"/>
      <c r="Z894" s="946"/>
    </row>
    <row r="895" spans="1:26" ht="15.75" customHeight="1">
      <c r="A895" s="946"/>
      <c r="B895" s="946"/>
      <c r="C895" s="946"/>
      <c r="D895" s="946"/>
      <c r="E895" s="946"/>
      <c r="F895" s="946"/>
      <c r="G895" s="946"/>
      <c r="H895" s="946"/>
      <c r="I895" s="946"/>
      <c r="J895" s="946"/>
      <c r="K895" s="946"/>
      <c r="L895" s="946"/>
      <c r="M895" s="946"/>
      <c r="N895" s="946"/>
      <c r="O895" s="946"/>
      <c r="P895" s="946"/>
      <c r="Q895" s="946"/>
      <c r="R895" s="946"/>
      <c r="S895" s="946"/>
      <c r="T895" s="946"/>
      <c r="U895" s="946"/>
      <c r="V895" s="946"/>
      <c r="W895" s="946"/>
      <c r="X895" s="946"/>
      <c r="Y895" s="946"/>
      <c r="Z895" s="946"/>
    </row>
    <row r="896" spans="1:26" ht="15.75" customHeight="1">
      <c r="A896" s="946"/>
      <c r="B896" s="946"/>
      <c r="C896" s="946"/>
      <c r="D896" s="946"/>
      <c r="E896" s="946"/>
      <c r="F896" s="946"/>
      <c r="G896" s="946"/>
      <c r="H896" s="946"/>
      <c r="I896" s="946"/>
      <c r="J896" s="946"/>
      <c r="K896" s="946"/>
      <c r="L896" s="946"/>
      <c r="M896" s="946"/>
      <c r="N896" s="946"/>
      <c r="O896" s="946"/>
      <c r="P896" s="946"/>
      <c r="Q896" s="946"/>
      <c r="R896" s="946"/>
      <c r="S896" s="946"/>
      <c r="T896" s="946"/>
      <c r="U896" s="946"/>
      <c r="V896" s="946"/>
      <c r="W896" s="946"/>
      <c r="X896" s="946"/>
      <c r="Y896" s="946"/>
      <c r="Z896" s="946"/>
    </row>
    <row r="897" spans="1:26" ht="15.75" customHeight="1">
      <c r="A897" s="946"/>
      <c r="B897" s="946"/>
      <c r="C897" s="946"/>
      <c r="D897" s="946"/>
      <c r="E897" s="946"/>
      <c r="F897" s="946"/>
      <c r="G897" s="946"/>
      <c r="H897" s="946"/>
      <c r="I897" s="946"/>
      <c r="J897" s="946"/>
      <c r="K897" s="946"/>
      <c r="L897" s="946"/>
      <c r="M897" s="946"/>
      <c r="N897" s="946"/>
      <c r="O897" s="946"/>
      <c r="P897" s="946"/>
      <c r="Q897" s="946"/>
      <c r="R897" s="946"/>
      <c r="S897" s="946"/>
      <c r="T897" s="946"/>
      <c r="U897" s="946"/>
      <c r="V897" s="946"/>
      <c r="W897" s="946"/>
      <c r="X897" s="946"/>
      <c r="Y897" s="946"/>
      <c r="Z897" s="946"/>
    </row>
    <row r="898" spans="1:26" ht="15.75" customHeight="1">
      <c r="A898" s="946"/>
      <c r="B898" s="946"/>
      <c r="C898" s="946"/>
      <c r="D898" s="946"/>
      <c r="E898" s="946"/>
      <c r="F898" s="946"/>
      <c r="G898" s="946"/>
      <c r="H898" s="946"/>
      <c r="I898" s="946"/>
      <c r="J898" s="946"/>
      <c r="K898" s="946"/>
      <c r="L898" s="946"/>
      <c r="M898" s="946"/>
      <c r="N898" s="946"/>
      <c r="O898" s="946"/>
      <c r="P898" s="946"/>
      <c r="Q898" s="946"/>
      <c r="R898" s="946"/>
      <c r="S898" s="946"/>
      <c r="T898" s="946"/>
      <c r="U898" s="946"/>
      <c r="V898" s="946"/>
      <c r="W898" s="946"/>
      <c r="X898" s="946"/>
      <c r="Y898" s="946"/>
      <c r="Z898" s="946"/>
    </row>
    <row r="899" spans="1:26" ht="15.75" customHeight="1">
      <c r="A899" s="946"/>
      <c r="B899" s="946"/>
      <c r="C899" s="946"/>
      <c r="D899" s="946"/>
      <c r="E899" s="946"/>
      <c r="F899" s="946"/>
      <c r="G899" s="946"/>
      <c r="H899" s="946"/>
      <c r="I899" s="946"/>
      <c r="J899" s="946"/>
      <c r="K899" s="946"/>
      <c r="L899" s="946"/>
      <c r="M899" s="946"/>
      <c r="N899" s="946"/>
      <c r="O899" s="946"/>
      <c r="P899" s="946"/>
      <c r="Q899" s="946"/>
      <c r="R899" s="946"/>
      <c r="S899" s="946"/>
      <c r="T899" s="946"/>
      <c r="U899" s="946"/>
      <c r="V899" s="946"/>
      <c r="W899" s="946"/>
      <c r="X899" s="946"/>
      <c r="Y899" s="946"/>
      <c r="Z899" s="946"/>
    </row>
    <row r="900" spans="1:26" ht="15.75" customHeight="1">
      <c r="A900" s="946"/>
      <c r="B900" s="946"/>
      <c r="C900" s="946"/>
      <c r="D900" s="946"/>
      <c r="E900" s="946"/>
      <c r="F900" s="946"/>
      <c r="G900" s="946"/>
      <c r="H900" s="946"/>
      <c r="I900" s="946"/>
      <c r="J900" s="946"/>
      <c r="K900" s="946"/>
      <c r="L900" s="946"/>
      <c r="M900" s="946"/>
      <c r="N900" s="946"/>
      <c r="O900" s="946"/>
      <c r="P900" s="946"/>
      <c r="Q900" s="946"/>
      <c r="R900" s="946"/>
      <c r="S900" s="946"/>
      <c r="T900" s="946"/>
      <c r="U900" s="946"/>
      <c r="V900" s="946"/>
      <c r="W900" s="946"/>
      <c r="X900" s="946"/>
      <c r="Y900" s="946"/>
      <c r="Z900" s="946"/>
    </row>
    <row r="901" spans="1:26" ht="15.75" customHeight="1">
      <c r="A901" s="946"/>
      <c r="B901" s="946"/>
      <c r="C901" s="946"/>
      <c r="D901" s="946"/>
      <c r="E901" s="946"/>
      <c r="F901" s="946"/>
      <c r="G901" s="946"/>
      <c r="H901" s="946"/>
      <c r="I901" s="946"/>
      <c r="J901" s="946"/>
      <c r="K901" s="946"/>
      <c r="L901" s="946"/>
      <c r="M901" s="946"/>
      <c r="N901" s="946"/>
      <c r="O901" s="946"/>
      <c r="P901" s="946"/>
      <c r="Q901" s="946"/>
      <c r="R901" s="946"/>
      <c r="S901" s="946"/>
      <c r="T901" s="946"/>
      <c r="U901" s="946"/>
      <c r="V901" s="946"/>
      <c r="W901" s="946"/>
      <c r="X901" s="946"/>
      <c r="Y901" s="946"/>
      <c r="Z901" s="946"/>
    </row>
    <row r="902" spans="1:26" ht="15.75" customHeight="1">
      <c r="A902" s="946"/>
      <c r="B902" s="946"/>
      <c r="C902" s="946"/>
      <c r="D902" s="946"/>
      <c r="E902" s="946"/>
      <c r="F902" s="946"/>
      <c r="G902" s="946"/>
      <c r="H902" s="946"/>
      <c r="I902" s="946"/>
      <c r="J902" s="946"/>
      <c r="K902" s="946"/>
      <c r="L902" s="946"/>
      <c r="M902" s="946"/>
      <c r="N902" s="946"/>
      <c r="O902" s="946"/>
      <c r="P902" s="946"/>
      <c r="Q902" s="946"/>
      <c r="R902" s="946"/>
      <c r="S902" s="946"/>
      <c r="T902" s="946"/>
      <c r="U902" s="946"/>
      <c r="V902" s="946"/>
      <c r="W902" s="946"/>
      <c r="X902" s="946"/>
      <c r="Y902" s="946"/>
      <c r="Z902" s="946"/>
    </row>
    <row r="903" spans="1:26" ht="15.75" customHeight="1">
      <c r="A903" s="946"/>
      <c r="B903" s="946"/>
      <c r="C903" s="946"/>
      <c r="D903" s="946"/>
      <c r="E903" s="946"/>
      <c r="F903" s="946"/>
      <c r="G903" s="946"/>
      <c r="H903" s="946"/>
      <c r="I903" s="946"/>
      <c r="J903" s="946"/>
      <c r="K903" s="946"/>
      <c r="L903" s="946"/>
      <c r="M903" s="946"/>
      <c r="N903" s="946"/>
      <c r="O903" s="946"/>
      <c r="P903" s="946"/>
      <c r="Q903" s="946"/>
      <c r="R903" s="946"/>
      <c r="S903" s="946"/>
      <c r="T903" s="946"/>
      <c r="U903" s="946"/>
      <c r="V903" s="946"/>
      <c r="W903" s="946"/>
      <c r="X903" s="946"/>
      <c r="Y903" s="946"/>
      <c r="Z903" s="946"/>
    </row>
    <row r="904" spans="1:26" ht="15.75" customHeight="1">
      <c r="A904" s="946"/>
      <c r="B904" s="946"/>
      <c r="C904" s="946"/>
      <c r="D904" s="946"/>
      <c r="E904" s="946"/>
      <c r="F904" s="946"/>
      <c r="G904" s="946"/>
      <c r="H904" s="946"/>
      <c r="I904" s="946"/>
      <c r="J904" s="946"/>
      <c r="K904" s="946"/>
      <c r="L904" s="946"/>
      <c r="M904" s="946"/>
      <c r="N904" s="946"/>
      <c r="O904" s="946"/>
      <c r="P904" s="946"/>
      <c r="Q904" s="946"/>
      <c r="R904" s="946"/>
      <c r="S904" s="946"/>
      <c r="T904" s="946"/>
      <c r="U904" s="946"/>
      <c r="V904" s="946"/>
      <c r="W904" s="946"/>
      <c r="X904" s="946"/>
      <c r="Y904" s="946"/>
      <c r="Z904" s="946"/>
    </row>
    <row r="905" spans="1:26" ht="15.75" customHeight="1">
      <c r="A905" s="946"/>
      <c r="B905" s="946"/>
      <c r="C905" s="946"/>
      <c r="D905" s="946"/>
      <c r="E905" s="946"/>
      <c r="F905" s="946"/>
      <c r="G905" s="946"/>
      <c r="H905" s="946"/>
      <c r="I905" s="946"/>
      <c r="J905" s="946"/>
      <c r="K905" s="946"/>
      <c r="L905" s="946"/>
      <c r="M905" s="946"/>
      <c r="N905" s="946"/>
      <c r="O905" s="946"/>
      <c r="P905" s="946"/>
      <c r="Q905" s="946"/>
      <c r="R905" s="946"/>
      <c r="S905" s="946"/>
      <c r="T905" s="946"/>
      <c r="U905" s="946"/>
      <c r="V905" s="946"/>
      <c r="W905" s="946"/>
      <c r="X905" s="946"/>
      <c r="Y905" s="946"/>
      <c r="Z905" s="946"/>
    </row>
    <row r="906" spans="1:26" ht="15.75" customHeight="1">
      <c r="A906" s="946"/>
      <c r="B906" s="946"/>
      <c r="C906" s="946"/>
      <c r="D906" s="946"/>
      <c r="E906" s="946"/>
      <c r="F906" s="946"/>
      <c r="G906" s="946"/>
      <c r="H906" s="946"/>
      <c r="I906" s="946"/>
      <c r="J906" s="946"/>
      <c r="K906" s="946"/>
      <c r="L906" s="946"/>
      <c r="M906" s="946"/>
      <c r="N906" s="946"/>
      <c r="O906" s="946"/>
      <c r="P906" s="946"/>
      <c r="Q906" s="946"/>
      <c r="R906" s="946"/>
      <c r="S906" s="946"/>
      <c r="T906" s="946"/>
      <c r="U906" s="946"/>
      <c r="V906" s="946"/>
      <c r="W906" s="946"/>
      <c r="X906" s="946"/>
      <c r="Y906" s="946"/>
      <c r="Z906" s="946"/>
    </row>
    <row r="907" spans="1:26" ht="15.75" customHeight="1">
      <c r="A907" s="946"/>
      <c r="B907" s="946"/>
      <c r="C907" s="946"/>
      <c r="D907" s="946"/>
      <c r="E907" s="946"/>
      <c r="F907" s="946"/>
      <c r="G907" s="946"/>
      <c r="H907" s="946"/>
      <c r="I907" s="946"/>
      <c r="J907" s="946"/>
      <c r="K907" s="946"/>
      <c r="L907" s="946"/>
      <c r="M907" s="946"/>
      <c r="N907" s="946"/>
      <c r="O907" s="946"/>
      <c r="P907" s="946"/>
      <c r="Q907" s="946"/>
      <c r="R907" s="946"/>
      <c r="S907" s="946"/>
      <c r="T907" s="946"/>
      <c r="U907" s="946"/>
      <c r="V907" s="946"/>
      <c r="W907" s="946"/>
      <c r="X907" s="946"/>
      <c r="Y907" s="946"/>
      <c r="Z907" s="946"/>
    </row>
    <row r="908" spans="1:26" ht="15.75" customHeight="1">
      <c r="A908" s="946"/>
      <c r="B908" s="946"/>
      <c r="C908" s="946"/>
      <c r="D908" s="946"/>
      <c r="E908" s="946"/>
      <c r="F908" s="946"/>
      <c r="G908" s="946"/>
      <c r="H908" s="946"/>
      <c r="I908" s="946"/>
      <c r="J908" s="946"/>
      <c r="K908" s="946"/>
      <c r="L908" s="946"/>
      <c r="M908" s="946"/>
      <c r="N908" s="946"/>
      <c r="O908" s="946"/>
      <c r="P908" s="946"/>
      <c r="Q908" s="946"/>
      <c r="R908" s="946"/>
      <c r="S908" s="946"/>
      <c r="T908" s="946"/>
      <c r="U908" s="946"/>
      <c r="V908" s="946"/>
      <c r="W908" s="946"/>
      <c r="X908" s="946"/>
      <c r="Y908" s="946"/>
      <c r="Z908" s="946"/>
    </row>
    <row r="909" spans="1:26" ht="15.75" customHeight="1">
      <c r="A909" s="946"/>
      <c r="B909" s="946"/>
      <c r="C909" s="946"/>
      <c r="D909" s="946"/>
      <c r="E909" s="946"/>
      <c r="F909" s="946"/>
      <c r="G909" s="946"/>
      <c r="H909" s="946"/>
      <c r="I909" s="946"/>
      <c r="J909" s="946"/>
      <c r="K909" s="946"/>
      <c r="L909" s="946"/>
      <c r="M909" s="946"/>
      <c r="N909" s="946"/>
      <c r="O909" s="946"/>
      <c r="P909" s="946"/>
      <c r="Q909" s="946"/>
      <c r="R909" s="946"/>
      <c r="S909" s="946"/>
      <c r="T909" s="946"/>
      <c r="U909" s="946"/>
      <c r="V909" s="946"/>
      <c r="W909" s="946"/>
      <c r="X909" s="946"/>
      <c r="Y909" s="946"/>
      <c r="Z909" s="946"/>
    </row>
    <row r="910" spans="1:26" ht="15.75" customHeight="1">
      <c r="A910" s="946"/>
      <c r="B910" s="946"/>
      <c r="C910" s="946"/>
      <c r="D910" s="946"/>
      <c r="E910" s="946"/>
      <c r="F910" s="946"/>
      <c r="G910" s="946"/>
      <c r="H910" s="946"/>
      <c r="I910" s="946"/>
      <c r="J910" s="946"/>
      <c r="K910" s="946"/>
      <c r="L910" s="946"/>
      <c r="M910" s="946"/>
      <c r="N910" s="946"/>
      <c r="O910" s="946"/>
      <c r="P910" s="946"/>
      <c r="Q910" s="946"/>
      <c r="R910" s="946"/>
      <c r="S910" s="946"/>
      <c r="T910" s="946"/>
      <c r="U910" s="946"/>
      <c r="V910" s="946"/>
      <c r="W910" s="946"/>
      <c r="X910" s="946"/>
      <c r="Y910" s="946"/>
      <c r="Z910" s="946"/>
    </row>
    <row r="911" spans="1:26" ht="15.75" customHeight="1">
      <c r="A911" s="946"/>
      <c r="B911" s="946"/>
      <c r="C911" s="946"/>
      <c r="D911" s="946"/>
      <c r="E911" s="946"/>
      <c r="F911" s="946"/>
      <c r="G911" s="946"/>
      <c r="H911" s="946"/>
      <c r="I911" s="946"/>
      <c r="J911" s="946"/>
      <c r="K911" s="946"/>
      <c r="L911" s="946"/>
      <c r="M911" s="946"/>
      <c r="N911" s="946"/>
      <c r="O911" s="946"/>
      <c r="P911" s="946"/>
      <c r="Q911" s="946"/>
      <c r="R911" s="946"/>
      <c r="S911" s="946"/>
      <c r="T911" s="946"/>
      <c r="U911" s="946"/>
      <c r="V911" s="946"/>
      <c r="W911" s="946"/>
      <c r="X911" s="946"/>
      <c r="Y911" s="946"/>
      <c r="Z911" s="946"/>
    </row>
    <row r="912" spans="1:26" ht="15.75" customHeight="1">
      <c r="A912" s="946"/>
      <c r="B912" s="946"/>
      <c r="C912" s="946"/>
      <c r="D912" s="946"/>
      <c r="E912" s="946"/>
      <c r="F912" s="946"/>
      <c r="G912" s="946"/>
      <c r="H912" s="946"/>
      <c r="I912" s="946"/>
      <c r="J912" s="946"/>
      <c r="K912" s="946"/>
      <c r="L912" s="946"/>
      <c r="M912" s="946"/>
      <c r="N912" s="946"/>
      <c r="O912" s="946"/>
      <c r="P912" s="946"/>
      <c r="Q912" s="946"/>
      <c r="R912" s="946"/>
      <c r="S912" s="946"/>
      <c r="T912" s="946"/>
      <c r="U912" s="946"/>
      <c r="V912" s="946"/>
      <c r="W912" s="946"/>
      <c r="X912" s="946"/>
      <c r="Y912" s="946"/>
      <c r="Z912" s="946"/>
    </row>
    <row r="913" spans="1:26" ht="15.75" customHeight="1">
      <c r="A913" s="946"/>
      <c r="B913" s="946"/>
      <c r="C913" s="946"/>
      <c r="D913" s="946"/>
      <c r="E913" s="946"/>
      <c r="F913" s="946"/>
      <c r="G913" s="946"/>
      <c r="H913" s="946"/>
      <c r="I913" s="946"/>
      <c r="J913" s="946"/>
      <c r="K913" s="946"/>
      <c r="L913" s="946"/>
      <c r="M913" s="946"/>
      <c r="N913" s="946"/>
      <c r="O913" s="946"/>
      <c r="P913" s="946"/>
      <c r="Q913" s="946"/>
      <c r="R913" s="946"/>
      <c r="S913" s="946"/>
      <c r="T913" s="946"/>
      <c r="U913" s="946"/>
      <c r="V913" s="946"/>
      <c r="W913" s="946"/>
      <c r="X913" s="946"/>
      <c r="Y913" s="946"/>
      <c r="Z913" s="946"/>
    </row>
    <row r="914" spans="1:26" ht="15.75" customHeight="1">
      <c r="A914" s="946"/>
      <c r="B914" s="946"/>
      <c r="C914" s="946"/>
      <c r="D914" s="946"/>
      <c r="E914" s="946"/>
      <c r="F914" s="946"/>
      <c r="G914" s="946"/>
      <c r="H914" s="946"/>
      <c r="I914" s="946"/>
      <c r="J914" s="946"/>
      <c r="K914" s="946"/>
      <c r="L914" s="946"/>
      <c r="M914" s="946"/>
      <c r="N914" s="946"/>
      <c r="O914" s="946"/>
      <c r="P914" s="946"/>
      <c r="Q914" s="946"/>
      <c r="R914" s="946"/>
      <c r="S914" s="946"/>
      <c r="T914" s="946"/>
      <c r="U914" s="946"/>
      <c r="V914" s="946"/>
      <c r="W914" s="946"/>
      <c r="X914" s="946"/>
      <c r="Y914" s="946"/>
      <c r="Z914" s="946"/>
    </row>
    <row r="915" spans="1:26" ht="15.75" customHeight="1">
      <c r="A915" s="946"/>
      <c r="B915" s="946"/>
      <c r="C915" s="946"/>
      <c r="D915" s="946"/>
      <c r="E915" s="946"/>
      <c r="F915" s="946"/>
      <c r="G915" s="946"/>
      <c r="H915" s="946"/>
      <c r="I915" s="946"/>
      <c r="J915" s="946"/>
      <c r="K915" s="946"/>
      <c r="L915" s="946"/>
      <c r="M915" s="946"/>
      <c r="N915" s="946"/>
      <c r="O915" s="946"/>
      <c r="P915" s="946"/>
      <c r="Q915" s="946"/>
      <c r="R915" s="946"/>
      <c r="S915" s="946"/>
      <c r="T915" s="946"/>
      <c r="U915" s="946"/>
      <c r="V915" s="946"/>
      <c r="W915" s="946"/>
      <c r="X915" s="946"/>
      <c r="Y915" s="946"/>
      <c r="Z915" s="946"/>
    </row>
    <row r="916" spans="1:26" ht="15.75" customHeight="1">
      <c r="A916" s="946"/>
      <c r="B916" s="946"/>
      <c r="C916" s="946"/>
      <c r="D916" s="946"/>
      <c r="E916" s="946"/>
      <c r="F916" s="946"/>
      <c r="G916" s="946"/>
      <c r="H916" s="946"/>
      <c r="I916" s="946"/>
      <c r="J916" s="946"/>
      <c r="K916" s="946"/>
      <c r="L916" s="946"/>
      <c r="M916" s="946"/>
      <c r="N916" s="946"/>
      <c r="O916" s="946"/>
      <c r="P916" s="946"/>
      <c r="Q916" s="946"/>
      <c r="R916" s="946"/>
      <c r="S916" s="946"/>
      <c r="T916" s="946"/>
      <c r="U916" s="946"/>
      <c r="V916" s="946"/>
      <c r="W916" s="946"/>
      <c r="X916" s="946"/>
      <c r="Y916" s="946"/>
      <c r="Z916" s="946"/>
    </row>
    <row r="917" spans="1:26" ht="15.75" customHeight="1">
      <c r="A917" s="946"/>
      <c r="B917" s="946"/>
      <c r="C917" s="946"/>
      <c r="D917" s="946"/>
      <c r="E917" s="946"/>
      <c r="F917" s="946"/>
      <c r="G917" s="946"/>
      <c r="H917" s="946"/>
      <c r="I917" s="946"/>
      <c r="J917" s="946"/>
      <c r="K917" s="946"/>
      <c r="L917" s="946"/>
      <c r="M917" s="946"/>
      <c r="N917" s="946"/>
      <c r="O917" s="946"/>
      <c r="P917" s="946"/>
      <c r="Q917" s="946"/>
      <c r="R917" s="946"/>
      <c r="S917" s="946"/>
      <c r="T917" s="946"/>
      <c r="U917" s="946"/>
      <c r="V917" s="946"/>
      <c r="W917" s="946"/>
      <c r="X917" s="946"/>
      <c r="Y917" s="946"/>
      <c r="Z917" s="946"/>
    </row>
    <row r="918" spans="1:26" ht="15.75" customHeight="1">
      <c r="A918" s="946"/>
      <c r="B918" s="946"/>
      <c r="C918" s="946"/>
      <c r="D918" s="946"/>
      <c r="E918" s="946"/>
      <c r="F918" s="946"/>
      <c r="G918" s="946"/>
      <c r="H918" s="946"/>
      <c r="I918" s="946"/>
      <c r="J918" s="946"/>
      <c r="K918" s="946"/>
      <c r="L918" s="946"/>
      <c r="M918" s="946"/>
      <c r="N918" s="946"/>
      <c r="O918" s="946"/>
      <c r="P918" s="946"/>
      <c r="Q918" s="946"/>
      <c r="R918" s="946"/>
      <c r="S918" s="946"/>
      <c r="T918" s="946"/>
      <c r="U918" s="946"/>
      <c r="V918" s="946"/>
      <c r="W918" s="946"/>
      <c r="X918" s="946"/>
      <c r="Y918" s="946"/>
      <c r="Z918" s="946"/>
    </row>
    <row r="919" spans="1:26" ht="15.75" customHeight="1">
      <c r="A919" s="946"/>
      <c r="B919" s="946"/>
      <c r="C919" s="946"/>
      <c r="D919" s="946"/>
      <c r="E919" s="946"/>
      <c r="F919" s="946"/>
      <c r="G919" s="946"/>
      <c r="H919" s="946"/>
      <c r="I919" s="946"/>
      <c r="J919" s="946"/>
      <c r="K919" s="946"/>
      <c r="L919" s="946"/>
      <c r="M919" s="946"/>
      <c r="N919" s="946"/>
      <c r="O919" s="946"/>
      <c r="P919" s="946"/>
      <c r="Q919" s="946"/>
      <c r="R919" s="946"/>
      <c r="S919" s="946"/>
      <c r="T919" s="946"/>
      <c r="U919" s="946"/>
      <c r="V919" s="946"/>
      <c r="W919" s="946"/>
      <c r="X919" s="946"/>
      <c r="Y919" s="946"/>
      <c r="Z919" s="946"/>
    </row>
    <row r="920" spans="1:26" ht="15.75" customHeight="1">
      <c r="A920" s="946"/>
      <c r="B920" s="946"/>
      <c r="C920" s="946"/>
      <c r="D920" s="946"/>
      <c r="E920" s="946"/>
      <c r="F920" s="946"/>
      <c r="G920" s="946"/>
      <c r="H920" s="946"/>
      <c r="I920" s="946"/>
      <c r="J920" s="946"/>
      <c r="K920" s="946"/>
      <c r="L920" s="946"/>
      <c r="M920" s="946"/>
      <c r="N920" s="946"/>
      <c r="O920" s="946"/>
      <c r="P920" s="946"/>
      <c r="Q920" s="946"/>
      <c r="R920" s="946"/>
      <c r="S920" s="946"/>
      <c r="T920" s="946"/>
      <c r="U920" s="946"/>
      <c r="V920" s="946"/>
      <c r="W920" s="946"/>
      <c r="X920" s="946"/>
      <c r="Y920" s="946"/>
      <c r="Z920" s="946"/>
    </row>
    <row r="921" spans="1:26" ht="15.75" customHeight="1">
      <c r="A921" s="946"/>
      <c r="B921" s="946"/>
      <c r="C921" s="946"/>
      <c r="D921" s="946"/>
      <c r="E921" s="946"/>
      <c r="F921" s="946"/>
      <c r="G921" s="946"/>
      <c r="H921" s="946"/>
      <c r="I921" s="946"/>
      <c r="J921" s="946"/>
      <c r="K921" s="946"/>
      <c r="L921" s="946"/>
      <c r="M921" s="946"/>
      <c r="N921" s="946"/>
      <c r="O921" s="946"/>
      <c r="P921" s="946"/>
      <c r="Q921" s="946"/>
      <c r="R921" s="946"/>
      <c r="S921" s="946"/>
      <c r="T921" s="946"/>
      <c r="U921" s="946"/>
      <c r="V921" s="946"/>
      <c r="W921" s="946"/>
      <c r="X921" s="946"/>
      <c r="Y921" s="946"/>
      <c r="Z921" s="946"/>
    </row>
    <row r="922" spans="1:26" ht="15.75" customHeight="1">
      <c r="A922" s="946"/>
      <c r="B922" s="946"/>
      <c r="C922" s="946"/>
      <c r="D922" s="946"/>
      <c r="E922" s="946"/>
      <c r="F922" s="946"/>
      <c r="G922" s="946"/>
      <c r="H922" s="946"/>
      <c r="I922" s="946"/>
      <c r="J922" s="946"/>
      <c r="K922" s="946"/>
      <c r="L922" s="946"/>
      <c r="M922" s="946"/>
      <c r="N922" s="946"/>
      <c r="O922" s="946"/>
      <c r="P922" s="946"/>
      <c r="Q922" s="946"/>
      <c r="R922" s="946"/>
      <c r="S922" s="946"/>
      <c r="T922" s="946"/>
      <c r="U922" s="946"/>
      <c r="V922" s="946"/>
      <c r="W922" s="946"/>
      <c r="X922" s="946"/>
      <c r="Y922" s="946"/>
      <c r="Z922" s="946"/>
    </row>
    <row r="923" spans="1:26" ht="15.75" customHeight="1">
      <c r="A923" s="946"/>
      <c r="B923" s="946"/>
      <c r="C923" s="946"/>
      <c r="D923" s="946"/>
      <c r="E923" s="946"/>
      <c r="F923" s="946"/>
      <c r="G923" s="946"/>
      <c r="H923" s="946"/>
      <c r="I923" s="946"/>
      <c r="J923" s="946"/>
      <c r="K923" s="946"/>
      <c r="L923" s="946"/>
      <c r="M923" s="946"/>
      <c r="N923" s="946"/>
      <c r="O923" s="946"/>
      <c r="P923" s="946"/>
      <c r="Q923" s="946"/>
      <c r="R923" s="946"/>
      <c r="S923" s="946"/>
      <c r="T923" s="946"/>
      <c r="U923" s="946"/>
      <c r="V923" s="946"/>
      <c r="W923" s="946"/>
      <c r="X923" s="946"/>
      <c r="Y923" s="946"/>
      <c r="Z923" s="946"/>
    </row>
    <row r="924" spans="1:26" ht="15.75" customHeight="1">
      <c r="A924" s="946"/>
      <c r="B924" s="946"/>
      <c r="C924" s="946"/>
      <c r="D924" s="946"/>
      <c r="E924" s="946"/>
      <c r="F924" s="946"/>
      <c r="G924" s="946"/>
      <c r="H924" s="946"/>
      <c r="I924" s="946"/>
      <c r="J924" s="946"/>
      <c r="K924" s="946"/>
      <c r="L924" s="946"/>
      <c r="M924" s="946"/>
      <c r="N924" s="946"/>
      <c r="O924" s="946"/>
      <c r="P924" s="946"/>
      <c r="Q924" s="946"/>
      <c r="R924" s="946"/>
      <c r="S924" s="946"/>
      <c r="T924" s="946"/>
      <c r="U924" s="946"/>
      <c r="V924" s="946"/>
      <c r="W924" s="946"/>
      <c r="X924" s="946"/>
      <c r="Y924" s="946"/>
      <c r="Z924" s="946"/>
    </row>
    <row r="925" spans="1:26" ht="15.75" customHeight="1">
      <c r="A925" s="946"/>
      <c r="B925" s="946"/>
      <c r="C925" s="946"/>
      <c r="D925" s="946"/>
      <c r="E925" s="946"/>
      <c r="F925" s="946"/>
      <c r="G925" s="946"/>
      <c r="H925" s="946"/>
      <c r="I925" s="946"/>
      <c r="J925" s="946"/>
      <c r="K925" s="946"/>
      <c r="L925" s="946"/>
      <c r="M925" s="946"/>
      <c r="N925" s="946"/>
      <c r="O925" s="946"/>
      <c r="P925" s="946"/>
      <c r="Q925" s="946"/>
      <c r="R925" s="946"/>
      <c r="S925" s="946"/>
      <c r="T925" s="946"/>
      <c r="U925" s="946"/>
      <c r="V925" s="946"/>
      <c r="W925" s="946"/>
      <c r="X925" s="946"/>
      <c r="Y925" s="946"/>
      <c r="Z925" s="946"/>
    </row>
    <row r="926" spans="1:26" ht="15.75" customHeight="1">
      <c r="A926" s="946"/>
      <c r="B926" s="946"/>
      <c r="C926" s="946"/>
      <c r="D926" s="946"/>
      <c r="E926" s="946"/>
      <c r="F926" s="946"/>
      <c r="G926" s="946"/>
      <c r="H926" s="946"/>
      <c r="I926" s="946"/>
      <c r="J926" s="946"/>
      <c r="K926" s="946"/>
      <c r="L926" s="946"/>
      <c r="M926" s="946"/>
      <c r="N926" s="946"/>
      <c r="O926" s="946"/>
      <c r="P926" s="946"/>
      <c r="Q926" s="946"/>
      <c r="R926" s="946"/>
      <c r="S926" s="946"/>
      <c r="T926" s="946"/>
      <c r="U926" s="946"/>
      <c r="V926" s="946"/>
      <c r="W926" s="946"/>
      <c r="X926" s="946"/>
      <c r="Y926" s="946"/>
      <c r="Z926" s="946"/>
    </row>
    <row r="927" spans="1:26" ht="15.75" customHeight="1">
      <c r="A927" s="946"/>
      <c r="B927" s="946"/>
      <c r="C927" s="946"/>
      <c r="D927" s="946"/>
      <c r="E927" s="946"/>
      <c r="F927" s="946"/>
      <c r="G927" s="946"/>
      <c r="H927" s="946"/>
      <c r="I927" s="946"/>
      <c r="J927" s="946"/>
      <c r="K927" s="946"/>
      <c r="L927" s="946"/>
      <c r="M927" s="946"/>
      <c r="N927" s="946"/>
      <c r="O927" s="946"/>
      <c r="P927" s="946"/>
      <c r="Q927" s="946"/>
      <c r="R927" s="946"/>
      <c r="S927" s="946"/>
      <c r="T927" s="946"/>
      <c r="U927" s="946"/>
      <c r="V927" s="946"/>
      <c r="W927" s="946"/>
      <c r="X927" s="946"/>
      <c r="Y927" s="946"/>
      <c r="Z927" s="946"/>
    </row>
    <row r="928" spans="1:26" ht="15.75" customHeight="1">
      <c r="A928" s="946"/>
      <c r="B928" s="946"/>
      <c r="C928" s="946"/>
      <c r="D928" s="946"/>
      <c r="E928" s="946"/>
      <c r="F928" s="946"/>
      <c r="G928" s="946"/>
      <c r="H928" s="946"/>
      <c r="I928" s="946"/>
      <c r="J928" s="946"/>
      <c r="K928" s="946"/>
      <c r="L928" s="946"/>
      <c r="M928" s="946"/>
      <c r="N928" s="946"/>
      <c r="O928" s="946"/>
      <c r="P928" s="946"/>
      <c r="Q928" s="946"/>
      <c r="R928" s="946"/>
      <c r="S928" s="946"/>
      <c r="T928" s="946"/>
      <c r="U928" s="946"/>
      <c r="V928" s="946"/>
      <c r="W928" s="946"/>
      <c r="X928" s="946"/>
      <c r="Y928" s="946"/>
      <c r="Z928" s="946"/>
    </row>
    <row r="929" spans="1:26" ht="15.75" customHeight="1">
      <c r="A929" s="946"/>
      <c r="B929" s="946"/>
      <c r="C929" s="946"/>
      <c r="D929" s="946"/>
      <c r="E929" s="946"/>
      <c r="F929" s="946"/>
      <c r="G929" s="946"/>
      <c r="H929" s="946"/>
      <c r="I929" s="946"/>
      <c r="J929" s="946"/>
      <c r="K929" s="946"/>
      <c r="L929" s="946"/>
      <c r="M929" s="946"/>
      <c r="N929" s="946"/>
      <c r="O929" s="946"/>
      <c r="P929" s="946"/>
      <c r="Q929" s="946"/>
      <c r="R929" s="946"/>
      <c r="S929" s="946"/>
      <c r="T929" s="946"/>
      <c r="U929" s="946"/>
      <c r="V929" s="946"/>
      <c r="W929" s="946"/>
      <c r="X929" s="946"/>
      <c r="Y929" s="946"/>
      <c r="Z929" s="946"/>
    </row>
    <row r="930" spans="1:26" ht="15.75" customHeight="1">
      <c r="A930" s="946"/>
      <c r="B930" s="946"/>
      <c r="C930" s="946"/>
      <c r="D930" s="946"/>
      <c r="E930" s="946"/>
      <c r="F930" s="946"/>
      <c r="G930" s="946"/>
      <c r="H930" s="946"/>
      <c r="I930" s="946"/>
      <c r="J930" s="946"/>
      <c r="K930" s="946"/>
      <c r="L930" s="946"/>
      <c r="M930" s="946"/>
      <c r="N930" s="946"/>
      <c r="O930" s="946"/>
      <c r="P930" s="946"/>
      <c r="Q930" s="946"/>
      <c r="R930" s="946"/>
      <c r="S930" s="946"/>
      <c r="T930" s="946"/>
      <c r="U930" s="946"/>
      <c r="V930" s="946"/>
      <c r="W930" s="946"/>
      <c r="X930" s="946"/>
      <c r="Y930" s="946"/>
      <c r="Z930" s="946"/>
    </row>
    <row r="931" spans="1:26" ht="15.75" customHeight="1">
      <c r="A931" s="946"/>
      <c r="B931" s="946"/>
      <c r="C931" s="946"/>
      <c r="D931" s="946"/>
      <c r="E931" s="946"/>
      <c r="F931" s="946"/>
      <c r="G931" s="946"/>
      <c r="H931" s="946"/>
      <c r="I931" s="946"/>
      <c r="J931" s="946"/>
      <c r="K931" s="946"/>
      <c r="L931" s="946"/>
      <c r="M931" s="946"/>
      <c r="N931" s="946"/>
      <c r="O931" s="946"/>
      <c r="P931" s="946"/>
      <c r="Q931" s="946"/>
      <c r="R931" s="946"/>
      <c r="S931" s="946"/>
      <c r="T931" s="946"/>
      <c r="U931" s="946"/>
      <c r="V931" s="946"/>
      <c r="W931" s="946"/>
      <c r="X931" s="946"/>
      <c r="Y931" s="946"/>
      <c r="Z931" s="946"/>
    </row>
    <row r="932" spans="1:26" ht="15.75" customHeight="1">
      <c r="A932" s="946"/>
      <c r="B932" s="946"/>
      <c r="C932" s="946"/>
      <c r="D932" s="946"/>
      <c r="E932" s="946"/>
      <c r="F932" s="946"/>
      <c r="G932" s="946"/>
      <c r="H932" s="946"/>
      <c r="I932" s="946"/>
      <c r="J932" s="946"/>
      <c r="K932" s="946"/>
      <c r="L932" s="946"/>
      <c r="M932" s="946"/>
      <c r="N932" s="946"/>
      <c r="O932" s="946"/>
      <c r="P932" s="946"/>
      <c r="Q932" s="946"/>
      <c r="R932" s="946"/>
      <c r="S932" s="946"/>
      <c r="T932" s="946"/>
      <c r="U932" s="946"/>
      <c r="V932" s="946"/>
      <c r="W932" s="946"/>
      <c r="X932" s="946"/>
      <c r="Y932" s="946"/>
      <c r="Z932" s="946"/>
    </row>
    <row r="933" spans="1:26" ht="15.75" customHeight="1">
      <c r="A933" s="946"/>
      <c r="B933" s="946"/>
      <c r="C933" s="946"/>
      <c r="D933" s="946"/>
      <c r="E933" s="946"/>
      <c r="F933" s="946"/>
      <c r="G933" s="946"/>
      <c r="H933" s="946"/>
      <c r="I933" s="946"/>
      <c r="J933" s="946"/>
      <c r="K933" s="946"/>
      <c r="L933" s="946"/>
      <c r="M933" s="946"/>
      <c r="N933" s="946"/>
      <c r="O933" s="946"/>
      <c r="P933" s="946"/>
      <c r="Q933" s="946"/>
      <c r="R933" s="946"/>
      <c r="S933" s="946"/>
      <c r="T933" s="946"/>
      <c r="U933" s="946"/>
      <c r="V933" s="946"/>
      <c r="W933" s="946"/>
      <c r="X933" s="946"/>
      <c r="Y933" s="946"/>
      <c r="Z933" s="946"/>
    </row>
    <row r="934" spans="1:26" ht="15.75" customHeight="1">
      <c r="A934" s="946"/>
      <c r="B934" s="946"/>
      <c r="C934" s="946"/>
      <c r="D934" s="946"/>
      <c r="E934" s="946"/>
      <c r="F934" s="946"/>
      <c r="G934" s="946"/>
      <c r="H934" s="946"/>
      <c r="I934" s="946"/>
      <c r="J934" s="946"/>
      <c r="K934" s="946"/>
      <c r="L934" s="946"/>
      <c r="M934" s="946"/>
      <c r="N934" s="946"/>
      <c r="O934" s="946"/>
      <c r="P934" s="946"/>
      <c r="Q934" s="946"/>
      <c r="R934" s="946"/>
      <c r="S934" s="946"/>
      <c r="T934" s="946"/>
      <c r="U934" s="946"/>
      <c r="V934" s="946"/>
      <c r="W934" s="946"/>
      <c r="X934" s="946"/>
      <c r="Y934" s="946"/>
      <c r="Z934" s="946"/>
    </row>
    <row r="935" spans="1:26" ht="15.75" customHeight="1">
      <c r="A935" s="946"/>
      <c r="B935" s="946"/>
      <c r="C935" s="946"/>
      <c r="D935" s="946"/>
      <c r="E935" s="946"/>
      <c r="F935" s="946"/>
      <c r="G935" s="946"/>
      <c r="H935" s="946"/>
      <c r="I935" s="946"/>
      <c r="J935" s="946"/>
      <c r="K935" s="946"/>
      <c r="L935" s="946"/>
      <c r="M935" s="946"/>
      <c r="N935" s="946"/>
      <c r="O935" s="946"/>
      <c r="P935" s="946"/>
      <c r="Q935" s="946"/>
      <c r="R935" s="946"/>
      <c r="S935" s="946"/>
      <c r="T935" s="946"/>
      <c r="U935" s="946"/>
      <c r="V935" s="946"/>
      <c r="W935" s="946"/>
      <c r="X935" s="946"/>
      <c r="Y935" s="946"/>
      <c r="Z935" s="946"/>
    </row>
    <row r="936" spans="1:26" ht="15.75" customHeight="1">
      <c r="A936" s="946"/>
      <c r="B936" s="946"/>
      <c r="C936" s="946"/>
      <c r="D936" s="946"/>
      <c r="E936" s="946"/>
      <c r="F936" s="946"/>
      <c r="G936" s="946"/>
      <c r="H936" s="946"/>
      <c r="I936" s="946"/>
      <c r="J936" s="946"/>
      <c r="K936" s="946"/>
      <c r="L936" s="946"/>
      <c r="M936" s="946"/>
      <c r="N936" s="946"/>
      <c r="O936" s="946"/>
      <c r="P936" s="946"/>
      <c r="Q936" s="946"/>
      <c r="R936" s="946"/>
      <c r="S936" s="946"/>
      <c r="T936" s="946"/>
      <c r="U936" s="946"/>
      <c r="V936" s="946"/>
      <c r="W936" s="946"/>
      <c r="X936" s="946"/>
      <c r="Y936" s="946"/>
      <c r="Z936" s="946"/>
    </row>
    <row r="937" spans="1:26" ht="15.75" customHeight="1">
      <c r="A937" s="946"/>
      <c r="B937" s="946"/>
      <c r="C937" s="946"/>
      <c r="D937" s="946"/>
      <c r="E937" s="946"/>
      <c r="F937" s="946"/>
      <c r="G937" s="946"/>
      <c r="H937" s="946"/>
      <c r="I937" s="946"/>
      <c r="J937" s="946"/>
      <c r="K937" s="946"/>
      <c r="L937" s="946"/>
      <c r="M937" s="946"/>
      <c r="N937" s="946"/>
      <c r="O937" s="946"/>
      <c r="P937" s="946"/>
      <c r="Q937" s="946"/>
      <c r="R937" s="946"/>
      <c r="S937" s="946"/>
      <c r="T937" s="946"/>
      <c r="U937" s="946"/>
      <c r="V937" s="946"/>
      <c r="W937" s="946"/>
      <c r="X937" s="946"/>
      <c r="Y937" s="946"/>
      <c r="Z937" s="946"/>
    </row>
    <row r="938" spans="1:26" ht="15.75" customHeight="1">
      <c r="A938" s="946"/>
      <c r="B938" s="946"/>
      <c r="C938" s="946"/>
      <c r="D938" s="946"/>
      <c r="E938" s="946"/>
      <c r="F938" s="946"/>
      <c r="G938" s="946"/>
      <c r="H938" s="946"/>
      <c r="I938" s="946"/>
      <c r="J938" s="946"/>
      <c r="K938" s="946"/>
      <c r="L938" s="946"/>
      <c r="M938" s="946"/>
      <c r="N938" s="946"/>
      <c r="O938" s="946"/>
      <c r="P938" s="946"/>
      <c r="Q938" s="946"/>
      <c r="R938" s="946"/>
      <c r="S938" s="946"/>
      <c r="T938" s="946"/>
      <c r="U938" s="946"/>
      <c r="V938" s="946"/>
      <c r="W938" s="946"/>
      <c r="X938" s="946"/>
      <c r="Y938" s="946"/>
      <c r="Z938" s="946"/>
    </row>
    <row r="939" spans="1:26" ht="15.75" customHeight="1">
      <c r="A939" s="946"/>
      <c r="B939" s="946"/>
      <c r="C939" s="946"/>
      <c r="D939" s="946"/>
      <c r="E939" s="946"/>
      <c r="F939" s="946"/>
      <c r="G939" s="946"/>
      <c r="H939" s="946"/>
      <c r="I939" s="946"/>
      <c r="J939" s="946"/>
      <c r="K939" s="946"/>
      <c r="L939" s="946"/>
      <c r="M939" s="946"/>
      <c r="N939" s="946"/>
      <c r="O939" s="946"/>
      <c r="P939" s="946"/>
      <c r="Q939" s="946"/>
      <c r="R939" s="946"/>
      <c r="S939" s="946"/>
      <c r="T939" s="946"/>
      <c r="U939" s="946"/>
      <c r="V939" s="946"/>
      <c r="W939" s="946"/>
      <c r="X939" s="946"/>
      <c r="Y939" s="946"/>
      <c r="Z939" s="946"/>
    </row>
    <row r="940" spans="1:26" ht="15.75" customHeight="1">
      <c r="A940" s="946"/>
      <c r="B940" s="946"/>
      <c r="C940" s="946"/>
      <c r="D940" s="946"/>
      <c r="E940" s="946"/>
      <c r="F940" s="946"/>
      <c r="G940" s="946"/>
      <c r="H940" s="946"/>
      <c r="I940" s="946"/>
      <c r="J940" s="946"/>
      <c r="K940" s="946"/>
      <c r="L940" s="946"/>
      <c r="M940" s="946"/>
      <c r="N940" s="946"/>
      <c r="O940" s="946"/>
      <c r="P940" s="946"/>
      <c r="Q940" s="946"/>
      <c r="R940" s="946"/>
      <c r="S940" s="946"/>
      <c r="T940" s="946"/>
      <c r="U940" s="946"/>
      <c r="V940" s="946"/>
      <c r="W940" s="946"/>
      <c r="X940" s="946"/>
      <c r="Y940" s="946"/>
      <c r="Z940" s="946"/>
    </row>
    <row r="941" spans="1:26" ht="15.75" customHeight="1">
      <c r="A941" s="946"/>
      <c r="B941" s="946"/>
      <c r="C941" s="946"/>
      <c r="D941" s="946"/>
      <c r="E941" s="946"/>
      <c r="F941" s="946"/>
      <c r="G941" s="946"/>
      <c r="H941" s="946"/>
      <c r="I941" s="946"/>
      <c r="J941" s="946"/>
      <c r="K941" s="946"/>
      <c r="L941" s="946"/>
      <c r="M941" s="946"/>
      <c r="N941" s="946"/>
      <c r="O941" s="946"/>
      <c r="P941" s="946"/>
      <c r="Q941" s="946"/>
      <c r="R941" s="946"/>
      <c r="S941" s="946"/>
      <c r="T941" s="946"/>
      <c r="U941" s="946"/>
      <c r="V941" s="946"/>
      <c r="W941" s="946"/>
      <c r="X941" s="946"/>
      <c r="Y941" s="946"/>
      <c r="Z941" s="946"/>
    </row>
    <row r="942" spans="1:26" ht="15.75" customHeight="1">
      <c r="A942" s="946"/>
      <c r="B942" s="946"/>
      <c r="C942" s="946"/>
      <c r="D942" s="946"/>
      <c r="E942" s="946"/>
      <c r="F942" s="946"/>
      <c r="G942" s="946"/>
      <c r="H942" s="946"/>
      <c r="I942" s="946"/>
      <c r="J942" s="946"/>
      <c r="K942" s="946"/>
      <c r="L942" s="946"/>
      <c r="M942" s="946"/>
      <c r="N942" s="946"/>
      <c r="O942" s="946"/>
      <c r="P942" s="946"/>
      <c r="Q942" s="946"/>
      <c r="R942" s="946"/>
      <c r="S942" s="946"/>
      <c r="T942" s="946"/>
      <c r="U942" s="946"/>
      <c r="V942" s="946"/>
      <c r="W942" s="946"/>
      <c r="X942" s="946"/>
      <c r="Y942" s="946"/>
      <c r="Z942" s="946"/>
    </row>
    <row r="943" spans="1:26" ht="15.75" customHeight="1">
      <c r="A943" s="946"/>
      <c r="B943" s="946"/>
      <c r="C943" s="946"/>
      <c r="D943" s="946"/>
      <c r="E943" s="946"/>
      <c r="F943" s="946"/>
      <c r="G943" s="946"/>
      <c r="H943" s="946"/>
      <c r="I943" s="946"/>
      <c r="J943" s="946"/>
      <c r="K943" s="946"/>
      <c r="L943" s="946"/>
      <c r="M943" s="946"/>
      <c r="N943" s="946"/>
      <c r="O943" s="946"/>
      <c r="P943" s="946"/>
      <c r="Q943" s="946"/>
      <c r="R943" s="946"/>
      <c r="S943" s="946"/>
      <c r="T943" s="946"/>
      <c r="U943" s="946"/>
      <c r="V943" s="946"/>
      <c r="W943" s="946"/>
      <c r="X943" s="946"/>
      <c r="Y943" s="946"/>
      <c r="Z943" s="946"/>
    </row>
    <row r="944" spans="1:26" ht="15.75" customHeight="1">
      <c r="A944" s="946"/>
      <c r="B944" s="946"/>
      <c r="C944" s="946"/>
      <c r="D944" s="946"/>
      <c r="E944" s="946"/>
      <c r="F944" s="946"/>
      <c r="G944" s="946"/>
      <c r="H944" s="946"/>
      <c r="I944" s="946"/>
      <c r="J944" s="946"/>
      <c r="K944" s="946"/>
      <c r="L944" s="946"/>
      <c r="M944" s="946"/>
      <c r="N944" s="946"/>
      <c r="O944" s="946"/>
      <c r="P944" s="946"/>
      <c r="Q944" s="946"/>
      <c r="R944" s="946"/>
      <c r="S944" s="946"/>
      <c r="T944" s="946"/>
      <c r="U944" s="946"/>
      <c r="V944" s="946"/>
      <c r="W944" s="946"/>
      <c r="X944" s="946"/>
      <c r="Y944" s="946"/>
      <c r="Z944" s="946"/>
    </row>
    <row r="945" spans="1:26" ht="15.75" customHeight="1">
      <c r="A945" s="946"/>
      <c r="B945" s="946"/>
      <c r="C945" s="946"/>
      <c r="D945" s="946"/>
      <c r="E945" s="946"/>
      <c r="F945" s="946"/>
      <c r="G945" s="946"/>
      <c r="H945" s="946"/>
      <c r="I945" s="946"/>
      <c r="J945" s="946"/>
      <c r="K945" s="946"/>
      <c r="L945" s="946"/>
      <c r="M945" s="946"/>
      <c r="N945" s="946"/>
      <c r="O945" s="946"/>
      <c r="P945" s="946"/>
      <c r="Q945" s="946"/>
      <c r="R945" s="946"/>
      <c r="S945" s="946"/>
      <c r="T945" s="946"/>
      <c r="U945" s="946"/>
      <c r="V945" s="946"/>
      <c r="W945" s="946"/>
      <c r="X945" s="946"/>
      <c r="Y945" s="946"/>
      <c r="Z945" s="946"/>
    </row>
    <row r="946" spans="1:26" ht="15.75" customHeight="1">
      <c r="A946" s="946"/>
      <c r="B946" s="946"/>
      <c r="C946" s="946"/>
      <c r="D946" s="946"/>
      <c r="E946" s="946"/>
      <c r="F946" s="946"/>
      <c r="G946" s="946"/>
      <c r="H946" s="946"/>
      <c r="I946" s="946"/>
      <c r="J946" s="946"/>
      <c r="K946" s="946"/>
      <c r="L946" s="946"/>
      <c r="M946" s="946"/>
      <c r="N946" s="946"/>
      <c r="O946" s="946"/>
      <c r="P946" s="946"/>
      <c r="Q946" s="946"/>
      <c r="R946" s="946"/>
      <c r="S946" s="946"/>
      <c r="T946" s="946"/>
      <c r="U946" s="946"/>
      <c r="V946" s="946"/>
      <c r="W946" s="946"/>
      <c r="X946" s="946"/>
      <c r="Y946" s="946"/>
      <c r="Z946" s="946"/>
    </row>
    <row r="947" spans="1:26" ht="15.75" customHeight="1">
      <c r="A947" s="946"/>
      <c r="B947" s="946"/>
      <c r="C947" s="946"/>
      <c r="D947" s="946"/>
      <c r="E947" s="946"/>
      <c r="F947" s="946"/>
      <c r="G947" s="946"/>
      <c r="H947" s="946"/>
      <c r="I947" s="946"/>
      <c r="J947" s="946"/>
      <c r="K947" s="946"/>
      <c r="L947" s="946"/>
      <c r="M947" s="946"/>
      <c r="N947" s="946"/>
      <c r="O947" s="946"/>
      <c r="P947" s="946"/>
      <c r="Q947" s="946"/>
      <c r="R947" s="946"/>
      <c r="S947" s="946"/>
      <c r="T947" s="946"/>
      <c r="U947" s="946"/>
      <c r="V947" s="946"/>
      <c r="W947" s="946"/>
      <c r="X947" s="946"/>
      <c r="Y947" s="946"/>
      <c r="Z947" s="946"/>
    </row>
    <row r="948" spans="1:26" ht="15.75" customHeight="1">
      <c r="A948" s="946"/>
      <c r="B948" s="946"/>
      <c r="C948" s="946"/>
      <c r="D948" s="946"/>
      <c r="E948" s="946"/>
      <c r="F948" s="946"/>
      <c r="G948" s="946"/>
      <c r="H948" s="946"/>
      <c r="I948" s="946"/>
      <c r="J948" s="946"/>
      <c r="K948" s="946"/>
      <c r="L948" s="946"/>
      <c r="M948" s="946"/>
      <c r="N948" s="946"/>
      <c r="O948" s="946"/>
      <c r="P948" s="946"/>
      <c r="Q948" s="946"/>
      <c r="R948" s="946"/>
      <c r="S948" s="946"/>
      <c r="T948" s="946"/>
      <c r="U948" s="946"/>
      <c r="V948" s="946"/>
      <c r="W948" s="946"/>
      <c r="X948" s="946"/>
      <c r="Y948" s="946"/>
      <c r="Z948" s="946"/>
    </row>
    <row r="949" spans="1:26" ht="15.75" customHeight="1">
      <c r="A949" s="946"/>
      <c r="B949" s="946"/>
      <c r="C949" s="946"/>
      <c r="D949" s="946"/>
      <c r="E949" s="946"/>
      <c r="F949" s="946"/>
      <c r="G949" s="946"/>
      <c r="H949" s="946"/>
      <c r="I949" s="946"/>
      <c r="J949" s="946"/>
      <c r="K949" s="946"/>
      <c r="L949" s="946"/>
      <c r="M949" s="946"/>
      <c r="N949" s="946"/>
      <c r="O949" s="946"/>
      <c r="P949" s="946"/>
      <c r="Q949" s="946"/>
      <c r="R949" s="946"/>
      <c r="S949" s="946"/>
      <c r="T949" s="946"/>
      <c r="U949" s="946"/>
      <c r="V949" s="946"/>
      <c r="W949" s="946"/>
      <c r="X949" s="946"/>
      <c r="Y949" s="946"/>
      <c r="Z949" s="946"/>
    </row>
    <row r="950" spans="1:26" ht="15.75" customHeight="1">
      <c r="A950" s="946"/>
      <c r="B950" s="946"/>
      <c r="C950" s="946"/>
      <c r="D950" s="946"/>
      <c r="E950" s="946"/>
      <c r="F950" s="946"/>
      <c r="G950" s="946"/>
      <c r="H950" s="946"/>
      <c r="I950" s="946"/>
      <c r="J950" s="946"/>
      <c r="K950" s="946"/>
      <c r="L950" s="946"/>
      <c r="M950" s="946"/>
      <c r="N950" s="946"/>
      <c r="O950" s="946"/>
      <c r="P950" s="946"/>
      <c r="Q950" s="946"/>
      <c r="R950" s="946"/>
      <c r="S950" s="946"/>
      <c r="T950" s="946"/>
      <c r="U950" s="946"/>
      <c r="V950" s="946"/>
      <c r="W950" s="946"/>
      <c r="X950" s="946"/>
      <c r="Y950" s="946"/>
      <c r="Z950" s="946"/>
    </row>
    <row r="951" spans="1:26" ht="15.75" customHeight="1">
      <c r="A951" s="946"/>
      <c r="B951" s="946"/>
      <c r="C951" s="946"/>
      <c r="D951" s="946"/>
      <c r="E951" s="946"/>
      <c r="F951" s="946"/>
      <c r="G951" s="946"/>
      <c r="H951" s="946"/>
      <c r="I951" s="946"/>
      <c r="J951" s="946"/>
      <c r="K951" s="946"/>
      <c r="L951" s="946"/>
      <c r="M951" s="946"/>
      <c r="R951" s="946"/>
      <c r="S951" s="946"/>
      <c r="T951" s="946"/>
      <c r="U951" s="946"/>
      <c r="V951" s="946"/>
      <c r="W951" s="946"/>
      <c r="X951" s="946"/>
      <c r="Y951" s="946"/>
      <c r="Z951" s="946"/>
    </row>
    <row r="952" spans="1:26" ht="15.75" customHeight="1">
      <c r="A952" s="946"/>
      <c r="B952" s="946"/>
      <c r="C952" s="946"/>
      <c r="D952" s="946"/>
      <c r="E952" s="946"/>
      <c r="F952" s="946"/>
      <c r="G952" s="946"/>
      <c r="H952" s="946"/>
      <c r="I952" s="946"/>
      <c r="J952" s="946"/>
      <c r="K952" s="946"/>
      <c r="L952" s="946"/>
      <c r="M952" s="946"/>
      <c r="R952" s="946"/>
      <c r="S952" s="946"/>
      <c r="T952" s="946"/>
      <c r="U952" s="946"/>
      <c r="V952" s="946"/>
      <c r="W952" s="946"/>
      <c r="X952" s="946"/>
      <c r="Y952" s="946"/>
      <c r="Z952" s="946"/>
    </row>
    <row r="953" spans="1:26" ht="15.75" customHeight="1">
      <c r="A953" s="946"/>
      <c r="B953" s="946"/>
      <c r="C953" s="946"/>
      <c r="D953" s="946"/>
      <c r="E953" s="946"/>
      <c r="F953" s="946"/>
      <c r="G953" s="946"/>
      <c r="H953" s="946"/>
      <c r="I953" s="946"/>
      <c r="J953" s="946"/>
      <c r="K953" s="946"/>
      <c r="L953" s="946"/>
      <c r="M953" s="946"/>
      <c r="R953" s="946"/>
      <c r="S953" s="946"/>
      <c r="T953" s="946"/>
      <c r="U953" s="946"/>
      <c r="V953" s="946"/>
      <c r="W953" s="946"/>
      <c r="X953" s="946"/>
      <c r="Y953" s="946"/>
      <c r="Z953" s="946"/>
    </row>
    <row r="954" spans="1:26" ht="15.75" customHeight="1">
      <c r="A954" s="946"/>
      <c r="B954" s="946"/>
      <c r="C954" s="946"/>
      <c r="D954" s="946"/>
      <c r="E954" s="946"/>
      <c r="F954" s="946"/>
      <c r="G954" s="946"/>
      <c r="H954" s="946"/>
      <c r="I954" s="946"/>
      <c r="J954" s="946"/>
      <c r="K954" s="946"/>
      <c r="L954" s="946"/>
      <c r="M954" s="946"/>
      <c r="R954" s="946"/>
      <c r="S954" s="946"/>
      <c r="T954" s="946"/>
      <c r="U954" s="946"/>
      <c r="V954" s="946"/>
      <c r="W954" s="946"/>
      <c r="X954" s="946"/>
      <c r="Y954" s="946"/>
      <c r="Z954" s="946"/>
    </row>
    <row r="955" spans="1:26" ht="15.75" customHeight="1">
      <c r="A955" s="946"/>
      <c r="B955" s="946"/>
      <c r="C955" s="946"/>
      <c r="D955" s="946"/>
      <c r="E955" s="946"/>
      <c r="F955" s="946"/>
      <c r="G955" s="946"/>
      <c r="H955" s="946"/>
      <c r="I955" s="946"/>
      <c r="J955" s="946"/>
      <c r="K955" s="946"/>
      <c r="L955" s="946"/>
      <c r="M955" s="946"/>
      <c r="R955" s="946"/>
      <c r="S955" s="946"/>
      <c r="T955" s="946"/>
      <c r="U955" s="946"/>
      <c r="V955" s="946"/>
      <c r="W955" s="946"/>
      <c r="X955" s="946"/>
      <c r="Y955" s="946"/>
      <c r="Z955" s="946"/>
    </row>
    <row r="956" spans="1:26" ht="15.75" customHeight="1">
      <c r="A956" s="946"/>
      <c r="B956" s="946"/>
      <c r="C956" s="946"/>
      <c r="D956" s="946"/>
      <c r="E956" s="946"/>
      <c r="F956" s="946"/>
      <c r="G956" s="946"/>
      <c r="H956" s="946"/>
      <c r="I956" s="946"/>
      <c r="J956" s="946"/>
      <c r="K956" s="946"/>
      <c r="L956" s="946"/>
      <c r="M956" s="946"/>
      <c r="R956" s="946"/>
      <c r="S956" s="946"/>
      <c r="T956" s="946"/>
      <c r="U956" s="946"/>
      <c r="V956" s="946"/>
      <c r="W956" s="946"/>
      <c r="X956" s="946"/>
      <c r="Y956" s="946"/>
      <c r="Z956" s="946"/>
    </row>
    <row r="957" spans="1:26" ht="15.75" customHeight="1">
      <c r="A957" s="946"/>
      <c r="B957" s="946"/>
      <c r="C957" s="946"/>
      <c r="D957" s="946"/>
      <c r="E957" s="946"/>
      <c r="F957" s="946"/>
      <c r="G957" s="946"/>
      <c r="H957" s="946"/>
      <c r="I957" s="946"/>
      <c r="J957" s="946"/>
      <c r="K957" s="946"/>
      <c r="L957" s="946"/>
      <c r="M957" s="946"/>
      <c r="R957" s="946"/>
      <c r="S957" s="946"/>
      <c r="T957" s="946"/>
      <c r="U957" s="946"/>
      <c r="V957" s="946"/>
      <c r="W957" s="946"/>
      <c r="X957" s="946"/>
      <c r="Y957" s="946"/>
      <c r="Z957" s="946"/>
    </row>
    <row r="958" spans="1:26" ht="15.75" customHeight="1">
      <c r="A958" s="946"/>
      <c r="B958" s="946"/>
      <c r="C958" s="946"/>
      <c r="D958" s="946"/>
      <c r="E958" s="946"/>
      <c r="F958" s="946"/>
      <c r="G958" s="946"/>
      <c r="H958" s="946"/>
      <c r="I958" s="946"/>
      <c r="J958" s="946"/>
      <c r="K958" s="946"/>
      <c r="L958" s="946"/>
      <c r="M958" s="946"/>
      <c r="R958" s="946"/>
      <c r="S958" s="946"/>
      <c r="T958" s="946"/>
      <c r="U958" s="946"/>
      <c r="V958" s="946"/>
      <c r="W958" s="946"/>
      <c r="X958" s="946"/>
      <c r="Y958" s="946"/>
      <c r="Z958" s="946"/>
    </row>
    <row r="959" spans="1:26" ht="15.75" customHeight="1">
      <c r="A959" s="946"/>
      <c r="B959" s="946"/>
      <c r="C959" s="946"/>
      <c r="D959" s="946"/>
      <c r="E959" s="946"/>
      <c r="F959" s="946"/>
      <c r="G959" s="946"/>
      <c r="H959" s="946"/>
      <c r="I959" s="946"/>
      <c r="J959" s="946"/>
      <c r="K959" s="946"/>
      <c r="L959" s="946"/>
      <c r="M959" s="946"/>
      <c r="R959" s="946"/>
      <c r="S959" s="946"/>
      <c r="T959" s="946"/>
      <c r="U959" s="946"/>
      <c r="V959" s="946"/>
      <c r="W959" s="946"/>
      <c r="X959" s="946"/>
      <c r="Y959" s="946"/>
      <c r="Z959" s="946"/>
    </row>
    <row r="960" spans="1:26" ht="15.75" customHeight="1">
      <c r="A960" s="946"/>
      <c r="B960" s="946"/>
      <c r="C960" s="946"/>
      <c r="D960" s="946"/>
      <c r="E960" s="946"/>
      <c r="F960" s="946"/>
      <c r="G960" s="946"/>
      <c r="H960" s="946"/>
      <c r="I960" s="946"/>
      <c r="J960" s="946"/>
      <c r="K960" s="946"/>
      <c r="L960" s="946"/>
      <c r="M960" s="946"/>
      <c r="R960" s="946"/>
      <c r="S960" s="946"/>
      <c r="T960" s="946"/>
      <c r="U960" s="946"/>
      <c r="V960" s="946"/>
      <c r="W960" s="946"/>
      <c r="X960" s="946"/>
      <c r="Y960" s="946"/>
      <c r="Z960" s="946"/>
    </row>
    <row r="961" spans="1:26" ht="15.75" customHeight="1">
      <c r="A961" s="946"/>
      <c r="B961" s="946"/>
      <c r="C961" s="946"/>
      <c r="D961" s="946"/>
      <c r="E961" s="946"/>
      <c r="F961" s="946"/>
      <c r="G961" s="946"/>
      <c r="H961" s="946"/>
      <c r="I961" s="946"/>
      <c r="J961" s="946"/>
      <c r="K961" s="946"/>
      <c r="L961" s="946"/>
      <c r="M961" s="946"/>
      <c r="R961" s="946"/>
      <c r="S961" s="946"/>
      <c r="T961" s="946"/>
      <c r="U961" s="946"/>
      <c r="V961" s="946"/>
      <c r="W961" s="946"/>
      <c r="X961" s="946"/>
      <c r="Y961" s="946"/>
      <c r="Z961" s="946"/>
    </row>
    <row r="962" spans="1:26" ht="15.75" customHeight="1">
      <c r="M962" s="946"/>
      <c r="R962" s="946"/>
      <c r="S962" s="946"/>
      <c r="T962" s="946"/>
      <c r="U962" s="946"/>
      <c r="V962" s="946"/>
      <c r="W962" s="946"/>
      <c r="X962" s="946"/>
      <c r="Y962" s="946"/>
      <c r="Z962" s="946"/>
    </row>
  </sheetData>
  <mergeCells count="50">
    <mergeCell ref="A79:L79"/>
    <mergeCell ref="A80:L80"/>
    <mergeCell ref="A81:L81"/>
    <mergeCell ref="C84:I84"/>
    <mergeCell ref="A83:L83"/>
    <mergeCell ref="J84:L85"/>
    <mergeCell ref="B84:B86"/>
    <mergeCell ref="A84:A86"/>
    <mergeCell ref="F85:I85"/>
    <mergeCell ref="C85:E85"/>
    <mergeCell ref="A2:L2"/>
    <mergeCell ref="F4:I4"/>
    <mergeCell ref="C3:I3"/>
    <mergeCell ref="A1:L1"/>
    <mergeCell ref="J3:L4"/>
    <mergeCell ref="C4:E4"/>
    <mergeCell ref="A3:A5"/>
    <mergeCell ref="B3:B5"/>
    <mergeCell ref="A161:L161"/>
    <mergeCell ref="F168:I168"/>
    <mergeCell ref="C168:E168"/>
    <mergeCell ref="B180:B182"/>
    <mergeCell ref="A180:A182"/>
    <mergeCell ref="J180:L181"/>
    <mergeCell ref="A179:L179"/>
    <mergeCell ref="C180:I180"/>
    <mergeCell ref="C181:E181"/>
    <mergeCell ref="A191:L191"/>
    <mergeCell ref="A166:L166"/>
    <mergeCell ref="A162:L162"/>
    <mergeCell ref="A163:L163"/>
    <mergeCell ref="C167:I167"/>
    <mergeCell ref="A167:A169"/>
    <mergeCell ref="B167:B169"/>
    <mergeCell ref="F181:I181"/>
    <mergeCell ref="J167:L168"/>
    <mergeCell ref="A194:L194"/>
    <mergeCell ref="A195:A197"/>
    <mergeCell ref="B195:B197"/>
    <mergeCell ref="C195:I195"/>
    <mergeCell ref="J195:L196"/>
    <mergeCell ref="C196:E196"/>
    <mergeCell ref="F196:I196"/>
    <mergeCell ref="A213:L213"/>
    <mergeCell ref="A214:A216"/>
    <mergeCell ref="B214:B216"/>
    <mergeCell ref="C214:I214"/>
    <mergeCell ref="J214:L215"/>
    <mergeCell ref="C215:E215"/>
    <mergeCell ref="F215:I215"/>
  </mergeCells>
  <pageMargins left="0.25" right="0.25"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4"/>
  <sheetViews>
    <sheetView workbookViewId="0">
      <pane ySplit="5" topLeftCell="A54" activePane="bottomLeft" state="frozen"/>
      <selection pane="bottomLeft" activeCell="I56" sqref="I56"/>
    </sheetView>
  </sheetViews>
  <sheetFormatPr defaultColWidth="14.42578125" defaultRowHeight="15" customHeight="1"/>
  <cols>
    <col min="1" max="1" width="56.42578125" style="602" customWidth="1"/>
    <col min="2" max="19" width="9.140625" style="602" customWidth="1"/>
    <col min="20" max="26" width="17.28515625" style="602" customWidth="1"/>
    <col min="27" max="16384" width="14.42578125" style="602"/>
  </cols>
  <sheetData>
    <row r="1" spans="1:20" ht="49.5" customHeight="1">
      <c r="A1" s="2421" t="s">
        <v>4469</v>
      </c>
      <c r="B1" s="2080"/>
      <c r="C1" s="2080"/>
      <c r="D1" s="2080"/>
      <c r="E1" s="2080"/>
      <c r="F1" s="2080"/>
      <c r="G1" s="2080"/>
      <c r="H1" s="2080"/>
      <c r="I1" s="2081"/>
      <c r="J1" s="946"/>
      <c r="K1" s="946"/>
      <c r="L1" s="946"/>
      <c r="M1" s="946"/>
      <c r="N1" s="1"/>
      <c r="O1" s="1"/>
      <c r="P1" s="1"/>
      <c r="Q1" s="1"/>
      <c r="R1" s="1"/>
      <c r="S1" s="1"/>
    </row>
    <row r="2" spans="1:20" ht="29.25" customHeight="1">
      <c r="A2" s="2415" t="s">
        <v>4472</v>
      </c>
      <c r="B2" s="2417" t="s">
        <v>4474</v>
      </c>
      <c r="C2" s="2080"/>
      <c r="D2" s="2080"/>
      <c r="E2" s="2080"/>
      <c r="F2" s="2080"/>
      <c r="G2" s="2080"/>
      <c r="H2" s="2080"/>
      <c r="I2" s="2081"/>
      <c r="J2" s="1340"/>
      <c r="K2" s="2422"/>
      <c r="L2" s="2139"/>
      <c r="M2" s="2139"/>
      <c r="N2" s="2139"/>
      <c r="O2" s="2139"/>
      <c r="P2" s="2139"/>
      <c r="Q2" s="2139"/>
      <c r="R2" s="2139"/>
      <c r="S2" s="2139"/>
      <c r="T2" s="2315"/>
    </row>
    <row r="3" spans="1:20" ht="12.75">
      <c r="A3" s="2088"/>
      <c r="B3" s="2414" t="s">
        <v>4477</v>
      </c>
      <c r="C3" s="2081"/>
      <c r="D3" s="2414" t="s">
        <v>4478</v>
      </c>
      <c r="E3" s="2081"/>
      <c r="F3" s="2414" t="s">
        <v>4479</v>
      </c>
      <c r="G3" s="2081"/>
      <c r="H3" s="2414" t="s">
        <v>1350</v>
      </c>
      <c r="I3" s="2081"/>
      <c r="J3" s="946"/>
      <c r="K3" s="946"/>
      <c r="L3" s="946"/>
      <c r="M3" s="946"/>
      <c r="N3" s="1"/>
      <c r="O3" s="1"/>
      <c r="P3" s="1"/>
      <c r="Q3" s="1"/>
      <c r="R3" s="1"/>
      <c r="S3" s="1"/>
    </row>
    <row r="4" spans="1:20" ht="30" customHeight="1">
      <c r="A4" s="2083"/>
      <c r="B4" s="3" t="s">
        <v>4482</v>
      </c>
      <c r="C4" s="3" t="s">
        <v>4483</v>
      </c>
      <c r="D4" s="3" t="s">
        <v>4482</v>
      </c>
      <c r="E4" s="3" t="s">
        <v>4483</v>
      </c>
      <c r="F4" s="3" t="s">
        <v>4482</v>
      </c>
      <c r="G4" s="3" t="s">
        <v>4483</v>
      </c>
      <c r="H4" s="3" t="s">
        <v>4482</v>
      </c>
      <c r="I4" s="3" t="s">
        <v>4483</v>
      </c>
      <c r="J4" s="946"/>
      <c r="K4" s="946"/>
      <c r="L4" s="946"/>
      <c r="M4" s="946"/>
      <c r="N4" s="1"/>
      <c r="O4" s="1"/>
      <c r="P4" s="1"/>
      <c r="Q4" s="1"/>
      <c r="R4" s="1"/>
      <c r="S4" s="1"/>
    </row>
    <row r="5" spans="1:20" ht="30" customHeight="1">
      <c r="A5" s="620" t="s">
        <v>4486</v>
      </c>
      <c r="B5" s="621">
        <f t="shared" ref="B5:G5" si="0">SUM(B6:B16)</f>
        <v>609</v>
      </c>
      <c r="C5" s="621">
        <f t="shared" si="0"/>
        <v>1462</v>
      </c>
      <c r="D5" s="621">
        <f t="shared" si="0"/>
        <v>229</v>
      </c>
      <c r="E5" s="621">
        <f t="shared" si="0"/>
        <v>231</v>
      </c>
      <c r="F5" s="621">
        <f t="shared" si="0"/>
        <v>738</v>
      </c>
      <c r="G5" s="621">
        <f t="shared" si="0"/>
        <v>1402</v>
      </c>
      <c r="H5" s="621">
        <f t="shared" ref="H5:I5" si="1">SUM(B5,D5)</f>
        <v>838</v>
      </c>
      <c r="I5" s="621">
        <f t="shared" si="1"/>
        <v>1693</v>
      </c>
      <c r="J5" s="946"/>
      <c r="K5" s="946"/>
      <c r="L5" s="946"/>
      <c r="M5" s="946"/>
      <c r="N5" s="1"/>
      <c r="O5" s="1"/>
      <c r="P5" s="1"/>
      <c r="Q5" s="1"/>
      <c r="R5" s="1"/>
      <c r="S5" s="1"/>
    </row>
    <row r="6" spans="1:20" ht="12.75" customHeight="1">
      <c r="A6" s="663" t="s">
        <v>1561</v>
      </c>
      <c r="B6" s="686">
        <v>58</v>
      </c>
      <c r="C6" s="686">
        <v>140</v>
      </c>
      <c r="D6" s="686">
        <v>18</v>
      </c>
      <c r="E6" s="686">
        <v>18</v>
      </c>
      <c r="F6" s="686">
        <v>68</v>
      </c>
      <c r="G6" s="686">
        <v>134</v>
      </c>
      <c r="H6" s="1300">
        <v>76</v>
      </c>
      <c r="I6" s="1300">
        <v>158</v>
      </c>
      <c r="J6" s="946"/>
      <c r="K6" s="946"/>
      <c r="L6" s="946"/>
      <c r="M6" s="946"/>
      <c r="N6" s="1"/>
      <c r="O6" s="1"/>
      <c r="P6" s="1"/>
      <c r="Q6" s="1"/>
      <c r="R6" s="1"/>
      <c r="S6" s="1"/>
    </row>
    <row r="7" spans="1:20" ht="12.75" customHeight="1">
      <c r="A7" s="663" t="s">
        <v>1562</v>
      </c>
      <c r="B7" s="686">
        <v>53</v>
      </c>
      <c r="C7" s="686">
        <v>127</v>
      </c>
      <c r="D7" s="686">
        <v>25</v>
      </c>
      <c r="E7" s="686">
        <v>28</v>
      </c>
      <c r="F7" s="686">
        <v>67</v>
      </c>
      <c r="G7" s="686">
        <v>122</v>
      </c>
      <c r="H7" s="1300">
        <v>78</v>
      </c>
      <c r="I7" s="1300">
        <v>155</v>
      </c>
      <c r="J7" s="946"/>
      <c r="K7" s="946"/>
      <c r="L7" s="946"/>
      <c r="M7" s="946"/>
      <c r="N7" s="1"/>
      <c r="O7" s="1"/>
      <c r="P7" s="1"/>
      <c r="Q7" s="1"/>
      <c r="R7" s="1"/>
      <c r="S7" s="1"/>
    </row>
    <row r="8" spans="1:20" ht="12.75" customHeight="1">
      <c r="A8" s="663" t="s">
        <v>1563</v>
      </c>
      <c r="B8" s="686">
        <v>56</v>
      </c>
      <c r="C8" s="686">
        <v>132</v>
      </c>
      <c r="D8" s="686">
        <v>25</v>
      </c>
      <c r="E8" s="686">
        <v>27</v>
      </c>
      <c r="F8" s="686">
        <v>71</v>
      </c>
      <c r="G8" s="686">
        <v>129</v>
      </c>
      <c r="H8" s="1300">
        <v>81</v>
      </c>
      <c r="I8" s="1300">
        <v>159</v>
      </c>
      <c r="J8" s="946"/>
      <c r="K8" s="946"/>
      <c r="L8" s="946"/>
      <c r="M8" s="946"/>
      <c r="N8" s="1"/>
      <c r="O8" s="1"/>
      <c r="P8" s="1"/>
      <c r="Q8" s="1"/>
      <c r="R8" s="1"/>
      <c r="S8" s="1"/>
    </row>
    <row r="9" spans="1:20" ht="12.75" customHeight="1">
      <c r="A9" s="663" t="s">
        <v>4500</v>
      </c>
      <c r="B9" s="686">
        <v>54</v>
      </c>
      <c r="C9" s="686">
        <v>127</v>
      </c>
      <c r="D9" s="686">
        <v>20</v>
      </c>
      <c r="E9" s="686">
        <v>17</v>
      </c>
      <c r="F9" s="686">
        <v>60</v>
      </c>
      <c r="G9" s="686">
        <v>102</v>
      </c>
      <c r="H9" s="1300">
        <v>74</v>
      </c>
      <c r="I9" s="1300">
        <v>144</v>
      </c>
      <c r="J9" s="946"/>
      <c r="K9" s="946"/>
      <c r="L9" s="946"/>
      <c r="M9" s="946"/>
      <c r="N9" s="1"/>
      <c r="O9" s="1"/>
      <c r="P9" s="1"/>
      <c r="Q9" s="1"/>
      <c r="R9" s="1"/>
      <c r="S9" s="1"/>
    </row>
    <row r="10" spans="1:20" ht="12.75" customHeight="1">
      <c r="A10" s="663" t="s">
        <v>86</v>
      </c>
      <c r="B10" s="686">
        <v>54</v>
      </c>
      <c r="C10" s="686">
        <v>126</v>
      </c>
      <c r="D10" s="686">
        <v>25</v>
      </c>
      <c r="E10" s="686">
        <v>34</v>
      </c>
      <c r="F10" s="686">
        <v>64</v>
      </c>
      <c r="G10" s="686">
        <v>115</v>
      </c>
      <c r="H10" s="1300">
        <v>79</v>
      </c>
      <c r="I10" s="1300">
        <v>160</v>
      </c>
      <c r="J10" s="946"/>
      <c r="K10" s="946"/>
      <c r="L10" s="946"/>
      <c r="M10" s="946"/>
      <c r="N10" s="1"/>
      <c r="O10" s="1"/>
      <c r="P10" s="1"/>
      <c r="Q10" s="1"/>
      <c r="R10" s="1"/>
      <c r="S10" s="1"/>
    </row>
    <row r="11" spans="1:20" ht="12.75" customHeight="1">
      <c r="A11" s="663" t="s">
        <v>283</v>
      </c>
      <c r="B11" s="686">
        <v>58</v>
      </c>
      <c r="C11" s="686">
        <v>137</v>
      </c>
      <c r="D11" s="686">
        <v>18</v>
      </c>
      <c r="E11" s="686">
        <v>17</v>
      </c>
      <c r="F11" s="686">
        <v>71</v>
      </c>
      <c r="G11" s="686">
        <v>139</v>
      </c>
      <c r="H11" s="1300">
        <v>76</v>
      </c>
      <c r="I11" s="1300">
        <v>154</v>
      </c>
      <c r="J11" s="946"/>
      <c r="K11" s="946"/>
      <c r="L11" s="946"/>
      <c r="M11" s="946"/>
      <c r="N11" s="1"/>
      <c r="O11" s="1"/>
      <c r="P11" s="1"/>
      <c r="Q11" s="1"/>
      <c r="R11" s="1"/>
      <c r="S11" s="1"/>
    </row>
    <row r="12" spans="1:20" ht="12.75" customHeight="1">
      <c r="A12" s="663" t="s">
        <v>292</v>
      </c>
      <c r="B12" s="686">
        <v>58</v>
      </c>
      <c r="C12" s="686">
        <v>137</v>
      </c>
      <c r="D12" s="686">
        <v>18</v>
      </c>
      <c r="E12" s="686">
        <v>17</v>
      </c>
      <c r="F12" s="686">
        <v>71</v>
      </c>
      <c r="G12" s="686">
        <v>139</v>
      </c>
      <c r="H12" s="1300">
        <v>76</v>
      </c>
      <c r="I12" s="1300">
        <v>154</v>
      </c>
      <c r="J12" s="946"/>
      <c r="K12" s="946"/>
      <c r="L12" s="946"/>
      <c r="M12" s="946"/>
      <c r="N12" s="1"/>
      <c r="O12" s="1"/>
      <c r="P12" s="1"/>
      <c r="Q12" s="1"/>
      <c r="R12" s="1"/>
      <c r="S12" s="1"/>
    </row>
    <row r="13" spans="1:20" ht="12.75" customHeight="1">
      <c r="A13" s="663" t="s">
        <v>293</v>
      </c>
      <c r="B13" s="686">
        <v>58</v>
      </c>
      <c r="C13" s="686">
        <v>137</v>
      </c>
      <c r="D13" s="686">
        <v>18</v>
      </c>
      <c r="E13" s="686">
        <v>17</v>
      </c>
      <c r="F13" s="686">
        <v>72</v>
      </c>
      <c r="G13" s="686">
        <v>139</v>
      </c>
      <c r="H13" s="1300">
        <v>76</v>
      </c>
      <c r="I13" s="1300">
        <v>154</v>
      </c>
      <c r="J13" s="946"/>
      <c r="K13" s="946"/>
      <c r="L13" s="946"/>
      <c r="M13" s="946"/>
      <c r="N13" s="1"/>
      <c r="O13" s="1"/>
      <c r="P13" s="1"/>
      <c r="Q13" s="1"/>
      <c r="R13" s="1"/>
      <c r="S13" s="1"/>
    </row>
    <row r="14" spans="1:20" ht="12.75" customHeight="1">
      <c r="A14" s="663" t="s">
        <v>124</v>
      </c>
      <c r="B14" s="686">
        <v>55</v>
      </c>
      <c r="C14" s="686">
        <v>137</v>
      </c>
      <c r="D14" s="686">
        <v>22</v>
      </c>
      <c r="E14" s="686">
        <v>18</v>
      </c>
      <c r="F14" s="686">
        <v>68</v>
      </c>
      <c r="G14" s="686">
        <v>128</v>
      </c>
      <c r="H14" s="1300">
        <v>77</v>
      </c>
      <c r="I14" s="1300">
        <v>155</v>
      </c>
      <c r="J14" s="946"/>
      <c r="K14" s="946"/>
      <c r="L14" s="946"/>
      <c r="M14" s="946"/>
      <c r="N14" s="1"/>
      <c r="O14" s="1"/>
      <c r="P14" s="1"/>
      <c r="Q14" s="1"/>
      <c r="R14" s="1"/>
      <c r="S14" s="1"/>
    </row>
    <row r="15" spans="1:20" ht="12.75" customHeight="1">
      <c r="A15" s="663" t="s">
        <v>158</v>
      </c>
      <c r="B15" s="686">
        <v>55</v>
      </c>
      <c r="C15" s="686">
        <v>133</v>
      </c>
      <c r="D15" s="686">
        <v>19</v>
      </c>
      <c r="E15" s="686">
        <v>19</v>
      </c>
      <c r="F15" s="686">
        <v>65</v>
      </c>
      <c r="G15" s="686">
        <v>125</v>
      </c>
      <c r="H15" s="1300">
        <v>74</v>
      </c>
      <c r="I15" s="1300">
        <v>152</v>
      </c>
      <c r="J15" s="946"/>
      <c r="K15" s="946"/>
      <c r="L15" s="946"/>
      <c r="M15" s="946"/>
      <c r="N15" s="1"/>
      <c r="O15" s="1"/>
      <c r="P15" s="1"/>
      <c r="Q15" s="1"/>
      <c r="R15" s="1"/>
      <c r="S15" s="1"/>
    </row>
    <row r="16" spans="1:20" ht="12.75" customHeight="1">
      <c r="A16" s="663" t="s">
        <v>186</v>
      </c>
      <c r="B16" s="686">
        <v>50</v>
      </c>
      <c r="C16" s="686">
        <v>129</v>
      </c>
      <c r="D16" s="686">
        <v>21</v>
      </c>
      <c r="E16" s="686">
        <v>19</v>
      </c>
      <c r="F16" s="686">
        <v>61</v>
      </c>
      <c r="G16" s="686">
        <v>130</v>
      </c>
      <c r="H16" s="1300">
        <v>71</v>
      </c>
      <c r="I16" s="1300">
        <v>148</v>
      </c>
      <c r="J16" s="946"/>
      <c r="K16" s="946"/>
      <c r="L16" s="946"/>
      <c r="M16" s="946"/>
      <c r="N16" s="1"/>
      <c r="O16" s="1"/>
      <c r="P16" s="1"/>
      <c r="Q16" s="1"/>
      <c r="R16" s="1"/>
      <c r="S16" s="1"/>
    </row>
    <row r="17" spans="1:19" ht="12.75" customHeight="1">
      <c r="A17" s="620" t="s">
        <v>306</v>
      </c>
      <c r="B17" s="621">
        <f t="shared" ref="B17:G17" si="2">SUM(B18:B20)</f>
        <v>193</v>
      </c>
      <c r="C17" s="621">
        <f t="shared" si="2"/>
        <v>611</v>
      </c>
      <c r="D17" s="621">
        <f t="shared" si="2"/>
        <v>42</v>
      </c>
      <c r="E17" s="621">
        <f t="shared" si="2"/>
        <v>62</v>
      </c>
      <c r="F17" s="621">
        <f t="shared" si="2"/>
        <v>149</v>
      </c>
      <c r="G17" s="621">
        <f t="shared" si="2"/>
        <v>455</v>
      </c>
      <c r="H17" s="621">
        <f t="shared" ref="H17:I17" si="3">SUM(B17,D17)</f>
        <v>235</v>
      </c>
      <c r="I17" s="621">
        <f t="shared" si="3"/>
        <v>673</v>
      </c>
      <c r="J17" s="946"/>
      <c r="K17" s="946"/>
      <c r="L17" s="946"/>
      <c r="M17" s="946"/>
      <c r="N17" s="1"/>
      <c r="O17" s="1"/>
      <c r="P17" s="1"/>
      <c r="Q17" s="1"/>
      <c r="R17" s="1"/>
      <c r="S17" s="1"/>
    </row>
    <row r="18" spans="1:19" ht="12.75" customHeight="1">
      <c r="A18" s="622" t="s">
        <v>217</v>
      </c>
      <c r="B18" s="623">
        <v>66</v>
      </c>
      <c r="C18" s="623">
        <v>207</v>
      </c>
      <c r="D18" s="623">
        <v>14</v>
      </c>
      <c r="E18" s="623">
        <v>31</v>
      </c>
      <c r="F18" s="623">
        <v>56</v>
      </c>
      <c r="G18" s="623">
        <v>150</v>
      </c>
      <c r="H18" s="621">
        <v>78</v>
      </c>
      <c r="I18" s="621">
        <v>153</v>
      </c>
      <c r="J18" s="946"/>
      <c r="K18" s="946"/>
      <c r="L18" s="946"/>
      <c r="M18" s="946"/>
      <c r="N18" s="1"/>
      <c r="O18" s="1"/>
      <c r="P18" s="1"/>
      <c r="Q18" s="1"/>
      <c r="R18" s="1"/>
      <c r="S18" s="1"/>
    </row>
    <row r="19" spans="1:19" ht="12.75" customHeight="1">
      <c r="A19" s="622" t="s">
        <v>251</v>
      </c>
      <c r="B19" s="623">
        <v>60</v>
      </c>
      <c r="C19" s="623">
        <v>191</v>
      </c>
      <c r="D19" s="623">
        <v>15</v>
      </c>
      <c r="E19" s="623">
        <v>19</v>
      </c>
      <c r="F19" s="623">
        <v>44</v>
      </c>
      <c r="G19" s="623">
        <v>146</v>
      </c>
      <c r="H19" s="621">
        <v>62</v>
      </c>
      <c r="I19" s="621">
        <v>142</v>
      </c>
      <c r="J19" s="946"/>
      <c r="K19" s="946"/>
      <c r="L19" s="946"/>
      <c r="M19" s="946"/>
      <c r="N19" s="1"/>
      <c r="O19" s="1"/>
      <c r="P19" s="1"/>
      <c r="Q19" s="1"/>
      <c r="R19" s="1"/>
      <c r="S19" s="1"/>
    </row>
    <row r="20" spans="1:19" ht="12.75" customHeight="1">
      <c r="A20" s="622" t="s">
        <v>276</v>
      </c>
      <c r="B20" s="623">
        <v>67</v>
      </c>
      <c r="C20" s="623">
        <v>213</v>
      </c>
      <c r="D20" s="623">
        <v>13</v>
      </c>
      <c r="E20" s="623">
        <v>12</v>
      </c>
      <c r="F20" s="623">
        <v>49</v>
      </c>
      <c r="G20" s="623">
        <v>159</v>
      </c>
      <c r="H20" s="621">
        <v>63</v>
      </c>
      <c r="I20" s="621">
        <f>SUM(C20,E20)</f>
        <v>225</v>
      </c>
      <c r="J20" s="946"/>
      <c r="K20" s="946"/>
      <c r="L20" s="946"/>
      <c r="M20" s="946"/>
      <c r="N20" s="1"/>
      <c r="O20" s="1"/>
      <c r="P20" s="1"/>
      <c r="Q20" s="1"/>
      <c r="R20" s="1"/>
      <c r="S20" s="1"/>
    </row>
    <row r="21" spans="1:19" ht="12.75" customHeight="1">
      <c r="A21" s="953" t="s">
        <v>317</v>
      </c>
      <c r="B21" s="1341">
        <v>216</v>
      </c>
      <c r="C21" s="1341">
        <v>486</v>
      </c>
      <c r="D21" s="1341">
        <v>79</v>
      </c>
      <c r="E21" s="1341">
        <v>109</v>
      </c>
      <c r="F21" s="1341">
        <v>227</v>
      </c>
      <c r="G21" s="1341">
        <v>426</v>
      </c>
      <c r="H21" s="1341">
        <v>295</v>
      </c>
      <c r="I21" s="1341">
        <v>592</v>
      </c>
      <c r="J21" s="946"/>
      <c r="K21" s="946"/>
      <c r="L21" s="946"/>
      <c r="M21" s="946"/>
      <c r="N21" s="1"/>
      <c r="O21" s="1"/>
      <c r="P21" s="1"/>
      <c r="Q21" s="1"/>
      <c r="R21" s="1"/>
      <c r="S21" s="1"/>
    </row>
    <row r="22" spans="1:19" ht="12.75" customHeight="1">
      <c r="A22" s="663" t="s">
        <v>294</v>
      </c>
      <c r="B22" s="686">
        <v>47</v>
      </c>
      <c r="C22" s="686">
        <v>126</v>
      </c>
      <c r="D22" s="686">
        <v>20</v>
      </c>
      <c r="E22" s="686">
        <v>28</v>
      </c>
      <c r="F22" s="686">
        <v>52</v>
      </c>
      <c r="G22" s="686">
        <v>112</v>
      </c>
      <c r="H22" s="1341">
        <v>67</v>
      </c>
      <c r="I22" s="1341">
        <v>154</v>
      </c>
      <c r="J22" s="946"/>
      <c r="K22" s="946"/>
      <c r="L22" s="946"/>
      <c r="M22" s="946"/>
      <c r="N22" s="1"/>
      <c r="O22" s="1"/>
      <c r="P22" s="1"/>
      <c r="Q22" s="1"/>
      <c r="R22" s="1"/>
      <c r="S22" s="1"/>
    </row>
    <row r="23" spans="1:19" ht="12.75" customHeight="1">
      <c r="A23" s="663" t="s">
        <v>312</v>
      </c>
      <c r="B23" s="686">
        <v>45</v>
      </c>
      <c r="C23" s="686">
        <v>121</v>
      </c>
      <c r="D23" s="686">
        <v>22</v>
      </c>
      <c r="E23" s="686">
        <v>31</v>
      </c>
      <c r="F23" s="686">
        <v>49</v>
      </c>
      <c r="G23" s="686">
        <v>104</v>
      </c>
      <c r="H23" s="1341">
        <v>67</v>
      </c>
      <c r="I23" s="1341">
        <v>152</v>
      </c>
      <c r="J23" s="946"/>
      <c r="K23" s="946"/>
      <c r="L23" s="946"/>
      <c r="M23" s="946"/>
      <c r="N23" s="1"/>
      <c r="O23" s="1"/>
      <c r="P23" s="1"/>
      <c r="Q23" s="1"/>
      <c r="R23" s="1"/>
      <c r="S23" s="1"/>
    </row>
    <row r="24" spans="1:19" ht="12.75" customHeight="1">
      <c r="A24" s="663" t="s">
        <v>326</v>
      </c>
      <c r="B24" s="686">
        <v>66</v>
      </c>
      <c r="C24" s="686">
        <v>120</v>
      </c>
      <c r="D24" s="686">
        <v>18</v>
      </c>
      <c r="E24" s="686">
        <v>24</v>
      </c>
      <c r="F24" s="686">
        <v>66</v>
      </c>
      <c r="G24" s="686">
        <v>105</v>
      </c>
      <c r="H24" s="1341">
        <v>84</v>
      </c>
      <c r="I24" s="1341">
        <v>144</v>
      </c>
      <c r="J24" s="946"/>
      <c r="K24" s="946"/>
      <c r="L24" s="946"/>
      <c r="M24" s="946"/>
      <c r="N24" s="1"/>
      <c r="O24" s="1"/>
      <c r="P24" s="1"/>
      <c r="Q24" s="1"/>
      <c r="R24" s="1"/>
      <c r="S24" s="1"/>
    </row>
    <row r="25" spans="1:19" ht="12.75" customHeight="1">
      <c r="A25" s="663" t="s">
        <v>333</v>
      </c>
      <c r="B25" s="686">
        <v>58</v>
      </c>
      <c r="C25" s="686">
        <v>119</v>
      </c>
      <c r="D25" s="686">
        <v>19</v>
      </c>
      <c r="E25" s="686">
        <v>26</v>
      </c>
      <c r="F25" s="686">
        <v>60</v>
      </c>
      <c r="G25" s="686">
        <v>105</v>
      </c>
      <c r="H25" s="1341">
        <v>77</v>
      </c>
      <c r="I25" s="1341">
        <v>145</v>
      </c>
      <c r="J25" s="946"/>
      <c r="K25" s="946"/>
      <c r="L25" s="946"/>
      <c r="M25" s="946"/>
      <c r="N25" s="1"/>
      <c r="O25" s="1"/>
      <c r="P25" s="1"/>
      <c r="Q25" s="1"/>
      <c r="R25" s="1"/>
      <c r="S25" s="1"/>
    </row>
    <row r="26" spans="1:19" ht="12.75" customHeight="1">
      <c r="A26" s="661" t="s">
        <v>352</v>
      </c>
      <c r="B26" s="676">
        <v>166</v>
      </c>
      <c r="C26" s="676">
        <v>444</v>
      </c>
      <c r="D26" s="676">
        <v>88</v>
      </c>
      <c r="E26" s="676">
        <v>157</v>
      </c>
      <c r="F26" s="676">
        <v>207</v>
      </c>
      <c r="G26" s="676">
        <v>440</v>
      </c>
      <c r="H26" s="676">
        <v>254</v>
      </c>
      <c r="I26" s="676">
        <v>601</v>
      </c>
      <c r="J26" s="946"/>
      <c r="K26" s="946"/>
      <c r="L26" s="946"/>
      <c r="M26" s="946"/>
      <c r="N26" s="1"/>
      <c r="O26" s="1"/>
      <c r="P26" s="1"/>
      <c r="Q26" s="1"/>
      <c r="R26" s="1"/>
      <c r="S26" s="1"/>
    </row>
    <row r="27" spans="1:19" ht="12.75" customHeight="1">
      <c r="A27" s="838" t="s">
        <v>358</v>
      </c>
      <c r="B27" s="660">
        <v>33</v>
      </c>
      <c r="C27" s="660">
        <v>81</v>
      </c>
      <c r="D27" s="660">
        <v>32</v>
      </c>
      <c r="E27" s="660">
        <v>72</v>
      </c>
      <c r="F27" s="660">
        <v>52</v>
      </c>
      <c r="G27" s="660">
        <v>111</v>
      </c>
      <c r="H27" s="676">
        <v>65</v>
      </c>
      <c r="I27" s="676">
        <v>153</v>
      </c>
      <c r="J27" s="946"/>
      <c r="K27" s="946"/>
      <c r="L27" s="946"/>
      <c r="M27" s="946"/>
      <c r="N27" s="1"/>
      <c r="O27" s="1"/>
      <c r="P27" s="1"/>
      <c r="Q27" s="1"/>
      <c r="R27" s="1"/>
      <c r="S27" s="1"/>
    </row>
    <row r="28" spans="1:19" ht="15.75" customHeight="1">
      <c r="A28" s="838" t="s">
        <v>362</v>
      </c>
      <c r="B28" s="660">
        <v>38</v>
      </c>
      <c r="C28" s="660">
        <v>104</v>
      </c>
      <c r="D28" s="660">
        <v>24</v>
      </c>
      <c r="E28" s="660">
        <v>44</v>
      </c>
      <c r="F28" s="660">
        <v>51</v>
      </c>
      <c r="G28" s="660">
        <v>112</v>
      </c>
      <c r="H28" s="676">
        <v>62</v>
      </c>
      <c r="I28" s="676">
        <v>148</v>
      </c>
      <c r="J28" s="946"/>
      <c r="K28" s="946"/>
      <c r="L28" s="946"/>
      <c r="M28" s="946"/>
      <c r="N28" s="1"/>
      <c r="O28" s="1"/>
      <c r="P28" s="1"/>
      <c r="Q28" s="1"/>
      <c r="R28" s="1"/>
      <c r="S28" s="1"/>
    </row>
    <row r="29" spans="1:19" ht="15.75" customHeight="1">
      <c r="A29" s="838" t="s">
        <v>365</v>
      </c>
      <c r="B29" s="1342">
        <v>47</v>
      </c>
      <c r="C29" s="1342">
        <v>123</v>
      </c>
      <c r="D29" s="1342">
        <v>18</v>
      </c>
      <c r="E29" s="1342">
        <v>25</v>
      </c>
      <c r="F29" s="1342">
        <v>53</v>
      </c>
      <c r="G29" s="1342">
        <v>112</v>
      </c>
      <c r="H29" s="676">
        <v>65</v>
      </c>
      <c r="I29" s="676">
        <v>148</v>
      </c>
      <c r="J29" s="946"/>
      <c r="K29" s="946"/>
      <c r="L29" s="946"/>
      <c r="M29" s="946"/>
      <c r="N29" s="1"/>
      <c r="O29" s="1"/>
      <c r="P29" s="1"/>
      <c r="Q29" s="1"/>
      <c r="R29" s="1"/>
      <c r="S29" s="1"/>
    </row>
    <row r="30" spans="1:19" ht="15.75" customHeight="1">
      <c r="A30" s="838" t="s">
        <v>368</v>
      </c>
      <c r="B30" s="660">
        <v>48</v>
      </c>
      <c r="C30" s="660">
        <v>136</v>
      </c>
      <c r="D30" s="660">
        <v>14</v>
      </c>
      <c r="E30" s="660">
        <v>16</v>
      </c>
      <c r="F30" s="660">
        <v>51</v>
      </c>
      <c r="G30" s="660">
        <v>105</v>
      </c>
      <c r="H30" s="1347">
        <v>62</v>
      </c>
      <c r="I30" s="1347">
        <v>152</v>
      </c>
      <c r="J30" s="946"/>
      <c r="K30" s="946"/>
      <c r="L30" s="946"/>
      <c r="M30" s="946"/>
      <c r="N30" s="1"/>
      <c r="O30" s="1"/>
      <c r="P30" s="1"/>
      <c r="Q30" s="1"/>
      <c r="R30" s="1"/>
      <c r="S30" s="1"/>
    </row>
    <row r="31" spans="1:19" ht="15.75" customHeight="1">
      <c r="A31" s="620" t="s">
        <v>375</v>
      </c>
      <c r="B31" s="621">
        <f t="shared" ref="B31:G31" si="4">SUM(B32:B33)</f>
        <v>119</v>
      </c>
      <c r="C31" s="621">
        <f t="shared" si="4"/>
        <v>270</v>
      </c>
      <c r="D31" s="621">
        <f t="shared" si="4"/>
        <v>26</v>
      </c>
      <c r="E31" s="621">
        <f t="shared" si="4"/>
        <v>32</v>
      </c>
      <c r="F31" s="621">
        <f t="shared" si="4"/>
        <v>125</v>
      </c>
      <c r="G31" s="621">
        <f t="shared" si="4"/>
        <v>233</v>
      </c>
      <c r="H31" s="1348">
        <f t="shared" ref="H31:I31" si="5">SUM(B31,D31)</f>
        <v>145</v>
      </c>
      <c r="I31" s="1348">
        <f t="shared" si="5"/>
        <v>302</v>
      </c>
      <c r="J31" s="946"/>
      <c r="K31" s="946"/>
      <c r="L31" s="946"/>
      <c r="M31" s="946"/>
      <c r="N31" s="1"/>
      <c r="O31" s="1"/>
      <c r="P31" s="1"/>
      <c r="Q31" s="1"/>
      <c r="R31" s="1"/>
      <c r="S31" s="1"/>
    </row>
    <row r="32" spans="1:19" ht="12.75" customHeight="1">
      <c r="A32" s="622" t="s">
        <v>377</v>
      </c>
      <c r="B32" s="1296">
        <v>64</v>
      </c>
      <c r="C32" s="1296">
        <v>138</v>
      </c>
      <c r="D32" s="1296">
        <v>13</v>
      </c>
      <c r="E32" s="1296">
        <v>16</v>
      </c>
      <c r="F32" s="1296">
        <v>63</v>
      </c>
      <c r="G32" s="1296">
        <v>112</v>
      </c>
      <c r="H32" s="1348">
        <f t="shared" ref="H32:I32" si="6">SUM(B32,D32)</f>
        <v>77</v>
      </c>
      <c r="I32" s="1348">
        <f t="shared" si="6"/>
        <v>154</v>
      </c>
      <c r="J32" s="946"/>
      <c r="K32" s="946"/>
      <c r="L32" s="946"/>
      <c r="M32" s="946"/>
      <c r="N32" s="1"/>
      <c r="O32" s="1"/>
      <c r="P32" s="1"/>
      <c r="Q32" s="1"/>
      <c r="R32" s="1"/>
      <c r="S32" s="1"/>
    </row>
    <row r="33" spans="1:26" ht="12.75" customHeight="1">
      <c r="A33" s="622" t="s">
        <v>385</v>
      </c>
      <c r="B33" s="1296">
        <v>55</v>
      </c>
      <c r="C33" s="1296">
        <v>132</v>
      </c>
      <c r="D33" s="1296">
        <v>13</v>
      </c>
      <c r="E33" s="1296">
        <v>16</v>
      </c>
      <c r="F33" s="1296">
        <v>62</v>
      </c>
      <c r="G33" s="1296">
        <v>121</v>
      </c>
      <c r="H33" s="1348">
        <f t="shared" ref="H33:I33" si="7">SUM(B33,D33)</f>
        <v>68</v>
      </c>
      <c r="I33" s="1348">
        <f t="shared" si="7"/>
        <v>148</v>
      </c>
      <c r="J33" s="946"/>
      <c r="K33" s="946"/>
      <c r="L33" s="946"/>
      <c r="M33" s="946"/>
      <c r="N33" s="1"/>
      <c r="O33" s="1"/>
      <c r="P33" s="1"/>
      <c r="Q33" s="1"/>
      <c r="R33" s="1"/>
      <c r="S33" s="1"/>
    </row>
    <row r="34" spans="1:26" ht="12.75" customHeight="1">
      <c r="A34" s="620" t="s">
        <v>400</v>
      </c>
      <c r="B34" s="1349">
        <v>310</v>
      </c>
      <c r="C34" s="1349">
        <v>708</v>
      </c>
      <c r="D34" s="1349">
        <v>60</v>
      </c>
      <c r="E34" s="1349">
        <v>79</v>
      </c>
      <c r="F34" s="1349">
        <v>231</v>
      </c>
      <c r="G34" s="1349">
        <v>488</v>
      </c>
      <c r="H34" s="1349">
        <v>310</v>
      </c>
      <c r="I34" s="1349">
        <v>708</v>
      </c>
      <c r="J34" s="946"/>
      <c r="K34" s="946"/>
      <c r="L34" s="946"/>
      <c r="M34" s="946"/>
      <c r="N34" s="1"/>
      <c r="O34" s="1"/>
      <c r="P34" s="1"/>
      <c r="Q34" s="1"/>
      <c r="R34" s="1"/>
      <c r="S34" s="1"/>
    </row>
    <row r="35" spans="1:26" ht="12.75" customHeight="1">
      <c r="A35" s="622" t="s">
        <v>401</v>
      </c>
      <c r="B35" s="1346">
        <v>92</v>
      </c>
      <c r="C35" s="1346">
        <v>199</v>
      </c>
      <c r="D35" s="1346">
        <v>18</v>
      </c>
      <c r="E35" s="1346">
        <v>22</v>
      </c>
      <c r="F35" s="1346">
        <v>64</v>
      </c>
      <c r="G35" s="1346">
        <v>135</v>
      </c>
      <c r="H35" s="1350">
        <v>92</v>
      </c>
      <c r="I35" s="1350">
        <v>199</v>
      </c>
      <c r="J35" s="946"/>
      <c r="K35" s="946"/>
      <c r="L35" s="946"/>
      <c r="M35" s="946"/>
      <c r="N35" s="1"/>
      <c r="O35" s="1"/>
      <c r="P35" s="1"/>
      <c r="Q35" s="1"/>
      <c r="R35" s="1"/>
      <c r="S35" s="1"/>
    </row>
    <row r="36" spans="1:26" ht="12.75" customHeight="1">
      <c r="A36" s="622" t="s">
        <v>1569</v>
      </c>
      <c r="B36" s="1346">
        <v>95</v>
      </c>
      <c r="C36" s="1346">
        <v>208</v>
      </c>
      <c r="D36" s="1346">
        <v>22</v>
      </c>
      <c r="E36" s="1346">
        <v>29</v>
      </c>
      <c r="F36" s="1346">
        <v>77</v>
      </c>
      <c r="G36" s="1346">
        <v>151</v>
      </c>
      <c r="H36" s="1350">
        <v>95</v>
      </c>
      <c r="I36" s="1350">
        <v>208</v>
      </c>
      <c r="J36" s="946"/>
      <c r="K36" s="946"/>
      <c r="L36" s="946"/>
      <c r="M36" s="946"/>
      <c r="N36" s="1"/>
      <c r="O36" s="1"/>
      <c r="P36" s="1"/>
      <c r="Q36" s="1"/>
      <c r="R36" s="1"/>
      <c r="S36" s="1"/>
    </row>
    <row r="37" spans="1:26" ht="12.75" customHeight="1">
      <c r="A37" s="622" t="s">
        <v>4570</v>
      </c>
      <c r="B37" s="1346">
        <v>123</v>
      </c>
      <c r="C37" s="1346">
        <v>301</v>
      </c>
      <c r="D37" s="1346">
        <v>20</v>
      </c>
      <c r="E37" s="1346">
        <v>28</v>
      </c>
      <c r="F37" s="1346">
        <v>90</v>
      </c>
      <c r="G37" s="1346">
        <v>202</v>
      </c>
      <c r="H37" s="1350">
        <v>123</v>
      </c>
      <c r="I37" s="1350">
        <v>301</v>
      </c>
      <c r="J37" s="946"/>
      <c r="K37" s="946"/>
      <c r="L37" s="946"/>
      <c r="M37" s="946"/>
      <c r="N37" s="1"/>
      <c r="O37" s="1"/>
      <c r="P37" s="1"/>
      <c r="Q37" s="1"/>
      <c r="R37" s="1"/>
      <c r="S37" s="1"/>
    </row>
    <row r="38" spans="1:26" ht="12.75" customHeight="1">
      <c r="A38" s="620" t="s">
        <v>404</v>
      </c>
      <c r="B38" s="621">
        <f t="shared" ref="B38:G38" si="8">SUM(B39:B42)</f>
        <v>209</v>
      </c>
      <c r="C38" s="621">
        <f t="shared" si="8"/>
        <v>517</v>
      </c>
      <c r="D38" s="621">
        <f t="shared" si="8"/>
        <v>112</v>
      </c>
      <c r="E38" s="621">
        <f t="shared" si="8"/>
        <v>206</v>
      </c>
      <c r="F38" s="621">
        <f t="shared" si="8"/>
        <v>217</v>
      </c>
      <c r="G38" s="621">
        <f t="shared" si="8"/>
        <v>460</v>
      </c>
      <c r="H38" s="1348">
        <f t="shared" ref="H38:I38" si="9">SUM(B38,D38)</f>
        <v>321</v>
      </c>
      <c r="I38" s="1348">
        <f t="shared" si="9"/>
        <v>723</v>
      </c>
      <c r="J38" s="946"/>
      <c r="K38" s="946"/>
      <c r="L38" s="946"/>
      <c r="M38" s="946"/>
      <c r="N38" s="1"/>
      <c r="O38" s="1"/>
      <c r="P38" s="1"/>
      <c r="Q38" s="1"/>
      <c r="R38" s="1"/>
      <c r="S38" s="1"/>
    </row>
    <row r="39" spans="1:26" ht="12.75" customHeight="1">
      <c r="A39" s="823" t="s">
        <v>428</v>
      </c>
      <c r="B39" s="927">
        <v>65</v>
      </c>
      <c r="C39" s="927">
        <v>183</v>
      </c>
      <c r="D39" s="927">
        <v>25</v>
      </c>
      <c r="E39" s="927">
        <v>35</v>
      </c>
      <c r="F39" s="927">
        <v>31</v>
      </c>
      <c r="G39" s="927">
        <v>88</v>
      </c>
      <c r="H39" s="1351">
        <v>90</v>
      </c>
      <c r="I39" s="1351">
        <v>218</v>
      </c>
      <c r="J39" s="946"/>
      <c r="K39" s="946"/>
      <c r="L39" s="946"/>
      <c r="M39" s="946"/>
      <c r="N39" s="1"/>
      <c r="O39" s="1"/>
      <c r="P39" s="1"/>
      <c r="Q39" s="1"/>
      <c r="R39" s="1"/>
      <c r="S39" s="1"/>
    </row>
    <row r="40" spans="1:26" ht="12.75" customHeight="1">
      <c r="A40" s="818" t="s">
        <v>437</v>
      </c>
      <c r="B40" s="925">
        <v>57</v>
      </c>
      <c r="C40" s="925">
        <v>108</v>
      </c>
      <c r="D40" s="925">
        <v>22</v>
      </c>
      <c r="E40" s="925">
        <v>45</v>
      </c>
      <c r="F40" s="925">
        <v>61</v>
      </c>
      <c r="G40" s="925">
        <v>108</v>
      </c>
      <c r="H40" s="1351">
        <v>79</v>
      </c>
      <c r="I40" s="1351">
        <v>153</v>
      </c>
      <c r="J40" s="72"/>
      <c r="K40" s="72"/>
      <c r="L40" s="72"/>
      <c r="M40" s="72"/>
      <c r="N40" s="72"/>
      <c r="O40" s="72"/>
      <c r="P40" s="72"/>
      <c r="Q40" s="72"/>
      <c r="R40" s="72"/>
      <c r="S40" s="72"/>
      <c r="T40" s="72"/>
      <c r="U40" s="72"/>
      <c r="V40" s="72"/>
      <c r="W40" s="72"/>
      <c r="X40" s="72"/>
      <c r="Y40" s="72"/>
      <c r="Z40" s="72"/>
    </row>
    <row r="41" spans="1:26" ht="12.75" customHeight="1">
      <c r="A41" s="823" t="s">
        <v>441</v>
      </c>
      <c r="B41" s="927">
        <v>34</v>
      </c>
      <c r="C41" s="927">
        <v>80</v>
      </c>
      <c r="D41" s="927">
        <v>37</v>
      </c>
      <c r="E41" s="927">
        <v>74</v>
      </c>
      <c r="F41" s="927">
        <v>61</v>
      </c>
      <c r="G41" s="927">
        <v>126</v>
      </c>
      <c r="H41" s="629">
        <v>71</v>
      </c>
      <c r="I41" s="629">
        <v>151</v>
      </c>
      <c r="J41" s="72"/>
      <c r="K41" s="72"/>
      <c r="L41" s="72"/>
      <c r="M41" s="72"/>
      <c r="N41" s="72"/>
      <c r="O41" s="72"/>
      <c r="P41" s="72"/>
      <c r="Q41" s="72"/>
      <c r="R41" s="72"/>
      <c r="S41" s="72"/>
      <c r="T41" s="72"/>
      <c r="U41" s="72"/>
      <c r="V41" s="72"/>
      <c r="W41" s="72"/>
      <c r="X41" s="72"/>
      <c r="Y41" s="72"/>
      <c r="Z41" s="72"/>
    </row>
    <row r="42" spans="1:26" ht="12.75" customHeight="1">
      <c r="A42" s="818" t="s">
        <v>445</v>
      </c>
      <c r="B42" s="925">
        <v>53</v>
      </c>
      <c r="C42" s="925">
        <v>146</v>
      </c>
      <c r="D42" s="925">
        <v>28</v>
      </c>
      <c r="E42" s="925">
        <v>52</v>
      </c>
      <c r="F42" s="925">
        <v>64</v>
      </c>
      <c r="G42" s="925">
        <v>138</v>
      </c>
      <c r="H42" s="629">
        <v>81</v>
      </c>
      <c r="I42" s="629">
        <v>198</v>
      </c>
      <c r="J42" s="72"/>
      <c r="K42" s="72"/>
      <c r="L42" s="72"/>
      <c r="M42" s="72"/>
      <c r="N42" s="72"/>
      <c r="O42" s="72"/>
      <c r="P42" s="72"/>
      <c r="Q42" s="72"/>
      <c r="R42" s="72"/>
      <c r="S42" s="72"/>
      <c r="T42" s="72"/>
      <c r="U42" s="72"/>
      <c r="V42" s="72"/>
      <c r="W42" s="72"/>
      <c r="X42" s="72"/>
      <c r="Y42" s="72"/>
      <c r="Z42" s="72"/>
    </row>
    <row r="43" spans="1:26" ht="12.75" customHeight="1">
      <c r="A43" s="620" t="s">
        <v>418</v>
      </c>
      <c r="B43" s="621">
        <f t="shared" ref="B43:G43" si="10">SUM(B44)</f>
        <v>92</v>
      </c>
      <c r="C43" s="621">
        <f t="shared" si="10"/>
        <v>208</v>
      </c>
      <c r="D43" s="621">
        <f t="shared" si="10"/>
        <v>12</v>
      </c>
      <c r="E43" s="621">
        <f t="shared" si="10"/>
        <v>8</v>
      </c>
      <c r="F43" s="621">
        <f t="shared" si="10"/>
        <v>92</v>
      </c>
      <c r="G43" s="621">
        <f t="shared" si="10"/>
        <v>201</v>
      </c>
      <c r="H43" s="621">
        <f t="shared" ref="H43:I43" si="11">SUM(B43,D43)</f>
        <v>104</v>
      </c>
      <c r="I43" s="621">
        <f t="shared" si="11"/>
        <v>216</v>
      </c>
      <c r="J43" s="72"/>
      <c r="K43" s="72"/>
      <c r="L43" s="72"/>
      <c r="M43" s="72"/>
      <c r="N43" s="72"/>
      <c r="O43" s="72"/>
      <c r="P43" s="72"/>
      <c r="Q43" s="72"/>
      <c r="R43" s="72"/>
      <c r="S43" s="72"/>
      <c r="T43" s="72"/>
      <c r="U43" s="72"/>
      <c r="V43" s="72"/>
      <c r="W43" s="72"/>
      <c r="X43" s="72"/>
      <c r="Y43" s="72"/>
      <c r="Z43" s="72"/>
    </row>
    <row r="44" spans="1:26" ht="12.75" customHeight="1">
      <c r="A44" s="622" t="s">
        <v>427</v>
      </c>
      <c r="B44" s="644">
        <v>92</v>
      </c>
      <c r="C44" s="644">
        <v>208</v>
      </c>
      <c r="D44" s="644">
        <v>12</v>
      </c>
      <c r="E44" s="644">
        <v>8</v>
      </c>
      <c r="F44" s="644">
        <v>92</v>
      </c>
      <c r="G44" s="644">
        <v>201</v>
      </c>
      <c r="H44" s="621">
        <f t="shared" ref="H44:I44" si="12">SUM(B44,D44)</f>
        <v>104</v>
      </c>
      <c r="I44" s="621">
        <f t="shared" si="12"/>
        <v>216</v>
      </c>
      <c r="J44" s="946"/>
      <c r="K44" s="946"/>
      <c r="L44" s="946"/>
      <c r="M44" s="946"/>
      <c r="N44" s="1"/>
      <c r="O44" s="1"/>
      <c r="P44" s="1"/>
      <c r="Q44" s="1"/>
      <c r="R44" s="1"/>
      <c r="S44" s="1"/>
    </row>
    <row r="45" spans="1:26" ht="12.75" customHeight="1">
      <c r="A45" s="620" t="s">
        <v>442</v>
      </c>
      <c r="B45" s="630">
        <v>131</v>
      </c>
      <c r="C45" s="631">
        <v>309</v>
      </c>
      <c r="D45" s="631">
        <v>28</v>
      </c>
      <c r="E45" s="631">
        <v>34</v>
      </c>
      <c r="F45" s="631">
        <v>107</v>
      </c>
      <c r="G45" s="631">
        <v>263</v>
      </c>
      <c r="H45" s="632">
        <v>159</v>
      </c>
      <c r="I45" s="632">
        <v>343</v>
      </c>
      <c r="J45" s="946"/>
      <c r="K45" s="946"/>
      <c r="L45" s="946"/>
      <c r="M45" s="946"/>
      <c r="N45" s="1"/>
      <c r="O45" s="1"/>
      <c r="P45" s="1"/>
      <c r="Q45" s="1"/>
      <c r="R45" s="1"/>
      <c r="S45" s="1"/>
    </row>
    <row r="46" spans="1:26" ht="12.75" customHeight="1">
      <c r="A46" s="934" t="s">
        <v>444</v>
      </c>
      <c r="B46" s="1080">
        <v>66</v>
      </c>
      <c r="C46" s="1080">
        <v>155</v>
      </c>
      <c r="D46" s="1080">
        <v>14</v>
      </c>
      <c r="E46" s="1080">
        <v>17</v>
      </c>
      <c r="F46" s="1080">
        <v>53</v>
      </c>
      <c r="G46" s="1080">
        <v>129</v>
      </c>
      <c r="H46" s="633">
        <v>66</v>
      </c>
      <c r="I46" s="632">
        <v>155</v>
      </c>
      <c r="J46" s="946"/>
      <c r="K46" s="946"/>
      <c r="L46" s="946"/>
      <c r="M46" s="946"/>
      <c r="N46" s="1"/>
      <c r="O46" s="1"/>
      <c r="P46" s="1"/>
      <c r="Q46" s="1"/>
      <c r="R46" s="1"/>
      <c r="S46" s="1"/>
    </row>
    <row r="47" spans="1:26" ht="12.75" customHeight="1">
      <c r="A47" s="622" t="s">
        <v>473</v>
      </c>
      <c r="B47" s="1080">
        <v>65</v>
      </c>
      <c r="C47" s="1080">
        <v>154</v>
      </c>
      <c r="D47" s="1080">
        <v>14</v>
      </c>
      <c r="E47" s="1080">
        <v>17</v>
      </c>
      <c r="F47" s="1080">
        <v>54</v>
      </c>
      <c r="G47" s="1080">
        <v>134</v>
      </c>
      <c r="H47" s="633">
        <v>65</v>
      </c>
      <c r="I47" s="632">
        <v>154</v>
      </c>
      <c r="J47" s="946"/>
      <c r="K47" s="946"/>
      <c r="L47" s="946"/>
      <c r="M47" s="946"/>
      <c r="N47" s="1"/>
      <c r="O47" s="1"/>
      <c r="P47" s="1"/>
      <c r="Q47" s="1"/>
      <c r="R47" s="1"/>
      <c r="S47" s="1"/>
    </row>
    <row r="48" spans="1:26" ht="12.75" customHeight="1">
      <c r="A48" s="620" t="s">
        <v>1441</v>
      </c>
      <c r="B48" s="621">
        <f t="shared" ref="B48:G48" si="13">SUM(B5,B17,B21,B26,B31,B34,B38,B43,B45)</f>
        <v>2045</v>
      </c>
      <c r="C48" s="621">
        <f t="shared" si="13"/>
        <v>5015</v>
      </c>
      <c r="D48" s="621">
        <f t="shared" si="13"/>
        <v>676</v>
      </c>
      <c r="E48" s="621">
        <f t="shared" si="13"/>
        <v>918</v>
      </c>
      <c r="F48" s="621">
        <f t="shared" si="13"/>
        <v>2093</v>
      </c>
      <c r="G48" s="621">
        <f t="shared" si="13"/>
        <v>4368</v>
      </c>
      <c r="H48" s="621">
        <f t="shared" ref="H48:I48" si="14">SUM(B48,D48)</f>
        <v>2721</v>
      </c>
      <c r="I48" s="621">
        <f t="shared" si="14"/>
        <v>5933</v>
      </c>
      <c r="J48" s="946"/>
      <c r="K48" s="946"/>
      <c r="L48" s="946"/>
      <c r="M48" s="946"/>
      <c r="N48" s="1"/>
      <c r="O48" s="1"/>
      <c r="P48" s="1"/>
      <c r="Q48" s="1"/>
      <c r="R48" s="1"/>
      <c r="S48" s="1"/>
    </row>
    <row r="49" spans="1:19" ht="12.75" customHeight="1">
      <c r="A49" s="620" t="s">
        <v>2674</v>
      </c>
      <c r="B49" s="621">
        <f t="shared" ref="B49:G49" si="15">SUM(B50:B51)</f>
        <v>68</v>
      </c>
      <c r="C49" s="621">
        <f t="shared" si="15"/>
        <v>150</v>
      </c>
      <c r="D49" s="621">
        <f t="shared" si="15"/>
        <v>85</v>
      </c>
      <c r="E49" s="621">
        <f t="shared" si="15"/>
        <v>164</v>
      </c>
      <c r="F49" s="621">
        <f t="shared" si="15"/>
        <v>135</v>
      </c>
      <c r="G49" s="621">
        <f t="shared" si="15"/>
        <v>270</v>
      </c>
      <c r="H49" s="621">
        <f t="shared" ref="H49:I49" si="16">SUM(B49,D49)</f>
        <v>153</v>
      </c>
      <c r="I49" s="621">
        <f t="shared" si="16"/>
        <v>314</v>
      </c>
      <c r="J49" s="946"/>
      <c r="K49" s="946"/>
      <c r="L49" s="946"/>
      <c r="M49" s="946"/>
      <c r="N49" s="1"/>
      <c r="O49" s="1"/>
      <c r="P49" s="1"/>
      <c r="Q49" s="1"/>
      <c r="R49" s="1"/>
      <c r="S49" s="1"/>
    </row>
    <row r="50" spans="1:19" ht="12.75" customHeight="1">
      <c r="A50" s="622" t="s">
        <v>506</v>
      </c>
      <c r="B50" s="644">
        <v>26</v>
      </c>
      <c r="C50" s="644">
        <v>48</v>
      </c>
      <c r="D50" s="644">
        <v>50</v>
      </c>
      <c r="E50" s="644">
        <v>111</v>
      </c>
      <c r="F50" s="644">
        <v>67</v>
      </c>
      <c r="G50" s="644">
        <v>137</v>
      </c>
      <c r="H50" s="621">
        <f t="shared" ref="H50:I50" si="17">SUM(B50,D50)</f>
        <v>76</v>
      </c>
      <c r="I50" s="621">
        <f t="shared" si="17"/>
        <v>159</v>
      </c>
      <c r="J50" s="946"/>
      <c r="K50" s="946"/>
      <c r="L50" s="946"/>
      <c r="M50" s="946"/>
      <c r="N50" s="1"/>
      <c r="O50" s="1"/>
      <c r="P50" s="1"/>
      <c r="Q50" s="1"/>
      <c r="R50" s="1"/>
      <c r="S50" s="1"/>
    </row>
    <row r="51" spans="1:19" ht="12.75" customHeight="1">
      <c r="A51" s="622" t="s">
        <v>508</v>
      </c>
      <c r="B51" s="644">
        <v>42</v>
      </c>
      <c r="C51" s="644">
        <v>102</v>
      </c>
      <c r="D51" s="644">
        <v>35</v>
      </c>
      <c r="E51" s="644">
        <v>53</v>
      </c>
      <c r="F51" s="644">
        <v>68</v>
      </c>
      <c r="G51" s="644">
        <v>133</v>
      </c>
      <c r="H51" s="621">
        <f t="shared" ref="H51:I51" si="18">SUM(B51,D51)</f>
        <v>77</v>
      </c>
      <c r="I51" s="621">
        <f t="shared" si="18"/>
        <v>155</v>
      </c>
      <c r="J51" s="946"/>
      <c r="K51" s="946"/>
      <c r="L51" s="946"/>
      <c r="M51" s="946"/>
      <c r="N51" s="1"/>
      <c r="O51" s="1"/>
      <c r="P51" s="1"/>
      <c r="Q51" s="1"/>
      <c r="R51" s="1"/>
      <c r="S51" s="1"/>
    </row>
    <row r="52" spans="1:19" ht="12.75" customHeight="1">
      <c r="A52" s="1343" t="s">
        <v>2806</v>
      </c>
      <c r="B52" s="1344">
        <v>76</v>
      </c>
      <c r="C52" s="1344">
        <v>201</v>
      </c>
      <c r="D52" s="1344">
        <v>96</v>
      </c>
      <c r="E52" s="1344">
        <v>192</v>
      </c>
      <c r="F52" s="1344">
        <v>142</v>
      </c>
      <c r="G52" s="1344">
        <v>303</v>
      </c>
      <c r="H52" s="1344">
        <v>172</v>
      </c>
      <c r="I52" s="1344">
        <v>393</v>
      </c>
      <c r="J52" s="946"/>
      <c r="K52" s="946"/>
      <c r="L52" s="946"/>
      <c r="M52" s="946"/>
      <c r="N52" s="1"/>
      <c r="O52" s="1"/>
      <c r="P52" s="1"/>
      <c r="Q52" s="1"/>
      <c r="R52" s="1"/>
      <c r="S52" s="1"/>
    </row>
    <row r="53" spans="1:19" ht="12.75" customHeight="1">
      <c r="A53" s="823" t="s">
        <v>856</v>
      </c>
      <c r="B53" s="927">
        <v>27</v>
      </c>
      <c r="C53" s="927">
        <v>66</v>
      </c>
      <c r="D53" s="927">
        <v>30</v>
      </c>
      <c r="E53" s="927">
        <v>63</v>
      </c>
      <c r="F53" s="927">
        <v>47</v>
      </c>
      <c r="G53" s="927">
        <v>99</v>
      </c>
      <c r="H53" s="629">
        <v>57</v>
      </c>
      <c r="I53" s="629">
        <v>129</v>
      </c>
      <c r="J53" s="946"/>
      <c r="K53" s="946"/>
      <c r="L53" s="946"/>
      <c r="M53" s="946"/>
      <c r="N53" s="1"/>
      <c r="O53" s="1"/>
      <c r="P53" s="1"/>
      <c r="Q53" s="1"/>
      <c r="R53" s="1"/>
      <c r="S53" s="1"/>
    </row>
    <row r="54" spans="1:19" ht="12.75" customHeight="1">
      <c r="A54" s="823" t="s">
        <v>872</v>
      </c>
      <c r="B54" s="927">
        <v>26</v>
      </c>
      <c r="C54" s="927">
        <v>70</v>
      </c>
      <c r="D54" s="927">
        <v>31</v>
      </c>
      <c r="E54" s="927">
        <v>60</v>
      </c>
      <c r="F54" s="927">
        <v>47</v>
      </c>
      <c r="G54" s="927">
        <v>100</v>
      </c>
      <c r="H54" s="629">
        <v>57</v>
      </c>
      <c r="I54" s="629">
        <v>130</v>
      </c>
      <c r="J54" s="946"/>
      <c r="K54" s="946"/>
      <c r="L54" s="946"/>
      <c r="M54" s="946"/>
      <c r="N54" s="1"/>
      <c r="O54" s="1"/>
      <c r="P54" s="1"/>
      <c r="Q54" s="1"/>
      <c r="R54" s="1"/>
      <c r="S54" s="1"/>
    </row>
    <row r="55" spans="1:19" ht="12.75" customHeight="1">
      <c r="A55" s="823" t="s">
        <v>524</v>
      </c>
      <c r="B55" s="927">
        <v>23</v>
      </c>
      <c r="C55" s="927">
        <v>65</v>
      </c>
      <c r="D55" s="927">
        <v>35</v>
      </c>
      <c r="E55" s="927">
        <v>69</v>
      </c>
      <c r="F55" s="927">
        <v>48</v>
      </c>
      <c r="G55" s="927">
        <v>104</v>
      </c>
      <c r="H55" s="629">
        <v>58</v>
      </c>
      <c r="I55" s="629">
        <v>134</v>
      </c>
      <c r="J55" s="946"/>
      <c r="K55" s="946"/>
      <c r="L55" s="946"/>
      <c r="M55" s="946"/>
      <c r="N55" s="1"/>
      <c r="O55" s="1"/>
      <c r="P55" s="1"/>
      <c r="Q55" s="1"/>
      <c r="R55" s="1"/>
      <c r="S55" s="1"/>
    </row>
    <row r="56" spans="1:19" ht="12.75" customHeight="1">
      <c r="A56" s="933" t="s">
        <v>1746</v>
      </c>
      <c r="B56" s="3">
        <f t="shared" ref="B56:G56" si="19">SUM(B57:B61)</f>
        <v>0</v>
      </c>
      <c r="C56" s="3">
        <f t="shared" si="19"/>
        <v>0</v>
      </c>
      <c r="D56" s="3">
        <f t="shared" si="19"/>
        <v>7</v>
      </c>
      <c r="E56" s="3">
        <f t="shared" si="19"/>
        <v>20</v>
      </c>
      <c r="F56" s="3">
        <f t="shared" si="19"/>
        <v>261</v>
      </c>
      <c r="G56" s="3">
        <f t="shared" si="19"/>
        <v>595</v>
      </c>
      <c r="H56" s="621">
        <f t="shared" ref="H56:I56" si="20">SUM(B56,D56)</f>
        <v>7</v>
      </c>
      <c r="I56" s="621">
        <f t="shared" si="20"/>
        <v>20</v>
      </c>
      <c r="J56" s="946"/>
      <c r="K56" s="946"/>
      <c r="L56" s="946"/>
      <c r="M56" s="946"/>
      <c r="N56" s="1"/>
      <c r="O56" s="1"/>
      <c r="P56" s="1"/>
      <c r="Q56" s="1"/>
      <c r="R56" s="1"/>
      <c r="S56" s="1"/>
    </row>
    <row r="57" spans="1:19" ht="12.75" customHeight="1">
      <c r="A57" s="643" t="s">
        <v>555</v>
      </c>
      <c r="B57" s="954"/>
      <c r="C57" s="954"/>
      <c r="D57" s="954"/>
      <c r="E57" s="954"/>
      <c r="F57" s="954"/>
      <c r="G57" s="954"/>
      <c r="H57" s="621">
        <f t="shared" ref="H57:I57" si="21">SUM(B57,D57)</f>
        <v>0</v>
      </c>
      <c r="I57" s="621">
        <f t="shared" si="21"/>
        <v>0</v>
      </c>
      <c r="J57" s="946"/>
      <c r="K57" s="946"/>
      <c r="L57" s="946"/>
      <c r="M57" s="946"/>
      <c r="N57" s="1"/>
      <c r="O57" s="1"/>
      <c r="P57" s="1"/>
      <c r="Q57" s="1"/>
      <c r="R57" s="1"/>
      <c r="S57" s="1"/>
    </row>
    <row r="58" spans="1:19" ht="12.75" customHeight="1">
      <c r="A58" s="622" t="s">
        <v>557</v>
      </c>
      <c r="B58" s="954"/>
      <c r="C58" s="954"/>
      <c r="D58" s="644">
        <v>2</v>
      </c>
      <c r="E58" s="644">
        <v>4</v>
      </c>
      <c r="F58" s="644">
        <v>101</v>
      </c>
      <c r="G58" s="644">
        <v>214</v>
      </c>
      <c r="H58" s="621"/>
      <c r="I58" s="621"/>
      <c r="J58" s="946"/>
      <c r="K58" s="946"/>
      <c r="L58" s="946"/>
      <c r="M58" s="946"/>
      <c r="N58" s="1"/>
      <c r="O58" s="1"/>
      <c r="P58" s="1"/>
      <c r="Q58" s="1"/>
      <c r="R58" s="1"/>
      <c r="S58" s="1"/>
    </row>
    <row r="59" spans="1:19" ht="12.75" customHeight="1">
      <c r="A59" s="622" t="s">
        <v>561</v>
      </c>
      <c r="B59" s="954"/>
      <c r="C59" s="954"/>
      <c r="D59" s="644">
        <v>2</v>
      </c>
      <c r="E59" s="644">
        <v>4</v>
      </c>
      <c r="F59" s="644">
        <v>50</v>
      </c>
      <c r="G59" s="644">
        <v>126</v>
      </c>
      <c r="H59" s="621"/>
      <c r="I59" s="621"/>
      <c r="J59" s="946"/>
      <c r="K59" s="946"/>
      <c r="L59" s="946"/>
      <c r="M59" s="946"/>
      <c r="N59" s="1"/>
      <c r="O59" s="1"/>
      <c r="P59" s="1"/>
      <c r="Q59" s="1"/>
      <c r="R59" s="1"/>
      <c r="S59" s="1"/>
    </row>
    <row r="60" spans="1:19" ht="12.75" customHeight="1">
      <c r="A60" s="622" t="s">
        <v>562</v>
      </c>
      <c r="B60" s="954"/>
      <c r="C60" s="954"/>
      <c r="D60" s="644">
        <v>2</v>
      </c>
      <c r="E60" s="644">
        <v>4</v>
      </c>
      <c r="F60" s="644">
        <v>97</v>
      </c>
      <c r="G60" s="644">
        <v>199</v>
      </c>
      <c r="H60" s="621"/>
      <c r="I60" s="621"/>
      <c r="J60" s="946"/>
      <c r="K60" s="946"/>
      <c r="L60" s="946"/>
      <c r="M60" s="946"/>
      <c r="N60" s="1"/>
      <c r="O60" s="1"/>
      <c r="P60" s="1"/>
      <c r="Q60" s="1"/>
      <c r="R60" s="1"/>
      <c r="S60" s="1"/>
    </row>
    <row r="61" spans="1:19" ht="12.75" customHeight="1">
      <c r="A61" s="622" t="s">
        <v>563</v>
      </c>
      <c r="B61" s="954"/>
      <c r="C61" s="954"/>
      <c r="D61" s="644">
        <v>1</v>
      </c>
      <c r="E61" s="644">
        <v>8</v>
      </c>
      <c r="F61" s="644">
        <v>13</v>
      </c>
      <c r="G61" s="644">
        <v>56</v>
      </c>
      <c r="H61" s="621"/>
      <c r="I61" s="621"/>
      <c r="J61" s="946"/>
      <c r="K61" s="946"/>
      <c r="L61" s="946"/>
      <c r="M61" s="946"/>
      <c r="N61" s="1"/>
      <c r="O61" s="1"/>
      <c r="P61" s="1"/>
      <c r="Q61" s="1"/>
      <c r="R61" s="1"/>
      <c r="S61" s="1"/>
    </row>
    <row r="62" spans="1:19" ht="12.75" customHeight="1">
      <c r="A62" s="933" t="s">
        <v>2981</v>
      </c>
      <c r="B62" s="3">
        <f t="shared" ref="B62:G62" si="22">SUM(B63:B69)</f>
        <v>183</v>
      </c>
      <c r="C62" s="3">
        <f t="shared" si="22"/>
        <v>493</v>
      </c>
      <c r="D62" s="3">
        <f t="shared" si="22"/>
        <v>109</v>
      </c>
      <c r="E62" s="3">
        <f t="shared" si="22"/>
        <v>248</v>
      </c>
      <c r="F62" s="3">
        <f t="shared" si="22"/>
        <v>264</v>
      </c>
      <c r="G62" s="3">
        <f t="shared" si="22"/>
        <v>657</v>
      </c>
      <c r="H62" s="621">
        <f t="shared" ref="H62:I62" si="23">SUM(B62,D62)</f>
        <v>292</v>
      </c>
      <c r="I62" s="621">
        <f t="shared" si="23"/>
        <v>741</v>
      </c>
      <c r="J62" s="946"/>
      <c r="K62" s="946"/>
      <c r="L62" s="946"/>
      <c r="M62" s="946"/>
      <c r="N62" s="1"/>
      <c r="O62" s="1"/>
      <c r="P62" s="1"/>
      <c r="Q62" s="1"/>
      <c r="R62" s="1"/>
      <c r="S62" s="1"/>
    </row>
    <row r="63" spans="1:19" ht="12.75" customHeight="1">
      <c r="A63" s="622" t="s">
        <v>585</v>
      </c>
      <c r="B63" s="647">
        <v>24</v>
      </c>
      <c r="C63" s="647">
        <v>70</v>
      </c>
      <c r="D63" s="647">
        <v>15</v>
      </c>
      <c r="E63" s="647">
        <v>33</v>
      </c>
      <c r="F63" s="647">
        <v>35</v>
      </c>
      <c r="G63" s="647">
        <v>91</v>
      </c>
      <c r="H63" s="621">
        <f t="shared" ref="H63:I63" si="24">SUM(B63,D63)</f>
        <v>39</v>
      </c>
      <c r="I63" s="621">
        <f t="shared" si="24"/>
        <v>103</v>
      </c>
      <c r="J63" s="946"/>
      <c r="K63" s="946"/>
      <c r="L63" s="946"/>
      <c r="M63" s="946"/>
      <c r="N63" s="1"/>
      <c r="O63" s="1"/>
      <c r="P63" s="1"/>
      <c r="Q63" s="1"/>
      <c r="R63" s="1"/>
      <c r="S63" s="1"/>
    </row>
    <row r="64" spans="1:19" ht="12.75" customHeight="1">
      <c r="A64" s="622" t="s">
        <v>589</v>
      </c>
      <c r="B64" s="647">
        <v>21</v>
      </c>
      <c r="C64" s="647">
        <v>57</v>
      </c>
      <c r="D64" s="647">
        <v>18</v>
      </c>
      <c r="E64" s="647">
        <v>43</v>
      </c>
      <c r="F64" s="647">
        <v>35</v>
      </c>
      <c r="G64" s="647">
        <v>88</v>
      </c>
      <c r="H64" s="621">
        <f t="shared" ref="H64:I64" si="25">SUM(B64,D64)</f>
        <v>39</v>
      </c>
      <c r="I64" s="621">
        <f t="shared" si="25"/>
        <v>100</v>
      </c>
      <c r="J64" s="946"/>
      <c r="K64" s="946"/>
      <c r="L64" s="946"/>
      <c r="M64" s="946"/>
      <c r="N64" s="1"/>
      <c r="O64" s="1"/>
      <c r="P64" s="1"/>
      <c r="Q64" s="1"/>
      <c r="R64" s="1"/>
      <c r="S64" s="1"/>
    </row>
    <row r="65" spans="1:19" ht="12.75" customHeight="1">
      <c r="A65" s="622" t="s">
        <v>592</v>
      </c>
      <c r="B65" s="647">
        <v>31</v>
      </c>
      <c r="C65" s="647">
        <v>83</v>
      </c>
      <c r="D65" s="647">
        <v>13</v>
      </c>
      <c r="E65" s="647">
        <v>29</v>
      </c>
      <c r="F65" s="647">
        <v>40</v>
      </c>
      <c r="G65" s="647">
        <v>100</v>
      </c>
      <c r="H65" s="621">
        <f t="shared" ref="H65:I65" si="26">SUM(B65,D65)</f>
        <v>44</v>
      </c>
      <c r="I65" s="621">
        <f t="shared" si="26"/>
        <v>112</v>
      </c>
      <c r="J65" s="946"/>
      <c r="K65" s="946"/>
      <c r="L65" s="946"/>
      <c r="M65" s="946"/>
      <c r="N65" s="1"/>
      <c r="O65" s="1"/>
      <c r="P65" s="1"/>
      <c r="Q65" s="1"/>
      <c r="R65" s="1"/>
      <c r="S65" s="1"/>
    </row>
    <row r="66" spans="1:19" ht="12.75" customHeight="1">
      <c r="A66" s="622" t="s">
        <v>594</v>
      </c>
      <c r="B66" s="647">
        <v>31</v>
      </c>
      <c r="C66" s="647">
        <v>83</v>
      </c>
      <c r="D66" s="647">
        <v>13</v>
      </c>
      <c r="E66" s="647">
        <v>29</v>
      </c>
      <c r="F66" s="647">
        <v>40</v>
      </c>
      <c r="G66" s="647">
        <v>100</v>
      </c>
      <c r="H66" s="621">
        <f t="shared" ref="H66:I66" si="27">SUM(B66,D66)</f>
        <v>44</v>
      </c>
      <c r="I66" s="621">
        <f t="shared" si="27"/>
        <v>112</v>
      </c>
      <c r="J66" s="946"/>
      <c r="K66" s="946"/>
      <c r="L66" s="946"/>
      <c r="M66" s="946"/>
      <c r="N66" s="1"/>
      <c r="O66" s="1"/>
      <c r="P66" s="1"/>
      <c r="Q66" s="1"/>
      <c r="R66" s="1"/>
      <c r="S66" s="1"/>
    </row>
    <row r="67" spans="1:19" ht="12.75" customHeight="1">
      <c r="A67" s="622" t="s">
        <v>597</v>
      </c>
      <c r="B67" s="647">
        <v>20</v>
      </c>
      <c r="C67" s="647">
        <v>53</v>
      </c>
      <c r="D67" s="647">
        <v>22</v>
      </c>
      <c r="E67" s="647">
        <v>49</v>
      </c>
      <c r="F67" s="647">
        <v>38</v>
      </c>
      <c r="G67" s="647">
        <v>90</v>
      </c>
      <c r="H67" s="621">
        <f t="shared" ref="H67:I67" si="28">SUM(B67,D67)</f>
        <v>42</v>
      </c>
      <c r="I67" s="621">
        <f t="shared" si="28"/>
        <v>102</v>
      </c>
      <c r="J67" s="946"/>
      <c r="K67" s="946"/>
      <c r="L67" s="946"/>
      <c r="M67" s="946"/>
      <c r="N67" s="1"/>
      <c r="O67" s="1"/>
      <c r="P67" s="1"/>
      <c r="Q67" s="1"/>
      <c r="R67" s="1"/>
      <c r="S67" s="1"/>
    </row>
    <row r="68" spans="1:19" ht="12.75" customHeight="1">
      <c r="A68" s="622" t="s">
        <v>599</v>
      </c>
      <c r="B68" s="647">
        <v>28</v>
      </c>
      <c r="C68" s="647">
        <v>75</v>
      </c>
      <c r="D68" s="647">
        <v>14</v>
      </c>
      <c r="E68" s="647">
        <v>33</v>
      </c>
      <c r="F68" s="647">
        <v>38</v>
      </c>
      <c r="G68" s="647">
        <v>96</v>
      </c>
      <c r="H68" s="621">
        <f t="shared" ref="H68:I68" si="29">SUM(B68,D68)</f>
        <v>42</v>
      </c>
      <c r="I68" s="621">
        <f t="shared" si="29"/>
        <v>108</v>
      </c>
      <c r="J68" s="946"/>
      <c r="K68" s="946"/>
      <c r="L68" s="946"/>
      <c r="M68" s="946"/>
      <c r="N68" s="1"/>
      <c r="O68" s="1"/>
      <c r="P68" s="1"/>
      <c r="Q68" s="1"/>
      <c r="R68" s="1"/>
      <c r="S68" s="1"/>
    </row>
    <row r="69" spans="1:19" ht="12.75" customHeight="1">
      <c r="A69" s="622" t="s">
        <v>602</v>
      </c>
      <c r="B69" s="647">
        <v>28</v>
      </c>
      <c r="C69" s="647">
        <v>72</v>
      </c>
      <c r="D69" s="647">
        <v>14</v>
      </c>
      <c r="E69" s="647">
        <v>32</v>
      </c>
      <c r="F69" s="647">
        <v>38</v>
      </c>
      <c r="G69" s="647">
        <v>92</v>
      </c>
      <c r="H69" s="621">
        <f t="shared" ref="H69:I69" si="30">SUM(B69,D69)</f>
        <v>42</v>
      </c>
      <c r="I69" s="621">
        <f t="shared" si="30"/>
        <v>104</v>
      </c>
      <c r="J69" s="946"/>
      <c r="K69" s="946"/>
      <c r="L69" s="946"/>
      <c r="M69" s="946"/>
      <c r="N69" s="1"/>
      <c r="O69" s="1"/>
      <c r="P69" s="1"/>
      <c r="Q69" s="1"/>
      <c r="R69" s="1"/>
      <c r="S69" s="1"/>
    </row>
    <row r="70" spans="1:19" ht="12.75" customHeight="1">
      <c r="A70" s="620" t="s">
        <v>1578</v>
      </c>
      <c r="B70" s="621">
        <f t="shared" ref="B70:G70" si="31">SUM(B49,B52,B56,B62)</f>
        <v>327</v>
      </c>
      <c r="C70" s="621">
        <f t="shared" si="31"/>
        <v>844</v>
      </c>
      <c r="D70" s="621">
        <f t="shared" si="31"/>
        <v>297</v>
      </c>
      <c r="E70" s="621">
        <f t="shared" si="31"/>
        <v>624</v>
      </c>
      <c r="F70" s="621">
        <f t="shared" si="31"/>
        <v>802</v>
      </c>
      <c r="G70" s="621">
        <f t="shared" si="31"/>
        <v>1825</v>
      </c>
      <c r="H70" s="621">
        <f t="shared" ref="H70:I70" si="32">SUM(B70,D70)</f>
        <v>624</v>
      </c>
      <c r="I70" s="621">
        <f t="shared" si="32"/>
        <v>1468</v>
      </c>
      <c r="J70" s="946"/>
      <c r="K70" s="946"/>
      <c r="L70" s="946"/>
      <c r="M70" s="946"/>
      <c r="N70" s="1"/>
      <c r="O70" s="1"/>
      <c r="P70" s="1"/>
      <c r="Q70" s="1"/>
      <c r="R70" s="1"/>
      <c r="S70" s="1"/>
    </row>
    <row r="71" spans="1:19" ht="12.75" customHeight="1">
      <c r="A71" s="620" t="s">
        <v>744</v>
      </c>
      <c r="B71" s="621">
        <f t="shared" ref="B71:G71" si="33">SUM(B48,B70)</f>
        <v>2372</v>
      </c>
      <c r="C71" s="621">
        <f t="shared" si="33"/>
        <v>5859</v>
      </c>
      <c r="D71" s="621">
        <f t="shared" si="33"/>
        <v>973</v>
      </c>
      <c r="E71" s="621">
        <f t="shared" si="33"/>
        <v>1542</v>
      </c>
      <c r="F71" s="621">
        <f t="shared" si="33"/>
        <v>2895</v>
      </c>
      <c r="G71" s="621">
        <f t="shared" si="33"/>
        <v>6193</v>
      </c>
      <c r="H71" s="621">
        <f t="shared" ref="H71:I71" si="34">SUM(B71,D71)</f>
        <v>3345</v>
      </c>
      <c r="I71" s="621">
        <f t="shared" si="34"/>
        <v>7401</v>
      </c>
      <c r="J71" s="946"/>
      <c r="K71" s="946"/>
      <c r="L71" s="946"/>
      <c r="M71" s="946"/>
      <c r="N71" s="1"/>
      <c r="O71" s="1"/>
      <c r="P71" s="1"/>
      <c r="Q71" s="1"/>
      <c r="R71" s="1"/>
      <c r="S71" s="1"/>
    </row>
    <row r="72" spans="1:19" ht="12.75">
      <c r="A72" s="1345"/>
      <c r="B72" s="1318"/>
      <c r="C72" s="1318"/>
      <c r="D72" s="1318"/>
      <c r="E72" s="1318"/>
      <c r="F72" s="1318"/>
      <c r="G72" s="1318"/>
      <c r="H72" s="1318"/>
      <c r="I72" s="1318"/>
      <c r="J72" s="946"/>
      <c r="K72" s="946"/>
      <c r="L72" s="946"/>
      <c r="M72" s="946"/>
      <c r="N72" s="1"/>
      <c r="O72" s="1"/>
      <c r="P72" s="1"/>
      <c r="Q72" s="1"/>
      <c r="R72" s="1"/>
      <c r="S72" s="1"/>
    </row>
    <row r="73" spans="1:19" ht="12.75" customHeight="1">
      <c r="A73" s="1"/>
      <c r="B73" s="1"/>
      <c r="C73" s="1"/>
      <c r="D73" s="1"/>
      <c r="E73" s="1"/>
      <c r="F73" s="1"/>
      <c r="G73" s="1"/>
      <c r="H73" s="1"/>
      <c r="I73" s="1"/>
      <c r="J73" s="946"/>
      <c r="K73" s="946"/>
      <c r="L73" s="946"/>
      <c r="M73" s="946"/>
      <c r="N73" s="1"/>
      <c r="O73" s="1"/>
      <c r="P73" s="1"/>
      <c r="Q73" s="1"/>
      <c r="R73" s="1"/>
      <c r="S73" s="1"/>
    </row>
    <row r="74" spans="1:19" ht="15.75" customHeight="1">
      <c r="A74" s="1"/>
      <c r="B74" s="1"/>
      <c r="C74" s="1"/>
      <c r="D74" s="1"/>
      <c r="E74" s="1"/>
      <c r="F74" s="1"/>
      <c r="G74" s="1"/>
      <c r="H74" s="1"/>
      <c r="I74" s="1"/>
      <c r="J74" s="1"/>
      <c r="K74" s="1"/>
      <c r="L74" s="1"/>
      <c r="M74" s="1"/>
      <c r="N74" s="1"/>
      <c r="O74" s="1"/>
      <c r="P74" s="1"/>
      <c r="Q74" s="1"/>
      <c r="R74" s="1"/>
      <c r="S74" s="1"/>
    </row>
    <row r="75" spans="1:19" ht="15.75" customHeight="1">
      <c r="A75" s="1"/>
      <c r="B75" s="1"/>
      <c r="C75" s="1"/>
      <c r="D75" s="1"/>
      <c r="E75" s="1"/>
      <c r="F75" s="1"/>
      <c r="G75" s="1"/>
      <c r="H75" s="1"/>
      <c r="I75" s="1"/>
      <c r="J75" s="1"/>
      <c r="K75" s="1"/>
      <c r="L75" s="1"/>
      <c r="M75" s="1"/>
      <c r="N75" s="1"/>
      <c r="O75" s="1"/>
      <c r="P75" s="1"/>
      <c r="Q75" s="1"/>
      <c r="R75" s="1"/>
      <c r="S75" s="1"/>
    </row>
    <row r="76" spans="1:19" ht="15.75" customHeight="1">
      <c r="A76" s="1"/>
      <c r="B76" s="1"/>
      <c r="C76" s="1"/>
      <c r="D76" s="1"/>
      <c r="E76" s="1"/>
      <c r="F76" s="1"/>
      <c r="G76" s="1"/>
      <c r="H76" s="1"/>
      <c r="I76" s="1"/>
      <c r="J76" s="1"/>
      <c r="K76" s="1"/>
      <c r="L76" s="1"/>
      <c r="M76" s="1"/>
      <c r="N76" s="1"/>
      <c r="O76" s="1"/>
      <c r="P76" s="1"/>
      <c r="Q76" s="1"/>
      <c r="R76" s="1"/>
      <c r="S76" s="1"/>
    </row>
    <row r="77" spans="1:19" ht="15.75" customHeight="1">
      <c r="A77" s="1"/>
      <c r="B77" s="1"/>
      <c r="C77" s="1"/>
      <c r="D77" s="1"/>
      <c r="E77" s="1"/>
      <c r="F77" s="1"/>
      <c r="G77" s="1"/>
      <c r="H77" s="1"/>
      <c r="I77" s="1"/>
      <c r="J77" s="1"/>
      <c r="K77" s="1"/>
      <c r="L77" s="1"/>
      <c r="M77" s="1"/>
      <c r="N77" s="1"/>
      <c r="O77" s="1"/>
      <c r="P77" s="1"/>
      <c r="Q77" s="1"/>
      <c r="R77" s="1"/>
      <c r="S77" s="1"/>
    </row>
    <row r="78" spans="1:19" ht="15.75" customHeight="1">
      <c r="A78" s="1"/>
      <c r="B78" s="1"/>
      <c r="C78" s="1"/>
      <c r="D78" s="1"/>
      <c r="E78" s="1"/>
      <c r="F78" s="1"/>
      <c r="G78" s="1"/>
      <c r="H78" s="1"/>
      <c r="I78" s="1"/>
      <c r="J78" s="1"/>
      <c r="K78" s="1"/>
      <c r="L78" s="1"/>
      <c r="M78" s="1"/>
      <c r="N78" s="1"/>
      <c r="O78" s="1"/>
      <c r="P78" s="1"/>
      <c r="Q78" s="1"/>
      <c r="R78" s="1"/>
      <c r="S78" s="1"/>
    </row>
    <row r="79" spans="1:19" ht="15.75" customHeight="1">
      <c r="A79" s="1"/>
      <c r="B79" s="1"/>
      <c r="C79" s="1"/>
      <c r="D79" s="1"/>
      <c r="E79" s="1"/>
      <c r="F79" s="1"/>
      <c r="G79" s="1"/>
      <c r="H79" s="1"/>
      <c r="I79" s="1"/>
      <c r="J79" s="1"/>
      <c r="K79" s="1"/>
      <c r="L79" s="1"/>
      <c r="M79" s="1"/>
      <c r="N79" s="1"/>
      <c r="O79" s="1"/>
      <c r="P79" s="1"/>
      <c r="Q79" s="1"/>
      <c r="R79" s="1"/>
      <c r="S79" s="1"/>
    </row>
    <row r="80" spans="1:19" ht="15.75" customHeight="1">
      <c r="A80" s="1"/>
      <c r="B80" s="1"/>
      <c r="C80" s="1"/>
      <c r="D80" s="1"/>
      <c r="E80" s="1"/>
      <c r="F80" s="1"/>
      <c r="G80" s="1"/>
      <c r="H80" s="1"/>
      <c r="I80" s="1"/>
      <c r="J80" s="1"/>
      <c r="K80" s="1"/>
      <c r="L80" s="1"/>
      <c r="M80" s="1"/>
      <c r="N80" s="1"/>
      <c r="O80" s="1"/>
      <c r="P80" s="1"/>
      <c r="Q80" s="1"/>
      <c r="R80" s="1"/>
      <c r="S80" s="1"/>
    </row>
    <row r="81" spans="1:19" ht="15.75" customHeight="1">
      <c r="A81" s="1"/>
      <c r="B81" s="1"/>
      <c r="C81" s="1"/>
      <c r="D81" s="1"/>
      <c r="E81" s="1"/>
      <c r="F81" s="1"/>
      <c r="G81" s="1"/>
      <c r="H81" s="1"/>
      <c r="I81" s="1"/>
      <c r="J81" s="1"/>
      <c r="K81" s="1"/>
      <c r="L81" s="1"/>
      <c r="M81" s="1"/>
      <c r="N81" s="1"/>
      <c r="O81" s="1"/>
      <c r="P81" s="1"/>
      <c r="Q81" s="1"/>
      <c r="R81" s="1"/>
      <c r="S81" s="1"/>
    </row>
    <row r="82" spans="1:19" ht="15.75" customHeight="1">
      <c r="A82" s="1"/>
      <c r="B82" s="1"/>
      <c r="C82" s="1"/>
      <c r="D82" s="1"/>
      <c r="E82" s="1"/>
      <c r="F82" s="1"/>
      <c r="G82" s="1"/>
      <c r="H82" s="1"/>
      <c r="I82" s="1"/>
      <c r="J82" s="1"/>
      <c r="K82" s="1"/>
      <c r="L82" s="1"/>
      <c r="M82" s="1"/>
      <c r="N82" s="1"/>
      <c r="O82" s="1"/>
      <c r="P82" s="1"/>
      <c r="Q82" s="1"/>
      <c r="R82" s="1"/>
      <c r="S82" s="1"/>
    </row>
    <row r="83" spans="1:19" ht="15.75" customHeight="1">
      <c r="A83" s="1"/>
      <c r="B83" s="1"/>
      <c r="C83" s="1"/>
      <c r="D83" s="1"/>
      <c r="E83" s="1"/>
      <c r="F83" s="1"/>
      <c r="G83" s="1"/>
      <c r="H83" s="1"/>
      <c r="I83" s="1"/>
      <c r="J83" s="1"/>
      <c r="K83" s="1"/>
      <c r="L83" s="1"/>
      <c r="M83" s="1"/>
      <c r="N83" s="1"/>
      <c r="O83" s="1"/>
      <c r="P83" s="1"/>
      <c r="Q83" s="1"/>
      <c r="R83" s="1"/>
      <c r="S83" s="1"/>
    </row>
    <row r="84" spans="1:19" ht="15.75" customHeight="1">
      <c r="A84" s="1"/>
      <c r="B84" s="1"/>
      <c r="C84" s="1"/>
      <c r="D84" s="1"/>
      <c r="E84" s="1"/>
      <c r="F84" s="1"/>
      <c r="G84" s="1"/>
      <c r="H84" s="1"/>
      <c r="I84" s="1"/>
      <c r="J84" s="1"/>
      <c r="K84" s="1"/>
      <c r="L84" s="1"/>
      <c r="M84" s="1"/>
      <c r="N84" s="1"/>
      <c r="O84" s="1"/>
      <c r="P84" s="1"/>
      <c r="Q84" s="1"/>
      <c r="R84" s="1"/>
      <c r="S84" s="1"/>
    </row>
    <row r="85" spans="1:19" ht="15.75" customHeight="1">
      <c r="A85" s="1"/>
      <c r="B85" s="1"/>
      <c r="C85" s="1"/>
      <c r="D85" s="1"/>
      <c r="E85" s="1"/>
      <c r="F85" s="1"/>
      <c r="G85" s="1"/>
      <c r="H85" s="1"/>
      <c r="I85" s="1"/>
      <c r="J85" s="1"/>
      <c r="K85" s="1"/>
      <c r="L85" s="1"/>
      <c r="M85" s="1"/>
      <c r="N85" s="1"/>
      <c r="O85" s="1"/>
      <c r="P85" s="1"/>
      <c r="Q85" s="1"/>
      <c r="R85" s="1"/>
      <c r="S85" s="1"/>
    </row>
    <row r="86" spans="1:19" ht="15.75" customHeight="1">
      <c r="A86" s="1"/>
      <c r="B86" s="1"/>
      <c r="C86" s="1"/>
      <c r="D86" s="1"/>
      <c r="E86" s="1"/>
      <c r="F86" s="1"/>
      <c r="G86" s="1"/>
      <c r="H86" s="1"/>
      <c r="I86" s="1"/>
      <c r="J86" s="1"/>
      <c r="K86" s="1"/>
      <c r="L86" s="1"/>
      <c r="M86" s="1"/>
      <c r="N86" s="1"/>
      <c r="O86" s="1"/>
      <c r="P86" s="1"/>
      <c r="Q86" s="1"/>
      <c r="R86" s="1"/>
      <c r="S86" s="1"/>
    </row>
    <row r="87" spans="1:19" ht="15.75" customHeight="1">
      <c r="A87" s="1"/>
      <c r="B87" s="1"/>
      <c r="C87" s="1"/>
      <c r="D87" s="1"/>
      <c r="E87" s="1"/>
      <c r="F87" s="1"/>
      <c r="G87" s="1"/>
      <c r="H87" s="1"/>
      <c r="I87" s="1"/>
      <c r="J87" s="1"/>
      <c r="K87" s="1"/>
      <c r="L87" s="1"/>
      <c r="M87" s="1"/>
      <c r="N87" s="1"/>
      <c r="O87" s="1"/>
      <c r="P87" s="1"/>
      <c r="Q87" s="1"/>
      <c r="R87" s="1"/>
      <c r="S87" s="1"/>
    </row>
    <row r="88" spans="1:19" ht="15.75" customHeight="1">
      <c r="A88" s="1"/>
      <c r="B88" s="1"/>
      <c r="C88" s="1"/>
      <c r="D88" s="1"/>
      <c r="E88" s="1"/>
      <c r="F88" s="1"/>
      <c r="G88" s="1"/>
      <c r="H88" s="1"/>
      <c r="I88" s="1"/>
      <c r="J88" s="1"/>
      <c r="K88" s="1"/>
      <c r="L88" s="1"/>
      <c r="M88" s="1"/>
      <c r="N88" s="1"/>
      <c r="O88" s="1"/>
      <c r="P88" s="1"/>
      <c r="Q88" s="1"/>
      <c r="R88" s="1"/>
      <c r="S88" s="1"/>
    </row>
    <row r="89" spans="1:19" ht="15.75" customHeight="1">
      <c r="A89" s="1"/>
      <c r="B89" s="1"/>
      <c r="C89" s="1"/>
      <c r="D89" s="1"/>
      <c r="E89" s="1"/>
      <c r="F89" s="1"/>
      <c r="G89" s="1"/>
      <c r="H89" s="1"/>
      <c r="I89" s="1"/>
      <c r="J89" s="1"/>
      <c r="K89" s="1"/>
      <c r="L89" s="1"/>
      <c r="M89" s="1"/>
      <c r="N89" s="1"/>
      <c r="O89" s="1"/>
      <c r="P89" s="1"/>
      <c r="Q89" s="1"/>
      <c r="R89" s="1"/>
      <c r="S89" s="1"/>
    </row>
    <row r="90" spans="1:19" ht="15.75" customHeight="1">
      <c r="A90" s="1"/>
      <c r="B90" s="1"/>
      <c r="C90" s="1"/>
      <c r="D90" s="1"/>
      <c r="E90" s="1"/>
      <c r="F90" s="1"/>
      <c r="G90" s="1"/>
      <c r="H90" s="1"/>
      <c r="I90" s="1"/>
      <c r="J90" s="1"/>
      <c r="K90" s="1"/>
      <c r="L90" s="1"/>
      <c r="M90" s="1"/>
      <c r="N90" s="1"/>
      <c r="O90" s="1"/>
      <c r="P90" s="1"/>
      <c r="Q90" s="1"/>
      <c r="R90" s="1"/>
      <c r="S90" s="1"/>
    </row>
    <row r="91" spans="1:19" ht="15.75" customHeight="1">
      <c r="A91" s="1"/>
      <c r="B91" s="1"/>
      <c r="C91" s="1"/>
      <c r="D91" s="1"/>
      <c r="E91" s="1"/>
      <c r="F91" s="1"/>
      <c r="G91" s="1"/>
      <c r="H91" s="1"/>
      <c r="I91" s="1"/>
      <c r="J91" s="1"/>
      <c r="K91" s="1"/>
      <c r="L91" s="1"/>
      <c r="M91" s="1"/>
      <c r="N91" s="1"/>
      <c r="O91" s="1"/>
      <c r="P91" s="1"/>
      <c r="Q91" s="1"/>
      <c r="R91" s="1"/>
      <c r="S91" s="1"/>
    </row>
    <row r="92" spans="1:19" ht="15.75" customHeight="1">
      <c r="A92" s="1"/>
      <c r="B92" s="1"/>
      <c r="C92" s="1"/>
      <c r="D92" s="1"/>
      <c r="E92" s="1"/>
      <c r="F92" s="1"/>
      <c r="G92" s="1"/>
      <c r="H92" s="1"/>
      <c r="I92" s="1"/>
      <c r="J92" s="1"/>
      <c r="K92" s="1"/>
      <c r="L92" s="1"/>
      <c r="M92" s="1"/>
      <c r="N92" s="1"/>
      <c r="O92" s="1"/>
      <c r="P92" s="1"/>
      <c r="Q92" s="1"/>
      <c r="R92" s="1"/>
      <c r="S92" s="1"/>
    </row>
    <row r="93" spans="1:19" ht="15.75" customHeight="1">
      <c r="A93" s="1"/>
      <c r="B93" s="1"/>
      <c r="C93" s="1"/>
      <c r="D93" s="1"/>
      <c r="E93" s="1"/>
      <c r="F93" s="1"/>
      <c r="G93" s="1"/>
      <c r="H93" s="1"/>
      <c r="I93" s="1"/>
      <c r="J93" s="1"/>
      <c r="K93" s="1"/>
      <c r="L93" s="1"/>
      <c r="M93" s="1"/>
      <c r="N93" s="1"/>
      <c r="O93" s="1"/>
      <c r="P93" s="1"/>
      <c r="Q93" s="1"/>
      <c r="R93" s="1"/>
      <c r="S93" s="1"/>
    </row>
    <row r="94" spans="1:19" ht="15.75" customHeight="1">
      <c r="A94" s="1"/>
      <c r="B94" s="1"/>
      <c r="C94" s="1"/>
      <c r="D94" s="1"/>
      <c r="E94" s="1"/>
      <c r="F94" s="1"/>
      <c r="G94" s="1"/>
      <c r="H94" s="1"/>
      <c r="I94" s="1"/>
      <c r="J94" s="1"/>
      <c r="K94" s="1"/>
      <c r="L94" s="1"/>
      <c r="M94" s="1"/>
      <c r="N94" s="1"/>
      <c r="O94" s="1"/>
      <c r="P94" s="1"/>
      <c r="Q94" s="1"/>
      <c r="R94" s="1"/>
      <c r="S94" s="1"/>
    </row>
    <row r="95" spans="1:19" ht="15.75" customHeight="1">
      <c r="A95" s="1"/>
      <c r="B95" s="1"/>
      <c r="C95" s="1"/>
      <c r="D95" s="1"/>
      <c r="E95" s="1"/>
      <c r="F95" s="1"/>
      <c r="G95" s="1"/>
      <c r="H95" s="1"/>
      <c r="I95" s="1"/>
      <c r="J95" s="1"/>
      <c r="K95" s="1"/>
      <c r="L95" s="1"/>
      <c r="M95" s="1"/>
      <c r="N95" s="1"/>
      <c r="O95" s="1"/>
      <c r="P95" s="1"/>
      <c r="Q95" s="1"/>
      <c r="R95" s="1"/>
      <c r="S95" s="1"/>
    </row>
    <row r="96" spans="1:19" ht="15.75" customHeight="1">
      <c r="A96" s="1"/>
      <c r="B96" s="1"/>
      <c r="C96" s="1"/>
      <c r="D96" s="1"/>
      <c r="E96" s="1"/>
      <c r="F96" s="1"/>
      <c r="G96" s="1"/>
      <c r="H96" s="1"/>
      <c r="I96" s="1"/>
      <c r="J96" s="1"/>
      <c r="K96" s="1"/>
      <c r="L96" s="1"/>
      <c r="M96" s="1"/>
      <c r="N96" s="1"/>
      <c r="O96" s="1"/>
      <c r="P96" s="1"/>
      <c r="Q96" s="1"/>
      <c r="R96" s="1"/>
      <c r="S96" s="1"/>
    </row>
    <row r="97" spans="1:19" ht="15.75" customHeight="1">
      <c r="A97" s="1"/>
      <c r="B97" s="1"/>
      <c r="C97" s="1"/>
      <c r="D97" s="1"/>
      <c r="E97" s="1"/>
      <c r="F97" s="1"/>
      <c r="G97" s="1"/>
      <c r="H97" s="1"/>
      <c r="I97" s="1"/>
      <c r="J97" s="1"/>
      <c r="K97" s="1"/>
      <c r="L97" s="1"/>
      <c r="M97" s="1"/>
      <c r="N97" s="1"/>
      <c r="O97" s="1"/>
      <c r="P97" s="1"/>
      <c r="Q97" s="1"/>
      <c r="R97" s="1"/>
      <c r="S97" s="1"/>
    </row>
    <row r="98" spans="1:19" ht="15.75" customHeight="1">
      <c r="A98" s="1"/>
      <c r="B98" s="1"/>
      <c r="C98" s="1"/>
      <c r="D98" s="1"/>
      <c r="E98" s="1"/>
      <c r="F98" s="1"/>
      <c r="G98" s="1"/>
      <c r="H98" s="1"/>
      <c r="I98" s="1"/>
      <c r="J98" s="1"/>
      <c r="K98" s="1"/>
      <c r="L98" s="1"/>
      <c r="M98" s="1"/>
      <c r="N98" s="1"/>
      <c r="O98" s="1"/>
      <c r="P98" s="1"/>
      <c r="Q98" s="1"/>
      <c r="R98" s="1"/>
      <c r="S98" s="1"/>
    </row>
    <row r="99" spans="1:19" ht="15.75" customHeight="1">
      <c r="A99" s="1"/>
      <c r="B99" s="1"/>
      <c r="C99" s="1"/>
      <c r="D99" s="1"/>
      <c r="E99" s="1"/>
      <c r="F99" s="1"/>
      <c r="G99" s="1"/>
      <c r="H99" s="1"/>
      <c r="I99" s="1"/>
      <c r="J99" s="1"/>
      <c r="K99" s="1"/>
      <c r="L99" s="1"/>
      <c r="M99" s="1"/>
      <c r="N99" s="1"/>
      <c r="O99" s="1"/>
      <c r="P99" s="1"/>
      <c r="Q99" s="1"/>
      <c r="R99" s="1"/>
      <c r="S99" s="1"/>
    </row>
    <row r="100" spans="1:19" ht="15.75" customHeight="1">
      <c r="A100" s="1"/>
      <c r="B100" s="1"/>
      <c r="C100" s="1"/>
      <c r="D100" s="1"/>
      <c r="E100" s="1"/>
      <c r="F100" s="1"/>
      <c r="G100" s="1"/>
      <c r="H100" s="1"/>
      <c r="I100" s="1"/>
      <c r="J100" s="1"/>
      <c r="K100" s="1"/>
      <c r="L100" s="1"/>
      <c r="M100" s="1"/>
      <c r="N100" s="1"/>
      <c r="O100" s="1"/>
      <c r="P100" s="1"/>
      <c r="Q100" s="1"/>
      <c r="R100" s="1"/>
      <c r="S100" s="1"/>
    </row>
    <row r="101" spans="1:19" ht="15.75" customHeight="1">
      <c r="A101" s="1"/>
      <c r="B101" s="1"/>
      <c r="C101" s="1"/>
      <c r="D101" s="1"/>
      <c r="E101" s="1"/>
      <c r="F101" s="1"/>
      <c r="G101" s="1"/>
      <c r="H101" s="1"/>
      <c r="I101" s="1"/>
      <c r="J101" s="1"/>
      <c r="K101" s="1"/>
      <c r="L101" s="1"/>
      <c r="M101" s="1"/>
      <c r="N101" s="1"/>
      <c r="O101" s="1"/>
      <c r="P101" s="1"/>
      <c r="Q101" s="1"/>
      <c r="R101" s="1"/>
      <c r="S101" s="1"/>
    </row>
    <row r="102" spans="1:19" ht="15.75" customHeight="1">
      <c r="A102" s="1"/>
      <c r="B102" s="1"/>
      <c r="C102" s="1"/>
      <c r="D102" s="1"/>
      <c r="E102" s="1"/>
      <c r="F102" s="1"/>
      <c r="G102" s="1"/>
      <c r="H102" s="1"/>
      <c r="I102" s="1"/>
      <c r="J102" s="1"/>
      <c r="K102" s="1"/>
      <c r="L102" s="1"/>
      <c r="M102" s="1"/>
      <c r="N102" s="1"/>
      <c r="O102" s="1"/>
      <c r="P102" s="1"/>
      <c r="Q102" s="1"/>
      <c r="R102" s="1"/>
      <c r="S102" s="1"/>
    </row>
    <row r="103" spans="1:19" ht="15.75" customHeight="1">
      <c r="A103" s="1"/>
      <c r="B103" s="1"/>
      <c r="C103" s="1"/>
      <c r="D103" s="1"/>
      <c r="E103" s="1"/>
      <c r="F103" s="1"/>
      <c r="G103" s="1"/>
      <c r="H103" s="1"/>
      <c r="I103" s="1"/>
      <c r="J103" s="1"/>
      <c r="K103" s="1"/>
      <c r="L103" s="1"/>
      <c r="M103" s="1"/>
      <c r="N103" s="1"/>
      <c r="O103" s="1"/>
      <c r="P103" s="1"/>
      <c r="Q103" s="1"/>
      <c r="R103" s="1"/>
      <c r="S103" s="1"/>
    </row>
    <row r="104" spans="1:19" ht="15.75" customHeight="1">
      <c r="A104" s="1"/>
      <c r="B104" s="1"/>
      <c r="C104" s="1"/>
      <c r="D104" s="1"/>
      <c r="E104" s="1"/>
      <c r="F104" s="1"/>
      <c r="G104" s="1"/>
      <c r="H104" s="1"/>
      <c r="I104" s="1"/>
      <c r="J104" s="1"/>
      <c r="K104" s="1"/>
      <c r="L104" s="1"/>
      <c r="M104" s="1"/>
      <c r="N104" s="1"/>
      <c r="O104" s="1"/>
      <c r="P104" s="1"/>
      <c r="Q104" s="1"/>
      <c r="R104" s="1"/>
      <c r="S104" s="1"/>
    </row>
    <row r="105" spans="1:19" ht="15.75" customHeight="1">
      <c r="A105" s="1"/>
      <c r="B105" s="1"/>
      <c r="C105" s="1"/>
      <c r="D105" s="1"/>
      <c r="E105" s="1"/>
      <c r="F105" s="1"/>
      <c r="G105" s="1"/>
      <c r="H105" s="1"/>
      <c r="I105" s="1"/>
      <c r="J105" s="1"/>
      <c r="K105" s="1"/>
      <c r="L105" s="1"/>
      <c r="M105" s="1"/>
      <c r="N105" s="1"/>
      <c r="O105" s="1"/>
      <c r="P105" s="1"/>
      <c r="Q105" s="1"/>
      <c r="R105" s="1"/>
      <c r="S105" s="1"/>
    </row>
    <row r="106" spans="1:19" ht="15.75" customHeight="1">
      <c r="A106" s="1"/>
      <c r="B106" s="1"/>
      <c r="C106" s="1"/>
      <c r="D106" s="1"/>
      <c r="E106" s="1"/>
      <c r="F106" s="1"/>
      <c r="G106" s="1"/>
      <c r="H106" s="1"/>
      <c r="I106" s="1"/>
      <c r="J106" s="1"/>
      <c r="K106" s="1"/>
      <c r="L106" s="1"/>
      <c r="M106" s="1"/>
      <c r="N106" s="1"/>
      <c r="O106" s="1"/>
      <c r="P106" s="1"/>
      <c r="Q106" s="1"/>
      <c r="R106" s="1"/>
      <c r="S106" s="1"/>
    </row>
    <row r="107" spans="1:19" ht="15.75" customHeight="1">
      <c r="A107" s="1"/>
      <c r="B107" s="1"/>
      <c r="C107" s="1"/>
      <c r="D107" s="1"/>
      <c r="E107" s="1"/>
      <c r="F107" s="1"/>
      <c r="G107" s="1"/>
      <c r="H107" s="1"/>
      <c r="I107" s="1"/>
      <c r="J107" s="1"/>
      <c r="K107" s="1"/>
      <c r="L107" s="1"/>
      <c r="M107" s="1"/>
      <c r="N107" s="1"/>
      <c r="O107" s="1"/>
      <c r="P107" s="1"/>
      <c r="Q107" s="1"/>
      <c r="R107" s="1"/>
      <c r="S107" s="1"/>
    </row>
    <row r="108" spans="1:19" ht="15.75" customHeight="1">
      <c r="A108" s="1"/>
      <c r="B108" s="1"/>
      <c r="C108" s="1"/>
      <c r="D108" s="1"/>
      <c r="E108" s="1"/>
      <c r="F108" s="1"/>
      <c r="G108" s="1"/>
      <c r="H108" s="1"/>
      <c r="I108" s="1"/>
      <c r="J108" s="1"/>
      <c r="K108" s="1"/>
      <c r="L108" s="1"/>
      <c r="M108" s="1"/>
      <c r="N108" s="1"/>
      <c r="O108" s="1"/>
      <c r="P108" s="1"/>
      <c r="Q108" s="1"/>
      <c r="R108" s="1"/>
      <c r="S108" s="1"/>
    </row>
    <row r="109" spans="1:19" ht="15.75" customHeight="1">
      <c r="A109" s="1"/>
      <c r="B109" s="1"/>
      <c r="C109" s="1"/>
      <c r="D109" s="1"/>
      <c r="E109" s="1"/>
      <c r="F109" s="1"/>
      <c r="G109" s="1"/>
      <c r="H109" s="1"/>
      <c r="I109" s="1"/>
      <c r="J109" s="1"/>
      <c r="K109" s="1"/>
      <c r="L109" s="1"/>
      <c r="M109" s="1"/>
      <c r="N109" s="1"/>
      <c r="O109" s="1"/>
      <c r="P109" s="1"/>
      <c r="Q109" s="1"/>
      <c r="R109" s="1"/>
      <c r="S109" s="1"/>
    </row>
    <row r="110" spans="1:19" ht="15.75" customHeight="1">
      <c r="A110" s="1"/>
      <c r="B110" s="1"/>
      <c r="C110" s="1"/>
      <c r="D110" s="1"/>
      <c r="E110" s="1"/>
      <c r="F110" s="1"/>
      <c r="G110" s="1"/>
      <c r="H110" s="1"/>
      <c r="I110" s="1"/>
      <c r="J110" s="1"/>
      <c r="K110" s="1"/>
      <c r="L110" s="1"/>
      <c r="M110" s="1"/>
      <c r="N110" s="1"/>
      <c r="O110" s="1"/>
      <c r="P110" s="1"/>
      <c r="Q110" s="1"/>
      <c r="R110" s="1"/>
      <c r="S110" s="1"/>
    </row>
    <row r="111" spans="1:19" ht="15.75" customHeight="1">
      <c r="A111" s="1"/>
      <c r="B111" s="1"/>
      <c r="C111" s="1"/>
      <c r="D111" s="1"/>
      <c r="E111" s="1"/>
      <c r="F111" s="1"/>
      <c r="G111" s="1"/>
      <c r="H111" s="1"/>
      <c r="I111" s="1"/>
      <c r="J111" s="1"/>
      <c r="K111" s="1"/>
      <c r="L111" s="1"/>
      <c r="M111" s="1"/>
      <c r="N111" s="1"/>
      <c r="O111" s="1"/>
      <c r="P111" s="1"/>
      <c r="Q111" s="1"/>
      <c r="R111" s="1"/>
      <c r="S111" s="1"/>
    </row>
    <row r="112" spans="1:19" ht="15.75" customHeight="1">
      <c r="A112" s="1"/>
      <c r="B112" s="1"/>
      <c r="C112" s="1"/>
      <c r="D112" s="1"/>
      <c r="E112" s="1"/>
      <c r="F112" s="1"/>
      <c r="G112" s="1"/>
      <c r="H112" s="1"/>
      <c r="I112" s="1"/>
      <c r="J112" s="1"/>
      <c r="K112" s="1"/>
      <c r="L112" s="1"/>
      <c r="M112" s="1"/>
      <c r="N112" s="1"/>
      <c r="O112" s="1"/>
      <c r="P112" s="1"/>
      <c r="Q112" s="1"/>
      <c r="R112" s="1"/>
      <c r="S112" s="1"/>
    </row>
    <row r="113" spans="1:19" ht="15.75" customHeight="1">
      <c r="A113" s="1"/>
      <c r="B113" s="1"/>
      <c r="C113" s="1"/>
      <c r="D113" s="1"/>
      <c r="E113" s="1"/>
      <c r="F113" s="1"/>
      <c r="G113" s="1"/>
      <c r="H113" s="1"/>
      <c r="I113" s="1"/>
      <c r="J113" s="1"/>
      <c r="K113" s="1"/>
      <c r="L113" s="1"/>
      <c r="M113" s="1"/>
      <c r="N113" s="1"/>
      <c r="O113" s="1"/>
      <c r="P113" s="1"/>
      <c r="Q113" s="1"/>
      <c r="R113" s="1"/>
      <c r="S113" s="1"/>
    </row>
    <row r="114" spans="1:19" ht="15.75" customHeight="1">
      <c r="A114" s="1"/>
      <c r="B114" s="1"/>
      <c r="C114" s="1"/>
      <c r="D114" s="1"/>
      <c r="E114" s="1"/>
      <c r="F114" s="1"/>
      <c r="G114" s="1"/>
      <c r="H114" s="1"/>
      <c r="I114" s="1"/>
      <c r="J114" s="1"/>
      <c r="K114" s="1"/>
      <c r="L114" s="1"/>
      <c r="M114" s="1"/>
      <c r="N114" s="1"/>
      <c r="O114" s="1"/>
      <c r="P114" s="1"/>
      <c r="Q114" s="1"/>
      <c r="R114" s="1"/>
      <c r="S114" s="1"/>
    </row>
    <row r="115" spans="1:19" ht="15.75" customHeight="1">
      <c r="A115" s="1"/>
      <c r="B115" s="1"/>
      <c r="C115" s="1"/>
      <c r="D115" s="1"/>
      <c r="E115" s="1"/>
      <c r="F115" s="1"/>
      <c r="G115" s="1"/>
      <c r="H115" s="1"/>
      <c r="I115" s="1"/>
      <c r="J115" s="1"/>
      <c r="K115" s="1"/>
      <c r="L115" s="1"/>
      <c r="M115" s="1"/>
      <c r="N115" s="1"/>
      <c r="O115" s="1"/>
      <c r="P115" s="1"/>
      <c r="Q115" s="1"/>
      <c r="R115" s="1"/>
      <c r="S115" s="1"/>
    </row>
    <row r="116" spans="1:19" ht="15.75" customHeight="1">
      <c r="A116" s="1"/>
      <c r="B116" s="1"/>
      <c r="C116" s="1"/>
      <c r="D116" s="1"/>
      <c r="E116" s="1"/>
      <c r="F116" s="1"/>
      <c r="G116" s="1"/>
      <c r="H116" s="1"/>
      <c r="I116" s="1"/>
      <c r="J116" s="1"/>
      <c r="K116" s="1"/>
      <c r="L116" s="1"/>
      <c r="M116" s="1"/>
      <c r="N116" s="1"/>
      <c r="O116" s="1"/>
      <c r="P116" s="1"/>
      <c r="Q116" s="1"/>
      <c r="R116" s="1"/>
      <c r="S116" s="1"/>
    </row>
    <row r="117" spans="1:19" ht="15.75" customHeight="1">
      <c r="A117" s="1"/>
      <c r="B117" s="1"/>
      <c r="C117" s="1"/>
      <c r="D117" s="1"/>
      <c r="E117" s="1"/>
      <c r="F117" s="1"/>
      <c r="G117" s="1"/>
      <c r="H117" s="1"/>
      <c r="I117" s="1"/>
      <c r="J117" s="1"/>
      <c r="K117" s="1"/>
      <c r="L117" s="1"/>
      <c r="M117" s="1"/>
      <c r="N117" s="1"/>
      <c r="O117" s="1"/>
      <c r="P117" s="1"/>
      <c r="Q117" s="1"/>
      <c r="R117" s="1"/>
      <c r="S117" s="1"/>
    </row>
    <row r="118" spans="1:19" ht="15.75" customHeight="1">
      <c r="A118" s="1"/>
      <c r="B118" s="1"/>
      <c r="C118" s="1"/>
      <c r="D118" s="1"/>
      <c r="E118" s="1"/>
      <c r="F118" s="1"/>
      <c r="G118" s="1"/>
      <c r="H118" s="1"/>
      <c r="I118" s="1"/>
      <c r="J118" s="1"/>
      <c r="K118" s="1"/>
      <c r="L118" s="1"/>
      <c r="M118" s="1"/>
      <c r="N118" s="1"/>
      <c r="O118" s="1"/>
      <c r="P118" s="1"/>
      <c r="Q118" s="1"/>
      <c r="R118" s="1"/>
      <c r="S118" s="1"/>
    </row>
    <row r="119" spans="1:19" ht="15.75" customHeight="1">
      <c r="A119" s="1"/>
      <c r="B119" s="1"/>
      <c r="C119" s="1"/>
      <c r="D119" s="1"/>
      <c r="E119" s="1"/>
      <c r="F119" s="1"/>
      <c r="G119" s="1"/>
      <c r="H119" s="1"/>
      <c r="I119" s="1"/>
      <c r="J119" s="1"/>
      <c r="K119" s="1"/>
      <c r="L119" s="1"/>
      <c r="M119" s="1"/>
      <c r="N119" s="1"/>
      <c r="O119" s="1"/>
      <c r="P119" s="1"/>
      <c r="Q119" s="1"/>
      <c r="R119" s="1"/>
      <c r="S119" s="1"/>
    </row>
    <row r="120" spans="1:19" ht="15.75" customHeight="1">
      <c r="A120" s="1"/>
      <c r="B120" s="1"/>
      <c r="C120" s="1"/>
      <c r="D120" s="1"/>
      <c r="E120" s="1"/>
      <c r="F120" s="1"/>
      <c r="G120" s="1"/>
      <c r="H120" s="1"/>
      <c r="I120" s="1"/>
      <c r="J120" s="1"/>
      <c r="K120" s="1"/>
      <c r="L120" s="1"/>
      <c r="M120" s="1"/>
      <c r="N120" s="1"/>
      <c r="O120" s="1"/>
      <c r="P120" s="1"/>
      <c r="Q120" s="1"/>
      <c r="R120" s="1"/>
      <c r="S120" s="1"/>
    </row>
    <row r="121" spans="1:19" ht="15.75" customHeight="1">
      <c r="A121" s="1"/>
      <c r="B121" s="1"/>
      <c r="C121" s="1"/>
      <c r="D121" s="1"/>
      <c r="E121" s="1"/>
      <c r="F121" s="1"/>
      <c r="G121" s="1"/>
      <c r="H121" s="1"/>
      <c r="I121" s="1"/>
      <c r="J121" s="1"/>
      <c r="K121" s="1"/>
      <c r="L121" s="1"/>
      <c r="M121" s="1"/>
      <c r="N121" s="1"/>
      <c r="O121" s="1"/>
      <c r="P121" s="1"/>
      <c r="Q121" s="1"/>
      <c r="R121" s="1"/>
      <c r="S121" s="1"/>
    </row>
    <row r="122" spans="1:19" ht="15.75" customHeight="1">
      <c r="A122" s="1"/>
      <c r="B122" s="1"/>
      <c r="C122" s="1"/>
      <c r="D122" s="1"/>
      <c r="E122" s="1"/>
      <c r="F122" s="1"/>
      <c r="G122" s="1"/>
      <c r="H122" s="1"/>
      <c r="I122" s="1"/>
      <c r="J122" s="1"/>
      <c r="K122" s="1"/>
      <c r="L122" s="1"/>
      <c r="M122" s="1"/>
      <c r="N122" s="1"/>
      <c r="O122" s="1"/>
      <c r="P122" s="1"/>
      <c r="Q122" s="1"/>
      <c r="R122" s="1"/>
      <c r="S122" s="1"/>
    </row>
    <row r="123" spans="1:19" ht="15.75" customHeight="1">
      <c r="A123" s="1"/>
      <c r="B123" s="1"/>
      <c r="C123" s="1"/>
      <c r="D123" s="1"/>
      <c r="E123" s="1"/>
      <c r="F123" s="1"/>
      <c r="G123" s="1"/>
      <c r="H123" s="1"/>
      <c r="I123" s="1"/>
      <c r="J123" s="1"/>
      <c r="K123" s="1"/>
      <c r="L123" s="1"/>
      <c r="M123" s="1"/>
      <c r="N123" s="1"/>
      <c r="O123" s="1"/>
      <c r="P123" s="1"/>
      <c r="Q123" s="1"/>
      <c r="R123" s="1"/>
      <c r="S123" s="1"/>
    </row>
    <row r="124" spans="1:19" ht="15.75" customHeight="1">
      <c r="A124" s="1"/>
      <c r="B124" s="1"/>
      <c r="C124" s="1"/>
      <c r="D124" s="1"/>
      <c r="E124" s="1"/>
      <c r="F124" s="1"/>
      <c r="G124" s="1"/>
      <c r="H124" s="1"/>
      <c r="I124" s="1"/>
      <c r="J124" s="1"/>
      <c r="K124" s="1"/>
      <c r="L124" s="1"/>
      <c r="M124" s="1"/>
      <c r="N124" s="1"/>
      <c r="O124" s="1"/>
      <c r="P124" s="1"/>
      <c r="Q124" s="1"/>
      <c r="R124" s="1"/>
      <c r="S124" s="1"/>
    </row>
    <row r="125" spans="1:19" ht="15.75" customHeight="1">
      <c r="A125" s="1"/>
      <c r="B125" s="1"/>
      <c r="C125" s="1"/>
      <c r="D125" s="1"/>
      <c r="E125" s="1"/>
      <c r="F125" s="1"/>
      <c r="G125" s="1"/>
      <c r="H125" s="1"/>
      <c r="I125" s="1"/>
      <c r="J125" s="1"/>
      <c r="K125" s="1"/>
      <c r="L125" s="1"/>
      <c r="M125" s="1"/>
      <c r="N125" s="1"/>
      <c r="O125" s="1"/>
      <c r="P125" s="1"/>
      <c r="Q125" s="1"/>
      <c r="R125" s="1"/>
      <c r="S125" s="1"/>
    </row>
    <row r="126" spans="1:19" ht="15.75" customHeight="1">
      <c r="A126" s="1"/>
      <c r="B126" s="1"/>
      <c r="C126" s="1"/>
      <c r="D126" s="1"/>
      <c r="E126" s="1"/>
      <c r="F126" s="1"/>
      <c r="G126" s="1"/>
      <c r="H126" s="1"/>
      <c r="I126" s="1"/>
      <c r="J126" s="1"/>
      <c r="K126" s="1"/>
      <c r="L126" s="1"/>
      <c r="M126" s="1"/>
      <c r="N126" s="1"/>
      <c r="O126" s="1"/>
      <c r="P126" s="1"/>
      <c r="Q126" s="1"/>
      <c r="R126" s="1"/>
      <c r="S126" s="1"/>
    </row>
    <row r="127" spans="1:19" ht="15.75" customHeight="1">
      <c r="A127" s="1"/>
      <c r="B127" s="1"/>
      <c r="C127" s="1"/>
      <c r="D127" s="1"/>
      <c r="E127" s="1"/>
      <c r="F127" s="1"/>
      <c r="G127" s="1"/>
      <c r="H127" s="1"/>
      <c r="I127" s="1"/>
      <c r="J127" s="1"/>
      <c r="K127" s="1"/>
      <c r="L127" s="1"/>
      <c r="M127" s="1"/>
      <c r="N127" s="1"/>
      <c r="O127" s="1"/>
      <c r="P127" s="1"/>
      <c r="Q127" s="1"/>
      <c r="R127" s="1"/>
      <c r="S127" s="1"/>
    </row>
    <row r="128" spans="1:19" ht="15.75" customHeight="1">
      <c r="A128" s="1"/>
      <c r="B128" s="1"/>
      <c r="C128" s="1"/>
      <c r="D128" s="1"/>
      <c r="E128" s="1"/>
      <c r="F128" s="1"/>
      <c r="G128" s="1"/>
      <c r="H128" s="1"/>
      <c r="I128" s="1"/>
      <c r="J128" s="1"/>
      <c r="K128" s="1"/>
      <c r="L128" s="1"/>
      <c r="M128" s="1"/>
      <c r="N128" s="1"/>
      <c r="O128" s="1"/>
      <c r="P128" s="1"/>
      <c r="Q128" s="1"/>
      <c r="R128" s="1"/>
      <c r="S128" s="1"/>
    </row>
    <row r="129" spans="1:19" ht="15.75" customHeight="1">
      <c r="A129" s="1"/>
      <c r="B129" s="1"/>
      <c r="C129" s="1"/>
      <c r="D129" s="1"/>
      <c r="E129" s="1"/>
      <c r="F129" s="1"/>
      <c r="G129" s="1"/>
      <c r="H129" s="1"/>
      <c r="I129" s="1"/>
      <c r="J129" s="1"/>
      <c r="K129" s="1"/>
      <c r="L129" s="1"/>
      <c r="M129" s="1"/>
      <c r="N129" s="1"/>
      <c r="O129" s="1"/>
      <c r="P129" s="1"/>
      <c r="Q129" s="1"/>
      <c r="R129" s="1"/>
      <c r="S129" s="1"/>
    </row>
    <row r="130" spans="1:19" ht="15.75" customHeight="1">
      <c r="A130" s="1"/>
      <c r="B130" s="1"/>
      <c r="C130" s="1"/>
      <c r="D130" s="1"/>
      <c r="E130" s="1"/>
      <c r="F130" s="1"/>
      <c r="G130" s="1"/>
      <c r="H130" s="1"/>
      <c r="I130" s="1"/>
      <c r="J130" s="1"/>
      <c r="K130" s="1"/>
      <c r="L130" s="1"/>
      <c r="M130" s="1"/>
      <c r="N130" s="1"/>
      <c r="O130" s="1"/>
      <c r="P130" s="1"/>
      <c r="Q130" s="1"/>
      <c r="R130" s="1"/>
      <c r="S130" s="1"/>
    </row>
    <row r="131" spans="1:19" ht="15.75" customHeight="1">
      <c r="A131" s="1"/>
      <c r="B131" s="1"/>
      <c r="C131" s="1"/>
      <c r="D131" s="1"/>
      <c r="E131" s="1"/>
      <c r="F131" s="1"/>
      <c r="G131" s="1"/>
      <c r="H131" s="1"/>
      <c r="I131" s="1"/>
      <c r="J131" s="1"/>
      <c r="K131" s="1"/>
      <c r="L131" s="1"/>
      <c r="M131" s="1"/>
      <c r="N131" s="1"/>
      <c r="O131" s="1"/>
      <c r="P131" s="1"/>
      <c r="Q131" s="1"/>
      <c r="R131" s="1"/>
      <c r="S131" s="1"/>
    </row>
    <row r="132" spans="1:19" ht="15.75" customHeight="1">
      <c r="A132" s="1"/>
      <c r="B132" s="1"/>
      <c r="C132" s="1"/>
      <c r="D132" s="1"/>
      <c r="E132" s="1"/>
      <c r="F132" s="1"/>
      <c r="G132" s="1"/>
      <c r="H132" s="1"/>
      <c r="I132" s="1"/>
      <c r="J132" s="1"/>
      <c r="K132" s="1"/>
      <c r="L132" s="1"/>
      <c r="M132" s="1"/>
      <c r="N132" s="1"/>
      <c r="O132" s="1"/>
      <c r="P132" s="1"/>
      <c r="Q132" s="1"/>
      <c r="R132" s="1"/>
      <c r="S132" s="1"/>
    </row>
    <row r="133" spans="1:19" ht="15.75" customHeight="1">
      <c r="A133" s="1"/>
      <c r="B133" s="1"/>
      <c r="C133" s="1"/>
      <c r="D133" s="1"/>
      <c r="E133" s="1"/>
      <c r="F133" s="1"/>
      <c r="G133" s="1"/>
      <c r="H133" s="1"/>
      <c r="I133" s="1"/>
      <c r="J133" s="1"/>
      <c r="K133" s="1"/>
      <c r="L133" s="1"/>
      <c r="M133" s="1"/>
      <c r="N133" s="1"/>
      <c r="O133" s="1"/>
      <c r="P133" s="1"/>
      <c r="Q133" s="1"/>
      <c r="R133" s="1"/>
      <c r="S133" s="1"/>
    </row>
    <row r="134" spans="1:19" ht="15.75" customHeight="1">
      <c r="A134" s="1"/>
      <c r="B134" s="1"/>
      <c r="C134" s="1"/>
      <c r="D134" s="1"/>
      <c r="E134" s="1"/>
      <c r="F134" s="1"/>
      <c r="G134" s="1"/>
      <c r="H134" s="1"/>
      <c r="I134" s="1"/>
      <c r="J134" s="1"/>
      <c r="K134" s="1"/>
      <c r="L134" s="1"/>
      <c r="M134" s="1"/>
      <c r="N134" s="1"/>
      <c r="O134" s="1"/>
      <c r="P134" s="1"/>
      <c r="Q134" s="1"/>
      <c r="R134" s="1"/>
      <c r="S134" s="1"/>
    </row>
    <row r="135" spans="1:19" ht="15.75" customHeight="1">
      <c r="A135" s="1"/>
      <c r="B135" s="1"/>
      <c r="C135" s="1"/>
      <c r="D135" s="1"/>
      <c r="E135" s="1"/>
      <c r="F135" s="1"/>
      <c r="G135" s="1"/>
      <c r="H135" s="1"/>
      <c r="I135" s="1"/>
      <c r="J135" s="1"/>
      <c r="K135" s="1"/>
      <c r="L135" s="1"/>
      <c r="M135" s="1"/>
      <c r="N135" s="1"/>
      <c r="O135" s="1"/>
      <c r="P135" s="1"/>
      <c r="Q135" s="1"/>
      <c r="R135" s="1"/>
      <c r="S135" s="1"/>
    </row>
    <row r="136" spans="1:19" ht="15.75" customHeight="1">
      <c r="A136" s="1"/>
      <c r="B136" s="1"/>
      <c r="C136" s="1"/>
      <c r="D136" s="1"/>
      <c r="E136" s="1"/>
      <c r="F136" s="1"/>
      <c r="G136" s="1"/>
      <c r="H136" s="1"/>
      <c r="I136" s="1"/>
      <c r="J136" s="1"/>
      <c r="K136" s="1"/>
      <c r="L136" s="1"/>
      <c r="M136" s="1"/>
      <c r="N136" s="1"/>
      <c r="O136" s="1"/>
      <c r="P136" s="1"/>
      <c r="Q136" s="1"/>
      <c r="R136" s="1"/>
      <c r="S136" s="1"/>
    </row>
    <row r="137" spans="1:19" ht="15.75" customHeight="1">
      <c r="A137" s="1"/>
      <c r="B137" s="1"/>
      <c r="C137" s="1"/>
      <c r="D137" s="1"/>
      <c r="E137" s="1"/>
      <c r="F137" s="1"/>
      <c r="G137" s="1"/>
      <c r="H137" s="1"/>
      <c r="I137" s="1"/>
      <c r="J137" s="1"/>
      <c r="K137" s="1"/>
      <c r="L137" s="1"/>
      <c r="M137" s="1"/>
      <c r="N137" s="1"/>
      <c r="O137" s="1"/>
      <c r="P137" s="1"/>
      <c r="Q137" s="1"/>
      <c r="R137" s="1"/>
      <c r="S137" s="1"/>
    </row>
    <row r="138" spans="1:19" ht="15.75" customHeight="1">
      <c r="A138" s="1"/>
      <c r="B138" s="1"/>
      <c r="C138" s="1"/>
      <c r="D138" s="1"/>
      <c r="E138" s="1"/>
      <c r="F138" s="1"/>
      <c r="G138" s="1"/>
      <c r="H138" s="1"/>
      <c r="I138" s="1"/>
      <c r="J138" s="1"/>
      <c r="K138" s="1"/>
      <c r="L138" s="1"/>
      <c r="M138" s="1"/>
      <c r="N138" s="1"/>
      <c r="O138" s="1"/>
      <c r="P138" s="1"/>
      <c r="Q138" s="1"/>
      <c r="R138" s="1"/>
      <c r="S138" s="1"/>
    </row>
    <row r="139" spans="1:19" ht="15.75" customHeight="1">
      <c r="A139" s="1"/>
      <c r="B139" s="1"/>
      <c r="C139" s="1"/>
      <c r="D139" s="1"/>
      <c r="E139" s="1"/>
      <c r="F139" s="1"/>
      <c r="G139" s="1"/>
      <c r="H139" s="1"/>
      <c r="I139" s="1"/>
      <c r="J139" s="1"/>
      <c r="K139" s="1"/>
      <c r="L139" s="1"/>
      <c r="M139" s="1"/>
      <c r="N139" s="1"/>
      <c r="O139" s="1"/>
      <c r="P139" s="1"/>
      <c r="Q139" s="1"/>
      <c r="R139" s="1"/>
      <c r="S139" s="1"/>
    </row>
    <row r="140" spans="1:19" ht="15.75" customHeight="1">
      <c r="A140" s="1"/>
      <c r="B140" s="1"/>
      <c r="C140" s="1"/>
      <c r="D140" s="1"/>
      <c r="E140" s="1"/>
      <c r="F140" s="1"/>
      <c r="G140" s="1"/>
      <c r="H140" s="1"/>
      <c r="I140" s="1"/>
      <c r="J140" s="1"/>
      <c r="K140" s="1"/>
      <c r="L140" s="1"/>
      <c r="M140" s="1"/>
      <c r="N140" s="1"/>
      <c r="O140" s="1"/>
      <c r="P140" s="1"/>
      <c r="Q140" s="1"/>
      <c r="R140" s="1"/>
      <c r="S140" s="1"/>
    </row>
    <row r="141" spans="1:19" ht="15.75" customHeight="1">
      <c r="A141" s="1"/>
      <c r="B141" s="1"/>
      <c r="C141" s="1"/>
      <c r="D141" s="1"/>
      <c r="E141" s="1"/>
      <c r="F141" s="1"/>
      <c r="G141" s="1"/>
      <c r="H141" s="1"/>
      <c r="I141" s="1"/>
      <c r="J141" s="1"/>
      <c r="K141" s="1"/>
      <c r="L141" s="1"/>
      <c r="M141" s="1"/>
      <c r="N141" s="1"/>
      <c r="O141" s="1"/>
      <c r="P141" s="1"/>
      <c r="Q141" s="1"/>
      <c r="R141" s="1"/>
      <c r="S141" s="1"/>
    </row>
    <row r="142" spans="1:19" ht="15.75" customHeight="1">
      <c r="A142" s="1"/>
      <c r="B142" s="1"/>
      <c r="C142" s="1"/>
      <c r="D142" s="1"/>
      <c r="E142" s="1"/>
      <c r="F142" s="1"/>
      <c r="G142" s="1"/>
      <c r="H142" s="1"/>
      <c r="I142" s="1"/>
      <c r="J142" s="1"/>
      <c r="K142" s="1"/>
      <c r="L142" s="1"/>
      <c r="M142" s="1"/>
      <c r="N142" s="1"/>
      <c r="O142" s="1"/>
      <c r="P142" s="1"/>
      <c r="Q142" s="1"/>
      <c r="R142" s="1"/>
      <c r="S142" s="1"/>
    </row>
    <row r="143" spans="1:19" ht="15.75" customHeight="1">
      <c r="A143" s="1"/>
      <c r="B143" s="1"/>
      <c r="C143" s="1"/>
      <c r="D143" s="1"/>
      <c r="E143" s="1"/>
      <c r="F143" s="1"/>
      <c r="G143" s="1"/>
      <c r="H143" s="1"/>
      <c r="I143" s="1"/>
      <c r="J143" s="1"/>
      <c r="K143" s="1"/>
      <c r="L143" s="1"/>
      <c r="M143" s="1"/>
      <c r="N143" s="1"/>
      <c r="O143" s="1"/>
      <c r="P143" s="1"/>
      <c r="Q143" s="1"/>
      <c r="R143" s="1"/>
      <c r="S143" s="1"/>
    </row>
    <row r="144" spans="1:19" ht="15.75" customHeight="1">
      <c r="A144" s="1"/>
      <c r="B144" s="1"/>
      <c r="C144" s="1"/>
      <c r="D144" s="1"/>
      <c r="E144" s="1"/>
      <c r="F144" s="1"/>
      <c r="G144" s="1"/>
      <c r="H144" s="1"/>
      <c r="I144" s="1"/>
      <c r="J144" s="1"/>
      <c r="K144" s="1"/>
      <c r="L144" s="1"/>
      <c r="M144" s="1"/>
      <c r="N144" s="1"/>
      <c r="O144" s="1"/>
      <c r="P144" s="1"/>
      <c r="Q144" s="1"/>
      <c r="R144" s="1"/>
      <c r="S144" s="1"/>
    </row>
    <row r="145" spans="1:19" ht="15.75" customHeight="1">
      <c r="A145" s="1"/>
      <c r="B145" s="1"/>
      <c r="C145" s="1"/>
      <c r="D145" s="1"/>
      <c r="E145" s="1"/>
      <c r="F145" s="1"/>
      <c r="G145" s="1"/>
      <c r="H145" s="1"/>
      <c r="I145" s="1"/>
      <c r="J145" s="1"/>
      <c r="K145" s="1"/>
      <c r="L145" s="1"/>
      <c r="M145" s="1"/>
      <c r="N145" s="1"/>
      <c r="O145" s="1"/>
      <c r="P145" s="1"/>
      <c r="Q145" s="1"/>
      <c r="R145" s="1"/>
      <c r="S145" s="1"/>
    </row>
    <row r="146" spans="1:19" ht="15.75" customHeight="1">
      <c r="A146" s="1"/>
      <c r="B146" s="1"/>
      <c r="C146" s="1"/>
      <c r="D146" s="1"/>
      <c r="E146" s="1"/>
      <c r="F146" s="1"/>
      <c r="G146" s="1"/>
      <c r="H146" s="1"/>
      <c r="I146" s="1"/>
      <c r="J146" s="1"/>
      <c r="K146" s="1"/>
      <c r="L146" s="1"/>
      <c r="M146" s="1"/>
      <c r="N146" s="1"/>
      <c r="O146" s="1"/>
      <c r="P146" s="1"/>
      <c r="Q146" s="1"/>
      <c r="R146" s="1"/>
      <c r="S146" s="1"/>
    </row>
    <row r="147" spans="1:19" ht="15.75" customHeight="1">
      <c r="A147" s="1"/>
      <c r="B147" s="1"/>
      <c r="C147" s="1"/>
      <c r="D147" s="1"/>
      <c r="E147" s="1"/>
      <c r="F147" s="1"/>
      <c r="G147" s="1"/>
      <c r="H147" s="1"/>
      <c r="I147" s="1"/>
      <c r="J147" s="1"/>
      <c r="K147" s="1"/>
      <c r="L147" s="1"/>
      <c r="M147" s="1"/>
      <c r="N147" s="1"/>
      <c r="O147" s="1"/>
      <c r="P147" s="1"/>
      <c r="Q147" s="1"/>
      <c r="R147" s="1"/>
      <c r="S147" s="1"/>
    </row>
    <row r="148" spans="1:19" ht="15.75" customHeight="1">
      <c r="A148" s="1"/>
      <c r="B148" s="1"/>
      <c r="C148" s="1"/>
      <c r="D148" s="1"/>
      <c r="E148" s="1"/>
      <c r="F148" s="1"/>
      <c r="G148" s="1"/>
      <c r="H148" s="1"/>
      <c r="I148" s="1"/>
      <c r="J148" s="1"/>
      <c r="K148" s="1"/>
      <c r="L148" s="1"/>
      <c r="M148" s="1"/>
      <c r="N148" s="1"/>
      <c r="O148" s="1"/>
      <c r="P148" s="1"/>
      <c r="Q148" s="1"/>
      <c r="R148" s="1"/>
      <c r="S148" s="1"/>
    </row>
    <row r="149" spans="1:19" ht="15.75" customHeight="1">
      <c r="A149" s="1"/>
      <c r="B149" s="1"/>
      <c r="C149" s="1"/>
      <c r="D149" s="1"/>
      <c r="E149" s="1"/>
      <c r="F149" s="1"/>
      <c r="G149" s="1"/>
      <c r="H149" s="1"/>
      <c r="I149" s="1"/>
      <c r="J149" s="1"/>
      <c r="K149" s="1"/>
      <c r="L149" s="1"/>
      <c r="M149" s="1"/>
      <c r="N149" s="1"/>
      <c r="O149" s="1"/>
      <c r="P149" s="1"/>
      <c r="Q149" s="1"/>
      <c r="R149" s="1"/>
      <c r="S149" s="1"/>
    </row>
    <row r="150" spans="1:19" ht="15.75" customHeight="1">
      <c r="A150" s="1"/>
      <c r="B150" s="1"/>
      <c r="C150" s="1"/>
      <c r="D150" s="1"/>
      <c r="E150" s="1"/>
      <c r="F150" s="1"/>
      <c r="G150" s="1"/>
      <c r="H150" s="1"/>
      <c r="I150" s="1"/>
      <c r="J150" s="1"/>
      <c r="K150" s="1"/>
      <c r="L150" s="1"/>
      <c r="M150" s="1"/>
      <c r="N150" s="1"/>
      <c r="O150" s="1"/>
      <c r="P150" s="1"/>
      <c r="Q150" s="1"/>
      <c r="R150" s="1"/>
      <c r="S150" s="1"/>
    </row>
    <row r="151" spans="1:19" ht="15.75" customHeight="1">
      <c r="A151" s="1"/>
      <c r="B151" s="1"/>
      <c r="C151" s="1"/>
      <c r="D151" s="1"/>
      <c r="E151" s="1"/>
      <c r="F151" s="1"/>
      <c r="G151" s="1"/>
      <c r="H151" s="1"/>
      <c r="I151" s="1"/>
      <c r="J151" s="1"/>
      <c r="K151" s="1"/>
      <c r="L151" s="1"/>
      <c r="M151" s="1"/>
      <c r="N151" s="1"/>
      <c r="O151" s="1"/>
      <c r="P151" s="1"/>
      <c r="Q151" s="1"/>
      <c r="R151" s="1"/>
      <c r="S151" s="1"/>
    </row>
    <row r="152" spans="1:19" ht="15.75" customHeight="1">
      <c r="A152" s="1"/>
      <c r="B152" s="1"/>
      <c r="C152" s="1"/>
      <c r="D152" s="1"/>
      <c r="E152" s="1"/>
      <c r="F152" s="1"/>
      <c r="G152" s="1"/>
      <c r="H152" s="1"/>
      <c r="I152" s="1"/>
      <c r="J152" s="1"/>
      <c r="K152" s="1"/>
      <c r="L152" s="1"/>
      <c r="M152" s="1"/>
      <c r="N152" s="1"/>
      <c r="O152" s="1"/>
      <c r="P152" s="1"/>
      <c r="Q152" s="1"/>
      <c r="R152" s="1"/>
      <c r="S152" s="1"/>
    </row>
    <row r="153" spans="1:19" ht="15.75" customHeight="1">
      <c r="A153" s="1"/>
      <c r="B153" s="1"/>
      <c r="C153" s="1"/>
      <c r="D153" s="1"/>
      <c r="E153" s="1"/>
      <c r="F153" s="1"/>
      <c r="G153" s="1"/>
      <c r="H153" s="1"/>
      <c r="I153" s="1"/>
      <c r="J153" s="1"/>
      <c r="K153" s="1"/>
      <c r="L153" s="1"/>
      <c r="M153" s="1"/>
      <c r="N153" s="1"/>
      <c r="O153" s="1"/>
      <c r="P153" s="1"/>
      <c r="Q153" s="1"/>
      <c r="R153" s="1"/>
      <c r="S153" s="1"/>
    </row>
    <row r="154" spans="1:19" ht="15.75" customHeight="1">
      <c r="A154" s="1"/>
      <c r="B154" s="1"/>
      <c r="C154" s="1"/>
      <c r="D154" s="1"/>
      <c r="E154" s="1"/>
      <c r="F154" s="1"/>
      <c r="G154" s="1"/>
      <c r="H154" s="1"/>
      <c r="I154" s="1"/>
      <c r="J154" s="1"/>
      <c r="K154" s="1"/>
      <c r="L154" s="1"/>
      <c r="M154" s="1"/>
      <c r="N154" s="1"/>
      <c r="O154" s="1"/>
      <c r="P154" s="1"/>
      <c r="Q154" s="1"/>
      <c r="R154" s="1"/>
      <c r="S154" s="1"/>
    </row>
    <row r="155" spans="1:19" ht="15.75" customHeight="1">
      <c r="A155" s="1"/>
      <c r="B155" s="1"/>
      <c r="C155" s="1"/>
      <c r="D155" s="1"/>
      <c r="E155" s="1"/>
      <c r="F155" s="1"/>
      <c r="G155" s="1"/>
      <c r="H155" s="1"/>
      <c r="I155" s="1"/>
      <c r="J155" s="1"/>
      <c r="K155" s="1"/>
      <c r="L155" s="1"/>
      <c r="M155" s="1"/>
      <c r="N155" s="1"/>
      <c r="O155" s="1"/>
      <c r="P155" s="1"/>
      <c r="Q155" s="1"/>
      <c r="R155" s="1"/>
      <c r="S155" s="1"/>
    </row>
    <row r="156" spans="1:19" ht="15.75" customHeight="1">
      <c r="A156" s="1"/>
      <c r="B156" s="1"/>
      <c r="C156" s="1"/>
      <c r="D156" s="1"/>
      <c r="E156" s="1"/>
      <c r="F156" s="1"/>
      <c r="G156" s="1"/>
      <c r="H156" s="1"/>
      <c r="I156" s="1"/>
      <c r="J156" s="1"/>
      <c r="K156" s="1"/>
      <c r="L156" s="1"/>
      <c r="M156" s="1"/>
      <c r="N156" s="1"/>
      <c r="O156" s="1"/>
      <c r="P156" s="1"/>
      <c r="Q156" s="1"/>
      <c r="R156" s="1"/>
      <c r="S156" s="1"/>
    </row>
    <row r="157" spans="1:19" ht="15.75" customHeight="1">
      <c r="A157" s="1"/>
      <c r="B157" s="1"/>
      <c r="C157" s="1"/>
      <c r="D157" s="1"/>
      <c r="E157" s="1"/>
      <c r="F157" s="1"/>
      <c r="G157" s="1"/>
      <c r="H157" s="1"/>
      <c r="I157" s="1"/>
      <c r="J157" s="1"/>
      <c r="K157" s="1"/>
      <c r="L157" s="1"/>
      <c r="M157" s="1"/>
      <c r="N157" s="1"/>
      <c r="O157" s="1"/>
      <c r="P157" s="1"/>
      <c r="Q157" s="1"/>
      <c r="R157" s="1"/>
      <c r="S157" s="1"/>
    </row>
    <row r="158" spans="1:19" ht="15.75" customHeight="1">
      <c r="A158" s="1"/>
      <c r="B158" s="1"/>
      <c r="C158" s="1"/>
      <c r="D158" s="1"/>
      <c r="E158" s="1"/>
      <c r="F158" s="1"/>
      <c r="G158" s="1"/>
      <c r="H158" s="1"/>
      <c r="I158" s="1"/>
      <c r="J158" s="1"/>
      <c r="K158" s="1"/>
      <c r="L158" s="1"/>
      <c r="M158" s="1"/>
      <c r="N158" s="1"/>
      <c r="O158" s="1"/>
      <c r="P158" s="1"/>
      <c r="Q158" s="1"/>
      <c r="R158" s="1"/>
      <c r="S158" s="1"/>
    </row>
    <row r="159" spans="1:19" ht="15.75" customHeight="1">
      <c r="A159" s="1"/>
      <c r="B159" s="1"/>
      <c r="C159" s="1"/>
      <c r="D159" s="1"/>
      <c r="E159" s="1"/>
      <c r="F159" s="1"/>
      <c r="G159" s="1"/>
      <c r="H159" s="1"/>
      <c r="I159" s="1"/>
      <c r="J159" s="1"/>
      <c r="K159" s="1"/>
      <c r="L159" s="1"/>
      <c r="M159" s="1"/>
      <c r="N159" s="1"/>
      <c r="O159" s="1"/>
      <c r="P159" s="1"/>
      <c r="Q159" s="1"/>
      <c r="R159" s="1"/>
      <c r="S159" s="1"/>
    </row>
    <row r="160" spans="1:19" ht="15.75" customHeight="1">
      <c r="A160" s="1"/>
      <c r="B160" s="1"/>
      <c r="C160" s="1"/>
      <c r="D160" s="1"/>
      <c r="E160" s="1"/>
      <c r="F160" s="1"/>
      <c r="G160" s="1"/>
      <c r="H160" s="1"/>
      <c r="I160" s="1"/>
      <c r="J160" s="1"/>
      <c r="K160" s="1"/>
      <c r="L160" s="1"/>
      <c r="M160" s="1"/>
      <c r="N160" s="1"/>
      <c r="O160" s="1"/>
      <c r="P160" s="1"/>
      <c r="Q160" s="1"/>
      <c r="R160" s="1"/>
      <c r="S160" s="1"/>
    </row>
    <row r="161" spans="1:19" ht="15.75" customHeight="1">
      <c r="A161" s="1"/>
      <c r="B161" s="1"/>
      <c r="C161" s="1"/>
      <c r="D161" s="1"/>
      <c r="E161" s="1"/>
      <c r="F161" s="1"/>
      <c r="G161" s="1"/>
      <c r="H161" s="1"/>
      <c r="I161" s="1"/>
      <c r="J161" s="1"/>
      <c r="K161" s="1"/>
      <c r="L161" s="1"/>
      <c r="M161" s="1"/>
      <c r="N161" s="1"/>
      <c r="O161" s="1"/>
      <c r="P161" s="1"/>
      <c r="Q161" s="1"/>
      <c r="R161" s="1"/>
      <c r="S161" s="1"/>
    </row>
    <row r="162" spans="1:19" ht="15.75" customHeight="1">
      <c r="A162" s="1"/>
      <c r="B162" s="1"/>
      <c r="C162" s="1"/>
      <c r="D162" s="1"/>
      <c r="E162" s="1"/>
      <c r="F162" s="1"/>
      <c r="G162" s="1"/>
      <c r="H162" s="1"/>
      <c r="I162" s="1"/>
      <c r="J162" s="1"/>
      <c r="K162" s="1"/>
      <c r="L162" s="1"/>
      <c r="M162" s="1"/>
      <c r="N162" s="1"/>
      <c r="O162" s="1"/>
      <c r="P162" s="1"/>
      <c r="Q162" s="1"/>
      <c r="R162" s="1"/>
      <c r="S162" s="1"/>
    </row>
    <row r="163" spans="1:19" ht="15.75" customHeight="1">
      <c r="A163" s="1"/>
      <c r="B163" s="1"/>
      <c r="C163" s="1"/>
      <c r="D163" s="1"/>
      <c r="E163" s="1"/>
      <c r="F163" s="1"/>
      <c r="G163" s="1"/>
      <c r="H163" s="1"/>
      <c r="I163" s="1"/>
      <c r="J163" s="1"/>
      <c r="K163" s="1"/>
      <c r="L163" s="1"/>
      <c r="M163" s="1"/>
      <c r="N163" s="1"/>
      <c r="O163" s="1"/>
      <c r="P163" s="1"/>
      <c r="Q163" s="1"/>
      <c r="R163" s="1"/>
      <c r="S163" s="1"/>
    </row>
    <row r="164" spans="1:19" ht="15.75" customHeight="1">
      <c r="A164" s="1"/>
      <c r="B164" s="1"/>
      <c r="C164" s="1"/>
      <c r="D164" s="1"/>
      <c r="E164" s="1"/>
      <c r="F164" s="1"/>
      <c r="G164" s="1"/>
      <c r="H164" s="1"/>
      <c r="I164" s="1"/>
      <c r="J164" s="1"/>
      <c r="K164" s="1"/>
      <c r="L164" s="1"/>
      <c r="M164" s="1"/>
      <c r="N164" s="1"/>
      <c r="O164" s="1"/>
      <c r="P164" s="1"/>
      <c r="Q164" s="1"/>
      <c r="R164" s="1"/>
      <c r="S164" s="1"/>
    </row>
    <row r="165" spans="1:19" ht="15.75" customHeight="1">
      <c r="A165" s="1"/>
      <c r="B165" s="1"/>
      <c r="C165" s="1"/>
      <c r="D165" s="1"/>
      <c r="E165" s="1"/>
      <c r="F165" s="1"/>
      <c r="G165" s="1"/>
      <c r="H165" s="1"/>
      <c r="I165" s="1"/>
      <c r="J165" s="1"/>
      <c r="K165" s="1"/>
      <c r="L165" s="1"/>
      <c r="M165" s="1"/>
      <c r="N165" s="1"/>
      <c r="O165" s="1"/>
      <c r="P165" s="1"/>
      <c r="Q165" s="1"/>
      <c r="R165" s="1"/>
      <c r="S165" s="1"/>
    </row>
    <row r="166" spans="1:19" ht="15.75" customHeight="1">
      <c r="A166" s="1"/>
      <c r="B166" s="1"/>
      <c r="C166" s="1"/>
      <c r="D166" s="1"/>
      <c r="E166" s="1"/>
      <c r="F166" s="1"/>
      <c r="G166" s="1"/>
      <c r="H166" s="1"/>
      <c r="I166" s="1"/>
      <c r="J166" s="1"/>
      <c r="K166" s="1"/>
      <c r="L166" s="1"/>
      <c r="M166" s="1"/>
      <c r="N166" s="1"/>
      <c r="O166" s="1"/>
      <c r="P166" s="1"/>
      <c r="Q166" s="1"/>
      <c r="R166" s="1"/>
      <c r="S166" s="1"/>
    </row>
    <row r="167" spans="1:19" ht="15.75" customHeight="1">
      <c r="A167" s="1"/>
      <c r="B167" s="1"/>
      <c r="C167" s="1"/>
      <c r="D167" s="1"/>
      <c r="E167" s="1"/>
      <c r="F167" s="1"/>
      <c r="G167" s="1"/>
      <c r="H167" s="1"/>
      <c r="I167" s="1"/>
      <c r="J167" s="1"/>
      <c r="K167" s="1"/>
      <c r="L167" s="1"/>
      <c r="M167" s="1"/>
      <c r="N167" s="1"/>
      <c r="O167" s="1"/>
      <c r="P167" s="1"/>
      <c r="Q167" s="1"/>
      <c r="R167" s="1"/>
      <c r="S167" s="1"/>
    </row>
    <row r="168" spans="1:19" ht="15.75" customHeight="1">
      <c r="A168" s="1"/>
      <c r="B168" s="1"/>
      <c r="C168" s="1"/>
      <c r="D168" s="1"/>
      <c r="E168" s="1"/>
      <c r="F168" s="1"/>
      <c r="G168" s="1"/>
      <c r="H168" s="1"/>
      <c r="I168" s="1"/>
      <c r="J168" s="1"/>
      <c r="K168" s="1"/>
      <c r="L168" s="1"/>
      <c r="M168" s="1"/>
      <c r="N168" s="1"/>
      <c r="O168" s="1"/>
      <c r="P168" s="1"/>
      <c r="Q168" s="1"/>
      <c r="R168" s="1"/>
      <c r="S168" s="1"/>
    </row>
    <row r="169" spans="1:19" ht="15.75" customHeight="1">
      <c r="A169" s="1"/>
      <c r="B169" s="1"/>
      <c r="C169" s="1"/>
      <c r="D169" s="1"/>
      <c r="E169" s="1"/>
      <c r="F169" s="1"/>
      <c r="G169" s="1"/>
      <c r="H169" s="1"/>
      <c r="I169" s="1"/>
      <c r="J169" s="1"/>
      <c r="K169" s="1"/>
      <c r="L169" s="1"/>
      <c r="M169" s="1"/>
      <c r="N169" s="1"/>
      <c r="O169" s="1"/>
      <c r="P169" s="1"/>
      <c r="Q169" s="1"/>
      <c r="R169" s="1"/>
      <c r="S169" s="1"/>
    </row>
    <row r="170" spans="1:19" ht="15.75" customHeight="1">
      <c r="A170" s="1"/>
      <c r="B170" s="1"/>
      <c r="C170" s="1"/>
      <c r="D170" s="1"/>
      <c r="E170" s="1"/>
      <c r="F170" s="1"/>
      <c r="G170" s="1"/>
      <c r="H170" s="1"/>
      <c r="I170" s="1"/>
      <c r="J170" s="1"/>
      <c r="K170" s="1"/>
      <c r="L170" s="1"/>
      <c r="M170" s="1"/>
      <c r="N170" s="1"/>
      <c r="O170" s="1"/>
      <c r="P170" s="1"/>
      <c r="Q170" s="1"/>
      <c r="R170" s="1"/>
      <c r="S170" s="1"/>
    </row>
    <row r="171" spans="1:19" ht="15.75" customHeight="1">
      <c r="A171" s="1"/>
      <c r="B171" s="1"/>
      <c r="C171" s="1"/>
      <c r="D171" s="1"/>
      <c r="E171" s="1"/>
      <c r="F171" s="1"/>
      <c r="G171" s="1"/>
      <c r="H171" s="1"/>
      <c r="I171" s="1"/>
      <c r="J171" s="1"/>
      <c r="K171" s="1"/>
      <c r="L171" s="1"/>
      <c r="M171" s="1"/>
      <c r="N171" s="1"/>
      <c r="O171" s="1"/>
      <c r="P171" s="1"/>
      <c r="Q171" s="1"/>
      <c r="R171" s="1"/>
      <c r="S171" s="1"/>
    </row>
    <row r="172" spans="1:19" ht="15.75" customHeight="1">
      <c r="A172" s="1"/>
      <c r="B172" s="1"/>
      <c r="C172" s="1"/>
      <c r="D172" s="1"/>
      <c r="E172" s="1"/>
      <c r="F172" s="1"/>
      <c r="G172" s="1"/>
      <c r="H172" s="1"/>
      <c r="I172" s="1"/>
      <c r="J172" s="1"/>
      <c r="K172" s="1"/>
      <c r="L172" s="1"/>
      <c r="M172" s="1"/>
      <c r="N172" s="1"/>
      <c r="O172" s="1"/>
      <c r="P172" s="1"/>
      <c r="Q172" s="1"/>
      <c r="R172" s="1"/>
      <c r="S172" s="1"/>
    </row>
    <row r="173" spans="1:19" ht="15.75" customHeight="1">
      <c r="A173" s="1"/>
      <c r="B173" s="1"/>
      <c r="C173" s="1"/>
      <c r="D173" s="1"/>
      <c r="E173" s="1"/>
      <c r="F173" s="1"/>
      <c r="G173" s="1"/>
      <c r="H173" s="1"/>
      <c r="I173" s="1"/>
      <c r="J173" s="1"/>
      <c r="K173" s="1"/>
      <c r="L173" s="1"/>
      <c r="M173" s="1"/>
      <c r="N173" s="1"/>
      <c r="O173" s="1"/>
      <c r="P173" s="1"/>
      <c r="Q173" s="1"/>
      <c r="R173" s="1"/>
      <c r="S173" s="1"/>
    </row>
    <row r="174" spans="1:19" ht="15.75" customHeight="1">
      <c r="A174" s="1"/>
      <c r="B174" s="1"/>
      <c r="C174" s="1"/>
      <c r="D174" s="1"/>
      <c r="E174" s="1"/>
      <c r="F174" s="1"/>
      <c r="G174" s="1"/>
      <c r="H174" s="1"/>
      <c r="I174" s="1"/>
      <c r="J174" s="1"/>
      <c r="K174" s="1"/>
      <c r="L174" s="1"/>
      <c r="M174" s="1"/>
      <c r="N174" s="1"/>
      <c r="O174" s="1"/>
      <c r="P174" s="1"/>
      <c r="Q174" s="1"/>
      <c r="R174" s="1"/>
      <c r="S174" s="1"/>
    </row>
    <row r="175" spans="1:19" ht="15.75" customHeight="1">
      <c r="A175" s="1"/>
      <c r="B175" s="1"/>
      <c r="C175" s="1"/>
      <c r="D175" s="1"/>
      <c r="E175" s="1"/>
      <c r="F175" s="1"/>
      <c r="G175" s="1"/>
      <c r="H175" s="1"/>
      <c r="I175" s="1"/>
      <c r="J175" s="1"/>
      <c r="K175" s="1"/>
      <c r="L175" s="1"/>
      <c r="M175" s="1"/>
      <c r="N175" s="1"/>
      <c r="O175" s="1"/>
      <c r="P175" s="1"/>
      <c r="Q175" s="1"/>
      <c r="R175" s="1"/>
      <c r="S175" s="1"/>
    </row>
    <row r="176" spans="1:19" ht="15.75" customHeight="1">
      <c r="A176" s="1"/>
      <c r="B176" s="1"/>
      <c r="C176" s="1"/>
      <c r="D176" s="1"/>
      <c r="E176" s="1"/>
      <c r="F176" s="1"/>
      <c r="G176" s="1"/>
      <c r="H176" s="1"/>
      <c r="I176" s="1"/>
      <c r="J176" s="1"/>
      <c r="K176" s="1"/>
      <c r="L176" s="1"/>
      <c r="M176" s="1"/>
      <c r="N176" s="1"/>
      <c r="O176" s="1"/>
      <c r="P176" s="1"/>
      <c r="Q176" s="1"/>
      <c r="R176" s="1"/>
      <c r="S176" s="1"/>
    </row>
    <row r="177" spans="1:19" ht="15.75" customHeight="1">
      <c r="A177" s="1"/>
      <c r="B177" s="1"/>
      <c r="C177" s="1"/>
      <c r="D177" s="1"/>
      <c r="E177" s="1"/>
      <c r="F177" s="1"/>
      <c r="G177" s="1"/>
      <c r="H177" s="1"/>
      <c r="I177" s="1"/>
      <c r="J177" s="1"/>
      <c r="K177" s="1"/>
      <c r="L177" s="1"/>
      <c r="M177" s="1"/>
      <c r="N177" s="1"/>
      <c r="O177" s="1"/>
      <c r="P177" s="1"/>
      <c r="Q177" s="1"/>
      <c r="R177" s="1"/>
      <c r="S177" s="1"/>
    </row>
    <row r="178" spans="1:19" ht="15.75" customHeight="1">
      <c r="A178" s="1"/>
      <c r="B178" s="1"/>
      <c r="C178" s="1"/>
      <c r="D178" s="1"/>
      <c r="E178" s="1"/>
      <c r="F178" s="1"/>
      <c r="G178" s="1"/>
      <c r="H178" s="1"/>
      <c r="I178" s="1"/>
      <c r="J178" s="1"/>
      <c r="K178" s="1"/>
      <c r="L178" s="1"/>
      <c r="M178" s="1"/>
      <c r="N178" s="1"/>
      <c r="O178" s="1"/>
      <c r="P178" s="1"/>
      <c r="Q178" s="1"/>
      <c r="R178" s="1"/>
      <c r="S178" s="1"/>
    </row>
    <row r="179" spans="1:19" ht="15.75" customHeight="1">
      <c r="A179" s="1"/>
      <c r="B179" s="1"/>
      <c r="C179" s="1"/>
      <c r="D179" s="1"/>
      <c r="E179" s="1"/>
      <c r="F179" s="1"/>
      <c r="G179" s="1"/>
      <c r="H179" s="1"/>
      <c r="I179" s="1"/>
      <c r="J179" s="1"/>
      <c r="K179" s="1"/>
      <c r="L179" s="1"/>
      <c r="M179" s="1"/>
      <c r="N179" s="1"/>
      <c r="O179" s="1"/>
      <c r="P179" s="1"/>
      <c r="Q179" s="1"/>
      <c r="R179" s="1"/>
      <c r="S179" s="1"/>
    </row>
    <row r="180" spans="1:19" ht="15.75" customHeight="1">
      <c r="A180" s="1"/>
      <c r="B180" s="1"/>
      <c r="C180" s="1"/>
      <c r="D180" s="1"/>
      <c r="E180" s="1"/>
      <c r="F180" s="1"/>
      <c r="G180" s="1"/>
      <c r="H180" s="1"/>
      <c r="I180" s="1"/>
      <c r="J180" s="1"/>
      <c r="K180" s="1"/>
      <c r="L180" s="1"/>
      <c r="M180" s="1"/>
      <c r="N180" s="1"/>
      <c r="O180" s="1"/>
      <c r="P180" s="1"/>
      <c r="Q180" s="1"/>
      <c r="R180" s="1"/>
      <c r="S180" s="1"/>
    </row>
    <row r="181" spans="1:19" ht="15.75" customHeight="1">
      <c r="A181" s="1"/>
      <c r="B181" s="1"/>
      <c r="C181" s="1"/>
      <c r="D181" s="1"/>
      <c r="E181" s="1"/>
      <c r="F181" s="1"/>
      <c r="G181" s="1"/>
      <c r="H181" s="1"/>
      <c r="I181" s="1"/>
      <c r="J181" s="1"/>
      <c r="K181" s="1"/>
      <c r="L181" s="1"/>
      <c r="M181" s="1"/>
      <c r="N181" s="1"/>
      <c r="O181" s="1"/>
      <c r="P181" s="1"/>
      <c r="Q181" s="1"/>
      <c r="R181" s="1"/>
      <c r="S181" s="1"/>
    </row>
    <row r="182" spans="1:19" ht="15.75" customHeight="1">
      <c r="A182" s="1"/>
      <c r="B182" s="1"/>
      <c r="C182" s="1"/>
      <c r="D182" s="1"/>
      <c r="E182" s="1"/>
      <c r="F182" s="1"/>
      <c r="G182" s="1"/>
      <c r="H182" s="1"/>
      <c r="I182" s="1"/>
      <c r="J182" s="1"/>
      <c r="K182" s="1"/>
      <c r="L182" s="1"/>
      <c r="M182" s="1"/>
      <c r="N182" s="1"/>
      <c r="O182" s="1"/>
      <c r="P182" s="1"/>
      <c r="Q182" s="1"/>
      <c r="R182" s="1"/>
      <c r="S182" s="1"/>
    </row>
    <row r="183" spans="1:19" ht="15.75" customHeight="1">
      <c r="A183" s="1"/>
      <c r="B183" s="1"/>
      <c r="C183" s="1"/>
      <c r="D183" s="1"/>
      <c r="E183" s="1"/>
      <c r="F183" s="1"/>
      <c r="G183" s="1"/>
      <c r="H183" s="1"/>
      <c r="I183" s="1"/>
      <c r="J183" s="1"/>
      <c r="K183" s="1"/>
      <c r="L183" s="1"/>
      <c r="M183" s="1"/>
      <c r="N183" s="1"/>
      <c r="O183" s="1"/>
      <c r="P183" s="1"/>
      <c r="Q183" s="1"/>
      <c r="R183" s="1"/>
      <c r="S183" s="1"/>
    </row>
    <row r="184" spans="1:19" ht="15.75" customHeight="1">
      <c r="A184" s="1"/>
      <c r="B184" s="1"/>
      <c r="C184" s="1"/>
      <c r="D184" s="1"/>
      <c r="E184" s="1"/>
      <c r="F184" s="1"/>
      <c r="G184" s="1"/>
      <c r="H184" s="1"/>
      <c r="I184" s="1"/>
      <c r="J184" s="1"/>
      <c r="K184" s="1"/>
      <c r="L184" s="1"/>
      <c r="M184" s="1"/>
      <c r="N184" s="1"/>
      <c r="O184" s="1"/>
      <c r="P184" s="1"/>
      <c r="Q184" s="1"/>
      <c r="R184" s="1"/>
      <c r="S184" s="1"/>
    </row>
    <row r="185" spans="1:19" ht="15.75" customHeight="1">
      <c r="A185" s="1"/>
      <c r="B185" s="1"/>
      <c r="C185" s="1"/>
      <c r="D185" s="1"/>
      <c r="E185" s="1"/>
      <c r="F185" s="1"/>
      <c r="G185" s="1"/>
      <c r="H185" s="1"/>
      <c r="I185" s="1"/>
      <c r="J185" s="1"/>
      <c r="K185" s="1"/>
      <c r="L185" s="1"/>
      <c r="M185" s="1"/>
      <c r="N185" s="1"/>
      <c r="O185" s="1"/>
      <c r="P185" s="1"/>
      <c r="Q185" s="1"/>
      <c r="R185" s="1"/>
      <c r="S185" s="1"/>
    </row>
    <row r="186" spans="1:19" ht="15.75" customHeight="1">
      <c r="A186" s="1"/>
      <c r="B186" s="1"/>
      <c r="C186" s="1"/>
      <c r="D186" s="1"/>
      <c r="E186" s="1"/>
      <c r="F186" s="1"/>
      <c r="G186" s="1"/>
      <c r="H186" s="1"/>
      <c r="I186" s="1"/>
      <c r="J186" s="1"/>
      <c r="K186" s="1"/>
      <c r="L186" s="1"/>
      <c r="M186" s="1"/>
      <c r="N186" s="1"/>
      <c r="O186" s="1"/>
      <c r="P186" s="1"/>
      <c r="Q186" s="1"/>
      <c r="R186" s="1"/>
      <c r="S186" s="1"/>
    </row>
    <row r="187" spans="1:19" ht="15.75" customHeight="1">
      <c r="A187" s="1"/>
      <c r="B187" s="1"/>
      <c r="C187" s="1"/>
      <c r="D187" s="1"/>
      <c r="E187" s="1"/>
      <c r="F187" s="1"/>
      <c r="G187" s="1"/>
      <c r="H187" s="1"/>
      <c r="I187" s="1"/>
      <c r="J187" s="1"/>
      <c r="K187" s="1"/>
      <c r="L187" s="1"/>
      <c r="M187" s="1"/>
      <c r="N187" s="1"/>
      <c r="O187" s="1"/>
      <c r="P187" s="1"/>
      <c r="Q187" s="1"/>
      <c r="R187" s="1"/>
      <c r="S187" s="1"/>
    </row>
    <row r="188" spans="1:19" ht="15.75" customHeight="1">
      <c r="A188" s="1"/>
      <c r="B188" s="1"/>
      <c r="C188" s="1"/>
      <c r="D188" s="1"/>
      <c r="E188" s="1"/>
      <c r="F188" s="1"/>
      <c r="G188" s="1"/>
      <c r="H188" s="1"/>
      <c r="I188" s="1"/>
      <c r="J188" s="1"/>
      <c r="K188" s="1"/>
      <c r="L188" s="1"/>
      <c r="M188" s="1"/>
      <c r="N188" s="1"/>
      <c r="O188" s="1"/>
      <c r="P188" s="1"/>
      <c r="Q188" s="1"/>
      <c r="R188" s="1"/>
      <c r="S188" s="1"/>
    </row>
    <row r="189" spans="1:19" ht="15.75" customHeight="1">
      <c r="A189" s="1"/>
      <c r="B189" s="1"/>
      <c r="C189" s="1"/>
      <c r="D189" s="1"/>
      <c r="E189" s="1"/>
      <c r="F189" s="1"/>
      <c r="G189" s="1"/>
      <c r="H189" s="1"/>
      <c r="I189" s="1"/>
      <c r="J189" s="1"/>
      <c r="K189" s="1"/>
      <c r="L189" s="1"/>
      <c r="M189" s="1"/>
      <c r="N189" s="1"/>
      <c r="O189" s="1"/>
      <c r="P189" s="1"/>
      <c r="Q189" s="1"/>
      <c r="R189" s="1"/>
      <c r="S189" s="1"/>
    </row>
    <row r="190" spans="1:19" ht="15.75" customHeight="1">
      <c r="A190" s="1"/>
      <c r="B190" s="1"/>
      <c r="C190" s="1"/>
      <c r="D190" s="1"/>
      <c r="E190" s="1"/>
      <c r="F190" s="1"/>
      <c r="G190" s="1"/>
      <c r="H190" s="1"/>
      <c r="I190" s="1"/>
      <c r="J190" s="1"/>
      <c r="K190" s="1"/>
      <c r="L190" s="1"/>
      <c r="M190" s="1"/>
      <c r="N190" s="1"/>
      <c r="O190" s="1"/>
      <c r="P190" s="1"/>
      <c r="Q190" s="1"/>
      <c r="R190" s="1"/>
      <c r="S190" s="1"/>
    </row>
    <row r="191" spans="1:19" ht="15.75" customHeight="1">
      <c r="A191" s="1"/>
      <c r="B191" s="1"/>
      <c r="C191" s="1"/>
      <c r="D191" s="1"/>
      <c r="E191" s="1"/>
      <c r="F191" s="1"/>
      <c r="G191" s="1"/>
      <c r="H191" s="1"/>
      <c r="I191" s="1"/>
      <c r="J191" s="1"/>
      <c r="K191" s="1"/>
      <c r="L191" s="1"/>
      <c r="M191" s="1"/>
      <c r="N191" s="1"/>
      <c r="O191" s="1"/>
      <c r="P191" s="1"/>
      <c r="Q191" s="1"/>
      <c r="R191" s="1"/>
      <c r="S191" s="1"/>
    </row>
    <row r="192" spans="1:19" ht="15.75" customHeight="1">
      <c r="A192" s="1"/>
      <c r="B192" s="1"/>
      <c r="C192" s="1"/>
      <c r="D192" s="1"/>
      <c r="E192" s="1"/>
      <c r="F192" s="1"/>
      <c r="G192" s="1"/>
      <c r="H192" s="1"/>
      <c r="I192" s="1"/>
      <c r="J192" s="1"/>
      <c r="K192" s="1"/>
      <c r="L192" s="1"/>
      <c r="M192" s="1"/>
      <c r="N192" s="1"/>
      <c r="O192" s="1"/>
      <c r="P192" s="1"/>
      <c r="Q192" s="1"/>
      <c r="R192" s="1"/>
      <c r="S192" s="1"/>
    </row>
    <row r="193" spans="1:19" ht="15.75" customHeight="1">
      <c r="A193" s="1"/>
      <c r="B193" s="1"/>
      <c r="C193" s="1"/>
      <c r="D193" s="1"/>
      <c r="E193" s="1"/>
      <c r="F193" s="1"/>
      <c r="G193" s="1"/>
      <c r="H193" s="1"/>
      <c r="I193" s="1"/>
      <c r="J193" s="1"/>
      <c r="K193" s="1"/>
      <c r="L193" s="1"/>
      <c r="M193" s="1"/>
      <c r="N193" s="1"/>
      <c r="O193" s="1"/>
      <c r="P193" s="1"/>
      <c r="Q193" s="1"/>
      <c r="R193" s="1"/>
      <c r="S193" s="1"/>
    </row>
    <row r="194" spans="1:19" ht="15.75" customHeight="1">
      <c r="A194" s="1"/>
      <c r="B194" s="1"/>
      <c r="C194" s="1"/>
      <c r="D194" s="1"/>
      <c r="E194" s="1"/>
      <c r="F194" s="1"/>
      <c r="G194" s="1"/>
      <c r="H194" s="1"/>
      <c r="I194" s="1"/>
      <c r="J194" s="1"/>
      <c r="K194" s="1"/>
      <c r="L194" s="1"/>
      <c r="M194" s="1"/>
      <c r="N194" s="1"/>
      <c r="O194" s="1"/>
      <c r="P194" s="1"/>
      <c r="Q194" s="1"/>
      <c r="R194" s="1"/>
      <c r="S194" s="1"/>
    </row>
    <row r="195" spans="1:19" ht="15.75" customHeight="1">
      <c r="A195" s="1"/>
      <c r="B195" s="1"/>
      <c r="C195" s="1"/>
      <c r="D195" s="1"/>
      <c r="E195" s="1"/>
      <c r="F195" s="1"/>
      <c r="G195" s="1"/>
      <c r="H195" s="1"/>
      <c r="I195" s="1"/>
      <c r="J195" s="1"/>
      <c r="K195" s="1"/>
      <c r="L195" s="1"/>
      <c r="M195" s="1"/>
      <c r="N195" s="1"/>
      <c r="O195" s="1"/>
      <c r="P195" s="1"/>
      <c r="Q195" s="1"/>
      <c r="R195" s="1"/>
      <c r="S195" s="1"/>
    </row>
    <row r="196" spans="1:19" ht="15.75" customHeight="1">
      <c r="A196" s="1"/>
      <c r="B196" s="1"/>
      <c r="C196" s="1"/>
      <c r="D196" s="1"/>
      <c r="E196" s="1"/>
      <c r="F196" s="1"/>
      <c r="G196" s="1"/>
      <c r="H196" s="1"/>
      <c r="I196" s="1"/>
      <c r="J196" s="1"/>
      <c r="K196" s="1"/>
      <c r="L196" s="1"/>
      <c r="M196" s="1"/>
      <c r="N196" s="1"/>
      <c r="O196" s="1"/>
      <c r="P196" s="1"/>
      <c r="Q196" s="1"/>
      <c r="R196" s="1"/>
      <c r="S196" s="1"/>
    </row>
    <row r="197" spans="1:19" ht="15.75" customHeight="1">
      <c r="A197" s="1"/>
      <c r="B197" s="1"/>
      <c r="C197" s="1"/>
      <c r="D197" s="1"/>
      <c r="E197" s="1"/>
      <c r="F197" s="1"/>
      <c r="G197" s="1"/>
      <c r="H197" s="1"/>
      <c r="I197" s="1"/>
      <c r="J197" s="1"/>
      <c r="K197" s="1"/>
      <c r="L197" s="1"/>
      <c r="M197" s="1"/>
      <c r="N197" s="1"/>
      <c r="O197" s="1"/>
      <c r="P197" s="1"/>
      <c r="Q197" s="1"/>
      <c r="R197" s="1"/>
      <c r="S197" s="1"/>
    </row>
    <row r="198" spans="1:19" ht="15.75" customHeight="1">
      <c r="A198" s="1"/>
      <c r="B198" s="1"/>
      <c r="C198" s="1"/>
      <c r="D198" s="1"/>
      <c r="E198" s="1"/>
      <c r="F198" s="1"/>
      <c r="G198" s="1"/>
      <c r="H198" s="1"/>
      <c r="I198" s="1"/>
      <c r="J198" s="1"/>
      <c r="K198" s="1"/>
      <c r="L198" s="1"/>
      <c r="M198" s="1"/>
      <c r="N198" s="1"/>
      <c r="O198" s="1"/>
      <c r="P198" s="1"/>
      <c r="Q198" s="1"/>
      <c r="R198" s="1"/>
      <c r="S198" s="1"/>
    </row>
    <row r="199" spans="1:19" ht="15.75" customHeight="1">
      <c r="A199" s="1"/>
      <c r="B199" s="1"/>
      <c r="C199" s="1"/>
      <c r="D199" s="1"/>
      <c r="E199" s="1"/>
      <c r="F199" s="1"/>
      <c r="G199" s="1"/>
      <c r="H199" s="1"/>
      <c r="I199" s="1"/>
      <c r="J199" s="1"/>
      <c r="K199" s="1"/>
      <c r="L199" s="1"/>
      <c r="M199" s="1"/>
      <c r="N199" s="1"/>
      <c r="O199" s="1"/>
      <c r="P199" s="1"/>
      <c r="Q199" s="1"/>
      <c r="R199" s="1"/>
      <c r="S199" s="1"/>
    </row>
    <row r="200" spans="1:19" ht="15.75" customHeight="1">
      <c r="A200" s="1"/>
      <c r="B200" s="1"/>
      <c r="C200" s="1"/>
      <c r="D200" s="1"/>
      <c r="E200" s="1"/>
      <c r="F200" s="1"/>
      <c r="G200" s="1"/>
      <c r="H200" s="1"/>
      <c r="I200" s="1"/>
      <c r="J200" s="1"/>
      <c r="K200" s="1"/>
      <c r="L200" s="1"/>
      <c r="M200" s="1"/>
      <c r="N200" s="1"/>
      <c r="O200" s="1"/>
      <c r="P200" s="1"/>
      <c r="Q200" s="1"/>
      <c r="R200" s="1"/>
      <c r="S200" s="1"/>
    </row>
    <row r="201" spans="1:19" ht="15.75" customHeight="1">
      <c r="A201" s="1"/>
      <c r="B201" s="1"/>
      <c r="C201" s="1"/>
      <c r="D201" s="1"/>
      <c r="E201" s="1"/>
      <c r="F201" s="1"/>
      <c r="G201" s="1"/>
      <c r="H201" s="1"/>
      <c r="I201" s="1"/>
      <c r="J201" s="1"/>
      <c r="K201" s="1"/>
      <c r="L201" s="1"/>
      <c r="M201" s="1"/>
      <c r="N201" s="1"/>
      <c r="O201" s="1"/>
      <c r="P201" s="1"/>
      <c r="Q201" s="1"/>
      <c r="R201" s="1"/>
      <c r="S201" s="1"/>
    </row>
    <row r="202" spans="1:19" ht="15.75" customHeight="1">
      <c r="A202" s="1"/>
      <c r="B202" s="1"/>
      <c r="C202" s="1"/>
      <c r="D202" s="1"/>
      <c r="E202" s="1"/>
      <c r="F202" s="1"/>
      <c r="G202" s="1"/>
      <c r="H202" s="1"/>
      <c r="I202" s="1"/>
      <c r="J202" s="1"/>
      <c r="K202" s="1"/>
      <c r="L202" s="1"/>
      <c r="M202" s="1"/>
      <c r="N202" s="1"/>
      <c r="O202" s="1"/>
      <c r="P202" s="1"/>
      <c r="Q202" s="1"/>
      <c r="R202" s="1"/>
      <c r="S202" s="1"/>
    </row>
    <row r="203" spans="1:19" ht="15.75" customHeight="1">
      <c r="A203" s="1"/>
      <c r="B203" s="1"/>
      <c r="C203" s="1"/>
      <c r="D203" s="1"/>
      <c r="E203" s="1"/>
      <c r="F203" s="1"/>
      <c r="G203" s="1"/>
      <c r="H203" s="1"/>
      <c r="I203" s="1"/>
      <c r="J203" s="1"/>
      <c r="K203" s="1"/>
      <c r="L203" s="1"/>
      <c r="M203" s="1"/>
      <c r="N203" s="1"/>
      <c r="O203" s="1"/>
      <c r="P203" s="1"/>
      <c r="Q203" s="1"/>
      <c r="R203" s="1"/>
      <c r="S203" s="1"/>
    </row>
    <row r="204" spans="1:19" ht="15.75" customHeight="1">
      <c r="A204" s="1"/>
      <c r="B204" s="1"/>
      <c r="C204" s="1"/>
      <c r="D204" s="1"/>
      <c r="E204" s="1"/>
      <c r="F204" s="1"/>
      <c r="G204" s="1"/>
      <c r="H204" s="1"/>
      <c r="I204" s="1"/>
      <c r="J204" s="1"/>
      <c r="K204" s="1"/>
      <c r="L204" s="1"/>
      <c r="M204" s="1"/>
      <c r="N204" s="1"/>
      <c r="O204" s="1"/>
      <c r="P204" s="1"/>
      <c r="Q204" s="1"/>
      <c r="R204" s="1"/>
      <c r="S204" s="1"/>
    </row>
    <row r="205" spans="1:19" ht="15.75" customHeight="1">
      <c r="A205" s="1"/>
      <c r="B205" s="1"/>
      <c r="C205" s="1"/>
      <c r="D205" s="1"/>
      <c r="E205" s="1"/>
      <c r="F205" s="1"/>
      <c r="G205" s="1"/>
      <c r="H205" s="1"/>
      <c r="I205" s="1"/>
      <c r="J205" s="1"/>
      <c r="K205" s="1"/>
      <c r="L205" s="1"/>
      <c r="M205" s="1"/>
      <c r="N205" s="1"/>
      <c r="O205" s="1"/>
      <c r="P205" s="1"/>
      <c r="Q205" s="1"/>
      <c r="R205" s="1"/>
      <c r="S205" s="1"/>
    </row>
    <row r="206" spans="1:19" ht="15.75" customHeight="1">
      <c r="A206" s="1"/>
      <c r="B206" s="1"/>
      <c r="C206" s="1"/>
      <c r="D206" s="1"/>
      <c r="E206" s="1"/>
      <c r="F206" s="1"/>
      <c r="G206" s="1"/>
      <c r="H206" s="1"/>
      <c r="I206" s="1"/>
      <c r="J206" s="1"/>
      <c r="K206" s="1"/>
      <c r="L206" s="1"/>
      <c r="M206" s="1"/>
      <c r="N206" s="1"/>
      <c r="O206" s="1"/>
      <c r="P206" s="1"/>
      <c r="Q206" s="1"/>
      <c r="R206" s="1"/>
      <c r="S206" s="1"/>
    </row>
    <row r="207" spans="1:19" ht="15.75" customHeight="1">
      <c r="A207" s="1"/>
      <c r="B207" s="1"/>
      <c r="C207" s="1"/>
      <c r="D207" s="1"/>
      <c r="E207" s="1"/>
      <c r="F207" s="1"/>
      <c r="G207" s="1"/>
      <c r="H207" s="1"/>
      <c r="I207" s="1"/>
      <c r="J207" s="1"/>
      <c r="K207" s="1"/>
      <c r="L207" s="1"/>
      <c r="M207" s="1"/>
      <c r="N207" s="1"/>
      <c r="O207" s="1"/>
      <c r="P207" s="1"/>
      <c r="Q207" s="1"/>
      <c r="R207" s="1"/>
      <c r="S207" s="1"/>
    </row>
    <row r="208" spans="1:19" ht="15.75" customHeight="1">
      <c r="A208" s="1"/>
      <c r="B208" s="1"/>
      <c r="C208" s="1"/>
      <c r="D208" s="1"/>
      <c r="E208" s="1"/>
      <c r="F208" s="1"/>
      <c r="G208" s="1"/>
      <c r="H208" s="1"/>
      <c r="I208" s="1"/>
      <c r="J208" s="1"/>
      <c r="K208" s="1"/>
      <c r="L208" s="1"/>
      <c r="M208" s="1"/>
      <c r="N208" s="1"/>
      <c r="O208" s="1"/>
      <c r="P208" s="1"/>
      <c r="Q208" s="1"/>
      <c r="R208" s="1"/>
      <c r="S208" s="1"/>
    </row>
    <row r="209" spans="1:19" ht="15.75" customHeight="1">
      <c r="A209" s="1"/>
      <c r="B209" s="1"/>
      <c r="C209" s="1"/>
      <c r="D209" s="1"/>
      <c r="E209" s="1"/>
      <c r="F209" s="1"/>
      <c r="G209" s="1"/>
      <c r="H209" s="1"/>
      <c r="I209" s="1"/>
      <c r="J209" s="1"/>
      <c r="K209" s="1"/>
      <c r="L209" s="1"/>
      <c r="M209" s="1"/>
      <c r="N209" s="1"/>
      <c r="O209" s="1"/>
      <c r="P209" s="1"/>
      <c r="Q209" s="1"/>
      <c r="R209" s="1"/>
      <c r="S209" s="1"/>
    </row>
    <row r="210" spans="1:19" ht="15.75" customHeight="1">
      <c r="A210" s="1"/>
      <c r="B210" s="1"/>
      <c r="C210" s="1"/>
      <c r="D210" s="1"/>
      <c r="E210" s="1"/>
      <c r="F210" s="1"/>
      <c r="G210" s="1"/>
      <c r="H210" s="1"/>
      <c r="I210" s="1"/>
      <c r="J210" s="1"/>
      <c r="K210" s="1"/>
      <c r="L210" s="1"/>
      <c r="M210" s="1"/>
      <c r="N210" s="1"/>
      <c r="O210" s="1"/>
      <c r="P210" s="1"/>
      <c r="Q210" s="1"/>
      <c r="R210" s="1"/>
      <c r="S210" s="1"/>
    </row>
    <row r="211" spans="1:19" ht="15.75" customHeight="1">
      <c r="A211" s="1"/>
      <c r="B211" s="1"/>
      <c r="C211" s="1"/>
      <c r="D211" s="1"/>
      <c r="E211" s="1"/>
      <c r="F211" s="1"/>
      <c r="G211" s="1"/>
      <c r="H211" s="1"/>
      <c r="I211" s="1"/>
      <c r="J211" s="1"/>
      <c r="K211" s="1"/>
      <c r="L211" s="1"/>
      <c r="M211" s="1"/>
      <c r="N211" s="1"/>
      <c r="O211" s="1"/>
      <c r="P211" s="1"/>
      <c r="Q211" s="1"/>
      <c r="R211" s="1"/>
      <c r="S211" s="1"/>
    </row>
    <row r="212" spans="1:19" ht="15.75" customHeight="1">
      <c r="A212" s="1"/>
      <c r="B212" s="1"/>
      <c r="C212" s="1"/>
      <c r="D212" s="1"/>
      <c r="E212" s="1"/>
      <c r="F212" s="1"/>
      <c r="G212" s="1"/>
      <c r="H212" s="1"/>
      <c r="I212" s="1"/>
      <c r="J212" s="1"/>
      <c r="K212" s="1"/>
      <c r="L212" s="1"/>
      <c r="M212" s="1"/>
      <c r="N212" s="1"/>
      <c r="O212" s="1"/>
      <c r="P212" s="1"/>
      <c r="Q212" s="1"/>
      <c r="R212" s="1"/>
      <c r="S212" s="1"/>
    </row>
    <row r="213" spans="1:19" ht="15.75" customHeight="1">
      <c r="A213" s="1"/>
      <c r="B213" s="1"/>
      <c r="C213" s="1"/>
      <c r="D213" s="1"/>
      <c r="E213" s="1"/>
      <c r="F213" s="1"/>
      <c r="G213" s="1"/>
      <c r="H213" s="1"/>
      <c r="I213" s="1"/>
      <c r="J213" s="1"/>
      <c r="K213" s="1"/>
      <c r="L213" s="1"/>
      <c r="M213" s="1"/>
      <c r="N213" s="1"/>
      <c r="O213" s="1"/>
      <c r="P213" s="1"/>
      <c r="Q213" s="1"/>
      <c r="R213" s="1"/>
      <c r="S213" s="1"/>
    </row>
    <row r="214" spans="1:19" ht="15.75" customHeight="1">
      <c r="A214" s="1"/>
      <c r="B214" s="1"/>
      <c r="C214" s="1"/>
      <c r="D214" s="1"/>
      <c r="E214" s="1"/>
      <c r="F214" s="1"/>
      <c r="G214" s="1"/>
      <c r="H214" s="1"/>
      <c r="I214" s="1"/>
      <c r="J214" s="1"/>
      <c r="K214" s="1"/>
      <c r="L214" s="1"/>
      <c r="M214" s="1"/>
      <c r="N214" s="1"/>
      <c r="O214" s="1"/>
      <c r="P214" s="1"/>
      <c r="Q214" s="1"/>
      <c r="R214" s="1"/>
      <c r="S214" s="1"/>
    </row>
    <row r="215" spans="1:19" ht="15.75" customHeight="1">
      <c r="A215" s="1"/>
      <c r="B215" s="1"/>
      <c r="C215" s="1"/>
      <c r="D215" s="1"/>
      <c r="E215" s="1"/>
      <c r="F215" s="1"/>
      <c r="G215" s="1"/>
      <c r="H215" s="1"/>
      <c r="I215" s="1"/>
      <c r="J215" s="1"/>
      <c r="K215" s="1"/>
      <c r="L215" s="1"/>
      <c r="M215" s="1"/>
      <c r="N215" s="1"/>
      <c r="O215" s="1"/>
      <c r="P215" s="1"/>
      <c r="Q215" s="1"/>
      <c r="R215" s="1"/>
      <c r="S215" s="1"/>
    </row>
    <row r="216" spans="1:19" ht="15.75" customHeight="1">
      <c r="A216" s="1"/>
      <c r="B216" s="1"/>
      <c r="C216" s="1"/>
      <c r="D216" s="1"/>
      <c r="E216" s="1"/>
      <c r="F216" s="1"/>
      <c r="G216" s="1"/>
      <c r="H216" s="1"/>
      <c r="I216" s="1"/>
      <c r="J216" s="1"/>
      <c r="K216" s="1"/>
      <c r="L216" s="1"/>
      <c r="M216" s="1"/>
      <c r="N216" s="1"/>
      <c r="O216" s="1"/>
      <c r="P216" s="1"/>
      <c r="Q216" s="1"/>
      <c r="R216" s="1"/>
      <c r="S216" s="1"/>
    </row>
    <row r="217" spans="1:19" ht="15.75" customHeight="1">
      <c r="A217" s="1"/>
      <c r="B217" s="1"/>
      <c r="C217" s="1"/>
      <c r="D217" s="1"/>
      <c r="E217" s="1"/>
      <c r="F217" s="1"/>
      <c r="G217" s="1"/>
      <c r="H217" s="1"/>
      <c r="I217" s="1"/>
      <c r="J217" s="1"/>
      <c r="K217" s="1"/>
      <c r="L217" s="1"/>
      <c r="M217" s="1"/>
      <c r="N217" s="1"/>
      <c r="O217" s="1"/>
      <c r="P217" s="1"/>
      <c r="Q217" s="1"/>
      <c r="R217" s="1"/>
      <c r="S217" s="1"/>
    </row>
    <row r="218" spans="1:19" ht="15.75" customHeight="1">
      <c r="A218" s="1"/>
      <c r="B218" s="1"/>
      <c r="C218" s="1"/>
      <c r="D218" s="1"/>
      <c r="E218" s="1"/>
      <c r="F218" s="1"/>
      <c r="G218" s="1"/>
      <c r="H218" s="1"/>
      <c r="I218" s="1"/>
      <c r="J218" s="1"/>
      <c r="K218" s="1"/>
      <c r="L218" s="1"/>
      <c r="M218" s="1"/>
      <c r="N218" s="1"/>
      <c r="O218" s="1"/>
      <c r="P218" s="1"/>
      <c r="Q218" s="1"/>
      <c r="R218" s="1"/>
      <c r="S218" s="1"/>
    </row>
    <row r="219" spans="1:19" ht="15.75" customHeight="1">
      <c r="A219" s="1"/>
      <c r="B219" s="1"/>
      <c r="C219" s="1"/>
      <c r="D219" s="1"/>
      <c r="E219" s="1"/>
      <c r="F219" s="1"/>
      <c r="G219" s="1"/>
      <c r="H219" s="1"/>
      <c r="I219" s="1"/>
      <c r="J219" s="1"/>
      <c r="K219" s="1"/>
      <c r="L219" s="1"/>
      <c r="M219" s="1"/>
      <c r="N219" s="1"/>
      <c r="O219" s="1"/>
      <c r="P219" s="1"/>
      <c r="Q219" s="1"/>
      <c r="R219" s="1"/>
      <c r="S219" s="1"/>
    </row>
    <row r="220" spans="1:19" ht="15.75" customHeight="1">
      <c r="A220" s="1"/>
      <c r="B220" s="1"/>
      <c r="C220" s="1"/>
      <c r="D220" s="1"/>
      <c r="E220" s="1"/>
      <c r="F220" s="1"/>
      <c r="G220" s="1"/>
      <c r="H220" s="1"/>
      <c r="I220" s="1"/>
      <c r="J220" s="1"/>
      <c r="K220" s="1"/>
      <c r="L220" s="1"/>
      <c r="M220" s="1"/>
      <c r="N220" s="1"/>
      <c r="O220" s="1"/>
      <c r="P220" s="1"/>
      <c r="Q220" s="1"/>
      <c r="R220" s="1"/>
      <c r="S220" s="1"/>
    </row>
    <row r="221" spans="1:19" ht="15.75" customHeight="1">
      <c r="A221" s="1"/>
      <c r="B221" s="1"/>
      <c r="C221" s="1"/>
      <c r="D221" s="1"/>
      <c r="E221" s="1"/>
      <c r="F221" s="1"/>
      <c r="G221" s="1"/>
      <c r="H221" s="1"/>
      <c r="I221" s="1"/>
      <c r="J221" s="1"/>
      <c r="K221" s="1"/>
      <c r="L221" s="1"/>
      <c r="M221" s="1"/>
      <c r="N221" s="1"/>
      <c r="O221" s="1"/>
      <c r="P221" s="1"/>
      <c r="Q221" s="1"/>
      <c r="R221" s="1"/>
      <c r="S221" s="1"/>
    </row>
    <row r="222" spans="1:19" ht="15.75" customHeight="1">
      <c r="A222" s="1"/>
      <c r="B222" s="1"/>
      <c r="C222" s="1"/>
      <c r="D222" s="1"/>
      <c r="E222" s="1"/>
      <c r="F222" s="1"/>
      <c r="G222" s="1"/>
      <c r="H222" s="1"/>
      <c r="I222" s="1"/>
      <c r="J222" s="1"/>
      <c r="K222" s="1"/>
      <c r="L222" s="1"/>
      <c r="M222" s="1"/>
      <c r="N222" s="1"/>
      <c r="O222" s="1"/>
      <c r="P222" s="1"/>
      <c r="Q222" s="1"/>
      <c r="R222" s="1"/>
      <c r="S222" s="1"/>
    </row>
    <row r="223" spans="1:19" ht="15.75" customHeight="1">
      <c r="A223" s="1"/>
      <c r="B223" s="1"/>
      <c r="C223" s="1"/>
      <c r="D223" s="1"/>
      <c r="E223" s="1"/>
      <c r="F223" s="1"/>
      <c r="G223" s="1"/>
      <c r="H223" s="1"/>
      <c r="I223" s="1"/>
      <c r="J223" s="1"/>
      <c r="K223" s="1"/>
      <c r="L223" s="1"/>
      <c r="M223" s="1"/>
      <c r="N223" s="1"/>
      <c r="O223" s="1"/>
      <c r="P223" s="1"/>
      <c r="Q223" s="1"/>
      <c r="R223" s="1"/>
      <c r="S223" s="1"/>
    </row>
    <row r="224" spans="1:19" ht="15.75" customHeight="1">
      <c r="A224" s="1"/>
      <c r="B224" s="1"/>
      <c r="C224" s="1"/>
      <c r="D224" s="1"/>
      <c r="E224" s="1"/>
      <c r="F224" s="1"/>
      <c r="G224" s="1"/>
      <c r="H224" s="1"/>
      <c r="I224" s="1"/>
      <c r="J224" s="1"/>
      <c r="K224" s="1"/>
      <c r="L224" s="1"/>
      <c r="M224" s="1"/>
      <c r="N224" s="1"/>
      <c r="O224" s="1"/>
      <c r="P224" s="1"/>
      <c r="Q224" s="1"/>
      <c r="R224" s="1"/>
      <c r="S224" s="1"/>
    </row>
    <row r="225" spans="1:19" ht="15.75" customHeight="1">
      <c r="A225" s="1"/>
      <c r="B225" s="1"/>
      <c r="C225" s="1"/>
      <c r="D225" s="1"/>
      <c r="E225" s="1"/>
      <c r="F225" s="1"/>
      <c r="G225" s="1"/>
      <c r="H225" s="1"/>
      <c r="I225" s="1"/>
      <c r="J225" s="1"/>
      <c r="K225" s="1"/>
      <c r="L225" s="1"/>
      <c r="M225" s="1"/>
      <c r="N225" s="1"/>
      <c r="O225" s="1"/>
      <c r="P225" s="1"/>
      <c r="Q225" s="1"/>
      <c r="R225" s="1"/>
      <c r="S225" s="1"/>
    </row>
    <row r="226" spans="1:19" ht="15.75" customHeight="1">
      <c r="A226" s="1"/>
      <c r="B226" s="1"/>
      <c r="C226" s="1"/>
      <c r="D226" s="1"/>
      <c r="E226" s="1"/>
      <c r="F226" s="1"/>
      <c r="G226" s="1"/>
      <c r="H226" s="1"/>
      <c r="I226" s="1"/>
      <c r="J226" s="1"/>
      <c r="K226" s="1"/>
      <c r="L226" s="1"/>
      <c r="M226" s="1"/>
      <c r="N226" s="1"/>
      <c r="O226" s="1"/>
      <c r="P226" s="1"/>
      <c r="Q226" s="1"/>
      <c r="R226" s="1"/>
      <c r="S226" s="1"/>
    </row>
    <row r="227" spans="1:19" ht="15.75" customHeight="1">
      <c r="A227" s="1"/>
      <c r="B227" s="1"/>
      <c r="C227" s="1"/>
      <c r="D227" s="1"/>
      <c r="E227" s="1"/>
      <c r="F227" s="1"/>
      <c r="G227" s="1"/>
      <c r="H227" s="1"/>
      <c r="I227" s="1"/>
      <c r="J227" s="1"/>
      <c r="K227" s="1"/>
      <c r="L227" s="1"/>
      <c r="M227" s="1"/>
      <c r="N227" s="1"/>
      <c r="O227" s="1"/>
      <c r="P227" s="1"/>
      <c r="Q227" s="1"/>
      <c r="R227" s="1"/>
      <c r="S227" s="1"/>
    </row>
    <row r="228" spans="1:19" ht="15.75" customHeight="1">
      <c r="A228" s="1"/>
      <c r="B228" s="1"/>
      <c r="C228" s="1"/>
      <c r="D228" s="1"/>
      <c r="E228" s="1"/>
      <c r="F228" s="1"/>
      <c r="G228" s="1"/>
      <c r="H228" s="1"/>
      <c r="I228" s="1"/>
      <c r="J228" s="1"/>
      <c r="K228" s="1"/>
      <c r="L228" s="1"/>
      <c r="M228" s="1"/>
      <c r="N228" s="1"/>
      <c r="O228" s="1"/>
      <c r="P228" s="1"/>
      <c r="Q228" s="1"/>
      <c r="R228" s="1"/>
      <c r="S228" s="1"/>
    </row>
    <row r="229" spans="1:19" ht="15.75" customHeight="1">
      <c r="A229" s="1"/>
      <c r="B229" s="1"/>
      <c r="C229" s="1"/>
      <c r="D229" s="1"/>
      <c r="E229" s="1"/>
      <c r="F229" s="1"/>
      <c r="G229" s="1"/>
      <c r="H229" s="1"/>
      <c r="I229" s="1"/>
      <c r="J229" s="1"/>
      <c r="K229" s="1"/>
      <c r="L229" s="1"/>
      <c r="M229" s="1"/>
      <c r="N229" s="1"/>
      <c r="O229" s="1"/>
      <c r="P229" s="1"/>
      <c r="Q229" s="1"/>
      <c r="R229" s="1"/>
      <c r="S229" s="1"/>
    </row>
    <row r="230" spans="1:19" ht="15.75" customHeight="1">
      <c r="A230" s="1"/>
      <c r="B230" s="1"/>
      <c r="C230" s="1"/>
      <c r="D230" s="1"/>
      <c r="E230" s="1"/>
      <c r="F230" s="1"/>
      <c r="G230" s="1"/>
      <c r="H230" s="1"/>
      <c r="I230" s="1"/>
      <c r="J230" s="1"/>
      <c r="K230" s="1"/>
      <c r="L230" s="1"/>
      <c r="M230" s="1"/>
      <c r="N230" s="1"/>
      <c r="O230" s="1"/>
      <c r="P230" s="1"/>
      <c r="Q230" s="1"/>
      <c r="R230" s="1"/>
      <c r="S230" s="1"/>
    </row>
    <row r="231" spans="1:19" ht="15.75" customHeight="1">
      <c r="A231" s="1"/>
      <c r="B231" s="1"/>
      <c r="C231" s="1"/>
      <c r="D231" s="1"/>
      <c r="E231" s="1"/>
      <c r="F231" s="1"/>
      <c r="G231" s="1"/>
      <c r="H231" s="1"/>
      <c r="I231" s="1"/>
      <c r="J231" s="1"/>
      <c r="K231" s="1"/>
      <c r="L231" s="1"/>
      <c r="M231" s="1"/>
      <c r="N231" s="1"/>
      <c r="O231" s="1"/>
      <c r="P231" s="1"/>
      <c r="Q231" s="1"/>
      <c r="R231" s="1"/>
      <c r="S231" s="1"/>
    </row>
    <row r="232" spans="1:19" ht="15.75" customHeight="1">
      <c r="A232" s="1"/>
      <c r="B232" s="1"/>
      <c r="C232" s="1"/>
      <c r="D232" s="1"/>
      <c r="E232" s="1"/>
      <c r="F232" s="1"/>
      <c r="G232" s="1"/>
      <c r="H232" s="1"/>
      <c r="I232" s="1"/>
      <c r="J232" s="1"/>
      <c r="K232" s="1"/>
      <c r="L232" s="1"/>
      <c r="M232" s="1"/>
      <c r="N232" s="1"/>
      <c r="O232" s="1"/>
      <c r="P232" s="1"/>
      <c r="Q232" s="1"/>
      <c r="R232" s="1"/>
      <c r="S232" s="1"/>
    </row>
    <row r="233" spans="1:19" ht="15.75" customHeight="1">
      <c r="A233" s="1"/>
      <c r="B233" s="1"/>
      <c r="C233" s="1"/>
      <c r="D233" s="1"/>
      <c r="E233" s="1"/>
      <c r="F233" s="1"/>
      <c r="G233" s="1"/>
      <c r="H233" s="1"/>
      <c r="I233" s="1"/>
      <c r="J233" s="1"/>
      <c r="K233" s="1"/>
      <c r="L233" s="1"/>
      <c r="M233" s="1"/>
      <c r="N233" s="1"/>
      <c r="O233" s="1"/>
      <c r="P233" s="1"/>
      <c r="Q233" s="1"/>
      <c r="R233" s="1"/>
      <c r="S233" s="1"/>
    </row>
    <row r="234" spans="1:19" ht="15.75" customHeight="1">
      <c r="A234" s="1"/>
      <c r="B234" s="1"/>
      <c r="C234" s="1"/>
      <c r="D234" s="1"/>
      <c r="E234" s="1"/>
      <c r="F234" s="1"/>
      <c r="G234" s="1"/>
      <c r="H234" s="1"/>
      <c r="I234" s="1"/>
      <c r="J234" s="1"/>
      <c r="K234" s="1"/>
      <c r="L234" s="1"/>
      <c r="M234" s="1"/>
      <c r="N234" s="1"/>
      <c r="O234" s="1"/>
      <c r="P234" s="1"/>
      <c r="Q234" s="1"/>
      <c r="R234" s="1"/>
      <c r="S234" s="1"/>
    </row>
    <row r="235" spans="1:19" ht="15.75" customHeight="1">
      <c r="A235" s="1"/>
      <c r="B235" s="1"/>
      <c r="C235" s="1"/>
      <c r="D235" s="1"/>
      <c r="E235" s="1"/>
      <c r="F235" s="1"/>
      <c r="G235" s="1"/>
      <c r="H235" s="1"/>
      <c r="I235" s="1"/>
      <c r="J235" s="1"/>
      <c r="K235" s="1"/>
      <c r="L235" s="1"/>
      <c r="M235" s="1"/>
      <c r="N235" s="1"/>
      <c r="O235" s="1"/>
      <c r="P235" s="1"/>
      <c r="Q235" s="1"/>
      <c r="R235" s="1"/>
      <c r="S235" s="1"/>
    </row>
    <row r="236" spans="1:19" ht="15.75" customHeight="1">
      <c r="A236" s="1"/>
      <c r="B236" s="1"/>
      <c r="C236" s="1"/>
      <c r="D236" s="1"/>
      <c r="E236" s="1"/>
      <c r="F236" s="1"/>
      <c r="G236" s="1"/>
      <c r="H236" s="1"/>
      <c r="I236" s="1"/>
      <c r="J236" s="1"/>
      <c r="K236" s="1"/>
      <c r="L236" s="1"/>
      <c r="M236" s="1"/>
      <c r="N236" s="1"/>
      <c r="O236" s="1"/>
      <c r="P236" s="1"/>
      <c r="Q236" s="1"/>
      <c r="R236" s="1"/>
      <c r="S236" s="1"/>
    </row>
    <row r="237" spans="1:19" ht="15.75" customHeight="1">
      <c r="A237" s="1"/>
      <c r="B237" s="1"/>
      <c r="C237" s="1"/>
      <c r="D237" s="1"/>
      <c r="E237" s="1"/>
      <c r="F237" s="1"/>
      <c r="G237" s="1"/>
      <c r="H237" s="1"/>
      <c r="I237" s="1"/>
      <c r="J237" s="1"/>
      <c r="K237" s="1"/>
      <c r="L237" s="1"/>
      <c r="M237" s="1"/>
      <c r="N237" s="1"/>
      <c r="O237" s="1"/>
      <c r="P237" s="1"/>
      <c r="Q237" s="1"/>
      <c r="R237" s="1"/>
      <c r="S237" s="1"/>
    </row>
    <row r="238" spans="1:19" ht="15.75" customHeight="1">
      <c r="A238" s="1"/>
      <c r="B238" s="1"/>
      <c r="C238" s="1"/>
      <c r="D238" s="1"/>
      <c r="E238" s="1"/>
      <c r="F238" s="1"/>
      <c r="G238" s="1"/>
      <c r="H238" s="1"/>
      <c r="I238" s="1"/>
      <c r="J238" s="1"/>
      <c r="K238" s="1"/>
      <c r="L238" s="1"/>
      <c r="M238" s="1"/>
      <c r="N238" s="1"/>
      <c r="O238" s="1"/>
      <c r="P238" s="1"/>
      <c r="Q238" s="1"/>
      <c r="R238" s="1"/>
      <c r="S238" s="1"/>
    </row>
    <row r="239" spans="1:19" ht="15.75" customHeight="1">
      <c r="A239" s="1"/>
      <c r="B239" s="1"/>
      <c r="C239" s="1"/>
      <c r="D239" s="1"/>
      <c r="E239" s="1"/>
      <c r="F239" s="1"/>
      <c r="G239" s="1"/>
      <c r="H239" s="1"/>
      <c r="I239" s="1"/>
      <c r="J239" s="1"/>
      <c r="K239" s="1"/>
      <c r="L239" s="1"/>
      <c r="M239" s="1"/>
      <c r="N239" s="1"/>
      <c r="O239" s="1"/>
      <c r="P239" s="1"/>
      <c r="Q239" s="1"/>
      <c r="R239" s="1"/>
      <c r="S239" s="1"/>
    </row>
    <row r="240" spans="1:19" ht="15.75" customHeight="1">
      <c r="A240" s="1"/>
      <c r="B240" s="1"/>
      <c r="C240" s="1"/>
      <c r="D240" s="1"/>
      <c r="E240" s="1"/>
      <c r="F240" s="1"/>
      <c r="G240" s="1"/>
      <c r="H240" s="1"/>
      <c r="I240" s="1"/>
      <c r="J240" s="1"/>
      <c r="K240" s="1"/>
      <c r="L240" s="1"/>
      <c r="M240" s="1"/>
      <c r="N240" s="1"/>
      <c r="O240" s="1"/>
      <c r="P240" s="1"/>
      <c r="Q240" s="1"/>
      <c r="R240" s="1"/>
      <c r="S240" s="1"/>
    </row>
    <row r="241" spans="1:19" ht="15.75" customHeight="1">
      <c r="A241" s="1"/>
      <c r="B241" s="1"/>
      <c r="C241" s="1"/>
      <c r="D241" s="1"/>
      <c r="E241" s="1"/>
      <c r="F241" s="1"/>
      <c r="G241" s="1"/>
      <c r="H241" s="1"/>
      <c r="I241" s="1"/>
      <c r="J241" s="1"/>
      <c r="K241" s="1"/>
      <c r="L241" s="1"/>
      <c r="M241" s="1"/>
      <c r="N241" s="1"/>
      <c r="O241" s="1"/>
      <c r="P241" s="1"/>
      <c r="Q241" s="1"/>
      <c r="R241" s="1"/>
      <c r="S241" s="1"/>
    </row>
    <row r="242" spans="1:19" ht="15.75" customHeight="1">
      <c r="A242" s="1"/>
      <c r="B242" s="1"/>
      <c r="C242" s="1"/>
      <c r="D242" s="1"/>
      <c r="E242" s="1"/>
      <c r="F242" s="1"/>
      <c r="G242" s="1"/>
      <c r="H242" s="1"/>
      <c r="I242" s="1"/>
      <c r="J242" s="1"/>
      <c r="K242" s="1"/>
      <c r="L242" s="1"/>
      <c r="M242" s="1"/>
      <c r="N242" s="1"/>
      <c r="O242" s="1"/>
      <c r="P242" s="1"/>
      <c r="Q242" s="1"/>
      <c r="R242" s="1"/>
      <c r="S242" s="1"/>
    </row>
    <row r="243" spans="1:19" ht="15.75" customHeight="1">
      <c r="A243" s="1"/>
      <c r="B243" s="1"/>
      <c r="C243" s="1"/>
      <c r="D243" s="1"/>
      <c r="E243" s="1"/>
      <c r="F243" s="1"/>
      <c r="G243" s="1"/>
      <c r="H243" s="1"/>
      <c r="I243" s="1"/>
      <c r="J243" s="1"/>
      <c r="K243" s="1"/>
      <c r="L243" s="1"/>
      <c r="M243" s="1"/>
      <c r="N243" s="1"/>
      <c r="O243" s="1"/>
      <c r="P243" s="1"/>
      <c r="Q243" s="1"/>
      <c r="R243" s="1"/>
      <c r="S243" s="1"/>
    </row>
    <row r="244" spans="1:19" ht="15.75" customHeight="1">
      <c r="A244" s="1"/>
      <c r="B244" s="1"/>
      <c r="C244" s="1"/>
      <c r="D244" s="1"/>
      <c r="E244" s="1"/>
      <c r="F244" s="1"/>
      <c r="G244" s="1"/>
      <c r="H244" s="1"/>
      <c r="I244" s="1"/>
      <c r="J244" s="1"/>
      <c r="K244" s="1"/>
      <c r="L244" s="1"/>
      <c r="M244" s="1"/>
      <c r="N244" s="1"/>
      <c r="O244" s="1"/>
      <c r="P244" s="1"/>
      <c r="Q244" s="1"/>
      <c r="R244" s="1"/>
      <c r="S244" s="1"/>
    </row>
    <row r="245" spans="1:19" ht="15.75" customHeight="1">
      <c r="A245" s="1"/>
      <c r="B245" s="1"/>
      <c r="C245" s="1"/>
      <c r="D245" s="1"/>
      <c r="E245" s="1"/>
      <c r="F245" s="1"/>
      <c r="G245" s="1"/>
      <c r="H245" s="1"/>
      <c r="I245" s="1"/>
      <c r="J245" s="1"/>
      <c r="K245" s="1"/>
      <c r="L245" s="1"/>
      <c r="M245" s="1"/>
      <c r="N245" s="1"/>
      <c r="O245" s="1"/>
      <c r="P245" s="1"/>
      <c r="Q245" s="1"/>
      <c r="R245" s="1"/>
      <c r="S245" s="1"/>
    </row>
    <row r="246" spans="1:19" ht="15.75" customHeight="1">
      <c r="A246" s="1"/>
      <c r="B246" s="1"/>
      <c r="C246" s="1"/>
      <c r="D246" s="1"/>
      <c r="E246" s="1"/>
      <c r="F246" s="1"/>
      <c r="G246" s="1"/>
      <c r="H246" s="1"/>
      <c r="I246" s="1"/>
      <c r="J246" s="1"/>
      <c r="K246" s="1"/>
      <c r="L246" s="1"/>
      <c r="M246" s="1"/>
      <c r="N246" s="1"/>
      <c r="O246" s="1"/>
      <c r="P246" s="1"/>
      <c r="Q246" s="1"/>
      <c r="R246" s="1"/>
      <c r="S246" s="1"/>
    </row>
    <row r="247" spans="1:19" ht="15.75" customHeight="1">
      <c r="A247" s="1"/>
      <c r="B247" s="1"/>
      <c r="C247" s="1"/>
      <c r="D247" s="1"/>
      <c r="E247" s="1"/>
      <c r="F247" s="1"/>
      <c r="G247" s="1"/>
      <c r="H247" s="1"/>
      <c r="I247" s="1"/>
      <c r="J247" s="1"/>
      <c r="K247" s="1"/>
      <c r="L247" s="1"/>
      <c r="M247" s="1"/>
      <c r="N247" s="1"/>
      <c r="O247" s="1"/>
      <c r="P247" s="1"/>
      <c r="Q247" s="1"/>
      <c r="R247" s="1"/>
      <c r="S247" s="1"/>
    </row>
    <row r="248" spans="1:19" ht="15.75" customHeight="1">
      <c r="A248" s="1"/>
      <c r="B248" s="1"/>
      <c r="C248" s="1"/>
      <c r="D248" s="1"/>
      <c r="E248" s="1"/>
      <c r="F248" s="1"/>
      <c r="G248" s="1"/>
      <c r="H248" s="1"/>
      <c r="I248" s="1"/>
      <c r="J248" s="1"/>
      <c r="K248" s="1"/>
      <c r="L248" s="1"/>
      <c r="M248" s="1"/>
      <c r="N248" s="1"/>
      <c r="O248" s="1"/>
      <c r="P248" s="1"/>
      <c r="Q248" s="1"/>
      <c r="R248" s="1"/>
      <c r="S248" s="1"/>
    </row>
    <row r="249" spans="1:19" ht="15.75" customHeight="1">
      <c r="A249" s="1"/>
      <c r="B249" s="1"/>
      <c r="C249" s="1"/>
      <c r="D249" s="1"/>
      <c r="E249" s="1"/>
      <c r="F249" s="1"/>
      <c r="G249" s="1"/>
      <c r="H249" s="1"/>
      <c r="I249" s="1"/>
      <c r="J249" s="1"/>
      <c r="K249" s="1"/>
      <c r="L249" s="1"/>
      <c r="M249" s="1"/>
      <c r="N249" s="1"/>
      <c r="O249" s="1"/>
      <c r="P249" s="1"/>
      <c r="Q249" s="1"/>
      <c r="R249" s="1"/>
      <c r="S249" s="1"/>
    </row>
    <row r="250" spans="1:19" ht="15.75" customHeight="1">
      <c r="A250" s="1"/>
      <c r="B250" s="1"/>
      <c r="C250" s="1"/>
      <c r="D250" s="1"/>
      <c r="E250" s="1"/>
      <c r="F250" s="1"/>
      <c r="G250" s="1"/>
      <c r="H250" s="1"/>
      <c r="I250" s="1"/>
      <c r="J250" s="1"/>
      <c r="K250" s="1"/>
      <c r="L250" s="1"/>
      <c r="M250" s="1"/>
      <c r="N250" s="1"/>
      <c r="O250" s="1"/>
      <c r="P250" s="1"/>
      <c r="Q250" s="1"/>
      <c r="R250" s="1"/>
      <c r="S250" s="1"/>
    </row>
    <row r="251" spans="1:19" ht="15.75" customHeight="1">
      <c r="A251" s="1"/>
      <c r="B251" s="1"/>
      <c r="C251" s="1"/>
      <c r="D251" s="1"/>
      <c r="E251" s="1"/>
      <c r="F251" s="1"/>
      <c r="G251" s="1"/>
      <c r="H251" s="1"/>
      <c r="I251" s="1"/>
      <c r="J251" s="1"/>
      <c r="K251" s="1"/>
      <c r="L251" s="1"/>
      <c r="M251" s="1"/>
      <c r="N251" s="1"/>
      <c r="O251" s="1"/>
      <c r="P251" s="1"/>
      <c r="Q251" s="1"/>
      <c r="R251" s="1"/>
      <c r="S251" s="1"/>
    </row>
    <row r="252" spans="1:19" ht="15.75" customHeight="1">
      <c r="A252" s="1"/>
      <c r="B252" s="1"/>
      <c r="C252" s="1"/>
      <c r="D252" s="1"/>
      <c r="E252" s="1"/>
      <c r="F252" s="1"/>
      <c r="G252" s="1"/>
      <c r="H252" s="1"/>
      <c r="I252" s="1"/>
      <c r="J252" s="1"/>
      <c r="K252" s="1"/>
      <c r="L252" s="1"/>
      <c r="M252" s="1"/>
      <c r="N252" s="1"/>
      <c r="O252" s="1"/>
      <c r="P252" s="1"/>
      <c r="Q252" s="1"/>
      <c r="R252" s="1"/>
      <c r="S252" s="1"/>
    </row>
    <row r="253" spans="1:19" ht="15.75" customHeight="1">
      <c r="A253" s="1"/>
      <c r="B253" s="1"/>
      <c r="C253" s="1"/>
      <c r="D253" s="1"/>
      <c r="E253" s="1"/>
      <c r="F253" s="1"/>
      <c r="G253" s="1"/>
      <c r="H253" s="1"/>
      <c r="I253" s="1"/>
      <c r="J253" s="1"/>
      <c r="K253" s="1"/>
      <c r="L253" s="1"/>
      <c r="M253" s="1"/>
      <c r="N253" s="1"/>
      <c r="O253" s="1"/>
      <c r="P253" s="1"/>
      <c r="Q253" s="1"/>
      <c r="R253" s="1"/>
      <c r="S253" s="1"/>
    </row>
    <row r="254" spans="1:19" ht="15.75" customHeight="1">
      <c r="A254" s="1"/>
      <c r="B254" s="1"/>
      <c r="C254" s="1"/>
      <c r="D254" s="1"/>
      <c r="E254" s="1"/>
      <c r="F254" s="1"/>
      <c r="G254" s="1"/>
      <c r="H254" s="1"/>
      <c r="I254" s="1"/>
      <c r="J254" s="1"/>
      <c r="K254" s="1"/>
      <c r="L254" s="1"/>
      <c r="M254" s="1"/>
      <c r="N254" s="1"/>
      <c r="O254" s="1"/>
      <c r="P254" s="1"/>
      <c r="Q254" s="1"/>
      <c r="R254" s="1"/>
      <c r="S254" s="1"/>
    </row>
    <row r="255" spans="1:19" ht="15.75" customHeight="1">
      <c r="A255" s="1"/>
      <c r="B255" s="1"/>
      <c r="C255" s="1"/>
      <c r="D255" s="1"/>
      <c r="E255" s="1"/>
      <c r="F255" s="1"/>
      <c r="G255" s="1"/>
      <c r="H255" s="1"/>
      <c r="I255" s="1"/>
      <c r="J255" s="1"/>
      <c r="K255" s="1"/>
      <c r="L255" s="1"/>
      <c r="M255" s="1"/>
      <c r="N255" s="1"/>
      <c r="O255" s="1"/>
      <c r="P255" s="1"/>
      <c r="Q255" s="1"/>
      <c r="R255" s="1"/>
      <c r="S255" s="1"/>
    </row>
    <row r="256" spans="1:19" ht="15.75" customHeight="1">
      <c r="A256" s="1"/>
      <c r="B256" s="1"/>
      <c r="C256" s="1"/>
      <c r="D256" s="1"/>
      <c r="E256" s="1"/>
      <c r="F256" s="1"/>
      <c r="G256" s="1"/>
      <c r="H256" s="1"/>
      <c r="I256" s="1"/>
      <c r="J256" s="1"/>
      <c r="K256" s="1"/>
      <c r="L256" s="1"/>
      <c r="M256" s="1"/>
      <c r="N256" s="1"/>
      <c r="O256" s="1"/>
      <c r="P256" s="1"/>
      <c r="Q256" s="1"/>
      <c r="R256" s="1"/>
      <c r="S256" s="1"/>
    </row>
    <row r="257" spans="1:19" ht="15.75" customHeight="1">
      <c r="A257" s="1"/>
      <c r="B257" s="1"/>
      <c r="C257" s="1"/>
      <c r="D257" s="1"/>
      <c r="E257" s="1"/>
      <c r="F257" s="1"/>
      <c r="G257" s="1"/>
      <c r="H257" s="1"/>
      <c r="I257" s="1"/>
      <c r="J257" s="1"/>
      <c r="K257" s="1"/>
      <c r="L257" s="1"/>
      <c r="M257" s="1"/>
      <c r="N257" s="1"/>
      <c r="O257" s="1"/>
      <c r="P257" s="1"/>
      <c r="Q257" s="1"/>
      <c r="R257" s="1"/>
      <c r="S257" s="1"/>
    </row>
    <row r="258" spans="1:19" ht="15.75" customHeight="1">
      <c r="A258" s="1"/>
      <c r="B258" s="1"/>
      <c r="C258" s="1"/>
      <c r="D258" s="1"/>
      <c r="E258" s="1"/>
      <c r="F258" s="1"/>
      <c r="G258" s="1"/>
      <c r="H258" s="1"/>
      <c r="I258" s="1"/>
      <c r="J258" s="1"/>
      <c r="K258" s="1"/>
      <c r="L258" s="1"/>
      <c r="M258" s="1"/>
      <c r="N258" s="1"/>
      <c r="O258" s="1"/>
      <c r="P258" s="1"/>
      <c r="Q258" s="1"/>
      <c r="R258" s="1"/>
      <c r="S258" s="1"/>
    </row>
    <row r="259" spans="1:19" ht="15.75" customHeight="1">
      <c r="A259" s="1"/>
      <c r="B259" s="1"/>
      <c r="C259" s="1"/>
      <c r="D259" s="1"/>
      <c r="E259" s="1"/>
      <c r="F259" s="1"/>
      <c r="G259" s="1"/>
      <c r="H259" s="1"/>
      <c r="I259" s="1"/>
      <c r="J259" s="1"/>
      <c r="K259" s="1"/>
      <c r="L259" s="1"/>
      <c r="M259" s="1"/>
      <c r="N259" s="1"/>
      <c r="O259" s="1"/>
      <c r="P259" s="1"/>
      <c r="Q259" s="1"/>
      <c r="R259" s="1"/>
      <c r="S259" s="1"/>
    </row>
    <row r="260" spans="1:19" ht="15.75" customHeight="1">
      <c r="A260" s="1"/>
      <c r="B260" s="1"/>
      <c r="C260" s="1"/>
      <c r="D260" s="1"/>
      <c r="E260" s="1"/>
      <c r="F260" s="1"/>
      <c r="G260" s="1"/>
      <c r="H260" s="1"/>
      <c r="I260" s="1"/>
      <c r="J260" s="1"/>
      <c r="K260" s="1"/>
      <c r="L260" s="1"/>
      <c r="M260" s="1"/>
      <c r="N260" s="1"/>
      <c r="O260" s="1"/>
      <c r="P260" s="1"/>
      <c r="Q260" s="1"/>
      <c r="R260" s="1"/>
      <c r="S260" s="1"/>
    </row>
    <row r="261" spans="1:19" ht="15.75" customHeight="1">
      <c r="A261" s="1"/>
      <c r="B261" s="1"/>
      <c r="C261" s="1"/>
      <c r="D261" s="1"/>
      <c r="E261" s="1"/>
      <c r="F261" s="1"/>
      <c r="G261" s="1"/>
      <c r="H261" s="1"/>
      <c r="I261" s="1"/>
      <c r="J261" s="1"/>
      <c r="K261" s="1"/>
      <c r="L261" s="1"/>
      <c r="M261" s="1"/>
      <c r="N261" s="1"/>
      <c r="O261" s="1"/>
      <c r="P261" s="1"/>
      <c r="Q261" s="1"/>
      <c r="R261" s="1"/>
      <c r="S261" s="1"/>
    </row>
    <row r="262" spans="1:19" ht="15.75" customHeight="1">
      <c r="A262" s="1"/>
      <c r="B262" s="1"/>
      <c r="C262" s="1"/>
      <c r="D262" s="1"/>
      <c r="E262" s="1"/>
      <c r="F262" s="1"/>
      <c r="G262" s="1"/>
      <c r="H262" s="1"/>
      <c r="I262" s="1"/>
      <c r="J262" s="1"/>
      <c r="K262" s="1"/>
      <c r="L262" s="1"/>
      <c r="M262" s="1"/>
      <c r="N262" s="1"/>
      <c r="O262" s="1"/>
      <c r="P262" s="1"/>
      <c r="Q262" s="1"/>
      <c r="R262" s="1"/>
      <c r="S262" s="1"/>
    </row>
    <row r="263" spans="1:19" ht="15.75" customHeight="1">
      <c r="A263" s="1"/>
      <c r="B263" s="1"/>
      <c r="C263" s="1"/>
      <c r="D263" s="1"/>
      <c r="E263" s="1"/>
      <c r="F263" s="1"/>
      <c r="G263" s="1"/>
      <c r="H263" s="1"/>
      <c r="I263" s="1"/>
      <c r="J263" s="1"/>
      <c r="K263" s="1"/>
      <c r="L263" s="1"/>
      <c r="M263" s="1"/>
      <c r="N263" s="1"/>
      <c r="O263" s="1"/>
      <c r="P263" s="1"/>
      <c r="Q263" s="1"/>
      <c r="R263" s="1"/>
      <c r="S263" s="1"/>
    </row>
    <row r="264" spans="1:19" ht="15.75" customHeight="1">
      <c r="A264" s="1"/>
      <c r="B264" s="1"/>
      <c r="C264" s="1"/>
      <c r="D264" s="1"/>
      <c r="E264" s="1"/>
      <c r="F264" s="1"/>
      <c r="G264" s="1"/>
      <c r="H264" s="1"/>
      <c r="I264" s="1"/>
      <c r="J264" s="1"/>
      <c r="K264" s="1"/>
      <c r="L264" s="1"/>
      <c r="M264" s="1"/>
      <c r="N264" s="1"/>
      <c r="O264" s="1"/>
      <c r="P264" s="1"/>
      <c r="Q264" s="1"/>
      <c r="R264" s="1"/>
      <c r="S264" s="1"/>
    </row>
    <row r="265" spans="1:19" ht="15.75" customHeight="1">
      <c r="A265" s="1"/>
      <c r="B265" s="1"/>
      <c r="C265" s="1"/>
      <c r="D265" s="1"/>
      <c r="E265" s="1"/>
      <c r="F265" s="1"/>
      <c r="G265" s="1"/>
      <c r="H265" s="1"/>
      <c r="I265" s="1"/>
      <c r="J265" s="1"/>
      <c r="K265" s="1"/>
      <c r="L265" s="1"/>
      <c r="M265" s="1"/>
      <c r="N265" s="1"/>
      <c r="O265" s="1"/>
      <c r="P265" s="1"/>
      <c r="Q265" s="1"/>
      <c r="R265" s="1"/>
      <c r="S265" s="1"/>
    </row>
    <row r="266" spans="1:19" ht="15.75" customHeight="1">
      <c r="A266" s="1"/>
      <c r="B266" s="1"/>
      <c r="C266" s="1"/>
      <c r="D266" s="1"/>
      <c r="E266" s="1"/>
      <c r="F266" s="1"/>
      <c r="G266" s="1"/>
      <c r="H266" s="1"/>
      <c r="I266" s="1"/>
      <c r="J266" s="1"/>
      <c r="K266" s="1"/>
      <c r="L266" s="1"/>
      <c r="M266" s="1"/>
      <c r="N266" s="1"/>
      <c r="O266" s="1"/>
      <c r="P266" s="1"/>
      <c r="Q266" s="1"/>
      <c r="R266" s="1"/>
      <c r="S266" s="1"/>
    </row>
    <row r="267" spans="1:19" ht="15.75" customHeight="1">
      <c r="A267" s="1"/>
      <c r="B267" s="1"/>
      <c r="C267" s="1"/>
      <c r="D267" s="1"/>
      <c r="E267" s="1"/>
      <c r="F267" s="1"/>
      <c r="G267" s="1"/>
      <c r="H267" s="1"/>
      <c r="I267" s="1"/>
      <c r="J267" s="1"/>
      <c r="K267" s="1"/>
      <c r="L267" s="1"/>
      <c r="M267" s="1"/>
      <c r="N267" s="1"/>
      <c r="O267" s="1"/>
      <c r="P267" s="1"/>
      <c r="Q267" s="1"/>
      <c r="R267" s="1"/>
      <c r="S267" s="1"/>
    </row>
    <row r="268" spans="1:19" ht="15.75" customHeight="1">
      <c r="A268" s="1"/>
      <c r="B268" s="1"/>
      <c r="C268" s="1"/>
      <c r="D268" s="1"/>
      <c r="E268" s="1"/>
      <c r="F268" s="1"/>
      <c r="G268" s="1"/>
      <c r="H268" s="1"/>
      <c r="I268" s="1"/>
      <c r="J268" s="1"/>
      <c r="K268" s="1"/>
      <c r="L268" s="1"/>
      <c r="M268" s="1"/>
      <c r="N268" s="1"/>
      <c r="O268" s="1"/>
      <c r="P268" s="1"/>
      <c r="Q268" s="1"/>
      <c r="R268" s="1"/>
      <c r="S268" s="1"/>
    </row>
    <row r="269" spans="1:19" ht="15.75" customHeight="1">
      <c r="A269" s="1"/>
      <c r="B269" s="1"/>
      <c r="C269" s="1"/>
      <c r="D269" s="1"/>
      <c r="E269" s="1"/>
      <c r="F269" s="1"/>
      <c r="G269" s="1"/>
      <c r="H269" s="1"/>
      <c r="I269" s="1"/>
      <c r="J269" s="1"/>
      <c r="K269" s="1"/>
      <c r="L269" s="1"/>
      <c r="M269" s="1"/>
      <c r="N269" s="1"/>
      <c r="O269" s="1"/>
      <c r="P269" s="1"/>
      <c r="Q269" s="1"/>
      <c r="R269" s="1"/>
      <c r="S269" s="1"/>
    </row>
    <row r="270" spans="1:19" ht="15.75" customHeight="1">
      <c r="A270" s="1"/>
      <c r="B270" s="1"/>
      <c r="C270" s="1"/>
      <c r="D270" s="1"/>
      <c r="E270" s="1"/>
      <c r="F270" s="1"/>
      <c r="G270" s="1"/>
      <c r="H270" s="1"/>
      <c r="I270" s="1"/>
      <c r="J270" s="1"/>
      <c r="K270" s="1"/>
      <c r="L270" s="1"/>
      <c r="M270" s="1"/>
      <c r="N270" s="1"/>
      <c r="O270" s="1"/>
      <c r="P270" s="1"/>
      <c r="Q270" s="1"/>
      <c r="R270" s="1"/>
      <c r="S270" s="1"/>
    </row>
    <row r="271" spans="1:19" ht="15.75" customHeight="1">
      <c r="A271" s="1"/>
      <c r="B271" s="1"/>
      <c r="C271" s="1"/>
      <c r="D271" s="1"/>
      <c r="E271" s="1"/>
      <c r="F271" s="1"/>
      <c r="G271" s="1"/>
      <c r="H271" s="1"/>
      <c r="I271" s="1"/>
      <c r="J271" s="1"/>
      <c r="K271" s="1"/>
      <c r="L271" s="1"/>
      <c r="M271" s="1"/>
      <c r="N271" s="1"/>
      <c r="O271" s="1"/>
      <c r="P271" s="1"/>
      <c r="Q271" s="1"/>
      <c r="R271" s="1"/>
      <c r="S271" s="1"/>
    </row>
    <row r="272" spans="1:19" ht="15.75" customHeight="1">
      <c r="J272" s="1"/>
      <c r="K272" s="1"/>
      <c r="L272" s="1"/>
      <c r="M272" s="1"/>
      <c r="N272" s="1"/>
      <c r="O272" s="1"/>
      <c r="P272" s="1"/>
      <c r="Q272" s="1"/>
      <c r="R272" s="1"/>
      <c r="S272" s="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8">
    <mergeCell ref="A1:I1"/>
    <mergeCell ref="B2:I2"/>
    <mergeCell ref="D3:E3"/>
    <mergeCell ref="K2:T2"/>
    <mergeCell ref="F3:G3"/>
    <mergeCell ref="H3:I3"/>
    <mergeCell ref="B3:C3"/>
    <mergeCell ref="A2:A4"/>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169"/>
  <sheetViews>
    <sheetView workbookViewId="0">
      <selection activeCell="A2" sqref="A2:J2"/>
    </sheetView>
  </sheetViews>
  <sheetFormatPr defaultColWidth="14.42578125" defaultRowHeight="15" customHeight="1"/>
  <cols>
    <col min="1" max="1" width="40.42578125" customWidth="1"/>
    <col min="2" max="2" width="12.5703125" customWidth="1"/>
    <col min="3" max="3" width="11.42578125" customWidth="1"/>
    <col min="4" max="6" width="7.7109375" customWidth="1"/>
    <col min="7" max="7" width="9.7109375" customWidth="1"/>
    <col min="8" max="8" width="13.5703125" customWidth="1"/>
    <col min="9" max="9" width="11.28515625" customWidth="1"/>
    <col min="10" max="10" width="22.42578125" customWidth="1"/>
    <col min="11" max="20" width="9.140625" customWidth="1"/>
    <col min="21" max="26" width="17.28515625" customWidth="1"/>
  </cols>
  <sheetData>
    <row r="1" spans="1:26" ht="49.5" customHeight="1">
      <c r="A1" s="2068" t="s">
        <v>4722</v>
      </c>
      <c r="B1" s="2041"/>
      <c r="C1" s="2041"/>
      <c r="D1" s="2041"/>
      <c r="E1" s="2041"/>
      <c r="F1" s="2041"/>
      <c r="G1" s="2041"/>
      <c r="H1" s="2041"/>
      <c r="I1" s="2041"/>
      <c r="J1" s="2048"/>
      <c r="K1" s="652"/>
      <c r="L1" s="652"/>
      <c r="M1" s="652"/>
      <c r="N1" s="652"/>
      <c r="O1" s="652"/>
      <c r="P1" s="652"/>
      <c r="Q1" s="652"/>
      <c r="R1" s="652"/>
      <c r="S1" s="652"/>
      <c r="T1" s="652"/>
      <c r="U1" s="652"/>
      <c r="V1" s="652"/>
      <c r="W1" s="2"/>
      <c r="X1" s="2"/>
      <c r="Y1" s="2"/>
      <c r="Z1" s="2"/>
    </row>
    <row r="2" spans="1:26" ht="27" customHeight="1">
      <c r="A2" s="2423" t="s">
        <v>17</v>
      </c>
      <c r="B2" s="2041"/>
      <c r="C2" s="2041"/>
      <c r="D2" s="2041"/>
      <c r="E2" s="2041"/>
      <c r="F2" s="2041"/>
      <c r="G2" s="2041"/>
      <c r="H2" s="2041"/>
      <c r="I2" s="2041"/>
      <c r="J2" s="2048"/>
      <c r="K2" s="652"/>
      <c r="L2" s="652"/>
      <c r="M2" s="652"/>
      <c r="N2" s="652"/>
      <c r="O2" s="652"/>
      <c r="P2" s="652"/>
      <c r="Q2" s="652"/>
      <c r="R2" s="652"/>
      <c r="S2" s="652"/>
      <c r="T2" s="652"/>
      <c r="U2" s="652"/>
      <c r="V2" s="652"/>
      <c r="W2" s="2"/>
      <c r="X2" s="2"/>
      <c r="Y2" s="2"/>
      <c r="Z2" s="2"/>
    </row>
    <row r="3" spans="1:26" ht="12.75">
      <c r="A3" s="2425" t="s">
        <v>211</v>
      </c>
      <c r="B3" s="2041"/>
      <c r="C3" s="2041"/>
      <c r="D3" s="2041"/>
      <c r="E3" s="2041"/>
      <c r="F3" s="2041"/>
      <c r="G3" s="2041"/>
      <c r="H3" s="2041"/>
      <c r="I3" s="2041"/>
      <c r="J3" s="2048"/>
      <c r="K3" s="652"/>
      <c r="L3" s="652"/>
      <c r="M3" s="652"/>
      <c r="N3" s="652"/>
      <c r="O3" s="652"/>
      <c r="P3" s="652"/>
      <c r="Q3" s="652"/>
      <c r="R3" s="652"/>
      <c r="S3" s="652"/>
      <c r="T3" s="652"/>
      <c r="U3" s="652"/>
      <c r="V3" s="652"/>
      <c r="W3" s="2"/>
      <c r="X3" s="2"/>
      <c r="Y3" s="2"/>
      <c r="Z3" s="2"/>
    </row>
    <row r="4" spans="1:26" ht="12.75">
      <c r="A4" s="2062" t="s">
        <v>4725</v>
      </c>
      <c r="B4" s="2060" t="s">
        <v>1665</v>
      </c>
      <c r="C4" s="2048"/>
      <c r="D4" s="2060" t="s">
        <v>3764</v>
      </c>
      <c r="E4" s="2041"/>
      <c r="F4" s="2048"/>
      <c r="G4" s="2060" t="s">
        <v>4726</v>
      </c>
      <c r="H4" s="2041"/>
      <c r="I4" s="2048"/>
      <c r="J4" s="2424" t="s">
        <v>4727</v>
      </c>
      <c r="K4" s="652"/>
      <c r="L4" s="652"/>
      <c r="M4" s="652"/>
      <c r="N4" s="652"/>
      <c r="O4" s="652"/>
      <c r="P4" s="652"/>
      <c r="Q4" s="652"/>
      <c r="R4" s="652"/>
      <c r="S4" s="652"/>
      <c r="T4" s="652"/>
      <c r="U4" s="652"/>
      <c r="V4" s="652"/>
      <c r="W4" s="2"/>
      <c r="X4" s="2"/>
      <c r="Y4" s="2"/>
      <c r="Z4" s="2"/>
    </row>
    <row r="5" spans="1:26" ht="38.25">
      <c r="A5" s="2059"/>
      <c r="B5" s="344" t="s">
        <v>250</v>
      </c>
      <c r="C5" s="344" t="s">
        <v>4728</v>
      </c>
      <c r="D5" s="344" t="s">
        <v>29</v>
      </c>
      <c r="E5" s="344" t="s">
        <v>40</v>
      </c>
      <c r="F5" s="344" t="s">
        <v>37</v>
      </c>
      <c r="G5" s="344" t="s">
        <v>4729</v>
      </c>
      <c r="H5" s="344" t="s">
        <v>4730</v>
      </c>
      <c r="I5" s="344" t="s">
        <v>4731</v>
      </c>
      <c r="J5" s="2059"/>
      <c r="K5" s="652"/>
      <c r="L5" s="652"/>
      <c r="M5" s="652"/>
      <c r="N5" s="652"/>
      <c r="O5" s="652"/>
      <c r="P5" s="652"/>
      <c r="Q5" s="652"/>
      <c r="R5" s="652"/>
      <c r="S5" s="652"/>
      <c r="T5" s="652"/>
      <c r="U5" s="652"/>
      <c r="V5" s="652"/>
      <c r="W5" s="2"/>
      <c r="X5" s="2"/>
      <c r="Y5" s="2"/>
      <c r="Z5" s="2"/>
    </row>
    <row r="6" spans="1:26" ht="39.75" customHeight="1">
      <c r="A6" s="415" t="s">
        <v>26</v>
      </c>
      <c r="B6" s="415" t="s">
        <v>25</v>
      </c>
      <c r="C6" s="653"/>
      <c r="D6" s="415" t="s">
        <v>4737</v>
      </c>
      <c r="E6" s="653"/>
      <c r="F6" s="653"/>
      <c r="G6" s="416">
        <v>17</v>
      </c>
      <c r="H6" s="653"/>
      <c r="I6" s="653"/>
      <c r="J6" s="416">
        <v>17</v>
      </c>
      <c r="K6" s="652"/>
      <c r="L6" s="652"/>
      <c r="M6" s="652"/>
      <c r="N6" s="652"/>
      <c r="O6" s="652"/>
      <c r="P6" s="652"/>
      <c r="Q6" s="652"/>
      <c r="R6" s="652"/>
      <c r="S6" s="652"/>
      <c r="T6" s="652"/>
      <c r="U6" s="652"/>
      <c r="V6" s="652"/>
      <c r="W6" s="2"/>
      <c r="X6" s="2"/>
      <c r="Y6" s="2"/>
      <c r="Z6" s="2"/>
    </row>
    <row r="7" spans="1:26" ht="12.75" customHeight="1">
      <c r="A7" s="415" t="s">
        <v>32</v>
      </c>
      <c r="B7" s="415" t="s">
        <v>42</v>
      </c>
      <c r="C7" s="653"/>
      <c r="D7" s="415" t="s">
        <v>4737</v>
      </c>
      <c r="E7" s="653"/>
      <c r="F7" s="653"/>
      <c r="G7" s="416">
        <v>20</v>
      </c>
      <c r="H7" s="653"/>
      <c r="I7" s="653"/>
      <c r="J7" s="416">
        <v>20</v>
      </c>
      <c r="K7" s="2"/>
      <c r="L7" s="652"/>
      <c r="M7" s="652"/>
      <c r="N7" s="652"/>
      <c r="O7" s="652"/>
      <c r="P7" s="652"/>
      <c r="Q7" s="652"/>
      <c r="R7" s="652"/>
      <c r="S7" s="652"/>
      <c r="T7" s="652"/>
      <c r="U7" s="652"/>
      <c r="V7" s="652"/>
      <c r="W7" s="2"/>
      <c r="X7" s="2"/>
      <c r="Y7" s="2"/>
      <c r="Z7" s="2"/>
    </row>
    <row r="8" spans="1:26" ht="12.75" customHeight="1">
      <c r="A8" s="415" t="s">
        <v>4743</v>
      </c>
      <c r="B8" s="653"/>
      <c r="C8" s="415" t="s">
        <v>31</v>
      </c>
      <c r="D8" s="415" t="s">
        <v>4737</v>
      </c>
      <c r="E8" s="653"/>
      <c r="F8" s="653"/>
      <c r="G8" s="416">
        <v>22</v>
      </c>
      <c r="H8" s="653"/>
      <c r="I8" s="653"/>
      <c r="J8" s="416">
        <v>22</v>
      </c>
      <c r="K8" s="2"/>
      <c r="L8" s="652"/>
      <c r="M8" s="652"/>
      <c r="N8" s="652"/>
      <c r="O8" s="652"/>
      <c r="P8" s="652"/>
      <c r="Q8" s="652"/>
      <c r="R8" s="652"/>
      <c r="S8" s="652"/>
      <c r="T8" s="652"/>
      <c r="U8" s="652"/>
      <c r="V8" s="652"/>
      <c r="W8" s="2"/>
      <c r="X8" s="2"/>
      <c r="Y8" s="2"/>
      <c r="Z8" s="2"/>
    </row>
    <row r="9" spans="1:26" ht="12.75" customHeight="1">
      <c r="A9" s="415" t="s">
        <v>34</v>
      </c>
      <c r="B9" s="653"/>
      <c r="C9" s="415" t="s">
        <v>31</v>
      </c>
      <c r="D9" s="415" t="s">
        <v>4737</v>
      </c>
      <c r="E9" s="653"/>
      <c r="F9" s="653"/>
      <c r="G9" s="416">
        <v>24</v>
      </c>
      <c r="H9" s="653"/>
      <c r="I9" s="653"/>
      <c r="J9" s="416">
        <v>24</v>
      </c>
      <c r="K9" s="2"/>
      <c r="L9" s="652"/>
      <c r="M9" s="652"/>
      <c r="N9" s="652"/>
      <c r="O9" s="652"/>
      <c r="P9" s="652"/>
      <c r="Q9" s="652"/>
      <c r="R9" s="652"/>
      <c r="S9" s="652"/>
      <c r="T9" s="652"/>
      <c r="U9" s="652"/>
      <c r="V9" s="652"/>
      <c r="W9" s="2"/>
      <c r="X9" s="2"/>
      <c r="Y9" s="2"/>
      <c r="Z9" s="2"/>
    </row>
    <row r="10" spans="1:26" ht="12.75" customHeight="1">
      <c r="A10" s="415" t="s">
        <v>36</v>
      </c>
      <c r="B10" s="415" t="s">
        <v>35</v>
      </c>
      <c r="C10" s="653"/>
      <c r="D10" s="653"/>
      <c r="E10" s="653"/>
      <c r="F10" s="415" t="s">
        <v>4737</v>
      </c>
      <c r="G10" s="416">
        <v>7</v>
      </c>
      <c r="H10" s="653"/>
      <c r="I10" s="653"/>
      <c r="J10" s="416">
        <v>7</v>
      </c>
      <c r="K10" s="2"/>
      <c r="L10" s="652"/>
      <c r="M10" s="652"/>
      <c r="N10" s="652"/>
      <c r="O10" s="652"/>
      <c r="P10" s="652"/>
      <c r="Q10" s="652"/>
      <c r="R10" s="652"/>
      <c r="S10" s="652"/>
      <c r="T10" s="652"/>
      <c r="U10" s="652"/>
      <c r="V10" s="652"/>
      <c r="W10" s="2"/>
      <c r="X10" s="2"/>
      <c r="Y10" s="2"/>
      <c r="Z10" s="2"/>
    </row>
    <row r="11" spans="1:26" ht="12.75" customHeight="1">
      <c r="A11" s="415" t="s">
        <v>38</v>
      </c>
      <c r="B11" s="654"/>
      <c r="C11" s="415" t="s">
        <v>31</v>
      </c>
      <c r="D11" s="653"/>
      <c r="E11" s="415" t="s">
        <v>4737</v>
      </c>
      <c r="F11" s="653"/>
      <c r="G11" s="416">
        <v>18</v>
      </c>
      <c r="H11" s="653"/>
      <c r="I11" s="653"/>
      <c r="J11" s="416">
        <v>18</v>
      </c>
      <c r="K11" s="2"/>
      <c r="L11" s="652"/>
      <c r="M11" s="652"/>
      <c r="N11" s="652"/>
      <c r="O11" s="652"/>
      <c r="P11" s="652"/>
      <c r="Q11" s="652"/>
      <c r="R11" s="652"/>
      <c r="S11" s="652"/>
      <c r="T11" s="652"/>
      <c r="U11" s="652"/>
      <c r="V11" s="652"/>
      <c r="W11" s="2"/>
      <c r="X11" s="2"/>
      <c r="Y11" s="2"/>
      <c r="Z11" s="2"/>
    </row>
    <row r="12" spans="1:26" ht="12.75" customHeight="1">
      <c r="A12" s="655" t="s">
        <v>41</v>
      </c>
      <c r="B12" s="653"/>
      <c r="C12" s="536" t="s">
        <v>31</v>
      </c>
      <c r="D12" s="653"/>
      <c r="E12" s="653"/>
      <c r="F12" s="415" t="s">
        <v>4737</v>
      </c>
      <c r="G12" s="416">
        <v>16</v>
      </c>
      <c r="H12" s="653"/>
      <c r="I12" s="653"/>
      <c r="J12" s="416">
        <v>16</v>
      </c>
      <c r="K12" s="2"/>
      <c r="L12" s="652"/>
      <c r="M12" s="652"/>
      <c r="N12" s="652"/>
      <c r="O12" s="652"/>
      <c r="P12" s="652"/>
      <c r="Q12" s="652"/>
      <c r="R12" s="652"/>
      <c r="S12" s="652"/>
      <c r="T12" s="652"/>
      <c r="U12" s="652"/>
      <c r="V12" s="652"/>
      <c r="W12" s="2"/>
      <c r="X12" s="2"/>
      <c r="Y12" s="2"/>
      <c r="Z12" s="2"/>
    </row>
    <row r="13" spans="1:26" ht="12.75" customHeight="1">
      <c r="A13" s="415" t="s">
        <v>43</v>
      </c>
      <c r="B13" s="656"/>
      <c r="C13" s="415" t="s">
        <v>42</v>
      </c>
      <c r="D13" s="653"/>
      <c r="E13" s="415" t="s">
        <v>4737</v>
      </c>
      <c r="F13" s="653"/>
      <c r="G13" s="416">
        <v>14</v>
      </c>
      <c r="H13" s="653"/>
      <c r="I13" s="653"/>
      <c r="J13" s="416">
        <v>14</v>
      </c>
      <c r="K13" s="2"/>
      <c r="L13" s="652"/>
      <c r="M13" s="652"/>
      <c r="N13" s="652"/>
      <c r="O13" s="652"/>
      <c r="P13" s="652"/>
      <c r="Q13" s="652"/>
      <c r="R13" s="652"/>
      <c r="S13" s="652"/>
      <c r="T13" s="652"/>
      <c r="U13" s="652"/>
      <c r="V13" s="652"/>
      <c r="W13" s="2"/>
      <c r="X13" s="2"/>
      <c r="Y13" s="2"/>
      <c r="Z13" s="2"/>
    </row>
    <row r="14" spans="1:26" ht="12.75" customHeight="1">
      <c r="A14" s="28" t="s">
        <v>45</v>
      </c>
      <c r="B14" s="28" t="s">
        <v>35</v>
      </c>
      <c r="C14" s="29"/>
      <c r="D14" s="28" t="s">
        <v>4737</v>
      </c>
      <c r="E14" s="29"/>
      <c r="F14" s="29"/>
      <c r="G14" s="30">
        <v>11</v>
      </c>
      <c r="H14" s="29"/>
      <c r="I14" s="29"/>
      <c r="J14" s="30">
        <v>11</v>
      </c>
      <c r="K14" s="2"/>
      <c r="L14" s="652"/>
      <c r="M14" s="652"/>
      <c r="N14" s="652"/>
      <c r="O14" s="652"/>
      <c r="P14" s="652"/>
      <c r="Q14" s="652"/>
      <c r="R14" s="652"/>
      <c r="S14" s="652"/>
      <c r="T14" s="652"/>
      <c r="U14" s="652"/>
      <c r="V14" s="652"/>
      <c r="W14" s="2"/>
      <c r="X14" s="2"/>
      <c r="Y14" s="2"/>
      <c r="Z14" s="2"/>
    </row>
    <row r="15" spans="1:26" ht="12.75" customHeight="1">
      <c r="A15" s="28" t="s">
        <v>4752</v>
      </c>
      <c r="B15" s="29"/>
      <c r="C15" s="28" t="s">
        <v>869</v>
      </c>
      <c r="D15" s="28" t="s">
        <v>4737</v>
      </c>
      <c r="E15" s="29"/>
      <c r="F15" s="29"/>
      <c r="G15" s="30">
        <v>15</v>
      </c>
      <c r="H15" s="29"/>
      <c r="I15" s="29"/>
      <c r="J15" s="30">
        <v>15</v>
      </c>
      <c r="K15" s="652"/>
      <c r="L15" s="2"/>
      <c r="M15" s="652"/>
      <c r="N15" s="652"/>
      <c r="O15" s="652"/>
      <c r="P15" s="652"/>
      <c r="Q15" s="652"/>
      <c r="R15" s="652"/>
      <c r="S15" s="652"/>
      <c r="T15" s="652"/>
      <c r="U15" s="652"/>
      <c r="V15" s="652"/>
      <c r="W15" s="2"/>
      <c r="X15" s="2"/>
      <c r="Y15" s="2"/>
      <c r="Z15" s="2"/>
    </row>
    <row r="16" spans="1:26" ht="12.75" customHeight="1">
      <c r="A16" s="28" t="s">
        <v>50</v>
      </c>
      <c r="B16" s="29"/>
      <c r="C16" s="28" t="s">
        <v>869</v>
      </c>
      <c r="D16" s="28" t="s">
        <v>4737</v>
      </c>
      <c r="E16" s="29"/>
      <c r="F16" s="29"/>
      <c r="G16" s="30">
        <v>14</v>
      </c>
      <c r="H16" s="29"/>
      <c r="I16" s="29"/>
      <c r="J16" s="30">
        <v>14</v>
      </c>
      <c r="K16" s="652"/>
      <c r="L16" s="2"/>
      <c r="M16" s="652"/>
      <c r="N16" s="652"/>
      <c r="O16" s="652"/>
      <c r="P16" s="652"/>
      <c r="Q16" s="652"/>
      <c r="R16" s="652"/>
      <c r="S16" s="652"/>
      <c r="T16" s="652"/>
      <c r="U16" s="652"/>
      <c r="V16" s="652"/>
      <c r="W16" s="2"/>
      <c r="X16" s="2"/>
      <c r="Y16" s="2"/>
      <c r="Z16" s="2"/>
    </row>
    <row r="17" spans="1:26" ht="12.75" customHeight="1">
      <c r="A17" s="28" t="s">
        <v>51</v>
      </c>
      <c r="B17" s="29"/>
      <c r="C17" s="28" t="s">
        <v>869</v>
      </c>
      <c r="D17" s="29"/>
      <c r="E17" s="28" t="s">
        <v>4737</v>
      </c>
      <c r="F17" s="29"/>
      <c r="G17" s="30">
        <v>22</v>
      </c>
      <c r="H17" s="29"/>
      <c r="I17" s="29"/>
      <c r="J17" s="30">
        <v>22</v>
      </c>
      <c r="K17" s="652"/>
      <c r="L17" s="2"/>
      <c r="M17" s="652"/>
      <c r="N17" s="652"/>
      <c r="O17" s="652"/>
      <c r="P17" s="652"/>
      <c r="Q17" s="652"/>
      <c r="R17" s="652"/>
      <c r="S17" s="652"/>
      <c r="T17" s="652"/>
      <c r="U17" s="652"/>
      <c r="V17" s="652"/>
      <c r="W17" s="2"/>
      <c r="X17" s="2"/>
      <c r="Y17" s="2"/>
      <c r="Z17" s="2"/>
    </row>
    <row r="18" spans="1:26" ht="12.75" customHeight="1">
      <c r="A18" s="28" t="s">
        <v>52</v>
      </c>
      <c r="B18" s="29"/>
      <c r="C18" s="28" t="s">
        <v>869</v>
      </c>
      <c r="D18" s="29"/>
      <c r="E18" s="28" t="s">
        <v>4737</v>
      </c>
      <c r="F18" s="29"/>
      <c r="G18" s="30">
        <v>8</v>
      </c>
      <c r="H18" s="30">
        <v>9</v>
      </c>
      <c r="I18" s="29"/>
      <c r="J18" s="30">
        <v>17</v>
      </c>
      <c r="K18" s="652"/>
      <c r="L18" s="2"/>
      <c r="M18" s="652"/>
      <c r="N18" s="652"/>
      <c r="O18" s="652"/>
      <c r="P18" s="652"/>
      <c r="Q18" s="652"/>
      <c r="R18" s="652"/>
      <c r="S18" s="652"/>
      <c r="T18" s="652"/>
      <c r="U18" s="652"/>
      <c r="V18" s="652"/>
      <c r="W18" s="2"/>
      <c r="X18" s="2"/>
      <c r="Y18" s="2"/>
      <c r="Z18" s="2"/>
    </row>
    <row r="19" spans="1:26" ht="12.75" customHeight="1">
      <c r="A19" s="28" t="s">
        <v>53</v>
      </c>
      <c r="B19" s="29"/>
      <c r="C19" s="28" t="s">
        <v>869</v>
      </c>
      <c r="D19" s="29"/>
      <c r="E19" s="28" t="s">
        <v>4737</v>
      </c>
      <c r="F19" s="29"/>
      <c r="G19" s="30">
        <v>5</v>
      </c>
      <c r="H19" s="30">
        <v>9</v>
      </c>
      <c r="I19" s="29"/>
      <c r="J19" s="30">
        <v>14</v>
      </c>
      <c r="K19" s="652"/>
      <c r="L19" s="2"/>
      <c r="M19" s="652"/>
      <c r="N19" s="652"/>
      <c r="O19" s="652"/>
      <c r="P19" s="652"/>
      <c r="Q19" s="652"/>
      <c r="R19" s="652"/>
      <c r="S19" s="652"/>
      <c r="T19" s="652"/>
      <c r="U19" s="652"/>
      <c r="V19" s="652"/>
      <c r="W19" s="2"/>
      <c r="X19" s="2"/>
      <c r="Y19" s="2"/>
      <c r="Z19" s="2"/>
    </row>
    <row r="20" spans="1:26" ht="12.75" customHeight="1">
      <c r="A20" s="28" t="s">
        <v>54</v>
      </c>
      <c r="B20" s="28" t="s">
        <v>80</v>
      </c>
      <c r="C20" s="29"/>
      <c r="D20" s="29"/>
      <c r="E20" s="29"/>
      <c r="F20" s="28" t="s">
        <v>4737</v>
      </c>
      <c r="G20" s="30">
        <v>2</v>
      </c>
      <c r="H20" s="30">
        <v>2</v>
      </c>
      <c r="I20" s="29"/>
      <c r="J20" s="30">
        <v>4</v>
      </c>
      <c r="K20" s="652"/>
      <c r="L20" s="2"/>
      <c r="M20" s="652"/>
      <c r="N20" s="652"/>
      <c r="O20" s="652"/>
      <c r="P20" s="652"/>
      <c r="Q20" s="652"/>
      <c r="R20" s="652"/>
      <c r="S20" s="652"/>
      <c r="T20" s="652"/>
      <c r="U20" s="652"/>
      <c r="V20" s="652"/>
      <c r="W20" s="2"/>
      <c r="X20" s="2"/>
      <c r="Y20" s="2"/>
      <c r="Z20" s="2"/>
    </row>
    <row r="21" spans="1:26" ht="12.75" customHeight="1">
      <c r="A21" s="415" t="s">
        <v>58</v>
      </c>
      <c r="B21" s="415" t="s">
        <v>25</v>
      </c>
      <c r="C21" s="653"/>
      <c r="D21" s="415" t="s">
        <v>4737</v>
      </c>
      <c r="E21" s="653"/>
      <c r="F21" s="653"/>
      <c r="G21" s="416">
        <v>10</v>
      </c>
      <c r="H21" s="653"/>
      <c r="I21" s="653"/>
      <c r="J21" s="416">
        <v>10</v>
      </c>
      <c r="K21" s="652"/>
      <c r="L21" s="2"/>
      <c r="M21" s="652"/>
      <c r="N21" s="652"/>
      <c r="O21" s="652"/>
      <c r="P21" s="652"/>
      <c r="Q21" s="652"/>
      <c r="R21" s="652"/>
      <c r="S21" s="652"/>
      <c r="T21" s="652"/>
      <c r="U21" s="652"/>
      <c r="V21" s="652"/>
      <c r="W21" s="2"/>
      <c r="X21" s="2"/>
      <c r="Y21" s="2"/>
      <c r="Z21" s="2"/>
    </row>
    <row r="22" spans="1:26" ht="12.75" customHeight="1">
      <c r="A22" s="415" t="s">
        <v>60</v>
      </c>
      <c r="B22" s="415" t="s">
        <v>25</v>
      </c>
      <c r="C22" s="653"/>
      <c r="D22" s="415" t="s">
        <v>4737</v>
      </c>
      <c r="E22" s="653"/>
      <c r="F22" s="653"/>
      <c r="G22" s="416">
        <v>11</v>
      </c>
      <c r="H22" s="653"/>
      <c r="I22" s="653"/>
      <c r="J22" s="416">
        <v>11</v>
      </c>
      <c r="K22" s="652"/>
      <c r="L22" s="2"/>
      <c r="M22" s="652"/>
      <c r="N22" s="652"/>
      <c r="O22" s="652"/>
      <c r="P22" s="652"/>
      <c r="Q22" s="652"/>
      <c r="R22" s="652"/>
      <c r="S22" s="652"/>
      <c r="T22" s="652"/>
      <c r="U22" s="652"/>
      <c r="V22" s="652"/>
      <c r="W22" s="2"/>
      <c r="X22" s="2"/>
      <c r="Y22" s="2"/>
      <c r="Z22" s="2"/>
    </row>
    <row r="23" spans="1:26" ht="12.75" customHeight="1">
      <c r="A23" s="415" t="s">
        <v>61</v>
      </c>
      <c r="B23" s="653"/>
      <c r="C23" s="415" t="s">
        <v>31</v>
      </c>
      <c r="D23" s="415" t="s">
        <v>4737</v>
      </c>
      <c r="E23" s="653"/>
      <c r="F23" s="653"/>
      <c r="G23" s="416">
        <v>21</v>
      </c>
      <c r="H23" s="653"/>
      <c r="I23" s="653"/>
      <c r="J23" s="416">
        <v>21</v>
      </c>
      <c r="K23" s="652"/>
      <c r="L23" s="2"/>
      <c r="M23" s="652"/>
      <c r="N23" s="652"/>
      <c r="O23" s="652"/>
      <c r="P23" s="652"/>
      <c r="Q23" s="652"/>
      <c r="R23" s="652"/>
      <c r="S23" s="652"/>
      <c r="T23" s="652"/>
      <c r="U23" s="652"/>
      <c r="V23" s="652"/>
      <c r="W23" s="2"/>
      <c r="X23" s="2"/>
      <c r="Y23" s="2"/>
      <c r="Z23" s="2"/>
    </row>
    <row r="24" spans="1:26" ht="12.75" customHeight="1">
      <c r="A24" s="415" t="s">
        <v>62</v>
      </c>
      <c r="B24" s="653"/>
      <c r="C24" s="415" t="s">
        <v>31</v>
      </c>
      <c r="D24" s="415" t="s">
        <v>4737</v>
      </c>
      <c r="E24" s="653"/>
      <c r="F24" s="653"/>
      <c r="G24" s="416">
        <v>20</v>
      </c>
      <c r="H24" s="653"/>
      <c r="I24" s="653"/>
      <c r="J24" s="416">
        <v>20</v>
      </c>
      <c r="K24" s="652"/>
      <c r="L24" s="2"/>
      <c r="M24" s="652"/>
      <c r="N24" s="652"/>
      <c r="O24" s="652"/>
      <c r="P24" s="652"/>
      <c r="Q24" s="652"/>
      <c r="R24" s="652"/>
      <c r="S24" s="652"/>
      <c r="T24" s="652"/>
      <c r="U24" s="652"/>
      <c r="V24" s="652"/>
      <c r="W24" s="2"/>
      <c r="X24" s="2"/>
      <c r="Y24" s="2"/>
      <c r="Z24" s="2"/>
    </row>
    <row r="25" spans="1:26" ht="12.75" customHeight="1">
      <c r="A25" s="415" t="s">
        <v>63</v>
      </c>
      <c r="B25" s="653"/>
      <c r="C25" s="415" t="s">
        <v>42</v>
      </c>
      <c r="D25" s="415" t="s">
        <v>4737</v>
      </c>
      <c r="E25" s="653"/>
      <c r="F25" s="653"/>
      <c r="G25" s="416">
        <v>20</v>
      </c>
      <c r="H25" s="653"/>
      <c r="I25" s="653"/>
      <c r="J25" s="416">
        <v>20</v>
      </c>
      <c r="K25" s="652"/>
      <c r="L25" s="2"/>
      <c r="M25" s="652"/>
      <c r="N25" s="652"/>
      <c r="O25" s="652"/>
      <c r="P25" s="652"/>
      <c r="Q25" s="652"/>
      <c r="R25" s="652"/>
      <c r="S25" s="652"/>
      <c r="T25" s="652"/>
      <c r="U25" s="652"/>
      <c r="V25" s="652"/>
      <c r="W25" s="2"/>
      <c r="X25" s="2"/>
      <c r="Y25" s="2"/>
      <c r="Z25" s="2"/>
    </row>
    <row r="26" spans="1:26" ht="12.75" customHeight="1">
      <c r="A26" s="415" t="s">
        <v>64</v>
      </c>
      <c r="B26" s="653"/>
      <c r="C26" s="415" t="s">
        <v>80</v>
      </c>
      <c r="D26" s="653"/>
      <c r="E26" s="415" t="s">
        <v>4737</v>
      </c>
      <c r="F26" s="653"/>
      <c r="G26" s="416">
        <v>14</v>
      </c>
      <c r="H26" s="653"/>
      <c r="I26" s="653"/>
      <c r="J26" s="416">
        <v>14</v>
      </c>
      <c r="K26" s="652"/>
      <c r="L26" s="2"/>
      <c r="M26" s="652"/>
      <c r="N26" s="652"/>
      <c r="O26" s="652"/>
      <c r="P26" s="652"/>
      <c r="Q26" s="652"/>
      <c r="R26" s="652"/>
      <c r="S26" s="652"/>
      <c r="T26" s="652"/>
      <c r="U26" s="652"/>
      <c r="V26" s="652"/>
      <c r="W26" s="2"/>
      <c r="X26" s="2"/>
      <c r="Y26" s="2"/>
      <c r="Z26" s="2"/>
    </row>
    <row r="27" spans="1:26" ht="12.75" customHeight="1">
      <c r="A27" s="415" t="s">
        <v>66</v>
      </c>
      <c r="B27" s="415" t="s">
        <v>25</v>
      </c>
      <c r="C27" s="653"/>
      <c r="D27" s="415" t="s">
        <v>4737</v>
      </c>
      <c r="E27" s="653"/>
      <c r="F27" s="653"/>
      <c r="G27" s="416">
        <v>15</v>
      </c>
      <c r="H27" s="416">
        <v>3</v>
      </c>
      <c r="I27" s="653"/>
      <c r="J27" s="416">
        <v>18</v>
      </c>
      <c r="K27" s="652"/>
      <c r="L27" s="2"/>
      <c r="M27" s="652"/>
      <c r="N27" s="652"/>
      <c r="O27" s="652"/>
      <c r="P27" s="652"/>
      <c r="Q27" s="652"/>
      <c r="R27" s="652"/>
      <c r="S27" s="652"/>
      <c r="T27" s="652"/>
      <c r="U27" s="652"/>
      <c r="V27" s="652"/>
      <c r="W27" s="2"/>
      <c r="X27" s="2"/>
      <c r="Y27" s="2"/>
      <c r="Z27" s="2"/>
    </row>
    <row r="28" spans="1:26" ht="12.75" customHeight="1">
      <c r="A28" s="415" t="s">
        <v>68</v>
      </c>
      <c r="B28" s="415" t="s">
        <v>25</v>
      </c>
      <c r="C28" s="653"/>
      <c r="D28" s="415" t="s">
        <v>4737</v>
      </c>
      <c r="E28" s="653"/>
      <c r="F28" s="653"/>
      <c r="G28" s="416">
        <v>23</v>
      </c>
      <c r="H28" s="416">
        <v>0</v>
      </c>
      <c r="I28" s="653"/>
      <c r="J28" s="416">
        <v>23</v>
      </c>
      <c r="K28" s="652"/>
      <c r="L28" s="2"/>
      <c r="M28" s="652"/>
      <c r="N28" s="652"/>
      <c r="O28" s="652"/>
      <c r="P28" s="652"/>
      <c r="Q28" s="652"/>
      <c r="R28" s="652"/>
      <c r="S28" s="652"/>
      <c r="T28" s="652"/>
      <c r="U28" s="652"/>
      <c r="V28" s="652"/>
      <c r="W28" s="2"/>
      <c r="X28" s="2"/>
      <c r="Y28" s="2"/>
      <c r="Z28" s="2"/>
    </row>
    <row r="29" spans="1:26" ht="12.75" customHeight="1">
      <c r="A29" s="415" t="s">
        <v>70</v>
      </c>
      <c r="B29" s="415" t="s">
        <v>25</v>
      </c>
      <c r="C29" s="653"/>
      <c r="D29" s="415" t="s">
        <v>4737</v>
      </c>
      <c r="E29" s="653"/>
      <c r="F29" s="653"/>
      <c r="G29" s="416">
        <v>20</v>
      </c>
      <c r="H29" s="416">
        <v>3</v>
      </c>
      <c r="I29" s="653"/>
      <c r="J29" s="416">
        <v>23</v>
      </c>
      <c r="K29" s="652"/>
      <c r="L29" s="2"/>
      <c r="M29" s="652"/>
      <c r="N29" s="652"/>
      <c r="O29" s="652"/>
      <c r="P29" s="652"/>
      <c r="Q29" s="652"/>
      <c r="R29" s="652"/>
      <c r="S29" s="652"/>
      <c r="T29" s="652"/>
      <c r="U29" s="652"/>
      <c r="V29" s="652"/>
      <c r="W29" s="2"/>
      <c r="X29" s="2"/>
      <c r="Y29" s="2"/>
      <c r="Z29" s="2"/>
    </row>
    <row r="30" spans="1:26" ht="12.75" customHeight="1">
      <c r="A30" s="415" t="s">
        <v>71</v>
      </c>
      <c r="B30" s="415" t="s">
        <v>35</v>
      </c>
      <c r="C30" s="653"/>
      <c r="D30" s="415" t="s">
        <v>4737</v>
      </c>
      <c r="E30" s="653"/>
      <c r="F30" s="653"/>
      <c r="G30" s="416">
        <v>21</v>
      </c>
      <c r="H30" s="416">
        <v>0</v>
      </c>
      <c r="I30" s="653"/>
      <c r="J30" s="416">
        <v>21</v>
      </c>
      <c r="K30" s="652"/>
      <c r="L30" s="2"/>
      <c r="M30" s="652"/>
      <c r="N30" s="652"/>
      <c r="O30" s="652"/>
      <c r="P30" s="652"/>
      <c r="Q30" s="652"/>
      <c r="R30" s="652"/>
      <c r="S30" s="652"/>
      <c r="T30" s="652"/>
      <c r="U30" s="652"/>
      <c r="V30" s="652"/>
      <c r="W30" s="2"/>
      <c r="X30" s="2"/>
      <c r="Y30" s="2"/>
      <c r="Z30" s="2"/>
    </row>
    <row r="31" spans="1:26" ht="12.75" customHeight="1">
      <c r="A31" s="415" t="s">
        <v>73</v>
      </c>
      <c r="B31" s="415" t="s">
        <v>35</v>
      </c>
      <c r="C31" s="653"/>
      <c r="D31" s="415" t="s">
        <v>4737</v>
      </c>
      <c r="E31" s="653"/>
      <c r="F31" s="653"/>
      <c r="G31" s="416">
        <v>26</v>
      </c>
      <c r="H31" s="416">
        <v>0</v>
      </c>
      <c r="I31" s="653"/>
      <c r="J31" s="416">
        <v>26</v>
      </c>
      <c r="K31" s="652"/>
      <c r="L31" s="2"/>
      <c r="M31" s="652"/>
      <c r="N31" s="652"/>
      <c r="O31" s="652"/>
      <c r="P31" s="652"/>
      <c r="Q31" s="652"/>
      <c r="R31" s="652"/>
      <c r="S31" s="652"/>
      <c r="T31" s="652"/>
      <c r="U31" s="652"/>
      <c r="V31" s="652"/>
      <c r="W31" s="2"/>
      <c r="X31" s="2"/>
      <c r="Y31" s="2"/>
      <c r="Z31" s="2"/>
    </row>
    <row r="32" spans="1:26" ht="12.75" customHeight="1">
      <c r="A32" s="415" t="s">
        <v>74</v>
      </c>
      <c r="B32" s="653"/>
      <c r="C32" s="415" t="s">
        <v>31</v>
      </c>
      <c r="D32" s="415" t="s">
        <v>4737</v>
      </c>
      <c r="E32" s="653"/>
      <c r="F32" s="653"/>
      <c r="G32" s="416">
        <v>18</v>
      </c>
      <c r="H32" s="416">
        <v>0</v>
      </c>
      <c r="I32" s="653"/>
      <c r="J32" s="416">
        <v>18</v>
      </c>
      <c r="K32" s="652"/>
      <c r="L32" s="2"/>
      <c r="M32" s="652"/>
      <c r="N32" s="652"/>
      <c r="O32" s="652"/>
      <c r="P32" s="652"/>
      <c r="Q32" s="652"/>
      <c r="R32" s="652"/>
      <c r="S32" s="652"/>
      <c r="T32" s="652"/>
      <c r="U32" s="652"/>
      <c r="V32" s="652"/>
      <c r="W32" s="2"/>
      <c r="X32" s="2"/>
      <c r="Y32" s="2"/>
      <c r="Z32" s="2"/>
    </row>
    <row r="33" spans="1:26" ht="12.75" customHeight="1">
      <c r="A33" s="415" t="s">
        <v>75</v>
      </c>
      <c r="B33" s="415" t="s">
        <v>25</v>
      </c>
      <c r="C33" s="653"/>
      <c r="D33" s="653"/>
      <c r="E33" s="653"/>
      <c r="F33" s="415" t="s">
        <v>4737</v>
      </c>
      <c r="G33" s="416">
        <v>8</v>
      </c>
      <c r="H33" s="416">
        <v>5</v>
      </c>
      <c r="I33" s="653"/>
      <c r="J33" s="416">
        <v>13</v>
      </c>
      <c r="K33" s="652"/>
      <c r="L33" s="2"/>
      <c r="M33" s="652"/>
      <c r="N33" s="652"/>
      <c r="O33" s="652"/>
      <c r="P33" s="652"/>
      <c r="Q33" s="652"/>
      <c r="R33" s="652"/>
      <c r="S33" s="652"/>
      <c r="T33" s="652"/>
      <c r="U33" s="652"/>
      <c r="V33" s="652"/>
      <c r="W33" s="2"/>
      <c r="X33" s="2"/>
      <c r="Y33" s="2"/>
      <c r="Z33" s="2"/>
    </row>
    <row r="34" spans="1:26" ht="12.75" customHeight="1">
      <c r="A34" s="415" t="s">
        <v>77</v>
      </c>
      <c r="B34" s="415" t="s">
        <v>25</v>
      </c>
      <c r="C34" s="653"/>
      <c r="D34" s="653"/>
      <c r="E34" s="415" t="s">
        <v>4737</v>
      </c>
      <c r="F34" s="653"/>
      <c r="G34" s="416">
        <v>15</v>
      </c>
      <c r="H34" s="416">
        <v>0</v>
      </c>
      <c r="I34" s="653"/>
      <c r="J34" s="416">
        <v>15</v>
      </c>
      <c r="K34" s="652"/>
      <c r="L34" s="2"/>
      <c r="M34" s="652"/>
      <c r="N34" s="652"/>
      <c r="O34" s="652"/>
      <c r="P34" s="652"/>
      <c r="Q34" s="652"/>
      <c r="R34" s="652"/>
      <c r="S34" s="652"/>
      <c r="T34" s="652"/>
      <c r="U34" s="652"/>
      <c r="V34" s="652"/>
      <c r="W34" s="2"/>
      <c r="X34" s="2"/>
      <c r="Y34" s="2"/>
      <c r="Z34" s="2"/>
    </row>
    <row r="35" spans="1:26" ht="12.75" customHeight="1">
      <c r="A35" s="415" t="s">
        <v>78</v>
      </c>
      <c r="B35" s="415" t="s">
        <v>35</v>
      </c>
      <c r="C35" s="653"/>
      <c r="D35" s="653"/>
      <c r="E35" s="415" t="s">
        <v>4737</v>
      </c>
      <c r="F35" s="653"/>
      <c r="G35" s="416">
        <v>5</v>
      </c>
      <c r="H35" s="416">
        <v>2</v>
      </c>
      <c r="I35" s="653"/>
      <c r="J35" s="416">
        <v>9</v>
      </c>
      <c r="K35" s="652"/>
      <c r="L35" s="2"/>
      <c r="M35" s="652"/>
      <c r="N35" s="652"/>
      <c r="O35" s="652"/>
      <c r="P35" s="652"/>
      <c r="Q35" s="652"/>
      <c r="R35" s="652"/>
      <c r="S35" s="652"/>
      <c r="T35" s="652"/>
      <c r="U35" s="652"/>
      <c r="V35" s="652"/>
      <c r="W35" s="2"/>
      <c r="X35" s="2"/>
      <c r="Y35" s="2"/>
      <c r="Z35" s="2"/>
    </row>
    <row r="36" spans="1:26" ht="12.75" customHeight="1">
      <c r="A36" s="415" t="s">
        <v>81</v>
      </c>
      <c r="B36" s="415" t="s">
        <v>35</v>
      </c>
      <c r="C36" s="653"/>
      <c r="D36" s="653"/>
      <c r="E36" s="653"/>
      <c r="F36" s="415" t="s">
        <v>4737</v>
      </c>
      <c r="G36" s="416">
        <v>6</v>
      </c>
      <c r="H36" s="416">
        <v>0</v>
      </c>
      <c r="I36" s="653"/>
      <c r="J36" s="416">
        <v>6</v>
      </c>
      <c r="K36" s="652"/>
      <c r="L36" s="2"/>
      <c r="M36" s="652"/>
      <c r="N36" s="652"/>
      <c r="O36" s="652"/>
      <c r="P36" s="652"/>
      <c r="Q36" s="652"/>
      <c r="R36" s="652"/>
      <c r="S36" s="652"/>
      <c r="T36" s="652"/>
      <c r="U36" s="652"/>
      <c r="V36" s="652"/>
      <c r="W36" s="2"/>
      <c r="X36" s="2"/>
      <c r="Y36" s="2"/>
      <c r="Z36" s="2"/>
    </row>
    <row r="37" spans="1:26" ht="12.75" customHeight="1">
      <c r="A37" s="415" t="s">
        <v>82</v>
      </c>
      <c r="B37" s="415" t="s">
        <v>35</v>
      </c>
      <c r="C37" s="653"/>
      <c r="D37" s="653"/>
      <c r="E37" s="653"/>
      <c r="F37" s="415" t="s">
        <v>4737</v>
      </c>
      <c r="G37" s="416">
        <v>3</v>
      </c>
      <c r="H37" s="416">
        <v>7</v>
      </c>
      <c r="I37" s="653"/>
      <c r="J37" s="416">
        <v>10</v>
      </c>
      <c r="K37" s="652"/>
      <c r="L37" s="2"/>
      <c r="M37" s="652"/>
      <c r="N37" s="652"/>
      <c r="O37" s="652"/>
      <c r="P37" s="652"/>
      <c r="Q37" s="652"/>
      <c r="R37" s="652"/>
      <c r="S37" s="652"/>
      <c r="T37" s="652"/>
      <c r="U37" s="652"/>
      <c r="V37" s="652"/>
      <c r="W37" s="2"/>
      <c r="X37" s="2"/>
      <c r="Y37" s="2"/>
      <c r="Z37" s="2"/>
    </row>
    <row r="38" spans="1:26" ht="12.75" customHeight="1">
      <c r="A38" s="415" t="s">
        <v>2145</v>
      </c>
      <c r="B38" s="415" t="s">
        <v>35</v>
      </c>
      <c r="C38" s="653"/>
      <c r="D38" s="653"/>
      <c r="E38" s="653"/>
      <c r="F38" s="415" t="s">
        <v>4737</v>
      </c>
      <c r="G38" s="416">
        <v>0</v>
      </c>
      <c r="H38" s="416">
        <v>2</v>
      </c>
      <c r="I38" s="653"/>
      <c r="J38" s="416">
        <v>2</v>
      </c>
      <c r="K38" s="652"/>
      <c r="L38" s="2"/>
      <c r="M38" s="652"/>
      <c r="N38" s="652"/>
      <c r="O38" s="652"/>
      <c r="P38" s="652"/>
      <c r="Q38" s="652"/>
      <c r="R38" s="652"/>
      <c r="S38" s="652"/>
      <c r="T38" s="652"/>
      <c r="U38" s="652"/>
      <c r="V38" s="652"/>
      <c r="W38" s="2"/>
      <c r="X38" s="2"/>
      <c r="Y38" s="2"/>
      <c r="Z38" s="2"/>
    </row>
    <row r="39" spans="1:26" ht="12.75" customHeight="1">
      <c r="A39" s="415" t="s">
        <v>84</v>
      </c>
      <c r="B39" s="653"/>
      <c r="C39" s="415" t="s">
        <v>303</v>
      </c>
      <c r="D39" s="653"/>
      <c r="E39" s="653"/>
      <c r="F39" s="653"/>
      <c r="G39" s="416">
        <v>6</v>
      </c>
      <c r="H39" s="416">
        <v>0</v>
      </c>
      <c r="I39" s="653"/>
      <c r="J39" s="416">
        <v>6</v>
      </c>
      <c r="K39" s="652"/>
      <c r="L39" s="2"/>
      <c r="M39" s="652"/>
      <c r="N39" s="652"/>
      <c r="O39" s="652"/>
      <c r="P39" s="652"/>
      <c r="Q39" s="652"/>
      <c r="R39" s="652"/>
      <c r="S39" s="652"/>
      <c r="T39" s="652"/>
      <c r="U39" s="652"/>
      <c r="V39" s="652"/>
      <c r="W39" s="2"/>
      <c r="X39" s="2"/>
      <c r="Y39" s="2"/>
      <c r="Z39" s="2"/>
    </row>
    <row r="40" spans="1:26" ht="12.75" customHeight="1">
      <c r="A40" s="415" t="s">
        <v>87</v>
      </c>
      <c r="B40" s="415" t="s">
        <v>25</v>
      </c>
      <c r="C40" s="653"/>
      <c r="D40" s="415" t="s">
        <v>4737</v>
      </c>
      <c r="E40" s="653"/>
      <c r="F40" s="653"/>
      <c r="G40" s="416">
        <v>18</v>
      </c>
      <c r="H40" s="416">
        <v>3</v>
      </c>
      <c r="I40" s="653"/>
      <c r="J40" s="416">
        <v>21</v>
      </c>
      <c r="K40" s="652"/>
      <c r="L40" s="2"/>
      <c r="M40" s="652"/>
      <c r="N40" s="652"/>
      <c r="O40" s="652"/>
      <c r="P40" s="652"/>
      <c r="Q40" s="652"/>
      <c r="R40" s="652"/>
      <c r="S40" s="652"/>
      <c r="T40" s="652"/>
      <c r="U40" s="652"/>
      <c r="V40" s="652"/>
      <c r="W40" s="2"/>
      <c r="X40" s="2"/>
      <c r="Y40" s="2"/>
      <c r="Z40" s="2"/>
    </row>
    <row r="41" spans="1:26" ht="12.75" customHeight="1">
      <c r="A41" s="415" t="s">
        <v>89</v>
      </c>
      <c r="B41" s="415" t="s">
        <v>25</v>
      </c>
      <c r="C41" s="653"/>
      <c r="D41" s="415" t="s">
        <v>4737</v>
      </c>
      <c r="E41" s="653"/>
      <c r="F41" s="653"/>
      <c r="G41" s="416">
        <v>18</v>
      </c>
      <c r="H41" s="416">
        <v>3</v>
      </c>
      <c r="I41" s="653"/>
      <c r="J41" s="416">
        <v>21</v>
      </c>
      <c r="K41" s="652"/>
      <c r="L41" s="2"/>
      <c r="M41" s="652"/>
      <c r="N41" s="652"/>
      <c r="O41" s="652"/>
      <c r="P41" s="652"/>
      <c r="Q41" s="652"/>
      <c r="R41" s="652"/>
      <c r="S41" s="652"/>
      <c r="T41" s="652"/>
      <c r="U41" s="652"/>
      <c r="V41" s="652"/>
      <c r="W41" s="2"/>
      <c r="X41" s="2"/>
      <c r="Y41" s="2"/>
      <c r="Z41" s="2"/>
    </row>
    <row r="42" spans="1:26" ht="12.75" customHeight="1">
      <c r="A42" s="415" t="s">
        <v>90</v>
      </c>
      <c r="B42" s="415" t="s">
        <v>25</v>
      </c>
      <c r="C42" s="653"/>
      <c r="D42" s="415" t="s">
        <v>4737</v>
      </c>
      <c r="E42" s="653"/>
      <c r="F42" s="653"/>
      <c r="G42" s="416">
        <v>13</v>
      </c>
      <c r="H42" s="653"/>
      <c r="I42" s="653"/>
      <c r="J42" s="416">
        <v>13</v>
      </c>
      <c r="K42" s="652"/>
      <c r="L42" s="2"/>
      <c r="M42" s="652"/>
      <c r="N42" s="652"/>
      <c r="O42" s="652"/>
      <c r="P42" s="652"/>
      <c r="Q42" s="652"/>
      <c r="R42" s="652"/>
      <c r="S42" s="652"/>
      <c r="T42" s="652"/>
      <c r="U42" s="652"/>
      <c r="V42" s="652"/>
      <c r="W42" s="2"/>
      <c r="X42" s="2"/>
      <c r="Y42" s="2"/>
      <c r="Z42" s="2"/>
    </row>
    <row r="43" spans="1:26" ht="12.75" customHeight="1">
      <c r="A43" s="415" t="s">
        <v>91</v>
      </c>
      <c r="B43" s="653"/>
      <c r="C43" s="415" t="s">
        <v>31</v>
      </c>
      <c r="D43" s="415" t="s">
        <v>4737</v>
      </c>
      <c r="E43" s="653"/>
      <c r="F43" s="653"/>
      <c r="G43" s="416">
        <v>14</v>
      </c>
      <c r="H43" s="416">
        <v>6</v>
      </c>
      <c r="I43" s="653"/>
      <c r="J43" s="416">
        <v>20</v>
      </c>
      <c r="K43" s="652"/>
      <c r="L43" s="2"/>
      <c r="M43" s="652"/>
      <c r="N43" s="652"/>
      <c r="O43" s="652"/>
      <c r="P43" s="652"/>
      <c r="Q43" s="652"/>
      <c r="R43" s="652"/>
      <c r="S43" s="652"/>
      <c r="T43" s="652"/>
      <c r="U43" s="652"/>
      <c r="V43" s="652"/>
      <c r="W43" s="2"/>
      <c r="X43" s="2"/>
      <c r="Y43" s="2"/>
      <c r="Z43" s="2"/>
    </row>
    <row r="44" spans="1:26" ht="12.75" customHeight="1">
      <c r="A44" s="415" t="s">
        <v>92</v>
      </c>
      <c r="B44" s="653"/>
      <c r="C44" s="415" t="s">
        <v>31</v>
      </c>
      <c r="D44" s="415" t="s">
        <v>4737</v>
      </c>
      <c r="E44" s="653"/>
      <c r="F44" s="653"/>
      <c r="G44" s="416">
        <v>20</v>
      </c>
      <c r="H44" s="416">
        <v>3</v>
      </c>
      <c r="I44" s="653"/>
      <c r="J44" s="416">
        <v>23</v>
      </c>
      <c r="K44" s="652"/>
      <c r="L44" s="652"/>
      <c r="M44" s="652"/>
      <c r="N44" s="652"/>
      <c r="O44" s="652"/>
      <c r="P44" s="652"/>
      <c r="Q44" s="652"/>
      <c r="R44" s="652"/>
      <c r="S44" s="652"/>
      <c r="T44" s="652"/>
      <c r="U44" s="652"/>
      <c r="V44" s="652"/>
      <c r="W44" s="2"/>
      <c r="X44" s="2"/>
      <c r="Y44" s="2"/>
      <c r="Z44" s="2"/>
    </row>
    <row r="45" spans="1:26" ht="12.75" customHeight="1">
      <c r="A45" s="415" t="s">
        <v>93</v>
      </c>
      <c r="B45" s="415" t="s">
        <v>25</v>
      </c>
      <c r="C45" s="653"/>
      <c r="D45" s="653"/>
      <c r="E45" s="415" t="s">
        <v>4737</v>
      </c>
      <c r="F45" s="653"/>
      <c r="G45" s="416">
        <v>16</v>
      </c>
      <c r="H45" s="653"/>
      <c r="I45" s="653"/>
      <c r="J45" s="416">
        <v>16</v>
      </c>
      <c r="K45" s="652"/>
      <c r="L45" s="652"/>
      <c r="M45" s="652"/>
      <c r="N45" s="652"/>
      <c r="O45" s="652"/>
      <c r="P45" s="652"/>
      <c r="Q45" s="652"/>
      <c r="R45" s="652"/>
      <c r="S45" s="652"/>
      <c r="T45" s="652"/>
      <c r="U45" s="652"/>
      <c r="V45" s="652"/>
      <c r="W45" s="2"/>
      <c r="X45" s="2"/>
      <c r="Y45" s="2"/>
      <c r="Z45" s="2"/>
    </row>
    <row r="46" spans="1:26" ht="12.75" customHeight="1">
      <c r="A46" s="415" t="s">
        <v>4777</v>
      </c>
      <c r="B46" s="415" t="s">
        <v>25</v>
      </c>
      <c r="C46" s="653"/>
      <c r="D46" s="653"/>
      <c r="E46" s="653"/>
      <c r="F46" s="415" t="s">
        <v>4737</v>
      </c>
      <c r="G46" s="416">
        <v>8</v>
      </c>
      <c r="H46" s="416">
        <v>3</v>
      </c>
      <c r="I46" s="653"/>
      <c r="J46" s="416">
        <v>11</v>
      </c>
      <c r="K46" s="652"/>
      <c r="L46" s="652"/>
      <c r="M46" s="652"/>
      <c r="N46" s="652"/>
      <c r="O46" s="652"/>
      <c r="P46" s="652"/>
      <c r="Q46" s="652"/>
      <c r="R46" s="652"/>
      <c r="S46" s="652"/>
      <c r="T46" s="652"/>
      <c r="U46" s="652"/>
      <c r="V46" s="652"/>
      <c r="W46" s="2"/>
      <c r="X46" s="2"/>
      <c r="Y46" s="2"/>
      <c r="Z46" s="2"/>
    </row>
    <row r="47" spans="1:26" ht="12.75" customHeight="1">
      <c r="A47" s="415" t="s">
        <v>95</v>
      </c>
      <c r="B47" s="415" t="s">
        <v>25</v>
      </c>
      <c r="C47" s="653"/>
      <c r="D47" s="653"/>
      <c r="E47" s="653"/>
      <c r="F47" s="415" t="s">
        <v>4737</v>
      </c>
      <c r="G47" s="416">
        <v>6</v>
      </c>
      <c r="H47" s="653"/>
      <c r="I47" s="653"/>
      <c r="J47" s="416">
        <v>6</v>
      </c>
      <c r="K47" s="652"/>
      <c r="L47" s="652"/>
      <c r="M47" s="652"/>
      <c r="N47" s="652"/>
      <c r="O47" s="652"/>
      <c r="P47" s="652"/>
      <c r="Q47" s="652"/>
      <c r="R47" s="652"/>
      <c r="S47" s="652"/>
      <c r="T47" s="652"/>
      <c r="U47" s="652"/>
      <c r="V47" s="652"/>
      <c r="W47" s="2"/>
      <c r="X47" s="2"/>
      <c r="Y47" s="2"/>
      <c r="Z47" s="2"/>
    </row>
    <row r="48" spans="1:26" ht="12.75" customHeight="1">
      <c r="A48" s="415" t="s">
        <v>97</v>
      </c>
      <c r="B48" s="653"/>
      <c r="C48" s="415" t="s">
        <v>104</v>
      </c>
      <c r="D48" s="653"/>
      <c r="E48" s="415" t="s">
        <v>4737</v>
      </c>
      <c r="F48" s="653"/>
      <c r="G48" s="416">
        <v>15</v>
      </c>
      <c r="H48" s="653"/>
      <c r="I48" s="653"/>
      <c r="J48" s="416">
        <v>15</v>
      </c>
      <c r="K48" s="652"/>
      <c r="L48" s="652"/>
      <c r="M48" s="652"/>
      <c r="N48" s="652"/>
      <c r="O48" s="652"/>
      <c r="P48" s="652"/>
      <c r="Q48" s="652"/>
      <c r="R48" s="652"/>
      <c r="S48" s="652"/>
      <c r="T48" s="652"/>
      <c r="U48" s="652"/>
      <c r="V48" s="652"/>
      <c r="W48" s="2"/>
      <c r="X48" s="2"/>
      <c r="Y48" s="2"/>
      <c r="Z48" s="2"/>
    </row>
    <row r="49" spans="1:26" ht="12.75" customHeight="1">
      <c r="A49" s="415" t="s">
        <v>2522</v>
      </c>
      <c r="B49" s="415" t="s">
        <v>25</v>
      </c>
      <c r="C49" s="653"/>
      <c r="D49" s="415" t="s">
        <v>4737</v>
      </c>
      <c r="E49" s="653"/>
      <c r="F49" s="653"/>
      <c r="G49" s="416">
        <v>8</v>
      </c>
      <c r="H49" s="653"/>
      <c r="I49" s="653"/>
      <c r="J49" s="416">
        <v>8</v>
      </c>
      <c r="K49" s="652"/>
      <c r="L49" s="652"/>
      <c r="M49" s="652"/>
      <c r="N49" s="652"/>
      <c r="O49" s="652"/>
      <c r="P49" s="652"/>
      <c r="Q49" s="652"/>
      <c r="R49" s="652"/>
      <c r="S49" s="652"/>
      <c r="T49" s="652"/>
      <c r="U49" s="652"/>
      <c r="V49" s="652"/>
      <c r="W49" s="2"/>
      <c r="X49" s="2"/>
      <c r="Y49" s="2"/>
      <c r="Z49" s="2"/>
    </row>
    <row r="50" spans="1:26" ht="12.75" customHeight="1">
      <c r="A50" s="415" t="s">
        <v>101</v>
      </c>
      <c r="B50" s="653"/>
      <c r="C50" s="415" t="s">
        <v>31</v>
      </c>
      <c r="D50" s="415" t="s">
        <v>4737</v>
      </c>
      <c r="E50" s="653"/>
      <c r="F50" s="653"/>
      <c r="G50" s="416">
        <v>18</v>
      </c>
      <c r="H50" s="653"/>
      <c r="I50" s="653"/>
      <c r="J50" s="416">
        <v>18</v>
      </c>
      <c r="K50" s="652"/>
      <c r="L50" s="652"/>
      <c r="M50" s="652"/>
      <c r="N50" s="652"/>
      <c r="O50" s="652"/>
      <c r="P50" s="652"/>
      <c r="Q50" s="652"/>
      <c r="R50" s="652"/>
      <c r="S50" s="652"/>
      <c r="T50" s="652"/>
      <c r="U50" s="652"/>
      <c r="V50" s="652"/>
      <c r="W50" s="2"/>
      <c r="X50" s="2"/>
      <c r="Y50" s="2"/>
      <c r="Z50" s="2"/>
    </row>
    <row r="51" spans="1:26" ht="12.75" customHeight="1">
      <c r="A51" s="415" t="s">
        <v>103</v>
      </c>
      <c r="B51" s="653"/>
      <c r="C51" s="415" t="s">
        <v>31</v>
      </c>
      <c r="D51" s="415" t="s">
        <v>4737</v>
      </c>
      <c r="E51" s="653"/>
      <c r="F51" s="653"/>
      <c r="G51" s="416">
        <v>25</v>
      </c>
      <c r="H51" s="653"/>
      <c r="I51" s="653"/>
      <c r="J51" s="416">
        <v>25</v>
      </c>
      <c r="K51" s="652"/>
      <c r="L51" s="652"/>
      <c r="M51" s="652"/>
      <c r="N51" s="652"/>
      <c r="O51" s="652"/>
      <c r="P51" s="652"/>
      <c r="Q51" s="652"/>
      <c r="R51" s="652"/>
      <c r="S51" s="652"/>
      <c r="T51" s="652"/>
      <c r="U51" s="652"/>
      <c r="V51" s="652"/>
      <c r="W51" s="2"/>
      <c r="X51" s="2"/>
      <c r="Y51" s="2"/>
      <c r="Z51" s="2"/>
    </row>
    <row r="52" spans="1:26" ht="12.75" customHeight="1">
      <c r="A52" s="415" t="s">
        <v>105</v>
      </c>
      <c r="B52" s="653"/>
      <c r="C52" s="415" t="s">
        <v>104</v>
      </c>
      <c r="D52" s="415" t="s">
        <v>4737</v>
      </c>
      <c r="E52" s="653"/>
      <c r="F52" s="653"/>
      <c r="G52" s="416">
        <v>21</v>
      </c>
      <c r="H52" s="653"/>
      <c r="I52" s="653"/>
      <c r="J52" s="416">
        <v>21</v>
      </c>
      <c r="K52" s="652"/>
      <c r="L52" s="652"/>
      <c r="M52" s="652"/>
      <c r="N52" s="652"/>
      <c r="O52" s="652"/>
      <c r="P52" s="652"/>
      <c r="Q52" s="652"/>
      <c r="R52" s="652"/>
      <c r="S52" s="652"/>
      <c r="T52" s="652"/>
      <c r="U52" s="652"/>
      <c r="V52" s="652"/>
      <c r="W52" s="2"/>
      <c r="X52" s="2"/>
      <c r="Y52" s="2"/>
      <c r="Z52" s="2"/>
    </row>
    <row r="53" spans="1:26" ht="12.75" customHeight="1">
      <c r="A53" s="415" t="s">
        <v>107</v>
      </c>
      <c r="B53" s="653"/>
      <c r="C53" s="415" t="s">
        <v>42</v>
      </c>
      <c r="D53" s="415" t="s">
        <v>4737</v>
      </c>
      <c r="E53" s="653"/>
      <c r="F53" s="653"/>
      <c r="G53" s="416">
        <v>17</v>
      </c>
      <c r="H53" s="653"/>
      <c r="I53" s="653"/>
      <c r="J53" s="416">
        <v>17</v>
      </c>
      <c r="K53" s="652"/>
      <c r="L53" s="652"/>
      <c r="M53" s="652"/>
      <c r="N53" s="652"/>
      <c r="O53" s="652"/>
      <c r="P53" s="652"/>
      <c r="Q53" s="652"/>
      <c r="R53" s="652"/>
      <c r="S53" s="652"/>
      <c r="T53" s="652"/>
      <c r="U53" s="652"/>
      <c r="V53" s="652"/>
      <c r="W53" s="2"/>
      <c r="X53" s="2"/>
      <c r="Y53" s="2"/>
      <c r="Z53" s="2"/>
    </row>
    <row r="54" spans="1:26" ht="12.75" customHeight="1">
      <c r="A54" s="415" t="s">
        <v>109</v>
      </c>
      <c r="B54" s="653"/>
      <c r="C54" s="415" t="s">
        <v>42</v>
      </c>
      <c r="D54" s="415" t="s">
        <v>4737</v>
      </c>
      <c r="E54" s="653"/>
      <c r="F54" s="653"/>
      <c r="G54" s="416">
        <v>24</v>
      </c>
      <c r="H54" s="653"/>
      <c r="I54" s="653"/>
      <c r="J54" s="416">
        <v>24</v>
      </c>
      <c r="K54" s="652"/>
      <c r="L54" s="652"/>
      <c r="M54" s="652"/>
      <c r="N54" s="652"/>
      <c r="O54" s="652"/>
      <c r="P54" s="652"/>
      <c r="Q54" s="652"/>
      <c r="R54" s="652"/>
      <c r="S54" s="652"/>
      <c r="T54" s="652"/>
      <c r="U54" s="652"/>
      <c r="V54" s="652"/>
      <c r="W54" s="2"/>
      <c r="X54" s="2"/>
      <c r="Y54" s="2"/>
      <c r="Z54" s="2"/>
    </row>
    <row r="55" spans="1:26" ht="12.75" customHeight="1">
      <c r="A55" s="415" t="s">
        <v>111</v>
      </c>
      <c r="B55" s="653"/>
      <c r="C55" s="415" t="s">
        <v>42</v>
      </c>
      <c r="D55" s="653"/>
      <c r="E55" s="415" t="s">
        <v>4737</v>
      </c>
      <c r="F55" s="653"/>
      <c r="G55" s="416">
        <v>13</v>
      </c>
      <c r="H55" s="653"/>
      <c r="I55" s="653"/>
      <c r="J55" s="416">
        <v>13</v>
      </c>
      <c r="K55" s="652"/>
      <c r="L55" s="652"/>
      <c r="M55" s="652"/>
      <c r="N55" s="652"/>
      <c r="O55" s="652"/>
      <c r="P55" s="652"/>
      <c r="Q55" s="652"/>
      <c r="R55" s="652"/>
      <c r="S55" s="652"/>
      <c r="T55" s="652"/>
      <c r="U55" s="652"/>
      <c r="V55" s="652"/>
      <c r="W55" s="2"/>
      <c r="X55" s="2"/>
      <c r="Y55" s="2"/>
      <c r="Z55" s="2"/>
    </row>
    <row r="56" spans="1:26" ht="12.75" customHeight="1">
      <c r="A56" s="415" t="s">
        <v>113</v>
      </c>
      <c r="B56" s="415" t="s">
        <v>35</v>
      </c>
      <c r="C56" s="653"/>
      <c r="D56" s="415" t="s">
        <v>4737</v>
      </c>
      <c r="E56" s="653"/>
      <c r="F56" s="653"/>
      <c r="G56" s="416">
        <v>21</v>
      </c>
      <c r="H56" s="653"/>
      <c r="I56" s="653"/>
      <c r="J56" s="416">
        <v>21</v>
      </c>
      <c r="K56" s="652"/>
      <c r="L56" s="652"/>
      <c r="M56" s="652"/>
      <c r="N56" s="652"/>
      <c r="O56" s="652"/>
      <c r="P56" s="652"/>
      <c r="Q56" s="652"/>
      <c r="R56" s="652"/>
      <c r="S56" s="652"/>
      <c r="T56" s="652"/>
      <c r="U56" s="652"/>
      <c r="V56" s="652"/>
      <c r="W56" s="2"/>
      <c r="X56" s="2"/>
      <c r="Y56" s="2"/>
      <c r="Z56" s="2"/>
    </row>
    <row r="57" spans="1:26" ht="12.75" customHeight="1">
      <c r="A57" s="415" t="s">
        <v>4780</v>
      </c>
      <c r="B57" s="653"/>
      <c r="C57" s="415" t="s">
        <v>31</v>
      </c>
      <c r="D57" s="415" t="s">
        <v>4737</v>
      </c>
      <c r="E57" s="653"/>
      <c r="F57" s="653"/>
      <c r="G57" s="416">
        <v>25</v>
      </c>
      <c r="H57" s="653"/>
      <c r="I57" s="653"/>
      <c r="J57" s="416">
        <v>25</v>
      </c>
      <c r="K57" s="652"/>
      <c r="L57" s="652"/>
      <c r="M57" s="652"/>
      <c r="N57" s="652"/>
      <c r="O57" s="652"/>
      <c r="P57" s="652"/>
      <c r="Q57" s="652"/>
      <c r="R57" s="652"/>
      <c r="S57" s="652"/>
      <c r="T57" s="652"/>
      <c r="U57" s="652"/>
      <c r="V57" s="652"/>
      <c r="W57" s="2"/>
      <c r="X57" s="2"/>
      <c r="Y57" s="2"/>
      <c r="Z57" s="2"/>
    </row>
    <row r="58" spans="1:26" ht="12.75" customHeight="1">
      <c r="A58" s="415" t="s">
        <v>115</v>
      </c>
      <c r="B58" s="653"/>
      <c r="C58" s="415" t="s">
        <v>31</v>
      </c>
      <c r="D58" s="415" t="s">
        <v>4737</v>
      </c>
      <c r="E58" s="653"/>
      <c r="F58" s="653"/>
      <c r="G58" s="416">
        <v>19</v>
      </c>
      <c r="H58" s="653"/>
      <c r="I58" s="653"/>
      <c r="J58" s="416">
        <v>19</v>
      </c>
      <c r="K58" s="652"/>
      <c r="L58" s="652"/>
      <c r="M58" s="652"/>
      <c r="N58" s="652"/>
      <c r="O58" s="652"/>
      <c r="P58" s="652"/>
      <c r="Q58" s="652"/>
      <c r="R58" s="652"/>
      <c r="S58" s="652"/>
      <c r="T58" s="652"/>
      <c r="U58" s="652"/>
      <c r="V58" s="652"/>
      <c r="W58" s="2"/>
      <c r="X58" s="2"/>
      <c r="Y58" s="2"/>
      <c r="Z58" s="2"/>
    </row>
    <row r="59" spans="1:26" ht="12.75" customHeight="1">
      <c r="A59" s="415" t="s">
        <v>116</v>
      </c>
      <c r="B59" s="653"/>
      <c r="C59" s="415" t="s">
        <v>42</v>
      </c>
      <c r="D59" s="415" t="s">
        <v>4737</v>
      </c>
      <c r="E59" s="653"/>
      <c r="F59" s="653"/>
      <c r="G59" s="416">
        <v>22</v>
      </c>
      <c r="H59" s="653"/>
      <c r="I59" s="653"/>
      <c r="J59" s="416">
        <v>22</v>
      </c>
      <c r="K59" s="652"/>
      <c r="L59" s="652"/>
      <c r="M59" s="652"/>
      <c r="N59" s="652"/>
      <c r="O59" s="652"/>
      <c r="P59" s="652"/>
      <c r="Q59" s="652"/>
      <c r="R59" s="652"/>
      <c r="S59" s="652"/>
      <c r="T59" s="652"/>
      <c r="U59" s="652"/>
      <c r="V59" s="652"/>
      <c r="W59" s="2"/>
      <c r="X59" s="2"/>
      <c r="Y59" s="2"/>
      <c r="Z59" s="2"/>
    </row>
    <row r="60" spans="1:26" ht="12.75" customHeight="1">
      <c r="A60" s="415" t="s">
        <v>117</v>
      </c>
      <c r="B60" s="653"/>
      <c r="C60" s="415" t="s">
        <v>869</v>
      </c>
      <c r="D60" s="415" t="s">
        <v>4737</v>
      </c>
      <c r="E60" s="653"/>
      <c r="F60" s="653"/>
      <c r="G60" s="416">
        <v>20</v>
      </c>
      <c r="H60" s="653"/>
      <c r="I60" s="653"/>
      <c r="J60" s="416">
        <v>20</v>
      </c>
      <c r="K60" s="652"/>
      <c r="L60" s="652"/>
      <c r="M60" s="652"/>
      <c r="N60" s="652"/>
      <c r="O60" s="652"/>
      <c r="P60" s="652"/>
      <c r="Q60" s="652"/>
      <c r="R60" s="652"/>
      <c r="S60" s="652"/>
      <c r="T60" s="652"/>
      <c r="U60" s="652"/>
      <c r="V60" s="652"/>
      <c r="W60" s="2"/>
      <c r="X60" s="2"/>
      <c r="Y60" s="2"/>
      <c r="Z60" s="2"/>
    </row>
    <row r="61" spans="1:26" ht="12.75" customHeight="1">
      <c r="A61" s="415" t="s">
        <v>121</v>
      </c>
      <c r="B61" s="653"/>
      <c r="C61" s="415" t="s">
        <v>31</v>
      </c>
      <c r="D61" s="415" t="s">
        <v>4737</v>
      </c>
      <c r="E61" s="653"/>
      <c r="F61" s="653"/>
      <c r="G61" s="416">
        <v>21</v>
      </c>
      <c r="H61" s="653"/>
      <c r="I61" s="653"/>
      <c r="J61" s="416">
        <v>21</v>
      </c>
      <c r="K61" s="652"/>
      <c r="L61" s="652"/>
      <c r="M61" s="652"/>
      <c r="N61" s="652"/>
      <c r="O61" s="652"/>
      <c r="P61" s="652"/>
      <c r="Q61" s="652"/>
      <c r="R61" s="652"/>
      <c r="S61" s="652"/>
      <c r="T61" s="652"/>
      <c r="U61" s="652"/>
      <c r="V61" s="652"/>
      <c r="W61" s="2"/>
      <c r="X61" s="2"/>
      <c r="Y61" s="2"/>
      <c r="Z61" s="2"/>
    </row>
    <row r="62" spans="1:26" ht="12.75" customHeight="1">
      <c r="A62" s="415" t="s">
        <v>122</v>
      </c>
      <c r="B62" s="653"/>
      <c r="C62" s="415" t="s">
        <v>31</v>
      </c>
      <c r="D62" s="415" t="s">
        <v>4737</v>
      </c>
      <c r="E62" s="653"/>
      <c r="F62" s="653"/>
      <c r="G62" s="416">
        <v>21</v>
      </c>
      <c r="H62" s="653"/>
      <c r="I62" s="653"/>
      <c r="J62" s="416">
        <v>21</v>
      </c>
      <c r="K62" s="652"/>
      <c r="L62" s="652"/>
      <c r="M62" s="652"/>
      <c r="N62" s="652"/>
      <c r="O62" s="652"/>
      <c r="P62" s="652"/>
      <c r="Q62" s="652"/>
      <c r="R62" s="652"/>
      <c r="S62" s="652"/>
      <c r="T62" s="652"/>
      <c r="U62" s="652"/>
      <c r="V62" s="652"/>
      <c r="W62" s="2"/>
      <c r="X62" s="2"/>
      <c r="Y62" s="2"/>
      <c r="Z62" s="2"/>
    </row>
    <row r="63" spans="1:26" ht="12.75" customHeight="1">
      <c r="A63" s="415" t="s">
        <v>123</v>
      </c>
      <c r="B63" s="653"/>
      <c r="C63" s="415" t="s">
        <v>42</v>
      </c>
      <c r="D63" s="415" t="s">
        <v>4737</v>
      </c>
      <c r="E63" s="653"/>
      <c r="F63" s="653"/>
      <c r="G63" s="416">
        <v>24</v>
      </c>
      <c r="H63" s="653"/>
      <c r="I63" s="653"/>
      <c r="J63" s="416">
        <v>24</v>
      </c>
      <c r="K63" s="652"/>
      <c r="L63" s="652"/>
      <c r="M63" s="652"/>
      <c r="N63" s="652"/>
      <c r="O63" s="652"/>
      <c r="P63" s="652"/>
      <c r="Q63" s="652"/>
      <c r="R63" s="652"/>
      <c r="S63" s="652"/>
      <c r="T63" s="652"/>
      <c r="U63" s="652"/>
      <c r="V63" s="652"/>
      <c r="W63" s="2"/>
      <c r="X63" s="2"/>
      <c r="Y63" s="2"/>
      <c r="Z63" s="2"/>
    </row>
    <row r="64" spans="1:26" ht="12.75" customHeight="1">
      <c r="A64" s="415" t="s">
        <v>129</v>
      </c>
      <c r="B64" s="415" t="s">
        <v>25</v>
      </c>
      <c r="C64" s="656"/>
      <c r="D64" s="415" t="s">
        <v>4737</v>
      </c>
      <c r="E64" s="653"/>
      <c r="F64" s="653"/>
      <c r="G64" s="416">
        <v>13</v>
      </c>
      <c r="H64" s="416">
        <v>2</v>
      </c>
      <c r="I64" s="653"/>
      <c r="J64" s="416">
        <v>15</v>
      </c>
      <c r="K64" s="652"/>
      <c r="L64" s="652"/>
      <c r="M64" s="652"/>
      <c r="N64" s="652"/>
      <c r="O64" s="652"/>
      <c r="P64" s="652"/>
      <c r="Q64" s="652"/>
      <c r="R64" s="652"/>
      <c r="S64" s="652"/>
      <c r="T64" s="652"/>
      <c r="U64" s="652"/>
      <c r="V64" s="652"/>
      <c r="W64" s="2"/>
      <c r="X64" s="2"/>
      <c r="Y64" s="2"/>
      <c r="Z64" s="2"/>
    </row>
    <row r="65" spans="1:26" ht="12.75" customHeight="1">
      <c r="A65" s="415" t="s">
        <v>134</v>
      </c>
      <c r="B65" s="415" t="s">
        <v>132</v>
      </c>
      <c r="C65" s="653"/>
      <c r="D65" s="415" t="s">
        <v>4737</v>
      </c>
      <c r="E65" s="653"/>
      <c r="F65" s="653"/>
      <c r="G65" s="416">
        <v>19</v>
      </c>
      <c r="H65" s="416">
        <v>3</v>
      </c>
      <c r="I65" s="653"/>
      <c r="J65" s="416">
        <v>22</v>
      </c>
      <c r="K65" s="652"/>
      <c r="L65" s="652"/>
      <c r="M65" s="652"/>
      <c r="N65" s="652"/>
      <c r="O65" s="652"/>
      <c r="P65" s="652"/>
      <c r="Q65" s="652"/>
      <c r="R65" s="652"/>
      <c r="S65" s="652"/>
      <c r="T65" s="652"/>
      <c r="U65" s="652"/>
      <c r="V65" s="652"/>
      <c r="W65" s="2"/>
      <c r="X65" s="2"/>
      <c r="Y65" s="2"/>
      <c r="Z65" s="2"/>
    </row>
    <row r="66" spans="1:26" ht="12.75" customHeight="1">
      <c r="A66" s="415" t="s">
        <v>136</v>
      </c>
      <c r="B66" s="415" t="s">
        <v>132</v>
      </c>
      <c r="C66" s="653"/>
      <c r="D66" s="415" t="s">
        <v>4737</v>
      </c>
      <c r="E66" s="653"/>
      <c r="F66" s="653"/>
      <c r="G66" s="416">
        <v>20</v>
      </c>
      <c r="H66" s="657">
        <v>2</v>
      </c>
      <c r="I66" s="654"/>
      <c r="J66" s="657">
        <v>22</v>
      </c>
      <c r="K66" s="652"/>
      <c r="L66" s="652"/>
      <c r="M66" s="652"/>
      <c r="N66" s="652"/>
      <c r="O66" s="652"/>
      <c r="P66" s="652"/>
      <c r="Q66" s="652"/>
      <c r="R66" s="652"/>
      <c r="S66" s="652"/>
      <c r="T66" s="652"/>
      <c r="U66" s="652"/>
      <c r="V66" s="652"/>
      <c r="W66" s="2"/>
      <c r="X66" s="2"/>
      <c r="Y66" s="2"/>
      <c r="Z66" s="2"/>
    </row>
    <row r="67" spans="1:26" ht="12.75" customHeight="1">
      <c r="A67" s="415" t="s">
        <v>139</v>
      </c>
      <c r="B67" s="415" t="s">
        <v>25</v>
      </c>
      <c r="C67" s="653"/>
      <c r="D67" s="653"/>
      <c r="E67" s="415" t="s">
        <v>4737</v>
      </c>
      <c r="F67" s="653"/>
      <c r="G67" s="658">
        <v>10</v>
      </c>
      <c r="H67" s="98">
        <v>3</v>
      </c>
      <c r="I67" s="653"/>
      <c r="J67" s="416">
        <v>13</v>
      </c>
      <c r="K67" s="652"/>
      <c r="L67" s="652"/>
      <c r="M67" s="652"/>
      <c r="N67" s="652"/>
      <c r="O67" s="652"/>
      <c r="P67" s="652"/>
      <c r="Q67" s="652"/>
      <c r="R67" s="652"/>
      <c r="S67" s="652"/>
      <c r="T67" s="652"/>
      <c r="U67" s="652"/>
      <c r="V67" s="652"/>
      <c r="W67" s="2"/>
      <c r="X67" s="2"/>
      <c r="Y67" s="2"/>
      <c r="Z67" s="2"/>
    </row>
    <row r="68" spans="1:26" ht="12.75" customHeight="1">
      <c r="A68" s="415" t="s">
        <v>144</v>
      </c>
      <c r="B68" s="653"/>
      <c r="C68" s="415" t="s">
        <v>31</v>
      </c>
      <c r="D68" s="653"/>
      <c r="E68" s="415" t="s">
        <v>4737</v>
      </c>
      <c r="F68" s="653"/>
      <c r="G68" s="416">
        <v>12</v>
      </c>
      <c r="H68" s="533">
        <v>2</v>
      </c>
      <c r="I68" s="659"/>
      <c r="J68" s="533">
        <v>14</v>
      </c>
      <c r="K68" s="652"/>
      <c r="L68" s="652"/>
      <c r="M68" s="652"/>
      <c r="N68" s="652"/>
      <c r="O68" s="652"/>
      <c r="P68" s="652"/>
      <c r="Q68" s="652"/>
      <c r="R68" s="652"/>
      <c r="S68" s="652"/>
      <c r="T68" s="652"/>
      <c r="U68" s="652"/>
      <c r="V68" s="652"/>
      <c r="W68" s="2"/>
      <c r="X68" s="2"/>
      <c r="Y68" s="2"/>
      <c r="Z68" s="2"/>
    </row>
    <row r="69" spans="1:26" ht="12.75" customHeight="1">
      <c r="A69" s="415" t="s">
        <v>146</v>
      </c>
      <c r="B69" s="653"/>
      <c r="C69" s="415" t="s">
        <v>31</v>
      </c>
      <c r="D69" s="653"/>
      <c r="E69" s="653"/>
      <c r="F69" s="415" t="s">
        <v>4737</v>
      </c>
      <c r="G69" s="416">
        <v>7</v>
      </c>
      <c r="H69" s="653"/>
      <c r="I69" s="653"/>
      <c r="J69" s="416">
        <v>7</v>
      </c>
      <c r="K69" s="652"/>
      <c r="L69" s="652"/>
      <c r="M69" s="652"/>
      <c r="N69" s="652"/>
      <c r="O69" s="652"/>
      <c r="P69" s="652"/>
      <c r="Q69" s="652"/>
      <c r="R69" s="652"/>
      <c r="S69" s="652"/>
      <c r="T69" s="652"/>
      <c r="U69" s="652"/>
      <c r="V69" s="652"/>
      <c r="W69" s="2"/>
      <c r="X69" s="2"/>
      <c r="Y69" s="2"/>
      <c r="Z69" s="2"/>
    </row>
    <row r="70" spans="1:26" ht="12.75" customHeight="1">
      <c r="A70" s="415" t="s">
        <v>159</v>
      </c>
      <c r="B70" s="415" t="s">
        <v>25</v>
      </c>
      <c r="C70" s="653"/>
      <c r="D70" s="415" t="s">
        <v>4737</v>
      </c>
      <c r="E70" s="653"/>
      <c r="F70" s="653"/>
      <c r="G70" s="416">
        <v>22</v>
      </c>
      <c r="H70" s="653"/>
      <c r="I70" s="653"/>
      <c r="J70" s="416">
        <v>22</v>
      </c>
      <c r="K70" s="652"/>
      <c r="L70" s="652"/>
      <c r="M70" s="652"/>
      <c r="N70" s="652"/>
      <c r="O70" s="652"/>
      <c r="P70" s="652"/>
      <c r="Q70" s="652"/>
      <c r="R70" s="652"/>
      <c r="S70" s="652"/>
      <c r="T70" s="652"/>
      <c r="U70" s="652"/>
      <c r="V70" s="652"/>
      <c r="W70" s="2"/>
      <c r="X70" s="2"/>
      <c r="Y70" s="2"/>
      <c r="Z70" s="2"/>
    </row>
    <row r="71" spans="1:26" ht="12.75" customHeight="1">
      <c r="A71" s="415" t="s">
        <v>161</v>
      </c>
      <c r="B71" s="415" t="s">
        <v>25</v>
      </c>
      <c r="C71" s="653"/>
      <c r="D71" s="415" t="s">
        <v>4737</v>
      </c>
      <c r="E71" s="653"/>
      <c r="F71" s="653"/>
      <c r="G71" s="416">
        <v>7</v>
      </c>
      <c r="H71" s="653"/>
      <c r="I71" s="653"/>
      <c r="J71" s="416">
        <v>7</v>
      </c>
      <c r="K71" s="652"/>
      <c r="L71" s="652"/>
      <c r="M71" s="652"/>
      <c r="N71" s="652"/>
      <c r="O71" s="652"/>
      <c r="P71" s="652"/>
      <c r="Q71" s="652"/>
      <c r="R71" s="652"/>
      <c r="S71" s="652"/>
      <c r="T71" s="652"/>
      <c r="U71" s="652"/>
      <c r="V71" s="652"/>
      <c r="W71" s="2"/>
      <c r="X71" s="2"/>
      <c r="Y71" s="2"/>
      <c r="Z71" s="2"/>
    </row>
    <row r="72" spans="1:26" ht="12.75" customHeight="1">
      <c r="A72" s="415" t="s">
        <v>163</v>
      </c>
      <c r="B72" s="415" t="s">
        <v>25</v>
      </c>
      <c r="C72" s="653"/>
      <c r="D72" s="415" t="s">
        <v>4737</v>
      </c>
      <c r="E72" s="653"/>
      <c r="F72" s="653"/>
      <c r="G72" s="416">
        <v>12</v>
      </c>
      <c r="H72" s="653"/>
      <c r="I72" s="653"/>
      <c r="J72" s="416">
        <v>12</v>
      </c>
      <c r="K72" s="652"/>
      <c r="L72" s="652"/>
      <c r="M72" s="652"/>
      <c r="N72" s="652"/>
      <c r="O72" s="652"/>
      <c r="P72" s="652"/>
      <c r="Q72" s="652"/>
      <c r="R72" s="652"/>
      <c r="S72" s="652"/>
      <c r="T72" s="652"/>
      <c r="U72" s="652"/>
      <c r="V72" s="652"/>
      <c r="W72" s="2"/>
      <c r="X72" s="2"/>
      <c r="Y72" s="2"/>
      <c r="Z72" s="2"/>
    </row>
    <row r="73" spans="1:26" ht="12.75" customHeight="1">
      <c r="A73" s="415" t="s">
        <v>165</v>
      </c>
      <c r="B73" s="415" t="s">
        <v>25</v>
      </c>
      <c r="C73" s="653"/>
      <c r="D73" s="415" t="s">
        <v>4737</v>
      </c>
      <c r="E73" s="653"/>
      <c r="F73" s="653"/>
      <c r="G73" s="416">
        <v>12</v>
      </c>
      <c r="H73" s="653"/>
      <c r="I73" s="653"/>
      <c r="J73" s="416">
        <v>12</v>
      </c>
      <c r="K73" s="652"/>
      <c r="L73" s="652"/>
      <c r="M73" s="652"/>
      <c r="N73" s="652"/>
      <c r="O73" s="652"/>
      <c r="P73" s="652"/>
      <c r="Q73" s="652"/>
      <c r="R73" s="652"/>
      <c r="S73" s="652"/>
      <c r="T73" s="652"/>
      <c r="U73" s="652"/>
      <c r="V73" s="652"/>
      <c r="W73" s="2"/>
      <c r="X73" s="2"/>
      <c r="Y73" s="2"/>
      <c r="Z73" s="2"/>
    </row>
    <row r="74" spans="1:26" ht="12.75" customHeight="1">
      <c r="A74" s="415" t="s">
        <v>167</v>
      </c>
      <c r="B74" s="415" t="s">
        <v>35</v>
      </c>
      <c r="C74" s="653"/>
      <c r="D74" s="415" t="s">
        <v>4737</v>
      </c>
      <c r="E74" s="653"/>
      <c r="F74" s="653"/>
      <c r="G74" s="416">
        <v>16</v>
      </c>
      <c r="H74" s="653"/>
      <c r="I74" s="653"/>
      <c r="J74" s="416">
        <v>16</v>
      </c>
      <c r="K74" s="652"/>
      <c r="L74" s="652"/>
      <c r="M74" s="652"/>
      <c r="N74" s="652"/>
      <c r="O74" s="652"/>
      <c r="P74" s="652"/>
      <c r="Q74" s="652"/>
      <c r="R74" s="652"/>
      <c r="S74" s="652"/>
      <c r="T74" s="652"/>
      <c r="U74" s="652"/>
      <c r="V74" s="652"/>
      <c r="W74" s="2"/>
      <c r="X74" s="2"/>
      <c r="Y74" s="2"/>
      <c r="Z74" s="2"/>
    </row>
    <row r="75" spans="1:26" ht="12.75" customHeight="1">
      <c r="A75" s="415" t="s">
        <v>169</v>
      </c>
      <c r="B75" s="415" t="s">
        <v>132</v>
      </c>
      <c r="C75" s="653"/>
      <c r="D75" s="415" t="s">
        <v>4737</v>
      </c>
      <c r="E75" s="653"/>
      <c r="F75" s="653"/>
      <c r="G75" s="416">
        <v>15</v>
      </c>
      <c r="H75" s="653"/>
      <c r="I75" s="653"/>
      <c r="J75" s="416">
        <v>15</v>
      </c>
      <c r="K75" s="652"/>
      <c r="L75" s="652"/>
      <c r="M75" s="652"/>
      <c r="N75" s="652"/>
      <c r="O75" s="652"/>
      <c r="P75" s="652"/>
      <c r="Q75" s="652"/>
      <c r="R75" s="652"/>
      <c r="S75" s="652"/>
      <c r="T75" s="652"/>
      <c r="U75" s="652"/>
      <c r="V75" s="652"/>
      <c r="W75" s="2"/>
      <c r="X75" s="2"/>
      <c r="Y75" s="2"/>
      <c r="Z75" s="2"/>
    </row>
    <row r="76" spans="1:26" ht="12.75" customHeight="1">
      <c r="A76" s="415" t="s">
        <v>171</v>
      </c>
      <c r="B76" s="415" t="s">
        <v>132</v>
      </c>
      <c r="C76" s="653"/>
      <c r="D76" s="415" t="s">
        <v>4737</v>
      </c>
      <c r="E76" s="653"/>
      <c r="F76" s="653"/>
      <c r="G76" s="416">
        <v>21</v>
      </c>
      <c r="H76" s="653"/>
      <c r="I76" s="653"/>
      <c r="J76" s="416">
        <v>21</v>
      </c>
      <c r="K76" s="652"/>
      <c r="L76" s="652"/>
      <c r="M76" s="652"/>
      <c r="N76" s="652"/>
      <c r="O76" s="652"/>
      <c r="P76" s="652"/>
      <c r="Q76" s="652"/>
      <c r="R76" s="652"/>
      <c r="S76" s="652"/>
      <c r="T76" s="652"/>
      <c r="U76" s="652"/>
      <c r="V76" s="652"/>
      <c r="W76" s="2"/>
      <c r="X76" s="2"/>
      <c r="Y76" s="2"/>
      <c r="Z76" s="2"/>
    </row>
    <row r="77" spans="1:26" ht="12.75" customHeight="1">
      <c r="A77" s="415" t="s">
        <v>172</v>
      </c>
      <c r="B77" s="415" t="s">
        <v>132</v>
      </c>
      <c r="C77" s="653"/>
      <c r="D77" s="415" t="s">
        <v>4737</v>
      </c>
      <c r="E77" s="653"/>
      <c r="F77" s="653"/>
      <c r="G77" s="416">
        <v>15</v>
      </c>
      <c r="H77" s="653"/>
      <c r="I77" s="653"/>
      <c r="J77" s="416">
        <v>15</v>
      </c>
      <c r="K77" s="652"/>
      <c r="L77" s="652"/>
      <c r="M77" s="652"/>
      <c r="N77" s="652"/>
      <c r="O77" s="652"/>
      <c r="P77" s="652"/>
      <c r="Q77" s="652"/>
      <c r="R77" s="652"/>
      <c r="S77" s="652"/>
      <c r="T77" s="652"/>
      <c r="U77" s="652"/>
      <c r="V77" s="652"/>
      <c r="W77" s="2"/>
      <c r="X77" s="2"/>
      <c r="Y77" s="2"/>
      <c r="Z77" s="2"/>
    </row>
    <row r="78" spans="1:26" ht="12.75" customHeight="1">
      <c r="A78" s="415" t="s">
        <v>174</v>
      </c>
      <c r="B78" s="415" t="s">
        <v>132</v>
      </c>
      <c r="C78" s="653"/>
      <c r="D78" s="415" t="s">
        <v>4737</v>
      </c>
      <c r="E78" s="653"/>
      <c r="F78" s="653"/>
      <c r="G78" s="416">
        <v>17</v>
      </c>
      <c r="H78" s="653"/>
      <c r="I78" s="653"/>
      <c r="J78" s="416">
        <v>17</v>
      </c>
      <c r="K78" s="652"/>
      <c r="L78" s="652"/>
      <c r="M78" s="652"/>
      <c r="N78" s="652"/>
      <c r="O78" s="652"/>
      <c r="P78" s="652"/>
      <c r="Q78" s="652"/>
      <c r="R78" s="652"/>
      <c r="S78" s="652"/>
      <c r="T78" s="652"/>
      <c r="U78" s="652"/>
      <c r="V78" s="652"/>
      <c r="W78" s="2"/>
      <c r="X78" s="2"/>
      <c r="Y78" s="2"/>
      <c r="Z78" s="2"/>
    </row>
    <row r="79" spans="1:26" ht="12.75" customHeight="1">
      <c r="A79" s="415" t="s">
        <v>175</v>
      </c>
      <c r="B79" s="415" t="s">
        <v>132</v>
      </c>
      <c r="C79" s="653"/>
      <c r="D79" s="415" t="s">
        <v>4737</v>
      </c>
      <c r="E79" s="653"/>
      <c r="F79" s="653"/>
      <c r="G79" s="416">
        <v>19</v>
      </c>
      <c r="H79" s="653"/>
      <c r="I79" s="653"/>
      <c r="J79" s="416">
        <v>19</v>
      </c>
      <c r="K79" s="652"/>
      <c r="L79" s="652"/>
      <c r="M79" s="652"/>
      <c r="N79" s="652"/>
      <c r="O79" s="652"/>
      <c r="P79" s="652"/>
      <c r="Q79" s="652"/>
      <c r="R79" s="652"/>
      <c r="S79" s="652"/>
      <c r="T79" s="652"/>
      <c r="U79" s="652"/>
      <c r="V79" s="652"/>
      <c r="W79" s="2"/>
      <c r="X79" s="2"/>
      <c r="Y79" s="2"/>
      <c r="Z79" s="2"/>
    </row>
    <row r="80" spans="1:26" ht="12.75" customHeight="1">
      <c r="A80" s="415" t="s">
        <v>178</v>
      </c>
      <c r="B80" s="415" t="s">
        <v>25</v>
      </c>
      <c r="C80" s="653"/>
      <c r="D80" s="653"/>
      <c r="E80" s="653"/>
      <c r="F80" s="415" t="s">
        <v>4737</v>
      </c>
      <c r="G80" s="416">
        <v>2</v>
      </c>
      <c r="H80" s="653"/>
      <c r="I80" s="653"/>
      <c r="J80" s="416">
        <v>2</v>
      </c>
      <c r="K80" s="652"/>
      <c r="L80" s="652"/>
      <c r="M80" s="652"/>
      <c r="N80" s="652"/>
      <c r="O80" s="652"/>
      <c r="P80" s="652"/>
      <c r="Q80" s="652"/>
      <c r="R80" s="652"/>
      <c r="S80" s="652"/>
      <c r="T80" s="652"/>
      <c r="U80" s="652"/>
      <c r="V80" s="652"/>
      <c r="W80" s="2"/>
      <c r="X80" s="2"/>
      <c r="Y80" s="2"/>
      <c r="Z80" s="2"/>
    </row>
    <row r="81" spans="1:26" ht="12.75" customHeight="1">
      <c r="A81" s="415" t="s">
        <v>180</v>
      </c>
      <c r="B81" s="415" t="s">
        <v>104</v>
      </c>
      <c r="C81" s="653"/>
      <c r="D81" s="653"/>
      <c r="E81" s="653"/>
      <c r="F81" s="415" t="s">
        <v>4737</v>
      </c>
      <c r="G81" s="416">
        <v>6</v>
      </c>
      <c r="H81" s="653"/>
      <c r="I81" s="653"/>
      <c r="J81" s="416">
        <v>6</v>
      </c>
      <c r="K81" s="652"/>
      <c r="L81" s="652"/>
      <c r="M81" s="652"/>
      <c r="N81" s="652"/>
      <c r="O81" s="652"/>
      <c r="P81" s="652"/>
      <c r="Q81" s="652"/>
      <c r="R81" s="652"/>
      <c r="S81" s="652"/>
      <c r="T81" s="652"/>
      <c r="U81" s="652"/>
      <c r="V81" s="652"/>
      <c r="W81" s="2"/>
      <c r="X81" s="2"/>
      <c r="Y81" s="2"/>
      <c r="Z81" s="2"/>
    </row>
    <row r="82" spans="1:26" ht="12.75" customHeight="1">
      <c r="A82" s="415" t="s">
        <v>181</v>
      </c>
      <c r="B82" s="415" t="s">
        <v>303</v>
      </c>
      <c r="C82" s="653"/>
      <c r="D82" s="653"/>
      <c r="E82" s="653"/>
      <c r="F82" s="415" t="s">
        <v>4737</v>
      </c>
      <c r="G82" s="416">
        <v>3</v>
      </c>
      <c r="H82" s="653"/>
      <c r="I82" s="653"/>
      <c r="J82" s="416">
        <v>3</v>
      </c>
      <c r="K82" s="652"/>
      <c r="L82" s="652"/>
      <c r="M82" s="652"/>
      <c r="N82" s="652"/>
      <c r="O82" s="652"/>
      <c r="P82" s="652"/>
      <c r="Q82" s="652"/>
      <c r="R82" s="652"/>
      <c r="S82" s="652"/>
      <c r="T82" s="652"/>
      <c r="U82" s="652"/>
      <c r="V82" s="652"/>
      <c r="W82" s="2"/>
      <c r="X82" s="2"/>
      <c r="Y82" s="2"/>
      <c r="Z82" s="2"/>
    </row>
    <row r="83" spans="1:26" ht="12.75" customHeight="1">
      <c r="A83" s="415" t="s">
        <v>187</v>
      </c>
      <c r="B83" s="415" t="s">
        <v>25</v>
      </c>
      <c r="C83" s="653"/>
      <c r="D83" s="415" t="s">
        <v>4737</v>
      </c>
      <c r="E83" s="653"/>
      <c r="F83" s="653"/>
      <c r="G83" s="416">
        <v>4</v>
      </c>
      <c r="H83" s="416">
        <v>20</v>
      </c>
      <c r="I83" s="653"/>
      <c r="J83" s="416">
        <v>24</v>
      </c>
      <c r="K83" s="652"/>
      <c r="L83" s="652"/>
      <c r="M83" s="652"/>
      <c r="N83" s="652"/>
      <c r="O83" s="652"/>
      <c r="P83" s="652"/>
      <c r="Q83" s="652"/>
      <c r="R83" s="652"/>
      <c r="S83" s="652"/>
      <c r="T83" s="652"/>
      <c r="U83" s="652"/>
      <c r="V83" s="652"/>
      <c r="W83" s="2"/>
      <c r="X83" s="2"/>
      <c r="Y83" s="2"/>
      <c r="Z83" s="2"/>
    </row>
    <row r="84" spans="1:26" ht="12.75" customHeight="1">
      <c r="A84" s="415" t="s">
        <v>189</v>
      </c>
      <c r="B84" s="415" t="s">
        <v>25</v>
      </c>
      <c r="C84" s="653"/>
      <c r="D84" s="415" t="s">
        <v>4737</v>
      </c>
      <c r="E84" s="653"/>
      <c r="F84" s="653"/>
      <c r="G84" s="416">
        <v>7</v>
      </c>
      <c r="H84" s="416">
        <v>11</v>
      </c>
      <c r="I84" s="653"/>
      <c r="J84" s="416">
        <v>18</v>
      </c>
      <c r="K84" s="652"/>
      <c r="L84" s="652"/>
      <c r="M84" s="652"/>
      <c r="N84" s="652"/>
      <c r="O84" s="652"/>
      <c r="P84" s="652"/>
      <c r="Q84" s="652"/>
      <c r="R84" s="652"/>
      <c r="S84" s="652"/>
      <c r="T84" s="652"/>
      <c r="U84" s="652"/>
      <c r="V84" s="652"/>
      <c r="W84" s="2"/>
      <c r="X84" s="2"/>
      <c r="Y84" s="2"/>
      <c r="Z84" s="2"/>
    </row>
    <row r="85" spans="1:26" ht="12.75" customHeight="1">
      <c r="A85" s="415" t="s">
        <v>3218</v>
      </c>
      <c r="B85" s="415" t="s">
        <v>25</v>
      </c>
      <c r="C85" s="653"/>
      <c r="D85" s="415" t="s">
        <v>4737</v>
      </c>
      <c r="E85" s="653"/>
      <c r="F85" s="653"/>
      <c r="G85" s="416">
        <v>6</v>
      </c>
      <c r="H85" s="416">
        <v>6</v>
      </c>
      <c r="I85" s="653"/>
      <c r="J85" s="416">
        <v>12</v>
      </c>
      <c r="K85" s="652"/>
      <c r="L85" s="652"/>
      <c r="M85" s="652"/>
      <c r="N85" s="652"/>
      <c r="O85" s="652"/>
      <c r="P85" s="652"/>
      <c r="Q85" s="652"/>
      <c r="R85" s="652"/>
      <c r="S85" s="652"/>
      <c r="T85" s="652"/>
      <c r="U85" s="652"/>
      <c r="V85" s="652"/>
      <c r="W85" s="2"/>
      <c r="X85" s="2"/>
      <c r="Y85" s="2"/>
      <c r="Z85" s="2"/>
    </row>
    <row r="86" spans="1:26" ht="12.75" customHeight="1">
      <c r="A86" s="415" t="s">
        <v>193</v>
      </c>
      <c r="B86" s="415" t="s">
        <v>35</v>
      </c>
      <c r="C86" s="653"/>
      <c r="D86" s="415" t="s">
        <v>4737</v>
      </c>
      <c r="E86" s="653"/>
      <c r="F86" s="653"/>
      <c r="G86" s="416">
        <v>5</v>
      </c>
      <c r="H86" s="416">
        <v>6</v>
      </c>
      <c r="I86" s="653"/>
      <c r="J86" s="416">
        <v>11</v>
      </c>
      <c r="K86" s="652"/>
      <c r="L86" s="652"/>
      <c r="M86" s="652"/>
      <c r="N86" s="652"/>
      <c r="O86" s="652"/>
      <c r="P86" s="652"/>
      <c r="Q86" s="652"/>
      <c r="R86" s="652"/>
      <c r="S86" s="652"/>
      <c r="T86" s="652"/>
      <c r="U86" s="652"/>
      <c r="V86" s="652"/>
      <c r="W86" s="2"/>
      <c r="X86" s="2"/>
      <c r="Y86" s="2"/>
      <c r="Z86" s="2"/>
    </row>
    <row r="87" spans="1:26" ht="12.75" customHeight="1">
      <c r="A87" s="415" t="s">
        <v>196</v>
      </c>
      <c r="B87" s="415" t="s">
        <v>35</v>
      </c>
      <c r="C87" s="653"/>
      <c r="D87" s="415" t="s">
        <v>4737</v>
      </c>
      <c r="E87" s="653"/>
      <c r="F87" s="653"/>
      <c r="G87" s="416">
        <v>5</v>
      </c>
      <c r="H87" s="416">
        <v>14</v>
      </c>
      <c r="I87" s="653"/>
      <c r="J87" s="416">
        <v>19</v>
      </c>
      <c r="K87" s="652"/>
      <c r="L87" s="652"/>
      <c r="M87" s="652"/>
      <c r="N87" s="652"/>
      <c r="O87" s="652"/>
      <c r="P87" s="652"/>
      <c r="Q87" s="652"/>
      <c r="R87" s="652"/>
      <c r="S87" s="652"/>
      <c r="T87" s="652"/>
      <c r="U87" s="652"/>
      <c r="V87" s="652"/>
      <c r="W87" s="2"/>
      <c r="X87" s="2"/>
      <c r="Y87" s="2"/>
      <c r="Z87" s="2"/>
    </row>
    <row r="88" spans="1:26" ht="12.75" customHeight="1">
      <c r="A88" s="415" t="s">
        <v>197</v>
      </c>
      <c r="B88" s="415" t="s">
        <v>132</v>
      </c>
      <c r="C88" s="653"/>
      <c r="D88" s="415" t="s">
        <v>4737</v>
      </c>
      <c r="E88" s="653"/>
      <c r="F88" s="653"/>
      <c r="G88" s="416">
        <v>8</v>
      </c>
      <c r="H88" s="416">
        <v>10</v>
      </c>
      <c r="I88" s="653"/>
      <c r="J88" s="416">
        <v>18</v>
      </c>
      <c r="K88" s="652"/>
      <c r="L88" s="652"/>
      <c r="M88" s="652"/>
      <c r="N88" s="652"/>
      <c r="O88" s="652"/>
      <c r="P88" s="652"/>
      <c r="Q88" s="652"/>
      <c r="R88" s="652"/>
      <c r="S88" s="652"/>
      <c r="T88" s="652"/>
      <c r="U88" s="652"/>
      <c r="V88" s="652"/>
      <c r="W88" s="2"/>
      <c r="X88" s="2"/>
      <c r="Y88" s="2"/>
      <c r="Z88" s="2"/>
    </row>
    <row r="89" spans="1:26" ht="12.75" customHeight="1">
      <c r="A89" s="415" t="s">
        <v>199</v>
      </c>
      <c r="B89" s="415" t="s">
        <v>132</v>
      </c>
      <c r="C89" s="653"/>
      <c r="D89" s="415" t="s">
        <v>4737</v>
      </c>
      <c r="E89" s="653"/>
      <c r="F89" s="653"/>
      <c r="G89" s="416">
        <v>12</v>
      </c>
      <c r="H89" s="416">
        <v>2</v>
      </c>
      <c r="I89" s="653"/>
      <c r="J89" s="416">
        <v>14</v>
      </c>
      <c r="K89" s="652"/>
      <c r="L89" s="652"/>
      <c r="M89" s="652"/>
      <c r="N89" s="652"/>
      <c r="O89" s="652"/>
      <c r="P89" s="652"/>
      <c r="Q89" s="652"/>
      <c r="R89" s="652"/>
      <c r="S89" s="652"/>
      <c r="T89" s="652"/>
      <c r="U89" s="652"/>
      <c r="V89" s="652"/>
      <c r="W89" s="2"/>
      <c r="X89" s="2"/>
      <c r="Y89" s="2"/>
      <c r="Z89" s="2"/>
    </row>
    <row r="90" spans="1:26" ht="12.75" customHeight="1">
      <c r="A90" s="415" t="s">
        <v>201</v>
      </c>
      <c r="B90" s="653"/>
      <c r="C90" s="415" t="s">
        <v>31</v>
      </c>
      <c r="D90" s="415" t="s">
        <v>4737</v>
      </c>
      <c r="E90" s="653"/>
      <c r="F90" s="653"/>
      <c r="G90" s="416">
        <v>24</v>
      </c>
      <c r="H90" s="653"/>
      <c r="I90" s="653"/>
      <c r="J90" s="416">
        <v>24</v>
      </c>
      <c r="K90" s="652"/>
      <c r="L90" s="652"/>
      <c r="M90" s="652"/>
      <c r="N90" s="652"/>
      <c r="O90" s="652"/>
      <c r="P90" s="652"/>
      <c r="Q90" s="652"/>
      <c r="R90" s="652"/>
      <c r="S90" s="652"/>
      <c r="T90" s="652"/>
      <c r="U90" s="652"/>
      <c r="V90" s="652"/>
      <c r="W90" s="2"/>
      <c r="X90" s="2"/>
      <c r="Y90" s="2"/>
      <c r="Z90" s="2"/>
    </row>
    <row r="91" spans="1:26" ht="12.75" customHeight="1">
      <c r="A91" s="415" t="s">
        <v>203</v>
      </c>
      <c r="B91" s="653"/>
      <c r="C91" s="415" t="s">
        <v>31</v>
      </c>
      <c r="D91" s="415" t="s">
        <v>4737</v>
      </c>
      <c r="E91" s="653"/>
      <c r="F91" s="653"/>
      <c r="G91" s="416">
        <v>20</v>
      </c>
      <c r="H91" s="653"/>
      <c r="I91" s="653"/>
      <c r="J91" s="416">
        <v>20</v>
      </c>
      <c r="K91" s="652"/>
      <c r="L91" s="652"/>
      <c r="M91" s="652"/>
      <c r="N91" s="652"/>
      <c r="O91" s="652"/>
      <c r="P91" s="652"/>
      <c r="Q91" s="652"/>
      <c r="R91" s="652"/>
      <c r="S91" s="652"/>
      <c r="T91" s="652"/>
      <c r="U91" s="652"/>
      <c r="V91" s="652"/>
      <c r="W91" s="2"/>
      <c r="X91" s="2"/>
      <c r="Y91" s="2"/>
      <c r="Z91" s="2"/>
    </row>
    <row r="92" spans="1:26" ht="12.75" customHeight="1">
      <c r="A92" s="415" t="s">
        <v>204</v>
      </c>
      <c r="B92" s="653"/>
      <c r="C92" s="415" t="s">
        <v>42</v>
      </c>
      <c r="D92" s="415" t="s">
        <v>4737</v>
      </c>
      <c r="E92" s="653"/>
      <c r="F92" s="653"/>
      <c r="G92" s="416">
        <v>17</v>
      </c>
      <c r="H92" s="653"/>
      <c r="I92" s="653"/>
      <c r="J92" s="416">
        <v>17</v>
      </c>
      <c r="K92" s="652"/>
      <c r="L92" s="652"/>
      <c r="M92" s="652"/>
      <c r="N92" s="652"/>
      <c r="O92" s="652"/>
      <c r="P92" s="652"/>
      <c r="Q92" s="652"/>
      <c r="R92" s="652"/>
      <c r="S92" s="652"/>
      <c r="T92" s="652"/>
      <c r="U92" s="652"/>
      <c r="V92" s="652"/>
      <c r="W92" s="2"/>
      <c r="X92" s="2"/>
      <c r="Y92" s="2"/>
      <c r="Z92" s="2"/>
    </row>
    <row r="93" spans="1:26" ht="12.75" customHeight="1">
      <c r="A93" s="415" t="s">
        <v>4809</v>
      </c>
      <c r="B93" s="415" t="s">
        <v>25</v>
      </c>
      <c r="C93" s="653"/>
      <c r="D93" s="653"/>
      <c r="E93" s="653"/>
      <c r="F93" s="415" t="s">
        <v>4737</v>
      </c>
      <c r="G93" s="415" t="s">
        <v>4810</v>
      </c>
      <c r="H93" s="416">
        <v>9</v>
      </c>
      <c r="I93" s="653"/>
      <c r="J93" s="416">
        <v>9</v>
      </c>
      <c r="K93" s="652"/>
      <c r="L93" s="652"/>
      <c r="M93" s="652"/>
      <c r="N93" s="652"/>
      <c r="O93" s="652"/>
      <c r="P93" s="652"/>
      <c r="Q93" s="652"/>
      <c r="R93" s="652"/>
      <c r="S93" s="652"/>
      <c r="T93" s="652"/>
      <c r="U93" s="652"/>
      <c r="V93" s="652"/>
      <c r="W93" s="2"/>
      <c r="X93" s="2"/>
      <c r="Y93" s="2"/>
      <c r="Z93" s="2"/>
    </row>
    <row r="94" spans="1:26" ht="12.75" customHeight="1">
      <c r="A94" s="415" t="s">
        <v>214</v>
      </c>
      <c r="B94" s="653"/>
      <c r="C94" s="415" t="s">
        <v>42</v>
      </c>
      <c r="D94" s="653"/>
      <c r="E94" s="653"/>
      <c r="F94" s="415" t="s">
        <v>4737</v>
      </c>
      <c r="G94" s="416">
        <v>6</v>
      </c>
      <c r="H94" s="653"/>
      <c r="I94" s="653"/>
      <c r="J94" s="416">
        <v>6</v>
      </c>
      <c r="K94" s="652"/>
      <c r="L94" s="652"/>
      <c r="M94" s="652"/>
      <c r="N94" s="652"/>
      <c r="O94" s="652"/>
      <c r="P94" s="652"/>
      <c r="Q94" s="652"/>
      <c r="R94" s="652"/>
      <c r="S94" s="652"/>
      <c r="T94" s="652"/>
      <c r="U94" s="652"/>
      <c r="V94" s="652"/>
      <c r="W94" s="2"/>
      <c r="X94" s="2"/>
      <c r="Y94" s="2"/>
      <c r="Z94" s="2"/>
    </row>
    <row r="95" spans="1:26" ht="12.75" customHeight="1">
      <c r="A95" s="2423" t="s">
        <v>719</v>
      </c>
      <c r="B95" s="2041"/>
      <c r="C95" s="2041"/>
      <c r="D95" s="2041"/>
      <c r="E95" s="2041"/>
      <c r="F95" s="2041"/>
      <c r="G95" s="2041"/>
      <c r="H95" s="2041"/>
      <c r="I95" s="2041"/>
      <c r="J95" s="2048"/>
      <c r="K95" s="652"/>
      <c r="L95" s="652"/>
      <c r="M95" s="652"/>
      <c r="N95" s="652"/>
      <c r="O95" s="652"/>
      <c r="P95" s="652"/>
      <c r="Q95" s="652"/>
      <c r="R95" s="652"/>
      <c r="S95" s="652"/>
      <c r="T95" s="652"/>
      <c r="U95" s="652"/>
      <c r="V95" s="652"/>
      <c r="W95" s="2"/>
      <c r="X95" s="2"/>
      <c r="Y95" s="2"/>
      <c r="Z95" s="2"/>
    </row>
    <row r="96" spans="1:26" ht="12.75" customHeight="1">
      <c r="A96" s="2062" t="s">
        <v>4725</v>
      </c>
      <c r="B96" s="2060" t="s">
        <v>1665</v>
      </c>
      <c r="C96" s="2048"/>
      <c r="D96" s="2060" t="s">
        <v>3764</v>
      </c>
      <c r="E96" s="2041"/>
      <c r="F96" s="2048"/>
      <c r="G96" s="2060" t="s">
        <v>4726</v>
      </c>
      <c r="H96" s="2041"/>
      <c r="I96" s="2048"/>
      <c r="J96" s="2424" t="s">
        <v>4727</v>
      </c>
      <c r="K96" s="652"/>
      <c r="L96" s="652"/>
      <c r="M96" s="652"/>
      <c r="N96" s="652"/>
      <c r="O96" s="652"/>
      <c r="P96" s="652"/>
      <c r="Q96" s="652"/>
      <c r="R96" s="652"/>
      <c r="S96" s="652"/>
      <c r="T96" s="652"/>
      <c r="U96" s="652"/>
      <c r="V96" s="652"/>
      <c r="W96" s="2"/>
      <c r="X96" s="2"/>
      <c r="Y96" s="2"/>
      <c r="Z96" s="2"/>
    </row>
    <row r="97" spans="1:26" ht="12.75" customHeight="1">
      <c r="A97" s="2059"/>
      <c r="B97" s="344" t="s">
        <v>250</v>
      </c>
      <c r="C97" s="344" t="s">
        <v>4728</v>
      </c>
      <c r="D97" s="344" t="s">
        <v>29</v>
      </c>
      <c r="E97" s="344" t="s">
        <v>40</v>
      </c>
      <c r="F97" s="344" t="s">
        <v>37</v>
      </c>
      <c r="G97" s="344" t="s">
        <v>4729</v>
      </c>
      <c r="H97" s="344" t="s">
        <v>4730</v>
      </c>
      <c r="I97" s="344" t="s">
        <v>4731</v>
      </c>
      <c r="J97" s="2059"/>
      <c r="K97" s="652"/>
      <c r="L97" s="652"/>
      <c r="M97" s="652"/>
      <c r="N97" s="652"/>
      <c r="O97" s="652"/>
      <c r="P97" s="652"/>
      <c r="Q97" s="652"/>
      <c r="R97" s="652"/>
      <c r="S97" s="652"/>
      <c r="T97" s="652"/>
      <c r="U97" s="652"/>
      <c r="V97" s="652"/>
      <c r="W97" s="2"/>
      <c r="X97" s="2"/>
      <c r="Y97" s="2"/>
      <c r="Z97" s="2"/>
    </row>
    <row r="98" spans="1:26" ht="38.25" customHeight="1">
      <c r="A98" s="415" t="s">
        <v>26</v>
      </c>
      <c r="B98" s="415" t="s">
        <v>25</v>
      </c>
      <c r="C98" s="653"/>
      <c r="D98" s="415" t="s">
        <v>4737</v>
      </c>
      <c r="E98" s="653"/>
      <c r="F98" s="653"/>
      <c r="G98" s="416">
        <v>16</v>
      </c>
      <c r="H98" s="653"/>
      <c r="I98" s="653"/>
      <c r="J98" s="416">
        <v>16</v>
      </c>
      <c r="K98" s="652"/>
      <c r="L98" s="652"/>
      <c r="M98" s="652"/>
      <c r="N98" s="652"/>
      <c r="O98" s="652"/>
      <c r="P98" s="652"/>
      <c r="Q98" s="652"/>
      <c r="R98" s="652"/>
      <c r="S98" s="652"/>
      <c r="T98" s="652"/>
      <c r="U98" s="652"/>
      <c r="V98" s="652"/>
      <c r="W98" s="2"/>
      <c r="X98" s="2"/>
      <c r="Y98" s="2"/>
      <c r="Z98" s="2"/>
    </row>
    <row r="99" spans="1:26" ht="12.75" customHeight="1">
      <c r="A99" s="415" t="s">
        <v>32</v>
      </c>
      <c r="B99" s="653"/>
      <c r="C99" s="415" t="s">
        <v>31</v>
      </c>
      <c r="D99" s="415" t="s">
        <v>4737</v>
      </c>
      <c r="E99" s="653"/>
      <c r="F99" s="653"/>
      <c r="G99" s="416">
        <v>24</v>
      </c>
      <c r="H99" s="653"/>
      <c r="I99" s="653"/>
      <c r="J99" s="416">
        <v>24</v>
      </c>
      <c r="K99" s="652"/>
      <c r="L99" s="652"/>
      <c r="M99" s="652"/>
      <c r="N99" s="652"/>
      <c r="O99" s="652"/>
      <c r="P99" s="652"/>
      <c r="Q99" s="652"/>
      <c r="R99" s="652"/>
      <c r="S99" s="652"/>
      <c r="T99" s="652"/>
      <c r="U99" s="652"/>
      <c r="V99" s="652"/>
      <c r="W99" s="2"/>
      <c r="X99" s="2"/>
      <c r="Y99" s="2"/>
      <c r="Z99" s="2"/>
    </row>
    <row r="100" spans="1:26" ht="12.75" customHeight="1">
      <c r="A100" s="415" t="s">
        <v>4743</v>
      </c>
      <c r="B100" s="653"/>
      <c r="C100" s="415" t="s">
        <v>31</v>
      </c>
      <c r="D100" s="415" t="s">
        <v>4737</v>
      </c>
      <c r="E100" s="653"/>
      <c r="F100" s="653"/>
      <c r="G100" s="416">
        <v>23</v>
      </c>
      <c r="H100" s="653"/>
      <c r="I100" s="653"/>
      <c r="J100" s="416">
        <v>23</v>
      </c>
      <c r="K100" s="652"/>
      <c r="L100" s="652"/>
      <c r="M100" s="652"/>
      <c r="N100" s="652"/>
      <c r="O100" s="652"/>
      <c r="P100" s="652"/>
      <c r="Q100" s="652"/>
      <c r="R100" s="652"/>
      <c r="S100" s="652"/>
      <c r="T100" s="652"/>
      <c r="U100" s="652"/>
      <c r="V100" s="652"/>
      <c r="W100" s="2"/>
      <c r="X100" s="2"/>
      <c r="Y100" s="2"/>
      <c r="Z100" s="2"/>
    </row>
    <row r="101" spans="1:26" ht="12.75" customHeight="1">
      <c r="A101" s="415" t="s">
        <v>34</v>
      </c>
      <c r="B101" s="653"/>
      <c r="C101" s="415" t="s">
        <v>31</v>
      </c>
      <c r="D101" s="415" t="s">
        <v>4737</v>
      </c>
      <c r="E101" s="653"/>
      <c r="F101" s="653"/>
      <c r="G101" s="416">
        <v>24</v>
      </c>
      <c r="H101" s="653"/>
      <c r="I101" s="653"/>
      <c r="J101" s="416">
        <v>24</v>
      </c>
      <c r="K101" s="652"/>
      <c r="L101" s="652"/>
      <c r="M101" s="652"/>
      <c r="N101" s="652"/>
      <c r="O101" s="652"/>
      <c r="P101" s="652"/>
      <c r="Q101" s="652"/>
      <c r="R101" s="652"/>
      <c r="S101" s="652"/>
      <c r="T101" s="652"/>
      <c r="U101" s="652"/>
      <c r="V101" s="652"/>
      <c r="W101" s="2"/>
      <c r="X101" s="2"/>
      <c r="Y101" s="2"/>
      <c r="Z101" s="2"/>
    </row>
    <row r="102" spans="1:26" ht="12.75" customHeight="1">
      <c r="A102" s="415" t="s">
        <v>36</v>
      </c>
      <c r="B102" s="415" t="s">
        <v>35</v>
      </c>
      <c r="C102" s="653"/>
      <c r="D102" s="653"/>
      <c r="E102" s="653"/>
      <c r="F102" s="415" t="s">
        <v>4737</v>
      </c>
      <c r="G102" s="416">
        <v>4</v>
      </c>
      <c r="H102" s="653"/>
      <c r="I102" s="653"/>
      <c r="J102" s="416">
        <v>4</v>
      </c>
      <c r="K102" s="652"/>
      <c r="L102" s="652"/>
      <c r="M102" s="652"/>
      <c r="N102" s="652"/>
      <c r="O102" s="652"/>
      <c r="P102" s="652"/>
      <c r="Q102" s="652"/>
      <c r="R102" s="652"/>
      <c r="S102" s="652"/>
      <c r="T102" s="652"/>
      <c r="U102" s="652"/>
      <c r="V102" s="652"/>
      <c r="W102" s="2"/>
      <c r="X102" s="2"/>
      <c r="Y102" s="2"/>
      <c r="Z102" s="2"/>
    </row>
    <row r="103" spans="1:26" ht="12.75" customHeight="1">
      <c r="A103" s="415" t="s">
        <v>41</v>
      </c>
      <c r="B103" s="653"/>
      <c r="C103" s="415" t="s">
        <v>31</v>
      </c>
      <c r="D103" s="653"/>
      <c r="E103" s="415" t="s">
        <v>4737</v>
      </c>
      <c r="F103" s="653"/>
      <c r="G103" s="416">
        <v>16</v>
      </c>
      <c r="H103" s="653"/>
      <c r="I103" s="653"/>
      <c r="J103" s="416">
        <v>16</v>
      </c>
      <c r="K103" s="652"/>
      <c r="L103" s="652"/>
      <c r="M103" s="652"/>
      <c r="N103" s="652"/>
      <c r="O103" s="652"/>
      <c r="P103" s="652"/>
      <c r="Q103" s="652"/>
      <c r="R103" s="652"/>
      <c r="S103" s="652"/>
      <c r="T103" s="652"/>
      <c r="U103" s="652"/>
      <c r="V103" s="652"/>
      <c r="W103" s="2"/>
      <c r="X103" s="2"/>
      <c r="Y103" s="2"/>
      <c r="Z103" s="2"/>
    </row>
    <row r="104" spans="1:26" ht="12.75" customHeight="1">
      <c r="A104" s="415" t="s">
        <v>43</v>
      </c>
      <c r="B104" s="653"/>
      <c r="C104" s="415" t="s">
        <v>42</v>
      </c>
      <c r="D104" s="653"/>
      <c r="E104" s="415" t="s">
        <v>4737</v>
      </c>
      <c r="F104" s="653"/>
      <c r="G104" s="416">
        <v>14</v>
      </c>
      <c r="H104" s="653"/>
      <c r="I104" s="653"/>
      <c r="J104" s="416">
        <v>14</v>
      </c>
      <c r="K104" s="652"/>
      <c r="L104" s="652"/>
      <c r="M104" s="652"/>
      <c r="N104" s="652"/>
      <c r="O104" s="652"/>
      <c r="P104" s="652"/>
      <c r="Q104" s="652"/>
      <c r="R104" s="652"/>
      <c r="S104" s="652"/>
      <c r="T104" s="652"/>
      <c r="U104" s="652"/>
      <c r="V104" s="652"/>
      <c r="W104" s="2"/>
      <c r="X104" s="2"/>
      <c r="Y104" s="2"/>
      <c r="Z104" s="2"/>
    </row>
    <row r="105" spans="1:26" ht="12.75" customHeight="1">
      <c r="A105" s="28" t="s">
        <v>2039</v>
      </c>
      <c r="B105" s="28" t="s">
        <v>35</v>
      </c>
      <c r="C105" s="29"/>
      <c r="D105" s="28" t="s">
        <v>4737</v>
      </c>
      <c r="E105" s="29"/>
      <c r="F105" s="29"/>
      <c r="G105" s="30">
        <v>16</v>
      </c>
      <c r="H105" s="30">
        <v>1</v>
      </c>
      <c r="I105" s="29"/>
      <c r="J105" s="30">
        <v>17</v>
      </c>
      <c r="K105" s="652"/>
      <c r="L105" s="652"/>
      <c r="M105" s="652"/>
      <c r="N105" s="652"/>
      <c r="O105" s="652"/>
      <c r="P105" s="652"/>
      <c r="Q105" s="652"/>
      <c r="R105" s="652"/>
      <c r="S105" s="652"/>
      <c r="T105" s="652"/>
      <c r="U105" s="652"/>
      <c r="V105" s="652"/>
      <c r="W105" s="2"/>
      <c r="X105" s="2"/>
      <c r="Y105" s="2"/>
      <c r="Z105" s="2"/>
    </row>
    <row r="106" spans="1:26" ht="12.75" customHeight="1">
      <c r="A106" s="28" t="s">
        <v>49</v>
      </c>
      <c r="B106" s="29"/>
      <c r="C106" s="28" t="s">
        <v>869</v>
      </c>
      <c r="D106" s="28" t="s">
        <v>4737</v>
      </c>
      <c r="E106" s="29"/>
      <c r="F106" s="29"/>
      <c r="G106" s="30">
        <v>20</v>
      </c>
      <c r="H106" s="29"/>
      <c r="I106" s="29"/>
      <c r="J106" s="30">
        <v>20</v>
      </c>
      <c r="K106" s="652"/>
      <c r="L106" s="652"/>
      <c r="M106" s="652"/>
      <c r="N106" s="652"/>
      <c r="O106" s="652"/>
      <c r="P106" s="652"/>
      <c r="Q106" s="652"/>
      <c r="R106" s="652"/>
      <c r="S106" s="652"/>
      <c r="T106" s="652"/>
      <c r="U106" s="652"/>
      <c r="V106" s="652"/>
      <c r="W106" s="2"/>
      <c r="X106" s="2"/>
      <c r="Y106" s="2"/>
      <c r="Z106" s="2"/>
    </row>
    <row r="107" spans="1:26" ht="12.75" customHeight="1">
      <c r="A107" s="28" t="s">
        <v>50</v>
      </c>
      <c r="B107" s="29"/>
      <c r="C107" s="28" t="s">
        <v>869</v>
      </c>
      <c r="D107" s="28" t="s">
        <v>4737</v>
      </c>
      <c r="E107" s="29"/>
      <c r="F107" s="29"/>
      <c r="G107" s="30">
        <v>21</v>
      </c>
      <c r="H107" s="29"/>
      <c r="I107" s="29"/>
      <c r="J107" s="30">
        <v>21</v>
      </c>
      <c r="K107" s="652"/>
      <c r="L107" s="652"/>
      <c r="M107" s="652"/>
      <c r="N107" s="652"/>
      <c r="O107" s="652"/>
      <c r="P107" s="652"/>
      <c r="Q107" s="652"/>
      <c r="R107" s="652"/>
      <c r="S107" s="652"/>
      <c r="T107" s="652"/>
      <c r="U107" s="652"/>
      <c r="V107" s="652"/>
      <c r="W107" s="2"/>
      <c r="X107" s="2"/>
      <c r="Y107" s="2"/>
      <c r="Z107" s="2"/>
    </row>
    <row r="108" spans="1:26" ht="12.75" customHeight="1">
      <c r="A108" s="28" t="s">
        <v>51</v>
      </c>
      <c r="B108" s="29"/>
      <c r="C108" s="28" t="s">
        <v>869</v>
      </c>
      <c r="D108" s="29"/>
      <c r="E108" s="28" t="s">
        <v>4737</v>
      </c>
      <c r="F108" s="29"/>
      <c r="G108" s="30">
        <v>17</v>
      </c>
      <c r="H108" s="29"/>
      <c r="I108" s="29"/>
      <c r="J108" s="30">
        <v>17</v>
      </c>
      <c r="K108" s="652"/>
      <c r="L108" s="652"/>
      <c r="M108" s="652"/>
      <c r="N108" s="652"/>
      <c r="O108" s="652"/>
      <c r="P108" s="652"/>
      <c r="Q108" s="652"/>
      <c r="R108" s="652"/>
      <c r="S108" s="652"/>
      <c r="T108" s="652"/>
      <c r="U108" s="652"/>
      <c r="V108" s="652"/>
      <c r="W108" s="2"/>
      <c r="X108" s="2"/>
      <c r="Y108" s="2"/>
      <c r="Z108" s="2"/>
    </row>
    <row r="109" spans="1:26" ht="12.75" customHeight="1">
      <c r="A109" s="28" t="s">
        <v>52</v>
      </c>
      <c r="B109" s="29"/>
      <c r="C109" s="28" t="s">
        <v>869</v>
      </c>
      <c r="D109" s="29"/>
      <c r="E109" s="28" t="s">
        <v>4737</v>
      </c>
      <c r="F109" s="29"/>
      <c r="G109" s="30">
        <v>8</v>
      </c>
      <c r="H109" s="30">
        <v>10</v>
      </c>
      <c r="I109" s="29"/>
      <c r="J109" s="30">
        <v>18</v>
      </c>
      <c r="K109" s="652"/>
      <c r="L109" s="652"/>
      <c r="M109" s="652"/>
      <c r="N109" s="652"/>
      <c r="O109" s="652"/>
      <c r="P109" s="652"/>
      <c r="Q109" s="652"/>
      <c r="R109" s="652"/>
      <c r="S109" s="652"/>
      <c r="T109" s="652"/>
      <c r="U109" s="652"/>
      <c r="V109" s="652"/>
      <c r="W109" s="2"/>
      <c r="X109" s="2"/>
      <c r="Y109" s="2"/>
      <c r="Z109" s="2"/>
    </row>
    <row r="110" spans="1:26" ht="12.75" customHeight="1">
      <c r="A110" s="28" t="s">
        <v>53</v>
      </c>
      <c r="B110" s="29"/>
      <c r="C110" s="28" t="s">
        <v>869</v>
      </c>
      <c r="D110" s="29"/>
      <c r="E110" s="28" t="s">
        <v>4737</v>
      </c>
      <c r="F110" s="29"/>
      <c r="G110" s="30">
        <v>6</v>
      </c>
      <c r="H110" s="30">
        <v>10</v>
      </c>
      <c r="I110" s="29"/>
      <c r="J110" s="30">
        <v>16</v>
      </c>
      <c r="K110" s="652"/>
      <c r="L110" s="652"/>
      <c r="M110" s="652"/>
      <c r="N110" s="652"/>
      <c r="O110" s="652"/>
      <c r="P110" s="652"/>
      <c r="Q110" s="652"/>
      <c r="R110" s="652"/>
      <c r="S110" s="652"/>
      <c r="T110" s="652"/>
      <c r="U110" s="652"/>
      <c r="V110" s="652"/>
      <c r="W110" s="2"/>
      <c r="X110" s="2"/>
      <c r="Y110" s="2"/>
      <c r="Z110" s="2"/>
    </row>
    <row r="111" spans="1:26" ht="12.75" customHeight="1">
      <c r="A111" s="28" t="s">
        <v>54</v>
      </c>
      <c r="B111" s="28" t="s">
        <v>80</v>
      </c>
      <c r="C111" s="29"/>
      <c r="D111" s="29"/>
      <c r="E111" s="29"/>
      <c r="F111" s="28" t="s">
        <v>4737</v>
      </c>
      <c r="G111" s="30">
        <v>8</v>
      </c>
      <c r="H111" s="29"/>
      <c r="I111" s="29"/>
      <c r="J111" s="30">
        <v>8</v>
      </c>
      <c r="K111" s="652"/>
      <c r="L111" s="652"/>
      <c r="M111" s="652"/>
      <c r="N111" s="652"/>
      <c r="O111" s="652"/>
      <c r="P111" s="652"/>
      <c r="Q111" s="652"/>
      <c r="R111" s="652"/>
      <c r="S111" s="652"/>
      <c r="T111" s="652"/>
      <c r="U111" s="652"/>
      <c r="V111" s="652"/>
      <c r="W111" s="2"/>
      <c r="X111" s="2"/>
      <c r="Y111" s="2"/>
      <c r="Z111" s="2"/>
    </row>
    <row r="112" spans="1:26" ht="12.75" customHeight="1">
      <c r="A112" s="415" t="s">
        <v>58</v>
      </c>
      <c r="B112" s="415" t="s">
        <v>25</v>
      </c>
      <c r="C112" s="653"/>
      <c r="D112" s="415" t="s">
        <v>4737</v>
      </c>
      <c r="E112" s="653"/>
      <c r="F112" s="653"/>
      <c r="G112" s="416">
        <v>12</v>
      </c>
      <c r="H112" s="653"/>
      <c r="I112" s="653"/>
      <c r="J112" s="416">
        <v>12</v>
      </c>
      <c r="K112" s="652"/>
      <c r="L112" s="652"/>
      <c r="M112" s="652"/>
      <c r="N112" s="652"/>
      <c r="O112" s="652"/>
      <c r="P112" s="652"/>
      <c r="Q112" s="652"/>
      <c r="R112" s="652"/>
      <c r="S112" s="652"/>
      <c r="T112" s="652"/>
      <c r="U112" s="652"/>
      <c r="V112" s="652"/>
      <c r="W112" s="2"/>
      <c r="X112" s="2"/>
      <c r="Y112" s="2"/>
      <c r="Z112" s="2"/>
    </row>
    <row r="113" spans="1:26" ht="12.75" customHeight="1">
      <c r="A113" s="415" t="s">
        <v>60</v>
      </c>
      <c r="B113" s="415" t="s">
        <v>25</v>
      </c>
      <c r="C113" s="653"/>
      <c r="D113" s="415" t="s">
        <v>4737</v>
      </c>
      <c r="E113" s="653"/>
      <c r="F113" s="653"/>
      <c r="G113" s="416">
        <v>12</v>
      </c>
      <c r="H113" s="653"/>
      <c r="I113" s="653"/>
      <c r="J113" s="416">
        <v>12</v>
      </c>
      <c r="K113" s="652"/>
      <c r="L113" s="652"/>
      <c r="M113" s="652"/>
      <c r="N113" s="652"/>
      <c r="O113" s="652"/>
      <c r="P113" s="652"/>
      <c r="Q113" s="652"/>
      <c r="R113" s="652"/>
      <c r="S113" s="652"/>
      <c r="T113" s="652"/>
      <c r="U113" s="652"/>
      <c r="V113" s="652"/>
      <c r="W113" s="2"/>
      <c r="X113" s="2"/>
      <c r="Y113" s="2"/>
      <c r="Z113" s="2"/>
    </row>
    <row r="114" spans="1:26" ht="12.75" customHeight="1">
      <c r="A114" s="415" t="s">
        <v>61</v>
      </c>
      <c r="B114" s="653"/>
      <c r="C114" s="415" t="s">
        <v>31</v>
      </c>
      <c r="D114" s="415" t="s">
        <v>4737</v>
      </c>
      <c r="E114" s="653"/>
      <c r="F114" s="653"/>
      <c r="G114" s="416">
        <v>24</v>
      </c>
      <c r="H114" s="653"/>
      <c r="I114" s="653"/>
      <c r="J114" s="416">
        <v>24</v>
      </c>
      <c r="K114" s="652"/>
      <c r="L114" s="652"/>
      <c r="M114" s="652"/>
      <c r="N114" s="652"/>
      <c r="O114" s="652"/>
      <c r="P114" s="652"/>
      <c r="Q114" s="652"/>
      <c r="R114" s="652"/>
      <c r="S114" s="652"/>
      <c r="T114" s="652"/>
      <c r="U114" s="652"/>
      <c r="V114" s="652"/>
      <c r="W114" s="2"/>
      <c r="X114" s="2"/>
      <c r="Y114" s="2"/>
      <c r="Z114" s="2"/>
    </row>
    <row r="115" spans="1:26" ht="12.75" customHeight="1">
      <c r="A115" s="415" t="s">
        <v>62</v>
      </c>
      <c r="B115" s="653"/>
      <c r="C115" s="415" t="s">
        <v>31</v>
      </c>
      <c r="D115" s="415" t="s">
        <v>4737</v>
      </c>
      <c r="E115" s="653"/>
      <c r="F115" s="653"/>
      <c r="G115" s="416">
        <v>20</v>
      </c>
      <c r="H115" s="416">
        <v>3</v>
      </c>
      <c r="I115" s="653"/>
      <c r="J115" s="416">
        <v>23</v>
      </c>
      <c r="K115" s="652"/>
      <c r="L115" s="652"/>
      <c r="M115" s="652"/>
      <c r="N115" s="652"/>
      <c r="O115" s="652"/>
      <c r="P115" s="652"/>
      <c r="Q115" s="652"/>
      <c r="R115" s="652"/>
      <c r="S115" s="652"/>
      <c r="T115" s="652"/>
      <c r="U115" s="652"/>
      <c r="V115" s="652"/>
      <c r="W115" s="2"/>
      <c r="X115" s="2"/>
      <c r="Y115" s="2"/>
      <c r="Z115" s="2"/>
    </row>
    <row r="116" spans="1:26" ht="12.75" customHeight="1">
      <c r="A116" s="415" t="s">
        <v>63</v>
      </c>
      <c r="B116" s="653"/>
      <c r="C116" s="415" t="s">
        <v>42</v>
      </c>
      <c r="D116" s="415" t="s">
        <v>4737</v>
      </c>
      <c r="E116" s="653"/>
      <c r="F116" s="653"/>
      <c r="G116" s="416">
        <v>20</v>
      </c>
      <c r="H116" s="653"/>
      <c r="I116" s="653"/>
      <c r="J116" s="416">
        <v>20</v>
      </c>
      <c r="K116" s="652"/>
      <c r="L116" s="652"/>
      <c r="M116" s="652"/>
      <c r="N116" s="652"/>
      <c r="O116" s="652"/>
      <c r="P116" s="652"/>
      <c r="Q116" s="652"/>
      <c r="R116" s="652"/>
      <c r="S116" s="652"/>
      <c r="T116" s="652"/>
      <c r="U116" s="652"/>
      <c r="V116" s="652"/>
      <c r="W116" s="2"/>
      <c r="X116" s="2"/>
      <c r="Y116" s="2"/>
      <c r="Z116" s="2"/>
    </row>
    <row r="117" spans="1:26" ht="12.75" customHeight="1">
      <c r="A117" s="415" t="s">
        <v>64</v>
      </c>
      <c r="B117" s="653"/>
      <c r="C117" s="415" t="s">
        <v>80</v>
      </c>
      <c r="D117" s="653"/>
      <c r="E117" s="415" t="s">
        <v>4737</v>
      </c>
      <c r="F117" s="653"/>
      <c r="G117" s="416">
        <v>13</v>
      </c>
      <c r="H117" s="653"/>
      <c r="I117" s="653"/>
      <c r="J117" s="416">
        <v>13</v>
      </c>
      <c r="K117" s="652"/>
      <c r="L117" s="652"/>
      <c r="M117" s="652"/>
      <c r="N117" s="652"/>
      <c r="O117" s="652"/>
      <c r="P117" s="652"/>
      <c r="Q117" s="652"/>
      <c r="R117" s="652"/>
      <c r="S117" s="652"/>
      <c r="T117" s="652"/>
      <c r="U117" s="652"/>
      <c r="V117" s="652"/>
      <c r="W117" s="2"/>
      <c r="X117" s="2"/>
      <c r="Y117" s="2"/>
      <c r="Z117" s="2"/>
    </row>
    <row r="118" spans="1:26" ht="12.75" customHeight="1">
      <c r="A118" s="415" t="s">
        <v>66</v>
      </c>
      <c r="B118" s="415" t="s">
        <v>25</v>
      </c>
      <c r="C118" s="653"/>
      <c r="D118" s="415" t="s">
        <v>4737</v>
      </c>
      <c r="E118" s="653"/>
      <c r="F118" s="653"/>
      <c r="G118" s="416">
        <v>16</v>
      </c>
      <c r="H118" s="653"/>
      <c r="I118" s="653"/>
      <c r="J118" s="416">
        <v>16</v>
      </c>
      <c r="K118" s="652"/>
      <c r="L118" s="652"/>
      <c r="M118" s="652"/>
      <c r="N118" s="652"/>
      <c r="O118" s="652"/>
      <c r="P118" s="652"/>
      <c r="Q118" s="652"/>
      <c r="R118" s="652"/>
      <c r="S118" s="652"/>
      <c r="T118" s="652"/>
      <c r="U118" s="652"/>
      <c r="V118" s="652"/>
      <c r="W118" s="2"/>
      <c r="X118" s="2"/>
      <c r="Y118" s="2"/>
      <c r="Z118" s="2"/>
    </row>
    <row r="119" spans="1:26" ht="12.75" customHeight="1">
      <c r="A119" s="415" t="s">
        <v>68</v>
      </c>
      <c r="B119" s="415" t="s">
        <v>25</v>
      </c>
      <c r="C119" s="653"/>
      <c r="D119" s="415" t="s">
        <v>4737</v>
      </c>
      <c r="E119" s="653"/>
      <c r="F119" s="653"/>
      <c r="G119" s="416">
        <v>21</v>
      </c>
      <c r="H119" s="653"/>
      <c r="I119" s="653"/>
      <c r="J119" s="416">
        <v>21</v>
      </c>
      <c r="K119" s="652"/>
      <c r="L119" s="652"/>
      <c r="M119" s="652"/>
      <c r="N119" s="652"/>
      <c r="O119" s="652"/>
      <c r="P119" s="652"/>
      <c r="Q119" s="652"/>
      <c r="R119" s="652"/>
      <c r="S119" s="652"/>
      <c r="T119" s="652"/>
      <c r="U119" s="652"/>
      <c r="V119" s="652"/>
      <c r="W119" s="2"/>
      <c r="X119" s="2"/>
      <c r="Y119" s="2"/>
      <c r="Z119" s="2"/>
    </row>
    <row r="120" spans="1:26" ht="12.75" customHeight="1">
      <c r="A120" s="415" t="s">
        <v>70</v>
      </c>
      <c r="B120" s="415" t="s">
        <v>25</v>
      </c>
      <c r="C120" s="653"/>
      <c r="D120" s="415" t="s">
        <v>4737</v>
      </c>
      <c r="E120" s="653"/>
      <c r="F120" s="653"/>
      <c r="G120" s="416">
        <v>20</v>
      </c>
      <c r="H120" s="416">
        <v>3</v>
      </c>
      <c r="I120" s="653"/>
      <c r="J120" s="416">
        <v>23</v>
      </c>
      <c r="K120" s="652"/>
      <c r="L120" s="652"/>
      <c r="M120" s="652"/>
      <c r="N120" s="652"/>
      <c r="O120" s="652"/>
      <c r="P120" s="652"/>
      <c r="Q120" s="652"/>
      <c r="R120" s="652"/>
      <c r="S120" s="652"/>
      <c r="T120" s="652"/>
      <c r="U120" s="652"/>
      <c r="V120" s="652"/>
      <c r="W120" s="2"/>
      <c r="X120" s="2"/>
      <c r="Y120" s="2"/>
      <c r="Z120" s="2"/>
    </row>
    <row r="121" spans="1:26" ht="12.75" customHeight="1">
      <c r="A121" s="415" t="s">
        <v>71</v>
      </c>
      <c r="B121" s="415" t="s">
        <v>35</v>
      </c>
      <c r="C121" s="653"/>
      <c r="D121" s="415" t="s">
        <v>4737</v>
      </c>
      <c r="E121" s="653"/>
      <c r="F121" s="653"/>
      <c r="G121" s="416">
        <v>31</v>
      </c>
      <c r="H121" s="416">
        <v>3</v>
      </c>
      <c r="I121" s="653"/>
      <c r="J121" s="416">
        <v>34</v>
      </c>
      <c r="K121" s="652"/>
      <c r="L121" s="652"/>
      <c r="M121" s="652"/>
      <c r="N121" s="652"/>
      <c r="O121" s="652"/>
      <c r="P121" s="652"/>
      <c r="Q121" s="652"/>
      <c r="R121" s="652"/>
      <c r="S121" s="652"/>
      <c r="T121" s="652"/>
      <c r="U121" s="652"/>
      <c r="V121" s="652"/>
      <c r="W121" s="2"/>
      <c r="X121" s="2"/>
      <c r="Y121" s="2"/>
      <c r="Z121" s="2"/>
    </row>
    <row r="122" spans="1:26" ht="12.75" customHeight="1">
      <c r="A122" s="415" t="s">
        <v>73</v>
      </c>
      <c r="B122" s="415" t="s">
        <v>35</v>
      </c>
      <c r="C122" s="653"/>
      <c r="D122" s="415" t="s">
        <v>4737</v>
      </c>
      <c r="E122" s="653"/>
      <c r="F122" s="653"/>
      <c r="G122" s="416">
        <v>25</v>
      </c>
      <c r="H122" s="416">
        <v>3</v>
      </c>
      <c r="I122" s="653"/>
      <c r="J122" s="416">
        <v>28</v>
      </c>
      <c r="K122" s="652"/>
      <c r="L122" s="652"/>
      <c r="M122" s="652"/>
      <c r="N122" s="652"/>
      <c r="O122" s="652"/>
      <c r="P122" s="652"/>
      <c r="Q122" s="652"/>
      <c r="R122" s="652"/>
      <c r="S122" s="652"/>
      <c r="T122" s="652"/>
      <c r="U122" s="652"/>
      <c r="V122" s="652"/>
      <c r="W122" s="2"/>
      <c r="X122" s="2"/>
      <c r="Y122" s="2"/>
      <c r="Z122" s="2"/>
    </row>
    <row r="123" spans="1:26" ht="12.75" customHeight="1">
      <c r="A123" s="415" t="s">
        <v>74</v>
      </c>
      <c r="B123" s="653"/>
      <c r="C123" s="415" t="s">
        <v>31</v>
      </c>
      <c r="D123" s="415" t="s">
        <v>4737</v>
      </c>
      <c r="E123" s="653"/>
      <c r="F123" s="653"/>
      <c r="G123" s="416">
        <v>20</v>
      </c>
      <c r="H123" s="653"/>
      <c r="I123" s="653"/>
      <c r="J123" s="416">
        <v>20</v>
      </c>
      <c r="K123" s="652"/>
      <c r="L123" s="652"/>
      <c r="M123" s="652"/>
      <c r="N123" s="652"/>
      <c r="O123" s="652"/>
      <c r="P123" s="652"/>
      <c r="Q123" s="652"/>
      <c r="R123" s="652"/>
      <c r="S123" s="652"/>
      <c r="T123" s="652"/>
      <c r="U123" s="652"/>
      <c r="V123" s="652"/>
      <c r="W123" s="2"/>
      <c r="X123" s="2"/>
      <c r="Y123" s="2"/>
      <c r="Z123" s="2"/>
    </row>
    <row r="124" spans="1:26" ht="12.75" customHeight="1">
      <c r="A124" s="415" t="s">
        <v>75</v>
      </c>
      <c r="B124" s="415" t="s">
        <v>25</v>
      </c>
      <c r="C124" s="653"/>
      <c r="D124" s="653"/>
      <c r="E124" s="653"/>
      <c r="F124" s="415" t="s">
        <v>4737</v>
      </c>
      <c r="G124" s="416">
        <v>10</v>
      </c>
      <c r="H124" s="653"/>
      <c r="I124" s="653"/>
      <c r="J124" s="416">
        <v>10</v>
      </c>
      <c r="K124" s="652"/>
      <c r="L124" s="652"/>
      <c r="M124" s="652"/>
      <c r="N124" s="652"/>
      <c r="O124" s="652"/>
      <c r="P124" s="652"/>
      <c r="Q124" s="652"/>
      <c r="R124" s="652"/>
      <c r="S124" s="652"/>
      <c r="T124" s="652"/>
      <c r="U124" s="652"/>
      <c r="V124" s="652"/>
      <c r="W124" s="2"/>
      <c r="X124" s="2"/>
      <c r="Y124" s="2"/>
      <c r="Z124" s="2"/>
    </row>
    <row r="125" spans="1:26" ht="12.75" customHeight="1">
      <c r="A125" s="415" t="s">
        <v>77</v>
      </c>
      <c r="B125" s="415" t="s">
        <v>25</v>
      </c>
      <c r="C125" s="653"/>
      <c r="D125" s="653"/>
      <c r="E125" s="415" t="s">
        <v>4737</v>
      </c>
      <c r="F125" s="653"/>
      <c r="G125" s="653"/>
      <c r="H125" s="416">
        <v>14</v>
      </c>
      <c r="I125" s="653"/>
      <c r="J125" s="416">
        <v>14</v>
      </c>
      <c r="K125" s="652"/>
      <c r="L125" s="652"/>
      <c r="M125" s="652"/>
      <c r="N125" s="652"/>
      <c r="O125" s="652"/>
      <c r="P125" s="652"/>
      <c r="Q125" s="652"/>
      <c r="R125" s="652"/>
      <c r="S125" s="652"/>
      <c r="T125" s="652"/>
      <c r="U125" s="652"/>
      <c r="V125" s="652"/>
      <c r="W125" s="2"/>
      <c r="X125" s="2"/>
      <c r="Y125" s="2"/>
      <c r="Z125" s="2"/>
    </row>
    <row r="126" spans="1:26" ht="12.75" customHeight="1">
      <c r="A126" s="415" t="s">
        <v>78</v>
      </c>
      <c r="B126" s="415" t="s">
        <v>35</v>
      </c>
      <c r="C126" s="653"/>
      <c r="D126" s="653"/>
      <c r="E126" s="653"/>
      <c r="F126" s="415" t="s">
        <v>4737</v>
      </c>
      <c r="G126" s="416">
        <v>8</v>
      </c>
      <c r="H126" s="416">
        <v>7</v>
      </c>
      <c r="I126" s="653"/>
      <c r="J126" s="416">
        <v>15</v>
      </c>
      <c r="K126" s="652"/>
      <c r="L126" s="652"/>
      <c r="M126" s="652"/>
      <c r="N126" s="652"/>
      <c r="O126" s="652"/>
      <c r="P126" s="652"/>
      <c r="Q126" s="652"/>
      <c r="R126" s="652"/>
      <c r="S126" s="652"/>
      <c r="T126" s="652"/>
      <c r="U126" s="652"/>
      <c r="V126" s="652"/>
      <c r="W126" s="2"/>
      <c r="X126" s="2"/>
      <c r="Y126" s="2"/>
      <c r="Z126" s="2"/>
    </row>
    <row r="127" spans="1:26" ht="12.75" customHeight="1">
      <c r="A127" s="415" t="s">
        <v>4819</v>
      </c>
      <c r="B127" s="415" t="s">
        <v>35</v>
      </c>
      <c r="C127" s="653"/>
      <c r="D127" s="653"/>
      <c r="E127" s="653"/>
      <c r="F127" s="415" t="s">
        <v>4737</v>
      </c>
      <c r="G127" s="416">
        <v>3</v>
      </c>
      <c r="H127" s="416">
        <v>4</v>
      </c>
      <c r="I127" s="653"/>
      <c r="J127" s="416">
        <v>7</v>
      </c>
      <c r="K127" s="652"/>
      <c r="L127" s="652"/>
      <c r="M127" s="652"/>
      <c r="N127" s="652"/>
      <c r="O127" s="652"/>
      <c r="P127" s="652"/>
      <c r="Q127" s="652"/>
      <c r="R127" s="652"/>
      <c r="S127" s="652"/>
      <c r="T127" s="652"/>
      <c r="U127" s="652"/>
      <c r="V127" s="652"/>
      <c r="W127" s="2"/>
      <c r="X127" s="2"/>
      <c r="Y127" s="2"/>
      <c r="Z127" s="2"/>
    </row>
    <row r="128" spans="1:26" ht="12.75" customHeight="1">
      <c r="A128" s="415" t="s">
        <v>84</v>
      </c>
      <c r="B128" s="653"/>
      <c r="C128" s="415" t="s">
        <v>303</v>
      </c>
      <c r="D128" s="653"/>
      <c r="E128" s="653"/>
      <c r="F128" s="415" t="s">
        <v>4737</v>
      </c>
      <c r="G128" s="416">
        <v>3</v>
      </c>
      <c r="H128" s="416">
        <v>2</v>
      </c>
      <c r="I128" s="653"/>
      <c r="J128" s="416">
        <v>5</v>
      </c>
      <c r="K128" s="652"/>
      <c r="L128" s="652"/>
      <c r="M128" s="652"/>
      <c r="N128" s="652"/>
      <c r="O128" s="652"/>
      <c r="P128" s="652"/>
      <c r="Q128" s="652"/>
      <c r="R128" s="652"/>
      <c r="S128" s="652"/>
      <c r="T128" s="652"/>
      <c r="U128" s="652"/>
      <c r="V128" s="652"/>
      <c r="W128" s="2"/>
      <c r="X128" s="2"/>
      <c r="Y128" s="2"/>
      <c r="Z128" s="2"/>
    </row>
    <row r="129" spans="1:26" ht="12.75" customHeight="1">
      <c r="A129" s="415" t="s">
        <v>87</v>
      </c>
      <c r="B129" s="415" t="s">
        <v>25</v>
      </c>
      <c r="C129" s="653"/>
      <c r="D129" s="415" t="s">
        <v>4737</v>
      </c>
      <c r="E129" s="653"/>
      <c r="F129" s="653"/>
      <c r="G129" s="416">
        <v>18</v>
      </c>
      <c r="H129" s="653"/>
      <c r="I129" s="653"/>
      <c r="J129" s="416">
        <v>18</v>
      </c>
      <c r="K129" s="652"/>
      <c r="L129" s="652"/>
      <c r="M129" s="652"/>
      <c r="N129" s="652"/>
      <c r="O129" s="652"/>
      <c r="P129" s="652"/>
      <c r="Q129" s="652"/>
      <c r="R129" s="652"/>
      <c r="S129" s="652"/>
      <c r="T129" s="652"/>
      <c r="U129" s="652"/>
      <c r="V129" s="652"/>
      <c r="W129" s="2"/>
      <c r="X129" s="2"/>
      <c r="Y129" s="2"/>
      <c r="Z129" s="2"/>
    </row>
    <row r="130" spans="1:26" ht="12.75" customHeight="1">
      <c r="A130" s="415" t="s">
        <v>89</v>
      </c>
      <c r="B130" s="415" t="s">
        <v>25</v>
      </c>
      <c r="C130" s="653"/>
      <c r="D130" s="415" t="s">
        <v>4737</v>
      </c>
      <c r="E130" s="653"/>
      <c r="F130" s="653"/>
      <c r="G130" s="416">
        <v>18</v>
      </c>
      <c r="H130" s="653"/>
      <c r="I130" s="653"/>
      <c r="J130" s="416">
        <v>18</v>
      </c>
      <c r="K130" s="652"/>
      <c r="L130" s="652"/>
      <c r="M130" s="652"/>
      <c r="N130" s="652"/>
      <c r="O130" s="652"/>
      <c r="P130" s="652"/>
      <c r="Q130" s="652"/>
      <c r="R130" s="652"/>
      <c r="S130" s="652"/>
      <c r="T130" s="652"/>
      <c r="U130" s="652"/>
      <c r="V130" s="652"/>
      <c r="W130" s="2"/>
      <c r="X130" s="2"/>
      <c r="Y130" s="2"/>
      <c r="Z130" s="2"/>
    </row>
    <row r="131" spans="1:26" ht="12.75" customHeight="1">
      <c r="A131" s="415" t="s">
        <v>90</v>
      </c>
      <c r="B131" s="415" t="s">
        <v>25</v>
      </c>
      <c r="C131" s="653"/>
      <c r="D131" s="415" t="s">
        <v>4737</v>
      </c>
      <c r="E131" s="653"/>
      <c r="F131" s="653"/>
      <c r="G131" s="416">
        <v>12</v>
      </c>
      <c r="H131" s="653"/>
      <c r="I131" s="653"/>
      <c r="J131" s="416">
        <v>12</v>
      </c>
      <c r="K131" s="652"/>
      <c r="L131" s="652"/>
      <c r="M131" s="652"/>
      <c r="N131" s="652"/>
      <c r="O131" s="652"/>
      <c r="P131" s="652"/>
      <c r="Q131" s="652"/>
      <c r="R131" s="652"/>
      <c r="S131" s="652"/>
      <c r="T131" s="652"/>
      <c r="U131" s="652"/>
      <c r="V131" s="652"/>
      <c r="W131" s="2"/>
      <c r="X131" s="2"/>
      <c r="Y131" s="2"/>
      <c r="Z131" s="2"/>
    </row>
    <row r="132" spans="1:26" ht="12.75" customHeight="1">
      <c r="A132" s="415" t="s">
        <v>91</v>
      </c>
      <c r="B132" s="653"/>
      <c r="C132" s="415" t="s">
        <v>31</v>
      </c>
      <c r="D132" s="415" t="s">
        <v>4737</v>
      </c>
      <c r="E132" s="653"/>
      <c r="F132" s="653"/>
      <c r="G132" s="416">
        <v>15</v>
      </c>
      <c r="H132" s="416">
        <v>6</v>
      </c>
      <c r="I132" s="653"/>
      <c r="J132" s="416">
        <v>21</v>
      </c>
      <c r="K132" s="652"/>
      <c r="L132" s="652"/>
      <c r="M132" s="652"/>
      <c r="N132" s="652"/>
      <c r="O132" s="652"/>
      <c r="P132" s="652"/>
      <c r="Q132" s="652"/>
      <c r="R132" s="652"/>
      <c r="S132" s="652"/>
      <c r="T132" s="652"/>
      <c r="U132" s="652"/>
      <c r="V132" s="652"/>
      <c r="W132" s="2"/>
      <c r="X132" s="2"/>
      <c r="Y132" s="2"/>
      <c r="Z132" s="2"/>
    </row>
    <row r="133" spans="1:26" ht="12.75" customHeight="1">
      <c r="A133" s="415" t="s">
        <v>92</v>
      </c>
      <c r="B133" s="653"/>
      <c r="C133" s="415" t="s">
        <v>31</v>
      </c>
      <c r="D133" s="415" t="s">
        <v>4737</v>
      </c>
      <c r="E133" s="653"/>
      <c r="F133" s="653"/>
      <c r="G133" s="416">
        <v>17</v>
      </c>
      <c r="H133" s="416">
        <v>2</v>
      </c>
      <c r="I133" s="653"/>
      <c r="J133" s="416">
        <v>19</v>
      </c>
      <c r="K133" s="652"/>
      <c r="L133" s="652"/>
      <c r="M133" s="652"/>
      <c r="N133" s="652"/>
      <c r="O133" s="652"/>
      <c r="P133" s="652"/>
      <c r="Q133" s="652"/>
      <c r="R133" s="652"/>
      <c r="S133" s="652"/>
      <c r="T133" s="652"/>
      <c r="U133" s="652"/>
      <c r="V133" s="652"/>
      <c r="W133" s="2"/>
      <c r="X133" s="2"/>
      <c r="Y133" s="2"/>
      <c r="Z133" s="2"/>
    </row>
    <row r="134" spans="1:26" ht="12.75" customHeight="1">
      <c r="A134" s="415" t="s">
        <v>93</v>
      </c>
      <c r="B134" s="415" t="s">
        <v>25</v>
      </c>
      <c r="C134" s="653"/>
      <c r="D134" s="653"/>
      <c r="E134" s="415" t="s">
        <v>4737</v>
      </c>
      <c r="F134" s="653"/>
      <c r="G134" s="416">
        <v>16</v>
      </c>
      <c r="H134" s="416">
        <v>3</v>
      </c>
      <c r="I134" s="653"/>
      <c r="J134" s="416">
        <v>19</v>
      </c>
      <c r="K134" s="652"/>
      <c r="L134" s="652"/>
      <c r="M134" s="652"/>
      <c r="N134" s="652"/>
      <c r="O134" s="652"/>
      <c r="P134" s="652"/>
      <c r="Q134" s="652"/>
      <c r="R134" s="652"/>
      <c r="S134" s="652"/>
      <c r="T134" s="652"/>
      <c r="U134" s="652"/>
      <c r="V134" s="652"/>
      <c r="W134" s="2"/>
      <c r="X134" s="2"/>
      <c r="Y134" s="2"/>
      <c r="Z134" s="2"/>
    </row>
    <row r="135" spans="1:26" ht="12.75" customHeight="1">
      <c r="A135" s="415" t="s">
        <v>4777</v>
      </c>
      <c r="B135" s="415" t="s">
        <v>25</v>
      </c>
      <c r="C135" s="653"/>
      <c r="D135" s="653"/>
      <c r="E135" s="653"/>
      <c r="F135" s="415" t="s">
        <v>4737</v>
      </c>
      <c r="G135" s="416">
        <v>5</v>
      </c>
      <c r="H135" s="416">
        <v>3</v>
      </c>
      <c r="I135" s="653"/>
      <c r="J135" s="416">
        <v>8</v>
      </c>
      <c r="K135" s="652"/>
      <c r="L135" s="652"/>
      <c r="M135" s="652"/>
      <c r="N135" s="652"/>
      <c r="O135" s="652"/>
      <c r="P135" s="652"/>
      <c r="Q135" s="652"/>
      <c r="R135" s="652"/>
      <c r="S135" s="652"/>
      <c r="T135" s="652"/>
      <c r="U135" s="652"/>
      <c r="V135" s="652"/>
      <c r="W135" s="2"/>
      <c r="X135" s="2"/>
      <c r="Y135" s="2"/>
      <c r="Z135" s="2"/>
    </row>
    <row r="136" spans="1:26" ht="12.75" customHeight="1">
      <c r="A136" s="415" t="s">
        <v>95</v>
      </c>
      <c r="B136" s="415" t="s">
        <v>25</v>
      </c>
      <c r="C136" s="653"/>
      <c r="D136" s="653"/>
      <c r="E136" s="653"/>
      <c r="F136" s="415" t="s">
        <v>4737</v>
      </c>
      <c r="G136" s="416">
        <v>6</v>
      </c>
      <c r="H136" s="416">
        <v>2</v>
      </c>
      <c r="I136" s="653"/>
      <c r="J136" s="416">
        <v>8</v>
      </c>
      <c r="K136" s="652"/>
      <c r="L136" s="652"/>
      <c r="M136" s="652"/>
      <c r="N136" s="652"/>
      <c r="O136" s="652"/>
      <c r="P136" s="652"/>
      <c r="Q136" s="652"/>
      <c r="R136" s="652"/>
      <c r="S136" s="652"/>
      <c r="T136" s="652"/>
      <c r="U136" s="652"/>
      <c r="V136" s="652"/>
      <c r="W136" s="2"/>
      <c r="X136" s="2"/>
      <c r="Y136" s="2"/>
      <c r="Z136" s="2"/>
    </row>
    <row r="137" spans="1:26" ht="12.75" customHeight="1">
      <c r="A137" s="415" t="s">
        <v>97</v>
      </c>
      <c r="B137" s="653"/>
      <c r="C137" s="415" t="s">
        <v>104</v>
      </c>
      <c r="D137" s="653"/>
      <c r="E137" s="415" t="s">
        <v>4737</v>
      </c>
      <c r="F137" s="653"/>
      <c r="G137" s="416">
        <v>18</v>
      </c>
      <c r="H137" s="653"/>
      <c r="I137" s="653"/>
      <c r="J137" s="416">
        <v>18</v>
      </c>
      <c r="K137" s="652"/>
      <c r="L137" s="652"/>
      <c r="M137" s="652"/>
      <c r="N137" s="652"/>
      <c r="O137" s="652"/>
      <c r="P137" s="652"/>
      <c r="Q137" s="652"/>
      <c r="R137" s="652"/>
      <c r="S137" s="652"/>
      <c r="T137" s="652"/>
      <c r="U137" s="652"/>
      <c r="V137" s="652"/>
      <c r="W137" s="2"/>
      <c r="X137" s="2"/>
      <c r="Y137" s="2"/>
      <c r="Z137" s="2"/>
    </row>
    <row r="138" spans="1:26" ht="12.75" customHeight="1">
      <c r="A138" s="415" t="s">
        <v>2522</v>
      </c>
      <c r="B138" s="415" t="s">
        <v>25</v>
      </c>
      <c r="C138" s="653"/>
      <c r="D138" s="415" t="s">
        <v>4737</v>
      </c>
      <c r="E138" s="653"/>
      <c r="F138" s="653"/>
      <c r="G138" s="416">
        <v>8</v>
      </c>
      <c r="H138" s="416">
        <v>3</v>
      </c>
      <c r="I138" s="653"/>
      <c r="J138" s="416">
        <v>11</v>
      </c>
      <c r="K138" s="652"/>
      <c r="L138" s="652"/>
      <c r="M138" s="652"/>
      <c r="N138" s="652"/>
      <c r="O138" s="652"/>
      <c r="P138" s="652"/>
      <c r="Q138" s="652"/>
      <c r="R138" s="652"/>
      <c r="S138" s="652"/>
      <c r="T138" s="652"/>
      <c r="U138" s="652"/>
      <c r="V138" s="652"/>
      <c r="W138" s="2"/>
      <c r="X138" s="2"/>
      <c r="Y138" s="2"/>
      <c r="Z138" s="2"/>
    </row>
    <row r="139" spans="1:26" ht="12.75" customHeight="1">
      <c r="A139" s="415" t="s">
        <v>101</v>
      </c>
      <c r="B139" s="653"/>
      <c r="C139" s="415" t="s">
        <v>31</v>
      </c>
      <c r="D139" s="415" t="s">
        <v>4737</v>
      </c>
      <c r="E139" s="653"/>
      <c r="F139" s="653"/>
      <c r="G139" s="416">
        <v>18</v>
      </c>
      <c r="H139" s="653"/>
      <c r="I139" s="653"/>
      <c r="J139" s="416">
        <v>18</v>
      </c>
      <c r="K139" s="652"/>
      <c r="L139" s="652"/>
      <c r="M139" s="652"/>
      <c r="N139" s="652"/>
      <c r="O139" s="652"/>
      <c r="P139" s="652"/>
      <c r="Q139" s="652"/>
      <c r="R139" s="652"/>
      <c r="S139" s="652"/>
      <c r="T139" s="652"/>
      <c r="U139" s="652"/>
      <c r="V139" s="652"/>
      <c r="W139" s="2"/>
      <c r="X139" s="2"/>
      <c r="Y139" s="2"/>
      <c r="Z139" s="2"/>
    </row>
    <row r="140" spans="1:26" ht="12.75" customHeight="1">
      <c r="A140" s="415" t="s">
        <v>103</v>
      </c>
      <c r="B140" s="653"/>
      <c r="C140" s="415" t="s">
        <v>31</v>
      </c>
      <c r="D140" s="415" t="s">
        <v>4737</v>
      </c>
      <c r="E140" s="653"/>
      <c r="F140" s="653"/>
      <c r="G140" s="416">
        <v>23</v>
      </c>
      <c r="H140" s="653"/>
      <c r="I140" s="653"/>
      <c r="J140" s="416">
        <v>23</v>
      </c>
      <c r="K140" s="652"/>
      <c r="L140" s="652"/>
      <c r="M140" s="652"/>
      <c r="N140" s="652"/>
      <c r="O140" s="652"/>
      <c r="P140" s="652"/>
      <c r="Q140" s="652"/>
      <c r="R140" s="652"/>
      <c r="S140" s="652"/>
      <c r="T140" s="652"/>
      <c r="U140" s="652"/>
      <c r="V140" s="652"/>
      <c r="W140" s="2"/>
      <c r="X140" s="2"/>
      <c r="Y140" s="2"/>
      <c r="Z140" s="2"/>
    </row>
    <row r="141" spans="1:26" ht="12.75" customHeight="1">
      <c r="A141" s="415" t="s">
        <v>105</v>
      </c>
      <c r="B141" s="653"/>
      <c r="C141" s="415" t="s">
        <v>104</v>
      </c>
      <c r="D141" s="415" t="s">
        <v>4737</v>
      </c>
      <c r="E141" s="653"/>
      <c r="F141" s="653"/>
      <c r="G141" s="416">
        <v>21</v>
      </c>
      <c r="H141" s="653"/>
      <c r="I141" s="653"/>
      <c r="J141" s="416">
        <v>21</v>
      </c>
      <c r="K141" s="652"/>
      <c r="L141" s="652"/>
      <c r="M141" s="652"/>
      <c r="N141" s="652"/>
      <c r="O141" s="652"/>
      <c r="P141" s="652"/>
      <c r="Q141" s="652"/>
      <c r="R141" s="652"/>
      <c r="S141" s="652"/>
      <c r="T141" s="652"/>
      <c r="U141" s="652"/>
      <c r="V141" s="652"/>
      <c r="W141" s="2"/>
      <c r="X141" s="2"/>
      <c r="Y141" s="2"/>
      <c r="Z141" s="2"/>
    </row>
    <row r="142" spans="1:26" ht="12.75" customHeight="1">
      <c r="A142" s="415" t="s">
        <v>107</v>
      </c>
      <c r="B142" s="653"/>
      <c r="C142" s="415" t="s">
        <v>42</v>
      </c>
      <c r="D142" s="415" t="s">
        <v>4737</v>
      </c>
      <c r="E142" s="653"/>
      <c r="F142" s="653"/>
      <c r="G142" s="416">
        <v>15</v>
      </c>
      <c r="H142" s="653"/>
      <c r="I142" s="653"/>
      <c r="J142" s="416">
        <v>15</v>
      </c>
      <c r="K142" s="652"/>
      <c r="L142" s="652"/>
      <c r="M142" s="652"/>
      <c r="N142" s="652"/>
      <c r="O142" s="652"/>
      <c r="P142" s="652"/>
      <c r="Q142" s="652"/>
      <c r="R142" s="652"/>
      <c r="S142" s="652"/>
      <c r="T142" s="652"/>
      <c r="U142" s="652"/>
      <c r="V142" s="652"/>
      <c r="W142" s="2"/>
      <c r="X142" s="2"/>
      <c r="Y142" s="2"/>
      <c r="Z142" s="2"/>
    </row>
    <row r="143" spans="1:26" ht="12.75" customHeight="1">
      <c r="A143" s="415" t="s">
        <v>109</v>
      </c>
      <c r="B143" s="653"/>
      <c r="C143" s="415" t="s">
        <v>42</v>
      </c>
      <c r="D143" s="415" t="s">
        <v>4737</v>
      </c>
      <c r="E143" s="653"/>
      <c r="F143" s="653"/>
      <c r="G143" s="416">
        <v>23</v>
      </c>
      <c r="H143" s="653"/>
      <c r="I143" s="653"/>
      <c r="J143" s="416">
        <v>23</v>
      </c>
      <c r="K143" s="652"/>
      <c r="L143" s="652"/>
      <c r="M143" s="652"/>
      <c r="N143" s="652"/>
      <c r="O143" s="652"/>
      <c r="P143" s="652"/>
      <c r="Q143" s="652"/>
      <c r="R143" s="652"/>
      <c r="S143" s="652"/>
      <c r="T143" s="652"/>
      <c r="U143" s="652"/>
      <c r="V143" s="652"/>
      <c r="W143" s="2"/>
      <c r="X143" s="2"/>
      <c r="Y143" s="2"/>
      <c r="Z143" s="2"/>
    </row>
    <row r="144" spans="1:26" ht="12.75" customHeight="1">
      <c r="A144" s="415" t="s">
        <v>111</v>
      </c>
      <c r="B144" s="653"/>
      <c r="C144" s="415" t="s">
        <v>42</v>
      </c>
      <c r="D144" s="653"/>
      <c r="E144" s="415" t="s">
        <v>4737</v>
      </c>
      <c r="F144" s="653"/>
      <c r="G144" s="416">
        <v>14</v>
      </c>
      <c r="H144" s="653"/>
      <c r="I144" s="653"/>
      <c r="J144" s="416">
        <v>14</v>
      </c>
      <c r="K144" s="652"/>
      <c r="L144" s="652"/>
      <c r="M144" s="652"/>
      <c r="N144" s="652"/>
      <c r="O144" s="652"/>
      <c r="P144" s="652"/>
      <c r="Q144" s="652"/>
      <c r="R144" s="652"/>
      <c r="S144" s="652"/>
      <c r="T144" s="652"/>
      <c r="U144" s="652"/>
      <c r="V144" s="652"/>
      <c r="W144" s="2"/>
      <c r="X144" s="2"/>
      <c r="Y144" s="2"/>
      <c r="Z144" s="2"/>
    </row>
    <row r="145" spans="1:26" ht="12.75" customHeight="1">
      <c r="A145" s="415" t="s">
        <v>113</v>
      </c>
      <c r="B145" s="415" t="s">
        <v>35</v>
      </c>
      <c r="C145" s="653"/>
      <c r="D145" s="415" t="s">
        <v>4737</v>
      </c>
      <c r="E145" s="653"/>
      <c r="F145" s="653"/>
      <c r="G145" s="416">
        <v>25</v>
      </c>
      <c r="H145" s="653"/>
      <c r="I145" s="653"/>
      <c r="J145" s="416">
        <v>25</v>
      </c>
      <c r="K145" s="652"/>
      <c r="L145" s="652"/>
      <c r="M145" s="652"/>
      <c r="N145" s="652"/>
      <c r="O145" s="652"/>
      <c r="P145" s="652"/>
      <c r="Q145" s="652"/>
      <c r="R145" s="652"/>
      <c r="S145" s="652"/>
      <c r="T145" s="652"/>
      <c r="U145" s="652"/>
      <c r="V145" s="652"/>
      <c r="W145" s="2"/>
      <c r="X145" s="2"/>
      <c r="Y145" s="2"/>
      <c r="Z145" s="2"/>
    </row>
    <row r="146" spans="1:26" ht="12.75" customHeight="1">
      <c r="A146" s="415" t="s">
        <v>4780</v>
      </c>
      <c r="B146" s="653"/>
      <c r="C146" s="415" t="s">
        <v>31</v>
      </c>
      <c r="D146" s="415" t="s">
        <v>4737</v>
      </c>
      <c r="E146" s="653"/>
      <c r="F146" s="653"/>
      <c r="G146" s="416">
        <v>22</v>
      </c>
      <c r="H146" s="653"/>
      <c r="I146" s="653"/>
      <c r="J146" s="416">
        <v>22</v>
      </c>
      <c r="K146" s="652"/>
      <c r="L146" s="652"/>
      <c r="M146" s="652"/>
      <c r="N146" s="652"/>
      <c r="O146" s="652"/>
      <c r="P146" s="652"/>
      <c r="Q146" s="652"/>
      <c r="R146" s="652"/>
      <c r="S146" s="652"/>
      <c r="T146" s="652"/>
      <c r="U146" s="652"/>
      <c r="V146" s="652"/>
      <c r="W146" s="2"/>
      <c r="X146" s="2"/>
      <c r="Y146" s="2"/>
      <c r="Z146" s="2"/>
    </row>
    <row r="147" spans="1:26" ht="12.75" customHeight="1">
      <c r="A147" s="415" t="s">
        <v>115</v>
      </c>
      <c r="B147" s="653"/>
      <c r="C147" s="415" t="s">
        <v>31</v>
      </c>
      <c r="D147" s="415" t="s">
        <v>4737</v>
      </c>
      <c r="E147" s="653"/>
      <c r="F147" s="653"/>
      <c r="G147" s="416">
        <v>23</v>
      </c>
      <c r="H147" s="653"/>
      <c r="I147" s="653"/>
      <c r="J147" s="416">
        <v>23</v>
      </c>
      <c r="K147" s="652"/>
      <c r="L147" s="652"/>
      <c r="M147" s="652"/>
      <c r="N147" s="652"/>
      <c r="O147" s="652"/>
      <c r="P147" s="652"/>
      <c r="Q147" s="652"/>
      <c r="R147" s="652"/>
      <c r="S147" s="652"/>
      <c r="T147" s="652"/>
      <c r="U147" s="652"/>
      <c r="V147" s="652"/>
      <c r="W147" s="2"/>
      <c r="X147" s="2"/>
      <c r="Y147" s="2"/>
      <c r="Z147" s="2"/>
    </row>
    <row r="148" spans="1:26" ht="12.75" customHeight="1">
      <c r="A148" s="415" t="s">
        <v>116</v>
      </c>
      <c r="B148" s="653"/>
      <c r="C148" s="415" t="s">
        <v>42</v>
      </c>
      <c r="D148" s="415" t="s">
        <v>4737</v>
      </c>
      <c r="E148" s="653"/>
      <c r="F148" s="653"/>
      <c r="G148" s="416">
        <v>22</v>
      </c>
      <c r="H148" s="653"/>
      <c r="I148" s="653"/>
      <c r="J148" s="416">
        <v>22</v>
      </c>
      <c r="K148" s="652"/>
      <c r="L148" s="652"/>
      <c r="M148" s="652"/>
      <c r="N148" s="652"/>
      <c r="O148" s="652"/>
      <c r="P148" s="652"/>
      <c r="Q148" s="652"/>
      <c r="R148" s="652"/>
      <c r="S148" s="652"/>
      <c r="T148" s="652"/>
      <c r="U148" s="652"/>
      <c r="V148" s="652"/>
      <c r="W148" s="2"/>
      <c r="X148" s="2"/>
      <c r="Y148" s="2"/>
      <c r="Z148" s="2"/>
    </row>
    <row r="149" spans="1:26" ht="12.75" customHeight="1">
      <c r="A149" s="415" t="s">
        <v>117</v>
      </c>
      <c r="B149" s="653"/>
      <c r="C149" s="415" t="s">
        <v>869</v>
      </c>
      <c r="D149" s="415" t="s">
        <v>4737</v>
      </c>
      <c r="E149" s="653"/>
      <c r="F149" s="653"/>
      <c r="G149" s="416">
        <v>5</v>
      </c>
      <c r="H149" s="653"/>
      <c r="I149" s="653"/>
      <c r="J149" s="416">
        <v>5</v>
      </c>
      <c r="K149" s="652"/>
      <c r="L149" s="652"/>
      <c r="M149" s="652"/>
      <c r="N149" s="652"/>
      <c r="O149" s="652"/>
      <c r="P149" s="652"/>
      <c r="Q149" s="652"/>
      <c r="R149" s="652"/>
      <c r="S149" s="652"/>
      <c r="T149" s="652"/>
      <c r="U149" s="652"/>
      <c r="V149" s="652"/>
      <c r="W149" s="2"/>
      <c r="X149" s="2"/>
      <c r="Y149" s="2"/>
      <c r="Z149" s="2"/>
    </row>
    <row r="150" spans="1:26" ht="12.75" customHeight="1">
      <c r="A150" s="415" t="s">
        <v>121</v>
      </c>
      <c r="B150" s="653"/>
      <c r="C150" s="415" t="s">
        <v>31</v>
      </c>
      <c r="D150" s="415" t="s">
        <v>4737</v>
      </c>
      <c r="E150" s="653"/>
      <c r="F150" s="653"/>
      <c r="G150" s="416">
        <v>20</v>
      </c>
      <c r="H150" s="653"/>
      <c r="I150" s="653"/>
      <c r="J150" s="416">
        <v>20</v>
      </c>
      <c r="K150" s="652"/>
      <c r="L150" s="652"/>
      <c r="M150" s="652"/>
      <c r="N150" s="652"/>
      <c r="O150" s="652"/>
      <c r="P150" s="652"/>
      <c r="Q150" s="652"/>
      <c r="R150" s="652"/>
      <c r="S150" s="652"/>
      <c r="T150" s="652"/>
      <c r="U150" s="652"/>
      <c r="V150" s="652"/>
      <c r="W150" s="2"/>
      <c r="X150" s="2"/>
      <c r="Y150" s="2"/>
      <c r="Z150" s="2"/>
    </row>
    <row r="151" spans="1:26" ht="12.75" customHeight="1">
      <c r="A151" s="415" t="s">
        <v>122</v>
      </c>
      <c r="B151" s="653"/>
      <c r="C151" s="415" t="s">
        <v>31</v>
      </c>
      <c r="D151" s="415" t="s">
        <v>4737</v>
      </c>
      <c r="E151" s="653"/>
      <c r="F151" s="653"/>
      <c r="G151" s="416">
        <v>23</v>
      </c>
      <c r="H151" s="653"/>
      <c r="I151" s="653"/>
      <c r="J151" s="416">
        <v>23</v>
      </c>
      <c r="K151" s="652"/>
      <c r="L151" s="652"/>
      <c r="M151" s="652"/>
      <c r="N151" s="652"/>
      <c r="O151" s="652"/>
      <c r="P151" s="652"/>
      <c r="Q151" s="652"/>
      <c r="R151" s="652"/>
      <c r="S151" s="652"/>
      <c r="T151" s="652"/>
      <c r="U151" s="652"/>
      <c r="V151" s="652"/>
      <c r="W151" s="2"/>
      <c r="X151" s="2"/>
      <c r="Y151" s="2"/>
      <c r="Z151" s="2"/>
    </row>
    <row r="152" spans="1:26" ht="12.75" customHeight="1">
      <c r="A152" s="415" t="s">
        <v>123</v>
      </c>
      <c r="B152" s="653"/>
      <c r="C152" s="415" t="s">
        <v>42</v>
      </c>
      <c r="D152" s="415" t="s">
        <v>4737</v>
      </c>
      <c r="E152" s="653"/>
      <c r="F152" s="653"/>
      <c r="G152" s="416">
        <v>24</v>
      </c>
      <c r="H152" s="653"/>
      <c r="I152" s="653"/>
      <c r="J152" s="416">
        <v>24</v>
      </c>
      <c r="K152" s="652"/>
      <c r="L152" s="652"/>
      <c r="M152" s="652"/>
      <c r="N152" s="652"/>
      <c r="O152" s="652"/>
      <c r="P152" s="652"/>
      <c r="Q152" s="652"/>
      <c r="R152" s="652"/>
      <c r="S152" s="652"/>
      <c r="T152" s="652"/>
      <c r="U152" s="652"/>
      <c r="V152" s="652"/>
      <c r="W152" s="2"/>
      <c r="X152" s="2"/>
      <c r="Y152" s="2"/>
      <c r="Z152" s="2"/>
    </row>
    <row r="153" spans="1:26" ht="12.75" customHeight="1">
      <c r="A153" s="415" t="s">
        <v>129</v>
      </c>
      <c r="B153" s="415" t="s">
        <v>25</v>
      </c>
      <c r="C153" s="653"/>
      <c r="D153" s="415" t="s">
        <v>4737</v>
      </c>
      <c r="E153" s="653"/>
      <c r="F153" s="653"/>
      <c r="G153" s="416">
        <v>22</v>
      </c>
      <c r="H153" s="653"/>
      <c r="I153" s="653"/>
      <c r="J153" s="416">
        <v>22</v>
      </c>
      <c r="K153" s="652"/>
      <c r="L153" s="652"/>
      <c r="M153" s="652"/>
      <c r="N153" s="652"/>
      <c r="O153" s="652"/>
      <c r="P153" s="652"/>
      <c r="Q153" s="652"/>
      <c r="R153" s="652"/>
      <c r="S153" s="652"/>
      <c r="T153" s="652"/>
      <c r="U153" s="652"/>
      <c r="V153" s="652"/>
      <c r="W153" s="2"/>
      <c r="X153" s="2"/>
      <c r="Y153" s="2"/>
      <c r="Z153" s="2"/>
    </row>
    <row r="154" spans="1:26" ht="12.75" customHeight="1">
      <c r="A154" s="415" t="s">
        <v>134</v>
      </c>
      <c r="B154" s="415" t="s">
        <v>132</v>
      </c>
      <c r="C154" s="653"/>
      <c r="D154" s="415" t="s">
        <v>4737</v>
      </c>
      <c r="E154" s="653"/>
      <c r="F154" s="653"/>
      <c r="G154" s="416">
        <v>24</v>
      </c>
      <c r="H154" s="653"/>
      <c r="I154" s="653"/>
      <c r="J154" s="416">
        <v>24</v>
      </c>
      <c r="K154" s="652"/>
      <c r="L154" s="652"/>
      <c r="M154" s="652"/>
      <c r="N154" s="652"/>
      <c r="O154" s="652"/>
      <c r="P154" s="652"/>
      <c r="Q154" s="652"/>
      <c r="R154" s="652"/>
      <c r="S154" s="652"/>
      <c r="T154" s="652"/>
      <c r="U154" s="652"/>
      <c r="V154" s="652"/>
      <c r="W154" s="2"/>
      <c r="X154" s="2"/>
      <c r="Y154" s="2"/>
      <c r="Z154" s="2"/>
    </row>
    <row r="155" spans="1:26" ht="12.75" customHeight="1">
      <c r="A155" s="415" t="s">
        <v>136</v>
      </c>
      <c r="B155" s="415" t="s">
        <v>132</v>
      </c>
      <c r="C155" s="653"/>
      <c r="D155" s="415" t="s">
        <v>4737</v>
      </c>
      <c r="E155" s="653"/>
      <c r="F155" s="653"/>
      <c r="G155" s="416">
        <v>24</v>
      </c>
      <c r="H155" s="416">
        <v>3</v>
      </c>
      <c r="I155" s="653"/>
      <c r="J155" s="416">
        <v>27</v>
      </c>
      <c r="K155" s="652"/>
      <c r="L155" s="652"/>
      <c r="M155" s="652"/>
      <c r="N155" s="652"/>
      <c r="O155" s="652"/>
      <c r="P155" s="652"/>
      <c r="Q155" s="652"/>
      <c r="R155" s="652"/>
      <c r="S155" s="652"/>
      <c r="T155" s="652"/>
      <c r="U155" s="652"/>
      <c r="V155" s="652"/>
      <c r="W155" s="2"/>
      <c r="X155" s="2"/>
      <c r="Y155" s="2"/>
      <c r="Z155" s="2"/>
    </row>
    <row r="156" spans="1:26" ht="12.75" customHeight="1">
      <c r="A156" s="415" t="s">
        <v>139</v>
      </c>
      <c r="B156" s="415" t="s">
        <v>25</v>
      </c>
      <c r="C156" s="653"/>
      <c r="D156" s="653"/>
      <c r="E156" s="653"/>
      <c r="F156" s="415" t="s">
        <v>4737</v>
      </c>
      <c r="G156" s="416">
        <v>8</v>
      </c>
      <c r="H156" s="653"/>
      <c r="I156" s="653"/>
      <c r="J156" s="416">
        <v>8</v>
      </c>
      <c r="K156" s="652"/>
      <c r="L156" s="652"/>
      <c r="M156" s="652"/>
      <c r="N156" s="652"/>
      <c r="O156" s="652"/>
      <c r="P156" s="652"/>
      <c r="Q156" s="652"/>
      <c r="R156" s="652"/>
      <c r="S156" s="652"/>
      <c r="T156" s="652"/>
      <c r="U156" s="652"/>
      <c r="V156" s="652"/>
      <c r="W156" s="2"/>
      <c r="X156" s="2"/>
      <c r="Y156" s="2"/>
      <c r="Z156" s="2"/>
    </row>
    <row r="157" spans="1:26" ht="12.75" customHeight="1">
      <c r="A157" s="415" t="s">
        <v>144</v>
      </c>
      <c r="B157" s="653"/>
      <c r="C157" s="415" t="s">
        <v>31</v>
      </c>
      <c r="D157" s="653"/>
      <c r="E157" s="415" t="s">
        <v>4737</v>
      </c>
      <c r="F157" s="653"/>
      <c r="G157" s="416">
        <v>13</v>
      </c>
      <c r="H157" s="653"/>
      <c r="I157" s="653"/>
      <c r="J157" s="416">
        <v>13</v>
      </c>
      <c r="K157" s="652"/>
      <c r="L157" s="652"/>
      <c r="M157" s="652"/>
      <c r="N157" s="652"/>
      <c r="O157" s="652"/>
      <c r="P157" s="652"/>
      <c r="Q157" s="652"/>
      <c r="R157" s="652"/>
      <c r="S157" s="652"/>
      <c r="T157" s="652"/>
      <c r="U157" s="652"/>
      <c r="V157" s="652"/>
      <c r="W157" s="2"/>
      <c r="X157" s="2"/>
      <c r="Y157" s="2"/>
      <c r="Z157" s="2"/>
    </row>
    <row r="158" spans="1:26" ht="12.75" customHeight="1">
      <c r="A158" s="415" t="s">
        <v>146</v>
      </c>
      <c r="B158" s="653"/>
      <c r="C158" s="415" t="s">
        <v>31</v>
      </c>
      <c r="D158" s="653"/>
      <c r="E158" s="653"/>
      <c r="F158" s="415" t="s">
        <v>4737</v>
      </c>
      <c r="G158" s="416">
        <v>7</v>
      </c>
      <c r="H158" s="653"/>
      <c r="I158" s="653"/>
      <c r="J158" s="416">
        <v>7</v>
      </c>
      <c r="K158" s="652"/>
      <c r="L158" s="652"/>
      <c r="M158" s="652"/>
      <c r="N158" s="652"/>
      <c r="O158" s="652"/>
      <c r="P158" s="652"/>
      <c r="Q158" s="652"/>
      <c r="R158" s="652"/>
      <c r="S158" s="652"/>
      <c r="T158" s="652"/>
      <c r="U158" s="652"/>
      <c r="V158" s="652"/>
      <c r="W158" s="2"/>
      <c r="X158" s="2"/>
      <c r="Y158" s="2"/>
      <c r="Z158" s="2"/>
    </row>
    <row r="159" spans="1:26" ht="12.75" customHeight="1">
      <c r="A159" s="415" t="s">
        <v>149</v>
      </c>
      <c r="B159" s="415" t="s">
        <v>35</v>
      </c>
      <c r="C159" s="653"/>
      <c r="D159" s="653"/>
      <c r="E159" s="653"/>
      <c r="F159" s="415" t="s">
        <v>4737</v>
      </c>
      <c r="G159" s="416">
        <v>7</v>
      </c>
      <c r="H159" s="653"/>
      <c r="I159" s="653"/>
      <c r="J159" s="416">
        <v>7</v>
      </c>
      <c r="K159" s="652"/>
      <c r="L159" s="652"/>
      <c r="M159" s="652"/>
      <c r="N159" s="652"/>
      <c r="O159" s="652"/>
      <c r="P159" s="652"/>
      <c r="Q159" s="652"/>
      <c r="R159" s="652"/>
      <c r="S159" s="652"/>
      <c r="T159" s="652"/>
      <c r="U159" s="652"/>
      <c r="V159" s="652"/>
      <c r="W159" s="2"/>
      <c r="X159" s="2"/>
      <c r="Y159" s="2"/>
      <c r="Z159" s="2"/>
    </row>
    <row r="160" spans="1:26" ht="12.75" customHeight="1">
      <c r="A160" s="415" t="s">
        <v>154</v>
      </c>
      <c r="B160" s="653"/>
      <c r="C160" s="415" t="s">
        <v>31</v>
      </c>
      <c r="D160" s="653"/>
      <c r="E160" s="653"/>
      <c r="F160" s="415" t="s">
        <v>4737</v>
      </c>
      <c r="G160" s="416">
        <v>7</v>
      </c>
      <c r="H160" s="653"/>
      <c r="I160" s="653"/>
      <c r="J160" s="416">
        <v>7</v>
      </c>
      <c r="K160" s="652"/>
      <c r="L160" s="652"/>
      <c r="M160" s="652"/>
      <c r="N160" s="652"/>
      <c r="O160" s="652"/>
      <c r="P160" s="652"/>
      <c r="Q160" s="652"/>
      <c r="R160" s="652"/>
      <c r="S160" s="652"/>
      <c r="T160" s="652"/>
      <c r="U160" s="652"/>
      <c r="V160" s="652"/>
      <c r="W160" s="2"/>
      <c r="X160" s="2"/>
      <c r="Y160" s="2"/>
      <c r="Z160" s="2"/>
    </row>
    <row r="161" spans="1:26" ht="12.75" customHeight="1">
      <c r="A161" s="415" t="s">
        <v>159</v>
      </c>
      <c r="B161" s="415" t="s">
        <v>25</v>
      </c>
      <c r="C161" s="653"/>
      <c r="D161" s="415" t="s">
        <v>4737</v>
      </c>
      <c r="E161" s="653"/>
      <c r="F161" s="653"/>
      <c r="G161" s="416">
        <v>16</v>
      </c>
      <c r="H161" s="653"/>
      <c r="I161" s="653"/>
      <c r="J161" s="416">
        <v>16</v>
      </c>
      <c r="K161" s="652"/>
      <c r="L161" s="652"/>
      <c r="M161" s="652"/>
      <c r="N161" s="652"/>
      <c r="O161" s="652"/>
      <c r="P161" s="652"/>
      <c r="Q161" s="652"/>
      <c r="R161" s="652"/>
      <c r="S161" s="652"/>
      <c r="T161" s="652"/>
      <c r="U161" s="652"/>
      <c r="V161" s="652"/>
      <c r="W161" s="2"/>
      <c r="X161" s="2"/>
      <c r="Y161" s="2"/>
      <c r="Z161" s="2"/>
    </row>
    <row r="162" spans="1:26" ht="12.75" customHeight="1">
      <c r="A162" s="415" t="s">
        <v>161</v>
      </c>
      <c r="B162" s="415" t="s">
        <v>25</v>
      </c>
      <c r="C162" s="653"/>
      <c r="D162" s="415" t="s">
        <v>4737</v>
      </c>
      <c r="E162" s="653"/>
      <c r="F162" s="653"/>
      <c r="G162" s="416">
        <v>12</v>
      </c>
      <c r="H162" s="653"/>
      <c r="I162" s="653"/>
      <c r="J162" s="416">
        <v>12</v>
      </c>
      <c r="K162" s="652"/>
      <c r="L162" s="652"/>
      <c r="M162" s="652"/>
      <c r="N162" s="652"/>
      <c r="O162" s="652"/>
      <c r="P162" s="652"/>
      <c r="Q162" s="652"/>
      <c r="R162" s="652"/>
      <c r="S162" s="652"/>
      <c r="T162" s="652"/>
      <c r="U162" s="652"/>
      <c r="V162" s="652"/>
      <c r="W162" s="2"/>
      <c r="X162" s="2"/>
      <c r="Y162" s="2"/>
      <c r="Z162" s="2"/>
    </row>
    <row r="163" spans="1:26" ht="12.75" customHeight="1">
      <c r="A163" s="415" t="s">
        <v>163</v>
      </c>
      <c r="B163" s="415" t="s">
        <v>25</v>
      </c>
      <c r="C163" s="653"/>
      <c r="D163" s="415" t="s">
        <v>4737</v>
      </c>
      <c r="E163" s="653"/>
      <c r="F163" s="653"/>
      <c r="G163" s="416">
        <v>11</v>
      </c>
      <c r="H163" s="416">
        <v>3</v>
      </c>
      <c r="I163" s="653"/>
      <c r="J163" s="416">
        <v>14</v>
      </c>
      <c r="K163" s="652"/>
      <c r="L163" s="652"/>
      <c r="M163" s="652"/>
      <c r="N163" s="652"/>
      <c r="O163" s="652"/>
      <c r="P163" s="652"/>
      <c r="Q163" s="652"/>
      <c r="R163" s="652"/>
      <c r="S163" s="652"/>
      <c r="T163" s="652"/>
      <c r="U163" s="652"/>
      <c r="V163" s="652"/>
      <c r="W163" s="2"/>
      <c r="X163" s="2"/>
      <c r="Y163" s="2"/>
      <c r="Z163" s="2"/>
    </row>
    <row r="164" spans="1:26" ht="12.75" customHeight="1">
      <c r="A164" s="415" t="s">
        <v>165</v>
      </c>
      <c r="B164" s="415" t="s">
        <v>25</v>
      </c>
      <c r="C164" s="653"/>
      <c r="D164" s="415" t="s">
        <v>4737</v>
      </c>
      <c r="E164" s="653"/>
      <c r="F164" s="653"/>
      <c r="G164" s="416">
        <v>14</v>
      </c>
      <c r="H164" s="653"/>
      <c r="I164" s="653"/>
      <c r="J164" s="416">
        <v>14</v>
      </c>
      <c r="K164" s="652"/>
      <c r="L164" s="652"/>
      <c r="M164" s="652"/>
      <c r="N164" s="652"/>
      <c r="O164" s="652"/>
      <c r="P164" s="652"/>
      <c r="Q164" s="652"/>
      <c r="R164" s="652"/>
      <c r="S164" s="652"/>
      <c r="T164" s="652"/>
      <c r="U164" s="652"/>
      <c r="V164" s="652"/>
      <c r="W164" s="2"/>
      <c r="X164" s="2"/>
      <c r="Y164" s="2"/>
      <c r="Z164" s="2"/>
    </row>
    <row r="165" spans="1:26" ht="12.75" customHeight="1">
      <c r="A165" s="415" t="s">
        <v>167</v>
      </c>
      <c r="B165" s="415" t="s">
        <v>35</v>
      </c>
      <c r="C165" s="653"/>
      <c r="D165" s="415" t="s">
        <v>4737</v>
      </c>
      <c r="E165" s="653"/>
      <c r="F165" s="653"/>
      <c r="G165" s="416">
        <v>19</v>
      </c>
      <c r="H165" s="653"/>
      <c r="I165" s="653"/>
      <c r="J165" s="416">
        <v>19</v>
      </c>
      <c r="K165" s="652"/>
      <c r="L165" s="652"/>
      <c r="M165" s="652"/>
      <c r="N165" s="652"/>
      <c r="O165" s="652"/>
      <c r="P165" s="652"/>
      <c r="Q165" s="652"/>
      <c r="R165" s="652"/>
      <c r="S165" s="652"/>
      <c r="T165" s="652"/>
      <c r="U165" s="652"/>
      <c r="V165" s="652"/>
      <c r="W165" s="2"/>
      <c r="X165" s="2"/>
      <c r="Y165" s="2"/>
      <c r="Z165" s="2"/>
    </row>
    <row r="166" spans="1:26" ht="12.75" customHeight="1">
      <c r="A166" s="415" t="s">
        <v>169</v>
      </c>
      <c r="B166" s="415" t="s">
        <v>132</v>
      </c>
      <c r="C166" s="653"/>
      <c r="D166" s="415" t="s">
        <v>4737</v>
      </c>
      <c r="E166" s="653"/>
      <c r="F166" s="653"/>
      <c r="G166" s="416">
        <v>25</v>
      </c>
      <c r="H166" s="653"/>
      <c r="I166" s="653"/>
      <c r="J166" s="416">
        <v>25</v>
      </c>
      <c r="K166" s="652"/>
      <c r="L166" s="652"/>
      <c r="M166" s="652"/>
      <c r="N166" s="652"/>
      <c r="O166" s="652"/>
      <c r="P166" s="652"/>
      <c r="Q166" s="652"/>
      <c r="R166" s="652"/>
      <c r="S166" s="652"/>
      <c r="T166" s="652"/>
      <c r="U166" s="652"/>
      <c r="V166" s="652"/>
      <c r="W166" s="2"/>
      <c r="X166" s="2"/>
      <c r="Y166" s="2"/>
      <c r="Z166" s="2"/>
    </row>
    <row r="167" spans="1:26" ht="12.75" customHeight="1">
      <c r="A167" s="415" t="s">
        <v>171</v>
      </c>
      <c r="B167" s="415" t="s">
        <v>132</v>
      </c>
      <c r="C167" s="653"/>
      <c r="D167" s="415" t="s">
        <v>4737</v>
      </c>
      <c r="E167" s="653"/>
      <c r="F167" s="653"/>
      <c r="G167" s="416">
        <v>15</v>
      </c>
      <c r="H167" s="416">
        <v>3</v>
      </c>
      <c r="I167" s="653"/>
      <c r="J167" s="416">
        <v>18</v>
      </c>
      <c r="K167" s="652"/>
      <c r="L167" s="652"/>
      <c r="M167" s="652"/>
      <c r="N167" s="652"/>
      <c r="O167" s="652"/>
      <c r="P167" s="652"/>
      <c r="Q167" s="652"/>
      <c r="R167" s="652"/>
      <c r="S167" s="652"/>
      <c r="T167" s="652"/>
      <c r="U167" s="652"/>
      <c r="V167" s="652"/>
      <c r="W167" s="2"/>
      <c r="X167" s="2"/>
      <c r="Y167" s="2"/>
      <c r="Z167" s="2"/>
    </row>
    <row r="168" spans="1:26" ht="12.75" customHeight="1">
      <c r="A168" s="415" t="s">
        <v>172</v>
      </c>
      <c r="B168" s="415" t="s">
        <v>132</v>
      </c>
      <c r="C168" s="653"/>
      <c r="D168" s="415" t="s">
        <v>4737</v>
      </c>
      <c r="E168" s="653"/>
      <c r="F168" s="653"/>
      <c r="G168" s="416">
        <v>17</v>
      </c>
      <c r="H168" s="653"/>
      <c r="I168" s="653"/>
      <c r="J168" s="416">
        <v>17</v>
      </c>
      <c r="K168" s="652"/>
      <c r="L168" s="652"/>
      <c r="M168" s="652"/>
      <c r="N168" s="652"/>
      <c r="O168" s="652"/>
      <c r="P168" s="652"/>
      <c r="Q168" s="652"/>
      <c r="R168" s="652"/>
      <c r="S168" s="652"/>
      <c r="T168" s="652"/>
      <c r="U168" s="652"/>
      <c r="V168" s="652"/>
      <c r="W168" s="2"/>
      <c r="X168" s="2"/>
      <c r="Y168" s="2"/>
      <c r="Z168" s="2"/>
    </row>
    <row r="169" spans="1:26" ht="12.75" customHeight="1">
      <c r="A169" s="415" t="s">
        <v>174</v>
      </c>
      <c r="B169" s="415" t="s">
        <v>132</v>
      </c>
      <c r="C169" s="653"/>
      <c r="D169" s="415" t="s">
        <v>4737</v>
      </c>
      <c r="E169" s="653"/>
      <c r="F169" s="653"/>
      <c r="G169" s="416">
        <v>14</v>
      </c>
      <c r="H169" s="416">
        <v>2</v>
      </c>
      <c r="I169" s="653"/>
      <c r="J169" s="416">
        <v>16</v>
      </c>
      <c r="K169" s="652"/>
      <c r="L169" s="652"/>
      <c r="M169" s="652"/>
      <c r="N169" s="652"/>
      <c r="O169" s="652"/>
      <c r="P169" s="652"/>
      <c r="Q169" s="652"/>
      <c r="R169" s="652"/>
      <c r="S169" s="652"/>
      <c r="T169" s="652"/>
      <c r="U169" s="652"/>
      <c r="V169" s="652"/>
      <c r="W169" s="2"/>
      <c r="X169" s="2"/>
      <c r="Y169" s="2"/>
      <c r="Z169" s="2"/>
    </row>
    <row r="170" spans="1:26" ht="12.75" customHeight="1">
      <c r="A170" s="415" t="s">
        <v>175</v>
      </c>
      <c r="B170" s="415" t="s">
        <v>132</v>
      </c>
      <c r="C170" s="653"/>
      <c r="D170" s="653"/>
      <c r="E170" s="653"/>
      <c r="F170" s="653"/>
      <c r="G170" s="416">
        <v>21</v>
      </c>
      <c r="H170" s="653"/>
      <c r="I170" s="653"/>
      <c r="J170" s="416">
        <v>21</v>
      </c>
      <c r="K170" s="652"/>
      <c r="L170" s="652"/>
      <c r="M170" s="652"/>
      <c r="N170" s="652"/>
      <c r="O170" s="652"/>
      <c r="P170" s="652"/>
      <c r="Q170" s="652"/>
      <c r="R170" s="652"/>
      <c r="S170" s="652"/>
      <c r="T170" s="652"/>
      <c r="U170" s="652"/>
      <c r="V170" s="652"/>
      <c r="W170" s="2"/>
      <c r="X170" s="2"/>
      <c r="Y170" s="2"/>
      <c r="Z170" s="2"/>
    </row>
    <row r="171" spans="1:26" ht="12.75" customHeight="1">
      <c r="A171" s="415" t="s">
        <v>178</v>
      </c>
      <c r="B171" s="415" t="s">
        <v>25</v>
      </c>
      <c r="C171" s="653"/>
      <c r="D171" s="653"/>
      <c r="E171" s="653"/>
      <c r="F171" s="415" t="s">
        <v>4737</v>
      </c>
      <c r="G171" s="416">
        <v>2</v>
      </c>
      <c r="H171" s="653"/>
      <c r="I171" s="653"/>
      <c r="J171" s="416">
        <v>2</v>
      </c>
      <c r="K171" s="652"/>
      <c r="L171" s="652"/>
      <c r="M171" s="652"/>
      <c r="N171" s="652"/>
      <c r="O171" s="652"/>
      <c r="P171" s="652"/>
      <c r="Q171" s="652"/>
      <c r="R171" s="652"/>
      <c r="S171" s="652"/>
      <c r="T171" s="652"/>
      <c r="U171" s="652"/>
      <c r="V171" s="652"/>
      <c r="W171" s="2"/>
      <c r="X171" s="2"/>
      <c r="Y171" s="2"/>
      <c r="Z171" s="2"/>
    </row>
    <row r="172" spans="1:26" ht="12.75" customHeight="1">
      <c r="A172" s="415" t="s">
        <v>180</v>
      </c>
      <c r="B172" s="415" t="s">
        <v>35</v>
      </c>
      <c r="C172" s="653"/>
      <c r="D172" s="653"/>
      <c r="E172" s="653"/>
      <c r="F172" s="415" t="s">
        <v>4737</v>
      </c>
      <c r="G172" s="416">
        <v>6</v>
      </c>
      <c r="H172" s="653"/>
      <c r="I172" s="653"/>
      <c r="J172" s="416">
        <v>6</v>
      </c>
      <c r="K172" s="652"/>
      <c r="L172" s="652"/>
      <c r="M172" s="652"/>
      <c r="N172" s="652"/>
      <c r="O172" s="652"/>
      <c r="P172" s="652"/>
      <c r="Q172" s="652"/>
      <c r="R172" s="652"/>
      <c r="S172" s="652"/>
      <c r="T172" s="652"/>
      <c r="U172" s="652"/>
      <c r="V172" s="652"/>
      <c r="W172" s="2"/>
      <c r="X172" s="2"/>
      <c r="Y172" s="2"/>
      <c r="Z172" s="2"/>
    </row>
    <row r="173" spans="1:26" ht="12.75" customHeight="1">
      <c r="A173" s="415" t="s">
        <v>187</v>
      </c>
      <c r="B173" s="415" t="s">
        <v>25</v>
      </c>
      <c r="C173" s="653"/>
      <c r="D173" s="415" t="s">
        <v>4737</v>
      </c>
      <c r="E173" s="653"/>
      <c r="F173" s="653"/>
      <c r="G173" s="416">
        <v>2</v>
      </c>
      <c r="H173" s="416">
        <v>10</v>
      </c>
      <c r="I173" s="653"/>
      <c r="J173" s="416">
        <v>12</v>
      </c>
      <c r="K173" s="652"/>
      <c r="L173" s="652"/>
      <c r="M173" s="652"/>
      <c r="N173" s="652"/>
      <c r="O173" s="652"/>
      <c r="P173" s="652"/>
      <c r="Q173" s="652"/>
      <c r="R173" s="652"/>
      <c r="S173" s="652"/>
      <c r="T173" s="652"/>
      <c r="U173" s="652"/>
      <c r="V173" s="652"/>
      <c r="W173" s="2"/>
      <c r="X173" s="2"/>
      <c r="Y173" s="2"/>
      <c r="Z173" s="2"/>
    </row>
    <row r="174" spans="1:26" ht="12.75" customHeight="1">
      <c r="A174" s="415" t="s">
        <v>189</v>
      </c>
      <c r="B174" s="415" t="s">
        <v>25</v>
      </c>
      <c r="C174" s="653"/>
      <c r="D174" s="415" t="s">
        <v>4737</v>
      </c>
      <c r="E174" s="653"/>
      <c r="F174" s="653"/>
      <c r="G174" s="416">
        <v>3</v>
      </c>
      <c r="H174" s="416">
        <v>14</v>
      </c>
      <c r="I174" s="653"/>
      <c r="J174" s="416">
        <v>17</v>
      </c>
      <c r="K174" s="652"/>
      <c r="L174" s="652"/>
      <c r="M174" s="652"/>
      <c r="N174" s="652"/>
      <c r="O174" s="652"/>
      <c r="P174" s="652"/>
      <c r="Q174" s="652"/>
      <c r="R174" s="652"/>
      <c r="S174" s="652"/>
      <c r="T174" s="652"/>
      <c r="U174" s="652"/>
      <c r="V174" s="652"/>
      <c r="W174" s="2"/>
      <c r="X174" s="2"/>
      <c r="Y174" s="2"/>
      <c r="Z174" s="2"/>
    </row>
    <row r="175" spans="1:26" ht="12.75" customHeight="1">
      <c r="A175" s="415" t="s">
        <v>3218</v>
      </c>
      <c r="B175" s="415" t="s">
        <v>25</v>
      </c>
      <c r="C175" s="653"/>
      <c r="D175" s="415" t="s">
        <v>4737</v>
      </c>
      <c r="E175" s="653"/>
      <c r="F175" s="653"/>
      <c r="G175" s="416">
        <v>8</v>
      </c>
      <c r="H175" s="416">
        <v>8</v>
      </c>
      <c r="I175" s="653"/>
      <c r="J175" s="416">
        <v>16</v>
      </c>
      <c r="K175" s="652"/>
      <c r="L175" s="652"/>
      <c r="M175" s="652"/>
      <c r="N175" s="652"/>
      <c r="O175" s="652"/>
      <c r="P175" s="652"/>
      <c r="Q175" s="652"/>
      <c r="R175" s="652"/>
      <c r="S175" s="652"/>
      <c r="T175" s="652"/>
      <c r="U175" s="652"/>
      <c r="V175" s="652"/>
      <c r="W175" s="2"/>
      <c r="X175" s="2"/>
      <c r="Y175" s="2"/>
      <c r="Z175" s="2"/>
    </row>
    <row r="176" spans="1:26" ht="12.75" customHeight="1">
      <c r="A176" s="415" t="s">
        <v>1198</v>
      </c>
      <c r="B176" s="415" t="s">
        <v>35</v>
      </c>
      <c r="C176" s="653"/>
      <c r="D176" s="415" t="s">
        <v>4737</v>
      </c>
      <c r="E176" s="653"/>
      <c r="F176" s="653"/>
      <c r="G176" s="416">
        <v>7</v>
      </c>
      <c r="H176" s="416">
        <v>14</v>
      </c>
      <c r="I176" s="653"/>
      <c r="J176" s="416">
        <v>21</v>
      </c>
      <c r="K176" s="652"/>
      <c r="L176" s="652"/>
      <c r="M176" s="652"/>
      <c r="N176" s="652"/>
      <c r="O176" s="652"/>
      <c r="P176" s="652"/>
      <c r="Q176" s="652"/>
      <c r="R176" s="652"/>
      <c r="S176" s="652"/>
      <c r="T176" s="652"/>
      <c r="U176" s="652"/>
      <c r="V176" s="652"/>
      <c r="W176" s="2"/>
      <c r="X176" s="2"/>
      <c r="Y176" s="2"/>
      <c r="Z176" s="2"/>
    </row>
    <row r="177" spans="1:26" ht="12.75" customHeight="1">
      <c r="A177" s="415" t="s">
        <v>196</v>
      </c>
      <c r="B177" s="415" t="s">
        <v>35</v>
      </c>
      <c r="C177" s="653"/>
      <c r="D177" s="415" t="s">
        <v>4737</v>
      </c>
      <c r="E177" s="653"/>
      <c r="F177" s="653"/>
      <c r="G177" s="416">
        <v>5</v>
      </c>
      <c r="H177" s="416">
        <v>13</v>
      </c>
      <c r="I177" s="653"/>
      <c r="J177" s="416">
        <v>18</v>
      </c>
      <c r="K177" s="652"/>
      <c r="L177" s="652"/>
      <c r="M177" s="652"/>
      <c r="N177" s="652"/>
      <c r="O177" s="652"/>
      <c r="P177" s="652"/>
      <c r="Q177" s="652"/>
      <c r="R177" s="652"/>
      <c r="S177" s="652"/>
      <c r="T177" s="652"/>
      <c r="U177" s="652"/>
      <c r="V177" s="652"/>
      <c r="W177" s="2"/>
      <c r="X177" s="2"/>
      <c r="Y177" s="2"/>
      <c r="Z177" s="2"/>
    </row>
    <row r="178" spans="1:26" ht="12.75" customHeight="1">
      <c r="A178" s="415" t="s">
        <v>197</v>
      </c>
      <c r="B178" s="415" t="s">
        <v>132</v>
      </c>
      <c r="C178" s="653"/>
      <c r="D178" s="415" t="s">
        <v>4737</v>
      </c>
      <c r="E178" s="653"/>
      <c r="F178" s="653"/>
      <c r="G178" s="416">
        <v>9</v>
      </c>
      <c r="H178" s="416">
        <v>8</v>
      </c>
      <c r="I178" s="653"/>
      <c r="J178" s="416">
        <v>17</v>
      </c>
      <c r="K178" s="652"/>
      <c r="L178" s="652"/>
      <c r="M178" s="652"/>
      <c r="N178" s="652"/>
      <c r="O178" s="652"/>
      <c r="P178" s="652"/>
      <c r="Q178" s="652"/>
      <c r="R178" s="652"/>
      <c r="S178" s="652"/>
      <c r="T178" s="652"/>
      <c r="U178" s="652"/>
      <c r="V178" s="652"/>
      <c r="W178" s="2"/>
      <c r="X178" s="2"/>
      <c r="Y178" s="2"/>
      <c r="Z178" s="2"/>
    </row>
    <row r="179" spans="1:26" ht="12.75" customHeight="1">
      <c r="A179" s="415" t="s">
        <v>199</v>
      </c>
      <c r="B179" s="415" t="s">
        <v>132</v>
      </c>
      <c r="C179" s="653"/>
      <c r="D179" s="415" t="s">
        <v>4737</v>
      </c>
      <c r="E179" s="653"/>
      <c r="F179" s="653"/>
      <c r="G179" s="416">
        <v>15</v>
      </c>
      <c r="H179" s="653"/>
      <c r="I179" s="653"/>
      <c r="J179" s="416">
        <v>15</v>
      </c>
      <c r="K179" s="652"/>
      <c r="L179" s="652"/>
      <c r="M179" s="652"/>
      <c r="N179" s="652"/>
      <c r="O179" s="652"/>
      <c r="P179" s="652"/>
      <c r="Q179" s="652"/>
      <c r="R179" s="652"/>
      <c r="S179" s="652"/>
      <c r="T179" s="652"/>
      <c r="U179" s="652"/>
      <c r="V179" s="652"/>
      <c r="W179" s="2"/>
      <c r="X179" s="2"/>
      <c r="Y179" s="2"/>
      <c r="Z179" s="2"/>
    </row>
    <row r="180" spans="1:26" ht="12.75" customHeight="1">
      <c r="A180" s="415" t="s">
        <v>201</v>
      </c>
      <c r="B180" s="653"/>
      <c r="C180" s="415" t="s">
        <v>31</v>
      </c>
      <c r="D180" s="415" t="s">
        <v>4737</v>
      </c>
      <c r="E180" s="653"/>
      <c r="F180" s="653"/>
      <c r="G180" s="416">
        <v>12</v>
      </c>
      <c r="H180" s="416">
        <v>3</v>
      </c>
      <c r="I180" s="653"/>
      <c r="J180" s="416">
        <v>15</v>
      </c>
      <c r="K180" s="652"/>
      <c r="L180" s="652"/>
      <c r="M180" s="652"/>
      <c r="N180" s="652"/>
      <c r="O180" s="652"/>
      <c r="P180" s="652"/>
      <c r="Q180" s="652"/>
      <c r="R180" s="652"/>
      <c r="S180" s="652"/>
      <c r="T180" s="652"/>
      <c r="U180" s="652"/>
      <c r="V180" s="652"/>
      <c r="W180" s="2"/>
      <c r="X180" s="2"/>
      <c r="Y180" s="2"/>
      <c r="Z180" s="2"/>
    </row>
    <row r="181" spans="1:26" ht="12.75" customHeight="1">
      <c r="A181" s="415" t="s">
        <v>203</v>
      </c>
      <c r="B181" s="665"/>
      <c r="C181" s="415" t="s">
        <v>31</v>
      </c>
      <c r="D181" s="415" t="s">
        <v>4737</v>
      </c>
      <c r="E181" s="653"/>
      <c r="F181" s="653"/>
      <c r="G181" s="416">
        <v>21</v>
      </c>
      <c r="H181" s="653"/>
      <c r="I181" s="653"/>
      <c r="J181" s="416">
        <v>21</v>
      </c>
      <c r="K181" s="652"/>
      <c r="L181" s="652"/>
      <c r="M181" s="652"/>
      <c r="N181" s="652"/>
      <c r="O181" s="652"/>
      <c r="P181" s="652"/>
      <c r="Q181" s="652"/>
      <c r="R181" s="652"/>
      <c r="S181" s="652"/>
      <c r="T181" s="652"/>
      <c r="U181" s="652"/>
      <c r="V181" s="652"/>
      <c r="W181" s="2"/>
      <c r="X181" s="2"/>
      <c r="Y181" s="2"/>
      <c r="Z181" s="2"/>
    </row>
    <row r="182" spans="1:26" ht="12.75" customHeight="1">
      <c r="A182" s="415" t="s">
        <v>204</v>
      </c>
      <c r="B182" s="653"/>
      <c r="C182" s="415" t="s">
        <v>42</v>
      </c>
      <c r="D182" s="415" t="s">
        <v>4737</v>
      </c>
      <c r="E182" s="653"/>
      <c r="F182" s="653"/>
      <c r="G182" s="416">
        <v>21</v>
      </c>
      <c r="H182" s="653"/>
      <c r="I182" s="653"/>
      <c r="J182" s="416">
        <v>21</v>
      </c>
      <c r="K182" s="652"/>
      <c r="L182" s="652"/>
      <c r="M182" s="652"/>
      <c r="N182" s="652"/>
      <c r="O182" s="652"/>
      <c r="P182" s="652"/>
      <c r="Q182" s="652"/>
      <c r="R182" s="652"/>
      <c r="S182" s="652"/>
      <c r="T182" s="652"/>
      <c r="U182" s="652"/>
      <c r="V182" s="652"/>
      <c r="W182" s="2"/>
      <c r="X182" s="2"/>
      <c r="Y182" s="2"/>
      <c r="Z182" s="2"/>
    </row>
    <row r="183" spans="1:26" ht="12.75" customHeight="1">
      <c r="A183" s="415" t="s">
        <v>4809</v>
      </c>
      <c r="B183" s="415" t="s">
        <v>25</v>
      </c>
      <c r="C183" s="653"/>
      <c r="D183" s="653"/>
      <c r="E183" s="653"/>
      <c r="F183" s="415" t="s">
        <v>4737</v>
      </c>
      <c r="G183" s="416">
        <v>6</v>
      </c>
      <c r="H183" s="416">
        <v>0</v>
      </c>
      <c r="I183" s="653"/>
      <c r="J183" s="416">
        <v>6</v>
      </c>
      <c r="K183" s="652"/>
      <c r="L183" s="652"/>
      <c r="M183" s="652"/>
      <c r="N183" s="652"/>
      <c r="O183" s="652"/>
      <c r="P183" s="652"/>
      <c r="Q183" s="652"/>
      <c r="R183" s="652"/>
      <c r="S183" s="652"/>
      <c r="T183" s="652"/>
      <c r="U183" s="652"/>
      <c r="V183" s="652"/>
      <c r="W183" s="2"/>
      <c r="X183" s="2"/>
      <c r="Y183" s="2"/>
      <c r="Z183" s="2"/>
    </row>
    <row r="184" spans="1:26" ht="12.75" customHeight="1">
      <c r="A184" s="415" t="s">
        <v>214</v>
      </c>
      <c r="B184" s="653"/>
      <c r="C184" s="415" t="s">
        <v>42</v>
      </c>
      <c r="D184" s="653"/>
      <c r="E184" s="653"/>
      <c r="F184" s="415" t="s">
        <v>4737</v>
      </c>
      <c r="G184" s="416">
        <v>6</v>
      </c>
      <c r="H184" s="416">
        <v>0</v>
      </c>
      <c r="I184" s="653"/>
      <c r="J184" s="416">
        <v>6</v>
      </c>
      <c r="K184" s="652"/>
      <c r="L184" s="652"/>
      <c r="M184" s="652"/>
      <c r="N184" s="652"/>
      <c r="O184" s="652"/>
      <c r="P184" s="652"/>
      <c r="Q184" s="652"/>
      <c r="R184" s="652"/>
      <c r="S184" s="652"/>
      <c r="T184" s="652"/>
      <c r="U184" s="652"/>
      <c r="V184" s="652"/>
      <c r="W184" s="2"/>
      <c r="X184" s="2"/>
      <c r="Y184" s="2"/>
      <c r="Z184" s="2"/>
    </row>
    <row r="185" spans="1:26" ht="12.75" customHeight="1">
      <c r="A185" s="2423" t="s">
        <v>4838</v>
      </c>
      <c r="B185" s="2041"/>
      <c r="C185" s="2041"/>
      <c r="D185" s="2041"/>
      <c r="E185" s="2041"/>
      <c r="F185" s="2041"/>
      <c r="G185" s="2041"/>
      <c r="H185" s="2041"/>
      <c r="I185" s="2041"/>
      <c r="J185" s="2048"/>
      <c r="K185" s="652"/>
      <c r="L185" s="652"/>
      <c r="M185" s="652"/>
      <c r="N185" s="652"/>
      <c r="O185" s="652"/>
      <c r="P185" s="652"/>
      <c r="Q185" s="652"/>
      <c r="R185" s="652"/>
      <c r="S185" s="652"/>
      <c r="T185" s="652"/>
      <c r="U185" s="652"/>
      <c r="V185" s="652"/>
      <c r="W185" s="2"/>
      <c r="X185" s="2"/>
      <c r="Y185" s="2"/>
      <c r="Z185" s="2"/>
    </row>
    <row r="186" spans="1:26" ht="12.75" customHeight="1">
      <c r="A186" s="2423" t="s">
        <v>211</v>
      </c>
      <c r="B186" s="2041"/>
      <c r="C186" s="2041"/>
      <c r="D186" s="2041"/>
      <c r="E186" s="2041"/>
      <c r="F186" s="2041"/>
      <c r="G186" s="2041"/>
      <c r="H186" s="2041"/>
      <c r="I186" s="2041"/>
      <c r="J186" s="2048"/>
      <c r="K186" s="652"/>
      <c r="L186" s="652"/>
      <c r="M186" s="652"/>
      <c r="N186" s="652"/>
      <c r="O186" s="652"/>
      <c r="P186" s="652"/>
      <c r="Q186" s="652"/>
      <c r="R186" s="652"/>
      <c r="S186" s="652"/>
      <c r="T186" s="652"/>
      <c r="U186" s="652"/>
      <c r="V186" s="652"/>
      <c r="W186" s="2"/>
      <c r="X186" s="2"/>
      <c r="Y186" s="2"/>
      <c r="Z186" s="2"/>
    </row>
    <row r="187" spans="1:26" ht="12.75" customHeight="1">
      <c r="A187" s="2062" t="s">
        <v>4725</v>
      </c>
      <c r="B187" s="2060" t="s">
        <v>1665</v>
      </c>
      <c r="C187" s="2048"/>
      <c r="D187" s="2060" t="s">
        <v>3764</v>
      </c>
      <c r="E187" s="2041"/>
      <c r="F187" s="2048"/>
      <c r="G187" s="2060" t="s">
        <v>4726</v>
      </c>
      <c r="H187" s="2041"/>
      <c r="I187" s="2048"/>
      <c r="J187" s="2424" t="s">
        <v>4727</v>
      </c>
      <c r="K187" s="652"/>
      <c r="L187" s="652"/>
      <c r="M187" s="652"/>
      <c r="N187" s="652"/>
      <c r="O187" s="652"/>
      <c r="P187" s="652"/>
      <c r="Q187" s="652"/>
      <c r="R187" s="652"/>
      <c r="S187" s="652"/>
      <c r="T187" s="652"/>
      <c r="U187" s="652"/>
      <c r="V187" s="652"/>
      <c r="W187" s="2"/>
      <c r="X187" s="2"/>
      <c r="Y187" s="2"/>
      <c r="Z187" s="2"/>
    </row>
    <row r="188" spans="1:26" ht="12.75" customHeight="1">
      <c r="A188" s="2059"/>
      <c r="B188" s="344" t="s">
        <v>250</v>
      </c>
      <c r="C188" s="344" t="s">
        <v>4728</v>
      </c>
      <c r="D188" s="344" t="s">
        <v>29</v>
      </c>
      <c r="E188" s="344" t="s">
        <v>40</v>
      </c>
      <c r="F188" s="344" t="s">
        <v>37</v>
      </c>
      <c r="G188" s="344" t="s">
        <v>4729</v>
      </c>
      <c r="H188" s="344" t="s">
        <v>4730</v>
      </c>
      <c r="I188" s="344" t="s">
        <v>4731</v>
      </c>
      <c r="J188" s="2059"/>
      <c r="K188" s="652"/>
      <c r="L188" s="652"/>
      <c r="M188" s="652"/>
      <c r="N188" s="652"/>
      <c r="O188" s="652"/>
      <c r="P188" s="652"/>
      <c r="Q188" s="652"/>
      <c r="R188" s="652"/>
      <c r="S188" s="652"/>
      <c r="T188" s="652"/>
      <c r="U188" s="652"/>
      <c r="V188" s="652"/>
      <c r="W188" s="2"/>
      <c r="X188" s="2"/>
      <c r="Y188" s="2"/>
      <c r="Z188" s="2"/>
    </row>
    <row r="189" spans="1:26" ht="38.25" customHeight="1">
      <c r="A189" s="578" t="s">
        <v>255</v>
      </c>
      <c r="B189" s="345" t="s">
        <v>25</v>
      </c>
      <c r="C189" s="345"/>
      <c r="D189" s="345" t="s">
        <v>4737</v>
      </c>
      <c r="E189" s="345"/>
      <c r="F189" s="345"/>
      <c r="G189" s="579">
        <v>8</v>
      </c>
      <c r="H189" s="579">
        <v>11</v>
      </c>
      <c r="I189" s="345"/>
      <c r="J189" s="579">
        <v>19</v>
      </c>
      <c r="K189" s="652"/>
      <c r="L189" s="652"/>
      <c r="M189" s="652"/>
      <c r="N189" s="652"/>
      <c r="O189" s="652"/>
      <c r="P189" s="652"/>
      <c r="Q189" s="652"/>
      <c r="R189" s="652"/>
      <c r="S189" s="652"/>
      <c r="T189" s="652"/>
      <c r="U189" s="652"/>
      <c r="V189" s="652"/>
      <c r="W189" s="2"/>
      <c r="X189" s="2"/>
      <c r="Y189" s="2"/>
      <c r="Z189" s="2"/>
    </row>
    <row r="190" spans="1:26" ht="15.75" customHeight="1">
      <c r="A190" s="568" t="s">
        <v>4847</v>
      </c>
      <c r="B190" s="345" t="s">
        <v>25</v>
      </c>
      <c r="C190" s="345"/>
      <c r="D190" s="345" t="s">
        <v>4737</v>
      </c>
      <c r="E190" s="345"/>
      <c r="F190" s="345"/>
      <c r="G190" s="345">
        <v>19</v>
      </c>
      <c r="H190" s="345"/>
      <c r="I190" s="345"/>
      <c r="J190" s="345">
        <v>19</v>
      </c>
      <c r="K190" s="652"/>
      <c r="L190" s="652"/>
      <c r="M190" s="652"/>
      <c r="N190" s="652"/>
      <c r="O190" s="652"/>
      <c r="P190" s="652"/>
      <c r="Q190" s="652"/>
      <c r="R190" s="652"/>
      <c r="S190" s="652"/>
      <c r="T190" s="652"/>
      <c r="U190" s="652"/>
      <c r="V190" s="652"/>
      <c r="W190" s="2"/>
      <c r="X190" s="2"/>
      <c r="Y190" s="2"/>
      <c r="Z190" s="2"/>
    </row>
    <row r="191" spans="1:26" ht="15.75" customHeight="1">
      <c r="A191" s="568" t="s">
        <v>4849</v>
      </c>
      <c r="B191" s="345" t="s">
        <v>25</v>
      </c>
      <c r="C191" s="345"/>
      <c r="D191" s="345" t="s">
        <v>4737</v>
      </c>
      <c r="E191" s="345"/>
      <c r="F191" s="345"/>
      <c r="G191" s="579">
        <v>22</v>
      </c>
      <c r="H191" s="345"/>
      <c r="I191" s="345"/>
      <c r="J191" s="579">
        <v>22</v>
      </c>
      <c r="K191" s="652"/>
      <c r="L191" s="652"/>
      <c r="M191" s="652"/>
      <c r="N191" s="652"/>
      <c r="O191" s="652"/>
      <c r="P191" s="652"/>
      <c r="Q191" s="652"/>
      <c r="R191" s="652"/>
      <c r="S191" s="652"/>
      <c r="T191" s="652"/>
      <c r="U191" s="652"/>
      <c r="V191" s="652"/>
      <c r="W191" s="2"/>
      <c r="X191" s="2"/>
      <c r="Y191" s="2"/>
      <c r="Z191" s="2"/>
    </row>
    <row r="192" spans="1:26" ht="15.75" customHeight="1">
      <c r="A192" s="568" t="s">
        <v>260</v>
      </c>
      <c r="B192" s="345" t="s">
        <v>35</v>
      </c>
      <c r="C192" s="345"/>
      <c r="D192" s="345" t="s">
        <v>4737</v>
      </c>
      <c r="E192" s="345"/>
      <c r="F192" s="345"/>
      <c r="G192" s="345">
        <v>4</v>
      </c>
      <c r="H192" s="579">
        <v>18</v>
      </c>
      <c r="I192" s="345"/>
      <c r="J192" s="579">
        <v>22</v>
      </c>
      <c r="K192" s="652"/>
      <c r="L192" s="652"/>
      <c r="M192" s="652"/>
      <c r="N192" s="652"/>
      <c r="O192" s="652"/>
      <c r="P192" s="652"/>
      <c r="Q192" s="652"/>
      <c r="R192" s="652"/>
      <c r="S192" s="652"/>
      <c r="T192" s="652"/>
      <c r="U192" s="652"/>
      <c r="V192" s="652"/>
      <c r="W192" s="2"/>
      <c r="X192" s="2"/>
      <c r="Y192" s="2"/>
      <c r="Z192" s="2"/>
    </row>
    <row r="193" spans="1:26" ht="15.75" customHeight="1">
      <c r="A193" s="568" t="s">
        <v>4850</v>
      </c>
      <c r="B193" s="345" t="s">
        <v>132</v>
      </c>
      <c r="C193" s="345"/>
      <c r="D193" s="345" t="s">
        <v>4737</v>
      </c>
      <c r="E193" s="345"/>
      <c r="F193" s="345"/>
      <c r="G193" s="579">
        <v>10</v>
      </c>
      <c r="H193" s="345">
        <v>3</v>
      </c>
      <c r="I193" s="345"/>
      <c r="J193" s="579">
        <v>13</v>
      </c>
      <c r="K193" s="652"/>
      <c r="L193" s="652"/>
      <c r="M193" s="652"/>
      <c r="N193" s="652"/>
      <c r="O193" s="652"/>
      <c r="P193" s="652"/>
      <c r="Q193" s="652"/>
      <c r="R193" s="652"/>
      <c r="S193" s="652"/>
      <c r="T193" s="652"/>
      <c r="U193" s="652"/>
      <c r="V193" s="652"/>
      <c r="W193" s="2"/>
      <c r="X193" s="2"/>
      <c r="Y193" s="2"/>
      <c r="Z193" s="2"/>
    </row>
    <row r="194" spans="1:26" ht="15.75" customHeight="1">
      <c r="A194" s="568" t="s">
        <v>279</v>
      </c>
      <c r="B194" s="345" t="s">
        <v>25</v>
      </c>
      <c r="C194" s="345"/>
      <c r="D194" s="345" t="s">
        <v>4737</v>
      </c>
      <c r="E194" s="345"/>
      <c r="F194" s="345"/>
      <c r="G194" s="345">
        <v>15</v>
      </c>
      <c r="H194" s="345"/>
      <c r="I194" s="345"/>
      <c r="J194" s="345">
        <v>15</v>
      </c>
      <c r="K194" s="652"/>
      <c r="L194" s="652"/>
      <c r="M194" s="652"/>
      <c r="N194" s="652"/>
      <c r="O194" s="652"/>
      <c r="P194" s="652"/>
      <c r="Q194" s="652"/>
      <c r="R194" s="652"/>
      <c r="S194" s="652"/>
      <c r="T194" s="652"/>
      <c r="U194" s="652"/>
      <c r="V194" s="652"/>
      <c r="W194" s="2"/>
      <c r="X194" s="2"/>
      <c r="Y194" s="2"/>
      <c r="Z194" s="2"/>
    </row>
    <row r="195" spans="1:26" ht="15.75" customHeight="1">
      <c r="A195" s="568" t="s">
        <v>280</v>
      </c>
      <c r="B195" s="345" t="s">
        <v>3285</v>
      </c>
      <c r="C195" s="345"/>
      <c r="D195" s="345" t="s">
        <v>4737</v>
      </c>
      <c r="E195" s="345"/>
      <c r="F195" s="345"/>
      <c r="G195" s="579">
        <v>18</v>
      </c>
      <c r="H195" s="345"/>
      <c r="I195" s="345"/>
      <c r="J195" s="579">
        <v>18</v>
      </c>
      <c r="K195" s="652"/>
      <c r="L195" s="652"/>
      <c r="M195" s="652"/>
      <c r="N195" s="652"/>
      <c r="O195" s="652"/>
      <c r="P195" s="652"/>
      <c r="Q195" s="652"/>
      <c r="R195" s="652"/>
      <c r="S195" s="652"/>
      <c r="T195" s="652"/>
      <c r="U195" s="652"/>
      <c r="V195" s="652"/>
      <c r="W195" s="2"/>
      <c r="X195" s="2"/>
      <c r="Y195" s="2"/>
      <c r="Z195" s="2"/>
    </row>
    <row r="196" spans="1:26" ht="15.75" customHeight="1">
      <c r="A196" s="568" t="s">
        <v>262</v>
      </c>
      <c r="B196" s="345"/>
      <c r="C196" s="345" t="s">
        <v>104</v>
      </c>
      <c r="D196" s="345" t="s">
        <v>4737</v>
      </c>
      <c r="E196" s="345"/>
      <c r="F196" s="345"/>
      <c r="G196" s="579">
        <v>15</v>
      </c>
      <c r="H196" s="579">
        <v>7</v>
      </c>
      <c r="I196" s="345"/>
      <c r="J196" s="579">
        <v>22</v>
      </c>
      <c r="K196" s="652"/>
      <c r="L196" s="652"/>
      <c r="M196" s="652"/>
      <c r="N196" s="652"/>
      <c r="O196" s="652"/>
      <c r="P196" s="652"/>
      <c r="Q196" s="652"/>
      <c r="R196" s="652"/>
      <c r="S196" s="652"/>
      <c r="T196" s="652"/>
      <c r="U196" s="652"/>
      <c r="V196" s="652"/>
      <c r="W196" s="2"/>
      <c r="X196" s="2"/>
      <c r="Y196" s="2"/>
      <c r="Z196" s="2"/>
    </row>
    <row r="197" spans="1:26" ht="15.75" customHeight="1">
      <c r="A197" s="568" t="s">
        <v>264</v>
      </c>
      <c r="B197" s="345"/>
      <c r="C197" s="345" t="s">
        <v>104</v>
      </c>
      <c r="D197" s="345" t="s">
        <v>4737</v>
      </c>
      <c r="E197" s="345"/>
      <c r="F197" s="345"/>
      <c r="G197" s="579">
        <v>19</v>
      </c>
      <c r="H197" s="345"/>
      <c r="I197" s="345"/>
      <c r="J197" s="579">
        <v>19</v>
      </c>
      <c r="K197" s="652"/>
      <c r="L197" s="652"/>
      <c r="M197" s="652"/>
      <c r="N197" s="652"/>
      <c r="O197" s="652"/>
      <c r="P197" s="652"/>
      <c r="Q197" s="652"/>
      <c r="R197" s="652"/>
      <c r="S197" s="652"/>
      <c r="T197" s="652"/>
      <c r="U197" s="652"/>
      <c r="V197" s="652"/>
      <c r="W197" s="2"/>
      <c r="X197" s="2"/>
      <c r="Y197" s="2"/>
      <c r="Z197" s="2"/>
    </row>
    <row r="198" spans="1:26" ht="15.75" customHeight="1">
      <c r="A198" s="568" t="s">
        <v>282</v>
      </c>
      <c r="B198" s="345"/>
      <c r="C198" s="345" t="s">
        <v>240</v>
      </c>
      <c r="D198" s="345" t="s">
        <v>4737</v>
      </c>
      <c r="E198" s="345"/>
      <c r="F198" s="345"/>
      <c r="G198" s="345"/>
      <c r="H198" s="345"/>
      <c r="I198" s="345"/>
      <c r="J198" s="345"/>
      <c r="K198" s="652"/>
      <c r="L198" s="652"/>
      <c r="M198" s="652"/>
      <c r="N198" s="652"/>
      <c r="O198" s="652"/>
      <c r="P198" s="652"/>
      <c r="Q198" s="652"/>
      <c r="R198" s="652"/>
      <c r="S198" s="652"/>
      <c r="T198" s="652"/>
      <c r="U198" s="652"/>
      <c r="V198" s="652"/>
      <c r="W198" s="2"/>
      <c r="X198" s="2"/>
      <c r="Y198" s="2"/>
      <c r="Z198" s="2"/>
    </row>
    <row r="199" spans="1:26" ht="15.75" customHeight="1">
      <c r="A199" s="568" t="s">
        <v>263</v>
      </c>
      <c r="B199" s="345"/>
      <c r="C199" s="345" t="s">
        <v>240</v>
      </c>
      <c r="D199" s="345" t="s">
        <v>4737</v>
      </c>
      <c r="E199" s="345"/>
      <c r="F199" s="345"/>
      <c r="G199" s="345"/>
      <c r="H199" s="345"/>
      <c r="I199" s="345"/>
      <c r="J199" s="345"/>
      <c r="K199" s="652"/>
      <c r="L199" s="652"/>
      <c r="M199" s="652"/>
      <c r="N199" s="652"/>
      <c r="O199" s="652"/>
      <c r="P199" s="652"/>
      <c r="Q199" s="652"/>
      <c r="R199" s="652"/>
      <c r="S199" s="652"/>
      <c r="T199" s="652"/>
      <c r="U199" s="652"/>
      <c r="V199" s="652"/>
      <c r="W199" s="2"/>
      <c r="X199" s="2"/>
      <c r="Y199" s="2"/>
      <c r="Z199" s="2"/>
    </row>
    <row r="200" spans="1:26" ht="15.75" customHeight="1">
      <c r="A200" s="575" t="s">
        <v>284</v>
      </c>
      <c r="B200" s="402"/>
      <c r="C200" s="345" t="s">
        <v>768</v>
      </c>
      <c r="D200" s="345" t="s">
        <v>4737</v>
      </c>
      <c r="E200" s="402"/>
      <c r="F200" s="402"/>
      <c r="G200" s="402"/>
      <c r="H200" s="402"/>
      <c r="I200" s="402"/>
      <c r="J200" s="345"/>
      <c r="K200" s="652"/>
      <c r="L200" s="652"/>
      <c r="M200" s="652"/>
      <c r="N200" s="652"/>
      <c r="O200" s="652"/>
      <c r="P200" s="652"/>
      <c r="Q200" s="652"/>
      <c r="R200" s="652"/>
      <c r="S200" s="652"/>
      <c r="T200" s="652"/>
      <c r="U200" s="652"/>
      <c r="V200" s="652"/>
      <c r="W200" s="2"/>
      <c r="X200" s="2"/>
      <c r="Y200" s="2"/>
      <c r="Z200" s="2"/>
    </row>
    <row r="201" spans="1:26" ht="15.75" customHeight="1">
      <c r="A201" s="568" t="s">
        <v>285</v>
      </c>
      <c r="B201" s="579" t="s">
        <v>1979</v>
      </c>
      <c r="C201" s="345"/>
      <c r="D201" s="345" t="s">
        <v>4737</v>
      </c>
      <c r="E201" s="345"/>
      <c r="F201" s="345"/>
      <c r="G201" s="579">
        <v>21</v>
      </c>
      <c r="H201" s="345"/>
      <c r="I201" s="345"/>
      <c r="J201" s="579">
        <v>21</v>
      </c>
      <c r="K201" s="652"/>
      <c r="L201" s="652"/>
      <c r="M201" s="652"/>
      <c r="N201" s="652"/>
      <c r="O201" s="652"/>
      <c r="P201" s="652"/>
      <c r="Q201" s="652"/>
      <c r="R201" s="652"/>
      <c r="S201" s="652"/>
      <c r="T201" s="652"/>
      <c r="U201" s="652"/>
      <c r="V201" s="652"/>
      <c r="W201" s="2"/>
      <c r="X201" s="2"/>
      <c r="Y201" s="2"/>
      <c r="Z201" s="2"/>
    </row>
    <row r="202" spans="1:26" ht="15.75" customHeight="1">
      <c r="A202" s="568" t="s">
        <v>1124</v>
      </c>
      <c r="B202" s="345" t="s">
        <v>25</v>
      </c>
      <c r="C202" s="345"/>
      <c r="D202" s="345"/>
      <c r="E202" s="345" t="s">
        <v>4737</v>
      </c>
      <c r="F202" s="345"/>
      <c r="G202" s="579">
        <v>14</v>
      </c>
      <c r="H202" s="345"/>
      <c r="I202" s="345"/>
      <c r="J202" s="345">
        <v>14</v>
      </c>
      <c r="K202" s="652"/>
      <c r="L202" s="652"/>
      <c r="M202" s="652"/>
      <c r="N202" s="652"/>
      <c r="O202" s="652"/>
      <c r="P202" s="652"/>
      <c r="Q202" s="652"/>
      <c r="R202" s="652"/>
      <c r="S202" s="652"/>
      <c r="T202" s="652"/>
      <c r="U202" s="652"/>
      <c r="V202" s="652"/>
      <c r="W202" s="2"/>
      <c r="X202" s="2"/>
      <c r="Y202" s="2"/>
      <c r="Z202" s="2"/>
    </row>
    <row r="203" spans="1:26" ht="15.75" customHeight="1">
      <c r="A203" s="568" t="s">
        <v>4862</v>
      </c>
      <c r="B203" s="345" t="s">
        <v>25</v>
      </c>
      <c r="C203" s="345"/>
      <c r="D203" s="345"/>
      <c r="E203" s="345"/>
      <c r="F203" s="345" t="s">
        <v>4737</v>
      </c>
      <c r="G203" s="579">
        <v>11</v>
      </c>
      <c r="H203" s="345"/>
      <c r="I203" s="345"/>
      <c r="J203" s="579">
        <v>11</v>
      </c>
      <c r="K203" s="652"/>
      <c r="L203" s="652"/>
      <c r="M203" s="652"/>
      <c r="N203" s="652"/>
      <c r="O203" s="652"/>
      <c r="P203" s="652"/>
      <c r="Q203" s="652"/>
      <c r="R203" s="652"/>
      <c r="S203" s="652"/>
      <c r="T203" s="652"/>
      <c r="U203" s="652"/>
      <c r="V203" s="652"/>
      <c r="W203" s="2"/>
      <c r="X203" s="2"/>
      <c r="Y203" s="2"/>
      <c r="Z203" s="2"/>
    </row>
    <row r="204" spans="1:26" ht="15.75" customHeight="1">
      <c r="A204" s="578" t="s">
        <v>267</v>
      </c>
      <c r="B204" s="345" t="s">
        <v>35</v>
      </c>
      <c r="C204" s="345"/>
      <c r="D204" s="345"/>
      <c r="E204" s="345" t="s">
        <v>4737</v>
      </c>
      <c r="F204" s="345"/>
      <c r="G204" s="579">
        <v>10</v>
      </c>
      <c r="H204" s="579">
        <v>4</v>
      </c>
      <c r="I204" s="345"/>
      <c r="J204" s="579">
        <v>14</v>
      </c>
      <c r="K204" s="652"/>
      <c r="L204" s="652"/>
      <c r="M204" s="652"/>
      <c r="N204" s="652"/>
      <c r="O204" s="652"/>
      <c r="P204" s="652"/>
      <c r="Q204" s="652"/>
      <c r="R204" s="652"/>
      <c r="S204" s="652"/>
      <c r="T204" s="652"/>
      <c r="U204" s="652"/>
      <c r="V204" s="652"/>
      <c r="W204" s="2"/>
      <c r="X204" s="2"/>
      <c r="Y204" s="2"/>
      <c r="Z204" s="2"/>
    </row>
    <row r="205" spans="1:26" ht="15.75" customHeight="1">
      <c r="A205" s="568" t="s">
        <v>273</v>
      </c>
      <c r="B205" s="579"/>
      <c r="C205" s="579" t="s">
        <v>104</v>
      </c>
      <c r="D205" s="345"/>
      <c r="E205" s="345" t="s">
        <v>4737</v>
      </c>
      <c r="F205" s="345"/>
      <c r="G205" s="579">
        <v>8</v>
      </c>
      <c r="H205" s="579">
        <v>8</v>
      </c>
      <c r="I205" s="345"/>
      <c r="J205" s="579">
        <v>16</v>
      </c>
      <c r="K205" s="652"/>
      <c r="L205" s="652"/>
      <c r="M205" s="652"/>
      <c r="N205" s="652"/>
      <c r="O205" s="652"/>
      <c r="P205" s="652"/>
      <c r="Q205" s="652"/>
      <c r="R205" s="652"/>
      <c r="S205" s="652"/>
      <c r="T205" s="652"/>
      <c r="U205" s="652"/>
      <c r="V205" s="652"/>
      <c r="W205" s="2"/>
      <c r="X205" s="2"/>
      <c r="Y205" s="2"/>
      <c r="Z205" s="2"/>
    </row>
    <row r="206" spans="1:26" ht="15.75" customHeight="1">
      <c r="A206" s="568" t="s">
        <v>288</v>
      </c>
      <c r="B206" s="345" t="s">
        <v>35</v>
      </c>
      <c r="C206" s="345"/>
      <c r="D206" s="345"/>
      <c r="E206" s="345"/>
      <c r="F206" s="345" t="s">
        <v>4737</v>
      </c>
      <c r="G206" s="579">
        <v>8</v>
      </c>
      <c r="H206" s="345"/>
      <c r="I206" s="345"/>
      <c r="J206" s="579">
        <v>8</v>
      </c>
      <c r="K206" s="652"/>
      <c r="L206" s="652"/>
      <c r="M206" s="652"/>
      <c r="N206" s="652"/>
      <c r="O206" s="652"/>
      <c r="P206" s="652"/>
      <c r="Q206" s="652"/>
      <c r="R206" s="652"/>
      <c r="S206" s="652"/>
      <c r="T206" s="652"/>
      <c r="U206" s="652"/>
      <c r="V206" s="652"/>
      <c r="W206" s="2"/>
      <c r="X206" s="2"/>
      <c r="Y206" s="2"/>
      <c r="Z206" s="2"/>
    </row>
    <row r="207" spans="1:26" ht="15.75" customHeight="1">
      <c r="A207" s="578" t="s">
        <v>287</v>
      </c>
      <c r="B207" s="345"/>
      <c r="C207" s="579" t="s">
        <v>104</v>
      </c>
      <c r="D207" s="345"/>
      <c r="E207" s="345" t="s">
        <v>4737</v>
      </c>
      <c r="F207" s="345"/>
      <c r="G207" s="579">
        <v>16</v>
      </c>
      <c r="H207" s="579"/>
      <c r="I207" s="345"/>
      <c r="J207" s="579">
        <v>16</v>
      </c>
      <c r="K207" s="652"/>
      <c r="L207" s="652"/>
      <c r="M207" s="652"/>
      <c r="N207" s="652"/>
      <c r="O207" s="652"/>
      <c r="P207" s="652"/>
      <c r="Q207" s="652"/>
      <c r="R207" s="652"/>
      <c r="S207" s="652"/>
      <c r="T207" s="652"/>
      <c r="U207" s="652"/>
      <c r="V207" s="652"/>
      <c r="W207" s="2"/>
      <c r="X207" s="2"/>
      <c r="Y207" s="2"/>
      <c r="Z207" s="2"/>
    </row>
    <row r="208" spans="1:26" ht="15.75" customHeight="1">
      <c r="A208" s="568" t="s">
        <v>1098</v>
      </c>
      <c r="B208" s="345" t="s">
        <v>3285</v>
      </c>
      <c r="C208" s="345"/>
      <c r="D208" s="345"/>
      <c r="E208" s="345" t="s">
        <v>4737</v>
      </c>
      <c r="F208" s="345"/>
      <c r="G208" s="579">
        <v>12</v>
      </c>
      <c r="H208" s="579">
        <v>4</v>
      </c>
      <c r="I208" s="345"/>
      <c r="J208" s="579">
        <v>16</v>
      </c>
      <c r="K208" s="652"/>
      <c r="L208" s="652"/>
      <c r="M208" s="652"/>
      <c r="N208" s="652"/>
      <c r="O208" s="652"/>
      <c r="P208" s="652"/>
      <c r="Q208" s="652"/>
      <c r="R208" s="652"/>
      <c r="S208" s="652"/>
      <c r="T208" s="652"/>
      <c r="U208" s="652"/>
      <c r="V208" s="652"/>
      <c r="W208" s="2"/>
      <c r="X208" s="2"/>
      <c r="Y208" s="2"/>
      <c r="Z208" s="2"/>
    </row>
    <row r="209" spans="1:26" ht="15.75" customHeight="1">
      <c r="A209" s="575" t="s">
        <v>291</v>
      </c>
      <c r="B209" s="402"/>
      <c r="C209" s="402" t="s">
        <v>3453</v>
      </c>
      <c r="D209" s="345"/>
      <c r="E209" s="345" t="s">
        <v>4737</v>
      </c>
      <c r="F209" s="19"/>
      <c r="G209" s="576">
        <v>17</v>
      </c>
      <c r="H209" s="402"/>
      <c r="I209" s="402"/>
      <c r="J209" s="579">
        <v>17</v>
      </c>
      <c r="K209" s="652"/>
      <c r="L209" s="652"/>
      <c r="M209" s="652"/>
      <c r="N209" s="652"/>
      <c r="O209" s="652"/>
      <c r="P209" s="652"/>
      <c r="Q209" s="652"/>
      <c r="R209" s="652"/>
      <c r="S209" s="652"/>
      <c r="T209" s="652"/>
      <c r="U209" s="652"/>
      <c r="V209" s="652"/>
      <c r="W209" s="2"/>
      <c r="X209" s="2"/>
      <c r="Y209" s="2"/>
      <c r="Z209" s="2"/>
    </row>
    <row r="210" spans="1:26" ht="15.75" customHeight="1">
      <c r="A210" s="568" t="s">
        <v>267</v>
      </c>
      <c r="B210" s="345" t="s">
        <v>3285</v>
      </c>
      <c r="C210" s="345"/>
      <c r="D210" s="345"/>
      <c r="E210" s="345" t="s">
        <v>4737</v>
      </c>
      <c r="F210" s="19"/>
      <c r="G210" s="345">
        <v>8</v>
      </c>
      <c r="H210" s="345"/>
      <c r="I210" s="345"/>
      <c r="J210" s="345">
        <v>8</v>
      </c>
      <c r="K210" s="652"/>
      <c r="L210" s="652"/>
      <c r="M210" s="652"/>
      <c r="N210" s="652"/>
      <c r="O210" s="652"/>
      <c r="P210" s="652"/>
      <c r="Q210" s="652"/>
      <c r="R210" s="652"/>
      <c r="S210" s="652"/>
      <c r="T210" s="652"/>
      <c r="U210" s="652"/>
      <c r="V210" s="652"/>
      <c r="W210" s="2"/>
      <c r="X210" s="2"/>
      <c r="Y210" s="2"/>
      <c r="Z210" s="2"/>
    </row>
    <row r="211" spans="1:26" ht="15.75" customHeight="1">
      <c r="A211" s="568" t="s">
        <v>289</v>
      </c>
      <c r="B211" s="345" t="s">
        <v>3285</v>
      </c>
      <c r="C211" s="345"/>
      <c r="D211" s="345"/>
      <c r="E211" s="345"/>
      <c r="F211" s="345" t="s">
        <v>4737</v>
      </c>
      <c r="G211" s="579">
        <v>5</v>
      </c>
      <c r="H211" s="579">
        <v>4</v>
      </c>
      <c r="I211" s="345"/>
      <c r="J211" s="579">
        <v>9</v>
      </c>
      <c r="K211" s="652"/>
      <c r="L211" s="652"/>
      <c r="M211" s="652"/>
      <c r="N211" s="652"/>
      <c r="O211" s="652"/>
      <c r="P211" s="652"/>
      <c r="Q211" s="652"/>
      <c r="R211" s="652"/>
      <c r="S211" s="652"/>
      <c r="T211" s="652"/>
      <c r="U211" s="652"/>
      <c r="V211" s="652"/>
      <c r="W211" s="2"/>
      <c r="X211" s="2"/>
      <c r="Y211" s="2"/>
      <c r="Z211" s="2"/>
    </row>
    <row r="212" spans="1:26" ht="15.75" customHeight="1">
      <c r="A212" s="568" t="s">
        <v>226</v>
      </c>
      <c r="B212" s="345" t="s">
        <v>35</v>
      </c>
      <c r="C212" s="345"/>
      <c r="D212" s="345" t="s">
        <v>4737</v>
      </c>
      <c r="E212" s="345"/>
      <c r="F212" s="345"/>
      <c r="G212" s="579">
        <v>14</v>
      </c>
      <c r="H212" s="345"/>
      <c r="I212" s="345"/>
      <c r="J212" s="579">
        <v>14</v>
      </c>
      <c r="K212" s="652"/>
      <c r="L212" s="652"/>
      <c r="M212" s="652"/>
      <c r="N212" s="652"/>
      <c r="O212" s="652"/>
      <c r="P212" s="652"/>
      <c r="Q212" s="652"/>
      <c r="R212" s="652"/>
      <c r="S212" s="652"/>
      <c r="T212" s="652"/>
      <c r="U212" s="652"/>
      <c r="V212" s="652"/>
      <c r="W212" s="2"/>
      <c r="X212" s="2"/>
      <c r="Y212" s="2"/>
      <c r="Z212" s="2"/>
    </row>
    <row r="213" spans="1:26" ht="15.75" customHeight="1">
      <c r="A213" s="568" t="s">
        <v>230</v>
      </c>
      <c r="B213" s="345" t="s">
        <v>35</v>
      </c>
      <c r="C213" s="345"/>
      <c r="D213" s="345" t="s">
        <v>4737</v>
      </c>
      <c r="E213" s="345"/>
      <c r="F213" s="345"/>
      <c r="G213" s="579">
        <v>14</v>
      </c>
      <c r="H213" s="345"/>
      <c r="I213" s="345"/>
      <c r="J213" s="579">
        <v>14</v>
      </c>
      <c r="K213" s="652"/>
      <c r="L213" s="652"/>
      <c r="M213" s="652"/>
      <c r="N213" s="652"/>
      <c r="O213" s="652"/>
      <c r="P213" s="652"/>
      <c r="Q213" s="652"/>
      <c r="R213" s="652"/>
      <c r="S213" s="652"/>
      <c r="T213" s="652"/>
      <c r="U213" s="652"/>
      <c r="V213" s="652"/>
      <c r="W213" s="2"/>
      <c r="X213" s="2"/>
      <c r="Y213" s="2"/>
      <c r="Z213" s="2"/>
    </row>
    <row r="214" spans="1:26" ht="15.75" customHeight="1">
      <c r="A214" s="568" t="s">
        <v>231</v>
      </c>
      <c r="B214" s="345" t="s">
        <v>35</v>
      </c>
      <c r="C214" s="345"/>
      <c r="D214" s="345" t="s">
        <v>4737</v>
      </c>
      <c r="E214" s="345"/>
      <c r="F214" s="345"/>
      <c r="G214" s="579">
        <v>16</v>
      </c>
      <c r="H214" s="345"/>
      <c r="I214" s="345"/>
      <c r="J214" s="579">
        <v>16</v>
      </c>
      <c r="K214" s="652"/>
      <c r="L214" s="652"/>
      <c r="M214" s="652"/>
      <c r="N214" s="652"/>
      <c r="O214" s="652"/>
      <c r="P214" s="652"/>
      <c r="Q214" s="652"/>
      <c r="R214" s="652"/>
      <c r="S214" s="652"/>
      <c r="T214" s="652"/>
      <c r="U214" s="652"/>
      <c r="V214" s="652"/>
      <c r="W214" s="2"/>
      <c r="X214" s="2"/>
      <c r="Y214" s="2"/>
      <c r="Z214" s="2"/>
    </row>
    <row r="215" spans="1:26" ht="15.75" customHeight="1">
      <c r="A215" s="568" t="s">
        <v>234</v>
      </c>
      <c r="B215" s="345" t="s">
        <v>35</v>
      </c>
      <c r="C215" s="345"/>
      <c r="D215" s="345" t="s">
        <v>4737</v>
      </c>
      <c r="E215" s="345"/>
      <c r="F215" s="345"/>
      <c r="G215" s="579">
        <v>16</v>
      </c>
      <c r="H215" s="345"/>
      <c r="I215" s="345"/>
      <c r="J215" s="579">
        <v>16</v>
      </c>
      <c r="K215" s="652"/>
      <c r="L215" s="652"/>
      <c r="M215" s="652"/>
      <c r="N215" s="652"/>
      <c r="O215" s="652"/>
      <c r="P215" s="652"/>
      <c r="Q215" s="652"/>
      <c r="R215" s="652"/>
      <c r="S215" s="652"/>
      <c r="T215" s="652"/>
      <c r="U215" s="652"/>
      <c r="V215" s="652"/>
      <c r="W215" s="2"/>
      <c r="X215" s="2"/>
      <c r="Y215" s="2"/>
      <c r="Z215" s="2"/>
    </row>
    <row r="216" spans="1:26" ht="15.75" customHeight="1">
      <c r="A216" s="578" t="s">
        <v>237</v>
      </c>
      <c r="B216" s="579" t="s">
        <v>4874</v>
      </c>
      <c r="C216" s="345"/>
      <c r="D216" s="345" t="s">
        <v>4737</v>
      </c>
      <c r="E216" s="345"/>
      <c r="F216" s="345"/>
      <c r="G216" s="579">
        <v>13</v>
      </c>
      <c r="H216" s="345"/>
      <c r="I216" s="345"/>
      <c r="J216" s="579">
        <v>13</v>
      </c>
      <c r="K216" s="652"/>
      <c r="L216" s="652"/>
      <c r="M216" s="652"/>
      <c r="N216" s="652"/>
      <c r="O216" s="652"/>
      <c r="P216" s="652"/>
      <c r="Q216" s="652"/>
      <c r="R216" s="652"/>
      <c r="S216" s="652"/>
      <c r="T216" s="652"/>
      <c r="U216" s="652"/>
      <c r="V216" s="652"/>
      <c r="W216" s="2"/>
      <c r="X216" s="2"/>
      <c r="Y216" s="2"/>
      <c r="Z216" s="2"/>
    </row>
    <row r="217" spans="1:26" ht="15.75" customHeight="1">
      <c r="A217" s="568" t="s">
        <v>239</v>
      </c>
      <c r="B217" s="345" t="s">
        <v>132</v>
      </c>
      <c r="C217" s="345"/>
      <c r="D217" s="345" t="s">
        <v>4737</v>
      </c>
      <c r="E217" s="345"/>
      <c r="F217" s="345"/>
      <c r="G217" s="579">
        <v>14</v>
      </c>
      <c r="H217" s="345"/>
      <c r="I217" s="345"/>
      <c r="J217" s="579">
        <v>14</v>
      </c>
      <c r="K217" s="652"/>
      <c r="L217" s="652"/>
      <c r="M217" s="652"/>
      <c r="N217" s="652"/>
      <c r="O217" s="652"/>
      <c r="P217" s="652"/>
      <c r="Q217" s="652"/>
      <c r="R217" s="652"/>
      <c r="S217" s="652"/>
      <c r="T217" s="652"/>
      <c r="U217" s="652"/>
      <c r="V217" s="652"/>
      <c r="W217" s="2"/>
      <c r="X217" s="2"/>
      <c r="Y217" s="2"/>
      <c r="Z217" s="2"/>
    </row>
    <row r="218" spans="1:26" ht="15.75" customHeight="1">
      <c r="A218" s="568" t="s">
        <v>241</v>
      </c>
      <c r="B218" s="345"/>
      <c r="C218" s="345" t="s">
        <v>240</v>
      </c>
      <c r="D218" s="345" t="s">
        <v>4737</v>
      </c>
      <c r="E218" s="345"/>
      <c r="F218" s="345"/>
      <c r="G218" s="345"/>
      <c r="H218" s="345"/>
      <c r="I218" s="345"/>
      <c r="J218" s="345"/>
      <c r="K218" s="652"/>
      <c r="L218" s="652"/>
      <c r="M218" s="652"/>
      <c r="N218" s="652"/>
      <c r="O218" s="652"/>
      <c r="P218" s="652"/>
      <c r="Q218" s="652"/>
      <c r="R218" s="652"/>
      <c r="S218" s="652"/>
      <c r="T218" s="652"/>
      <c r="U218" s="652"/>
      <c r="V218" s="652"/>
      <c r="W218" s="2"/>
      <c r="X218" s="2"/>
      <c r="Y218" s="2"/>
      <c r="Z218" s="2"/>
    </row>
    <row r="219" spans="1:26" ht="15.75" customHeight="1">
      <c r="A219" s="568" t="s">
        <v>1127</v>
      </c>
      <c r="B219" s="345" t="s">
        <v>35</v>
      </c>
      <c r="C219" s="345"/>
      <c r="D219" s="345"/>
      <c r="E219" s="345" t="s">
        <v>4737</v>
      </c>
      <c r="F219" s="345"/>
      <c r="G219" s="579">
        <v>9</v>
      </c>
      <c r="H219" s="345">
        <v>4</v>
      </c>
      <c r="I219" s="345"/>
      <c r="J219" s="579">
        <v>13</v>
      </c>
      <c r="K219" s="652"/>
      <c r="L219" s="652"/>
      <c r="M219" s="652"/>
      <c r="N219" s="652"/>
      <c r="O219" s="652"/>
      <c r="P219" s="652"/>
      <c r="Q219" s="652"/>
      <c r="R219" s="652"/>
      <c r="S219" s="652"/>
      <c r="T219" s="652"/>
      <c r="U219" s="652"/>
      <c r="V219" s="652"/>
      <c r="W219" s="2"/>
      <c r="X219" s="2"/>
      <c r="Y219" s="2"/>
      <c r="Z219" s="2"/>
    </row>
    <row r="220" spans="1:26" ht="15.75" customHeight="1">
      <c r="A220" s="575" t="s">
        <v>246</v>
      </c>
      <c r="B220" s="402" t="s">
        <v>35</v>
      </c>
      <c r="C220" s="402"/>
      <c r="D220" s="402"/>
      <c r="E220" s="345" t="s">
        <v>4737</v>
      </c>
      <c r="F220" s="345"/>
      <c r="G220" s="576">
        <v>14</v>
      </c>
      <c r="H220" s="402"/>
      <c r="I220" s="402"/>
      <c r="J220" s="579">
        <v>14</v>
      </c>
      <c r="K220" s="652"/>
      <c r="L220" s="652"/>
      <c r="M220" s="652"/>
      <c r="N220" s="652"/>
      <c r="O220" s="652"/>
      <c r="P220" s="652"/>
      <c r="Q220" s="652"/>
      <c r="R220" s="652"/>
      <c r="S220" s="652"/>
      <c r="T220" s="652"/>
      <c r="U220" s="652"/>
      <c r="V220" s="652"/>
      <c r="W220" s="2"/>
      <c r="X220" s="2"/>
      <c r="Y220" s="2"/>
      <c r="Z220" s="2"/>
    </row>
    <row r="221" spans="1:26" ht="15.75" customHeight="1">
      <c r="A221" s="568" t="s">
        <v>4881</v>
      </c>
      <c r="B221" s="345" t="s">
        <v>35</v>
      </c>
      <c r="C221" s="345"/>
      <c r="D221" s="345"/>
      <c r="E221" s="345"/>
      <c r="F221" s="345" t="s">
        <v>4737</v>
      </c>
      <c r="G221" s="579">
        <v>8</v>
      </c>
      <c r="H221" s="579">
        <v>3</v>
      </c>
      <c r="I221" s="345"/>
      <c r="J221" s="579">
        <v>11</v>
      </c>
      <c r="K221" s="652"/>
      <c r="L221" s="652"/>
      <c r="M221" s="652"/>
      <c r="N221" s="652"/>
      <c r="O221" s="652"/>
      <c r="P221" s="652"/>
      <c r="Q221" s="652"/>
      <c r="R221" s="652"/>
      <c r="S221" s="652"/>
      <c r="T221" s="652"/>
      <c r="U221" s="652"/>
      <c r="V221" s="652"/>
      <c r="W221" s="2"/>
      <c r="X221" s="2"/>
      <c r="Y221" s="2"/>
      <c r="Z221" s="2"/>
    </row>
    <row r="222" spans="1:26" ht="15.75" customHeight="1">
      <c r="A222" s="578" t="s">
        <v>248</v>
      </c>
      <c r="B222" s="345"/>
      <c r="C222" s="579" t="s">
        <v>104</v>
      </c>
      <c r="D222" s="345"/>
      <c r="E222" s="345"/>
      <c r="F222" s="345" t="s">
        <v>4737</v>
      </c>
      <c r="G222" s="579">
        <v>10</v>
      </c>
      <c r="H222" s="345"/>
      <c r="I222" s="345"/>
      <c r="J222" s="579">
        <v>10</v>
      </c>
      <c r="K222" s="652"/>
      <c r="L222" s="652"/>
      <c r="M222" s="652"/>
      <c r="N222" s="652"/>
      <c r="O222" s="652"/>
      <c r="P222" s="652"/>
      <c r="Q222" s="652"/>
      <c r="R222" s="652"/>
      <c r="S222" s="652"/>
      <c r="T222" s="652"/>
      <c r="U222" s="652"/>
      <c r="V222" s="652"/>
      <c r="W222" s="2"/>
      <c r="X222" s="2"/>
      <c r="Y222" s="2"/>
      <c r="Z222" s="2"/>
    </row>
    <row r="223" spans="1:26" ht="15.75" customHeight="1">
      <c r="A223" s="2423" t="s">
        <v>719</v>
      </c>
      <c r="B223" s="2041"/>
      <c r="C223" s="2041"/>
      <c r="D223" s="2041"/>
      <c r="E223" s="2041"/>
      <c r="F223" s="2041"/>
      <c r="G223" s="2041"/>
      <c r="H223" s="2041"/>
      <c r="I223" s="2041"/>
      <c r="J223" s="2048"/>
      <c r="K223" s="652"/>
      <c r="L223" s="652"/>
      <c r="M223" s="652"/>
      <c r="N223" s="652"/>
      <c r="O223" s="652"/>
      <c r="P223" s="652"/>
      <c r="Q223" s="652"/>
      <c r="R223" s="652"/>
      <c r="S223" s="652"/>
      <c r="T223" s="652"/>
      <c r="U223" s="652"/>
      <c r="V223" s="652"/>
      <c r="W223" s="2"/>
      <c r="X223" s="2"/>
      <c r="Y223" s="2"/>
      <c r="Z223" s="2"/>
    </row>
    <row r="224" spans="1:26" ht="12.75" customHeight="1">
      <c r="A224" s="2062" t="s">
        <v>4725</v>
      </c>
      <c r="B224" s="2060" t="s">
        <v>1665</v>
      </c>
      <c r="C224" s="2048"/>
      <c r="D224" s="2060" t="s">
        <v>3764</v>
      </c>
      <c r="E224" s="2041"/>
      <c r="F224" s="2048"/>
      <c r="G224" s="2060" t="s">
        <v>4726</v>
      </c>
      <c r="H224" s="2041"/>
      <c r="I224" s="2048"/>
      <c r="J224" s="2424" t="s">
        <v>4727</v>
      </c>
      <c r="K224" s="652"/>
      <c r="L224" s="652"/>
      <c r="M224" s="652"/>
      <c r="N224" s="652"/>
      <c r="O224" s="652"/>
      <c r="P224" s="652"/>
      <c r="Q224" s="652"/>
      <c r="R224" s="652"/>
      <c r="S224" s="652"/>
      <c r="T224" s="652"/>
      <c r="U224" s="652"/>
      <c r="V224" s="652"/>
      <c r="W224" s="2"/>
      <c r="X224" s="2"/>
      <c r="Y224" s="2"/>
      <c r="Z224" s="2"/>
    </row>
    <row r="225" spans="1:26" ht="12.75" customHeight="1">
      <c r="A225" s="2059"/>
      <c r="B225" s="344" t="s">
        <v>250</v>
      </c>
      <c r="C225" s="344" t="s">
        <v>4728</v>
      </c>
      <c r="D225" s="344" t="s">
        <v>29</v>
      </c>
      <c r="E225" s="344" t="s">
        <v>40</v>
      </c>
      <c r="F225" s="344" t="s">
        <v>37</v>
      </c>
      <c r="G225" s="344" t="s">
        <v>4729</v>
      </c>
      <c r="H225" s="344" t="s">
        <v>4730</v>
      </c>
      <c r="I225" s="344" t="s">
        <v>4731</v>
      </c>
      <c r="J225" s="2059"/>
      <c r="K225" s="652"/>
      <c r="L225" s="652"/>
      <c r="M225" s="652"/>
      <c r="N225" s="652"/>
      <c r="O225" s="652"/>
      <c r="P225" s="652"/>
      <c r="Q225" s="652"/>
      <c r="R225" s="652"/>
      <c r="S225" s="652"/>
      <c r="T225" s="652"/>
      <c r="U225" s="652"/>
      <c r="V225" s="652"/>
      <c r="W225" s="2"/>
      <c r="X225" s="2"/>
      <c r="Y225" s="2"/>
      <c r="Z225" s="2"/>
    </row>
    <row r="226" spans="1:26" ht="38.25" customHeight="1">
      <c r="A226" s="578" t="s">
        <v>255</v>
      </c>
      <c r="B226" s="579" t="s">
        <v>25</v>
      </c>
      <c r="C226" s="345"/>
      <c r="D226" s="345" t="s">
        <v>4737</v>
      </c>
      <c r="E226" s="345"/>
      <c r="F226" s="345"/>
      <c r="G226" s="579">
        <v>12</v>
      </c>
      <c r="H226" s="579">
        <v>7</v>
      </c>
      <c r="I226" s="345"/>
      <c r="J226" s="579">
        <v>19</v>
      </c>
      <c r="K226" s="652"/>
      <c r="L226" s="652"/>
      <c r="M226" s="652"/>
      <c r="N226" s="652"/>
      <c r="O226" s="652"/>
      <c r="P226" s="652"/>
      <c r="Q226" s="652"/>
      <c r="R226" s="652"/>
      <c r="S226" s="652"/>
      <c r="T226" s="652"/>
      <c r="U226" s="652"/>
      <c r="V226" s="652"/>
      <c r="W226" s="2"/>
      <c r="X226" s="2"/>
      <c r="Y226" s="2"/>
      <c r="Z226" s="2"/>
    </row>
    <row r="227" spans="1:26" ht="12.75" customHeight="1">
      <c r="A227" s="568" t="s">
        <v>4847</v>
      </c>
      <c r="B227" s="345" t="s">
        <v>25</v>
      </c>
      <c r="C227" s="345"/>
      <c r="D227" s="345" t="s">
        <v>4737</v>
      </c>
      <c r="E227" s="345"/>
      <c r="F227" s="345"/>
      <c r="G227" s="579">
        <v>17</v>
      </c>
      <c r="H227" s="345"/>
      <c r="I227" s="345"/>
      <c r="J227" s="579">
        <v>17</v>
      </c>
      <c r="K227" s="652"/>
      <c r="L227" s="652"/>
      <c r="M227" s="652"/>
      <c r="N227" s="652"/>
      <c r="O227" s="652"/>
      <c r="P227" s="652"/>
      <c r="Q227" s="652"/>
      <c r="R227" s="652"/>
      <c r="S227" s="652"/>
      <c r="T227" s="652"/>
      <c r="U227" s="652"/>
      <c r="V227" s="652"/>
      <c r="W227" s="2"/>
      <c r="X227" s="2"/>
      <c r="Y227" s="2"/>
      <c r="Z227" s="2"/>
    </row>
    <row r="228" spans="1:26" ht="12.75" customHeight="1">
      <c r="A228" s="568" t="s">
        <v>4849</v>
      </c>
      <c r="B228" s="345" t="s">
        <v>25</v>
      </c>
      <c r="C228" s="345"/>
      <c r="D228" s="345" t="s">
        <v>4737</v>
      </c>
      <c r="E228" s="345"/>
      <c r="F228" s="345"/>
      <c r="G228" s="579">
        <v>23</v>
      </c>
      <c r="H228" s="345"/>
      <c r="I228" s="345"/>
      <c r="J228" s="579">
        <v>23</v>
      </c>
      <c r="K228" s="652"/>
      <c r="L228" s="652"/>
      <c r="M228" s="652"/>
      <c r="N228" s="652"/>
      <c r="O228" s="652"/>
      <c r="P228" s="652"/>
      <c r="Q228" s="652"/>
      <c r="R228" s="652"/>
      <c r="S228" s="652"/>
      <c r="T228" s="652"/>
      <c r="U228" s="652"/>
      <c r="V228" s="652"/>
      <c r="W228" s="2"/>
      <c r="X228" s="2"/>
      <c r="Y228" s="2"/>
      <c r="Z228" s="2"/>
    </row>
    <row r="229" spans="1:26" ht="12.75" customHeight="1">
      <c r="A229" s="568" t="s">
        <v>260</v>
      </c>
      <c r="B229" s="345" t="s">
        <v>35</v>
      </c>
      <c r="C229" s="345"/>
      <c r="D229" s="345" t="s">
        <v>4737</v>
      </c>
      <c r="E229" s="345"/>
      <c r="F229" s="345"/>
      <c r="G229" s="579">
        <v>9</v>
      </c>
      <c r="H229" s="579">
        <v>18</v>
      </c>
      <c r="I229" s="345"/>
      <c r="J229" s="579">
        <v>27</v>
      </c>
      <c r="K229" s="652"/>
      <c r="L229" s="652"/>
      <c r="M229" s="652"/>
      <c r="N229" s="652"/>
      <c r="O229" s="652"/>
      <c r="P229" s="652"/>
      <c r="Q229" s="652"/>
      <c r="R229" s="652"/>
      <c r="S229" s="652"/>
      <c r="T229" s="652"/>
      <c r="U229" s="652"/>
      <c r="V229" s="652"/>
      <c r="W229" s="2"/>
      <c r="X229" s="2"/>
      <c r="Y229" s="2"/>
      <c r="Z229" s="2"/>
    </row>
    <row r="230" spans="1:26" ht="12.75" customHeight="1">
      <c r="A230" s="568" t="s">
        <v>4850</v>
      </c>
      <c r="B230" s="345" t="s">
        <v>132</v>
      </c>
      <c r="C230" s="345"/>
      <c r="D230" s="345" t="s">
        <v>4737</v>
      </c>
      <c r="E230" s="345"/>
      <c r="F230" s="345"/>
      <c r="G230" s="345">
        <v>9</v>
      </c>
      <c r="H230" s="345">
        <v>8</v>
      </c>
      <c r="I230" s="345"/>
      <c r="J230" s="345">
        <v>17</v>
      </c>
      <c r="K230" s="652"/>
      <c r="L230" s="652"/>
      <c r="M230" s="652"/>
      <c r="N230" s="652"/>
      <c r="O230" s="652"/>
      <c r="P230" s="652"/>
      <c r="Q230" s="652"/>
      <c r="R230" s="652"/>
      <c r="S230" s="652"/>
      <c r="T230" s="652"/>
      <c r="U230" s="652"/>
      <c r="V230" s="652"/>
      <c r="W230" s="2"/>
      <c r="X230" s="2"/>
      <c r="Y230" s="2"/>
      <c r="Z230" s="2"/>
    </row>
    <row r="231" spans="1:26" ht="12.75" customHeight="1">
      <c r="A231" s="568" t="s">
        <v>279</v>
      </c>
      <c r="B231" s="345" t="s">
        <v>25</v>
      </c>
      <c r="C231" s="345"/>
      <c r="D231" s="345" t="s">
        <v>4737</v>
      </c>
      <c r="E231" s="345"/>
      <c r="F231" s="345"/>
      <c r="G231" s="579">
        <v>26</v>
      </c>
      <c r="H231" s="345"/>
      <c r="I231" s="345"/>
      <c r="J231" s="579">
        <v>26</v>
      </c>
      <c r="K231" s="652"/>
      <c r="L231" s="652"/>
      <c r="M231" s="652"/>
      <c r="N231" s="652"/>
      <c r="O231" s="652"/>
      <c r="P231" s="652"/>
      <c r="Q231" s="652"/>
      <c r="R231" s="652"/>
      <c r="S231" s="652"/>
      <c r="T231" s="652"/>
      <c r="U231" s="652"/>
      <c r="V231" s="652"/>
      <c r="W231" s="2"/>
      <c r="X231" s="2"/>
      <c r="Y231" s="2"/>
      <c r="Z231" s="2"/>
    </row>
    <row r="232" spans="1:26" ht="12.75" customHeight="1">
      <c r="A232" s="568" t="s">
        <v>280</v>
      </c>
      <c r="B232" s="345" t="s">
        <v>3285</v>
      </c>
      <c r="C232" s="345"/>
      <c r="D232" s="345" t="s">
        <v>4737</v>
      </c>
      <c r="E232" s="345"/>
      <c r="F232" s="345"/>
      <c r="G232" s="579">
        <v>22</v>
      </c>
      <c r="H232" s="345"/>
      <c r="I232" s="345"/>
      <c r="J232" s="579">
        <v>22</v>
      </c>
      <c r="K232" s="652"/>
      <c r="L232" s="652"/>
      <c r="M232" s="652"/>
      <c r="N232" s="652"/>
      <c r="O232" s="652"/>
      <c r="P232" s="652"/>
      <c r="Q232" s="652"/>
      <c r="R232" s="652"/>
      <c r="S232" s="652"/>
      <c r="T232" s="652"/>
      <c r="U232" s="652"/>
      <c r="V232" s="652"/>
      <c r="W232" s="2"/>
      <c r="X232" s="2"/>
      <c r="Y232" s="2"/>
      <c r="Z232" s="2"/>
    </row>
    <row r="233" spans="1:26" ht="12.75" customHeight="1">
      <c r="A233" s="568" t="s">
        <v>262</v>
      </c>
      <c r="B233" s="345" t="s">
        <v>132</v>
      </c>
      <c r="C233" s="345"/>
      <c r="D233" s="345" t="s">
        <v>4737</v>
      </c>
      <c r="E233" s="345"/>
      <c r="F233" s="345"/>
      <c r="G233" s="579">
        <v>19</v>
      </c>
      <c r="H233" s="345"/>
      <c r="I233" s="345"/>
      <c r="J233" s="579">
        <v>19</v>
      </c>
      <c r="K233" s="652"/>
      <c r="L233" s="652"/>
      <c r="M233" s="652"/>
      <c r="N233" s="652"/>
      <c r="O233" s="652"/>
      <c r="P233" s="652"/>
      <c r="Q233" s="652"/>
      <c r="R233" s="652"/>
      <c r="S233" s="652"/>
      <c r="T233" s="652"/>
      <c r="U233" s="652"/>
      <c r="V233" s="652"/>
      <c r="W233" s="2"/>
      <c r="X233" s="2"/>
      <c r="Y233" s="2"/>
      <c r="Z233" s="2"/>
    </row>
    <row r="234" spans="1:26" ht="12.75" customHeight="1">
      <c r="A234" s="568" t="s">
        <v>264</v>
      </c>
      <c r="B234" s="345" t="s">
        <v>132</v>
      </c>
      <c r="C234" s="345"/>
      <c r="D234" s="345" t="s">
        <v>4737</v>
      </c>
      <c r="E234" s="345"/>
      <c r="F234" s="345"/>
      <c r="G234" s="579">
        <v>20</v>
      </c>
      <c r="H234" s="345"/>
      <c r="I234" s="345"/>
      <c r="J234" s="579">
        <v>20</v>
      </c>
      <c r="K234" s="652"/>
      <c r="L234" s="652"/>
      <c r="M234" s="652"/>
      <c r="N234" s="652"/>
      <c r="O234" s="652"/>
      <c r="P234" s="652"/>
      <c r="Q234" s="652"/>
      <c r="R234" s="652"/>
      <c r="S234" s="652"/>
      <c r="T234" s="652"/>
      <c r="U234" s="652"/>
      <c r="V234" s="652"/>
      <c r="W234" s="2"/>
      <c r="X234" s="2"/>
      <c r="Y234" s="2"/>
      <c r="Z234" s="2"/>
    </row>
    <row r="235" spans="1:26" ht="12.75" customHeight="1">
      <c r="A235" s="568" t="s">
        <v>282</v>
      </c>
      <c r="B235" s="345"/>
      <c r="C235" s="345" t="s">
        <v>240</v>
      </c>
      <c r="D235" s="345" t="s">
        <v>4737</v>
      </c>
      <c r="E235" s="345"/>
      <c r="F235" s="345"/>
      <c r="G235" s="345"/>
      <c r="H235" s="345"/>
      <c r="I235" s="345"/>
      <c r="J235" s="345"/>
      <c r="K235" s="652"/>
      <c r="L235" s="652"/>
      <c r="M235" s="652"/>
      <c r="N235" s="652"/>
      <c r="O235" s="652"/>
      <c r="P235" s="652"/>
      <c r="Q235" s="652"/>
      <c r="R235" s="652"/>
      <c r="S235" s="652"/>
      <c r="T235" s="652"/>
      <c r="U235" s="652"/>
      <c r="V235" s="652"/>
      <c r="W235" s="2"/>
      <c r="X235" s="2"/>
      <c r="Y235" s="2"/>
      <c r="Z235" s="2"/>
    </row>
    <row r="236" spans="1:26" ht="12.75" customHeight="1">
      <c r="A236" s="568" t="s">
        <v>263</v>
      </c>
      <c r="B236" s="345"/>
      <c r="C236" s="345" t="s">
        <v>240</v>
      </c>
      <c r="D236" s="345" t="s">
        <v>4737</v>
      </c>
      <c r="E236" s="345"/>
      <c r="F236" s="345"/>
      <c r="G236" s="345"/>
      <c r="H236" s="345"/>
      <c r="I236" s="345"/>
      <c r="J236" s="345"/>
      <c r="K236" s="652"/>
      <c r="L236" s="652"/>
      <c r="M236" s="652"/>
      <c r="N236" s="652"/>
      <c r="O236" s="652"/>
      <c r="P236" s="652"/>
      <c r="Q236" s="652"/>
      <c r="R236" s="652"/>
      <c r="S236" s="652"/>
      <c r="T236" s="652"/>
      <c r="U236" s="652"/>
      <c r="V236" s="652"/>
      <c r="W236" s="2"/>
      <c r="X236" s="2"/>
      <c r="Y236" s="2"/>
      <c r="Z236" s="2"/>
    </row>
    <row r="237" spans="1:26" ht="12.75" customHeight="1">
      <c r="A237" s="575" t="s">
        <v>284</v>
      </c>
      <c r="B237" s="402"/>
      <c r="C237" s="345" t="s">
        <v>768</v>
      </c>
      <c r="D237" s="345" t="s">
        <v>4737</v>
      </c>
      <c r="E237" s="402"/>
      <c r="F237" s="402"/>
      <c r="G237" s="402"/>
      <c r="H237" s="402"/>
      <c r="I237" s="402"/>
      <c r="J237" s="345"/>
      <c r="K237" s="652"/>
      <c r="L237" s="652"/>
      <c r="M237" s="652"/>
      <c r="N237" s="652"/>
      <c r="O237" s="652"/>
      <c r="P237" s="652"/>
      <c r="Q237" s="652"/>
      <c r="R237" s="652"/>
      <c r="S237" s="652"/>
      <c r="T237" s="652"/>
      <c r="U237" s="652"/>
      <c r="V237" s="652"/>
      <c r="W237" s="2"/>
      <c r="X237" s="2"/>
      <c r="Y237" s="2"/>
      <c r="Z237" s="2"/>
    </row>
    <row r="238" spans="1:26" ht="12.75" customHeight="1">
      <c r="A238" s="568" t="s">
        <v>285</v>
      </c>
      <c r="B238" s="345" t="s">
        <v>132</v>
      </c>
      <c r="C238" s="345"/>
      <c r="D238" s="345" t="s">
        <v>4737</v>
      </c>
      <c r="E238" s="345"/>
      <c r="F238" s="345"/>
      <c r="G238" s="345">
        <v>18</v>
      </c>
      <c r="H238" s="345"/>
      <c r="I238" s="345"/>
      <c r="J238" s="345">
        <v>18</v>
      </c>
      <c r="K238" s="652"/>
      <c r="L238" s="652"/>
      <c r="M238" s="652"/>
      <c r="N238" s="652"/>
      <c r="O238" s="652"/>
      <c r="P238" s="652"/>
      <c r="Q238" s="652"/>
      <c r="R238" s="652"/>
      <c r="S238" s="652"/>
      <c r="T238" s="652"/>
      <c r="U238" s="652"/>
      <c r="V238" s="652"/>
      <c r="W238" s="2"/>
      <c r="X238" s="2"/>
      <c r="Y238" s="2"/>
      <c r="Z238" s="2"/>
    </row>
    <row r="239" spans="1:26" ht="12.75" customHeight="1">
      <c r="A239" s="568" t="s">
        <v>1124</v>
      </c>
      <c r="B239" s="345" t="s">
        <v>25</v>
      </c>
      <c r="C239" s="345"/>
      <c r="D239" s="345"/>
      <c r="E239" s="345" t="s">
        <v>4737</v>
      </c>
      <c r="F239" s="345"/>
      <c r="G239" s="579">
        <v>13</v>
      </c>
      <c r="H239" s="345"/>
      <c r="I239" s="345"/>
      <c r="J239" s="579">
        <v>13</v>
      </c>
      <c r="K239" s="652"/>
      <c r="L239" s="652"/>
      <c r="M239" s="652"/>
      <c r="N239" s="652"/>
      <c r="O239" s="652"/>
      <c r="P239" s="652"/>
      <c r="Q239" s="652"/>
      <c r="R239" s="652"/>
      <c r="S239" s="652"/>
      <c r="T239" s="652"/>
      <c r="U239" s="652"/>
      <c r="V239" s="652"/>
      <c r="W239" s="2"/>
      <c r="X239" s="2"/>
      <c r="Y239" s="2"/>
      <c r="Z239" s="2"/>
    </row>
    <row r="240" spans="1:26" ht="12.75" customHeight="1">
      <c r="A240" s="568" t="s">
        <v>273</v>
      </c>
      <c r="B240" s="345"/>
      <c r="C240" s="345" t="s">
        <v>104</v>
      </c>
      <c r="D240" s="345"/>
      <c r="E240" s="345"/>
      <c r="F240" s="345" t="s">
        <v>4737</v>
      </c>
      <c r="G240" s="345">
        <v>7</v>
      </c>
      <c r="H240" s="345"/>
      <c r="I240" s="345"/>
      <c r="J240" s="345">
        <v>7</v>
      </c>
      <c r="K240" s="652"/>
      <c r="L240" s="652"/>
      <c r="M240" s="652"/>
      <c r="N240" s="652"/>
      <c r="O240" s="652"/>
      <c r="P240" s="652"/>
      <c r="Q240" s="652"/>
      <c r="R240" s="652"/>
      <c r="S240" s="652"/>
      <c r="T240" s="652"/>
      <c r="U240" s="652"/>
      <c r="V240" s="652"/>
      <c r="W240" s="2"/>
      <c r="X240" s="2"/>
      <c r="Y240" s="2"/>
      <c r="Z240" s="2"/>
    </row>
    <row r="241" spans="1:26" ht="12.75" customHeight="1">
      <c r="A241" s="568" t="s">
        <v>288</v>
      </c>
      <c r="B241" s="345" t="s">
        <v>35</v>
      </c>
      <c r="C241" s="345"/>
      <c r="D241" s="345"/>
      <c r="E241" s="345"/>
      <c r="F241" s="345" t="s">
        <v>4737</v>
      </c>
      <c r="G241" s="579">
        <v>8</v>
      </c>
      <c r="H241" s="345"/>
      <c r="I241" s="345"/>
      <c r="J241" s="579">
        <v>8</v>
      </c>
      <c r="K241" s="652"/>
      <c r="L241" s="652"/>
      <c r="M241" s="652"/>
      <c r="N241" s="652"/>
      <c r="O241" s="652"/>
      <c r="P241" s="652"/>
      <c r="Q241" s="652"/>
      <c r="R241" s="652"/>
      <c r="S241" s="652"/>
      <c r="T241" s="652"/>
      <c r="U241" s="652"/>
      <c r="V241" s="652"/>
      <c r="W241" s="2"/>
      <c r="X241" s="2"/>
      <c r="Y241" s="2"/>
      <c r="Z241" s="2"/>
    </row>
    <row r="242" spans="1:26" ht="12.75" customHeight="1">
      <c r="A242" s="575" t="s">
        <v>291</v>
      </c>
      <c r="B242" s="402"/>
      <c r="C242" s="402" t="s">
        <v>3453</v>
      </c>
      <c r="D242" s="345"/>
      <c r="E242" s="345"/>
      <c r="F242" s="345" t="s">
        <v>4737</v>
      </c>
      <c r="G242" s="576">
        <v>10</v>
      </c>
      <c r="H242" s="402"/>
      <c r="I242" s="402"/>
      <c r="J242" s="579">
        <v>10</v>
      </c>
      <c r="K242" s="652"/>
      <c r="L242" s="652"/>
      <c r="M242" s="652"/>
      <c r="N242" s="652"/>
      <c r="O242" s="652"/>
      <c r="P242" s="652"/>
      <c r="Q242" s="652"/>
      <c r="R242" s="652"/>
      <c r="S242" s="652"/>
      <c r="T242" s="652"/>
      <c r="U242" s="652"/>
      <c r="V242" s="652"/>
      <c r="W242" s="2"/>
      <c r="X242" s="2"/>
      <c r="Y242" s="2"/>
      <c r="Z242" s="2"/>
    </row>
    <row r="243" spans="1:26" ht="12.75" customHeight="1">
      <c r="A243" s="578" t="s">
        <v>287</v>
      </c>
      <c r="B243" s="345"/>
      <c r="C243" s="579" t="s">
        <v>104</v>
      </c>
      <c r="D243" s="345"/>
      <c r="E243" s="345" t="s">
        <v>4737</v>
      </c>
      <c r="F243" s="345"/>
      <c r="G243" s="579">
        <v>14</v>
      </c>
      <c r="H243" s="345"/>
      <c r="I243" s="345"/>
      <c r="J243" s="579">
        <v>14</v>
      </c>
      <c r="K243" s="652"/>
      <c r="L243" s="652"/>
      <c r="M243" s="652"/>
      <c r="N243" s="652"/>
      <c r="O243" s="652"/>
      <c r="P243" s="652"/>
      <c r="Q243" s="652"/>
      <c r="R243" s="652"/>
      <c r="S243" s="652"/>
      <c r="T243" s="652"/>
      <c r="U243" s="652"/>
      <c r="V243" s="652"/>
      <c r="W243" s="2"/>
      <c r="X243" s="2"/>
      <c r="Y243" s="2"/>
      <c r="Z243" s="2"/>
    </row>
    <row r="244" spans="1:26" ht="12.75" customHeight="1">
      <c r="A244" s="578" t="s">
        <v>289</v>
      </c>
      <c r="B244" s="345" t="s">
        <v>3285</v>
      </c>
      <c r="C244" s="345"/>
      <c r="D244" s="345"/>
      <c r="E244" s="345"/>
      <c r="F244" s="345" t="s">
        <v>4737</v>
      </c>
      <c r="G244" s="579">
        <v>10</v>
      </c>
      <c r="H244" s="345"/>
      <c r="I244" s="345"/>
      <c r="J244" s="579">
        <v>10</v>
      </c>
      <c r="K244" s="652"/>
      <c r="L244" s="652"/>
      <c r="M244" s="652"/>
      <c r="N244" s="652"/>
      <c r="O244" s="652"/>
      <c r="P244" s="652"/>
      <c r="Q244" s="652"/>
      <c r="R244" s="652"/>
      <c r="S244" s="652"/>
      <c r="T244" s="652"/>
      <c r="U244" s="652"/>
      <c r="V244" s="652"/>
      <c r="W244" s="2"/>
      <c r="X244" s="2"/>
      <c r="Y244" s="2"/>
      <c r="Z244" s="2"/>
    </row>
    <row r="245" spans="1:26" ht="12.75" customHeight="1">
      <c r="A245" s="578" t="s">
        <v>4894</v>
      </c>
      <c r="B245" s="345"/>
      <c r="C245" s="579" t="s">
        <v>303</v>
      </c>
      <c r="D245" s="345"/>
      <c r="E245" s="345"/>
      <c r="F245" s="345" t="s">
        <v>4737</v>
      </c>
      <c r="G245" s="579">
        <v>5</v>
      </c>
      <c r="H245" s="345"/>
      <c r="I245" s="345"/>
      <c r="J245" s="579">
        <v>5</v>
      </c>
      <c r="K245" s="652"/>
      <c r="L245" s="652"/>
      <c r="M245" s="652"/>
      <c r="N245" s="652"/>
      <c r="O245" s="652"/>
      <c r="P245" s="652"/>
      <c r="Q245" s="652"/>
      <c r="R245" s="652"/>
      <c r="S245" s="652"/>
      <c r="T245" s="652"/>
      <c r="U245" s="652"/>
      <c r="V245" s="652"/>
      <c r="W245" s="2"/>
      <c r="X245" s="2"/>
      <c r="Y245" s="2"/>
      <c r="Z245" s="2"/>
    </row>
    <row r="246" spans="1:26" ht="12.75" customHeight="1">
      <c r="A246" s="568" t="s">
        <v>270</v>
      </c>
      <c r="B246" s="579" t="s">
        <v>4895</v>
      </c>
      <c r="C246" s="345"/>
      <c r="D246" s="345"/>
      <c r="E246" s="345"/>
      <c r="F246" s="345" t="s">
        <v>4737</v>
      </c>
      <c r="G246" s="579">
        <v>6</v>
      </c>
      <c r="H246" s="345"/>
      <c r="I246" s="345"/>
      <c r="J246" s="579">
        <v>6</v>
      </c>
      <c r="K246" s="652"/>
      <c r="L246" s="652"/>
      <c r="M246" s="652"/>
      <c r="N246" s="652"/>
      <c r="O246" s="652"/>
      <c r="P246" s="652"/>
      <c r="Q246" s="652"/>
      <c r="R246" s="652"/>
      <c r="S246" s="652"/>
      <c r="T246" s="652"/>
      <c r="U246" s="652"/>
      <c r="V246" s="652"/>
      <c r="W246" s="2"/>
      <c r="X246" s="2"/>
      <c r="Y246" s="2"/>
      <c r="Z246" s="2"/>
    </row>
    <row r="247" spans="1:26" ht="12.75" customHeight="1">
      <c r="A247" s="568" t="s">
        <v>1123</v>
      </c>
      <c r="B247" s="345" t="s">
        <v>4895</v>
      </c>
      <c r="C247" s="345"/>
      <c r="D247" s="345"/>
      <c r="E247" s="345"/>
      <c r="F247" s="345" t="s">
        <v>4737</v>
      </c>
      <c r="G247" s="345">
        <v>7</v>
      </c>
      <c r="H247" s="345"/>
      <c r="I247" s="345"/>
      <c r="J247" s="345">
        <v>7</v>
      </c>
      <c r="K247" s="652"/>
      <c r="L247" s="652"/>
      <c r="M247" s="652"/>
      <c r="N247" s="652"/>
      <c r="O247" s="652"/>
      <c r="P247" s="652"/>
      <c r="Q247" s="652"/>
      <c r="R247" s="652"/>
      <c r="S247" s="652"/>
      <c r="T247" s="652"/>
      <c r="U247" s="652"/>
      <c r="V247" s="652"/>
      <c r="W247" s="2"/>
      <c r="X247" s="2"/>
      <c r="Y247" s="2"/>
      <c r="Z247" s="2"/>
    </row>
    <row r="248" spans="1:26" ht="12.75" customHeight="1">
      <c r="A248" s="578" t="s">
        <v>267</v>
      </c>
      <c r="B248" s="579" t="s">
        <v>35</v>
      </c>
      <c r="C248" s="345"/>
      <c r="D248" s="345"/>
      <c r="E248" s="345"/>
      <c r="F248" s="345" t="s">
        <v>4737</v>
      </c>
      <c r="G248" s="579">
        <v>3</v>
      </c>
      <c r="H248" s="345"/>
      <c r="I248" s="345"/>
      <c r="J248" s="579">
        <v>3</v>
      </c>
      <c r="K248" s="652"/>
      <c r="L248" s="652"/>
      <c r="M248" s="652"/>
      <c r="N248" s="652"/>
      <c r="O248" s="652"/>
      <c r="P248" s="652"/>
      <c r="Q248" s="652"/>
      <c r="R248" s="652"/>
      <c r="S248" s="652"/>
      <c r="T248" s="652"/>
      <c r="U248" s="652"/>
      <c r="V248" s="652"/>
      <c r="W248" s="2"/>
      <c r="X248" s="2"/>
      <c r="Y248" s="2"/>
      <c r="Z248" s="2"/>
    </row>
    <row r="249" spans="1:26" ht="12.75" customHeight="1">
      <c r="A249" s="578" t="s">
        <v>272</v>
      </c>
      <c r="B249" s="579" t="s">
        <v>35</v>
      </c>
      <c r="C249" s="345"/>
      <c r="D249" s="345"/>
      <c r="E249" s="345"/>
      <c r="F249" s="345" t="s">
        <v>4737</v>
      </c>
      <c r="G249" s="579">
        <v>3</v>
      </c>
      <c r="H249" s="579">
        <v>2</v>
      </c>
      <c r="I249" s="345"/>
      <c r="J249" s="579">
        <v>5</v>
      </c>
      <c r="K249" s="652"/>
      <c r="L249" s="652"/>
      <c r="M249" s="652"/>
      <c r="N249" s="652"/>
      <c r="O249" s="652"/>
      <c r="P249" s="652"/>
      <c r="Q249" s="652"/>
      <c r="R249" s="652"/>
      <c r="S249" s="652"/>
      <c r="T249" s="652"/>
      <c r="U249" s="652"/>
      <c r="V249" s="652"/>
      <c r="W249" s="2"/>
      <c r="X249" s="2"/>
      <c r="Y249" s="2"/>
      <c r="Z249" s="2"/>
    </row>
    <row r="250" spans="1:26" ht="12.75" customHeight="1">
      <c r="A250" s="578" t="s">
        <v>268</v>
      </c>
      <c r="B250" s="579" t="s">
        <v>4895</v>
      </c>
      <c r="C250" s="345"/>
      <c r="D250" s="345"/>
      <c r="E250" s="345" t="s">
        <v>4737</v>
      </c>
      <c r="F250" s="345"/>
      <c r="G250" s="345"/>
      <c r="H250" s="579">
        <v>17</v>
      </c>
      <c r="I250" s="345"/>
      <c r="J250" s="579">
        <v>17</v>
      </c>
      <c r="K250" s="652"/>
      <c r="L250" s="652"/>
      <c r="M250" s="652"/>
      <c r="N250" s="652"/>
      <c r="O250" s="652"/>
      <c r="P250" s="652"/>
      <c r="Q250" s="652"/>
      <c r="R250" s="652"/>
      <c r="S250" s="652"/>
      <c r="T250" s="652"/>
      <c r="U250" s="652"/>
      <c r="V250" s="652"/>
      <c r="W250" s="2"/>
      <c r="X250" s="2"/>
      <c r="Y250" s="2"/>
      <c r="Z250" s="2"/>
    </row>
    <row r="251" spans="1:26" ht="12.75" customHeight="1">
      <c r="A251" s="578" t="s">
        <v>4896</v>
      </c>
      <c r="B251" s="579" t="s">
        <v>35</v>
      </c>
      <c r="C251" s="345"/>
      <c r="D251" s="345"/>
      <c r="E251" s="345"/>
      <c r="F251" s="345" t="s">
        <v>4737</v>
      </c>
      <c r="G251" s="345"/>
      <c r="H251" s="579">
        <v>10</v>
      </c>
      <c r="I251" s="345"/>
      <c r="J251" s="579">
        <v>10</v>
      </c>
      <c r="K251" s="652"/>
      <c r="L251" s="652"/>
      <c r="M251" s="652"/>
      <c r="N251" s="652"/>
      <c r="O251" s="652"/>
      <c r="P251" s="652"/>
      <c r="Q251" s="652"/>
      <c r="R251" s="652"/>
      <c r="S251" s="652"/>
      <c r="T251" s="652"/>
      <c r="U251" s="652"/>
      <c r="V251" s="652"/>
      <c r="W251" s="2"/>
      <c r="X251" s="2"/>
      <c r="Y251" s="2"/>
      <c r="Z251" s="2"/>
    </row>
    <row r="252" spans="1:26" ht="12.75" customHeight="1">
      <c r="A252" s="578" t="s">
        <v>265</v>
      </c>
      <c r="B252" s="579" t="s">
        <v>4895</v>
      </c>
      <c r="C252" s="345"/>
      <c r="D252" s="345"/>
      <c r="E252" s="345"/>
      <c r="F252" s="345" t="s">
        <v>4737</v>
      </c>
      <c r="G252" s="345"/>
      <c r="H252" s="579">
        <v>8</v>
      </c>
      <c r="I252" s="345"/>
      <c r="J252" s="579">
        <v>8</v>
      </c>
      <c r="K252" s="652"/>
      <c r="L252" s="652"/>
      <c r="M252" s="652"/>
      <c r="N252" s="652"/>
      <c r="O252" s="652"/>
      <c r="P252" s="652"/>
      <c r="Q252" s="652"/>
      <c r="R252" s="652"/>
      <c r="S252" s="652"/>
      <c r="T252" s="652"/>
      <c r="U252" s="652"/>
      <c r="V252" s="652"/>
      <c r="W252" s="2"/>
      <c r="X252" s="2"/>
      <c r="Y252" s="2"/>
      <c r="Z252" s="2"/>
    </row>
    <row r="253" spans="1:26" ht="12.75" customHeight="1">
      <c r="A253" s="568" t="s">
        <v>226</v>
      </c>
      <c r="B253" s="345" t="s">
        <v>35</v>
      </c>
      <c r="C253" s="345"/>
      <c r="D253" s="345" t="s">
        <v>4737</v>
      </c>
      <c r="E253" s="345"/>
      <c r="F253" s="345"/>
      <c r="G253" s="579">
        <v>15</v>
      </c>
      <c r="H253" s="345">
        <v>4</v>
      </c>
      <c r="I253" s="345"/>
      <c r="J253" s="579">
        <v>19</v>
      </c>
      <c r="K253" s="652"/>
      <c r="L253" s="652"/>
      <c r="M253" s="652"/>
      <c r="N253" s="652"/>
      <c r="O253" s="652"/>
      <c r="P253" s="652"/>
      <c r="Q253" s="652"/>
      <c r="R253" s="652"/>
      <c r="S253" s="652"/>
      <c r="T253" s="652"/>
      <c r="U253" s="652"/>
      <c r="V253" s="652"/>
      <c r="W253" s="2"/>
      <c r="X253" s="2"/>
      <c r="Y253" s="2"/>
      <c r="Z253" s="2"/>
    </row>
    <row r="254" spans="1:26" ht="12.75" customHeight="1">
      <c r="A254" s="568" t="s">
        <v>230</v>
      </c>
      <c r="B254" s="345" t="s">
        <v>35</v>
      </c>
      <c r="C254" s="345"/>
      <c r="D254" s="345" t="s">
        <v>4737</v>
      </c>
      <c r="E254" s="345"/>
      <c r="F254" s="345"/>
      <c r="G254" s="579">
        <v>25</v>
      </c>
      <c r="H254" s="345"/>
      <c r="I254" s="345"/>
      <c r="J254" s="579">
        <v>25</v>
      </c>
      <c r="K254" s="652"/>
      <c r="L254" s="652"/>
      <c r="M254" s="652"/>
      <c r="N254" s="652"/>
      <c r="O254" s="652"/>
      <c r="P254" s="652"/>
      <c r="Q254" s="652"/>
      <c r="R254" s="652"/>
      <c r="S254" s="652"/>
      <c r="T254" s="652"/>
      <c r="U254" s="652"/>
      <c r="V254" s="652"/>
      <c r="W254" s="2"/>
      <c r="X254" s="2"/>
      <c r="Y254" s="2"/>
      <c r="Z254" s="2"/>
    </row>
    <row r="255" spans="1:26" ht="12.75" customHeight="1">
      <c r="A255" s="568" t="s">
        <v>231</v>
      </c>
      <c r="B255" s="345" t="s">
        <v>35</v>
      </c>
      <c r="C255" s="345"/>
      <c r="D255" s="345" t="s">
        <v>4737</v>
      </c>
      <c r="E255" s="345"/>
      <c r="F255" s="345"/>
      <c r="G255" s="579">
        <v>25</v>
      </c>
      <c r="H255" s="345"/>
      <c r="I255" s="345"/>
      <c r="J255" s="579">
        <v>25</v>
      </c>
      <c r="K255" s="652"/>
      <c r="L255" s="652"/>
      <c r="M255" s="652"/>
      <c r="N255" s="652"/>
      <c r="O255" s="652"/>
      <c r="P255" s="652"/>
      <c r="Q255" s="652"/>
      <c r="R255" s="652"/>
      <c r="S255" s="652"/>
      <c r="T255" s="652"/>
      <c r="U255" s="652"/>
      <c r="V255" s="652"/>
      <c r="W255" s="2"/>
      <c r="X255" s="2"/>
      <c r="Y255" s="2"/>
      <c r="Z255" s="2"/>
    </row>
    <row r="256" spans="1:26" ht="12.75" customHeight="1">
      <c r="A256" s="568" t="s">
        <v>234</v>
      </c>
      <c r="B256" s="345" t="s">
        <v>35</v>
      </c>
      <c r="C256" s="345"/>
      <c r="D256" s="345" t="s">
        <v>4737</v>
      </c>
      <c r="E256" s="345"/>
      <c r="F256" s="345"/>
      <c r="G256" s="579">
        <v>21</v>
      </c>
      <c r="H256" s="345"/>
      <c r="I256" s="345"/>
      <c r="J256" s="579">
        <v>21</v>
      </c>
      <c r="K256" s="652"/>
      <c r="L256" s="652"/>
      <c r="M256" s="652"/>
      <c r="N256" s="652"/>
      <c r="O256" s="652"/>
      <c r="P256" s="652"/>
      <c r="Q256" s="652"/>
      <c r="R256" s="652"/>
      <c r="S256" s="652"/>
      <c r="T256" s="652"/>
      <c r="U256" s="652"/>
      <c r="V256" s="652"/>
      <c r="W256" s="2"/>
      <c r="X256" s="2"/>
      <c r="Y256" s="2"/>
      <c r="Z256" s="2"/>
    </row>
    <row r="257" spans="1:26" ht="12.75" customHeight="1">
      <c r="A257" s="578" t="s">
        <v>237</v>
      </c>
      <c r="B257" s="579" t="s">
        <v>4895</v>
      </c>
      <c r="C257" s="345"/>
      <c r="D257" s="345" t="s">
        <v>4737</v>
      </c>
      <c r="E257" s="345"/>
      <c r="F257" s="345"/>
      <c r="G257" s="579">
        <v>17</v>
      </c>
      <c r="H257" s="345"/>
      <c r="I257" s="345"/>
      <c r="J257" s="345">
        <v>17</v>
      </c>
      <c r="K257" s="652"/>
      <c r="L257" s="652"/>
      <c r="M257" s="652"/>
      <c r="N257" s="652"/>
      <c r="O257" s="652"/>
      <c r="P257" s="652"/>
      <c r="Q257" s="652"/>
      <c r="R257" s="652"/>
      <c r="S257" s="652"/>
      <c r="T257" s="652"/>
      <c r="U257" s="652"/>
      <c r="V257" s="652"/>
      <c r="W257" s="2"/>
      <c r="X257" s="2"/>
      <c r="Y257" s="2"/>
      <c r="Z257" s="2"/>
    </row>
    <row r="258" spans="1:26" ht="12.75" customHeight="1">
      <c r="A258" s="568" t="s">
        <v>239</v>
      </c>
      <c r="B258" s="345" t="s">
        <v>132</v>
      </c>
      <c r="C258" s="345"/>
      <c r="D258" s="345" t="s">
        <v>4737</v>
      </c>
      <c r="E258" s="345"/>
      <c r="F258" s="345"/>
      <c r="G258" s="579">
        <v>21</v>
      </c>
      <c r="H258" s="345"/>
      <c r="I258" s="345"/>
      <c r="J258" s="579">
        <v>21</v>
      </c>
      <c r="K258" s="652"/>
      <c r="L258" s="652"/>
      <c r="M258" s="652"/>
      <c r="N258" s="652"/>
      <c r="O258" s="652"/>
      <c r="P258" s="652"/>
      <c r="Q258" s="652"/>
      <c r="R258" s="652"/>
      <c r="S258" s="652"/>
      <c r="T258" s="652"/>
      <c r="U258" s="652"/>
      <c r="V258" s="652"/>
      <c r="W258" s="2"/>
      <c r="X258" s="2"/>
      <c r="Y258" s="2"/>
      <c r="Z258" s="2"/>
    </row>
    <row r="259" spans="1:26" ht="12.75" customHeight="1">
      <c r="A259" s="568" t="s">
        <v>241</v>
      </c>
      <c r="B259" s="345"/>
      <c r="C259" s="345" t="s">
        <v>240</v>
      </c>
      <c r="D259" s="345" t="s">
        <v>4737</v>
      </c>
      <c r="E259" s="345"/>
      <c r="F259" s="345"/>
      <c r="G259" s="345"/>
      <c r="H259" s="345"/>
      <c r="I259" s="345"/>
      <c r="J259" s="345"/>
      <c r="K259" s="652"/>
      <c r="L259" s="652"/>
      <c r="M259" s="652"/>
      <c r="N259" s="652"/>
      <c r="O259" s="652"/>
      <c r="P259" s="652"/>
      <c r="Q259" s="652"/>
      <c r="R259" s="652"/>
      <c r="S259" s="652"/>
      <c r="T259" s="652"/>
      <c r="U259" s="652"/>
      <c r="V259" s="652"/>
      <c r="W259" s="2"/>
      <c r="X259" s="2"/>
      <c r="Y259" s="2"/>
      <c r="Z259" s="2"/>
    </row>
    <row r="260" spans="1:26" ht="12.75" customHeight="1">
      <c r="A260" s="568" t="s">
        <v>1127</v>
      </c>
      <c r="B260" s="345" t="s">
        <v>35</v>
      </c>
      <c r="C260" s="345"/>
      <c r="D260" s="345"/>
      <c r="E260" s="345" t="s">
        <v>4737</v>
      </c>
      <c r="F260" s="345"/>
      <c r="G260" s="345">
        <v>11</v>
      </c>
      <c r="H260" s="345">
        <v>4</v>
      </c>
      <c r="I260" s="345"/>
      <c r="J260" s="345">
        <v>15</v>
      </c>
      <c r="K260" s="652"/>
      <c r="L260" s="652"/>
      <c r="M260" s="652"/>
      <c r="N260" s="652"/>
      <c r="O260" s="652"/>
      <c r="P260" s="652"/>
      <c r="Q260" s="652"/>
      <c r="R260" s="652"/>
      <c r="S260" s="652"/>
      <c r="T260" s="652"/>
      <c r="U260" s="652"/>
      <c r="V260" s="652"/>
      <c r="W260" s="2"/>
      <c r="X260" s="2"/>
      <c r="Y260" s="2"/>
      <c r="Z260" s="2"/>
    </row>
    <row r="261" spans="1:26" ht="12.75" customHeight="1">
      <c r="A261" s="575" t="s">
        <v>246</v>
      </c>
      <c r="B261" s="402" t="s">
        <v>35</v>
      </c>
      <c r="C261" s="402"/>
      <c r="D261" s="402"/>
      <c r="E261" s="345" t="s">
        <v>4737</v>
      </c>
      <c r="F261" s="345"/>
      <c r="G261" s="576">
        <v>9</v>
      </c>
      <c r="H261" s="576">
        <v>5</v>
      </c>
      <c r="I261" s="402"/>
      <c r="J261" s="345">
        <v>14</v>
      </c>
      <c r="K261" s="652"/>
      <c r="L261" s="652"/>
      <c r="M261" s="652"/>
      <c r="N261" s="652"/>
      <c r="O261" s="652"/>
      <c r="P261" s="652"/>
      <c r="Q261" s="652"/>
      <c r="R261" s="652"/>
      <c r="S261" s="652"/>
      <c r="T261" s="652"/>
      <c r="U261" s="652"/>
      <c r="V261" s="652"/>
      <c r="W261" s="2"/>
      <c r="X261" s="2"/>
      <c r="Y261" s="2"/>
      <c r="Z261" s="2"/>
    </row>
    <row r="262" spans="1:26" ht="12.75" customHeight="1">
      <c r="A262" s="568" t="s">
        <v>4881</v>
      </c>
      <c r="B262" s="345" t="s">
        <v>35</v>
      </c>
      <c r="C262" s="345"/>
      <c r="D262" s="345"/>
      <c r="E262" s="345"/>
      <c r="F262" s="345" t="s">
        <v>4737</v>
      </c>
      <c r="G262" s="579">
        <v>12</v>
      </c>
      <c r="H262" s="345"/>
      <c r="I262" s="345"/>
      <c r="J262" s="579">
        <v>12</v>
      </c>
      <c r="K262" s="652"/>
      <c r="L262" s="652"/>
      <c r="M262" s="652"/>
      <c r="N262" s="652"/>
      <c r="O262" s="652"/>
      <c r="P262" s="652"/>
      <c r="Q262" s="652"/>
      <c r="R262" s="652"/>
      <c r="S262" s="652"/>
      <c r="T262" s="652"/>
      <c r="U262" s="652"/>
      <c r="V262" s="652"/>
      <c r="W262" s="2"/>
      <c r="X262" s="2"/>
      <c r="Y262" s="2"/>
      <c r="Z262" s="2"/>
    </row>
    <row r="263" spans="1:26" ht="12.75" customHeight="1">
      <c r="A263" s="578" t="s">
        <v>4897</v>
      </c>
      <c r="B263" s="579" t="s">
        <v>104</v>
      </c>
      <c r="C263" s="345"/>
      <c r="D263" s="345"/>
      <c r="E263" s="345" t="s">
        <v>4737</v>
      </c>
      <c r="F263" s="345"/>
      <c r="G263" s="579">
        <v>15</v>
      </c>
      <c r="H263" s="345"/>
      <c r="I263" s="345"/>
      <c r="J263" s="579">
        <v>15</v>
      </c>
      <c r="K263" s="652"/>
      <c r="L263" s="652"/>
      <c r="M263" s="652"/>
      <c r="N263" s="652"/>
      <c r="O263" s="652"/>
      <c r="P263" s="652"/>
      <c r="Q263" s="652"/>
      <c r="R263" s="652"/>
      <c r="S263" s="652"/>
      <c r="T263" s="652"/>
      <c r="U263" s="652"/>
      <c r="V263" s="652"/>
      <c r="W263" s="2"/>
      <c r="X263" s="2"/>
      <c r="Y263" s="2"/>
      <c r="Z263" s="2"/>
    </row>
    <row r="264" spans="1:26" ht="12.75" customHeight="1">
      <c r="A264" s="2423" t="s">
        <v>4898</v>
      </c>
      <c r="B264" s="2041"/>
      <c r="C264" s="2041"/>
      <c r="D264" s="2041"/>
      <c r="E264" s="2041"/>
      <c r="F264" s="2041"/>
      <c r="G264" s="2041"/>
      <c r="H264" s="2041"/>
      <c r="I264" s="2041"/>
      <c r="J264" s="2048"/>
      <c r="K264" s="652"/>
      <c r="L264" s="652"/>
      <c r="M264" s="652"/>
      <c r="N264" s="652"/>
      <c r="O264" s="652"/>
      <c r="P264" s="652"/>
      <c r="Q264" s="652"/>
      <c r="R264" s="652"/>
      <c r="S264" s="652"/>
      <c r="T264" s="652"/>
      <c r="U264" s="652"/>
      <c r="V264" s="652"/>
      <c r="W264" s="2"/>
      <c r="X264" s="2"/>
      <c r="Y264" s="2"/>
      <c r="Z264" s="2"/>
    </row>
    <row r="265" spans="1:26" ht="12.75" customHeight="1">
      <c r="A265" s="2423" t="s">
        <v>211</v>
      </c>
      <c r="B265" s="2041"/>
      <c r="C265" s="2041"/>
      <c r="D265" s="2041"/>
      <c r="E265" s="2041"/>
      <c r="F265" s="2041"/>
      <c r="G265" s="2041"/>
      <c r="H265" s="2041"/>
      <c r="I265" s="2041"/>
      <c r="J265" s="2048"/>
      <c r="K265" s="652"/>
      <c r="L265" s="652"/>
      <c r="M265" s="652"/>
      <c r="N265" s="652"/>
      <c r="O265" s="652"/>
      <c r="P265" s="652"/>
      <c r="Q265" s="652"/>
      <c r="R265" s="652"/>
      <c r="S265" s="652"/>
      <c r="T265" s="652"/>
      <c r="U265" s="652"/>
      <c r="V265" s="652"/>
      <c r="W265" s="2"/>
      <c r="X265" s="2"/>
      <c r="Y265" s="2"/>
      <c r="Z265" s="2"/>
    </row>
    <row r="266" spans="1:26" ht="12.75" customHeight="1">
      <c r="A266" s="2062" t="s">
        <v>4725</v>
      </c>
      <c r="B266" s="2060" t="s">
        <v>1665</v>
      </c>
      <c r="C266" s="2048"/>
      <c r="D266" s="2060" t="s">
        <v>3764</v>
      </c>
      <c r="E266" s="2041"/>
      <c r="F266" s="2048"/>
      <c r="G266" s="2060" t="s">
        <v>4726</v>
      </c>
      <c r="H266" s="2041"/>
      <c r="I266" s="2048"/>
      <c r="J266" s="2424" t="s">
        <v>4727</v>
      </c>
      <c r="K266" s="652"/>
      <c r="L266" s="652"/>
      <c r="M266" s="652"/>
      <c r="N266" s="652"/>
      <c r="O266" s="652"/>
      <c r="P266" s="652"/>
      <c r="Q266" s="652"/>
      <c r="R266" s="652"/>
      <c r="S266" s="652"/>
      <c r="T266" s="652"/>
      <c r="U266" s="652"/>
      <c r="V266" s="652"/>
      <c r="W266" s="2"/>
      <c r="X266" s="2"/>
      <c r="Y266" s="2"/>
      <c r="Z266" s="2"/>
    </row>
    <row r="267" spans="1:26" ht="12.75" customHeight="1">
      <c r="A267" s="2059"/>
      <c r="B267" s="344" t="s">
        <v>250</v>
      </c>
      <c r="C267" s="344" t="s">
        <v>4728</v>
      </c>
      <c r="D267" s="344" t="s">
        <v>29</v>
      </c>
      <c r="E267" s="344" t="s">
        <v>40</v>
      </c>
      <c r="F267" s="344" t="s">
        <v>37</v>
      </c>
      <c r="G267" s="344" t="s">
        <v>4729</v>
      </c>
      <c r="H267" s="344" t="s">
        <v>4730</v>
      </c>
      <c r="I267" s="344" t="s">
        <v>4731</v>
      </c>
      <c r="J267" s="2059"/>
      <c r="K267" s="652"/>
      <c r="L267" s="652"/>
      <c r="M267" s="652"/>
      <c r="N267" s="652"/>
      <c r="O267" s="652"/>
      <c r="P267" s="652"/>
      <c r="Q267" s="652"/>
      <c r="R267" s="652"/>
      <c r="S267" s="652"/>
      <c r="T267" s="652"/>
      <c r="U267" s="652"/>
      <c r="V267" s="652"/>
      <c r="W267" s="2"/>
      <c r="X267" s="2"/>
      <c r="Y267" s="2"/>
      <c r="Z267" s="2"/>
    </row>
    <row r="268" spans="1:26" ht="38.25" customHeight="1">
      <c r="A268" s="21" t="s">
        <v>370</v>
      </c>
      <c r="B268" s="22" t="s">
        <v>314</v>
      </c>
      <c r="C268" s="22"/>
      <c r="D268" s="611" t="s">
        <v>4737</v>
      </c>
      <c r="E268" s="671"/>
      <c r="F268" s="671"/>
      <c r="G268" s="611">
        <v>14</v>
      </c>
      <c r="H268" s="671"/>
      <c r="I268" s="671"/>
      <c r="J268" s="611">
        <v>14</v>
      </c>
      <c r="K268" s="652"/>
      <c r="L268" s="652"/>
      <c r="M268" s="652"/>
      <c r="N268" s="652"/>
      <c r="O268" s="652"/>
      <c r="P268" s="652"/>
      <c r="Q268" s="652"/>
      <c r="R268" s="652"/>
      <c r="S268" s="652"/>
      <c r="T268" s="652"/>
      <c r="U268" s="652"/>
      <c r="V268" s="652"/>
      <c r="W268" s="2"/>
      <c r="X268" s="2"/>
      <c r="Y268" s="2"/>
      <c r="Z268" s="2"/>
    </row>
    <row r="269" spans="1:26" ht="12.75" customHeight="1">
      <c r="A269" s="21" t="s">
        <v>327</v>
      </c>
      <c r="B269" s="22" t="s">
        <v>35</v>
      </c>
      <c r="C269" s="22"/>
      <c r="D269" s="611" t="s">
        <v>4737</v>
      </c>
      <c r="E269" s="671"/>
      <c r="F269" s="671"/>
      <c r="G269" s="611">
        <v>21</v>
      </c>
      <c r="H269" s="671"/>
      <c r="I269" s="671"/>
      <c r="J269" s="611">
        <v>21</v>
      </c>
      <c r="K269" s="652"/>
      <c r="L269" s="652"/>
      <c r="M269" s="652"/>
      <c r="N269" s="652"/>
      <c r="O269" s="652"/>
      <c r="P269" s="652"/>
      <c r="Q269" s="652"/>
      <c r="R269" s="652"/>
      <c r="S269" s="652"/>
      <c r="T269" s="652"/>
      <c r="U269" s="652"/>
      <c r="V269" s="652"/>
      <c r="W269" s="2"/>
      <c r="X269" s="2"/>
      <c r="Y269" s="2"/>
      <c r="Z269" s="2"/>
    </row>
    <row r="270" spans="1:26" ht="12.75" customHeight="1">
      <c r="A270" s="607" t="s">
        <v>313</v>
      </c>
      <c r="B270" s="611" t="s">
        <v>80</v>
      </c>
      <c r="C270" s="22"/>
      <c r="D270" s="611" t="s">
        <v>4737</v>
      </c>
      <c r="E270" s="671"/>
      <c r="F270" s="671"/>
      <c r="G270" s="671"/>
      <c r="H270" s="671"/>
      <c r="I270" s="671"/>
      <c r="J270" s="671"/>
      <c r="K270" s="652"/>
      <c r="L270" s="652"/>
      <c r="M270" s="652"/>
      <c r="N270" s="652"/>
      <c r="O270" s="652"/>
      <c r="P270" s="652"/>
      <c r="Q270" s="652"/>
      <c r="R270" s="652"/>
      <c r="S270" s="652"/>
      <c r="T270" s="652"/>
      <c r="U270" s="652"/>
      <c r="V270" s="652"/>
      <c r="W270" s="2"/>
      <c r="X270" s="2"/>
      <c r="Y270" s="2"/>
      <c r="Z270" s="2"/>
    </row>
    <row r="271" spans="1:26" ht="12.75" customHeight="1">
      <c r="A271" s="21" t="s">
        <v>330</v>
      </c>
      <c r="B271" s="22" t="s">
        <v>329</v>
      </c>
      <c r="C271" s="22"/>
      <c r="D271" s="611" t="s">
        <v>4737</v>
      </c>
      <c r="E271" s="671"/>
      <c r="F271" s="671"/>
      <c r="G271" s="611">
        <v>14</v>
      </c>
      <c r="H271" s="671"/>
      <c r="I271" s="671"/>
      <c r="J271" s="611">
        <v>14</v>
      </c>
      <c r="K271" s="652"/>
      <c r="L271" s="652"/>
      <c r="M271" s="652"/>
      <c r="N271" s="652"/>
      <c r="O271" s="652"/>
      <c r="P271" s="652"/>
      <c r="Q271" s="652"/>
      <c r="R271" s="652"/>
      <c r="S271" s="652"/>
      <c r="T271" s="652"/>
      <c r="U271" s="652"/>
      <c r="V271" s="652"/>
      <c r="W271" s="2"/>
      <c r="X271" s="2"/>
      <c r="Y271" s="2"/>
      <c r="Z271" s="2"/>
    </row>
    <row r="272" spans="1:26" ht="12.75" customHeight="1">
      <c r="A272" s="21" t="s">
        <v>4900</v>
      </c>
      <c r="B272" s="22"/>
      <c r="C272" s="22" t="s">
        <v>42</v>
      </c>
      <c r="D272" s="611" t="s">
        <v>4737</v>
      </c>
      <c r="E272" s="671"/>
      <c r="F272" s="671"/>
      <c r="G272" s="611">
        <v>20</v>
      </c>
      <c r="H272" s="671"/>
      <c r="I272" s="671"/>
      <c r="J272" s="611">
        <v>20</v>
      </c>
      <c r="K272" s="652"/>
      <c r="L272" s="652"/>
      <c r="M272" s="652"/>
      <c r="N272" s="652"/>
      <c r="O272" s="652"/>
      <c r="P272" s="652"/>
      <c r="Q272" s="652"/>
      <c r="R272" s="652"/>
      <c r="S272" s="652"/>
      <c r="T272" s="652"/>
      <c r="U272" s="652"/>
      <c r="V272" s="652"/>
      <c r="W272" s="2"/>
      <c r="X272" s="2"/>
      <c r="Y272" s="2"/>
      <c r="Z272" s="2"/>
    </row>
    <row r="273" spans="1:26" ht="12.75" customHeight="1">
      <c r="A273" s="21" t="s">
        <v>4901</v>
      </c>
      <c r="B273" s="22"/>
      <c r="C273" s="22" t="s">
        <v>42</v>
      </c>
      <c r="D273" s="611" t="s">
        <v>4737</v>
      </c>
      <c r="E273" s="671"/>
      <c r="F273" s="671"/>
      <c r="G273" s="611">
        <v>22</v>
      </c>
      <c r="H273" s="671"/>
      <c r="I273" s="671"/>
      <c r="J273" s="611">
        <v>22</v>
      </c>
      <c r="K273" s="652"/>
      <c r="L273" s="652"/>
      <c r="M273" s="652"/>
      <c r="N273" s="652"/>
      <c r="O273" s="652"/>
      <c r="P273" s="652"/>
      <c r="Q273" s="652"/>
      <c r="R273" s="652"/>
      <c r="S273" s="652"/>
      <c r="T273" s="652"/>
      <c r="U273" s="652"/>
      <c r="V273" s="652"/>
      <c r="W273" s="2"/>
      <c r="X273" s="2"/>
      <c r="Y273" s="2"/>
      <c r="Z273" s="2"/>
    </row>
    <row r="274" spans="1:26" ht="12.75" customHeight="1">
      <c r="A274" s="21" t="s">
        <v>4902</v>
      </c>
      <c r="B274" s="22"/>
      <c r="C274" s="22" t="s">
        <v>42</v>
      </c>
      <c r="D274" s="611" t="s">
        <v>4737</v>
      </c>
      <c r="E274" s="671"/>
      <c r="F274" s="671"/>
      <c r="G274" s="611">
        <v>25</v>
      </c>
      <c r="H274" s="611">
        <v>4</v>
      </c>
      <c r="I274" s="671"/>
      <c r="J274" s="611">
        <v>29</v>
      </c>
      <c r="K274" s="652"/>
      <c r="L274" s="652"/>
      <c r="M274" s="652"/>
      <c r="N274" s="652"/>
      <c r="O274" s="652"/>
      <c r="P274" s="652"/>
      <c r="Q274" s="652"/>
      <c r="R274" s="652"/>
      <c r="S274" s="652"/>
      <c r="T274" s="652"/>
      <c r="U274" s="652"/>
      <c r="V274" s="652"/>
      <c r="W274" s="2"/>
      <c r="X274" s="2"/>
      <c r="Y274" s="2"/>
      <c r="Z274" s="2"/>
    </row>
    <row r="275" spans="1:26" ht="12.75" customHeight="1">
      <c r="A275" s="21" t="s">
        <v>3728</v>
      </c>
      <c r="B275" s="22"/>
      <c r="C275" s="22" t="s">
        <v>42</v>
      </c>
      <c r="D275" s="611" t="s">
        <v>4737</v>
      </c>
      <c r="E275" s="671"/>
      <c r="F275" s="671"/>
      <c r="G275" s="611">
        <v>25</v>
      </c>
      <c r="H275" s="671"/>
      <c r="I275" s="671"/>
      <c r="J275" s="611">
        <v>25</v>
      </c>
      <c r="K275" s="652"/>
      <c r="L275" s="652"/>
      <c r="M275" s="652"/>
      <c r="N275" s="652"/>
      <c r="O275" s="652"/>
      <c r="P275" s="652"/>
      <c r="Q275" s="652"/>
      <c r="R275" s="652"/>
      <c r="S275" s="652"/>
      <c r="T275" s="652"/>
      <c r="U275" s="652"/>
      <c r="V275" s="652"/>
      <c r="W275" s="2"/>
      <c r="X275" s="2"/>
      <c r="Y275" s="2"/>
      <c r="Z275" s="2"/>
    </row>
    <row r="276" spans="1:26" ht="12.75" customHeight="1">
      <c r="A276" s="21" t="s">
        <v>4903</v>
      </c>
      <c r="B276" s="22"/>
      <c r="C276" s="22" t="s">
        <v>42</v>
      </c>
      <c r="D276" s="611" t="s">
        <v>4737</v>
      </c>
      <c r="E276" s="671"/>
      <c r="F276" s="671"/>
      <c r="G276" s="611">
        <v>22</v>
      </c>
      <c r="H276" s="671"/>
      <c r="I276" s="671"/>
      <c r="J276" s="611">
        <v>22</v>
      </c>
      <c r="K276" s="652"/>
      <c r="L276" s="652"/>
      <c r="M276" s="652"/>
      <c r="N276" s="652"/>
      <c r="O276" s="652"/>
      <c r="P276" s="652"/>
      <c r="Q276" s="652"/>
      <c r="R276" s="652"/>
      <c r="S276" s="652"/>
      <c r="T276" s="652"/>
      <c r="U276" s="652"/>
      <c r="V276" s="652"/>
      <c r="W276" s="2"/>
      <c r="X276" s="2"/>
      <c r="Y276" s="2"/>
      <c r="Z276" s="2"/>
    </row>
    <row r="277" spans="1:26" ht="12.75" customHeight="1">
      <c r="A277" s="21" t="s">
        <v>337</v>
      </c>
      <c r="B277" s="22"/>
      <c r="C277" s="22" t="s">
        <v>42</v>
      </c>
      <c r="D277" s="611" t="s">
        <v>4737</v>
      </c>
      <c r="E277" s="671"/>
      <c r="F277" s="671"/>
      <c r="G277" s="611">
        <v>20</v>
      </c>
      <c r="H277" s="671"/>
      <c r="I277" s="671"/>
      <c r="J277" s="611">
        <v>20</v>
      </c>
      <c r="K277" s="652"/>
      <c r="L277" s="652"/>
      <c r="M277" s="652"/>
      <c r="N277" s="652"/>
      <c r="O277" s="652"/>
      <c r="P277" s="652"/>
      <c r="Q277" s="652"/>
      <c r="R277" s="652"/>
      <c r="S277" s="652"/>
      <c r="T277" s="652"/>
      <c r="U277" s="652"/>
      <c r="V277" s="652"/>
      <c r="W277" s="2"/>
      <c r="X277" s="2"/>
      <c r="Y277" s="2"/>
      <c r="Z277" s="2"/>
    </row>
    <row r="278" spans="1:26" ht="12.75" customHeight="1">
      <c r="A278" s="21" t="s">
        <v>4904</v>
      </c>
      <c r="B278" s="22"/>
      <c r="C278" s="22" t="s">
        <v>42</v>
      </c>
      <c r="D278" s="611" t="s">
        <v>4737</v>
      </c>
      <c r="E278" s="671"/>
      <c r="F278" s="671"/>
      <c r="G278" s="611">
        <v>18</v>
      </c>
      <c r="H278" s="671"/>
      <c r="I278" s="671"/>
      <c r="J278" s="611">
        <v>18</v>
      </c>
      <c r="K278" s="652"/>
      <c r="L278" s="652"/>
      <c r="M278" s="652"/>
      <c r="N278" s="652"/>
      <c r="O278" s="652"/>
      <c r="P278" s="652"/>
      <c r="Q278" s="652"/>
      <c r="R278" s="652"/>
      <c r="S278" s="652"/>
      <c r="T278" s="652"/>
      <c r="U278" s="652"/>
      <c r="V278" s="652"/>
      <c r="W278" s="2"/>
      <c r="X278" s="2"/>
      <c r="Y278" s="2"/>
      <c r="Z278" s="2"/>
    </row>
    <row r="279" spans="1:26" ht="12.75" customHeight="1">
      <c r="A279" s="21" t="s">
        <v>4905</v>
      </c>
      <c r="B279" s="22"/>
      <c r="C279" s="22" t="s">
        <v>42</v>
      </c>
      <c r="D279" s="611" t="s">
        <v>4737</v>
      </c>
      <c r="E279" s="671"/>
      <c r="F279" s="671"/>
      <c r="G279" s="611">
        <v>20</v>
      </c>
      <c r="H279" s="671"/>
      <c r="I279" s="671"/>
      <c r="J279" s="611">
        <v>20</v>
      </c>
      <c r="K279" s="652"/>
      <c r="L279" s="652"/>
      <c r="M279" s="652"/>
      <c r="N279" s="652"/>
      <c r="O279" s="652"/>
      <c r="P279" s="652"/>
      <c r="Q279" s="652"/>
      <c r="R279" s="652"/>
      <c r="S279" s="652"/>
      <c r="T279" s="652"/>
      <c r="U279" s="652"/>
      <c r="V279" s="652"/>
      <c r="W279" s="2"/>
      <c r="X279" s="2"/>
      <c r="Y279" s="2"/>
      <c r="Z279" s="2"/>
    </row>
    <row r="280" spans="1:26" ht="12.75" customHeight="1">
      <c r="A280" s="21" t="s">
        <v>347</v>
      </c>
      <c r="B280" s="22"/>
      <c r="C280" s="22" t="s">
        <v>42</v>
      </c>
      <c r="D280" s="611" t="s">
        <v>4737</v>
      </c>
      <c r="E280" s="671"/>
      <c r="F280" s="671"/>
      <c r="G280" s="611">
        <v>20</v>
      </c>
      <c r="H280" s="671"/>
      <c r="I280" s="671"/>
      <c r="J280" s="611">
        <v>20</v>
      </c>
      <c r="K280" s="652"/>
      <c r="L280" s="652"/>
      <c r="M280" s="652"/>
      <c r="N280" s="652"/>
      <c r="O280" s="652"/>
      <c r="P280" s="652"/>
      <c r="Q280" s="652"/>
      <c r="R280" s="652"/>
      <c r="S280" s="652"/>
      <c r="T280" s="652"/>
      <c r="U280" s="652"/>
      <c r="V280" s="652"/>
      <c r="W280" s="2"/>
      <c r="X280" s="2"/>
      <c r="Y280" s="2"/>
      <c r="Z280" s="2"/>
    </row>
    <row r="281" spans="1:26" ht="12.75" customHeight="1">
      <c r="A281" s="21" t="s">
        <v>345</v>
      </c>
      <c r="B281" s="22"/>
      <c r="C281" s="22" t="s">
        <v>42</v>
      </c>
      <c r="D281" s="611" t="s">
        <v>4737</v>
      </c>
      <c r="E281" s="671"/>
      <c r="F281" s="671"/>
      <c r="G281" s="611">
        <v>20</v>
      </c>
      <c r="H281" s="671"/>
      <c r="I281" s="671"/>
      <c r="J281" s="611">
        <v>20</v>
      </c>
      <c r="K281" s="652"/>
      <c r="L281" s="652"/>
      <c r="M281" s="652"/>
      <c r="N281" s="652"/>
      <c r="O281" s="652"/>
      <c r="P281" s="652"/>
      <c r="Q281" s="652"/>
      <c r="R281" s="652"/>
      <c r="S281" s="652"/>
      <c r="T281" s="652"/>
      <c r="U281" s="652"/>
      <c r="V281" s="652"/>
      <c r="W281" s="2"/>
      <c r="X281" s="2"/>
      <c r="Y281" s="2"/>
      <c r="Z281" s="2"/>
    </row>
    <row r="282" spans="1:26" ht="12.75" customHeight="1">
      <c r="A282" s="21" t="s">
        <v>4906</v>
      </c>
      <c r="B282" s="22"/>
      <c r="C282" s="22" t="s">
        <v>42</v>
      </c>
      <c r="D282" s="611" t="s">
        <v>4737</v>
      </c>
      <c r="E282" s="671"/>
      <c r="F282" s="671"/>
      <c r="G282" s="611">
        <v>22</v>
      </c>
      <c r="H282" s="671"/>
      <c r="I282" s="671"/>
      <c r="J282" s="611">
        <v>22</v>
      </c>
      <c r="K282" s="652"/>
      <c r="L282" s="652"/>
      <c r="M282" s="652"/>
      <c r="N282" s="652"/>
      <c r="O282" s="652"/>
      <c r="P282" s="652"/>
      <c r="Q282" s="652"/>
      <c r="R282" s="652"/>
      <c r="S282" s="652"/>
      <c r="T282" s="652"/>
      <c r="U282" s="652"/>
      <c r="V282" s="652"/>
      <c r="W282" s="2"/>
      <c r="X282" s="2"/>
      <c r="Y282" s="2"/>
      <c r="Z282" s="2"/>
    </row>
    <row r="283" spans="1:26" ht="12.75" customHeight="1">
      <c r="A283" s="21" t="s">
        <v>378</v>
      </c>
      <c r="B283" s="22"/>
      <c r="C283" s="22" t="s">
        <v>42</v>
      </c>
      <c r="D283" s="611" t="s">
        <v>4737</v>
      </c>
      <c r="E283" s="671"/>
      <c r="F283" s="671"/>
      <c r="G283" s="611">
        <v>17</v>
      </c>
      <c r="H283" s="671"/>
      <c r="I283" s="671"/>
      <c r="J283" s="611">
        <v>17</v>
      </c>
      <c r="K283" s="652"/>
      <c r="L283" s="652"/>
      <c r="M283" s="652"/>
      <c r="N283" s="652"/>
      <c r="O283" s="652"/>
      <c r="P283" s="652"/>
      <c r="Q283" s="652"/>
      <c r="R283" s="652"/>
      <c r="S283" s="652"/>
      <c r="T283" s="652"/>
      <c r="U283" s="652"/>
      <c r="V283" s="652"/>
      <c r="W283" s="2"/>
      <c r="X283" s="2"/>
      <c r="Y283" s="2"/>
      <c r="Z283" s="2"/>
    </row>
    <row r="284" spans="1:26" ht="12.75" customHeight="1">
      <c r="A284" s="21" t="s">
        <v>4908</v>
      </c>
      <c r="B284" s="22"/>
      <c r="C284" s="22" t="s">
        <v>42</v>
      </c>
      <c r="D284" s="611" t="s">
        <v>4737</v>
      </c>
      <c r="E284" s="671"/>
      <c r="F284" s="671"/>
      <c r="G284" s="611">
        <v>20</v>
      </c>
      <c r="H284" s="671"/>
      <c r="I284" s="671"/>
      <c r="J284" s="611">
        <v>20</v>
      </c>
      <c r="K284" s="652"/>
      <c r="L284" s="652"/>
      <c r="M284" s="652"/>
      <c r="N284" s="652"/>
      <c r="O284" s="652"/>
      <c r="P284" s="652"/>
      <c r="Q284" s="652"/>
      <c r="R284" s="652"/>
      <c r="S284" s="652"/>
      <c r="T284" s="652"/>
      <c r="U284" s="652"/>
      <c r="V284" s="652"/>
      <c r="W284" s="2"/>
      <c r="X284" s="2"/>
      <c r="Y284" s="2"/>
      <c r="Z284" s="2"/>
    </row>
    <row r="285" spans="1:26" ht="12.75" customHeight="1">
      <c r="A285" s="21" t="s">
        <v>380</v>
      </c>
      <c r="B285" s="22"/>
      <c r="C285" s="22" t="s">
        <v>42</v>
      </c>
      <c r="D285" s="611" t="s">
        <v>4737</v>
      </c>
      <c r="E285" s="671"/>
      <c r="F285" s="671"/>
      <c r="G285" s="611">
        <v>21</v>
      </c>
      <c r="H285" s="671"/>
      <c r="I285" s="671"/>
      <c r="J285" s="611">
        <v>21</v>
      </c>
      <c r="K285" s="652"/>
      <c r="L285" s="652"/>
      <c r="M285" s="652"/>
      <c r="N285" s="652"/>
      <c r="O285" s="652"/>
      <c r="P285" s="652"/>
      <c r="Q285" s="652"/>
      <c r="R285" s="652"/>
      <c r="S285" s="652"/>
      <c r="T285" s="652"/>
      <c r="U285" s="652"/>
      <c r="V285" s="652"/>
      <c r="W285" s="2"/>
      <c r="X285" s="2"/>
      <c r="Y285" s="2"/>
      <c r="Z285" s="2"/>
    </row>
    <row r="286" spans="1:26" ht="12.75" customHeight="1">
      <c r="A286" s="607" t="s">
        <v>381</v>
      </c>
      <c r="B286" s="671"/>
      <c r="C286" s="611" t="s">
        <v>42</v>
      </c>
      <c r="D286" s="611" t="s">
        <v>4737</v>
      </c>
      <c r="E286" s="671"/>
      <c r="F286" s="671"/>
      <c r="G286" s="611">
        <v>19</v>
      </c>
      <c r="H286" s="671"/>
      <c r="I286" s="671"/>
      <c r="J286" s="611">
        <v>19</v>
      </c>
      <c r="K286" s="652"/>
      <c r="L286" s="652"/>
      <c r="M286" s="652"/>
      <c r="N286" s="652"/>
      <c r="O286" s="652"/>
      <c r="P286" s="652"/>
      <c r="Q286" s="652"/>
      <c r="R286" s="652"/>
      <c r="S286" s="652"/>
      <c r="T286" s="652"/>
      <c r="U286" s="652"/>
      <c r="V286" s="652"/>
      <c r="W286" s="2"/>
      <c r="X286" s="2"/>
      <c r="Y286" s="2"/>
      <c r="Z286" s="2"/>
    </row>
    <row r="287" spans="1:26" ht="12.75" customHeight="1">
      <c r="A287" s="21" t="s">
        <v>367</v>
      </c>
      <c r="B287" s="22"/>
      <c r="C287" s="22" t="s">
        <v>48</v>
      </c>
      <c r="D287" s="611" t="s">
        <v>4737</v>
      </c>
      <c r="E287" s="671"/>
      <c r="F287" s="671"/>
      <c r="G287" s="611">
        <v>24</v>
      </c>
      <c r="H287" s="671"/>
      <c r="I287" s="671"/>
      <c r="J287" s="611">
        <v>24</v>
      </c>
      <c r="K287" s="652"/>
      <c r="L287" s="652"/>
      <c r="M287" s="652"/>
      <c r="N287" s="652"/>
      <c r="O287" s="652"/>
      <c r="P287" s="652"/>
      <c r="Q287" s="652"/>
      <c r="R287" s="652"/>
      <c r="S287" s="652"/>
      <c r="T287" s="652"/>
      <c r="U287" s="652"/>
      <c r="V287" s="652"/>
      <c r="W287" s="2"/>
      <c r="X287" s="2"/>
      <c r="Y287" s="2"/>
      <c r="Z287" s="2"/>
    </row>
    <row r="288" spans="1:26" ht="12.75" customHeight="1">
      <c r="A288" s="607" t="s">
        <v>4909</v>
      </c>
      <c r="B288" s="611" t="s">
        <v>329</v>
      </c>
      <c r="C288" s="22"/>
      <c r="D288" s="671"/>
      <c r="E288" s="611" t="s">
        <v>4737</v>
      </c>
      <c r="F288" s="671"/>
      <c r="G288" s="611">
        <v>15</v>
      </c>
      <c r="H288" s="671"/>
      <c r="I288" s="611">
        <v>14</v>
      </c>
      <c r="J288" s="611">
        <v>29</v>
      </c>
      <c r="K288" s="652"/>
      <c r="L288" s="652"/>
      <c r="M288" s="652"/>
      <c r="N288" s="652"/>
      <c r="O288" s="652"/>
      <c r="P288" s="652"/>
      <c r="Q288" s="652"/>
      <c r="R288" s="652"/>
      <c r="S288" s="652"/>
      <c r="T288" s="652"/>
      <c r="U288" s="652"/>
      <c r="V288" s="652"/>
      <c r="W288" s="2"/>
      <c r="X288" s="2"/>
      <c r="Y288" s="2"/>
      <c r="Z288" s="2"/>
    </row>
    <row r="289" spans="1:26" ht="12.75" customHeight="1">
      <c r="A289" s="607" t="s">
        <v>382</v>
      </c>
      <c r="B289" s="671"/>
      <c r="C289" s="611" t="s">
        <v>42</v>
      </c>
      <c r="D289" s="671"/>
      <c r="E289" s="611" t="s">
        <v>4737</v>
      </c>
      <c r="F289" s="671"/>
      <c r="G289" s="611">
        <v>15</v>
      </c>
      <c r="H289" s="671"/>
      <c r="I289" s="671"/>
      <c r="J289" s="611">
        <v>15</v>
      </c>
      <c r="K289" s="652"/>
      <c r="L289" s="652"/>
      <c r="M289" s="652"/>
      <c r="N289" s="652"/>
      <c r="O289" s="652"/>
      <c r="P289" s="652"/>
      <c r="Q289" s="652"/>
      <c r="R289" s="652"/>
      <c r="S289" s="652"/>
      <c r="T289" s="652"/>
      <c r="U289" s="652"/>
      <c r="V289" s="652"/>
      <c r="W289" s="2"/>
      <c r="X289" s="2"/>
      <c r="Y289" s="2"/>
      <c r="Z289" s="2"/>
    </row>
    <row r="290" spans="1:26" ht="12.75" customHeight="1">
      <c r="A290" s="21" t="s">
        <v>351</v>
      </c>
      <c r="B290" s="22"/>
      <c r="C290" s="22" t="s">
        <v>42</v>
      </c>
      <c r="D290" s="671"/>
      <c r="E290" s="611" t="s">
        <v>4737</v>
      </c>
      <c r="F290" s="671"/>
      <c r="G290" s="611">
        <v>21</v>
      </c>
      <c r="H290" s="671"/>
      <c r="I290" s="671"/>
      <c r="J290" s="611">
        <v>21</v>
      </c>
      <c r="K290" s="652"/>
      <c r="L290" s="652"/>
      <c r="M290" s="652"/>
      <c r="N290" s="652"/>
      <c r="O290" s="652"/>
      <c r="P290" s="652"/>
      <c r="Q290" s="652"/>
      <c r="R290" s="652"/>
      <c r="S290" s="652"/>
      <c r="T290" s="652"/>
      <c r="U290" s="652"/>
      <c r="V290" s="652"/>
      <c r="W290" s="2"/>
      <c r="X290" s="2"/>
      <c r="Y290" s="2"/>
      <c r="Z290" s="2"/>
    </row>
    <row r="291" spans="1:26" ht="12.75" customHeight="1">
      <c r="A291" s="21" t="s">
        <v>355</v>
      </c>
      <c r="B291" s="22"/>
      <c r="C291" s="22" t="s">
        <v>42</v>
      </c>
      <c r="D291" s="671"/>
      <c r="E291" s="611" t="s">
        <v>4737</v>
      </c>
      <c r="F291" s="671"/>
      <c r="G291" s="611">
        <v>14</v>
      </c>
      <c r="H291" s="671"/>
      <c r="I291" s="671"/>
      <c r="J291" s="611">
        <v>14</v>
      </c>
      <c r="K291" s="652"/>
      <c r="L291" s="652"/>
      <c r="M291" s="652"/>
      <c r="N291" s="652"/>
      <c r="O291" s="652"/>
      <c r="P291" s="652"/>
      <c r="Q291" s="652"/>
      <c r="R291" s="652"/>
      <c r="S291" s="652"/>
      <c r="T291" s="652"/>
      <c r="U291" s="652"/>
      <c r="V291" s="652"/>
      <c r="W291" s="2"/>
      <c r="X291" s="2"/>
      <c r="Y291" s="2"/>
      <c r="Z291" s="2"/>
    </row>
    <row r="292" spans="1:26" ht="12.75" customHeight="1">
      <c r="A292" s="21" t="s">
        <v>353</v>
      </c>
      <c r="B292" s="22"/>
      <c r="C292" s="22" t="s">
        <v>42</v>
      </c>
      <c r="D292" s="671"/>
      <c r="E292" s="611" t="s">
        <v>4737</v>
      </c>
      <c r="F292" s="671"/>
      <c r="G292" s="611">
        <v>14</v>
      </c>
      <c r="H292" s="671"/>
      <c r="I292" s="671"/>
      <c r="J292" s="611">
        <v>14</v>
      </c>
      <c r="K292" s="652"/>
      <c r="L292" s="652"/>
      <c r="M292" s="652"/>
      <c r="N292" s="652"/>
      <c r="O292" s="652"/>
      <c r="P292" s="652"/>
      <c r="Q292" s="652"/>
      <c r="R292" s="652"/>
      <c r="S292" s="652"/>
      <c r="T292" s="652"/>
      <c r="U292" s="652"/>
      <c r="V292" s="652"/>
      <c r="W292" s="2"/>
      <c r="X292" s="2"/>
      <c r="Y292" s="2"/>
      <c r="Z292" s="2"/>
    </row>
    <row r="293" spans="1:26" ht="12.75" customHeight="1">
      <c r="A293" s="21" t="s">
        <v>357</v>
      </c>
      <c r="B293" s="22"/>
      <c r="C293" s="22" t="s">
        <v>42</v>
      </c>
      <c r="D293" s="671"/>
      <c r="E293" s="611" t="s">
        <v>4737</v>
      </c>
      <c r="F293" s="671"/>
      <c r="G293" s="611">
        <v>18</v>
      </c>
      <c r="H293" s="671"/>
      <c r="I293" s="611">
        <v>10</v>
      </c>
      <c r="J293" s="611">
        <v>28</v>
      </c>
      <c r="K293" s="652"/>
      <c r="L293" s="652"/>
      <c r="M293" s="652"/>
      <c r="N293" s="652"/>
      <c r="O293" s="652"/>
      <c r="P293" s="652"/>
      <c r="Q293" s="652"/>
      <c r="R293" s="652"/>
      <c r="S293" s="652"/>
      <c r="T293" s="652"/>
      <c r="U293" s="652"/>
      <c r="V293" s="652"/>
      <c r="W293" s="2"/>
      <c r="X293" s="2"/>
      <c r="Y293" s="2"/>
      <c r="Z293" s="2"/>
    </row>
    <row r="294" spans="1:26" ht="12.75" customHeight="1">
      <c r="A294" s="21" t="s">
        <v>359</v>
      </c>
      <c r="B294" s="22"/>
      <c r="C294" s="22" t="s">
        <v>42</v>
      </c>
      <c r="D294" s="671"/>
      <c r="E294" s="611" t="s">
        <v>4737</v>
      </c>
      <c r="F294" s="671"/>
      <c r="G294" s="611">
        <v>14</v>
      </c>
      <c r="H294" s="671"/>
      <c r="I294" s="611">
        <v>12</v>
      </c>
      <c r="J294" s="611">
        <v>26</v>
      </c>
      <c r="K294" s="652"/>
      <c r="L294" s="652"/>
      <c r="M294" s="652"/>
      <c r="N294" s="652"/>
      <c r="O294" s="652"/>
      <c r="P294" s="652"/>
      <c r="Q294" s="652"/>
      <c r="R294" s="652"/>
      <c r="S294" s="652"/>
      <c r="T294" s="652"/>
      <c r="U294" s="652"/>
      <c r="V294" s="652"/>
      <c r="W294" s="2"/>
      <c r="X294" s="2"/>
      <c r="Y294" s="2"/>
      <c r="Z294" s="2"/>
    </row>
    <row r="295" spans="1:26" ht="12.75" customHeight="1">
      <c r="A295" s="21" t="s">
        <v>360</v>
      </c>
      <c r="B295" s="22"/>
      <c r="C295" s="22" t="s">
        <v>42</v>
      </c>
      <c r="D295" s="671"/>
      <c r="E295" s="611" t="s">
        <v>4737</v>
      </c>
      <c r="F295" s="671"/>
      <c r="G295" s="611">
        <v>18</v>
      </c>
      <c r="H295" s="671"/>
      <c r="I295" s="671"/>
      <c r="J295" s="611">
        <v>18</v>
      </c>
      <c r="K295" s="652"/>
      <c r="L295" s="652"/>
      <c r="M295" s="652"/>
      <c r="N295" s="652"/>
      <c r="O295" s="652"/>
      <c r="P295" s="652"/>
      <c r="Q295" s="652"/>
      <c r="R295" s="652"/>
      <c r="S295" s="652"/>
      <c r="T295" s="652"/>
      <c r="U295" s="652"/>
      <c r="V295" s="652"/>
      <c r="W295" s="2"/>
      <c r="X295" s="2"/>
      <c r="Y295" s="2"/>
      <c r="Z295" s="2"/>
    </row>
    <row r="296" spans="1:26" ht="12.75" customHeight="1">
      <c r="A296" s="21" t="s">
        <v>389</v>
      </c>
      <c r="B296" s="22"/>
      <c r="C296" s="22" t="s">
        <v>42</v>
      </c>
      <c r="D296" s="671"/>
      <c r="E296" s="611" t="s">
        <v>4737</v>
      </c>
      <c r="F296" s="671"/>
      <c r="G296" s="611">
        <v>15</v>
      </c>
      <c r="H296" s="671"/>
      <c r="I296" s="671"/>
      <c r="J296" s="611">
        <v>15</v>
      </c>
      <c r="K296" s="652"/>
      <c r="L296" s="652"/>
      <c r="M296" s="652"/>
      <c r="N296" s="652"/>
      <c r="O296" s="652"/>
      <c r="P296" s="652"/>
      <c r="Q296" s="652"/>
      <c r="R296" s="652"/>
      <c r="S296" s="652"/>
      <c r="T296" s="652"/>
      <c r="U296" s="652"/>
      <c r="V296" s="652"/>
      <c r="W296" s="2"/>
      <c r="X296" s="2"/>
      <c r="Y296" s="2"/>
      <c r="Z296" s="2"/>
    </row>
    <row r="297" spans="1:26" ht="12.75" customHeight="1">
      <c r="A297" s="607" t="s">
        <v>386</v>
      </c>
      <c r="B297" s="671"/>
      <c r="C297" s="611" t="s">
        <v>42</v>
      </c>
      <c r="D297" s="671"/>
      <c r="E297" s="611" t="s">
        <v>4737</v>
      </c>
      <c r="F297" s="671"/>
      <c r="G297" s="611">
        <v>15</v>
      </c>
      <c r="H297" s="671"/>
      <c r="I297" s="671"/>
      <c r="J297" s="611">
        <v>15</v>
      </c>
      <c r="K297" s="652"/>
      <c r="L297" s="652"/>
      <c r="M297" s="652"/>
      <c r="N297" s="652"/>
      <c r="O297" s="652"/>
      <c r="P297" s="652"/>
      <c r="Q297" s="652"/>
      <c r="R297" s="652"/>
      <c r="S297" s="652"/>
      <c r="T297" s="652"/>
      <c r="U297" s="652"/>
      <c r="V297" s="652"/>
      <c r="W297" s="2"/>
      <c r="X297" s="2"/>
      <c r="Y297" s="2"/>
      <c r="Z297" s="2"/>
    </row>
    <row r="298" spans="1:26" ht="12.75" customHeight="1">
      <c r="A298" s="21" t="s">
        <v>384</v>
      </c>
      <c r="B298" s="22"/>
      <c r="C298" s="22" t="s">
        <v>42</v>
      </c>
      <c r="D298" s="671"/>
      <c r="E298" s="611" t="s">
        <v>4737</v>
      </c>
      <c r="F298" s="671"/>
      <c r="G298" s="611">
        <v>15</v>
      </c>
      <c r="H298" s="671"/>
      <c r="I298" s="611">
        <v>20</v>
      </c>
      <c r="J298" s="611">
        <v>35</v>
      </c>
      <c r="K298" s="652"/>
      <c r="L298" s="652"/>
      <c r="M298" s="652"/>
      <c r="N298" s="652"/>
      <c r="O298" s="652"/>
      <c r="P298" s="652"/>
      <c r="Q298" s="652"/>
      <c r="R298" s="652"/>
      <c r="S298" s="652"/>
      <c r="T298" s="652"/>
      <c r="U298" s="652"/>
      <c r="V298" s="652"/>
      <c r="W298" s="2"/>
      <c r="X298" s="2"/>
      <c r="Y298" s="2"/>
      <c r="Z298" s="2"/>
    </row>
    <row r="299" spans="1:26" ht="12.75" customHeight="1">
      <c r="A299" s="21" t="s">
        <v>387</v>
      </c>
      <c r="B299" s="22"/>
      <c r="C299" s="22" t="s">
        <v>42</v>
      </c>
      <c r="D299" s="671"/>
      <c r="E299" s="611" t="s">
        <v>4737</v>
      </c>
      <c r="F299" s="671"/>
      <c r="G299" s="611">
        <v>14</v>
      </c>
      <c r="H299" s="671"/>
      <c r="I299" s="671"/>
      <c r="J299" s="611">
        <v>14</v>
      </c>
      <c r="K299" s="652"/>
      <c r="L299" s="652"/>
      <c r="M299" s="652"/>
      <c r="N299" s="652"/>
      <c r="O299" s="652"/>
      <c r="P299" s="652"/>
      <c r="Q299" s="652"/>
      <c r="R299" s="652"/>
      <c r="S299" s="652"/>
      <c r="T299" s="652"/>
      <c r="U299" s="652"/>
      <c r="V299" s="652"/>
      <c r="W299" s="2"/>
      <c r="X299" s="2"/>
      <c r="Y299" s="2"/>
      <c r="Z299" s="2"/>
    </row>
    <row r="300" spans="1:26" ht="12.75" customHeight="1">
      <c r="A300" s="21" t="s">
        <v>388</v>
      </c>
      <c r="B300" s="22"/>
      <c r="C300" s="22" t="s">
        <v>42</v>
      </c>
      <c r="D300" s="671"/>
      <c r="E300" s="611" t="s">
        <v>4737</v>
      </c>
      <c r="F300" s="671"/>
      <c r="G300" s="611">
        <v>18</v>
      </c>
      <c r="H300" s="671"/>
      <c r="I300" s="671"/>
      <c r="J300" s="611">
        <v>18</v>
      </c>
      <c r="K300" s="652"/>
      <c r="L300" s="652"/>
      <c r="M300" s="652"/>
      <c r="N300" s="652"/>
      <c r="O300" s="652"/>
      <c r="P300" s="652"/>
      <c r="Q300" s="652"/>
      <c r="R300" s="652"/>
      <c r="S300" s="652"/>
      <c r="T300" s="652"/>
      <c r="U300" s="652"/>
      <c r="V300" s="652"/>
      <c r="W300" s="2"/>
      <c r="X300" s="2"/>
      <c r="Y300" s="2"/>
      <c r="Z300" s="2"/>
    </row>
    <row r="301" spans="1:26" ht="12.75" customHeight="1">
      <c r="A301" s="21" t="s">
        <v>392</v>
      </c>
      <c r="B301" s="22"/>
      <c r="C301" s="22" t="s">
        <v>42</v>
      </c>
      <c r="D301" s="671"/>
      <c r="E301" s="611" t="s">
        <v>4737</v>
      </c>
      <c r="F301" s="671"/>
      <c r="G301" s="611">
        <v>20</v>
      </c>
      <c r="H301" s="671"/>
      <c r="I301" s="671"/>
      <c r="J301" s="611">
        <v>20</v>
      </c>
      <c r="K301" s="652"/>
      <c r="L301" s="652"/>
      <c r="M301" s="652"/>
      <c r="N301" s="652"/>
      <c r="O301" s="652"/>
      <c r="P301" s="652"/>
      <c r="Q301" s="652"/>
      <c r="R301" s="652"/>
      <c r="S301" s="652"/>
      <c r="T301" s="652"/>
      <c r="U301" s="652"/>
      <c r="V301" s="652"/>
      <c r="W301" s="2"/>
      <c r="X301" s="2"/>
      <c r="Y301" s="2"/>
      <c r="Z301" s="2"/>
    </row>
    <row r="302" spans="1:26" ht="12.75" customHeight="1">
      <c r="A302" s="21" t="s">
        <v>4922</v>
      </c>
      <c r="B302" s="22"/>
      <c r="C302" s="22" t="s">
        <v>42</v>
      </c>
      <c r="D302" s="671"/>
      <c r="E302" s="611" t="s">
        <v>4737</v>
      </c>
      <c r="F302" s="671"/>
      <c r="G302" s="611">
        <v>15</v>
      </c>
      <c r="H302" s="671"/>
      <c r="I302" s="671"/>
      <c r="J302" s="611">
        <v>15</v>
      </c>
      <c r="K302" s="652"/>
      <c r="L302" s="652"/>
      <c r="M302" s="652"/>
      <c r="N302" s="652"/>
      <c r="O302" s="652"/>
      <c r="P302" s="652"/>
      <c r="Q302" s="652"/>
      <c r="R302" s="652"/>
      <c r="S302" s="652"/>
      <c r="T302" s="652"/>
      <c r="U302" s="652"/>
      <c r="V302" s="652"/>
      <c r="W302" s="2"/>
      <c r="X302" s="2"/>
      <c r="Y302" s="2"/>
      <c r="Z302" s="2"/>
    </row>
    <row r="303" spans="1:26" ht="12.75" customHeight="1">
      <c r="A303" s="21" t="s">
        <v>3798</v>
      </c>
      <c r="B303" s="22"/>
      <c r="C303" s="22" t="s">
        <v>42</v>
      </c>
      <c r="D303" s="671"/>
      <c r="E303" s="611" t="s">
        <v>4737</v>
      </c>
      <c r="F303" s="671"/>
      <c r="G303" s="611">
        <v>14</v>
      </c>
      <c r="H303" s="671"/>
      <c r="I303" s="611">
        <v>10</v>
      </c>
      <c r="J303" s="611">
        <v>24</v>
      </c>
      <c r="K303" s="652"/>
      <c r="L303" s="652"/>
      <c r="M303" s="652"/>
      <c r="N303" s="652"/>
      <c r="O303" s="652"/>
      <c r="P303" s="652"/>
      <c r="Q303" s="652"/>
      <c r="R303" s="652"/>
      <c r="S303" s="652"/>
      <c r="T303" s="652"/>
      <c r="U303" s="652"/>
      <c r="V303" s="652"/>
      <c r="W303" s="2"/>
      <c r="X303" s="2"/>
      <c r="Y303" s="2"/>
      <c r="Z303" s="2"/>
    </row>
    <row r="304" spans="1:26" ht="12.75" customHeight="1">
      <c r="A304" s="21" t="s">
        <v>4924</v>
      </c>
      <c r="B304" s="22"/>
      <c r="C304" s="22" t="s">
        <v>42</v>
      </c>
      <c r="D304" s="671"/>
      <c r="E304" s="611" t="s">
        <v>4737</v>
      </c>
      <c r="F304" s="671"/>
      <c r="G304" s="611">
        <v>15</v>
      </c>
      <c r="H304" s="671"/>
      <c r="I304" s="611">
        <v>8</v>
      </c>
      <c r="J304" s="611">
        <v>23</v>
      </c>
      <c r="K304" s="652"/>
      <c r="L304" s="652"/>
      <c r="M304" s="652"/>
      <c r="N304" s="652"/>
      <c r="O304" s="652"/>
      <c r="P304" s="652"/>
      <c r="Q304" s="652"/>
      <c r="R304" s="652"/>
      <c r="S304" s="652"/>
      <c r="T304" s="652"/>
      <c r="U304" s="652"/>
      <c r="V304" s="652"/>
      <c r="W304" s="2"/>
      <c r="X304" s="2"/>
      <c r="Y304" s="2"/>
      <c r="Z304" s="2"/>
    </row>
    <row r="305" spans="1:26" ht="12.75" customHeight="1">
      <c r="A305" s="21" t="s">
        <v>4136</v>
      </c>
      <c r="B305" s="22"/>
      <c r="C305" s="22" t="s">
        <v>42</v>
      </c>
      <c r="D305" s="671"/>
      <c r="E305" s="611" t="s">
        <v>4737</v>
      </c>
      <c r="F305" s="671"/>
      <c r="G305" s="611">
        <v>13</v>
      </c>
      <c r="H305" s="671"/>
      <c r="I305" s="671"/>
      <c r="J305" s="611">
        <v>13</v>
      </c>
      <c r="K305" s="652"/>
      <c r="L305" s="652"/>
      <c r="M305" s="652"/>
      <c r="N305" s="652"/>
      <c r="O305" s="652"/>
      <c r="P305" s="652"/>
      <c r="Q305" s="652"/>
      <c r="R305" s="652"/>
      <c r="S305" s="652"/>
      <c r="T305" s="652"/>
      <c r="U305" s="652"/>
      <c r="V305" s="652"/>
      <c r="W305" s="2"/>
      <c r="X305" s="2"/>
      <c r="Y305" s="2"/>
      <c r="Z305" s="2"/>
    </row>
    <row r="306" spans="1:26" ht="12.75" customHeight="1">
      <c r="A306" s="21" t="s">
        <v>395</v>
      </c>
      <c r="B306" s="22"/>
      <c r="C306" s="22" t="s">
        <v>42</v>
      </c>
      <c r="D306" s="671"/>
      <c r="E306" s="611" t="s">
        <v>4737</v>
      </c>
      <c r="F306" s="671"/>
      <c r="G306" s="611">
        <v>16</v>
      </c>
      <c r="H306" s="671"/>
      <c r="I306" s="671"/>
      <c r="J306" s="611">
        <v>16</v>
      </c>
      <c r="K306" s="652"/>
      <c r="L306" s="652"/>
      <c r="M306" s="652"/>
      <c r="N306" s="652"/>
      <c r="O306" s="652"/>
      <c r="P306" s="652"/>
      <c r="Q306" s="652"/>
      <c r="R306" s="652"/>
      <c r="S306" s="652"/>
      <c r="T306" s="652"/>
      <c r="U306" s="652"/>
      <c r="V306" s="652"/>
      <c r="W306" s="2"/>
      <c r="X306" s="2"/>
      <c r="Y306" s="2"/>
      <c r="Z306" s="2"/>
    </row>
    <row r="307" spans="1:26" ht="12.75" customHeight="1">
      <c r="A307" s="607" t="s">
        <v>4925</v>
      </c>
      <c r="B307" s="671"/>
      <c r="C307" s="611" t="s">
        <v>42</v>
      </c>
      <c r="D307" s="671"/>
      <c r="E307" s="611" t="s">
        <v>4737</v>
      </c>
      <c r="F307" s="671"/>
      <c r="G307" s="611">
        <v>14</v>
      </c>
      <c r="H307" s="671"/>
      <c r="I307" s="671"/>
      <c r="J307" s="611">
        <v>14</v>
      </c>
      <c r="K307" s="652"/>
      <c r="L307" s="652"/>
      <c r="M307" s="652"/>
      <c r="N307" s="652"/>
      <c r="O307" s="652"/>
      <c r="P307" s="652"/>
      <c r="Q307" s="652"/>
      <c r="R307" s="652"/>
      <c r="S307" s="652"/>
      <c r="T307" s="652"/>
      <c r="U307" s="652"/>
      <c r="V307" s="652"/>
      <c r="W307" s="2"/>
      <c r="X307" s="2"/>
      <c r="Y307" s="2"/>
      <c r="Z307" s="2"/>
    </row>
    <row r="308" spans="1:26" ht="12.75" customHeight="1">
      <c r="A308" s="21" t="s">
        <v>372</v>
      </c>
      <c r="B308" s="22" t="s">
        <v>35</v>
      </c>
      <c r="C308" s="22"/>
      <c r="D308" s="671"/>
      <c r="E308" s="671"/>
      <c r="F308" s="611" t="s">
        <v>4737</v>
      </c>
      <c r="G308" s="611">
        <v>2</v>
      </c>
      <c r="H308" s="671"/>
      <c r="I308" s="671"/>
      <c r="J308" s="611">
        <v>2</v>
      </c>
      <c r="K308" s="652"/>
      <c r="L308" s="652"/>
      <c r="M308" s="652"/>
      <c r="N308" s="652"/>
      <c r="O308" s="652"/>
      <c r="P308" s="652"/>
      <c r="Q308" s="652"/>
      <c r="R308" s="652"/>
      <c r="S308" s="652"/>
      <c r="T308" s="652"/>
      <c r="U308" s="652"/>
      <c r="V308" s="652"/>
      <c r="W308" s="2"/>
      <c r="X308" s="2"/>
      <c r="Y308" s="2"/>
      <c r="Z308" s="2"/>
    </row>
    <row r="309" spans="1:26" ht="12.75" customHeight="1">
      <c r="A309" s="607" t="s">
        <v>334</v>
      </c>
      <c r="B309" s="611" t="s">
        <v>329</v>
      </c>
      <c r="C309" s="22"/>
      <c r="D309" s="671"/>
      <c r="E309" s="671"/>
      <c r="F309" s="611" t="s">
        <v>4737</v>
      </c>
      <c r="G309" s="611">
        <v>8</v>
      </c>
      <c r="H309" s="671"/>
      <c r="I309" s="671"/>
      <c r="J309" s="611">
        <v>8</v>
      </c>
      <c r="K309" s="652"/>
      <c r="L309" s="652"/>
      <c r="M309" s="652"/>
      <c r="N309" s="652"/>
      <c r="O309" s="652"/>
      <c r="P309" s="652"/>
      <c r="Q309" s="652"/>
      <c r="R309" s="652"/>
      <c r="S309" s="652"/>
      <c r="T309" s="652"/>
      <c r="U309" s="652"/>
      <c r="V309" s="652"/>
      <c r="W309" s="2"/>
      <c r="X309" s="2"/>
      <c r="Y309" s="2"/>
      <c r="Z309" s="2"/>
    </row>
    <row r="310" spans="1:26" ht="12.75" customHeight="1">
      <c r="A310" s="21" t="s">
        <v>374</v>
      </c>
      <c r="B310" s="25" t="s">
        <v>329</v>
      </c>
      <c r="C310" s="22"/>
      <c r="D310" s="671"/>
      <c r="E310" s="671"/>
      <c r="F310" s="611" t="s">
        <v>4737</v>
      </c>
      <c r="G310" s="611">
        <v>3</v>
      </c>
      <c r="H310" s="671"/>
      <c r="I310" s="671"/>
      <c r="J310" s="611">
        <v>3</v>
      </c>
      <c r="K310" s="652"/>
      <c r="L310" s="652"/>
      <c r="M310" s="652"/>
      <c r="N310" s="652"/>
      <c r="O310" s="652"/>
      <c r="P310" s="652"/>
      <c r="Q310" s="652"/>
      <c r="R310" s="652"/>
      <c r="S310" s="652"/>
      <c r="T310" s="652"/>
      <c r="U310" s="652"/>
      <c r="V310" s="652"/>
      <c r="W310" s="2"/>
      <c r="X310" s="2"/>
      <c r="Y310" s="2"/>
      <c r="Z310" s="2"/>
    </row>
    <row r="311" spans="1:26" ht="12.75" customHeight="1">
      <c r="A311" s="607" t="s">
        <v>364</v>
      </c>
      <c r="B311" s="671"/>
      <c r="C311" s="611" t="s">
        <v>42</v>
      </c>
      <c r="D311" s="671"/>
      <c r="E311" s="671"/>
      <c r="F311" s="611" t="s">
        <v>4737</v>
      </c>
      <c r="G311" s="611">
        <v>5</v>
      </c>
      <c r="H311" s="671"/>
      <c r="I311" s="671"/>
      <c r="J311" s="611">
        <v>5</v>
      </c>
      <c r="K311" s="652"/>
      <c r="L311" s="652"/>
      <c r="M311" s="652"/>
      <c r="N311" s="652"/>
      <c r="O311" s="652"/>
      <c r="P311" s="652"/>
      <c r="Q311" s="652"/>
      <c r="R311" s="652"/>
      <c r="S311" s="652"/>
      <c r="T311" s="652"/>
      <c r="U311" s="652"/>
      <c r="V311" s="652"/>
      <c r="W311" s="2"/>
      <c r="X311" s="2"/>
      <c r="Y311" s="2"/>
      <c r="Z311" s="2"/>
    </row>
    <row r="312" spans="1:26" ht="12.75" customHeight="1">
      <c r="A312" s="21" t="s">
        <v>397</v>
      </c>
      <c r="B312" s="22"/>
      <c r="C312" s="22" t="s">
        <v>42</v>
      </c>
      <c r="D312" s="671"/>
      <c r="E312" s="671"/>
      <c r="F312" s="611" t="s">
        <v>4737</v>
      </c>
      <c r="G312" s="611">
        <v>4</v>
      </c>
      <c r="H312" s="671"/>
      <c r="I312" s="671"/>
      <c r="J312" s="611">
        <v>4</v>
      </c>
      <c r="K312" s="652"/>
      <c r="L312" s="652"/>
      <c r="M312" s="652"/>
      <c r="N312" s="652"/>
      <c r="O312" s="652"/>
      <c r="P312" s="652"/>
      <c r="Q312" s="652"/>
      <c r="R312" s="652"/>
      <c r="S312" s="652"/>
      <c r="T312" s="652"/>
      <c r="U312" s="652"/>
      <c r="V312" s="652"/>
      <c r="W312" s="2"/>
      <c r="X312" s="2"/>
      <c r="Y312" s="2"/>
      <c r="Z312" s="2"/>
    </row>
    <row r="313" spans="1:26" ht="12.75" customHeight="1">
      <c r="A313" s="21" t="s">
        <v>4928</v>
      </c>
      <c r="B313" s="22"/>
      <c r="C313" s="22" t="s">
        <v>42</v>
      </c>
      <c r="D313" s="671"/>
      <c r="E313" s="671"/>
      <c r="F313" s="611" t="s">
        <v>4737</v>
      </c>
      <c r="G313" s="611">
        <v>4</v>
      </c>
      <c r="H313" s="671"/>
      <c r="I313" s="611">
        <v>16</v>
      </c>
      <c r="J313" s="611">
        <v>20</v>
      </c>
      <c r="K313" s="652"/>
      <c r="L313" s="652"/>
      <c r="M313" s="652"/>
      <c r="N313" s="652"/>
      <c r="O313" s="652"/>
      <c r="P313" s="652"/>
      <c r="Q313" s="652"/>
      <c r="R313" s="652"/>
      <c r="S313" s="652"/>
      <c r="T313" s="652"/>
      <c r="U313" s="652"/>
      <c r="V313" s="652"/>
      <c r="W313" s="2"/>
      <c r="X313" s="2"/>
      <c r="Y313" s="2"/>
      <c r="Z313" s="2"/>
    </row>
    <row r="314" spans="1:26" ht="12.75" customHeight="1">
      <c r="A314" s="21" t="s">
        <v>4932</v>
      </c>
      <c r="B314" s="22"/>
      <c r="C314" s="22" t="s">
        <v>42</v>
      </c>
      <c r="D314" s="671"/>
      <c r="E314" s="671"/>
      <c r="F314" s="611" t="s">
        <v>4737</v>
      </c>
      <c r="G314" s="611">
        <v>4</v>
      </c>
      <c r="H314" s="671"/>
      <c r="I314" s="671"/>
      <c r="J314" s="611">
        <v>4</v>
      </c>
      <c r="K314" s="652"/>
      <c r="L314" s="652"/>
      <c r="M314" s="652"/>
      <c r="N314" s="652"/>
      <c r="O314" s="652"/>
      <c r="P314" s="652"/>
      <c r="Q314" s="652"/>
      <c r="R314" s="652"/>
      <c r="S314" s="652"/>
      <c r="T314" s="652"/>
      <c r="U314" s="652"/>
      <c r="V314" s="652"/>
      <c r="W314" s="2"/>
      <c r="X314" s="2"/>
      <c r="Y314" s="2"/>
      <c r="Z314" s="2"/>
    </row>
    <row r="315" spans="1:26" ht="12.75" customHeight="1">
      <c r="A315" s="21" t="s">
        <v>4937</v>
      </c>
      <c r="B315" s="22"/>
      <c r="C315" s="22" t="s">
        <v>42</v>
      </c>
      <c r="D315" s="671"/>
      <c r="E315" s="671"/>
      <c r="F315" s="611" t="s">
        <v>4737</v>
      </c>
      <c r="G315" s="611">
        <v>4</v>
      </c>
      <c r="H315" s="671"/>
      <c r="I315" s="671"/>
      <c r="J315" s="611">
        <v>4</v>
      </c>
      <c r="K315" s="652"/>
      <c r="L315" s="652"/>
      <c r="M315" s="652"/>
      <c r="N315" s="652"/>
      <c r="O315" s="652"/>
      <c r="P315" s="652"/>
      <c r="Q315" s="652"/>
      <c r="R315" s="652"/>
      <c r="S315" s="652"/>
      <c r="T315" s="652"/>
      <c r="U315" s="652"/>
      <c r="V315" s="652"/>
      <c r="W315" s="2"/>
      <c r="X315" s="2"/>
      <c r="Y315" s="2"/>
      <c r="Z315" s="2"/>
    </row>
    <row r="316" spans="1:26" ht="12.75" customHeight="1">
      <c r="A316" s="21" t="s">
        <v>4941</v>
      </c>
      <c r="B316" s="22"/>
      <c r="C316" s="22" t="s">
        <v>42</v>
      </c>
      <c r="D316" s="671"/>
      <c r="E316" s="671"/>
      <c r="F316" s="611" t="s">
        <v>4737</v>
      </c>
      <c r="G316" s="611">
        <v>4</v>
      </c>
      <c r="H316" s="671"/>
      <c r="I316" s="611">
        <v>16</v>
      </c>
      <c r="J316" s="611">
        <v>20</v>
      </c>
      <c r="K316" s="652"/>
      <c r="L316" s="652"/>
      <c r="M316" s="652"/>
      <c r="N316" s="652"/>
      <c r="O316" s="652"/>
      <c r="P316" s="652"/>
      <c r="Q316" s="652"/>
      <c r="R316" s="652"/>
      <c r="S316" s="652"/>
      <c r="T316" s="652"/>
      <c r="U316" s="652"/>
      <c r="V316" s="652"/>
      <c r="W316" s="2"/>
      <c r="X316" s="2"/>
      <c r="Y316" s="2"/>
      <c r="Z316" s="2"/>
    </row>
    <row r="317" spans="1:26" ht="12.75" customHeight="1">
      <c r="A317" s="21" t="s">
        <v>4944</v>
      </c>
      <c r="B317" s="22"/>
      <c r="C317" s="22" t="s">
        <v>42</v>
      </c>
      <c r="D317" s="671"/>
      <c r="E317" s="671"/>
      <c r="F317" s="611" t="s">
        <v>4737</v>
      </c>
      <c r="G317" s="611">
        <v>8</v>
      </c>
      <c r="H317" s="671"/>
      <c r="I317" s="671"/>
      <c r="J317" s="611">
        <v>8</v>
      </c>
      <c r="K317" s="652"/>
      <c r="L317" s="652"/>
      <c r="M317" s="652"/>
      <c r="N317" s="652"/>
      <c r="O317" s="652"/>
      <c r="P317" s="652"/>
      <c r="Q317" s="652"/>
      <c r="R317" s="652"/>
      <c r="S317" s="652"/>
      <c r="T317" s="652"/>
      <c r="U317" s="652"/>
      <c r="V317" s="652"/>
      <c r="W317" s="2"/>
      <c r="X317" s="2"/>
      <c r="Y317" s="2"/>
      <c r="Z317" s="2"/>
    </row>
    <row r="318" spans="1:26" ht="12.75" customHeight="1">
      <c r="A318" s="607" t="s">
        <v>4948</v>
      </c>
      <c r="B318" s="671"/>
      <c r="C318" s="611" t="s">
        <v>42</v>
      </c>
      <c r="D318" s="671"/>
      <c r="E318" s="671"/>
      <c r="F318" s="611" t="s">
        <v>4737</v>
      </c>
      <c r="G318" s="611">
        <v>4</v>
      </c>
      <c r="H318" s="671"/>
      <c r="I318" s="671"/>
      <c r="J318" s="611">
        <v>4</v>
      </c>
      <c r="K318" s="652"/>
      <c r="L318" s="652"/>
      <c r="M318" s="652"/>
      <c r="N318" s="652"/>
      <c r="O318" s="652"/>
      <c r="P318" s="652"/>
      <c r="Q318" s="652"/>
      <c r="R318" s="652"/>
      <c r="S318" s="652"/>
      <c r="T318" s="652"/>
      <c r="U318" s="652"/>
      <c r="V318" s="652"/>
      <c r="W318" s="2"/>
      <c r="X318" s="2"/>
      <c r="Y318" s="2"/>
      <c r="Z318" s="2"/>
    </row>
    <row r="319" spans="1:26" ht="12.75" customHeight="1">
      <c r="A319" s="607" t="s">
        <v>4949</v>
      </c>
      <c r="B319" s="671"/>
      <c r="C319" s="611" t="s">
        <v>42</v>
      </c>
      <c r="D319" s="671"/>
      <c r="E319" s="671"/>
      <c r="F319" s="611" t="s">
        <v>4737</v>
      </c>
      <c r="G319" s="611">
        <v>6</v>
      </c>
      <c r="H319" s="671"/>
      <c r="I319" s="611">
        <v>24</v>
      </c>
      <c r="J319" s="611">
        <v>30</v>
      </c>
      <c r="K319" s="652"/>
      <c r="L319" s="652"/>
      <c r="M319" s="652"/>
      <c r="N319" s="652"/>
      <c r="O319" s="652"/>
      <c r="P319" s="652"/>
      <c r="Q319" s="652"/>
      <c r="R319" s="652"/>
      <c r="S319" s="652"/>
      <c r="T319" s="652"/>
      <c r="U319" s="652"/>
      <c r="V319" s="652"/>
      <c r="W319" s="2"/>
      <c r="X319" s="2"/>
      <c r="Y319" s="2"/>
      <c r="Z319" s="2"/>
    </row>
    <row r="320" spans="1:26" ht="12.75" customHeight="1">
      <c r="A320" s="21"/>
      <c r="B320" s="22"/>
      <c r="C320" s="22"/>
      <c r="D320" s="22"/>
      <c r="E320" s="22"/>
      <c r="F320" s="22"/>
      <c r="G320" s="22"/>
      <c r="H320" s="22"/>
      <c r="I320" s="22"/>
      <c r="J320" s="22"/>
      <c r="K320" s="652"/>
      <c r="L320" s="652"/>
      <c r="M320" s="652"/>
      <c r="N320" s="652"/>
      <c r="O320" s="652"/>
      <c r="P320" s="652"/>
      <c r="Q320" s="652"/>
      <c r="R320" s="652"/>
      <c r="S320" s="652"/>
      <c r="T320" s="652"/>
      <c r="U320" s="652"/>
      <c r="V320" s="652"/>
      <c r="W320" s="2"/>
      <c r="X320" s="2"/>
      <c r="Y320" s="2"/>
      <c r="Z320" s="2"/>
    </row>
    <row r="321" spans="1:26" ht="12.75" customHeight="1">
      <c r="A321" s="2426" t="s">
        <v>719</v>
      </c>
      <c r="B321" s="2041"/>
      <c r="C321" s="2041"/>
      <c r="D321" s="2041"/>
      <c r="E321" s="2041"/>
      <c r="F321" s="2041"/>
      <c r="G321" s="2041"/>
      <c r="H321" s="2041"/>
      <c r="I321" s="2041"/>
      <c r="J321" s="2048"/>
      <c r="K321" s="652"/>
      <c r="L321" s="652"/>
      <c r="M321" s="652"/>
      <c r="N321" s="652"/>
      <c r="O321" s="652"/>
      <c r="P321" s="652"/>
      <c r="Q321" s="652"/>
      <c r="R321" s="652"/>
      <c r="S321" s="652"/>
      <c r="T321" s="652"/>
      <c r="U321" s="652"/>
      <c r="V321" s="652"/>
      <c r="W321" s="2"/>
      <c r="X321" s="2"/>
      <c r="Y321" s="2"/>
      <c r="Z321" s="2"/>
    </row>
    <row r="322" spans="1:26" ht="12.75" customHeight="1">
      <c r="A322" s="2428" t="s">
        <v>4725</v>
      </c>
      <c r="B322" s="2429" t="s">
        <v>1665</v>
      </c>
      <c r="C322" s="2048"/>
      <c r="D322" s="2429" t="s">
        <v>3764</v>
      </c>
      <c r="E322" s="2041"/>
      <c r="F322" s="2048"/>
      <c r="G322" s="2429" t="s">
        <v>4726</v>
      </c>
      <c r="H322" s="2041"/>
      <c r="I322" s="2048"/>
      <c r="J322" s="2102" t="s">
        <v>4727</v>
      </c>
      <c r="K322" s="652"/>
      <c r="L322" s="652"/>
      <c r="M322" s="652"/>
      <c r="N322" s="652"/>
      <c r="O322" s="652"/>
      <c r="P322" s="652"/>
      <c r="Q322" s="652"/>
      <c r="R322" s="652"/>
      <c r="S322" s="652"/>
      <c r="T322" s="652"/>
      <c r="U322" s="652"/>
      <c r="V322" s="652"/>
      <c r="W322" s="2"/>
      <c r="X322" s="2"/>
      <c r="Y322" s="2"/>
      <c r="Z322" s="2"/>
    </row>
    <row r="323" spans="1:26" ht="12.75" customHeight="1">
      <c r="A323" s="2059"/>
      <c r="B323" s="582" t="s">
        <v>250</v>
      </c>
      <c r="C323" s="582" t="s">
        <v>4728</v>
      </c>
      <c r="D323" s="582" t="s">
        <v>29</v>
      </c>
      <c r="E323" s="582" t="s">
        <v>40</v>
      </c>
      <c r="F323" s="582" t="s">
        <v>37</v>
      </c>
      <c r="G323" s="582" t="s">
        <v>4729</v>
      </c>
      <c r="H323" s="582" t="s">
        <v>4730</v>
      </c>
      <c r="I323" s="582" t="s">
        <v>4731</v>
      </c>
      <c r="J323" s="2059"/>
      <c r="K323" s="652"/>
      <c r="L323" s="652"/>
      <c r="M323" s="652"/>
      <c r="N323" s="652"/>
      <c r="O323" s="652"/>
      <c r="P323" s="652"/>
      <c r="Q323" s="652"/>
      <c r="R323" s="652"/>
      <c r="S323" s="652"/>
      <c r="T323" s="652"/>
      <c r="U323" s="652"/>
      <c r="V323" s="652"/>
      <c r="W323" s="2"/>
      <c r="X323" s="2"/>
      <c r="Y323" s="2"/>
      <c r="Z323" s="2"/>
    </row>
    <row r="324" spans="1:26" ht="12.75" customHeight="1">
      <c r="A324" s="607" t="s">
        <v>370</v>
      </c>
      <c r="B324" s="611" t="s">
        <v>314</v>
      </c>
      <c r="C324" s="671"/>
      <c r="D324" s="611" t="s">
        <v>4737</v>
      </c>
      <c r="E324" s="671"/>
      <c r="F324" s="671"/>
      <c r="G324" s="611">
        <v>14</v>
      </c>
      <c r="H324" s="671"/>
      <c r="I324" s="671"/>
      <c r="J324" s="611">
        <v>14</v>
      </c>
      <c r="K324" s="652"/>
      <c r="L324" s="652"/>
      <c r="M324" s="652"/>
      <c r="N324" s="652"/>
      <c r="O324" s="652"/>
      <c r="P324" s="652"/>
      <c r="Q324" s="652"/>
      <c r="R324" s="652"/>
      <c r="S324" s="652"/>
      <c r="T324" s="652"/>
      <c r="U324" s="652"/>
      <c r="V324" s="652"/>
      <c r="W324" s="2"/>
      <c r="X324" s="2"/>
      <c r="Y324" s="2"/>
      <c r="Z324" s="2"/>
    </row>
    <row r="325" spans="1:26" ht="12.75" customHeight="1">
      <c r="A325" s="607" t="s">
        <v>327</v>
      </c>
      <c r="B325" s="611" t="s">
        <v>177</v>
      </c>
      <c r="C325" s="671"/>
      <c r="D325" s="611" t="s">
        <v>4737</v>
      </c>
      <c r="E325" s="671"/>
      <c r="F325" s="671"/>
      <c r="G325" s="611">
        <v>10</v>
      </c>
      <c r="H325" s="671"/>
      <c r="I325" s="671"/>
      <c r="J325" s="611">
        <v>10</v>
      </c>
      <c r="K325" s="652"/>
      <c r="L325" s="652"/>
      <c r="M325" s="652"/>
      <c r="N325" s="652"/>
      <c r="O325" s="652"/>
      <c r="P325" s="652"/>
      <c r="Q325" s="652"/>
      <c r="R325" s="652"/>
      <c r="S325" s="652"/>
      <c r="T325" s="652"/>
      <c r="U325" s="652"/>
      <c r="V325" s="652"/>
      <c r="W325" s="2"/>
      <c r="X325" s="2"/>
      <c r="Y325" s="2"/>
      <c r="Z325" s="2"/>
    </row>
    <row r="326" spans="1:26" ht="12.75" customHeight="1">
      <c r="A326" s="607" t="s">
        <v>313</v>
      </c>
      <c r="B326" s="611" t="s">
        <v>177</v>
      </c>
      <c r="C326" s="671"/>
      <c r="D326" s="611" t="s">
        <v>4737</v>
      </c>
      <c r="E326" s="671"/>
      <c r="F326" s="671"/>
      <c r="G326" s="611">
        <v>10</v>
      </c>
      <c r="H326" s="671"/>
      <c r="I326" s="671"/>
      <c r="J326" s="611">
        <v>10</v>
      </c>
      <c r="K326" s="652"/>
      <c r="L326" s="652"/>
      <c r="M326" s="652"/>
      <c r="N326" s="652"/>
      <c r="O326" s="652"/>
      <c r="P326" s="652"/>
      <c r="Q326" s="652"/>
      <c r="R326" s="652"/>
      <c r="S326" s="652"/>
      <c r="T326" s="652"/>
      <c r="U326" s="652"/>
      <c r="V326" s="652"/>
      <c r="W326" s="2"/>
      <c r="X326" s="2"/>
      <c r="Y326" s="2"/>
      <c r="Z326" s="2"/>
    </row>
    <row r="327" spans="1:26" ht="12" customHeight="1">
      <c r="A327" s="607" t="s">
        <v>330</v>
      </c>
      <c r="B327" s="611" t="s">
        <v>329</v>
      </c>
      <c r="C327" s="671"/>
      <c r="D327" s="611" t="s">
        <v>4737</v>
      </c>
      <c r="E327" s="671"/>
      <c r="F327" s="671"/>
      <c r="G327" s="611">
        <v>9</v>
      </c>
      <c r="H327" s="671"/>
      <c r="I327" s="671"/>
      <c r="J327" s="611">
        <v>9</v>
      </c>
      <c r="K327" s="652"/>
      <c r="L327" s="652"/>
      <c r="M327" s="652"/>
      <c r="N327" s="652"/>
      <c r="O327" s="652"/>
      <c r="P327" s="652"/>
      <c r="Q327" s="652"/>
      <c r="R327" s="652"/>
      <c r="S327" s="652"/>
      <c r="T327" s="652"/>
      <c r="U327" s="652"/>
      <c r="V327" s="652"/>
      <c r="W327" s="2"/>
      <c r="X327" s="2"/>
      <c r="Y327" s="2"/>
      <c r="Z327" s="2"/>
    </row>
    <row r="328" spans="1:26" ht="12.75" customHeight="1">
      <c r="A328" s="607" t="s">
        <v>4900</v>
      </c>
      <c r="B328" s="671"/>
      <c r="C328" s="611" t="s">
        <v>42</v>
      </c>
      <c r="D328" s="611" t="s">
        <v>4737</v>
      </c>
      <c r="E328" s="671"/>
      <c r="F328" s="671"/>
      <c r="G328" s="611">
        <v>15</v>
      </c>
      <c r="H328" s="671"/>
      <c r="I328" s="671"/>
      <c r="J328" s="611">
        <v>15</v>
      </c>
      <c r="K328" s="652"/>
      <c r="L328" s="652"/>
      <c r="M328" s="652"/>
      <c r="N328" s="652"/>
      <c r="O328" s="652"/>
      <c r="P328" s="652"/>
      <c r="Q328" s="652"/>
      <c r="R328" s="652"/>
      <c r="S328" s="652"/>
      <c r="T328" s="652"/>
      <c r="U328" s="652"/>
      <c r="V328" s="652"/>
      <c r="W328" s="2"/>
      <c r="X328" s="2"/>
      <c r="Y328" s="2"/>
      <c r="Z328" s="2"/>
    </row>
    <row r="329" spans="1:26" ht="12.75" customHeight="1">
      <c r="A329" s="607" t="s">
        <v>4901</v>
      </c>
      <c r="B329" s="671"/>
      <c r="C329" s="611" t="s">
        <v>42</v>
      </c>
      <c r="D329" s="611" t="s">
        <v>4737</v>
      </c>
      <c r="E329" s="671"/>
      <c r="F329" s="671"/>
      <c r="G329" s="611">
        <v>21</v>
      </c>
      <c r="H329" s="671"/>
      <c r="I329" s="671"/>
      <c r="J329" s="611">
        <v>21</v>
      </c>
      <c r="K329" s="652"/>
      <c r="L329" s="652"/>
      <c r="M329" s="652"/>
      <c r="N329" s="652"/>
      <c r="O329" s="652"/>
      <c r="P329" s="652"/>
      <c r="Q329" s="652"/>
      <c r="R329" s="652"/>
      <c r="S329" s="652"/>
      <c r="T329" s="652"/>
      <c r="U329" s="652"/>
      <c r="V329" s="652"/>
      <c r="W329" s="2"/>
      <c r="X329" s="2"/>
      <c r="Y329" s="2"/>
      <c r="Z329" s="2"/>
    </row>
    <row r="330" spans="1:26" ht="12.75" customHeight="1">
      <c r="A330" s="607" t="s">
        <v>4902</v>
      </c>
      <c r="B330" s="671"/>
      <c r="C330" s="611" t="s">
        <v>42</v>
      </c>
      <c r="D330" s="611" t="s">
        <v>4737</v>
      </c>
      <c r="E330" s="671"/>
      <c r="F330" s="671"/>
      <c r="G330" s="611">
        <v>23</v>
      </c>
      <c r="H330" s="671"/>
      <c r="I330" s="671"/>
      <c r="J330" s="611">
        <v>23</v>
      </c>
      <c r="K330" s="652"/>
      <c r="L330" s="652"/>
      <c r="M330" s="652"/>
      <c r="N330" s="652"/>
      <c r="O330" s="652"/>
      <c r="P330" s="652"/>
      <c r="Q330" s="652"/>
      <c r="R330" s="652"/>
      <c r="S330" s="652"/>
      <c r="T330" s="652"/>
      <c r="U330" s="652"/>
      <c r="V330" s="652"/>
      <c r="W330" s="2"/>
      <c r="X330" s="2"/>
      <c r="Y330" s="2"/>
      <c r="Z330" s="2"/>
    </row>
    <row r="331" spans="1:26" ht="12.75" customHeight="1">
      <c r="A331" s="607" t="s">
        <v>3728</v>
      </c>
      <c r="B331" s="671"/>
      <c r="C331" s="611" t="s">
        <v>42</v>
      </c>
      <c r="D331" s="611" t="s">
        <v>4737</v>
      </c>
      <c r="E331" s="671"/>
      <c r="F331" s="671"/>
      <c r="G331" s="611">
        <v>23</v>
      </c>
      <c r="H331" s="671"/>
      <c r="I331" s="671"/>
      <c r="J331" s="611">
        <v>23</v>
      </c>
      <c r="K331" s="652"/>
      <c r="L331" s="652"/>
      <c r="M331" s="652"/>
      <c r="N331" s="652"/>
      <c r="O331" s="652"/>
      <c r="P331" s="652"/>
      <c r="Q331" s="652"/>
      <c r="R331" s="652"/>
      <c r="S331" s="652"/>
      <c r="T331" s="652"/>
      <c r="U331" s="652"/>
      <c r="V331" s="652"/>
      <c r="W331" s="2"/>
      <c r="X331" s="2"/>
      <c r="Y331" s="2"/>
      <c r="Z331" s="2"/>
    </row>
    <row r="332" spans="1:26" ht="12.75" customHeight="1">
      <c r="A332" s="607" t="s">
        <v>4903</v>
      </c>
      <c r="B332" s="671"/>
      <c r="C332" s="611" t="s">
        <v>42</v>
      </c>
      <c r="D332" s="611" t="s">
        <v>4737</v>
      </c>
      <c r="E332" s="671"/>
      <c r="F332" s="671"/>
      <c r="G332" s="611">
        <v>18</v>
      </c>
      <c r="H332" s="671"/>
      <c r="I332" s="671"/>
      <c r="J332" s="611">
        <v>18</v>
      </c>
      <c r="K332" s="652"/>
      <c r="L332" s="652"/>
      <c r="M332" s="652"/>
      <c r="N332" s="652"/>
      <c r="O332" s="652"/>
      <c r="P332" s="652"/>
      <c r="Q332" s="652"/>
      <c r="R332" s="652"/>
      <c r="S332" s="652"/>
      <c r="T332" s="652"/>
      <c r="U332" s="652"/>
      <c r="V332" s="652"/>
      <c r="W332" s="2"/>
      <c r="X332" s="2"/>
      <c r="Y332" s="2"/>
      <c r="Z332" s="2"/>
    </row>
    <row r="333" spans="1:26" ht="12.75" customHeight="1">
      <c r="A333" s="607" t="s">
        <v>337</v>
      </c>
      <c r="B333" s="671"/>
      <c r="C333" s="611" t="s">
        <v>42</v>
      </c>
      <c r="D333" s="611" t="s">
        <v>4737</v>
      </c>
      <c r="E333" s="671"/>
      <c r="F333" s="671"/>
      <c r="G333" s="611">
        <v>18</v>
      </c>
      <c r="H333" s="671"/>
      <c r="I333" s="671"/>
      <c r="J333" s="611">
        <v>18</v>
      </c>
      <c r="K333" s="652"/>
      <c r="L333" s="652"/>
      <c r="M333" s="652"/>
      <c r="N333" s="652"/>
      <c r="O333" s="652"/>
      <c r="P333" s="652"/>
      <c r="Q333" s="652"/>
      <c r="R333" s="652"/>
      <c r="S333" s="652"/>
      <c r="T333" s="652"/>
      <c r="U333" s="652"/>
      <c r="V333" s="652"/>
      <c r="W333" s="2"/>
      <c r="X333" s="2"/>
      <c r="Y333" s="2"/>
      <c r="Z333" s="2"/>
    </row>
    <row r="334" spans="1:26" ht="12.75" customHeight="1">
      <c r="A334" s="607" t="s">
        <v>4904</v>
      </c>
      <c r="B334" s="671"/>
      <c r="C334" s="611" t="s">
        <v>42</v>
      </c>
      <c r="D334" s="611" t="s">
        <v>4737</v>
      </c>
      <c r="E334" s="671"/>
      <c r="F334" s="671"/>
      <c r="G334" s="611">
        <v>8</v>
      </c>
      <c r="H334" s="611">
        <v>4</v>
      </c>
      <c r="I334" s="671"/>
      <c r="J334" s="611">
        <v>12</v>
      </c>
      <c r="K334" s="652"/>
      <c r="L334" s="652"/>
      <c r="M334" s="652"/>
      <c r="N334" s="652"/>
      <c r="O334" s="652"/>
      <c r="P334" s="652"/>
      <c r="Q334" s="652"/>
      <c r="R334" s="652"/>
      <c r="S334" s="652"/>
      <c r="T334" s="652"/>
      <c r="U334" s="652"/>
      <c r="V334" s="652"/>
      <c r="W334" s="2"/>
      <c r="X334" s="2"/>
      <c r="Y334" s="2"/>
      <c r="Z334" s="2"/>
    </row>
    <row r="335" spans="1:26" ht="12.75" customHeight="1">
      <c r="A335" s="607" t="s">
        <v>4905</v>
      </c>
      <c r="B335" s="671"/>
      <c r="C335" s="611" t="s">
        <v>42</v>
      </c>
      <c r="D335" s="611" t="s">
        <v>4737</v>
      </c>
      <c r="E335" s="671"/>
      <c r="F335" s="671"/>
      <c r="G335" s="611">
        <v>8</v>
      </c>
      <c r="H335" s="671"/>
      <c r="I335" s="671"/>
      <c r="J335" s="611">
        <v>8</v>
      </c>
      <c r="K335" s="652"/>
      <c r="L335" s="652"/>
      <c r="M335" s="652"/>
      <c r="N335" s="652"/>
      <c r="O335" s="652"/>
      <c r="P335" s="652"/>
      <c r="Q335" s="652"/>
      <c r="R335" s="652"/>
      <c r="S335" s="652"/>
      <c r="T335" s="652"/>
      <c r="U335" s="652"/>
      <c r="V335" s="652"/>
      <c r="W335" s="2"/>
      <c r="X335" s="2"/>
      <c r="Y335" s="2"/>
      <c r="Z335" s="2"/>
    </row>
    <row r="336" spans="1:26" ht="12.75" customHeight="1">
      <c r="A336" s="607" t="s">
        <v>347</v>
      </c>
      <c r="B336" s="671"/>
      <c r="C336" s="611" t="s">
        <v>42</v>
      </c>
      <c r="D336" s="611" t="s">
        <v>4737</v>
      </c>
      <c r="E336" s="671"/>
      <c r="F336" s="671"/>
      <c r="G336" s="611">
        <v>16</v>
      </c>
      <c r="H336" s="671"/>
      <c r="I336" s="671"/>
      <c r="J336" s="611">
        <v>16</v>
      </c>
      <c r="K336" s="652"/>
      <c r="L336" s="652"/>
      <c r="M336" s="652"/>
      <c r="N336" s="652"/>
      <c r="O336" s="652"/>
      <c r="P336" s="652"/>
      <c r="Q336" s="652"/>
      <c r="R336" s="652"/>
      <c r="S336" s="652"/>
      <c r="T336" s="652"/>
      <c r="U336" s="652"/>
      <c r="V336" s="652"/>
      <c r="W336" s="2"/>
      <c r="X336" s="2"/>
      <c r="Y336" s="2"/>
      <c r="Z336" s="2"/>
    </row>
    <row r="337" spans="1:26" ht="12.75" customHeight="1">
      <c r="A337" s="607" t="s">
        <v>345</v>
      </c>
      <c r="B337" s="671"/>
      <c r="C337" s="611" t="s">
        <v>42</v>
      </c>
      <c r="D337" s="611" t="s">
        <v>4737</v>
      </c>
      <c r="E337" s="671"/>
      <c r="F337" s="671"/>
      <c r="G337" s="611">
        <v>23</v>
      </c>
      <c r="H337" s="671"/>
      <c r="I337" s="671"/>
      <c r="J337" s="611">
        <v>23</v>
      </c>
      <c r="K337" s="652"/>
      <c r="L337" s="652"/>
      <c r="M337" s="652"/>
      <c r="N337" s="652"/>
      <c r="O337" s="652"/>
      <c r="P337" s="652"/>
      <c r="Q337" s="652"/>
      <c r="R337" s="652"/>
      <c r="S337" s="652"/>
      <c r="T337" s="652"/>
      <c r="U337" s="652"/>
      <c r="V337" s="652"/>
      <c r="W337" s="2"/>
      <c r="X337" s="2"/>
      <c r="Y337" s="2"/>
      <c r="Z337" s="2"/>
    </row>
    <row r="338" spans="1:26" ht="12.75" customHeight="1">
      <c r="A338" s="607" t="s">
        <v>4906</v>
      </c>
      <c r="B338" s="671"/>
      <c r="C338" s="611" t="s">
        <v>42</v>
      </c>
      <c r="D338" s="611" t="s">
        <v>4737</v>
      </c>
      <c r="E338" s="671"/>
      <c r="F338" s="671"/>
      <c r="G338" s="611">
        <v>21</v>
      </c>
      <c r="H338" s="671"/>
      <c r="I338" s="671"/>
      <c r="J338" s="611">
        <v>21</v>
      </c>
      <c r="K338" s="652"/>
      <c r="L338" s="652"/>
      <c r="M338" s="652"/>
      <c r="N338" s="652"/>
      <c r="O338" s="652"/>
      <c r="P338" s="652"/>
      <c r="Q338" s="652"/>
      <c r="R338" s="652"/>
      <c r="S338" s="652"/>
      <c r="T338" s="652"/>
      <c r="U338" s="652"/>
      <c r="V338" s="652"/>
      <c r="W338" s="2"/>
      <c r="X338" s="2"/>
      <c r="Y338" s="2"/>
      <c r="Z338" s="2"/>
    </row>
    <row r="339" spans="1:26" ht="12.75" customHeight="1">
      <c r="A339" s="607" t="s">
        <v>378</v>
      </c>
      <c r="B339" s="671"/>
      <c r="C339" s="611" t="s">
        <v>42</v>
      </c>
      <c r="D339" s="611" t="s">
        <v>4737</v>
      </c>
      <c r="E339" s="671"/>
      <c r="F339" s="671"/>
      <c r="G339" s="611">
        <v>23</v>
      </c>
      <c r="H339" s="671"/>
      <c r="I339" s="671"/>
      <c r="J339" s="611">
        <v>23</v>
      </c>
      <c r="K339" s="652"/>
      <c r="L339" s="652"/>
      <c r="M339" s="652"/>
      <c r="N339" s="652"/>
      <c r="O339" s="652"/>
      <c r="P339" s="652"/>
      <c r="Q339" s="652"/>
      <c r="R339" s="652"/>
      <c r="S339" s="652"/>
      <c r="T339" s="652"/>
      <c r="U339" s="652"/>
      <c r="V339" s="652"/>
      <c r="W339" s="2"/>
      <c r="X339" s="2"/>
      <c r="Y339" s="2"/>
      <c r="Z339" s="2"/>
    </row>
    <row r="340" spans="1:26" ht="12.75" customHeight="1">
      <c r="A340" s="607" t="s">
        <v>4908</v>
      </c>
      <c r="B340" s="671"/>
      <c r="C340" s="611" t="s">
        <v>42</v>
      </c>
      <c r="D340" s="611" t="s">
        <v>4737</v>
      </c>
      <c r="E340" s="671"/>
      <c r="F340" s="671"/>
      <c r="G340" s="611">
        <v>19</v>
      </c>
      <c r="H340" s="671"/>
      <c r="I340" s="671"/>
      <c r="J340" s="611">
        <v>19</v>
      </c>
      <c r="K340" s="652"/>
      <c r="L340" s="652"/>
      <c r="M340" s="652"/>
      <c r="N340" s="652"/>
      <c r="O340" s="652"/>
      <c r="P340" s="652"/>
      <c r="Q340" s="652"/>
      <c r="R340" s="652"/>
      <c r="S340" s="652"/>
      <c r="T340" s="652"/>
      <c r="U340" s="652"/>
      <c r="V340" s="652"/>
      <c r="W340" s="2"/>
      <c r="X340" s="2"/>
      <c r="Y340" s="2"/>
      <c r="Z340" s="2"/>
    </row>
    <row r="341" spans="1:26" ht="12.75" customHeight="1">
      <c r="A341" s="607" t="s">
        <v>380</v>
      </c>
      <c r="B341" s="671"/>
      <c r="C341" s="611" t="s">
        <v>42</v>
      </c>
      <c r="D341" s="611" t="s">
        <v>4737</v>
      </c>
      <c r="E341" s="671"/>
      <c r="F341" s="671"/>
      <c r="G341" s="611">
        <v>19</v>
      </c>
      <c r="H341" s="671"/>
      <c r="I341" s="671"/>
      <c r="J341" s="611">
        <v>19</v>
      </c>
      <c r="K341" s="652"/>
      <c r="L341" s="652"/>
      <c r="M341" s="652"/>
      <c r="N341" s="652"/>
      <c r="O341" s="652"/>
      <c r="P341" s="652"/>
      <c r="Q341" s="652"/>
      <c r="R341" s="652"/>
      <c r="S341" s="652"/>
      <c r="T341" s="652"/>
      <c r="U341" s="652"/>
      <c r="V341" s="652"/>
      <c r="W341" s="2"/>
      <c r="X341" s="2"/>
      <c r="Y341" s="2"/>
      <c r="Z341" s="2"/>
    </row>
    <row r="342" spans="1:26" ht="12.75" customHeight="1">
      <c r="A342" s="607" t="s">
        <v>381</v>
      </c>
      <c r="B342" s="671"/>
      <c r="C342" s="611" t="s">
        <v>42</v>
      </c>
      <c r="D342" s="611" t="s">
        <v>4737</v>
      </c>
      <c r="E342" s="671"/>
      <c r="F342" s="671"/>
      <c r="G342" s="611">
        <v>22</v>
      </c>
      <c r="H342" s="671"/>
      <c r="I342" s="671"/>
      <c r="J342" s="611">
        <v>22</v>
      </c>
      <c r="K342" s="652"/>
      <c r="L342" s="652"/>
      <c r="M342" s="652"/>
      <c r="N342" s="652"/>
      <c r="O342" s="652"/>
      <c r="P342" s="652"/>
      <c r="Q342" s="652"/>
      <c r="R342" s="652"/>
      <c r="S342" s="652"/>
      <c r="T342" s="652"/>
      <c r="U342" s="652"/>
      <c r="V342" s="652"/>
      <c r="W342" s="2"/>
      <c r="X342" s="2"/>
      <c r="Y342" s="2"/>
      <c r="Z342" s="2"/>
    </row>
    <row r="343" spans="1:26" ht="12.75" customHeight="1">
      <c r="A343" s="607" t="s">
        <v>367</v>
      </c>
      <c r="B343" s="671"/>
      <c r="C343" s="611" t="s">
        <v>48</v>
      </c>
      <c r="D343" s="611" t="s">
        <v>4737</v>
      </c>
      <c r="E343" s="671"/>
      <c r="F343" s="671"/>
      <c r="G343" s="611">
        <v>24</v>
      </c>
      <c r="H343" s="671"/>
      <c r="I343" s="671"/>
      <c r="J343" s="611">
        <v>24</v>
      </c>
      <c r="K343" s="652"/>
      <c r="L343" s="652"/>
      <c r="M343" s="652"/>
      <c r="N343" s="652"/>
      <c r="O343" s="652"/>
      <c r="P343" s="652"/>
      <c r="Q343" s="652"/>
      <c r="R343" s="652"/>
      <c r="S343" s="652"/>
      <c r="T343" s="652"/>
      <c r="U343" s="652"/>
      <c r="V343" s="652"/>
      <c r="W343" s="2"/>
      <c r="X343" s="2"/>
      <c r="Y343" s="2"/>
      <c r="Z343" s="2"/>
    </row>
    <row r="344" spans="1:26" ht="12.75" customHeight="1">
      <c r="A344" s="607" t="s">
        <v>4909</v>
      </c>
      <c r="B344" s="611" t="s">
        <v>329</v>
      </c>
      <c r="C344" s="671"/>
      <c r="D344" s="671"/>
      <c r="E344" s="611" t="s">
        <v>4737</v>
      </c>
      <c r="F344" s="671"/>
      <c r="G344" s="611">
        <v>15</v>
      </c>
      <c r="H344" s="671"/>
      <c r="I344" s="611">
        <v>14</v>
      </c>
      <c r="J344" s="611">
        <v>29</v>
      </c>
      <c r="K344" s="652"/>
      <c r="L344" s="652"/>
      <c r="M344" s="652"/>
      <c r="N344" s="652"/>
      <c r="O344" s="652"/>
      <c r="P344" s="652"/>
      <c r="Q344" s="652"/>
      <c r="R344" s="652"/>
      <c r="S344" s="652"/>
      <c r="T344" s="652"/>
      <c r="U344" s="652"/>
      <c r="V344" s="652"/>
      <c r="W344" s="2"/>
      <c r="X344" s="2"/>
      <c r="Y344" s="2"/>
      <c r="Z344" s="2"/>
    </row>
    <row r="345" spans="1:26" ht="12.75" customHeight="1">
      <c r="A345" s="607" t="s">
        <v>382</v>
      </c>
      <c r="B345" s="671"/>
      <c r="C345" s="611" t="s">
        <v>42</v>
      </c>
      <c r="D345" s="671"/>
      <c r="E345" s="611" t="s">
        <v>4737</v>
      </c>
      <c r="F345" s="671"/>
      <c r="G345" s="611">
        <v>15</v>
      </c>
      <c r="H345" s="671"/>
      <c r="I345" s="671"/>
      <c r="J345" s="611">
        <v>15</v>
      </c>
      <c r="K345" s="652"/>
      <c r="L345" s="652"/>
      <c r="M345" s="652"/>
      <c r="N345" s="652"/>
      <c r="O345" s="652"/>
      <c r="P345" s="652"/>
      <c r="Q345" s="652"/>
      <c r="R345" s="652"/>
      <c r="S345" s="652"/>
      <c r="T345" s="652"/>
      <c r="U345" s="652"/>
      <c r="V345" s="652"/>
      <c r="W345" s="2"/>
      <c r="X345" s="2"/>
      <c r="Y345" s="2"/>
      <c r="Z345" s="2"/>
    </row>
    <row r="346" spans="1:26" ht="12.75" customHeight="1">
      <c r="A346" s="607" t="s">
        <v>351</v>
      </c>
      <c r="B346" s="671"/>
      <c r="C346" s="611" t="s">
        <v>42</v>
      </c>
      <c r="D346" s="671"/>
      <c r="E346" s="611" t="s">
        <v>4737</v>
      </c>
      <c r="F346" s="671"/>
      <c r="G346" s="611">
        <v>18</v>
      </c>
      <c r="H346" s="671"/>
      <c r="I346" s="671"/>
      <c r="J346" s="611">
        <v>18</v>
      </c>
      <c r="K346" s="652"/>
      <c r="L346" s="652"/>
      <c r="M346" s="652"/>
      <c r="N346" s="652"/>
      <c r="O346" s="652"/>
      <c r="P346" s="652"/>
      <c r="Q346" s="652"/>
      <c r="R346" s="652"/>
      <c r="S346" s="652"/>
      <c r="T346" s="652"/>
      <c r="U346" s="652"/>
      <c r="V346" s="652"/>
      <c r="W346" s="2"/>
      <c r="X346" s="2"/>
      <c r="Y346" s="2"/>
      <c r="Z346" s="2"/>
    </row>
    <row r="347" spans="1:26" ht="12.75" customHeight="1">
      <c r="A347" s="607" t="s">
        <v>355</v>
      </c>
      <c r="B347" s="671"/>
      <c r="C347" s="611" t="s">
        <v>42</v>
      </c>
      <c r="D347" s="671"/>
      <c r="E347" s="611" t="s">
        <v>4737</v>
      </c>
      <c r="F347" s="671"/>
      <c r="G347" s="611">
        <v>18</v>
      </c>
      <c r="H347" s="671"/>
      <c r="I347" s="671"/>
      <c r="J347" s="611">
        <v>18</v>
      </c>
      <c r="K347" s="652"/>
      <c r="L347" s="652"/>
      <c r="M347" s="652"/>
      <c r="N347" s="652"/>
      <c r="O347" s="652"/>
      <c r="P347" s="652"/>
      <c r="Q347" s="652"/>
      <c r="R347" s="652"/>
      <c r="S347" s="652"/>
      <c r="T347" s="652"/>
      <c r="U347" s="652"/>
      <c r="V347" s="652"/>
      <c r="W347" s="2"/>
      <c r="X347" s="2"/>
      <c r="Y347" s="2"/>
      <c r="Z347" s="2"/>
    </row>
    <row r="348" spans="1:26" ht="12.75" customHeight="1">
      <c r="A348" s="607" t="s">
        <v>353</v>
      </c>
      <c r="B348" s="671"/>
      <c r="C348" s="611" t="s">
        <v>42</v>
      </c>
      <c r="D348" s="671"/>
      <c r="E348" s="611" t="s">
        <v>4737</v>
      </c>
      <c r="F348" s="671"/>
      <c r="G348" s="611">
        <v>14</v>
      </c>
      <c r="H348" s="671"/>
      <c r="I348" s="671"/>
      <c r="J348" s="611">
        <v>14</v>
      </c>
      <c r="K348" s="652"/>
      <c r="L348" s="652"/>
      <c r="M348" s="652"/>
      <c r="N348" s="652"/>
      <c r="O348" s="652"/>
      <c r="P348" s="652"/>
      <c r="Q348" s="652"/>
      <c r="R348" s="652"/>
      <c r="S348" s="652"/>
      <c r="T348" s="652"/>
      <c r="U348" s="652"/>
      <c r="V348" s="652"/>
      <c r="W348" s="2"/>
      <c r="X348" s="2"/>
      <c r="Y348" s="2"/>
      <c r="Z348" s="2"/>
    </row>
    <row r="349" spans="1:26" ht="12.75" customHeight="1">
      <c r="A349" s="607" t="s">
        <v>357</v>
      </c>
      <c r="B349" s="671"/>
      <c r="C349" s="611" t="s">
        <v>42</v>
      </c>
      <c r="D349" s="671"/>
      <c r="E349" s="611" t="s">
        <v>4737</v>
      </c>
      <c r="F349" s="671"/>
      <c r="G349" s="611">
        <v>14</v>
      </c>
      <c r="H349" s="671"/>
      <c r="I349" s="611">
        <v>10</v>
      </c>
      <c r="J349" s="611">
        <v>24</v>
      </c>
      <c r="K349" s="652"/>
      <c r="L349" s="652"/>
      <c r="M349" s="652"/>
      <c r="N349" s="652"/>
      <c r="O349" s="652"/>
      <c r="P349" s="652"/>
      <c r="Q349" s="652"/>
      <c r="R349" s="652"/>
      <c r="S349" s="652"/>
      <c r="T349" s="652"/>
      <c r="U349" s="652"/>
      <c r="V349" s="652"/>
      <c r="W349" s="2"/>
      <c r="X349" s="2"/>
      <c r="Y349" s="2"/>
      <c r="Z349" s="2"/>
    </row>
    <row r="350" spans="1:26" ht="12.75" customHeight="1">
      <c r="A350" s="607" t="s">
        <v>359</v>
      </c>
      <c r="B350" s="671"/>
      <c r="C350" s="611" t="s">
        <v>42</v>
      </c>
      <c r="D350" s="671"/>
      <c r="E350" s="611" t="s">
        <v>4737</v>
      </c>
      <c r="F350" s="671"/>
      <c r="G350" s="611">
        <v>18</v>
      </c>
      <c r="H350" s="671"/>
      <c r="I350" s="611">
        <v>12</v>
      </c>
      <c r="J350" s="611">
        <v>30</v>
      </c>
      <c r="K350" s="652"/>
      <c r="L350" s="652"/>
      <c r="M350" s="652"/>
      <c r="N350" s="652"/>
      <c r="O350" s="652"/>
      <c r="P350" s="652"/>
      <c r="Q350" s="652"/>
      <c r="R350" s="652"/>
      <c r="S350" s="652"/>
      <c r="T350" s="652"/>
      <c r="U350" s="652"/>
      <c r="V350" s="652"/>
      <c r="W350" s="2"/>
      <c r="X350" s="2"/>
      <c r="Y350" s="2"/>
      <c r="Z350" s="2"/>
    </row>
    <row r="351" spans="1:26" ht="12.75" customHeight="1">
      <c r="A351" s="607" t="s">
        <v>360</v>
      </c>
      <c r="B351" s="671"/>
      <c r="C351" s="611" t="s">
        <v>42</v>
      </c>
      <c r="D351" s="671"/>
      <c r="E351" s="611" t="s">
        <v>4737</v>
      </c>
      <c r="F351" s="671"/>
      <c r="G351" s="611">
        <v>15</v>
      </c>
      <c r="H351" s="671"/>
      <c r="I351" s="671"/>
      <c r="J351" s="611">
        <v>15</v>
      </c>
      <c r="K351" s="652"/>
      <c r="L351" s="652"/>
      <c r="M351" s="652"/>
      <c r="N351" s="652"/>
      <c r="O351" s="652"/>
      <c r="P351" s="652"/>
      <c r="Q351" s="652"/>
      <c r="R351" s="652"/>
      <c r="S351" s="652"/>
      <c r="T351" s="652"/>
      <c r="U351" s="652"/>
      <c r="V351" s="652"/>
      <c r="W351" s="2"/>
      <c r="X351" s="2"/>
      <c r="Y351" s="2"/>
      <c r="Z351" s="2"/>
    </row>
    <row r="352" spans="1:26" ht="12.75" customHeight="1">
      <c r="A352" s="607" t="s">
        <v>389</v>
      </c>
      <c r="B352" s="671"/>
      <c r="C352" s="611" t="s">
        <v>42</v>
      </c>
      <c r="D352" s="671"/>
      <c r="E352" s="611" t="s">
        <v>4737</v>
      </c>
      <c r="F352" s="671"/>
      <c r="G352" s="611">
        <v>15</v>
      </c>
      <c r="H352" s="671"/>
      <c r="I352" s="671"/>
      <c r="J352" s="611">
        <v>15</v>
      </c>
      <c r="K352" s="652"/>
      <c r="L352" s="652"/>
      <c r="M352" s="652"/>
      <c r="N352" s="652"/>
      <c r="O352" s="652"/>
      <c r="P352" s="652"/>
      <c r="Q352" s="652"/>
      <c r="R352" s="652"/>
      <c r="S352" s="652"/>
      <c r="T352" s="652"/>
      <c r="U352" s="652"/>
      <c r="V352" s="652"/>
      <c r="W352" s="2"/>
      <c r="X352" s="2"/>
      <c r="Y352" s="2"/>
      <c r="Z352" s="2"/>
    </row>
    <row r="353" spans="1:26" ht="12.75" customHeight="1">
      <c r="A353" s="607" t="s">
        <v>390</v>
      </c>
      <c r="B353" s="671"/>
      <c r="C353" s="611" t="s">
        <v>42</v>
      </c>
      <c r="D353" s="671"/>
      <c r="E353" s="611" t="s">
        <v>4737</v>
      </c>
      <c r="F353" s="671"/>
      <c r="G353" s="611">
        <v>15</v>
      </c>
      <c r="H353" s="671"/>
      <c r="I353" s="671"/>
      <c r="J353" s="611">
        <v>15</v>
      </c>
      <c r="K353" s="652"/>
      <c r="L353" s="652"/>
      <c r="M353" s="652"/>
      <c r="N353" s="652"/>
      <c r="O353" s="652"/>
      <c r="P353" s="652"/>
      <c r="Q353" s="652"/>
      <c r="R353" s="652"/>
      <c r="S353" s="652"/>
      <c r="T353" s="652"/>
      <c r="U353" s="652"/>
      <c r="V353" s="652"/>
      <c r="W353" s="2"/>
      <c r="X353" s="2"/>
      <c r="Y353" s="2"/>
      <c r="Z353" s="2"/>
    </row>
    <row r="354" spans="1:26" ht="12.75" customHeight="1">
      <c r="A354" s="607" t="s">
        <v>4997</v>
      </c>
      <c r="B354" s="671"/>
      <c r="C354" s="611" t="s">
        <v>42</v>
      </c>
      <c r="D354" s="671"/>
      <c r="E354" s="611" t="s">
        <v>4737</v>
      </c>
      <c r="F354" s="671"/>
      <c r="G354" s="611">
        <v>15</v>
      </c>
      <c r="H354" s="671"/>
      <c r="I354" s="671"/>
      <c r="J354" s="611">
        <v>15</v>
      </c>
      <c r="K354" s="652"/>
      <c r="L354" s="652"/>
      <c r="M354" s="652"/>
      <c r="N354" s="652"/>
      <c r="O354" s="652"/>
      <c r="P354" s="652"/>
      <c r="Q354" s="652"/>
      <c r="R354" s="652"/>
      <c r="S354" s="652"/>
      <c r="T354" s="652"/>
      <c r="U354" s="652"/>
      <c r="V354" s="652"/>
      <c r="W354" s="2"/>
      <c r="X354" s="2"/>
      <c r="Y354" s="2"/>
      <c r="Z354" s="2"/>
    </row>
    <row r="355" spans="1:26" ht="12.75" customHeight="1">
      <c r="A355" s="607" t="s">
        <v>384</v>
      </c>
      <c r="B355" s="671"/>
      <c r="C355" s="611" t="s">
        <v>42</v>
      </c>
      <c r="D355" s="671"/>
      <c r="E355" s="611" t="s">
        <v>4737</v>
      </c>
      <c r="F355" s="671"/>
      <c r="G355" s="611">
        <v>15</v>
      </c>
      <c r="H355" s="671"/>
      <c r="I355" s="611">
        <v>20</v>
      </c>
      <c r="J355" s="611">
        <v>35</v>
      </c>
      <c r="K355" s="652"/>
      <c r="L355" s="652"/>
      <c r="M355" s="652"/>
      <c r="N355" s="652"/>
      <c r="O355" s="652"/>
      <c r="P355" s="652"/>
      <c r="Q355" s="652"/>
      <c r="R355" s="652"/>
      <c r="S355" s="652"/>
      <c r="T355" s="652"/>
      <c r="U355" s="652"/>
      <c r="V355" s="652"/>
      <c r="W355" s="2"/>
      <c r="X355" s="2"/>
      <c r="Y355" s="2"/>
      <c r="Z355" s="2"/>
    </row>
    <row r="356" spans="1:26" ht="12.75" customHeight="1">
      <c r="A356" s="607" t="s">
        <v>387</v>
      </c>
      <c r="B356" s="671"/>
      <c r="C356" s="611" t="s">
        <v>42</v>
      </c>
      <c r="D356" s="671"/>
      <c r="E356" s="611" t="s">
        <v>4737</v>
      </c>
      <c r="F356" s="671"/>
      <c r="G356" s="611">
        <v>14</v>
      </c>
      <c r="H356" s="671"/>
      <c r="I356" s="671"/>
      <c r="J356" s="611">
        <v>14</v>
      </c>
      <c r="K356" s="652"/>
      <c r="L356" s="652"/>
      <c r="M356" s="652"/>
      <c r="N356" s="652"/>
      <c r="O356" s="652"/>
      <c r="P356" s="652"/>
      <c r="Q356" s="652"/>
      <c r="R356" s="652"/>
      <c r="S356" s="652"/>
      <c r="T356" s="652"/>
      <c r="U356" s="652"/>
      <c r="V356" s="652"/>
      <c r="W356" s="2"/>
      <c r="X356" s="2"/>
      <c r="Y356" s="2"/>
      <c r="Z356" s="2"/>
    </row>
    <row r="357" spans="1:26" ht="12.75" customHeight="1">
      <c r="A357" s="607" t="s">
        <v>388</v>
      </c>
      <c r="B357" s="671"/>
      <c r="C357" s="611" t="s">
        <v>42</v>
      </c>
      <c r="D357" s="671"/>
      <c r="E357" s="611" t="s">
        <v>4737</v>
      </c>
      <c r="F357" s="671"/>
      <c r="G357" s="611">
        <v>15</v>
      </c>
      <c r="H357" s="671"/>
      <c r="I357" s="611">
        <v>12</v>
      </c>
      <c r="J357" s="611">
        <v>27</v>
      </c>
      <c r="K357" s="652"/>
      <c r="L357" s="652"/>
      <c r="M357" s="652"/>
      <c r="N357" s="652"/>
      <c r="O357" s="652"/>
      <c r="P357" s="652"/>
      <c r="Q357" s="652"/>
      <c r="R357" s="652"/>
      <c r="S357" s="652"/>
      <c r="T357" s="652"/>
      <c r="U357" s="652"/>
      <c r="V357" s="652"/>
      <c r="W357" s="2"/>
      <c r="X357" s="2"/>
      <c r="Y357" s="2"/>
      <c r="Z357" s="2"/>
    </row>
    <row r="358" spans="1:26" ht="12.75" customHeight="1">
      <c r="A358" s="607" t="s">
        <v>392</v>
      </c>
      <c r="B358" s="671"/>
      <c r="C358" s="611" t="s">
        <v>42</v>
      </c>
      <c r="D358" s="671"/>
      <c r="E358" s="611" t="s">
        <v>4737</v>
      </c>
      <c r="F358" s="671"/>
      <c r="G358" s="611">
        <v>20</v>
      </c>
      <c r="H358" s="671"/>
      <c r="I358" s="671"/>
      <c r="J358" s="611">
        <v>20</v>
      </c>
      <c r="K358" s="652"/>
      <c r="L358" s="652"/>
      <c r="M358" s="652"/>
      <c r="N358" s="652"/>
      <c r="O358" s="652"/>
      <c r="P358" s="652"/>
      <c r="Q358" s="652"/>
      <c r="R358" s="652"/>
      <c r="S358" s="652"/>
      <c r="T358" s="652"/>
      <c r="U358" s="652"/>
      <c r="V358" s="652"/>
      <c r="W358" s="2"/>
      <c r="X358" s="2"/>
      <c r="Y358" s="2"/>
      <c r="Z358" s="2"/>
    </row>
    <row r="359" spans="1:26" ht="12.75" customHeight="1">
      <c r="A359" s="607" t="s">
        <v>4922</v>
      </c>
      <c r="B359" s="671"/>
      <c r="C359" s="611" t="s">
        <v>42</v>
      </c>
      <c r="D359" s="671"/>
      <c r="E359" s="611" t="s">
        <v>4737</v>
      </c>
      <c r="F359" s="671"/>
      <c r="G359" s="611">
        <v>16</v>
      </c>
      <c r="H359" s="671"/>
      <c r="I359" s="671"/>
      <c r="J359" s="611">
        <v>16</v>
      </c>
      <c r="K359" s="652"/>
      <c r="L359" s="652"/>
      <c r="M359" s="652"/>
      <c r="N359" s="652"/>
      <c r="O359" s="652"/>
      <c r="P359" s="652"/>
      <c r="Q359" s="652"/>
      <c r="R359" s="652"/>
      <c r="S359" s="652"/>
      <c r="T359" s="652"/>
      <c r="U359" s="652"/>
      <c r="V359" s="652"/>
      <c r="W359" s="2"/>
      <c r="X359" s="2"/>
      <c r="Y359" s="2"/>
      <c r="Z359" s="2"/>
    </row>
    <row r="360" spans="1:26" ht="12.75" customHeight="1">
      <c r="A360" s="607" t="s">
        <v>3798</v>
      </c>
      <c r="B360" s="671"/>
      <c r="C360" s="611" t="s">
        <v>42</v>
      </c>
      <c r="D360" s="671"/>
      <c r="E360" s="611" t="s">
        <v>4737</v>
      </c>
      <c r="F360" s="671"/>
      <c r="G360" s="611">
        <v>15</v>
      </c>
      <c r="H360" s="671"/>
      <c r="I360" s="611">
        <v>10</v>
      </c>
      <c r="J360" s="611">
        <v>25</v>
      </c>
      <c r="K360" s="652"/>
      <c r="L360" s="652"/>
      <c r="M360" s="652"/>
      <c r="N360" s="652"/>
      <c r="O360" s="652"/>
      <c r="P360" s="652"/>
      <c r="Q360" s="652"/>
      <c r="R360" s="652"/>
      <c r="S360" s="652"/>
      <c r="T360" s="652"/>
      <c r="U360" s="652"/>
      <c r="V360" s="652"/>
      <c r="W360" s="2"/>
      <c r="X360" s="2"/>
      <c r="Y360" s="2"/>
      <c r="Z360" s="2"/>
    </row>
    <row r="361" spans="1:26" ht="12.75" customHeight="1">
      <c r="A361" s="607" t="s">
        <v>4924</v>
      </c>
      <c r="B361" s="671"/>
      <c r="C361" s="611" t="s">
        <v>42</v>
      </c>
      <c r="D361" s="671"/>
      <c r="E361" s="611" t="s">
        <v>4737</v>
      </c>
      <c r="F361" s="671"/>
      <c r="G361" s="611">
        <v>18</v>
      </c>
      <c r="H361" s="671"/>
      <c r="I361" s="611">
        <v>8</v>
      </c>
      <c r="J361" s="611">
        <v>26</v>
      </c>
      <c r="K361" s="652"/>
      <c r="L361" s="652"/>
      <c r="M361" s="652"/>
      <c r="N361" s="652"/>
      <c r="O361" s="652"/>
      <c r="P361" s="652"/>
      <c r="Q361" s="652"/>
      <c r="R361" s="652"/>
      <c r="S361" s="652"/>
      <c r="T361" s="652"/>
      <c r="U361" s="652"/>
      <c r="V361" s="652"/>
      <c r="W361" s="2"/>
      <c r="X361" s="2"/>
      <c r="Y361" s="2"/>
      <c r="Z361" s="2"/>
    </row>
    <row r="362" spans="1:26" ht="12.75" customHeight="1">
      <c r="A362" s="607" t="s">
        <v>4136</v>
      </c>
      <c r="B362" s="671"/>
      <c r="C362" s="611" t="s">
        <v>42</v>
      </c>
      <c r="D362" s="671"/>
      <c r="E362" s="611" t="s">
        <v>4737</v>
      </c>
      <c r="F362" s="671"/>
      <c r="G362" s="611">
        <v>14</v>
      </c>
      <c r="H362" s="671"/>
      <c r="I362" s="671"/>
      <c r="J362" s="611">
        <v>14</v>
      </c>
      <c r="K362" s="652"/>
      <c r="L362" s="652"/>
      <c r="M362" s="652"/>
      <c r="N362" s="652"/>
      <c r="O362" s="652"/>
      <c r="P362" s="652"/>
      <c r="Q362" s="652"/>
      <c r="R362" s="652"/>
      <c r="S362" s="652"/>
      <c r="T362" s="652"/>
      <c r="U362" s="652"/>
      <c r="V362" s="652"/>
      <c r="W362" s="2"/>
      <c r="X362" s="2"/>
      <c r="Y362" s="2"/>
      <c r="Z362" s="2"/>
    </row>
    <row r="363" spans="1:26" ht="12.75" customHeight="1">
      <c r="A363" s="607" t="s">
        <v>395</v>
      </c>
      <c r="B363" s="671"/>
      <c r="C363" s="611" t="s">
        <v>42</v>
      </c>
      <c r="D363" s="671"/>
      <c r="E363" s="611" t="s">
        <v>4737</v>
      </c>
      <c r="F363" s="671"/>
      <c r="G363" s="611">
        <v>15</v>
      </c>
      <c r="H363" s="671"/>
      <c r="I363" s="671"/>
      <c r="J363" s="611">
        <v>15</v>
      </c>
      <c r="K363" s="652"/>
      <c r="L363" s="652"/>
      <c r="M363" s="652"/>
      <c r="N363" s="652"/>
      <c r="O363" s="652"/>
      <c r="P363" s="652"/>
      <c r="Q363" s="652"/>
      <c r="R363" s="652"/>
      <c r="S363" s="652"/>
      <c r="T363" s="652"/>
      <c r="U363" s="652"/>
      <c r="V363" s="652"/>
      <c r="W363" s="2"/>
      <c r="X363" s="2"/>
      <c r="Y363" s="2"/>
      <c r="Z363" s="2"/>
    </row>
    <row r="364" spans="1:26" ht="12.75" customHeight="1">
      <c r="A364" s="607" t="s">
        <v>4925</v>
      </c>
      <c r="B364" s="671"/>
      <c r="C364" s="611" t="s">
        <v>42</v>
      </c>
      <c r="D364" s="671"/>
      <c r="E364" s="611" t="s">
        <v>4737</v>
      </c>
      <c r="F364" s="671"/>
      <c r="G364" s="611">
        <v>14</v>
      </c>
      <c r="H364" s="671"/>
      <c r="I364" s="671"/>
      <c r="J364" s="611">
        <v>14</v>
      </c>
      <c r="K364" s="652"/>
      <c r="L364" s="652"/>
      <c r="M364" s="652"/>
      <c r="N364" s="652"/>
      <c r="O364" s="652"/>
      <c r="P364" s="652"/>
      <c r="Q364" s="652"/>
      <c r="R364" s="652"/>
      <c r="S364" s="652"/>
      <c r="T364" s="652"/>
      <c r="U364" s="652"/>
      <c r="V364" s="652"/>
      <c r="W364" s="2"/>
      <c r="X364" s="2"/>
      <c r="Y364" s="2"/>
      <c r="Z364" s="2"/>
    </row>
    <row r="365" spans="1:26" ht="12.75" customHeight="1">
      <c r="A365" s="607" t="s">
        <v>5000</v>
      </c>
      <c r="B365" s="611" t="s">
        <v>177</v>
      </c>
      <c r="C365" s="671"/>
      <c r="D365" s="671"/>
      <c r="E365" s="671"/>
      <c r="F365" s="611" t="s">
        <v>4737</v>
      </c>
      <c r="G365" s="611">
        <v>4</v>
      </c>
      <c r="H365" s="671"/>
      <c r="I365" s="671"/>
      <c r="J365" s="611">
        <v>4</v>
      </c>
      <c r="K365" s="652"/>
      <c r="L365" s="652"/>
      <c r="M365" s="652"/>
      <c r="N365" s="652"/>
      <c r="O365" s="652"/>
      <c r="P365" s="652"/>
      <c r="Q365" s="652"/>
      <c r="R365" s="652"/>
      <c r="S365" s="652"/>
      <c r="T365" s="652"/>
      <c r="U365" s="652"/>
      <c r="V365" s="652"/>
      <c r="W365" s="2"/>
      <c r="X365" s="2"/>
      <c r="Y365" s="2"/>
      <c r="Z365" s="2"/>
    </row>
    <row r="366" spans="1:26" ht="12.75" customHeight="1">
      <c r="A366" s="607" t="s">
        <v>372</v>
      </c>
      <c r="B366" s="611" t="s">
        <v>35</v>
      </c>
      <c r="C366" s="671"/>
      <c r="D366" s="671"/>
      <c r="E366" s="671"/>
      <c r="F366" s="611" t="s">
        <v>4737</v>
      </c>
      <c r="G366" s="611">
        <v>6</v>
      </c>
      <c r="H366" s="671"/>
      <c r="I366" s="671"/>
      <c r="J366" s="611">
        <v>6</v>
      </c>
      <c r="K366" s="652"/>
      <c r="L366" s="652"/>
      <c r="M366" s="652"/>
      <c r="N366" s="652"/>
      <c r="O366" s="652"/>
      <c r="P366" s="652"/>
      <c r="Q366" s="652"/>
      <c r="R366" s="652"/>
      <c r="S366" s="652"/>
      <c r="T366" s="652"/>
      <c r="U366" s="652"/>
      <c r="V366" s="652"/>
      <c r="W366" s="2"/>
      <c r="X366" s="2"/>
      <c r="Y366" s="2"/>
      <c r="Z366" s="2"/>
    </row>
    <row r="367" spans="1:26" ht="12.75" customHeight="1">
      <c r="A367" s="607" t="s">
        <v>334</v>
      </c>
      <c r="B367" s="611" t="s">
        <v>329</v>
      </c>
      <c r="C367" s="671"/>
      <c r="D367" s="671"/>
      <c r="E367" s="671"/>
      <c r="F367" s="611" t="s">
        <v>4737</v>
      </c>
      <c r="G367" s="611">
        <v>8</v>
      </c>
      <c r="H367" s="671"/>
      <c r="I367" s="671"/>
      <c r="J367" s="611">
        <v>8</v>
      </c>
      <c r="K367" s="652"/>
      <c r="L367" s="652"/>
      <c r="M367" s="652"/>
      <c r="N367" s="652"/>
      <c r="O367" s="652"/>
      <c r="P367" s="652"/>
      <c r="Q367" s="652"/>
      <c r="R367" s="652"/>
      <c r="S367" s="652"/>
      <c r="T367" s="652"/>
      <c r="U367" s="652"/>
      <c r="V367" s="652"/>
      <c r="W367" s="2"/>
      <c r="X367" s="2"/>
      <c r="Y367" s="2"/>
      <c r="Z367" s="2"/>
    </row>
    <row r="368" spans="1:26" ht="12.75" customHeight="1">
      <c r="A368" s="607" t="s">
        <v>374</v>
      </c>
      <c r="B368" s="611" t="s">
        <v>329</v>
      </c>
      <c r="C368" s="671"/>
      <c r="D368" s="671"/>
      <c r="E368" s="671"/>
      <c r="F368" s="611" t="s">
        <v>4737</v>
      </c>
      <c r="G368" s="611">
        <v>2</v>
      </c>
      <c r="H368" s="671"/>
      <c r="I368" s="671"/>
      <c r="J368" s="611">
        <v>2</v>
      </c>
      <c r="K368" s="652"/>
      <c r="L368" s="652"/>
      <c r="M368" s="652"/>
      <c r="N368" s="652"/>
      <c r="O368" s="652"/>
      <c r="P368" s="652"/>
      <c r="Q368" s="652"/>
      <c r="R368" s="652"/>
      <c r="S368" s="652"/>
      <c r="T368" s="652"/>
      <c r="U368" s="652"/>
      <c r="V368" s="652"/>
      <c r="W368" s="2"/>
      <c r="X368" s="2"/>
      <c r="Y368" s="2"/>
      <c r="Z368" s="2"/>
    </row>
    <row r="369" spans="1:26" ht="12.75" customHeight="1">
      <c r="A369" s="607" t="s">
        <v>364</v>
      </c>
      <c r="B369" s="671"/>
      <c r="C369" s="611" t="s">
        <v>42</v>
      </c>
      <c r="D369" s="671"/>
      <c r="E369" s="671"/>
      <c r="F369" s="611" t="s">
        <v>4737</v>
      </c>
      <c r="G369" s="611">
        <v>3</v>
      </c>
      <c r="H369" s="671"/>
      <c r="I369" s="671"/>
      <c r="J369" s="611">
        <v>3</v>
      </c>
      <c r="K369" s="652"/>
      <c r="L369" s="652"/>
      <c r="M369" s="652"/>
      <c r="N369" s="652"/>
      <c r="O369" s="652"/>
      <c r="P369" s="652"/>
      <c r="Q369" s="652"/>
      <c r="R369" s="652"/>
      <c r="S369" s="652"/>
      <c r="T369" s="652"/>
      <c r="U369" s="652"/>
      <c r="V369" s="652"/>
      <c r="W369" s="2"/>
      <c r="X369" s="2"/>
      <c r="Y369" s="2"/>
      <c r="Z369" s="2"/>
    </row>
    <row r="370" spans="1:26" ht="12.75" customHeight="1">
      <c r="A370" s="607" t="s">
        <v>397</v>
      </c>
      <c r="B370" s="671"/>
      <c r="C370" s="611" t="s">
        <v>42</v>
      </c>
      <c r="D370" s="671"/>
      <c r="E370" s="671"/>
      <c r="F370" s="611" t="s">
        <v>4737</v>
      </c>
      <c r="G370" s="611">
        <v>4</v>
      </c>
      <c r="H370" s="671"/>
      <c r="I370" s="671"/>
      <c r="J370" s="611">
        <v>4</v>
      </c>
      <c r="K370" s="652"/>
      <c r="L370" s="652"/>
      <c r="M370" s="652"/>
      <c r="N370" s="652"/>
      <c r="O370" s="652"/>
      <c r="P370" s="652"/>
      <c r="Q370" s="652"/>
      <c r="R370" s="652"/>
      <c r="S370" s="652"/>
      <c r="T370" s="652"/>
      <c r="U370" s="652"/>
      <c r="V370" s="652"/>
      <c r="W370" s="2"/>
      <c r="X370" s="2"/>
      <c r="Y370" s="2"/>
      <c r="Z370" s="2"/>
    </row>
    <row r="371" spans="1:26" ht="12.75" customHeight="1">
      <c r="A371" s="607" t="s">
        <v>399</v>
      </c>
      <c r="B371" s="671"/>
      <c r="C371" s="611" t="s">
        <v>42</v>
      </c>
      <c r="D371" s="671"/>
      <c r="E371" s="671"/>
      <c r="F371" s="611" t="s">
        <v>4737</v>
      </c>
      <c r="G371" s="611">
        <v>4</v>
      </c>
      <c r="H371" s="671"/>
      <c r="I371" s="671"/>
      <c r="J371" s="611">
        <v>4</v>
      </c>
      <c r="K371" s="652"/>
      <c r="L371" s="652"/>
      <c r="M371" s="652"/>
      <c r="N371" s="652"/>
      <c r="O371" s="652"/>
      <c r="P371" s="652"/>
      <c r="Q371" s="652"/>
      <c r="R371" s="652"/>
      <c r="S371" s="652"/>
      <c r="T371" s="652"/>
      <c r="U371" s="652"/>
      <c r="V371" s="652"/>
      <c r="W371" s="2"/>
      <c r="X371" s="2"/>
      <c r="Y371" s="2"/>
      <c r="Z371" s="2"/>
    </row>
    <row r="372" spans="1:26" ht="12.75" customHeight="1">
      <c r="A372" s="607" t="s">
        <v>4928</v>
      </c>
      <c r="B372" s="671"/>
      <c r="C372" s="611" t="s">
        <v>42</v>
      </c>
      <c r="D372" s="671"/>
      <c r="E372" s="671"/>
      <c r="F372" s="611" t="s">
        <v>4737</v>
      </c>
      <c r="G372" s="611">
        <v>4</v>
      </c>
      <c r="H372" s="671"/>
      <c r="I372" s="611">
        <v>16</v>
      </c>
      <c r="J372" s="611">
        <v>20</v>
      </c>
      <c r="K372" s="652"/>
      <c r="L372" s="652"/>
      <c r="M372" s="652"/>
      <c r="N372" s="652"/>
      <c r="O372" s="652"/>
      <c r="P372" s="652"/>
      <c r="Q372" s="652"/>
      <c r="R372" s="652"/>
      <c r="S372" s="652"/>
      <c r="T372" s="652"/>
      <c r="U372" s="652"/>
      <c r="V372" s="652"/>
      <c r="W372" s="2"/>
      <c r="X372" s="2"/>
      <c r="Y372" s="2"/>
      <c r="Z372" s="2"/>
    </row>
    <row r="373" spans="1:26" ht="12.75" customHeight="1">
      <c r="A373" s="607" t="s">
        <v>4932</v>
      </c>
      <c r="B373" s="671"/>
      <c r="C373" s="611" t="s">
        <v>42</v>
      </c>
      <c r="D373" s="671"/>
      <c r="E373" s="671"/>
      <c r="F373" s="611" t="s">
        <v>4737</v>
      </c>
      <c r="G373" s="611">
        <v>4</v>
      </c>
      <c r="H373" s="671"/>
      <c r="I373" s="671"/>
      <c r="J373" s="611">
        <v>4</v>
      </c>
      <c r="K373" s="652"/>
      <c r="L373" s="652"/>
      <c r="M373" s="652"/>
      <c r="N373" s="652"/>
      <c r="O373" s="652"/>
      <c r="P373" s="652"/>
      <c r="Q373" s="652"/>
      <c r="R373" s="652"/>
      <c r="S373" s="652"/>
      <c r="T373" s="652"/>
      <c r="U373" s="652"/>
      <c r="V373" s="652"/>
      <c r="W373" s="2"/>
      <c r="X373" s="2"/>
      <c r="Y373" s="2"/>
      <c r="Z373" s="2"/>
    </row>
    <row r="374" spans="1:26" ht="12.75" customHeight="1">
      <c r="A374" s="607" t="s">
        <v>4937</v>
      </c>
      <c r="B374" s="671"/>
      <c r="C374" s="611" t="s">
        <v>42</v>
      </c>
      <c r="D374" s="671"/>
      <c r="E374" s="671"/>
      <c r="F374" s="611" t="s">
        <v>4737</v>
      </c>
      <c r="G374" s="611">
        <v>4</v>
      </c>
      <c r="H374" s="671"/>
      <c r="I374" s="671"/>
      <c r="J374" s="611">
        <v>4</v>
      </c>
      <c r="K374" s="652"/>
      <c r="L374" s="652"/>
      <c r="M374" s="652"/>
      <c r="N374" s="652"/>
      <c r="O374" s="652"/>
      <c r="P374" s="652"/>
      <c r="Q374" s="652"/>
      <c r="R374" s="652"/>
      <c r="S374" s="652"/>
      <c r="T374" s="652"/>
      <c r="U374" s="652"/>
      <c r="V374" s="652"/>
      <c r="W374" s="2"/>
      <c r="X374" s="2"/>
      <c r="Y374" s="2"/>
      <c r="Z374" s="2"/>
    </row>
    <row r="375" spans="1:26" ht="12.75" customHeight="1">
      <c r="A375" s="607" t="s">
        <v>4941</v>
      </c>
      <c r="B375" s="671"/>
      <c r="C375" s="611" t="s">
        <v>42</v>
      </c>
      <c r="D375" s="671"/>
      <c r="E375" s="671"/>
      <c r="F375" s="611" t="s">
        <v>4737</v>
      </c>
      <c r="G375" s="611">
        <v>4</v>
      </c>
      <c r="H375" s="671"/>
      <c r="I375" s="611">
        <v>16</v>
      </c>
      <c r="J375" s="611">
        <v>20</v>
      </c>
      <c r="K375" s="652"/>
      <c r="L375" s="652"/>
      <c r="M375" s="652"/>
      <c r="N375" s="652"/>
      <c r="O375" s="652"/>
      <c r="P375" s="652"/>
      <c r="Q375" s="652"/>
      <c r="R375" s="652"/>
      <c r="S375" s="652"/>
      <c r="T375" s="652"/>
      <c r="U375" s="652"/>
      <c r="V375" s="652"/>
      <c r="W375" s="2"/>
      <c r="X375" s="2"/>
      <c r="Y375" s="2"/>
      <c r="Z375" s="2"/>
    </row>
    <row r="376" spans="1:26" ht="12.75" customHeight="1">
      <c r="A376" s="607" t="s">
        <v>4944</v>
      </c>
      <c r="B376" s="671"/>
      <c r="C376" s="611" t="s">
        <v>42</v>
      </c>
      <c r="D376" s="671"/>
      <c r="E376" s="671"/>
      <c r="F376" s="611" t="s">
        <v>4737</v>
      </c>
      <c r="G376" s="611">
        <v>8</v>
      </c>
      <c r="H376" s="671"/>
      <c r="I376" s="671"/>
      <c r="J376" s="611">
        <v>8</v>
      </c>
      <c r="K376" s="652"/>
      <c r="L376" s="652"/>
      <c r="M376" s="652"/>
      <c r="N376" s="652"/>
      <c r="O376" s="652"/>
      <c r="P376" s="652"/>
      <c r="Q376" s="652"/>
      <c r="R376" s="652"/>
      <c r="S376" s="652"/>
      <c r="T376" s="652"/>
      <c r="U376" s="652"/>
      <c r="V376" s="652"/>
      <c r="W376" s="2"/>
      <c r="X376" s="2"/>
      <c r="Y376" s="2"/>
      <c r="Z376" s="2"/>
    </row>
    <row r="377" spans="1:26" ht="12.75" customHeight="1">
      <c r="A377" s="607" t="s">
        <v>4948</v>
      </c>
      <c r="B377" s="671"/>
      <c r="C377" s="611" t="s">
        <v>42</v>
      </c>
      <c r="D377" s="671"/>
      <c r="E377" s="671"/>
      <c r="F377" s="611" t="s">
        <v>4737</v>
      </c>
      <c r="G377" s="611">
        <v>4</v>
      </c>
      <c r="H377" s="671"/>
      <c r="I377" s="671"/>
      <c r="J377" s="611">
        <v>4</v>
      </c>
      <c r="K377" s="652"/>
      <c r="L377" s="652"/>
      <c r="M377" s="652"/>
      <c r="N377" s="652"/>
      <c r="O377" s="652"/>
      <c r="P377" s="652"/>
      <c r="Q377" s="652"/>
      <c r="R377" s="652"/>
      <c r="S377" s="652"/>
      <c r="T377" s="652"/>
      <c r="U377" s="652"/>
      <c r="V377" s="652"/>
      <c r="W377" s="2"/>
      <c r="X377" s="2"/>
      <c r="Y377" s="2"/>
      <c r="Z377" s="2"/>
    </row>
    <row r="378" spans="1:26" ht="12.75" customHeight="1">
      <c r="A378" s="607" t="s">
        <v>4949</v>
      </c>
      <c r="B378" s="671"/>
      <c r="C378" s="611" t="s">
        <v>42</v>
      </c>
      <c r="D378" s="671"/>
      <c r="E378" s="671"/>
      <c r="F378" s="611" t="s">
        <v>4737</v>
      </c>
      <c r="G378" s="611">
        <v>10</v>
      </c>
      <c r="H378" s="671"/>
      <c r="I378" s="611">
        <v>24</v>
      </c>
      <c r="J378" s="611">
        <v>34</v>
      </c>
      <c r="K378" s="652"/>
      <c r="L378" s="652"/>
      <c r="M378" s="652"/>
      <c r="N378" s="652"/>
      <c r="O378" s="652"/>
      <c r="P378" s="652"/>
      <c r="Q378" s="652"/>
      <c r="R378" s="652"/>
      <c r="S378" s="652"/>
      <c r="T378" s="652"/>
      <c r="U378" s="652"/>
      <c r="V378" s="652"/>
      <c r="W378" s="2"/>
      <c r="X378" s="2"/>
      <c r="Y378" s="2"/>
      <c r="Z378" s="2"/>
    </row>
    <row r="379" spans="1:26" ht="12.75" customHeight="1">
      <c r="A379" s="2433"/>
      <c r="B379" s="2041"/>
      <c r="C379" s="2041"/>
      <c r="D379" s="2041"/>
      <c r="E379" s="2041"/>
      <c r="F379" s="2041"/>
      <c r="G379" s="2041"/>
      <c r="H379" s="2041"/>
      <c r="I379" s="2041"/>
      <c r="J379" s="2048"/>
      <c r="K379" s="652"/>
      <c r="L379" s="652"/>
      <c r="M379" s="652"/>
      <c r="N379" s="652"/>
      <c r="O379" s="652"/>
      <c r="P379" s="652"/>
      <c r="Q379" s="652"/>
      <c r="R379" s="652"/>
      <c r="S379" s="652"/>
      <c r="T379" s="652"/>
      <c r="U379" s="652"/>
      <c r="V379" s="652"/>
      <c r="W379" s="2"/>
      <c r="X379" s="2"/>
      <c r="Y379" s="2"/>
      <c r="Z379" s="2"/>
    </row>
    <row r="380" spans="1:26" ht="12.75" customHeight="1">
      <c r="A380" s="2426" t="s">
        <v>5020</v>
      </c>
      <c r="B380" s="2041"/>
      <c r="C380" s="2041"/>
      <c r="D380" s="2041"/>
      <c r="E380" s="2041"/>
      <c r="F380" s="2041"/>
      <c r="G380" s="2041"/>
      <c r="H380" s="2041"/>
      <c r="I380" s="2041"/>
      <c r="J380" s="2048"/>
      <c r="K380" s="652"/>
      <c r="L380" s="652"/>
      <c r="M380" s="652"/>
      <c r="N380" s="652"/>
      <c r="O380" s="652"/>
      <c r="P380" s="652"/>
      <c r="Q380" s="652"/>
      <c r="R380" s="652"/>
      <c r="S380" s="652"/>
      <c r="T380" s="652"/>
      <c r="U380" s="652"/>
      <c r="V380" s="652"/>
      <c r="W380" s="2"/>
      <c r="X380" s="2"/>
      <c r="Y380" s="2"/>
      <c r="Z380" s="2"/>
    </row>
    <row r="381" spans="1:26" ht="12.75" customHeight="1">
      <c r="A381" s="2426" t="s">
        <v>211</v>
      </c>
      <c r="B381" s="2041"/>
      <c r="C381" s="2041"/>
      <c r="D381" s="2041"/>
      <c r="E381" s="2041"/>
      <c r="F381" s="2041"/>
      <c r="G381" s="2041"/>
      <c r="H381" s="2041"/>
      <c r="I381" s="2041"/>
      <c r="J381" s="2048"/>
      <c r="K381" s="652"/>
      <c r="L381" s="652"/>
      <c r="M381" s="652"/>
      <c r="N381" s="652"/>
      <c r="O381" s="652"/>
      <c r="P381" s="652"/>
      <c r="Q381" s="652"/>
      <c r="R381" s="652"/>
      <c r="S381" s="652"/>
      <c r="T381" s="652"/>
      <c r="U381" s="652"/>
      <c r="V381" s="652"/>
      <c r="W381" s="2"/>
      <c r="X381" s="2"/>
      <c r="Y381" s="2"/>
      <c r="Z381" s="2"/>
    </row>
    <row r="382" spans="1:26" ht="12.75" customHeight="1">
      <c r="A382" s="2062" t="s">
        <v>5037</v>
      </c>
      <c r="B382" s="2060" t="s">
        <v>1665</v>
      </c>
      <c r="C382" s="2048"/>
      <c r="D382" s="2060" t="s">
        <v>3764</v>
      </c>
      <c r="E382" s="2041"/>
      <c r="F382" s="2048"/>
      <c r="G382" s="2060" t="s">
        <v>4726</v>
      </c>
      <c r="H382" s="2041"/>
      <c r="I382" s="2048"/>
      <c r="J382" s="2424" t="s">
        <v>5047</v>
      </c>
      <c r="K382" s="652"/>
      <c r="L382" s="652"/>
      <c r="M382" s="652"/>
      <c r="N382" s="652"/>
      <c r="O382" s="652"/>
      <c r="P382" s="652"/>
      <c r="Q382" s="652"/>
      <c r="R382" s="652"/>
      <c r="S382" s="652"/>
      <c r="T382" s="652"/>
      <c r="U382" s="652"/>
      <c r="V382" s="652"/>
      <c r="W382" s="2"/>
      <c r="X382" s="2"/>
      <c r="Y382" s="2"/>
      <c r="Z382" s="2"/>
    </row>
    <row r="383" spans="1:26" ht="12.75" customHeight="1">
      <c r="A383" s="2059"/>
      <c r="B383" s="344" t="s">
        <v>250</v>
      </c>
      <c r="C383" s="344" t="s">
        <v>5048</v>
      </c>
      <c r="D383" s="344" t="s">
        <v>29</v>
      </c>
      <c r="E383" s="344" t="s">
        <v>40</v>
      </c>
      <c r="F383" s="344" t="s">
        <v>37</v>
      </c>
      <c r="G383" s="344" t="s">
        <v>5049</v>
      </c>
      <c r="H383" s="344" t="s">
        <v>5050</v>
      </c>
      <c r="I383" s="344" t="s">
        <v>5051</v>
      </c>
      <c r="J383" s="2059"/>
      <c r="K383" s="652"/>
      <c r="L383" s="652"/>
      <c r="M383" s="652"/>
      <c r="N383" s="652"/>
      <c r="O383" s="652"/>
      <c r="P383" s="652"/>
      <c r="Q383" s="652"/>
      <c r="R383" s="652"/>
      <c r="S383" s="652"/>
      <c r="T383" s="652"/>
      <c r="U383" s="652"/>
      <c r="V383" s="652"/>
      <c r="W383" s="2"/>
      <c r="X383" s="2"/>
      <c r="Y383" s="2"/>
      <c r="Z383" s="2"/>
    </row>
    <row r="384" spans="1:26" ht="38.25" customHeight="1">
      <c r="A384" s="28" t="s">
        <v>456</v>
      </c>
      <c r="B384" s="28" t="s">
        <v>25</v>
      </c>
      <c r="C384" s="52"/>
      <c r="D384" s="80" t="s">
        <v>4737</v>
      </c>
      <c r="E384" s="613"/>
      <c r="F384" s="613"/>
      <c r="G384" s="77">
        <v>6</v>
      </c>
      <c r="H384" s="77">
        <v>6</v>
      </c>
      <c r="I384" s="613"/>
      <c r="J384" s="675">
        <v>12</v>
      </c>
      <c r="K384" s="652"/>
      <c r="L384" s="652"/>
      <c r="M384" s="652"/>
      <c r="N384" s="652"/>
      <c r="O384" s="652"/>
      <c r="P384" s="652"/>
      <c r="Q384" s="652"/>
      <c r="R384" s="652"/>
      <c r="S384" s="652"/>
      <c r="T384" s="652"/>
      <c r="U384" s="652"/>
      <c r="V384" s="652"/>
      <c r="W384" s="2"/>
      <c r="X384" s="2"/>
      <c r="Y384" s="2"/>
      <c r="Z384" s="2"/>
    </row>
    <row r="385" spans="1:26" ht="12.75" customHeight="1">
      <c r="A385" s="28" t="s">
        <v>460</v>
      </c>
      <c r="B385" s="28" t="s">
        <v>25</v>
      </c>
      <c r="C385" s="52"/>
      <c r="D385" s="81"/>
      <c r="E385" s="613"/>
      <c r="F385" s="80" t="s">
        <v>4737</v>
      </c>
      <c r="G385" s="77">
        <v>0</v>
      </c>
      <c r="H385" s="77">
        <v>3</v>
      </c>
      <c r="I385" s="613"/>
      <c r="J385" s="675">
        <v>3</v>
      </c>
      <c r="K385" s="652"/>
      <c r="L385" s="652"/>
      <c r="M385" s="652"/>
      <c r="N385" s="652"/>
      <c r="O385" s="652"/>
      <c r="P385" s="652"/>
      <c r="Q385" s="652"/>
      <c r="R385" s="652"/>
      <c r="S385" s="652"/>
      <c r="T385" s="652"/>
      <c r="U385" s="652"/>
      <c r="V385" s="652"/>
      <c r="W385" s="2"/>
      <c r="X385" s="2"/>
      <c r="Y385" s="2"/>
      <c r="Z385" s="2"/>
    </row>
    <row r="386" spans="1:26" ht="12.75" customHeight="1">
      <c r="A386" s="28" t="s">
        <v>458</v>
      </c>
      <c r="B386" s="106" t="s">
        <v>25</v>
      </c>
      <c r="C386" s="52"/>
      <c r="D386" s="77" t="s">
        <v>4737</v>
      </c>
      <c r="E386" s="613"/>
      <c r="F386" s="613"/>
      <c r="G386" s="77">
        <v>5</v>
      </c>
      <c r="H386" s="77">
        <v>7</v>
      </c>
      <c r="I386" s="613"/>
      <c r="J386" s="675">
        <v>12</v>
      </c>
      <c r="K386" s="652"/>
      <c r="L386" s="652"/>
      <c r="M386" s="652"/>
      <c r="N386" s="652"/>
      <c r="O386" s="652"/>
      <c r="P386" s="652"/>
      <c r="Q386" s="652"/>
      <c r="R386" s="652"/>
      <c r="S386" s="652"/>
      <c r="T386" s="652"/>
      <c r="U386" s="652"/>
      <c r="V386" s="652"/>
      <c r="W386" s="2"/>
      <c r="X386" s="2"/>
      <c r="Y386" s="2"/>
      <c r="Z386" s="2"/>
    </row>
    <row r="387" spans="1:26" ht="12.75" customHeight="1">
      <c r="A387" s="28" t="s">
        <v>461</v>
      </c>
      <c r="B387" s="28" t="s">
        <v>25</v>
      </c>
      <c r="C387" s="52"/>
      <c r="D387" s="81"/>
      <c r="E387" s="613"/>
      <c r="F387" s="77" t="s">
        <v>4737</v>
      </c>
      <c r="G387" s="77">
        <v>3</v>
      </c>
      <c r="H387" s="77">
        <v>9</v>
      </c>
      <c r="I387" s="613"/>
      <c r="J387" s="675">
        <v>12</v>
      </c>
      <c r="K387" s="652"/>
      <c r="L387" s="652"/>
      <c r="M387" s="652"/>
      <c r="N387" s="652"/>
      <c r="O387" s="652"/>
      <c r="P387" s="652"/>
      <c r="Q387" s="652"/>
      <c r="R387" s="652"/>
      <c r="S387" s="652"/>
      <c r="T387" s="652"/>
      <c r="U387" s="652"/>
      <c r="V387" s="652"/>
      <c r="W387" s="2"/>
      <c r="X387" s="2"/>
      <c r="Y387" s="2"/>
      <c r="Z387" s="2"/>
    </row>
    <row r="388" spans="1:26" ht="12.75" customHeight="1">
      <c r="A388" s="28" t="s">
        <v>470</v>
      </c>
      <c r="B388" s="28" t="s">
        <v>35</v>
      </c>
      <c r="C388" s="52"/>
      <c r="D388" s="81"/>
      <c r="E388" s="613"/>
      <c r="F388" s="80" t="s">
        <v>4737</v>
      </c>
      <c r="G388" s="77">
        <v>6</v>
      </c>
      <c r="H388" s="77">
        <v>3</v>
      </c>
      <c r="I388" s="613"/>
      <c r="J388" s="675">
        <v>9</v>
      </c>
      <c r="K388" s="652"/>
      <c r="L388" s="652"/>
      <c r="M388" s="652"/>
      <c r="N388" s="652"/>
      <c r="O388" s="652"/>
      <c r="P388" s="652"/>
      <c r="Q388" s="652"/>
      <c r="R388" s="652"/>
      <c r="S388" s="652"/>
      <c r="T388" s="652"/>
      <c r="U388" s="652"/>
      <c r="V388" s="652"/>
      <c r="W388" s="2"/>
      <c r="X388" s="2"/>
      <c r="Y388" s="2"/>
      <c r="Z388" s="2"/>
    </row>
    <row r="389" spans="1:26" ht="12.75" customHeight="1">
      <c r="A389" s="46" t="s">
        <v>463</v>
      </c>
      <c r="B389" s="28" t="s">
        <v>35</v>
      </c>
      <c r="C389" s="52"/>
      <c r="D389" s="77" t="s">
        <v>4737</v>
      </c>
      <c r="E389" s="81"/>
      <c r="F389" s="613"/>
      <c r="G389" s="77">
        <v>11</v>
      </c>
      <c r="H389" s="77">
        <v>3</v>
      </c>
      <c r="I389" s="613"/>
      <c r="J389" s="675">
        <v>14</v>
      </c>
      <c r="K389" s="652"/>
      <c r="L389" s="652"/>
      <c r="M389" s="652"/>
      <c r="N389" s="652"/>
      <c r="O389" s="652"/>
      <c r="P389" s="652"/>
      <c r="Q389" s="652"/>
      <c r="R389" s="652"/>
      <c r="S389" s="652"/>
      <c r="T389" s="652"/>
      <c r="U389" s="652"/>
      <c r="V389" s="652"/>
      <c r="W389" s="2"/>
      <c r="X389" s="2"/>
      <c r="Y389" s="2"/>
      <c r="Z389" s="2"/>
    </row>
    <row r="390" spans="1:26" ht="12.75" customHeight="1">
      <c r="A390" s="46" t="s">
        <v>465</v>
      </c>
      <c r="B390" s="46" t="s">
        <v>35</v>
      </c>
      <c r="C390" s="52"/>
      <c r="D390" s="80" t="s">
        <v>4737</v>
      </c>
      <c r="E390" s="613"/>
      <c r="F390" s="613"/>
      <c r="G390" s="77">
        <v>5</v>
      </c>
      <c r="H390" s="77">
        <v>9</v>
      </c>
      <c r="I390" s="613"/>
      <c r="J390" s="675">
        <v>14</v>
      </c>
      <c r="K390" s="652"/>
      <c r="L390" s="652"/>
      <c r="M390" s="652"/>
      <c r="N390" s="652"/>
      <c r="O390" s="652"/>
      <c r="P390" s="652"/>
      <c r="Q390" s="652"/>
      <c r="R390" s="652"/>
      <c r="S390" s="652"/>
      <c r="T390" s="652"/>
      <c r="U390" s="652"/>
      <c r="V390" s="652"/>
      <c r="W390" s="2"/>
      <c r="X390" s="2"/>
      <c r="Y390" s="2"/>
      <c r="Z390" s="2"/>
    </row>
    <row r="391" spans="1:26" ht="12.75" customHeight="1">
      <c r="A391" s="46" t="s">
        <v>466</v>
      </c>
      <c r="B391" s="46" t="s">
        <v>35</v>
      </c>
      <c r="C391" s="52"/>
      <c r="D391" s="81"/>
      <c r="E391" s="81"/>
      <c r="F391" s="80" t="s">
        <v>4737</v>
      </c>
      <c r="G391" s="77">
        <v>8</v>
      </c>
      <c r="H391" s="77">
        <v>4</v>
      </c>
      <c r="I391" s="613"/>
      <c r="J391" s="675">
        <v>12</v>
      </c>
      <c r="K391" s="652"/>
      <c r="L391" s="652"/>
      <c r="M391" s="652"/>
      <c r="N391" s="652"/>
      <c r="O391" s="652"/>
      <c r="P391" s="652"/>
      <c r="Q391" s="652"/>
      <c r="R391" s="652"/>
      <c r="S391" s="652"/>
      <c r="T391" s="652"/>
      <c r="U391" s="652"/>
      <c r="V391" s="652"/>
      <c r="W391" s="2"/>
      <c r="X391" s="2"/>
      <c r="Y391" s="2"/>
      <c r="Z391" s="2"/>
    </row>
    <row r="392" spans="1:26" ht="12.75" customHeight="1">
      <c r="A392" s="46" t="s">
        <v>468</v>
      </c>
      <c r="B392" s="46" t="s">
        <v>35</v>
      </c>
      <c r="C392" s="52"/>
      <c r="D392" s="81"/>
      <c r="E392" s="613"/>
      <c r="F392" s="80" t="s">
        <v>4737</v>
      </c>
      <c r="G392" s="77">
        <v>0</v>
      </c>
      <c r="H392" s="77">
        <v>8</v>
      </c>
      <c r="I392" s="613"/>
      <c r="J392" s="675">
        <v>8</v>
      </c>
      <c r="K392" s="652"/>
      <c r="L392" s="652"/>
      <c r="M392" s="652"/>
      <c r="N392" s="652"/>
      <c r="O392" s="652"/>
      <c r="P392" s="652"/>
      <c r="Q392" s="652"/>
      <c r="R392" s="652"/>
      <c r="S392" s="652"/>
      <c r="T392" s="652"/>
      <c r="U392" s="652"/>
      <c r="V392" s="652"/>
      <c r="W392" s="2"/>
      <c r="X392" s="2"/>
      <c r="Y392" s="2"/>
      <c r="Z392" s="2"/>
    </row>
    <row r="393" spans="1:26" ht="12.75" customHeight="1">
      <c r="A393" s="28" t="s">
        <v>471</v>
      </c>
      <c r="B393" s="28" t="s">
        <v>132</v>
      </c>
      <c r="C393" s="52"/>
      <c r="D393" s="80" t="s">
        <v>4737</v>
      </c>
      <c r="E393" s="613"/>
      <c r="F393" s="613"/>
      <c r="G393" s="77">
        <v>13</v>
      </c>
      <c r="H393" s="77">
        <v>4</v>
      </c>
      <c r="I393" s="613"/>
      <c r="J393" s="675">
        <v>17</v>
      </c>
      <c r="K393" s="652"/>
      <c r="L393" s="652"/>
      <c r="M393" s="652"/>
      <c r="N393" s="652"/>
      <c r="O393" s="652"/>
      <c r="P393" s="652"/>
      <c r="Q393" s="652"/>
      <c r="R393" s="652"/>
      <c r="S393" s="652"/>
      <c r="T393" s="652"/>
      <c r="U393" s="652"/>
      <c r="V393" s="652"/>
      <c r="W393" s="2"/>
      <c r="X393" s="2"/>
      <c r="Y393" s="2"/>
      <c r="Z393" s="2"/>
    </row>
    <row r="394" spans="1:26" ht="12.75" customHeight="1">
      <c r="A394" s="28" t="s">
        <v>474</v>
      </c>
      <c r="B394" s="28" t="s">
        <v>132</v>
      </c>
      <c r="C394" s="52"/>
      <c r="D394" s="80" t="s">
        <v>4737</v>
      </c>
      <c r="E394" s="613"/>
      <c r="F394" s="613"/>
      <c r="G394" s="77">
        <v>14</v>
      </c>
      <c r="H394" s="77">
        <v>2</v>
      </c>
      <c r="I394" s="613"/>
      <c r="J394" s="675">
        <v>16</v>
      </c>
      <c r="K394" s="652"/>
      <c r="L394" s="652"/>
      <c r="M394" s="652"/>
      <c r="N394" s="652"/>
      <c r="O394" s="652"/>
      <c r="P394" s="652"/>
      <c r="Q394" s="652"/>
      <c r="R394" s="652"/>
      <c r="S394" s="652"/>
      <c r="T394" s="652"/>
      <c r="U394" s="652"/>
      <c r="V394" s="652"/>
      <c r="W394" s="2"/>
      <c r="X394" s="2"/>
      <c r="Y394" s="2"/>
      <c r="Z394" s="2"/>
    </row>
    <row r="395" spans="1:26" ht="12.75" customHeight="1">
      <c r="A395" s="46" t="s">
        <v>477</v>
      </c>
      <c r="B395" s="28" t="s">
        <v>132</v>
      </c>
      <c r="C395" s="677"/>
      <c r="D395" s="80" t="s">
        <v>4737</v>
      </c>
      <c r="E395" s="613"/>
      <c r="F395" s="613"/>
      <c r="G395" s="77">
        <v>16</v>
      </c>
      <c r="H395" s="77">
        <v>0</v>
      </c>
      <c r="I395" s="613"/>
      <c r="J395" s="675">
        <v>16</v>
      </c>
      <c r="K395" s="652"/>
      <c r="L395" s="652"/>
      <c r="M395" s="652"/>
      <c r="N395" s="652"/>
      <c r="O395" s="652"/>
      <c r="P395" s="652"/>
      <c r="Q395" s="652"/>
      <c r="R395" s="652"/>
      <c r="S395" s="652"/>
      <c r="T395" s="652"/>
      <c r="U395" s="652"/>
      <c r="V395" s="652"/>
      <c r="W395" s="2"/>
      <c r="X395" s="2"/>
      <c r="Y395" s="2"/>
      <c r="Z395" s="2"/>
    </row>
    <row r="396" spans="1:26" ht="12.75" customHeight="1">
      <c r="A396" s="46" t="s">
        <v>4297</v>
      </c>
      <c r="B396" s="28" t="s">
        <v>132</v>
      </c>
      <c r="C396" s="677"/>
      <c r="D396" s="80" t="s">
        <v>4737</v>
      </c>
      <c r="E396" s="613"/>
      <c r="F396" s="613"/>
      <c r="G396" s="77">
        <v>16</v>
      </c>
      <c r="H396" s="77">
        <v>0</v>
      </c>
      <c r="I396" s="613"/>
      <c r="J396" s="675">
        <v>16</v>
      </c>
      <c r="K396" s="652"/>
      <c r="L396" s="652"/>
      <c r="M396" s="652"/>
      <c r="N396" s="652"/>
      <c r="O396" s="652"/>
      <c r="P396" s="652"/>
      <c r="Q396" s="652"/>
      <c r="R396" s="652"/>
      <c r="S396" s="652"/>
      <c r="T396" s="652"/>
      <c r="U396" s="652"/>
      <c r="V396" s="652"/>
      <c r="W396" s="2"/>
      <c r="X396" s="2"/>
      <c r="Y396" s="2"/>
      <c r="Z396" s="2"/>
    </row>
    <row r="397" spans="1:26" ht="12.75" customHeight="1">
      <c r="A397" s="46" t="s">
        <v>479</v>
      </c>
      <c r="B397" s="28" t="s">
        <v>132</v>
      </c>
      <c r="C397" s="677"/>
      <c r="D397" s="80" t="s">
        <v>4737</v>
      </c>
      <c r="E397" s="613"/>
      <c r="F397" s="613"/>
      <c r="G397" s="77">
        <v>16</v>
      </c>
      <c r="H397" s="77">
        <v>0</v>
      </c>
      <c r="I397" s="613"/>
      <c r="J397" s="675">
        <v>16</v>
      </c>
      <c r="K397" s="652"/>
      <c r="L397" s="652"/>
      <c r="M397" s="652"/>
      <c r="N397" s="652"/>
      <c r="O397" s="652"/>
      <c r="P397" s="652"/>
      <c r="Q397" s="652"/>
      <c r="R397" s="652"/>
      <c r="S397" s="652"/>
      <c r="T397" s="652"/>
      <c r="U397" s="652"/>
      <c r="V397" s="652"/>
      <c r="W397" s="2"/>
      <c r="X397" s="2"/>
      <c r="Y397" s="2"/>
      <c r="Z397" s="2"/>
    </row>
    <row r="398" spans="1:26" ht="12.75" customHeight="1">
      <c r="A398" s="46" t="s">
        <v>481</v>
      </c>
      <c r="B398" s="678"/>
      <c r="C398" s="28" t="s">
        <v>31</v>
      </c>
      <c r="D398" s="613"/>
      <c r="E398" s="80" t="s">
        <v>4737</v>
      </c>
      <c r="F398" s="613"/>
      <c r="G398" s="77">
        <v>3</v>
      </c>
      <c r="H398" s="77">
        <v>10</v>
      </c>
      <c r="I398" s="613"/>
      <c r="J398" s="675">
        <v>13</v>
      </c>
      <c r="K398" s="652"/>
      <c r="L398" s="652"/>
      <c r="M398" s="652"/>
      <c r="N398" s="652"/>
      <c r="O398" s="652"/>
      <c r="P398" s="652"/>
      <c r="Q398" s="652"/>
      <c r="R398" s="652"/>
      <c r="S398" s="652"/>
      <c r="T398" s="652"/>
      <c r="U398" s="652"/>
      <c r="V398" s="652"/>
      <c r="W398" s="2"/>
      <c r="X398" s="2"/>
      <c r="Y398" s="2"/>
      <c r="Z398" s="2"/>
    </row>
    <row r="399" spans="1:26" ht="12.75" customHeight="1">
      <c r="A399" s="106" t="s">
        <v>5091</v>
      </c>
      <c r="B399" s="679"/>
      <c r="C399" s="28" t="s">
        <v>31</v>
      </c>
      <c r="D399" s="80" t="s">
        <v>4737</v>
      </c>
      <c r="E399" s="613"/>
      <c r="F399" s="613"/>
      <c r="G399" s="77">
        <v>18</v>
      </c>
      <c r="H399" s="77">
        <v>0</v>
      </c>
      <c r="I399" s="613"/>
      <c r="J399" s="675">
        <v>18</v>
      </c>
      <c r="K399" s="652"/>
      <c r="L399" s="652"/>
      <c r="M399" s="652"/>
      <c r="N399" s="652"/>
      <c r="O399" s="652"/>
      <c r="P399" s="652"/>
      <c r="Q399" s="652"/>
      <c r="R399" s="652"/>
      <c r="S399" s="652"/>
      <c r="T399" s="652"/>
      <c r="U399" s="652"/>
      <c r="V399" s="652"/>
      <c r="W399" s="2"/>
      <c r="X399" s="2"/>
      <c r="Y399" s="2"/>
      <c r="Z399" s="2"/>
    </row>
    <row r="400" spans="1:26" ht="12.75" customHeight="1">
      <c r="A400" s="46" t="s">
        <v>489</v>
      </c>
      <c r="B400" s="106" t="s">
        <v>35</v>
      </c>
      <c r="C400" s="52"/>
      <c r="D400" s="103" t="s">
        <v>4737</v>
      </c>
      <c r="E400" s="671"/>
      <c r="F400" s="671"/>
      <c r="G400" s="611">
        <v>16</v>
      </c>
      <c r="H400" s="611">
        <v>8</v>
      </c>
      <c r="I400" s="671"/>
      <c r="J400" s="680">
        <v>24</v>
      </c>
      <c r="K400" s="652"/>
      <c r="L400" s="652"/>
      <c r="M400" s="652"/>
      <c r="N400" s="652"/>
      <c r="O400" s="652"/>
      <c r="P400" s="652"/>
      <c r="Q400" s="652"/>
      <c r="R400" s="652"/>
      <c r="S400" s="652"/>
      <c r="T400" s="652"/>
      <c r="U400" s="652"/>
      <c r="V400" s="652"/>
      <c r="W400" s="2"/>
      <c r="X400" s="2"/>
      <c r="Y400" s="2"/>
      <c r="Z400" s="2"/>
    </row>
    <row r="401" spans="1:26" ht="12.75" customHeight="1">
      <c r="A401" s="681" t="s">
        <v>491</v>
      </c>
      <c r="B401" s="106" t="s">
        <v>35</v>
      </c>
      <c r="C401" s="52"/>
      <c r="D401" s="103" t="s">
        <v>4737</v>
      </c>
      <c r="E401" s="671"/>
      <c r="F401" s="671"/>
      <c r="G401" s="611">
        <v>11</v>
      </c>
      <c r="H401" s="611">
        <v>7</v>
      </c>
      <c r="I401" s="671"/>
      <c r="J401" s="680">
        <v>18</v>
      </c>
      <c r="K401" s="652"/>
      <c r="L401" s="652"/>
      <c r="M401" s="652"/>
      <c r="N401" s="652"/>
      <c r="O401" s="652"/>
      <c r="P401" s="652"/>
      <c r="Q401" s="652"/>
      <c r="R401" s="652"/>
      <c r="S401" s="652"/>
      <c r="T401" s="652"/>
      <c r="U401" s="652"/>
      <c r="V401" s="652"/>
      <c r="W401" s="2"/>
      <c r="X401" s="2"/>
      <c r="Y401" s="2"/>
      <c r="Z401" s="2"/>
    </row>
    <row r="402" spans="1:26" ht="12.75" customHeight="1">
      <c r="A402" s="681" t="s">
        <v>493</v>
      </c>
      <c r="B402" s="106" t="s">
        <v>35</v>
      </c>
      <c r="C402" s="671"/>
      <c r="D402" s="671"/>
      <c r="E402" s="103" t="s">
        <v>4737</v>
      </c>
      <c r="F402" s="671"/>
      <c r="G402" s="611">
        <v>9</v>
      </c>
      <c r="H402" s="611">
        <v>6</v>
      </c>
      <c r="I402" s="671"/>
      <c r="J402" s="680">
        <v>15</v>
      </c>
      <c r="K402" s="652"/>
      <c r="L402" s="652"/>
      <c r="M402" s="652"/>
      <c r="N402" s="652"/>
      <c r="O402" s="652"/>
      <c r="P402" s="652"/>
      <c r="Q402" s="652"/>
      <c r="R402" s="652"/>
      <c r="S402" s="652"/>
      <c r="T402" s="652"/>
      <c r="U402" s="652"/>
      <c r="V402" s="652"/>
      <c r="W402" s="2"/>
      <c r="X402" s="2"/>
      <c r="Y402" s="2"/>
      <c r="Z402" s="2"/>
    </row>
    <row r="403" spans="1:26" ht="12.75" customHeight="1">
      <c r="A403" s="681" t="s">
        <v>495</v>
      </c>
      <c r="B403" s="106" t="s">
        <v>132</v>
      </c>
      <c r="C403" s="671"/>
      <c r="D403" s="103" t="s">
        <v>4737</v>
      </c>
      <c r="E403" s="671"/>
      <c r="F403" s="671"/>
      <c r="G403" s="611">
        <v>14</v>
      </c>
      <c r="H403" s="611">
        <v>7</v>
      </c>
      <c r="I403" s="671"/>
      <c r="J403" s="680">
        <v>21</v>
      </c>
      <c r="K403" s="652"/>
      <c r="L403" s="652"/>
      <c r="M403" s="652"/>
      <c r="N403" s="652"/>
      <c r="O403" s="652"/>
      <c r="P403" s="652"/>
      <c r="Q403" s="652"/>
      <c r="R403" s="652"/>
      <c r="S403" s="652"/>
      <c r="T403" s="652"/>
      <c r="U403" s="652"/>
      <c r="V403" s="652"/>
      <c r="W403" s="2"/>
      <c r="X403" s="2"/>
      <c r="Y403" s="2"/>
      <c r="Z403" s="2"/>
    </row>
    <row r="404" spans="1:26" ht="12.75" customHeight="1">
      <c r="A404" s="681" t="s">
        <v>497</v>
      </c>
      <c r="B404" s="106" t="s">
        <v>132</v>
      </c>
      <c r="C404" s="671"/>
      <c r="D404" s="103" t="s">
        <v>4737</v>
      </c>
      <c r="E404" s="671"/>
      <c r="F404" s="671"/>
      <c r="G404" s="611">
        <v>14</v>
      </c>
      <c r="H404" s="611">
        <v>7</v>
      </c>
      <c r="I404" s="671"/>
      <c r="J404" s="680">
        <v>21</v>
      </c>
      <c r="K404" s="652"/>
      <c r="L404" s="652"/>
      <c r="M404" s="652"/>
      <c r="N404" s="652"/>
      <c r="O404" s="652"/>
      <c r="P404" s="652"/>
      <c r="Q404" s="652"/>
      <c r="R404" s="652"/>
      <c r="S404" s="652"/>
      <c r="T404" s="652"/>
      <c r="U404" s="652"/>
      <c r="V404" s="652"/>
      <c r="W404" s="2"/>
      <c r="X404" s="2"/>
      <c r="Y404" s="2"/>
      <c r="Z404" s="2"/>
    </row>
    <row r="405" spans="1:26" ht="12.75" customHeight="1">
      <c r="A405" s="681" t="s">
        <v>499</v>
      </c>
      <c r="B405" s="106" t="s">
        <v>132</v>
      </c>
      <c r="C405" s="671"/>
      <c r="D405" s="103" t="s">
        <v>4737</v>
      </c>
      <c r="E405" s="671"/>
      <c r="F405" s="671"/>
      <c r="G405" s="611">
        <v>11</v>
      </c>
      <c r="H405" s="611">
        <v>6</v>
      </c>
      <c r="I405" s="671"/>
      <c r="J405" s="680">
        <v>17</v>
      </c>
      <c r="K405" s="652"/>
      <c r="L405" s="652"/>
      <c r="M405" s="652"/>
      <c r="N405" s="652"/>
      <c r="O405" s="652"/>
      <c r="P405" s="652"/>
      <c r="Q405" s="652"/>
      <c r="R405" s="652"/>
      <c r="S405" s="652"/>
      <c r="T405" s="652"/>
      <c r="U405" s="652"/>
      <c r="V405" s="652"/>
      <c r="W405" s="2"/>
      <c r="X405" s="2"/>
      <c r="Y405" s="2"/>
      <c r="Z405" s="2"/>
    </row>
    <row r="406" spans="1:26" ht="12.75" customHeight="1">
      <c r="A406" s="681" t="s">
        <v>500</v>
      </c>
      <c r="B406" s="106" t="s">
        <v>132</v>
      </c>
      <c r="C406" s="671"/>
      <c r="D406" s="103" t="s">
        <v>4737</v>
      </c>
      <c r="E406" s="671"/>
      <c r="F406" s="671"/>
      <c r="G406" s="611">
        <v>19</v>
      </c>
      <c r="H406" s="611">
        <v>5</v>
      </c>
      <c r="I406" s="671"/>
      <c r="J406" s="680">
        <v>24</v>
      </c>
      <c r="K406" s="652"/>
      <c r="L406" s="652"/>
      <c r="M406" s="652"/>
      <c r="N406" s="652"/>
      <c r="O406" s="652"/>
      <c r="P406" s="652"/>
      <c r="Q406" s="652"/>
      <c r="R406" s="652"/>
      <c r="S406" s="652"/>
      <c r="T406" s="652"/>
      <c r="U406" s="652"/>
      <c r="V406" s="652"/>
      <c r="W406" s="2"/>
      <c r="X406" s="2"/>
      <c r="Y406" s="2"/>
      <c r="Z406" s="2"/>
    </row>
    <row r="407" spans="1:26" ht="12.75" customHeight="1">
      <c r="A407" s="74" t="s">
        <v>507</v>
      </c>
      <c r="B407" s="106" t="s">
        <v>35</v>
      </c>
      <c r="C407" s="52"/>
      <c r="D407" s="103" t="s">
        <v>4737</v>
      </c>
      <c r="E407" s="671"/>
      <c r="F407" s="671"/>
      <c r="G407" s="611">
        <v>19</v>
      </c>
      <c r="H407" s="611">
        <v>3</v>
      </c>
      <c r="I407" s="671"/>
      <c r="J407" s="680">
        <v>22</v>
      </c>
      <c r="K407" s="652"/>
      <c r="L407" s="652"/>
      <c r="M407" s="652"/>
      <c r="N407" s="652"/>
      <c r="O407" s="652"/>
      <c r="P407" s="652"/>
      <c r="Q407" s="652"/>
      <c r="R407" s="652"/>
      <c r="S407" s="652"/>
      <c r="T407" s="652"/>
      <c r="U407" s="652"/>
      <c r="V407" s="652"/>
      <c r="W407" s="2"/>
      <c r="X407" s="2"/>
      <c r="Y407" s="2"/>
      <c r="Z407" s="2"/>
    </row>
    <row r="408" spans="1:26" ht="12.75" customHeight="1">
      <c r="A408" s="74" t="s">
        <v>1307</v>
      </c>
      <c r="B408" s="106" t="s">
        <v>35</v>
      </c>
      <c r="C408" s="52"/>
      <c r="D408" s="103" t="s">
        <v>4737</v>
      </c>
      <c r="E408" s="671"/>
      <c r="F408" s="671"/>
      <c r="G408" s="611">
        <v>20</v>
      </c>
      <c r="H408" s="671"/>
      <c r="I408" s="671"/>
      <c r="J408" s="680">
        <v>20</v>
      </c>
      <c r="K408" s="652"/>
      <c r="L408" s="652"/>
      <c r="M408" s="652"/>
      <c r="N408" s="652"/>
      <c r="O408" s="652"/>
      <c r="P408" s="652"/>
      <c r="Q408" s="652"/>
      <c r="R408" s="652"/>
      <c r="S408" s="652"/>
      <c r="T408" s="652"/>
      <c r="U408" s="652"/>
      <c r="V408" s="652"/>
      <c r="W408" s="2"/>
      <c r="X408" s="2"/>
      <c r="Y408" s="2"/>
      <c r="Z408" s="2"/>
    </row>
    <row r="409" spans="1:26" ht="12.75" customHeight="1">
      <c r="A409" s="74" t="s">
        <v>515</v>
      </c>
      <c r="B409" s="106" t="s">
        <v>35</v>
      </c>
      <c r="C409" s="52"/>
      <c r="D409" s="682"/>
      <c r="E409" s="671"/>
      <c r="F409" s="611" t="s">
        <v>4737</v>
      </c>
      <c r="G409" s="611">
        <v>3</v>
      </c>
      <c r="H409" s="611">
        <v>2</v>
      </c>
      <c r="I409" s="671"/>
      <c r="J409" s="680">
        <v>5</v>
      </c>
      <c r="K409" s="652"/>
      <c r="L409" s="652"/>
      <c r="M409" s="652"/>
      <c r="N409" s="652"/>
      <c r="O409" s="652"/>
      <c r="P409" s="652"/>
      <c r="Q409" s="652"/>
      <c r="R409" s="652"/>
      <c r="S409" s="652"/>
      <c r="T409" s="652"/>
      <c r="U409" s="652"/>
      <c r="V409" s="652"/>
      <c r="W409" s="2"/>
      <c r="X409" s="2"/>
      <c r="Y409" s="2"/>
      <c r="Z409" s="2"/>
    </row>
    <row r="410" spans="1:26" ht="12.75" customHeight="1">
      <c r="A410" s="74" t="s">
        <v>519</v>
      </c>
      <c r="B410" s="106" t="s">
        <v>132</v>
      </c>
      <c r="C410" s="611"/>
      <c r="D410" s="103" t="s">
        <v>4737</v>
      </c>
      <c r="E410" s="671"/>
      <c r="F410" s="671"/>
      <c r="G410" s="611">
        <v>21</v>
      </c>
      <c r="H410" s="671"/>
      <c r="I410" s="671"/>
      <c r="J410" s="680">
        <v>21</v>
      </c>
      <c r="K410" s="652"/>
      <c r="L410" s="652"/>
      <c r="M410" s="652"/>
      <c r="N410" s="652"/>
      <c r="O410" s="652"/>
      <c r="P410" s="652"/>
      <c r="Q410" s="652"/>
      <c r="R410" s="652"/>
      <c r="S410" s="652"/>
      <c r="T410" s="652"/>
      <c r="U410" s="652"/>
      <c r="V410" s="652"/>
      <c r="W410" s="2"/>
      <c r="X410" s="2"/>
      <c r="Y410" s="2"/>
      <c r="Z410" s="2"/>
    </row>
    <row r="411" spans="1:26" ht="12.75" customHeight="1">
      <c r="A411" s="74" t="s">
        <v>4542</v>
      </c>
      <c r="B411" s="106" t="s">
        <v>132</v>
      </c>
      <c r="C411" s="52"/>
      <c r="D411" s="682"/>
      <c r="E411" s="671"/>
      <c r="F411" s="103" t="s">
        <v>4737</v>
      </c>
      <c r="G411" s="611">
        <v>3</v>
      </c>
      <c r="H411" s="671"/>
      <c r="I411" s="671"/>
      <c r="J411" s="680">
        <v>3</v>
      </c>
      <c r="K411" s="652"/>
      <c r="L411" s="652"/>
      <c r="M411" s="652"/>
      <c r="N411" s="652"/>
      <c r="O411" s="652"/>
      <c r="P411" s="652"/>
      <c r="Q411" s="652"/>
      <c r="R411" s="652"/>
      <c r="S411" s="652"/>
      <c r="T411" s="652"/>
      <c r="U411" s="652"/>
      <c r="V411" s="652"/>
      <c r="W411" s="2"/>
      <c r="X411" s="2"/>
      <c r="Y411" s="2"/>
      <c r="Z411" s="2"/>
    </row>
    <row r="412" spans="1:26" ht="12.75" customHeight="1">
      <c r="A412" s="74" t="s">
        <v>4511</v>
      </c>
      <c r="B412" s="106" t="s">
        <v>132</v>
      </c>
      <c r="C412" s="52"/>
      <c r="D412" s="682"/>
      <c r="E412" s="671"/>
      <c r="F412" s="103" t="s">
        <v>4737</v>
      </c>
      <c r="G412" s="611">
        <v>6</v>
      </c>
      <c r="H412" s="671"/>
      <c r="I412" s="671"/>
      <c r="J412" s="680">
        <v>6</v>
      </c>
      <c r="K412" s="652"/>
      <c r="L412" s="652"/>
      <c r="M412" s="652"/>
      <c r="N412" s="652"/>
      <c r="O412" s="652"/>
      <c r="P412" s="652"/>
      <c r="Q412" s="652"/>
      <c r="R412" s="652"/>
      <c r="S412" s="652"/>
      <c r="T412" s="652"/>
      <c r="U412" s="652"/>
      <c r="V412" s="652"/>
      <c r="W412" s="2"/>
      <c r="X412" s="2"/>
      <c r="Y412" s="2"/>
      <c r="Z412" s="2"/>
    </row>
    <row r="413" spans="1:26" ht="12.75" customHeight="1">
      <c r="A413" s="74" t="s">
        <v>525</v>
      </c>
      <c r="B413" s="679"/>
      <c r="C413" s="607" t="s">
        <v>31</v>
      </c>
      <c r="D413" s="103" t="s">
        <v>4737</v>
      </c>
      <c r="E413" s="29"/>
      <c r="F413" s="103"/>
      <c r="G413" s="611">
        <v>19</v>
      </c>
      <c r="H413" s="671"/>
      <c r="I413" s="671"/>
      <c r="J413" s="680">
        <v>19</v>
      </c>
      <c r="K413" s="652"/>
      <c r="L413" s="652"/>
      <c r="M413" s="652"/>
      <c r="N413" s="652"/>
      <c r="O413" s="652"/>
      <c r="P413" s="652"/>
      <c r="Q413" s="652"/>
      <c r="R413" s="652"/>
      <c r="S413" s="652"/>
      <c r="T413" s="652"/>
      <c r="U413" s="652"/>
      <c r="V413" s="652"/>
      <c r="W413" s="2"/>
      <c r="X413" s="2"/>
      <c r="Y413" s="2"/>
      <c r="Z413" s="2"/>
    </row>
    <row r="414" spans="1:26" ht="12.75" customHeight="1">
      <c r="A414" s="46" t="s">
        <v>5107</v>
      </c>
      <c r="B414" s="678"/>
      <c r="C414" s="607" t="s">
        <v>31</v>
      </c>
      <c r="D414" s="84" t="s">
        <v>4737</v>
      </c>
      <c r="E414" s="29"/>
      <c r="F414" s="103"/>
      <c r="G414" s="84">
        <v>0</v>
      </c>
      <c r="H414" s="683"/>
      <c r="I414" s="683"/>
      <c r="J414" s="684">
        <v>0</v>
      </c>
      <c r="K414" s="652"/>
      <c r="L414" s="652"/>
      <c r="M414" s="652"/>
      <c r="N414" s="652"/>
      <c r="O414" s="652"/>
      <c r="P414" s="652"/>
      <c r="Q414" s="652"/>
      <c r="R414" s="652"/>
      <c r="S414" s="652"/>
      <c r="T414" s="652"/>
      <c r="U414" s="652"/>
      <c r="V414" s="652"/>
      <c r="W414" s="2"/>
      <c r="X414" s="2"/>
      <c r="Y414" s="2"/>
      <c r="Z414" s="2"/>
    </row>
    <row r="415" spans="1:26" ht="12.75" customHeight="1">
      <c r="A415" s="681" t="s">
        <v>539</v>
      </c>
      <c r="B415" s="106" t="s">
        <v>1317</v>
      </c>
      <c r="C415" s="52"/>
      <c r="D415" s="103" t="s">
        <v>4737</v>
      </c>
      <c r="E415" s="671"/>
      <c r="F415" s="671"/>
      <c r="G415" s="611">
        <v>16</v>
      </c>
      <c r="H415" s="611">
        <v>3</v>
      </c>
      <c r="I415" s="671"/>
      <c r="J415" s="680">
        <v>19</v>
      </c>
      <c r="K415" s="652"/>
      <c r="L415" s="652"/>
      <c r="M415" s="652"/>
      <c r="N415" s="652"/>
      <c r="O415" s="652"/>
      <c r="P415" s="652"/>
      <c r="Q415" s="652"/>
      <c r="R415" s="652"/>
      <c r="S415" s="652"/>
      <c r="T415" s="652"/>
      <c r="U415" s="652"/>
      <c r="V415" s="652"/>
      <c r="W415" s="2"/>
      <c r="X415" s="2"/>
      <c r="Y415" s="2"/>
      <c r="Z415" s="2"/>
    </row>
    <row r="416" spans="1:26" ht="12.75" customHeight="1">
      <c r="A416" s="681" t="s">
        <v>541</v>
      </c>
      <c r="B416" s="106" t="s">
        <v>1317</v>
      </c>
      <c r="C416" s="52"/>
      <c r="D416" s="103" t="s">
        <v>4737</v>
      </c>
      <c r="E416" s="671"/>
      <c r="F416" s="671"/>
      <c r="G416" s="611">
        <v>17</v>
      </c>
      <c r="H416" s="671"/>
      <c r="I416" s="671"/>
      <c r="J416" s="680">
        <v>17</v>
      </c>
      <c r="K416" s="652"/>
      <c r="L416" s="652"/>
      <c r="M416" s="652"/>
      <c r="N416" s="652"/>
      <c r="O416" s="652"/>
      <c r="P416" s="652"/>
      <c r="Q416" s="652"/>
      <c r="R416" s="652"/>
      <c r="S416" s="652"/>
      <c r="T416" s="652"/>
      <c r="U416" s="652"/>
      <c r="V416" s="652"/>
      <c r="W416" s="2"/>
      <c r="X416" s="2"/>
      <c r="Y416" s="2"/>
      <c r="Z416" s="2"/>
    </row>
    <row r="417" spans="1:26" ht="12.75" customHeight="1">
      <c r="A417" s="681" t="s">
        <v>543</v>
      </c>
      <c r="B417" s="106" t="s">
        <v>35</v>
      </c>
      <c r="C417" s="52"/>
      <c r="D417" s="103" t="s">
        <v>4737</v>
      </c>
      <c r="E417" s="671"/>
      <c r="F417" s="671"/>
      <c r="G417" s="611">
        <v>14</v>
      </c>
      <c r="H417" s="671"/>
      <c r="I417" s="671"/>
      <c r="J417" s="680">
        <v>14</v>
      </c>
      <c r="K417" s="652"/>
      <c r="L417" s="652"/>
      <c r="M417" s="652"/>
      <c r="N417" s="652"/>
      <c r="O417" s="652"/>
      <c r="P417" s="652"/>
      <c r="Q417" s="652"/>
      <c r="R417" s="652"/>
      <c r="S417" s="652"/>
      <c r="T417" s="652"/>
      <c r="U417" s="652"/>
      <c r="V417" s="652"/>
      <c r="W417" s="2"/>
      <c r="X417" s="2"/>
      <c r="Y417" s="2"/>
      <c r="Z417" s="2"/>
    </row>
    <row r="418" spans="1:26" ht="12.75" customHeight="1">
      <c r="A418" s="46" t="s">
        <v>545</v>
      </c>
      <c r="B418" s="106" t="s">
        <v>132</v>
      </c>
      <c r="C418" s="52"/>
      <c r="D418" s="103" t="s">
        <v>4737</v>
      </c>
      <c r="E418" s="671"/>
      <c r="F418" s="671"/>
      <c r="G418" s="611">
        <v>17</v>
      </c>
      <c r="H418" s="611">
        <v>2</v>
      </c>
      <c r="I418" s="671"/>
      <c r="J418" s="680">
        <v>19</v>
      </c>
      <c r="K418" s="652"/>
      <c r="L418" s="652"/>
      <c r="M418" s="652"/>
      <c r="N418" s="652"/>
      <c r="O418" s="652"/>
      <c r="P418" s="652"/>
      <c r="Q418" s="652"/>
      <c r="R418" s="652"/>
      <c r="S418" s="652"/>
      <c r="T418" s="652"/>
      <c r="U418" s="652"/>
      <c r="V418" s="652"/>
      <c r="W418" s="2"/>
      <c r="X418" s="2"/>
      <c r="Y418" s="2"/>
      <c r="Z418" s="2"/>
    </row>
    <row r="419" spans="1:26" ht="12.75" customHeight="1">
      <c r="A419" s="46" t="s">
        <v>547</v>
      </c>
      <c r="B419" s="106" t="s">
        <v>132</v>
      </c>
      <c r="C419" s="52"/>
      <c r="D419" s="103" t="s">
        <v>4737</v>
      </c>
      <c r="E419" s="671"/>
      <c r="F419" s="671"/>
      <c r="G419" s="611">
        <v>27</v>
      </c>
      <c r="H419" s="671"/>
      <c r="I419" s="671"/>
      <c r="J419" s="680">
        <v>27</v>
      </c>
      <c r="K419" s="652"/>
      <c r="L419" s="652"/>
      <c r="M419" s="652"/>
      <c r="N419" s="652"/>
      <c r="O419" s="652"/>
      <c r="P419" s="652"/>
      <c r="Q419" s="652"/>
      <c r="R419" s="652"/>
      <c r="S419" s="652"/>
      <c r="T419" s="652"/>
      <c r="U419" s="652"/>
      <c r="V419" s="652"/>
      <c r="W419" s="2"/>
      <c r="X419" s="2"/>
      <c r="Y419" s="2"/>
      <c r="Z419" s="2"/>
    </row>
    <row r="420" spans="1:26" ht="12.75" customHeight="1">
      <c r="A420" s="46" t="s">
        <v>549</v>
      </c>
      <c r="B420" s="106" t="s">
        <v>132</v>
      </c>
      <c r="C420" s="52"/>
      <c r="D420" s="103" t="s">
        <v>4737</v>
      </c>
      <c r="E420" s="671"/>
      <c r="F420" s="671"/>
      <c r="G420" s="611">
        <v>16</v>
      </c>
      <c r="H420" s="671"/>
      <c r="I420" s="671"/>
      <c r="J420" s="680">
        <v>16</v>
      </c>
      <c r="K420" s="652"/>
      <c r="L420" s="652"/>
      <c r="M420" s="652"/>
      <c r="N420" s="652"/>
      <c r="O420" s="652"/>
      <c r="P420" s="652"/>
      <c r="Q420" s="652"/>
      <c r="R420" s="652"/>
      <c r="S420" s="652"/>
      <c r="T420" s="652"/>
      <c r="U420" s="652"/>
      <c r="V420" s="652"/>
      <c r="W420" s="2"/>
      <c r="X420" s="2"/>
      <c r="Y420" s="2"/>
      <c r="Z420" s="2"/>
    </row>
    <row r="421" spans="1:26" ht="12.75" customHeight="1">
      <c r="A421" s="46" t="s">
        <v>5114</v>
      </c>
      <c r="B421" s="685"/>
      <c r="C421" s="106" t="s">
        <v>31</v>
      </c>
      <c r="D421" s="103" t="s">
        <v>4737</v>
      </c>
      <c r="E421" s="671"/>
      <c r="F421" s="611"/>
      <c r="G421" s="611">
        <v>0</v>
      </c>
      <c r="H421" s="611"/>
      <c r="I421" s="671"/>
      <c r="J421" s="680">
        <v>0</v>
      </c>
      <c r="K421" s="652"/>
      <c r="L421" s="652"/>
      <c r="M421" s="652"/>
      <c r="N421" s="652"/>
      <c r="O421" s="652"/>
      <c r="P421" s="652"/>
      <c r="Q421" s="652"/>
      <c r="R421" s="652"/>
      <c r="S421" s="652"/>
      <c r="T421" s="652"/>
      <c r="U421" s="652"/>
      <c r="V421" s="652"/>
      <c r="W421" s="2"/>
      <c r="X421" s="2"/>
      <c r="Y421" s="2"/>
      <c r="Z421" s="2"/>
    </row>
    <row r="422" spans="1:26" ht="12.75" customHeight="1">
      <c r="A422" s="46" t="s">
        <v>558</v>
      </c>
      <c r="B422" s="685"/>
      <c r="C422" s="106" t="s">
        <v>31</v>
      </c>
      <c r="D422" s="103"/>
      <c r="E422" s="671"/>
      <c r="F422" s="611" t="s">
        <v>4737</v>
      </c>
      <c r="G422" s="611">
        <v>6</v>
      </c>
      <c r="H422" s="611">
        <v>3</v>
      </c>
      <c r="I422" s="671"/>
      <c r="J422" s="680">
        <v>9</v>
      </c>
      <c r="K422" s="652"/>
      <c r="L422" s="652"/>
      <c r="M422" s="652"/>
      <c r="N422" s="652"/>
      <c r="O422" s="652"/>
      <c r="P422" s="652"/>
      <c r="Q422" s="652"/>
      <c r="R422" s="652"/>
      <c r="S422" s="652"/>
      <c r="T422" s="652"/>
      <c r="U422" s="652"/>
      <c r="V422" s="652"/>
      <c r="W422" s="2"/>
      <c r="X422" s="2"/>
      <c r="Y422" s="2"/>
      <c r="Z422" s="2"/>
    </row>
    <row r="423" spans="1:26" ht="12.75" customHeight="1">
      <c r="A423" s="2427" t="s">
        <v>1240</v>
      </c>
      <c r="B423" s="2041"/>
      <c r="C423" s="2041"/>
      <c r="D423" s="2041"/>
      <c r="E423" s="2041"/>
      <c r="F423" s="2041"/>
      <c r="G423" s="2041"/>
      <c r="H423" s="2041"/>
      <c r="I423" s="2041"/>
      <c r="J423" s="2048"/>
      <c r="K423" s="652"/>
      <c r="L423" s="652"/>
      <c r="M423" s="652"/>
      <c r="N423" s="652"/>
      <c r="O423" s="652"/>
      <c r="P423" s="652"/>
      <c r="Q423" s="652"/>
      <c r="R423" s="652"/>
      <c r="S423" s="652"/>
      <c r="T423" s="652"/>
      <c r="U423" s="652"/>
      <c r="V423" s="652"/>
      <c r="W423" s="2"/>
      <c r="X423" s="2"/>
      <c r="Y423" s="2"/>
      <c r="Z423" s="2"/>
    </row>
    <row r="424" spans="1:26" ht="12.75" customHeight="1">
      <c r="A424" s="2426" t="s">
        <v>719</v>
      </c>
      <c r="B424" s="2041"/>
      <c r="C424" s="2041"/>
      <c r="D424" s="2041"/>
      <c r="E424" s="2041"/>
      <c r="F424" s="2041"/>
      <c r="G424" s="2041"/>
      <c r="H424" s="2041"/>
      <c r="I424" s="2041"/>
      <c r="J424" s="2048"/>
      <c r="K424" s="652"/>
      <c r="L424" s="652"/>
      <c r="M424" s="652"/>
      <c r="N424" s="652"/>
      <c r="O424" s="652"/>
      <c r="P424" s="652"/>
      <c r="Q424" s="652"/>
      <c r="R424" s="652"/>
      <c r="S424" s="652"/>
      <c r="T424" s="652"/>
      <c r="U424" s="652"/>
      <c r="V424" s="652"/>
      <c r="W424" s="2"/>
      <c r="X424" s="2"/>
      <c r="Y424" s="2"/>
      <c r="Z424" s="2"/>
    </row>
    <row r="425" spans="1:26" ht="12.75" customHeight="1">
      <c r="A425" s="2062" t="s">
        <v>5037</v>
      </c>
      <c r="B425" s="2060" t="s">
        <v>1665</v>
      </c>
      <c r="C425" s="2048"/>
      <c r="D425" s="2060" t="s">
        <v>3764</v>
      </c>
      <c r="E425" s="2041"/>
      <c r="F425" s="2048"/>
      <c r="G425" s="2060" t="s">
        <v>4726</v>
      </c>
      <c r="H425" s="2041"/>
      <c r="I425" s="2048"/>
      <c r="J425" s="2424" t="s">
        <v>5047</v>
      </c>
      <c r="K425" s="652"/>
      <c r="L425" s="652"/>
      <c r="M425" s="652"/>
      <c r="N425" s="652"/>
      <c r="O425" s="652"/>
      <c r="P425" s="652"/>
      <c r="Q425" s="652"/>
      <c r="R425" s="652"/>
      <c r="S425" s="652"/>
      <c r="T425" s="652"/>
      <c r="U425" s="652"/>
      <c r="V425" s="652"/>
      <c r="W425" s="2"/>
      <c r="X425" s="2"/>
      <c r="Y425" s="2"/>
      <c r="Z425" s="2"/>
    </row>
    <row r="426" spans="1:26" ht="12.75" customHeight="1">
      <c r="A426" s="2059"/>
      <c r="B426" s="344" t="s">
        <v>250</v>
      </c>
      <c r="C426" s="344" t="s">
        <v>5048</v>
      </c>
      <c r="D426" s="344" t="s">
        <v>29</v>
      </c>
      <c r="E426" s="344" t="s">
        <v>40</v>
      </c>
      <c r="F426" s="344" t="s">
        <v>37</v>
      </c>
      <c r="G426" s="344" t="s">
        <v>5049</v>
      </c>
      <c r="H426" s="344" t="s">
        <v>5050</v>
      </c>
      <c r="I426" s="344" t="s">
        <v>5051</v>
      </c>
      <c r="J426" s="2059"/>
      <c r="K426" s="652"/>
      <c r="L426" s="652"/>
      <c r="M426" s="652"/>
      <c r="N426" s="652"/>
      <c r="O426" s="652"/>
      <c r="P426" s="652"/>
      <c r="Q426" s="652"/>
      <c r="R426" s="652"/>
      <c r="S426" s="652"/>
      <c r="T426" s="652"/>
      <c r="U426" s="652"/>
      <c r="V426" s="652"/>
      <c r="W426" s="2"/>
      <c r="X426" s="2"/>
      <c r="Y426" s="2"/>
      <c r="Z426" s="2"/>
    </row>
    <row r="427" spans="1:26" ht="38.25" customHeight="1">
      <c r="A427" s="28" t="s">
        <v>456</v>
      </c>
      <c r="B427" s="28" t="s">
        <v>25</v>
      </c>
      <c r="C427" s="52"/>
      <c r="D427" s="80" t="s">
        <v>4737</v>
      </c>
      <c r="E427" s="613"/>
      <c r="F427" s="613"/>
      <c r="G427" s="77">
        <v>8</v>
      </c>
      <c r="H427" s="77">
        <v>12</v>
      </c>
      <c r="I427" s="613"/>
      <c r="J427" s="675">
        <v>20</v>
      </c>
      <c r="K427" s="652"/>
      <c r="L427" s="652"/>
      <c r="M427" s="652"/>
      <c r="N427" s="652"/>
      <c r="O427" s="652"/>
      <c r="P427" s="652"/>
      <c r="Q427" s="652"/>
      <c r="R427" s="652"/>
      <c r="S427" s="652"/>
      <c r="T427" s="652"/>
      <c r="U427" s="652"/>
      <c r="V427" s="652"/>
      <c r="W427" s="2"/>
      <c r="X427" s="2"/>
      <c r="Y427" s="2"/>
      <c r="Z427" s="2"/>
    </row>
    <row r="428" spans="1:26" ht="12.75" customHeight="1">
      <c r="A428" s="28" t="s">
        <v>460</v>
      </c>
      <c r="B428" s="28" t="s">
        <v>25</v>
      </c>
      <c r="C428" s="52"/>
      <c r="D428" s="81"/>
      <c r="E428" s="613"/>
      <c r="F428" s="80" t="s">
        <v>4737</v>
      </c>
      <c r="G428" s="77">
        <v>0</v>
      </c>
      <c r="H428" s="77">
        <v>3</v>
      </c>
      <c r="I428" s="613"/>
      <c r="J428" s="675">
        <v>3</v>
      </c>
      <c r="K428" s="652"/>
      <c r="L428" s="652"/>
      <c r="M428" s="652"/>
      <c r="N428" s="652"/>
      <c r="O428" s="652"/>
      <c r="P428" s="652"/>
      <c r="Q428" s="652"/>
      <c r="R428" s="652"/>
      <c r="S428" s="652"/>
      <c r="T428" s="652"/>
      <c r="U428" s="652"/>
      <c r="V428" s="652"/>
      <c r="W428" s="2"/>
      <c r="X428" s="2"/>
      <c r="Y428" s="2"/>
      <c r="Z428" s="2"/>
    </row>
    <row r="429" spans="1:26" ht="12.75" customHeight="1">
      <c r="A429" s="28" t="s">
        <v>458</v>
      </c>
      <c r="B429" s="106" t="s">
        <v>25</v>
      </c>
      <c r="C429" s="52"/>
      <c r="D429" s="77" t="s">
        <v>4737</v>
      </c>
      <c r="E429" s="613"/>
      <c r="F429" s="613"/>
      <c r="G429" s="77">
        <v>11</v>
      </c>
      <c r="H429" s="77">
        <v>7</v>
      </c>
      <c r="I429" s="613"/>
      <c r="J429" s="675">
        <v>18</v>
      </c>
      <c r="K429" s="652"/>
      <c r="L429" s="652"/>
      <c r="M429" s="652"/>
      <c r="N429" s="652"/>
      <c r="O429" s="652"/>
      <c r="P429" s="652"/>
      <c r="Q429" s="652"/>
      <c r="R429" s="652"/>
      <c r="S429" s="652"/>
      <c r="T429" s="652"/>
      <c r="U429" s="652"/>
      <c r="V429" s="652"/>
      <c r="W429" s="2"/>
      <c r="X429" s="2"/>
      <c r="Y429" s="2"/>
      <c r="Z429" s="2"/>
    </row>
    <row r="430" spans="1:26" ht="12.75" customHeight="1">
      <c r="A430" s="28" t="s">
        <v>461</v>
      </c>
      <c r="B430" s="28" t="s">
        <v>25</v>
      </c>
      <c r="C430" s="52"/>
      <c r="D430" s="81"/>
      <c r="E430" s="613"/>
      <c r="F430" s="77" t="s">
        <v>4737</v>
      </c>
      <c r="G430" s="77">
        <v>3</v>
      </c>
      <c r="H430" s="77">
        <v>6</v>
      </c>
      <c r="I430" s="613"/>
      <c r="J430" s="675">
        <v>9</v>
      </c>
      <c r="K430" s="652"/>
      <c r="L430" s="652"/>
      <c r="M430" s="652"/>
      <c r="N430" s="652"/>
      <c r="O430" s="652"/>
      <c r="P430" s="652"/>
      <c r="Q430" s="652"/>
      <c r="R430" s="652"/>
      <c r="S430" s="652"/>
      <c r="T430" s="652"/>
      <c r="U430" s="652"/>
      <c r="V430" s="652"/>
      <c r="W430" s="2"/>
      <c r="X430" s="2"/>
      <c r="Y430" s="2"/>
      <c r="Z430" s="2"/>
    </row>
    <row r="431" spans="1:26" ht="12.75" customHeight="1">
      <c r="A431" s="28" t="s">
        <v>470</v>
      </c>
      <c r="B431" s="28" t="s">
        <v>35</v>
      </c>
      <c r="C431" s="52"/>
      <c r="D431" s="81"/>
      <c r="E431" s="613"/>
      <c r="F431" s="80" t="s">
        <v>4737</v>
      </c>
      <c r="G431" s="77">
        <v>3</v>
      </c>
      <c r="H431" s="77">
        <v>0</v>
      </c>
      <c r="I431" s="613"/>
      <c r="J431" s="675">
        <v>3</v>
      </c>
      <c r="K431" s="652"/>
      <c r="L431" s="652"/>
      <c r="M431" s="652"/>
      <c r="N431" s="652"/>
      <c r="O431" s="652"/>
      <c r="P431" s="652"/>
      <c r="Q431" s="652"/>
      <c r="R431" s="652"/>
      <c r="S431" s="652"/>
      <c r="T431" s="652"/>
      <c r="U431" s="652"/>
      <c r="V431" s="652"/>
      <c r="W431" s="2"/>
      <c r="X431" s="2"/>
      <c r="Y431" s="2"/>
      <c r="Z431" s="2"/>
    </row>
    <row r="432" spans="1:26" ht="12.75" customHeight="1">
      <c r="A432" s="46" t="s">
        <v>463</v>
      </c>
      <c r="B432" s="28" t="s">
        <v>35</v>
      </c>
      <c r="C432" s="52"/>
      <c r="D432" s="77" t="s">
        <v>4737</v>
      </c>
      <c r="E432" s="81"/>
      <c r="F432" s="613"/>
      <c r="G432" s="77">
        <v>13</v>
      </c>
      <c r="H432" s="77">
        <v>3</v>
      </c>
      <c r="I432" s="613"/>
      <c r="J432" s="675">
        <v>16</v>
      </c>
      <c r="K432" s="652"/>
      <c r="L432" s="652"/>
      <c r="M432" s="652"/>
      <c r="N432" s="652"/>
      <c r="O432" s="652"/>
      <c r="P432" s="652"/>
      <c r="Q432" s="652"/>
      <c r="R432" s="652"/>
      <c r="S432" s="652"/>
      <c r="T432" s="652"/>
      <c r="U432" s="652"/>
      <c r="V432" s="652"/>
      <c r="W432" s="2"/>
      <c r="X432" s="2"/>
      <c r="Y432" s="2"/>
      <c r="Z432" s="2"/>
    </row>
    <row r="433" spans="1:26" ht="12.75" customHeight="1">
      <c r="A433" s="46" t="s">
        <v>465</v>
      </c>
      <c r="B433" s="46" t="s">
        <v>35</v>
      </c>
      <c r="C433" s="52"/>
      <c r="D433" s="80" t="s">
        <v>4737</v>
      </c>
      <c r="E433" s="613"/>
      <c r="F433" s="613"/>
      <c r="G433" s="77">
        <v>4</v>
      </c>
      <c r="H433" s="77">
        <v>14</v>
      </c>
      <c r="I433" s="613"/>
      <c r="J433" s="675">
        <v>18</v>
      </c>
      <c r="K433" s="652"/>
      <c r="L433" s="652"/>
      <c r="M433" s="652"/>
      <c r="N433" s="652"/>
      <c r="O433" s="652"/>
      <c r="P433" s="652"/>
      <c r="Q433" s="652"/>
      <c r="R433" s="652"/>
      <c r="S433" s="652"/>
      <c r="T433" s="652"/>
      <c r="U433" s="652"/>
      <c r="V433" s="652"/>
      <c r="W433" s="2"/>
      <c r="X433" s="2"/>
      <c r="Y433" s="2"/>
      <c r="Z433" s="2"/>
    </row>
    <row r="434" spans="1:26" ht="12.75" customHeight="1">
      <c r="A434" s="46" t="s">
        <v>466</v>
      </c>
      <c r="B434" s="46" t="s">
        <v>35</v>
      </c>
      <c r="C434" s="52"/>
      <c r="D434" s="81"/>
      <c r="E434" s="81"/>
      <c r="F434" s="80" t="s">
        <v>4737</v>
      </c>
      <c r="G434" s="77">
        <v>8</v>
      </c>
      <c r="H434" s="77">
        <v>4</v>
      </c>
      <c r="I434" s="613"/>
      <c r="J434" s="675">
        <v>12</v>
      </c>
      <c r="K434" s="652"/>
      <c r="L434" s="652"/>
      <c r="M434" s="652"/>
      <c r="N434" s="652"/>
      <c r="O434" s="652"/>
      <c r="P434" s="652"/>
      <c r="Q434" s="652"/>
      <c r="R434" s="652"/>
      <c r="S434" s="652"/>
      <c r="T434" s="652"/>
      <c r="U434" s="652"/>
      <c r="V434" s="652"/>
      <c r="W434" s="2"/>
      <c r="X434" s="2"/>
      <c r="Y434" s="2"/>
      <c r="Z434" s="2"/>
    </row>
    <row r="435" spans="1:26" ht="12.75" customHeight="1">
      <c r="A435" s="46" t="s">
        <v>468</v>
      </c>
      <c r="B435" s="46" t="s">
        <v>35</v>
      </c>
      <c r="C435" s="52"/>
      <c r="D435" s="81"/>
      <c r="E435" s="613"/>
      <c r="F435" s="80" t="s">
        <v>4737</v>
      </c>
      <c r="G435" s="77">
        <v>0</v>
      </c>
      <c r="H435" s="77">
        <v>3</v>
      </c>
      <c r="I435" s="613"/>
      <c r="J435" s="675">
        <v>3</v>
      </c>
      <c r="K435" s="652"/>
      <c r="L435" s="652"/>
      <c r="M435" s="652"/>
      <c r="N435" s="652"/>
      <c r="O435" s="652"/>
      <c r="P435" s="652"/>
      <c r="Q435" s="652"/>
      <c r="R435" s="652"/>
      <c r="S435" s="652"/>
      <c r="T435" s="652"/>
      <c r="U435" s="652"/>
      <c r="V435" s="652"/>
      <c r="W435" s="2"/>
      <c r="X435" s="2"/>
      <c r="Y435" s="2"/>
      <c r="Z435" s="2"/>
    </row>
    <row r="436" spans="1:26" ht="12.75" customHeight="1">
      <c r="A436" s="28" t="s">
        <v>471</v>
      </c>
      <c r="B436" s="28" t="s">
        <v>132</v>
      </c>
      <c r="C436" s="52"/>
      <c r="D436" s="80" t="s">
        <v>4737</v>
      </c>
      <c r="E436" s="613"/>
      <c r="F436" s="613"/>
      <c r="G436" s="77">
        <v>13</v>
      </c>
      <c r="H436" s="77">
        <v>4</v>
      </c>
      <c r="I436" s="613"/>
      <c r="J436" s="675">
        <v>17</v>
      </c>
      <c r="K436" s="652"/>
      <c r="L436" s="652"/>
      <c r="M436" s="652"/>
      <c r="N436" s="652"/>
      <c r="O436" s="652"/>
      <c r="P436" s="652"/>
      <c r="Q436" s="652"/>
      <c r="R436" s="652"/>
      <c r="S436" s="652"/>
      <c r="T436" s="652"/>
      <c r="U436" s="652"/>
      <c r="V436" s="652"/>
      <c r="W436" s="2"/>
      <c r="X436" s="2"/>
      <c r="Y436" s="2"/>
      <c r="Z436" s="2"/>
    </row>
    <row r="437" spans="1:26" ht="14.25" customHeight="1">
      <c r="A437" s="28" t="s">
        <v>474</v>
      </c>
      <c r="B437" s="28" t="s">
        <v>132</v>
      </c>
      <c r="C437" s="52"/>
      <c r="D437" s="80" t="s">
        <v>4737</v>
      </c>
      <c r="E437" s="613"/>
      <c r="F437" s="613"/>
      <c r="G437" s="77">
        <v>12</v>
      </c>
      <c r="H437" s="77">
        <v>5</v>
      </c>
      <c r="I437" s="613"/>
      <c r="J437" s="675">
        <v>17</v>
      </c>
      <c r="K437" s="652"/>
      <c r="L437" s="652"/>
      <c r="M437" s="652"/>
      <c r="N437" s="652"/>
      <c r="O437" s="652"/>
      <c r="P437" s="652"/>
      <c r="Q437" s="652"/>
      <c r="R437" s="652"/>
      <c r="S437" s="652"/>
      <c r="T437" s="652"/>
      <c r="U437" s="652"/>
      <c r="V437" s="652"/>
      <c r="W437" s="2"/>
      <c r="X437" s="2"/>
      <c r="Y437" s="2"/>
      <c r="Z437" s="2"/>
    </row>
    <row r="438" spans="1:26" ht="12.75" customHeight="1">
      <c r="A438" s="46" t="s">
        <v>477</v>
      </c>
      <c r="B438" s="28" t="s">
        <v>132</v>
      </c>
      <c r="C438" s="677"/>
      <c r="D438" s="80" t="s">
        <v>4737</v>
      </c>
      <c r="E438" s="613"/>
      <c r="F438" s="613"/>
      <c r="G438" s="77">
        <v>14</v>
      </c>
      <c r="H438" s="77">
        <v>3</v>
      </c>
      <c r="I438" s="613"/>
      <c r="J438" s="675">
        <v>17</v>
      </c>
      <c r="K438" s="652"/>
      <c r="L438" s="652"/>
      <c r="M438" s="652"/>
      <c r="N438" s="652"/>
      <c r="O438" s="652"/>
      <c r="P438" s="652"/>
      <c r="Q438" s="652"/>
      <c r="R438" s="652"/>
      <c r="S438" s="652"/>
      <c r="T438" s="652"/>
      <c r="U438" s="652"/>
      <c r="V438" s="652"/>
      <c r="W438" s="2"/>
      <c r="X438" s="2"/>
      <c r="Y438" s="2"/>
      <c r="Z438" s="2"/>
    </row>
    <row r="439" spans="1:26" ht="12.75" customHeight="1">
      <c r="A439" s="46" t="s">
        <v>4297</v>
      </c>
      <c r="B439" s="28" t="s">
        <v>132</v>
      </c>
      <c r="C439" s="677"/>
      <c r="D439" s="80" t="s">
        <v>4737</v>
      </c>
      <c r="E439" s="613"/>
      <c r="F439" s="613"/>
      <c r="G439" s="77">
        <v>14</v>
      </c>
      <c r="H439" s="77">
        <v>2</v>
      </c>
      <c r="I439" s="613"/>
      <c r="J439" s="675">
        <v>16</v>
      </c>
      <c r="K439" s="652"/>
      <c r="L439" s="652"/>
      <c r="M439" s="652"/>
      <c r="N439" s="652"/>
      <c r="O439" s="652"/>
      <c r="P439" s="652"/>
      <c r="Q439" s="652"/>
      <c r="R439" s="652"/>
      <c r="S439" s="652"/>
      <c r="T439" s="652"/>
      <c r="U439" s="652"/>
      <c r="V439" s="652"/>
      <c r="W439" s="2"/>
      <c r="X439" s="2"/>
      <c r="Y439" s="2"/>
      <c r="Z439" s="2"/>
    </row>
    <row r="440" spans="1:26" ht="12.75" customHeight="1">
      <c r="A440" s="46" t="s">
        <v>479</v>
      </c>
      <c r="B440" s="28" t="s">
        <v>132</v>
      </c>
      <c r="C440" s="677"/>
      <c r="D440" s="80" t="s">
        <v>4737</v>
      </c>
      <c r="E440" s="613"/>
      <c r="F440" s="613"/>
      <c r="G440" s="77">
        <v>14</v>
      </c>
      <c r="H440" s="77">
        <v>5</v>
      </c>
      <c r="I440" s="613"/>
      <c r="J440" s="675">
        <v>19</v>
      </c>
      <c r="K440" s="652"/>
      <c r="L440" s="652"/>
      <c r="M440" s="652"/>
      <c r="N440" s="652"/>
      <c r="O440" s="652"/>
      <c r="P440" s="652"/>
      <c r="Q440" s="652"/>
      <c r="R440" s="652"/>
      <c r="S440" s="652"/>
      <c r="T440" s="652"/>
      <c r="U440" s="652"/>
      <c r="V440" s="652"/>
      <c r="W440" s="2"/>
      <c r="X440" s="2"/>
      <c r="Y440" s="2"/>
      <c r="Z440" s="2"/>
    </row>
    <row r="441" spans="1:26" ht="12.75" customHeight="1">
      <c r="A441" s="46" t="s">
        <v>481</v>
      </c>
      <c r="B441" s="678"/>
      <c r="C441" s="28" t="s">
        <v>31</v>
      </c>
      <c r="D441" s="613"/>
      <c r="E441" s="81"/>
      <c r="F441" s="80" t="s">
        <v>4737</v>
      </c>
      <c r="G441" s="77">
        <v>0</v>
      </c>
      <c r="H441" s="77">
        <v>8</v>
      </c>
      <c r="I441" s="613"/>
      <c r="J441" s="675">
        <v>8</v>
      </c>
      <c r="K441" s="652"/>
      <c r="L441" s="652"/>
      <c r="M441" s="652"/>
      <c r="N441" s="652"/>
      <c r="O441" s="652"/>
      <c r="P441" s="652"/>
      <c r="Q441" s="652"/>
      <c r="R441" s="652"/>
      <c r="S441" s="652"/>
      <c r="T441" s="652"/>
      <c r="U441" s="652"/>
      <c r="V441" s="652"/>
      <c r="W441" s="2"/>
      <c r="X441" s="2"/>
      <c r="Y441" s="2"/>
      <c r="Z441" s="2"/>
    </row>
    <row r="442" spans="1:26" ht="12.75" customHeight="1">
      <c r="A442" s="106" t="s">
        <v>5091</v>
      </c>
      <c r="B442" s="679"/>
      <c r="C442" s="28" t="s">
        <v>31</v>
      </c>
      <c r="D442" s="80" t="s">
        <v>4737</v>
      </c>
      <c r="E442" s="613"/>
      <c r="F442" s="613"/>
      <c r="G442" s="80">
        <v>12</v>
      </c>
      <c r="H442" s="80">
        <v>6</v>
      </c>
      <c r="I442" s="81"/>
      <c r="J442" s="690">
        <v>18</v>
      </c>
      <c r="K442" s="652"/>
      <c r="L442" s="652"/>
      <c r="M442" s="652"/>
      <c r="N442" s="652"/>
      <c r="O442" s="652"/>
      <c r="P442" s="652"/>
      <c r="Q442" s="652"/>
      <c r="R442" s="652"/>
      <c r="S442" s="652"/>
      <c r="T442" s="652"/>
      <c r="U442" s="652"/>
      <c r="V442" s="652"/>
      <c r="W442" s="2"/>
      <c r="X442" s="2"/>
      <c r="Y442" s="2"/>
      <c r="Z442" s="2"/>
    </row>
    <row r="443" spans="1:26" ht="12.75" customHeight="1">
      <c r="A443" s="46" t="s">
        <v>489</v>
      </c>
      <c r="B443" s="106" t="s">
        <v>35</v>
      </c>
      <c r="C443" s="52"/>
      <c r="D443" s="103" t="s">
        <v>4737</v>
      </c>
      <c r="E443" s="671"/>
      <c r="F443" s="671"/>
      <c r="G443" s="611">
        <v>18</v>
      </c>
      <c r="H443" s="611">
        <v>12</v>
      </c>
      <c r="I443" s="671"/>
      <c r="J443" s="680">
        <v>30</v>
      </c>
      <c r="K443" s="652"/>
      <c r="L443" s="652"/>
      <c r="M443" s="652"/>
      <c r="N443" s="652"/>
      <c r="O443" s="652"/>
      <c r="P443" s="652"/>
      <c r="Q443" s="652"/>
      <c r="R443" s="652"/>
      <c r="S443" s="652"/>
      <c r="T443" s="652"/>
      <c r="U443" s="652"/>
      <c r="V443" s="652"/>
      <c r="W443" s="2"/>
      <c r="X443" s="2"/>
      <c r="Y443" s="2"/>
      <c r="Z443" s="2"/>
    </row>
    <row r="444" spans="1:26" ht="12.75" customHeight="1">
      <c r="A444" s="681" t="s">
        <v>491</v>
      </c>
      <c r="B444" s="106" t="s">
        <v>35</v>
      </c>
      <c r="C444" s="52"/>
      <c r="D444" s="103" t="s">
        <v>4737</v>
      </c>
      <c r="E444" s="671"/>
      <c r="F444" s="671"/>
      <c r="G444" s="611">
        <v>13</v>
      </c>
      <c r="H444" s="611">
        <v>10</v>
      </c>
      <c r="I444" s="671"/>
      <c r="J444" s="680">
        <v>23</v>
      </c>
      <c r="K444" s="652"/>
      <c r="L444" s="652"/>
      <c r="M444" s="652"/>
      <c r="N444" s="652"/>
      <c r="O444" s="652"/>
      <c r="P444" s="652"/>
      <c r="Q444" s="652"/>
      <c r="R444" s="652"/>
      <c r="S444" s="652"/>
      <c r="T444" s="652"/>
      <c r="U444" s="652"/>
      <c r="V444" s="652"/>
      <c r="W444" s="2"/>
      <c r="X444" s="2"/>
      <c r="Y444" s="2"/>
      <c r="Z444" s="2"/>
    </row>
    <row r="445" spans="1:26" ht="12.75" customHeight="1">
      <c r="A445" s="681" t="s">
        <v>493</v>
      </c>
      <c r="B445" s="106" t="s">
        <v>35</v>
      </c>
      <c r="C445" s="671"/>
      <c r="D445" s="682"/>
      <c r="E445" s="103" t="s">
        <v>4737</v>
      </c>
      <c r="F445" s="671"/>
      <c r="G445" s="611">
        <v>6</v>
      </c>
      <c r="H445" s="611">
        <v>9</v>
      </c>
      <c r="I445" s="671"/>
      <c r="J445" s="680">
        <v>15</v>
      </c>
      <c r="K445" s="652"/>
      <c r="L445" s="652"/>
      <c r="M445" s="652"/>
      <c r="N445" s="652"/>
      <c r="O445" s="652"/>
      <c r="P445" s="652"/>
      <c r="Q445" s="652"/>
      <c r="R445" s="652"/>
      <c r="S445" s="652"/>
      <c r="T445" s="652"/>
      <c r="U445" s="652"/>
      <c r="V445" s="652"/>
      <c r="W445" s="2"/>
      <c r="X445" s="2"/>
      <c r="Y445" s="2"/>
      <c r="Z445" s="2"/>
    </row>
    <row r="446" spans="1:26" ht="12.75" customHeight="1">
      <c r="A446" s="681" t="s">
        <v>495</v>
      </c>
      <c r="B446" s="106" t="s">
        <v>132</v>
      </c>
      <c r="C446" s="671"/>
      <c r="D446" s="103" t="s">
        <v>4737</v>
      </c>
      <c r="E446" s="671"/>
      <c r="F446" s="671"/>
      <c r="G446" s="611">
        <v>12</v>
      </c>
      <c r="H446" s="611">
        <v>13</v>
      </c>
      <c r="I446" s="671"/>
      <c r="J446" s="680">
        <v>25</v>
      </c>
      <c r="K446" s="652"/>
      <c r="L446" s="652"/>
      <c r="M446" s="652"/>
      <c r="N446" s="652"/>
      <c r="O446" s="652"/>
      <c r="P446" s="652"/>
      <c r="Q446" s="652"/>
      <c r="R446" s="652"/>
      <c r="S446" s="652"/>
      <c r="T446" s="652"/>
      <c r="U446" s="652"/>
      <c r="V446" s="652"/>
      <c r="W446" s="2"/>
      <c r="X446" s="2"/>
      <c r="Y446" s="2"/>
      <c r="Z446" s="2"/>
    </row>
    <row r="447" spans="1:26" ht="12.75" customHeight="1">
      <c r="A447" s="681" t="s">
        <v>497</v>
      </c>
      <c r="B447" s="106" t="s">
        <v>132</v>
      </c>
      <c r="C447" s="671"/>
      <c r="D447" s="103" t="s">
        <v>4737</v>
      </c>
      <c r="E447" s="671"/>
      <c r="F447" s="671"/>
      <c r="G447" s="611">
        <v>18</v>
      </c>
      <c r="H447" s="611">
        <v>11</v>
      </c>
      <c r="I447" s="671"/>
      <c r="J447" s="680">
        <v>29</v>
      </c>
      <c r="K447" s="652"/>
      <c r="L447" s="652"/>
      <c r="M447" s="652"/>
      <c r="N447" s="652"/>
      <c r="O447" s="652"/>
      <c r="P447" s="652"/>
      <c r="Q447" s="652"/>
      <c r="R447" s="652"/>
      <c r="S447" s="652"/>
      <c r="T447" s="652"/>
      <c r="U447" s="652"/>
      <c r="V447" s="652"/>
      <c r="W447" s="2"/>
      <c r="X447" s="2"/>
      <c r="Y447" s="2"/>
      <c r="Z447" s="2"/>
    </row>
    <row r="448" spans="1:26" ht="12.75" customHeight="1">
      <c r="A448" s="681" t="s">
        <v>499</v>
      </c>
      <c r="B448" s="106" t="s">
        <v>132</v>
      </c>
      <c r="C448" s="671"/>
      <c r="D448" s="103" t="s">
        <v>4737</v>
      </c>
      <c r="E448" s="671"/>
      <c r="F448" s="671"/>
      <c r="G448" s="611">
        <v>19</v>
      </c>
      <c r="H448" s="611">
        <v>10</v>
      </c>
      <c r="I448" s="671"/>
      <c r="J448" s="680">
        <v>29</v>
      </c>
      <c r="K448" s="652"/>
      <c r="L448" s="652"/>
      <c r="M448" s="652"/>
      <c r="N448" s="652"/>
      <c r="O448" s="652"/>
      <c r="P448" s="652"/>
      <c r="Q448" s="652"/>
      <c r="R448" s="652"/>
      <c r="S448" s="652"/>
      <c r="T448" s="652"/>
      <c r="U448" s="652"/>
      <c r="V448" s="652"/>
      <c r="W448" s="2"/>
      <c r="X448" s="2"/>
      <c r="Y448" s="2"/>
      <c r="Z448" s="2"/>
    </row>
    <row r="449" spans="1:26" ht="12.75" customHeight="1">
      <c r="A449" s="681" t="s">
        <v>500</v>
      </c>
      <c r="B449" s="106" t="s">
        <v>132</v>
      </c>
      <c r="C449" s="671"/>
      <c r="D449" s="103" t="s">
        <v>4737</v>
      </c>
      <c r="E449" s="671"/>
      <c r="F449" s="671"/>
      <c r="G449" s="611">
        <v>16</v>
      </c>
      <c r="H449" s="611">
        <v>10</v>
      </c>
      <c r="I449" s="671"/>
      <c r="J449" s="680">
        <v>26</v>
      </c>
      <c r="K449" s="652"/>
      <c r="L449" s="652"/>
      <c r="M449" s="652"/>
      <c r="N449" s="652"/>
      <c r="O449" s="652"/>
      <c r="P449" s="652"/>
      <c r="Q449" s="652"/>
      <c r="R449" s="652"/>
      <c r="S449" s="652"/>
      <c r="T449" s="652"/>
      <c r="U449" s="652"/>
      <c r="V449" s="652"/>
      <c r="W449" s="2"/>
      <c r="X449" s="2"/>
      <c r="Y449" s="2"/>
      <c r="Z449" s="2"/>
    </row>
    <row r="450" spans="1:26" ht="12.75" customHeight="1">
      <c r="A450" s="74" t="s">
        <v>507</v>
      </c>
      <c r="B450" s="106" t="s">
        <v>35</v>
      </c>
      <c r="C450" s="52"/>
      <c r="D450" s="103" t="s">
        <v>4737</v>
      </c>
      <c r="E450" s="671"/>
      <c r="F450" s="671"/>
      <c r="G450" s="611">
        <v>23</v>
      </c>
      <c r="H450" s="671"/>
      <c r="I450" s="671"/>
      <c r="J450" s="680">
        <v>23</v>
      </c>
      <c r="K450" s="652"/>
      <c r="L450" s="652"/>
      <c r="M450" s="652"/>
      <c r="N450" s="652"/>
      <c r="O450" s="652"/>
      <c r="P450" s="652"/>
      <c r="Q450" s="652"/>
      <c r="R450" s="652"/>
      <c r="S450" s="652"/>
      <c r="T450" s="652"/>
      <c r="U450" s="652"/>
      <c r="V450" s="652"/>
      <c r="W450" s="2"/>
      <c r="X450" s="2"/>
      <c r="Y450" s="2"/>
      <c r="Z450" s="2"/>
    </row>
    <row r="451" spans="1:26" ht="12.75" customHeight="1">
      <c r="A451" s="74" t="s">
        <v>1307</v>
      </c>
      <c r="B451" s="106" t="s">
        <v>35</v>
      </c>
      <c r="C451" s="52"/>
      <c r="D451" s="103" t="s">
        <v>4737</v>
      </c>
      <c r="E451" s="671"/>
      <c r="F451" s="671"/>
      <c r="G451" s="611">
        <v>19</v>
      </c>
      <c r="H451" s="671"/>
      <c r="I451" s="671"/>
      <c r="J451" s="680">
        <v>19</v>
      </c>
      <c r="K451" s="652"/>
      <c r="L451" s="652"/>
      <c r="M451" s="652"/>
      <c r="N451" s="652"/>
      <c r="O451" s="652"/>
      <c r="P451" s="652"/>
      <c r="Q451" s="652"/>
      <c r="R451" s="652"/>
      <c r="S451" s="652"/>
      <c r="T451" s="652"/>
      <c r="U451" s="652"/>
      <c r="V451" s="652"/>
      <c r="W451" s="2"/>
      <c r="X451" s="2"/>
      <c r="Y451" s="2"/>
      <c r="Z451" s="2"/>
    </row>
    <row r="452" spans="1:26" ht="12.75" customHeight="1">
      <c r="A452" s="74" t="s">
        <v>515</v>
      </c>
      <c r="B452" s="106" t="s">
        <v>35</v>
      </c>
      <c r="C452" s="52"/>
      <c r="D452" s="682"/>
      <c r="E452" s="671"/>
      <c r="F452" s="611" t="s">
        <v>4737</v>
      </c>
      <c r="G452" s="611">
        <v>8</v>
      </c>
      <c r="H452" s="671"/>
      <c r="I452" s="671"/>
      <c r="J452" s="680">
        <v>8</v>
      </c>
      <c r="K452" s="652"/>
      <c r="L452" s="652"/>
      <c r="M452" s="652"/>
      <c r="N452" s="652"/>
      <c r="O452" s="652"/>
      <c r="P452" s="652"/>
      <c r="Q452" s="652"/>
      <c r="R452" s="652"/>
      <c r="S452" s="652"/>
      <c r="T452" s="652"/>
      <c r="U452" s="652"/>
      <c r="V452" s="652"/>
      <c r="W452" s="2"/>
      <c r="X452" s="2"/>
      <c r="Y452" s="2"/>
      <c r="Z452" s="2"/>
    </row>
    <row r="453" spans="1:26" ht="12.75" customHeight="1">
      <c r="A453" s="74" t="s">
        <v>513</v>
      </c>
      <c r="B453" s="106" t="s">
        <v>35</v>
      </c>
      <c r="C453" s="52"/>
      <c r="D453" s="682"/>
      <c r="E453" s="671"/>
      <c r="F453" s="611" t="s">
        <v>4737</v>
      </c>
      <c r="G453" s="611">
        <v>5</v>
      </c>
      <c r="H453" s="671"/>
      <c r="I453" s="671"/>
      <c r="J453" s="680">
        <v>5</v>
      </c>
      <c r="K453" s="652"/>
      <c r="L453" s="652"/>
      <c r="M453" s="652"/>
      <c r="N453" s="652"/>
      <c r="O453" s="652"/>
      <c r="P453" s="652"/>
      <c r="Q453" s="652"/>
      <c r="R453" s="652"/>
      <c r="S453" s="652"/>
      <c r="T453" s="652"/>
      <c r="U453" s="652"/>
      <c r="V453" s="652"/>
      <c r="W453" s="2"/>
      <c r="X453" s="2"/>
      <c r="Y453" s="2"/>
      <c r="Z453" s="2"/>
    </row>
    <row r="454" spans="1:26" ht="12.75" customHeight="1">
      <c r="A454" s="74" t="s">
        <v>519</v>
      </c>
      <c r="B454" s="106" t="s">
        <v>132</v>
      </c>
      <c r="C454" s="52"/>
      <c r="D454" s="103" t="s">
        <v>4737</v>
      </c>
      <c r="E454" s="671"/>
      <c r="F454" s="671"/>
      <c r="G454" s="611">
        <v>19</v>
      </c>
      <c r="H454" s="671"/>
      <c r="I454" s="671"/>
      <c r="J454" s="680">
        <v>19</v>
      </c>
      <c r="K454" s="652"/>
      <c r="L454" s="652"/>
      <c r="M454" s="652"/>
      <c r="N454" s="652"/>
      <c r="O454" s="652"/>
      <c r="P454" s="652"/>
      <c r="Q454" s="652"/>
      <c r="R454" s="652"/>
      <c r="S454" s="652"/>
      <c r="T454" s="652"/>
      <c r="U454" s="652"/>
      <c r="V454" s="652"/>
      <c r="W454" s="2"/>
      <c r="X454" s="2"/>
      <c r="Y454" s="2"/>
      <c r="Z454" s="2"/>
    </row>
    <row r="455" spans="1:26" ht="12.75" customHeight="1">
      <c r="A455" s="74" t="s">
        <v>525</v>
      </c>
      <c r="B455" s="678"/>
      <c r="C455" s="607" t="s">
        <v>31</v>
      </c>
      <c r="D455" s="103" t="s">
        <v>4737</v>
      </c>
      <c r="E455" s="671"/>
      <c r="F455" s="671"/>
      <c r="G455" s="611">
        <v>19</v>
      </c>
      <c r="H455" s="611">
        <v>2</v>
      </c>
      <c r="I455" s="671"/>
      <c r="J455" s="680">
        <v>21</v>
      </c>
      <c r="K455" s="652"/>
      <c r="L455" s="652"/>
      <c r="M455" s="652"/>
      <c r="N455" s="652"/>
      <c r="O455" s="652"/>
      <c r="P455" s="652"/>
      <c r="Q455" s="652"/>
      <c r="R455" s="652"/>
      <c r="S455" s="652"/>
      <c r="T455" s="652"/>
      <c r="U455" s="652"/>
      <c r="V455" s="652"/>
      <c r="W455" s="2"/>
      <c r="X455" s="2"/>
      <c r="Y455" s="2"/>
      <c r="Z455" s="2"/>
    </row>
    <row r="456" spans="1:26" ht="12.75" customHeight="1">
      <c r="A456" s="46" t="s">
        <v>527</v>
      </c>
      <c r="B456" s="678"/>
      <c r="C456" s="607" t="s">
        <v>31</v>
      </c>
      <c r="D456" s="103" t="s">
        <v>4737</v>
      </c>
      <c r="E456" s="665"/>
      <c r="F456" s="29"/>
      <c r="G456" s="611">
        <v>20</v>
      </c>
      <c r="H456" s="671"/>
      <c r="I456" s="671"/>
      <c r="J456" s="680">
        <v>20</v>
      </c>
      <c r="K456" s="652"/>
      <c r="L456" s="652"/>
      <c r="M456" s="652"/>
      <c r="N456" s="652"/>
      <c r="O456" s="652"/>
      <c r="P456" s="652"/>
      <c r="Q456" s="652"/>
      <c r="R456" s="652"/>
      <c r="S456" s="652"/>
      <c r="T456" s="652"/>
      <c r="U456" s="652"/>
      <c r="V456" s="652"/>
      <c r="W456" s="2"/>
      <c r="X456" s="2"/>
      <c r="Y456" s="2"/>
      <c r="Z456" s="2"/>
    </row>
    <row r="457" spans="1:26" ht="12.75" customHeight="1">
      <c r="A457" s="74" t="s">
        <v>5164</v>
      </c>
      <c r="B457" s="685"/>
      <c r="C457" s="607" t="s">
        <v>31</v>
      </c>
      <c r="D457" s="682"/>
      <c r="E457" s="671"/>
      <c r="F457" s="611" t="s">
        <v>4737</v>
      </c>
      <c r="G457" s="611">
        <v>6</v>
      </c>
      <c r="H457" s="671"/>
      <c r="I457" s="671"/>
      <c r="J457" s="680">
        <v>6</v>
      </c>
      <c r="K457" s="652"/>
      <c r="L457" s="652"/>
      <c r="M457" s="652"/>
      <c r="N457" s="652"/>
      <c r="O457" s="652"/>
      <c r="P457" s="652"/>
      <c r="Q457" s="652"/>
      <c r="R457" s="652"/>
      <c r="S457" s="652"/>
      <c r="T457" s="652"/>
      <c r="U457" s="652"/>
      <c r="V457" s="652"/>
      <c r="W457" s="2"/>
      <c r="X457" s="2"/>
      <c r="Y457" s="2"/>
      <c r="Z457" s="2"/>
    </row>
    <row r="458" spans="1:26" ht="12.75" customHeight="1">
      <c r="A458" s="74" t="s">
        <v>4564</v>
      </c>
      <c r="B458" s="685"/>
      <c r="C458" s="607" t="s">
        <v>31</v>
      </c>
      <c r="D458" s="682"/>
      <c r="E458" s="671"/>
      <c r="F458" s="611" t="s">
        <v>4737</v>
      </c>
      <c r="G458" s="611">
        <v>3</v>
      </c>
      <c r="H458" s="671"/>
      <c r="I458" s="671"/>
      <c r="J458" s="680">
        <v>3</v>
      </c>
      <c r="K458" s="652"/>
      <c r="L458" s="652"/>
      <c r="M458" s="652"/>
      <c r="N458" s="652"/>
      <c r="O458" s="652"/>
      <c r="P458" s="652"/>
      <c r="Q458" s="652"/>
      <c r="R458" s="652"/>
      <c r="S458" s="652"/>
      <c r="T458" s="652"/>
      <c r="U458" s="652"/>
      <c r="V458" s="652"/>
      <c r="W458" s="2"/>
      <c r="X458" s="2"/>
      <c r="Y458" s="2"/>
      <c r="Z458" s="2"/>
    </row>
    <row r="459" spans="1:26" ht="12.75" customHeight="1">
      <c r="A459" s="74" t="s">
        <v>528</v>
      </c>
      <c r="B459" s="685"/>
      <c r="C459" s="607" t="s">
        <v>31</v>
      </c>
      <c r="D459" s="682"/>
      <c r="E459" s="671"/>
      <c r="F459" s="611" t="s">
        <v>4737</v>
      </c>
      <c r="G459" s="84">
        <v>3</v>
      </c>
      <c r="H459" s="683"/>
      <c r="I459" s="683"/>
      <c r="J459" s="684">
        <v>3</v>
      </c>
      <c r="K459" s="652"/>
      <c r="L459" s="652"/>
      <c r="M459" s="652"/>
      <c r="N459" s="652"/>
      <c r="O459" s="652"/>
      <c r="P459" s="652"/>
      <c r="Q459" s="652"/>
      <c r="R459" s="652"/>
      <c r="S459" s="652"/>
      <c r="T459" s="652"/>
      <c r="U459" s="652"/>
      <c r="V459" s="652"/>
      <c r="W459" s="2"/>
      <c r="X459" s="2"/>
      <c r="Y459" s="2"/>
      <c r="Z459" s="2"/>
    </row>
    <row r="460" spans="1:26" ht="12.75" customHeight="1">
      <c r="A460" s="681" t="s">
        <v>539</v>
      </c>
      <c r="B460" s="106" t="s">
        <v>1317</v>
      </c>
      <c r="C460" s="52"/>
      <c r="D460" s="103" t="s">
        <v>4737</v>
      </c>
      <c r="E460" s="671"/>
      <c r="F460" s="671"/>
      <c r="G460" s="611">
        <v>17</v>
      </c>
      <c r="H460" s="611">
        <v>6</v>
      </c>
      <c r="I460" s="671"/>
      <c r="J460" s="680">
        <v>23</v>
      </c>
      <c r="K460" s="652"/>
      <c r="L460" s="652"/>
      <c r="M460" s="652"/>
      <c r="N460" s="652"/>
      <c r="O460" s="652"/>
      <c r="P460" s="652"/>
      <c r="Q460" s="652"/>
      <c r="R460" s="652"/>
      <c r="S460" s="652"/>
      <c r="T460" s="652"/>
      <c r="U460" s="652"/>
      <c r="V460" s="652"/>
      <c r="W460" s="2"/>
      <c r="X460" s="2"/>
      <c r="Y460" s="2"/>
      <c r="Z460" s="2"/>
    </row>
    <row r="461" spans="1:26" ht="12.75" customHeight="1">
      <c r="A461" s="681" t="s">
        <v>541</v>
      </c>
      <c r="B461" s="106" t="s">
        <v>1317</v>
      </c>
      <c r="C461" s="52"/>
      <c r="D461" s="103" t="s">
        <v>4737</v>
      </c>
      <c r="E461" s="671"/>
      <c r="F461" s="671"/>
      <c r="G461" s="611">
        <v>19</v>
      </c>
      <c r="H461" s="671"/>
      <c r="I461" s="671"/>
      <c r="J461" s="680">
        <v>19</v>
      </c>
      <c r="K461" s="652"/>
      <c r="L461" s="652"/>
      <c r="M461" s="652"/>
      <c r="N461" s="652"/>
      <c r="O461" s="652"/>
      <c r="P461" s="652"/>
      <c r="Q461" s="652"/>
      <c r="R461" s="652"/>
      <c r="S461" s="652"/>
      <c r="T461" s="652"/>
      <c r="U461" s="652"/>
      <c r="V461" s="652"/>
      <c r="W461" s="2"/>
      <c r="X461" s="2"/>
      <c r="Y461" s="2"/>
      <c r="Z461" s="2"/>
    </row>
    <row r="462" spans="1:26" ht="12.75" customHeight="1">
      <c r="A462" s="681" t="s">
        <v>543</v>
      </c>
      <c r="B462" s="106" t="s">
        <v>35</v>
      </c>
      <c r="C462" s="52"/>
      <c r="D462" s="103" t="s">
        <v>4737</v>
      </c>
      <c r="E462" s="671"/>
      <c r="F462" s="671"/>
      <c r="G462" s="611">
        <v>16</v>
      </c>
      <c r="H462" s="611">
        <v>2</v>
      </c>
      <c r="I462" s="671"/>
      <c r="J462" s="680">
        <v>18</v>
      </c>
      <c r="K462" s="652"/>
      <c r="L462" s="652"/>
      <c r="M462" s="652"/>
      <c r="N462" s="652"/>
      <c r="O462" s="652"/>
      <c r="P462" s="652"/>
      <c r="Q462" s="652"/>
      <c r="R462" s="652"/>
      <c r="S462" s="652"/>
      <c r="T462" s="652"/>
      <c r="U462" s="652"/>
      <c r="V462" s="652"/>
      <c r="W462" s="2"/>
      <c r="X462" s="2"/>
      <c r="Y462" s="2"/>
      <c r="Z462" s="2"/>
    </row>
    <row r="463" spans="1:26" ht="12.75" customHeight="1">
      <c r="A463" s="46" t="s">
        <v>545</v>
      </c>
      <c r="B463" s="106" t="s">
        <v>132</v>
      </c>
      <c r="C463" s="52"/>
      <c r="D463" s="103" t="s">
        <v>4737</v>
      </c>
      <c r="E463" s="671"/>
      <c r="F463" s="671"/>
      <c r="G463" s="611">
        <v>19</v>
      </c>
      <c r="H463" s="693"/>
      <c r="I463" s="671"/>
      <c r="J463" s="680">
        <v>19</v>
      </c>
      <c r="K463" s="652"/>
      <c r="L463" s="652"/>
      <c r="M463" s="652"/>
      <c r="N463" s="652"/>
      <c r="O463" s="652"/>
      <c r="P463" s="652"/>
      <c r="Q463" s="652"/>
      <c r="R463" s="652"/>
      <c r="S463" s="652"/>
      <c r="T463" s="652"/>
      <c r="U463" s="652"/>
      <c r="V463" s="652"/>
      <c r="W463" s="2"/>
      <c r="X463" s="2"/>
      <c r="Y463" s="2"/>
      <c r="Z463" s="2"/>
    </row>
    <row r="464" spans="1:26" ht="12.75" customHeight="1">
      <c r="A464" s="46" t="s">
        <v>547</v>
      </c>
      <c r="B464" s="106" t="s">
        <v>132</v>
      </c>
      <c r="C464" s="52"/>
      <c r="D464" s="103" t="s">
        <v>4737</v>
      </c>
      <c r="E464" s="671"/>
      <c r="F464" s="671"/>
      <c r="G464" s="611">
        <v>20</v>
      </c>
      <c r="H464" s="671"/>
      <c r="I464" s="671"/>
      <c r="J464" s="680">
        <v>20</v>
      </c>
      <c r="K464" s="652"/>
      <c r="L464" s="652"/>
      <c r="M464" s="652"/>
      <c r="N464" s="652"/>
      <c r="O464" s="652"/>
      <c r="P464" s="652"/>
      <c r="Q464" s="652"/>
      <c r="R464" s="652"/>
      <c r="S464" s="652"/>
      <c r="T464" s="652"/>
      <c r="U464" s="652"/>
      <c r="V464" s="652"/>
      <c r="W464" s="2"/>
      <c r="X464" s="2"/>
      <c r="Y464" s="2"/>
      <c r="Z464" s="2"/>
    </row>
    <row r="465" spans="1:26" ht="12.75" customHeight="1">
      <c r="A465" s="46" t="s">
        <v>549</v>
      </c>
      <c r="B465" s="106" t="s">
        <v>132</v>
      </c>
      <c r="C465" s="52"/>
      <c r="D465" s="103" t="s">
        <v>4737</v>
      </c>
      <c r="E465" s="671"/>
      <c r="F465" s="671"/>
      <c r="G465" s="611">
        <v>16</v>
      </c>
      <c r="H465" s="611">
        <v>6</v>
      </c>
      <c r="I465" s="671"/>
      <c r="J465" s="680">
        <v>22</v>
      </c>
      <c r="K465" s="652"/>
      <c r="L465" s="652"/>
      <c r="M465" s="652"/>
      <c r="N465" s="652"/>
      <c r="O465" s="652"/>
      <c r="P465" s="652"/>
      <c r="Q465" s="652"/>
      <c r="R465" s="652"/>
      <c r="S465" s="652"/>
      <c r="T465" s="652"/>
      <c r="U465" s="652"/>
      <c r="V465" s="652"/>
      <c r="W465" s="2"/>
      <c r="X465" s="2"/>
      <c r="Y465" s="2"/>
      <c r="Z465" s="2"/>
    </row>
    <row r="466" spans="1:26" ht="12.75" customHeight="1">
      <c r="A466" s="46" t="s">
        <v>5114</v>
      </c>
      <c r="B466" s="685"/>
      <c r="C466" s="106" t="s">
        <v>31</v>
      </c>
      <c r="D466" s="103" t="s">
        <v>4737</v>
      </c>
      <c r="E466" s="671"/>
      <c r="F466" s="611"/>
      <c r="G466" s="611">
        <v>0</v>
      </c>
      <c r="H466" s="611"/>
      <c r="I466" s="671"/>
      <c r="J466" s="680">
        <v>0</v>
      </c>
      <c r="K466" s="652"/>
      <c r="L466" s="652"/>
      <c r="M466" s="652"/>
      <c r="N466" s="652"/>
      <c r="O466" s="652"/>
      <c r="P466" s="652"/>
      <c r="Q466" s="652"/>
      <c r="R466" s="652"/>
      <c r="S466" s="652"/>
      <c r="T466" s="652"/>
      <c r="U466" s="652"/>
      <c r="V466" s="652"/>
      <c r="W466" s="2"/>
      <c r="X466" s="2"/>
      <c r="Y466" s="2"/>
      <c r="Z466" s="2"/>
    </row>
    <row r="467" spans="1:26" ht="12.75" customHeight="1">
      <c r="A467" s="46" t="s">
        <v>558</v>
      </c>
      <c r="B467" s="685"/>
      <c r="C467" s="106" t="s">
        <v>31</v>
      </c>
      <c r="D467" s="103"/>
      <c r="E467" s="671"/>
      <c r="F467" s="611" t="s">
        <v>4737</v>
      </c>
      <c r="G467" s="611">
        <v>6</v>
      </c>
      <c r="H467" s="611"/>
      <c r="I467" s="671"/>
      <c r="J467" s="680">
        <v>6</v>
      </c>
      <c r="K467" s="652"/>
      <c r="L467" s="652"/>
      <c r="M467" s="652"/>
      <c r="N467" s="652"/>
      <c r="O467" s="652"/>
      <c r="P467" s="652"/>
      <c r="Q467" s="652"/>
      <c r="R467" s="652"/>
      <c r="S467" s="652"/>
      <c r="T467" s="652"/>
      <c r="U467" s="652"/>
      <c r="V467" s="652"/>
      <c r="W467" s="2"/>
      <c r="X467" s="2"/>
      <c r="Y467" s="2"/>
      <c r="Z467" s="2"/>
    </row>
    <row r="468" spans="1:26" ht="12.75" customHeight="1">
      <c r="A468" s="2433"/>
      <c r="B468" s="2041"/>
      <c r="C468" s="2041"/>
      <c r="D468" s="2041"/>
      <c r="E468" s="2041"/>
      <c r="F468" s="2041"/>
      <c r="G468" s="2041"/>
      <c r="H468" s="2041"/>
      <c r="I468" s="2041"/>
      <c r="J468" s="2048"/>
      <c r="K468" s="652"/>
      <c r="L468" s="652"/>
      <c r="M468" s="652"/>
      <c r="N468" s="652"/>
      <c r="O468" s="652"/>
      <c r="P468" s="652"/>
      <c r="Q468" s="652"/>
      <c r="R468" s="652"/>
      <c r="S468" s="652"/>
      <c r="T468" s="652"/>
      <c r="U468" s="652"/>
      <c r="V468" s="652"/>
      <c r="W468" s="2"/>
      <c r="X468" s="2"/>
      <c r="Y468" s="2"/>
      <c r="Z468" s="2"/>
    </row>
    <row r="469" spans="1:26" ht="12.75" customHeight="1">
      <c r="A469" s="2426" t="s">
        <v>128</v>
      </c>
      <c r="B469" s="2041"/>
      <c r="C469" s="2041"/>
      <c r="D469" s="2041"/>
      <c r="E469" s="2041"/>
      <c r="F469" s="2041"/>
      <c r="G469" s="2041"/>
      <c r="H469" s="2041"/>
      <c r="I469" s="2041"/>
      <c r="J469" s="2048"/>
      <c r="K469" s="652"/>
      <c r="L469" s="652"/>
      <c r="M469" s="652"/>
      <c r="N469" s="652"/>
      <c r="O469" s="652"/>
      <c r="P469" s="652"/>
      <c r="Q469" s="652"/>
      <c r="R469" s="652"/>
      <c r="S469" s="652"/>
      <c r="T469" s="652"/>
      <c r="U469" s="652"/>
      <c r="V469" s="652"/>
      <c r="W469" s="2"/>
      <c r="X469" s="2"/>
      <c r="Y469" s="2"/>
      <c r="Z469" s="2"/>
    </row>
    <row r="470" spans="1:26" ht="12.75" customHeight="1">
      <c r="A470" s="2046" t="s">
        <v>211</v>
      </c>
      <c r="B470" s="2041"/>
      <c r="C470" s="2041"/>
      <c r="D470" s="2041"/>
      <c r="E470" s="2041"/>
      <c r="F470" s="2041"/>
      <c r="G470" s="2041"/>
      <c r="H470" s="2041"/>
      <c r="I470" s="2041"/>
      <c r="J470" s="2048"/>
      <c r="K470" s="652"/>
      <c r="L470" s="652"/>
      <c r="M470" s="652"/>
      <c r="N470" s="652"/>
      <c r="O470" s="652"/>
      <c r="P470" s="652"/>
      <c r="Q470" s="652"/>
      <c r="R470" s="652"/>
      <c r="S470" s="652"/>
      <c r="T470" s="652"/>
      <c r="U470" s="652"/>
      <c r="V470" s="652"/>
      <c r="W470" s="2"/>
      <c r="X470" s="2"/>
      <c r="Y470" s="2"/>
      <c r="Z470" s="2"/>
    </row>
    <row r="471" spans="1:26" ht="12.75" customHeight="1">
      <c r="A471" s="2431" t="s">
        <v>4725</v>
      </c>
      <c r="B471" s="2435" t="s">
        <v>1665</v>
      </c>
      <c r="C471" s="2048"/>
      <c r="D471" s="2430" t="s">
        <v>3764</v>
      </c>
      <c r="E471" s="2041"/>
      <c r="F471" s="2048"/>
      <c r="G471" s="2430" t="s">
        <v>4726</v>
      </c>
      <c r="H471" s="2041"/>
      <c r="I471" s="2048"/>
      <c r="J471" s="2432" t="s">
        <v>4727</v>
      </c>
      <c r="K471" s="652"/>
      <c r="L471" s="652"/>
      <c r="M471" s="652"/>
      <c r="N471" s="652"/>
      <c r="O471" s="652"/>
      <c r="P471" s="652"/>
      <c r="Q471" s="652"/>
      <c r="R471" s="652"/>
      <c r="S471" s="652"/>
      <c r="T471" s="652"/>
      <c r="U471" s="652"/>
      <c r="V471" s="652"/>
      <c r="W471" s="2"/>
      <c r="X471" s="2"/>
      <c r="Y471" s="2"/>
      <c r="Z471" s="2"/>
    </row>
    <row r="472" spans="1:26" ht="15.75" customHeight="1">
      <c r="A472" s="2059"/>
      <c r="B472" s="65" t="s">
        <v>250</v>
      </c>
      <c r="C472" s="65" t="s">
        <v>4728</v>
      </c>
      <c r="D472" s="182" t="s">
        <v>29</v>
      </c>
      <c r="E472" s="182" t="s">
        <v>40</v>
      </c>
      <c r="F472" s="182" t="s">
        <v>37</v>
      </c>
      <c r="G472" s="70" t="s">
        <v>4729</v>
      </c>
      <c r="H472" s="70" t="s">
        <v>4730</v>
      </c>
      <c r="I472" s="70" t="s">
        <v>4731</v>
      </c>
      <c r="J472" s="2059"/>
      <c r="K472" s="652"/>
      <c r="L472" s="652"/>
      <c r="M472" s="652"/>
      <c r="N472" s="652"/>
      <c r="O472" s="652"/>
      <c r="P472" s="652"/>
      <c r="Q472" s="652"/>
      <c r="R472" s="652"/>
      <c r="S472" s="652"/>
      <c r="T472" s="652"/>
      <c r="U472" s="652"/>
      <c r="V472" s="652"/>
      <c r="W472" s="2"/>
      <c r="X472" s="2"/>
      <c r="Y472" s="2"/>
      <c r="Z472" s="2"/>
    </row>
    <row r="473" spans="1:26" ht="38.25" customHeight="1">
      <c r="A473" s="74" t="s">
        <v>409</v>
      </c>
      <c r="B473" s="74" t="s">
        <v>177</v>
      </c>
      <c r="C473" s="694"/>
      <c r="D473" s="188" t="s">
        <v>4737</v>
      </c>
      <c r="E473" s="695"/>
      <c r="F473" s="695"/>
      <c r="G473" s="414">
        <v>17</v>
      </c>
      <c r="H473" s="695"/>
      <c r="I473" s="695"/>
      <c r="J473" s="414">
        <v>17</v>
      </c>
      <c r="K473" s="652"/>
      <c r="L473" s="652"/>
      <c r="M473" s="652"/>
      <c r="N473" s="652"/>
      <c r="O473" s="652"/>
      <c r="P473" s="652"/>
      <c r="Q473" s="652"/>
      <c r="R473" s="652"/>
      <c r="S473" s="652"/>
      <c r="T473" s="652"/>
      <c r="U473" s="652"/>
      <c r="V473" s="652"/>
      <c r="W473" s="2"/>
      <c r="X473" s="2"/>
      <c r="Y473" s="2"/>
      <c r="Z473" s="2"/>
    </row>
    <row r="474" spans="1:26" ht="12.75" customHeight="1">
      <c r="A474" s="74" t="s">
        <v>412</v>
      </c>
      <c r="B474" s="74" t="s">
        <v>80</v>
      </c>
      <c r="C474" s="697"/>
      <c r="D474" s="188" t="s">
        <v>4737</v>
      </c>
      <c r="E474" s="695"/>
      <c r="F474" s="695"/>
      <c r="G474" s="414">
        <v>16</v>
      </c>
      <c r="H474" s="695"/>
      <c r="I474" s="695"/>
      <c r="J474" s="414">
        <v>16</v>
      </c>
      <c r="K474" s="652"/>
      <c r="L474" s="652"/>
      <c r="M474" s="652"/>
      <c r="N474" s="652"/>
      <c r="O474" s="652"/>
      <c r="P474" s="652"/>
      <c r="Q474" s="652"/>
      <c r="R474" s="652"/>
      <c r="S474" s="652"/>
      <c r="T474" s="652"/>
      <c r="U474" s="652"/>
      <c r="V474" s="652"/>
      <c r="W474" s="2"/>
      <c r="X474" s="2"/>
      <c r="Y474" s="2"/>
      <c r="Z474" s="2"/>
    </row>
    <row r="475" spans="1:26" ht="12.75" customHeight="1">
      <c r="A475" s="430" t="s">
        <v>429</v>
      </c>
      <c r="B475" s="74" t="s">
        <v>177</v>
      </c>
      <c r="C475" s="697"/>
      <c r="D475" s="188" t="s">
        <v>4737</v>
      </c>
      <c r="E475" s="695"/>
      <c r="F475" s="695"/>
      <c r="G475" s="414">
        <v>18</v>
      </c>
      <c r="H475" s="695"/>
      <c r="I475" s="695"/>
      <c r="J475" s="414">
        <v>18</v>
      </c>
      <c r="K475" s="652"/>
      <c r="L475" s="652"/>
      <c r="M475" s="652"/>
      <c r="N475" s="652"/>
      <c r="O475" s="652"/>
      <c r="P475" s="652"/>
      <c r="Q475" s="652"/>
      <c r="R475" s="652"/>
      <c r="S475" s="652"/>
      <c r="T475" s="652"/>
      <c r="U475" s="652"/>
      <c r="V475" s="652"/>
      <c r="W475" s="2"/>
      <c r="X475" s="2"/>
      <c r="Y475" s="2"/>
      <c r="Z475" s="2"/>
    </row>
    <row r="476" spans="1:26" ht="12.75" customHeight="1">
      <c r="A476" s="74" t="s">
        <v>414</v>
      </c>
      <c r="B476" s="74" t="s">
        <v>80</v>
      </c>
      <c r="C476" s="697"/>
      <c r="D476" s="188" t="s">
        <v>4737</v>
      </c>
      <c r="E476" s="695"/>
      <c r="F476" s="695"/>
      <c r="G476" s="414">
        <v>19</v>
      </c>
      <c r="H476" s="695"/>
      <c r="I476" s="695"/>
      <c r="J476" s="414">
        <v>19</v>
      </c>
      <c r="K476" s="652"/>
      <c r="L476" s="652"/>
      <c r="M476" s="652"/>
      <c r="N476" s="652"/>
      <c r="O476" s="652"/>
      <c r="P476" s="652"/>
      <c r="Q476" s="652"/>
      <c r="R476" s="652"/>
      <c r="S476" s="652"/>
      <c r="T476" s="652"/>
      <c r="U476" s="652"/>
      <c r="V476" s="652"/>
      <c r="W476" s="2"/>
      <c r="X476" s="2"/>
      <c r="Y476" s="2"/>
      <c r="Z476" s="2"/>
    </row>
    <row r="477" spans="1:26" ht="12.75" customHeight="1">
      <c r="A477" s="74" t="s">
        <v>435</v>
      </c>
      <c r="B477" s="74" t="s">
        <v>80</v>
      </c>
      <c r="C477" s="697"/>
      <c r="D477" s="188" t="s">
        <v>4737</v>
      </c>
      <c r="E477" s="695"/>
      <c r="F477" s="695"/>
      <c r="G477" s="414">
        <v>19</v>
      </c>
      <c r="H477" s="695"/>
      <c r="I477" s="695"/>
      <c r="J477" s="414">
        <v>19</v>
      </c>
      <c r="K477" s="652"/>
      <c r="L477" s="652"/>
      <c r="M477" s="652"/>
      <c r="N477" s="652"/>
      <c r="O477" s="652"/>
      <c r="P477" s="652"/>
      <c r="Q477" s="652"/>
      <c r="R477" s="652"/>
      <c r="S477" s="652"/>
      <c r="T477" s="652"/>
      <c r="U477" s="652"/>
      <c r="V477" s="652"/>
      <c r="W477" s="2"/>
      <c r="X477" s="2"/>
      <c r="Y477" s="2"/>
      <c r="Z477" s="2"/>
    </row>
    <row r="478" spans="1:26" ht="12.75" customHeight="1">
      <c r="A478" s="430" t="s">
        <v>431</v>
      </c>
      <c r="B478" s="74" t="s">
        <v>80</v>
      </c>
      <c r="C478" s="697"/>
      <c r="D478" s="188" t="s">
        <v>4737</v>
      </c>
      <c r="E478" s="695"/>
      <c r="F478" s="695"/>
      <c r="G478" s="414">
        <v>17</v>
      </c>
      <c r="H478" s="695"/>
      <c r="I478" s="695"/>
      <c r="J478" s="414">
        <v>17</v>
      </c>
      <c r="K478" s="652"/>
      <c r="L478" s="652"/>
      <c r="M478" s="652"/>
      <c r="N478" s="652"/>
      <c r="O478" s="652"/>
      <c r="P478" s="652"/>
      <c r="Q478" s="652"/>
      <c r="R478" s="652"/>
      <c r="S478" s="652"/>
      <c r="T478" s="652"/>
      <c r="U478" s="652"/>
      <c r="V478" s="652"/>
      <c r="W478" s="2"/>
      <c r="X478" s="2"/>
      <c r="Y478" s="2"/>
      <c r="Z478" s="2"/>
    </row>
    <row r="479" spans="1:26" ht="12.75" customHeight="1">
      <c r="A479" s="74" t="s">
        <v>433</v>
      </c>
      <c r="B479" s="74" t="s">
        <v>80</v>
      </c>
      <c r="C479" s="695"/>
      <c r="D479" s="188" t="s">
        <v>4737</v>
      </c>
      <c r="E479" s="695"/>
      <c r="F479" s="698"/>
      <c r="G479" s="414">
        <v>13</v>
      </c>
      <c r="H479" s="695"/>
      <c r="I479" s="695"/>
      <c r="J479" s="414">
        <v>13</v>
      </c>
      <c r="K479" s="652"/>
      <c r="L479" s="652"/>
      <c r="M479" s="652"/>
      <c r="N479" s="652"/>
      <c r="O479" s="652"/>
      <c r="P479" s="652"/>
      <c r="Q479" s="652"/>
      <c r="R479" s="652"/>
      <c r="S479" s="652"/>
      <c r="T479" s="652"/>
      <c r="U479" s="652"/>
      <c r="V479" s="652"/>
      <c r="W479" s="2"/>
      <c r="X479" s="2"/>
      <c r="Y479" s="2"/>
      <c r="Z479" s="2"/>
    </row>
    <row r="480" spans="1:26" ht="12.75" customHeight="1">
      <c r="A480" s="74" t="s">
        <v>439</v>
      </c>
      <c r="B480" s="74" t="s">
        <v>438</v>
      </c>
      <c r="C480" s="699"/>
      <c r="D480" s="188" t="s">
        <v>4737</v>
      </c>
      <c r="E480" s="81"/>
      <c r="F480" s="81"/>
      <c r="G480" s="80">
        <v>20</v>
      </c>
      <c r="H480" s="81"/>
      <c r="I480" s="81"/>
      <c r="J480" s="80">
        <v>20</v>
      </c>
      <c r="K480" s="652"/>
      <c r="L480" s="652"/>
      <c r="M480" s="652"/>
      <c r="N480" s="652"/>
      <c r="O480" s="652"/>
      <c r="P480" s="652"/>
      <c r="Q480" s="652"/>
      <c r="R480" s="652"/>
      <c r="S480" s="652"/>
      <c r="T480" s="652"/>
      <c r="U480" s="652"/>
      <c r="V480" s="652"/>
      <c r="W480" s="2"/>
      <c r="X480" s="2"/>
      <c r="Y480" s="2"/>
      <c r="Z480" s="2"/>
    </row>
    <row r="481" spans="1:26" ht="12.75" customHeight="1">
      <c r="A481" s="74" t="s">
        <v>421</v>
      </c>
      <c r="B481" s="697"/>
      <c r="C481" s="74" t="s">
        <v>420</v>
      </c>
      <c r="D481" s="188" t="s">
        <v>4737</v>
      </c>
      <c r="E481" s="695"/>
      <c r="F481" s="695"/>
      <c r="G481" s="414">
        <v>17</v>
      </c>
      <c r="H481" s="695"/>
      <c r="I481" s="695"/>
      <c r="J481" s="414">
        <v>17</v>
      </c>
      <c r="K481" s="652"/>
      <c r="L481" s="652"/>
      <c r="M481" s="652"/>
      <c r="N481" s="652"/>
      <c r="O481" s="652"/>
      <c r="P481" s="652"/>
      <c r="Q481" s="652"/>
      <c r="R481" s="652"/>
      <c r="S481" s="652"/>
      <c r="T481" s="652"/>
      <c r="U481" s="652"/>
      <c r="V481" s="652"/>
      <c r="W481" s="2"/>
      <c r="X481" s="2"/>
      <c r="Y481" s="2"/>
      <c r="Z481" s="2"/>
    </row>
    <row r="482" spans="1:26" ht="12.75" customHeight="1">
      <c r="A482" s="74" t="s">
        <v>416</v>
      </c>
      <c r="B482" s="697"/>
      <c r="C482" s="74" t="s">
        <v>415</v>
      </c>
      <c r="D482" s="188" t="s">
        <v>4737</v>
      </c>
      <c r="E482" s="81"/>
      <c r="F482" s="81"/>
      <c r="G482" s="80">
        <v>26</v>
      </c>
      <c r="H482" s="81"/>
      <c r="I482" s="81"/>
      <c r="J482" s="80">
        <v>26</v>
      </c>
      <c r="K482" s="652"/>
      <c r="L482" s="652"/>
      <c r="M482" s="652"/>
      <c r="N482" s="652"/>
      <c r="O482" s="652"/>
      <c r="P482" s="652"/>
      <c r="Q482" s="652"/>
      <c r="R482" s="652"/>
      <c r="S482" s="652"/>
      <c r="T482" s="652"/>
      <c r="U482" s="652"/>
      <c r="V482" s="652"/>
      <c r="W482" s="2"/>
      <c r="X482" s="2"/>
      <c r="Y482" s="2"/>
      <c r="Z482" s="2"/>
    </row>
    <row r="483" spans="1:26" ht="12.75" customHeight="1">
      <c r="A483" s="74" t="s">
        <v>443</v>
      </c>
      <c r="B483" s="697"/>
      <c r="C483" s="74" t="s">
        <v>415</v>
      </c>
      <c r="D483" s="188" t="s">
        <v>4737</v>
      </c>
      <c r="E483" s="81"/>
      <c r="F483" s="81"/>
      <c r="G483" s="80">
        <v>17</v>
      </c>
      <c r="H483" s="81"/>
      <c r="I483" s="81"/>
      <c r="J483" s="80">
        <v>17</v>
      </c>
      <c r="K483" s="652"/>
      <c r="L483" s="652"/>
      <c r="M483" s="652"/>
      <c r="N483" s="652"/>
      <c r="O483" s="652"/>
      <c r="P483" s="652"/>
      <c r="Q483" s="652"/>
      <c r="R483" s="652"/>
      <c r="S483" s="652"/>
      <c r="T483" s="652"/>
      <c r="U483" s="652"/>
      <c r="V483" s="652"/>
      <c r="W483" s="2"/>
      <c r="X483" s="2"/>
      <c r="Y483" s="2"/>
      <c r="Z483" s="2"/>
    </row>
    <row r="484" spans="1:26" ht="12.75" customHeight="1">
      <c r="A484" s="74" t="s">
        <v>446</v>
      </c>
      <c r="B484" s="697"/>
      <c r="C484" s="74" t="s">
        <v>415</v>
      </c>
      <c r="D484" s="188" t="s">
        <v>4737</v>
      </c>
      <c r="E484" s="81"/>
      <c r="F484" s="81"/>
      <c r="G484" s="80">
        <v>21</v>
      </c>
      <c r="H484" s="81"/>
      <c r="I484" s="81"/>
      <c r="J484" s="80">
        <v>20</v>
      </c>
      <c r="K484" s="652"/>
      <c r="L484" s="652"/>
      <c r="M484" s="652"/>
      <c r="N484" s="652"/>
      <c r="O484" s="652"/>
      <c r="P484" s="652"/>
      <c r="Q484" s="652"/>
      <c r="R484" s="652"/>
      <c r="S484" s="652"/>
      <c r="T484" s="652"/>
      <c r="U484" s="652"/>
      <c r="V484" s="652"/>
      <c r="W484" s="2"/>
      <c r="X484" s="2"/>
      <c r="Y484" s="2"/>
      <c r="Z484" s="2"/>
    </row>
    <row r="485" spans="1:26" ht="12.75" customHeight="1">
      <c r="A485" s="46" t="s">
        <v>447</v>
      </c>
      <c r="B485" s="700"/>
      <c r="C485" s="74" t="s">
        <v>415</v>
      </c>
      <c r="D485" s="189"/>
      <c r="E485" s="189"/>
      <c r="F485" s="188" t="s">
        <v>4737</v>
      </c>
      <c r="G485" s="80">
        <v>10</v>
      </c>
      <c r="H485" s="81"/>
      <c r="I485" s="81"/>
      <c r="J485" s="80">
        <v>10</v>
      </c>
      <c r="K485" s="652"/>
      <c r="L485" s="652"/>
      <c r="M485" s="652"/>
      <c r="N485" s="652"/>
      <c r="O485" s="652"/>
      <c r="P485" s="652"/>
      <c r="Q485" s="652"/>
      <c r="R485" s="652"/>
      <c r="S485" s="652"/>
      <c r="T485" s="652"/>
      <c r="U485" s="652"/>
      <c r="V485" s="652"/>
      <c r="W485" s="2"/>
      <c r="X485" s="2"/>
      <c r="Y485" s="2"/>
      <c r="Z485" s="2"/>
    </row>
    <row r="486" spans="1:26" ht="12.75" customHeight="1">
      <c r="A486" s="46" t="s">
        <v>448</v>
      </c>
      <c r="B486" s="700"/>
      <c r="C486" s="74" t="s">
        <v>415</v>
      </c>
      <c r="D486" s="189"/>
      <c r="E486" s="189"/>
      <c r="F486" s="188" t="s">
        <v>4737</v>
      </c>
      <c r="G486" s="80">
        <v>9</v>
      </c>
      <c r="H486" s="81"/>
      <c r="I486" s="81"/>
      <c r="J486" s="80">
        <v>9</v>
      </c>
      <c r="K486" s="652"/>
      <c r="L486" s="652"/>
      <c r="M486" s="652"/>
      <c r="N486" s="652"/>
      <c r="O486" s="652"/>
      <c r="P486" s="652"/>
      <c r="Q486" s="652"/>
      <c r="R486" s="652"/>
      <c r="S486" s="652"/>
      <c r="T486" s="652"/>
      <c r="U486" s="652"/>
      <c r="V486" s="652"/>
      <c r="W486" s="2"/>
      <c r="X486" s="2"/>
      <c r="Y486" s="2"/>
      <c r="Z486" s="2"/>
    </row>
    <row r="487" spans="1:26" ht="12.75" customHeight="1">
      <c r="A487" s="46" t="s">
        <v>425</v>
      </c>
      <c r="B487" s="697"/>
      <c r="C487" s="74" t="s">
        <v>415</v>
      </c>
      <c r="D487" s="189"/>
      <c r="E487" s="81"/>
      <c r="F487" s="188" t="s">
        <v>4737</v>
      </c>
      <c r="G487" s="80">
        <v>9</v>
      </c>
      <c r="H487" s="81"/>
      <c r="I487" s="81"/>
      <c r="J487" s="80">
        <v>9</v>
      </c>
      <c r="K487" s="652"/>
      <c r="L487" s="652"/>
      <c r="M487" s="652"/>
      <c r="N487" s="652"/>
      <c r="O487" s="652"/>
      <c r="P487" s="652"/>
      <c r="Q487" s="652"/>
      <c r="R487" s="652"/>
      <c r="S487" s="652"/>
      <c r="T487" s="652"/>
      <c r="U487" s="652"/>
      <c r="V487" s="652"/>
      <c r="W487" s="2"/>
      <c r="X487" s="2"/>
      <c r="Y487" s="2"/>
      <c r="Z487" s="2"/>
    </row>
    <row r="488" spans="1:26" ht="12.75" customHeight="1">
      <c r="A488" s="46" t="s">
        <v>450</v>
      </c>
      <c r="B488" s="697"/>
      <c r="C488" s="74" t="s">
        <v>415</v>
      </c>
      <c r="D488" s="189"/>
      <c r="E488" s="81"/>
      <c r="F488" s="188" t="s">
        <v>4737</v>
      </c>
      <c r="G488" s="80">
        <v>7</v>
      </c>
      <c r="H488" s="81"/>
      <c r="I488" s="81"/>
      <c r="J488" s="80">
        <v>7</v>
      </c>
      <c r="K488" s="652"/>
      <c r="L488" s="652"/>
      <c r="M488" s="652"/>
      <c r="N488" s="652"/>
      <c r="O488" s="652"/>
      <c r="P488" s="652"/>
      <c r="Q488" s="652"/>
      <c r="R488" s="652"/>
      <c r="S488" s="652"/>
      <c r="T488" s="652"/>
      <c r="U488" s="652"/>
      <c r="V488" s="652"/>
      <c r="W488" s="2"/>
      <c r="X488" s="2"/>
      <c r="Y488" s="2"/>
      <c r="Z488" s="2"/>
    </row>
    <row r="489" spans="1:26" ht="12.75" customHeight="1">
      <c r="A489" s="568"/>
      <c r="B489" s="402"/>
      <c r="C489" s="345"/>
      <c r="D489" s="345"/>
      <c r="E489" s="345"/>
      <c r="F489" s="345"/>
      <c r="G489" s="345"/>
      <c r="H489" s="345"/>
      <c r="I489" s="345"/>
      <c r="J489" s="701"/>
      <c r="K489" s="652"/>
      <c r="L489" s="652"/>
      <c r="M489" s="652"/>
      <c r="N489" s="652"/>
      <c r="O489" s="652"/>
      <c r="P489" s="652"/>
      <c r="Q489" s="652"/>
      <c r="R489" s="652"/>
      <c r="S489" s="652"/>
      <c r="T489" s="652"/>
      <c r="U489" s="652"/>
      <c r="V489" s="652"/>
      <c r="W489" s="2"/>
      <c r="X489" s="2"/>
      <c r="Y489" s="2"/>
      <c r="Z489" s="2"/>
    </row>
    <row r="490" spans="1:26" ht="12.75" customHeight="1">
      <c r="A490" s="568"/>
      <c r="B490" s="402"/>
      <c r="C490" s="345"/>
      <c r="D490" s="345"/>
      <c r="E490" s="345"/>
      <c r="F490" s="345"/>
      <c r="G490" s="345"/>
      <c r="H490" s="345"/>
      <c r="I490" s="345"/>
      <c r="J490" s="701"/>
      <c r="K490" s="652"/>
      <c r="L490" s="652"/>
      <c r="M490" s="652"/>
      <c r="N490" s="652"/>
      <c r="O490" s="652"/>
      <c r="P490" s="652"/>
      <c r="Q490" s="652"/>
      <c r="R490" s="652"/>
      <c r="S490" s="652"/>
      <c r="T490" s="652"/>
      <c r="U490" s="652"/>
      <c r="V490" s="652"/>
      <c r="W490" s="2"/>
      <c r="X490" s="2"/>
      <c r="Y490" s="2"/>
      <c r="Z490" s="2"/>
    </row>
    <row r="491" spans="1:26" ht="12.75" customHeight="1">
      <c r="A491" s="2046" t="s">
        <v>719</v>
      </c>
      <c r="B491" s="2041"/>
      <c r="C491" s="2041"/>
      <c r="D491" s="2041"/>
      <c r="E491" s="2041"/>
      <c r="F491" s="2041"/>
      <c r="G491" s="2041"/>
      <c r="H491" s="2041"/>
      <c r="I491" s="2041"/>
      <c r="J491" s="2048"/>
      <c r="K491" s="652"/>
      <c r="L491" s="652"/>
      <c r="M491" s="652"/>
      <c r="N491" s="652"/>
      <c r="O491" s="652"/>
      <c r="P491" s="652"/>
      <c r="Q491" s="652"/>
      <c r="R491" s="652"/>
      <c r="S491" s="652"/>
      <c r="T491" s="652"/>
      <c r="U491" s="652"/>
      <c r="V491" s="652"/>
      <c r="W491" s="2"/>
      <c r="X491" s="2"/>
      <c r="Y491" s="2"/>
      <c r="Z491" s="2"/>
    </row>
    <row r="492" spans="1:26" ht="12.75" customHeight="1">
      <c r="A492" s="2431" t="s">
        <v>4725</v>
      </c>
      <c r="B492" s="2435" t="s">
        <v>1665</v>
      </c>
      <c r="C492" s="2048"/>
      <c r="D492" s="2430" t="s">
        <v>3764</v>
      </c>
      <c r="E492" s="2041"/>
      <c r="F492" s="2048"/>
      <c r="G492" s="2430" t="s">
        <v>4726</v>
      </c>
      <c r="H492" s="2041"/>
      <c r="I492" s="2048"/>
      <c r="J492" s="2432" t="s">
        <v>4727</v>
      </c>
      <c r="K492" s="652"/>
      <c r="L492" s="652"/>
      <c r="M492" s="652"/>
      <c r="N492" s="652"/>
      <c r="O492" s="652"/>
      <c r="P492" s="652"/>
      <c r="Q492" s="652"/>
      <c r="R492" s="652"/>
      <c r="S492" s="652"/>
      <c r="T492" s="652"/>
      <c r="U492" s="652"/>
      <c r="V492" s="652"/>
      <c r="W492" s="2"/>
      <c r="X492" s="2"/>
      <c r="Y492" s="2"/>
      <c r="Z492" s="2"/>
    </row>
    <row r="493" spans="1:26" ht="12.75" customHeight="1">
      <c r="A493" s="2059"/>
      <c r="B493" s="65" t="s">
        <v>250</v>
      </c>
      <c r="C493" s="65" t="s">
        <v>4728</v>
      </c>
      <c r="D493" s="182" t="s">
        <v>29</v>
      </c>
      <c r="E493" s="182" t="s">
        <v>40</v>
      </c>
      <c r="F493" s="182" t="s">
        <v>37</v>
      </c>
      <c r="G493" s="70" t="s">
        <v>4729</v>
      </c>
      <c r="H493" s="70" t="s">
        <v>4730</v>
      </c>
      <c r="I493" s="70" t="s">
        <v>4731</v>
      </c>
      <c r="J493" s="2059"/>
      <c r="K493" s="652"/>
      <c r="L493" s="652"/>
      <c r="M493" s="652"/>
      <c r="N493" s="652"/>
      <c r="O493" s="652"/>
      <c r="P493" s="652"/>
      <c r="Q493" s="652"/>
      <c r="R493" s="652"/>
      <c r="S493" s="652"/>
      <c r="T493" s="652"/>
      <c r="U493" s="652"/>
      <c r="V493" s="652"/>
      <c r="W493" s="2"/>
      <c r="X493" s="2"/>
      <c r="Y493" s="2"/>
      <c r="Z493" s="2"/>
    </row>
    <row r="494" spans="1:26" ht="38.25" customHeight="1">
      <c r="A494" s="74" t="s">
        <v>409</v>
      </c>
      <c r="B494" s="74" t="s">
        <v>177</v>
      </c>
      <c r="C494" s="694"/>
      <c r="D494" s="188" t="s">
        <v>4737</v>
      </c>
      <c r="E494" s="695"/>
      <c r="F494" s="695"/>
      <c r="G494" s="695"/>
      <c r="H494" s="695"/>
      <c r="I494" s="695"/>
      <c r="J494" s="414">
        <v>17</v>
      </c>
      <c r="K494" s="652"/>
      <c r="L494" s="652"/>
      <c r="M494" s="652"/>
      <c r="N494" s="652"/>
      <c r="O494" s="652"/>
      <c r="P494" s="652"/>
      <c r="Q494" s="652"/>
      <c r="R494" s="652"/>
      <c r="S494" s="652"/>
      <c r="T494" s="652"/>
      <c r="U494" s="652"/>
      <c r="V494" s="652"/>
      <c r="W494" s="2"/>
      <c r="X494" s="2"/>
      <c r="Y494" s="2"/>
      <c r="Z494" s="2"/>
    </row>
    <row r="495" spans="1:26" ht="12.75" customHeight="1">
      <c r="A495" s="74" t="s">
        <v>412</v>
      </c>
      <c r="B495" s="74" t="s">
        <v>177</v>
      </c>
      <c r="C495" s="697"/>
      <c r="D495" s="188" t="s">
        <v>4737</v>
      </c>
      <c r="E495" s="695"/>
      <c r="F495" s="695"/>
      <c r="G495" s="695"/>
      <c r="H495" s="695"/>
      <c r="I495" s="695"/>
      <c r="J495" s="414">
        <v>15</v>
      </c>
      <c r="K495" s="652"/>
      <c r="L495" s="652"/>
      <c r="M495" s="652"/>
      <c r="N495" s="652"/>
      <c r="O495" s="652"/>
      <c r="P495" s="652"/>
      <c r="Q495" s="652"/>
      <c r="R495" s="652"/>
      <c r="S495" s="652"/>
      <c r="T495" s="652"/>
      <c r="U495" s="652"/>
      <c r="V495" s="652"/>
      <c r="W495" s="2"/>
      <c r="X495" s="2"/>
      <c r="Y495" s="2"/>
      <c r="Z495" s="2"/>
    </row>
    <row r="496" spans="1:26" ht="12.75" customHeight="1">
      <c r="A496" s="430" t="s">
        <v>429</v>
      </c>
      <c r="B496" s="74" t="s">
        <v>177</v>
      </c>
      <c r="C496" s="697"/>
      <c r="D496" s="188" t="s">
        <v>4737</v>
      </c>
      <c r="E496" s="695"/>
      <c r="F496" s="695"/>
      <c r="G496" s="695"/>
      <c r="H496" s="695"/>
      <c r="I496" s="695"/>
      <c r="J496" s="414">
        <v>21</v>
      </c>
      <c r="K496" s="652"/>
      <c r="L496" s="652"/>
      <c r="M496" s="652"/>
      <c r="N496" s="652"/>
      <c r="O496" s="652"/>
      <c r="P496" s="652"/>
      <c r="Q496" s="652"/>
      <c r="R496" s="652"/>
      <c r="S496" s="652"/>
      <c r="T496" s="652"/>
      <c r="U496" s="652"/>
      <c r="V496" s="652"/>
      <c r="W496" s="2"/>
      <c r="X496" s="2"/>
      <c r="Y496" s="2"/>
      <c r="Z496" s="2"/>
    </row>
    <row r="497" spans="1:26" ht="12.75" customHeight="1">
      <c r="A497" s="74" t="s">
        <v>414</v>
      </c>
      <c r="B497" s="74" t="s">
        <v>80</v>
      </c>
      <c r="C497" s="697"/>
      <c r="D497" s="188" t="s">
        <v>4737</v>
      </c>
      <c r="E497" s="695"/>
      <c r="F497" s="695"/>
      <c r="G497" s="695"/>
      <c r="H497" s="695"/>
      <c r="I497" s="695"/>
      <c r="J497" s="414">
        <v>21</v>
      </c>
      <c r="K497" s="652"/>
      <c r="L497" s="652"/>
      <c r="M497" s="652"/>
      <c r="N497" s="652"/>
      <c r="O497" s="652"/>
      <c r="P497" s="652"/>
      <c r="Q497" s="652"/>
      <c r="R497" s="652"/>
      <c r="S497" s="652"/>
      <c r="T497" s="652"/>
      <c r="U497" s="652"/>
      <c r="V497" s="652"/>
      <c r="W497" s="2"/>
      <c r="X497" s="2"/>
      <c r="Y497" s="2"/>
      <c r="Z497" s="2"/>
    </row>
    <row r="498" spans="1:26" ht="12.75" customHeight="1">
      <c r="A498" s="74" t="s">
        <v>435</v>
      </c>
      <c r="B498" s="74" t="s">
        <v>80</v>
      </c>
      <c r="C498" s="697"/>
      <c r="D498" s="188" t="s">
        <v>4737</v>
      </c>
      <c r="E498" s="695"/>
      <c r="F498" s="695"/>
      <c r="G498" s="695"/>
      <c r="H498" s="695"/>
      <c r="I498" s="695"/>
      <c r="J498" s="414">
        <v>23</v>
      </c>
      <c r="K498" s="652"/>
      <c r="L498" s="652"/>
      <c r="M498" s="652"/>
      <c r="N498" s="652"/>
      <c r="O498" s="652"/>
      <c r="P498" s="652"/>
      <c r="Q498" s="652"/>
      <c r="R498" s="652"/>
      <c r="S498" s="652"/>
      <c r="T498" s="652"/>
      <c r="U498" s="652"/>
      <c r="V498" s="652"/>
      <c r="W498" s="2"/>
      <c r="X498" s="2"/>
      <c r="Y498" s="2"/>
      <c r="Z498" s="2"/>
    </row>
    <row r="499" spans="1:26" ht="12.75" customHeight="1">
      <c r="A499" s="430" t="s">
        <v>431</v>
      </c>
      <c r="B499" s="74" t="s">
        <v>80</v>
      </c>
      <c r="C499" s="697"/>
      <c r="D499" s="188" t="s">
        <v>4737</v>
      </c>
      <c r="E499" s="695"/>
      <c r="F499" s="695"/>
      <c r="G499" s="695"/>
      <c r="H499" s="695"/>
      <c r="I499" s="695"/>
      <c r="J499" s="414">
        <v>22</v>
      </c>
      <c r="K499" s="652"/>
      <c r="L499" s="652"/>
      <c r="M499" s="652"/>
      <c r="N499" s="652"/>
      <c r="O499" s="652"/>
      <c r="P499" s="652"/>
      <c r="Q499" s="652"/>
      <c r="R499" s="652"/>
      <c r="S499" s="652"/>
      <c r="T499" s="652"/>
      <c r="U499" s="652"/>
      <c r="V499" s="652"/>
      <c r="W499" s="2"/>
      <c r="X499" s="2"/>
      <c r="Y499" s="2"/>
      <c r="Z499" s="2"/>
    </row>
    <row r="500" spans="1:26" ht="12.75" customHeight="1">
      <c r="A500" s="74" t="s">
        <v>433</v>
      </c>
      <c r="B500" s="74" t="s">
        <v>80</v>
      </c>
      <c r="C500" s="695"/>
      <c r="D500" s="188" t="s">
        <v>4737</v>
      </c>
      <c r="E500" s="695"/>
      <c r="F500" s="698"/>
      <c r="G500" s="695"/>
      <c r="H500" s="695"/>
      <c r="I500" s="695"/>
      <c r="J500" s="414">
        <v>18</v>
      </c>
      <c r="K500" s="652"/>
      <c r="L500" s="652"/>
      <c r="M500" s="652"/>
      <c r="N500" s="652"/>
      <c r="O500" s="652"/>
      <c r="P500" s="652"/>
      <c r="Q500" s="652"/>
      <c r="R500" s="652"/>
      <c r="S500" s="652"/>
      <c r="T500" s="652"/>
      <c r="U500" s="652"/>
      <c r="V500" s="652"/>
      <c r="W500" s="2"/>
      <c r="X500" s="2"/>
      <c r="Y500" s="2"/>
      <c r="Z500" s="2"/>
    </row>
    <row r="501" spans="1:26" ht="12.75" customHeight="1">
      <c r="A501" s="74" t="s">
        <v>439</v>
      </c>
      <c r="B501" s="74" t="s">
        <v>438</v>
      </c>
      <c r="C501" s="699"/>
      <c r="D501" s="188" t="s">
        <v>4737</v>
      </c>
      <c r="E501" s="81"/>
      <c r="F501" s="81"/>
      <c r="G501" s="81"/>
      <c r="H501" s="81"/>
      <c r="I501" s="81"/>
      <c r="J501" s="80">
        <v>24</v>
      </c>
      <c r="K501" s="652"/>
      <c r="L501" s="652"/>
      <c r="M501" s="652"/>
      <c r="N501" s="652"/>
      <c r="O501" s="652"/>
      <c r="P501" s="652"/>
      <c r="Q501" s="652"/>
      <c r="R501" s="652"/>
      <c r="S501" s="652"/>
      <c r="T501" s="652"/>
      <c r="U501" s="652"/>
      <c r="V501" s="652"/>
      <c r="W501" s="2"/>
      <c r="X501" s="2"/>
      <c r="Y501" s="2"/>
      <c r="Z501" s="2"/>
    </row>
    <row r="502" spans="1:26" ht="12.75" customHeight="1">
      <c r="A502" s="74" t="s">
        <v>421</v>
      </c>
      <c r="B502" s="697"/>
      <c r="C502" s="74" t="s">
        <v>420</v>
      </c>
      <c r="D502" s="188" t="s">
        <v>4737</v>
      </c>
      <c r="E502" s="695"/>
      <c r="F502" s="695"/>
      <c r="G502" s="695"/>
      <c r="H502" s="695"/>
      <c r="I502" s="695"/>
      <c r="J502" s="414">
        <v>18</v>
      </c>
      <c r="K502" s="652"/>
      <c r="L502" s="652"/>
      <c r="M502" s="652"/>
      <c r="N502" s="652"/>
      <c r="O502" s="652"/>
      <c r="P502" s="652"/>
      <c r="Q502" s="652"/>
      <c r="R502" s="652"/>
      <c r="S502" s="652"/>
      <c r="T502" s="652"/>
      <c r="U502" s="652"/>
      <c r="V502" s="652"/>
      <c r="W502" s="2"/>
      <c r="X502" s="2"/>
      <c r="Y502" s="2"/>
      <c r="Z502" s="2"/>
    </row>
    <row r="503" spans="1:26" ht="12.75" customHeight="1">
      <c r="A503" s="74" t="s">
        <v>416</v>
      </c>
      <c r="B503" s="697"/>
      <c r="C503" s="74" t="s">
        <v>415</v>
      </c>
      <c r="D503" s="188" t="s">
        <v>4737</v>
      </c>
      <c r="E503" s="81"/>
      <c r="F503" s="81"/>
      <c r="G503" s="81"/>
      <c r="H503" s="81"/>
      <c r="I503" s="81"/>
      <c r="J503" s="80">
        <v>24</v>
      </c>
      <c r="K503" s="652"/>
      <c r="L503" s="652"/>
      <c r="M503" s="652"/>
      <c r="N503" s="652"/>
      <c r="O503" s="652"/>
      <c r="P503" s="652"/>
      <c r="Q503" s="652"/>
      <c r="R503" s="652"/>
      <c r="S503" s="652"/>
      <c r="T503" s="652"/>
      <c r="U503" s="652"/>
      <c r="V503" s="652"/>
      <c r="W503" s="2"/>
      <c r="X503" s="2"/>
      <c r="Y503" s="2"/>
      <c r="Z503" s="2"/>
    </row>
    <row r="504" spans="1:26" ht="12.75" customHeight="1">
      <c r="A504" s="74" t="s">
        <v>443</v>
      </c>
      <c r="B504" s="697"/>
      <c r="C504" s="74" t="s">
        <v>415</v>
      </c>
      <c r="D504" s="188" t="s">
        <v>4737</v>
      </c>
      <c r="E504" s="81"/>
      <c r="F504" s="81"/>
      <c r="G504" s="81"/>
      <c r="H504" s="81"/>
      <c r="I504" s="81"/>
      <c r="J504" s="80">
        <v>18</v>
      </c>
      <c r="K504" s="652"/>
      <c r="L504" s="652"/>
      <c r="M504" s="652"/>
      <c r="N504" s="652"/>
      <c r="O504" s="652"/>
      <c r="P504" s="652"/>
      <c r="Q504" s="652"/>
      <c r="R504" s="652"/>
      <c r="S504" s="652"/>
      <c r="T504" s="652"/>
      <c r="U504" s="652"/>
      <c r="V504" s="652"/>
      <c r="W504" s="2"/>
      <c r="X504" s="2"/>
      <c r="Y504" s="2"/>
      <c r="Z504" s="2"/>
    </row>
    <row r="505" spans="1:26" ht="12.75" customHeight="1">
      <c r="A505" s="74" t="s">
        <v>446</v>
      </c>
      <c r="B505" s="697"/>
      <c r="C505" s="74" t="s">
        <v>415</v>
      </c>
      <c r="D505" s="188" t="s">
        <v>4737</v>
      </c>
      <c r="E505" s="81"/>
      <c r="F505" s="81"/>
      <c r="G505" s="81"/>
      <c r="H505" s="81"/>
      <c r="I505" s="81"/>
      <c r="J505" s="80">
        <v>19</v>
      </c>
      <c r="K505" s="652"/>
      <c r="L505" s="652"/>
      <c r="M505" s="652"/>
      <c r="N505" s="652"/>
      <c r="O505" s="652"/>
      <c r="P505" s="652"/>
      <c r="Q505" s="652"/>
      <c r="R505" s="652"/>
      <c r="S505" s="652"/>
      <c r="T505" s="652"/>
      <c r="U505" s="652"/>
      <c r="V505" s="652"/>
      <c r="W505" s="2"/>
      <c r="X505" s="2"/>
      <c r="Y505" s="2"/>
      <c r="Z505" s="2"/>
    </row>
    <row r="506" spans="1:26" ht="12.75" customHeight="1">
      <c r="A506" s="46" t="s">
        <v>447</v>
      </c>
      <c r="B506" s="700"/>
      <c r="C506" s="74" t="s">
        <v>415</v>
      </c>
      <c r="D506" s="189"/>
      <c r="E506" s="189"/>
      <c r="F506" s="188" t="s">
        <v>4737</v>
      </c>
      <c r="G506" s="81"/>
      <c r="H506" s="81"/>
      <c r="I506" s="81"/>
      <c r="J506" s="80">
        <v>10</v>
      </c>
      <c r="K506" s="652"/>
      <c r="L506" s="652"/>
      <c r="M506" s="652"/>
      <c r="N506" s="652"/>
      <c r="O506" s="652"/>
      <c r="P506" s="652"/>
      <c r="Q506" s="652"/>
      <c r="R506" s="652"/>
      <c r="S506" s="652"/>
      <c r="T506" s="652"/>
      <c r="U506" s="652"/>
      <c r="V506" s="652"/>
      <c r="W506" s="2"/>
      <c r="X506" s="2"/>
      <c r="Y506" s="2"/>
      <c r="Z506" s="2"/>
    </row>
    <row r="507" spans="1:26" ht="12.75" customHeight="1">
      <c r="A507" s="46" t="s">
        <v>448</v>
      </c>
      <c r="B507" s="700"/>
      <c r="C507" s="74" t="s">
        <v>415</v>
      </c>
      <c r="D507" s="189"/>
      <c r="E507" s="188" t="s">
        <v>4737</v>
      </c>
      <c r="F507" s="189"/>
      <c r="G507" s="81"/>
      <c r="H507" s="81"/>
      <c r="I507" s="81"/>
      <c r="J507" s="80">
        <v>17</v>
      </c>
      <c r="K507" s="652"/>
      <c r="L507" s="652"/>
      <c r="M507" s="652"/>
      <c r="N507" s="652"/>
      <c r="O507" s="652"/>
      <c r="P507" s="652"/>
      <c r="Q507" s="652"/>
      <c r="R507" s="652"/>
      <c r="S507" s="652"/>
      <c r="T507" s="652"/>
      <c r="U507" s="652"/>
      <c r="V507" s="652"/>
      <c r="W507" s="2"/>
      <c r="X507" s="2"/>
      <c r="Y507" s="2"/>
      <c r="Z507" s="2"/>
    </row>
    <row r="508" spans="1:26" ht="12.75" customHeight="1">
      <c r="A508" s="46" t="s">
        <v>450</v>
      </c>
      <c r="B508" s="697"/>
      <c r="C508" s="74" t="s">
        <v>415</v>
      </c>
      <c r="D508" s="189"/>
      <c r="E508" s="81"/>
      <c r="F508" s="188" t="s">
        <v>4737</v>
      </c>
      <c r="G508" s="81"/>
      <c r="H508" s="81"/>
      <c r="I508" s="81"/>
      <c r="J508" s="80">
        <v>11</v>
      </c>
      <c r="K508" s="652"/>
      <c r="L508" s="652"/>
      <c r="M508" s="652"/>
      <c r="N508" s="652"/>
      <c r="O508" s="652"/>
      <c r="P508" s="652"/>
      <c r="Q508" s="652"/>
      <c r="R508" s="652"/>
      <c r="S508" s="652"/>
      <c r="T508" s="652"/>
      <c r="U508" s="652"/>
      <c r="V508" s="652"/>
      <c r="W508" s="2"/>
      <c r="X508" s="2"/>
      <c r="Y508" s="2"/>
      <c r="Z508" s="2"/>
    </row>
    <row r="509" spans="1:26" ht="12.75" customHeight="1">
      <c r="A509" s="575"/>
      <c r="B509" s="402"/>
      <c r="C509" s="402"/>
      <c r="D509" s="563"/>
      <c r="E509" s="402"/>
      <c r="F509" s="402"/>
      <c r="G509" s="402"/>
      <c r="H509" s="402"/>
      <c r="I509" s="402"/>
      <c r="J509" s="402"/>
      <c r="K509" s="652"/>
      <c r="L509" s="652"/>
      <c r="M509" s="652"/>
      <c r="N509" s="652"/>
      <c r="O509" s="652"/>
      <c r="P509" s="652"/>
      <c r="Q509" s="652"/>
      <c r="R509" s="652"/>
      <c r="S509" s="652"/>
      <c r="T509" s="652"/>
      <c r="U509" s="652"/>
      <c r="V509" s="652"/>
      <c r="W509" s="2"/>
      <c r="X509" s="2"/>
      <c r="Y509" s="2"/>
      <c r="Z509" s="2"/>
    </row>
    <row r="510" spans="1:26" ht="12.75" customHeight="1">
      <c r="A510" s="575"/>
      <c r="B510" s="402"/>
      <c r="C510" s="402"/>
      <c r="D510" s="563"/>
      <c r="E510" s="402"/>
      <c r="F510" s="402"/>
      <c r="G510" s="402"/>
      <c r="H510" s="402"/>
      <c r="I510" s="402"/>
      <c r="J510" s="402"/>
      <c r="K510" s="652"/>
      <c r="L510" s="652"/>
      <c r="M510" s="652"/>
      <c r="N510" s="652"/>
      <c r="O510" s="652"/>
      <c r="P510" s="652"/>
      <c r="Q510" s="652"/>
      <c r="R510" s="652"/>
      <c r="S510" s="652"/>
      <c r="T510" s="652"/>
      <c r="U510" s="652"/>
      <c r="V510" s="652"/>
      <c r="W510" s="2"/>
      <c r="X510" s="2"/>
      <c r="Y510" s="2"/>
      <c r="Z510" s="2"/>
    </row>
    <row r="511" spans="1:26" ht="12.75" customHeight="1">
      <c r="A511" s="575"/>
      <c r="B511" s="402"/>
      <c r="C511" s="402"/>
      <c r="D511" s="563"/>
      <c r="E511" s="402"/>
      <c r="F511" s="402"/>
      <c r="G511" s="402"/>
      <c r="H511" s="402"/>
      <c r="I511" s="402"/>
      <c r="J511" s="402"/>
      <c r="K511" s="652"/>
      <c r="L511" s="652"/>
      <c r="M511" s="652"/>
      <c r="N511" s="652"/>
      <c r="O511" s="652"/>
      <c r="P511" s="652"/>
      <c r="Q511" s="652"/>
      <c r="R511" s="652"/>
      <c r="S511" s="652"/>
      <c r="T511" s="652"/>
      <c r="U511" s="652"/>
      <c r="V511" s="652"/>
      <c r="W511" s="2"/>
      <c r="X511" s="2"/>
      <c r="Y511" s="2"/>
      <c r="Z511" s="2"/>
    </row>
    <row r="512" spans="1:26" ht="12.75" customHeight="1">
      <c r="A512" s="575"/>
      <c r="B512" s="402"/>
      <c r="C512" s="402"/>
      <c r="D512" s="563"/>
      <c r="E512" s="402"/>
      <c r="F512" s="402"/>
      <c r="G512" s="402"/>
      <c r="H512" s="402"/>
      <c r="I512" s="402"/>
      <c r="J512" s="402"/>
      <c r="K512" s="652"/>
      <c r="L512" s="652"/>
      <c r="M512" s="652"/>
      <c r="N512" s="652"/>
      <c r="O512" s="652"/>
      <c r="P512" s="652"/>
      <c r="Q512" s="652"/>
      <c r="R512" s="652"/>
      <c r="S512" s="652"/>
      <c r="T512" s="652"/>
      <c r="U512" s="652"/>
      <c r="V512" s="652"/>
      <c r="W512" s="2"/>
      <c r="X512" s="2"/>
      <c r="Y512" s="2"/>
      <c r="Z512" s="2"/>
    </row>
    <row r="513" spans="1:26" ht="12.75" customHeight="1">
      <c r="A513" s="575"/>
      <c r="B513" s="402"/>
      <c r="C513" s="402"/>
      <c r="D513" s="563"/>
      <c r="E513" s="402"/>
      <c r="F513" s="402"/>
      <c r="G513" s="402"/>
      <c r="H513" s="402"/>
      <c r="I513" s="402"/>
      <c r="J513" s="402"/>
      <c r="K513" s="652"/>
      <c r="L513" s="652"/>
      <c r="M513" s="652"/>
      <c r="N513" s="652"/>
      <c r="O513" s="652"/>
      <c r="P513" s="652"/>
      <c r="Q513" s="652"/>
      <c r="R513" s="652"/>
      <c r="S513" s="652"/>
      <c r="T513" s="652"/>
      <c r="U513" s="652"/>
      <c r="V513" s="652"/>
      <c r="W513" s="2"/>
      <c r="X513" s="2"/>
      <c r="Y513" s="2"/>
      <c r="Z513" s="2"/>
    </row>
    <row r="514" spans="1:26" ht="12.75" customHeight="1">
      <c r="A514" s="2423" t="s">
        <v>131</v>
      </c>
      <c r="B514" s="2041"/>
      <c r="C514" s="2041"/>
      <c r="D514" s="2041"/>
      <c r="E514" s="2041"/>
      <c r="F514" s="2041"/>
      <c r="G514" s="2041"/>
      <c r="H514" s="2041"/>
      <c r="I514" s="2041"/>
      <c r="J514" s="2048"/>
      <c r="K514" s="652"/>
      <c r="L514" s="652"/>
      <c r="M514" s="652"/>
      <c r="N514" s="652"/>
      <c r="O514" s="652"/>
      <c r="P514" s="652"/>
      <c r="Q514" s="652"/>
      <c r="R514" s="652"/>
      <c r="S514" s="652"/>
      <c r="T514" s="652"/>
      <c r="U514" s="652"/>
      <c r="V514" s="652"/>
      <c r="W514" s="2"/>
      <c r="X514" s="2"/>
      <c r="Y514" s="2"/>
      <c r="Z514" s="2"/>
    </row>
    <row r="515" spans="1:26" ht="12.75" customHeight="1">
      <c r="A515" s="2423" t="s">
        <v>211</v>
      </c>
      <c r="B515" s="2041"/>
      <c r="C515" s="2041"/>
      <c r="D515" s="2041"/>
      <c r="E515" s="2041"/>
      <c r="F515" s="2041"/>
      <c r="G515" s="2041"/>
      <c r="H515" s="2041"/>
      <c r="I515" s="2041"/>
      <c r="J515" s="2048"/>
      <c r="K515" s="652"/>
      <c r="L515" s="652"/>
      <c r="M515" s="652"/>
      <c r="N515" s="652"/>
      <c r="O515" s="652"/>
      <c r="P515" s="652"/>
      <c r="Q515" s="652"/>
      <c r="R515" s="652"/>
      <c r="S515" s="652"/>
      <c r="T515" s="652"/>
      <c r="U515" s="652"/>
      <c r="V515" s="652"/>
      <c r="W515" s="2"/>
      <c r="X515" s="2"/>
      <c r="Y515" s="2"/>
      <c r="Z515" s="2"/>
    </row>
    <row r="516" spans="1:26" ht="12.75" customHeight="1">
      <c r="A516" s="2062" t="s">
        <v>4725</v>
      </c>
      <c r="B516" s="2060" t="s">
        <v>1665</v>
      </c>
      <c r="C516" s="2048"/>
      <c r="D516" s="2060" t="s">
        <v>3764</v>
      </c>
      <c r="E516" s="2041"/>
      <c r="F516" s="2048"/>
      <c r="G516" s="2060" t="s">
        <v>4726</v>
      </c>
      <c r="H516" s="2041"/>
      <c r="I516" s="2048"/>
      <c r="J516" s="344"/>
      <c r="K516" s="652"/>
      <c r="L516" s="652"/>
      <c r="M516" s="652"/>
      <c r="N516" s="652"/>
      <c r="O516" s="652"/>
      <c r="P516" s="652"/>
      <c r="Q516" s="652"/>
      <c r="R516" s="652"/>
      <c r="S516" s="652"/>
      <c r="T516" s="652"/>
      <c r="U516" s="652"/>
      <c r="V516" s="652"/>
      <c r="W516" s="2"/>
      <c r="X516" s="2"/>
      <c r="Y516" s="2"/>
      <c r="Z516" s="2"/>
    </row>
    <row r="517" spans="1:26" ht="12.75" customHeight="1">
      <c r="A517" s="2059"/>
      <c r="B517" s="344" t="s">
        <v>250</v>
      </c>
      <c r="C517" s="344" t="s">
        <v>4728</v>
      </c>
      <c r="D517" s="344" t="s">
        <v>29</v>
      </c>
      <c r="E517" s="344" t="s">
        <v>40</v>
      </c>
      <c r="F517" s="344" t="s">
        <v>37</v>
      </c>
      <c r="G517" s="344" t="s">
        <v>4729</v>
      </c>
      <c r="H517" s="344" t="s">
        <v>4730</v>
      </c>
      <c r="I517" s="344" t="s">
        <v>4731</v>
      </c>
      <c r="J517" s="344" t="s">
        <v>4727</v>
      </c>
      <c r="K517" s="652"/>
      <c r="L517" s="652"/>
      <c r="M517" s="652"/>
      <c r="N517" s="652"/>
      <c r="O517" s="652"/>
      <c r="P517" s="652"/>
      <c r="Q517" s="652"/>
      <c r="R517" s="652"/>
      <c r="S517" s="652"/>
      <c r="T517" s="652"/>
      <c r="U517" s="652"/>
      <c r="V517" s="652"/>
      <c r="W517" s="2"/>
      <c r="X517" s="2"/>
      <c r="Y517" s="2"/>
      <c r="Z517" s="2"/>
    </row>
    <row r="518" spans="1:26" ht="38.25" customHeight="1">
      <c r="A518" s="226" t="s">
        <v>566</v>
      </c>
      <c r="B518" s="226" t="s">
        <v>177</v>
      </c>
      <c r="C518" s="694"/>
      <c r="D518" s="414" t="s">
        <v>4737</v>
      </c>
      <c r="E518" s="695"/>
      <c r="F518" s="695"/>
      <c r="G518" s="414">
        <v>4</v>
      </c>
      <c r="H518" s="414">
        <v>19</v>
      </c>
      <c r="I518" s="695"/>
      <c r="J518" s="414">
        <v>23</v>
      </c>
      <c r="K518" s="652"/>
      <c r="L518" s="652"/>
      <c r="M518" s="652"/>
      <c r="N518" s="652"/>
      <c r="O518" s="652"/>
      <c r="P518" s="652"/>
      <c r="Q518" s="652"/>
      <c r="R518" s="652"/>
      <c r="S518" s="652"/>
      <c r="T518" s="652"/>
      <c r="U518" s="652"/>
      <c r="V518" s="652"/>
      <c r="W518" s="2"/>
      <c r="X518" s="2"/>
      <c r="Y518" s="2"/>
      <c r="Z518" s="2"/>
    </row>
    <row r="519" spans="1:26" ht="12.75" customHeight="1">
      <c r="A519" s="226" t="s">
        <v>570</v>
      </c>
      <c r="B519" s="226" t="s">
        <v>1032</v>
      </c>
      <c r="C519" s="694"/>
      <c r="D519" s="414" t="s">
        <v>4737</v>
      </c>
      <c r="E519" s="695"/>
      <c r="F519" s="695"/>
      <c r="G519" s="414">
        <v>23</v>
      </c>
      <c r="H519" s="414">
        <v>10</v>
      </c>
      <c r="I519" s="695"/>
      <c r="J519" s="414">
        <v>33</v>
      </c>
      <c r="K519" s="652"/>
      <c r="L519" s="652"/>
      <c r="M519" s="652"/>
      <c r="N519" s="652"/>
      <c r="O519" s="652"/>
      <c r="P519" s="652"/>
      <c r="Q519" s="652"/>
      <c r="R519" s="652"/>
      <c r="S519" s="652"/>
      <c r="T519" s="652"/>
      <c r="U519" s="652"/>
      <c r="V519" s="652"/>
      <c r="W519" s="2"/>
      <c r="X519" s="2"/>
      <c r="Y519" s="2"/>
      <c r="Z519" s="2"/>
    </row>
    <row r="520" spans="1:26" ht="12.75" customHeight="1">
      <c r="A520" s="226" t="s">
        <v>572</v>
      </c>
      <c r="B520" s="226" t="s">
        <v>1032</v>
      </c>
      <c r="C520" s="702"/>
      <c r="D520" s="414" t="s">
        <v>4737</v>
      </c>
      <c r="E520" s="695"/>
      <c r="F520" s="695"/>
      <c r="G520" s="414">
        <v>20</v>
      </c>
      <c r="H520" s="414">
        <v>12</v>
      </c>
      <c r="I520" s="695"/>
      <c r="J520" s="414">
        <v>32</v>
      </c>
      <c r="K520" s="652"/>
      <c r="L520" s="652"/>
      <c r="M520" s="652"/>
      <c r="N520" s="652"/>
      <c r="O520" s="652"/>
      <c r="P520" s="652"/>
      <c r="Q520" s="652"/>
      <c r="R520" s="652"/>
      <c r="S520" s="652"/>
      <c r="T520" s="652"/>
      <c r="U520" s="652"/>
      <c r="V520" s="652"/>
      <c r="W520" s="2"/>
      <c r="X520" s="2"/>
      <c r="Y520" s="2"/>
      <c r="Z520" s="2"/>
    </row>
    <row r="521" spans="1:26" ht="12.75" customHeight="1">
      <c r="A521" s="226" t="s">
        <v>574</v>
      </c>
      <c r="B521" s="702"/>
      <c r="C521" s="226" t="s">
        <v>420</v>
      </c>
      <c r="D521" s="414" t="s">
        <v>4737</v>
      </c>
      <c r="E521" s="695"/>
      <c r="F521" s="695"/>
      <c r="G521" s="414">
        <v>19</v>
      </c>
      <c r="H521" s="414">
        <v>0</v>
      </c>
      <c r="I521" s="695"/>
      <c r="J521" s="414">
        <v>19</v>
      </c>
      <c r="K521" s="652"/>
      <c r="L521" s="652"/>
      <c r="M521" s="652"/>
      <c r="N521" s="652"/>
      <c r="O521" s="652"/>
      <c r="P521" s="652"/>
      <c r="Q521" s="652"/>
      <c r="R521" s="652"/>
      <c r="S521" s="652"/>
      <c r="T521" s="652"/>
      <c r="U521" s="652"/>
      <c r="V521" s="652"/>
      <c r="W521" s="2"/>
      <c r="X521" s="2"/>
      <c r="Y521" s="2"/>
      <c r="Z521" s="2"/>
    </row>
    <row r="522" spans="1:26" ht="12.75" customHeight="1">
      <c r="A522" s="226" t="s">
        <v>575</v>
      </c>
      <c r="B522" s="702"/>
      <c r="C522" s="226" t="s">
        <v>420</v>
      </c>
      <c r="D522" s="414" t="s">
        <v>4737</v>
      </c>
      <c r="E522" s="695"/>
      <c r="F522" s="695"/>
      <c r="G522" s="414">
        <v>29</v>
      </c>
      <c r="H522" s="414">
        <v>0</v>
      </c>
      <c r="I522" s="695"/>
      <c r="J522" s="414">
        <v>29</v>
      </c>
      <c r="K522" s="652"/>
      <c r="L522" s="652"/>
      <c r="M522" s="652"/>
      <c r="N522" s="652"/>
      <c r="O522" s="652"/>
      <c r="P522" s="652"/>
      <c r="Q522" s="652"/>
      <c r="R522" s="652"/>
      <c r="S522" s="652"/>
      <c r="T522" s="652"/>
      <c r="U522" s="652"/>
      <c r="V522" s="652"/>
      <c r="W522" s="2"/>
      <c r="X522" s="2"/>
      <c r="Y522" s="2"/>
      <c r="Z522" s="2"/>
    </row>
    <row r="523" spans="1:26" ht="12.75" customHeight="1">
      <c r="A523" s="226" t="s">
        <v>568</v>
      </c>
      <c r="B523" s="226" t="s">
        <v>80</v>
      </c>
      <c r="C523" s="702"/>
      <c r="D523" s="695"/>
      <c r="E523" s="695"/>
      <c r="F523" s="414" t="s">
        <v>4737</v>
      </c>
      <c r="G523" s="414">
        <v>7</v>
      </c>
      <c r="H523" s="414">
        <v>2</v>
      </c>
      <c r="I523" s="695"/>
      <c r="J523" s="414">
        <v>9</v>
      </c>
      <c r="K523" s="652"/>
      <c r="L523" s="652"/>
      <c r="M523" s="652"/>
      <c r="N523" s="652"/>
      <c r="O523" s="652"/>
      <c r="P523" s="652"/>
      <c r="Q523" s="652"/>
      <c r="R523" s="652"/>
      <c r="S523" s="652"/>
      <c r="T523" s="652"/>
      <c r="U523" s="652"/>
      <c r="V523" s="652"/>
      <c r="W523" s="2"/>
      <c r="X523" s="2"/>
      <c r="Y523" s="2"/>
      <c r="Z523" s="2"/>
    </row>
    <row r="524" spans="1:26" ht="12.75" customHeight="1">
      <c r="A524" s="226" t="s">
        <v>576</v>
      </c>
      <c r="B524" s="702"/>
      <c r="C524" s="417" t="s">
        <v>303</v>
      </c>
      <c r="D524" s="695"/>
      <c r="E524" s="695"/>
      <c r="F524" s="414" t="s">
        <v>4737</v>
      </c>
      <c r="G524" s="414">
        <v>8</v>
      </c>
      <c r="H524" s="414">
        <v>0</v>
      </c>
      <c r="I524" s="695"/>
      <c r="J524" s="414">
        <v>8</v>
      </c>
      <c r="K524" s="652"/>
      <c r="L524" s="652"/>
      <c r="M524" s="652"/>
      <c r="N524" s="652"/>
      <c r="O524" s="652"/>
      <c r="P524" s="652"/>
      <c r="Q524" s="652"/>
      <c r="R524" s="652"/>
      <c r="S524" s="652"/>
      <c r="T524" s="652"/>
      <c r="U524" s="652"/>
      <c r="V524" s="652"/>
      <c r="W524" s="2"/>
      <c r="X524" s="2"/>
      <c r="Y524" s="2"/>
      <c r="Z524" s="2"/>
    </row>
    <row r="525" spans="1:26" ht="12.75" customHeight="1">
      <c r="A525" s="226" t="s">
        <v>569</v>
      </c>
      <c r="B525" s="226" t="s">
        <v>80</v>
      </c>
      <c r="C525" s="694"/>
      <c r="D525" s="695"/>
      <c r="E525" s="414" t="s">
        <v>4737</v>
      </c>
      <c r="F525" s="695"/>
      <c r="G525" s="414">
        <v>10</v>
      </c>
      <c r="H525" s="414">
        <v>5</v>
      </c>
      <c r="I525" s="695"/>
      <c r="J525" s="414">
        <v>15</v>
      </c>
      <c r="K525" s="652"/>
      <c r="L525" s="652"/>
      <c r="M525" s="652"/>
      <c r="N525" s="652"/>
      <c r="O525" s="652"/>
      <c r="P525" s="652"/>
      <c r="Q525" s="652"/>
      <c r="R525" s="652"/>
      <c r="S525" s="652"/>
      <c r="T525" s="652"/>
      <c r="U525" s="652"/>
      <c r="V525" s="652"/>
      <c r="W525" s="2"/>
      <c r="X525" s="2"/>
      <c r="Y525" s="2"/>
      <c r="Z525" s="2"/>
    </row>
    <row r="526" spans="1:26" ht="12.75" customHeight="1">
      <c r="A526" s="226" t="s">
        <v>582</v>
      </c>
      <c r="B526" s="226" t="s">
        <v>80</v>
      </c>
      <c r="C526" s="694"/>
      <c r="D526" s="414" t="s">
        <v>4737</v>
      </c>
      <c r="E526" s="695"/>
      <c r="F526" s="695"/>
      <c r="G526" s="414">
        <v>18</v>
      </c>
      <c r="H526" s="414">
        <v>15</v>
      </c>
      <c r="I526" s="695"/>
      <c r="J526" s="414">
        <v>33</v>
      </c>
      <c r="K526" s="652"/>
      <c r="L526" s="652"/>
      <c r="M526" s="652"/>
      <c r="N526" s="652"/>
      <c r="O526" s="652"/>
      <c r="P526" s="652"/>
      <c r="Q526" s="652"/>
      <c r="R526" s="652"/>
      <c r="S526" s="652"/>
      <c r="T526" s="652"/>
      <c r="U526" s="652"/>
      <c r="V526" s="652"/>
      <c r="W526" s="2"/>
      <c r="X526" s="2"/>
      <c r="Y526" s="2"/>
      <c r="Z526" s="2"/>
    </row>
    <row r="527" spans="1:26" ht="12.75" customHeight="1">
      <c r="A527" s="226" t="s">
        <v>586</v>
      </c>
      <c r="B527" s="226" t="s">
        <v>1032</v>
      </c>
      <c r="C527" s="417" t="s">
        <v>420</v>
      </c>
      <c r="D527" s="414" t="s">
        <v>4737</v>
      </c>
      <c r="E527" s="695"/>
      <c r="F527" s="695"/>
      <c r="G527" s="414">
        <v>23</v>
      </c>
      <c r="H527" s="414">
        <v>2</v>
      </c>
      <c r="I527" s="695"/>
      <c r="J527" s="414">
        <v>25</v>
      </c>
      <c r="K527" s="652"/>
      <c r="L527" s="652"/>
      <c r="M527" s="652"/>
      <c r="N527" s="652"/>
      <c r="O527" s="652"/>
      <c r="P527" s="652"/>
      <c r="Q527" s="652"/>
      <c r="R527" s="652"/>
      <c r="S527" s="652"/>
      <c r="T527" s="652"/>
      <c r="U527" s="652"/>
      <c r="V527" s="652"/>
      <c r="W527" s="2"/>
      <c r="X527" s="2"/>
      <c r="Y527" s="2"/>
      <c r="Z527" s="2"/>
    </row>
    <row r="528" spans="1:26" ht="12.75" customHeight="1">
      <c r="A528" s="226" t="s">
        <v>591</v>
      </c>
      <c r="B528" s="694"/>
      <c r="C528" s="417" t="s">
        <v>303</v>
      </c>
      <c r="D528" s="414" t="s">
        <v>4737</v>
      </c>
      <c r="E528" s="695"/>
      <c r="F528" s="695"/>
      <c r="G528" s="414">
        <v>34</v>
      </c>
      <c r="H528" s="414">
        <v>4</v>
      </c>
      <c r="I528" s="695"/>
      <c r="J528" s="414">
        <v>38</v>
      </c>
      <c r="K528" s="652"/>
      <c r="L528" s="652"/>
      <c r="M528" s="652"/>
      <c r="N528" s="652"/>
      <c r="O528" s="652"/>
      <c r="P528" s="652"/>
      <c r="Q528" s="652"/>
      <c r="R528" s="652"/>
      <c r="S528" s="652"/>
      <c r="T528" s="652"/>
      <c r="U528" s="652"/>
      <c r="V528" s="652"/>
      <c r="W528" s="2"/>
      <c r="X528" s="2"/>
      <c r="Y528" s="2"/>
      <c r="Z528" s="2"/>
    </row>
    <row r="529" spans="1:26" ht="12.75" customHeight="1">
      <c r="A529" s="226" t="s">
        <v>584</v>
      </c>
      <c r="B529" s="694"/>
      <c r="C529" s="226" t="s">
        <v>420</v>
      </c>
      <c r="D529" s="695"/>
      <c r="E529" s="414" t="s">
        <v>4737</v>
      </c>
      <c r="F529" s="695"/>
      <c r="G529" s="414">
        <v>9</v>
      </c>
      <c r="H529" s="414">
        <v>0</v>
      </c>
      <c r="I529" s="695"/>
      <c r="J529" s="414">
        <v>9</v>
      </c>
      <c r="K529" s="652"/>
      <c r="L529" s="652"/>
      <c r="M529" s="652"/>
      <c r="N529" s="652"/>
      <c r="O529" s="652"/>
      <c r="P529" s="652"/>
      <c r="Q529" s="652"/>
      <c r="R529" s="652"/>
      <c r="S529" s="652"/>
      <c r="T529" s="652"/>
      <c r="U529" s="652"/>
      <c r="V529" s="652"/>
      <c r="W529" s="2"/>
      <c r="X529" s="2"/>
      <c r="Y529" s="2"/>
      <c r="Z529" s="2"/>
    </row>
    <row r="530" spans="1:26" ht="12.75" customHeight="1">
      <c r="A530" s="226" t="s">
        <v>593</v>
      </c>
      <c r="B530" s="694"/>
      <c r="C530" s="226" t="s">
        <v>303</v>
      </c>
      <c r="D530" s="695"/>
      <c r="E530" s="695"/>
      <c r="F530" s="414" t="s">
        <v>4737</v>
      </c>
      <c r="G530" s="414">
        <v>7</v>
      </c>
      <c r="H530" s="414">
        <v>0</v>
      </c>
      <c r="I530" s="695"/>
      <c r="J530" s="414">
        <v>7</v>
      </c>
      <c r="K530" s="652"/>
      <c r="L530" s="652"/>
      <c r="M530" s="652"/>
      <c r="N530" s="652"/>
      <c r="O530" s="652"/>
      <c r="P530" s="652"/>
      <c r="Q530" s="652"/>
      <c r="R530" s="652"/>
      <c r="S530" s="652"/>
      <c r="T530" s="652"/>
      <c r="U530" s="652"/>
      <c r="V530" s="652"/>
      <c r="W530" s="2"/>
      <c r="X530" s="2"/>
      <c r="Y530" s="2"/>
      <c r="Z530" s="2"/>
    </row>
    <row r="531" spans="1:26" ht="12.75" customHeight="1">
      <c r="A531" s="226" t="s">
        <v>600</v>
      </c>
      <c r="B531" s="226" t="s">
        <v>314</v>
      </c>
      <c r="C531" s="694"/>
      <c r="D531" s="695"/>
      <c r="E531" s="414" t="s">
        <v>4737</v>
      </c>
      <c r="F531" s="695"/>
      <c r="G531" s="414">
        <v>15</v>
      </c>
      <c r="H531" s="414">
        <v>0</v>
      </c>
      <c r="I531" s="695"/>
      <c r="J531" s="414">
        <v>15</v>
      </c>
      <c r="K531" s="652"/>
      <c r="L531" s="652"/>
      <c r="M531" s="652"/>
      <c r="N531" s="652"/>
      <c r="O531" s="652"/>
      <c r="P531" s="652"/>
      <c r="Q531" s="652"/>
      <c r="R531" s="652"/>
      <c r="S531" s="652"/>
      <c r="T531" s="652"/>
      <c r="U531" s="652"/>
      <c r="V531" s="652"/>
      <c r="W531" s="2"/>
      <c r="X531" s="2"/>
      <c r="Y531" s="2"/>
      <c r="Z531" s="2"/>
    </row>
    <row r="532" spans="1:26" ht="12.75" customHeight="1">
      <c r="A532" s="226" t="s">
        <v>5320</v>
      </c>
      <c r="B532" s="226" t="s">
        <v>80</v>
      </c>
      <c r="C532" s="694"/>
      <c r="D532" s="414" t="s">
        <v>4737</v>
      </c>
      <c r="E532" s="695"/>
      <c r="F532" s="695"/>
      <c r="G532" s="414">
        <v>8</v>
      </c>
      <c r="H532" s="414">
        <v>18</v>
      </c>
      <c r="I532" s="695"/>
      <c r="J532" s="414">
        <v>26</v>
      </c>
      <c r="K532" s="652"/>
      <c r="L532" s="652"/>
      <c r="M532" s="652"/>
      <c r="N532" s="652"/>
      <c r="O532" s="652"/>
      <c r="P532" s="652"/>
      <c r="Q532" s="652"/>
      <c r="R532" s="652"/>
      <c r="S532" s="652"/>
      <c r="T532" s="652"/>
      <c r="U532" s="652"/>
      <c r="V532" s="652"/>
      <c r="W532" s="2"/>
      <c r="X532" s="2"/>
      <c r="Y532" s="2"/>
      <c r="Z532" s="2"/>
    </row>
    <row r="533" spans="1:26" ht="12.75" customHeight="1">
      <c r="A533" s="226" t="s">
        <v>605</v>
      </c>
      <c r="B533" s="226" t="s">
        <v>329</v>
      </c>
      <c r="C533" s="694"/>
      <c r="D533" s="414" t="s">
        <v>4737</v>
      </c>
      <c r="E533" s="695"/>
      <c r="F533" s="695"/>
      <c r="G533" s="414">
        <v>17</v>
      </c>
      <c r="H533" s="414">
        <v>3</v>
      </c>
      <c r="I533" s="695"/>
      <c r="J533" s="414">
        <v>20</v>
      </c>
      <c r="K533" s="652"/>
      <c r="L533" s="652"/>
      <c r="M533" s="652"/>
      <c r="N533" s="652"/>
      <c r="O533" s="652"/>
      <c r="P533" s="652"/>
      <c r="Q533" s="652"/>
      <c r="R533" s="652"/>
      <c r="S533" s="652"/>
      <c r="T533" s="652"/>
      <c r="U533" s="652"/>
      <c r="V533" s="652"/>
      <c r="W533" s="2"/>
      <c r="X533" s="2"/>
      <c r="Y533" s="2"/>
      <c r="Z533" s="2"/>
    </row>
    <row r="534" spans="1:26" ht="12.75" customHeight="1">
      <c r="A534" s="226" t="s">
        <v>608</v>
      </c>
      <c r="B534" s="702"/>
      <c r="C534" s="226" t="s">
        <v>303</v>
      </c>
      <c r="D534" s="414" t="s">
        <v>4737</v>
      </c>
      <c r="E534" s="695"/>
      <c r="F534" s="695"/>
      <c r="G534" s="414">
        <v>19</v>
      </c>
      <c r="H534" s="414">
        <v>0</v>
      </c>
      <c r="I534" s="695"/>
      <c r="J534" s="414">
        <v>19</v>
      </c>
      <c r="K534" s="652"/>
      <c r="L534" s="652"/>
      <c r="M534" s="652"/>
      <c r="N534" s="652"/>
      <c r="O534" s="652"/>
      <c r="P534" s="652"/>
      <c r="Q534" s="652"/>
      <c r="R534" s="652"/>
      <c r="S534" s="652"/>
      <c r="T534" s="652"/>
      <c r="U534" s="652"/>
      <c r="V534" s="652"/>
      <c r="W534" s="2"/>
      <c r="X534" s="2"/>
      <c r="Y534" s="2"/>
      <c r="Z534" s="2"/>
    </row>
    <row r="535" spans="1:26" ht="12.75" customHeight="1">
      <c r="A535" s="226" t="s">
        <v>606</v>
      </c>
      <c r="B535" s="702"/>
      <c r="C535" s="226" t="s">
        <v>303</v>
      </c>
      <c r="D535" s="414" t="s">
        <v>4737</v>
      </c>
      <c r="E535" s="695"/>
      <c r="F535" s="695"/>
      <c r="G535" s="414">
        <v>23</v>
      </c>
      <c r="H535" s="414">
        <v>0</v>
      </c>
      <c r="I535" s="695"/>
      <c r="J535" s="414">
        <v>23</v>
      </c>
      <c r="K535" s="652"/>
      <c r="L535" s="652"/>
      <c r="M535" s="652"/>
      <c r="N535" s="652"/>
      <c r="O535" s="652"/>
      <c r="P535" s="652"/>
      <c r="Q535" s="652"/>
      <c r="R535" s="652"/>
      <c r="S535" s="652"/>
      <c r="T535" s="652"/>
      <c r="U535" s="652"/>
      <c r="V535" s="652"/>
      <c r="W535" s="2"/>
      <c r="X535" s="2"/>
      <c r="Y535" s="2"/>
      <c r="Z535" s="2"/>
    </row>
    <row r="536" spans="1:26" ht="12.75" customHeight="1">
      <c r="A536" s="226" t="s">
        <v>610</v>
      </c>
      <c r="B536" s="702"/>
      <c r="C536" s="226" t="s">
        <v>303</v>
      </c>
      <c r="D536" s="414" t="s">
        <v>4737</v>
      </c>
      <c r="E536" s="695"/>
      <c r="F536" s="695"/>
      <c r="G536" s="414">
        <v>18</v>
      </c>
      <c r="H536" s="414">
        <v>0</v>
      </c>
      <c r="I536" s="695"/>
      <c r="J536" s="414">
        <v>18</v>
      </c>
      <c r="K536" s="652"/>
      <c r="L536" s="652"/>
      <c r="M536" s="652"/>
      <c r="N536" s="652"/>
      <c r="O536" s="652"/>
      <c r="P536" s="652"/>
      <c r="Q536" s="652"/>
      <c r="R536" s="652"/>
      <c r="S536" s="652"/>
      <c r="T536" s="652"/>
      <c r="U536" s="652"/>
      <c r="V536" s="652"/>
      <c r="W536" s="2"/>
      <c r="X536" s="2"/>
      <c r="Y536" s="2"/>
      <c r="Z536" s="2"/>
    </row>
    <row r="537" spans="1:26" ht="12.75" customHeight="1">
      <c r="A537" s="226" t="s">
        <v>5350</v>
      </c>
      <c r="B537" s="702"/>
      <c r="C537" s="226" t="s">
        <v>420</v>
      </c>
      <c r="D537" s="414" t="s">
        <v>4737</v>
      </c>
      <c r="E537" s="695"/>
      <c r="F537" s="703"/>
      <c r="G537" s="414">
        <v>15</v>
      </c>
      <c r="H537" s="414">
        <v>0</v>
      </c>
      <c r="I537" s="695"/>
      <c r="J537" s="414">
        <v>15</v>
      </c>
      <c r="K537" s="652"/>
      <c r="L537" s="652"/>
      <c r="M537" s="652"/>
      <c r="N537" s="652"/>
      <c r="O537" s="652"/>
      <c r="P537" s="652"/>
      <c r="Q537" s="652"/>
      <c r="R537" s="652"/>
      <c r="S537" s="652"/>
      <c r="T537" s="652"/>
      <c r="U537" s="652"/>
      <c r="V537" s="652"/>
      <c r="W537" s="2"/>
      <c r="X537" s="2"/>
      <c r="Y537" s="2"/>
      <c r="Z537" s="2"/>
    </row>
    <row r="538" spans="1:26" ht="12.75" customHeight="1">
      <c r="A538" s="226" t="s">
        <v>615</v>
      </c>
      <c r="B538" s="702"/>
      <c r="C538" s="226" t="s">
        <v>303</v>
      </c>
      <c r="D538" s="695"/>
      <c r="E538" s="695"/>
      <c r="F538" s="414" t="s">
        <v>4737</v>
      </c>
      <c r="G538" s="414">
        <v>11</v>
      </c>
      <c r="H538" s="414">
        <v>0</v>
      </c>
      <c r="I538" s="695"/>
      <c r="J538" s="414">
        <v>11</v>
      </c>
      <c r="K538" s="652"/>
      <c r="L538" s="652"/>
      <c r="M538" s="652"/>
      <c r="N538" s="652"/>
      <c r="O538" s="652"/>
      <c r="P538" s="652"/>
      <c r="Q538" s="652"/>
      <c r="R538" s="652"/>
      <c r="S538" s="652"/>
      <c r="T538" s="652"/>
      <c r="U538" s="652"/>
      <c r="V538" s="652"/>
      <c r="W538" s="2"/>
      <c r="X538" s="2"/>
      <c r="Y538" s="2"/>
      <c r="Z538" s="2"/>
    </row>
    <row r="539" spans="1:26" ht="12.75" customHeight="1">
      <c r="A539" s="226" t="s">
        <v>617</v>
      </c>
      <c r="B539" s="702"/>
      <c r="C539" s="226" t="s">
        <v>303</v>
      </c>
      <c r="D539" s="695"/>
      <c r="E539" s="695"/>
      <c r="F539" s="414" t="s">
        <v>4737</v>
      </c>
      <c r="G539" s="414">
        <v>11</v>
      </c>
      <c r="H539" s="414">
        <v>0</v>
      </c>
      <c r="I539" s="695"/>
      <c r="J539" s="414">
        <v>11</v>
      </c>
      <c r="K539" s="652"/>
      <c r="L539" s="652"/>
      <c r="M539" s="652"/>
      <c r="N539" s="652"/>
      <c r="O539" s="652"/>
      <c r="P539" s="652"/>
      <c r="Q539" s="652"/>
      <c r="R539" s="652"/>
      <c r="S539" s="652"/>
      <c r="T539" s="652"/>
      <c r="U539" s="652"/>
      <c r="V539" s="652"/>
      <c r="W539" s="2"/>
      <c r="X539" s="2"/>
      <c r="Y539" s="2"/>
      <c r="Z539" s="2"/>
    </row>
    <row r="540" spans="1:26" ht="12.75" customHeight="1">
      <c r="A540" s="226" t="s">
        <v>613</v>
      </c>
      <c r="B540" s="702"/>
      <c r="C540" s="226" t="s">
        <v>303</v>
      </c>
      <c r="D540" s="695"/>
      <c r="E540" s="695"/>
      <c r="F540" s="414" t="s">
        <v>4737</v>
      </c>
      <c r="G540" s="414">
        <v>11</v>
      </c>
      <c r="H540" s="414">
        <v>0</v>
      </c>
      <c r="I540" s="695"/>
      <c r="J540" s="414">
        <v>11</v>
      </c>
      <c r="K540" s="652"/>
      <c r="L540" s="652"/>
      <c r="M540" s="652"/>
      <c r="N540" s="652"/>
      <c r="O540" s="652"/>
      <c r="P540" s="652"/>
      <c r="Q540" s="652"/>
      <c r="R540" s="652"/>
      <c r="S540" s="652"/>
      <c r="T540" s="652"/>
      <c r="U540" s="652"/>
      <c r="V540" s="652"/>
      <c r="W540" s="2"/>
      <c r="X540" s="2"/>
      <c r="Y540" s="2"/>
      <c r="Z540" s="2"/>
    </row>
    <row r="541" spans="1:26" ht="12.75" customHeight="1">
      <c r="A541" s="2423" t="s">
        <v>719</v>
      </c>
      <c r="B541" s="2041"/>
      <c r="C541" s="2041"/>
      <c r="D541" s="2041"/>
      <c r="E541" s="2041"/>
      <c r="F541" s="2041"/>
      <c r="G541" s="2041"/>
      <c r="H541" s="2041"/>
      <c r="I541" s="2041"/>
      <c r="J541" s="2048"/>
      <c r="K541" s="652"/>
      <c r="L541" s="652"/>
      <c r="M541" s="652"/>
      <c r="N541" s="652"/>
      <c r="O541" s="652"/>
      <c r="P541" s="652"/>
      <c r="Q541" s="652"/>
      <c r="R541" s="652"/>
      <c r="S541" s="652"/>
      <c r="T541" s="652"/>
      <c r="U541" s="652"/>
      <c r="V541" s="652"/>
      <c r="W541" s="2"/>
      <c r="X541" s="2"/>
      <c r="Y541" s="2"/>
      <c r="Z541" s="2"/>
    </row>
    <row r="542" spans="1:26" ht="12.75" customHeight="1">
      <c r="A542" s="2062" t="s">
        <v>4725</v>
      </c>
      <c r="B542" s="2060" t="s">
        <v>1665</v>
      </c>
      <c r="C542" s="2048"/>
      <c r="D542" s="2060" t="s">
        <v>3764</v>
      </c>
      <c r="E542" s="2041"/>
      <c r="F542" s="2048"/>
      <c r="G542" s="2060" t="s">
        <v>4726</v>
      </c>
      <c r="H542" s="2041"/>
      <c r="I542" s="2048"/>
      <c r="J542" s="344"/>
      <c r="K542" s="652"/>
      <c r="L542" s="652"/>
      <c r="M542" s="652"/>
      <c r="N542" s="652"/>
      <c r="O542" s="652"/>
      <c r="P542" s="652"/>
      <c r="Q542" s="652"/>
      <c r="R542" s="652"/>
      <c r="S542" s="652"/>
      <c r="T542" s="652"/>
      <c r="U542" s="652"/>
      <c r="V542" s="652"/>
      <c r="W542" s="2"/>
      <c r="X542" s="2"/>
      <c r="Y542" s="2"/>
      <c r="Z542" s="2"/>
    </row>
    <row r="543" spans="1:26" ht="12.75" customHeight="1">
      <c r="A543" s="2059"/>
      <c r="B543" s="344" t="s">
        <v>250</v>
      </c>
      <c r="C543" s="344" t="s">
        <v>4728</v>
      </c>
      <c r="D543" s="344" t="s">
        <v>29</v>
      </c>
      <c r="E543" s="344" t="s">
        <v>40</v>
      </c>
      <c r="F543" s="344" t="s">
        <v>37</v>
      </c>
      <c r="G543" s="344" t="s">
        <v>4729</v>
      </c>
      <c r="H543" s="344" t="s">
        <v>4730</v>
      </c>
      <c r="I543" s="344" t="s">
        <v>4731</v>
      </c>
      <c r="J543" s="344" t="s">
        <v>4727</v>
      </c>
      <c r="K543" s="652"/>
      <c r="L543" s="652"/>
      <c r="M543" s="652"/>
      <c r="N543" s="652"/>
      <c r="O543" s="652"/>
      <c r="P543" s="652"/>
      <c r="Q543" s="652"/>
      <c r="R543" s="652"/>
      <c r="S543" s="652"/>
      <c r="T543" s="652"/>
      <c r="U543" s="652"/>
      <c r="V543" s="652"/>
      <c r="W543" s="2"/>
      <c r="X543" s="2"/>
      <c r="Y543" s="2"/>
      <c r="Z543" s="2"/>
    </row>
    <row r="544" spans="1:26" ht="38.25" customHeight="1">
      <c r="A544" s="226" t="s">
        <v>566</v>
      </c>
      <c r="B544" s="226" t="s">
        <v>177</v>
      </c>
      <c r="C544" s="694"/>
      <c r="D544" s="414" t="s">
        <v>4737</v>
      </c>
      <c r="E544" s="695"/>
      <c r="F544" s="695"/>
      <c r="G544" s="414">
        <v>8</v>
      </c>
      <c r="H544" s="414">
        <v>15</v>
      </c>
      <c r="I544" s="695"/>
      <c r="J544" s="414">
        <v>23</v>
      </c>
      <c r="K544" s="652"/>
      <c r="L544" s="652"/>
      <c r="M544" s="652"/>
      <c r="N544" s="652"/>
      <c r="O544" s="652"/>
      <c r="P544" s="652"/>
      <c r="Q544" s="652"/>
      <c r="R544" s="652"/>
      <c r="S544" s="652"/>
      <c r="T544" s="652"/>
      <c r="U544" s="652"/>
      <c r="V544" s="652"/>
      <c r="W544" s="2"/>
      <c r="X544" s="2"/>
      <c r="Y544" s="2"/>
      <c r="Z544" s="2"/>
    </row>
    <row r="545" spans="1:26" ht="12.75" customHeight="1">
      <c r="A545" s="226" t="s">
        <v>570</v>
      </c>
      <c r="B545" s="226" t="s">
        <v>1032</v>
      </c>
      <c r="C545" s="694"/>
      <c r="D545" s="414" t="s">
        <v>4737</v>
      </c>
      <c r="E545" s="695"/>
      <c r="F545" s="695"/>
      <c r="G545" s="414">
        <v>18</v>
      </c>
      <c r="H545" s="414">
        <v>14</v>
      </c>
      <c r="I545" s="695"/>
      <c r="J545" s="414">
        <v>32</v>
      </c>
      <c r="K545" s="652"/>
      <c r="L545" s="652"/>
      <c r="M545" s="652"/>
      <c r="N545" s="652"/>
      <c r="O545" s="652"/>
      <c r="P545" s="652"/>
      <c r="Q545" s="652"/>
      <c r="R545" s="652"/>
      <c r="S545" s="652"/>
      <c r="T545" s="652"/>
      <c r="U545" s="652"/>
      <c r="V545" s="652"/>
      <c r="W545" s="2"/>
      <c r="X545" s="2"/>
      <c r="Y545" s="2"/>
      <c r="Z545" s="2"/>
    </row>
    <row r="546" spans="1:26" ht="12.75" customHeight="1">
      <c r="A546" s="226" t="s">
        <v>572</v>
      </c>
      <c r="B546" s="226" t="s">
        <v>1032</v>
      </c>
      <c r="C546" s="702"/>
      <c r="D546" s="414" t="s">
        <v>4737</v>
      </c>
      <c r="E546" s="695"/>
      <c r="F546" s="695"/>
      <c r="G546" s="414">
        <v>17</v>
      </c>
      <c r="H546" s="414">
        <v>12</v>
      </c>
      <c r="I546" s="695"/>
      <c r="J546" s="414">
        <v>29</v>
      </c>
      <c r="K546" s="652"/>
      <c r="L546" s="652"/>
      <c r="M546" s="652"/>
      <c r="N546" s="652"/>
      <c r="O546" s="652"/>
      <c r="P546" s="652"/>
      <c r="Q546" s="652"/>
      <c r="R546" s="652"/>
      <c r="S546" s="652"/>
      <c r="T546" s="652"/>
      <c r="U546" s="652"/>
      <c r="V546" s="652"/>
      <c r="W546" s="2"/>
      <c r="X546" s="2"/>
      <c r="Y546" s="2"/>
      <c r="Z546" s="2"/>
    </row>
    <row r="547" spans="1:26" ht="12.75" customHeight="1">
      <c r="A547" s="226" t="s">
        <v>574</v>
      </c>
      <c r="B547" s="702"/>
      <c r="C547" s="226" t="s">
        <v>420</v>
      </c>
      <c r="D547" s="414" t="s">
        <v>4737</v>
      </c>
      <c r="E547" s="695"/>
      <c r="F547" s="695"/>
      <c r="G547" s="414">
        <v>21</v>
      </c>
      <c r="H547" s="414">
        <v>0</v>
      </c>
      <c r="I547" s="695"/>
      <c r="J547" s="414">
        <v>21</v>
      </c>
      <c r="K547" s="652"/>
      <c r="L547" s="652"/>
      <c r="M547" s="652"/>
      <c r="N547" s="652"/>
      <c r="O547" s="652"/>
      <c r="P547" s="652"/>
      <c r="Q547" s="652"/>
      <c r="R547" s="652"/>
      <c r="S547" s="652"/>
      <c r="T547" s="652"/>
      <c r="U547" s="652"/>
      <c r="V547" s="652"/>
      <c r="W547" s="2"/>
      <c r="X547" s="2"/>
      <c r="Y547" s="2"/>
      <c r="Z547" s="2"/>
    </row>
    <row r="548" spans="1:26" ht="12.75" customHeight="1">
      <c r="A548" s="226" t="s">
        <v>575</v>
      </c>
      <c r="B548" s="702"/>
      <c r="C548" s="226" t="s">
        <v>420</v>
      </c>
      <c r="D548" s="414" t="s">
        <v>4737</v>
      </c>
      <c r="E548" s="695"/>
      <c r="F548" s="695"/>
      <c r="G548" s="414">
        <v>26</v>
      </c>
      <c r="H548" s="414">
        <v>0</v>
      </c>
      <c r="I548" s="695"/>
      <c r="J548" s="414">
        <v>26</v>
      </c>
      <c r="K548" s="652"/>
      <c r="L548" s="652"/>
      <c r="M548" s="652"/>
      <c r="N548" s="652"/>
      <c r="O548" s="652"/>
      <c r="P548" s="652"/>
      <c r="Q548" s="652"/>
      <c r="R548" s="652"/>
      <c r="S548" s="652"/>
      <c r="T548" s="652"/>
      <c r="U548" s="652"/>
      <c r="V548" s="652"/>
      <c r="W548" s="2"/>
      <c r="X548" s="2"/>
      <c r="Y548" s="2"/>
      <c r="Z548" s="2"/>
    </row>
    <row r="549" spans="1:26" ht="12.75" customHeight="1">
      <c r="A549" s="226" t="s">
        <v>577</v>
      </c>
      <c r="B549" s="702"/>
      <c r="C549" s="226" t="s">
        <v>303</v>
      </c>
      <c r="D549" s="695"/>
      <c r="E549" s="695"/>
      <c r="F549" s="414" t="s">
        <v>4737</v>
      </c>
      <c r="G549" s="414">
        <v>8</v>
      </c>
      <c r="H549" s="414">
        <v>0</v>
      </c>
      <c r="I549" s="695"/>
      <c r="J549" s="414">
        <v>8</v>
      </c>
      <c r="K549" s="652"/>
      <c r="L549" s="652"/>
      <c r="M549" s="652"/>
      <c r="N549" s="652"/>
      <c r="O549" s="652"/>
      <c r="P549" s="652"/>
      <c r="Q549" s="652"/>
      <c r="R549" s="652"/>
      <c r="S549" s="652"/>
      <c r="T549" s="652"/>
      <c r="U549" s="652"/>
      <c r="V549" s="652"/>
      <c r="W549" s="2"/>
      <c r="X549" s="2"/>
      <c r="Y549" s="2"/>
      <c r="Z549" s="2"/>
    </row>
    <row r="550" spans="1:26" ht="12.75" customHeight="1">
      <c r="A550" s="226" t="s">
        <v>568</v>
      </c>
      <c r="B550" s="226" t="s">
        <v>80</v>
      </c>
      <c r="C550" s="702"/>
      <c r="D550" s="695"/>
      <c r="E550" s="695"/>
      <c r="F550" s="414" t="s">
        <v>4737</v>
      </c>
      <c r="G550" s="414">
        <v>8</v>
      </c>
      <c r="H550" s="414">
        <v>4</v>
      </c>
      <c r="I550" s="695"/>
      <c r="J550" s="414">
        <v>12</v>
      </c>
      <c r="K550" s="652"/>
      <c r="L550" s="652"/>
      <c r="M550" s="652"/>
      <c r="N550" s="652"/>
      <c r="O550" s="652"/>
      <c r="P550" s="652"/>
      <c r="Q550" s="652"/>
      <c r="R550" s="652"/>
      <c r="S550" s="652"/>
      <c r="T550" s="652"/>
      <c r="U550" s="652"/>
      <c r="V550" s="652"/>
      <c r="W550" s="2"/>
      <c r="X550" s="2"/>
      <c r="Y550" s="2"/>
      <c r="Z550" s="2"/>
    </row>
    <row r="551" spans="1:26" ht="12.75" customHeight="1">
      <c r="A551" s="226" t="s">
        <v>576</v>
      </c>
      <c r="B551" s="702"/>
      <c r="C551" s="417" t="s">
        <v>303</v>
      </c>
      <c r="D551" s="695"/>
      <c r="E551" s="695"/>
      <c r="F551" s="414" t="s">
        <v>4737</v>
      </c>
      <c r="G551" s="414">
        <v>8</v>
      </c>
      <c r="H551" s="414">
        <v>0</v>
      </c>
      <c r="I551" s="695"/>
      <c r="J551" s="414">
        <v>8</v>
      </c>
      <c r="K551" s="652"/>
      <c r="L551" s="652"/>
      <c r="M551" s="652"/>
      <c r="N551" s="652"/>
      <c r="O551" s="652"/>
      <c r="P551" s="652"/>
      <c r="Q551" s="652"/>
      <c r="R551" s="652"/>
      <c r="S551" s="652"/>
      <c r="T551" s="652"/>
      <c r="U551" s="652"/>
      <c r="V551" s="652"/>
      <c r="W551" s="2"/>
      <c r="X551" s="2"/>
      <c r="Y551" s="2"/>
      <c r="Z551" s="2"/>
    </row>
    <row r="552" spans="1:26" ht="12.75" customHeight="1">
      <c r="A552" s="226" t="s">
        <v>569</v>
      </c>
      <c r="B552" s="226" t="s">
        <v>80</v>
      </c>
      <c r="C552" s="694"/>
      <c r="D552" s="695"/>
      <c r="E552" s="414" t="s">
        <v>4737</v>
      </c>
      <c r="F552" s="695"/>
      <c r="G552" s="414">
        <v>7</v>
      </c>
      <c r="H552" s="414">
        <v>6</v>
      </c>
      <c r="I552" s="695"/>
      <c r="J552" s="414">
        <v>13</v>
      </c>
      <c r="K552" s="652"/>
      <c r="L552" s="652"/>
      <c r="M552" s="652"/>
      <c r="N552" s="652"/>
      <c r="O552" s="652"/>
      <c r="P552" s="652"/>
      <c r="Q552" s="652"/>
      <c r="R552" s="652"/>
      <c r="S552" s="652"/>
      <c r="T552" s="652"/>
      <c r="U552" s="652"/>
      <c r="V552" s="652"/>
      <c r="W552" s="2"/>
      <c r="X552" s="2"/>
      <c r="Y552" s="2"/>
      <c r="Z552" s="2"/>
    </row>
    <row r="553" spans="1:26" ht="12.75" customHeight="1">
      <c r="A553" s="226" t="s">
        <v>582</v>
      </c>
      <c r="B553" s="226" t="s">
        <v>80</v>
      </c>
      <c r="C553" s="694"/>
      <c r="D553" s="414" t="s">
        <v>4737</v>
      </c>
      <c r="E553" s="695"/>
      <c r="F553" s="695"/>
      <c r="G553" s="414">
        <v>16</v>
      </c>
      <c r="H553" s="414">
        <v>17</v>
      </c>
      <c r="I553" s="695"/>
      <c r="J553" s="414">
        <v>33</v>
      </c>
      <c r="K553" s="652"/>
      <c r="L553" s="652"/>
      <c r="M553" s="652"/>
      <c r="N553" s="652"/>
      <c r="O553" s="652"/>
      <c r="P553" s="652"/>
      <c r="Q553" s="652"/>
      <c r="R553" s="652"/>
      <c r="S553" s="652"/>
      <c r="T553" s="652"/>
      <c r="U553" s="652"/>
      <c r="V553" s="652"/>
      <c r="W553" s="2"/>
      <c r="X553" s="2"/>
      <c r="Y553" s="2"/>
      <c r="Z553" s="2"/>
    </row>
    <row r="554" spans="1:26" ht="12.75" customHeight="1">
      <c r="A554" s="226" t="s">
        <v>586</v>
      </c>
      <c r="B554" s="226" t="s">
        <v>1032</v>
      </c>
      <c r="C554" s="694"/>
      <c r="D554" s="414" t="s">
        <v>4737</v>
      </c>
      <c r="E554" s="695"/>
      <c r="F554" s="695"/>
      <c r="G554" s="414">
        <v>20</v>
      </c>
      <c r="H554" s="414">
        <v>6</v>
      </c>
      <c r="I554" s="695"/>
      <c r="J554" s="414">
        <v>26</v>
      </c>
      <c r="K554" s="652"/>
      <c r="L554" s="652"/>
      <c r="M554" s="652"/>
      <c r="N554" s="652"/>
      <c r="O554" s="652"/>
      <c r="P554" s="652"/>
      <c r="Q554" s="652"/>
      <c r="R554" s="652"/>
      <c r="S554" s="652"/>
      <c r="T554" s="652"/>
      <c r="U554" s="652"/>
      <c r="V554" s="652"/>
      <c r="W554" s="2"/>
      <c r="X554" s="2"/>
      <c r="Y554" s="2"/>
      <c r="Z554" s="2"/>
    </row>
    <row r="555" spans="1:26" ht="12.75" customHeight="1">
      <c r="A555" s="226" t="s">
        <v>591</v>
      </c>
      <c r="B555" s="694"/>
      <c r="C555" s="417" t="s">
        <v>303</v>
      </c>
      <c r="D555" s="414" t="s">
        <v>4737</v>
      </c>
      <c r="E555" s="695"/>
      <c r="F555" s="695"/>
      <c r="G555" s="414">
        <v>28</v>
      </c>
      <c r="H555" s="414">
        <v>0</v>
      </c>
      <c r="I555" s="695"/>
      <c r="J555" s="414">
        <v>28</v>
      </c>
      <c r="K555" s="652"/>
      <c r="L555" s="652"/>
      <c r="M555" s="652"/>
      <c r="N555" s="652"/>
      <c r="O555" s="652"/>
      <c r="P555" s="652"/>
      <c r="Q555" s="652"/>
      <c r="R555" s="652"/>
      <c r="S555" s="652"/>
      <c r="T555" s="652"/>
      <c r="U555" s="652"/>
      <c r="V555" s="652"/>
      <c r="W555" s="2"/>
      <c r="X555" s="2"/>
      <c r="Y555" s="2"/>
      <c r="Z555" s="2"/>
    </row>
    <row r="556" spans="1:26" ht="12.75" customHeight="1">
      <c r="A556" s="226" t="s">
        <v>590</v>
      </c>
      <c r="B556" s="694"/>
      <c r="C556" s="417" t="s">
        <v>420</v>
      </c>
      <c r="D556" s="414" t="s">
        <v>4737</v>
      </c>
      <c r="E556" s="695"/>
      <c r="F556" s="695"/>
      <c r="G556" s="414">
        <v>6</v>
      </c>
      <c r="H556" s="414">
        <v>0</v>
      </c>
      <c r="I556" s="695"/>
      <c r="J556" s="414">
        <v>6</v>
      </c>
      <c r="K556" s="652"/>
      <c r="L556" s="652"/>
      <c r="M556" s="652"/>
      <c r="N556" s="652"/>
      <c r="O556" s="652"/>
      <c r="P556" s="652"/>
      <c r="Q556" s="652"/>
      <c r="R556" s="652"/>
      <c r="S556" s="652"/>
      <c r="T556" s="652"/>
      <c r="U556" s="652"/>
      <c r="V556" s="652"/>
      <c r="W556" s="2"/>
      <c r="X556" s="2"/>
      <c r="Y556" s="2"/>
      <c r="Z556" s="2"/>
    </row>
    <row r="557" spans="1:26" ht="12.75" customHeight="1">
      <c r="A557" s="226" t="s">
        <v>584</v>
      </c>
      <c r="B557" s="417" t="s">
        <v>80</v>
      </c>
      <c r="C557" s="702"/>
      <c r="D557" s="695"/>
      <c r="E557" s="695"/>
      <c r="F557" s="414" t="s">
        <v>4737</v>
      </c>
      <c r="G557" s="414">
        <v>11</v>
      </c>
      <c r="H557" s="414">
        <v>0</v>
      </c>
      <c r="I557" s="695"/>
      <c r="J557" s="414">
        <v>11</v>
      </c>
      <c r="K557" s="652"/>
      <c r="L557" s="652"/>
      <c r="M557" s="652"/>
      <c r="N557" s="652"/>
      <c r="O557" s="652"/>
      <c r="P557" s="652"/>
      <c r="Q557" s="652"/>
      <c r="R557" s="652"/>
      <c r="S557" s="652"/>
      <c r="T557" s="652"/>
      <c r="U557" s="652"/>
      <c r="V557" s="652"/>
      <c r="W557" s="2"/>
      <c r="X557" s="2"/>
      <c r="Y557" s="2"/>
      <c r="Z557" s="2"/>
    </row>
    <row r="558" spans="1:26" ht="12.75" customHeight="1">
      <c r="A558" s="226" t="s">
        <v>593</v>
      </c>
      <c r="B558" s="694"/>
      <c r="C558" s="226" t="s">
        <v>303</v>
      </c>
      <c r="D558" s="695"/>
      <c r="E558" s="695"/>
      <c r="F558" s="414" t="s">
        <v>4737</v>
      </c>
      <c r="G558" s="414">
        <v>10</v>
      </c>
      <c r="H558" s="414">
        <v>0</v>
      </c>
      <c r="I558" s="695"/>
      <c r="J558" s="414">
        <v>10</v>
      </c>
      <c r="K558" s="652"/>
      <c r="L558" s="652"/>
      <c r="M558" s="652"/>
      <c r="N558" s="652"/>
      <c r="O558" s="652"/>
      <c r="P558" s="652"/>
      <c r="Q558" s="652"/>
      <c r="R558" s="652"/>
      <c r="S558" s="652"/>
      <c r="T558" s="652"/>
      <c r="U558" s="652"/>
      <c r="V558" s="652"/>
      <c r="W558" s="2"/>
      <c r="X558" s="2"/>
      <c r="Y558" s="2"/>
      <c r="Z558" s="2"/>
    </row>
    <row r="559" spans="1:26" ht="12.75" customHeight="1">
      <c r="A559" s="226" t="s">
        <v>600</v>
      </c>
      <c r="B559" s="226" t="s">
        <v>314</v>
      </c>
      <c r="C559" s="694"/>
      <c r="D559" s="695"/>
      <c r="E559" s="414" t="s">
        <v>4737</v>
      </c>
      <c r="F559" s="695"/>
      <c r="G559" s="414">
        <v>15</v>
      </c>
      <c r="H559" s="414">
        <v>0</v>
      </c>
      <c r="I559" s="695"/>
      <c r="J559" s="414">
        <v>15</v>
      </c>
      <c r="K559" s="652"/>
      <c r="L559" s="652"/>
      <c r="M559" s="652"/>
      <c r="N559" s="652"/>
      <c r="O559" s="652"/>
      <c r="P559" s="652"/>
      <c r="Q559" s="652"/>
      <c r="R559" s="652"/>
      <c r="S559" s="652"/>
      <c r="T559" s="652"/>
      <c r="U559" s="652"/>
      <c r="V559" s="652"/>
      <c r="W559" s="2"/>
      <c r="X559" s="2"/>
      <c r="Y559" s="2"/>
      <c r="Z559" s="2"/>
    </row>
    <row r="560" spans="1:26" ht="12.75" customHeight="1">
      <c r="A560" s="226" t="s">
        <v>5320</v>
      </c>
      <c r="B560" s="226" t="s">
        <v>80</v>
      </c>
      <c r="C560" s="694"/>
      <c r="D560" s="414" t="s">
        <v>4737</v>
      </c>
      <c r="E560" s="695"/>
      <c r="F560" s="695"/>
      <c r="G560" s="414">
        <v>8</v>
      </c>
      <c r="H560" s="414">
        <v>17</v>
      </c>
      <c r="I560" s="695"/>
      <c r="J560" s="414">
        <v>25</v>
      </c>
      <c r="K560" s="652"/>
      <c r="L560" s="652"/>
      <c r="M560" s="652"/>
      <c r="N560" s="652"/>
      <c r="O560" s="652"/>
      <c r="P560" s="652"/>
      <c r="Q560" s="652"/>
      <c r="R560" s="652"/>
      <c r="S560" s="652"/>
      <c r="T560" s="652"/>
      <c r="U560" s="652"/>
      <c r="V560" s="652"/>
      <c r="W560" s="2"/>
      <c r="X560" s="2"/>
      <c r="Y560" s="2"/>
      <c r="Z560" s="2"/>
    </row>
    <row r="561" spans="1:26" ht="12.75" customHeight="1">
      <c r="A561" s="226" t="s">
        <v>605</v>
      </c>
      <c r="B561" s="226" t="s">
        <v>329</v>
      </c>
      <c r="C561" s="694"/>
      <c r="D561" s="414" t="s">
        <v>4737</v>
      </c>
      <c r="E561" s="695"/>
      <c r="F561" s="695"/>
      <c r="G561" s="414">
        <v>26</v>
      </c>
      <c r="H561" s="414">
        <v>0</v>
      </c>
      <c r="I561" s="695"/>
      <c r="J561" s="414">
        <v>26</v>
      </c>
      <c r="K561" s="652"/>
      <c r="L561" s="652"/>
      <c r="M561" s="652"/>
      <c r="N561" s="652"/>
      <c r="O561" s="652"/>
      <c r="P561" s="652"/>
      <c r="Q561" s="652"/>
      <c r="R561" s="652"/>
      <c r="S561" s="652"/>
      <c r="T561" s="652"/>
      <c r="U561" s="652"/>
      <c r="V561" s="652"/>
      <c r="W561" s="2"/>
      <c r="X561" s="2"/>
      <c r="Y561" s="2"/>
      <c r="Z561" s="2"/>
    </row>
    <row r="562" spans="1:26" ht="12.75" customHeight="1">
      <c r="A562" s="226" t="s">
        <v>608</v>
      </c>
      <c r="B562" s="702"/>
      <c r="C562" s="226" t="s">
        <v>303</v>
      </c>
      <c r="D562" s="414" t="s">
        <v>4737</v>
      </c>
      <c r="E562" s="695"/>
      <c r="F562" s="695"/>
      <c r="G562" s="414">
        <v>20</v>
      </c>
      <c r="H562" s="414">
        <v>0</v>
      </c>
      <c r="I562" s="695"/>
      <c r="J562" s="414">
        <v>20</v>
      </c>
      <c r="K562" s="652"/>
      <c r="L562" s="652"/>
      <c r="M562" s="652"/>
      <c r="N562" s="652"/>
      <c r="O562" s="652"/>
      <c r="P562" s="652"/>
      <c r="Q562" s="652"/>
      <c r="R562" s="652"/>
      <c r="S562" s="652"/>
      <c r="T562" s="652"/>
      <c r="U562" s="652"/>
      <c r="V562" s="652"/>
      <c r="W562" s="2"/>
      <c r="X562" s="2"/>
      <c r="Y562" s="2"/>
      <c r="Z562" s="2"/>
    </row>
    <row r="563" spans="1:26" ht="12.75" customHeight="1">
      <c r="A563" s="226" t="s">
        <v>606</v>
      </c>
      <c r="B563" s="702"/>
      <c r="C563" s="226" t="s">
        <v>303</v>
      </c>
      <c r="D563" s="414" t="s">
        <v>4737</v>
      </c>
      <c r="E563" s="695"/>
      <c r="F563" s="695"/>
      <c r="G563" s="414">
        <v>17</v>
      </c>
      <c r="H563" s="414">
        <v>0</v>
      </c>
      <c r="I563" s="695"/>
      <c r="J563" s="414">
        <v>17</v>
      </c>
      <c r="K563" s="652"/>
      <c r="L563" s="652"/>
      <c r="M563" s="652"/>
      <c r="N563" s="652"/>
      <c r="O563" s="652"/>
      <c r="P563" s="652"/>
      <c r="Q563" s="652"/>
      <c r="R563" s="652"/>
      <c r="S563" s="652"/>
      <c r="T563" s="652"/>
      <c r="U563" s="652"/>
      <c r="V563" s="652"/>
      <c r="W563" s="2"/>
      <c r="X563" s="2"/>
      <c r="Y563" s="2"/>
      <c r="Z563" s="2"/>
    </row>
    <row r="564" spans="1:26" ht="12.75" customHeight="1">
      <c r="A564" s="226" t="s">
        <v>610</v>
      </c>
      <c r="B564" s="702"/>
      <c r="C564" s="226" t="s">
        <v>303</v>
      </c>
      <c r="D564" s="414" t="s">
        <v>4737</v>
      </c>
      <c r="E564" s="695"/>
      <c r="F564" s="695"/>
      <c r="G564" s="414">
        <v>23</v>
      </c>
      <c r="H564" s="414">
        <v>0</v>
      </c>
      <c r="I564" s="695"/>
      <c r="J564" s="414">
        <v>23</v>
      </c>
      <c r="K564" s="652"/>
      <c r="L564" s="652"/>
      <c r="M564" s="652"/>
      <c r="N564" s="652"/>
      <c r="O564" s="652"/>
      <c r="P564" s="652"/>
      <c r="Q564" s="652"/>
      <c r="R564" s="652"/>
      <c r="S564" s="652"/>
      <c r="T564" s="652"/>
      <c r="U564" s="652"/>
      <c r="V564" s="652"/>
      <c r="W564" s="2"/>
      <c r="X564" s="2"/>
      <c r="Y564" s="2"/>
      <c r="Z564" s="2"/>
    </row>
    <row r="565" spans="1:26" ht="12.75" customHeight="1">
      <c r="A565" s="226" t="s">
        <v>5350</v>
      </c>
      <c r="B565" s="702"/>
      <c r="C565" s="226" t="s">
        <v>420</v>
      </c>
      <c r="D565" s="414" t="s">
        <v>4737</v>
      </c>
      <c r="E565" s="703"/>
      <c r="F565" s="695"/>
      <c r="G565" s="414">
        <v>18</v>
      </c>
      <c r="H565" s="414">
        <v>0</v>
      </c>
      <c r="I565" s="695"/>
      <c r="J565" s="414">
        <v>18</v>
      </c>
      <c r="K565" s="652"/>
      <c r="L565" s="652"/>
      <c r="M565" s="652"/>
      <c r="N565" s="652"/>
      <c r="O565" s="652"/>
      <c r="P565" s="652"/>
      <c r="Q565" s="652"/>
      <c r="R565" s="652"/>
      <c r="S565" s="652"/>
      <c r="T565" s="652"/>
      <c r="U565" s="652"/>
      <c r="V565" s="652"/>
      <c r="W565" s="2"/>
      <c r="X565" s="2"/>
      <c r="Y565" s="2"/>
      <c r="Z565" s="2"/>
    </row>
    <row r="566" spans="1:26" ht="12.75" customHeight="1">
      <c r="A566" s="226" t="s">
        <v>615</v>
      </c>
      <c r="B566" s="702"/>
      <c r="C566" s="226" t="s">
        <v>303</v>
      </c>
      <c r="D566" s="695"/>
      <c r="E566" s="414" t="s">
        <v>4737</v>
      </c>
      <c r="F566" s="703"/>
      <c r="G566" s="414">
        <v>17</v>
      </c>
      <c r="H566" s="414">
        <v>0</v>
      </c>
      <c r="I566" s="695"/>
      <c r="J566" s="414">
        <v>17</v>
      </c>
      <c r="K566" s="652"/>
      <c r="L566" s="652"/>
      <c r="M566" s="652"/>
      <c r="N566" s="652"/>
      <c r="O566" s="652"/>
      <c r="P566" s="652"/>
      <c r="Q566" s="652"/>
      <c r="R566" s="652"/>
      <c r="S566" s="652"/>
      <c r="T566" s="652"/>
      <c r="U566" s="652"/>
      <c r="V566" s="652"/>
      <c r="W566" s="2"/>
      <c r="X566" s="2"/>
      <c r="Y566" s="2"/>
      <c r="Z566" s="2"/>
    </row>
    <row r="567" spans="1:26" ht="12.75" customHeight="1">
      <c r="A567" s="226" t="s">
        <v>617</v>
      </c>
      <c r="B567" s="702"/>
      <c r="C567" s="226" t="s">
        <v>303</v>
      </c>
      <c r="D567" s="695"/>
      <c r="E567" s="695"/>
      <c r="F567" s="414" t="s">
        <v>4737</v>
      </c>
      <c r="G567" s="414">
        <v>8</v>
      </c>
      <c r="H567" s="414">
        <v>0</v>
      </c>
      <c r="I567" s="695"/>
      <c r="J567" s="414">
        <v>8</v>
      </c>
      <c r="K567" s="652"/>
      <c r="L567" s="652"/>
      <c r="M567" s="652"/>
      <c r="N567" s="652"/>
      <c r="O567" s="652"/>
      <c r="P567" s="652"/>
      <c r="Q567" s="652"/>
      <c r="R567" s="652"/>
      <c r="S567" s="652"/>
      <c r="T567" s="652"/>
      <c r="U567" s="652"/>
      <c r="V567" s="652"/>
      <c r="W567" s="2"/>
      <c r="X567" s="2"/>
      <c r="Y567" s="2"/>
      <c r="Z567" s="2"/>
    </row>
    <row r="568" spans="1:26" ht="12.75" customHeight="1">
      <c r="A568" s="226" t="s">
        <v>613</v>
      </c>
      <c r="B568" s="702"/>
      <c r="C568" s="226" t="s">
        <v>303</v>
      </c>
      <c r="D568" s="695"/>
      <c r="E568" s="695"/>
      <c r="F568" s="414" t="s">
        <v>4737</v>
      </c>
      <c r="G568" s="414">
        <v>10</v>
      </c>
      <c r="H568" s="414">
        <v>0</v>
      </c>
      <c r="I568" s="695"/>
      <c r="J568" s="414">
        <v>10</v>
      </c>
      <c r="K568" s="652"/>
      <c r="L568" s="652"/>
      <c r="M568" s="652"/>
      <c r="N568" s="652"/>
      <c r="O568" s="652"/>
      <c r="P568" s="652"/>
      <c r="Q568" s="652"/>
      <c r="R568" s="652"/>
      <c r="S568" s="652"/>
      <c r="T568" s="652"/>
      <c r="U568" s="652"/>
      <c r="V568" s="652"/>
      <c r="W568" s="2"/>
      <c r="X568" s="2"/>
      <c r="Y568" s="2"/>
      <c r="Z568" s="2"/>
    </row>
    <row r="569" spans="1:26" ht="12.75" customHeight="1">
      <c r="A569" s="2423" t="s">
        <v>5379</v>
      </c>
      <c r="B569" s="2041"/>
      <c r="C569" s="2041"/>
      <c r="D569" s="2041"/>
      <c r="E569" s="2041"/>
      <c r="F569" s="2041"/>
      <c r="G569" s="2041"/>
      <c r="H569" s="2041"/>
      <c r="I569" s="2041"/>
      <c r="J569" s="2048"/>
      <c r="K569" s="652"/>
      <c r="L569" s="652"/>
      <c r="M569" s="652"/>
      <c r="N569" s="652"/>
      <c r="O569" s="652"/>
      <c r="P569" s="652"/>
      <c r="Q569" s="652"/>
      <c r="R569" s="652"/>
      <c r="S569" s="652"/>
      <c r="T569" s="652"/>
      <c r="U569" s="652"/>
      <c r="V569" s="652"/>
      <c r="W569" s="2"/>
      <c r="X569" s="2"/>
      <c r="Y569" s="2"/>
      <c r="Z569" s="2"/>
    </row>
    <row r="570" spans="1:26" ht="12.75" customHeight="1">
      <c r="A570" s="2423" t="s">
        <v>211</v>
      </c>
      <c r="B570" s="2041"/>
      <c r="C570" s="2041"/>
      <c r="D570" s="2041"/>
      <c r="E570" s="2041"/>
      <c r="F570" s="2041"/>
      <c r="G570" s="2041"/>
      <c r="H570" s="2041"/>
      <c r="I570" s="2041"/>
      <c r="J570" s="2048"/>
      <c r="K570" s="652"/>
      <c r="L570" s="705"/>
      <c r="M570" s="652"/>
      <c r="N570" s="652"/>
      <c r="O570" s="652"/>
      <c r="P570" s="652"/>
      <c r="Q570" s="652"/>
      <c r="R570" s="652"/>
      <c r="S570" s="652"/>
      <c r="T570" s="652"/>
      <c r="U570" s="652"/>
      <c r="V570" s="652"/>
      <c r="W570" s="2"/>
      <c r="X570" s="2"/>
      <c r="Y570" s="2"/>
      <c r="Z570" s="2"/>
    </row>
    <row r="571" spans="1:26" ht="12.75" customHeight="1">
      <c r="A571" s="2062" t="s">
        <v>5493</v>
      </c>
      <c r="B571" s="2060" t="s">
        <v>1665</v>
      </c>
      <c r="C571" s="2048"/>
      <c r="D571" s="2060" t="s">
        <v>3764</v>
      </c>
      <c r="E571" s="2041"/>
      <c r="F571" s="2048"/>
      <c r="G571" s="2060" t="s">
        <v>4726</v>
      </c>
      <c r="H571" s="2041"/>
      <c r="I571" s="2048"/>
      <c r="J571" s="2424" t="s">
        <v>5047</v>
      </c>
      <c r="K571" s="652"/>
      <c r="L571" s="652"/>
      <c r="M571" s="652"/>
      <c r="N571" s="652"/>
      <c r="O571" s="652"/>
      <c r="P571" s="652"/>
      <c r="Q571" s="652"/>
      <c r="R571" s="652"/>
      <c r="S571" s="652"/>
      <c r="T571" s="652"/>
      <c r="U571" s="652"/>
      <c r="V571" s="652"/>
      <c r="W571" s="2"/>
      <c r="X571" s="2"/>
      <c r="Y571" s="2"/>
      <c r="Z571" s="2"/>
    </row>
    <row r="572" spans="1:26" ht="12.75" customHeight="1">
      <c r="A572" s="2059"/>
      <c r="B572" s="344" t="s">
        <v>250</v>
      </c>
      <c r="C572" s="344" t="s">
        <v>5048</v>
      </c>
      <c r="D572" s="344" t="s">
        <v>29</v>
      </c>
      <c r="E572" s="344" t="s">
        <v>40</v>
      </c>
      <c r="F572" s="344" t="s">
        <v>37</v>
      </c>
      <c r="G572" s="344" t="s">
        <v>5049</v>
      </c>
      <c r="H572" s="344" t="s">
        <v>5050</v>
      </c>
      <c r="I572" s="344" t="s">
        <v>5051</v>
      </c>
      <c r="J572" s="2059"/>
      <c r="K572" s="652"/>
      <c r="L572" s="652"/>
      <c r="M572" s="652"/>
      <c r="N572" s="652"/>
      <c r="O572" s="652"/>
      <c r="P572" s="652"/>
      <c r="Q572" s="652"/>
      <c r="R572" s="652"/>
      <c r="S572" s="652"/>
      <c r="T572" s="652"/>
      <c r="U572" s="652"/>
      <c r="V572" s="652"/>
      <c r="W572" s="2"/>
      <c r="X572" s="2"/>
      <c r="Y572" s="2"/>
      <c r="Z572" s="2"/>
    </row>
    <row r="573" spans="1:26" ht="38.25" customHeight="1">
      <c r="A573" s="46" t="s">
        <v>626</v>
      </c>
      <c r="B573" s="46" t="s">
        <v>177</v>
      </c>
      <c r="C573" s="29"/>
      <c r="D573" s="46" t="s">
        <v>4737</v>
      </c>
      <c r="E573" s="29"/>
      <c r="F573" s="29"/>
      <c r="G573" s="30">
        <v>12</v>
      </c>
      <c r="H573" s="30">
        <v>0</v>
      </c>
      <c r="I573" s="30">
        <v>0</v>
      </c>
      <c r="J573" s="30">
        <v>12</v>
      </c>
      <c r="K573" s="652"/>
      <c r="L573" s="652"/>
      <c r="M573" s="652"/>
      <c r="N573" s="652"/>
      <c r="O573" s="652"/>
      <c r="P573" s="652"/>
      <c r="Q573" s="652"/>
      <c r="R573" s="652"/>
      <c r="S573" s="652"/>
      <c r="T573" s="652"/>
      <c r="U573" s="652"/>
      <c r="V573" s="652"/>
      <c r="W573" s="2"/>
      <c r="X573" s="2"/>
      <c r="Y573" s="2"/>
      <c r="Z573" s="2"/>
    </row>
    <row r="574" spans="1:26" ht="12.75" customHeight="1">
      <c r="A574" s="46" t="s">
        <v>629</v>
      </c>
      <c r="B574" s="46" t="s">
        <v>3285</v>
      </c>
      <c r="C574" s="29"/>
      <c r="D574" s="46" t="s">
        <v>4737</v>
      </c>
      <c r="E574" s="29"/>
      <c r="F574" s="29"/>
      <c r="G574" s="30">
        <v>20</v>
      </c>
      <c r="H574" s="30">
        <v>0</v>
      </c>
      <c r="I574" s="30">
        <v>0</v>
      </c>
      <c r="J574" s="30">
        <v>20</v>
      </c>
      <c r="K574" s="652"/>
      <c r="L574" s="652"/>
      <c r="M574" s="652"/>
      <c r="N574" s="652"/>
      <c r="O574" s="652"/>
      <c r="P574" s="652"/>
      <c r="Q574" s="652"/>
      <c r="R574" s="652"/>
      <c r="S574" s="652"/>
      <c r="T574" s="652"/>
      <c r="U574" s="652"/>
      <c r="V574" s="652"/>
      <c r="W574" s="2"/>
      <c r="X574" s="2"/>
      <c r="Y574" s="2"/>
      <c r="Z574" s="2"/>
    </row>
    <row r="575" spans="1:26" ht="12.75" customHeight="1">
      <c r="A575" s="46" t="s">
        <v>5509</v>
      </c>
      <c r="B575" s="46" t="s">
        <v>80</v>
      </c>
      <c r="C575" s="29"/>
      <c r="D575" s="46" t="s">
        <v>4737</v>
      </c>
      <c r="E575" s="29"/>
      <c r="F575" s="29"/>
      <c r="G575" s="30">
        <v>28</v>
      </c>
      <c r="H575" s="30">
        <v>0</v>
      </c>
      <c r="I575" s="30">
        <v>0</v>
      </c>
      <c r="J575" s="30">
        <v>28</v>
      </c>
      <c r="K575" s="652"/>
      <c r="L575" s="652"/>
      <c r="M575" s="652"/>
      <c r="N575" s="652"/>
      <c r="O575" s="652"/>
      <c r="P575" s="652"/>
      <c r="Q575" s="652"/>
      <c r="R575" s="652"/>
      <c r="S575" s="652"/>
      <c r="T575" s="652"/>
      <c r="U575" s="652"/>
      <c r="V575" s="652"/>
      <c r="W575" s="2"/>
      <c r="X575" s="2"/>
      <c r="Y575" s="2"/>
      <c r="Z575" s="2"/>
    </row>
    <row r="576" spans="1:26" ht="12.75" customHeight="1">
      <c r="A576" s="46" t="s">
        <v>1090</v>
      </c>
      <c r="B576" s="46" t="s">
        <v>35</v>
      </c>
      <c r="C576" s="29"/>
      <c r="D576" s="46" t="s">
        <v>4737</v>
      </c>
      <c r="E576" s="29"/>
      <c r="F576" s="29"/>
      <c r="G576" s="30">
        <v>15</v>
      </c>
      <c r="H576" s="30">
        <v>0</v>
      </c>
      <c r="I576" s="30">
        <v>0</v>
      </c>
      <c r="J576" s="30">
        <v>15</v>
      </c>
      <c r="K576" s="652"/>
      <c r="L576" s="652"/>
      <c r="M576" s="652"/>
      <c r="N576" s="652"/>
      <c r="O576" s="652"/>
      <c r="P576" s="652"/>
      <c r="Q576" s="652"/>
      <c r="R576" s="652"/>
      <c r="S576" s="652"/>
      <c r="T576" s="652"/>
      <c r="U576" s="652"/>
      <c r="V576" s="652"/>
      <c r="W576" s="2"/>
      <c r="X576" s="2"/>
      <c r="Y576" s="2"/>
      <c r="Z576" s="2"/>
    </row>
    <row r="577" spans="1:26" ht="12.75" customHeight="1">
      <c r="A577" s="46" t="s">
        <v>5423</v>
      </c>
      <c r="B577" s="46" t="s">
        <v>5513</v>
      </c>
      <c r="C577" s="29"/>
      <c r="D577" s="46" t="s">
        <v>4737</v>
      </c>
      <c r="E577" s="29"/>
      <c r="F577" s="29"/>
      <c r="G577" s="30">
        <v>17</v>
      </c>
      <c r="H577" s="30">
        <v>11</v>
      </c>
      <c r="I577" s="30">
        <v>0</v>
      </c>
      <c r="J577" s="30">
        <v>28</v>
      </c>
      <c r="K577" s="652"/>
      <c r="L577" s="652"/>
      <c r="M577" s="652"/>
      <c r="N577" s="652"/>
      <c r="O577" s="652"/>
      <c r="P577" s="652"/>
      <c r="Q577" s="652"/>
      <c r="R577" s="652"/>
      <c r="S577" s="652"/>
      <c r="T577" s="652"/>
      <c r="U577" s="652"/>
      <c r="V577" s="652"/>
      <c r="W577" s="2"/>
      <c r="X577" s="2"/>
      <c r="Y577" s="2"/>
      <c r="Z577" s="2"/>
    </row>
    <row r="578" spans="1:26" ht="12.75" customHeight="1">
      <c r="A578" s="46" t="s">
        <v>641</v>
      </c>
      <c r="B578" s="29"/>
      <c r="C578" s="46" t="s">
        <v>42</v>
      </c>
      <c r="D578" s="46" t="s">
        <v>4737</v>
      </c>
      <c r="E578" s="29"/>
      <c r="F578" s="29"/>
      <c r="G578" s="30">
        <v>19</v>
      </c>
      <c r="H578" s="30">
        <v>9</v>
      </c>
      <c r="I578" s="30">
        <v>0</v>
      </c>
      <c r="J578" s="30">
        <v>28</v>
      </c>
      <c r="K578" s="652"/>
      <c r="L578" s="652"/>
      <c r="M578" s="652"/>
      <c r="N578" s="652"/>
      <c r="O578" s="652"/>
      <c r="P578" s="652"/>
      <c r="Q578" s="652"/>
      <c r="R578" s="652"/>
      <c r="S578" s="652"/>
      <c r="T578" s="652"/>
      <c r="U578" s="652"/>
      <c r="V578" s="652"/>
      <c r="W578" s="2"/>
      <c r="X578" s="2"/>
      <c r="Y578" s="2"/>
      <c r="Z578" s="2"/>
    </row>
    <row r="579" spans="1:26" ht="12.75" customHeight="1">
      <c r="A579" s="46" t="s">
        <v>2536</v>
      </c>
      <c r="B579" s="29"/>
      <c r="C579" s="46" t="s">
        <v>42</v>
      </c>
      <c r="D579" s="46" t="s">
        <v>4737</v>
      </c>
      <c r="E579" s="29"/>
      <c r="F579" s="29"/>
      <c r="G579" s="30">
        <v>15</v>
      </c>
      <c r="H579" s="30">
        <v>9</v>
      </c>
      <c r="I579" s="30">
        <v>0</v>
      </c>
      <c r="J579" s="30">
        <v>24</v>
      </c>
      <c r="K579" s="652"/>
      <c r="L579" s="652"/>
      <c r="M579" s="652"/>
      <c r="N579" s="652"/>
      <c r="O579" s="652"/>
      <c r="P579" s="652"/>
      <c r="Q579" s="652"/>
      <c r="R579" s="652"/>
      <c r="S579" s="652"/>
      <c r="T579" s="652"/>
      <c r="U579" s="652"/>
      <c r="V579" s="652"/>
      <c r="W579" s="2"/>
      <c r="X579" s="2"/>
      <c r="Y579" s="2"/>
      <c r="Z579" s="2"/>
    </row>
    <row r="580" spans="1:26" ht="12.75" customHeight="1">
      <c r="A580" s="46" t="s">
        <v>5514</v>
      </c>
      <c r="B580" s="29"/>
      <c r="C580" s="46" t="s">
        <v>42</v>
      </c>
      <c r="D580" s="46" t="s">
        <v>4737</v>
      </c>
      <c r="E580" s="29"/>
      <c r="F580" s="29"/>
      <c r="G580" s="30">
        <v>10</v>
      </c>
      <c r="H580" s="30">
        <v>15</v>
      </c>
      <c r="I580" s="30">
        <v>0</v>
      </c>
      <c r="J580" s="30">
        <v>25</v>
      </c>
      <c r="K580" s="652"/>
      <c r="L580" s="652"/>
      <c r="M580" s="652"/>
      <c r="N580" s="652"/>
      <c r="O580" s="652"/>
      <c r="P580" s="652"/>
      <c r="Q580" s="652"/>
      <c r="R580" s="652"/>
      <c r="S580" s="652"/>
      <c r="T580" s="652"/>
      <c r="U580" s="652"/>
      <c r="V580" s="652"/>
      <c r="W580" s="2"/>
      <c r="X580" s="2"/>
      <c r="Y580" s="2"/>
      <c r="Z580" s="2"/>
    </row>
    <row r="581" spans="1:26" ht="12.75" customHeight="1">
      <c r="A581" s="46" t="s">
        <v>4926</v>
      </c>
      <c r="B581" s="29"/>
      <c r="C581" s="46" t="s">
        <v>42</v>
      </c>
      <c r="D581" s="46" t="s">
        <v>4737</v>
      </c>
      <c r="E581" s="29"/>
      <c r="F581" s="29"/>
      <c r="G581" s="30">
        <v>10</v>
      </c>
      <c r="H581" s="30">
        <v>12</v>
      </c>
      <c r="I581" s="30">
        <v>0</v>
      </c>
      <c r="J581" s="30">
        <v>22</v>
      </c>
      <c r="K581" s="652"/>
      <c r="L581" s="652"/>
      <c r="M581" s="652"/>
      <c r="N581" s="652"/>
      <c r="O581" s="652"/>
      <c r="P581" s="652"/>
      <c r="Q581" s="652"/>
      <c r="R581" s="652"/>
      <c r="S581" s="652"/>
      <c r="T581" s="652"/>
      <c r="U581" s="652"/>
      <c r="V581" s="652"/>
      <c r="W581" s="2"/>
      <c r="X581" s="2"/>
      <c r="Y581" s="2"/>
      <c r="Z581" s="2"/>
    </row>
    <row r="582" spans="1:26" ht="12.75" customHeight="1">
      <c r="A582" s="46" t="s">
        <v>5515</v>
      </c>
      <c r="B582" s="29"/>
      <c r="C582" s="46" t="s">
        <v>42</v>
      </c>
      <c r="D582" s="46" t="s">
        <v>4737</v>
      </c>
      <c r="E582" s="29"/>
      <c r="F582" s="29"/>
      <c r="G582" s="30">
        <v>19</v>
      </c>
      <c r="H582" s="30">
        <v>9</v>
      </c>
      <c r="I582" s="30">
        <v>0</v>
      </c>
      <c r="J582" s="30">
        <v>28</v>
      </c>
      <c r="K582" s="652"/>
      <c r="L582" s="652"/>
      <c r="M582" s="652"/>
      <c r="N582" s="652"/>
      <c r="O582" s="652"/>
      <c r="P582" s="652"/>
      <c r="Q582" s="652"/>
      <c r="R582" s="652"/>
      <c r="S582" s="652"/>
      <c r="T582" s="652"/>
      <c r="U582" s="652"/>
      <c r="V582" s="652"/>
      <c r="W582" s="2"/>
      <c r="X582" s="2"/>
      <c r="Y582" s="2"/>
      <c r="Z582" s="2"/>
    </row>
    <row r="583" spans="1:26" ht="12.75" customHeight="1">
      <c r="A583" s="46" t="s">
        <v>5517</v>
      </c>
      <c r="B583" s="29"/>
      <c r="C583" s="46" t="s">
        <v>42</v>
      </c>
      <c r="D583" s="46" t="s">
        <v>4737</v>
      </c>
      <c r="E583" s="29"/>
      <c r="F583" s="29"/>
      <c r="G583" s="30">
        <v>17</v>
      </c>
      <c r="H583" s="30">
        <v>9</v>
      </c>
      <c r="I583" s="30">
        <v>0</v>
      </c>
      <c r="J583" s="30">
        <v>26</v>
      </c>
      <c r="K583" s="652"/>
      <c r="L583" s="652"/>
      <c r="M583" s="652"/>
      <c r="N583" s="652"/>
      <c r="O583" s="652"/>
      <c r="P583" s="652"/>
      <c r="Q583" s="652"/>
      <c r="R583" s="652"/>
      <c r="S583" s="652"/>
      <c r="T583" s="652"/>
      <c r="U583" s="652"/>
      <c r="V583" s="652"/>
      <c r="W583" s="2"/>
      <c r="X583" s="2"/>
      <c r="Y583" s="2"/>
      <c r="Z583" s="2"/>
    </row>
    <row r="584" spans="1:26" ht="12.75" customHeight="1">
      <c r="A584" s="46" t="s">
        <v>1091</v>
      </c>
      <c r="B584" s="29"/>
      <c r="C584" s="46" t="s">
        <v>42</v>
      </c>
      <c r="D584" s="46" t="s">
        <v>4737</v>
      </c>
      <c r="E584" s="29"/>
      <c r="F584" s="29"/>
      <c r="G584" s="30">
        <v>17</v>
      </c>
      <c r="H584" s="30">
        <v>2</v>
      </c>
      <c r="I584" s="30">
        <v>0</v>
      </c>
      <c r="J584" s="30">
        <v>19</v>
      </c>
      <c r="K584" s="652"/>
      <c r="L584" s="652"/>
      <c r="M584" s="652"/>
      <c r="N584" s="652"/>
      <c r="O584" s="652"/>
      <c r="P584" s="652"/>
      <c r="Q584" s="652"/>
      <c r="R584" s="652"/>
      <c r="S584" s="652"/>
      <c r="T584" s="652"/>
      <c r="U584" s="652"/>
      <c r="V584" s="652"/>
      <c r="W584" s="2"/>
      <c r="X584" s="2"/>
      <c r="Y584" s="2"/>
      <c r="Z584" s="2"/>
    </row>
    <row r="585" spans="1:26" ht="12.75" customHeight="1">
      <c r="A585" s="46" t="s">
        <v>651</v>
      </c>
      <c r="B585" s="46" t="s">
        <v>177</v>
      </c>
      <c r="C585" s="29"/>
      <c r="D585" s="46" t="s">
        <v>4737</v>
      </c>
      <c r="E585" s="29"/>
      <c r="F585" s="29"/>
      <c r="G585" s="30">
        <v>9</v>
      </c>
      <c r="H585" s="30">
        <v>0</v>
      </c>
      <c r="I585" s="29"/>
      <c r="J585" s="30">
        <v>9</v>
      </c>
      <c r="K585" s="652"/>
      <c r="L585" s="652"/>
      <c r="M585" s="652"/>
      <c r="N585" s="652"/>
      <c r="O585" s="652"/>
      <c r="P585" s="652"/>
      <c r="Q585" s="652"/>
      <c r="R585" s="652"/>
      <c r="S585" s="652"/>
      <c r="T585" s="652"/>
      <c r="U585" s="652"/>
      <c r="V585" s="652"/>
      <c r="W585" s="2"/>
      <c r="X585" s="2"/>
      <c r="Y585" s="2"/>
      <c r="Z585" s="2"/>
    </row>
    <row r="586" spans="1:26" ht="12.75" customHeight="1">
      <c r="A586" s="46" t="s">
        <v>5518</v>
      </c>
      <c r="B586" s="46" t="s">
        <v>177</v>
      </c>
      <c r="C586" s="29"/>
      <c r="D586" s="46" t="s">
        <v>4737</v>
      </c>
      <c r="E586" s="29"/>
      <c r="F586" s="29"/>
      <c r="G586" s="30">
        <v>13</v>
      </c>
      <c r="H586" s="30">
        <v>0</v>
      </c>
      <c r="I586" s="29"/>
      <c r="J586" s="30">
        <v>13</v>
      </c>
      <c r="K586" s="652"/>
      <c r="L586" s="652"/>
      <c r="M586" s="652"/>
      <c r="N586" s="652"/>
      <c r="O586" s="652"/>
      <c r="P586" s="652"/>
      <c r="Q586" s="652"/>
      <c r="R586" s="652"/>
      <c r="S586" s="652"/>
      <c r="T586" s="652"/>
      <c r="U586" s="652"/>
      <c r="V586" s="652"/>
      <c r="W586" s="2"/>
      <c r="X586" s="2"/>
      <c r="Y586" s="2"/>
      <c r="Z586" s="2"/>
    </row>
    <row r="587" spans="1:26" ht="12.75" customHeight="1">
      <c r="A587" s="46" t="s">
        <v>656</v>
      </c>
      <c r="B587" s="46" t="s">
        <v>80</v>
      </c>
      <c r="C587" s="29"/>
      <c r="D587" s="29"/>
      <c r="E587" s="29"/>
      <c r="F587" s="46" t="s">
        <v>4737</v>
      </c>
      <c r="G587" s="30">
        <v>8</v>
      </c>
      <c r="H587" s="30">
        <v>2</v>
      </c>
      <c r="I587" s="29"/>
      <c r="J587" s="30">
        <v>10</v>
      </c>
      <c r="K587" s="652"/>
      <c r="L587" s="652"/>
      <c r="M587" s="652"/>
      <c r="N587" s="652"/>
      <c r="O587" s="652"/>
      <c r="P587" s="652"/>
      <c r="Q587" s="652"/>
      <c r="R587" s="652"/>
      <c r="S587" s="652"/>
      <c r="T587" s="652"/>
      <c r="U587" s="652"/>
      <c r="V587" s="652"/>
      <c r="W587" s="2"/>
      <c r="X587" s="2"/>
      <c r="Y587" s="2"/>
      <c r="Z587" s="2"/>
    </row>
    <row r="588" spans="1:26" ht="12.75" customHeight="1">
      <c r="A588" s="46" t="s">
        <v>658</v>
      </c>
      <c r="B588" s="46" t="s">
        <v>80</v>
      </c>
      <c r="C588" s="29"/>
      <c r="D588" s="29"/>
      <c r="E588" s="46" t="s">
        <v>4737</v>
      </c>
      <c r="F588" s="29"/>
      <c r="G588" s="30">
        <v>13</v>
      </c>
      <c r="H588" s="30">
        <v>0</v>
      </c>
      <c r="I588" s="29"/>
      <c r="J588" s="30">
        <v>13</v>
      </c>
      <c r="K588" s="652"/>
      <c r="L588" s="652"/>
      <c r="M588" s="652"/>
      <c r="N588" s="652"/>
      <c r="O588" s="652"/>
      <c r="P588" s="652"/>
      <c r="Q588" s="652"/>
      <c r="R588" s="652"/>
      <c r="S588" s="652"/>
      <c r="T588" s="652"/>
      <c r="U588" s="652"/>
      <c r="V588" s="652"/>
      <c r="W588" s="2"/>
      <c r="X588" s="2"/>
      <c r="Y588" s="2"/>
      <c r="Z588" s="2"/>
    </row>
    <row r="589" spans="1:26" ht="12.75" customHeight="1">
      <c r="A589" s="46" t="s">
        <v>5519</v>
      </c>
      <c r="B589" s="46" t="s">
        <v>80</v>
      </c>
      <c r="C589" s="29"/>
      <c r="D589" s="29"/>
      <c r="E589" s="29"/>
      <c r="F589" s="46" t="s">
        <v>4737</v>
      </c>
      <c r="G589" s="30">
        <v>7</v>
      </c>
      <c r="H589" s="30">
        <v>0</v>
      </c>
      <c r="I589" s="29"/>
      <c r="J589" s="30">
        <v>7</v>
      </c>
      <c r="K589" s="652"/>
      <c r="L589" s="2"/>
      <c r="M589" s="2"/>
      <c r="N589" s="2"/>
      <c r="O589" s="2"/>
      <c r="P589" s="2"/>
      <c r="Q589" s="2"/>
      <c r="R589" s="2"/>
      <c r="S589" s="2"/>
      <c r="T589" s="2"/>
      <c r="U589" s="2">
        <v>14</v>
      </c>
      <c r="V589" s="652"/>
      <c r="W589" s="2"/>
      <c r="X589" s="2"/>
      <c r="Y589" s="2"/>
      <c r="Z589" s="2"/>
    </row>
    <row r="590" spans="1:26" ht="12.75" customHeight="1">
      <c r="A590" s="46" t="s">
        <v>661</v>
      </c>
      <c r="B590" s="46" t="s">
        <v>80</v>
      </c>
      <c r="C590" s="29"/>
      <c r="D590" s="29"/>
      <c r="E590" s="29"/>
      <c r="F590" s="46" t="s">
        <v>4737</v>
      </c>
      <c r="G590" s="30">
        <v>2</v>
      </c>
      <c r="H590" s="30">
        <v>4</v>
      </c>
      <c r="I590" s="29"/>
      <c r="J590" s="30">
        <v>6</v>
      </c>
      <c r="K590" s="652"/>
      <c r="L590" s="2"/>
      <c r="M590" s="2"/>
      <c r="N590" s="2"/>
      <c r="O590" s="2"/>
      <c r="P590" s="2"/>
      <c r="Q590" s="2"/>
      <c r="R590" s="2"/>
      <c r="S590" s="2"/>
      <c r="T590" s="2"/>
      <c r="U590" s="2">
        <v>16</v>
      </c>
      <c r="V590" s="652"/>
      <c r="W590" s="2"/>
      <c r="X590" s="2"/>
      <c r="Y590" s="2"/>
      <c r="Z590" s="2"/>
    </row>
    <row r="591" spans="1:26" ht="12.75" customHeight="1">
      <c r="A591" s="46" t="s">
        <v>5520</v>
      </c>
      <c r="B591" s="29"/>
      <c r="C591" s="46" t="s">
        <v>31</v>
      </c>
      <c r="D591" s="29"/>
      <c r="E591" s="29"/>
      <c r="F591" s="46" t="s">
        <v>4737</v>
      </c>
      <c r="G591" s="30">
        <v>8</v>
      </c>
      <c r="H591" s="30">
        <v>0</v>
      </c>
      <c r="I591" s="29"/>
      <c r="J591" s="30">
        <v>8</v>
      </c>
      <c r="K591" s="652"/>
      <c r="L591" s="2"/>
      <c r="M591" s="2"/>
      <c r="N591" s="2"/>
      <c r="O591" s="2"/>
      <c r="P591" s="2"/>
      <c r="Q591" s="2"/>
      <c r="R591" s="2"/>
      <c r="S591" s="2"/>
      <c r="T591" s="2"/>
      <c r="U591" s="2">
        <v>11</v>
      </c>
      <c r="V591" s="652"/>
      <c r="W591" s="2"/>
      <c r="X591" s="2"/>
      <c r="Y591" s="2"/>
      <c r="Z591" s="2"/>
    </row>
    <row r="592" spans="1:26" ht="12.75" customHeight="1">
      <c r="A592" s="46" t="s">
        <v>1104</v>
      </c>
      <c r="B592" s="29"/>
      <c r="C592" s="46" t="s">
        <v>31</v>
      </c>
      <c r="D592" s="46" t="s">
        <v>4737</v>
      </c>
      <c r="E592" s="29"/>
      <c r="F592" s="29"/>
      <c r="G592" s="30">
        <v>14</v>
      </c>
      <c r="H592" s="30">
        <v>4</v>
      </c>
      <c r="I592" s="29"/>
      <c r="J592" s="30">
        <v>18</v>
      </c>
      <c r="K592" s="652"/>
      <c r="L592" s="2"/>
      <c r="M592" s="2"/>
      <c r="N592" s="2"/>
      <c r="O592" s="2"/>
      <c r="P592" s="2"/>
      <c r="Q592" s="2"/>
      <c r="R592" s="2"/>
      <c r="S592" s="2"/>
      <c r="T592" s="2"/>
      <c r="U592" s="2">
        <v>13</v>
      </c>
      <c r="V592" s="652"/>
      <c r="W592" s="2"/>
      <c r="X592" s="2"/>
      <c r="Y592" s="2"/>
      <c r="Z592" s="2"/>
    </row>
    <row r="593" spans="1:26" ht="12.75" customHeight="1">
      <c r="A593" s="46" t="s">
        <v>5521</v>
      </c>
      <c r="B593" s="29"/>
      <c r="C593" s="46" t="s">
        <v>1097</v>
      </c>
      <c r="D593" s="46" t="s">
        <v>4737</v>
      </c>
      <c r="E593" s="29"/>
      <c r="F593" s="29"/>
      <c r="G593" s="30">
        <v>7</v>
      </c>
      <c r="H593" s="30">
        <v>0</v>
      </c>
      <c r="I593" s="29"/>
      <c r="J593" s="30">
        <v>7</v>
      </c>
      <c r="K593" s="652"/>
      <c r="L593" s="2"/>
      <c r="M593" s="2"/>
      <c r="N593" s="2"/>
      <c r="O593" s="2"/>
      <c r="P593" s="2"/>
      <c r="Q593" s="2"/>
      <c r="R593" s="2"/>
      <c r="S593" s="2"/>
      <c r="T593" s="2"/>
      <c r="U593" s="2">
        <v>12</v>
      </c>
      <c r="V593" s="652"/>
      <c r="W593" s="2"/>
      <c r="X593" s="2"/>
      <c r="Y593" s="2"/>
      <c r="Z593" s="2"/>
    </row>
    <row r="594" spans="1:26" ht="12.75" customHeight="1">
      <c r="A594" s="46" t="s">
        <v>670</v>
      </c>
      <c r="B594" s="29"/>
      <c r="C594" s="46" t="s">
        <v>1097</v>
      </c>
      <c r="D594" s="46" t="s">
        <v>4737</v>
      </c>
      <c r="E594" s="29"/>
      <c r="F594" s="29"/>
      <c r="G594" s="30">
        <v>10</v>
      </c>
      <c r="H594" s="30">
        <v>6</v>
      </c>
      <c r="I594" s="29"/>
      <c r="J594" s="30">
        <v>16</v>
      </c>
      <c r="K594" s="652"/>
      <c r="L594" s="2"/>
      <c r="M594" s="2"/>
      <c r="N594" s="2"/>
      <c r="O594" s="2"/>
      <c r="P594" s="2"/>
      <c r="Q594" s="2"/>
      <c r="R594" s="2"/>
      <c r="S594" s="2"/>
      <c r="T594" s="2"/>
      <c r="U594" s="2">
        <v>5</v>
      </c>
      <c r="V594" s="652"/>
      <c r="W594" s="2"/>
      <c r="X594" s="2"/>
      <c r="Y594" s="2"/>
      <c r="Z594" s="2"/>
    </row>
    <row r="595" spans="1:26" ht="12.75" customHeight="1">
      <c r="A595" s="46" t="s">
        <v>5523</v>
      </c>
      <c r="B595" s="29"/>
      <c r="C595" s="46" t="s">
        <v>649</v>
      </c>
      <c r="D595" s="46" t="s">
        <v>4737</v>
      </c>
      <c r="E595" s="29"/>
      <c r="F595" s="29"/>
      <c r="G595" s="30">
        <v>0</v>
      </c>
      <c r="H595" s="30">
        <v>7</v>
      </c>
      <c r="I595" s="29"/>
      <c r="J595" s="30">
        <v>7</v>
      </c>
      <c r="K595" s="652"/>
      <c r="L595" s="2"/>
      <c r="M595" s="2"/>
      <c r="N595" s="2"/>
      <c r="O595" s="2"/>
      <c r="P595" s="2"/>
      <c r="Q595" s="2"/>
      <c r="R595" s="2"/>
      <c r="S595" s="2"/>
      <c r="T595" s="2"/>
      <c r="U595" s="2">
        <v>12</v>
      </c>
      <c r="V595" s="652"/>
      <c r="W595" s="2"/>
      <c r="X595" s="2"/>
      <c r="Y595" s="2"/>
      <c r="Z595" s="2"/>
    </row>
    <row r="596" spans="1:26" ht="12.75" customHeight="1">
      <c r="A596" s="46" t="s">
        <v>5524</v>
      </c>
      <c r="B596" s="29"/>
      <c r="C596" s="46" t="s">
        <v>504</v>
      </c>
      <c r="D596" s="46" t="s">
        <v>4737</v>
      </c>
      <c r="E596" s="29"/>
      <c r="F596" s="29"/>
      <c r="G596" s="30">
        <v>3</v>
      </c>
      <c r="H596" s="30">
        <v>0</v>
      </c>
      <c r="I596" s="29"/>
      <c r="J596" s="30">
        <v>3</v>
      </c>
      <c r="K596" s="652"/>
      <c r="L596" s="2"/>
      <c r="M596" s="2"/>
      <c r="N596" s="2"/>
      <c r="O596" s="2"/>
      <c r="P596" s="2"/>
      <c r="Q596" s="2"/>
      <c r="R596" s="2"/>
      <c r="S596" s="2"/>
      <c r="T596" s="2"/>
      <c r="U596" s="2">
        <v>18</v>
      </c>
      <c r="V596" s="652"/>
      <c r="W596" s="2"/>
      <c r="X596" s="2"/>
      <c r="Y596" s="2"/>
      <c r="Z596" s="2"/>
    </row>
    <row r="597" spans="1:26" ht="12.75" customHeight="1">
      <c r="A597" s="46" t="s">
        <v>4282</v>
      </c>
      <c r="B597" s="29"/>
      <c r="C597" s="46" t="s">
        <v>504</v>
      </c>
      <c r="D597" s="46" t="s">
        <v>4737</v>
      </c>
      <c r="E597" s="29"/>
      <c r="F597" s="29"/>
      <c r="G597" s="30">
        <v>0</v>
      </c>
      <c r="H597" s="30">
        <v>2</v>
      </c>
      <c r="I597" s="29"/>
      <c r="J597" s="30">
        <v>2</v>
      </c>
      <c r="K597" s="652"/>
      <c r="L597" s="2"/>
      <c r="M597" s="2"/>
      <c r="N597" s="2"/>
      <c r="O597" s="2"/>
      <c r="P597" s="2"/>
      <c r="Q597" s="2"/>
      <c r="R597" s="2"/>
      <c r="S597" s="2"/>
      <c r="T597" s="2"/>
      <c r="U597" s="2">
        <v>6</v>
      </c>
      <c r="V597" s="652"/>
      <c r="W597" s="2"/>
      <c r="X597" s="2"/>
      <c r="Y597" s="2"/>
      <c r="Z597" s="2"/>
    </row>
    <row r="598" spans="1:26" ht="12.75" customHeight="1">
      <c r="A598" s="46" t="s">
        <v>681</v>
      </c>
      <c r="B598" s="46" t="s">
        <v>177</v>
      </c>
      <c r="C598" s="29"/>
      <c r="D598" s="46" t="s">
        <v>4737</v>
      </c>
      <c r="E598" s="29"/>
      <c r="F598" s="29"/>
      <c r="G598" s="29"/>
      <c r="H598" s="29"/>
      <c r="I598" s="29"/>
      <c r="J598" s="30">
        <v>6</v>
      </c>
      <c r="K598" s="652"/>
      <c r="L598" s="2"/>
      <c r="M598" s="2"/>
      <c r="N598" s="2"/>
      <c r="O598" s="2"/>
      <c r="P598" s="2"/>
      <c r="Q598" s="2"/>
      <c r="R598" s="2"/>
      <c r="S598" s="2"/>
      <c r="T598" s="2"/>
      <c r="U598" s="2"/>
      <c r="V598" s="652"/>
      <c r="W598" s="2"/>
      <c r="X598" s="2"/>
      <c r="Y598" s="2"/>
      <c r="Z598" s="2"/>
    </row>
    <row r="599" spans="1:26" ht="12.75" customHeight="1">
      <c r="A599" s="46" t="s">
        <v>679</v>
      </c>
      <c r="B599" s="46" t="s">
        <v>177</v>
      </c>
      <c r="C599" s="29"/>
      <c r="D599" s="46" t="s">
        <v>4737</v>
      </c>
      <c r="E599" s="29"/>
      <c r="F599" s="29"/>
      <c r="G599" s="30">
        <v>8</v>
      </c>
      <c r="H599" s="29"/>
      <c r="I599" s="29"/>
      <c r="J599" s="30">
        <v>8</v>
      </c>
      <c r="K599" s="652"/>
      <c r="L599" s="2"/>
      <c r="M599" s="2"/>
      <c r="N599" s="2"/>
      <c r="O599" s="2"/>
      <c r="P599" s="2"/>
      <c r="Q599" s="2"/>
      <c r="R599" s="2"/>
      <c r="S599" s="2"/>
      <c r="T599" s="2"/>
      <c r="U599" s="2"/>
      <c r="V599" s="652"/>
      <c r="W599" s="2"/>
      <c r="X599" s="2"/>
      <c r="Y599" s="2"/>
      <c r="Z599" s="2"/>
    </row>
    <row r="600" spans="1:26" ht="12.75" customHeight="1">
      <c r="A600" s="46" t="s">
        <v>683</v>
      </c>
      <c r="B600" s="46" t="s">
        <v>3285</v>
      </c>
      <c r="C600" s="29"/>
      <c r="D600" s="46" t="s">
        <v>4737</v>
      </c>
      <c r="E600" s="29"/>
      <c r="F600" s="29"/>
      <c r="G600" s="30">
        <v>9</v>
      </c>
      <c r="H600" s="29"/>
      <c r="I600" s="29"/>
      <c r="J600" s="30">
        <v>9</v>
      </c>
      <c r="K600" s="652"/>
      <c r="L600" s="2"/>
      <c r="M600" s="2"/>
      <c r="N600" s="2"/>
      <c r="O600" s="2"/>
      <c r="P600" s="2"/>
      <c r="Q600" s="2"/>
      <c r="R600" s="2"/>
      <c r="S600" s="2"/>
      <c r="T600" s="2"/>
      <c r="U600" s="2"/>
      <c r="V600" s="652"/>
      <c r="W600" s="2"/>
      <c r="X600" s="2"/>
      <c r="Y600" s="2"/>
      <c r="Z600" s="2"/>
    </row>
    <row r="601" spans="1:26" ht="12.75" customHeight="1">
      <c r="A601" s="46" t="s">
        <v>1110</v>
      </c>
      <c r="B601" s="46" t="s">
        <v>3305</v>
      </c>
      <c r="C601" s="29"/>
      <c r="D601" s="46" t="s">
        <v>4737</v>
      </c>
      <c r="E601" s="29"/>
      <c r="F601" s="29"/>
      <c r="G601" s="30">
        <v>17</v>
      </c>
      <c r="H601" s="30">
        <v>2</v>
      </c>
      <c r="I601" s="29"/>
      <c r="J601" s="30">
        <v>19</v>
      </c>
      <c r="K601" s="652"/>
      <c r="L601" s="2"/>
      <c r="M601" s="2"/>
      <c r="N601" s="2"/>
      <c r="O601" s="2"/>
      <c r="P601" s="2"/>
      <c r="Q601" s="2"/>
      <c r="R601" s="2"/>
      <c r="S601" s="2"/>
      <c r="T601" s="2"/>
      <c r="U601" s="2"/>
      <c r="V601" s="652"/>
      <c r="W601" s="2"/>
      <c r="X601" s="2"/>
      <c r="Y601" s="2"/>
      <c r="Z601" s="2"/>
    </row>
    <row r="602" spans="1:26" ht="12.75" customHeight="1">
      <c r="A602" s="46" t="s">
        <v>686</v>
      </c>
      <c r="B602" s="29"/>
      <c r="C602" s="46" t="s">
        <v>31</v>
      </c>
      <c r="D602" s="46" t="s">
        <v>4737</v>
      </c>
      <c r="E602" s="29"/>
      <c r="F602" s="29"/>
      <c r="G602" s="30">
        <v>20</v>
      </c>
      <c r="H602" s="29"/>
      <c r="I602" s="29"/>
      <c r="J602" s="30">
        <v>20</v>
      </c>
      <c r="K602" s="652"/>
      <c r="L602" s="2"/>
      <c r="M602" s="2"/>
      <c r="N602" s="2"/>
      <c r="O602" s="2"/>
      <c r="P602" s="2"/>
      <c r="Q602" s="2"/>
      <c r="R602" s="2"/>
      <c r="S602" s="2"/>
      <c r="T602" s="2"/>
      <c r="U602" s="2"/>
      <c r="V602" s="652"/>
      <c r="W602" s="2"/>
      <c r="X602" s="2"/>
      <c r="Y602" s="2"/>
      <c r="Z602" s="2"/>
    </row>
    <row r="603" spans="1:26" ht="12.75" customHeight="1">
      <c r="A603" s="46" t="s">
        <v>2982</v>
      </c>
      <c r="B603" s="653"/>
      <c r="C603" s="98" t="s">
        <v>31</v>
      </c>
      <c r="D603" s="46" t="s">
        <v>4737</v>
      </c>
      <c r="E603" s="29"/>
      <c r="F603" s="29"/>
      <c r="G603" s="30">
        <v>18</v>
      </c>
      <c r="H603" s="30">
        <v>3</v>
      </c>
      <c r="I603" s="29"/>
      <c r="J603" s="30">
        <v>21</v>
      </c>
      <c r="K603" s="652"/>
      <c r="L603" s="2"/>
      <c r="M603" s="2"/>
      <c r="N603" s="2"/>
      <c r="O603" s="2"/>
      <c r="P603" s="2"/>
      <c r="Q603" s="2"/>
      <c r="R603" s="2"/>
      <c r="S603" s="2"/>
      <c r="T603" s="2"/>
      <c r="U603" s="2">
        <v>10</v>
      </c>
      <c r="V603" s="652"/>
      <c r="W603" s="2"/>
      <c r="X603" s="2"/>
      <c r="Y603" s="2"/>
      <c r="Z603" s="2"/>
    </row>
    <row r="604" spans="1:26" ht="12.75" customHeight="1">
      <c r="A604" s="46" t="s">
        <v>688</v>
      </c>
      <c r="B604" s="29"/>
      <c r="C604" s="98" t="s">
        <v>31</v>
      </c>
      <c r="D604" s="46" t="s">
        <v>4737</v>
      </c>
      <c r="E604" s="29"/>
      <c r="F604" s="29"/>
      <c r="G604" s="30">
        <v>16</v>
      </c>
      <c r="H604" s="29"/>
      <c r="I604" s="29"/>
      <c r="J604" s="30">
        <v>16</v>
      </c>
      <c r="K604" s="652"/>
      <c r="L604" s="2"/>
      <c r="M604" s="2"/>
      <c r="N604" s="2"/>
      <c r="O604" s="2"/>
      <c r="P604" s="2"/>
      <c r="Q604" s="2"/>
      <c r="R604" s="2"/>
      <c r="S604" s="2"/>
      <c r="T604" s="2"/>
      <c r="U604" s="2">
        <v>8</v>
      </c>
      <c r="V604" s="652"/>
      <c r="W604" s="2"/>
      <c r="X604" s="2"/>
      <c r="Y604" s="2"/>
      <c r="Z604" s="2"/>
    </row>
    <row r="605" spans="1:26" ht="12.75" customHeight="1">
      <c r="A605" s="98" t="s">
        <v>5529</v>
      </c>
      <c r="B605" s="98" t="s">
        <v>177</v>
      </c>
      <c r="C605" s="653"/>
      <c r="D605" s="98" t="s">
        <v>4737</v>
      </c>
      <c r="E605" s="653"/>
      <c r="F605" s="653"/>
      <c r="G605" s="416">
        <v>23</v>
      </c>
      <c r="H605" s="416">
        <v>0</v>
      </c>
      <c r="I605" s="416">
        <v>0</v>
      </c>
      <c r="J605" s="416">
        <v>23</v>
      </c>
      <c r="K605" s="652"/>
      <c r="L605" s="2"/>
      <c r="M605" s="2"/>
      <c r="N605" s="2"/>
      <c r="O605" s="2"/>
      <c r="P605" s="2"/>
      <c r="Q605" s="2"/>
      <c r="R605" s="2"/>
      <c r="S605" s="2"/>
      <c r="T605" s="2"/>
      <c r="U605" s="2">
        <v>6</v>
      </c>
      <c r="V605" s="652"/>
      <c r="W605" s="2"/>
      <c r="X605" s="2"/>
      <c r="Y605" s="2"/>
      <c r="Z605" s="2"/>
    </row>
    <row r="606" spans="1:26" ht="12.75" customHeight="1">
      <c r="A606" s="98" t="s">
        <v>698</v>
      </c>
      <c r="B606" s="98" t="s">
        <v>177</v>
      </c>
      <c r="C606" s="653"/>
      <c r="D606" s="98" t="s">
        <v>4737</v>
      </c>
      <c r="E606" s="653"/>
      <c r="F606" s="653"/>
      <c r="G606" s="416">
        <v>23</v>
      </c>
      <c r="H606" s="416">
        <v>0</v>
      </c>
      <c r="I606" s="416">
        <v>0</v>
      </c>
      <c r="J606" s="416">
        <v>23</v>
      </c>
      <c r="K606" s="652"/>
      <c r="L606" s="2"/>
      <c r="M606" s="2"/>
      <c r="N606" s="2"/>
      <c r="O606" s="2"/>
      <c r="P606" s="2"/>
      <c r="Q606" s="2"/>
      <c r="R606" s="2"/>
      <c r="S606" s="2"/>
      <c r="T606" s="2"/>
      <c r="U606" s="2">
        <v>6</v>
      </c>
      <c r="V606" s="652"/>
      <c r="W606" s="2"/>
      <c r="X606" s="2"/>
      <c r="Y606" s="2"/>
      <c r="Z606" s="2"/>
    </row>
    <row r="607" spans="1:26" ht="12.75" customHeight="1">
      <c r="A607" s="98" t="s">
        <v>696</v>
      </c>
      <c r="B607" s="98" t="s">
        <v>177</v>
      </c>
      <c r="C607" s="653"/>
      <c r="D607" s="98" t="s">
        <v>4737</v>
      </c>
      <c r="E607" s="653"/>
      <c r="F607" s="653"/>
      <c r="G607" s="416">
        <v>5</v>
      </c>
      <c r="H607" s="416">
        <v>2</v>
      </c>
      <c r="I607" s="416">
        <v>0</v>
      </c>
      <c r="J607" s="416">
        <v>7</v>
      </c>
      <c r="K607" s="652"/>
      <c r="L607" s="2"/>
      <c r="M607" s="2"/>
      <c r="N607" s="2"/>
      <c r="O607" s="2"/>
      <c r="P607" s="2"/>
      <c r="Q607" s="2"/>
      <c r="R607" s="2"/>
      <c r="S607" s="2"/>
      <c r="T607" s="2"/>
      <c r="U607" s="2">
        <v>6</v>
      </c>
      <c r="V607" s="652"/>
      <c r="W607" s="2"/>
      <c r="X607" s="2"/>
      <c r="Y607" s="2"/>
      <c r="Z607" s="2"/>
    </row>
    <row r="608" spans="1:26" ht="12.75" customHeight="1">
      <c r="A608" s="98" t="s">
        <v>1116</v>
      </c>
      <c r="B608" s="98" t="s">
        <v>80</v>
      </c>
      <c r="C608" s="653"/>
      <c r="D608" s="98" t="s">
        <v>4737</v>
      </c>
      <c r="E608" s="653"/>
      <c r="F608" s="653"/>
      <c r="G608" s="416">
        <v>19</v>
      </c>
      <c r="H608" s="416">
        <v>0</v>
      </c>
      <c r="I608" s="416">
        <v>0</v>
      </c>
      <c r="J608" s="416">
        <v>19</v>
      </c>
      <c r="K608" s="652"/>
      <c r="L608" s="652"/>
      <c r="M608" s="652"/>
      <c r="N608" s="652"/>
      <c r="O608" s="652"/>
      <c r="P608" s="652"/>
      <c r="Q608" s="652"/>
      <c r="R608" s="652"/>
      <c r="S608" s="652"/>
      <c r="T608" s="652"/>
      <c r="U608" s="652"/>
      <c r="V608" s="652"/>
      <c r="W608" s="2"/>
      <c r="X608" s="2"/>
      <c r="Y608" s="2"/>
      <c r="Z608" s="2"/>
    </row>
    <row r="609" spans="1:26" ht="12.75" customHeight="1">
      <c r="A609" s="98" t="s">
        <v>703</v>
      </c>
      <c r="B609" s="98" t="s">
        <v>80</v>
      </c>
      <c r="C609" s="653"/>
      <c r="D609" s="98" t="s">
        <v>4737</v>
      </c>
      <c r="E609" s="653"/>
      <c r="F609" s="653"/>
      <c r="G609" s="416">
        <v>17</v>
      </c>
      <c r="H609" s="416">
        <v>0</v>
      </c>
      <c r="I609" s="416">
        <v>0</v>
      </c>
      <c r="J609" s="416">
        <v>17</v>
      </c>
      <c r="K609" s="652"/>
      <c r="L609" s="652"/>
      <c r="M609" s="652"/>
      <c r="N609" s="652"/>
      <c r="O609" s="652"/>
      <c r="P609" s="652"/>
      <c r="Q609" s="652"/>
      <c r="R609" s="652"/>
      <c r="S609" s="652"/>
      <c r="T609" s="652"/>
      <c r="U609" s="652"/>
      <c r="V609" s="652"/>
      <c r="W609" s="2"/>
      <c r="X609" s="2"/>
      <c r="Y609" s="2"/>
      <c r="Z609" s="2"/>
    </row>
    <row r="610" spans="1:26" ht="12.75" customHeight="1">
      <c r="A610" s="98" t="s">
        <v>701</v>
      </c>
      <c r="B610" s="98" t="s">
        <v>80</v>
      </c>
      <c r="C610" s="653"/>
      <c r="D610" s="98" t="s">
        <v>4737</v>
      </c>
      <c r="E610" s="653"/>
      <c r="F610" s="653"/>
      <c r="G610" s="416">
        <v>13</v>
      </c>
      <c r="H610" s="416">
        <v>4</v>
      </c>
      <c r="I610" s="416">
        <v>0</v>
      </c>
      <c r="J610" s="416">
        <v>17</v>
      </c>
      <c r="K610" s="652"/>
      <c r="L610" s="652"/>
      <c r="M610" s="652"/>
      <c r="N610" s="652"/>
      <c r="O610" s="652"/>
      <c r="P610" s="652"/>
      <c r="Q610" s="652"/>
      <c r="R610" s="652"/>
      <c r="S610" s="652"/>
      <c r="T610" s="652"/>
      <c r="U610" s="652"/>
      <c r="V610" s="652"/>
      <c r="W610" s="2"/>
      <c r="X610" s="2"/>
      <c r="Y610" s="2"/>
      <c r="Z610" s="2"/>
    </row>
    <row r="611" spans="1:26" ht="12.75" customHeight="1">
      <c r="A611" s="98" t="s">
        <v>5530</v>
      </c>
      <c r="B611" s="98" t="s">
        <v>132</v>
      </c>
      <c r="C611" s="653"/>
      <c r="D611" s="98" t="s">
        <v>4737</v>
      </c>
      <c r="E611" s="653"/>
      <c r="F611" s="653"/>
      <c r="G611" s="416">
        <v>9</v>
      </c>
      <c r="H611" s="416">
        <v>0</v>
      </c>
      <c r="I611" s="416">
        <v>0</v>
      </c>
      <c r="J611" s="416">
        <v>9</v>
      </c>
      <c r="K611" s="652"/>
      <c r="L611" s="652"/>
      <c r="M611" s="652"/>
      <c r="N611" s="652"/>
      <c r="O611" s="652"/>
      <c r="P611" s="652"/>
      <c r="Q611" s="652"/>
      <c r="R611" s="652"/>
      <c r="S611" s="652"/>
      <c r="T611" s="652"/>
      <c r="U611" s="652"/>
      <c r="V611" s="652"/>
      <c r="W611" s="2"/>
      <c r="X611" s="2"/>
      <c r="Y611" s="2"/>
      <c r="Z611" s="2"/>
    </row>
    <row r="612" spans="1:26" ht="12.75" customHeight="1">
      <c r="A612" s="98" t="s">
        <v>5531</v>
      </c>
      <c r="B612" s="653"/>
      <c r="C612" s="98" t="s">
        <v>31</v>
      </c>
      <c r="D612" s="98" t="s">
        <v>4737</v>
      </c>
      <c r="E612" s="653"/>
      <c r="F612" s="653"/>
      <c r="G612" s="416">
        <v>6</v>
      </c>
      <c r="H612" s="416">
        <v>2</v>
      </c>
      <c r="I612" s="416">
        <v>0</v>
      </c>
      <c r="J612" s="416">
        <v>8</v>
      </c>
      <c r="K612" s="652"/>
      <c r="L612" s="652"/>
      <c r="M612" s="652"/>
      <c r="N612" s="652"/>
      <c r="O612" s="652"/>
      <c r="P612" s="652"/>
      <c r="Q612" s="652"/>
      <c r="R612" s="652"/>
      <c r="S612" s="652"/>
      <c r="T612" s="652"/>
      <c r="U612" s="652"/>
      <c r="V612" s="652"/>
      <c r="W612" s="2"/>
      <c r="X612" s="2"/>
      <c r="Y612" s="2"/>
      <c r="Z612" s="2"/>
    </row>
    <row r="613" spans="1:26" ht="12.75" customHeight="1">
      <c r="A613" s="98" t="s">
        <v>5532</v>
      </c>
      <c r="B613" s="98" t="s">
        <v>177</v>
      </c>
      <c r="C613" s="653"/>
      <c r="D613" s="653"/>
      <c r="E613" s="653"/>
      <c r="F613" s="98" t="s">
        <v>4737</v>
      </c>
      <c r="G613" s="416">
        <v>7</v>
      </c>
      <c r="H613" s="416">
        <v>0</v>
      </c>
      <c r="I613" s="416">
        <v>0</v>
      </c>
      <c r="J613" s="416">
        <v>7</v>
      </c>
      <c r="K613" s="652"/>
      <c r="L613" s="652"/>
      <c r="M613" s="652"/>
      <c r="N613" s="652"/>
      <c r="O613" s="652"/>
      <c r="P613" s="652"/>
      <c r="Q613" s="652"/>
      <c r="R613" s="652"/>
      <c r="S613" s="652"/>
      <c r="T613" s="652"/>
      <c r="U613" s="652"/>
      <c r="V613" s="652"/>
      <c r="W613" s="2"/>
      <c r="X613" s="2"/>
      <c r="Y613" s="2"/>
      <c r="Z613" s="2"/>
    </row>
    <row r="614" spans="1:26" ht="12.75" customHeight="1">
      <c r="A614" s="98" t="s">
        <v>711</v>
      </c>
      <c r="B614" s="653"/>
      <c r="C614" s="98" t="s">
        <v>336</v>
      </c>
      <c r="D614" s="653"/>
      <c r="E614" s="653"/>
      <c r="F614" s="98" t="s">
        <v>4737</v>
      </c>
      <c r="G614" s="416">
        <v>6</v>
      </c>
      <c r="H614" s="416">
        <v>0</v>
      </c>
      <c r="I614" s="416">
        <v>0</v>
      </c>
      <c r="J614" s="416">
        <v>6</v>
      </c>
      <c r="K614" s="652"/>
      <c r="L614" s="652"/>
      <c r="M614" s="652"/>
      <c r="N614" s="652"/>
      <c r="O614" s="652"/>
      <c r="P614" s="652"/>
      <c r="Q614" s="652"/>
      <c r="R614" s="652"/>
      <c r="S614" s="652"/>
      <c r="T614" s="652"/>
      <c r="U614" s="652"/>
      <c r="V614" s="652"/>
      <c r="W614" s="2"/>
      <c r="X614" s="2"/>
      <c r="Y614" s="2"/>
      <c r="Z614" s="2"/>
    </row>
    <row r="615" spans="1:26" ht="12.75" customHeight="1">
      <c r="A615" s="2121" t="s">
        <v>719</v>
      </c>
      <c r="B615" s="2041"/>
      <c r="C615" s="2041"/>
      <c r="D615" s="2041"/>
      <c r="E615" s="2041"/>
      <c r="F615" s="2041"/>
      <c r="G615" s="2041"/>
      <c r="H615" s="2041"/>
      <c r="I615" s="2041"/>
      <c r="J615" s="2048"/>
      <c r="K615" s="652"/>
      <c r="L615" s="652"/>
      <c r="M615" s="652"/>
      <c r="N615" s="652"/>
      <c r="O615" s="652"/>
      <c r="P615" s="652"/>
      <c r="Q615" s="652"/>
      <c r="R615" s="652"/>
      <c r="S615" s="652"/>
      <c r="T615" s="652"/>
      <c r="U615" s="652"/>
      <c r="V615" s="652"/>
      <c r="W615" s="2"/>
      <c r="X615" s="2"/>
      <c r="Y615" s="2"/>
      <c r="Z615" s="2"/>
    </row>
    <row r="616" spans="1:26" ht="12.75" customHeight="1">
      <c r="A616" s="2128" t="s">
        <v>4725</v>
      </c>
      <c r="B616" s="2127" t="s">
        <v>1665</v>
      </c>
      <c r="C616" s="2048"/>
      <c r="D616" s="2127" t="s">
        <v>3764</v>
      </c>
      <c r="E616" s="2041"/>
      <c r="F616" s="2048"/>
      <c r="G616" s="2127" t="s">
        <v>4726</v>
      </c>
      <c r="H616" s="2041"/>
      <c r="I616" s="2048"/>
      <c r="J616" s="2424" t="s">
        <v>4727</v>
      </c>
      <c r="K616" s="652"/>
      <c r="L616" s="652"/>
      <c r="M616" s="652"/>
      <c r="N616" s="652"/>
      <c r="O616" s="652"/>
      <c r="P616" s="652"/>
      <c r="Q616" s="652"/>
      <c r="R616" s="652"/>
      <c r="S616" s="652"/>
      <c r="T616" s="652"/>
      <c r="U616" s="652"/>
      <c r="V616" s="652"/>
      <c r="W616" s="2"/>
      <c r="X616" s="2"/>
      <c r="Y616" s="2"/>
      <c r="Z616" s="2"/>
    </row>
    <row r="617" spans="1:26" ht="12.75" customHeight="1">
      <c r="A617" s="2059"/>
      <c r="B617" s="344" t="s">
        <v>250</v>
      </c>
      <c r="C617" s="344" t="s">
        <v>4728</v>
      </c>
      <c r="D617" s="132" t="s">
        <v>29</v>
      </c>
      <c r="E617" s="132" t="s">
        <v>40</v>
      </c>
      <c r="F617" s="132" t="s">
        <v>37</v>
      </c>
      <c r="G617" s="344" t="s">
        <v>4729</v>
      </c>
      <c r="H617" s="344" t="s">
        <v>4730</v>
      </c>
      <c r="I617" s="344" t="s">
        <v>4731</v>
      </c>
      <c r="J617" s="2059"/>
      <c r="K617" s="652"/>
      <c r="L617" s="652"/>
      <c r="M617" s="652"/>
      <c r="N617" s="652"/>
      <c r="O617" s="652"/>
      <c r="P617" s="652"/>
      <c r="Q617" s="652"/>
      <c r="R617" s="652"/>
      <c r="S617" s="652"/>
      <c r="T617" s="652"/>
      <c r="U617" s="652"/>
      <c r="V617" s="652"/>
      <c r="W617" s="2"/>
      <c r="X617" s="2"/>
      <c r="Y617" s="2"/>
      <c r="Z617" s="2"/>
    </row>
    <row r="618" spans="1:26" ht="12.75" customHeight="1">
      <c r="A618" s="46" t="s">
        <v>626</v>
      </c>
      <c r="B618" s="46" t="s">
        <v>177</v>
      </c>
      <c r="C618" s="29"/>
      <c r="D618" s="46" t="s">
        <v>4737</v>
      </c>
      <c r="E618" s="29"/>
      <c r="F618" s="29"/>
      <c r="G618" s="30">
        <v>14</v>
      </c>
      <c r="H618" s="30">
        <v>0</v>
      </c>
      <c r="I618" s="30">
        <v>0</v>
      </c>
      <c r="J618" s="30">
        <v>14</v>
      </c>
      <c r="K618" s="652"/>
      <c r="L618" s="652"/>
      <c r="M618" s="652"/>
      <c r="N618" s="652"/>
      <c r="O618" s="652"/>
      <c r="P618" s="652"/>
      <c r="Q618" s="652"/>
      <c r="R618" s="652"/>
      <c r="S618" s="652"/>
      <c r="T618" s="652"/>
      <c r="U618" s="652"/>
      <c r="V618" s="652"/>
      <c r="W618" s="2"/>
      <c r="X618" s="2"/>
      <c r="Y618" s="2"/>
      <c r="Z618" s="2"/>
    </row>
    <row r="619" spans="1:26" ht="12.75" customHeight="1">
      <c r="A619" s="46" t="s">
        <v>629</v>
      </c>
      <c r="B619" s="46" t="s">
        <v>3285</v>
      </c>
      <c r="C619" s="29"/>
      <c r="D619" s="46" t="s">
        <v>4737</v>
      </c>
      <c r="E619" s="29"/>
      <c r="F619" s="29"/>
      <c r="G619" s="30">
        <v>11</v>
      </c>
      <c r="H619" s="30">
        <v>0</v>
      </c>
      <c r="I619" s="30">
        <v>0</v>
      </c>
      <c r="J619" s="30">
        <v>11</v>
      </c>
      <c r="K619" s="652"/>
      <c r="L619" s="652"/>
      <c r="M619" s="652"/>
      <c r="N619" s="652"/>
      <c r="O619" s="652"/>
      <c r="P619" s="652"/>
      <c r="Q619" s="652"/>
      <c r="R619" s="652"/>
      <c r="S619" s="652"/>
      <c r="T619" s="652"/>
      <c r="U619" s="652"/>
      <c r="V619" s="652"/>
      <c r="W619" s="2"/>
      <c r="X619" s="2"/>
      <c r="Y619" s="2"/>
      <c r="Z619" s="2"/>
    </row>
    <row r="620" spans="1:26" ht="12.75" customHeight="1">
      <c r="A620" s="46" t="s">
        <v>5509</v>
      </c>
      <c r="B620" s="46" t="s">
        <v>80</v>
      </c>
      <c r="C620" s="29"/>
      <c r="D620" s="46" t="s">
        <v>4737</v>
      </c>
      <c r="E620" s="29"/>
      <c r="F620" s="29"/>
      <c r="G620" s="30">
        <v>12</v>
      </c>
      <c r="H620" s="30">
        <v>0</v>
      </c>
      <c r="I620" s="30">
        <v>0</v>
      </c>
      <c r="J620" s="30">
        <v>12</v>
      </c>
      <c r="K620" s="652"/>
      <c r="L620" s="652"/>
      <c r="M620" s="652"/>
      <c r="N620" s="652"/>
      <c r="O620" s="652"/>
      <c r="P620" s="652"/>
      <c r="Q620" s="652"/>
      <c r="R620" s="652"/>
      <c r="S620" s="652"/>
      <c r="T620" s="652"/>
      <c r="U620" s="652"/>
      <c r="V620" s="652"/>
      <c r="W620" s="2"/>
      <c r="X620" s="2"/>
      <c r="Y620" s="2"/>
      <c r="Z620" s="2"/>
    </row>
    <row r="621" spans="1:26" ht="12.75" customHeight="1">
      <c r="A621" s="46" t="s">
        <v>1090</v>
      </c>
      <c r="B621" s="46" t="s">
        <v>35</v>
      </c>
      <c r="C621" s="29"/>
      <c r="D621" s="46" t="s">
        <v>4737</v>
      </c>
      <c r="E621" s="29"/>
      <c r="F621" s="29"/>
      <c r="G621" s="30">
        <v>17</v>
      </c>
      <c r="H621" s="30">
        <v>0</v>
      </c>
      <c r="I621" s="30">
        <v>0</v>
      </c>
      <c r="J621" s="30">
        <v>17</v>
      </c>
      <c r="K621" s="652"/>
      <c r="L621" s="652"/>
      <c r="M621" s="652"/>
      <c r="N621" s="652"/>
      <c r="O621" s="652"/>
      <c r="P621" s="652"/>
      <c r="Q621" s="652"/>
      <c r="R621" s="652"/>
      <c r="S621" s="652"/>
      <c r="T621" s="652"/>
      <c r="U621" s="652"/>
      <c r="V621" s="652"/>
      <c r="W621" s="2"/>
      <c r="X621" s="2"/>
      <c r="Y621" s="2"/>
      <c r="Z621" s="2"/>
    </row>
    <row r="622" spans="1:26" ht="12.75" customHeight="1">
      <c r="A622" s="46" t="s">
        <v>5423</v>
      </c>
      <c r="B622" s="46" t="s">
        <v>5513</v>
      </c>
      <c r="C622" s="29"/>
      <c r="D622" s="46" t="s">
        <v>4737</v>
      </c>
      <c r="E622" s="29"/>
      <c r="F622" s="29"/>
      <c r="G622" s="30">
        <v>18</v>
      </c>
      <c r="H622" s="30">
        <v>6</v>
      </c>
      <c r="I622" s="30">
        <v>0</v>
      </c>
      <c r="J622" s="30">
        <v>24</v>
      </c>
      <c r="K622" s="652"/>
      <c r="L622" s="652"/>
      <c r="M622" s="652"/>
      <c r="N622" s="652"/>
      <c r="O622" s="652"/>
      <c r="P622" s="652"/>
      <c r="Q622" s="652"/>
      <c r="R622" s="652"/>
      <c r="S622" s="652"/>
      <c r="T622" s="652"/>
      <c r="U622" s="652"/>
      <c r="V622" s="652"/>
      <c r="W622" s="2"/>
      <c r="X622" s="2"/>
      <c r="Y622" s="2"/>
      <c r="Z622" s="2"/>
    </row>
    <row r="623" spans="1:26" ht="12.75" customHeight="1">
      <c r="A623" s="46" t="s">
        <v>641</v>
      </c>
      <c r="B623" s="29"/>
      <c r="C623" s="46" t="s">
        <v>42</v>
      </c>
      <c r="D623" s="46" t="s">
        <v>4737</v>
      </c>
      <c r="E623" s="29"/>
      <c r="F623" s="29"/>
      <c r="G623" s="30">
        <v>20</v>
      </c>
      <c r="H623" s="30">
        <v>3</v>
      </c>
      <c r="I623" s="30">
        <v>0</v>
      </c>
      <c r="J623" s="30">
        <v>23</v>
      </c>
      <c r="K623" s="652"/>
      <c r="L623" s="652"/>
      <c r="M623" s="652"/>
      <c r="N623" s="652"/>
      <c r="O623" s="652"/>
      <c r="P623" s="652"/>
      <c r="Q623" s="652"/>
      <c r="R623" s="652"/>
      <c r="S623" s="652"/>
      <c r="T623" s="652"/>
      <c r="U623" s="652"/>
      <c r="V623" s="652"/>
      <c r="W623" s="2"/>
      <c r="X623" s="2"/>
      <c r="Y623" s="2"/>
      <c r="Z623" s="2"/>
    </row>
    <row r="624" spans="1:26" ht="12.75" customHeight="1">
      <c r="A624" s="46" t="s">
        <v>2536</v>
      </c>
      <c r="B624" s="29"/>
      <c r="C624" s="46" t="s">
        <v>42</v>
      </c>
      <c r="D624" s="46" t="s">
        <v>4737</v>
      </c>
      <c r="E624" s="29"/>
      <c r="F624" s="29"/>
      <c r="G624" s="30">
        <v>17</v>
      </c>
      <c r="H624" s="30">
        <v>6</v>
      </c>
      <c r="I624" s="30">
        <v>0</v>
      </c>
      <c r="J624" s="30">
        <v>23</v>
      </c>
      <c r="K624" s="652"/>
      <c r="L624" s="652"/>
      <c r="M624" s="652"/>
      <c r="N624" s="652"/>
      <c r="O624" s="652"/>
      <c r="P624" s="652"/>
      <c r="Q624" s="652"/>
      <c r="R624" s="652"/>
      <c r="S624" s="652"/>
      <c r="T624" s="652"/>
      <c r="U624" s="652"/>
      <c r="V624" s="652"/>
      <c r="W624" s="2"/>
      <c r="X624" s="2"/>
      <c r="Y624" s="2"/>
      <c r="Z624" s="2"/>
    </row>
    <row r="625" spans="1:26" ht="12.75" customHeight="1">
      <c r="A625" s="46" t="s">
        <v>5514</v>
      </c>
      <c r="B625" s="29"/>
      <c r="C625" s="46" t="s">
        <v>42</v>
      </c>
      <c r="D625" s="46" t="s">
        <v>4737</v>
      </c>
      <c r="E625" s="29"/>
      <c r="F625" s="29"/>
      <c r="G625" s="30">
        <v>13</v>
      </c>
      <c r="H625" s="30">
        <v>9</v>
      </c>
      <c r="I625" s="30">
        <v>0</v>
      </c>
      <c r="J625" s="30">
        <v>22</v>
      </c>
      <c r="K625" s="652"/>
      <c r="L625" s="652"/>
      <c r="M625" s="652"/>
      <c r="N625" s="652"/>
      <c r="O625" s="652"/>
      <c r="P625" s="652"/>
      <c r="Q625" s="652"/>
      <c r="R625" s="652"/>
      <c r="S625" s="652"/>
      <c r="T625" s="652"/>
      <c r="U625" s="652"/>
      <c r="V625" s="652"/>
      <c r="W625" s="2"/>
      <c r="X625" s="2"/>
      <c r="Y625" s="2"/>
      <c r="Z625" s="2"/>
    </row>
    <row r="626" spans="1:26" ht="12.75" customHeight="1">
      <c r="A626" s="46" t="s">
        <v>4926</v>
      </c>
      <c r="B626" s="29"/>
      <c r="C626" s="46" t="s">
        <v>42</v>
      </c>
      <c r="D626" s="46" t="s">
        <v>4737</v>
      </c>
      <c r="E626" s="29"/>
      <c r="F626" s="29"/>
      <c r="G626" s="30">
        <v>14</v>
      </c>
      <c r="H626" s="30">
        <v>9</v>
      </c>
      <c r="I626" s="30">
        <v>0</v>
      </c>
      <c r="J626" s="30">
        <v>23</v>
      </c>
      <c r="K626" s="652"/>
      <c r="L626" s="652"/>
      <c r="M626" s="652"/>
      <c r="N626" s="652"/>
      <c r="O626" s="652"/>
      <c r="P626" s="652"/>
      <c r="Q626" s="652"/>
      <c r="R626" s="652"/>
      <c r="S626" s="652"/>
      <c r="T626" s="652"/>
      <c r="U626" s="652"/>
      <c r="V626" s="652"/>
      <c r="W626" s="2"/>
      <c r="X626" s="2"/>
      <c r="Y626" s="2"/>
      <c r="Z626" s="2"/>
    </row>
    <row r="627" spans="1:26" ht="12.75" customHeight="1">
      <c r="A627" s="46" t="s">
        <v>5515</v>
      </c>
      <c r="B627" s="29"/>
      <c r="C627" s="46" t="s">
        <v>42</v>
      </c>
      <c r="D627" s="46" t="s">
        <v>4737</v>
      </c>
      <c r="E627" s="29"/>
      <c r="F627" s="29"/>
      <c r="G627" s="30">
        <v>18</v>
      </c>
      <c r="H627" s="30">
        <v>9</v>
      </c>
      <c r="I627" s="30">
        <v>0</v>
      </c>
      <c r="J627" s="30">
        <v>27</v>
      </c>
      <c r="K627" s="652"/>
      <c r="L627" s="652"/>
      <c r="M627" s="652"/>
      <c r="N627" s="652"/>
      <c r="O627" s="652"/>
      <c r="P627" s="652"/>
      <c r="Q627" s="652"/>
      <c r="R627" s="652"/>
      <c r="S627" s="652"/>
      <c r="T627" s="652"/>
      <c r="U627" s="652"/>
      <c r="V627" s="652"/>
      <c r="W627" s="2"/>
      <c r="X627" s="2"/>
      <c r="Y627" s="2"/>
      <c r="Z627" s="2"/>
    </row>
    <row r="628" spans="1:26" ht="12.75" customHeight="1">
      <c r="A628" s="46" t="s">
        <v>5517</v>
      </c>
      <c r="B628" s="29"/>
      <c r="C628" s="46" t="s">
        <v>42</v>
      </c>
      <c r="D628" s="46" t="s">
        <v>4737</v>
      </c>
      <c r="E628" s="29"/>
      <c r="F628" s="29"/>
      <c r="G628" s="30">
        <v>15</v>
      </c>
      <c r="H628" s="30">
        <v>6</v>
      </c>
      <c r="I628" s="30">
        <v>0</v>
      </c>
      <c r="J628" s="30">
        <v>21</v>
      </c>
      <c r="K628" s="652"/>
      <c r="L628" s="652"/>
      <c r="M628" s="652"/>
      <c r="N628" s="652"/>
      <c r="O628" s="652"/>
      <c r="P628" s="652"/>
      <c r="Q628" s="652"/>
      <c r="R628" s="652"/>
      <c r="S628" s="652"/>
      <c r="T628" s="652"/>
      <c r="U628" s="652"/>
      <c r="V628" s="652"/>
      <c r="W628" s="2"/>
      <c r="X628" s="2"/>
      <c r="Y628" s="2"/>
      <c r="Z628" s="2"/>
    </row>
    <row r="629" spans="1:26" ht="12.75" customHeight="1">
      <c r="A629" s="46" t="s">
        <v>1091</v>
      </c>
      <c r="B629" s="29"/>
      <c r="C629" s="46" t="s">
        <v>42</v>
      </c>
      <c r="D629" s="46" t="s">
        <v>4737</v>
      </c>
      <c r="E629" s="29"/>
      <c r="F629" s="29"/>
      <c r="G629" s="30">
        <v>23</v>
      </c>
      <c r="H629" s="30">
        <v>2</v>
      </c>
      <c r="I629" s="30">
        <v>0</v>
      </c>
      <c r="J629" s="30">
        <v>25</v>
      </c>
      <c r="K629" s="652"/>
      <c r="L629" s="652"/>
      <c r="M629" s="652"/>
      <c r="N629" s="652"/>
      <c r="O629" s="652"/>
      <c r="P629" s="652"/>
      <c r="Q629" s="652"/>
      <c r="R629" s="652"/>
      <c r="S629" s="652"/>
      <c r="T629" s="652"/>
      <c r="U629" s="652"/>
      <c r="V629" s="652"/>
      <c r="W629" s="2"/>
      <c r="X629" s="2"/>
      <c r="Y629" s="2"/>
      <c r="Z629" s="2"/>
    </row>
    <row r="630" spans="1:26" ht="12.75" customHeight="1">
      <c r="A630" s="46" t="s">
        <v>651</v>
      </c>
      <c r="B630" s="46" t="s">
        <v>177</v>
      </c>
      <c r="C630" s="29"/>
      <c r="D630" s="46" t="s">
        <v>4737</v>
      </c>
      <c r="E630" s="29"/>
      <c r="F630" s="29"/>
      <c r="G630" s="30">
        <v>9</v>
      </c>
      <c r="H630" s="30">
        <v>0</v>
      </c>
      <c r="I630" s="29"/>
      <c r="J630" s="30">
        <v>9</v>
      </c>
      <c r="K630" s="652"/>
      <c r="L630" s="652"/>
      <c r="M630" s="652"/>
      <c r="N630" s="652"/>
      <c r="O630" s="652"/>
      <c r="P630" s="652"/>
      <c r="Q630" s="652"/>
      <c r="R630" s="652"/>
      <c r="S630" s="652"/>
      <c r="T630" s="652"/>
      <c r="U630" s="652"/>
      <c r="V630" s="652"/>
      <c r="W630" s="2"/>
      <c r="X630" s="2"/>
      <c r="Y630" s="2"/>
      <c r="Z630" s="2"/>
    </row>
    <row r="631" spans="1:26" ht="12.75" customHeight="1">
      <c r="A631" s="46" t="s">
        <v>5518</v>
      </c>
      <c r="B631" s="46" t="s">
        <v>177</v>
      </c>
      <c r="C631" s="29"/>
      <c r="D631" s="46" t="s">
        <v>4737</v>
      </c>
      <c r="E631" s="29"/>
      <c r="F631" s="29"/>
      <c r="G631" s="30">
        <v>14</v>
      </c>
      <c r="H631" s="30">
        <v>0</v>
      </c>
      <c r="I631" s="29"/>
      <c r="J631" s="30">
        <v>14</v>
      </c>
      <c r="K631" s="652"/>
      <c r="L631" s="652"/>
      <c r="M631" s="652"/>
      <c r="N631" s="652"/>
      <c r="O631" s="652"/>
      <c r="P631" s="652"/>
      <c r="Q631" s="652"/>
      <c r="R631" s="652"/>
      <c r="S631" s="652"/>
      <c r="T631" s="652"/>
      <c r="U631" s="652"/>
      <c r="V631" s="652"/>
      <c r="W631" s="2"/>
      <c r="X631" s="2"/>
      <c r="Y631" s="2"/>
      <c r="Z631" s="2"/>
    </row>
    <row r="632" spans="1:26" ht="12.75" customHeight="1">
      <c r="A632" s="46" t="s">
        <v>656</v>
      </c>
      <c r="B632" s="46" t="s">
        <v>80</v>
      </c>
      <c r="C632" s="29"/>
      <c r="D632" s="29"/>
      <c r="E632" s="29"/>
      <c r="F632" s="46" t="s">
        <v>4737</v>
      </c>
      <c r="G632" s="30">
        <v>8</v>
      </c>
      <c r="H632" s="30">
        <v>0</v>
      </c>
      <c r="I632" s="29"/>
      <c r="J632" s="30">
        <v>8</v>
      </c>
      <c r="K632" s="652"/>
      <c r="L632" s="652"/>
      <c r="M632" s="652"/>
      <c r="N632" s="652"/>
      <c r="O632" s="652"/>
      <c r="P632" s="652"/>
      <c r="Q632" s="652"/>
      <c r="R632" s="652"/>
      <c r="S632" s="652"/>
      <c r="T632" s="652"/>
      <c r="U632" s="652"/>
      <c r="V632" s="652"/>
      <c r="W632" s="2"/>
      <c r="X632" s="2"/>
      <c r="Y632" s="2"/>
      <c r="Z632" s="2"/>
    </row>
    <row r="633" spans="1:26" ht="12.75" customHeight="1">
      <c r="A633" s="46" t="s">
        <v>1099</v>
      </c>
      <c r="B633" s="46" t="s">
        <v>80</v>
      </c>
      <c r="C633" s="29"/>
      <c r="D633" s="29"/>
      <c r="E633" s="707"/>
      <c r="F633" s="46" t="s">
        <v>4737</v>
      </c>
      <c r="G633" s="30">
        <v>8</v>
      </c>
      <c r="H633" s="30">
        <v>0</v>
      </c>
      <c r="I633" s="29"/>
      <c r="J633" s="30">
        <v>8</v>
      </c>
      <c r="K633" s="652"/>
      <c r="L633" s="652"/>
      <c r="M633" s="652"/>
      <c r="N633" s="652"/>
      <c r="O633" s="652"/>
      <c r="P633" s="652"/>
      <c r="Q633" s="652"/>
      <c r="R633" s="652"/>
      <c r="S633" s="652"/>
      <c r="T633" s="652"/>
      <c r="U633" s="652"/>
      <c r="V633" s="652"/>
      <c r="W633" s="2"/>
      <c r="X633" s="2"/>
      <c r="Y633" s="2"/>
      <c r="Z633" s="2"/>
    </row>
    <row r="634" spans="1:26" ht="12.75" customHeight="1">
      <c r="A634" s="46" t="s">
        <v>658</v>
      </c>
      <c r="B634" s="46" t="s">
        <v>80</v>
      </c>
      <c r="C634" s="29"/>
      <c r="D634" s="29"/>
      <c r="E634" s="46" t="s">
        <v>4737</v>
      </c>
      <c r="F634" s="707"/>
      <c r="G634" s="30">
        <v>9</v>
      </c>
      <c r="H634" s="30">
        <v>0</v>
      </c>
      <c r="I634" s="29"/>
      <c r="J634" s="30">
        <v>9</v>
      </c>
      <c r="K634" s="652"/>
      <c r="L634" s="652"/>
      <c r="M634" s="652"/>
      <c r="N634" s="652"/>
      <c r="O634" s="652"/>
      <c r="P634" s="652"/>
      <c r="Q634" s="652"/>
      <c r="R634" s="652"/>
      <c r="S634" s="652"/>
      <c r="T634" s="652"/>
      <c r="U634" s="652"/>
      <c r="V634" s="652"/>
      <c r="W634" s="2"/>
      <c r="X634" s="2"/>
      <c r="Y634" s="2"/>
      <c r="Z634" s="2"/>
    </row>
    <row r="635" spans="1:26" ht="12.75" customHeight="1">
      <c r="A635" s="46" t="s">
        <v>661</v>
      </c>
      <c r="B635" s="46" t="s">
        <v>80</v>
      </c>
      <c r="C635" s="29"/>
      <c r="D635" s="29"/>
      <c r="E635" s="29"/>
      <c r="F635" s="46" t="s">
        <v>4737</v>
      </c>
      <c r="G635" s="30">
        <v>5</v>
      </c>
      <c r="H635" s="30">
        <v>0</v>
      </c>
      <c r="I635" s="29"/>
      <c r="J635" s="30">
        <v>5</v>
      </c>
      <c r="K635" s="652"/>
      <c r="L635" s="652"/>
      <c r="M635" s="652"/>
      <c r="N635" s="652"/>
      <c r="O635" s="652"/>
      <c r="P635" s="652"/>
      <c r="Q635" s="652"/>
      <c r="R635" s="652"/>
      <c r="S635" s="652"/>
      <c r="T635" s="652"/>
      <c r="U635" s="652"/>
      <c r="V635" s="652"/>
      <c r="W635" s="2"/>
      <c r="X635" s="2"/>
      <c r="Y635" s="2"/>
      <c r="Z635" s="2"/>
    </row>
    <row r="636" spans="1:26" ht="12.75" customHeight="1">
      <c r="A636" s="46" t="s">
        <v>663</v>
      </c>
      <c r="B636" s="29"/>
      <c r="C636" s="46" t="s">
        <v>31</v>
      </c>
      <c r="D636" s="29"/>
      <c r="E636" s="29"/>
      <c r="F636" s="46" t="s">
        <v>4737</v>
      </c>
      <c r="G636" s="30">
        <v>8</v>
      </c>
      <c r="H636" s="30">
        <v>0</v>
      </c>
      <c r="I636" s="29"/>
      <c r="J636" s="30">
        <v>8</v>
      </c>
      <c r="K636" s="652"/>
      <c r="L636" s="652"/>
      <c r="M636" s="652"/>
      <c r="N636" s="652"/>
      <c r="O636" s="652"/>
      <c r="P636" s="652"/>
      <c r="Q636" s="652"/>
      <c r="R636" s="652"/>
      <c r="S636" s="652"/>
      <c r="T636" s="652"/>
      <c r="U636" s="652"/>
      <c r="V636" s="652"/>
      <c r="W636" s="2"/>
      <c r="X636" s="2"/>
      <c r="Y636" s="2"/>
      <c r="Z636" s="2"/>
    </row>
    <row r="637" spans="1:26" ht="12.75" customHeight="1">
      <c r="A637" s="46" t="s">
        <v>1104</v>
      </c>
      <c r="B637" s="29"/>
      <c r="C637" s="46" t="s">
        <v>31</v>
      </c>
      <c r="D637" s="46" t="s">
        <v>4737</v>
      </c>
      <c r="E637" s="29"/>
      <c r="F637" s="29"/>
      <c r="G637" s="30">
        <v>20</v>
      </c>
      <c r="H637" s="30">
        <v>0</v>
      </c>
      <c r="I637" s="29"/>
      <c r="J637" s="30">
        <v>20</v>
      </c>
      <c r="K637" s="652"/>
      <c r="L637" s="652"/>
      <c r="M637" s="652"/>
      <c r="N637" s="652"/>
      <c r="O637" s="652"/>
      <c r="P637" s="652"/>
      <c r="Q637" s="652"/>
      <c r="R637" s="652"/>
      <c r="S637" s="652"/>
      <c r="T637" s="652"/>
      <c r="U637" s="652"/>
      <c r="V637" s="652"/>
      <c r="W637" s="2"/>
      <c r="X637" s="2"/>
      <c r="Y637" s="2"/>
      <c r="Z637" s="2"/>
    </row>
    <row r="638" spans="1:26" ht="12.75" customHeight="1">
      <c r="A638" s="46" t="s">
        <v>665</v>
      </c>
      <c r="B638" s="29"/>
      <c r="C638" s="46" t="s">
        <v>31</v>
      </c>
      <c r="D638" s="46" t="s">
        <v>4737</v>
      </c>
      <c r="E638" s="29"/>
      <c r="F638" s="29"/>
      <c r="G638" s="30">
        <v>17</v>
      </c>
      <c r="H638" s="30">
        <v>0</v>
      </c>
      <c r="I638" s="29"/>
      <c r="J638" s="30">
        <v>17</v>
      </c>
      <c r="K638" s="652"/>
      <c r="L638" s="652"/>
      <c r="M638" s="652"/>
      <c r="N638" s="652"/>
      <c r="O638" s="652"/>
      <c r="P638" s="652"/>
      <c r="Q638" s="652"/>
      <c r="R638" s="652"/>
      <c r="S638" s="652"/>
      <c r="T638" s="652"/>
      <c r="U638" s="652"/>
      <c r="V638" s="652"/>
      <c r="W638" s="2"/>
      <c r="X638" s="2"/>
      <c r="Y638" s="2"/>
      <c r="Z638" s="2"/>
    </row>
    <row r="639" spans="1:26" ht="12.75" customHeight="1">
      <c r="A639" s="46" t="s">
        <v>5566</v>
      </c>
      <c r="B639" s="29"/>
      <c r="C639" s="46" t="s">
        <v>31</v>
      </c>
      <c r="D639" s="707"/>
      <c r="E639" s="29"/>
      <c r="F639" s="46" t="s">
        <v>4737</v>
      </c>
      <c r="G639" s="30">
        <v>2</v>
      </c>
      <c r="H639" s="30">
        <v>2</v>
      </c>
      <c r="I639" s="29"/>
      <c r="J639" s="30">
        <v>4</v>
      </c>
      <c r="K639" s="652"/>
      <c r="L639" s="652"/>
      <c r="M639" s="652"/>
      <c r="N639" s="652"/>
      <c r="O639" s="652"/>
      <c r="P639" s="652"/>
      <c r="Q639" s="652"/>
      <c r="R639" s="652"/>
      <c r="S639" s="652"/>
      <c r="T639" s="652"/>
      <c r="U639" s="652"/>
      <c r="V639" s="652"/>
      <c r="W639" s="2"/>
      <c r="X639" s="2"/>
      <c r="Y639" s="2"/>
      <c r="Z639" s="2"/>
    </row>
    <row r="640" spans="1:26" ht="12.75" customHeight="1">
      <c r="A640" s="46" t="s">
        <v>5521</v>
      </c>
      <c r="B640" s="29"/>
      <c r="C640" s="46" t="s">
        <v>1097</v>
      </c>
      <c r="D640" s="46" t="s">
        <v>4737</v>
      </c>
      <c r="E640" s="29"/>
      <c r="F640" s="29"/>
      <c r="G640" s="30">
        <v>2</v>
      </c>
      <c r="H640" s="30">
        <v>0</v>
      </c>
      <c r="I640" s="29"/>
      <c r="J640" s="30">
        <v>2</v>
      </c>
      <c r="K640" s="652"/>
      <c r="L640" s="652"/>
      <c r="M640" s="652"/>
      <c r="N640" s="652"/>
      <c r="O640" s="652"/>
      <c r="P640" s="652"/>
      <c r="Q640" s="652"/>
      <c r="R640" s="652"/>
      <c r="S640" s="652"/>
      <c r="T640" s="652"/>
      <c r="U640" s="652"/>
      <c r="V640" s="652"/>
      <c r="W640" s="2"/>
      <c r="X640" s="2"/>
      <c r="Y640" s="2"/>
      <c r="Z640" s="2"/>
    </row>
    <row r="641" spans="1:26" ht="12.75" customHeight="1">
      <c r="A641" s="46" t="s">
        <v>670</v>
      </c>
      <c r="B641" s="29"/>
      <c r="C641" s="46" t="s">
        <v>1097</v>
      </c>
      <c r="D641" s="46" t="s">
        <v>4737</v>
      </c>
      <c r="E641" s="29"/>
      <c r="F641" s="29"/>
      <c r="G641" s="30">
        <v>13</v>
      </c>
      <c r="H641" s="30">
        <v>0</v>
      </c>
      <c r="I641" s="29"/>
      <c r="J641" s="30">
        <v>13</v>
      </c>
      <c r="K641" s="652"/>
      <c r="L641" s="652"/>
      <c r="M641" s="652"/>
      <c r="N641" s="652"/>
      <c r="O641" s="652"/>
      <c r="P641" s="652"/>
      <c r="Q641" s="652"/>
      <c r="R641" s="652"/>
      <c r="S641" s="652"/>
      <c r="T641" s="652"/>
      <c r="U641" s="652"/>
      <c r="V641" s="652"/>
      <c r="W641" s="2"/>
      <c r="X641" s="2"/>
      <c r="Y641" s="2"/>
      <c r="Z641" s="2"/>
    </row>
    <row r="642" spans="1:26" ht="12.75" customHeight="1">
      <c r="A642" s="46" t="s">
        <v>5523</v>
      </c>
      <c r="B642" s="29"/>
      <c r="C642" s="46" t="s">
        <v>649</v>
      </c>
      <c r="D642" s="46" t="s">
        <v>4737</v>
      </c>
      <c r="E642" s="29"/>
      <c r="F642" s="29"/>
      <c r="G642" s="30">
        <v>7</v>
      </c>
      <c r="H642" s="30">
        <v>0</v>
      </c>
      <c r="I642" s="29"/>
      <c r="J642" s="30">
        <v>7</v>
      </c>
      <c r="K642" s="652"/>
      <c r="L642" s="652"/>
      <c r="M642" s="652"/>
      <c r="N642" s="652"/>
      <c r="O642" s="652"/>
      <c r="P642" s="652"/>
      <c r="Q642" s="652"/>
      <c r="R642" s="652"/>
      <c r="S642" s="652"/>
      <c r="T642" s="652"/>
      <c r="U642" s="652"/>
      <c r="V642" s="652"/>
      <c r="W642" s="2"/>
      <c r="X642" s="2"/>
      <c r="Y642" s="2"/>
      <c r="Z642" s="2"/>
    </row>
    <row r="643" spans="1:26" ht="12.75" customHeight="1">
      <c r="A643" s="46" t="s">
        <v>5524</v>
      </c>
      <c r="B643" s="29"/>
      <c r="C643" s="46" t="s">
        <v>504</v>
      </c>
      <c r="D643" s="46" t="s">
        <v>4737</v>
      </c>
      <c r="E643" s="29"/>
      <c r="F643" s="29"/>
      <c r="G643" s="30">
        <v>5</v>
      </c>
      <c r="H643" s="30">
        <v>0</v>
      </c>
      <c r="I643" s="29"/>
      <c r="J643" s="30">
        <v>5</v>
      </c>
      <c r="K643" s="652"/>
      <c r="L643" s="652"/>
      <c r="M643" s="652"/>
      <c r="N643" s="652"/>
      <c r="O643" s="652"/>
      <c r="P643" s="652"/>
      <c r="Q643" s="652"/>
      <c r="R643" s="652"/>
      <c r="S643" s="652"/>
      <c r="T643" s="652"/>
      <c r="U643" s="652"/>
      <c r="V643" s="652"/>
      <c r="W643" s="2"/>
      <c r="X643" s="2"/>
      <c r="Y643" s="2"/>
      <c r="Z643" s="2"/>
    </row>
    <row r="644" spans="1:26" ht="12.75" customHeight="1">
      <c r="A644" s="46" t="s">
        <v>4282</v>
      </c>
      <c r="B644" s="29"/>
      <c r="C644" s="46" t="s">
        <v>504</v>
      </c>
      <c r="D644" s="46" t="s">
        <v>4737</v>
      </c>
      <c r="E644" s="29"/>
      <c r="F644" s="29"/>
      <c r="G644" s="30">
        <v>4</v>
      </c>
      <c r="H644" s="30">
        <v>4</v>
      </c>
      <c r="I644" s="29"/>
      <c r="J644" s="30">
        <v>8</v>
      </c>
      <c r="K644" s="652"/>
      <c r="L644" s="652"/>
      <c r="M644" s="652"/>
      <c r="N644" s="652"/>
      <c r="O644" s="652"/>
      <c r="P644" s="652"/>
      <c r="Q644" s="652"/>
      <c r="R644" s="652"/>
      <c r="S644" s="652"/>
      <c r="T644" s="652"/>
      <c r="U644" s="652"/>
      <c r="V644" s="652"/>
      <c r="W644" s="2"/>
      <c r="X644" s="2"/>
      <c r="Y644" s="2"/>
      <c r="Z644" s="2"/>
    </row>
    <row r="645" spans="1:26" ht="12.75" customHeight="1">
      <c r="A645" s="46" t="s">
        <v>681</v>
      </c>
      <c r="B645" s="46" t="s">
        <v>177</v>
      </c>
      <c r="C645" s="29"/>
      <c r="D645" s="46" t="s">
        <v>4737</v>
      </c>
      <c r="E645" s="29"/>
      <c r="F645" s="29"/>
      <c r="G645" s="29"/>
      <c r="H645" s="29"/>
      <c r="I645" s="29"/>
      <c r="J645" s="30">
        <v>0</v>
      </c>
      <c r="K645" s="652"/>
      <c r="L645" s="652"/>
      <c r="M645" s="652"/>
      <c r="N645" s="652"/>
      <c r="O645" s="652"/>
      <c r="P645" s="652"/>
      <c r="Q645" s="652"/>
      <c r="R645" s="652"/>
      <c r="S645" s="652"/>
      <c r="T645" s="652"/>
      <c r="U645" s="652"/>
      <c r="V645" s="652"/>
      <c r="W645" s="2"/>
      <c r="X645" s="2"/>
      <c r="Y645" s="2"/>
      <c r="Z645" s="2"/>
    </row>
    <row r="646" spans="1:26" ht="12.75" customHeight="1">
      <c r="A646" s="46" t="s">
        <v>679</v>
      </c>
      <c r="B646" s="46" t="s">
        <v>177</v>
      </c>
      <c r="C646" s="29"/>
      <c r="D646" s="46" t="s">
        <v>4737</v>
      </c>
      <c r="E646" s="29"/>
      <c r="F646" s="29"/>
      <c r="G646" s="30">
        <v>8</v>
      </c>
      <c r="H646" s="29"/>
      <c r="I646" s="29"/>
      <c r="J646" s="30">
        <v>8</v>
      </c>
      <c r="K646" s="652"/>
      <c r="L646" s="652"/>
      <c r="M646" s="652"/>
      <c r="N646" s="652"/>
      <c r="O646" s="652"/>
      <c r="P646" s="652"/>
      <c r="Q646" s="652"/>
      <c r="R646" s="652"/>
      <c r="S646" s="652"/>
      <c r="T646" s="652"/>
      <c r="U646" s="652"/>
      <c r="V646" s="652"/>
      <c r="W646" s="2"/>
      <c r="X646" s="2"/>
      <c r="Y646" s="2"/>
      <c r="Z646" s="2"/>
    </row>
    <row r="647" spans="1:26" ht="12.75" customHeight="1">
      <c r="A647" s="46" t="s">
        <v>683</v>
      </c>
      <c r="B647" s="46" t="s">
        <v>3285</v>
      </c>
      <c r="C647" s="29"/>
      <c r="D647" s="46" t="s">
        <v>4737</v>
      </c>
      <c r="E647" s="29"/>
      <c r="F647" s="29"/>
      <c r="G647" s="30">
        <v>11</v>
      </c>
      <c r="H647" s="29"/>
      <c r="I647" s="29"/>
      <c r="J647" s="30">
        <v>11</v>
      </c>
      <c r="K647" s="652"/>
      <c r="L647" s="652"/>
      <c r="M647" s="652"/>
      <c r="N647" s="652"/>
      <c r="O647" s="652"/>
      <c r="P647" s="652"/>
      <c r="Q647" s="652"/>
      <c r="R647" s="652"/>
      <c r="S647" s="652"/>
      <c r="T647" s="652"/>
      <c r="U647" s="652"/>
      <c r="V647" s="652"/>
      <c r="W647" s="2"/>
      <c r="X647" s="2"/>
      <c r="Y647" s="2"/>
      <c r="Z647" s="2"/>
    </row>
    <row r="648" spans="1:26" ht="12.75" customHeight="1">
      <c r="A648" s="46" t="s">
        <v>1110</v>
      </c>
      <c r="B648" s="46" t="s">
        <v>3305</v>
      </c>
      <c r="C648" s="29"/>
      <c r="D648" s="46" t="s">
        <v>4737</v>
      </c>
      <c r="E648" s="29"/>
      <c r="F648" s="29"/>
      <c r="G648" s="30">
        <v>26</v>
      </c>
      <c r="H648" s="29"/>
      <c r="I648" s="29"/>
      <c r="J648" s="30">
        <v>26</v>
      </c>
      <c r="K648" s="652"/>
      <c r="L648" s="652"/>
      <c r="M648" s="652"/>
      <c r="N648" s="652"/>
      <c r="O648" s="652"/>
      <c r="P648" s="652"/>
      <c r="Q648" s="652"/>
      <c r="R648" s="652"/>
      <c r="S648" s="652"/>
      <c r="T648" s="652"/>
      <c r="U648" s="652"/>
      <c r="V648" s="652"/>
      <c r="W648" s="2"/>
      <c r="X648" s="2"/>
      <c r="Y648" s="2"/>
      <c r="Z648" s="2"/>
    </row>
    <row r="649" spans="1:26" ht="12.75" customHeight="1">
      <c r="A649" s="46" t="s">
        <v>686</v>
      </c>
      <c r="B649" s="29"/>
      <c r="C649" s="46" t="s">
        <v>31</v>
      </c>
      <c r="D649" s="46" t="s">
        <v>4737</v>
      </c>
      <c r="E649" s="29"/>
      <c r="F649" s="29"/>
      <c r="G649" s="30">
        <v>19</v>
      </c>
      <c r="H649" s="29"/>
      <c r="I649" s="29"/>
      <c r="J649" s="30">
        <v>19</v>
      </c>
      <c r="K649" s="652"/>
      <c r="L649" s="652"/>
      <c r="M649" s="652"/>
      <c r="N649" s="652"/>
      <c r="O649" s="652"/>
      <c r="P649" s="652"/>
      <c r="Q649" s="652"/>
      <c r="R649" s="652"/>
      <c r="S649" s="652"/>
      <c r="T649" s="652"/>
      <c r="U649" s="652"/>
      <c r="V649" s="652"/>
      <c r="W649" s="2"/>
      <c r="X649" s="2"/>
      <c r="Y649" s="2"/>
      <c r="Z649" s="2"/>
    </row>
    <row r="650" spans="1:26" ht="12.75" customHeight="1">
      <c r="A650" s="46" t="s">
        <v>2982</v>
      </c>
      <c r="B650" s="653"/>
      <c r="C650" s="98" t="s">
        <v>31</v>
      </c>
      <c r="D650" s="46" t="s">
        <v>4737</v>
      </c>
      <c r="E650" s="29"/>
      <c r="F650" s="29"/>
      <c r="G650" s="30">
        <v>15</v>
      </c>
      <c r="H650" s="29"/>
      <c r="I650" s="29"/>
      <c r="J650" s="30">
        <v>15</v>
      </c>
      <c r="K650" s="652"/>
      <c r="L650" s="652"/>
      <c r="M650" s="652"/>
      <c r="N650" s="652"/>
      <c r="O650" s="652"/>
      <c r="P650" s="652"/>
      <c r="Q650" s="652"/>
      <c r="R650" s="652"/>
      <c r="S650" s="652"/>
      <c r="T650" s="652"/>
      <c r="U650" s="652"/>
      <c r="V650" s="652"/>
      <c r="W650" s="2"/>
      <c r="X650" s="2"/>
      <c r="Y650" s="2"/>
      <c r="Z650" s="2"/>
    </row>
    <row r="651" spans="1:26" ht="12.75" customHeight="1">
      <c r="A651" s="46" t="s">
        <v>688</v>
      </c>
      <c r="B651" s="29"/>
      <c r="C651" s="98" t="s">
        <v>31</v>
      </c>
      <c r="D651" s="46" t="s">
        <v>4737</v>
      </c>
      <c r="E651" s="29"/>
      <c r="F651" s="29"/>
      <c r="G651" s="30">
        <v>14</v>
      </c>
      <c r="H651" s="29"/>
      <c r="I651" s="29"/>
      <c r="J651" s="30">
        <v>14</v>
      </c>
      <c r="K651" s="652"/>
      <c r="L651" s="652"/>
      <c r="M651" s="652"/>
      <c r="N651" s="652"/>
      <c r="O651" s="652"/>
      <c r="P651" s="652"/>
      <c r="Q651" s="652"/>
      <c r="R651" s="652"/>
      <c r="S651" s="652"/>
      <c r="T651" s="652"/>
      <c r="U651" s="652"/>
      <c r="V651" s="652"/>
      <c r="W651" s="2"/>
      <c r="X651" s="2"/>
      <c r="Y651" s="2"/>
      <c r="Z651" s="2"/>
    </row>
    <row r="652" spans="1:26" ht="12.75" customHeight="1">
      <c r="A652" s="98" t="s">
        <v>5529</v>
      </c>
      <c r="B652" s="98" t="s">
        <v>177</v>
      </c>
      <c r="C652" s="653"/>
      <c r="D652" s="98" t="s">
        <v>4737</v>
      </c>
      <c r="E652" s="653"/>
      <c r="F652" s="653"/>
      <c r="G652" s="416">
        <v>31</v>
      </c>
      <c r="H652" s="416">
        <v>0</v>
      </c>
      <c r="I652" s="416">
        <v>0</v>
      </c>
      <c r="J652" s="416">
        <v>31</v>
      </c>
      <c r="K652" s="652"/>
      <c r="L652" s="652"/>
      <c r="M652" s="652"/>
      <c r="N652" s="652"/>
      <c r="O652" s="652"/>
      <c r="P652" s="652"/>
      <c r="Q652" s="652"/>
      <c r="R652" s="652"/>
      <c r="S652" s="652"/>
      <c r="T652" s="652"/>
      <c r="U652" s="652"/>
      <c r="V652" s="652"/>
      <c r="W652" s="2"/>
      <c r="X652" s="2"/>
      <c r="Y652" s="2"/>
      <c r="Z652" s="2"/>
    </row>
    <row r="653" spans="1:26" ht="12.75" customHeight="1">
      <c r="A653" s="98" t="s">
        <v>698</v>
      </c>
      <c r="B653" s="98" t="s">
        <v>177</v>
      </c>
      <c r="C653" s="653"/>
      <c r="D653" s="98" t="s">
        <v>4737</v>
      </c>
      <c r="E653" s="653"/>
      <c r="F653" s="653"/>
      <c r="G653" s="416">
        <v>24</v>
      </c>
      <c r="H653" s="416">
        <v>0</v>
      </c>
      <c r="I653" s="416">
        <v>0</v>
      </c>
      <c r="J653" s="416">
        <v>24</v>
      </c>
      <c r="K653" s="652"/>
      <c r="L653" s="652"/>
      <c r="M653" s="652"/>
      <c r="N653" s="652"/>
      <c r="O653" s="652"/>
      <c r="P653" s="652"/>
      <c r="Q653" s="652"/>
      <c r="R653" s="652"/>
      <c r="S653" s="652"/>
      <c r="T653" s="652"/>
      <c r="U653" s="652"/>
      <c r="V653" s="652"/>
      <c r="W653" s="2"/>
      <c r="X653" s="2"/>
      <c r="Y653" s="2"/>
      <c r="Z653" s="2"/>
    </row>
    <row r="654" spans="1:26" ht="12.75" customHeight="1">
      <c r="A654" s="98" t="s">
        <v>696</v>
      </c>
      <c r="B654" s="98" t="s">
        <v>177</v>
      </c>
      <c r="C654" s="653"/>
      <c r="D654" s="98" t="s">
        <v>4737</v>
      </c>
      <c r="E654" s="653"/>
      <c r="F654" s="653"/>
      <c r="G654" s="416">
        <v>5</v>
      </c>
      <c r="H654" s="416">
        <v>2</v>
      </c>
      <c r="I654" s="416">
        <v>0</v>
      </c>
      <c r="J654" s="416">
        <v>7</v>
      </c>
      <c r="K654" s="652"/>
      <c r="L654" s="652"/>
      <c r="M654" s="652"/>
      <c r="N654" s="652"/>
      <c r="O654" s="652"/>
      <c r="P654" s="652"/>
      <c r="Q654" s="652"/>
      <c r="R654" s="652"/>
      <c r="S654" s="652"/>
      <c r="T654" s="652"/>
      <c r="U654" s="652"/>
      <c r="V654" s="652"/>
      <c r="W654" s="2"/>
      <c r="X654" s="2"/>
      <c r="Y654" s="2"/>
      <c r="Z654" s="2"/>
    </row>
    <row r="655" spans="1:26" ht="12.75" customHeight="1">
      <c r="A655" s="98" t="s">
        <v>1116</v>
      </c>
      <c r="B655" s="98" t="s">
        <v>80</v>
      </c>
      <c r="C655" s="653"/>
      <c r="D655" s="98" t="s">
        <v>4737</v>
      </c>
      <c r="E655" s="653"/>
      <c r="F655" s="653"/>
      <c r="G655" s="416">
        <v>15</v>
      </c>
      <c r="H655" s="416">
        <v>0</v>
      </c>
      <c r="I655" s="416">
        <v>0</v>
      </c>
      <c r="J655" s="416">
        <v>15</v>
      </c>
      <c r="K655" s="652"/>
      <c r="L655" s="652"/>
      <c r="M655" s="652"/>
      <c r="N655" s="652"/>
      <c r="O655" s="652"/>
      <c r="P655" s="652"/>
      <c r="Q655" s="652"/>
      <c r="R655" s="652"/>
      <c r="S655" s="652"/>
      <c r="T655" s="652"/>
      <c r="U655" s="652"/>
      <c r="V655" s="652"/>
      <c r="W655" s="2"/>
      <c r="X655" s="2"/>
      <c r="Y655" s="2"/>
      <c r="Z655" s="2"/>
    </row>
    <row r="656" spans="1:26" ht="12.75" customHeight="1">
      <c r="A656" s="98" t="s">
        <v>703</v>
      </c>
      <c r="B656" s="98" t="s">
        <v>80</v>
      </c>
      <c r="C656" s="653"/>
      <c r="D656" s="98" t="s">
        <v>4737</v>
      </c>
      <c r="E656" s="653"/>
      <c r="F656" s="653"/>
      <c r="G656" s="416">
        <v>19</v>
      </c>
      <c r="H656" s="416">
        <v>0</v>
      </c>
      <c r="I656" s="416">
        <v>0</v>
      </c>
      <c r="J656" s="416">
        <v>19</v>
      </c>
      <c r="K656" s="652"/>
      <c r="L656" s="652"/>
      <c r="M656" s="652"/>
      <c r="N656" s="652"/>
      <c r="O656" s="652"/>
      <c r="P656" s="652"/>
      <c r="Q656" s="652"/>
      <c r="R656" s="652"/>
      <c r="S656" s="652"/>
      <c r="T656" s="652"/>
      <c r="U656" s="652"/>
      <c r="V656" s="652"/>
      <c r="W656" s="2"/>
      <c r="X656" s="2"/>
      <c r="Y656" s="2"/>
      <c r="Z656" s="2"/>
    </row>
    <row r="657" spans="1:26" ht="12.75" customHeight="1">
      <c r="A657" s="98" t="s">
        <v>701</v>
      </c>
      <c r="B657" s="98" t="s">
        <v>80</v>
      </c>
      <c r="C657" s="653"/>
      <c r="D657" s="98" t="s">
        <v>4737</v>
      </c>
      <c r="E657" s="653"/>
      <c r="F657" s="653"/>
      <c r="G657" s="416">
        <v>26</v>
      </c>
      <c r="H657" s="416">
        <v>0</v>
      </c>
      <c r="I657" s="416">
        <v>0</v>
      </c>
      <c r="J657" s="416">
        <v>26</v>
      </c>
      <c r="K657" s="652"/>
      <c r="L657" s="652"/>
      <c r="M657" s="652"/>
      <c r="N657" s="652"/>
      <c r="O657" s="652"/>
      <c r="P657" s="652"/>
      <c r="Q657" s="652"/>
      <c r="R657" s="652"/>
      <c r="S657" s="652"/>
      <c r="T657" s="652"/>
      <c r="U657" s="652"/>
      <c r="V657" s="652"/>
      <c r="W657" s="2"/>
      <c r="X657" s="2"/>
      <c r="Y657" s="2"/>
      <c r="Z657" s="2"/>
    </row>
    <row r="658" spans="1:26" ht="12.75" customHeight="1">
      <c r="A658" s="98" t="s">
        <v>5530</v>
      </c>
      <c r="B658" s="98" t="s">
        <v>132</v>
      </c>
      <c r="C658" s="653"/>
      <c r="D658" s="98" t="s">
        <v>4737</v>
      </c>
      <c r="E658" s="653"/>
      <c r="F658" s="653"/>
      <c r="G658" s="416">
        <v>11</v>
      </c>
      <c r="H658" s="416">
        <v>0</v>
      </c>
      <c r="I658" s="416">
        <v>0</v>
      </c>
      <c r="J658" s="416">
        <v>11</v>
      </c>
      <c r="K658" s="652"/>
      <c r="L658" s="652"/>
      <c r="M658" s="652"/>
      <c r="N658" s="652"/>
      <c r="O658" s="652"/>
      <c r="P658" s="652"/>
      <c r="Q658" s="652"/>
      <c r="R658" s="652"/>
      <c r="S658" s="652"/>
      <c r="T658" s="652"/>
      <c r="U658" s="652"/>
      <c r="V658" s="652"/>
      <c r="W658" s="2"/>
      <c r="X658" s="2"/>
      <c r="Y658" s="2"/>
      <c r="Z658" s="2"/>
    </row>
    <row r="659" spans="1:26" ht="12.75" customHeight="1">
      <c r="A659" s="98" t="s">
        <v>5531</v>
      </c>
      <c r="B659" s="653"/>
      <c r="C659" s="98" t="s">
        <v>31</v>
      </c>
      <c r="D659" s="98" t="s">
        <v>4737</v>
      </c>
      <c r="E659" s="653"/>
      <c r="F659" s="653"/>
      <c r="G659" s="416">
        <v>15</v>
      </c>
      <c r="H659" s="416">
        <v>0</v>
      </c>
      <c r="I659" s="416">
        <v>0</v>
      </c>
      <c r="J659" s="416">
        <v>15</v>
      </c>
      <c r="K659" s="652"/>
      <c r="L659" s="652"/>
      <c r="M659" s="652"/>
      <c r="N659" s="652"/>
      <c r="O659" s="652"/>
      <c r="P659" s="652"/>
      <c r="Q659" s="652"/>
      <c r="R659" s="652"/>
      <c r="S659" s="652"/>
      <c r="T659" s="652"/>
      <c r="U659" s="652"/>
      <c r="V659" s="652"/>
      <c r="W659" s="2"/>
      <c r="X659" s="2"/>
      <c r="Y659" s="2"/>
      <c r="Z659" s="2"/>
    </row>
    <row r="660" spans="1:26" ht="12.75" customHeight="1">
      <c r="A660" s="98" t="s">
        <v>5592</v>
      </c>
      <c r="B660" s="98" t="s">
        <v>80</v>
      </c>
      <c r="C660" s="653"/>
      <c r="D660" s="653"/>
      <c r="E660" s="653"/>
      <c r="F660" s="98" t="s">
        <v>4737</v>
      </c>
      <c r="G660" s="416">
        <v>3</v>
      </c>
      <c r="H660" s="416">
        <v>0</v>
      </c>
      <c r="I660" s="416">
        <v>0</v>
      </c>
      <c r="J660" s="416">
        <v>3</v>
      </c>
      <c r="K660" s="652"/>
      <c r="L660" s="652"/>
      <c r="M660" s="652"/>
      <c r="N660" s="652"/>
      <c r="O660" s="652"/>
      <c r="P660" s="652"/>
      <c r="Q660" s="652"/>
      <c r="R660" s="652"/>
      <c r="S660" s="652"/>
      <c r="T660" s="652"/>
      <c r="U660" s="652"/>
      <c r="V660" s="652"/>
      <c r="W660" s="2"/>
      <c r="X660" s="2"/>
      <c r="Y660" s="2"/>
      <c r="Z660" s="2"/>
    </row>
    <row r="661" spans="1:26" ht="12.75" customHeight="1">
      <c r="A661" s="2438" t="s">
        <v>135</v>
      </c>
      <c r="B661" s="2041"/>
      <c r="C661" s="2041"/>
      <c r="D661" s="2041"/>
      <c r="E661" s="2041"/>
      <c r="F661" s="2041"/>
      <c r="G661" s="2041"/>
      <c r="H661" s="2041"/>
      <c r="I661" s="2041"/>
      <c r="J661" s="2048"/>
      <c r="K661" s="652"/>
      <c r="L661" s="652"/>
      <c r="M661" s="652"/>
      <c r="N661" s="652"/>
      <c r="O661" s="652"/>
      <c r="P661" s="652"/>
      <c r="Q661" s="652"/>
      <c r="R661" s="652"/>
      <c r="S661" s="652"/>
      <c r="T661" s="652"/>
      <c r="U661" s="652"/>
      <c r="V661" s="652"/>
      <c r="W661" s="2"/>
      <c r="X661" s="2"/>
      <c r="Y661" s="2"/>
      <c r="Z661" s="2"/>
    </row>
    <row r="662" spans="1:26" ht="12.75" customHeight="1">
      <c r="A662" s="2438" t="s">
        <v>211</v>
      </c>
      <c r="B662" s="2041"/>
      <c r="C662" s="2041"/>
      <c r="D662" s="2041"/>
      <c r="E662" s="2041"/>
      <c r="F662" s="2041"/>
      <c r="G662" s="2041"/>
      <c r="H662" s="2041"/>
      <c r="I662" s="2041"/>
      <c r="J662" s="2048"/>
      <c r="K662" s="652"/>
      <c r="L662" s="652"/>
      <c r="M662" s="652"/>
      <c r="N662" s="652"/>
      <c r="O662" s="652"/>
      <c r="P662" s="652"/>
      <c r="Q662" s="652"/>
      <c r="R662" s="652"/>
      <c r="S662" s="652"/>
      <c r="T662" s="652"/>
      <c r="U662" s="652"/>
      <c r="V662" s="652"/>
      <c r="W662" s="2"/>
      <c r="X662" s="2"/>
      <c r="Y662" s="2"/>
      <c r="Z662" s="2"/>
    </row>
    <row r="663" spans="1:26" ht="12.75" customHeight="1">
      <c r="A663" s="2439" t="s">
        <v>5493</v>
      </c>
      <c r="B663" s="2436" t="s">
        <v>1665</v>
      </c>
      <c r="C663" s="2048"/>
      <c r="D663" s="2436" t="s">
        <v>3764</v>
      </c>
      <c r="E663" s="2041"/>
      <c r="F663" s="2048"/>
      <c r="G663" s="2436" t="s">
        <v>4726</v>
      </c>
      <c r="H663" s="2041"/>
      <c r="I663" s="2048"/>
      <c r="J663" s="2437" t="s">
        <v>5047</v>
      </c>
      <c r="K663" s="652"/>
      <c r="L663" s="652"/>
      <c r="M663" s="652"/>
      <c r="N663" s="652"/>
      <c r="O663" s="652"/>
      <c r="P663" s="652"/>
      <c r="Q663" s="652"/>
      <c r="R663" s="652"/>
      <c r="S663" s="652"/>
      <c r="T663" s="652"/>
      <c r="U663" s="652"/>
      <c r="V663" s="652"/>
      <c r="W663" s="2"/>
      <c r="X663" s="2"/>
      <c r="Y663" s="2"/>
      <c r="Z663" s="2"/>
    </row>
    <row r="664" spans="1:26" ht="12.75" customHeight="1">
      <c r="A664" s="2059"/>
      <c r="B664" s="592" t="s">
        <v>250</v>
      </c>
      <c r="C664" s="592" t="s">
        <v>5048</v>
      </c>
      <c r="D664" s="592" t="s">
        <v>29</v>
      </c>
      <c r="E664" s="592" t="s">
        <v>40</v>
      </c>
      <c r="F664" s="592" t="s">
        <v>37</v>
      </c>
      <c r="G664" s="592" t="s">
        <v>5049</v>
      </c>
      <c r="H664" s="592" t="s">
        <v>5050</v>
      </c>
      <c r="I664" s="592" t="s">
        <v>5051</v>
      </c>
      <c r="J664" s="2059"/>
      <c r="K664" s="652"/>
      <c r="L664" s="652"/>
      <c r="M664" s="652"/>
      <c r="N664" s="652"/>
      <c r="O664" s="652"/>
      <c r="P664" s="652"/>
      <c r="Q664" s="652"/>
      <c r="R664" s="652"/>
      <c r="S664" s="652"/>
      <c r="T664" s="652"/>
      <c r="U664" s="652"/>
      <c r="V664" s="652"/>
      <c r="W664" s="2"/>
      <c r="X664" s="2"/>
      <c r="Y664" s="2"/>
      <c r="Z664" s="2"/>
    </row>
    <row r="665" spans="1:26" ht="38.25" customHeight="1">
      <c r="A665" s="21" t="s">
        <v>723</v>
      </c>
      <c r="B665" s="17" t="s">
        <v>177</v>
      </c>
      <c r="C665" s="19"/>
      <c r="D665" s="142" t="s">
        <v>4737</v>
      </c>
      <c r="E665" s="565"/>
      <c r="F665" s="565"/>
      <c r="G665" s="572">
        <v>24</v>
      </c>
      <c r="H665" s="565"/>
      <c r="I665" s="565"/>
      <c r="J665" s="572">
        <v>24</v>
      </c>
      <c r="K665" s="652"/>
      <c r="L665" s="652"/>
      <c r="M665" s="652"/>
      <c r="N665" s="652"/>
      <c r="O665" s="652"/>
      <c r="P665" s="652"/>
      <c r="Q665" s="652"/>
      <c r="R665" s="652"/>
      <c r="S665" s="652"/>
      <c r="T665" s="652"/>
      <c r="U665" s="652"/>
      <c r="V665" s="652"/>
      <c r="W665" s="2"/>
      <c r="X665" s="2"/>
      <c r="Y665" s="2"/>
      <c r="Z665" s="2"/>
    </row>
    <row r="666" spans="1:26" ht="12.75" customHeight="1">
      <c r="A666" s="417" t="s">
        <v>718</v>
      </c>
      <c r="B666" s="24" t="s">
        <v>177</v>
      </c>
      <c r="C666" s="19"/>
      <c r="D666" s="142" t="s">
        <v>4737</v>
      </c>
      <c r="E666" s="565"/>
      <c r="F666" s="565"/>
      <c r="G666" s="572">
        <v>11</v>
      </c>
      <c r="H666" s="565"/>
      <c r="I666" s="565"/>
      <c r="J666" s="572">
        <v>11</v>
      </c>
      <c r="K666" s="652"/>
      <c r="L666" s="652"/>
      <c r="M666" s="652"/>
      <c r="N666" s="652"/>
      <c r="O666" s="652"/>
      <c r="P666" s="652"/>
      <c r="Q666" s="652"/>
      <c r="R666" s="652"/>
      <c r="S666" s="652"/>
      <c r="T666" s="652"/>
      <c r="U666" s="652"/>
      <c r="V666" s="652"/>
      <c r="W666" s="2"/>
      <c r="X666" s="2"/>
      <c r="Y666" s="2"/>
      <c r="Z666" s="2"/>
    </row>
    <row r="667" spans="1:26" ht="12.75" customHeight="1">
      <c r="A667" s="417" t="s">
        <v>721</v>
      </c>
      <c r="B667" s="24" t="s">
        <v>177</v>
      </c>
      <c r="C667" s="19"/>
      <c r="D667" s="142"/>
      <c r="E667" s="565"/>
      <c r="F667" s="572" t="s">
        <v>4737</v>
      </c>
      <c r="G667" s="572">
        <v>10</v>
      </c>
      <c r="H667" s="565"/>
      <c r="I667" s="565"/>
      <c r="J667" s="572">
        <v>10</v>
      </c>
      <c r="K667" s="652"/>
      <c r="L667" s="652"/>
      <c r="M667" s="652"/>
      <c r="N667" s="652"/>
      <c r="O667" s="652"/>
      <c r="P667" s="652"/>
      <c r="Q667" s="652"/>
      <c r="R667" s="652"/>
      <c r="S667" s="652"/>
      <c r="T667" s="652"/>
      <c r="U667" s="652"/>
      <c r="V667" s="652"/>
      <c r="W667" s="2"/>
      <c r="X667" s="2"/>
      <c r="Y667" s="2"/>
      <c r="Z667" s="2"/>
    </row>
    <row r="668" spans="1:26" ht="12.75" customHeight="1">
      <c r="A668" s="417" t="s">
        <v>716</v>
      </c>
      <c r="B668" s="23" t="s">
        <v>177</v>
      </c>
      <c r="C668" s="19"/>
      <c r="D668" s="626" t="s">
        <v>4737</v>
      </c>
      <c r="E668" s="565"/>
      <c r="F668" s="565"/>
      <c r="G668" s="572">
        <v>13</v>
      </c>
      <c r="H668" s="565"/>
      <c r="I668" s="565"/>
      <c r="J668" s="572">
        <v>13</v>
      </c>
      <c r="K668" s="652"/>
      <c r="L668" s="652"/>
      <c r="M668" s="652"/>
      <c r="N668" s="652"/>
      <c r="O668" s="652"/>
      <c r="P668" s="652"/>
      <c r="Q668" s="652"/>
      <c r="R668" s="652"/>
      <c r="S668" s="652"/>
      <c r="T668" s="652"/>
      <c r="U668" s="652"/>
      <c r="V668" s="652"/>
      <c r="W668" s="2"/>
      <c r="X668" s="2"/>
      <c r="Y668" s="2"/>
      <c r="Z668" s="2"/>
    </row>
    <row r="669" spans="1:26" ht="12.75" customHeight="1">
      <c r="A669" s="21" t="s">
        <v>725</v>
      </c>
      <c r="B669" s="23" t="s">
        <v>177</v>
      </c>
      <c r="C669" s="19"/>
      <c r="D669" s="142" t="s">
        <v>4737</v>
      </c>
      <c r="E669" s="565"/>
      <c r="F669" s="565"/>
      <c r="G669" s="572">
        <v>13</v>
      </c>
      <c r="H669" s="572">
        <v>5</v>
      </c>
      <c r="I669" s="565"/>
      <c r="J669" s="572">
        <v>18</v>
      </c>
      <c r="K669" s="652"/>
      <c r="L669" s="652"/>
      <c r="M669" s="652"/>
      <c r="N669" s="652"/>
      <c r="O669" s="652"/>
      <c r="P669" s="652"/>
      <c r="Q669" s="652"/>
      <c r="R669" s="652"/>
      <c r="S669" s="652"/>
      <c r="T669" s="652"/>
      <c r="U669" s="652"/>
      <c r="V669" s="652"/>
      <c r="W669" s="2"/>
      <c r="X669" s="2"/>
      <c r="Y669" s="2"/>
      <c r="Z669" s="2"/>
    </row>
    <row r="670" spans="1:26" ht="12.75" customHeight="1">
      <c r="A670" s="21" t="s">
        <v>728</v>
      </c>
      <c r="B670" s="23" t="s">
        <v>177</v>
      </c>
      <c r="C670" s="19"/>
      <c r="D670" s="142" t="s">
        <v>4737</v>
      </c>
      <c r="E670" s="565"/>
      <c r="F670" s="565"/>
      <c r="G670" s="572">
        <v>28</v>
      </c>
      <c r="H670" s="565"/>
      <c r="I670" s="565"/>
      <c r="J670" s="572">
        <v>28</v>
      </c>
      <c r="K670" s="652"/>
      <c r="L670" s="652"/>
      <c r="M670" s="652"/>
      <c r="N670" s="652"/>
      <c r="O670" s="652"/>
      <c r="P670" s="652"/>
      <c r="Q670" s="652"/>
      <c r="R670" s="652"/>
      <c r="S670" s="652"/>
      <c r="T670" s="652"/>
      <c r="U670" s="652"/>
      <c r="V670" s="652"/>
      <c r="W670" s="2"/>
      <c r="X670" s="2"/>
      <c r="Y670" s="2"/>
      <c r="Z670" s="2"/>
    </row>
    <row r="671" spans="1:26" ht="12.75" customHeight="1">
      <c r="A671" s="21" t="s">
        <v>730</v>
      </c>
      <c r="B671" s="23" t="s">
        <v>177</v>
      </c>
      <c r="C671" s="19"/>
      <c r="D671" s="142" t="s">
        <v>4737</v>
      </c>
      <c r="E671" s="142"/>
      <c r="F671" s="565"/>
      <c r="G671" s="572">
        <v>15</v>
      </c>
      <c r="H671" s="565"/>
      <c r="I671" s="565"/>
      <c r="J671" s="572">
        <v>15</v>
      </c>
      <c r="K671" s="652"/>
      <c r="L671" s="652"/>
      <c r="M671" s="652"/>
      <c r="N671" s="652"/>
      <c r="O671" s="652"/>
      <c r="P671" s="652"/>
      <c r="Q671" s="652"/>
      <c r="R671" s="652"/>
      <c r="S671" s="652"/>
      <c r="T671" s="652"/>
      <c r="U671" s="652"/>
      <c r="V671" s="652"/>
      <c r="W671" s="2"/>
      <c r="X671" s="2"/>
      <c r="Y671" s="2"/>
      <c r="Z671" s="2"/>
    </row>
    <row r="672" spans="1:26" ht="12.75" customHeight="1">
      <c r="A672" s="24" t="s">
        <v>735</v>
      </c>
      <c r="B672" s="23" t="s">
        <v>177</v>
      </c>
      <c r="C672" s="19"/>
      <c r="D672" s="142" t="s">
        <v>4737</v>
      </c>
      <c r="E672" s="565"/>
      <c r="F672" s="565"/>
      <c r="G672" s="572">
        <v>14</v>
      </c>
      <c r="H672" s="565"/>
      <c r="I672" s="565"/>
      <c r="J672" s="572">
        <v>14</v>
      </c>
      <c r="K672" s="652"/>
      <c r="L672" s="652"/>
      <c r="M672" s="652"/>
      <c r="N672" s="652"/>
      <c r="O672" s="652"/>
      <c r="P672" s="652"/>
      <c r="Q672" s="652"/>
      <c r="R672" s="652"/>
      <c r="S672" s="652"/>
      <c r="T672" s="652"/>
      <c r="U672" s="652"/>
      <c r="V672" s="652"/>
      <c r="W672" s="2"/>
      <c r="X672" s="2"/>
      <c r="Y672" s="2"/>
      <c r="Z672" s="2"/>
    </row>
    <row r="673" spans="1:26" ht="12.75" customHeight="1">
      <c r="A673" s="24" t="s">
        <v>733</v>
      </c>
      <c r="B673" s="98" t="s">
        <v>132</v>
      </c>
      <c r="C673" s="2"/>
      <c r="D673" s="142" t="s">
        <v>4737</v>
      </c>
      <c r="E673" s="565"/>
      <c r="F673" s="565"/>
      <c r="G673" s="572">
        <v>23</v>
      </c>
      <c r="H673" s="565"/>
      <c r="I673" s="565"/>
      <c r="J673" s="572">
        <v>23</v>
      </c>
      <c r="K673" s="652"/>
      <c r="L673" s="652"/>
      <c r="M673" s="652"/>
      <c r="N673" s="652"/>
      <c r="O673" s="652"/>
      <c r="P673" s="652"/>
      <c r="Q673" s="652"/>
      <c r="R673" s="652"/>
      <c r="S673" s="652"/>
      <c r="T673" s="652"/>
      <c r="U673" s="652"/>
      <c r="V673" s="652"/>
      <c r="W673" s="2"/>
      <c r="X673" s="2"/>
      <c r="Y673" s="2"/>
      <c r="Z673" s="2"/>
    </row>
    <row r="674" spans="1:26" ht="12.75" customHeight="1">
      <c r="A674" s="21" t="s">
        <v>738</v>
      </c>
      <c r="B674" s="98" t="s">
        <v>132</v>
      </c>
      <c r="C674" s="19"/>
      <c r="D674" s="142" t="s">
        <v>4737</v>
      </c>
      <c r="E674" s="565"/>
      <c r="F674" s="565"/>
      <c r="G674" s="572">
        <v>16</v>
      </c>
      <c r="H674" s="565"/>
      <c r="I674" s="565"/>
      <c r="J674" s="572">
        <v>16</v>
      </c>
      <c r="K674" s="652"/>
      <c r="L674" s="652"/>
      <c r="M674" s="652"/>
      <c r="N674" s="652"/>
      <c r="O674" s="652"/>
      <c r="P674" s="652"/>
      <c r="Q674" s="652"/>
      <c r="R674" s="652"/>
      <c r="S674" s="652"/>
      <c r="T674" s="652"/>
      <c r="U674" s="652"/>
      <c r="V674" s="652"/>
      <c r="W674" s="2"/>
      <c r="X674" s="2"/>
      <c r="Y674" s="2"/>
      <c r="Z674" s="2"/>
    </row>
    <row r="675" spans="1:26" ht="12.75" customHeight="1">
      <c r="A675" s="21" t="s">
        <v>741</v>
      </c>
      <c r="B675" s="23"/>
      <c r="C675" s="98" t="s">
        <v>42</v>
      </c>
      <c r="D675" s="142" t="s">
        <v>4737</v>
      </c>
      <c r="E675" s="565"/>
      <c r="F675" s="565"/>
      <c r="G675" s="572">
        <v>20</v>
      </c>
      <c r="H675" s="565"/>
      <c r="I675" s="565"/>
      <c r="J675" s="572">
        <v>20</v>
      </c>
      <c r="K675" s="652"/>
      <c r="L675" s="652"/>
      <c r="M675" s="652"/>
      <c r="N675" s="652"/>
      <c r="O675" s="652"/>
      <c r="P675" s="652"/>
      <c r="Q675" s="652"/>
      <c r="R675" s="652"/>
      <c r="S675" s="652"/>
      <c r="T675" s="652"/>
      <c r="U675" s="652"/>
      <c r="V675" s="652"/>
      <c r="W675" s="2"/>
      <c r="X675" s="2"/>
      <c r="Y675" s="2"/>
      <c r="Z675" s="2"/>
    </row>
    <row r="676" spans="1:26" ht="12.75" customHeight="1">
      <c r="A676" s="21" t="s">
        <v>743</v>
      </c>
      <c r="B676" s="19"/>
      <c r="C676" s="23" t="s">
        <v>240</v>
      </c>
      <c r="D676" s="142" t="s">
        <v>4737</v>
      </c>
      <c r="E676" s="565"/>
      <c r="F676" s="565"/>
      <c r="G676" s="565"/>
      <c r="H676" s="565"/>
      <c r="I676" s="565"/>
      <c r="J676" s="565"/>
      <c r="K676" s="652"/>
      <c r="L676" s="652"/>
      <c r="M676" s="652"/>
      <c r="N676" s="652"/>
      <c r="O676" s="652"/>
      <c r="P676" s="652"/>
      <c r="Q676" s="652"/>
      <c r="R676" s="652"/>
      <c r="S676" s="652"/>
      <c r="T676" s="652"/>
      <c r="U676" s="652"/>
      <c r="V676" s="652"/>
      <c r="W676" s="2"/>
      <c r="X676" s="2"/>
      <c r="Y676" s="2"/>
      <c r="Z676" s="2"/>
    </row>
    <row r="677" spans="1:26" ht="12.75" customHeight="1">
      <c r="A677" s="21" t="s">
        <v>745</v>
      </c>
      <c r="B677" s="19"/>
      <c r="C677" s="23" t="s">
        <v>240</v>
      </c>
      <c r="D677" s="142" t="s">
        <v>4737</v>
      </c>
      <c r="E677" s="565"/>
      <c r="F677" s="565"/>
      <c r="G677" s="565"/>
      <c r="H677" s="565"/>
      <c r="I677" s="565"/>
      <c r="J677" s="565"/>
      <c r="K677" s="652"/>
      <c r="L677" s="652"/>
      <c r="M677" s="652"/>
      <c r="N677" s="652"/>
      <c r="O677" s="652"/>
      <c r="P677" s="652"/>
      <c r="Q677" s="652"/>
      <c r="R677" s="652"/>
      <c r="S677" s="652"/>
      <c r="T677" s="652"/>
      <c r="U677" s="652"/>
      <c r="V677" s="652"/>
      <c r="W677" s="2"/>
      <c r="X677" s="2"/>
      <c r="Y677" s="2"/>
      <c r="Z677" s="2"/>
    </row>
    <row r="678" spans="1:26" ht="12.75" customHeight="1">
      <c r="A678" s="21" t="s">
        <v>746</v>
      </c>
      <c r="B678" s="19"/>
      <c r="C678" s="46" t="s">
        <v>5652</v>
      </c>
      <c r="D678" s="142" t="s">
        <v>4737</v>
      </c>
      <c r="E678" s="565"/>
      <c r="F678" s="565"/>
      <c r="G678" s="565"/>
      <c r="H678" s="565"/>
      <c r="I678" s="565"/>
      <c r="J678" s="565"/>
      <c r="K678" s="652"/>
      <c r="L678" s="652"/>
      <c r="M678" s="652"/>
      <c r="N678" s="652"/>
      <c r="O678" s="652"/>
      <c r="P678" s="652"/>
      <c r="Q678" s="652"/>
      <c r="R678" s="652"/>
      <c r="S678" s="652"/>
      <c r="T678" s="652"/>
      <c r="U678" s="652"/>
      <c r="V678" s="652"/>
      <c r="W678" s="2"/>
      <c r="X678" s="2"/>
      <c r="Y678" s="2"/>
      <c r="Z678" s="2"/>
    </row>
    <row r="679" spans="1:26" ht="12.75" customHeight="1">
      <c r="A679" s="21" t="s">
        <v>748</v>
      </c>
      <c r="B679" s="19"/>
      <c r="C679" s="46" t="s">
        <v>504</v>
      </c>
      <c r="D679" s="142" t="s">
        <v>4737</v>
      </c>
      <c r="E679" s="565"/>
      <c r="F679" s="565"/>
      <c r="G679" s="565"/>
      <c r="H679" s="565"/>
      <c r="I679" s="565"/>
      <c r="J679" s="565"/>
      <c r="K679" s="652"/>
      <c r="L679" s="652"/>
      <c r="M679" s="652"/>
      <c r="N679" s="652"/>
      <c r="O679" s="652"/>
      <c r="P679" s="652"/>
      <c r="Q679" s="652"/>
      <c r="R679" s="652"/>
      <c r="S679" s="652"/>
      <c r="T679" s="652"/>
      <c r="U679" s="652"/>
      <c r="V679" s="652"/>
      <c r="W679" s="2"/>
      <c r="X679" s="2"/>
      <c r="Y679" s="2"/>
      <c r="Z679" s="2"/>
    </row>
    <row r="680" spans="1:26" ht="12.75" customHeight="1">
      <c r="A680" s="21" t="s">
        <v>749</v>
      </c>
      <c r="B680" s="19"/>
      <c r="C680" s="46" t="s">
        <v>504</v>
      </c>
      <c r="D680" s="142" t="s">
        <v>4737</v>
      </c>
      <c r="E680" s="565"/>
      <c r="F680" s="565"/>
      <c r="G680" s="565"/>
      <c r="H680" s="565"/>
      <c r="I680" s="565"/>
      <c r="J680" s="565"/>
      <c r="K680" s="652"/>
      <c r="L680" s="652"/>
      <c r="M680" s="652"/>
      <c r="N680" s="652"/>
      <c r="O680" s="652"/>
      <c r="P680" s="652"/>
      <c r="Q680" s="652"/>
      <c r="R680" s="652"/>
      <c r="S680" s="652"/>
      <c r="T680" s="652"/>
      <c r="U680" s="652"/>
      <c r="V680" s="652"/>
      <c r="W680" s="2"/>
      <c r="X680" s="2"/>
      <c r="Y680" s="2"/>
      <c r="Z680" s="2"/>
    </row>
    <row r="681" spans="1:26" ht="12.75" customHeight="1">
      <c r="A681" s="19"/>
      <c r="B681" s="21"/>
      <c r="C681" s="19"/>
      <c r="D681" s="345"/>
      <c r="E681" s="345"/>
      <c r="F681" s="345"/>
      <c r="G681" s="345"/>
      <c r="H681" s="345"/>
      <c r="I681" s="345"/>
      <c r="J681" s="345"/>
      <c r="K681" s="652"/>
      <c r="L681" s="652"/>
      <c r="M681" s="652"/>
      <c r="N681" s="652"/>
      <c r="O681" s="652"/>
      <c r="P681" s="652"/>
      <c r="Q681" s="652"/>
      <c r="R681" s="652"/>
      <c r="S681" s="652"/>
      <c r="T681" s="652"/>
      <c r="U681" s="652"/>
      <c r="V681" s="652"/>
      <c r="W681" s="2"/>
      <c r="X681" s="2"/>
      <c r="Y681" s="2"/>
      <c r="Z681" s="2"/>
    </row>
    <row r="682" spans="1:26" ht="12.75" customHeight="1">
      <c r="A682" s="2423" t="s">
        <v>719</v>
      </c>
      <c r="B682" s="2041"/>
      <c r="C682" s="2041"/>
      <c r="D682" s="2041"/>
      <c r="E682" s="2041"/>
      <c r="F682" s="2041"/>
      <c r="G682" s="2041"/>
      <c r="H682" s="2041"/>
      <c r="I682" s="2041"/>
      <c r="J682" s="2048"/>
      <c r="K682" s="652"/>
      <c r="L682" s="652"/>
      <c r="M682" s="652"/>
      <c r="N682" s="652"/>
      <c r="O682" s="652"/>
      <c r="P682" s="652"/>
      <c r="Q682" s="652"/>
      <c r="R682" s="652"/>
      <c r="S682" s="652"/>
      <c r="T682" s="652"/>
      <c r="U682" s="652"/>
      <c r="V682" s="652"/>
      <c r="W682" s="2"/>
      <c r="X682" s="2"/>
      <c r="Y682" s="2"/>
      <c r="Z682" s="2"/>
    </row>
    <row r="683" spans="1:26" ht="12.75" customHeight="1">
      <c r="A683" s="2062" t="s">
        <v>5493</v>
      </c>
      <c r="B683" s="2060" t="s">
        <v>1665</v>
      </c>
      <c r="C683" s="2048"/>
      <c r="D683" s="2060" t="s">
        <v>3764</v>
      </c>
      <c r="E683" s="2041"/>
      <c r="F683" s="2048"/>
      <c r="G683" s="2060" t="s">
        <v>4726</v>
      </c>
      <c r="H683" s="2041"/>
      <c r="I683" s="2048"/>
      <c r="J683" s="2424" t="s">
        <v>5047</v>
      </c>
      <c r="K683" s="652"/>
      <c r="L683" s="652"/>
      <c r="M683" s="652"/>
      <c r="N683" s="652"/>
      <c r="O683" s="652"/>
      <c r="P683" s="652"/>
      <c r="Q683" s="652"/>
      <c r="R683" s="652"/>
      <c r="S683" s="652"/>
      <c r="T683" s="652"/>
      <c r="U683" s="652"/>
      <c r="V683" s="652"/>
      <c r="W683" s="2"/>
      <c r="X683" s="2"/>
      <c r="Y683" s="2"/>
      <c r="Z683" s="2"/>
    </row>
    <row r="684" spans="1:26" ht="12.75" customHeight="1">
      <c r="A684" s="2059"/>
      <c r="B684" s="344" t="s">
        <v>250</v>
      </c>
      <c r="C684" s="344" t="s">
        <v>5048</v>
      </c>
      <c r="D684" s="344" t="s">
        <v>29</v>
      </c>
      <c r="E684" s="344" t="s">
        <v>40</v>
      </c>
      <c r="F684" s="344" t="s">
        <v>37</v>
      </c>
      <c r="G684" s="344" t="s">
        <v>5049</v>
      </c>
      <c r="H684" s="344" t="s">
        <v>5050</v>
      </c>
      <c r="I684" s="344" t="s">
        <v>5051</v>
      </c>
      <c r="J684" s="2059"/>
      <c r="K684" s="652"/>
      <c r="L684" s="652"/>
      <c r="M684" s="652"/>
      <c r="N684" s="652"/>
      <c r="O684" s="652"/>
      <c r="P684" s="652"/>
      <c r="Q684" s="652"/>
      <c r="R684" s="652"/>
      <c r="S684" s="652"/>
      <c r="T684" s="652"/>
      <c r="U684" s="652"/>
      <c r="V684" s="652"/>
      <c r="W684" s="2"/>
      <c r="X684" s="2"/>
      <c r="Y684" s="2"/>
      <c r="Z684" s="2"/>
    </row>
    <row r="685" spans="1:26" ht="38.25" customHeight="1">
      <c r="A685" s="21" t="s">
        <v>723</v>
      </c>
      <c r="B685" s="17" t="s">
        <v>177</v>
      </c>
      <c r="C685" s="586"/>
      <c r="D685" s="128" t="s">
        <v>4737</v>
      </c>
      <c r="E685" s="586"/>
      <c r="F685" s="586"/>
      <c r="G685" s="708">
        <v>23</v>
      </c>
      <c r="H685" s="586"/>
      <c r="I685" s="586"/>
      <c r="J685" s="708">
        <v>23</v>
      </c>
      <c r="K685" s="652"/>
      <c r="L685" s="652"/>
      <c r="M685" s="652"/>
      <c r="N685" s="652"/>
      <c r="O685" s="652"/>
      <c r="P685" s="652"/>
      <c r="Q685" s="652"/>
      <c r="R685" s="652"/>
      <c r="S685" s="652"/>
      <c r="T685" s="652"/>
      <c r="U685" s="652"/>
      <c r="V685" s="652"/>
      <c r="W685" s="2"/>
      <c r="X685" s="2"/>
      <c r="Y685" s="2"/>
      <c r="Z685" s="2"/>
    </row>
    <row r="686" spans="1:26" ht="12.75" customHeight="1">
      <c r="A686" s="417" t="s">
        <v>718</v>
      </c>
      <c r="B686" s="24" t="s">
        <v>177</v>
      </c>
      <c r="C686" s="345"/>
      <c r="D686" s="128" t="s">
        <v>4737</v>
      </c>
      <c r="E686" s="345"/>
      <c r="F686" s="345"/>
      <c r="G686" s="579">
        <v>10</v>
      </c>
      <c r="H686" s="345"/>
      <c r="I686" s="345"/>
      <c r="J686" s="579">
        <v>10</v>
      </c>
      <c r="K686" s="652"/>
      <c r="L686" s="652"/>
      <c r="M686" s="652"/>
      <c r="N686" s="652"/>
      <c r="O686" s="652"/>
      <c r="P686" s="652"/>
      <c r="Q686" s="652"/>
      <c r="R686" s="652"/>
      <c r="S686" s="652"/>
      <c r="T686" s="652"/>
      <c r="U686" s="652"/>
      <c r="V686" s="652"/>
      <c r="W686" s="2"/>
      <c r="X686" s="2"/>
      <c r="Y686" s="2"/>
      <c r="Z686" s="2"/>
    </row>
    <row r="687" spans="1:26" ht="12.75" customHeight="1">
      <c r="A687" s="417" t="s">
        <v>721</v>
      </c>
      <c r="B687" s="24" t="s">
        <v>177</v>
      </c>
      <c r="C687" s="345"/>
      <c r="D687" s="128"/>
      <c r="E687" s="345"/>
      <c r="F687" s="579" t="s">
        <v>4737</v>
      </c>
      <c r="G687" s="345">
        <v>11</v>
      </c>
      <c r="H687" s="345"/>
      <c r="I687" s="345"/>
      <c r="J687" s="345">
        <v>11</v>
      </c>
      <c r="K687" s="652"/>
      <c r="L687" s="652"/>
      <c r="M687" s="652"/>
      <c r="N687" s="652"/>
      <c r="O687" s="652"/>
      <c r="P687" s="652"/>
      <c r="Q687" s="652"/>
      <c r="R687" s="652"/>
      <c r="S687" s="652"/>
      <c r="T687" s="652"/>
      <c r="U687" s="652"/>
      <c r="V687" s="652"/>
      <c r="W687" s="2"/>
      <c r="X687" s="2"/>
      <c r="Y687" s="2"/>
      <c r="Z687" s="2"/>
    </row>
    <row r="688" spans="1:26" ht="12.75" customHeight="1">
      <c r="A688" s="417" t="s">
        <v>716</v>
      </c>
      <c r="B688" s="23" t="s">
        <v>177</v>
      </c>
      <c r="C688" s="345"/>
      <c r="D688" s="625" t="s">
        <v>4737</v>
      </c>
      <c r="E688" s="345"/>
      <c r="F688" s="345"/>
      <c r="G688" s="579">
        <v>10</v>
      </c>
      <c r="H688" s="345"/>
      <c r="I688" s="345"/>
      <c r="J688" s="579">
        <v>10</v>
      </c>
      <c r="K688" s="652"/>
      <c r="L688" s="652"/>
      <c r="M688" s="652"/>
      <c r="N688" s="652"/>
      <c r="O688" s="652"/>
      <c r="P688" s="652"/>
      <c r="Q688" s="652"/>
      <c r="R688" s="652"/>
      <c r="S688" s="652"/>
      <c r="T688" s="652"/>
      <c r="U688" s="652"/>
      <c r="V688" s="652"/>
      <c r="W688" s="2"/>
      <c r="X688" s="2"/>
      <c r="Y688" s="2"/>
      <c r="Z688" s="2"/>
    </row>
    <row r="689" spans="1:26" ht="12.75" customHeight="1">
      <c r="A689" s="21" t="s">
        <v>725</v>
      </c>
      <c r="B689" s="23" t="s">
        <v>177</v>
      </c>
      <c r="C689" s="345"/>
      <c r="D689" s="128" t="s">
        <v>4737</v>
      </c>
      <c r="E689" s="128"/>
      <c r="F689" s="345"/>
      <c r="G689" s="579">
        <v>11</v>
      </c>
      <c r="H689" s="579">
        <v>7</v>
      </c>
      <c r="I689" s="345"/>
      <c r="J689" s="579">
        <v>18</v>
      </c>
      <c r="K689" s="652"/>
      <c r="L689" s="652"/>
      <c r="M689" s="652"/>
      <c r="N689" s="652"/>
      <c r="O689" s="652"/>
      <c r="P689" s="652"/>
      <c r="Q689" s="652"/>
      <c r="R689" s="652"/>
      <c r="S689" s="652"/>
      <c r="T689" s="652"/>
      <c r="U689" s="652"/>
      <c r="V689" s="652"/>
      <c r="W689" s="2"/>
      <c r="X689" s="2"/>
      <c r="Y689" s="2"/>
      <c r="Z689" s="2"/>
    </row>
    <row r="690" spans="1:26" ht="12.75" customHeight="1">
      <c r="A690" s="21" t="s">
        <v>728</v>
      </c>
      <c r="B690" s="23" t="s">
        <v>177</v>
      </c>
      <c r="C690" s="345"/>
      <c r="D690" s="128" t="s">
        <v>4737</v>
      </c>
      <c r="E690" s="128"/>
      <c r="F690" s="345"/>
      <c r="G690" s="579">
        <v>23</v>
      </c>
      <c r="H690" s="345"/>
      <c r="I690" s="345"/>
      <c r="J690" s="579">
        <v>23</v>
      </c>
      <c r="K690" s="652"/>
      <c r="L690" s="652"/>
      <c r="M690" s="652"/>
      <c r="N690" s="652"/>
      <c r="O690" s="652"/>
      <c r="P690" s="652"/>
      <c r="Q690" s="652"/>
      <c r="R690" s="652"/>
      <c r="S690" s="652"/>
      <c r="T690" s="652"/>
      <c r="U690" s="652"/>
      <c r="V690" s="652"/>
      <c r="W690" s="2"/>
      <c r="X690" s="2"/>
      <c r="Y690" s="2"/>
      <c r="Z690" s="2"/>
    </row>
    <row r="691" spans="1:26" ht="12.75" customHeight="1">
      <c r="A691" s="21" t="s">
        <v>730</v>
      </c>
      <c r="B691" s="23" t="s">
        <v>177</v>
      </c>
      <c r="C691" s="709"/>
      <c r="D691" s="128" t="s">
        <v>4737</v>
      </c>
      <c r="E691" s="128"/>
      <c r="F691" s="345"/>
      <c r="G691" s="579">
        <v>17</v>
      </c>
      <c r="H691" s="345"/>
      <c r="I691" s="345"/>
      <c r="J691" s="579">
        <v>17</v>
      </c>
      <c r="K691" s="652"/>
      <c r="L691" s="652"/>
      <c r="M691" s="652"/>
      <c r="N691" s="652"/>
      <c r="O691" s="652"/>
      <c r="P691" s="652"/>
      <c r="Q691" s="652"/>
      <c r="R691" s="652"/>
      <c r="S691" s="652"/>
      <c r="T691" s="652"/>
      <c r="U691" s="652"/>
      <c r="V691" s="652"/>
      <c r="W691" s="2"/>
      <c r="X691" s="2"/>
      <c r="Y691" s="2"/>
      <c r="Z691" s="2"/>
    </row>
    <row r="692" spans="1:26" ht="12.75" customHeight="1">
      <c r="A692" s="24" t="s">
        <v>735</v>
      </c>
      <c r="B692" s="23" t="s">
        <v>177</v>
      </c>
      <c r="C692" s="709"/>
      <c r="D692" s="128" t="s">
        <v>4737</v>
      </c>
      <c r="E692" s="128"/>
      <c r="F692" s="345"/>
      <c r="G692" s="345">
        <v>17</v>
      </c>
      <c r="H692" s="345"/>
      <c r="I692" s="345"/>
      <c r="J692" s="345">
        <v>17</v>
      </c>
      <c r="K692" s="652"/>
      <c r="L692" s="652"/>
      <c r="M692" s="652"/>
      <c r="N692" s="652"/>
      <c r="O692" s="652"/>
      <c r="P692" s="652"/>
      <c r="Q692" s="652"/>
      <c r="R692" s="652"/>
      <c r="S692" s="652"/>
      <c r="T692" s="652"/>
      <c r="U692" s="652"/>
      <c r="V692" s="652"/>
      <c r="W692" s="2"/>
      <c r="X692" s="2"/>
      <c r="Y692" s="2"/>
      <c r="Z692" s="2"/>
    </row>
    <row r="693" spans="1:26" ht="12.75" customHeight="1">
      <c r="A693" s="24" t="s">
        <v>733</v>
      </c>
      <c r="B693" s="98" t="s">
        <v>132</v>
      </c>
      <c r="C693" s="709"/>
      <c r="D693" s="128" t="s">
        <v>4737</v>
      </c>
      <c r="E693" s="128"/>
      <c r="F693" s="345"/>
      <c r="G693" s="579">
        <v>20</v>
      </c>
      <c r="H693" s="345"/>
      <c r="I693" s="345"/>
      <c r="J693" s="579">
        <v>20</v>
      </c>
      <c r="K693" s="652"/>
      <c r="L693" s="652"/>
      <c r="M693" s="652"/>
      <c r="N693" s="652"/>
      <c r="O693" s="652"/>
      <c r="P693" s="652"/>
      <c r="Q693" s="652"/>
      <c r="R693" s="652"/>
      <c r="S693" s="652"/>
      <c r="T693" s="652"/>
      <c r="U693" s="652"/>
      <c r="V693" s="652"/>
      <c r="W693" s="2"/>
      <c r="X693" s="2"/>
      <c r="Y693" s="2"/>
      <c r="Z693" s="2"/>
    </row>
    <row r="694" spans="1:26" ht="12.75" customHeight="1">
      <c r="A694" s="21" t="s">
        <v>738</v>
      </c>
      <c r="B694" s="98" t="s">
        <v>132</v>
      </c>
      <c r="C694" s="709"/>
      <c r="D694" s="128" t="s">
        <v>4737</v>
      </c>
      <c r="E694" s="128"/>
      <c r="F694" s="345"/>
      <c r="G694" s="579">
        <v>14</v>
      </c>
      <c r="H694" s="345"/>
      <c r="I694" s="345"/>
      <c r="J694" s="579">
        <v>14</v>
      </c>
      <c r="K694" s="652"/>
      <c r="L694" s="652"/>
      <c r="M694" s="652"/>
      <c r="N694" s="652"/>
      <c r="O694" s="652"/>
      <c r="P694" s="652"/>
      <c r="Q694" s="652"/>
      <c r="R694" s="652"/>
      <c r="S694" s="652"/>
      <c r="T694" s="652"/>
      <c r="U694" s="652"/>
      <c r="V694" s="652"/>
      <c r="W694" s="2"/>
      <c r="X694" s="2"/>
      <c r="Y694" s="2"/>
      <c r="Z694" s="2"/>
    </row>
    <row r="695" spans="1:26" ht="12.75" customHeight="1">
      <c r="A695" s="21" t="s">
        <v>741</v>
      </c>
      <c r="B695" s="128"/>
      <c r="C695" s="98" t="s">
        <v>42</v>
      </c>
      <c r="D695" s="128" t="s">
        <v>4737</v>
      </c>
      <c r="E695" s="128"/>
      <c r="F695" s="345"/>
      <c r="G695" s="579">
        <v>21</v>
      </c>
      <c r="H695" s="345"/>
      <c r="I695" s="345"/>
      <c r="J695" s="579">
        <v>21</v>
      </c>
      <c r="K695" s="652"/>
      <c r="L695" s="652"/>
      <c r="M695" s="652"/>
      <c r="N695" s="652"/>
      <c r="O695" s="652"/>
      <c r="P695" s="652"/>
      <c r="Q695" s="652"/>
      <c r="R695" s="652"/>
      <c r="S695" s="652"/>
      <c r="T695" s="652"/>
      <c r="U695" s="652"/>
      <c r="V695" s="652"/>
      <c r="W695" s="2"/>
      <c r="X695" s="2"/>
      <c r="Y695" s="2"/>
      <c r="Z695" s="2"/>
    </row>
    <row r="696" spans="1:26" ht="12.75" customHeight="1">
      <c r="A696" s="21" t="s">
        <v>743</v>
      </c>
      <c r="B696" s="128"/>
      <c r="C696" s="23" t="s">
        <v>240</v>
      </c>
      <c r="D696" s="128" t="s">
        <v>4737</v>
      </c>
      <c r="E696" s="128"/>
      <c r="F696" s="345"/>
      <c r="G696" s="345"/>
      <c r="H696" s="345"/>
      <c r="I696" s="345"/>
      <c r="J696" s="345"/>
      <c r="K696" s="652"/>
      <c r="L696" s="652"/>
      <c r="M696" s="652"/>
      <c r="N696" s="652"/>
      <c r="O696" s="652"/>
      <c r="P696" s="652"/>
      <c r="Q696" s="652"/>
      <c r="R696" s="652"/>
      <c r="S696" s="652"/>
      <c r="T696" s="652"/>
      <c r="U696" s="652"/>
      <c r="V696" s="652"/>
      <c r="W696" s="2"/>
      <c r="X696" s="2"/>
      <c r="Y696" s="2"/>
      <c r="Z696" s="2"/>
    </row>
    <row r="697" spans="1:26" ht="12.75" customHeight="1">
      <c r="A697" s="21" t="s">
        <v>745</v>
      </c>
      <c r="B697" s="225"/>
      <c r="C697" s="23" t="s">
        <v>240</v>
      </c>
      <c r="D697" s="128" t="s">
        <v>4737</v>
      </c>
      <c r="E697" s="128"/>
      <c r="F697" s="345"/>
      <c r="G697" s="345"/>
      <c r="H697" s="345"/>
      <c r="I697" s="345"/>
      <c r="J697" s="345"/>
      <c r="K697" s="652"/>
      <c r="L697" s="652"/>
      <c r="M697" s="652"/>
      <c r="N697" s="652"/>
      <c r="O697" s="652"/>
      <c r="P697" s="652"/>
      <c r="Q697" s="652"/>
      <c r="R697" s="652"/>
      <c r="S697" s="652"/>
      <c r="T697" s="652"/>
      <c r="U697" s="652"/>
      <c r="V697" s="652"/>
      <c r="W697" s="2"/>
      <c r="X697" s="2"/>
      <c r="Y697" s="2"/>
      <c r="Z697" s="2"/>
    </row>
    <row r="698" spans="1:26" ht="12.75" customHeight="1">
      <c r="A698" s="21" t="s">
        <v>746</v>
      </c>
      <c r="B698" s="128"/>
      <c r="C698" s="46" t="s">
        <v>5670</v>
      </c>
      <c r="D698" s="128" t="s">
        <v>4737</v>
      </c>
      <c r="E698" s="345"/>
      <c r="F698" s="345"/>
      <c r="G698" s="345"/>
      <c r="H698" s="345"/>
      <c r="I698" s="345"/>
      <c r="J698" s="345"/>
      <c r="K698" s="652"/>
      <c r="L698" s="652"/>
      <c r="M698" s="652"/>
      <c r="N698" s="652"/>
      <c r="O698" s="652"/>
      <c r="P698" s="652"/>
      <c r="Q698" s="652"/>
      <c r="R698" s="652"/>
      <c r="S698" s="652"/>
      <c r="T698" s="652"/>
      <c r="U698" s="652"/>
      <c r="V698" s="652"/>
      <c r="W698" s="2"/>
      <c r="X698" s="2"/>
      <c r="Y698" s="2"/>
      <c r="Z698" s="2"/>
    </row>
    <row r="699" spans="1:26" ht="12.75" customHeight="1">
      <c r="A699" s="21" t="s">
        <v>748</v>
      </c>
      <c r="B699" s="128"/>
      <c r="C699" s="46" t="s">
        <v>504</v>
      </c>
      <c r="D699" s="128" t="s">
        <v>4737</v>
      </c>
      <c r="E699" s="345"/>
      <c r="F699" s="345"/>
      <c r="G699" s="345"/>
      <c r="H699" s="345"/>
      <c r="I699" s="345"/>
      <c r="J699" s="345"/>
      <c r="K699" s="652"/>
      <c r="L699" s="652"/>
      <c r="M699" s="652"/>
      <c r="N699" s="652"/>
      <c r="O699" s="652"/>
      <c r="P699" s="652"/>
      <c r="Q699" s="652"/>
      <c r="R699" s="652"/>
      <c r="S699" s="652"/>
      <c r="T699" s="652"/>
      <c r="U699" s="652"/>
      <c r="V699" s="652"/>
      <c r="W699" s="2"/>
      <c r="X699" s="2"/>
      <c r="Y699" s="2"/>
      <c r="Z699" s="2"/>
    </row>
    <row r="700" spans="1:26" ht="12.75" customHeight="1">
      <c r="A700" s="21" t="s">
        <v>749</v>
      </c>
      <c r="B700" s="128"/>
      <c r="C700" s="46" t="s">
        <v>504</v>
      </c>
      <c r="D700" s="128" t="s">
        <v>4737</v>
      </c>
      <c r="E700" s="345"/>
      <c r="F700" s="345"/>
      <c r="G700" s="345"/>
      <c r="H700" s="345"/>
      <c r="I700" s="345"/>
      <c r="J700" s="345"/>
      <c r="K700" s="652"/>
      <c r="L700" s="652"/>
      <c r="M700" s="652"/>
      <c r="N700" s="652"/>
      <c r="O700" s="652"/>
      <c r="P700" s="652"/>
      <c r="Q700" s="652"/>
      <c r="R700" s="652"/>
      <c r="S700" s="652"/>
      <c r="T700" s="652"/>
      <c r="U700" s="652"/>
      <c r="V700" s="652"/>
      <c r="W700" s="2"/>
      <c r="X700" s="2"/>
      <c r="Y700" s="2"/>
      <c r="Z700" s="2"/>
    </row>
    <row r="701" spans="1:26" ht="12.75" customHeight="1">
      <c r="A701" s="19"/>
      <c r="B701" s="345"/>
      <c r="C701" s="345"/>
      <c r="D701" s="345"/>
      <c r="E701" s="345"/>
      <c r="F701" s="345"/>
      <c r="G701" s="345"/>
      <c r="H701" s="345"/>
      <c r="I701" s="345"/>
      <c r="J701" s="701"/>
      <c r="K701" s="652"/>
      <c r="L701" s="652"/>
      <c r="M701" s="652"/>
      <c r="N701" s="652"/>
      <c r="O701" s="652"/>
      <c r="P701" s="652"/>
      <c r="Q701" s="652"/>
      <c r="R701" s="652"/>
      <c r="S701" s="652"/>
      <c r="T701" s="652"/>
      <c r="U701" s="652"/>
      <c r="V701" s="652"/>
      <c r="W701" s="2"/>
      <c r="X701" s="2"/>
      <c r="Y701" s="2"/>
      <c r="Z701" s="2"/>
    </row>
    <row r="702" spans="1:26" ht="12.75" customHeight="1">
      <c r="A702" s="2423" t="s">
        <v>138</v>
      </c>
      <c r="B702" s="2041"/>
      <c r="C702" s="2041"/>
      <c r="D702" s="2041"/>
      <c r="E702" s="2041"/>
      <c r="F702" s="2041"/>
      <c r="G702" s="2041"/>
      <c r="H702" s="2041"/>
      <c r="I702" s="2041"/>
      <c r="J702" s="2048"/>
      <c r="K702" s="652"/>
      <c r="L702" s="652"/>
      <c r="M702" s="652"/>
      <c r="N702" s="652"/>
      <c r="O702" s="652"/>
      <c r="P702" s="652"/>
      <c r="Q702" s="652"/>
      <c r="R702" s="652"/>
      <c r="S702" s="652"/>
      <c r="T702" s="652"/>
      <c r="U702" s="652"/>
      <c r="V702" s="652"/>
      <c r="W702" s="2"/>
      <c r="X702" s="2"/>
      <c r="Y702" s="2"/>
      <c r="Z702" s="2"/>
    </row>
    <row r="703" spans="1:26" ht="12.75" customHeight="1">
      <c r="A703" s="2423" t="s">
        <v>211</v>
      </c>
      <c r="B703" s="2041"/>
      <c r="C703" s="2041"/>
      <c r="D703" s="2041"/>
      <c r="E703" s="2041"/>
      <c r="F703" s="2041"/>
      <c r="G703" s="2041"/>
      <c r="H703" s="2041"/>
      <c r="I703" s="2041"/>
      <c r="J703" s="2048"/>
      <c r="K703" s="652"/>
      <c r="L703" s="652"/>
      <c r="M703" s="652"/>
      <c r="N703" s="652"/>
      <c r="O703" s="652"/>
      <c r="P703" s="652"/>
      <c r="Q703" s="652"/>
      <c r="R703" s="652"/>
      <c r="S703" s="652"/>
      <c r="T703" s="652"/>
      <c r="U703" s="652"/>
      <c r="V703" s="652"/>
      <c r="W703" s="2"/>
      <c r="X703" s="2"/>
      <c r="Y703" s="2"/>
      <c r="Z703" s="2"/>
    </row>
    <row r="704" spans="1:26" ht="12.75" customHeight="1">
      <c r="A704" s="2062" t="s">
        <v>5493</v>
      </c>
      <c r="B704" s="2060" t="s">
        <v>1665</v>
      </c>
      <c r="C704" s="2048"/>
      <c r="D704" s="2060" t="s">
        <v>3764</v>
      </c>
      <c r="E704" s="2041"/>
      <c r="F704" s="2048"/>
      <c r="G704" s="2060" t="s">
        <v>4726</v>
      </c>
      <c r="H704" s="2041"/>
      <c r="I704" s="2048"/>
      <c r="J704" s="2424" t="s">
        <v>5047</v>
      </c>
      <c r="K704" s="652"/>
      <c r="L704" s="652"/>
      <c r="M704" s="652"/>
      <c r="N704" s="652"/>
      <c r="O704" s="652"/>
      <c r="P704" s="652"/>
      <c r="Q704" s="652"/>
      <c r="R704" s="652"/>
      <c r="S704" s="652"/>
      <c r="T704" s="652"/>
      <c r="U704" s="652"/>
      <c r="V704" s="652"/>
      <c r="W704" s="2"/>
      <c r="X704" s="2"/>
      <c r="Y704" s="2"/>
      <c r="Z704" s="2"/>
    </row>
    <row r="705" spans="1:26" ht="12.75" customHeight="1">
      <c r="A705" s="2059"/>
      <c r="B705" s="344" t="s">
        <v>250</v>
      </c>
      <c r="C705" s="344" t="s">
        <v>5048</v>
      </c>
      <c r="D705" s="344" t="s">
        <v>29</v>
      </c>
      <c r="E705" s="344" t="s">
        <v>40</v>
      </c>
      <c r="F705" s="344" t="s">
        <v>37</v>
      </c>
      <c r="G705" s="344" t="s">
        <v>5049</v>
      </c>
      <c r="H705" s="344" t="s">
        <v>5050</v>
      </c>
      <c r="I705" s="344" t="s">
        <v>5051</v>
      </c>
      <c r="J705" s="2059"/>
      <c r="K705" s="652"/>
      <c r="L705" s="652"/>
      <c r="M705" s="652"/>
      <c r="N705" s="652"/>
      <c r="O705" s="652"/>
      <c r="P705" s="652"/>
      <c r="Q705" s="652"/>
      <c r="R705" s="652"/>
      <c r="S705" s="652"/>
      <c r="T705" s="652"/>
      <c r="U705" s="652"/>
      <c r="V705" s="652"/>
      <c r="W705" s="2"/>
      <c r="X705" s="2"/>
      <c r="Y705" s="2"/>
      <c r="Z705" s="2"/>
    </row>
    <row r="706" spans="1:26" ht="38.25" customHeight="1">
      <c r="A706" s="710" t="s">
        <v>751</v>
      </c>
      <c r="B706" s="28" t="s">
        <v>25</v>
      </c>
      <c r="C706" s="678"/>
      <c r="D706" s="84" t="s">
        <v>4737</v>
      </c>
      <c r="E706" s="683"/>
      <c r="F706" s="683"/>
      <c r="G706" s="84">
        <v>8</v>
      </c>
      <c r="H706" s="683"/>
      <c r="I706" s="683"/>
      <c r="J706" s="84">
        <v>8</v>
      </c>
      <c r="K706" s="652"/>
      <c r="L706" s="652"/>
      <c r="M706" s="652"/>
      <c r="N706" s="652"/>
      <c r="O706" s="652"/>
      <c r="P706" s="652"/>
      <c r="Q706" s="652"/>
      <c r="R706" s="652"/>
      <c r="S706" s="652"/>
      <c r="T706" s="652"/>
      <c r="U706" s="652"/>
      <c r="V706" s="652"/>
      <c r="W706" s="2"/>
      <c r="X706" s="2"/>
      <c r="Y706" s="2"/>
      <c r="Z706" s="2"/>
    </row>
    <row r="707" spans="1:26" ht="12.75" customHeight="1">
      <c r="A707" s="710" t="s">
        <v>5692</v>
      </c>
      <c r="B707" s="28" t="s">
        <v>25</v>
      </c>
      <c r="C707" s="678"/>
      <c r="D707" s="84" t="s">
        <v>4737</v>
      </c>
      <c r="E707" s="683"/>
      <c r="F707" s="683"/>
      <c r="G707" s="84">
        <v>14</v>
      </c>
      <c r="H707" s="683"/>
      <c r="I707" s="683"/>
      <c r="J707" s="84">
        <v>14</v>
      </c>
      <c r="K707" s="652"/>
      <c r="L707" s="652"/>
      <c r="M707" s="652"/>
      <c r="N707" s="652"/>
      <c r="O707" s="652"/>
      <c r="P707" s="652"/>
      <c r="Q707" s="652"/>
      <c r="R707" s="652"/>
      <c r="S707" s="652"/>
      <c r="T707" s="652"/>
      <c r="U707" s="652"/>
      <c r="V707" s="652"/>
      <c r="W707" s="2"/>
      <c r="X707" s="2"/>
      <c r="Y707" s="2"/>
      <c r="Z707" s="2"/>
    </row>
    <row r="708" spans="1:26" ht="12.75" customHeight="1">
      <c r="A708" s="710" t="s">
        <v>1071</v>
      </c>
      <c r="B708" s="28" t="s">
        <v>25</v>
      </c>
      <c r="C708" s="678"/>
      <c r="D708" s="84" t="s">
        <v>4737</v>
      </c>
      <c r="E708" s="683"/>
      <c r="F708" s="683"/>
      <c r="G708" s="84">
        <v>12</v>
      </c>
      <c r="H708" s="683"/>
      <c r="I708" s="683"/>
      <c r="J708" s="84">
        <v>12</v>
      </c>
      <c r="K708" s="652"/>
      <c r="L708" s="652"/>
      <c r="M708" s="652"/>
      <c r="N708" s="652"/>
      <c r="O708" s="652"/>
      <c r="P708" s="652"/>
      <c r="Q708" s="652"/>
      <c r="R708" s="652"/>
      <c r="S708" s="652"/>
      <c r="T708" s="652"/>
      <c r="U708" s="652"/>
      <c r="V708" s="652"/>
      <c r="W708" s="2"/>
      <c r="X708" s="2"/>
      <c r="Y708" s="2"/>
      <c r="Z708" s="2"/>
    </row>
    <row r="709" spans="1:26" ht="12.75" customHeight="1">
      <c r="A709" s="710" t="s">
        <v>773</v>
      </c>
      <c r="B709" s="28" t="s">
        <v>25</v>
      </c>
      <c r="C709" s="678"/>
      <c r="D709" s="84" t="s">
        <v>4737</v>
      </c>
      <c r="E709" s="683"/>
      <c r="F709" s="683"/>
      <c r="G709" s="84">
        <v>14.5</v>
      </c>
      <c r="H709" s="683"/>
      <c r="I709" s="683"/>
      <c r="J709" s="84">
        <v>14.5</v>
      </c>
      <c r="K709" s="652"/>
      <c r="L709" s="652"/>
      <c r="M709" s="652"/>
      <c r="N709" s="652"/>
      <c r="O709" s="652"/>
      <c r="P709" s="652"/>
      <c r="Q709" s="652"/>
      <c r="R709" s="652"/>
      <c r="S709" s="652"/>
      <c r="T709" s="652"/>
      <c r="U709" s="652"/>
      <c r="V709" s="652"/>
      <c r="W709" s="2"/>
      <c r="X709" s="2"/>
      <c r="Y709" s="2"/>
      <c r="Z709" s="2"/>
    </row>
    <row r="710" spans="1:26" ht="12.75" customHeight="1">
      <c r="A710" s="710" t="s">
        <v>775</v>
      </c>
      <c r="B710" s="28" t="s">
        <v>25</v>
      </c>
      <c r="C710" s="678"/>
      <c r="D710" s="84" t="s">
        <v>4737</v>
      </c>
      <c r="E710" s="683"/>
      <c r="F710" s="683"/>
      <c r="G710" s="84">
        <v>16</v>
      </c>
      <c r="H710" s="683"/>
      <c r="I710" s="683"/>
      <c r="J710" s="84">
        <v>16</v>
      </c>
      <c r="K710" s="652"/>
      <c r="L710" s="652"/>
      <c r="M710" s="652"/>
      <c r="N710" s="652"/>
      <c r="O710" s="652"/>
      <c r="P710" s="652"/>
      <c r="Q710" s="652"/>
      <c r="R710" s="652"/>
      <c r="S710" s="652"/>
      <c r="T710" s="652"/>
      <c r="U710" s="652"/>
      <c r="V710" s="652"/>
      <c r="W710" s="2"/>
      <c r="X710" s="2"/>
      <c r="Y710" s="2"/>
      <c r="Z710" s="2"/>
    </row>
    <row r="711" spans="1:26" ht="12.75" customHeight="1">
      <c r="A711" s="710" t="s">
        <v>5706</v>
      </c>
      <c r="B711" s="28" t="s">
        <v>25</v>
      </c>
      <c r="C711" s="678"/>
      <c r="D711" s="683"/>
      <c r="E711" s="683"/>
      <c r="F711" s="683"/>
      <c r="G711" s="84">
        <v>5</v>
      </c>
      <c r="H711" s="683"/>
      <c r="I711" s="683"/>
      <c r="J711" s="84">
        <v>5</v>
      </c>
      <c r="K711" s="652"/>
      <c r="L711" s="652"/>
      <c r="M711" s="652"/>
      <c r="N711" s="652"/>
      <c r="O711" s="652"/>
      <c r="P711" s="652"/>
      <c r="Q711" s="652"/>
      <c r="R711" s="652"/>
      <c r="S711" s="652"/>
      <c r="T711" s="652"/>
      <c r="U711" s="652"/>
      <c r="V711" s="652"/>
      <c r="W711" s="2"/>
      <c r="X711" s="2"/>
      <c r="Y711" s="2"/>
      <c r="Z711" s="2"/>
    </row>
    <row r="712" spans="1:26" ht="12.75" customHeight="1">
      <c r="A712" s="710" t="s">
        <v>265</v>
      </c>
      <c r="B712" s="28" t="s">
        <v>25</v>
      </c>
      <c r="C712" s="678"/>
      <c r="D712" s="683"/>
      <c r="E712" s="683"/>
      <c r="F712" s="84" t="s">
        <v>4737</v>
      </c>
      <c r="G712" s="84">
        <v>8</v>
      </c>
      <c r="H712" s="683"/>
      <c r="I712" s="683"/>
      <c r="J712" s="84">
        <v>8</v>
      </c>
      <c r="K712" s="652"/>
      <c r="L712" s="652"/>
      <c r="M712" s="652"/>
      <c r="N712" s="652"/>
      <c r="O712" s="652"/>
      <c r="P712" s="652"/>
      <c r="Q712" s="652"/>
      <c r="R712" s="652"/>
      <c r="S712" s="652"/>
      <c r="T712" s="652"/>
      <c r="U712" s="652"/>
      <c r="V712" s="652"/>
      <c r="W712" s="2"/>
      <c r="X712" s="2"/>
      <c r="Y712" s="2"/>
      <c r="Z712" s="2"/>
    </row>
    <row r="713" spans="1:26" ht="12.75" customHeight="1">
      <c r="A713" s="710" t="s">
        <v>5711</v>
      </c>
      <c r="B713" s="28" t="s">
        <v>35</v>
      </c>
      <c r="C713" s="678"/>
      <c r="D713" s="84" t="s">
        <v>4737</v>
      </c>
      <c r="E713" s="683"/>
      <c r="F713" s="84" t="s">
        <v>4737</v>
      </c>
      <c r="G713" s="84">
        <v>18</v>
      </c>
      <c r="H713" s="683"/>
      <c r="I713" s="683"/>
      <c r="J713" s="84">
        <v>18</v>
      </c>
      <c r="K713" s="652"/>
      <c r="L713" s="652"/>
      <c r="M713" s="652"/>
      <c r="N713" s="652"/>
      <c r="O713" s="652"/>
      <c r="P713" s="652"/>
      <c r="Q713" s="652"/>
      <c r="R713" s="652"/>
      <c r="S713" s="652"/>
      <c r="T713" s="652"/>
      <c r="U713" s="652"/>
      <c r="V713" s="652"/>
      <c r="W713" s="2"/>
      <c r="X713" s="2"/>
      <c r="Y713" s="2"/>
      <c r="Z713" s="2"/>
    </row>
    <row r="714" spans="1:26" ht="12.75" customHeight="1">
      <c r="A714" s="710" t="s">
        <v>5714</v>
      </c>
      <c r="B714" s="28" t="s">
        <v>35</v>
      </c>
      <c r="C714" s="678"/>
      <c r="D714" s="683"/>
      <c r="E714" s="683"/>
      <c r="F714" s="84" t="s">
        <v>4737</v>
      </c>
      <c r="G714" s="84">
        <v>7</v>
      </c>
      <c r="H714" s="683"/>
      <c r="I714" s="683"/>
      <c r="J714" s="84">
        <v>7</v>
      </c>
      <c r="K714" s="652"/>
      <c r="L714" s="652"/>
      <c r="M714" s="652"/>
      <c r="N714" s="652"/>
      <c r="O714" s="652"/>
      <c r="P714" s="652"/>
      <c r="Q714" s="652"/>
      <c r="R714" s="652"/>
      <c r="S714" s="652"/>
      <c r="T714" s="652"/>
      <c r="U714" s="652"/>
      <c r="V714" s="652"/>
      <c r="W714" s="2"/>
      <c r="X714" s="2"/>
      <c r="Y714" s="2"/>
      <c r="Z714" s="2"/>
    </row>
    <row r="715" spans="1:26" ht="12.75" customHeight="1">
      <c r="A715" s="710" t="s">
        <v>757</v>
      </c>
      <c r="B715" s="28" t="s">
        <v>35</v>
      </c>
      <c r="C715" s="678"/>
      <c r="D715" s="683"/>
      <c r="E715" s="683"/>
      <c r="F715" s="84" t="s">
        <v>4737</v>
      </c>
      <c r="G715" s="84">
        <v>4</v>
      </c>
      <c r="H715" s="683"/>
      <c r="I715" s="683"/>
      <c r="J715" s="84">
        <v>4</v>
      </c>
      <c r="K715" s="652"/>
      <c r="L715" s="652"/>
      <c r="M715" s="652"/>
      <c r="N715" s="652"/>
      <c r="O715" s="652"/>
      <c r="P715" s="652"/>
      <c r="Q715" s="652"/>
      <c r="R715" s="652"/>
      <c r="S715" s="652"/>
      <c r="T715" s="652"/>
      <c r="U715" s="652"/>
      <c r="V715" s="652"/>
      <c r="W715" s="2"/>
      <c r="X715" s="2"/>
      <c r="Y715" s="2"/>
      <c r="Z715" s="2"/>
    </row>
    <row r="716" spans="1:26" ht="12.75" customHeight="1">
      <c r="A716" s="710" t="s">
        <v>759</v>
      </c>
      <c r="B716" s="28" t="s">
        <v>35</v>
      </c>
      <c r="C716" s="678"/>
      <c r="D716" s="683"/>
      <c r="E716" s="683"/>
      <c r="F716" s="84" t="s">
        <v>4737</v>
      </c>
      <c r="G716" s="84">
        <v>10</v>
      </c>
      <c r="H716" s="683"/>
      <c r="I716" s="683"/>
      <c r="J716" s="84">
        <v>10</v>
      </c>
      <c r="K716" s="652"/>
      <c r="L716" s="652"/>
      <c r="M716" s="652"/>
      <c r="N716" s="652"/>
      <c r="O716" s="652"/>
      <c r="P716" s="652"/>
      <c r="Q716" s="652"/>
      <c r="R716" s="652"/>
      <c r="S716" s="652"/>
      <c r="T716" s="652"/>
      <c r="U716" s="652"/>
      <c r="V716" s="652"/>
      <c r="W716" s="2"/>
      <c r="X716" s="2"/>
      <c r="Y716" s="2"/>
      <c r="Z716" s="2"/>
    </row>
    <row r="717" spans="1:26" ht="12.75" customHeight="1">
      <c r="A717" s="710" t="s">
        <v>796</v>
      </c>
      <c r="B717" s="678"/>
      <c r="C717" s="28" t="s">
        <v>104</v>
      </c>
      <c r="D717" s="84" t="s">
        <v>4737</v>
      </c>
      <c r="E717" s="683"/>
      <c r="F717" s="683"/>
      <c r="G717" s="84">
        <v>14</v>
      </c>
      <c r="H717" s="683"/>
      <c r="I717" s="683"/>
      <c r="J717" s="84">
        <v>14</v>
      </c>
      <c r="K717" s="652"/>
      <c r="L717" s="652"/>
      <c r="M717" s="652"/>
      <c r="N717" s="652"/>
      <c r="O717" s="652"/>
      <c r="P717" s="652"/>
      <c r="Q717" s="652"/>
      <c r="R717" s="652"/>
      <c r="S717" s="652"/>
      <c r="T717" s="652"/>
      <c r="U717" s="652"/>
      <c r="V717" s="652"/>
      <c r="W717" s="2"/>
      <c r="X717" s="2"/>
      <c r="Y717" s="2"/>
      <c r="Z717" s="2"/>
    </row>
    <row r="718" spans="1:26" ht="12.75" customHeight="1">
      <c r="A718" s="710" t="s">
        <v>782</v>
      </c>
      <c r="B718" s="678"/>
      <c r="C718" s="28" t="s">
        <v>104</v>
      </c>
      <c r="D718" s="84" t="s">
        <v>4737</v>
      </c>
      <c r="E718" s="683"/>
      <c r="F718" s="683"/>
      <c r="G718" s="84">
        <v>18</v>
      </c>
      <c r="H718" s="683"/>
      <c r="I718" s="683"/>
      <c r="J718" s="84">
        <v>18</v>
      </c>
      <c r="K718" s="652"/>
      <c r="L718" s="652"/>
      <c r="M718" s="652"/>
      <c r="N718" s="652"/>
      <c r="O718" s="652"/>
      <c r="P718" s="652"/>
      <c r="Q718" s="652"/>
      <c r="R718" s="652"/>
      <c r="S718" s="652"/>
      <c r="T718" s="652"/>
      <c r="U718" s="652"/>
      <c r="V718" s="652"/>
      <c r="W718" s="2"/>
      <c r="X718" s="2"/>
      <c r="Y718" s="2"/>
      <c r="Z718" s="2"/>
    </row>
    <row r="719" spans="1:26" ht="12.75" customHeight="1">
      <c r="A719" s="710" t="s">
        <v>784</v>
      </c>
      <c r="B719" s="678"/>
      <c r="C719" s="28" t="s">
        <v>104</v>
      </c>
      <c r="D719" s="84" t="s">
        <v>4737</v>
      </c>
      <c r="E719" s="683"/>
      <c r="F719" s="683"/>
      <c r="G719" s="84">
        <v>18.5</v>
      </c>
      <c r="H719" s="683"/>
      <c r="I719" s="683"/>
      <c r="J719" s="84">
        <v>18.5</v>
      </c>
      <c r="K719" s="652"/>
      <c r="L719" s="652"/>
      <c r="M719" s="652"/>
      <c r="N719" s="652"/>
      <c r="O719" s="652"/>
      <c r="P719" s="652"/>
      <c r="Q719" s="652"/>
      <c r="R719" s="652"/>
      <c r="S719" s="652"/>
      <c r="T719" s="652"/>
      <c r="U719" s="652"/>
      <c r="V719" s="652"/>
      <c r="W719" s="2"/>
      <c r="X719" s="2"/>
      <c r="Y719" s="2"/>
      <c r="Z719" s="2"/>
    </row>
    <row r="720" spans="1:26" ht="12.75" customHeight="1">
      <c r="A720" s="710" t="s">
        <v>786</v>
      </c>
      <c r="B720" s="678"/>
      <c r="C720" s="28" t="s">
        <v>104</v>
      </c>
      <c r="D720" s="84" t="s">
        <v>4737</v>
      </c>
      <c r="E720" s="683"/>
      <c r="F720" s="683"/>
      <c r="G720" s="84">
        <v>19</v>
      </c>
      <c r="H720" s="683"/>
      <c r="I720" s="683"/>
      <c r="J720" s="84">
        <v>19</v>
      </c>
      <c r="K720" s="652"/>
      <c r="L720" s="652"/>
      <c r="M720" s="652"/>
      <c r="N720" s="652"/>
      <c r="O720" s="652"/>
      <c r="P720" s="652"/>
      <c r="Q720" s="652"/>
      <c r="R720" s="652"/>
      <c r="S720" s="652"/>
      <c r="T720" s="652"/>
      <c r="U720" s="652"/>
      <c r="V720" s="652"/>
      <c r="W720" s="2"/>
      <c r="X720" s="2"/>
      <c r="Y720" s="2"/>
      <c r="Z720" s="2"/>
    </row>
    <row r="721" spans="1:26" ht="12.75" customHeight="1">
      <c r="A721" s="710" t="s">
        <v>763</v>
      </c>
      <c r="B721" s="678"/>
      <c r="C721" s="28" t="s">
        <v>104</v>
      </c>
      <c r="D721" s="683"/>
      <c r="E721" s="683"/>
      <c r="F721" s="84" t="s">
        <v>4737</v>
      </c>
      <c r="G721" s="84">
        <v>4</v>
      </c>
      <c r="H721" s="683"/>
      <c r="I721" s="683"/>
      <c r="J721" s="84">
        <v>4</v>
      </c>
      <c r="K721" s="652"/>
      <c r="L721" s="652"/>
      <c r="M721" s="652"/>
      <c r="N721" s="652"/>
      <c r="O721" s="652"/>
      <c r="P721" s="652"/>
      <c r="Q721" s="652"/>
      <c r="R721" s="652"/>
      <c r="S721" s="652"/>
      <c r="T721" s="652"/>
      <c r="U721" s="652"/>
      <c r="V721" s="652"/>
      <c r="W721" s="2"/>
      <c r="X721" s="2"/>
      <c r="Y721" s="2"/>
      <c r="Z721" s="2"/>
    </row>
    <row r="722" spans="1:26" ht="12.75" customHeight="1">
      <c r="A722" s="710" t="s">
        <v>767</v>
      </c>
      <c r="B722" s="678"/>
      <c r="C722" s="28" t="s">
        <v>104</v>
      </c>
      <c r="D722" s="683"/>
      <c r="E722" s="683"/>
      <c r="F722" s="84" t="s">
        <v>4737</v>
      </c>
      <c r="G722" s="84">
        <v>10</v>
      </c>
      <c r="H722" s="683"/>
      <c r="I722" s="683"/>
      <c r="J722" s="84">
        <v>10</v>
      </c>
      <c r="K722" s="652"/>
      <c r="L722" s="652"/>
      <c r="M722" s="652"/>
      <c r="N722" s="652"/>
      <c r="O722" s="652"/>
      <c r="P722" s="652"/>
      <c r="Q722" s="652"/>
      <c r="R722" s="652"/>
      <c r="S722" s="652"/>
      <c r="T722" s="652"/>
      <c r="U722" s="652"/>
      <c r="V722" s="652"/>
      <c r="W722" s="2"/>
      <c r="X722" s="2"/>
      <c r="Y722" s="2"/>
      <c r="Z722" s="2"/>
    </row>
    <row r="723" spans="1:26" ht="12.75" customHeight="1">
      <c r="A723" s="710" t="s">
        <v>792</v>
      </c>
      <c r="B723" s="678"/>
      <c r="C723" s="28" t="s">
        <v>104</v>
      </c>
      <c r="D723" s="683"/>
      <c r="E723" s="683"/>
      <c r="F723" s="84" t="s">
        <v>4737</v>
      </c>
      <c r="G723" s="84">
        <v>10</v>
      </c>
      <c r="H723" s="683"/>
      <c r="I723" s="683"/>
      <c r="J723" s="84">
        <v>10</v>
      </c>
      <c r="K723" s="652"/>
      <c r="L723" s="652"/>
      <c r="M723" s="652"/>
      <c r="N723" s="652"/>
      <c r="O723" s="652"/>
      <c r="P723" s="652"/>
      <c r="Q723" s="652"/>
      <c r="R723" s="652"/>
      <c r="S723" s="652"/>
      <c r="T723" s="652"/>
      <c r="U723" s="652"/>
      <c r="V723" s="652"/>
      <c r="W723" s="2"/>
      <c r="X723" s="2"/>
      <c r="Y723" s="2"/>
      <c r="Z723" s="2"/>
    </row>
    <row r="724" spans="1:26" ht="12.75" customHeight="1">
      <c r="A724" s="710" t="s">
        <v>765</v>
      </c>
      <c r="B724" s="678"/>
      <c r="C724" s="28" t="s">
        <v>104</v>
      </c>
      <c r="D724" s="683"/>
      <c r="E724" s="683"/>
      <c r="F724" s="84" t="s">
        <v>4737</v>
      </c>
      <c r="G724" s="84">
        <v>6</v>
      </c>
      <c r="H724" s="683"/>
      <c r="I724" s="683"/>
      <c r="J724" s="84">
        <v>6</v>
      </c>
      <c r="K724" s="652"/>
      <c r="L724" s="652"/>
      <c r="M724" s="652"/>
      <c r="N724" s="652"/>
      <c r="O724" s="652"/>
      <c r="P724" s="652"/>
      <c r="Q724" s="652"/>
      <c r="R724" s="652"/>
      <c r="S724" s="652"/>
      <c r="T724" s="652"/>
      <c r="U724" s="652"/>
      <c r="V724" s="652"/>
      <c r="W724" s="2"/>
      <c r="X724" s="2"/>
      <c r="Y724" s="2"/>
      <c r="Z724" s="2"/>
    </row>
    <row r="725" spans="1:26" ht="12.75" customHeight="1">
      <c r="A725" s="46" t="s">
        <v>790</v>
      </c>
      <c r="B725" s="678"/>
      <c r="C725" s="28" t="s">
        <v>104</v>
      </c>
      <c r="D725" s="683"/>
      <c r="E725" s="683"/>
      <c r="F725" s="84" t="s">
        <v>4737</v>
      </c>
      <c r="G725" s="84">
        <v>3</v>
      </c>
      <c r="H725" s="683"/>
      <c r="I725" s="683"/>
      <c r="J725" s="84">
        <v>3</v>
      </c>
      <c r="K725" s="652"/>
      <c r="L725" s="652"/>
      <c r="M725" s="652"/>
      <c r="N725" s="652"/>
      <c r="O725" s="652"/>
      <c r="P725" s="652"/>
      <c r="Q725" s="652"/>
      <c r="R725" s="652"/>
      <c r="S725" s="652"/>
      <c r="T725" s="652"/>
      <c r="U725" s="652"/>
      <c r="V725" s="652"/>
      <c r="W725" s="2"/>
      <c r="X725" s="2"/>
      <c r="Y725" s="2"/>
      <c r="Z725" s="2"/>
    </row>
    <row r="726" spans="1:26" ht="12.75" customHeight="1">
      <c r="A726" s="674"/>
      <c r="B726" s="711"/>
      <c r="C726" s="711"/>
      <c r="D726" s="711"/>
      <c r="E726" s="711"/>
      <c r="F726" s="711"/>
      <c r="G726" s="711"/>
      <c r="H726" s="711"/>
      <c r="I726" s="711"/>
      <c r="J726" s="712"/>
      <c r="K726" s="652"/>
      <c r="L726" s="652"/>
      <c r="M726" s="652"/>
      <c r="N726" s="652"/>
      <c r="O726" s="652"/>
      <c r="P726" s="652"/>
      <c r="Q726" s="652"/>
      <c r="R726" s="652"/>
      <c r="S726" s="652"/>
      <c r="T726" s="652"/>
      <c r="U726" s="652"/>
      <c r="V726" s="652"/>
      <c r="W726" s="2"/>
      <c r="X726" s="2"/>
      <c r="Y726" s="2"/>
      <c r="Z726" s="2"/>
    </row>
    <row r="727" spans="1:26" ht="12.75" customHeight="1">
      <c r="A727" s="713" t="s">
        <v>719</v>
      </c>
      <c r="B727" s="714"/>
      <c r="C727" s="714"/>
      <c r="D727" s="714"/>
      <c r="E727" s="714"/>
      <c r="F727" s="714"/>
      <c r="G727" s="714"/>
      <c r="H727" s="714"/>
      <c r="I727" s="714"/>
      <c r="J727" s="715"/>
      <c r="K727" s="652"/>
      <c r="L727" s="652"/>
      <c r="M727" s="652"/>
      <c r="N727" s="652"/>
      <c r="O727" s="652"/>
      <c r="P727" s="652"/>
      <c r="Q727" s="652"/>
      <c r="R727" s="652"/>
      <c r="S727" s="652"/>
      <c r="T727" s="652"/>
      <c r="U727" s="652"/>
      <c r="V727" s="652"/>
      <c r="W727" s="2"/>
      <c r="X727" s="2"/>
      <c r="Y727" s="2"/>
      <c r="Z727" s="2"/>
    </row>
    <row r="728" spans="1:26" ht="12.75" customHeight="1">
      <c r="A728" s="2062" t="s">
        <v>5493</v>
      </c>
      <c r="B728" s="2060" t="s">
        <v>1665</v>
      </c>
      <c r="C728" s="2048"/>
      <c r="D728" s="2060" t="s">
        <v>3764</v>
      </c>
      <c r="E728" s="2041"/>
      <c r="F728" s="2048"/>
      <c r="G728" s="2060" t="s">
        <v>4726</v>
      </c>
      <c r="H728" s="2041"/>
      <c r="I728" s="2048"/>
      <c r="J728" s="2424" t="s">
        <v>5047</v>
      </c>
      <c r="K728" s="652"/>
      <c r="L728" s="652"/>
      <c r="M728" s="652"/>
      <c r="N728" s="652"/>
      <c r="O728" s="652"/>
      <c r="P728" s="652"/>
      <c r="Q728" s="652"/>
      <c r="R728" s="652"/>
      <c r="S728" s="652"/>
      <c r="T728" s="652"/>
      <c r="U728" s="652"/>
      <c r="V728" s="652"/>
      <c r="W728" s="2"/>
      <c r="X728" s="2"/>
      <c r="Y728" s="2"/>
      <c r="Z728" s="2"/>
    </row>
    <row r="729" spans="1:26" ht="12.75" customHeight="1">
      <c r="A729" s="2059"/>
      <c r="B729" s="344" t="s">
        <v>250</v>
      </c>
      <c r="C729" s="344" t="s">
        <v>5048</v>
      </c>
      <c r="D729" s="344" t="s">
        <v>29</v>
      </c>
      <c r="E729" s="344" t="s">
        <v>40</v>
      </c>
      <c r="F729" s="344" t="s">
        <v>37</v>
      </c>
      <c r="G729" s="344" t="s">
        <v>5049</v>
      </c>
      <c r="H729" s="344" t="s">
        <v>5050</v>
      </c>
      <c r="I729" s="344" t="s">
        <v>5051</v>
      </c>
      <c r="J729" s="2059"/>
      <c r="K729" s="652"/>
      <c r="L729" s="652"/>
      <c r="M729" s="652"/>
      <c r="N729" s="652"/>
      <c r="O729" s="652"/>
      <c r="P729" s="652"/>
      <c r="Q729" s="652"/>
      <c r="R729" s="652"/>
      <c r="S729" s="652"/>
      <c r="T729" s="652"/>
      <c r="U729" s="652"/>
      <c r="V729" s="652"/>
      <c r="W729" s="2"/>
      <c r="X729" s="2"/>
      <c r="Y729" s="2"/>
      <c r="Z729" s="2"/>
    </row>
    <row r="730" spans="1:26" ht="38.25" customHeight="1">
      <c r="A730" s="710" t="s">
        <v>751</v>
      </c>
      <c r="B730" s="28" t="s">
        <v>25</v>
      </c>
      <c r="C730" s="678"/>
      <c r="D730" s="84" t="s">
        <v>4737</v>
      </c>
      <c r="E730" s="683"/>
      <c r="F730" s="683"/>
      <c r="G730" s="84">
        <v>10</v>
      </c>
      <c r="H730" s="683"/>
      <c r="I730" s="683"/>
      <c r="J730" s="84">
        <v>10</v>
      </c>
      <c r="K730" s="652"/>
      <c r="L730" s="652"/>
      <c r="M730" s="652"/>
      <c r="N730" s="652"/>
      <c r="O730" s="652"/>
      <c r="P730" s="652"/>
      <c r="Q730" s="652"/>
      <c r="R730" s="652"/>
      <c r="S730" s="652"/>
      <c r="T730" s="652"/>
      <c r="U730" s="652"/>
      <c r="V730" s="652"/>
      <c r="W730" s="2"/>
      <c r="X730" s="2"/>
      <c r="Y730" s="2"/>
      <c r="Z730" s="2"/>
    </row>
    <row r="731" spans="1:26" ht="12.75" customHeight="1">
      <c r="A731" s="710" t="s">
        <v>5692</v>
      </c>
      <c r="B731" s="28" t="s">
        <v>25</v>
      </c>
      <c r="C731" s="678"/>
      <c r="D731" s="84" t="s">
        <v>4737</v>
      </c>
      <c r="E731" s="683"/>
      <c r="F731" s="683"/>
      <c r="G731" s="84">
        <v>15</v>
      </c>
      <c r="H731" s="683"/>
      <c r="I731" s="683"/>
      <c r="J731" s="84">
        <v>15</v>
      </c>
      <c r="K731" s="652"/>
      <c r="L731" s="652"/>
      <c r="M731" s="652"/>
      <c r="N731" s="652"/>
      <c r="O731" s="652"/>
      <c r="P731" s="652"/>
      <c r="Q731" s="652"/>
      <c r="R731" s="652"/>
      <c r="S731" s="652"/>
      <c r="T731" s="652"/>
      <c r="U731" s="652"/>
      <c r="V731" s="652"/>
      <c r="W731" s="2"/>
      <c r="X731" s="2"/>
      <c r="Y731" s="2"/>
      <c r="Z731" s="2"/>
    </row>
    <row r="732" spans="1:26" ht="12.75" customHeight="1">
      <c r="A732" s="710" t="s">
        <v>1071</v>
      </c>
      <c r="B732" s="28" t="s">
        <v>25</v>
      </c>
      <c r="C732" s="678"/>
      <c r="D732" s="84" t="s">
        <v>4737</v>
      </c>
      <c r="E732" s="683"/>
      <c r="F732" s="683"/>
      <c r="G732" s="84">
        <v>20</v>
      </c>
      <c r="H732" s="683"/>
      <c r="I732" s="683"/>
      <c r="J732" s="84">
        <v>20</v>
      </c>
      <c r="K732" s="652"/>
      <c r="L732" s="652"/>
      <c r="M732" s="652"/>
      <c r="N732" s="652"/>
      <c r="O732" s="652"/>
      <c r="P732" s="652"/>
      <c r="Q732" s="652"/>
      <c r="R732" s="652"/>
      <c r="S732" s="652"/>
      <c r="T732" s="652"/>
      <c r="U732" s="652"/>
      <c r="V732" s="652"/>
      <c r="W732" s="2"/>
      <c r="X732" s="2"/>
      <c r="Y732" s="2"/>
      <c r="Z732" s="2"/>
    </row>
    <row r="733" spans="1:26" ht="12.75" customHeight="1">
      <c r="A733" s="710" t="s">
        <v>773</v>
      </c>
      <c r="B733" s="28" t="s">
        <v>25</v>
      </c>
      <c r="C733" s="678"/>
      <c r="D733" s="84" t="s">
        <v>4737</v>
      </c>
      <c r="E733" s="683"/>
      <c r="F733" s="683"/>
      <c r="G733" s="84">
        <v>18.5</v>
      </c>
      <c r="H733" s="683"/>
      <c r="I733" s="683"/>
      <c r="J733" s="84">
        <v>18.5</v>
      </c>
      <c r="K733" s="652"/>
      <c r="L733" s="652"/>
      <c r="M733" s="652"/>
      <c r="N733" s="652"/>
      <c r="O733" s="652"/>
      <c r="P733" s="652"/>
      <c r="Q733" s="652"/>
      <c r="R733" s="652"/>
      <c r="S733" s="652"/>
      <c r="T733" s="652"/>
      <c r="U733" s="652"/>
      <c r="V733" s="652"/>
      <c r="W733" s="2"/>
      <c r="X733" s="2"/>
      <c r="Y733" s="2"/>
      <c r="Z733" s="2"/>
    </row>
    <row r="734" spans="1:26" ht="12.75" customHeight="1">
      <c r="A734" s="710" t="s">
        <v>775</v>
      </c>
      <c r="B734" s="28" t="s">
        <v>25</v>
      </c>
      <c r="C734" s="678"/>
      <c r="D734" s="84" t="s">
        <v>4737</v>
      </c>
      <c r="E734" s="683"/>
      <c r="F734" s="683"/>
      <c r="G734" s="84">
        <v>16</v>
      </c>
      <c r="H734" s="683"/>
      <c r="I734" s="683"/>
      <c r="J734" s="84">
        <v>16</v>
      </c>
      <c r="K734" s="652"/>
      <c r="L734" s="652"/>
      <c r="M734" s="652"/>
      <c r="N734" s="652"/>
      <c r="O734" s="652"/>
      <c r="P734" s="652"/>
      <c r="Q734" s="652"/>
      <c r="R734" s="652"/>
      <c r="S734" s="652"/>
      <c r="T734" s="652"/>
      <c r="U734" s="652"/>
      <c r="V734" s="652"/>
      <c r="W734" s="2"/>
      <c r="X734" s="2"/>
      <c r="Y734" s="2"/>
      <c r="Z734" s="2"/>
    </row>
    <row r="735" spans="1:26" ht="12.75" customHeight="1">
      <c r="A735" s="710" t="s">
        <v>5706</v>
      </c>
      <c r="B735" s="28" t="s">
        <v>25</v>
      </c>
      <c r="C735" s="678"/>
      <c r="D735" s="683"/>
      <c r="E735" s="683"/>
      <c r="F735" s="683"/>
      <c r="G735" s="84">
        <v>9</v>
      </c>
      <c r="H735" s="683"/>
      <c r="I735" s="683"/>
      <c r="J735" s="84">
        <v>9</v>
      </c>
      <c r="K735" s="652"/>
      <c r="L735" s="652"/>
      <c r="M735" s="652"/>
      <c r="N735" s="652"/>
      <c r="O735" s="652"/>
      <c r="P735" s="652"/>
      <c r="Q735" s="652"/>
      <c r="R735" s="652"/>
      <c r="S735" s="652"/>
      <c r="T735" s="652"/>
      <c r="U735" s="652"/>
      <c r="V735" s="652"/>
      <c r="W735" s="2"/>
      <c r="X735" s="2"/>
      <c r="Y735" s="2"/>
      <c r="Z735" s="2"/>
    </row>
    <row r="736" spans="1:26" ht="12.75" customHeight="1">
      <c r="A736" s="710" t="s">
        <v>780</v>
      </c>
      <c r="B736" s="28" t="s">
        <v>25</v>
      </c>
      <c r="C736" s="678"/>
      <c r="D736" s="683"/>
      <c r="E736" s="683"/>
      <c r="F736" s="84" t="s">
        <v>4737</v>
      </c>
      <c r="G736" s="84">
        <v>8</v>
      </c>
      <c r="H736" s="683"/>
      <c r="I736" s="683"/>
      <c r="J736" s="84">
        <v>8</v>
      </c>
      <c r="K736" s="652"/>
      <c r="L736" s="652"/>
      <c r="M736" s="652"/>
      <c r="N736" s="652"/>
      <c r="O736" s="652"/>
      <c r="P736" s="652"/>
      <c r="Q736" s="652"/>
      <c r="R736" s="652"/>
      <c r="S736" s="652"/>
      <c r="T736" s="652"/>
      <c r="U736" s="652"/>
      <c r="V736" s="652"/>
      <c r="W736" s="2"/>
      <c r="X736" s="2"/>
      <c r="Y736" s="2"/>
      <c r="Z736" s="2"/>
    </row>
    <row r="737" spans="1:26" ht="12.75" customHeight="1">
      <c r="A737" s="710" t="s">
        <v>265</v>
      </c>
      <c r="B737" s="28" t="s">
        <v>25</v>
      </c>
      <c r="C737" s="678"/>
      <c r="D737" s="683"/>
      <c r="E737" s="683"/>
      <c r="F737" s="84" t="s">
        <v>4737</v>
      </c>
      <c r="G737" s="84">
        <v>4</v>
      </c>
      <c r="H737" s="683"/>
      <c r="I737" s="683"/>
      <c r="J737" s="84">
        <v>4</v>
      </c>
      <c r="K737" s="652"/>
      <c r="L737" s="652"/>
      <c r="M737" s="652"/>
      <c r="N737" s="652"/>
      <c r="O737" s="652"/>
      <c r="P737" s="652"/>
      <c r="Q737" s="652"/>
      <c r="R737" s="652"/>
      <c r="S737" s="652"/>
      <c r="T737" s="652"/>
      <c r="U737" s="652"/>
      <c r="V737" s="652"/>
      <c r="W737" s="2"/>
      <c r="X737" s="2"/>
      <c r="Y737" s="2"/>
      <c r="Z737" s="2"/>
    </row>
    <row r="738" spans="1:26" ht="12.75" customHeight="1">
      <c r="A738" s="710" t="s">
        <v>5711</v>
      </c>
      <c r="B738" s="28" t="s">
        <v>35</v>
      </c>
      <c r="C738" s="678"/>
      <c r="D738" s="84" t="s">
        <v>4737</v>
      </c>
      <c r="E738" s="683"/>
      <c r="F738" s="84" t="s">
        <v>4737</v>
      </c>
      <c r="G738" s="84">
        <v>18</v>
      </c>
      <c r="H738" s="683"/>
      <c r="I738" s="683"/>
      <c r="J738" s="84">
        <v>18</v>
      </c>
      <c r="K738" s="652"/>
      <c r="L738" s="652"/>
      <c r="M738" s="652"/>
      <c r="N738" s="652"/>
      <c r="O738" s="652"/>
      <c r="P738" s="652"/>
      <c r="Q738" s="652"/>
      <c r="R738" s="652"/>
      <c r="S738" s="652"/>
      <c r="T738" s="652"/>
      <c r="U738" s="652"/>
      <c r="V738" s="652"/>
      <c r="W738" s="2"/>
      <c r="X738" s="2"/>
      <c r="Y738" s="2"/>
      <c r="Z738" s="2"/>
    </row>
    <row r="739" spans="1:26" ht="12.75" customHeight="1">
      <c r="A739" s="710" t="s">
        <v>5714</v>
      </c>
      <c r="B739" s="28" t="s">
        <v>35</v>
      </c>
      <c r="C739" s="678"/>
      <c r="D739" s="683"/>
      <c r="E739" s="683"/>
      <c r="F739" s="84" t="s">
        <v>4737</v>
      </c>
      <c r="G739" s="84">
        <v>4</v>
      </c>
      <c r="H739" s="683"/>
      <c r="I739" s="683"/>
      <c r="J739" s="84">
        <v>4</v>
      </c>
      <c r="K739" s="652"/>
      <c r="L739" s="652"/>
      <c r="M739" s="652"/>
      <c r="N739" s="652"/>
      <c r="O739" s="652"/>
      <c r="P739" s="652"/>
      <c r="Q739" s="652"/>
      <c r="R739" s="652"/>
      <c r="S739" s="652"/>
      <c r="T739" s="652"/>
      <c r="U739" s="652"/>
      <c r="V739" s="652"/>
      <c r="W739" s="2"/>
      <c r="X739" s="2"/>
      <c r="Y739" s="2"/>
      <c r="Z739" s="2"/>
    </row>
    <row r="740" spans="1:26" ht="12.75" customHeight="1">
      <c r="A740" s="710" t="s">
        <v>757</v>
      </c>
      <c r="B740" s="28" t="s">
        <v>35</v>
      </c>
      <c r="C740" s="678"/>
      <c r="D740" s="683"/>
      <c r="E740" s="683"/>
      <c r="F740" s="84" t="s">
        <v>4737</v>
      </c>
      <c r="G740" s="84">
        <v>4</v>
      </c>
      <c r="H740" s="683"/>
      <c r="I740" s="683"/>
      <c r="J740" s="84">
        <v>4</v>
      </c>
      <c r="K740" s="652"/>
      <c r="L740" s="652"/>
      <c r="M740" s="652"/>
      <c r="N740" s="652"/>
      <c r="O740" s="652"/>
      <c r="P740" s="652"/>
      <c r="Q740" s="652"/>
      <c r="R740" s="652"/>
      <c r="S740" s="652"/>
      <c r="T740" s="652"/>
      <c r="U740" s="652"/>
      <c r="V740" s="652"/>
      <c r="W740" s="2"/>
      <c r="X740" s="2"/>
      <c r="Y740" s="2"/>
      <c r="Z740" s="2"/>
    </row>
    <row r="741" spans="1:26" ht="12.75" customHeight="1">
      <c r="A741" s="710" t="s">
        <v>759</v>
      </c>
      <c r="B741" s="28" t="s">
        <v>35</v>
      </c>
      <c r="C741" s="678"/>
      <c r="D741" s="683"/>
      <c r="E741" s="683"/>
      <c r="F741" s="84" t="s">
        <v>4737</v>
      </c>
      <c r="G741" s="84">
        <v>2</v>
      </c>
      <c r="H741" s="683"/>
      <c r="I741" s="683"/>
      <c r="J741" s="84">
        <v>2</v>
      </c>
      <c r="K741" s="652"/>
      <c r="L741" s="652"/>
      <c r="M741" s="652"/>
      <c r="N741" s="652"/>
      <c r="O741" s="652"/>
      <c r="P741" s="652"/>
      <c r="Q741" s="652"/>
      <c r="R741" s="652"/>
      <c r="S741" s="652"/>
      <c r="T741" s="652"/>
      <c r="U741" s="652"/>
      <c r="V741" s="652"/>
      <c r="W741" s="2"/>
      <c r="X741" s="2"/>
      <c r="Y741" s="2"/>
      <c r="Z741" s="2"/>
    </row>
    <row r="742" spans="1:26" ht="12.75" customHeight="1">
      <c r="A742" s="710" t="s">
        <v>796</v>
      </c>
      <c r="B742" s="678"/>
      <c r="C742" s="28" t="s">
        <v>104</v>
      </c>
      <c r="D742" s="84" t="s">
        <v>4737</v>
      </c>
      <c r="E742" s="683"/>
      <c r="F742" s="683"/>
      <c r="G742" s="84">
        <v>17</v>
      </c>
      <c r="H742" s="683"/>
      <c r="I742" s="683"/>
      <c r="J742" s="84">
        <v>17</v>
      </c>
      <c r="K742" s="652"/>
      <c r="L742" s="652"/>
      <c r="M742" s="652"/>
      <c r="N742" s="652"/>
      <c r="O742" s="652"/>
      <c r="P742" s="652"/>
      <c r="Q742" s="652"/>
      <c r="R742" s="652"/>
      <c r="S742" s="652"/>
      <c r="T742" s="652"/>
      <c r="U742" s="652"/>
      <c r="V742" s="652"/>
      <c r="W742" s="2"/>
      <c r="X742" s="2"/>
      <c r="Y742" s="2"/>
      <c r="Z742" s="2"/>
    </row>
    <row r="743" spans="1:26" ht="12.75" customHeight="1">
      <c r="A743" s="710" t="s">
        <v>782</v>
      </c>
      <c r="B743" s="678"/>
      <c r="C743" s="28" t="s">
        <v>104</v>
      </c>
      <c r="D743" s="84" t="s">
        <v>4737</v>
      </c>
      <c r="E743" s="683"/>
      <c r="F743" s="683"/>
      <c r="G743" s="84">
        <v>24</v>
      </c>
      <c r="H743" s="683"/>
      <c r="I743" s="683"/>
      <c r="J743" s="84">
        <v>24</v>
      </c>
      <c r="K743" s="652"/>
      <c r="L743" s="652"/>
      <c r="M743" s="652"/>
      <c r="N743" s="652"/>
      <c r="O743" s="652"/>
      <c r="P743" s="652"/>
      <c r="Q743" s="652"/>
      <c r="R743" s="652"/>
      <c r="S743" s="652"/>
      <c r="T743" s="652"/>
      <c r="U743" s="652"/>
      <c r="V743" s="652"/>
      <c r="W743" s="2"/>
      <c r="X743" s="2"/>
      <c r="Y743" s="2"/>
      <c r="Z743" s="2"/>
    </row>
    <row r="744" spans="1:26" ht="12.75" customHeight="1">
      <c r="A744" s="710" t="s">
        <v>784</v>
      </c>
      <c r="B744" s="678"/>
      <c r="C744" s="28" t="s">
        <v>104</v>
      </c>
      <c r="D744" s="84" t="s">
        <v>4737</v>
      </c>
      <c r="E744" s="683"/>
      <c r="F744" s="683"/>
      <c r="G744" s="84">
        <v>18.5</v>
      </c>
      <c r="H744" s="683"/>
      <c r="I744" s="683"/>
      <c r="J744" s="84">
        <v>18.5</v>
      </c>
      <c r="K744" s="652"/>
      <c r="L744" s="652"/>
      <c r="M744" s="652"/>
      <c r="N744" s="652"/>
      <c r="O744" s="652"/>
      <c r="P744" s="652"/>
      <c r="Q744" s="652"/>
      <c r="R744" s="652"/>
      <c r="S744" s="652"/>
      <c r="T744" s="652"/>
      <c r="U744" s="652"/>
      <c r="V744" s="652"/>
      <c r="W744" s="2"/>
      <c r="X744" s="2"/>
      <c r="Y744" s="2"/>
      <c r="Z744" s="2"/>
    </row>
    <row r="745" spans="1:26" ht="12.75" customHeight="1">
      <c r="A745" s="710" t="s">
        <v>786</v>
      </c>
      <c r="B745" s="678"/>
      <c r="C745" s="28" t="s">
        <v>104</v>
      </c>
      <c r="D745" s="84" t="s">
        <v>4737</v>
      </c>
      <c r="E745" s="683"/>
      <c r="F745" s="683"/>
      <c r="G745" s="84">
        <v>20</v>
      </c>
      <c r="H745" s="683"/>
      <c r="I745" s="683"/>
      <c r="J745" s="84">
        <v>20</v>
      </c>
      <c r="K745" s="652"/>
      <c r="L745" s="652"/>
      <c r="M745" s="652"/>
      <c r="N745" s="652"/>
      <c r="O745" s="652"/>
      <c r="P745" s="652"/>
      <c r="Q745" s="652"/>
      <c r="R745" s="652"/>
      <c r="S745" s="652"/>
      <c r="T745" s="652"/>
      <c r="U745" s="652"/>
      <c r="V745" s="652"/>
      <c r="W745" s="2"/>
      <c r="X745" s="2"/>
      <c r="Y745" s="2"/>
      <c r="Z745" s="2"/>
    </row>
    <row r="746" spans="1:26" ht="12.75" customHeight="1">
      <c r="A746" s="710" t="s">
        <v>763</v>
      </c>
      <c r="B746" s="678"/>
      <c r="C746" s="28" t="s">
        <v>104</v>
      </c>
      <c r="D746" s="683"/>
      <c r="E746" s="683"/>
      <c r="F746" s="84" t="s">
        <v>4737</v>
      </c>
      <c r="G746" s="84">
        <v>7</v>
      </c>
      <c r="H746" s="683"/>
      <c r="I746" s="683"/>
      <c r="J746" s="84">
        <v>7</v>
      </c>
      <c r="K746" s="652"/>
      <c r="L746" s="652"/>
      <c r="M746" s="652"/>
      <c r="N746" s="652"/>
      <c r="O746" s="652"/>
      <c r="P746" s="652"/>
      <c r="Q746" s="652"/>
      <c r="R746" s="652"/>
      <c r="S746" s="652"/>
      <c r="T746" s="652"/>
      <c r="U746" s="652"/>
      <c r="V746" s="652"/>
      <c r="W746" s="2"/>
      <c r="X746" s="2"/>
      <c r="Y746" s="2"/>
      <c r="Z746" s="2"/>
    </row>
    <row r="747" spans="1:26" ht="12.75" customHeight="1">
      <c r="A747" s="710" t="s">
        <v>767</v>
      </c>
      <c r="B747" s="678"/>
      <c r="C747" s="28" t="s">
        <v>104</v>
      </c>
      <c r="D747" s="683"/>
      <c r="E747" s="683"/>
      <c r="F747" s="84" t="s">
        <v>4737</v>
      </c>
      <c r="G747" s="84">
        <v>8</v>
      </c>
      <c r="H747" s="683"/>
      <c r="I747" s="683"/>
      <c r="J747" s="84">
        <v>8</v>
      </c>
      <c r="K747" s="652"/>
      <c r="L747" s="652"/>
      <c r="M747" s="652"/>
      <c r="N747" s="652"/>
      <c r="O747" s="652"/>
      <c r="P747" s="652"/>
      <c r="Q747" s="652"/>
      <c r="R747" s="652"/>
      <c r="S747" s="652"/>
      <c r="T747" s="652"/>
      <c r="U747" s="652"/>
      <c r="V747" s="652"/>
      <c r="W747" s="2"/>
      <c r="X747" s="2"/>
      <c r="Y747" s="2"/>
      <c r="Z747" s="2"/>
    </row>
    <row r="748" spans="1:26" ht="12.75" customHeight="1">
      <c r="A748" s="46" t="s">
        <v>788</v>
      </c>
      <c r="B748" s="678"/>
      <c r="C748" s="28" t="s">
        <v>42</v>
      </c>
      <c r="D748" s="683"/>
      <c r="E748" s="84" t="s">
        <v>4737</v>
      </c>
      <c r="F748" s="683"/>
      <c r="G748" s="84">
        <v>13</v>
      </c>
      <c r="H748" s="683"/>
      <c r="I748" s="683"/>
      <c r="J748" s="84">
        <v>13</v>
      </c>
      <c r="K748" s="652"/>
      <c r="L748" s="652"/>
      <c r="M748" s="652"/>
      <c r="N748" s="652"/>
      <c r="O748" s="652"/>
      <c r="P748" s="652"/>
      <c r="Q748" s="652"/>
      <c r="R748" s="652"/>
      <c r="S748" s="652"/>
      <c r="T748" s="652"/>
      <c r="U748" s="652"/>
      <c r="V748" s="652"/>
      <c r="W748" s="2"/>
      <c r="X748" s="2"/>
      <c r="Y748" s="2"/>
      <c r="Z748" s="2"/>
    </row>
    <row r="749" spans="1:26" ht="12.75" customHeight="1">
      <c r="A749" s="46" t="s">
        <v>790</v>
      </c>
      <c r="B749" s="678"/>
      <c r="C749" s="28" t="s">
        <v>104</v>
      </c>
      <c r="D749" s="683"/>
      <c r="E749" s="683"/>
      <c r="F749" s="84" t="s">
        <v>4737</v>
      </c>
      <c r="G749" s="84">
        <v>3</v>
      </c>
      <c r="H749" s="683"/>
      <c r="I749" s="683"/>
      <c r="J749" s="84">
        <v>3</v>
      </c>
      <c r="K749" s="652"/>
      <c r="L749" s="652"/>
      <c r="M749" s="652"/>
      <c r="N749" s="652"/>
      <c r="O749" s="652"/>
      <c r="P749" s="652"/>
      <c r="Q749" s="652"/>
      <c r="R749" s="652"/>
      <c r="S749" s="652"/>
      <c r="T749" s="652"/>
      <c r="U749" s="652"/>
      <c r="V749" s="652"/>
      <c r="W749" s="2"/>
      <c r="X749" s="2"/>
      <c r="Y749" s="2"/>
      <c r="Z749" s="2"/>
    </row>
    <row r="750" spans="1:26" ht="12.75" customHeight="1">
      <c r="A750" s="575"/>
      <c r="B750" s="402"/>
      <c r="C750" s="402"/>
      <c r="D750" s="402"/>
      <c r="E750" s="402"/>
      <c r="F750" s="402"/>
      <c r="G750" s="402"/>
      <c r="H750" s="402"/>
      <c r="I750" s="402"/>
      <c r="J750" s="402"/>
      <c r="K750" s="652"/>
      <c r="L750" s="652"/>
      <c r="M750" s="652"/>
      <c r="N750" s="652"/>
      <c r="O750" s="652"/>
      <c r="P750" s="652"/>
      <c r="Q750" s="652"/>
      <c r="R750" s="652"/>
      <c r="S750" s="652"/>
      <c r="T750" s="652"/>
      <c r="U750" s="652"/>
      <c r="V750" s="652"/>
      <c r="W750" s="2"/>
      <c r="X750" s="2"/>
      <c r="Y750" s="2"/>
      <c r="Z750" s="2"/>
    </row>
    <row r="751" spans="1:26" ht="12.75" customHeight="1">
      <c r="A751" s="2423" t="s">
        <v>140</v>
      </c>
      <c r="B751" s="2041"/>
      <c r="C751" s="2041"/>
      <c r="D751" s="2041"/>
      <c r="E751" s="2041"/>
      <c r="F751" s="2041"/>
      <c r="G751" s="2041"/>
      <c r="H751" s="2041"/>
      <c r="I751" s="2041"/>
      <c r="J751" s="2048"/>
      <c r="K751" s="652"/>
      <c r="L751" s="652"/>
      <c r="M751" s="652"/>
      <c r="N751" s="652"/>
      <c r="O751" s="652"/>
      <c r="P751" s="652"/>
      <c r="Q751" s="652"/>
      <c r="R751" s="652"/>
      <c r="S751" s="652"/>
      <c r="T751" s="652"/>
      <c r="U751" s="652"/>
      <c r="V751" s="652"/>
      <c r="W751" s="2"/>
      <c r="X751" s="2"/>
      <c r="Y751" s="2"/>
      <c r="Z751" s="2"/>
    </row>
    <row r="752" spans="1:26" ht="12.75" customHeight="1">
      <c r="A752" s="2423" t="s">
        <v>211</v>
      </c>
      <c r="B752" s="2041"/>
      <c r="C752" s="2041"/>
      <c r="D752" s="2041"/>
      <c r="E752" s="2041"/>
      <c r="F752" s="2041"/>
      <c r="G752" s="2041"/>
      <c r="H752" s="2041"/>
      <c r="I752" s="2041"/>
      <c r="J752" s="2048"/>
      <c r="K752" s="652"/>
      <c r="L752" s="652"/>
      <c r="M752" s="652"/>
      <c r="N752" s="652"/>
      <c r="O752" s="652"/>
      <c r="P752" s="652"/>
      <c r="Q752" s="652"/>
      <c r="R752" s="652"/>
      <c r="S752" s="652"/>
      <c r="T752" s="652"/>
      <c r="U752" s="652"/>
      <c r="V752" s="652"/>
      <c r="W752" s="2"/>
      <c r="X752" s="2"/>
      <c r="Y752" s="2"/>
      <c r="Z752" s="2"/>
    </row>
    <row r="753" spans="1:26" ht="12.75" customHeight="1">
      <c r="A753" s="2062" t="s">
        <v>5493</v>
      </c>
      <c r="B753" s="2060" t="s">
        <v>1665</v>
      </c>
      <c r="C753" s="2048"/>
      <c r="D753" s="2060" t="s">
        <v>3764</v>
      </c>
      <c r="E753" s="2041"/>
      <c r="F753" s="2048"/>
      <c r="G753" s="2060" t="s">
        <v>4726</v>
      </c>
      <c r="H753" s="2041"/>
      <c r="I753" s="2048"/>
      <c r="J753" s="2424" t="s">
        <v>5047</v>
      </c>
      <c r="K753" s="652"/>
      <c r="L753" s="652"/>
      <c r="M753" s="652"/>
      <c r="N753" s="652"/>
      <c r="O753" s="652"/>
      <c r="P753" s="652"/>
      <c r="Q753" s="652"/>
      <c r="R753" s="652"/>
      <c r="S753" s="652"/>
      <c r="T753" s="652"/>
      <c r="U753" s="652"/>
      <c r="V753" s="652"/>
      <c r="W753" s="2"/>
      <c r="X753" s="2"/>
      <c r="Y753" s="2"/>
      <c r="Z753" s="2"/>
    </row>
    <row r="754" spans="1:26" ht="12.75" customHeight="1">
      <c r="A754" s="2059"/>
      <c r="B754" s="344" t="s">
        <v>250</v>
      </c>
      <c r="C754" s="344" t="s">
        <v>5048</v>
      </c>
      <c r="D754" s="344" t="s">
        <v>29</v>
      </c>
      <c r="E754" s="344" t="s">
        <v>40</v>
      </c>
      <c r="F754" s="344" t="s">
        <v>37</v>
      </c>
      <c r="G754" s="344" t="s">
        <v>5049</v>
      </c>
      <c r="H754" s="344" t="s">
        <v>5050</v>
      </c>
      <c r="I754" s="344" t="s">
        <v>5051</v>
      </c>
      <c r="J754" s="2059"/>
      <c r="K754" s="652"/>
      <c r="L754" s="652"/>
      <c r="M754" s="652"/>
      <c r="N754" s="652"/>
      <c r="O754" s="652"/>
      <c r="P754" s="652"/>
      <c r="Q754" s="652"/>
      <c r="R754" s="652"/>
      <c r="S754" s="652"/>
      <c r="T754" s="652"/>
      <c r="U754" s="652"/>
      <c r="V754" s="652"/>
      <c r="W754" s="2"/>
      <c r="X754" s="2"/>
      <c r="Y754" s="2"/>
      <c r="Z754" s="2"/>
    </row>
    <row r="755" spans="1:26" ht="38.25" customHeight="1">
      <c r="A755" s="46" t="s">
        <v>821</v>
      </c>
      <c r="B755" s="84" t="s">
        <v>25</v>
      </c>
      <c r="C755" s="683"/>
      <c r="D755" s="683"/>
      <c r="E755" s="683"/>
      <c r="F755" s="84" t="s">
        <v>4737</v>
      </c>
      <c r="G755" s="84">
        <v>8</v>
      </c>
      <c r="H755" s="683"/>
      <c r="I755" s="683"/>
      <c r="J755" s="84">
        <v>8</v>
      </c>
      <c r="K755" s="652"/>
      <c r="L755" s="652"/>
      <c r="M755" s="652"/>
      <c r="N755" s="652"/>
      <c r="O755" s="652"/>
      <c r="P755" s="652"/>
      <c r="Q755" s="652"/>
      <c r="R755" s="652"/>
      <c r="S755" s="652"/>
      <c r="T755" s="652"/>
      <c r="U755" s="652"/>
      <c r="V755" s="652"/>
      <c r="W755" s="2"/>
      <c r="X755" s="2"/>
      <c r="Y755" s="2"/>
      <c r="Z755" s="2"/>
    </row>
    <row r="756" spans="1:26" ht="12.75" customHeight="1">
      <c r="A756" s="46" t="s">
        <v>823</v>
      </c>
      <c r="B756" s="84" t="s">
        <v>25</v>
      </c>
      <c r="C756" s="683"/>
      <c r="D756" s="84" t="s">
        <v>4737</v>
      </c>
      <c r="E756" s="683"/>
      <c r="F756" s="683"/>
      <c r="G756" s="84">
        <v>6</v>
      </c>
      <c r="H756" s="683"/>
      <c r="I756" s="683"/>
      <c r="J756" s="84">
        <v>6</v>
      </c>
      <c r="K756" s="652"/>
      <c r="L756" s="652"/>
      <c r="M756" s="652"/>
      <c r="N756" s="652"/>
      <c r="O756" s="652"/>
      <c r="P756" s="652"/>
      <c r="Q756" s="652"/>
      <c r="R756" s="652"/>
      <c r="S756" s="652"/>
      <c r="T756" s="652"/>
      <c r="U756" s="652"/>
      <c r="V756" s="652"/>
      <c r="W756" s="2"/>
      <c r="X756" s="2"/>
      <c r="Y756" s="2"/>
      <c r="Z756" s="2"/>
    </row>
    <row r="757" spans="1:26" ht="12.75" customHeight="1">
      <c r="A757" s="46" t="s">
        <v>825</v>
      </c>
      <c r="B757" s="84" t="s">
        <v>35</v>
      </c>
      <c r="C757" s="683"/>
      <c r="D757" s="84" t="s">
        <v>4737</v>
      </c>
      <c r="E757" s="683"/>
      <c r="F757" s="683"/>
      <c r="G757" s="84">
        <v>14</v>
      </c>
      <c r="H757" s="683"/>
      <c r="I757" s="683"/>
      <c r="J757" s="84">
        <v>14</v>
      </c>
      <c r="K757" s="652"/>
      <c r="L757" s="652"/>
      <c r="M757" s="652"/>
      <c r="N757" s="652"/>
      <c r="O757" s="652"/>
      <c r="P757" s="652"/>
      <c r="Q757" s="652"/>
      <c r="R757" s="652"/>
      <c r="S757" s="652"/>
      <c r="T757" s="652"/>
      <c r="U757" s="652"/>
      <c r="V757" s="652"/>
      <c r="W757" s="2"/>
      <c r="X757" s="2"/>
      <c r="Y757" s="2"/>
      <c r="Z757" s="2"/>
    </row>
    <row r="758" spans="1:26" ht="12.75" customHeight="1">
      <c r="A758" s="46" t="s">
        <v>828</v>
      </c>
      <c r="B758" s="84" t="s">
        <v>35</v>
      </c>
      <c r="C758" s="683"/>
      <c r="D758" s="683"/>
      <c r="E758" s="683"/>
      <c r="F758" s="84" t="s">
        <v>4737</v>
      </c>
      <c r="G758" s="84">
        <v>6</v>
      </c>
      <c r="H758" s="84">
        <v>4</v>
      </c>
      <c r="I758" s="683"/>
      <c r="J758" s="84">
        <v>10</v>
      </c>
      <c r="K758" s="652"/>
      <c r="L758" s="652"/>
      <c r="M758" s="652"/>
      <c r="N758" s="652"/>
      <c r="O758" s="652"/>
      <c r="P758" s="652"/>
      <c r="Q758" s="652"/>
      <c r="R758" s="652"/>
      <c r="S758" s="652"/>
      <c r="T758" s="652"/>
      <c r="U758" s="652"/>
      <c r="V758" s="652"/>
      <c r="W758" s="2"/>
      <c r="X758" s="2"/>
      <c r="Y758" s="2"/>
      <c r="Z758" s="2"/>
    </row>
    <row r="759" spans="1:26" ht="12.75" customHeight="1">
      <c r="A759" s="46" t="s">
        <v>827</v>
      </c>
      <c r="B759" s="84" t="s">
        <v>35</v>
      </c>
      <c r="C759" s="683"/>
      <c r="D759" s="683"/>
      <c r="E759" s="683"/>
      <c r="F759" s="84" t="s">
        <v>4737</v>
      </c>
      <c r="G759" s="84">
        <v>9</v>
      </c>
      <c r="H759" s="683"/>
      <c r="I759" s="683"/>
      <c r="J759" s="84">
        <v>9</v>
      </c>
      <c r="K759" s="652"/>
      <c r="L759" s="652"/>
      <c r="M759" s="652"/>
      <c r="N759" s="652"/>
      <c r="O759" s="652"/>
      <c r="P759" s="652"/>
      <c r="Q759" s="652"/>
      <c r="R759" s="652"/>
      <c r="S759" s="652"/>
      <c r="T759" s="652"/>
      <c r="U759" s="652"/>
      <c r="V759" s="652"/>
      <c r="W759" s="2"/>
      <c r="X759" s="2"/>
      <c r="Y759" s="2"/>
      <c r="Z759" s="2"/>
    </row>
    <row r="760" spans="1:26" ht="12.75" customHeight="1">
      <c r="A760" s="46" t="s">
        <v>801</v>
      </c>
      <c r="B760" s="84" t="s">
        <v>35</v>
      </c>
      <c r="C760" s="683"/>
      <c r="D760" s="84" t="s">
        <v>4737</v>
      </c>
      <c r="E760" s="683"/>
      <c r="F760" s="683"/>
      <c r="G760" s="84">
        <v>13</v>
      </c>
      <c r="H760" s="683"/>
      <c r="I760" s="683"/>
      <c r="J760" s="84">
        <v>13</v>
      </c>
      <c r="K760" s="652"/>
      <c r="L760" s="652"/>
      <c r="M760" s="652"/>
      <c r="N760" s="652"/>
      <c r="O760" s="652"/>
      <c r="P760" s="652"/>
      <c r="Q760" s="652"/>
      <c r="R760" s="652"/>
      <c r="S760" s="652"/>
      <c r="T760" s="652"/>
      <c r="U760" s="652"/>
      <c r="V760" s="652"/>
      <c r="W760" s="2"/>
      <c r="X760" s="2"/>
      <c r="Y760" s="2"/>
      <c r="Z760" s="2"/>
    </row>
    <row r="761" spans="1:26" ht="12.75" customHeight="1">
      <c r="A761" s="46" t="s">
        <v>799</v>
      </c>
      <c r="B761" s="84" t="s">
        <v>35</v>
      </c>
      <c r="C761" s="683"/>
      <c r="D761" s="84" t="s">
        <v>4737</v>
      </c>
      <c r="E761" s="683"/>
      <c r="F761" s="683"/>
      <c r="G761" s="84">
        <v>15</v>
      </c>
      <c r="H761" s="683"/>
      <c r="I761" s="683"/>
      <c r="J761" s="84">
        <v>15</v>
      </c>
      <c r="K761" s="652"/>
      <c r="L761" s="652"/>
      <c r="M761" s="652"/>
      <c r="N761" s="652"/>
      <c r="O761" s="652"/>
      <c r="P761" s="652"/>
      <c r="Q761" s="652"/>
      <c r="R761" s="652"/>
      <c r="S761" s="652"/>
      <c r="T761" s="652"/>
      <c r="U761" s="652"/>
      <c r="V761" s="652"/>
      <c r="W761" s="2"/>
      <c r="X761" s="2"/>
      <c r="Y761" s="2"/>
      <c r="Z761" s="2"/>
    </row>
    <row r="762" spans="1:26" ht="12.75" customHeight="1">
      <c r="A762" s="46" t="s">
        <v>807</v>
      </c>
      <c r="B762" s="683"/>
      <c r="C762" s="84" t="s">
        <v>31</v>
      </c>
      <c r="D762" s="84" t="s">
        <v>4737</v>
      </c>
      <c r="E762" s="683"/>
      <c r="F762" s="683"/>
      <c r="G762" s="84">
        <v>22</v>
      </c>
      <c r="H762" s="683"/>
      <c r="I762" s="683"/>
      <c r="J762" s="84">
        <v>22</v>
      </c>
      <c r="K762" s="652"/>
      <c r="L762" s="652"/>
      <c r="M762" s="652"/>
      <c r="N762" s="652"/>
      <c r="O762" s="652"/>
      <c r="P762" s="652"/>
      <c r="Q762" s="652"/>
      <c r="R762" s="652"/>
      <c r="S762" s="652"/>
      <c r="T762" s="652"/>
      <c r="U762" s="652"/>
      <c r="V762" s="652"/>
      <c r="W762" s="2"/>
      <c r="X762" s="2"/>
      <c r="Y762" s="2"/>
      <c r="Z762" s="2"/>
    </row>
    <row r="763" spans="1:26" ht="12.75" customHeight="1">
      <c r="A763" s="46" t="s">
        <v>829</v>
      </c>
      <c r="B763" s="683"/>
      <c r="C763" s="84" t="s">
        <v>31</v>
      </c>
      <c r="D763" s="84" t="s">
        <v>4737</v>
      </c>
      <c r="E763" s="683"/>
      <c r="F763" s="683"/>
      <c r="G763" s="84">
        <v>21</v>
      </c>
      <c r="H763" s="683"/>
      <c r="I763" s="683"/>
      <c r="J763" s="84">
        <v>21</v>
      </c>
      <c r="K763" s="652"/>
      <c r="L763" s="652"/>
      <c r="M763" s="652"/>
      <c r="N763" s="652"/>
      <c r="O763" s="652"/>
      <c r="P763" s="652"/>
      <c r="Q763" s="652"/>
      <c r="R763" s="652"/>
      <c r="S763" s="652"/>
      <c r="T763" s="652"/>
      <c r="U763" s="652"/>
      <c r="V763" s="652"/>
      <c r="W763" s="2"/>
      <c r="X763" s="2"/>
      <c r="Y763" s="2"/>
      <c r="Z763" s="2"/>
    </row>
    <row r="764" spans="1:26" ht="12.75" customHeight="1">
      <c r="A764" s="46" t="s">
        <v>5786</v>
      </c>
      <c r="B764" s="683"/>
      <c r="C764" s="84" t="s">
        <v>31</v>
      </c>
      <c r="D764" s="84" t="s">
        <v>4737</v>
      </c>
      <c r="E764" s="683"/>
      <c r="F764" s="683"/>
      <c r="G764" s="84">
        <v>22</v>
      </c>
      <c r="H764" s="683"/>
      <c r="I764" s="683"/>
      <c r="J764" s="84">
        <v>22</v>
      </c>
      <c r="K764" s="652"/>
      <c r="L764" s="652"/>
      <c r="M764" s="652"/>
      <c r="N764" s="652"/>
      <c r="O764" s="652"/>
      <c r="P764" s="652"/>
      <c r="Q764" s="652"/>
      <c r="R764" s="652"/>
      <c r="S764" s="652"/>
      <c r="T764" s="652"/>
      <c r="U764" s="652"/>
      <c r="V764" s="652"/>
      <c r="W764" s="2"/>
      <c r="X764" s="2"/>
      <c r="Y764" s="2"/>
      <c r="Z764" s="2"/>
    </row>
    <row r="765" spans="1:26" ht="12.75" customHeight="1">
      <c r="A765" s="46" t="s">
        <v>809</v>
      </c>
      <c r="B765" s="683"/>
      <c r="C765" s="84" t="s">
        <v>42</v>
      </c>
      <c r="D765" s="84" t="s">
        <v>4737</v>
      </c>
      <c r="E765" s="683"/>
      <c r="F765" s="683"/>
      <c r="G765" s="84">
        <v>13</v>
      </c>
      <c r="H765" s="683"/>
      <c r="I765" s="683"/>
      <c r="J765" s="84">
        <v>13</v>
      </c>
      <c r="K765" s="652"/>
      <c r="L765" s="652"/>
      <c r="M765" s="652"/>
      <c r="N765" s="652"/>
      <c r="O765" s="652"/>
      <c r="P765" s="652"/>
      <c r="Q765" s="652"/>
      <c r="R765" s="652"/>
      <c r="S765" s="652"/>
      <c r="T765" s="652"/>
      <c r="U765" s="652"/>
      <c r="V765" s="652"/>
      <c r="W765" s="2"/>
      <c r="X765" s="2"/>
      <c r="Y765" s="2"/>
      <c r="Z765" s="2"/>
    </row>
    <row r="766" spans="1:26" ht="12.75" customHeight="1">
      <c r="A766" s="46" t="s">
        <v>835</v>
      </c>
      <c r="B766" s="683"/>
      <c r="C766" s="84" t="s">
        <v>42</v>
      </c>
      <c r="D766" s="84" t="s">
        <v>4737</v>
      </c>
      <c r="E766" s="683"/>
      <c r="F766" s="683"/>
      <c r="G766" s="84">
        <v>22</v>
      </c>
      <c r="H766" s="683"/>
      <c r="I766" s="683"/>
      <c r="J766" s="84">
        <v>22</v>
      </c>
      <c r="K766" s="652"/>
      <c r="L766" s="652"/>
      <c r="M766" s="652"/>
      <c r="N766" s="652"/>
      <c r="O766" s="652"/>
      <c r="P766" s="652"/>
      <c r="Q766" s="652"/>
      <c r="R766" s="652"/>
      <c r="S766" s="652"/>
      <c r="T766" s="652"/>
      <c r="U766" s="652"/>
      <c r="V766" s="652"/>
      <c r="W766" s="2"/>
      <c r="X766" s="2"/>
      <c r="Y766" s="2"/>
      <c r="Z766" s="2"/>
    </row>
    <row r="767" spans="1:26" ht="12.75" customHeight="1">
      <c r="A767" s="46" t="s">
        <v>837</v>
      </c>
      <c r="B767" s="683"/>
      <c r="C767" s="84" t="s">
        <v>42</v>
      </c>
      <c r="D767" s="84" t="s">
        <v>4737</v>
      </c>
      <c r="E767" s="683"/>
      <c r="F767" s="683"/>
      <c r="G767" s="84">
        <v>24</v>
      </c>
      <c r="H767" s="683"/>
      <c r="I767" s="683"/>
      <c r="J767" s="84">
        <v>24</v>
      </c>
      <c r="K767" s="652"/>
      <c r="L767" s="652"/>
      <c r="M767" s="652"/>
      <c r="N767" s="652"/>
      <c r="O767" s="652"/>
      <c r="P767" s="652"/>
      <c r="Q767" s="652"/>
      <c r="R767" s="652"/>
      <c r="S767" s="652"/>
      <c r="T767" s="652"/>
      <c r="U767" s="652"/>
      <c r="V767" s="652"/>
      <c r="W767" s="2"/>
      <c r="X767" s="2"/>
      <c r="Y767" s="2"/>
      <c r="Z767" s="2"/>
    </row>
    <row r="768" spans="1:26" ht="12.75" customHeight="1">
      <c r="A768" s="46" t="s">
        <v>841</v>
      </c>
      <c r="B768" s="683"/>
      <c r="C768" s="84" t="s">
        <v>48</v>
      </c>
      <c r="D768" s="84" t="s">
        <v>4737</v>
      </c>
      <c r="E768" s="683"/>
      <c r="F768" s="683"/>
      <c r="G768" s="84">
        <v>18</v>
      </c>
      <c r="H768" s="84">
        <v>6</v>
      </c>
      <c r="I768" s="683"/>
      <c r="J768" s="84">
        <v>24</v>
      </c>
      <c r="K768" s="652"/>
      <c r="L768" s="652"/>
      <c r="M768" s="652"/>
      <c r="N768" s="652"/>
      <c r="O768" s="652"/>
      <c r="P768" s="652"/>
      <c r="Q768" s="652"/>
      <c r="R768" s="652"/>
      <c r="S768" s="652"/>
      <c r="T768" s="652"/>
      <c r="U768" s="652"/>
      <c r="V768" s="652"/>
      <c r="W768" s="2"/>
      <c r="X768" s="2"/>
      <c r="Y768" s="2"/>
      <c r="Z768" s="2"/>
    </row>
    <row r="769" spans="1:26" ht="12.75" customHeight="1">
      <c r="A769" s="46" t="s">
        <v>838</v>
      </c>
      <c r="B769" s="683"/>
      <c r="C769" s="84" t="s">
        <v>48</v>
      </c>
      <c r="D769" s="84" t="s">
        <v>4737</v>
      </c>
      <c r="E769" s="683"/>
      <c r="F769" s="683"/>
      <c r="G769" s="84">
        <v>8</v>
      </c>
      <c r="H769" s="84">
        <v>16</v>
      </c>
      <c r="I769" s="683"/>
      <c r="J769" s="84">
        <v>24</v>
      </c>
      <c r="K769" s="652"/>
      <c r="L769" s="652"/>
      <c r="M769" s="652"/>
      <c r="N769" s="652"/>
      <c r="O769" s="652"/>
      <c r="P769" s="652"/>
      <c r="Q769" s="652"/>
      <c r="R769" s="652"/>
      <c r="S769" s="652"/>
      <c r="T769" s="652"/>
      <c r="U769" s="652"/>
      <c r="V769" s="652"/>
      <c r="W769" s="2"/>
      <c r="X769" s="2"/>
      <c r="Y769" s="2"/>
      <c r="Z769" s="2"/>
    </row>
    <row r="770" spans="1:26" ht="12.75" customHeight="1">
      <c r="A770" s="46" t="s">
        <v>839</v>
      </c>
      <c r="B770" s="683"/>
      <c r="C770" s="84" t="s">
        <v>48</v>
      </c>
      <c r="D770" s="84" t="s">
        <v>4737</v>
      </c>
      <c r="E770" s="683"/>
      <c r="F770" s="683"/>
      <c r="G770" s="84">
        <v>27</v>
      </c>
      <c r="H770" s="683"/>
      <c r="I770" s="683"/>
      <c r="J770" s="84">
        <v>27</v>
      </c>
      <c r="K770" s="652"/>
      <c r="L770" s="652"/>
      <c r="M770" s="652"/>
      <c r="N770" s="652"/>
      <c r="O770" s="652"/>
      <c r="P770" s="652"/>
      <c r="Q770" s="652"/>
      <c r="R770" s="652"/>
      <c r="S770" s="652"/>
      <c r="T770" s="652"/>
      <c r="U770" s="652"/>
      <c r="V770" s="652"/>
      <c r="W770" s="2"/>
      <c r="X770" s="2"/>
      <c r="Y770" s="2"/>
      <c r="Z770" s="2"/>
    </row>
    <row r="771" spans="1:26" ht="12.75" customHeight="1">
      <c r="A771" s="46" t="s">
        <v>811</v>
      </c>
      <c r="B771" s="683"/>
      <c r="C771" s="84" t="s">
        <v>48</v>
      </c>
      <c r="D771" s="84" t="s">
        <v>4737</v>
      </c>
      <c r="E771" s="683"/>
      <c r="F771" s="683"/>
      <c r="G771" s="84">
        <v>2</v>
      </c>
      <c r="H771" s="84">
        <v>22</v>
      </c>
      <c r="I771" s="683"/>
      <c r="J771" s="84">
        <v>24</v>
      </c>
      <c r="K771" s="652"/>
      <c r="L771" s="652"/>
      <c r="M771" s="652"/>
      <c r="N771" s="652"/>
      <c r="O771" s="652"/>
      <c r="P771" s="652"/>
      <c r="Q771" s="652"/>
      <c r="R771" s="652"/>
      <c r="S771" s="652"/>
      <c r="T771" s="652"/>
      <c r="U771" s="652"/>
      <c r="V771" s="652"/>
      <c r="W771" s="2"/>
      <c r="X771" s="2"/>
      <c r="Y771" s="2"/>
      <c r="Z771" s="2"/>
    </row>
    <row r="772" spans="1:26" ht="12.75" customHeight="1">
      <c r="A772" s="46" t="s">
        <v>4272</v>
      </c>
      <c r="B772" s="683"/>
      <c r="C772" s="84" t="s">
        <v>48</v>
      </c>
      <c r="D772" s="84" t="s">
        <v>4737</v>
      </c>
      <c r="E772" s="683"/>
      <c r="F772" s="683"/>
      <c r="G772" s="84">
        <v>4</v>
      </c>
      <c r="H772" s="84">
        <v>20</v>
      </c>
      <c r="I772" s="683"/>
      <c r="J772" s="84">
        <v>24</v>
      </c>
      <c r="K772" s="652"/>
      <c r="L772" s="652"/>
      <c r="M772" s="652"/>
      <c r="N772" s="652"/>
      <c r="O772" s="652"/>
      <c r="P772" s="652"/>
      <c r="Q772" s="652"/>
      <c r="R772" s="652"/>
      <c r="S772" s="652"/>
      <c r="T772" s="652"/>
      <c r="U772" s="652"/>
      <c r="V772" s="652"/>
      <c r="W772" s="2"/>
      <c r="X772" s="2"/>
      <c r="Y772" s="2"/>
      <c r="Z772" s="2"/>
    </row>
    <row r="773" spans="1:26" ht="12.75" customHeight="1">
      <c r="A773" s="46" t="s">
        <v>843</v>
      </c>
      <c r="B773" s="683"/>
      <c r="C773" s="84" t="s">
        <v>48</v>
      </c>
      <c r="D773" s="683"/>
      <c r="E773" s="84" t="s">
        <v>4737</v>
      </c>
      <c r="F773" s="683"/>
      <c r="G773" s="84">
        <v>3</v>
      </c>
      <c r="H773" s="84">
        <v>12</v>
      </c>
      <c r="I773" s="683"/>
      <c r="J773" s="84">
        <v>15</v>
      </c>
      <c r="K773" s="652"/>
      <c r="L773" s="652"/>
      <c r="M773" s="652"/>
      <c r="N773" s="652"/>
      <c r="O773" s="652"/>
      <c r="P773" s="652"/>
      <c r="Q773" s="652"/>
      <c r="R773" s="652"/>
      <c r="S773" s="652"/>
      <c r="T773" s="652"/>
      <c r="U773" s="652"/>
      <c r="V773" s="652"/>
      <c r="W773" s="2"/>
      <c r="X773" s="2"/>
      <c r="Y773" s="2"/>
      <c r="Z773" s="2"/>
    </row>
    <row r="774" spans="1:26" ht="12.75" customHeight="1">
      <c r="A774" s="46" t="s">
        <v>816</v>
      </c>
      <c r="B774" s="683"/>
      <c r="C774" s="84" t="s">
        <v>48</v>
      </c>
      <c r="D774" s="683"/>
      <c r="E774" s="84" t="s">
        <v>4737</v>
      </c>
      <c r="F774" s="683"/>
      <c r="G774" s="84">
        <v>11</v>
      </c>
      <c r="H774" s="84">
        <v>6</v>
      </c>
      <c r="I774" s="683"/>
      <c r="J774" s="84">
        <v>17</v>
      </c>
      <c r="K774" s="652"/>
      <c r="L774" s="652"/>
      <c r="M774" s="652"/>
      <c r="N774" s="652"/>
      <c r="O774" s="652"/>
      <c r="P774" s="652"/>
      <c r="Q774" s="652"/>
      <c r="R774" s="652"/>
      <c r="S774" s="652"/>
      <c r="T774" s="652"/>
      <c r="U774" s="652"/>
      <c r="V774" s="652"/>
      <c r="W774" s="2"/>
      <c r="X774" s="2"/>
      <c r="Y774" s="2"/>
      <c r="Z774" s="2"/>
    </row>
    <row r="775" spans="1:26" ht="12.75" customHeight="1">
      <c r="A775" s="46" t="s">
        <v>815</v>
      </c>
      <c r="B775" s="683"/>
      <c r="C775" s="84" t="s">
        <v>48</v>
      </c>
      <c r="D775" s="683"/>
      <c r="E775" s="84" t="s">
        <v>4737</v>
      </c>
      <c r="F775" s="683"/>
      <c r="G775" s="84">
        <v>8</v>
      </c>
      <c r="H775" s="84">
        <v>8</v>
      </c>
      <c r="I775" s="683"/>
      <c r="J775" s="84">
        <v>16</v>
      </c>
      <c r="K775" s="652"/>
      <c r="L775" s="652"/>
      <c r="M775" s="652"/>
      <c r="N775" s="652"/>
      <c r="O775" s="652"/>
      <c r="P775" s="652"/>
      <c r="Q775" s="652"/>
      <c r="R775" s="652"/>
      <c r="S775" s="652"/>
      <c r="T775" s="652"/>
      <c r="U775" s="652"/>
      <c r="V775" s="652"/>
      <c r="W775" s="2"/>
      <c r="X775" s="2"/>
      <c r="Y775" s="2"/>
      <c r="Z775" s="2"/>
    </row>
    <row r="776" spans="1:26" ht="12.75" customHeight="1">
      <c r="A776" s="46" t="s">
        <v>846</v>
      </c>
      <c r="B776" s="683"/>
      <c r="C776" s="84" t="s">
        <v>48</v>
      </c>
      <c r="D776" s="683"/>
      <c r="E776" s="84" t="s">
        <v>4737</v>
      </c>
      <c r="F776" s="683"/>
      <c r="G776" s="84">
        <v>11</v>
      </c>
      <c r="H776" s="84">
        <v>4</v>
      </c>
      <c r="I776" s="683"/>
      <c r="J776" s="84">
        <v>15</v>
      </c>
      <c r="K776" s="652"/>
      <c r="L776" s="652"/>
      <c r="M776" s="652"/>
      <c r="N776" s="652"/>
      <c r="O776" s="652"/>
      <c r="P776" s="652"/>
      <c r="Q776" s="652"/>
      <c r="R776" s="652"/>
      <c r="S776" s="652"/>
      <c r="T776" s="652"/>
      <c r="U776" s="652"/>
      <c r="V776" s="652"/>
      <c r="W776" s="2"/>
      <c r="X776" s="2"/>
      <c r="Y776" s="2"/>
      <c r="Z776" s="2"/>
    </row>
    <row r="777" spans="1:26" ht="12.75" customHeight="1">
      <c r="A777" s="46" t="s">
        <v>844</v>
      </c>
      <c r="B777" s="683"/>
      <c r="C777" s="84" t="s">
        <v>48</v>
      </c>
      <c r="D777" s="683"/>
      <c r="E777" s="84" t="s">
        <v>4737</v>
      </c>
      <c r="F777" s="683"/>
      <c r="G777" s="84">
        <v>6</v>
      </c>
      <c r="H777" s="84">
        <v>10</v>
      </c>
      <c r="I777" s="683"/>
      <c r="J777" s="84">
        <v>16</v>
      </c>
      <c r="K777" s="652"/>
      <c r="L777" s="652"/>
      <c r="M777" s="652"/>
      <c r="N777" s="652"/>
      <c r="O777" s="652"/>
      <c r="P777" s="652"/>
      <c r="Q777" s="652"/>
      <c r="R777" s="652"/>
      <c r="S777" s="652"/>
      <c r="T777" s="652"/>
      <c r="U777" s="652"/>
      <c r="V777" s="652"/>
      <c r="W777" s="2"/>
      <c r="X777" s="2"/>
      <c r="Y777" s="2"/>
      <c r="Z777" s="2"/>
    </row>
    <row r="778" spans="1:26" ht="12.75" customHeight="1">
      <c r="A778" s="46" t="s">
        <v>847</v>
      </c>
      <c r="B778" s="683"/>
      <c r="C778" s="84" t="s">
        <v>48</v>
      </c>
      <c r="D778" s="683"/>
      <c r="E778" s="84" t="s">
        <v>4737</v>
      </c>
      <c r="F778" s="683"/>
      <c r="G778" s="84">
        <v>6</v>
      </c>
      <c r="H778" s="84">
        <v>10</v>
      </c>
      <c r="I778" s="683"/>
      <c r="J778" s="84">
        <v>16</v>
      </c>
      <c r="K778" s="652"/>
      <c r="L778" s="652"/>
      <c r="M778" s="652"/>
      <c r="N778" s="652"/>
      <c r="O778" s="652"/>
      <c r="P778" s="652"/>
      <c r="Q778" s="652"/>
      <c r="R778" s="652"/>
      <c r="S778" s="652"/>
      <c r="T778" s="652"/>
      <c r="U778" s="652"/>
      <c r="V778" s="652"/>
      <c r="W778" s="2"/>
      <c r="X778" s="2"/>
      <c r="Y778" s="2"/>
      <c r="Z778" s="2"/>
    </row>
    <row r="779" spans="1:26" ht="12.75" customHeight="1">
      <c r="A779" s="46" t="s">
        <v>848</v>
      </c>
      <c r="B779" s="683"/>
      <c r="C779" s="84" t="s">
        <v>48</v>
      </c>
      <c r="D779" s="683"/>
      <c r="E779" s="84" t="s">
        <v>4737</v>
      </c>
      <c r="F779" s="683"/>
      <c r="G779" s="84">
        <v>8</v>
      </c>
      <c r="H779" s="84">
        <v>8</v>
      </c>
      <c r="I779" s="683"/>
      <c r="J779" s="84">
        <v>16</v>
      </c>
      <c r="K779" s="652"/>
      <c r="L779" s="652"/>
      <c r="M779" s="652"/>
      <c r="N779" s="652"/>
      <c r="O779" s="652"/>
      <c r="P779" s="652"/>
      <c r="Q779" s="652"/>
      <c r="R779" s="652"/>
      <c r="S779" s="652"/>
      <c r="T779" s="652"/>
      <c r="U779" s="652"/>
      <c r="V779" s="652"/>
      <c r="W779" s="2"/>
      <c r="X779" s="2"/>
      <c r="Y779" s="2"/>
      <c r="Z779" s="2"/>
    </row>
    <row r="780" spans="1:26" ht="12.75" customHeight="1">
      <c r="A780" s="46" t="s">
        <v>849</v>
      </c>
      <c r="B780" s="683"/>
      <c r="C780" s="84" t="s">
        <v>48</v>
      </c>
      <c r="D780" s="683"/>
      <c r="E780" s="84" t="s">
        <v>4737</v>
      </c>
      <c r="F780" s="683"/>
      <c r="G780" s="84">
        <v>12</v>
      </c>
      <c r="H780" s="84">
        <v>4</v>
      </c>
      <c r="I780" s="683"/>
      <c r="J780" s="84">
        <v>16</v>
      </c>
      <c r="K780" s="652"/>
      <c r="L780" s="652"/>
      <c r="M780" s="652"/>
      <c r="N780" s="652"/>
      <c r="O780" s="652"/>
      <c r="P780" s="652"/>
      <c r="Q780" s="652"/>
      <c r="R780" s="652"/>
      <c r="S780" s="652"/>
      <c r="T780" s="652"/>
      <c r="U780" s="652"/>
      <c r="V780" s="652"/>
      <c r="W780" s="2"/>
      <c r="X780" s="2"/>
      <c r="Y780" s="2"/>
      <c r="Z780" s="2"/>
    </row>
    <row r="781" spans="1:26" ht="12.75" customHeight="1">
      <c r="A781" s="46" t="s">
        <v>818</v>
      </c>
      <c r="B781" s="683"/>
      <c r="C781" s="84" t="s">
        <v>48</v>
      </c>
      <c r="D781" s="683"/>
      <c r="E781" s="84" t="s">
        <v>4737</v>
      </c>
      <c r="F781" s="683"/>
      <c r="G781" s="84">
        <v>8</v>
      </c>
      <c r="H781" s="84">
        <v>8</v>
      </c>
      <c r="I781" s="683"/>
      <c r="J781" s="84">
        <v>16</v>
      </c>
      <c r="K781" s="652"/>
      <c r="L781" s="652"/>
      <c r="M781" s="652"/>
      <c r="N781" s="652"/>
      <c r="O781" s="652"/>
      <c r="P781" s="652"/>
      <c r="Q781" s="652"/>
      <c r="R781" s="652"/>
      <c r="S781" s="652"/>
      <c r="T781" s="652"/>
      <c r="U781" s="652"/>
      <c r="V781" s="652"/>
      <c r="W781" s="2"/>
      <c r="X781" s="2"/>
      <c r="Y781" s="2"/>
      <c r="Z781" s="2"/>
    </row>
    <row r="782" spans="1:26" ht="12.75" customHeight="1">
      <c r="A782" s="46" t="s">
        <v>819</v>
      </c>
      <c r="B782" s="683"/>
      <c r="C782" s="84" t="s">
        <v>48</v>
      </c>
      <c r="D782" s="683"/>
      <c r="E782" s="683"/>
      <c r="F782" s="84" t="s">
        <v>4737</v>
      </c>
      <c r="G782" s="84">
        <v>6</v>
      </c>
      <c r="H782" s="683"/>
      <c r="I782" s="683"/>
      <c r="J782" s="84">
        <v>6</v>
      </c>
      <c r="K782" s="652"/>
      <c r="L782" s="652"/>
      <c r="M782" s="652"/>
      <c r="N782" s="652"/>
      <c r="O782" s="652"/>
      <c r="P782" s="652"/>
      <c r="Q782" s="652"/>
      <c r="R782" s="652"/>
      <c r="S782" s="652"/>
      <c r="T782" s="652"/>
      <c r="U782" s="652"/>
      <c r="V782" s="652"/>
      <c r="W782" s="2"/>
      <c r="X782" s="2"/>
      <c r="Y782" s="2"/>
      <c r="Z782" s="2"/>
    </row>
    <row r="783" spans="1:26" ht="12.75" customHeight="1">
      <c r="A783" s="46" t="s">
        <v>850</v>
      </c>
      <c r="B783" s="683"/>
      <c r="C783" s="84" t="s">
        <v>48</v>
      </c>
      <c r="D783" s="683"/>
      <c r="E783" s="683"/>
      <c r="F783" s="84" t="s">
        <v>4737</v>
      </c>
      <c r="G783" s="84">
        <v>3</v>
      </c>
      <c r="H783" s="683"/>
      <c r="I783" s="683"/>
      <c r="J783" s="84">
        <v>3</v>
      </c>
      <c r="K783" s="652"/>
      <c r="L783" s="652"/>
      <c r="M783" s="652"/>
      <c r="N783" s="652"/>
      <c r="O783" s="652"/>
      <c r="P783" s="652"/>
      <c r="Q783" s="652"/>
      <c r="R783" s="652"/>
      <c r="S783" s="652"/>
      <c r="T783" s="652"/>
      <c r="U783" s="652"/>
      <c r="V783" s="652"/>
      <c r="W783" s="2"/>
      <c r="X783" s="2"/>
      <c r="Y783" s="2"/>
      <c r="Z783" s="2"/>
    </row>
    <row r="784" spans="1:26" ht="12.75" customHeight="1">
      <c r="A784" s="46" t="s">
        <v>852</v>
      </c>
      <c r="B784" s="683"/>
      <c r="C784" s="84" t="s">
        <v>48</v>
      </c>
      <c r="D784" s="683"/>
      <c r="E784" s="683"/>
      <c r="F784" s="84" t="s">
        <v>4737</v>
      </c>
      <c r="G784" s="683"/>
      <c r="H784" s="84">
        <v>10</v>
      </c>
      <c r="I784" s="683"/>
      <c r="J784" s="84">
        <v>10</v>
      </c>
      <c r="K784" s="652"/>
      <c r="L784" s="652"/>
      <c r="M784" s="652"/>
      <c r="N784" s="652"/>
      <c r="O784" s="652"/>
      <c r="P784" s="652"/>
      <c r="Q784" s="652"/>
      <c r="R784" s="652"/>
      <c r="S784" s="652"/>
      <c r="T784" s="652"/>
      <c r="U784" s="652"/>
      <c r="V784" s="652"/>
      <c r="W784" s="2"/>
      <c r="X784" s="2"/>
      <c r="Y784" s="2"/>
      <c r="Z784" s="2"/>
    </row>
    <row r="785" spans="1:26" ht="12.75" customHeight="1">
      <c r="A785" s="568"/>
      <c r="B785" s="402"/>
      <c r="C785" s="402"/>
      <c r="D785" s="402"/>
      <c r="E785" s="402"/>
      <c r="F785" s="402"/>
      <c r="G785" s="402"/>
      <c r="H785" s="402"/>
      <c r="I785" s="402"/>
      <c r="J785" s="402"/>
      <c r="K785" s="652"/>
      <c r="L785" s="652"/>
      <c r="M785" s="652"/>
      <c r="N785" s="652"/>
      <c r="O785" s="652"/>
      <c r="P785" s="652"/>
      <c r="Q785" s="652"/>
      <c r="R785" s="652"/>
      <c r="S785" s="652"/>
      <c r="T785" s="652"/>
      <c r="U785" s="652"/>
      <c r="V785" s="652"/>
      <c r="W785" s="2"/>
      <c r="X785" s="2"/>
      <c r="Y785" s="2"/>
      <c r="Z785" s="2"/>
    </row>
    <row r="786" spans="1:26" ht="12.75" customHeight="1">
      <c r="A786" s="2423" t="s">
        <v>719</v>
      </c>
      <c r="B786" s="2041"/>
      <c r="C786" s="2041"/>
      <c r="D786" s="2041"/>
      <c r="E786" s="2041"/>
      <c r="F786" s="2041"/>
      <c r="G786" s="2041"/>
      <c r="H786" s="2041"/>
      <c r="I786" s="2041"/>
      <c r="J786" s="2048"/>
      <c r="K786" s="652"/>
      <c r="L786" s="652"/>
      <c r="M786" s="652"/>
      <c r="N786" s="652"/>
      <c r="O786" s="652"/>
      <c r="P786" s="652"/>
      <c r="Q786" s="652"/>
      <c r="R786" s="652"/>
      <c r="S786" s="652"/>
      <c r="T786" s="652"/>
      <c r="U786" s="652"/>
      <c r="V786" s="652"/>
      <c r="W786" s="2"/>
      <c r="X786" s="2"/>
      <c r="Y786" s="2"/>
      <c r="Z786" s="2"/>
    </row>
    <row r="787" spans="1:26" ht="12.75" customHeight="1">
      <c r="A787" s="2062" t="s">
        <v>5493</v>
      </c>
      <c r="B787" s="2060" t="s">
        <v>1665</v>
      </c>
      <c r="C787" s="2048"/>
      <c r="D787" s="2060" t="s">
        <v>3764</v>
      </c>
      <c r="E787" s="2041"/>
      <c r="F787" s="2048"/>
      <c r="G787" s="2060" t="s">
        <v>4726</v>
      </c>
      <c r="H787" s="2041"/>
      <c r="I787" s="2048"/>
      <c r="J787" s="2424" t="s">
        <v>5047</v>
      </c>
      <c r="K787" s="652"/>
      <c r="L787" s="652"/>
      <c r="M787" s="652"/>
      <c r="N787" s="652"/>
      <c r="O787" s="652"/>
      <c r="P787" s="652"/>
      <c r="Q787" s="652"/>
      <c r="R787" s="652"/>
      <c r="S787" s="652"/>
      <c r="T787" s="652"/>
      <c r="U787" s="652"/>
      <c r="V787" s="652"/>
      <c r="W787" s="2"/>
      <c r="X787" s="2"/>
      <c r="Y787" s="2"/>
      <c r="Z787" s="2"/>
    </row>
    <row r="788" spans="1:26" ht="12.75" customHeight="1">
      <c r="A788" s="2059"/>
      <c r="B788" s="344" t="s">
        <v>250</v>
      </c>
      <c r="C788" s="344" t="s">
        <v>5048</v>
      </c>
      <c r="D788" s="344" t="s">
        <v>29</v>
      </c>
      <c r="E788" s="344" t="s">
        <v>40</v>
      </c>
      <c r="F788" s="344" t="s">
        <v>37</v>
      </c>
      <c r="G788" s="344" t="s">
        <v>5049</v>
      </c>
      <c r="H788" s="344" t="s">
        <v>5050</v>
      </c>
      <c r="I788" s="344" t="s">
        <v>5051</v>
      </c>
      <c r="J788" s="2059"/>
      <c r="K788" s="652"/>
      <c r="L788" s="652"/>
      <c r="M788" s="652"/>
      <c r="N788" s="652"/>
      <c r="O788" s="652"/>
      <c r="P788" s="652"/>
      <c r="Q788" s="652"/>
      <c r="R788" s="652"/>
      <c r="S788" s="652"/>
      <c r="T788" s="652"/>
      <c r="U788" s="652"/>
      <c r="V788" s="652"/>
      <c r="W788" s="2"/>
      <c r="X788" s="2"/>
      <c r="Y788" s="2"/>
      <c r="Z788" s="2"/>
    </row>
    <row r="789" spans="1:26" ht="38.25" customHeight="1">
      <c r="A789" s="46" t="s">
        <v>821</v>
      </c>
      <c r="B789" s="84" t="s">
        <v>25</v>
      </c>
      <c r="C789" s="683"/>
      <c r="D789" s="683"/>
      <c r="E789" s="683"/>
      <c r="F789" s="84" t="s">
        <v>4737</v>
      </c>
      <c r="G789" s="84">
        <v>4</v>
      </c>
      <c r="H789" s="683"/>
      <c r="I789" s="683"/>
      <c r="J789" s="84">
        <v>4</v>
      </c>
      <c r="K789" s="652"/>
      <c r="L789" s="652"/>
      <c r="M789" s="652"/>
      <c r="N789" s="652"/>
      <c r="O789" s="652"/>
      <c r="P789" s="652"/>
      <c r="Q789" s="652"/>
      <c r="R789" s="652"/>
      <c r="S789" s="652"/>
      <c r="T789" s="652"/>
      <c r="U789" s="652"/>
      <c r="V789" s="652"/>
      <c r="W789" s="2"/>
      <c r="X789" s="2"/>
      <c r="Y789" s="2"/>
      <c r="Z789" s="2"/>
    </row>
    <row r="790" spans="1:26" ht="12.75" customHeight="1">
      <c r="A790" s="46" t="s">
        <v>823</v>
      </c>
      <c r="B790" s="84" t="s">
        <v>25</v>
      </c>
      <c r="C790" s="683"/>
      <c r="D790" s="84" t="s">
        <v>4737</v>
      </c>
      <c r="E790" s="683"/>
      <c r="F790" s="683"/>
      <c r="G790" s="84">
        <v>6</v>
      </c>
      <c r="H790" s="683"/>
      <c r="I790" s="683"/>
      <c r="J790" s="84">
        <v>6</v>
      </c>
      <c r="K790" s="652"/>
      <c r="L790" s="652"/>
      <c r="M790" s="652"/>
      <c r="N790" s="652"/>
      <c r="O790" s="652"/>
      <c r="P790" s="652"/>
      <c r="Q790" s="652"/>
      <c r="R790" s="652"/>
      <c r="S790" s="652"/>
      <c r="T790" s="652"/>
      <c r="U790" s="652"/>
      <c r="V790" s="652"/>
      <c r="W790" s="2"/>
      <c r="X790" s="2"/>
      <c r="Y790" s="2"/>
      <c r="Z790" s="2"/>
    </row>
    <row r="791" spans="1:26" ht="12.75" customHeight="1">
      <c r="A791" s="46" t="s">
        <v>799</v>
      </c>
      <c r="B791" s="84" t="s">
        <v>25</v>
      </c>
      <c r="C791" s="683"/>
      <c r="D791" s="84" t="s">
        <v>4737</v>
      </c>
      <c r="E791" s="683"/>
      <c r="F791" s="683"/>
      <c r="G791" s="84">
        <v>14</v>
      </c>
      <c r="H791" s="683"/>
      <c r="I791" s="683"/>
      <c r="J791" s="84">
        <v>14</v>
      </c>
      <c r="K791" s="652"/>
      <c r="L791" s="652"/>
      <c r="M791" s="652"/>
      <c r="N791" s="652"/>
      <c r="O791" s="652"/>
      <c r="P791" s="652"/>
      <c r="Q791" s="652"/>
      <c r="R791" s="652"/>
      <c r="S791" s="652"/>
      <c r="T791" s="652"/>
      <c r="U791" s="652"/>
      <c r="V791" s="652"/>
      <c r="W791" s="2"/>
      <c r="X791" s="2"/>
      <c r="Y791" s="2"/>
      <c r="Z791" s="2"/>
    </row>
    <row r="792" spans="1:26" ht="12.75" customHeight="1">
      <c r="A792" s="46" t="s">
        <v>825</v>
      </c>
      <c r="B792" s="84" t="s">
        <v>35</v>
      </c>
      <c r="C792" s="683"/>
      <c r="D792" s="84" t="s">
        <v>4737</v>
      </c>
      <c r="E792" s="683"/>
      <c r="F792" s="683"/>
      <c r="G792" s="84">
        <v>12</v>
      </c>
      <c r="H792" s="84">
        <v>2</v>
      </c>
      <c r="I792" s="683"/>
      <c r="J792" s="84">
        <v>14</v>
      </c>
      <c r="K792" s="652"/>
      <c r="L792" s="652"/>
      <c r="M792" s="652"/>
      <c r="N792" s="652"/>
      <c r="O792" s="652"/>
      <c r="P792" s="652"/>
      <c r="Q792" s="652"/>
      <c r="R792" s="652"/>
      <c r="S792" s="652"/>
      <c r="T792" s="652"/>
      <c r="U792" s="652"/>
      <c r="V792" s="652"/>
      <c r="W792" s="2"/>
      <c r="X792" s="2"/>
      <c r="Y792" s="2"/>
      <c r="Z792" s="2"/>
    </row>
    <row r="793" spans="1:26" ht="12.75" customHeight="1">
      <c r="A793" s="46" t="s">
        <v>828</v>
      </c>
      <c r="B793" s="84" t="s">
        <v>35</v>
      </c>
      <c r="C793" s="683"/>
      <c r="D793" s="683"/>
      <c r="E793" s="683"/>
      <c r="F793" s="84" t="s">
        <v>4737</v>
      </c>
      <c r="G793" s="84">
        <v>5</v>
      </c>
      <c r="H793" s="84">
        <v>4</v>
      </c>
      <c r="I793" s="683"/>
      <c r="J793" s="84">
        <v>9</v>
      </c>
      <c r="K793" s="652"/>
      <c r="L793" s="652"/>
      <c r="M793" s="652"/>
      <c r="N793" s="652"/>
      <c r="O793" s="652"/>
      <c r="P793" s="652"/>
      <c r="Q793" s="652"/>
      <c r="R793" s="652"/>
      <c r="S793" s="652"/>
      <c r="T793" s="652"/>
      <c r="U793" s="652"/>
      <c r="V793" s="652"/>
      <c r="W793" s="2"/>
      <c r="X793" s="2"/>
      <c r="Y793" s="2"/>
      <c r="Z793" s="2"/>
    </row>
    <row r="794" spans="1:26" ht="12.75" customHeight="1">
      <c r="A794" s="46" t="s">
        <v>827</v>
      </c>
      <c r="B794" s="84" t="s">
        <v>35</v>
      </c>
      <c r="C794" s="683"/>
      <c r="D794" s="683"/>
      <c r="E794" s="683"/>
      <c r="F794" s="84" t="s">
        <v>4737</v>
      </c>
      <c r="G794" s="84">
        <v>6</v>
      </c>
      <c r="H794" s="683"/>
      <c r="I794" s="683"/>
      <c r="J794" s="84">
        <v>6</v>
      </c>
      <c r="K794" s="652"/>
      <c r="L794" s="652"/>
      <c r="M794" s="652"/>
      <c r="N794" s="652"/>
      <c r="O794" s="652"/>
      <c r="P794" s="652"/>
      <c r="Q794" s="652"/>
      <c r="R794" s="652"/>
      <c r="S794" s="652"/>
      <c r="T794" s="652"/>
      <c r="U794" s="652"/>
      <c r="V794" s="652"/>
      <c r="W794" s="2"/>
      <c r="X794" s="2"/>
      <c r="Y794" s="2"/>
      <c r="Z794" s="2"/>
    </row>
    <row r="795" spans="1:26" ht="12.75" customHeight="1">
      <c r="A795" s="46" t="s">
        <v>803</v>
      </c>
      <c r="B795" s="84" t="s">
        <v>35</v>
      </c>
      <c r="C795" s="683"/>
      <c r="D795" s="683"/>
      <c r="E795" s="683"/>
      <c r="F795" s="84" t="s">
        <v>4737</v>
      </c>
      <c r="G795" s="84">
        <v>6</v>
      </c>
      <c r="H795" s="683"/>
      <c r="I795" s="683"/>
      <c r="J795" s="84">
        <v>6</v>
      </c>
      <c r="K795" s="652"/>
      <c r="L795" s="652"/>
      <c r="M795" s="652"/>
      <c r="N795" s="652"/>
      <c r="O795" s="652"/>
      <c r="P795" s="652"/>
      <c r="Q795" s="652"/>
      <c r="R795" s="652"/>
      <c r="S795" s="652"/>
      <c r="T795" s="652"/>
      <c r="U795" s="652"/>
      <c r="V795" s="652"/>
      <c r="W795" s="2"/>
      <c r="X795" s="2"/>
      <c r="Y795" s="2"/>
      <c r="Z795" s="2"/>
    </row>
    <row r="796" spans="1:26" ht="12.75" customHeight="1">
      <c r="A796" s="46" t="s">
        <v>805</v>
      </c>
      <c r="B796" s="84" t="s">
        <v>35</v>
      </c>
      <c r="C796" s="683"/>
      <c r="D796" s="683"/>
      <c r="E796" s="683"/>
      <c r="F796" s="84" t="s">
        <v>4737</v>
      </c>
      <c r="G796" s="84">
        <v>6</v>
      </c>
      <c r="H796" s="683"/>
      <c r="I796" s="683"/>
      <c r="J796" s="84">
        <v>6</v>
      </c>
      <c r="K796" s="652"/>
      <c r="L796" s="652"/>
      <c r="M796" s="652"/>
      <c r="N796" s="652"/>
      <c r="O796" s="652"/>
      <c r="P796" s="652"/>
      <c r="Q796" s="652"/>
      <c r="R796" s="652"/>
      <c r="S796" s="652"/>
      <c r="T796" s="652"/>
      <c r="U796" s="652"/>
      <c r="V796" s="652"/>
      <c r="W796" s="2"/>
      <c r="X796" s="2"/>
      <c r="Y796" s="2"/>
      <c r="Z796" s="2"/>
    </row>
    <row r="797" spans="1:26" ht="12.75" customHeight="1">
      <c r="A797" s="46" t="s">
        <v>801</v>
      </c>
      <c r="B797" s="84" t="s">
        <v>35</v>
      </c>
      <c r="C797" s="683"/>
      <c r="D797" s="84" t="s">
        <v>4737</v>
      </c>
      <c r="E797" s="683"/>
      <c r="F797" s="683"/>
      <c r="G797" s="84">
        <v>11</v>
      </c>
      <c r="H797" s="683"/>
      <c r="I797" s="683"/>
      <c r="J797" s="84">
        <v>11</v>
      </c>
      <c r="K797" s="652"/>
      <c r="L797" s="652"/>
      <c r="M797" s="652"/>
      <c r="N797" s="652"/>
      <c r="O797" s="652"/>
      <c r="P797" s="652"/>
      <c r="Q797" s="652"/>
      <c r="R797" s="652"/>
      <c r="S797" s="652"/>
      <c r="T797" s="652"/>
      <c r="U797" s="652"/>
      <c r="V797" s="652"/>
      <c r="W797" s="2"/>
      <c r="X797" s="2"/>
      <c r="Y797" s="2"/>
      <c r="Z797" s="2"/>
    </row>
    <row r="798" spans="1:26" ht="12.75" customHeight="1">
      <c r="A798" s="46" t="s">
        <v>807</v>
      </c>
      <c r="B798" s="683"/>
      <c r="C798" s="84" t="s">
        <v>31</v>
      </c>
      <c r="D798" s="84" t="s">
        <v>4737</v>
      </c>
      <c r="E798" s="683"/>
      <c r="F798" s="683"/>
      <c r="G798" s="84">
        <v>18</v>
      </c>
      <c r="H798" s="84">
        <v>2</v>
      </c>
      <c r="I798" s="683"/>
      <c r="J798" s="84">
        <v>20</v>
      </c>
      <c r="K798" s="652"/>
      <c r="L798" s="652"/>
      <c r="M798" s="652"/>
      <c r="N798" s="652"/>
      <c r="O798" s="652"/>
      <c r="P798" s="652"/>
      <c r="Q798" s="652"/>
      <c r="R798" s="652"/>
      <c r="S798" s="652"/>
      <c r="T798" s="652"/>
      <c r="U798" s="652"/>
      <c r="V798" s="652"/>
      <c r="W798" s="2"/>
      <c r="X798" s="2"/>
      <c r="Y798" s="2"/>
      <c r="Z798" s="2"/>
    </row>
    <row r="799" spans="1:26" ht="12.75" customHeight="1">
      <c r="A799" s="46" t="s">
        <v>829</v>
      </c>
      <c r="B799" s="683"/>
      <c r="C799" s="84" t="s">
        <v>31</v>
      </c>
      <c r="D799" s="84" t="s">
        <v>4737</v>
      </c>
      <c r="E799" s="683"/>
      <c r="F799" s="683"/>
      <c r="G799" s="84">
        <v>16</v>
      </c>
      <c r="H799" s="84">
        <v>4</v>
      </c>
      <c r="I799" s="683"/>
      <c r="J799" s="84">
        <v>20</v>
      </c>
      <c r="K799" s="652"/>
      <c r="L799" s="652"/>
      <c r="M799" s="652"/>
      <c r="N799" s="652"/>
      <c r="O799" s="652"/>
      <c r="P799" s="652"/>
      <c r="Q799" s="652"/>
      <c r="R799" s="652"/>
      <c r="S799" s="652"/>
      <c r="T799" s="652"/>
      <c r="U799" s="652"/>
      <c r="V799" s="652"/>
      <c r="W799" s="2"/>
      <c r="X799" s="2"/>
      <c r="Y799" s="2"/>
      <c r="Z799" s="2"/>
    </row>
    <row r="800" spans="1:26" ht="12.75" customHeight="1">
      <c r="A800" s="46" t="s">
        <v>5786</v>
      </c>
      <c r="B800" s="683"/>
      <c r="C800" s="84" t="s">
        <v>31</v>
      </c>
      <c r="D800" s="84" t="s">
        <v>4737</v>
      </c>
      <c r="E800" s="683"/>
      <c r="F800" s="683"/>
      <c r="G800" s="84">
        <v>18</v>
      </c>
      <c r="H800" s="84">
        <v>2</v>
      </c>
      <c r="I800" s="683"/>
      <c r="J800" s="84">
        <v>20</v>
      </c>
      <c r="K800" s="652"/>
      <c r="L800" s="652"/>
      <c r="M800" s="652"/>
      <c r="N800" s="652"/>
      <c r="O800" s="652"/>
      <c r="P800" s="652"/>
      <c r="Q800" s="652"/>
      <c r="R800" s="652"/>
      <c r="S800" s="652"/>
      <c r="T800" s="652"/>
      <c r="U800" s="652"/>
      <c r="V800" s="652"/>
      <c r="W800" s="2"/>
      <c r="X800" s="2"/>
      <c r="Y800" s="2"/>
      <c r="Z800" s="2"/>
    </row>
    <row r="801" spans="1:26" ht="12.75" customHeight="1">
      <c r="A801" s="46" t="s">
        <v>5833</v>
      </c>
      <c r="B801" s="683"/>
      <c r="C801" s="84" t="s">
        <v>31</v>
      </c>
      <c r="D801" s="683"/>
      <c r="E801" s="683"/>
      <c r="F801" s="84" t="s">
        <v>4737</v>
      </c>
      <c r="G801" s="84">
        <v>6</v>
      </c>
      <c r="H801" s="84">
        <v>4</v>
      </c>
      <c r="I801" s="683"/>
      <c r="J801" s="84">
        <v>10</v>
      </c>
      <c r="K801" s="652"/>
      <c r="L801" s="652"/>
      <c r="M801" s="652"/>
      <c r="N801" s="652"/>
      <c r="O801" s="652"/>
      <c r="P801" s="652"/>
      <c r="Q801" s="652"/>
      <c r="R801" s="652"/>
      <c r="S801" s="652"/>
      <c r="T801" s="652"/>
      <c r="U801" s="652"/>
      <c r="V801" s="652"/>
      <c r="W801" s="2"/>
      <c r="X801" s="2"/>
      <c r="Y801" s="2"/>
      <c r="Z801" s="2"/>
    </row>
    <row r="802" spans="1:26" ht="12.75" customHeight="1">
      <c r="A802" s="46" t="s">
        <v>809</v>
      </c>
      <c r="B802" s="683"/>
      <c r="C802" s="84" t="s">
        <v>42</v>
      </c>
      <c r="D802" s="84" t="s">
        <v>4737</v>
      </c>
      <c r="E802" s="683"/>
      <c r="F802" s="683"/>
      <c r="G802" s="84">
        <v>16</v>
      </c>
      <c r="H802" s="84">
        <v>2</v>
      </c>
      <c r="I802" s="683"/>
      <c r="J802" s="84">
        <v>18</v>
      </c>
      <c r="K802" s="652"/>
      <c r="L802" s="652"/>
      <c r="M802" s="652"/>
      <c r="N802" s="652"/>
      <c r="O802" s="652"/>
      <c r="P802" s="652"/>
      <c r="Q802" s="652"/>
      <c r="R802" s="652"/>
      <c r="S802" s="652"/>
      <c r="T802" s="652"/>
      <c r="U802" s="652"/>
      <c r="V802" s="652"/>
      <c r="W802" s="2"/>
      <c r="X802" s="2"/>
      <c r="Y802" s="2"/>
      <c r="Z802" s="2"/>
    </row>
    <row r="803" spans="1:26" ht="12.75" customHeight="1">
      <c r="A803" s="46" t="s">
        <v>835</v>
      </c>
      <c r="B803" s="683"/>
      <c r="C803" s="84" t="s">
        <v>42</v>
      </c>
      <c r="D803" s="84" t="s">
        <v>4737</v>
      </c>
      <c r="E803" s="683"/>
      <c r="F803" s="683"/>
      <c r="G803" s="84">
        <v>20</v>
      </c>
      <c r="H803" s="84">
        <v>2</v>
      </c>
      <c r="I803" s="683"/>
      <c r="J803" s="84">
        <v>22</v>
      </c>
      <c r="K803" s="652"/>
      <c r="L803" s="652"/>
      <c r="M803" s="652"/>
      <c r="N803" s="652"/>
      <c r="O803" s="652"/>
      <c r="P803" s="652"/>
      <c r="Q803" s="652"/>
      <c r="R803" s="652"/>
      <c r="S803" s="652"/>
      <c r="T803" s="652"/>
      <c r="U803" s="652"/>
      <c r="V803" s="652"/>
      <c r="W803" s="2"/>
      <c r="X803" s="2"/>
      <c r="Y803" s="2"/>
      <c r="Z803" s="2"/>
    </row>
    <row r="804" spans="1:26" ht="12.75" customHeight="1">
      <c r="A804" s="46" t="s">
        <v>837</v>
      </c>
      <c r="B804" s="683"/>
      <c r="C804" s="84" t="s">
        <v>42</v>
      </c>
      <c r="D804" s="84" t="s">
        <v>4737</v>
      </c>
      <c r="E804" s="683"/>
      <c r="F804" s="683"/>
      <c r="G804" s="84">
        <v>15</v>
      </c>
      <c r="H804" s="84">
        <v>6</v>
      </c>
      <c r="I804" s="683"/>
      <c r="J804" s="84">
        <v>21</v>
      </c>
      <c r="K804" s="652"/>
      <c r="L804" s="652"/>
      <c r="M804" s="652"/>
      <c r="N804" s="652"/>
      <c r="O804" s="652"/>
      <c r="P804" s="652"/>
      <c r="Q804" s="652"/>
      <c r="R804" s="652"/>
      <c r="S804" s="652"/>
      <c r="T804" s="652"/>
      <c r="U804" s="652"/>
      <c r="V804" s="652"/>
      <c r="W804" s="2"/>
      <c r="X804" s="2"/>
      <c r="Y804" s="2"/>
      <c r="Z804" s="2"/>
    </row>
    <row r="805" spans="1:26" ht="12.75" customHeight="1">
      <c r="A805" s="46" t="s">
        <v>838</v>
      </c>
      <c r="B805" s="683"/>
      <c r="C805" s="84" t="s">
        <v>48</v>
      </c>
      <c r="D805" s="84" t="s">
        <v>4737</v>
      </c>
      <c r="E805" s="683"/>
      <c r="F805" s="683"/>
      <c r="G805" s="84">
        <v>8</v>
      </c>
      <c r="H805" s="84">
        <v>16</v>
      </c>
      <c r="I805" s="683"/>
      <c r="J805" s="84">
        <v>24</v>
      </c>
      <c r="K805" s="652"/>
      <c r="L805" s="652"/>
      <c r="M805" s="652"/>
      <c r="N805" s="652"/>
      <c r="O805" s="652"/>
      <c r="P805" s="652"/>
      <c r="Q805" s="652"/>
      <c r="R805" s="652"/>
      <c r="S805" s="652"/>
      <c r="T805" s="652"/>
      <c r="U805" s="652"/>
      <c r="V805" s="652"/>
      <c r="W805" s="2"/>
      <c r="X805" s="2"/>
      <c r="Y805" s="2"/>
      <c r="Z805" s="2"/>
    </row>
    <row r="806" spans="1:26" ht="12.75" customHeight="1">
      <c r="A806" s="46" t="s">
        <v>839</v>
      </c>
      <c r="B806" s="683"/>
      <c r="C806" s="84" t="s">
        <v>48</v>
      </c>
      <c r="D806" s="84" t="s">
        <v>4737</v>
      </c>
      <c r="E806" s="683"/>
      <c r="F806" s="683"/>
      <c r="G806" s="84">
        <v>18</v>
      </c>
      <c r="H806" s="84">
        <v>6</v>
      </c>
      <c r="I806" s="683"/>
      <c r="J806" s="84">
        <v>24</v>
      </c>
      <c r="K806" s="652"/>
      <c r="L806" s="652"/>
      <c r="M806" s="652"/>
      <c r="N806" s="652"/>
      <c r="O806" s="652"/>
      <c r="P806" s="652"/>
      <c r="Q806" s="652"/>
      <c r="R806" s="652"/>
      <c r="S806" s="652"/>
      <c r="T806" s="652"/>
      <c r="U806" s="652"/>
      <c r="V806" s="652"/>
      <c r="W806" s="2"/>
      <c r="X806" s="2"/>
      <c r="Y806" s="2"/>
      <c r="Z806" s="2"/>
    </row>
    <row r="807" spans="1:26" ht="12.75" customHeight="1">
      <c r="A807" s="46" t="s">
        <v>811</v>
      </c>
      <c r="B807" s="683"/>
      <c r="C807" s="84" t="s">
        <v>48</v>
      </c>
      <c r="D807" s="84" t="s">
        <v>4737</v>
      </c>
      <c r="E807" s="683"/>
      <c r="F807" s="683"/>
      <c r="G807" s="84">
        <v>2</v>
      </c>
      <c r="H807" s="84">
        <v>22</v>
      </c>
      <c r="I807" s="683"/>
      <c r="J807" s="84">
        <v>24</v>
      </c>
      <c r="K807" s="652"/>
      <c r="L807" s="652"/>
      <c r="M807" s="652"/>
      <c r="N807" s="652"/>
      <c r="O807" s="652"/>
      <c r="P807" s="652"/>
      <c r="Q807" s="652"/>
      <c r="R807" s="652"/>
      <c r="S807" s="652"/>
      <c r="T807" s="652"/>
      <c r="U807" s="652"/>
      <c r="V807" s="652"/>
      <c r="W807" s="2"/>
      <c r="X807" s="2"/>
      <c r="Y807" s="2"/>
      <c r="Z807" s="2"/>
    </row>
    <row r="808" spans="1:26" ht="12.75" customHeight="1">
      <c r="A808" s="46" t="s">
        <v>4272</v>
      </c>
      <c r="B808" s="683"/>
      <c r="C808" s="84" t="s">
        <v>48</v>
      </c>
      <c r="D808" s="84" t="s">
        <v>4737</v>
      </c>
      <c r="E808" s="683"/>
      <c r="F808" s="683"/>
      <c r="G808" s="84">
        <v>10</v>
      </c>
      <c r="H808" s="84">
        <v>14</v>
      </c>
      <c r="I808" s="683"/>
      <c r="J808" s="84">
        <v>24</v>
      </c>
      <c r="K808" s="652"/>
      <c r="L808" s="652"/>
      <c r="M808" s="652"/>
      <c r="N808" s="652"/>
      <c r="O808" s="652"/>
      <c r="P808" s="652"/>
      <c r="Q808" s="652"/>
      <c r="R808" s="652"/>
      <c r="S808" s="652"/>
      <c r="T808" s="652"/>
      <c r="U808" s="652"/>
      <c r="V808" s="652"/>
      <c r="W808" s="2"/>
      <c r="X808" s="2"/>
      <c r="Y808" s="2"/>
      <c r="Z808" s="2"/>
    </row>
    <row r="809" spans="1:26" ht="12.75" customHeight="1">
      <c r="A809" s="46" t="s">
        <v>843</v>
      </c>
      <c r="B809" s="683"/>
      <c r="C809" s="84" t="s">
        <v>48</v>
      </c>
      <c r="D809" s="683"/>
      <c r="E809" s="84" t="s">
        <v>4737</v>
      </c>
      <c r="F809" s="683"/>
      <c r="G809" s="84">
        <v>4</v>
      </c>
      <c r="H809" s="84">
        <v>12</v>
      </c>
      <c r="I809" s="683"/>
      <c r="J809" s="84">
        <v>16</v>
      </c>
      <c r="K809" s="652"/>
      <c r="L809" s="652"/>
      <c r="M809" s="652"/>
      <c r="N809" s="652"/>
      <c r="O809" s="652"/>
      <c r="P809" s="652"/>
      <c r="Q809" s="652"/>
      <c r="R809" s="652"/>
      <c r="S809" s="652"/>
      <c r="T809" s="652"/>
      <c r="U809" s="652"/>
      <c r="V809" s="652"/>
      <c r="W809" s="2"/>
      <c r="X809" s="2"/>
      <c r="Y809" s="2"/>
      <c r="Z809" s="2"/>
    </row>
    <row r="810" spans="1:26" ht="12.75" customHeight="1">
      <c r="A810" s="46" t="s">
        <v>816</v>
      </c>
      <c r="B810" s="683"/>
      <c r="C810" s="84" t="s">
        <v>48</v>
      </c>
      <c r="D810" s="683"/>
      <c r="E810" s="84" t="s">
        <v>4737</v>
      </c>
      <c r="F810" s="683"/>
      <c r="G810" s="84">
        <v>11</v>
      </c>
      <c r="H810" s="84">
        <v>4</v>
      </c>
      <c r="I810" s="683"/>
      <c r="J810" s="84">
        <v>15</v>
      </c>
      <c r="K810" s="652"/>
      <c r="L810" s="652"/>
      <c r="M810" s="652"/>
      <c r="N810" s="652"/>
      <c r="O810" s="652"/>
      <c r="P810" s="652"/>
      <c r="Q810" s="652"/>
      <c r="R810" s="652"/>
      <c r="S810" s="652"/>
      <c r="T810" s="652"/>
      <c r="U810" s="652"/>
      <c r="V810" s="652"/>
      <c r="W810" s="2"/>
      <c r="X810" s="2"/>
      <c r="Y810" s="2"/>
      <c r="Z810" s="2"/>
    </row>
    <row r="811" spans="1:26" ht="12.75" customHeight="1">
      <c r="A811" s="46" t="s">
        <v>815</v>
      </c>
      <c r="B811" s="683"/>
      <c r="C811" s="84" t="s">
        <v>48</v>
      </c>
      <c r="D811" s="683"/>
      <c r="E811" s="84" t="s">
        <v>4737</v>
      </c>
      <c r="F811" s="683"/>
      <c r="G811" s="84">
        <v>10</v>
      </c>
      <c r="H811" s="84">
        <v>6</v>
      </c>
      <c r="I811" s="683"/>
      <c r="J811" s="84">
        <v>16</v>
      </c>
      <c r="K811" s="652"/>
      <c r="L811" s="652"/>
      <c r="M811" s="652"/>
      <c r="N811" s="652"/>
      <c r="O811" s="652"/>
      <c r="P811" s="652"/>
      <c r="Q811" s="652"/>
      <c r="R811" s="652"/>
      <c r="S811" s="652"/>
      <c r="T811" s="652"/>
      <c r="U811" s="652"/>
      <c r="V811" s="652"/>
      <c r="W811" s="2"/>
      <c r="X811" s="2"/>
      <c r="Y811" s="2"/>
      <c r="Z811" s="2"/>
    </row>
    <row r="812" spans="1:26" ht="12.75" customHeight="1">
      <c r="A812" s="46" t="s">
        <v>846</v>
      </c>
      <c r="B812" s="683"/>
      <c r="C812" s="84" t="s">
        <v>48</v>
      </c>
      <c r="D812" s="683"/>
      <c r="E812" s="683"/>
      <c r="F812" s="84" t="s">
        <v>4737</v>
      </c>
      <c r="G812" s="84">
        <v>11</v>
      </c>
      <c r="H812" s="683"/>
      <c r="I812" s="683"/>
      <c r="J812" s="84">
        <v>11</v>
      </c>
      <c r="K812" s="652"/>
      <c r="L812" s="652"/>
      <c r="M812" s="652"/>
      <c r="N812" s="652"/>
      <c r="O812" s="652"/>
      <c r="P812" s="652"/>
      <c r="Q812" s="652"/>
      <c r="R812" s="652"/>
      <c r="S812" s="652"/>
      <c r="T812" s="652"/>
      <c r="U812" s="652"/>
      <c r="V812" s="652"/>
      <c r="W812" s="2"/>
      <c r="X812" s="2"/>
      <c r="Y812" s="2"/>
      <c r="Z812" s="2"/>
    </row>
    <row r="813" spans="1:26" ht="12.75" customHeight="1">
      <c r="A813" s="46" t="s">
        <v>844</v>
      </c>
      <c r="B813" s="683"/>
      <c r="C813" s="84" t="s">
        <v>48</v>
      </c>
      <c r="D813" s="683"/>
      <c r="E813" s="84" t="s">
        <v>4737</v>
      </c>
      <c r="F813" s="683"/>
      <c r="G813" s="84">
        <v>6</v>
      </c>
      <c r="H813" s="84">
        <v>10</v>
      </c>
      <c r="I813" s="683"/>
      <c r="J813" s="84">
        <v>16</v>
      </c>
      <c r="K813" s="652"/>
      <c r="L813" s="652"/>
      <c r="M813" s="652"/>
      <c r="N813" s="652"/>
      <c r="O813" s="652"/>
      <c r="P813" s="652"/>
      <c r="Q813" s="652"/>
      <c r="R813" s="652"/>
      <c r="S813" s="652"/>
      <c r="T813" s="652"/>
      <c r="U813" s="652"/>
      <c r="V813" s="652"/>
      <c r="W813" s="2"/>
      <c r="X813" s="2"/>
      <c r="Y813" s="2"/>
      <c r="Z813" s="2"/>
    </row>
    <row r="814" spans="1:26" ht="12.75" customHeight="1">
      <c r="A814" s="46" t="s">
        <v>847</v>
      </c>
      <c r="B814" s="683"/>
      <c r="C814" s="84" t="s">
        <v>48</v>
      </c>
      <c r="D814" s="683"/>
      <c r="E814" s="84" t="s">
        <v>4737</v>
      </c>
      <c r="F814" s="683"/>
      <c r="G814" s="84">
        <v>4</v>
      </c>
      <c r="H814" s="84">
        <v>12</v>
      </c>
      <c r="I814" s="683"/>
      <c r="J814" s="84">
        <v>16</v>
      </c>
      <c r="K814" s="652"/>
      <c r="L814" s="652"/>
      <c r="M814" s="652"/>
      <c r="N814" s="652"/>
      <c r="O814" s="652"/>
      <c r="P814" s="652"/>
      <c r="Q814" s="652"/>
      <c r="R814" s="652"/>
      <c r="S814" s="652"/>
      <c r="T814" s="652"/>
      <c r="U814" s="652"/>
      <c r="V814" s="652"/>
      <c r="W814" s="2"/>
      <c r="X814" s="2"/>
      <c r="Y814" s="2"/>
      <c r="Z814" s="2"/>
    </row>
    <row r="815" spans="1:26" ht="12.75" customHeight="1">
      <c r="A815" s="46" t="s">
        <v>848</v>
      </c>
      <c r="B815" s="683"/>
      <c r="C815" s="84" t="s">
        <v>48</v>
      </c>
      <c r="D815" s="683"/>
      <c r="E815" s="84" t="s">
        <v>4737</v>
      </c>
      <c r="F815" s="683"/>
      <c r="G815" s="84">
        <v>8</v>
      </c>
      <c r="H815" s="84">
        <v>8</v>
      </c>
      <c r="I815" s="683"/>
      <c r="J815" s="84">
        <v>16</v>
      </c>
      <c r="K815" s="652"/>
      <c r="L815" s="652"/>
      <c r="M815" s="652"/>
      <c r="N815" s="652"/>
      <c r="O815" s="652"/>
      <c r="P815" s="652"/>
      <c r="Q815" s="652"/>
      <c r="R815" s="652"/>
      <c r="S815" s="652"/>
      <c r="T815" s="652"/>
      <c r="U815" s="652"/>
      <c r="V815" s="652"/>
      <c r="W815" s="2"/>
      <c r="X815" s="2"/>
      <c r="Y815" s="2"/>
      <c r="Z815" s="2"/>
    </row>
    <row r="816" spans="1:26" ht="12.75" customHeight="1">
      <c r="A816" s="46" t="s">
        <v>854</v>
      </c>
      <c r="B816" s="683"/>
      <c r="C816" s="84" t="s">
        <v>48</v>
      </c>
      <c r="D816" s="683"/>
      <c r="E816" s="683"/>
      <c r="F816" s="84" t="s">
        <v>4737</v>
      </c>
      <c r="G816" s="683"/>
      <c r="H816" s="84">
        <v>6</v>
      </c>
      <c r="I816" s="683"/>
      <c r="J816" s="84">
        <v>6</v>
      </c>
      <c r="K816" s="652"/>
      <c r="L816" s="652"/>
      <c r="M816" s="652"/>
      <c r="N816" s="652"/>
      <c r="O816" s="652"/>
      <c r="P816" s="652"/>
      <c r="Q816" s="652"/>
      <c r="R816" s="652"/>
      <c r="S816" s="652"/>
      <c r="T816" s="652"/>
      <c r="U816" s="652"/>
      <c r="V816" s="652"/>
      <c r="W816" s="2"/>
      <c r="X816" s="2"/>
      <c r="Y816" s="2"/>
      <c r="Z816" s="2"/>
    </row>
    <row r="817" spans="1:26" ht="12.75" customHeight="1">
      <c r="A817" s="46" t="s">
        <v>818</v>
      </c>
      <c r="B817" s="683"/>
      <c r="C817" s="84" t="s">
        <v>48</v>
      </c>
      <c r="D817" s="683"/>
      <c r="E817" s="84" t="s">
        <v>4737</v>
      </c>
      <c r="F817" s="683"/>
      <c r="G817" s="84">
        <v>16</v>
      </c>
      <c r="H817" s="683"/>
      <c r="I817" s="683"/>
      <c r="J817" s="84">
        <v>16</v>
      </c>
      <c r="K817" s="652"/>
      <c r="L817" s="652"/>
      <c r="M817" s="652"/>
      <c r="N817" s="652"/>
      <c r="O817" s="652"/>
      <c r="P817" s="652"/>
      <c r="Q817" s="652"/>
      <c r="R817" s="652"/>
      <c r="S817" s="652"/>
      <c r="T817" s="652"/>
      <c r="U817" s="652"/>
      <c r="V817" s="652"/>
      <c r="W817" s="2"/>
      <c r="X817" s="2"/>
      <c r="Y817" s="2"/>
      <c r="Z817" s="2"/>
    </row>
    <row r="818" spans="1:26" ht="12.75" customHeight="1">
      <c r="A818" s="46" t="s">
        <v>819</v>
      </c>
      <c r="B818" s="683"/>
      <c r="C818" s="84" t="s">
        <v>48</v>
      </c>
      <c r="D818" s="683"/>
      <c r="E818" s="683"/>
      <c r="F818" s="84" t="s">
        <v>4737</v>
      </c>
      <c r="G818" s="84">
        <v>7</v>
      </c>
      <c r="H818" s="683"/>
      <c r="I818" s="683"/>
      <c r="J818" s="84">
        <v>7</v>
      </c>
      <c r="K818" s="652"/>
      <c r="L818" s="652"/>
      <c r="M818" s="652"/>
      <c r="N818" s="652"/>
      <c r="O818" s="652"/>
      <c r="P818" s="652"/>
      <c r="Q818" s="652"/>
      <c r="R818" s="652"/>
      <c r="S818" s="652"/>
      <c r="T818" s="652"/>
      <c r="U818" s="652"/>
      <c r="V818" s="652"/>
      <c r="W818" s="2"/>
      <c r="X818" s="2"/>
      <c r="Y818" s="2"/>
      <c r="Z818" s="2"/>
    </row>
    <row r="819" spans="1:26" ht="12.75" customHeight="1">
      <c r="A819" s="46" t="s">
        <v>850</v>
      </c>
      <c r="B819" s="683"/>
      <c r="C819" s="84" t="s">
        <v>48</v>
      </c>
      <c r="D819" s="683"/>
      <c r="E819" s="683"/>
      <c r="F819" s="84" t="s">
        <v>4737</v>
      </c>
      <c r="G819" s="84">
        <v>3</v>
      </c>
      <c r="H819" s="683"/>
      <c r="I819" s="683"/>
      <c r="J819" s="84">
        <v>3</v>
      </c>
      <c r="K819" s="652"/>
      <c r="L819" s="652"/>
      <c r="M819" s="652"/>
      <c r="N819" s="652"/>
      <c r="O819" s="652"/>
      <c r="P819" s="652"/>
      <c r="Q819" s="652"/>
      <c r="R819" s="652"/>
      <c r="S819" s="652"/>
      <c r="T819" s="652"/>
      <c r="U819" s="652"/>
      <c r="V819" s="652"/>
      <c r="W819" s="2"/>
      <c r="X819" s="2"/>
      <c r="Y819" s="2"/>
      <c r="Z819" s="2"/>
    </row>
    <row r="820" spans="1:26" ht="12.75" customHeight="1">
      <c r="A820" s="46" t="s">
        <v>852</v>
      </c>
      <c r="B820" s="683"/>
      <c r="C820" s="84" t="s">
        <v>48</v>
      </c>
      <c r="D820" s="683"/>
      <c r="E820" s="683"/>
      <c r="F820" s="84" t="s">
        <v>4737</v>
      </c>
      <c r="G820" s="683"/>
      <c r="H820" s="84">
        <v>8</v>
      </c>
      <c r="I820" s="683"/>
      <c r="J820" s="84">
        <v>8</v>
      </c>
      <c r="K820" s="652"/>
      <c r="L820" s="652"/>
      <c r="M820" s="652"/>
      <c r="N820" s="652"/>
      <c r="O820" s="652"/>
      <c r="P820" s="652"/>
      <c r="Q820" s="652"/>
      <c r="R820" s="652"/>
      <c r="S820" s="652"/>
      <c r="T820" s="652"/>
      <c r="U820" s="652"/>
      <c r="V820" s="652"/>
      <c r="W820" s="2"/>
      <c r="X820" s="2"/>
      <c r="Y820" s="2"/>
      <c r="Z820" s="2"/>
    </row>
    <row r="821" spans="1:26" ht="12.75" customHeight="1">
      <c r="A821" s="568"/>
      <c r="B821" s="345"/>
      <c r="C821" s="345"/>
      <c r="D821" s="345"/>
      <c r="E821" s="345"/>
      <c r="F821" s="345"/>
      <c r="G821" s="345"/>
      <c r="H821" s="345"/>
      <c r="I821" s="345"/>
      <c r="J821" s="701"/>
      <c r="K821" s="652"/>
      <c r="L821" s="652"/>
      <c r="M821" s="652"/>
      <c r="N821" s="652"/>
      <c r="O821" s="652"/>
      <c r="P821" s="652"/>
      <c r="Q821" s="652"/>
      <c r="R821" s="652"/>
      <c r="S821" s="652"/>
      <c r="T821" s="652"/>
      <c r="U821" s="652"/>
      <c r="V821" s="652"/>
      <c r="W821" s="2"/>
      <c r="X821" s="2"/>
      <c r="Y821" s="2"/>
      <c r="Z821" s="2"/>
    </row>
    <row r="822" spans="1:26" ht="12.75" customHeight="1">
      <c r="A822" s="2423" t="s">
        <v>141</v>
      </c>
      <c r="B822" s="2041"/>
      <c r="C822" s="2041"/>
      <c r="D822" s="2041"/>
      <c r="E822" s="2041"/>
      <c r="F822" s="2041"/>
      <c r="G822" s="2041"/>
      <c r="H822" s="2041"/>
      <c r="I822" s="2041"/>
      <c r="J822" s="2048"/>
      <c r="K822" s="652"/>
      <c r="L822" s="652"/>
      <c r="M822" s="652"/>
      <c r="N822" s="652"/>
      <c r="O822" s="652"/>
      <c r="P822" s="652"/>
      <c r="Q822" s="652"/>
      <c r="R822" s="652"/>
      <c r="S822" s="652"/>
      <c r="T822" s="652"/>
      <c r="U822" s="652"/>
      <c r="V822" s="652"/>
      <c r="W822" s="2"/>
      <c r="X822" s="2"/>
      <c r="Y822" s="2"/>
      <c r="Z822" s="2"/>
    </row>
    <row r="823" spans="1:26" ht="12.75" customHeight="1">
      <c r="A823" s="2423" t="s">
        <v>211</v>
      </c>
      <c r="B823" s="2041"/>
      <c r="C823" s="2041"/>
      <c r="D823" s="2041"/>
      <c r="E823" s="2041"/>
      <c r="F823" s="2041"/>
      <c r="G823" s="2041"/>
      <c r="H823" s="2041"/>
      <c r="I823" s="2041"/>
      <c r="J823" s="2048"/>
      <c r="K823" s="652"/>
      <c r="L823" s="652"/>
      <c r="M823" s="652"/>
      <c r="N823" s="652"/>
      <c r="O823" s="652"/>
      <c r="P823" s="652"/>
      <c r="Q823" s="652"/>
      <c r="R823" s="652"/>
      <c r="S823" s="652"/>
      <c r="T823" s="652"/>
      <c r="U823" s="652"/>
      <c r="V823" s="652"/>
      <c r="W823" s="2"/>
      <c r="X823" s="2"/>
      <c r="Y823" s="2"/>
      <c r="Z823" s="2"/>
    </row>
    <row r="824" spans="1:26" ht="12.75" customHeight="1">
      <c r="A824" s="2062" t="s">
        <v>5493</v>
      </c>
      <c r="B824" s="2060" t="s">
        <v>1665</v>
      </c>
      <c r="C824" s="2048"/>
      <c r="D824" s="2060" t="s">
        <v>3764</v>
      </c>
      <c r="E824" s="2041"/>
      <c r="F824" s="2048"/>
      <c r="G824" s="2060" t="s">
        <v>4726</v>
      </c>
      <c r="H824" s="2041"/>
      <c r="I824" s="2048"/>
      <c r="J824" s="2424" t="s">
        <v>5047</v>
      </c>
      <c r="K824" s="652"/>
      <c r="L824" s="652"/>
      <c r="M824" s="652"/>
      <c r="N824" s="652"/>
      <c r="O824" s="652"/>
      <c r="P824" s="652"/>
      <c r="Q824" s="652"/>
      <c r="R824" s="652"/>
      <c r="S824" s="652"/>
      <c r="T824" s="652"/>
      <c r="U824" s="652"/>
      <c r="V824" s="652"/>
      <c r="W824" s="2"/>
      <c r="X824" s="2"/>
      <c r="Y824" s="2"/>
      <c r="Z824" s="2"/>
    </row>
    <row r="825" spans="1:26" ht="12.75" customHeight="1">
      <c r="A825" s="2059"/>
      <c r="B825" s="344" t="s">
        <v>250</v>
      </c>
      <c r="C825" s="344" t="s">
        <v>5048</v>
      </c>
      <c r="D825" s="344" t="s">
        <v>29</v>
      </c>
      <c r="E825" s="344" t="s">
        <v>40</v>
      </c>
      <c r="F825" s="344" t="s">
        <v>37</v>
      </c>
      <c r="G825" s="344" t="s">
        <v>5049</v>
      </c>
      <c r="H825" s="344" t="s">
        <v>5050</v>
      </c>
      <c r="I825" s="344" t="s">
        <v>5051</v>
      </c>
      <c r="J825" s="2059"/>
      <c r="K825" s="652"/>
      <c r="L825" s="652"/>
      <c r="M825" s="652"/>
      <c r="N825" s="652"/>
      <c r="O825" s="652"/>
      <c r="P825" s="652"/>
      <c r="Q825" s="652"/>
      <c r="R825" s="652"/>
      <c r="S825" s="652"/>
      <c r="T825" s="652"/>
      <c r="U825" s="652"/>
      <c r="V825" s="652"/>
      <c r="W825" s="2"/>
      <c r="X825" s="2"/>
      <c r="Y825" s="2"/>
      <c r="Z825" s="2"/>
    </row>
    <row r="826" spans="1:26" ht="38.25" customHeight="1">
      <c r="A826" s="21" t="s">
        <v>873</v>
      </c>
      <c r="B826" s="22" t="s">
        <v>80</v>
      </c>
      <c r="C826" s="22"/>
      <c r="D826" s="22" t="s">
        <v>4737</v>
      </c>
      <c r="E826" s="22"/>
      <c r="F826" s="22"/>
      <c r="G826" s="25">
        <v>16</v>
      </c>
      <c r="H826" s="22"/>
      <c r="I826" s="22"/>
      <c r="J826" s="25">
        <v>16</v>
      </c>
      <c r="K826" s="652"/>
      <c r="L826" s="652"/>
      <c r="M826" s="652"/>
      <c r="N826" s="652"/>
      <c r="O826" s="652"/>
      <c r="P826" s="652"/>
      <c r="Q826" s="652"/>
      <c r="R826" s="652"/>
      <c r="S826" s="652"/>
      <c r="T826" s="652"/>
      <c r="U826" s="652"/>
      <c r="V826" s="652"/>
      <c r="W826" s="2"/>
      <c r="X826" s="2"/>
      <c r="Y826" s="2"/>
      <c r="Z826" s="2"/>
    </row>
    <row r="827" spans="1:26" ht="12.75" customHeight="1">
      <c r="A827" s="24" t="s">
        <v>5877</v>
      </c>
      <c r="B827" s="22" t="s">
        <v>80</v>
      </c>
      <c r="C827" s="22"/>
      <c r="D827" s="22" t="s">
        <v>4737</v>
      </c>
      <c r="E827" s="22"/>
      <c r="F827" s="22"/>
      <c r="G827" s="25">
        <v>13</v>
      </c>
      <c r="H827" s="22"/>
      <c r="I827" s="22"/>
      <c r="J827" s="25">
        <v>13</v>
      </c>
      <c r="K827" s="652"/>
      <c r="L827" s="652"/>
      <c r="M827" s="652"/>
      <c r="N827" s="652"/>
      <c r="O827" s="652"/>
      <c r="P827" s="652"/>
      <c r="Q827" s="652"/>
      <c r="R827" s="652"/>
      <c r="S827" s="652"/>
      <c r="T827" s="652"/>
      <c r="U827" s="652"/>
      <c r="V827" s="652"/>
      <c r="W827" s="2"/>
      <c r="X827" s="2"/>
      <c r="Y827" s="2"/>
      <c r="Z827" s="2"/>
    </row>
    <row r="828" spans="1:26" ht="12.75" customHeight="1">
      <c r="A828" s="23" t="s">
        <v>860</v>
      </c>
      <c r="B828" s="22" t="s">
        <v>857</v>
      </c>
      <c r="C828" s="19"/>
      <c r="D828" s="25" t="s">
        <v>4737</v>
      </c>
      <c r="E828" s="19"/>
      <c r="F828" s="19"/>
      <c r="G828" s="25">
        <v>19</v>
      </c>
      <c r="H828" s="19"/>
      <c r="I828" s="19"/>
      <c r="J828" s="25">
        <v>19</v>
      </c>
      <c r="K828" s="652"/>
      <c r="L828" s="652"/>
      <c r="M828" s="652"/>
      <c r="N828" s="652"/>
      <c r="O828" s="652"/>
      <c r="P828" s="652"/>
      <c r="Q828" s="652"/>
      <c r="R828" s="652"/>
      <c r="S828" s="652"/>
      <c r="T828" s="652"/>
      <c r="U828" s="652"/>
      <c r="V828" s="652"/>
      <c r="W828" s="2"/>
      <c r="X828" s="2"/>
      <c r="Y828" s="2"/>
      <c r="Z828" s="2"/>
    </row>
    <row r="829" spans="1:26" ht="12.75">
      <c r="A829" s="24" t="s">
        <v>875</v>
      </c>
      <c r="B829" s="22" t="s">
        <v>857</v>
      </c>
      <c r="C829" s="22"/>
      <c r="D829" s="22" t="s">
        <v>4737</v>
      </c>
      <c r="E829" s="22"/>
      <c r="F829" s="22"/>
      <c r="G829" s="25">
        <v>17</v>
      </c>
      <c r="H829" s="22"/>
      <c r="I829" s="22"/>
      <c r="J829" s="25">
        <v>17</v>
      </c>
      <c r="K829" s="2"/>
      <c r="L829" s="2"/>
      <c r="M829" s="2"/>
      <c r="N829" s="2"/>
      <c r="O829" s="2"/>
      <c r="P829" s="2"/>
      <c r="Q829" s="2"/>
      <c r="R829" s="2"/>
      <c r="S829" s="2"/>
      <c r="T829" s="2"/>
      <c r="U829" s="2"/>
      <c r="V829" s="2"/>
      <c r="W829" s="2"/>
      <c r="X829" s="2"/>
      <c r="Y829" s="2"/>
      <c r="Z829" s="2"/>
    </row>
    <row r="830" spans="1:26" ht="12.75" customHeight="1">
      <c r="A830" s="24" t="s">
        <v>885</v>
      </c>
      <c r="B830" s="22" t="s">
        <v>857</v>
      </c>
      <c r="C830" s="22"/>
      <c r="D830" s="22" t="s">
        <v>4737</v>
      </c>
      <c r="E830" s="22"/>
      <c r="F830" s="22"/>
      <c r="G830" s="25">
        <v>16</v>
      </c>
      <c r="H830" s="22"/>
      <c r="I830" s="22"/>
      <c r="J830" s="25">
        <v>16</v>
      </c>
      <c r="K830" s="652"/>
      <c r="L830" s="652"/>
      <c r="M830" s="652"/>
      <c r="N830" s="652"/>
      <c r="O830" s="652"/>
      <c r="P830" s="652"/>
      <c r="Q830" s="652"/>
      <c r="R830" s="652"/>
      <c r="S830" s="652"/>
      <c r="T830" s="652"/>
      <c r="U830" s="652"/>
      <c r="V830" s="652"/>
      <c r="W830" s="2"/>
      <c r="X830" s="2"/>
      <c r="Y830" s="2"/>
      <c r="Z830" s="2"/>
    </row>
    <row r="831" spans="1:26" ht="12.75" customHeight="1">
      <c r="A831" s="24" t="s">
        <v>5888</v>
      </c>
      <c r="B831" s="22" t="s">
        <v>857</v>
      </c>
      <c r="C831" s="22"/>
      <c r="D831" s="25" t="s">
        <v>4737</v>
      </c>
      <c r="E831" s="22"/>
      <c r="F831" s="22"/>
      <c r="G831" s="25">
        <v>15</v>
      </c>
      <c r="H831" s="22"/>
      <c r="I831" s="22"/>
      <c r="J831" s="25">
        <v>15</v>
      </c>
      <c r="K831" s="652"/>
      <c r="L831" s="652"/>
      <c r="M831" s="652"/>
      <c r="N831" s="652"/>
      <c r="O831" s="652"/>
      <c r="P831" s="652"/>
      <c r="Q831" s="652"/>
      <c r="R831" s="652"/>
      <c r="S831" s="652"/>
      <c r="T831" s="652"/>
      <c r="U831" s="652"/>
      <c r="V831" s="652"/>
      <c r="W831" s="2"/>
      <c r="X831" s="2"/>
      <c r="Y831" s="2"/>
      <c r="Z831" s="2"/>
    </row>
    <row r="832" spans="1:26" ht="12.75" customHeight="1">
      <c r="A832" s="21" t="s">
        <v>858</v>
      </c>
      <c r="B832" s="22" t="s">
        <v>857</v>
      </c>
      <c r="C832" s="22"/>
      <c r="D832" s="25" t="s">
        <v>4737</v>
      </c>
      <c r="E832" s="22"/>
      <c r="F832" s="22"/>
      <c r="G832" s="25">
        <v>20</v>
      </c>
      <c r="H832" s="22"/>
      <c r="I832" s="22"/>
      <c r="J832" s="25">
        <v>20</v>
      </c>
      <c r="K832" s="652"/>
      <c r="L832" s="652"/>
      <c r="M832" s="652"/>
      <c r="N832" s="652"/>
      <c r="O832" s="652"/>
      <c r="P832" s="652"/>
      <c r="Q832" s="652"/>
      <c r="R832" s="652"/>
      <c r="S832" s="652"/>
      <c r="T832" s="652"/>
      <c r="U832" s="652"/>
      <c r="V832" s="652"/>
      <c r="W832" s="2"/>
      <c r="X832" s="2"/>
      <c r="Y832" s="2"/>
      <c r="Z832" s="2"/>
    </row>
    <row r="833" spans="1:26" ht="12.75" customHeight="1">
      <c r="A833" s="21" t="s">
        <v>886</v>
      </c>
      <c r="B833" s="22"/>
      <c r="C833" s="22" t="s">
        <v>303</v>
      </c>
      <c r="D833" s="22" t="s">
        <v>4737</v>
      </c>
      <c r="E833" s="22"/>
      <c r="F833" s="22"/>
      <c r="G833" s="25">
        <v>22</v>
      </c>
      <c r="H833" s="22"/>
      <c r="I833" s="22"/>
      <c r="J833" s="25">
        <v>22</v>
      </c>
      <c r="K833" s="652"/>
      <c r="L833" s="652"/>
      <c r="M833" s="652"/>
      <c r="N833" s="652"/>
      <c r="O833" s="652"/>
      <c r="P833" s="652"/>
      <c r="Q833" s="652"/>
      <c r="R833" s="652"/>
      <c r="S833" s="652"/>
      <c r="T833" s="652"/>
      <c r="U833" s="652"/>
      <c r="V833" s="652"/>
      <c r="W833" s="2"/>
      <c r="X833" s="2"/>
      <c r="Y833" s="2"/>
      <c r="Z833" s="2"/>
    </row>
    <row r="834" spans="1:26" ht="12.75" customHeight="1">
      <c r="A834" s="21" t="s">
        <v>888</v>
      </c>
      <c r="B834" s="22"/>
      <c r="C834" s="22" t="s">
        <v>303</v>
      </c>
      <c r="D834" s="22" t="s">
        <v>4737</v>
      </c>
      <c r="E834" s="22"/>
      <c r="F834" s="22"/>
      <c r="G834" s="25">
        <v>20</v>
      </c>
      <c r="H834" s="22"/>
      <c r="I834" s="22"/>
      <c r="J834" s="25">
        <v>20</v>
      </c>
      <c r="K834" s="652"/>
      <c r="L834" s="652"/>
      <c r="M834" s="652"/>
      <c r="N834" s="652"/>
      <c r="O834" s="652"/>
      <c r="P834" s="652"/>
      <c r="Q834" s="652"/>
      <c r="R834" s="652"/>
      <c r="S834" s="652"/>
      <c r="T834" s="652"/>
      <c r="U834" s="652"/>
      <c r="V834" s="652"/>
      <c r="W834" s="2"/>
      <c r="X834" s="2"/>
      <c r="Y834" s="2"/>
      <c r="Z834" s="2"/>
    </row>
    <row r="835" spans="1:26" ht="12.75" customHeight="1">
      <c r="A835" s="21" t="s">
        <v>891</v>
      </c>
      <c r="B835" s="22"/>
      <c r="C835" s="22" t="s">
        <v>303</v>
      </c>
      <c r="D835" s="22" t="s">
        <v>4737</v>
      </c>
      <c r="E835" s="22"/>
      <c r="F835" s="22"/>
      <c r="G835" s="25">
        <v>24</v>
      </c>
      <c r="H835" s="22"/>
      <c r="I835" s="22"/>
      <c r="J835" s="25">
        <v>24</v>
      </c>
      <c r="K835" s="652"/>
      <c r="L835" s="652"/>
      <c r="M835" s="652"/>
      <c r="N835" s="652"/>
      <c r="O835" s="652"/>
      <c r="P835" s="652"/>
      <c r="Q835" s="652"/>
      <c r="R835" s="652"/>
      <c r="S835" s="652"/>
      <c r="T835" s="652"/>
      <c r="U835" s="652"/>
      <c r="V835" s="652"/>
      <c r="W835" s="2"/>
      <c r="X835" s="2"/>
      <c r="Y835" s="2"/>
      <c r="Z835" s="2"/>
    </row>
    <row r="836" spans="1:26" ht="12.75" customHeight="1">
      <c r="A836" s="21" t="s">
        <v>889</v>
      </c>
      <c r="B836" s="22"/>
      <c r="C836" s="22" t="s">
        <v>303</v>
      </c>
      <c r="D836" s="22" t="s">
        <v>4737</v>
      </c>
      <c r="E836" s="22"/>
      <c r="F836" s="22"/>
      <c r="G836" s="576" t="s">
        <v>5890</v>
      </c>
      <c r="H836" s="22"/>
      <c r="I836" s="22"/>
      <c r="J836" s="22"/>
      <c r="K836" s="652"/>
      <c r="L836" s="652"/>
      <c r="M836" s="652"/>
      <c r="N836" s="652"/>
      <c r="O836" s="652"/>
      <c r="P836" s="652"/>
      <c r="Q836" s="652"/>
      <c r="R836" s="652"/>
      <c r="S836" s="652"/>
      <c r="T836" s="652"/>
      <c r="U836" s="652"/>
      <c r="V836" s="652"/>
      <c r="W836" s="2"/>
      <c r="X836" s="2"/>
      <c r="Y836" s="2"/>
      <c r="Z836" s="2"/>
    </row>
    <row r="837" spans="1:26" ht="12.75" customHeight="1">
      <c r="A837" s="21" t="s">
        <v>879</v>
      </c>
      <c r="B837" s="22"/>
      <c r="C837" s="22" t="s">
        <v>303</v>
      </c>
      <c r="D837" s="22" t="s">
        <v>4737</v>
      </c>
      <c r="E837" s="22"/>
      <c r="F837" s="22"/>
      <c r="G837" s="718">
        <v>21</v>
      </c>
      <c r="H837" s="22"/>
      <c r="I837" s="22"/>
      <c r="J837" s="25">
        <v>21</v>
      </c>
      <c r="K837" s="652"/>
      <c r="L837" s="652"/>
      <c r="M837" s="652"/>
      <c r="N837" s="652"/>
      <c r="O837" s="652"/>
      <c r="P837" s="652"/>
      <c r="Q837" s="652"/>
      <c r="R837" s="652"/>
      <c r="S837" s="652"/>
      <c r="T837" s="652"/>
      <c r="U837" s="652"/>
      <c r="V837" s="652"/>
      <c r="W837" s="2"/>
      <c r="X837" s="2"/>
      <c r="Y837" s="2"/>
      <c r="Z837" s="2"/>
    </row>
    <row r="838" spans="1:26" ht="12.75" customHeight="1">
      <c r="A838" s="21" t="s">
        <v>880</v>
      </c>
      <c r="B838" s="22"/>
      <c r="C838" s="22" t="s">
        <v>303</v>
      </c>
      <c r="D838" s="22" t="s">
        <v>4737</v>
      </c>
      <c r="E838" s="22"/>
      <c r="F838" s="22"/>
      <c r="G838" s="25">
        <v>20</v>
      </c>
      <c r="H838" s="22"/>
      <c r="I838" s="22"/>
      <c r="J838" s="25">
        <v>20</v>
      </c>
      <c r="K838" s="652"/>
      <c r="L838" s="652"/>
      <c r="M838" s="652"/>
      <c r="N838" s="652"/>
      <c r="O838" s="652"/>
      <c r="P838" s="652"/>
      <c r="Q838" s="652"/>
      <c r="R838" s="652"/>
      <c r="S838" s="652"/>
      <c r="T838" s="652"/>
      <c r="U838" s="652"/>
      <c r="V838" s="652"/>
      <c r="W838" s="2"/>
      <c r="X838" s="2"/>
      <c r="Y838" s="2"/>
      <c r="Z838" s="2"/>
    </row>
    <row r="839" spans="1:26" ht="12.75" customHeight="1">
      <c r="A839" s="21" t="s">
        <v>864</v>
      </c>
      <c r="B839" s="22"/>
      <c r="C839" s="22" t="s">
        <v>420</v>
      </c>
      <c r="D839" s="22" t="s">
        <v>4737</v>
      </c>
      <c r="E839" s="22"/>
      <c r="F839" s="22"/>
      <c r="G839" s="25">
        <v>22</v>
      </c>
      <c r="H839" s="22"/>
      <c r="I839" s="22"/>
      <c r="J839" s="25">
        <v>22</v>
      </c>
      <c r="K839" s="652"/>
      <c r="L839" s="652"/>
      <c r="M839" s="652"/>
      <c r="N839" s="652"/>
      <c r="O839" s="652"/>
      <c r="P839" s="652"/>
      <c r="Q839" s="652"/>
      <c r="R839" s="652"/>
      <c r="S839" s="652"/>
      <c r="T839" s="652"/>
      <c r="U839" s="652"/>
      <c r="V839" s="652"/>
      <c r="W839" s="2"/>
      <c r="X839" s="2"/>
      <c r="Y839" s="2"/>
      <c r="Z839" s="2"/>
    </row>
    <row r="840" spans="1:26" ht="12.75" customHeight="1">
      <c r="A840" s="21" t="s">
        <v>862</v>
      </c>
      <c r="B840" s="22"/>
      <c r="C840" s="22" t="s">
        <v>303</v>
      </c>
      <c r="D840" s="22" t="s">
        <v>4737</v>
      </c>
      <c r="E840" s="22"/>
      <c r="F840" s="22"/>
      <c r="G840" s="25">
        <v>23</v>
      </c>
      <c r="H840" s="22"/>
      <c r="I840" s="22"/>
      <c r="J840" s="25">
        <v>23</v>
      </c>
      <c r="K840" s="652"/>
      <c r="L840" s="652"/>
      <c r="M840" s="652"/>
      <c r="N840" s="652"/>
      <c r="O840" s="652"/>
      <c r="P840" s="652"/>
      <c r="Q840" s="652"/>
      <c r="R840" s="652"/>
      <c r="S840" s="652"/>
      <c r="T840" s="652"/>
      <c r="U840" s="652"/>
      <c r="V840" s="652"/>
      <c r="W840" s="2"/>
      <c r="X840" s="2"/>
      <c r="Y840" s="2"/>
      <c r="Z840" s="2"/>
    </row>
    <row r="841" spans="1:26" ht="12.75" customHeight="1">
      <c r="A841" s="23" t="s">
        <v>5891</v>
      </c>
      <c r="B841" s="19"/>
      <c r="C841" s="22" t="s">
        <v>80</v>
      </c>
      <c r="D841" s="19"/>
      <c r="E841" s="19"/>
      <c r="F841" s="25" t="s">
        <v>4737</v>
      </c>
      <c r="G841" s="25">
        <v>7</v>
      </c>
      <c r="H841" s="19"/>
      <c r="I841" s="19"/>
      <c r="J841" s="25">
        <v>7</v>
      </c>
      <c r="K841" s="652"/>
      <c r="L841" s="652"/>
      <c r="M841" s="652"/>
      <c r="N841" s="652"/>
      <c r="O841" s="652"/>
      <c r="P841" s="652"/>
      <c r="Q841" s="652"/>
      <c r="R841" s="652"/>
      <c r="S841" s="652"/>
      <c r="T841" s="652"/>
      <c r="U841" s="652"/>
      <c r="V841" s="652"/>
      <c r="W841" s="2"/>
      <c r="X841" s="2"/>
      <c r="Y841" s="2"/>
      <c r="Z841" s="2"/>
    </row>
    <row r="842" spans="1:26" ht="12.75" customHeight="1">
      <c r="A842" s="578" t="s">
        <v>3987</v>
      </c>
      <c r="B842" s="345"/>
      <c r="C842" s="22" t="s">
        <v>303</v>
      </c>
      <c r="D842" s="345"/>
      <c r="E842" s="345"/>
      <c r="F842" s="579" t="s">
        <v>4737</v>
      </c>
      <c r="G842" s="579">
        <v>9</v>
      </c>
      <c r="H842" s="345"/>
      <c r="I842" s="345"/>
      <c r="J842" s="579">
        <v>9</v>
      </c>
      <c r="K842" s="652"/>
      <c r="L842" s="652"/>
      <c r="M842" s="652"/>
      <c r="N842" s="652"/>
      <c r="O842" s="652"/>
      <c r="P842" s="652"/>
      <c r="Q842" s="652"/>
      <c r="R842" s="652"/>
      <c r="S842" s="652"/>
      <c r="T842" s="652"/>
      <c r="U842" s="652"/>
      <c r="V842" s="652"/>
      <c r="W842" s="2"/>
      <c r="X842" s="2"/>
      <c r="Y842" s="2"/>
      <c r="Z842" s="2"/>
    </row>
    <row r="843" spans="1:26" ht="12.75" customHeight="1">
      <c r="A843" s="578" t="s">
        <v>5892</v>
      </c>
      <c r="B843" s="345"/>
      <c r="C843" s="22" t="s">
        <v>303</v>
      </c>
      <c r="D843" s="345"/>
      <c r="E843" s="345"/>
      <c r="F843" s="579" t="s">
        <v>4737</v>
      </c>
      <c r="G843" s="579">
        <v>6</v>
      </c>
      <c r="H843" s="345"/>
      <c r="I843" s="345"/>
      <c r="J843" s="579">
        <v>6</v>
      </c>
      <c r="K843" s="652"/>
      <c r="L843" s="652"/>
      <c r="M843" s="652"/>
      <c r="N843" s="652"/>
      <c r="O843" s="652"/>
      <c r="P843" s="652"/>
      <c r="Q843" s="652"/>
      <c r="R843" s="652"/>
      <c r="S843" s="652"/>
      <c r="T843" s="652"/>
      <c r="U843" s="652"/>
      <c r="V843" s="652"/>
      <c r="W843" s="2"/>
      <c r="X843" s="2"/>
      <c r="Y843" s="2"/>
      <c r="Z843" s="2"/>
    </row>
    <row r="844" spans="1:26" ht="12.75" customHeight="1">
      <c r="A844" s="2423" t="s">
        <v>719</v>
      </c>
      <c r="B844" s="2041"/>
      <c r="C844" s="2041"/>
      <c r="D844" s="2041"/>
      <c r="E844" s="2041"/>
      <c r="F844" s="2041"/>
      <c r="G844" s="2041"/>
      <c r="H844" s="2041"/>
      <c r="I844" s="2041"/>
      <c r="J844" s="2048"/>
      <c r="K844" s="652"/>
      <c r="L844" s="652"/>
      <c r="M844" s="652"/>
      <c r="N844" s="652"/>
      <c r="O844" s="652"/>
      <c r="P844" s="652"/>
      <c r="Q844" s="652"/>
      <c r="R844" s="652"/>
      <c r="S844" s="652"/>
      <c r="T844" s="652"/>
      <c r="U844" s="652"/>
      <c r="V844" s="652"/>
      <c r="W844" s="2"/>
      <c r="X844" s="2"/>
      <c r="Y844" s="2"/>
      <c r="Z844" s="2"/>
    </row>
    <row r="845" spans="1:26" ht="12.75" customHeight="1">
      <c r="A845" s="2062" t="s">
        <v>5493</v>
      </c>
      <c r="B845" s="2060" t="s">
        <v>1665</v>
      </c>
      <c r="C845" s="2048"/>
      <c r="D845" s="2060" t="s">
        <v>3764</v>
      </c>
      <c r="E845" s="2041"/>
      <c r="F845" s="2048"/>
      <c r="G845" s="2060" t="s">
        <v>4726</v>
      </c>
      <c r="H845" s="2041"/>
      <c r="I845" s="2048"/>
      <c r="J845" s="2424" t="s">
        <v>5047</v>
      </c>
      <c r="K845" s="652"/>
      <c r="L845" s="652"/>
      <c r="M845" s="652"/>
      <c r="N845" s="652"/>
      <c r="O845" s="652"/>
      <c r="P845" s="652"/>
      <c r="Q845" s="652"/>
      <c r="R845" s="652"/>
      <c r="S845" s="652"/>
      <c r="T845" s="652"/>
      <c r="U845" s="652"/>
      <c r="V845" s="652"/>
      <c r="W845" s="2"/>
      <c r="X845" s="2"/>
      <c r="Y845" s="2"/>
      <c r="Z845" s="2"/>
    </row>
    <row r="846" spans="1:26" ht="12.75" customHeight="1">
      <c r="A846" s="2059"/>
      <c r="B846" s="344" t="s">
        <v>250</v>
      </c>
      <c r="C846" s="344" t="s">
        <v>5048</v>
      </c>
      <c r="D846" s="344" t="s">
        <v>29</v>
      </c>
      <c r="E846" s="344" t="s">
        <v>40</v>
      </c>
      <c r="F846" s="344" t="s">
        <v>37</v>
      </c>
      <c r="G846" s="344" t="s">
        <v>5049</v>
      </c>
      <c r="H846" s="344" t="s">
        <v>5050</v>
      </c>
      <c r="I846" s="344" t="s">
        <v>5051</v>
      </c>
      <c r="J846" s="2059"/>
      <c r="K846" s="652"/>
      <c r="L846" s="652"/>
      <c r="M846" s="652"/>
      <c r="N846" s="652"/>
      <c r="O846" s="652"/>
      <c r="P846" s="652"/>
      <c r="Q846" s="652"/>
      <c r="R846" s="652"/>
      <c r="S846" s="652"/>
      <c r="T846" s="652"/>
      <c r="U846" s="652"/>
      <c r="V846" s="652"/>
      <c r="W846" s="2"/>
      <c r="X846" s="2"/>
      <c r="Y846" s="2"/>
      <c r="Z846" s="2"/>
    </row>
    <row r="847" spans="1:26" ht="38.25" customHeight="1">
      <c r="A847" s="21" t="s">
        <v>873</v>
      </c>
      <c r="B847" s="22" t="s">
        <v>80</v>
      </c>
      <c r="C847" s="22"/>
      <c r="D847" s="22" t="s">
        <v>4737</v>
      </c>
      <c r="E847" s="22"/>
      <c r="F847" s="22"/>
      <c r="G847" s="25">
        <v>13</v>
      </c>
      <c r="H847" s="22"/>
      <c r="I847" s="22"/>
      <c r="J847" s="25">
        <v>13</v>
      </c>
      <c r="K847" s="652"/>
      <c r="L847" s="652"/>
      <c r="M847" s="652"/>
      <c r="N847" s="652"/>
      <c r="O847" s="652"/>
      <c r="P847" s="652"/>
      <c r="Q847" s="652"/>
      <c r="R847" s="652"/>
      <c r="S847" s="652"/>
      <c r="T847" s="652"/>
      <c r="U847" s="652"/>
      <c r="V847" s="652"/>
      <c r="W847" s="2"/>
      <c r="X847" s="2"/>
      <c r="Y847" s="2"/>
      <c r="Z847" s="2"/>
    </row>
    <row r="848" spans="1:26" ht="12.75" customHeight="1">
      <c r="A848" s="24" t="s">
        <v>5877</v>
      </c>
      <c r="B848" s="22" t="s">
        <v>80</v>
      </c>
      <c r="C848" s="22"/>
      <c r="D848" s="22" t="s">
        <v>4737</v>
      </c>
      <c r="E848" s="22"/>
      <c r="F848" s="22"/>
      <c r="G848" s="25">
        <v>10</v>
      </c>
      <c r="H848" s="25">
        <v>3</v>
      </c>
      <c r="I848" s="22"/>
      <c r="J848" s="25">
        <v>13</v>
      </c>
      <c r="K848" s="652"/>
      <c r="L848" s="652"/>
      <c r="M848" s="652"/>
      <c r="N848" s="652"/>
      <c r="O848" s="652"/>
      <c r="P848" s="652"/>
      <c r="Q848" s="652"/>
      <c r="R848" s="652"/>
      <c r="S848" s="652"/>
      <c r="T848" s="652"/>
      <c r="U848" s="652"/>
      <c r="V848" s="652"/>
      <c r="W848" s="2"/>
      <c r="X848" s="2"/>
      <c r="Y848" s="2"/>
      <c r="Z848" s="2"/>
    </row>
    <row r="849" spans="1:26" ht="12.75" customHeight="1">
      <c r="A849" s="23" t="s">
        <v>860</v>
      </c>
      <c r="B849" s="22" t="s">
        <v>857</v>
      </c>
      <c r="C849" s="19"/>
      <c r="D849" s="25" t="s">
        <v>4737</v>
      </c>
      <c r="E849" s="22"/>
      <c r="F849" s="22"/>
      <c r="G849" s="25">
        <v>20</v>
      </c>
      <c r="H849" s="22"/>
      <c r="I849" s="22"/>
      <c r="J849" s="25">
        <v>20</v>
      </c>
      <c r="K849" s="652"/>
      <c r="L849" s="652"/>
      <c r="M849" s="652"/>
      <c r="N849" s="652"/>
      <c r="O849" s="652"/>
      <c r="P849" s="652"/>
      <c r="Q849" s="652"/>
      <c r="R849" s="652"/>
      <c r="S849" s="652"/>
      <c r="T849" s="652"/>
      <c r="U849" s="652"/>
      <c r="V849" s="652"/>
      <c r="W849" s="2"/>
      <c r="X849" s="2"/>
      <c r="Y849" s="2"/>
      <c r="Z849" s="2"/>
    </row>
    <row r="850" spans="1:26" ht="12.75" customHeight="1">
      <c r="A850" s="24" t="s">
        <v>875</v>
      </c>
      <c r="B850" s="22" t="s">
        <v>857</v>
      </c>
      <c r="C850" s="22"/>
      <c r="D850" s="22" t="s">
        <v>4737</v>
      </c>
      <c r="E850" s="22"/>
      <c r="F850" s="22"/>
      <c r="G850" s="25">
        <v>18</v>
      </c>
      <c r="H850" s="22"/>
      <c r="I850" s="22"/>
      <c r="J850" s="25">
        <v>18</v>
      </c>
      <c r="K850" s="652"/>
      <c r="L850" s="652"/>
      <c r="M850" s="652"/>
      <c r="N850" s="652"/>
      <c r="O850" s="652"/>
      <c r="P850" s="652"/>
      <c r="Q850" s="652"/>
      <c r="R850" s="652"/>
      <c r="S850" s="652"/>
      <c r="T850" s="652"/>
      <c r="U850" s="652"/>
      <c r="V850" s="652"/>
      <c r="W850" s="2"/>
      <c r="X850" s="2"/>
      <c r="Y850" s="2"/>
      <c r="Z850" s="2"/>
    </row>
    <row r="851" spans="1:26" ht="12.75" customHeight="1">
      <c r="A851" s="24" t="s">
        <v>885</v>
      </c>
      <c r="B851" s="22" t="s">
        <v>857</v>
      </c>
      <c r="C851" s="22"/>
      <c r="D851" s="22" t="s">
        <v>4737</v>
      </c>
      <c r="E851" s="22"/>
      <c r="F851" s="22"/>
      <c r="G851" s="25">
        <v>20</v>
      </c>
      <c r="H851" s="22"/>
      <c r="I851" s="22"/>
      <c r="J851" s="25">
        <v>20</v>
      </c>
      <c r="K851" s="652"/>
      <c r="L851" s="652"/>
      <c r="M851" s="652"/>
      <c r="N851" s="652"/>
      <c r="O851" s="652"/>
      <c r="P851" s="652"/>
      <c r="Q851" s="652"/>
      <c r="R851" s="652"/>
      <c r="S851" s="652"/>
      <c r="T851" s="652"/>
      <c r="U851" s="652"/>
      <c r="V851" s="652"/>
      <c r="W851" s="2"/>
      <c r="X851" s="2"/>
      <c r="Y851" s="2"/>
      <c r="Z851" s="2"/>
    </row>
    <row r="852" spans="1:26" ht="12.75" customHeight="1">
      <c r="A852" s="24" t="s">
        <v>5888</v>
      </c>
      <c r="B852" s="22" t="s">
        <v>857</v>
      </c>
      <c r="C852" s="22"/>
      <c r="D852" s="25" t="s">
        <v>4737</v>
      </c>
      <c r="E852" s="22"/>
      <c r="F852" s="22"/>
      <c r="G852" s="25">
        <v>17</v>
      </c>
      <c r="H852" s="22"/>
      <c r="I852" s="22"/>
      <c r="J852" s="25">
        <v>17</v>
      </c>
      <c r="K852" s="652"/>
      <c r="L852" s="652"/>
      <c r="M852" s="652"/>
      <c r="N852" s="652"/>
      <c r="O852" s="652"/>
      <c r="P852" s="652"/>
      <c r="Q852" s="652"/>
      <c r="R852" s="652"/>
      <c r="S852" s="652"/>
      <c r="T852" s="652"/>
      <c r="U852" s="652"/>
      <c r="V852" s="652"/>
      <c r="W852" s="2"/>
      <c r="X852" s="2"/>
      <c r="Y852" s="2"/>
      <c r="Z852" s="2"/>
    </row>
    <row r="853" spans="1:26" ht="12.75" customHeight="1">
      <c r="A853" s="21" t="s">
        <v>858</v>
      </c>
      <c r="B853" s="22" t="s">
        <v>857</v>
      </c>
      <c r="C853" s="22"/>
      <c r="D853" s="25" t="s">
        <v>4737</v>
      </c>
      <c r="E853" s="22"/>
      <c r="F853" s="22"/>
      <c r="G853" s="25">
        <v>17</v>
      </c>
      <c r="H853" s="22"/>
      <c r="I853" s="22"/>
      <c r="J853" s="25">
        <v>17</v>
      </c>
      <c r="K853" s="652"/>
      <c r="L853" s="652"/>
      <c r="M853" s="652"/>
      <c r="N853" s="652"/>
      <c r="O853" s="652"/>
      <c r="P853" s="652"/>
      <c r="Q853" s="652"/>
      <c r="R853" s="652"/>
      <c r="S853" s="652"/>
      <c r="T853" s="652"/>
      <c r="U853" s="652"/>
      <c r="V853" s="652"/>
      <c r="W853" s="2"/>
      <c r="X853" s="2"/>
      <c r="Y853" s="2"/>
      <c r="Z853" s="2"/>
    </row>
    <row r="854" spans="1:26" ht="12.75" customHeight="1">
      <c r="A854" s="21" t="s">
        <v>886</v>
      </c>
      <c r="B854" s="22"/>
      <c r="C854" s="22" t="s">
        <v>303</v>
      </c>
      <c r="D854" s="22" t="s">
        <v>4737</v>
      </c>
      <c r="E854" s="22"/>
      <c r="F854" s="22"/>
      <c r="G854" s="25">
        <v>22</v>
      </c>
      <c r="H854" s="22"/>
      <c r="I854" s="22"/>
      <c r="J854" s="25">
        <v>22</v>
      </c>
      <c r="K854" s="652"/>
      <c r="L854" s="652"/>
      <c r="M854" s="652"/>
      <c r="N854" s="652"/>
      <c r="O854" s="652"/>
      <c r="P854" s="652"/>
      <c r="Q854" s="652"/>
      <c r="R854" s="652"/>
      <c r="S854" s="652"/>
      <c r="T854" s="652"/>
      <c r="U854" s="652"/>
      <c r="V854" s="652"/>
      <c r="W854" s="2"/>
      <c r="X854" s="2"/>
      <c r="Y854" s="2"/>
      <c r="Z854" s="2"/>
    </row>
    <row r="855" spans="1:26" ht="12.75" customHeight="1">
      <c r="A855" s="21" t="s">
        <v>888</v>
      </c>
      <c r="B855" s="22"/>
      <c r="C855" s="22" t="s">
        <v>303</v>
      </c>
      <c r="D855" s="22" t="s">
        <v>4737</v>
      </c>
      <c r="E855" s="22"/>
      <c r="F855" s="22"/>
      <c r="G855" s="25">
        <v>18</v>
      </c>
      <c r="H855" s="22"/>
      <c r="I855" s="22"/>
      <c r="J855" s="25">
        <v>18</v>
      </c>
      <c r="K855" s="652"/>
      <c r="L855" s="652"/>
      <c r="M855" s="652"/>
      <c r="N855" s="652"/>
      <c r="O855" s="652"/>
      <c r="P855" s="652"/>
      <c r="Q855" s="652"/>
      <c r="R855" s="652"/>
      <c r="S855" s="652"/>
      <c r="T855" s="652"/>
      <c r="U855" s="652"/>
      <c r="V855" s="652"/>
      <c r="W855" s="2"/>
      <c r="X855" s="2"/>
      <c r="Y855" s="2"/>
      <c r="Z855" s="2"/>
    </row>
    <row r="856" spans="1:26" ht="12.75" customHeight="1">
      <c r="A856" s="21" t="s">
        <v>891</v>
      </c>
      <c r="B856" s="22"/>
      <c r="C856" s="22" t="s">
        <v>303</v>
      </c>
      <c r="D856" s="22" t="s">
        <v>4737</v>
      </c>
      <c r="E856" s="22"/>
      <c r="F856" s="22"/>
      <c r="G856" s="25">
        <v>26</v>
      </c>
      <c r="H856" s="22"/>
      <c r="I856" s="22"/>
      <c r="J856" s="25">
        <v>26</v>
      </c>
      <c r="K856" s="652"/>
      <c r="L856" s="652"/>
      <c r="M856" s="652"/>
      <c r="N856" s="652"/>
      <c r="O856" s="652"/>
      <c r="P856" s="652"/>
      <c r="Q856" s="652"/>
      <c r="R856" s="652"/>
      <c r="S856" s="652"/>
      <c r="T856" s="652"/>
      <c r="U856" s="652"/>
      <c r="V856" s="652"/>
      <c r="W856" s="2"/>
      <c r="X856" s="2"/>
      <c r="Y856" s="2"/>
      <c r="Z856" s="2"/>
    </row>
    <row r="857" spans="1:26" ht="12.75" customHeight="1">
      <c r="A857" s="21" t="s">
        <v>889</v>
      </c>
      <c r="B857" s="22"/>
      <c r="C857" s="22" t="s">
        <v>303</v>
      </c>
      <c r="D857" s="22" t="s">
        <v>4737</v>
      </c>
      <c r="E857" s="22"/>
      <c r="F857" s="22"/>
      <c r="G857" s="576">
        <v>20</v>
      </c>
      <c r="H857" s="22"/>
      <c r="I857" s="22"/>
      <c r="J857" s="25">
        <v>20</v>
      </c>
      <c r="K857" s="652"/>
      <c r="L857" s="652"/>
      <c r="M857" s="652"/>
      <c r="N857" s="652"/>
      <c r="O857" s="652"/>
      <c r="P857" s="652"/>
      <c r="Q857" s="652"/>
      <c r="R857" s="652"/>
      <c r="S857" s="652"/>
      <c r="T857" s="652"/>
      <c r="U857" s="652"/>
      <c r="V857" s="652"/>
      <c r="W857" s="2"/>
      <c r="X857" s="2"/>
      <c r="Y857" s="2"/>
      <c r="Z857" s="2"/>
    </row>
    <row r="858" spans="1:26" ht="12.75" customHeight="1">
      <c r="A858" s="21" t="s">
        <v>879</v>
      </c>
      <c r="B858" s="22"/>
      <c r="C858" s="22" t="s">
        <v>303</v>
      </c>
      <c r="D858" s="22" t="s">
        <v>4737</v>
      </c>
      <c r="E858" s="22"/>
      <c r="F858" s="22"/>
      <c r="G858" s="718">
        <v>26</v>
      </c>
      <c r="H858" s="22"/>
      <c r="I858" s="22"/>
      <c r="J858" s="25">
        <v>26</v>
      </c>
      <c r="K858" s="652"/>
      <c r="L858" s="652"/>
      <c r="M858" s="652"/>
      <c r="N858" s="652"/>
      <c r="O858" s="652"/>
      <c r="P858" s="652"/>
      <c r="Q858" s="652"/>
      <c r="R858" s="652"/>
      <c r="S858" s="652"/>
      <c r="T858" s="652"/>
      <c r="U858" s="652"/>
      <c r="V858" s="652"/>
      <c r="W858" s="2"/>
      <c r="X858" s="2"/>
      <c r="Y858" s="2"/>
      <c r="Z858" s="2"/>
    </row>
    <row r="859" spans="1:26" ht="12.75" customHeight="1">
      <c r="A859" s="21" t="s">
        <v>880</v>
      </c>
      <c r="B859" s="22"/>
      <c r="C859" s="22" t="s">
        <v>303</v>
      </c>
      <c r="D859" s="22" t="s">
        <v>4737</v>
      </c>
      <c r="E859" s="22"/>
      <c r="F859" s="22"/>
      <c r="G859" s="25">
        <v>22</v>
      </c>
      <c r="H859" s="22"/>
      <c r="I859" s="22"/>
      <c r="J859" s="25">
        <v>22</v>
      </c>
      <c r="K859" s="652"/>
      <c r="L859" s="652"/>
      <c r="M859" s="652"/>
      <c r="N859" s="652"/>
      <c r="O859" s="652"/>
      <c r="P859" s="652"/>
      <c r="Q859" s="652"/>
      <c r="R859" s="652"/>
      <c r="S859" s="652"/>
      <c r="T859" s="652"/>
      <c r="U859" s="652"/>
      <c r="V859" s="652"/>
      <c r="W859" s="2"/>
      <c r="X859" s="2"/>
      <c r="Y859" s="2"/>
      <c r="Z859" s="2"/>
    </row>
    <row r="860" spans="1:26" ht="12.75" customHeight="1">
      <c r="A860" s="21" t="s">
        <v>864</v>
      </c>
      <c r="B860" s="22"/>
      <c r="C860" s="22" t="s">
        <v>420</v>
      </c>
      <c r="D860" s="22" t="s">
        <v>4737</v>
      </c>
      <c r="E860" s="22"/>
      <c r="F860" s="22"/>
      <c r="G860" s="25">
        <v>24</v>
      </c>
      <c r="H860" s="22"/>
      <c r="I860" s="22"/>
      <c r="J860" s="25">
        <v>24</v>
      </c>
      <c r="K860" s="652"/>
      <c r="L860" s="652"/>
      <c r="M860" s="652"/>
      <c r="N860" s="652"/>
      <c r="O860" s="652"/>
      <c r="P860" s="652"/>
      <c r="Q860" s="652"/>
      <c r="R860" s="652"/>
      <c r="S860" s="652"/>
      <c r="T860" s="652"/>
      <c r="U860" s="652"/>
      <c r="V860" s="652"/>
      <c r="W860" s="2"/>
      <c r="X860" s="2"/>
      <c r="Y860" s="2"/>
      <c r="Z860" s="2"/>
    </row>
    <row r="861" spans="1:26" ht="12.75" customHeight="1">
      <c r="A861" s="21" t="s">
        <v>862</v>
      </c>
      <c r="B861" s="22"/>
      <c r="C861" s="22" t="s">
        <v>303</v>
      </c>
      <c r="D861" s="22" t="s">
        <v>4737</v>
      </c>
      <c r="E861" s="22"/>
      <c r="F861" s="22"/>
      <c r="G861" s="25">
        <v>23</v>
      </c>
      <c r="H861" s="22"/>
      <c r="I861" s="22"/>
      <c r="J861" s="25">
        <v>23</v>
      </c>
      <c r="K861" s="652"/>
      <c r="L861" s="652"/>
      <c r="M861" s="652"/>
      <c r="N861" s="652"/>
      <c r="O861" s="652"/>
      <c r="P861" s="652"/>
      <c r="Q861" s="652"/>
      <c r="R861" s="652"/>
      <c r="S861" s="652"/>
      <c r="T861" s="652"/>
      <c r="U861" s="652"/>
      <c r="V861" s="652"/>
      <c r="W861" s="2"/>
      <c r="X861" s="2"/>
      <c r="Y861" s="2"/>
      <c r="Z861" s="2"/>
    </row>
    <row r="862" spans="1:26" ht="12.75" customHeight="1">
      <c r="A862" s="23" t="s">
        <v>5891</v>
      </c>
      <c r="B862" s="19"/>
      <c r="C862" s="22" t="s">
        <v>80</v>
      </c>
      <c r="D862" s="19"/>
      <c r="E862" s="19"/>
      <c r="F862" s="25" t="s">
        <v>4737</v>
      </c>
      <c r="G862" s="25">
        <v>9</v>
      </c>
      <c r="H862" s="402"/>
      <c r="I862" s="402"/>
      <c r="J862" s="576">
        <v>9</v>
      </c>
      <c r="K862" s="652"/>
      <c r="L862" s="652"/>
      <c r="M862" s="652"/>
      <c r="N862" s="652"/>
      <c r="O862" s="652"/>
      <c r="P862" s="652"/>
      <c r="Q862" s="652"/>
      <c r="R862" s="652"/>
      <c r="S862" s="652"/>
      <c r="T862" s="652"/>
      <c r="U862" s="652"/>
      <c r="V862" s="652"/>
      <c r="W862" s="2"/>
      <c r="X862" s="2"/>
      <c r="Y862" s="2"/>
      <c r="Z862" s="2"/>
    </row>
    <row r="863" spans="1:26" ht="12.75" customHeight="1">
      <c r="A863" s="578" t="s">
        <v>5896</v>
      </c>
      <c r="B863" s="345"/>
      <c r="C863" s="25" t="s">
        <v>869</v>
      </c>
      <c r="D863" s="345"/>
      <c r="E863" s="345"/>
      <c r="F863" s="579" t="s">
        <v>4737</v>
      </c>
      <c r="G863" s="579">
        <v>8</v>
      </c>
      <c r="H863" s="402"/>
      <c r="I863" s="402"/>
      <c r="J863" s="576">
        <v>8</v>
      </c>
      <c r="K863" s="652"/>
      <c r="L863" s="652"/>
      <c r="M863" s="652"/>
      <c r="N863" s="652"/>
      <c r="O863" s="652"/>
      <c r="P863" s="652"/>
      <c r="Q863" s="652"/>
      <c r="R863" s="652"/>
      <c r="S863" s="652"/>
      <c r="T863" s="652"/>
      <c r="U863" s="652"/>
      <c r="V863" s="652"/>
      <c r="W863" s="2"/>
      <c r="X863" s="2"/>
      <c r="Y863" s="2"/>
      <c r="Z863" s="2"/>
    </row>
    <row r="864" spans="1:26" ht="12.75" customHeight="1">
      <c r="A864" s="578"/>
      <c r="B864" s="345"/>
      <c r="C864" s="22"/>
      <c r="D864" s="345"/>
      <c r="E864" s="345"/>
      <c r="F864" s="579"/>
      <c r="G864" s="345"/>
      <c r="H864" s="402"/>
      <c r="I864" s="402"/>
      <c r="J864" s="402"/>
      <c r="K864" s="652"/>
      <c r="L864" s="652"/>
      <c r="M864" s="652"/>
      <c r="N864" s="652"/>
      <c r="O864" s="652"/>
      <c r="P864" s="652"/>
      <c r="Q864" s="652"/>
      <c r="R864" s="652"/>
      <c r="S864" s="652"/>
      <c r="T864" s="652"/>
      <c r="U864" s="652"/>
      <c r="V864" s="652"/>
      <c r="W864" s="2"/>
      <c r="X864" s="2"/>
      <c r="Y864" s="2"/>
      <c r="Z864" s="2"/>
    </row>
    <row r="865" spans="1:26" ht="12.75" customHeight="1">
      <c r="A865" s="568"/>
      <c r="B865" s="402"/>
      <c r="C865" s="402"/>
      <c r="D865" s="402"/>
      <c r="E865" s="402"/>
      <c r="F865" s="402"/>
      <c r="G865" s="402"/>
      <c r="H865" s="402"/>
      <c r="I865" s="402"/>
      <c r="J865" s="402"/>
      <c r="K865" s="652"/>
      <c r="L865" s="652"/>
      <c r="M865" s="652"/>
      <c r="N865" s="652"/>
      <c r="O865" s="652"/>
      <c r="P865" s="652"/>
      <c r="Q865" s="652"/>
      <c r="R865" s="652"/>
      <c r="S865" s="652"/>
      <c r="T865" s="652"/>
      <c r="U865" s="652"/>
      <c r="V865" s="652"/>
      <c r="W865" s="2"/>
      <c r="X865" s="2"/>
      <c r="Y865" s="2"/>
      <c r="Z865" s="2"/>
    </row>
    <row r="866" spans="1:26" ht="12.75" customHeight="1">
      <c r="A866" s="2423" t="s">
        <v>892</v>
      </c>
      <c r="B866" s="2041"/>
      <c r="C866" s="2041"/>
      <c r="D866" s="2041"/>
      <c r="E866" s="2041"/>
      <c r="F866" s="2041"/>
      <c r="G866" s="2041"/>
      <c r="H866" s="2041"/>
      <c r="I866" s="2041"/>
      <c r="J866" s="2048"/>
      <c r="K866" s="652"/>
      <c r="L866" s="652"/>
      <c r="M866" s="652"/>
      <c r="N866" s="652"/>
      <c r="O866" s="652"/>
      <c r="P866" s="652"/>
      <c r="Q866" s="652"/>
      <c r="R866" s="652"/>
      <c r="S866" s="652"/>
      <c r="T866" s="652"/>
      <c r="U866" s="652"/>
      <c r="V866" s="652"/>
      <c r="W866" s="2"/>
      <c r="X866" s="2"/>
      <c r="Y866" s="2"/>
      <c r="Z866" s="2"/>
    </row>
    <row r="867" spans="1:26" ht="12.75" customHeight="1">
      <c r="A867" s="2423" t="s">
        <v>211</v>
      </c>
      <c r="B867" s="2041"/>
      <c r="C867" s="2041"/>
      <c r="D867" s="2041"/>
      <c r="E867" s="2041"/>
      <c r="F867" s="2041"/>
      <c r="G867" s="2041"/>
      <c r="H867" s="2041"/>
      <c r="I867" s="2041"/>
      <c r="J867" s="2048"/>
      <c r="K867" s="652"/>
      <c r="L867" s="652"/>
      <c r="M867" s="652"/>
      <c r="N867" s="652"/>
      <c r="O867" s="652"/>
      <c r="P867" s="652"/>
      <c r="Q867" s="652"/>
      <c r="R867" s="652"/>
      <c r="S867" s="652"/>
      <c r="T867" s="652"/>
      <c r="U867" s="652"/>
      <c r="V867" s="652"/>
      <c r="W867" s="2"/>
      <c r="X867" s="2"/>
      <c r="Y867" s="2"/>
      <c r="Z867" s="2"/>
    </row>
    <row r="868" spans="1:26" ht="12.75" customHeight="1">
      <c r="A868" s="2062" t="s">
        <v>5493</v>
      </c>
      <c r="B868" s="2060" t="s">
        <v>1665</v>
      </c>
      <c r="C868" s="2048"/>
      <c r="D868" s="2060" t="s">
        <v>3764</v>
      </c>
      <c r="E868" s="2041"/>
      <c r="F868" s="2048"/>
      <c r="G868" s="2060" t="s">
        <v>4726</v>
      </c>
      <c r="H868" s="2041"/>
      <c r="I868" s="2048"/>
      <c r="J868" s="2424" t="s">
        <v>5047</v>
      </c>
      <c r="K868" s="652"/>
      <c r="L868" s="652"/>
      <c r="M868" s="652"/>
      <c r="N868" s="652"/>
      <c r="O868" s="652"/>
      <c r="P868" s="652"/>
      <c r="Q868" s="652"/>
      <c r="R868" s="652"/>
      <c r="S868" s="652"/>
      <c r="T868" s="652"/>
      <c r="U868" s="652"/>
      <c r="V868" s="652"/>
      <c r="W868" s="2"/>
      <c r="X868" s="2"/>
      <c r="Y868" s="2"/>
      <c r="Z868" s="2"/>
    </row>
    <row r="869" spans="1:26" ht="12.75" customHeight="1">
      <c r="A869" s="2059"/>
      <c r="B869" s="344" t="s">
        <v>250</v>
      </c>
      <c r="C869" s="344" t="s">
        <v>5048</v>
      </c>
      <c r="D869" s="344" t="s">
        <v>29</v>
      </c>
      <c r="E869" s="344" t="s">
        <v>40</v>
      </c>
      <c r="F869" s="344" t="s">
        <v>37</v>
      </c>
      <c r="G869" s="344" t="s">
        <v>5049</v>
      </c>
      <c r="H869" s="344" t="s">
        <v>5050</v>
      </c>
      <c r="I869" s="344" t="s">
        <v>5051</v>
      </c>
      <c r="J869" s="2059"/>
      <c r="K869" s="652"/>
      <c r="L869" s="652"/>
      <c r="M869" s="652"/>
      <c r="N869" s="652"/>
      <c r="O869" s="652"/>
      <c r="P869" s="652"/>
      <c r="Q869" s="652"/>
      <c r="R869" s="652"/>
      <c r="S869" s="652"/>
      <c r="T869" s="652"/>
      <c r="U869" s="652"/>
      <c r="V869" s="652"/>
      <c r="W869" s="2"/>
      <c r="X869" s="2"/>
      <c r="Y869" s="2"/>
      <c r="Z869" s="2"/>
    </row>
    <row r="870" spans="1:26" ht="38.25" customHeight="1">
      <c r="A870" s="719" t="s">
        <v>980</v>
      </c>
      <c r="B870" s="720"/>
      <c r="C870" s="28" t="s">
        <v>420</v>
      </c>
      <c r="D870" s="84" t="s">
        <v>5915</v>
      </c>
      <c r="E870" s="185" t="s">
        <v>5916</v>
      </c>
      <c r="F870" s="700"/>
      <c r="G870" s="700"/>
      <c r="H870" s="700"/>
      <c r="I870" s="700"/>
      <c r="J870" s="185">
        <v>0</v>
      </c>
      <c r="K870" s="652"/>
      <c r="L870" s="652"/>
      <c r="M870" s="652"/>
      <c r="N870" s="652"/>
      <c r="O870" s="652"/>
      <c r="P870" s="652"/>
      <c r="Q870" s="652"/>
      <c r="R870" s="652"/>
      <c r="S870" s="652"/>
      <c r="T870" s="652"/>
      <c r="U870" s="652"/>
      <c r="V870" s="652"/>
      <c r="W870" s="2"/>
      <c r="X870" s="2"/>
      <c r="Y870" s="2"/>
      <c r="Z870" s="2"/>
    </row>
    <row r="871" spans="1:26" ht="12.75" customHeight="1">
      <c r="A871" s="719" t="s">
        <v>5918</v>
      </c>
      <c r="B871" s="720"/>
      <c r="C871" s="28" t="s">
        <v>420</v>
      </c>
      <c r="D871" s="84" t="s">
        <v>5915</v>
      </c>
      <c r="E871" s="29"/>
      <c r="F871" s="29"/>
      <c r="G871" s="29"/>
      <c r="H871" s="80">
        <v>20</v>
      </c>
      <c r="I871" s="81"/>
      <c r="J871" s="186">
        <v>20</v>
      </c>
      <c r="K871" s="652"/>
      <c r="L871" s="652"/>
      <c r="M871" s="652"/>
      <c r="N871" s="652"/>
      <c r="O871" s="652"/>
      <c r="P871" s="652"/>
      <c r="Q871" s="652"/>
      <c r="R871" s="652"/>
      <c r="S871" s="652"/>
      <c r="T871" s="652"/>
      <c r="U871" s="652"/>
      <c r="V871" s="652"/>
      <c r="W871" s="2"/>
      <c r="X871" s="2"/>
      <c r="Y871" s="2"/>
      <c r="Z871" s="2"/>
    </row>
    <row r="872" spans="1:26" ht="12.75" customHeight="1">
      <c r="A872" s="86" t="s">
        <v>2541</v>
      </c>
      <c r="B872" s="699"/>
      <c r="C872" s="28" t="s">
        <v>420</v>
      </c>
      <c r="D872" s="80" t="s">
        <v>5915</v>
      </c>
      <c r="E872" s="81"/>
      <c r="F872" s="81"/>
      <c r="G872" s="613"/>
      <c r="H872" s="80">
        <v>20</v>
      </c>
      <c r="I872" s="683"/>
      <c r="J872" s="80">
        <v>20</v>
      </c>
      <c r="K872" s="652"/>
      <c r="L872" s="652"/>
      <c r="M872" s="652"/>
      <c r="N872" s="652"/>
      <c r="O872" s="652"/>
      <c r="P872" s="652"/>
      <c r="Q872" s="652"/>
      <c r="R872" s="652"/>
      <c r="S872" s="652"/>
      <c r="T872" s="652"/>
      <c r="U872" s="652"/>
      <c r="V872" s="652"/>
      <c r="W872" s="2"/>
      <c r="X872" s="2"/>
      <c r="Y872" s="2"/>
      <c r="Z872" s="2"/>
    </row>
    <row r="873" spans="1:26" ht="12.75" customHeight="1">
      <c r="A873" s="86" t="s">
        <v>4592</v>
      </c>
      <c r="B873" s="699"/>
      <c r="C873" s="28" t="s">
        <v>420</v>
      </c>
      <c r="D873" s="80" t="s">
        <v>5915</v>
      </c>
      <c r="E873" s="81"/>
      <c r="F873" s="81"/>
      <c r="G873" s="29"/>
      <c r="H873" s="84">
        <v>21</v>
      </c>
      <c r="I873" s="683"/>
      <c r="J873" s="84">
        <v>21</v>
      </c>
      <c r="K873" s="652"/>
      <c r="L873" s="652"/>
      <c r="M873" s="652"/>
      <c r="N873" s="652"/>
      <c r="O873" s="652"/>
      <c r="P873" s="652"/>
      <c r="Q873" s="652"/>
      <c r="R873" s="652"/>
      <c r="S873" s="652"/>
      <c r="T873" s="652"/>
      <c r="U873" s="652"/>
      <c r="V873" s="652"/>
      <c r="W873" s="2"/>
      <c r="X873" s="2"/>
      <c r="Y873" s="2"/>
      <c r="Z873" s="2"/>
    </row>
    <row r="874" spans="1:26" ht="12.75" customHeight="1">
      <c r="A874" s="86" t="s">
        <v>1007</v>
      </c>
      <c r="B874" s="699"/>
      <c r="C874" s="28" t="s">
        <v>420</v>
      </c>
      <c r="D874" s="80" t="s">
        <v>5915</v>
      </c>
      <c r="E874" s="81"/>
      <c r="F874" s="81"/>
      <c r="G874" s="29"/>
      <c r="H874" s="84">
        <v>22</v>
      </c>
      <c r="I874" s="81"/>
      <c r="J874" s="80">
        <v>22</v>
      </c>
      <c r="K874" s="652"/>
      <c r="L874" s="652"/>
      <c r="M874" s="652"/>
      <c r="N874" s="652"/>
      <c r="O874" s="652"/>
      <c r="P874" s="652"/>
      <c r="Q874" s="652"/>
      <c r="R874" s="652"/>
      <c r="S874" s="652"/>
      <c r="T874" s="652"/>
      <c r="U874" s="652"/>
      <c r="V874" s="652"/>
      <c r="W874" s="2"/>
      <c r="X874" s="2"/>
      <c r="Y874" s="2"/>
      <c r="Z874" s="2"/>
    </row>
    <row r="875" spans="1:26" ht="12.75" customHeight="1">
      <c r="A875" s="74" t="s">
        <v>2590</v>
      </c>
      <c r="B875" s="697"/>
      <c r="C875" s="74" t="s">
        <v>420</v>
      </c>
      <c r="D875" s="84" t="s">
        <v>5915</v>
      </c>
      <c r="E875" s="29"/>
      <c r="F875" s="29"/>
      <c r="G875" s="77">
        <v>24</v>
      </c>
      <c r="H875" s="81"/>
      <c r="I875" s="29"/>
      <c r="J875" s="77">
        <v>24</v>
      </c>
      <c r="K875" s="652"/>
      <c r="L875" s="652"/>
      <c r="M875" s="652"/>
      <c r="N875" s="652"/>
      <c r="O875" s="652"/>
      <c r="P875" s="652"/>
      <c r="Q875" s="652"/>
      <c r="R875" s="652"/>
      <c r="S875" s="652"/>
      <c r="T875" s="652"/>
      <c r="U875" s="652"/>
      <c r="V875" s="652"/>
      <c r="W875" s="2"/>
      <c r="X875" s="2"/>
      <c r="Y875" s="2"/>
      <c r="Z875" s="2"/>
    </row>
    <row r="876" spans="1:26" ht="12.75" customHeight="1">
      <c r="A876" s="74" t="s">
        <v>896</v>
      </c>
      <c r="B876" s="697"/>
      <c r="C876" s="74" t="s">
        <v>420</v>
      </c>
      <c r="D876" s="84" t="s">
        <v>5915</v>
      </c>
      <c r="E876" s="721"/>
      <c r="F876" s="721"/>
      <c r="G876" s="77">
        <v>24</v>
      </c>
      <c r="H876" s="721"/>
      <c r="I876" s="721"/>
      <c r="J876" s="77">
        <v>24</v>
      </c>
      <c r="K876" s="652"/>
      <c r="L876" s="652"/>
      <c r="M876" s="652"/>
      <c r="N876" s="652"/>
      <c r="O876" s="652"/>
      <c r="P876" s="652"/>
      <c r="Q876" s="652"/>
      <c r="R876" s="652"/>
      <c r="S876" s="652"/>
      <c r="T876" s="652"/>
      <c r="U876" s="652"/>
      <c r="V876" s="652"/>
      <c r="W876" s="2"/>
      <c r="X876" s="2"/>
      <c r="Y876" s="2"/>
      <c r="Z876" s="2"/>
    </row>
    <row r="877" spans="1:26" ht="12.75" customHeight="1">
      <c r="A877" s="719" t="s">
        <v>979</v>
      </c>
      <c r="B877" s="720"/>
      <c r="C877" s="86" t="s">
        <v>96</v>
      </c>
      <c r="D877" s="84" t="s">
        <v>5915</v>
      </c>
      <c r="E877" s="29"/>
      <c r="F877" s="29"/>
      <c r="G877" s="29"/>
      <c r="H877" s="80">
        <v>22</v>
      </c>
      <c r="I877" s="81"/>
      <c r="J877" s="186">
        <v>22</v>
      </c>
      <c r="K877" s="652"/>
      <c r="L877" s="652"/>
      <c r="M877" s="652"/>
      <c r="N877" s="652"/>
      <c r="O877" s="652"/>
      <c r="P877" s="652"/>
      <c r="Q877" s="652"/>
      <c r="R877" s="652"/>
      <c r="S877" s="652"/>
      <c r="T877" s="652"/>
      <c r="U877" s="652"/>
      <c r="V877" s="652"/>
      <c r="W877" s="2"/>
      <c r="X877" s="2"/>
      <c r="Y877" s="2"/>
      <c r="Z877" s="2"/>
    </row>
    <row r="878" spans="1:26" ht="12.75" customHeight="1">
      <c r="A878" s="719" t="s">
        <v>982</v>
      </c>
      <c r="B878" s="720"/>
      <c r="C878" s="86" t="s">
        <v>303</v>
      </c>
      <c r="D878" s="84" t="s">
        <v>5915</v>
      </c>
      <c r="E878" s="683"/>
      <c r="F878" s="683"/>
      <c r="G878" s="683"/>
      <c r="H878" s="80">
        <v>15</v>
      </c>
      <c r="I878" s="81"/>
      <c r="J878" s="186">
        <v>15</v>
      </c>
      <c r="K878" s="652"/>
      <c r="L878" s="652"/>
      <c r="M878" s="652"/>
      <c r="N878" s="652"/>
      <c r="O878" s="652"/>
      <c r="P878" s="652"/>
      <c r="Q878" s="652"/>
      <c r="R878" s="652"/>
      <c r="S878" s="652"/>
      <c r="T878" s="652"/>
      <c r="U878" s="652"/>
      <c r="V878" s="652"/>
      <c r="W878" s="2"/>
      <c r="X878" s="2"/>
      <c r="Y878" s="2"/>
      <c r="Z878" s="2"/>
    </row>
    <row r="879" spans="1:26" ht="12.75" customHeight="1">
      <c r="A879" s="74" t="s">
        <v>899</v>
      </c>
      <c r="B879" s="697"/>
      <c r="C879" s="74" t="s">
        <v>303</v>
      </c>
      <c r="D879" s="84" t="s">
        <v>5915</v>
      </c>
      <c r="E879" s="683"/>
      <c r="F879" s="683"/>
      <c r="G879" s="77">
        <v>24</v>
      </c>
      <c r="H879" s="81"/>
      <c r="I879" s="683"/>
      <c r="J879" s="77">
        <v>24</v>
      </c>
      <c r="K879" s="652"/>
      <c r="L879" s="652"/>
      <c r="M879" s="652"/>
      <c r="N879" s="652"/>
      <c r="O879" s="652"/>
      <c r="P879" s="652"/>
      <c r="Q879" s="652"/>
      <c r="R879" s="652"/>
      <c r="S879" s="652"/>
      <c r="T879" s="652"/>
      <c r="U879" s="652"/>
      <c r="V879" s="652"/>
      <c r="W879" s="2"/>
      <c r="X879" s="2"/>
      <c r="Y879" s="2"/>
      <c r="Z879" s="2"/>
    </row>
    <row r="880" spans="1:26" ht="12.75" customHeight="1">
      <c r="A880" s="74" t="s">
        <v>897</v>
      </c>
      <c r="B880" s="697"/>
      <c r="C880" s="74" t="s">
        <v>303</v>
      </c>
      <c r="D880" s="84" t="s">
        <v>5915</v>
      </c>
      <c r="E880" s="683"/>
      <c r="F880" s="29"/>
      <c r="G880" s="77">
        <v>24</v>
      </c>
      <c r="H880" s="81"/>
      <c r="I880" s="683"/>
      <c r="J880" s="77">
        <v>24</v>
      </c>
      <c r="K880" s="652"/>
      <c r="L880" s="652"/>
      <c r="M880" s="652"/>
      <c r="N880" s="652"/>
      <c r="O880" s="652"/>
      <c r="P880" s="652"/>
      <c r="Q880" s="652"/>
      <c r="R880" s="652"/>
      <c r="S880" s="652"/>
      <c r="T880" s="652"/>
      <c r="U880" s="652"/>
      <c r="V880" s="652"/>
      <c r="W880" s="2"/>
      <c r="X880" s="2"/>
      <c r="Y880" s="2"/>
      <c r="Z880" s="2"/>
    </row>
    <row r="881" spans="1:26" ht="12.75" customHeight="1">
      <c r="A881" s="74" t="s">
        <v>898</v>
      </c>
      <c r="B881" s="697"/>
      <c r="C881" s="74" t="s">
        <v>303</v>
      </c>
      <c r="D881" s="84" t="s">
        <v>5915</v>
      </c>
      <c r="E881" s="683"/>
      <c r="F881" s="29"/>
      <c r="G881" s="77">
        <v>24</v>
      </c>
      <c r="H881" s="81"/>
      <c r="I881" s="683"/>
      <c r="J881" s="77">
        <v>24</v>
      </c>
      <c r="K881" s="652"/>
      <c r="L881" s="652"/>
      <c r="M881" s="652"/>
      <c r="N881" s="652"/>
      <c r="O881" s="652"/>
      <c r="P881" s="652"/>
      <c r="Q881" s="652"/>
      <c r="R881" s="652"/>
      <c r="S881" s="652"/>
      <c r="T881" s="652"/>
      <c r="U881" s="652"/>
      <c r="V881" s="652"/>
      <c r="W881" s="2"/>
      <c r="X881" s="2"/>
      <c r="Y881" s="2"/>
      <c r="Z881" s="2"/>
    </row>
    <row r="882" spans="1:26" ht="12.75" customHeight="1">
      <c r="A882" s="74" t="s">
        <v>944</v>
      </c>
      <c r="B882" s="697"/>
      <c r="C882" s="74" t="s">
        <v>303</v>
      </c>
      <c r="D882" s="84" t="s">
        <v>5915</v>
      </c>
      <c r="E882" s="683"/>
      <c r="F882" s="683"/>
      <c r="G882" s="77">
        <v>24</v>
      </c>
      <c r="H882" s="613"/>
      <c r="I882" s="683"/>
      <c r="J882" s="84">
        <v>24</v>
      </c>
      <c r="K882" s="652"/>
      <c r="L882" s="652"/>
      <c r="M882" s="652"/>
      <c r="N882" s="652"/>
      <c r="O882" s="652"/>
      <c r="P882" s="652"/>
      <c r="Q882" s="652"/>
      <c r="R882" s="652"/>
      <c r="S882" s="652"/>
      <c r="T882" s="652"/>
      <c r="U882" s="652"/>
      <c r="V882" s="652"/>
      <c r="W882" s="2"/>
      <c r="X882" s="2"/>
      <c r="Y882" s="2"/>
      <c r="Z882" s="2"/>
    </row>
    <row r="883" spans="1:26" ht="12.75" customHeight="1">
      <c r="A883" s="74" t="s">
        <v>902</v>
      </c>
      <c r="B883" s="697"/>
      <c r="C883" s="74" t="s">
        <v>104</v>
      </c>
      <c r="D883" s="84" t="s">
        <v>5915</v>
      </c>
      <c r="E883" s="29"/>
      <c r="F883" s="29"/>
      <c r="G883" s="77">
        <v>24</v>
      </c>
      <c r="H883" s="80">
        <v>10</v>
      </c>
      <c r="I883" s="29"/>
      <c r="J883" s="77">
        <v>34</v>
      </c>
      <c r="K883" s="652"/>
      <c r="L883" s="652"/>
      <c r="M883" s="652"/>
      <c r="N883" s="652"/>
      <c r="O883" s="652"/>
      <c r="P883" s="652"/>
      <c r="Q883" s="652"/>
      <c r="R883" s="652"/>
      <c r="S883" s="652"/>
      <c r="T883" s="652"/>
      <c r="U883" s="652"/>
      <c r="V883" s="652"/>
      <c r="W883" s="2"/>
      <c r="X883" s="2"/>
      <c r="Y883" s="2"/>
      <c r="Z883" s="2"/>
    </row>
    <row r="884" spans="1:26" ht="12.75" customHeight="1">
      <c r="A884" s="74" t="s">
        <v>904</v>
      </c>
      <c r="B884" s="697"/>
      <c r="C884" s="74" t="s">
        <v>104</v>
      </c>
      <c r="D884" s="84" t="s">
        <v>5915</v>
      </c>
      <c r="E884" s="683"/>
      <c r="F884" s="683"/>
      <c r="G884" s="77">
        <v>24</v>
      </c>
      <c r="H884" s="80">
        <v>5</v>
      </c>
      <c r="I884" s="29"/>
      <c r="J884" s="77">
        <v>29</v>
      </c>
      <c r="K884" s="652"/>
      <c r="L884" s="652"/>
      <c r="M884" s="652"/>
      <c r="N884" s="652"/>
      <c r="O884" s="652"/>
      <c r="P884" s="652"/>
      <c r="Q884" s="652"/>
      <c r="R884" s="652"/>
      <c r="S884" s="652"/>
      <c r="T884" s="652"/>
      <c r="U884" s="652"/>
      <c r="V884" s="652"/>
      <c r="W884" s="2"/>
      <c r="X884" s="2"/>
      <c r="Y884" s="2"/>
      <c r="Z884" s="2"/>
    </row>
    <row r="885" spans="1:26" ht="12.75" customHeight="1">
      <c r="A885" s="74" t="s">
        <v>903</v>
      </c>
      <c r="B885" s="697"/>
      <c r="C885" s="74" t="s">
        <v>104</v>
      </c>
      <c r="D885" s="84" t="s">
        <v>5915</v>
      </c>
      <c r="E885" s="29"/>
      <c r="F885" s="29"/>
      <c r="G885" s="77">
        <v>24</v>
      </c>
      <c r="H885" s="81"/>
      <c r="I885" s="29"/>
      <c r="J885" s="77">
        <v>24</v>
      </c>
      <c r="K885" s="652"/>
      <c r="L885" s="652"/>
      <c r="M885" s="652"/>
      <c r="N885" s="652"/>
      <c r="O885" s="652"/>
      <c r="P885" s="652"/>
      <c r="Q885" s="652"/>
      <c r="R885" s="652"/>
      <c r="S885" s="652"/>
      <c r="T885" s="652"/>
      <c r="U885" s="652"/>
      <c r="V885" s="652"/>
      <c r="W885" s="2"/>
      <c r="X885" s="2"/>
      <c r="Y885" s="2"/>
      <c r="Z885" s="2"/>
    </row>
    <row r="886" spans="1:26" ht="12.75" customHeight="1">
      <c r="A886" s="185" t="s">
        <v>947</v>
      </c>
      <c r="B886" s="700"/>
      <c r="C886" s="74" t="s">
        <v>104</v>
      </c>
      <c r="D886" s="84" t="s">
        <v>5915</v>
      </c>
      <c r="E886" s="683"/>
      <c r="F886" s="683"/>
      <c r="G886" s="77">
        <v>24</v>
      </c>
      <c r="H886" s="613"/>
      <c r="I886" s="683"/>
      <c r="J886" s="77">
        <v>24</v>
      </c>
      <c r="K886" s="652"/>
      <c r="L886" s="652"/>
      <c r="M886" s="652"/>
      <c r="N886" s="652"/>
      <c r="O886" s="652"/>
      <c r="P886" s="652"/>
      <c r="Q886" s="652"/>
      <c r="R886" s="652"/>
      <c r="S886" s="652"/>
      <c r="T886" s="652"/>
      <c r="U886" s="652"/>
      <c r="V886" s="652"/>
      <c r="W886" s="2"/>
      <c r="X886" s="2"/>
      <c r="Y886" s="2"/>
      <c r="Z886" s="2"/>
    </row>
    <row r="887" spans="1:26" ht="12.75" customHeight="1">
      <c r="A887" s="86" t="s">
        <v>948</v>
      </c>
      <c r="B887" s="699"/>
      <c r="C887" s="86" t="s">
        <v>104</v>
      </c>
      <c r="D887" s="84" t="s">
        <v>5915</v>
      </c>
      <c r="E887" s="683"/>
      <c r="F887" s="683"/>
      <c r="G887" s="77">
        <v>24</v>
      </c>
      <c r="H887" s="613"/>
      <c r="I887" s="683"/>
      <c r="J887" s="77">
        <v>24</v>
      </c>
      <c r="K887" s="652"/>
      <c r="L887" s="652"/>
      <c r="M887" s="652"/>
      <c r="N887" s="652"/>
      <c r="O887" s="652"/>
      <c r="P887" s="652"/>
      <c r="Q887" s="652"/>
      <c r="R887" s="652"/>
      <c r="S887" s="652"/>
      <c r="T887" s="652"/>
      <c r="U887" s="652"/>
      <c r="V887" s="652"/>
      <c r="W887" s="2"/>
      <c r="X887" s="2"/>
      <c r="Y887" s="2"/>
      <c r="Z887" s="2"/>
    </row>
    <row r="888" spans="1:26" ht="12.75" customHeight="1">
      <c r="A888" s="86" t="s">
        <v>949</v>
      </c>
      <c r="B888" s="699"/>
      <c r="C888" s="86" t="s">
        <v>104</v>
      </c>
      <c r="D888" s="84" t="s">
        <v>5915</v>
      </c>
      <c r="E888" s="683"/>
      <c r="F888" s="683"/>
      <c r="G888" s="77">
        <v>24</v>
      </c>
      <c r="H888" s="722"/>
      <c r="I888" s="683"/>
      <c r="J888" s="77">
        <v>24</v>
      </c>
      <c r="K888" s="652"/>
      <c r="L888" s="652"/>
      <c r="M888" s="652"/>
      <c r="N888" s="652"/>
      <c r="O888" s="652"/>
      <c r="P888" s="652"/>
      <c r="Q888" s="652"/>
      <c r="R888" s="652"/>
      <c r="S888" s="652"/>
      <c r="T888" s="652"/>
      <c r="U888" s="652"/>
      <c r="V888" s="652"/>
      <c r="W888" s="2"/>
      <c r="X888" s="2"/>
      <c r="Y888" s="2"/>
      <c r="Z888" s="2"/>
    </row>
    <row r="889" spans="1:26" ht="12.75" customHeight="1">
      <c r="A889" s="74" t="s">
        <v>983</v>
      </c>
      <c r="B889" s="697"/>
      <c r="C889" s="28" t="s">
        <v>104</v>
      </c>
      <c r="D889" s="80" t="s">
        <v>5915</v>
      </c>
      <c r="E889" s="683"/>
      <c r="F889" s="683"/>
      <c r="G889" s="683"/>
      <c r="H889" s="80">
        <v>23</v>
      </c>
      <c r="I889" s="683"/>
      <c r="J889" s="80">
        <v>23</v>
      </c>
      <c r="K889" s="652"/>
      <c r="L889" s="652"/>
      <c r="M889" s="652"/>
      <c r="N889" s="652"/>
      <c r="O889" s="652"/>
      <c r="P889" s="652"/>
      <c r="Q889" s="652"/>
      <c r="R889" s="652"/>
      <c r="S889" s="652"/>
      <c r="T889" s="652"/>
      <c r="U889" s="652"/>
      <c r="V889" s="652"/>
      <c r="W889" s="2"/>
      <c r="X889" s="2"/>
      <c r="Y889" s="2"/>
      <c r="Z889" s="2"/>
    </row>
    <row r="890" spans="1:26" ht="12.75" customHeight="1">
      <c r="A890" s="185" t="s">
        <v>1008</v>
      </c>
      <c r="B890" s="700"/>
      <c r="C890" s="28" t="s">
        <v>104</v>
      </c>
      <c r="D890" s="80" t="s">
        <v>5915</v>
      </c>
      <c r="E890" s="81"/>
      <c r="F890" s="81"/>
      <c r="G890" s="84">
        <v>20</v>
      </c>
      <c r="H890" s="683"/>
      <c r="I890" s="81"/>
      <c r="J890" s="80">
        <v>20</v>
      </c>
      <c r="K890" s="652"/>
      <c r="L890" s="652"/>
      <c r="M890" s="652"/>
      <c r="N890" s="652"/>
      <c r="O890" s="652"/>
      <c r="P890" s="652"/>
      <c r="Q890" s="652"/>
      <c r="R890" s="652"/>
      <c r="S890" s="652"/>
      <c r="T890" s="652"/>
      <c r="U890" s="652"/>
      <c r="V890" s="652"/>
      <c r="W890" s="2"/>
      <c r="X890" s="2"/>
      <c r="Y890" s="2"/>
      <c r="Z890" s="2"/>
    </row>
    <row r="891" spans="1:26" ht="12.75" customHeight="1">
      <c r="A891" s="74" t="s">
        <v>1245</v>
      </c>
      <c r="B891" s="697"/>
      <c r="C891" s="74" t="s">
        <v>104</v>
      </c>
      <c r="D891" s="84" t="s">
        <v>5915</v>
      </c>
      <c r="E891" s="29"/>
      <c r="F891" s="29"/>
      <c r="G891" s="77">
        <v>15</v>
      </c>
      <c r="H891" s="81"/>
      <c r="I891" s="29"/>
      <c r="J891" s="77">
        <v>15</v>
      </c>
      <c r="K891" s="652"/>
      <c r="L891" s="652"/>
      <c r="M891" s="652"/>
      <c r="N891" s="652"/>
      <c r="O891" s="652"/>
      <c r="P891" s="652"/>
      <c r="Q891" s="652"/>
      <c r="R891" s="652"/>
      <c r="S891" s="652"/>
      <c r="T891" s="652"/>
      <c r="U891" s="652"/>
      <c r="V891" s="652"/>
      <c r="W891" s="2"/>
      <c r="X891" s="2"/>
      <c r="Y891" s="2"/>
      <c r="Z891" s="2"/>
    </row>
    <row r="892" spans="1:26" ht="12.75" customHeight="1">
      <c r="A892" s="74" t="s">
        <v>906</v>
      </c>
      <c r="B892" s="697"/>
      <c r="C892" s="74" t="s">
        <v>48</v>
      </c>
      <c r="D892" s="84" t="s">
        <v>5915</v>
      </c>
      <c r="E892" s="683"/>
      <c r="F892" s="683"/>
      <c r="G892" s="77">
        <v>20</v>
      </c>
      <c r="H892" s="683"/>
      <c r="I892" s="683"/>
      <c r="J892" s="77">
        <v>20</v>
      </c>
      <c r="K892" s="652"/>
      <c r="L892" s="652"/>
      <c r="M892" s="652"/>
      <c r="N892" s="652"/>
      <c r="O892" s="652"/>
      <c r="P892" s="652"/>
      <c r="Q892" s="652"/>
      <c r="R892" s="652"/>
      <c r="S892" s="652"/>
      <c r="T892" s="652"/>
      <c r="U892" s="652"/>
      <c r="V892" s="652"/>
      <c r="W892" s="2"/>
      <c r="X892" s="2"/>
      <c r="Y892" s="2"/>
      <c r="Z892" s="2"/>
    </row>
    <row r="893" spans="1:26" ht="12.75" customHeight="1">
      <c r="A893" s="74" t="s">
        <v>5968</v>
      </c>
      <c r="B893" s="697"/>
      <c r="C893" s="74" t="s">
        <v>48</v>
      </c>
      <c r="D893" s="84" t="s">
        <v>5915</v>
      </c>
      <c r="E893" s="683"/>
      <c r="F893" s="683"/>
      <c r="G893" s="77">
        <v>24</v>
      </c>
      <c r="H893" s="81"/>
      <c r="I893" s="683"/>
      <c r="J893" s="77">
        <v>24</v>
      </c>
      <c r="K893" s="652"/>
      <c r="L893" s="652"/>
      <c r="M893" s="652"/>
      <c r="N893" s="652"/>
      <c r="O893" s="652"/>
      <c r="P893" s="652"/>
      <c r="Q893" s="652"/>
      <c r="R893" s="652"/>
      <c r="S893" s="652"/>
      <c r="T893" s="652"/>
      <c r="U893" s="652"/>
      <c r="V893" s="652"/>
      <c r="W893" s="2"/>
      <c r="X893" s="2"/>
      <c r="Y893" s="2"/>
      <c r="Z893" s="2"/>
    </row>
    <row r="894" spans="1:26" ht="12.75" customHeight="1">
      <c r="A894" s="74" t="s">
        <v>909</v>
      </c>
      <c r="B894" s="697"/>
      <c r="C894" s="74" t="s">
        <v>48</v>
      </c>
      <c r="D894" s="84" t="s">
        <v>5915</v>
      </c>
      <c r="E894" s="81"/>
      <c r="F894" s="683"/>
      <c r="G894" s="77">
        <v>24</v>
      </c>
      <c r="H894" s="81"/>
      <c r="I894" s="683"/>
      <c r="J894" s="77">
        <v>24</v>
      </c>
      <c r="K894" s="652"/>
      <c r="L894" s="652"/>
      <c r="M894" s="652"/>
      <c r="N894" s="652"/>
      <c r="O894" s="652"/>
      <c r="P894" s="652"/>
      <c r="Q894" s="652"/>
      <c r="R894" s="652"/>
      <c r="S894" s="652"/>
      <c r="T894" s="652"/>
      <c r="U894" s="652"/>
      <c r="V894" s="652"/>
      <c r="W894" s="2"/>
      <c r="X894" s="2"/>
      <c r="Y894" s="2"/>
      <c r="Z894" s="2"/>
    </row>
    <row r="895" spans="1:26" ht="12.75" customHeight="1">
      <c r="A895" s="74" t="s">
        <v>910</v>
      </c>
      <c r="B895" s="697"/>
      <c r="C895" s="74" t="s">
        <v>48</v>
      </c>
      <c r="D895" s="84" t="s">
        <v>5915</v>
      </c>
      <c r="E895" s="81"/>
      <c r="F895" s="683"/>
      <c r="G895" s="77">
        <v>24</v>
      </c>
      <c r="H895" s="81"/>
      <c r="I895" s="683"/>
      <c r="J895" s="77">
        <v>24</v>
      </c>
      <c r="K895" s="652"/>
      <c r="L895" s="652"/>
      <c r="M895" s="652"/>
      <c r="N895" s="652"/>
      <c r="O895" s="652"/>
      <c r="P895" s="652"/>
      <c r="Q895" s="652"/>
      <c r="R895" s="652"/>
      <c r="S895" s="652"/>
      <c r="T895" s="652"/>
      <c r="U895" s="652"/>
      <c r="V895" s="652"/>
      <c r="W895" s="2"/>
      <c r="X895" s="2"/>
      <c r="Y895" s="2"/>
      <c r="Z895" s="2"/>
    </row>
    <row r="896" spans="1:26" ht="12.75" customHeight="1">
      <c r="A896" s="74" t="s">
        <v>911</v>
      </c>
      <c r="B896" s="697"/>
      <c r="C896" s="74" t="s">
        <v>48</v>
      </c>
      <c r="D896" s="84" t="s">
        <v>5915</v>
      </c>
      <c r="E896" s="81"/>
      <c r="F896" s="683"/>
      <c r="G896" s="77">
        <v>24</v>
      </c>
      <c r="H896" s="700"/>
      <c r="I896" s="700"/>
      <c r="J896" s="77">
        <v>24</v>
      </c>
      <c r="K896" s="652"/>
      <c r="L896" s="652"/>
      <c r="M896" s="652"/>
      <c r="N896" s="652"/>
      <c r="O896" s="652"/>
      <c r="P896" s="652"/>
      <c r="Q896" s="652"/>
      <c r="R896" s="652"/>
      <c r="S896" s="652"/>
      <c r="T896" s="652"/>
      <c r="U896" s="652"/>
      <c r="V896" s="652"/>
      <c r="W896" s="2"/>
      <c r="X896" s="2"/>
      <c r="Y896" s="2"/>
      <c r="Z896" s="2"/>
    </row>
    <row r="897" spans="1:26" ht="12.75" customHeight="1">
      <c r="A897" s="74" t="s">
        <v>912</v>
      </c>
      <c r="B897" s="697"/>
      <c r="C897" s="74" t="s">
        <v>48</v>
      </c>
      <c r="D897" s="84" t="s">
        <v>5915</v>
      </c>
      <c r="E897" s="81"/>
      <c r="F897" s="683"/>
      <c r="G897" s="77">
        <v>24</v>
      </c>
      <c r="H897" s="81"/>
      <c r="I897" s="683"/>
      <c r="J897" s="77">
        <v>24</v>
      </c>
      <c r="K897" s="652"/>
      <c r="L897" s="652"/>
      <c r="M897" s="652"/>
      <c r="N897" s="652"/>
      <c r="O897" s="652"/>
      <c r="P897" s="652"/>
      <c r="Q897" s="652"/>
      <c r="R897" s="652"/>
      <c r="S897" s="652"/>
      <c r="T897" s="652"/>
      <c r="U897" s="652"/>
      <c r="V897" s="652"/>
      <c r="W897" s="2"/>
      <c r="X897" s="2"/>
      <c r="Y897" s="2"/>
      <c r="Z897" s="2"/>
    </row>
    <row r="898" spans="1:26" ht="12.75" customHeight="1">
      <c r="A898" s="74" t="s">
        <v>913</v>
      </c>
      <c r="B898" s="697"/>
      <c r="C898" s="74" t="s">
        <v>48</v>
      </c>
      <c r="D898" s="84" t="s">
        <v>5915</v>
      </c>
      <c r="E898" s="81"/>
      <c r="F898" s="683"/>
      <c r="G898" s="77">
        <v>24</v>
      </c>
      <c r="H898" s="81"/>
      <c r="I898" s="683"/>
      <c r="J898" s="77">
        <v>24</v>
      </c>
      <c r="K898" s="652"/>
      <c r="L898" s="652"/>
      <c r="M898" s="652"/>
      <c r="N898" s="652"/>
      <c r="O898" s="652"/>
      <c r="P898" s="652"/>
      <c r="Q898" s="652"/>
      <c r="R898" s="652"/>
      <c r="S898" s="652"/>
      <c r="T898" s="652"/>
      <c r="U898" s="652"/>
      <c r="V898" s="652"/>
      <c r="W898" s="2"/>
      <c r="X898" s="2"/>
      <c r="Y898" s="2"/>
      <c r="Z898" s="2"/>
    </row>
    <row r="899" spans="1:26" ht="12.75" customHeight="1">
      <c r="A899" s="74" t="s">
        <v>914</v>
      </c>
      <c r="B899" s="697"/>
      <c r="C899" s="74" t="s">
        <v>48</v>
      </c>
      <c r="D899" s="84" t="s">
        <v>5915</v>
      </c>
      <c r="E899" s="81"/>
      <c r="F899" s="683"/>
      <c r="G899" s="77">
        <v>24</v>
      </c>
      <c r="H899" s="81"/>
      <c r="I899" s="683"/>
      <c r="J899" s="77">
        <v>24</v>
      </c>
      <c r="K899" s="652"/>
      <c r="L899" s="652"/>
      <c r="M899" s="652"/>
      <c r="N899" s="652"/>
      <c r="O899" s="652"/>
      <c r="P899" s="652"/>
      <c r="Q899" s="652"/>
      <c r="R899" s="652"/>
      <c r="S899" s="652"/>
      <c r="T899" s="652"/>
      <c r="U899" s="652"/>
      <c r="V899" s="652"/>
      <c r="W899" s="2"/>
      <c r="X899" s="2"/>
      <c r="Y899" s="2"/>
      <c r="Z899" s="2"/>
    </row>
    <row r="900" spans="1:26" ht="12.75" customHeight="1">
      <c r="A900" s="74" t="s">
        <v>908</v>
      </c>
      <c r="B900" s="697"/>
      <c r="C900" s="74" t="s">
        <v>48</v>
      </c>
      <c r="D900" s="84" t="s">
        <v>5915</v>
      </c>
      <c r="E900" s="81"/>
      <c r="F900" s="683"/>
      <c r="G900" s="77">
        <v>24</v>
      </c>
      <c r="H900" s="81"/>
      <c r="I900" s="683"/>
      <c r="J900" s="77">
        <v>24</v>
      </c>
      <c r="K900" s="652"/>
      <c r="L900" s="652"/>
      <c r="M900" s="652"/>
      <c r="N900" s="652"/>
      <c r="O900" s="652"/>
      <c r="P900" s="652"/>
      <c r="Q900" s="652"/>
      <c r="R900" s="652"/>
      <c r="S900" s="652"/>
      <c r="T900" s="652"/>
      <c r="U900" s="652"/>
      <c r="V900" s="652"/>
      <c r="W900" s="2"/>
      <c r="X900" s="2"/>
      <c r="Y900" s="2"/>
      <c r="Z900" s="2"/>
    </row>
    <row r="901" spans="1:26" ht="12.75" customHeight="1">
      <c r="A901" s="74" t="s">
        <v>915</v>
      </c>
      <c r="B901" s="697"/>
      <c r="C901" s="74" t="s">
        <v>48</v>
      </c>
      <c r="D901" s="84" t="s">
        <v>5915</v>
      </c>
      <c r="E901" s="81"/>
      <c r="F901" s="683"/>
      <c r="G901" s="77">
        <v>24</v>
      </c>
      <c r="H901" s="81"/>
      <c r="I901" s="683"/>
      <c r="J901" s="77">
        <v>24</v>
      </c>
      <c r="K901" s="652"/>
      <c r="L901" s="652"/>
      <c r="M901" s="652"/>
      <c r="N901" s="652"/>
      <c r="O901" s="652"/>
      <c r="P901" s="652"/>
      <c r="Q901" s="652"/>
      <c r="R901" s="652"/>
      <c r="S901" s="652"/>
      <c r="T901" s="652"/>
      <c r="U901" s="652"/>
      <c r="V901" s="652"/>
      <c r="W901" s="2"/>
      <c r="X901" s="2"/>
      <c r="Y901" s="2"/>
      <c r="Z901" s="2"/>
    </row>
    <row r="902" spans="1:26" ht="12.75" customHeight="1">
      <c r="A902" s="723" t="s">
        <v>916</v>
      </c>
      <c r="B902" s="724"/>
      <c r="C902" s="74" t="s">
        <v>48</v>
      </c>
      <c r="D902" s="84" t="s">
        <v>5915</v>
      </c>
      <c r="E902" s="81"/>
      <c r="F902" s="683"/>
      <c r="G902" s="77">
        <v>24</v>
      </c>
      <c r="H902" s="81"/>
      <c r="I902" s="683"/>
      <c r="J902" s="77">
        <v>24</v>
      </c>
      <c r="K902" s="652"/>
      <c r="L902" s="652"/>
      <c r="M902" s="652"/>
      <c r="N902" s="652"/>
      <c r="O902" s="652"/>
      <c r="P902" s="652"/>
      <c r="Q902" s="652"/>
      <c r="R902" s="652"/>
      <c r="S902" s="652"/>
      <c r="T902" s="652"/>
      <c r="U902" s="652"/>
      <c r="V902" s="652"/>
      <c r="W902" s="2"/>
      <c r="X902" s="2"/>
      <c r="Y902" s="2"/>
      <c r="Z902" s="2"/>
    </row>
    <row r="903" spans="1:26" ht="12.75" customHeight="1">
      <c r="A903" s="725" t="s">
        <v>917</v>
      </c>
      <c r="B903" s="726"/>
      <c r="C903" s="74" t="s">
        <v>48</v>
      </c>
      <c r="D903" s="84" t="s">
        <v>5915</v>
      </c>
      <c r="E903" s="81"/>
      <c r="F903" s="683"/>
      <c r="G903" s="77">
        <v>24</v>
      </c>
      <c r="H903" s="683"/>
      <c r="I903" s="683"/>
      <c r="J903" s="77">
        <v>24</v>
      </c>
      <c r="K903" s="652"/>
      <c r="L903" s="652"/>
      <c r="M903" s="652"/>
      <c r="N903" s="652"/>
      <c r="O903" s="652"/>
      <c r="P903" s="652"/>
      <c r="Q903" s="652"/>
      <c r="R903" s="652"/>
      <c r="S903" s="652"/>
      <c r="T903" s="652"/>
      <c r="U903" s="652"/>
      <c r="V903" s="652"/>
      <c r="W903" s="2"/>
      <c r="X903" s="2"/>
      <c r="Y903" s="2"/>
      <c r="Z903" s="2"/>
    </row>
    <row r="904" spans="1:26" ht="12.75" customHeight="1">
      <c r="A904" s="74" t="s">
        <v>918</v>
      </c>
      <c r="B904" s="697"/>
      <c r="C904" s="74" t="s">
        <v>48</v>
      </c>
      <c r="D904" s="84" t="s">
        <v>5915</v>
      </c>
      <c r="E904" s="81"/>
      <c r="F904" s="683"/>
      <c r="G904" s="77">
        <v>24</v>
      </c>
      <c r="H904" s="683"/>
      <c r="I904" s="683"/>
      <c r="J904" s="77">
        <v>24</v>
      </c>
      <c r="K904" s="652"/>
      <c r="L904" s="652"/>
      <c r="M904" s="652"/>
      <c r="N904" s="652"/>
      <c r="O904" s="652"/>
      <c r="P904" s="652"/>
      <c r="Q904" s="652"/>
      <c r="R904" s="652"/>
      <c r="S904" s="652"/>
      <c r="T904" s="652"/>
      <c r="U904" s="652"/>
      <c r="V904" s="652"/>
      <c r="W904" s="2"/>
      <c r="X904" s="2"/>
      <c r="Y904" s="2"/>
      <c r="Z904" s="2"/>
    </row>
    <row r="905" spans="1:26" ht="12.75" customHeight="1">
      <c r="A905" s="74" t="s">
        <v>919</v>
      </c>
      <c r="B905" s="697"/>
      <c r="C905" s="74" t="s">
        <v>48</v>
      </c>
      <c r="D905" s="84" t="s">
        <v>5915</v>
      </c>
      <c r="E905" s="700"/>
      <c r="F905" s="700"/>
      <c r="G905" s="77">
        <v>24</v>
      </c>
      <c r="H905" s="700"/>
      <c r="I905" s="700"/>
      <c r="J905" s="77">
        <v>24</v>
      </c>
      <c r="K905" s="652"/>
      <c r="L905" s="652"/>
      <c r="M905" s="652"/>
      <c r="N905" s="652"/>
      <c r="O905" s="652"/>
      <c r="P905" s="652"/>
      <c r="Q905" s="652"/>
      <c r="R905" s="652"/>
      <c r="S905" s="652"/>
      <c r="T905" s="652"/>
      <c r="U905" s="652"/>
      <c r="V905" s="652"/>
      <c r="W905" s="2"/>
      <c r="X905" s="2"/>
      <c r="Y905" s="2"/>
      <c r="Z905" s="2"/>
    </row>
    <row r="906" spans="1:26" ht="12.75" customHeight="1">
      <c r="A906" s="74" t="s">
        <v>920</v>
      </c>
      <c r="B906" s="697"/>
      <c r="C906" s="74" t="s">
        <v>48</v>
      </c>
      <c r="D906" s="84" t="s">
        <v>5915</v>
      </c>
      <c r="E906" s="700"/>
      <c r="F906" s="700"/>
      <c r="G906" s="77">
        <v>24</v>
      </c>
      <c r="H906" s="81"/>
      <c r="I906" s="80">
        <v>2</v>
      </c>
      <c r="J906" s="77">
        <v>26</v>
      </c>
      <c r="K906" s="652"/>
      <c r="L906" s="652"/>
      <c r="M906" s="652"/>
      <c r="N906" s="652"/>
      <c r="O906" s="652"/>
      <c r="P906" s="652"/>
      <c r="Q906" s="652"/>
      <c r="R906" s="652"/>
      <c r="S906" s="652"/>
      <c r="T906" s="652"/>
      <c r="U906" s="652"/>
      <c r="V906" s="652"/>
      <c r="W906" s="2"/>
      <c r="X906" s="2"/>
      <c r="Y906" s="2"/>
      <c r="Z906" s="2"/>
    </row>
    <row r="907" spans="1:26" ht="12.75" customHeight="1">
      <c r="A907" s="74" t="s">
        <v>921</v>
      </c>
      <c r="B907" s="697"/>
      <c r="C907" s="74" t="s">
        <v>48</v>
      </c>
      <c r="D907" s="84" t="s">
        <v>5915</v>
      </c>
      <c r="E907" s="700"/>
      <c r="F907" s="700"/>
      <c r="G907" s="77">
        <v>12</v>
      </c>
      <c r="H907" s="700"/>
      <c r="I907" s="700"/>
      <c r="J907" s="77">
        <v>12</v>
      </c>
      <c r="K907" s="652"/>
      <c r="L907" s="652"/>
      <c r="M907" s="652"/>
      <c r="N907" s="652"/>
      <c r="O907" s="652"/>
      <c r="P907" s="652"/>
      <c r="Q907" s="652"/>
      <c r="R907" s="652"/>
      <c r="S907" s="652"/>
      <c r="T907" s="652"/>
      <c r="U907" s="652"/>
      <c r="V907" s="652"/>
      <c r="W907" s="2"/>
      <c r="X907" s="2"/>
      <c r="Y907" s="2"/>
      <c r="Z907" s="2"/>
    </row>
    <row r="908" spans="1:26" ht="12.75" customHeight="1">
      <c r="A908" s="607" t="s">
        <v>922</v>
      </c>
      <c r="B908" s="52"/>
      <c r="C908" s="74" t="s">
        <v>48</v>
      </c>
      <c r="D908" s="84" t="s">
        <v>5915</v>
      </c>
      <c r="E908" s="700"/>
      <c r="F908" s="700"/>
      <c r="G908" s="77">
        <v>24</v>
      </c>
      <c r="H908" s="700"/>
      <c r="I908" s="700"/>
      <c r="J908" s="77">
        <v>24</v>
      </c>
      <c r="K908" s="652"/>
      <c r="L908" s="652"/>
      <c r="M908" s="652"/>
      <c r="N908" s="652"/>
      <c r="O908" s="652"/>
      <c r="P908" s="652"/>
      <c r="Q908" s="652"/>
      <c r="R908" s="652"/>
      <c r="S908" s="652"/>
      <c r="T908" s="652"/>
      <c r="U908" s="652"/>
      <c r="V908" s="652"/>
      <c r="W908" s="2"/>
      <c r="X908" s="2"/>
      <c r="Y908" s="2"/>
      <c r="Z908" s="2"/>
    </row>
    <row r="909" spans="1:26" ht="12.75" customHeight="1">
      <c r="A909" s="607" t="s">
        <v>923</v>
      </c>
      <c r="B909" s="52"/>
      <c r="C909" s="74" t="s">
        <v>48</v>
      </c>
      <c r="D909" s="84" t="s">
        <v>5915</v>
      </c>
      <c r="E909" s="700"/>
      <c r="F909" s="700"/>
      <c r="G909" s="77">
        <v>24</v>
      </c>
      <c r="H909" s="700"/>
      <c r="I909" s="700"/>
      <c r="J909" s="77">
        <v>24</v>
      </c>
      <c r="K909" s="652"/>
      <c r="L909" s="652"/>
      <c r="M909" s="652"/>
      <c r="N909" s="652"/>
      <c r="O909" s="652"/>
      <c r="P909" s="652"/>
      <c r="Q909" s="652"/>
      <c r="R909" s="652"/>
      <c r="S909" s="652"/>
      <c r="T909" s="652"/>
      <c r="U909" s="652"/>
      <c r="V909" s="652"/>
      <c r="W909" s="2"/>
      <c r="X909" s="2"/>
      <c r="Y909" s="2"/>
      <c r="Z909" s="2"/>
    </row>
    <row r="910" spans="1:26" ht="12.75" customHeight="1">
      <c r="A910" s="607" t="s">
        <v>924</v>
      </c>
      <c r="B910" s="52"/>
      <c r="C910" s="74" t="s">
        <v>48</v>
      </c>
      <c r="D910" s="84" t="s">
        <v>5915</v>
      </c>
      <c r="E910" s="700"/>
      <c r="F910" s="700"/>
      <c r="G910" s="77">
        <v>24</v>
      </c>
      <c r="H910" s="700"/>
      <c r="I910" s="700"/>
      <c r="J910" s="77">
        <v>24</v>
      </c>
      <c r="K910" s="652"/>
      <c r="L910" s="652"/>
      <c r="M910" s="652"/>
      <c r="N910" s="652"/>
      <c r="O910" s="652"/>
      <c r="P910" s="652"/>
      <c r="Q910" s="652"/>
      <c r="R910" s="652"/>
      <c r="S910" s="652"/>
      <c r="T910" s="652"/>
      <c r="U910" s="652"/>
      <c r="V910" s="652"/>
      <c r="W910" s="2"/>
      <c r="X910" s="2"/>
      <c r="Y910" s="2"/>
      <c r="Z910" s="2"/>
    </row>
    <row r="911" spans="1:26" ht="12.75" customHeight="1">
      <c r="A911" s="74" t="s">
        <v>925</v>
      </c>
      <c r="B911" s="697"/>
      <c r="C911" s="74" t="s">
        <v>48</v>
      </c>
      <c r="D911" s="84" t="s">
        <v>5915</v>
      </c>
      <c r="E911" s="700"/>
      <c r="F911" s="700"/>
      <c r="G911" s="77">
        <v>24</v>
      </c>
      <c r="H911" s="700"/>
      <c r="I911" s="700"/>
      <c r="J911" s="77">
        <v>24</v>
      </c>
      <c r="K911" s="652"/>
      <c r="L911" s="652"/>
      <c r="M911" s="652"/>
      <c r="N911" s="652"/>
      <c r="O911" s="652"/>
      <c r="P911" s="652"/>
      <c r="Q911" s="652"/>
      <c r="R911" s="652"/>
      <c r="S911" s="652"/>
      <c r="T911" s="652"/>
      <c r="U911" s="652"/>
      <c r="V911" s="652"/>
      <c r="W911" s="2"/>
      <c r="X911" s="2"/>
      <c r="Y911" s="2"/>
      <c r="Z911" s="2"/>
    </row>
    <row r="912" spans="1:26" ht="12.75" customHeight="1">
      <c r="A912" s="74" t="s">
        <v>926</v>
      </c>
      <c r="B912" s="697"/>
      <c r="C912" s="74" t="s">
        <v>48</v>
      </c>
      <c r="D912" s="84" t="s">
        <v>5915</v>
      </c>
      <c r="E912" s="700"/>
      <c r="F912" s="700"/>
      <c r="G912" s="77">
        <v>24</v>
      </c>
      <c r="H912" s="700"/>
      <c r="I912" s="700"/>
      <c r="J912" s="77">
        <v>24</v>
      </c>
      <c r="K912" s="652"/>
      <c r="L912" s="652"/>
      <c r="M912" s="652"/>
      <c r="N912" s="652"/>
      <c r="O912" s="652"/>
      <c r="P912" s="652"/>
      <c r="Q912" s="652"/>
      <c r="R912" s="652"/>
      <c r="S912" s="652"/>
      <c r="T912" s="652"/>
      <c r="U912" s="652"/>
      <c r="V912" s="652"/>
      <c r="W912" s="2"/>
      <c r="X912" s="2"/>
      <c r="Y912" s="2"/>
      <c r="Z912" s="2"/>
    </row>
    <row r="913" spans="1:26" ht="12.75" customHeight="1">
      <c r="A913" s="74" t="s">
        <v>156</v>
      </c>
      <c r="B913" s="697"/>
      <c r="C913" s="74" t="s">
        <v>48</v>
      </c>
      <c r="D913" s="84" t="s">
        <v>5915</v>
      </c>
      <c r="E913" s="700"/>
      <c r="F913" s="700"/>
      <c r="G913" s="77">
        <v>24</v>
      </c>
      <c r="H913" s="700"/>
      <c r="I913" s="700"/>
      <c r="J913" s="77">
        <v>24</v>
      </c>
      <c r="K913" s="652"/>
      <c r="L913" s="652"/>
      <c r="M913" s="652"/>
      <c r="N913" s="652"/>
      <c r="O913" s="652"/>
      <c r="P913" s="652"/>
      <c r="Q913" s="652"/>
      <c r="R913" s="652"/>
      <c r="S913" s="652"/>
      <c r="T913" s="652"/>
      <c r="U913" s="652"/>
      <c r="V913" s="652"/>
      <c r="W913" s="2"/>
      <c r="X913" s="2"/>
      <c r="Y913" s="2"/>
      <c r="Z913" s="2"/>
    </row>
    <row r="914" spans="1:26" ht="12.75" customHeight="1">
      <c r="A914" s="185" t="s">
        <v>927</v>
      </c>
      <c r="B914" s="700"/>
      <c r="C914" s="74" t="s">
        <v>48</v>
      </c>
      <c r="D914" s="84" t="s">
        <v>5915</v>
      </c>
      <c r="E914" s="700"/>
      <c r="F914" s="700"/>
      <c r="G914" s="77">
        <v>24</v>
      </c>
      <c r="H914" s="700"/>
      <c r="I914" s="700"/>
      <c r="J914" s="77">
        <v>24</v>
      </c>
      <c r="K914" s="652"/>
      <c r="L914" s="652"/>
      <c r="M914" s="652"/>
      <c r="N914" s="652"/>
      <c r="O914" s="652"/>
      <c r="P914" s="652"/>
      <c r="Q914" s="652"/>
      <c r="R914" s="652"/>
      <c r="S914" s="652"/>
      <c r="T914" s="652"/>
      <c r="U914" s="652"/>
      <c r="V914" s="652"/>
      <c r="W914" s="2"/>
      <c r="X914" s="2"/>
      <c r="Y914" s="2"/>
      <c r="Z914" s="2"/>
    </row>
    <row r="915" spans="1:26" ht="12.75" customHeight="1">
      <c r="A915" s="185" t="s">
        <v>928</v>
      </c>
      <c r="B915" s="700"/>
      <c r="C915" s="74" t="s">
        <v>48</v>
      </c>
      <c r="D915" s="84" t="s">
        <v>5915</v>
      </c>
      <c r="E915" s="700"/>
      <c r="F915" s="700"/>
      <c r="G915" s="77">
        <v>24</v>
      </c>
      <c r="H915" s="700"/>
      <c r="I915" s="700"/>
      <c r="J915" s="77">
        <v>24</v>
      </c>
      <c r="K915" s="652"/>
      <c r="L915" s="652"/>
      <c r="M915" s="652"/>
      <c r="N915" s="652"/>
      <c r="O915" s="652"/>
      <c r="P915" s="652"/>
      <c r="Q915" s="652"/>
      <c r="R915" s="652"/>
      <c r="S915" s="652"/>
      <c r="T915" s="652"/>
      <c r="U915" s="652"/>
      <c r="V915" s="652"/>
      <c r="W915" s="2"/>
      <c r="X915" s="2"/>
      <c r="Y915" s="2"/>
      <c r="Z915" s="2"/>
    </row>
    <row r="916" spans="1:26" ht="12.75" customHeight="1">
      <c r="A916" s="185" t="s">
        <v>929</v>
      </c>
      <c r="B916" s="700"/>
      <c r="C916" s="74" t="s">
        <v>48</v>
      </c>
      <c r="D916" s="84" t="s">
        <v>5915</v>
      </c>
      <c r="E916" s="700"/>
      <c r="F916" s="700"/>
      <c r="G916" s="77">
        <v>24</v>
      </c>
      <c r="H916" s="700"/>
      <c r="I916" s="700"/>
      <c r="J916" s="77">
        <v>24</v>
      </c>
      <c r="K916" s="652"/>
      <c r="L916" s="652"/>
      <c r="M916" s="652"/>
      <c r="N916" s="652"/>
      <c r="O916" s="652"/>
      <c r="P916" s="652"/>
      <c r="Q916" s="652"/>
      <c r="R916" s="652"/>
      <c r="S916" s="652"/>
      <c r="T916" s="652"/>
      <c r="U916" s="652"/>
      <c r="V916" s="652"/>
      <c r="W916" s="2"/>
      <c r="X916" s="2"/>
      <c r="Y916" s="2"/>
      <c r="Z916" s="2"/>
    </row>
    <row r="917" spans="1:26" ht="12.75" customHeight="1">
      <c r="A917" s="86" t="s">
        <v>6034</v>
      </c>
      <c r="B917" s="699"/>
      <c r="C917" s="74" t="s">
        <v>48</v>
      </c>
      <c r="D917" s="84" t="s">
        <v>5915</v>
      </c>
      <c r="E917" s="700"/>
      <c r="F917" s="700"/>
      <c r="G917" s="77">
        <v>24</v>
      </c>
      <c r="H917" s="700"/>
      <c r="I917" s="700"/>
      <c r="J917" s="77">
        <v>24</v>
      </c>
      <c r="K917" s="652"/>
      <c r="L917" s="652"/>
      <c r="M917" s="652"/>
      <c r="N917" s="652"/>
      <c r="O917" s="652"/>
      <c r="P917" s="652"/>
      <c r="Q917" s="652"/>
      <c r="R917" s="652"/>
      <c r="S917" s="652"/>
      <c r="T917" s="652"/>
      <c r="U917" s="652"/>
      <c r="V917" s="652"/>
      <c r="W917" s="2"/>
      <c r="X917" s="2"/>
      <c r="Y917" s="2"/>
      <c r="Z917" s="2"/>
    </row>
    <row r="918" spans="1:26" ht="12.75" customHeight="1">
      <c r="A918" s="74" t="s">
        <v>931</v>
      </c>
      <c r="B918" s="697"/>
      <c r="C918" s="74" t="s">
        <v>48</v>
      </c>
      <c r="D918" s="84" t="s">
        <v>5915</v>
      </c>
      <c r="E918" s="700"/>
      <c r="F918" s="700"/>
      <c r="G918" s="77">
        <v>24</v>
      </c>
      <c r="H918" s="81"/>
      <c r="I918" s="80">
        <v>2</v>
      </c>
      <c r="J918" s="77">
        <v>26</v>
      </c>
      <c r="K918" s="652"/>
      <c r="L918" s="652"/>
      <c r="M918" s="652"/>
      <c r="N918" s="652"/>
      <c r="O918" s="652"/>
      <c r="P918" s="652"/>
      <c r="Q918" s="652"/>
      <c r="R918" s="652"/>
      <c r="S918" s="652"/>
      <c r="T918" s="652"/>
      <c r="U918" s="652"/>
      <c r="V918" s="652"/>
      <c r="W918" s="2"/>
      <c r="X918" s="2"/>
      <c r="Y918" s="2"/>
      <c r="Z918" s="2"/>
    </row>
    <row r="919" spans="1:26" ht="12.75" customHeight="1">
      <c r="A919" s="74" t="s">
        <v>932</v>
      </c>
      <c r="B919" s="697"/>
      <c r="C919" s="74" t="s">
        <v>48</v>
      </c>
      <c r="D919" s="84" t="s">
        <v>5915</v>
      </c>
      <c r="E919" s="700"/>
      <c r="F919" s="700"/>
      <c r="G919" s="77">
        <v>24</v>
      </c>
      <c r="H919" s="700"/>
      <c r="I919" s="700"/>
      <c r="J919" s="77">
        <v>24</v>
      </c>
      <c r="K919" s="652"/>
      <c r="L919" s="652"/>
      <c r="M919" s="652"/>
      <c r="N919" s="652"/>
      <c r="O919" s="652"/>
      <c r="P919" s="652"/>
      <c r="Q919" s="652"/>
      <c r="R919" s="652"/>
      <c r="S919" s="652"/>
      <c r="T919" s="652"/>
      <c r="U919" s="652"/>
      <c r="V919" s="652"/>
      <c r="W919" s="2"/>
      <c r="X919" s="2"/>
      <c r="Y919" s="2"/>
      <c r="Z919" s="2"/>
    </row>
    <row r="920" spans="1:26" ht="12.75" customHeight="1">
      <c r="A920" s="74" t="s">
        <v>933</v>
      </c>
      <c r="B920" s="697"/>
      <c r="C920" s="74" t="s">
        <v>48</v>
      </c>
      <c r="D920" s="84" t="s">
        <v>5915</v>
      </c>
      <c r="E920" s="683"/>
      <c r="F920" s="683"/>
      <c r="G920" s="77">
        <v>24</v>
      </c>
      <c r="H920" s="700"/>
      <c r="I920" s="700"/>
      <c r="J920" s="77">
        <v>24</v>
      </c>
      <c r="K920" s="652"/>
      <c r="L920" s="652"/>
      <c r="M920" s="652"/>
      <c r="N920" s="652"/>
      <c r="O920" s="652"/>
      <c r="P920" s="652"/>
      <c r="Q920" s="652"/>
      <c r="R920" s="652"/>
      <c r="S920" s="652"/>
      <c r="T920" s="652"/>
      <c r="U920" s="652"/>
      <c r="V920" s="652"/>
      <c r="W920" s="2"/>
      <c r="X920" s="2"/>
      <c r="Y920" s="2"/>
      <c r="Z920" s="2"/>
    </row>
    <row r="921" spans="1:26" ht="12.75" customHeight="1">
      <c r="A921" s="74" t="s">
        <v>934</v>
      </c>
      <c r="B921" s="697"/>
      <c r="C921" s="74" t="s">
        <v>48</v>
      </c>
      <c r="D921" s="84" t="s">
        <v>5915</v>
      </c>
      <c r="E921" s="683"/>
      <c r="F921" s="683"/>
      <c r="G921" s="77">
        <v>24</v>
      </c>
      <c r="H921" s="613"/>
      <c r="I921" s="683"/>
      <c r="J921" s="77">
        <v>24</v>
      </c>
      <c r="K921" s="652"/>
      <c r="L921" s="652"/>
      <c r="M921" s="652"/>
      <c r="N921" s="652"/>
      <c r="O921" s="652"/>
      <c r="P921" s="652"/>
      <c r="Q921" s="652"/>
      <c r="R921" s="652"/>
      <c r="S921" s="652"/>
      <c r="T921" s="652"/>
      <c r="U921" s="652"/>
      <c r="V921" s="652"/>
      <c r="W921" s="2"/>
      <c r="X921" s="2"/>
      <c r="Y921" s="2"/>
      <c r="Z921" s="2"/>
    </row>
    <row r="922" spans="1:26" ht="12.75" customHeight="1">
      <c r="A922" s="74" t="s">
        <v>935</v>
      </c>
      <c r="B922" s="697"/>
      <c r="C922" s="74" t="s">
        <v>48</v>
      </c>
      <c r="D922" s="84" t="s">
        <v>5915</v>
      </c>
      <c r="E922" s="683"/>
      <c r="F922" s="683"/>
      <c r="G922" s="77">
        <v>24</v>
      </c>
      <c r="H922" s="613"/>
      <c r="I922" s="683"/>
      <c r="J922" s="77">
        <v>24</v>
      </c>
      <c r="K922" s="652"/>
      <c r="L922" s="652"/>
      <c r="M922" s="652"/>
      <c r="N922" s="652"/>
      <c r="O922" s="652"/>
      <c r="P922" s="652"/>
      <c r="Q922" s="652"/>
      <c r="R922" s="652"/>
      <c r="S922" s="652"/>
      <c r="T922" s="652"/>
      <c r="U922" s="652"/>
      <c r="V922" s="652"/>
      <c r="W922" s="2"/>
      <c r="X922" s="2"/>
      <c r="Y922" s="2"/>
      <c r="Z922" s="2"/>
    </row>
    <row r="923" spans="1:26" ht="12.75" customHeight="1">
      <c r="A923" s="74" t="s">
        <v>6046</v>
      </c>
      <c r="B923" s="697"/>
      <c r="C923" s="74" t="s">
        <v>48</v>
      </c>
      <c r="D923" s="84" t="s">
        <v>5915</v>
      </c>
      <c r="E923" s="683"/>
      <c r="F923" s="683"/>
      <c r="G923" s="77">
        <v>24</v>
      </c>
      <c r="H923" s="613"/>
      <c r="I923" s="683"/>
      <c r="J923" s="77">
        <v>24</v>
      </c>
      <c r="K923" s="652"/>
      <c r="L923" s="652"/>
      <c r="M923" s="652"/>
      <c r="N923" s="652"/>
      <c r="O923" s="652"/>
      <c r="P923" s="652"/>
      <c r="Q923" s="652"/>
      <c r="R923" s="652"/>
      <c r="S923" s="652"/>
      <c r="T923" s="652"/>
      <c r="U923" s="652"/>
      <c r="V923" s="652"/>
      <c r="W923" s="2"/>
      <c r="X923" s="2"/>
      <c r="Y923" s="2"/>
      <c r="Z923" s="2"/>
    </row>
    <row r="924" spans="1:26" ht="12.75" customHeight="1">
      <c r="A924" s="74" t="s">
        <v>937</v>
      </c>
      <c r="B924" s="697"/>
      <c r="C924" s="74" t="s">
        <v>48</v>
      </c>
      <c r="D924" s="84" t="s">
        <v>5915</v>
      </c>
      <c r="E924" s="683"/>
      <c r="F924" s="683"/>
      <c r="G924" s="77">
        <v>24</v>
      </c>
      <c r="H924" s="613"/>
      <c r="I924" s="683"/>
      <c r="J924" s="77">
        <v>24</v>
      </c>
      <c r="K924" s="652"/>
      <c r="L924" s="652"/>
      <c r="M924" s="652"/>
      <c r="N924" s="652"/>
      <c r="O924" s="652"/>
      <c r="P924" s="652"/>
      <c r="Q924" s="652"/>
      <c r="R924" s="652"/>
      <c r="S924" s="652"/>
      <c r="T924" s="652"/>
      <c r="U924" s="652"/>
      <c r="V924" s="652"/>
      <c r="W924" s="2"/>
      <c r="X924" s="2"/>
      <c r="Y924" s="2"/>
      <c r="Z924" s="2"/>
    </row>
    <row r="925" spans="1:26" ht="12.75" customHeight="1">
      <c r="A925" s="74" t="s">
        <v>946</v>
      </c>
      <c r="B925" s="697"/>
      <c r="C925" s="74" t="s">
        <v>48</v>
      </c>
      <c r="D925" s="84" t="s">
        <v>5915</v>
      </c>
      <c r="E925" s="683"/>
      <c r="F925" s="683"/>
      <c r="G925" s="77">
        <v>20</v>
      </c>
      <c r="H925" s="613"/>
      <c r="I925" s="683"/>
      <c r="J925" s="84">
        <v>20</v>
      </c>
      <c r="K925" s="652"/>
      <c r="L925" s="652"/>
      <c r="M925" s="652"/>
      <c r="N925" s="652"/>
      <c r="O925" s="652"/>
      <c r="P925" s="652"/>
      <c r="Q925" s="652"/>
      <c r="R925" s="652"/>
      <c r="S925" s="652"/>
      <c r="T925" s="652"/>
      <c r="U925" s="652"/>
      <c r="V925" s="652"/>
      <c r="W925" s="2"/>
      <c r="X925" s="2"/>
      <c r="Y925" s="2"/>
      <c r="Z925" s="2"/>
    </row>
    <row r="926" spans="1:26" ht="12.75" customHeight="1">
      <c r="A926" s="74" t="s">
        <v>950</v>
      </c>
      <c r="B926" s="697"/>
      <c r="C926" s="74" t="s">
        <v>48</v>
      </c>
      <c r="D926" s="84" t="s">
        <v>5915</v>
      </c>
      <c r="E926" s="683"/>
      <c r="F926" s="683"/>
      <c r="G926" s="77">
        <v>24</v>
      </c>
      <c r="H926" s="613"/>
      <c r="I926" s="683"/>
      <c r="J926" s="84">
        <v>24</v>
      </c>
      <c r="K926" s="652"/>
      <c r="L926" s="652"/>
      <c r="M926" s="652"/>
      <c r="N926" s="652"/>
      <c r="O926" s="652"/>
      <c r="P926" s="652"/>
      <c r="Q926" s="652"/>
      <c r="R926" s="652"/>
      <c r="S926" s="652"/>
      <c r="T926" s="652"/>
      <c r="U926" s="652"/>
      <c r="V926" s="652"/>
      <c r="W926" s="2"/>
      <c r="X926" s="2"/>
      <c r="Y926" s="2"/>
      <c r="Z926" s="2"/>
    </row>
    <row r="927" spans="1:26" ht="12.75" customHeight="1">
      <c r="A927" s="74" t="s">
        <v>6054</v>
      </c>
      <c r="B927" s="697"/>
      <c r="C927" s="74" t="s">
        <v>48</v>
      </c>
      <c r="D927" s="84" t="s">
        <v>5915</v>
      </c>
      <c r="E927" s="683"/>
      <c r="F927" s="683"/>
      <c r="G927" s="77">
        <v>24</v>
      </c>
      <c r="H927" s="613"/>
      <c r="I927" s="683"/>
      <c r="J927" s="84">
        <v>24</v>
      </c>
      <c r="K927" s="652"/>
      <c r="L927" s="652"/>
      <c r="M927" s="652"/>
      <c r="N927" s="652"/>
      <c r="O927" s="652"/>
      <c r="P927" s="652"/>
      <c r="Q927" s="652"/>
      <c r="R927" s="652"/>
      <c r="S927" s="652"/>
      <c r="T927" s="652"/>
      <c r="U927" s="652"/>
      <c r="V927" s="652"/>
      <c r="W927" s="2"/>
      <c r="X927" s="2"/>
      <c r="Y927" s="2"/>
      <c r="Z927" s="2"/>
    </row>
    <row r="928" spans="1:26" ht="12.75" customHeight="1">
      <c r="A928" s="74" t="s">
        <v>952</v>
      </c>
      <c r="B928" s="697"/>
      <c r="C928" s="74" t="s">
        <v>48</v>
      </c>
      <c r="D928" s="84" t="s">
        <v>5915</v>
      </c>
      <c r="E928" s="683"/>
      <c r="F928" s="683"/>
      <c r="G928" s="77">
        <v>24</v>
      </c>
      <c r="H928" s="613"/>
      <c r="I928" s="683"/>
      <c r="J928" s="84">
        <v>24</v>
      </c>
      <c r="K928" s="652"/>
      <c r="L928" s="652"/>
      <c r="M928" s="652"/>
      <c r="N928" s="652"/>
      <c r="O928" s="652"/>
      <c r="P928" s="652"/>
      <c r="Q928" s="652"/>
      <c r="R928" s="652"/>
      <c r="S928" s="652"/>
      <c r="T928" s="652"/>
      <c r="U928" s="652"/>
      <c r="V928" s="652"/>
      <c r="W928" s="2"/>
      <c r="X928" s="2"/>
      <c r="Y928" s="2"/>
      <c r="Z928" s="2"/>
    </row>
    <row r="929" spans="1:26" ht="12.75" customHeight="1">
      <c r="A929" s="74" t="s">
        <v>953</v>
      </c>
      <c r="B929" s="697"/>
      <c r="C929" s="74" t="s">
        <v>48</v>
      </c>
      <c r="D929" s="84" t="s">
        <v>5915</v>
      </c>
      <c r="E929" s="683"/>
      <c r="F929" s="683"/>
      <c r="G929" s="77">
        <v>24</v>
      </c>
      <c r="H929" s="613"/>
      <c r="I929" s="683"/>
      <c r="J929" s="77">
        <v>24</v>
      </c>
      <c r="K929" s="652"/>
      <c r="L929" s="652"/>
      <c r="M929" s="652"/>
      <c r="N929" s="652"/>
      <c r="O929" s="652"/>
      <c r="P929" s="652"/>
      <c r="Q929" s="652"/>
      <c r="R929" s="652"/>
      <c r="S929" s="652"/>
      <c r="T929" s="652"/>
      <c r="U929" s="652"/>
      <c r="V929" s="652"/>
      <c r="W929" s="2"/>
      <c r="X929" s="2"/>
      <c r="Y929" s="2"/>
      <c r="Z929" s="2"/>
    </row>
    <row r="930" spans="1:26" ht="12.75" customHeight="1">
      <c r="A930" s="74" t="s">
        <v>954</v>
      </c>
      <c r="B930" s="697"/>
      <c r="C930" s="74" t="s">
        <v>48</v>
      </c>
      <c r="D930" s="84" t="s">
        <v>5915</v>
      </c>
      <c r="E930" s="683"/>
      <c r="F930" s="683"/>
      <c r="G930" s="77">
        <v>24</v>
      </c>
      <c r="H930" s="613"/>
      <c r="I930" s="683"/>
      <c r="J930" s="77">
        <v>24</v>
      </c>
      <c r="K930" s="652"/>
      <c r="L930" s="652"/>
      <c r="M930" s="652"/>
      <c r="N930" s="652"/>
      <c r="O930" s="652"/>
      <c r="P930" s="652"/>
      <c r="Q930" s="652"/>
      <c r="R930" s="652"/>
      <c r="S930" s="652"/>
      <c r="T930" s="652"/>
      <c r="U930" s="652"/>
      <c r="V930" s="652"/>
      <c r="W930" s="2"/>
      <c r="X930" s="2"/>
      <c r="Y930" s="2"/>
      <c r="Z930" s="2"/>
    </row>
    <row r="931" spans="1:26" ht="12.75" customHeight="1">
      <c r="A931" s="74" t="s">
        <v>1260</v>
      </c>
      <c r="B931" s="697"/>
      <c r="C931" s="74" t="s">
        <v>48</v>
      </c>
      <c r="D931" s="84" t="s">
        <v>5915</v>
      </c>
      <c r="E931" s="683"/>
      <c r="F931" s="683"/>
      <c r="G931" s="77">
        <v>24</v>
      </c>
      <c r="H931" s="613"/>
      <c r="I931" s="683"/>
      <c r="J931" s="77">
        <v>24</v>
      </c>
      <c r="K931" s="652"/>
      <c r="L931" s="652"/>
      <c r="M931" s="652"/>
      <c r="N931" s="652"/>
      <c r="O931" s="652"/>
      <c r="P931" s="652"/>
      <c r="Q931" s="652"/>
      <c r="R931" s="652"/>
      <c r="S931" s="652"/>
      <c r="T931" s="652"/>
      <c r="U931" s="652"/>
      <c r="V931" s="652"/>
      <c r="W931" s="2"/>
      <c r="X931" s="2"/>
      <c r="Y931" s="2"/>
      <c r="Z931" s="2"/>
    </row>
    <row r="932" spans="1:26" ht="12.75" customHeight="1">
      <c r="A932" s="74" t="s">
        <v>955</v>
      </c>
      <c r="B932" s="697"/>
      <c r="C932" s="74" t="s">
        <v>48</v>
      </c>
      <c r="D932" s="84" t="s">
        <v>5915</v>
      </c>
      <c r="E932" s="683"/>
      <c r="F932" s="683"/>
      <c r="G932" s="77">
        <v>24</v>
      </c>
      <c r="H932" s="613"/>
      <c r="I932" s="683"/>
      <c r="J932" s="77">
        <v>24</v>
      </c>
      <c r="K932" s="652"/>
      <c r="L932" s="652"/>
      <c r="M932" s="652"/>
      <c r="N932" s="652"/>
      <c r="O932" s="652"/>
      <c r="P932" s="652"/>
      <c r="Q932" s="652"/>
      <c r="R932" s="652"/>
      <c r="S932" s="652"/>
      <c r="T932" s="652"/>
      <c r="U932" s="652"/>
      <c r="V932" s="652"/>
      <c r="W932" s="2"/>
      <c r="X932" s="2"/>
      <c r="Y932" s="2"/>
      <c r="Z932" s="2"/>
    </row>
    <row r="933" spans="1:26" ht="12.75" customHeight="1">
      <c r="A933" s="74" t="s">
        <v>956</v>
      </c>
      <c r="B933" s="697"/>
      <c r="C933" s="74" t="s">
        <v>48</v>
      </c>
      <c r="D933" s="613"/>
      <c r="E933" s="84" t="s">
        <v>5915</v>
      </c>
      <c r="F933" s="683"/>
      <c r="G933" s="728">
        <v>20</v>
      </c>
      <c r="H933" s="613"/>
      <c r="I933" s="683"/>
      <c r="J933" s="77">
        <v>20</v>
      </c>
      <c r="K933" s="652"/>
      <c r="L933" s="652"/>
      <c r="M933" s="652"/>
      <c r="N933" s="652"/>
      <c r="O933" s="652"/>
      <c r="P933" s="652"/>
      <c r="Q933" s="652"/>
      <c r="R933" s="652"/>
      <c r="S933" s="652"/>
      <c r="T933" s="652"/>
      <c r="U933" s="652"/>
      <c r="V933" s="652"/>
      <c r="W933" s="2"/>
      <c r="X933" s="2"/>
      <c r="Y933" s="2"/>
      <c r="Z933" s="2"/>
    </row>
    <row r="934" spans="1:26" ht="12.75" customHeight="1">
      <c r="A934" s="74" t="s">
        <v>6088</v>
      </c>
      <c r="B934" s="697"/>
      <c r="C934" s="74" t="s">
        <v>48</v>
      </c>
      <c r="D934" s="84" t="s">
        <v>5915</v>
      </c>
      <c r="E934" s="683"/>
      <c r="F934" s="683"/>
      <c r="G934" s="77">
        <v>17</v>
      </c>
      <c r="H934" s="613"/>
      <c r="I934" s="683"/>
      <c r="J934" s="77">
        <v>17</v>
      </c>
      <c r="K934" s="652"/>
      <c r="L934" s="652"/>
      <c r="M934" s="652"/>
      <c r="N934" s="652"/>
      <c r="O934" s="652"/>
      <c r="P934" s="652"/>
      <c r="Q934" s="652"/>
      <c r="R934" s="652"/>
      <c r="S934" s="652"/>
      <c r="T934" s="652"/>
      <c r="U934" s="652"/>
      <c r="V934" s="652"/>
      <c r="W934" s="2"/>
      <c r="X934" s="2"/>
      <c r="Y934" s="2"/>
      <c r="Z934" s="2"/>
    </row>
    <row r="935" spans="1:26" ht="12.75" customHeight="1">
      <c r="A935" s="614" t="s">
        <v>960</v>
      </c>
      <c r="B935" s="721"/>
      <c r="C935" s="74" t="s">
        <v>48</v>
      </c>
      <c r="D935" s="84" t="s">
        <v>5915</v>
      </c>
      <c r="E935" s="683"/>
      <c r="F935" s="683"/>
      <c r="G935" s="77">
        <v>24</v>
      </c>
      <c r="H935" s="613"/>
      <c r="I935" s="683"/>
      <c r="J935" s="77">
        <v>24</v>
      </c>
      <c r="K935" s="652"/>
      <c r="L935" s="652"/>
      <c r="M935" s="652"/>
      <c r="N935" s="652"/>
      <c r="O935" s="652"/>
      <c r="P935" s="652"/>
      <c r="Q935" s="652"/>
      <c r="R935" s="652"/>
      <c r="S935" s="652"/>
      <c r="T935" s="652"/>
      <c r="U935" s="652"/>
      <c r="V935" s="652"/>
      <c r="W935" s="2"/>
      <c r="X935" s="2"/>
      <c r="Y935" s="2"/>
      <c r="Z935" s="2"/>
    </row>
    <row r="936" spans="1:26" ht="12.75" customHeight="1">
      <c r="A936" s="614" t="s">
        <v>961</v>
      </c>
      <c r="B936" s="721"/>
      <c r="C936" s="74" t="s">
        <v>48</v>
      </c>
      <c r="D936" s="84" t="s">
        <v>5915</v>
      </c>
      <c r="E936" s="683"/>
      <c r="F936" s="683"/>
      <c r="G936" s="77">
        <v>24</v>
      </c>
      <c r="H936" s="613"/>
      <c r="I936" s="683"/>
      <c r="J936" s="77">
        <v>24</v>
      </c>
      <c r="K936" s="652"/>
      <c r="L936" s="652"/>
      <c r="M936" s="652"/>
      <c r="N936" s="652"/>
      <c r="O936" s="652"/>
      <c r="P936" s="652"/>
      <c r="Q936" s="652"/>
      <c r="R936" s="652"/>
      <c r="S936" s="652"/>
      <c r="T936" s="652"/>
      <c r="U936" s="652"/>
      <c r="V936" s="652"/>
      <c r="W936" s="2"/>
      <c r="X936" s="2"/>
      <c r="Y936" s="2"/>
      <c r="Z936" s="2"/>
    </row>
    <row r="937" spans="1:26" ht="12.75" customHeight="1">
      <c r="A937" s="614" t="s">
        <v>962</v>
      </c>
      <c r="B937" s="721"/>
      <c r="C937" s="74" t="s">
        <v>48</v>
      </c>
      <c r="D937" s="84" t="s">
        <v>5915</v>
      </c>
      <c r="E937" s="683"/>
      <c r="F937" s="683"/>
      <c r="G937" s="77">
        <v>24</v>
      </c>
      <c r="H937" s="613"/>
      <c r="I937" s="683"/>
      <c r="J937" s="77">
        <v>24</v>
      </c>
      <c r="K937" s="652"/>
      <c r="L937" s="652"/>
      <c r="M937" s="652"/>
      <c r="N937" s="652"/>
      <c r="O937" s="652"/>
      <c r="P937" s="652"/>
      <c r="Q937" s="652"/>
      <c r="R937" s="652"/>
      <c r="S937" s="652"/>
      <c r="T937" s="652"/>
      <c r="U937" s="652"/>
      <c r="V937" s="652"/>
      <c r="W937" s="2"/>
      <c r="X937" s="2"/>
      <c r="Y937" s="2"/>
      <c r="Z937" s="2"/>
    </row>
    <row r="938" spans="1:26" ht="12.75" customHeight="1">
      <c r="A938" s="74" t="s">
        <v>963</v>
      </c>
      <c r="B938" s="697"/>
      <c r="C938" s="74" t="s">
        <v>48</v>
      </c>
      <c r="D938" s="84" t="s">
        <v>5915</v>
      </c>
      <c r="E938" s="683"/>
      <c r="F938" s="683"/>
      <c r="G938" s="77">
        <v>24</v>
      </c>
      <c r="H938" s="613"/>
      <c r="I938" s="683"/>
      <c r="J938" s="77">
        <v>24</v>
      </c>
      <c r="K938" s="652"/>
      <c r="L938" s="652"/>
      <c r="M938" s="652"/>
      <c r="N938" s="652"/>
      <c r="O938" s="652"/>
      <c r="P938" s="652"/>
      <c r="Q938" s="652"/>
      <c r="R938" s="652"/>
      <c r="S938" s="652"/>
      <c r="T938" s="652"/>
      <c r="U938" s="652"/>
      <c r="V938" s="652"/>
      <c r="W938" s="2"/>
      <c r="X938" s="2"/>
      <c r="Y938" s="2"/>
      <c r="Z938" s="2"/>
    </row>
    <row r="939" spans="1:26" ht="12.75" customHeight="1">
      <c r="A939" s="614" t="s">
        <v>964</v>
      </c>
      <c r="B939" s="721"/>
      <c r="C939" s="74" t="s">
        <v>48</v>
      </c>
      <c r="D939" s="84" t="s">
        <v>5915</v>
      </c>
      <c r="E939" s="683"/>
      <c r="F939" s="683"/>
      <c r="G939" s="77">
        <v>23</v>
      </c>
      <c r="H939" s="613"/>
      <c r="I939" s="683"/>
      <c r="J939" s="77">
        <v>23</v>
      </c>
      <c r="K939" s="652"/>
      <c r="L939" s="652"/>
      <c r="M939" s="652"/>
      <c r="N939" s="652"/>
      <c r="O939" s="652"/>
      <c r="P939" s="652"/>
      <c r="Q939" s="652"/>
      <c r="R939" s="652"/>
      <c r="S939" s="652"/>
      <c r="T939" s="652"/>
      <c r="U939" s="652"/>
      <c r="V939" s="652"/>
      <c r="W939" s="2"/>
      <c r="X939" s="2"/>
      <c r="Y939" s="2"/>
      <c r="Z939" s="2"/>
    </row>
    <row r="940" spans="1:26" ht="12.75" customHeight="1">
      <c r="A940" s="614" t="s">
        <v>965</v>
      </c>
      <c r="B940" s="721"/>
      <c r="C940" s="74" t="s">
        <v>48</v>
      </c>
      <c r="D940" s="84" t="s">
        <v>5915</v>
      </c>
      <c r="E940" s="683"/>
      <c r="F940" s="683"/>
      <c r="G940" s="77">
        <v>24</v>
      </c>
      <c r="H940" s="613"/>
      <c r="I940" s="683"/>
      <c r="J940" s="77">
        <v>24</v>
      </c>
      <c r="K940" s="652"/>
      <c r="L940" s="652"/>
      <c r="M940" s="652"/>
      <c r="N940" s="652"/>
      <c r="O940" s="652"/>
      <c r="P940" s="652"/>
      <c r="Q940" s="652"/>
      <c r="R940" s="652"/>
      <c r="S940" s="652"/>
      <c r="T940" s="652"/>
      <c r="U940" s="652"/>
      <c r="V940" s="652"/>
      <c r="W940" s="2"/>
      <c r="X940" s="2"/>
      <c r="Y940" s="2"/>
      <c r="Z940" s="2"/>
    </row>
    <row r="941" spans="1:26" ht="12.75" customHeight="1">
      <c r="A941" s="614" t="s">
        <v>966</v>
      </c>
      <c r="B941" s="721"/>
      <c r="C941" s="74" t="s">
        <v>48</v>
      </c>
      <c r="D941" s="84" t="s">
        <v>5915</v>
      </c>
      <c r="E941" s="729"/>
      <c r="F941" s="729"/>
      <c r="G941" s="728">
        <v>24</v>
      </c>
      <c r="H941" s="730"/>
      <c r="I941" s="729"/>
      <c r="J941" s="628">
        <v>24</v>
      </c>
      <c r="K941" s="652"/>
      <c r="L941" s="652"/>
      <c r="M941" s="652"/>
      <c r="N941" s="652"/>
      <c r="O941" s="652"/>
      <c r="P941" s="652"/>
      <c r="Q941" s="652"/>
      <c r="R941" s="652"/>
      <c r="S941" s="652"/>
      <c r="T941" s="652"/>
      <c r="U941" s="652"/>
      <c r="V941" s="652"/>
      <c r="W941" s="2"/>
      <c r="X941" s="2"/>
      <c r="Y941" s="2"/>
      <c r="Z941" s="2"/>
    </row>
    <row r="942" spans="1:26" ht="12.75" customHeight="1">
      <c r="A942" s="74" t="s">
        <v>967</v>
      </c>
      <c r="B942" s="697"/>
      <c r="C942" s="74" t="s">
        <v>48</v>
      </c>
      <c r="D942" s="84" t="s">
        <v>5915</v>
      </c>
      <c r="E942" s="683"/>
      <c r="F942" s="683"/>
      <c r="G942" s="77">
        <v>24</v>
      </c>
      <c r="H942" s="613"/>
      <c r="I942" s="683"/>
      <c r="J942" s="77">
        <v>24</v>
      </c>
      <c r="K942" s="652"/>
      <c r="L942" s="652"/>
      <c r="M942" s="652"/>
      <c r="N942" s="652"/>
      <c r="O942" s="652"/>
      <c r="P942" s="652"/>
      <c r="Q942" s="652"/>
      <c r="R942" s="652"/>
      <c r="S942" s="652"/>
      <c r="T942" s="652"/>
      <c r="U942" s="652"/>
      <c r="V942" s="652"/>
      <c r="W942" s="2"/>
      <c r="X942" s="2"/>
      <c r="Y942" s="2"/>
      <c r="Z942" s="2"/>
    </row>
    <row r="943" spans="1:26" ht="12.75" customHeight="1">
      <c r="A943" s="74" t="s">
        <v>969</v>
      </c>
      <c r="B943" s="724"/>
      <c r="C943" s="731" t="s">
        <v>48</v>
      </c>
      <c r="D943" s="84" t="s">
        <v>5915</v>
      </c>
      <c r="E943" s="683"/>
      <c r="F943" s="683"/>
      <c r="G943" s="77">
        <v>24</v>
      </c>
      <c r="H943" s="613"/>
      <c r="I943" s="683"/>
      <c r="J943" s="77">
        <v>24</v>
      </c>
      <c r="K943" s="652"/>
      <c r="L943" s="652"/>
      <c r="M943" s="652"/>
      <c r="N943" s="652"/>
      <c r="O943" s="652"/>
      <c r="P943" s="652"/>
      <c r="Q943" s="652"/>
      <c r="R943" s="652"/>
      <c r="S943" s="652"/>
      <c r="T943" s="652"/>
      <c r="U943" s="652"/>
      <c r="V943" s="652"/>
      <c r="W943" s="2"/>
      <c r="X943" s="2"/>
      <c r="Y943" s="2"/>
      <c r="Z943" s="2"/>
    </row>
    <row r="944" spans="1:26" ht="12.75" customHeight="1">
      <c r="A944" s="74" t="s">
        <v>970</v>
      </c>
      <c r="B944" s="726"/>
      <c r="C944" s="732" t="s">
        <v>48</v>
      </c>
      <c r="D944" s="84" t="s">
        <v>5915</v>
      </c>
      <c r="E944" s="683"/>
      <c r="F944" s="683"/>
      <c r="G944" s="77">
        <v>24</v>
      </c>
      <c r="H944" s="613"/>
      <c r="I944" s="683"/>
      <c r="J944" s="77">
        <v>24</v>
      </c>
      <c r="K944" s="652"/>
      <c r="L944" s="652"/>
      <c r="M944" s="652"/>
      <c r="N944" s="652"/>
      <c r="O944" s="652"/>
      <c r="P944" s="652"/>
      <c r="Q944" s="652"/>
      <c r="R944" s="652"/>
      <c r="S944" s="652"/>
      <c r="T944" s="652"/>
      <c r="U944" s="652"/>
      <c r="V944" s="652"/>
      <c r="W944" s="2"/>
      <c r="X944" s="2"/>
      <c r="Y944" s="2"/>
      <c r="Z944" s="2"/>
    </row>
    <row r="945" spans="1:26" ht="12.75" customHeight="1">
      <c r="A945" s="723" t="s">
        <v>971</v>
      </c>
      <c r="B945" s="726"/>
      <c r="C945" s="732" t="s">
        <v>48</v>
      </c>
      <c r="D945" s="733"/>
      <c r="E945" s="683"/>
      <c r="F945" s="84" t="s">
        <v>5915</v>
      </c>
      <c r="G945" s="77">
        <v>12</v>
      </c>
      <c r="H945" s="613"/>
      <c r="I945" s="683"/>
      <c r="J945" s="628">
        <v>12</v>
      </c>
      <c r="K945" s="652"/>
      <c r="L945" s="652"/>
      <c r="M945" s="652"/>
      <c r="N945" s="652"/>
      <c r="O945" s="652"/>
      <c r="P945" s="652"/>
      <c r="Q945" s="652"/>
      <c r="R945" s="652"/>
      <c r="S945" s="652"/>
      <c r="T945" s="652"/>
      <c r="U945" s="652"/>
      <c r="V945" s="652"/>
      <c r="W945" s="2"/>
      <c r="X945" s="2"/>
      <c r="Y945" s="2"/>
      <c r="Z945" s="2"/>
    </row>
    <row r="946" spans="1:26" ht="12.75" customHeight="1">
      <c r="A946" s="86" t="s">
        <v>973</v>
      </c>
      <c r="B946" s="699"/>
      <c r="C946" s="74" t="s">
        <v>48</v>
      </c>
      <c r="D946" s="683"/>
      <c r="E946" s="733"/>
      <c r="F946" s="734" t="s">
        <v>5915</v>
      </c>
      <c r="G946" s="616">
        <v>22</v>
      </c>
      <c r="H946" s="735"/>
      <c r="I946" s="683"/>
      <c r="J946" s="628">
        <v>22</v>
      </c>
      <c r="K946" s="652"/>
      <c r="L946" s="652"/>
      <c r="M946" s="652"/>
      <c r="N946" s="652"/>
      <c r="O946" s="652"/>
      <c r="P946" s="652"/>
      <c r="Q946" s="652"/>
      <c r="R946" s="652"/>
      <c r="S946" s="652"/>
      <c r="T946" s="652"/>
      <c r="U946" s="652"/>
      <c r="V946" s="652"/>
      <c r="W946" s="2"/>
      <c r="X946" s="2"/>
      <c r="Y946" s="2"/>
      <c r="Z946" s="2"/>
    </row>
    <row r="947" spans="1:26" ht="12.75" customHeight="1">
      <c r="A947" s="738" t="s">
        <v>977</v>
      </c>
      <c r="B947" s="739"/>
      <c r="C947" s="731" t="s">
        <v>48</v>
      </c>
      <c r="D947" s="733"/>
      <c r="E947" s="683"/>
      <c r="F947" s="84" t="s">
        <v>5915</v>
      </c>
      <c r="G947" s="77">
        <v>22</v>
      </c>
      <c r="H947" s="740"/>
      <c r="I947" s="683"/>
      <c r="J947" s="77">
        <v>22</v>
      </c>
      <c r="K947" s="652"/>
      <c r="L947" s="652"/>
      <c r="M947" s="652"/>
      <c r="N947" s="652"/>
      <c r="O947" s="652"/>
      <c r="P947" s="652"/>
      <c r="Q947" s="652"/>
      <c r="R947" s="652"/>
      <c r="S947" s="652"/>
      <c r="T947" s="652"/>
      <c r="U947" s="652"/>
      <c r="V947" s="652"/>
      <c r="W947" s="2"/>
      <c r="X947" s="2"/>
      <c r="Y947" s="2"/>
      <c r="Z947" s="2"/>
    </row>
    <row r="948" spans="1:26" ht="12.75" customHeight="1">
      <c r="A948" s="741" t="s">
        <v>985</v>
      </c>
      <c r="B948" s="742"/>
      <c r="C948" s="743" t="s">
        <v>48</v>
      </c>
      <c r="D948" s="84" t="s">
        <v>5915</v>
      </c>
      <c r="E948" s="29"/>
      <c r="F948" s="29"/>
      <c r="G948" s="29"/>
      <c r="H948" s="80">
        <v>20</v>
      </c>
      <c r="I948" s="81"/>
      <c r="J948" s="186">
        <v>20</v>
      </c>
      <c r="K948" s="652"/>
      <c r="L948" s="652"/>
      <c r="M948" s="652"/>
      <c r="N948" s="652"/>
      <c r="O948" s="652"/>
      <c r="P948" s="652"/>
      <c r="Q948" s="652"/>
      <c r="R948" s="652"/>
      <c r="S948" s="652"/>
      <c r="T948" s="652"/>
      <c r="U948" s="652"/>
      <c r="V948" s="652"/>
      <c r="W948" s="2"/>
      <c r="X948" s="2"/>
      <c r="Y948" s="2"/>
      <c r="Z948" s="2"/>
    </row>
    <row r="949" spans="1:26" ht="12.75" customHeight="1">
      <c r="A949" s="614" t="s">
        <v>984</v>
      </c>
      <c r="B949" s="721"/>
      <c r="C949" s="86" t="s">
        <v>48</v>
      </c>
      <c r="D949" s="84" t="s">
        <v>5915</v>
      </c>
      <c r="E949" s="721"/>
      <c r="F949" s="721"/>
      <c r="G949" s="721"/>
      <c r="H949" s="744">
        <v>21</v>
      </c>
      <c r="I949" s="745"/>
      <c r="J949" s="744">
        <v>21</v>
      </c>
      <c r="K949" s="652"/>
      <c r="L949" s="652"/>
      <c r="M949" s="652"/>
      <c r="N949" s="652"/>
      <c r="O949" s="652"/>
      <c r="P949" s="652"/>
      <c r="Q949" s="652"/>
      <c r="R949" s="652"/>
      <c r="S949" s="652"/>
      <c r="T949" s="652"/>
      <c r="U949" s="652"/>
      <c r="V949" s="652"/>
      <c r="W949" s="2"/>
      <c r="X949" s="2"/>
      <c r="Y949" s="2"/>
      <c r="Z949" s="2"/>
    </row>
    <row r="950" spans="1:26" ht="12.75" customHeight="1">
      <c r="A950" s="74" t="s">
        <v>987</v>
      </c>
      <c r="B950" s="697"/>
      <c r="C950" s="86" t="s">
        <v>48</v>
      </c>
      <c r="D950" s="80" t="s">
        <v>5915</v>
      </c>
      <c r="E950" s="81"/>
      <c r="F950" s="81"/>
      <c r="G950" s="748"/>
      <c r="H950" s="749">
        <v>23</v>
      </c>
      <c r="I950" s="733"/>
      <c r="J950" s="749">
        <v>23</v>
      </c>
      <c r="K950" s="652"/>
      <c r="L950" s="652"/>
      <c r="M950" s="652"/>
      <c r="N950" s="652"/>
      <c r="O950" s="652"/>
      <c r="P950" s="652"/>
      <c r="Q950" s="652"/>
      <c r="R950" s="652"/>
      <c r="S950" s="652"/>
      <c r="T950" s="652"/>
      <c r="U950" s="652"/>
      <c r="V950" s="652"/>
      <c r="W950" s="2"/>
      <c r="X950" s="2"/>
      <c r="Y950" s="2"/>
      <c r="Z950" s="2"/>
    </row>
    <row r="951" spans="1:26" ht="12.75" customHeight="1">
      <c r="A951" s="74" t="s">
        <v>989</v>
      </c>
      <c r="B951" s="697"/>
      <c r="C951" s="86" t="s">
        <v>48</v>
      </c>
      <c r="D951" s="80" t="s">
        <v>5915</v>
      </c>
      <c r="E951" s="683"/>
      <c r="F951" s="29"/>
      <c r="G951" s="750"/>
      <c r="H951" s="751">
        <v>23</v>
      </c>
      <c r="I951" s="752"/>
      <c r="J951" s="753">
        <v>23</v>
      </c>
      <c r="K951" s="652"/>
      <c r="L951" s="652"/>
      <c r="M951" s="652"/>
      <c r="N951" s="652"/>
      <c r="O951" s="652"/>
      <c r="P951" s="652"/>
      <c r="Q951" s="652"/>
      <c r="R951" s="652"/>
      <c r="S951" s="652"/>
      <c r="T951" s="652"/>
      <c r="U951" s="652"/>
      <c r="V951" s="652"/>
      <c r="W951" s="2"/>
      <c r="X951" s="2"/>
      <c r="Y951" s="2"/>
      <c r="Z951" s="2"/>
    </row>
    <row r="952" spans="1:26" ht="12.75" customHeight="1">
      <c r="A952" s="74" t="s">
        <v>988</v>
      </c>
      <c r="B952" s="697"/>
      <c r="C952" s="86" t="s">
        <v>48</v>
      </c>
      <c r="D952" s="700"/>
      <c r="E952" s="700"/>
      <c r="F952" s="700"/>
      <c r="G952" s="754"/>
      <c r="H952" s="751">
        <v>23</v>
      </c>
      <c r="I952" s="755"/>
      <c r="J952" s="751">
        <v>23</v>
      </c>
      <c r="K952" s="652"/>
      <c r="L952" s="652"/>
      <c r="M952" s="652"/>
      <c r="N952" s="652"/>
      <c r="O952" s="652"/>
      <c r="P952" s="652"/>
      <c r="Q952" s="652"/>
      <c r="R952" s="652"/>
      <c r="S952" s="652"/>
      <c r="T952" s="652"/>
      <c r="U952" s="652"/>
      <c r="V952" s="652"/>
      <c r="W952" s="2"/>
      <c r="X952" s="2"/>
      <c r="Y952" s="2"/>
      <c r="Z952" s="2"/>
    </row>
    <row r="953" spans="1:26" ht="12.75" customHeight="1">
      <c r="A953" s="74" t="s">
        <v>1745</v>
      </c>
      <c r="B953" s="697"/>
      <c r="C953" s="86" t="s">
        <v>48</v>
      </c>
      <c r="D953" s="80" t="s">
        <v>5915</v>
      </c>
      <c r="E953" s="683"/>
      <c r="F953" s="683"/>
      <c r="G953" s="750"/>
      <c r="H953" s="751">
        <v>24</v>
      </c>
      <c r="I953" s="750"/>
      <c r="J953" s="751">
        <v>24</v>
      </c>
      <c r="K953" s="652"/>
      <c r="L953" s="652"/>
      <c r="M953" s="652"/>
      <c r="N953" s="652"/>
      <c r="O953" s="652"/>
      <c r="P953" s="652"/>
      <c r="Q953" s="652"/>
      <c r="R953" s="652"/>
      <c r="S953" s="652"/>
      <c r="T953" s="652"/>
      <c r="U953" s="652"/>
      <c r="V953" s="652"/>
      <c r="W953" s="2"/>
      <c r="X953" s="2"/>
      <c r="Y953" s="2"/>
      <c r="Z953" s="2"/>
    </row>
    <row r="954" spans="1:26" ht="12.75" customHeight="1">
      <c r="A954" s="46" t="s">
        <v>991</v>
      </c>
      <c r="B954" s="756"/>
      <c r="C954" s="757" t="s">
        <v>48</v>
      </c>
      <c r="D954" s="81"/>
      <c r="E954" s="734" t="s">
        <v>5915</v>
      </c>
      <c r="F954" s="733"/>
      <c r="G954" s="750"/>
      <c r="H954" s="751">
        <v>16</v>
      </c>
      <c r="I954" s="750"/>
      <c r="J954" s="751">
        <v>16</v>
      </c>
      <c r="K954" s="652"/>
      <c r="L954" s="652"/>
      <c r="M954" s="652"/>
      <c r="N954" s="652"/>
      <c r="O954" s="652"/>
      <c r="P954" s="652"/>
      <c r="Q954" s="652"/>
      <c r="R954" s="652"/>
      <c r="S954" s="652"/>
      <c r="T954" s="652"/>
      <c r="U954" s="652"/>
      <c r="V954" s="652"/>
      <c r="W954" s="2"/>
      <c r="X954" s="2"/>
      <c r="Y954" s="2"/>
      <c r="Z954" s="2"/>
    </row>
    <row r="955" spans="1:26" ht="12.75" customHeight="1">
      <c r="A955" s="185" t="s">
        <v>993</v>
      </c>
      <c r="B955" s="754"/>
      <c r="C955" s="758" t="s">
        <v>48</v>
      </c>
      <c r="D955" s="81"/>
      <c r="E955" s="759" t="s">
        <v>5915</v>
      </c>
      <c r="F955" s="750"/>
      <c r="G955" s="750"/>
      <c r="H955" s="751">
        <v>16</v>
      </c>
      <c r="I955" s="750"/>
      <c r="J955" s="751">
        <v>16</v>
      </c>
      <c r="K955" s="652"/>
      <c r="L955" s="652"/>
      <c r="M955" s="652"/>
      <c r="N955" s="652"/>
      <c r="O955" s="652"/>
      <c r="P955" s="652"/>
      <c r="Q955" s="652"/>
      <c r="R955" s="652"/>
      <c r="S955" s="652"/>
      <c r="T955" s="652"/>
      <c r="U955" s="652"/>
      <c r="V955" s="652"/>
      <c r="W955" s="2"/>
      <c r="X955" s="2"/>
      <c r="Y955" s="2"/>
      <c r="Z955" s="2"/>
    </row>
    <row r="956" spans="1:26" ht="12.75" customHeight="1">
      <c r="A956" s="46" t="s">
        <v>990</v>
      </c>
      <c r="B956" s="760"/>
      <c r="C956" s="743" t="s">
        <v>48</v>
      </c>
      <c r="D956" s="81"/>
      <c r="E956" s="750"/>
      <c r="F956" s="759" t="s">
        <v>5915</v>
      </c>
      <c r="G956" s="750"/>
      <c r="H956" s="751">
        <v>12</v>
      </c>
      <c r="I956" s="750"/>
      <c r="J956" s="751">
        <v>12</v>
      </c>
      <c r="K956" s="652"/>
      <c r="L956" s="652"/>
      <c r="M956" s="652"/>
      <c r="N956" s="652"/>
      <c r="O956" s="652"/>
      <c r="P956" s="652"/>
      <c r="Q956" s="652"/>
      <c r="R956" s="652"/>
      <c r="S956" s="652"/>
      <c r="T956" s="652"/>
      <c r="U956" s="652"/>
      <c r="V956" s="652"/>
      <c r="W956" s="2"/>
      <c r="X956" s="2"/>
      <c r="Y956" s="2"/>
      <c r="Z956" s="2"/>
    </row>
    <row r="957" spans="1:26" ht="12.75" customHeight="1">
      <c r="A957" s="46" t="s">
        <v>992</v>
      </c>
      <c r="B957" s="760"/>
      <c r="C957" s="743" t="s">
        <v>48</v>
      </c>
      <c r="D957" s="81"/>
      <c r="E957" s="750"/>
      <c r="F957" s="759" t="s">
        <v>5915</v>
      </c>
      <c r="G957" s="750"/>
      <c r="H957" s="751">
        <v>12</v>
      </c>
      <c r="I957" s="750"/>
      <c r="J957" s="751">
        <v>12</v>
      </c>
      <c r="K957" s="652"/>
      <c r="L957" s="652"/>
      <c r="M957" s="652"/>
      <c r="N957" s="652"/>
      <c r="O957" s="652"/>
      <c r="P957" s="652"/>
      <c r="Q957" s="652"/>
      <c r="R957" s="652"/>
      <c r="S957" s="652"/>
      <c r="T957" s="652"/>
      <c r="U957" s="652"/>
      <c r="V957" s="652"/>
      <c r="W957" s="2"/>
      <c r="X957" s="2"/>
      <c r="Y957" s="2"/>
      <c r="Z957" s="2"/>
    </row>
    <row r="958" spans="1:26" ht="12.75" customHeight="1">
      <c r="A958" s="74" t="s">
        <v>995</v>
      </c>
      <c r="B958" s="726"/>
      <c r="C958" s="758" t="s">
        <v>48</v>
      </c>
      <c r="D958" s="80" t="s">
        <v>5915</v>
      </c>
      <c r="E958" s="750"/>
      <c r="F958" s="750"/>
      <c r="G958" s="750"/>
      <c r="H958" s="751">
        <v>18</v>
      </c>
      <c r="I958" s="750"/>
      <c r="J958" s="751">
        <v>18</v>
      </c>
      <c r="K958" s="652"/>
      <c r="L958" s="652"/>
      <c r="M958" s="652"/>
      <c r="N958" s="652"/>
      <c r="O958" s="652"/>
      <c r="P958" s="652"/>
      <c r="Q958" s="652"/>
      <c r="R958" s="652"/>
      <c r="S958" s="652"/>
      <c r="T958" s="652"/>
      <c r="U958" s="652"/>
      <c r="V958" s="652"/>
      <c r="W958" s="2"/>
      <c r="X958" s="2"/>
      <c r="Y958" s="2"/>
      <c r="Z958" s="2"/>
    </row>
    <row r="959" spans="1:26" ht="12.75" customHeight="1">
      <c r="A959" s="74" t="s">
        <v>999</v>
      </c>
      <c r="B959" s="726"/>
      <c r="C959" s="758" t="s">
        <v>48</v>
      </c>
      <c r="D959" s="80" t="s">
        <v>5915</v>
      </c>
      <c r="E959" s="750"/>
      <c r="F959" s="683"/>
      <c r="G959" s="750"/>
      <c r="H959" s="751">
        <v>22</v>
      </c>
      <c r="I959" s="750"/>
      <c r="J959" s="751">
        <v>22</v>
      </c>
      <c r="K959" s="652"/>
      <c r="L959" s="652"/>
      <c r="M959" s="652"/>
      <c r="N959" s="652"/>
      <c r="O959" s="652"/>
      <c r="P959" s="652"/>
      <c r="Q959" s="652"/>
      <c r="R959" s="652"/>
      <c r="S959" s="652"/>
      <c r="T959" s="652"/>
      <c r="U959" s="652"/>
      <c r="V959" s="652"/>
      <c r="W959" s="2"/>
      <c r="X959" s="2"/>
      <c r="Y959" s="2"/>
      <c r="Z959" s="2"/>
    </row>
    <row r="960" spans="1:26" ht="12.75" customHeight="1">
      <c r="A960" s="74" t="s">
        <v>997</v>
      </c>
      <c r="B960" s="726"/>
      <c r="C960" s="758" t="s">
        <v>48</v>
      </c>
      <c r="D960" s="749" t="s">
        <v>5915</v>
      </c>
      <c r="E960" s="750"/>
      <c r="F960" s="683"/>
      <c r="G960" s="750"/>
      <c r="H960" s="751">
        <v>21</v>
      </c>
      <c r="I960" s="750"/>
      <c r="J960" s="751">
        <v>21</v>
      </c>
      <c r="K960" s="652"/>
      <c r="L960" s="652"/>
      <c r="M960" s="652"/>
      <c r="N960" s="652"/>
      <c r="O960" s="652"/>
      <c r="P960" s="652"/>
      <c r="Q960" s="652"/>
      <c r="R960" s="652"/>
      <c r="S960" s="652"/>
      <c r="T960" s="652"/>
      <c r="U960" s="652"/>
      <c r="V960" s="652"/>
      <c r="W960" s="2"/>
      <c r="X960" s="2"/>
      <c r="Y960" s="2"/>
      <c r="Z960" s="2"/>
    </row>
    <row r="961" spans="1:26" ht="12.75" customHeight="1">
      <c r="A961" s="74" t="s">
        <v>998</v>
      </c>
      <c r="B961" s="726"/>
      <c r="C961" s="758" t="s">
        <v>48</v>
      </c>
      <c r="D961" s="751" t="s">
        <v>5915</v>
      </c>
      <c r="E961" s="750"/>
      <c r="F961" s="683"/>
      <c r="G961" s="750"/>
      <c r="H961" s="751">
        <v>22</v>
      </c>
      <c r="I961" s="750"/>
      <c r="J961" s="751">
        <v>22</v>
      </c>
      <c r="K961" s="652"/>
      <c r="L961" s="652"/>
      <c r="M961" s="652"/>
      <c r="N961" s="652"/>
      <c r="O961" s="652"/>
      <c r="P961" s="652"/>
      <c r="Q961" s="652"/>
      <c r="R961" s="652"/>
      <c r="S961" s="652"/>
      <c r="T961" s="652"/>
      <c r="U961" s="652"/>
      <c r="V961" s="652"/>
      <c r="W961" s="2"/>
      <c r="X961" s="2"/>
      <c r="Y961" s="2"/>
      <c r="Z961" s="2"/>
    </row>
    <row r="962" spans="1:26" ht="12.75" customHeight="1">
      <c r="A962" s="761" t="s">
        <v>996</v>
      </c>
      <c r="B962" s="762"/>
      <c r="C962" s="185" t="s">
        <v>48</v>
      </c>
      <c r="D962" s="751" t="s">
        <v>5915</v>
      </c>
      <c r="E962" s="683"/>
      <c r="F962" s="683"/>
      <c r="G962" s="750"/>
      <c r="H962" s="751">
        <v>19</v>
      </c>
      <c r="I962" s="750"/>
      <c r="J962" s="751">
        <v>19</v>
      </c>
      <c r="K962" s="652"/>
      <c r="L962" s="652"/>
      <c r="M962" s="652"/>
      <c r="N962" s="652"/>
      <c r="O962" s="652"/>
      <c r="P962" s="652"/>
      <c r="Q962" s="652"/>
      <c r="R962" s="652"/>
      <c r="S962" s="652"/>
      <c r="T962" s="652"/>
      <c r="U962" s="652"/>
      <c r="V962" s="652"/>
      <c r="W962" s="2"/>
      <c r="X962" s="2"/>
      <c r="Y962" s="2"/>
      <c r="Z962" s="2"/>
    </row>
    <row r="963" spans="1:26" ht="12.75" customHeight="1">
      <c r="A963" s="764" t="s">
        <v>6139</v>
      </c>
      <c r="B963" s="765"/>
      <c r="C963" s="185" t="s">
        <v>48</v>
      </c>
      <c r="D963" s="755"/>
      <c r="E963" s="683"/>
      <c r="F963" s="84" t="s">
        <v>5915</v>
      </c>
      <c r="G963" s="683"/>
      <c r="H963" s="80">
        <v>12</v>
      </c>
      <c r="I963" s="683"/>
      <c r="J963" s="80">
        <v>12</v>
      </c>
      <c r="K963" s="652"/>
      <c r="L963" s="652"/>
      <c r="M963" s="652"/>
      <c r="N963" s="652"/>
      <c r="O963" s="652"/>
      <c r="P963" s="652"/>
      <c r="Q963" s="652"/>
      <c r="R963" s="652"/>
      <c r="S963" s="652"/>
      <c r="T963" s="652"/>
      <c r="U963" s="652"/>
      <c r="V963" s="652"/>
      <c r="W963" s="2"/>
      <c r="X963" s="2"/>
      <c r="Y963" s="2"/>
      <c r="Z963" s="2"/>
    </row>
    <row r="964" spans="1:26" ht="12.75" customHeight="1">
      <c r="A964" s="764" t="s">
        <v>1000</v>
      </c>
      <c r="B964" s="765"/>
      <c r="C964" s="185" t="s">
        <v>48</v>
      </c>
      <c r="D964" s="755"/>
      <c r="E964" s="683"/>
      <c r="F964" s="84" t="s">
        <v>5915</v>
      </c>
      <c r="G964" s="683"/>
      <c r="H964" s="80">
        <v>12</v>
      </c>
      <c r="I964" s="683"/>
      <c r="J964" s="80">
        <v>12</v>
      </c>
      <c r="K964" s="652"/>
      <c r="L964" s="652"/>
      <c r="M964" s="652"/>
      <c r="N964" s="652"/>
      <c r="O964" s="652"/>
      <c r="P964" s="652"/>
      <c r="Q964" s="652"/>
      <c r="R964" s="652"/>
      <c r="S964" s="652"/>
      <c r="T964" s="652"/>
      <c r="U964" s="652"/>
      <c r="V964" s="652"/>
      <c r="W964" s="2"/>
      <c r="X964" s="2"/>
      <c r="Y964" s="2"/>
      <c r="Z964" s="2"/>
    </row>
    <row r="965" spans="1:26" ht="12.75" customHeight="1">
      <c r="A965" s="764" t="s">
        <v>1260</v>
      </c>
      <c r="B965" s="766"/>
      <c r="C965" s="767" t="s">
        <v>48</v>
      </c>
      <c r="D965" s="81"/>
      <c r="E965" s="683"/>
      <c r="F965" s="683"/>
      <c r="G965" s="683"/>
      <c r="H965" s="80">
        <v>14</v>
      </c>
      <c r="I965" s="683"/>
      <c r="J965" s="80">
        <v>14</v>
      </c>
      <c r="K965" s="652"/>
      <c r="L965" s="652"/>
      <c r="M965" s="652"/>
      <c r="N965" s="652"/>
      <c r="O965" s="652"/>
      <c r="P965" s="652"/>
      <c r="Q965" s="652"/>
      <c r="R965" s="652"/>
      <c r="S965" s="652"/>
      <c r="T965" s="652"/>
      <c r="U965" s="652"/>
      <c r="V965" s="652"/>
      <c r="W965" s="2"/>
      <c r="X965" s="2"/>
      <c r="Y965" s="2"/>
      <c r="Z965" s="2"/>
    </row>
    <row r="966" spans="1:26" ht="12.75" customHeight="1">
      <c r="A966" s="764" t="s">
        <v>1009</v>
      </c>
      <c r="B966" s="769"/>
      <c r="C966" s="86" t="s">
        <v>48</v>
      </c>
      <c r="D966" s="80" t="s">
        <v>5915</v>
      </c>
      <c r="E966" s="81"/>
      <c r="F966" s="81"/>
      <c r="G966" s="29"/>
      <c r="H966" s="84">
        <v>21</v>
      </c>
      <c r="I966" s="81"/>
      <c r="J966" s="80">
        <v>21</v>
      </c>
      <c r="K966" s="652"/>
      <c r="L966" s="652"/>
      <c r="M966" s="652"/>
      <c r="N966" s="652"/>
      <c r="O966" s="652"/>
      <c r="P966" s="652"/>
      <c r="Q966" s="652"/>
      <c r="R966" s="652"/>
      <c r="S966" s="652"/>
      <c r="T966" s="652"/>
      <c r="U966" s="652"/>
      <c r="V966" s="652"/>
      <c r="W966" s="2"/>
      <c r="X966" s="2"/>
      <c r="Y966" s="2"/>
      <c r="Z966" s="2"/>
    </row>
    <row r="967" spans="1:26" ht="12.75" customHeight="1">
      <c r="A967" s="764" t="s">
        <v>1011</v>
      </c>
      <c r="B967" s="765"/>
      <c r="C967" s="86" t="s">
        <v>48</v>
      </c>
      <c r="D967" s="80" t="s">
        <v>5915</v>
      </c>
      <c r="E967" s="81"/>
      <c r="F967" s="81"/>
      <c r="G967" s="29"/>
      <c r="H967" s="84">
        <v>21</v>
      </c>
      <c r="I967" s="81"/>
      <c r="J967" s="80">
        <v>21</v>
      </c>
      <c r="K967" s="652"/>
      <c r="L967" s="652"/>
      <c r="M967" s="652"/>
      <c r="N967" s="652"/>
      <c r="O967" s="652"/>
      <c r="P967" s="652"/>
      <c r="Q967" s="652"/>
      <c r="R967" s="652"/>
      <c r="S967" s="652"/>
      <c r="T967" s="652"/>
      <c r="U967" s="652"/>
      <c r="V967" s="652"/>
      <c r="W967" s="2"/>
      <c r="X967" s="2"/>
      <c r="Y967" s="2"/>
      <c r="Z967" s="2"/>
    </row>
    <row r="968" spans="1:26" ht="12.75" customHeight="1">
      <c r="A968" s="764" t="s">
        <v>6152</v>
      </c>
      <c r="B968" s="765"/>
      <c r="C968" s="86" t="s">
        <v>48</v>
      </c>
      <c r="D968" s="81"/>
      <c r="E968" s="80" t="s">
        <v>5915</v>
      </c>
      <c r="F968" s="81"/>
      <c r="G968" s="29"/>
      <c r="H968" s="84">
        <v>14</v>
      </c>
      <c r="I968" s="81"/>
      <c r="J968" s="80">
        <v>14</v>
      </c>
      <c r="K968" s="652"/>
      <c r="L968" s="652"/>
      <c r="M968" s="652"/>
      <c r="N968" s="652"/>
      <c r="O968" s="652"/>
      <c r="P968" s="652"/>
      <c r="Q968" s="652"/>
      <c r="R968" s="652"/>
      <c r="S968" s="652"/>
      <c r="T968" s="652"/>
      <c r="U968" s="652"/>
      <c r="V968" s="652"/>
      <c r="W968" s="2"/>
      <c r="X968" s="2"/>
      <c r="Y968" s="2"/>
      <c r="Z968" s="2"/>
    </row>
    <row r="969" spans="1:26" ht="12.75" customHeight="1">
      <c r="A969" s="761" t="s">
        <v>6153</v>
      </c>
      <c r="B969" s="770"/>
      <c r="C969" s="86" t="s">
        <v>48</v>
      </c>
      <c r="D969" s="81"/>
      <c r="E969" s="80" t="s">
        <v>5915</v>
      </c>
      <c r="F969" s="81"/>
      <c r="G969" s="29"/>
      <c r="H969" s="84">
        <v>14</v>
      </c>
      <c r="I969" s="81"/>
      <c r="J969" s="80">
        <v>14</v>
      </c>
      <c r="K969" s="652"/>
      <c r="L969" s="652"/>
      <c r="M969" s="652"/>
      <c r="N969" s="652"/>
      <c r="O969" s="652"/>
      <c r="P969" s="652"/>
      <c r="Q969" s="652"/>
      <c r="R969" s="652"/>
      <c r="S969" s="652"/>
      <c r="T969" s="652"/>
      <c r="U969" s="652"/>
      <c r="V969" s="652"/>
      <c r="W969" s="2"/>
      <c r="X969" s="2"/>
      <c r="Y969" s="2"/>
      <c r="Z969" s="2"/>
    </row>
    <row r="970" spans="1:26" ht="12.75" customHeight="1">
      <c r="A970" s="771" t="s">
        <v>6157</v>
      </c>
      <c r="B970" s="772"/>
      <c r="C970" s="86" t="s">
        <v>48</v>
      </c>
      <c r="D970" s="81"/>
      <c r="E970" s="80" t="s">
        <v>5915</v>
      </c>
      <c r="F970" s="81"/>
      <c r="G970" s="29"/>
      <c r="H970" s="84">
        <v>16</v>
      </c>
      <c r="I970" s="81"/>
      <c r="J970" s="80">
        <v>16</v>
      </c>
      <c r="K970" s="652"/>
      <c r="L970" s="652"/>
      <c r="M970" s="652"/>
      <c r="N970" s="652"/>
      <c r="O970" s="652"/>
      <c r="P970" s="652"/>
      <c r="Q970" s="652"/>
      <c r="R970" s="652"/>
      <c r="S970" s="652"/>
      <c r="T970" s="652"/>
      <c r="U970" s="652"/>
      <c r="V970" s="652"/>
      <c r="W970" s="2"/>
      <c r="X970" s="2"/>
      <c r="Y970" s="2"/>
      <c r="Z970" s="2"/>
    </row>
    <row r="971" spans="1:26" ht="12.75" customHeight="1">
      <c r="A971" s="771" t="s">
        <v>6158</v>
      </c>
      <c r="B971" s="772"/>
      <c r="C971" s="86" t="s">
        <v>48</v>
      </c>
      <c r="D971" s="81"/>
      <c r="E971" s="80" t="s">
        <v>5915</v>
      </c>
      <c r="F971" s="81"/>
      <c r="G971" s="29"/>
      <c r="H971" s="84">
        <v>16</v>
      </c>
      <c r="I971" s="81"/>
      <c r="J971" s="81"/>
      <c r="K971" s="652"/>
      <c r="L971" s="652"/>
      <c r="M971" s="652"/>
      <c r="N971" s="652"/>
      <c r="O971" s="652"/>
      <c r="P971" s="652"/>
      <c r="Q971" s="652"/>
      <c r="R971" s="652"/>
      <c r="S971" s="652"/>
      <c r="T971" s="652"/>
      <c r="U971" s="652"/>
      <c r="V971" s="652"/>
      <c r="W971" s="2"/>
      <c r="X971" s="2"/>
      <c r="Y971" s="2"/>
      <c r="Z971" s="2"/>
    </row>
    <row r="972" spans="1:26" ht="12.75" customHeight="1">
      <c r="A972" s="773"/>
      <c r="B972" s="774"/>
      <c r="C972" s="774"/>
      <c r="D972" s="774"/>
      <c r="E972" s="774"/>
      <c r="F972" s="774"/>
      <c r="G972" s="774"/>
      <c r="H972" s="774"/>
      <c r="I972" s="774"/>
      <c r="J972" s="774"/>
      <c r="K972" s="652"/>
      <c r="L972" s="652"/>
      <c r="M972" s="652"/>
      <c r="N972" s="652"/>
      <c r="O972" s="652"/>
      <c r="P972" s="652"/>
      <c r="Q972" s="652"/>
      <c r="R972" s="652"/>
      <c r="S972" s="652"/>
      <c r="T972" s="652"/>
      <c r="U972" s="652"/>
      <c r="V972" s="652"/>
      <c r="W972" s="2"/>
      <c r="X972" s="2"/>
      <c r="Y972" s="2"/>
      <c r="Z972" s="2"/>
    </row>
    <row r="973" spans="1:26" ht="12.75" customHeight="1">
      <c r="A973" s="2434" t="s">
        <v>719</v>
      </c>
      <c r="B973" s="2135"/>
      <c r="C973" s="2135"/>
      <c r="D973" s="2135"/>
      <c r="E973" s="2135"/>
      <c r="F973" s="2135"/>
      <c r="G973" s="2135"/>
      <c r="H973" s="2135"/>
      <c r="I973" s="2135"/>
      <c r="J973" s="2136"/>
      <c r="K973" s="652"/>
      <c r="L973" s="652"/>
      <c r="M973" s="652"/>
      <c r="N973" s="652"/>
      <c r="O973" s="652"/>
      <c r="P973" s="652"/>
      <c r="Q973" s="652"/>
      <c r="R973" s="652"/>
      <c r="S973" s="652"/>
      <c r="T973" s="652"/>
      <c r="U973" s="652"/>
      <c r="V973" s="652"/>
      <c r="W973" s="2"/>
      <c r="X973" s="2"/>
      <c r="Y973" s="2"/>
      <c r="Z973" s="2"/>
    </row>
    <row r="974" spans="1:26" ht="12.75" customHeight="1">
      <c r="A974" s="2062" t="s">
        <v>5493</v>
      </c>
      <c r="B974" s="2060" t="s">
        <v>1665</v>
      </c>
      <c r="C974" s="2048"/>
      <c r="D974" s="2060" t="s">
        <v>3764</v>
      </c>
      <c r="E974" s="2041"/>
      <c r="F974" s="2048"/>
      <c r="G974" s="2060" t="s">
        <v>4726</v>
      </c>
      <c r="H974" s="2041"/>
      <c r="I974" s="2048"/>
      <c r="J974" s="2424" t="s">
        <v>5047</v>
      </c>
      <c r="K974" s="652"/>
      <c r="L974" s="652"/>
      <c r="M974" s="652"/>
      <c r="N974" s="652"/>
      <c r="O974" s="652"/>
      <c r="P974" s="652"/>
      <c r="Q974" s="652"/>
      <c r="R974" s="652"/>
      <c r="S974" s="652"/>
      <c r="T974" s="652"/>
      <c r="U974" s="652"/>
      <c r="V974" s="652"/>
      <c r="W974" s="2"/>
      <c r="X974" s="2"/>
      <c r="Y974" s="2"/>
      <c r="Z974" s="2"/>
    </row>
    <row r="975" spans="1:26" ht="12.75" customHeight="1">
      <c r="A975" s="2059"/>
      <c r="B975" s="344" t="s">
        <v>250</v>
      </c>
      <c r="C975" s="344" t="s">
        <v>5048</v>
      </c>
      <c r="D975" s="344" t="s">
        <v>29</v>
      </c>
      <c r="E975" s="344" t="s">
        <v>40</v>
      </c>
      <c r="F975" s="344" t="s">
        <v>37</v>
      </c>
      <c r="G975" s="344" t="s">
        <v>5049</v>
      </c>
      <c r="H975" s="344" t="s">
        <v>5050</v>
      </c>
      <c r="I975" s="344" t="s">
        <v>5051</v>
      </c>
      <c r="J975" s="2059"/>
      <c r="K975" s="652"/>
      <c r="L975" s="652"/>
      <c r="M975" s="652"/>
      <c r="N975" s="652"/>
      <c r="O975" s="652"/>
      <c r="P975" s="652"/>
      <c r="Q975" s="652"/>
      <c r="R975" s="652"/>
      <c r="S975" s="652"/>
      <c r="T975" s="652"/>
      <c r="U975" s="652"/>
      <c r="V975" s="652"/>
      <c r="W975" s="2"/>
      <c r="X975" s="2"/>
      <c r="Y975" s="2"/>
      <c r="Z975" s="2"/>
    </row>
    <row r="976" spans="1:26" ht="38.25" customHeight="1">
      <c r="A976" s="719" t="s">
        <v>980</v>
      </c>
      <c r="B976" s="775"/>
      <c r="C976" s="28" t="s">
        <v>420</v>
      </c>
      <c r="D976" s="84" t="s">
        <v>5915</v>
      </c>
      <c r="E976" s="29"/>
      <c r="F976" s="29"/>
      <c r="G976" s="776"/>
      <c r="H976" s="80">
        <v>17</v>
      </c>
      <c r="I976" s="81"/>
      <c r="J976" s="186">
        <v>17</v>
      </c>
      <c r="K976" s="652"/>
      <c r="L976" s="652"/>
      <c r="M976" s="652"/>
      <c r="N976" s="652"/>
      <c r="O976" s="652"/>
      <c r="P976" s="652"/>
      <c r="Q976" s="652"/>
      <c r="R976" s="652"/>
      <c r="S976" s="652"/>
      <c r="T976" s="652"/>
      <c r="U976" s="652"/>
      <c r="V976" s="652"/>
      <c r="W976" s="2"/>
      <c r="X976" s="2"/>
      <c r="Y976" s="2"/>
      <c r="Z976" s="2"/>
    </row>
    <row r="977" spans="1:26" ht="12.75" customHeight="1">
      <c r="A977" s="719" t="s">
        <v>5918</v>
      </c>
      <c r="B977" s="775"/>
      <c r="C977" s="28" t="s">
        <v>420</v>
      </c>
      <c r="D977" s="84" t="s">
        <v>5915</v>
      </c>
      <c r="E977" s="29"/>
      <c r="F977" s="29"/>
      <c r="G977" s="707"/>
      <c r="H977" s="80">
        <v>20</v>
      </c>
      <c r="I977" s="81"/>
      <c r="J977" s="186">
        <v>20</v>
      </c>
      <c r="K977" s="652"/>
      <c r="L977" s="652"/>
      <c r="M977" s="652"/>
      <c r="N977" s="652"/>
      <c r="O977" s="652"/>
      <c r="P977" s="652"/>
      <c r="Q977" s="652"/>
      <c r="R977" s="652"/>
      <c r="S977" s="652"/>
      <c r="T977" s="652"/>
      <c r="U977" s="652"/>
      <c r="V977" s="652"/>
      <c r="W977" s="2"/>
      <c r="X977" s="2"/>
      <c r="Y977" s="2"/>
      <c r="Z977" s="2"/>
    </row>
    <row r="978" spans="1:26" ht="12.75" customHeight="1">
      <c r="A978" s="86" t="s">
        <v>2541</v>
      </c>
      <c r="B978" s="777"/>
      <c r="C978" s="28" t="s">
        <v>420</v>
      </c>
      <c r="D978" s="80" t="s">
        <v>5915</v>
      </c>
      <c r="E978" s="81"/>
      <c r="F978" s="81"/>
      <c r="G978" s="778"/>
      <c r="H978" s="80">
        <v>20</v>
      </c>
      <c r="I978" s="683"/>
      <c r="J978" s="80">
        <v>20</v>
      </c>
      <c r="K978" s="652"/>
      <c r="L978" s="652"/>
      <c r="M978" s="652"/>
      <c r="N978" s="652"/>
      <c r="O978" s="652"/>
      <c r="P978" s="652"/>
      <c r="Q978" s="652"/>
      <c r="R978" s="652"/>
      <c r="S978" s="652"/>
      <c r="T978" s="652"/>
      <c r="U978" s="652"/>
      <c r="V978" s="652"/>
      <c r="W978" s="2"/>
      <c r="X978" s="2"/>
      <c r="Y978" s="2"/>
      <c r="Z978" s="2"/>
    </row>
    <row r="979" spans="1:26" ht="12.75" customHeight="1">
      <c r="A979" s="86" t="s">
        <v>4592</v>
      </c>
      <c r="B979" s="777"/>
      <c r="C979" s="28" t="s">
        <v>420</v>
      </c>
      <c r="D979" s="80" t="s">
        <v>5915</v>
      </c>
      <c r="E979" s="81"/>
      <c r="F979" s="81"/>
      <c r="G979" s="707"/>
      <c r="H979" s="84">
        <v>20</v>
      </c>
      <c r="I979" s="683"/>
      <c r="J979" s="84">
        <v>20</v>
      </c>
      <c r="K979" s="652"/>
      <c r="L979" s="652"/>
      <c r="M979" s="652"/>
      <c r="N979" s="652"/>
      <c r="O979" s="652"/>
      <c r="P979" s="652"/>
      <c r="Q979" s="652"/>
      <c r="R979" s="652"/>
      <c r="S979" s="652"/>
      <c r="T979" s="652"/>
      <c r="U979" s="652"/>
      <c r="V979" s="652"/>
      <c r="W979" s="2"/>
      <c r="X979" s="2"/>
      <c r="Y979" s="2"/>
      <c r="Z979" s="2"/>
    </row>
    <row r="980" spans="1:26" ht="12.75" customHeight="1">
      <c r="A980" s="86" t="s">
        <v>1007</v>
      </c>
      <c r="B980" s="777"/>
      <c r="C980" s="28" t="s">
        <v>420</v>
      </c>
      <c r="D980" s="80" t="s">
        <v>5915</v>
      </c>
      <c r="E980" s="81"/>
      <c r="F980" s="779"/>
      <c r="G980" s="84">
        <v>14</v>
      </c>
      <c r="H980" s="84">
        <v>6</v>
      </c>
      <c r="I980" s="81"/>
      <c r="J980" s="80">
        <v>20</v>
      </c>
      <c r="K980" s="652"/>
      <c r="L980" s="652"/>
      <c r="M980" s="652"/>
      <c r="N980" s="652"/>
      <c r="O980" s="652"/>
      <c r="P980" s="652"/>
      <c r="Q980" s="652"/>
      <c r="R980" s="652"/>
      <c r="S980" s="652"/>
      <c r="T980" s="652"/>
      <c r="U980" s="652"/>
      <c r="V980" s="652"/>
      <c r="W980" s="2"/>
      <c r="X980" s="2"/>
      <c r="Y980" s="2"/>
      <c r="Z980" s="2"/>
    </row>
    <row r="981" spans="1:26" ht="12.75" customHeight="1">
      <c r="A981" s="74" t="s">
        <v>2590</v>
      </c>
      <c r="B981" s="780"/>
      <c r="C981" s="74" t="s">
        <v>420</v>
      </c>
      <c r="D981" s="84" t="s">
        <v>5915</v>
      </c>
      <c r="E981" s="29"/>
      <c r="F981" s="707"/>
      <c r="G981" s="77">
        <v>24</v>
      </c>
      <c r="H981" s="80">
        <v>3</v>
      </c>
      <c r="I981" s="707"/>
      <c r="J981" s="77">
        <v>27</v>
      </c>
      <c r="K981" s="652"/>
      <c r="L981" s="652"/>
      <c r="M981" s="652"/>
      <c r="N981" s="652"/>
      <c r="O981" s="652"/>
      <c r="P981" s="652"/>
      <c r="Q981" s="652"/>
      <c r="R981" s="652"/>
      <c r="S981" s="652"/>
      <c r="T981" s="652"/>
      <c r="U981" s="652"/>
      <c r="V981" s="652"/>
      <c r="W981" s="2"/>
      <c r="X981" s="2"/>
      <c r="Y981" s="2"/>
      <c r="Z981" s="2"/>
    </row>
    <row r="982" spans="1:26" ht="12.75" customHeight="1">
      <c r="A982" s="74" t="s">
        <v>896</v>
      </c>
      <c r="B982" s="780"/>
      <c r="C982" s="74" t="s">
        <v>420</v>
      </c>
      <c r="D982" s="84" t="s">
        <v>5915</v>
      </c>
      <c r="E982" s="721"/>
      <c r="F982" s="781"/>
      <c r="G982" s="77">
        <v>24</v>
      </c>
      <c r="H982" s="721"/>
      <c r="I982" s="781"/>
      <c r="J982" s="77">
        <v>24</v>
      </c>
      <c r="K982" s="652"/>
      <c r="L982" s="652"/>
      <c r="M982" s="652"/>
      <c r="N982" s="652"/>
      <c r="O982" s="652"/>
      <c r="P982" s="652"/>
      <c r="Q982" s="652"/>
      <c r="R982" s="652"/>
      <c r="S982" s="652"/>
      <c r="T982" s="652"/>
      <c r="U982" s="652"/>
      <c r="V982" s="652"/>
      <c r="W982" s="2"/>
      <c r="X982" s="2"/>
      <c r="Y982" s="2"/>
      <c r="Z982" s="2"/>
    </row>
    <row r="983" spans="1:26" ht="12.75" customHeight="1">
      <c r="A983" s="719" t="s">
        <v>979</v>
      </c>
      <c r="B983" s="775"/>
      <c r="C983" s="86" t="s">
        <v>96</v>
      </c>
      <c r="D983" s="84" t="s">
        <v>5915</v>
      </c>
      <c r="E983" s="29"/>
      <c r="F983" s="29"/>
      <c r="G983" s="707"/>
      <c r="H983" s="80">
        <v>18</v>
      </c>
      <c r="I983" s="81"/>
      <c r="J983" s="186">
        <v>18</v>
      </c>
      <c r="K983" s="652"/>
      <c r="L983" s="652"/>
      <c r="M983" s="652"/>
      <c r="N983" s="652"/>
      <c r="O983" s="652"/>
      <c r="P983" s="652"/>
      <c r="Q983" s="652"/>
      <c r="R983" s="652"/>
      <c r="S983" s="652"/>
      <c r="T983" s="652"/>
      <c r="U983" s="652"/>
      <c r="V983" s="652"/>
      <c r="W983" s="2"/>
      <c r="X983" s="2"/>
      <c r="Y983" s="2"/>
      <c r="Z983" s="2"/>
    </row>
    <row r="984" spans="1:26" ht="12.75" customHeight="1">
      <c r="A984" s="719" t="s">
        <v>982</v>
      </c>
      <c r="B984" s="775"/>
      <c r="C984" s="86" t="s">
        <v>303</v>
      </c>
      <c r="D984" s="84" t="s">
        <v>5915</v>
      </c>
      <c r="E984" s="683"/>
      <c r="F984" s="683"/>
      <c r="G984" s="776"/>
      <c r="H984" s="80">
        <v>15</v>
      </c>
      <c r="I984" s="81"/>
      <c r="J984" s="186">
        <v>15</v>
      </c>
      <c r="K984" s="652"/>
      <c r="L984" s="652"/>
      <c r="M984" s="652"/>
      <c r="N984" s="652"/>
      <c r="O984" s="652"/>
      <c r="P984" s="652"/>
      <c r="Q984" s="652"/>
      <c r="R984" s="652"/>
      <c r="S984" s="652"/>
      <c r="T984" s="652"/>
      <c r="U984" s="652"/>
      <c r="V984" s="652"/>
      <c r="W984" s="2"/>
      <c r="X984" s="2"/>
      <c r="Y984" s="2"/>
      <c r="Z984" s="2"/>
    </row>
    <row r="985" spans="1:26" ht="12.75" customHeight="1">
      <c r="A985" s="74" t="s">
        <v>899</v>
      </c>
      <c r="B985" s="780"/>
      <c r="C985" s="74" t="s">
        <v>303</v>
      </c>
      <c r="D985" s="84" t="s">
        <v>5915</v>
      </c>
      <c r="E985" s="683"/>
      <c r="F985" s="776"/>
      <c r="G985" s="77">
        <v>24</v>
      </c>
      <c r="H985" s="81"/>
      <c r="I985" s="776"/>
      <c r="J985" s="77">
        <v>24</v>
      </c>
      <c r="K985" s="652"/>
      <c r="L985" s="652"/>
      <c r="M985" s="652"/>
      <c r="N985" s="652"/>
      <c r="O985" s="652"/>
      <c r="P985" s="652"/>
      <c r="Q985" s="652"/>
      <c r="R985" s="652"/>
      <c r="S985" s="652"/>
      <c r="T985" s="652"/>
      <c r="U985" s="652"/>
      <c r="V985" s="652"/>
      <c r="W985" s="2"/>
      <c r="X985" s="2"/>
      <c r="Y985" s="2"/>
      <c r="Z985" s="2"/>
    </row>
    <row r="986" spans="1:26" ht="15.75" customHeight="1">
      <c r="A986" s="74" t="s">
        <v>897</v>
      </c>
      <c r="B986" s="780"/>
      <c r="C986" s="74" t="s">
        <v>303</v>
      </c>
      <c r="D986" s="84" t="s">
        <v>5915</v>
      </c>
      <c r="E986" s="683"/>
      <c r="F986" s="707"/>
      <c r="G986" s="77">
        <v>24</v>
      </c>
      <c r="H986" s="81"/>
      <c r="I986" s="776"/>
      <c r="J986" s="77">
        <v>24</v>
      </c>
      <c r="K986" s="652"/>
      <c r="L986" s="652"/>
      <c r="M986" s="652"/>
      <c r="N986" s="652"/>
      <c r="O986" s="652"/>
      <c r="P986" s="652"/>
      <c r="Q986" s="652"/>
      <c r="R986" s="652"/>
      <c r="S986" s="652"/>
      <c r="T986" s="652"/>
      <c r="U986" s="652"/>
      <c r="V986" s="652"/>
      <c r="W986" s="2"/>
      <c r="X986" s="2"/>
      <c r="Y986" s="2"/>
      <c r="Z986" s="2"/>
    </row>
    <row r="987" spans="1:26" ht="12.75" customHeight="1">
      <c r="A987" s="74" t="s">
        <v>898</v>
      </c>
      <c r="B987" s="780"/>
      <c r="C987" s="74" t="s">
        <v>303</v>
      </c>
      <c r="D987" s="84" t="s">
        <v>5915</v>
      </c>
      <c r="E987" s="683"/>
      <c r="F987" s="707"/>
      <c r="G987" s="77">
        <v>24</v>
      </c>
      <c r="H987" s="81"/>
      <c r="I987" s="776"/>
      <c r="J987" s="77">
        <v>24</v>
      </c>
      <c r="K987" s="652"/>
      <c r="L987" s="652"/>
      <c r="M987" s="652"/>
      <c r="N987" s="652"/>
      <c r="O987" s="652"/>
      <c r="P987" s="652"/>
      <c r="Q987" s="652"/>
      <c r="R987" s="652"/>
      <c r="S987" s="652"/>
      <c r="T987" s="652"/>
      <c r="U987" s="652"/>
      <c r="V987" s="652"/>
      <c r="W987" s="2"/>
      <c r="X987" s="2"/>
      <c r="Y987" s="2"/>
      <c r="Z987" s="2"/>
    </row>
    <row r="988" spans="1:26" ht="12.75" customHeight="1">
      <c r="A988" s="74" t="s">
        <v>944</v>
      </c>
      <c r="B988" s="780"/>
      <c r="C988" s="74" t="s">
        <v>303</v>
      </c>
      <c r="D988" s="84" t="s">
        <v>5915</v>
      </c>
      <c r="E988" s="683"/>
      <c r="F988" s="776"/>
      <c r="G988" s="77">
        <v>24</v>
      </c>
      <c r="H988" s="613"/>
      <c r="I988" s="776"/>
      <c r="J988" s="84">
        <v>24</v>
      </c>
      <c r="K988" s="652"/>
      <c r="L988" s="652"/>
      <c r="M988" s="652"/>
      <c r="N988" s="652"/>
      <c r="O988" s="652"/>
      <c r="P988" s="652"/>
      <c r="Q988" s="652"/>
      <c r="R988" s="652"/>
      <c r="S988" s="652"/>
      <c r="T988" s="652"/>
      <c r="U988" s="652"/>
      <c r="V988" s="652"/>
      <c r="W988" s="2"/>
      <c r="X988" s="2"/>
      <c r="Y988" s="2"/>
      <c r="Z988" s="2"/>
    </row>
    <row r="989" spans="1:26" ht="12.75" customHeight="1">
      <c r="A989" s="74" t="s">
        <v>902</v>
      </c>
      <c r="B989" s="780"/>
      <c r="C989" s="74" t="s">
        <v>104</v>
      </c>
      <c r="D989" s="84" t="s">
        <v>5915</v>
      </c>
      <c r="E989" s="29"/>
      <c r="F989" s="707"/>
      <c r="G989" s="77">
        <v>24</v>
      </c>
      <c r="H989" s="81"/>
      <c r="I989" s="707"/>
      <c r="J989" s="77">
        <v>24</v>
      </c>
      <c r="K989" s="652"/>
      <c r="L989" s="652"/>
      <c r="M989" s="652"/>
      <c r="N989" s="652"/>
      <c r="O989" s="652"/>
      <c r="P989" s="652"/>
      <c r="Q989" s="652"/>
      <c r="R989" s="652"/>
      <c r="S989" s="652"/>
      <c r="T989" s="652"/>
      <c r="U989" s="652"/>
      <c r="V989" s="652"/>
      <c r="W989" s="2"/>
      <c r="X989" s="2"/>
      <c r="Y989" s="2"/>
      <c r="Z989" s="2"/>
    </row>
    <row r="990" spans="1:26" ht="12.75" customHeight="1">
      <c r="A990" s="74" t="s">
        <v>904</v>
      </c>
      <c r="B990" s="780"/>
      <c r="C990" s="74" t="s">
        <v>104</v>
      </c>
      <c r="D990" s="84" t="s">
        <v>5915</v>
      </c>
      <c r="E990" s="683"/>
      <c r="F990" s="776"/>
      <c r="G990" s="77">
        <v>24</v>
      </c>
      <c r="H990" s="81"/>
      <c r="I990" s="707"/>
      <c r="J990" s="77">
        <v>24</v>
      </c>
      <c r="K990" s="652"/>
      <c r="L990" s="652"/>
      <c r="M990" s="652"/>
      <c r="N990" s="652"/>
      <c r="O990" s="652"/>
      <c r="P990" s="652"/>
      <c r="Q990" s="652"/>
      <c r="R990" s="652"/>
      <c r="S990" s="652"/>
      <c r="T990" s="652"/>
      <c r="U990" s="652"/>
      <c r="V990" s="652"/>
      <c r="W990" s="2"/>
      <c r="X990" s="2"/>
      <c r="Y990" s="2"/>
      <c r="Z990" s="2"/>
    </row>
    <row r="991" spans="1:26" ht="12.75" customHeight="1">
      <c r="A991" s="74" t="s">
        <v>903</v>
      </c>
      <c r="B991" s="780"/>
      <c r="C991" s="74" t="s">
        <v>104</v>
      </c>
      <c r="D991" s="84" t="s">
        <v>5915</v>
      </c>
      <c r="E991" s="29"/>
      <c r="F991" s="707"/>
      <c r="G991" s="77">
        <v>24</v>
      </c>
      <c r="H991" s="81"/>
      <c r="I991" s="707"/>
      <c r="J991" s="77">
        <v>24</v>
      </c>
      <c r="K991" s="652"/>
      <c r="L991" s="652"/>
      <c r="M991" s="652"/>
      <c r="N991" s="652"/>
      <c r="O991" s="652"/>
      <c r="P991" s="652"/>
      <c r="Q991" s="652"/>
      <c r="R991" s="652"/>
      <c r="S991" s="652"/>
      <c r="T991" s="652"/>
      <c r="U991" s="652"/>
      <c r="V991" s="652"/>
      <c r="W991" s="2"/>
      <c r="X991" s="2"/>
      <c r="Y991" s="2"/>
      <c r="Z991" s="2"/>
    </row>
    <row r="992" spans="1:26" ht="12.75" customHeight="1">
      <c r="A992" s="74" t="s">
        <v>919</v>
      </c>
      <c r="B992" s="780"/>
      <c r="C992" s="74" t="s">
        <v>104</v>
      </c>
      <c r="D992" s="84" t="s">
        <v>5915</v>
      </c>
      <c r="E992" s="700"/>
      <c r="F992" s="782"/>
      <c r="G992" s="77">
        <v>24</v>
      </c>
      <c r="H992" s="700"/>
      <c r="I992" s="782"/>
      <c r="J992" s="77">
        <v>24</v>
      </c>
      <c r="K992" s="652"/>
      <c r="L992" s="652"/>
      <c r="M992" s="652"/>
      <c r="N992" s="652"/>
      <c r="O992" s="652"/>
      <c r="P992" s="652"/>
      <c r="Q992" s="652"/>
      <c r="R992" s="652"/>
      <c r="S992" s="652"/>
      <c r="T992" s="652"/>
      <c r="U992" s="652"/>
      <c r="V992" s="652"/>
      <c r="W992" s="2"/>
      <c r="X992" s="2"/>
      <c r="Y992" s="2"/>
      <c r="Z992" s="2"/>
    </row>
    <row r="993" spans="1:26" ht="12.75" customHeight="1">
      <c r="A993" s="185" t="s">
        <v>947</v>
      </c>
      <c r="B993" s="782"/>
      <c r="C993" s="74" t="s">
        <v>104</v>
      </c>
      <c r="D993" s="84" t="s">
        <v>5915</v>
      </c>
      <c r="E993" s="683"/>
      <c r="F993" s="776"/>
      <c r="G993" s="77">
        <v>24</v>
      </c>
      <c r="H993" s="613"/>
      <c r="I993" s="776"/>
      <c r="J993" s="77">
        <v>24</v>
      </c>
      <c r="K993" s="652"/>
      <c r="L993" s="652"/>
      <c r="M993" s="652"/>
      <c r="N993" s="652"/>
      <c r="O993" s="652"/>
      <c r="P993" s="652"/>
      <c r="Q993" s="652"/>
      <c r="R993" s="652"/>
      <c r="S993" s="652"/>
      <c r="T993" s="652"/>
      <c r="U993" s="652"/>
      <c r="V993" s="652"/>
      <c r="W993" s="2"/>
      <c r="X993" s="2"/>
      <c r="Y993" s="2"/>
      <c r="Z993" s="2"/>
    </row>
    <row r="994" spans="1:26" ht="12.75" customHeight="1">
      <c r="A994" s="86" t="s">
        <v>948</v>
      </c>
      <c r="B994" s="777"/>
      <c r="C994" s="86" t="s">
        <v>104</v>
      </c>
      <c r="D994" s="84" t="s">
        <v>5915</v>
      </c>
      <c r="E994" s="683"/>
      <c r="F994" s="776"/>
      <c r="G994" s="77">
        <v>24</v>
      </c>
      <c r="H994" s="613"/>
      <c r="I994" s="776"/>
      <c r="J994" s="77">
        <v>24</v>
      </c>
      <c r="K994" s="652"/>
      <c r="L994" s="652"/>
      <c r="M994" s="652"/>
      <c r="N994" s="652"/>
      <c r="O994" s="652"/>
      <c r="P994" s="652"/>
      <c r="Q994" s="652"/>
      <c r="R994" s="652"/>
      <c r="S994" s="652"/>
      <c r="T994" s="652"/>
      <c r="U994" s="652"/>
      <c r="V994" s="652"/>
      <c r="W994" s="2"/>
      <c r="X994" s="2"/>
      <c r="Y994" s="2"/>
      <c r="Z994" s="2"/>
    </row>
    <row r="995" spans="1:26" ht="12.75" customHeight="1">
      <c r="A995" s="86" t="s">
        <v>949</v>
      </c>
      <c r="B995" s="777"/>
      <c r="C995" s="86" t="s">
        <v>104</v>
      </c>
      <c r="D995" s="84" t="s">
        <v>5915</v>
      </c>
      <c r="E995" s="683"/>
      <c r="F995" s="776"/>
      <c r="G995" s="77">
        <v>24</v>
      </c>
      <c r="H995" s="722"/>
      <c r="I995" s="776"/>
      <c r="J995" s="77">
        <v>24</v>
      </c>
      <c r="K995" s="652"/>
      <c r="L995" s="652"/>
      <c r="M995" s="652"/>
      <c r="N995" s="652"/>
      <c r="O995" s="652"/>
      <c r="P995" s="652"/>
      <c r="Q995" s="652"/>
      <c r="R995" s="652"/>
      <c r="S995" s="652"/>
      <c r="T995" s="652"/>
      <c r="U995" s="652"/>
      <c r="V995" s="652"/>
      <c r="W995" s="2"/>
      <c r="X995" s="2"/>
      <c r="Y995" s="2"/>
      <c r="Z995" s="2"/>
    </row>
    <row r="996" spans="1:26" ht="12.75" customHeight="1">
      <c r="A996" s="74" t="s">
        <v>983</v>
      </c>
      <c r="B996" s="780"/>
      <c r="C996" s="28" t="s">
        <v>104</v>
      </c>
      <c r="D996" s="80" t="s">
        <v>5915</v>
      </c>
      <c r="E996" s="683"/>
      <c r="F996" s="683"/>
      <c r="G996" s="776"/>
      <c r="H996" s="80">
        <v>21</v>
      </c>
      <c r="I996" s="683"/>
      <c r="J996" s="80">
        <v>21</v>
      </c>
      <c r="K996" s="652"/>
      <c r="L996" s="652"/>
      <c r="M996" s="652"/>
      <c r="N996" s="652"/>
      <c r="O996" s="652"/>
      <c r="P996" s="652"/>
      <c r="Q996" s="652"/>
      <c r="R996" s="652"/>
      <c r="S996" s="652"/>
      <c r="T996" s="652"/>
      <c r="U996" s="652"/>
      <c r="V996" s="652"/>
      <c r="W996" s="2"/>
      <c r="X996" s="2"/>
      <c r="Y996" s="2"/>
      <c r="Z996" s="2"/>
    </row>
    <row r="997" spans="1:26" ht="15.75" customHeight="1">
      <c r="A997" s="185" t="s">
        <v>1008</v>
      </c>
      <c r="B997" s="782"/>
      <c r="C997" s="28" t="s">
        <v>104</v>
      </c>
      <c r="D997" s="80" t="s">
        <v>5915</v>
      </c>
      <c r="E997" s="81"/>
      <c r="F997" s="779"/>
      <c r="G997" s="84">
        <v>20</v>
      </c>
      <c r="H997" s="84">
        <v>20</v>
      </c>
      <c r="I997" s="81"/>
      <c r="J997" s="80">
        <v>20</v>
      </c>
      <c r="K997" s="652"/>
      <c r="L997" s="652"/>
      <c r="M997" s="652"/>
      <c r="N997" s="652"/>
      <c r="O997" s="652"/>
      <c r="P997" s="652"/>
      <c r="Q997" s="652"/>
      <c r="R997" s="652"/>
      <c r="S997" s="652"/>
      <c r="T997" s="652"/>
      <c r="U997" s="652"/>
      <c r="V997" s="652"/>
      <c r="W997" s="2"/>
      <c r="X997" s="2"/>
      <c r="Y997" s="2"/>
      <c r="Z997" s="2"/>
    </row>
    <row r="998" spans="1:26" ht="12.75" customHeight="1">
      <c r="A998" s="74" t="s">
        <v>901</v>
      </c>
      <c r="B998" s="780"/>
      <c r="C998" s="74" t="s">
        <v>104</v>
      </c>
      <c r="D998" s="84" t="s">
        <v>5915</v>
      </c>
      <c r="E998" s="683"/>
      <c r="F998" s="776"/>
      <c r="G998" s="77">
        <v>20</v>
      </c>
      <c r="H998" s="683"/>
      <c r="I998" s="776"/>
      <c r="J998" s="77">
        <v>20</v>
      </c>
      <c r="K998" s="652"/>
      <c r="L998" s="652"/>
      <c r="M998" s="652"/>
      <c r="N998" s="652"/>
      <c r="O998" s="652"/>
      <c r="P998" s="652"/>
      <c r="Q998" s="652"/>
      <c r="R998" s="652"/>
      <c r="S998" s="652"/>
      <c r="T998" s="652"/>
      <c r="U998" s="652"/>
      <c r="V998" s="652"/>
      <c r="W998" s="2"/>
      <c r="X998" s="2"/>
      <c r="Y998" s="2"/>
      <c r="Z998" s="2"/>
    </row>
    <row r="999" spans="1:26" ht="12.75" customHeight="1">
      <c r="A999" s="74" t="s">
        <v>1245</v>
      </c>
      <c r="B999" s="780"/>
      <c r="C999" s="74" t="s">
        <v>104</v>
      </c>
      <c r="D999" s="84" t="s">
        <v>5915</v>
      </c>
      <c r="E999" s="29"/>
      <c r="F999" s="707"/>
      <c r="G999" s="77">
        <v>10</v>
      </c>
      <c r="H999" s="80">
        <v>5</v>
      </c>
      <c r="I999" s="707"/>
      <c r="J999" s="77">
        <v>15</v>
      </c>
      <c r="K999" s="652"/>
      <c r="L999" s="652"/>
      <c r="M999" s="652"/>
      <c r="N999" s="652"/>
      <c r="O999" s="652"/>
      <c r="P999" s="652"/>
      <c r="Q999" s="652"/>
      <c r="R999" s="652"/>
      <c r="S999" s="652"/>
      <c r="T999" s="652"/>
      <c r="U999" s="652"/>
      <c r="V999" s="652"/>
      <c r="W999" s="2"/>
      <c r="X999" s="2"/>
      <c r="Y999" s="2"/>
      <c r="Z999" s="2"/>
    </row>
    <row r="1000" spans="1:26" ht="12.75" customHeight="1">
      <c r="A1000" s="74" t="s">
        <v>906</v>
      </c>
      <c r="B1000" s="780"/>
      <c r="C1000" s="74" t="s">
        <v>48</v>
      </c>
      <c r="D1000" s="84" t="s">
        <v>5915</v>
      </c>
      <c r="E1000" s="683"/>
      <c r="F1000" s="776"/>
      <c r="G1000" s="77">
        <v>20</v>
      </c>
      <c r="H1000" s="683"/>
      <c r="I1000" s="776"/>
      <c r="J1000" s="77">
        <v>20</v>
      </c>
      <c r="K1000" s="652"/>
      <c r="L1000" s="652"/>
      <c r="M1000" s="652"/>
      <c r="N1000" s="652"/>
      <c r="O1000" s="652"/>
      <c r="P1000" s="652"/>
      <c r="Q1000" s="652"/>
      <c r="R1000" s="652"/>
      <c r="S1000" s="652"/>
      <c r="T1000" s="652"/>
      <c r="U1000" s="652"/>
      <c r="V1000" s="652"/>
      <c r="W1000" s="2"/>
      <c r="X1000" s="2"/>
      <c r="Y1000" s="2"/>
      <c r="Z1000" s="2"/>
    </row>
    <row r="1001" spans="1:26" ht="12.75" customHeight="1">
      <c r="A1001" s="74" t="s">
        <v>5968</v>
      </c>
      <c r="B1001" s="780"/>
      <c r="C1001" s="74" t="s">
        <v>48</v>
      </c>
      <c r="D1001" s="84" t="s">
        <v>5915</v>
      </c>
      <c r="E1001" s="683"/>
      <c r="F1001" s="776"/>
      <c r="G1001" s="77">
        <v>24</v>
      </c>
      <c r="H1001" s="81"/>
      <c r="I1001" s="776"/>
      <c r="J1001" s="77">
        <v>24</v>
      </c>
      <c r="K1001" s="652"/>
      <c r="L1001" s="652"/>
      <c r="M1001" s="652"/>
      <c r="N1001" s="652"/>
      <c r="O1001" s="652"/>
      <c r="P1001" s="652"/>
      <c r="Q1001" s="652"/>
      <c r="R1001" s="652"/>
      <c r="S1001" s="652"/>
      <c r="T1001" s="652"/>
      <c r="U1001" s="652"/>
      <c r="V1001" s="652"/>
      <c r="W1001" s="2"/>
      <c r="X1001" s="2"/>
      <c r="Y1001" s="2"/>
      <c r="Z1001" s="2"/>
    </row>
    <row r="1002" spans="1:26" ht="12.75" customHeight="1">
      <c r="A1002" s="74" t="s">
        <v>909</v>
      </c>
      <c r="B1002" s="780"/>
      <c r="C1002" s="74" t="s">
        <v>48</v>
      </c>
      <c r="D1002" s="84" t="s">
        <v>5915</v>
      </c>
      <c r="E1002" s="81"/>
      <c r="F1002" s="776"/>
      <c r="G1002" s="77">
        <v>24</v>
      </c>
      <c r="H1002" s="81"/>
      <c r="I1002" s="776"/>
      <c r="J1002" s="77">
        <v>24</v>
      </c>
      <c r="K1002" s="652"/>
      <c r="L1002" s="652"/>
      <c r="M1002" s="652"/>
      <c r="N1002" s="652"/>
      <c r="O1002" s="652"/>
      <c r="P1002" s="652"/>
      <c r="Q1002" s="652"/>
      <c r="R1002" s="652"/>
      <c r="S1002" s="652"/>
      <c r="T1002" s="652"/>
      <c r="U1002" s="652"/>
      <c r="V1002" s="652"/>
      <c r="W1002" s="2"/>
      <c r="X1002" s="2"/>
      <c r="Y1002" s="2"/>
      <c r="Z1002" s="2"/>
    </row>
    <row r="1003" spans="1:26" ht="12.75" customHeight="1">
      <c r="A1003" s="74" t="s">
        <v>910</v>
      </c>
      <c r="B1003" s="780"/>
      <c r="C1003" s="74" t="s">
        <v>48</v>
      </c>
      <c r="D1003" s="84" t="s">
        <v>5915</v>
      </c>
      <c r="E1003" s="81"/>
      <c r="F1003" s="776"/>
      <c r="G1003" s="77">
        <v>24</v>
      </c>
      <c r="H1003" s="81"/>
      <c r="I1003" s="776"/>
      <c r="J1003" s="77">
        <v>24</v>
      </c>
      <c r="K1003" s="652"/>
      <c r="L1003" s="652"/>
      <c r="M1003" s="652"/>
      <c r="N1003" s="652"/>
      <c r="O1003" s="652"/>
      <c r="P1003" s="652"/>
      <c r="Q1003" s="652"/>
      <c r="R1003" s="652"/>
      <c r="S1003" s="652"/>
      <c r="T1003" s="652"/>
      <c r="U1003" s="652"/>
      <c r="V1003" s="652"/>
      <c r="W1003" s="2"/>
      <c r="X1003" s="2"/>
      <c r="Y1003" s="2"/>
      <c r="Z1003" s="2"/>
    </row>
    <row r="1004" spans="1:26" ht="12.75" customHeight="1">
      <c r="A1004" s="74" t="s">
        <v>911</v>
      </c>
      <c r="B1004" s="780"/>
      <c r="C1004" s="74" t="s">
        <v>48</v>
      </c>
      <c r="D1004" s="84" t="s">
        <v>5915</v>
      </c>
      <c r="E1004" s="81"/>
      <c r="F1004" s="776"/>
      <c r="G1004" s="77">
        <v>24</v>
      </c>
      <c r="H1004" s="700"/>
      <c r="I1004" s="782"/>
      <c r="J1004" s="77">
        <v>24</v>
      </c>
      <c r="K1004" s="652"/>
      <c r="L1004" s="652"/>
      <c r="M1004" s="652"/>
      <c r="N1004" s="652"/>
      <c r="O1004" s="652"/>
      <c r="P1004" s="652"/>
      <c r="Q1004" s="652"/>
      <c r="R1004" s="652"/>
      <c r="S1004" s="652"/>
      <c r="T1004" s="652"/>
      <c r="U1004" s="652"/>
      <c r="V1004" s="652"/>
      <c r="W1004" s="2"/>
      <c r="X1004" s="2"/>
      <c r="Y1004" s="2"/>
      <c r="Z1004" s="2"/>
    </row>
    <row r="1005" spans="1:26" ht="12.75" customHeight="1">
      <c r="A1005" s="74" t="s">
        <v>912</v>
      </c>
      <c r="B1005" s="780"/>
      <c r="C1005" s="74" t="s">
        <v>48</v>
      </c>
      <c r="D1005" s="84" t="s">
        <v>5915</v>
      </c>
      <c r="E1005" s="81"/>
      <c r="F1005" s="776"/>
      <c r="G1005" s="77">
        <v>24</v>
      </c>
      <c r="H1005" s="81"/>
      <c r="I1005" s="776"/>
      <c r="J1005" s="77">
        <v>24</v>
      </c>
      <c r="K1005" s="652"/>
      <c r="L1005" s="652"/>
      <c r="M1005" s="652"/>
      <c r="N1005" s="652"/>
      <c r="O1005" s="652"/>
      <c r="P1005" s="652"/>
      <c r="Q1005" s="652"/>
      <c r="R1005" s="652"/>
      <c r="S1005" s="652"/>
      <c r="T1005" s="652"/>
      <c r="U1005" s="652"/>
      <c r="V1005" s="652"/>
      <c r="W1005" s="2"/>
      <c r="X1005" s="2"/>
      <c r="Y1005" s="2"/>
      <c r="Z1005" s="2"/>
    </row>
    <row r="1006" spans="1:26" ht="12.75" customHeight="1">
      <c r="A1006" s="74" t="s">
        <v>913</v>
      </c>
      <c r="B1006" s="780"/>
      <c r="C1006" s="74" t="s">
        <v>48</v>
      </c>
      <c r="D1006" s="84" t="s">
        <v>5915</v>
      </c>
      <c r="E1006" s="81"/>
      <c r="F1006" s="776"/>
      <c r="G1006" s="77">
        <v>24</v>
      </c>
      <c r="H1006" s="81"/>
      <c r="I1006" s="776"/>
      <c r="J1006" s="77">
        <v>24</v>
      </c>
      <c r="K1006" s="652"/>
      <c r="L1006" s="652"/>
      <c r="M1006" s="652"/>
      <c r="N1006" s="652"/>
      <c r="O1006" s="652"/>
      <c r="P1006" s="652"/>
      <c r="Q1006" s="652"/>
      <c r="R1006" s="652"/>
      <c r="S1006" s="652"/>
      <c r="T1006" s="652"/>
      <c r="U1006" s="652"/>
      <c r="V1006" s="652"/>
      <c r="W1006" s="2"/>
      <c r="X1006" s="2"/>
      <c r="Y1006" s="2"/>
      <c r="Z1006" s="2"/>
    </row>
    <row r="1007" spans="1:26" ht="12.75" customHeight="1">
      <c r="A1007" s="74" t="s">
        <v>914</v>
      </c>
      <c r="B1007" s="780"/>
      <c r="C1007" s="74" t="s">
        <v>48</v>
      </c>
      <c r="D1007" s="84" t="s">
        <v>5915</v>
      </c>
      <c r="E1007" s="81"/>
      <c r="F1007" s="776"/>
      <c r="G1007" s="77">
        <v>24</v>
      </c>
      <c r="H1007" s="81"/>
      <c r="I1007" s="776"/>
      <c r="J1007" s="77">
        <v>24</v>
      </c>
      <c r="K1007" s="652"/>
      <c r="L1007" s="652"/>
      <c r="M1007" s="652"/>
      <c r="N1007" s="652"/>
      <c r="O1007" s="652"/>
      <c r="P1007" s="652"/>
      <c r="Q1007" s="652"/>
      <c r="R1007" s="652"/>
      <c r="S1007" s="652"/>
      <c r="T1007" s="652"/>
      <c r="U1007" s="652"/>
      <c r="V1007" s="652"/>
      <c r="W1007" s="2"/>
      <c r="X1007" s="2"/>
      <c r="Y1007" s="2"/>
      <c r="Z1007" s="2"/>
    </row>
    <row r="1008" spans="1:26" ht="12.75" customHeight="1">
      <c r="A1008" s="74" t="s">
        <v>908</v>
      </c>
      <c r="B1008" s="780"/>
      <c r="C1008" s="74" t="s">
        <v>48</v>
      </c>
      <c r="D1008" s="84" t="s">
        <v>5915</v>
      </c>
      <c r="E1008" s="81"/>
      <c r="F1008" s="776"/>
      <c r="G1008" s="77">
        <v>24</v>
      </c>
      <c r="H1008" s="81"/>
      <c r="I1008" s="776"/>
      <c r="J1008" s="77">
        <v>24</v>
      </c>
      <c r="K1008" s="652"/>
      <c r="L1008" s="652"/>
      <c r="M1008" s="652"/>
      <c r="N1008" s="652"/>
      <c r="O1008" s="652"/>
      <c r="P1008" s="652"/>
      <c r="Q1008" s="652"/>
      <c r="R1008" s="652"/>
      <c r="S1008" s="652"/>
      <c r="T1008" s="652"/>
      <c r="U1008" s="652"/>
      <c r="V1008" s="652"/>
      <c r="W1008" s="2"/>
      <c r="X1008" s="2"/>
      <c r="Y1008" s="2"/>
      <c r="Z1008" s="2"/>
    </row>
    <row r="1009" spans="1:26" ht="12.75" customHeight="1">
      <c r="A1009" s="723" t="s">
        <v>6239</v>
      </c>
      <c r="B1009" s="783"/>
      <c r="C1009" s="74" t="s">
        <v>48</v>
      </c>
      <c r="D1009" s="84" t="s">
        <v>5915</v>
      </c>
      <c r="E1009" s="81"/>
      <c r="F1009" s="776"/>
      <c r="G1009" s="77">
        <v>24</v>
      </c>
      <c r="H1009" s="81"/>
      <c r="I1009" s="776"/>
      <c r="J1009" s="77">
        <v>24</v>
      </c>
      <c r="K1009" s="652"/>
      <c r="L1009" s="652"/>
      <c r="M1009" s="652"/>
      <c r="N1009" s="652"/>
      <c r="O1009" s="652"/>
      <c r="P1009" s="652"/>
      <c r="Q1009" s="652"/>
      <c r="R1009" s="652"/>
      <c r="S1009" s="652"/>
      <c r="T1009" s="652"/>
      <c r="U1009" s="652"/>
      <c r="V1009" s="652"/>
      <c r="W1009" s="2"/>
      <c r="X1009" s="2"/>
      <c r="Y1009" s="2"/>
      <c r="Z1009" s="2"/>
    </row>
    <row r="1010" spans="1:26" ht="12.75" customHeight="1">
      <c r="A1010" s="725" t="s">
        <v>916</v>
      </c>
      <c r="B1010" s="784"/>
      <c r="C1010" s="74" t="s">
        <v>48</v>
      </c>
      <c r="D1010" s="84" t="s">
        <v>5915</v>
      </c>
      <c r="E1010" s="81"/>
      <c r="F1010" s="776"/>
      <c r="G1010" s="77">
        <v>24</v>
      </c>
      <c r="H1010" s="81"/>
      <c r="I1010" s="776"/>
      <c r="J1010" s="77">
        <v>24</v>
      </c>
      <c r="K1010" s="652"/>
      <c r="L1010" s="652"/>
      <c r="M1010" s="652"/>
      <c r="N1010" s="652"/>
      <c r="O1010" s="652"/>
      <c r="P1010" s="652"/>
      <c r="Q1010" s="652"/>
      <c r="R1010" s="652"/>
      <c r="S1010" s="652"/>
      <c r="T1010" s="652"/>
      <c r="U1010" s="652"/>
      <c r="V1010" s="652"/>
      <c r="W1010" s="2"/>
      <c r="X1010" s="2"/>
      <c r="Y1010" s="2"/>
      <c r="Z1010" s="2"/>
    </row>
    <row r="1011" spans="1:26" ht="12.75" customHeight="1">
      <c r="A1011" s="74" t="s">
        <v>917</v>
      </c>
      <c r="B1011" s="780"/>
      <c r="C1011" s="74" t="s">
        <v>48</v>
      </c>
      <c r="D1011" s="84" t="s">
        <v>5915</v>
      </c>
      <c r="E1011" s="81"/>
      <c r="F1011" s="776"/>
      <c r="G1011" s="77">
        <v>24</v>
      </c>
      <c r="H1011" s="683"/>
      <c r="I1011" s="776"/>
      <c r="J1011" s="77">
        <v>24</v>
      </c>
      <c r="K1011" s="652"/>
      <c r="L1011" s="652"/>
      <c r="M1011" s="652"/>
      <c r="N1011" s="652"/>
      <c r="O1011" s="652"/>
      <c r="P1011" s="652"/>
      <c r="Q1011" s="652"/>
      <c r="R1011" s="652"/>
      <c r="S1011" s="652"/>
      <c r="T1011" s="652"/>
      <c r="U1011" s="652"/>
      <c r="V1011" s="652"/>
      <c r="W1011" s="2"/>
      <c r="X1011" s="2"/>
      <c r="Y1011" s="2"/>
      <c r="Z1011" s="2"/>
    </row>
    <row r="1012" spans="1:26" ht="12.75" customHeight="1">
      <c r="A1012" s="74" t="s">
        <v>918</v>
      </c>
      <c r="B1012" s="780"/>
      <c r="C1012" s="74" t="s">
        <v>48</v>
      </c>
      <c r="D1012" s="84" t="s">
        <v>5915</v>
      </c>
      <c r="E1012" s="81"/>
      <c r="F1012" s="776"/>
      <c r="G1012" s="77">
        <v>24</v>
      </c>
      <c r="H1012" s="683"/>
      <c r="I1012" s="776"/>
      <c r="J1012" s="77">
        <v>24</v>
      </c>
      <c r="K1012" s="652"/>
      <c r="L1012" s="652"/>
      <c r="M1012" s="652"/>
      <c r="N1012" s="652"/>
      <c r="O1012" s="652"/>
      <c r="P1012" s="652"/>
      <c r="Q1012" s="652"/>
      <c r="R1012" s="652"/>
      <c r="S1012" s="652"/>
      <c r="T1012" s="652"/>
      <c r="U1012" s="652"/>
      <c r="V1012" s="652"/>
      <c r="W1012" s="2"/>
      <c r="X1012" s="2"/>
      <c r="Y1012" s="2"/>
      <c r="Z1012" s="2"/>
    </row>
    <row r="1013" spans="1:26" ht="12.75" customHeight="1">
      <c r="A1013" s="74" t="s">
        <v>920</v>
      </c>
      <c r="B1013" s="780"/>
      <c r="C1013" s="74" t="s">
        <v>48</v>
      </c>
      <c r="D1013" s="84" t="s">
        <v>5915</v>
      </c>
      <c r="E1013" s="700"/>
      <c r="F1013" s="782"/>
      <c r="G1013" s="77">
        <v>24</v>
      </c>
      <c r="H1013" s="779"/>
      <c r="I1013" s="80">
        <v>2</v>
      </c>
      <c r="J1013" s="77">
        <v>26</v>
      </c>
      <c r="K1013" s="652"/>
      <c r="L1013" s="652"/>
      <c r="M1013" s="652"/>
      <c r="N1013" s="652"/>
      <c r="O1013" s="652"/>
      <c r="P1013" s="652"/>
      <c r="Q1013" s="652"/>
      <c r="R1013" s="652"/>
      <c r="S1013" s="652"/>
      <c r="T1013" s="652"/>
      <c r="U1013" s="652"/>
      <c r="V1013" s="652"/>
      <c r="W1013" s="2"/>
      <c r="X1013" s="2"/>
      <c r="Y1013" s="2"/>
      <c r="Z1013" s="2"/>
    </row>
    <row r="1014" spans="1:26" ht="12.75" customHeight="1">
      <c r="A1014" s="74" t="s">
        <v>921</v>
      </c>
      <c r="B1014" s="780"/>
      <c r="C1014" s="74" t="s">
        <v>48</v>
      </c>
      <c r="D1014" s="84" t="s">
        <v>5915</v>
      </c>
      <c r="E1014" s="700"/>
      <c r="F1014" s="782"/>
      <c r="G1014" s="77">
        <v>12</v>
      </c>
      <c r="H1014" s="700"/>
      <c r="I1014" s="782"/>
      <c r="J1014" s="77">
        <v>12</v>
      </c>
      <c r="K1014" s="652"/>
      <c r="L1014" s="652"/>
      <c r="M1014" s="652"/>
      <c r="N1014" s="652"/>
      <c r="O1014" s="652"/>
      <c r="P1014" s="652"/>
      <c r="Q1014" s="652"/>
      <c r="R1014" s="652"/>
      <c r="S1014" s="652"/>
      <c r="T1014" s="652"/>
      <c r="U1014" s="652"/>
      <c r="V1014" s="652"/>
      <c r="W1014" s="2"/>
      <c r="X1014" s="2"/>
      <c r="Y1014" s="2"/>
      <c r="Z1014" s="2"/>
    </row>
    <row r="1015" spans="1:26" ht="12.75" customHeight="1">
      <c r="A1015" s="607" t="s">
        <v>922</v>
      </c>
      <c r="B1015" s="787"/>
      <c r="C1015" s="74" t="s">
        <v>48</v>
      </c>
      <c r="D1015" s="84" t="s">
        <v>5915</v>
      </c>
      <c r="E1015" s="700"/>
      <c r="F1015" s="782"/>
      <c r="G1015" s="77">
        <v>24</v>
      </c>
      <c r="H1015" s="700"/>
      <c r="I1015" s="782"/>
      <c r="J1015" s="77">
        <v>24</v>
      </c>
      <c r="K1015" s="652"/>
      <c r="L1015" s="652"/>
      <c r="M1015" s="652"/>
      <c r="N1015" s="652"/>
      <c r="O1015" s="652"/>
      <c r="P1015" s="652"/>
      <c r="Q1015" s="652"/>
      <c r="R1015" s="652"/>
      <c r="S1015" s="652"/>
      <c r="T1015" s="652"/>
      <c r="U1015" s="652"/>
      <c r="V1015" s="652"/>
      <c r="W1015" s="2"/>
      <c r="X1015" s="2"/>
      <c r="Y1015" s="2"/>
      <c r="Z1015" s="2"/>
    </row>
    <row r="1016" spans="1:26" ht="12.75" customHeight="1">
      <c r="A1016" s="607" t="s">
        <v>923</v>
      </c>
      <c r="B1016" s="787"/>
      <c r="C1016" s="74" t="s">
        <v>48</v>
      </c>
      <c r="D1016" s="84" t="s">
        <v>5915</v>
      </c>
      <c r="E1016" s="700"/>
      <c r="F1016" s="782"/>
      <c r="G1016" s="77">
        <v>24</v>
      </c>
      <c r="H1016" s="700"/>
      <c r="I1016" s="782"/>
      <c r="J1016" s="77">
        <v>24</v>
      </c>
      <c r="K1016" s="652"/>
      <c r="L1016" s="652"/>
      <c r="M1016" s="652"/>
      <c r="N1016" s="652"/>
      <c r="O1016" s="652"/>
      <c r="P1016" s="652"/>
      <c r="Q1016" s="652"/>
      <c r="R1016" s="652"/>
      <c r="S1016" s="652"/>
      <c r="T1016" s="652"/>
      <c r="U1016" s="652"/>
      <c r="V1016" s="652"/>
      <c r="W1016" s="2"/>
      <c r="X1016" s="2"/>
      <c r="Y1016" s="2"/>
      <c r="Z1016" s="2"/>
    </row>
    <row r="1017" spans="1:26" ht="12.75" customHeight="1">
      <c r="A1017" s="607" t="s">
        <v>924</v>
      </c>
      <c r="B1017" s="787"/>
      <c r="C1017" s="74" t="s">
        <v>48</v>
      </c>
      <c r="D1017" s="84" t="s">
        <v>5915</v>
      </c>
      <c r="E1017" s="700"/>
      <c r="F1017" s="782"/>
      <c r="G1017" s="77">
        <v>24</v>
      </c>
      <c r="H1017" s="700"/>
      <c r="I1017" s="782"/>
      <c r="J1017" s="77">
        <v>24</v>
      </c>
      <c r="K1017" s="652"/>
      <c r="L1017" s="652"/>
      <c r="M1017" s="652"/>
      <c r="N1017" s="652"/>
      <c r="O1017" s="652"/>
      <c r="P1017" s="652"/>
      <c r="Q1017" s="652"/>
      <c r="R1017" s="652"/>
      <c r="S1017" s="652"/>
      <c r="T1017" s="652"/>
      <c r="U1017" s="652"/>
      <c r="V1017" s="652"/>
      <c r="W1017" s="2"/>
      <c r="X1017" s="2"/>
      <c r="Y1017" s="2"/>
      <c r="Z1017" s="2"/>
    </row>
    <row r="1018" spans="1:26" ht="12.75" customHeight="1">
      <c r="A1018" s="74" t="s">
        <v>925</v>
      </c>
      <c r="B1018" s="780"/>
      <c r="C1018" s="74" t="s">
        <v>48</v>
      </c>
      <c r="D1018" s="84" t="s">
        <v>5915</v>
      </c>
      <c r="E1018" s="700"/>
      <c r="F1018" s="782"/>
      <c r="G1018" s="77">
        <v>24</v>
      </c>
      <c r="H1018" s="700"/>
      <c r="I1018" s="782"/>
      <c r="J1018" s="77">
        <v>24</v>
      </c>
      <c r="K1018" s="652"/>
      <c r="L1018" s="652"/>
      <c r="M1018" s="652"/>
      <c r="N1018" s="652"/>
      <c r="O1018" s="652"/>
      <c r="P1018" s="652"/>
      <c r="Q1018" s="652"/>
      <c r="R1018" s="652"/>
      <c r="S1018" s="652"/>
      <c r="T1018" s="652"/>
      <c r="U1018" s="652"/>
      <c r="V1018" s="652"/>
      <c r="W1018" s="2"/>
      <c r="X1018" s="2"/>
      <c r="Y1018" s="2"/>
      <c r="Z1018" s="2"/>
    </row>
    <row r="1019" spans="1:26" ht="12.75" customHeight="1">
      <c r="A1019" s="74" t="s">
        <v>926</v>
      </c>
      <c r="B1019" s="780"/>
      <c r="C1019" s="74" t="s">
        <v>48</v>
      </c>
      <c r="D1019" s="84" t="s">
        <v>5915</v>
      </c>
      <c r="E1019" s="700"/>
      <c r="F1019" s="782"/>
      <c r="G1019" s="77">
        <v>24</v>
      </c>
      <c r="H1019" s="700"/>
      <c r="I1019" s="782"/>
      <c r="J1019" s="77">
        <v>24</v>
      </c>
      <c r="K1019" s="652"/>
      <c r="L1019" s="652"/>
      <c r="M1019" s="652"/>
      <c r="N1019" s="652"/>
      <c r="O1019" s="652"/>
      <c r="P1019" s="652"/>
      <c r="Q1019" s="652"/>
      <c r="R1019" s="652"/>
      <c r="S1019" s="652"/>
      <c r="T1019" s="652"/>
      <c r="U1019" s="652"/>
      <c r="V1019" s="652"/>
      <c r="W1019" s="2"/>
      <c r="X1019" s="2"/>
      <c r="Y1019" s="2"/>
      <c r="Z1019" s="2"/>
    </row>
    <row r="1020" spans="1:26" ht="12.75" customHeight="1">
      <c r="A1020" s="74" t="s">
        <v>156</v>
      </c>
      <c r="B1020" s="780"/>
      <c r="C1020" s="74" t="s">
        <v>48</v>
      </c>
      <c r="D1020" s="84" t="s">
        <v>5915</v>
      </c>
      <c r="E1020" s="700"/>
      <c r="F1020" s="782"/>
      <c r="G1020" s="77">
        <v>24</v>
      </c>
      <c r="H1020" s="700"/>
      <c r="I1020" s="782"/>
      <c r="J1020" s="77">
        <v>24</v>
      </c>
      <c r="K1020" s="652"/>
      <c r="L1020" s="652"/>
      <c r="M1020" s="652"/>
      <c r="N1020" s="652"/>
      <c r="O1020" s="652"/>
      <c r="P1020" s="652"/>
      <c r="Q1020" s="652"/>
      <c r="R1020" s="652"/>
      <c r="S1020" s="652"/>
      <c r="T1020" s="652"/>
      <c r="U1020" s="652"/>
      <c r="V1020" s="652"/>
      <c r="W1020" s="2"/>
      <c r="X1020" s="2"/>
      <c r="Y1020" s="2"/>
      <c r="Z1020" s="2"/>
    </row>
    <row r="1021" spans="1:26" ht="12.75" customHeight="1">
      <c r="A1021" s="185" t="s">
        <v>927</v>
      </c>
      <c r="B1021" s="782"/>
      <c r="C1021" s="74" t="s">
        <v>48</v>
      </c>
      <c r="D1021" s="84" t="s">
        <v>5915</v>
      </c>
      <c r="E1021" s="700"/>
      <c r="F1021" s="782"/>
      <c r="G1021" s="77">
        <v>24</v>
      </c>
      <c r="H1021" s="81"/>
      <c r="I1021" s="779"/>
      <c r="J1021" s="77">
        <v>24</v>
      </c>
      <c r="K1021" s="652"/>
      <c r="L1021" s="652"/>
      <c r="M1021" s="652"/>
      <c r="N1021" s="652"/>
      <c r="O1021" s="652"/>
      <c r="P1021" s="652"/>
      <c r="Q1021" s="652"/>
      <c r="R1021" s="652"/>
      <c r="S1021" s="652"/>
      <c r="T1021" s="652"/>
      <c r="U1021" s="652"/>
      <c r="V1021" s="652"/>
      <c r="W1021" s="2"/>
      <c r="X1021" s="2"/>
      <c r="Y1021" s="2"/>
      <c r="Z1021" s="2"/>
    </row>
    <row r="1022" spans="1:26" ht="12.75" customHeight="1">
      <c r="A1022" s="185" t="s">
        <v>928</v>
      </c>
      <c r="B1022" s="782"/>
      <c r="C1022" s="74" t="s">
        <v>48</v>
      </c>
      <c r="D1022" s="84" t="s">
        <v>5915</v>
      </c>
      <c r="E1022" s="700"/>
      <c r="F1022" s="782"/>
      <c r="G1022" s="77">
        <v>24</v>
      </c>
      <c r="H1022" s="700"/>
      <c r="I1022" s="782"/>
      <c r="J1022" s="77">
        <v>24</v>
      </c>
      <c r="K1022" s="652"/>
      <c r="L1022" s="652"/>
      <c r="M1022" s="652"/>
      <c r="N1022" s="652"/>
      <c r="O1022" s="652"/>
      <c r="P1022" s="652"/>
      <c r="Q1022" s="652"/>
      <c r="R1022" s="652"/>
      <c r="S1022" s="652"/>
      <c r="T1022" s="652"/>
      <c r="U1022" s="652"/>
      <c r="V1022" s="652"/>
      <c r="W1022" s="2"/>
      <c r="X1022" s="2"/>
      <c r="Y1022" s="2"/>
      <c r="Z1022" s="2"/>
    </row>
    <row r="1023" spans="1:26" ht="12.75" customHeight="1">
      <c r="A1023" s="185" t="s">
        <v>929</v>
      </c>
      <c r="B1023" s="782"/>
      <c r="C1023" s="74" t="s">
        <v>48</v>
      </c>
      <c r="D1023" s="84" t="s">
        <v>5915</v>
      </c>
      <c r="E1023" s="700"/>
      <c r="F1023" s="782"/>
      <c r="G1023" s="77">
        <v>24</v>
      </c>
      <c r="H1023" s="700"/>
      <c r="I1023" s="782"/>
      <c r="J1023" s="77">
        <v>24</v>
      </c>
      <c r="K1023" s="652"/>
      <c r="L1023" s="652"/>
      <c r="M1023" s="652"/>
      <c r="N1023" s="652"/>
      <c r="O1023" s="652"/>
      <c r="P1023" s="652"/>
      <c r="Q1023" s="652"/>
      <c r="R1023" s="652"/>
      <c r="S1023" s="652"/>
      <c r="T1023" s="652"/>
      <c r="U1023" s="652"/>
      <c r="V1023" s="652"/>
      <c r="W1023" s="2"/>
      <c r="X1023" s="2"/>
      <c r="Y1023" s="2"/>
      <c r="Z1023" s="2"/>
    </row>
    <row r="1024" spans="1:26" ht="12.75" customHeight="1">
      <c r="A1024" s="86" t="s">
        <v>6034</v>
      </c>
      <c r="B1024" s="777"/>
      <c r="C1024" s="74" t="s">
        <v>48</v>
      </c>
      <c r="D1024" s="84" t="s">
        <v>5915</v>
      </c>
      <c r="E1024" s="700"/>
      <c r="F1024" s="782"/>
      <c r="G1024" s="77">
        <v>24</v>
      </c>
      <c r="H1024" s="700"/>
      <c r="I1024" s="782"/>
      <c r="J1024" s="77">
        <v>24</v>
      </c>
      <c r="K1024" s="652"/>
      <c r="L1024" s="652"/>
      <c r="M1024" s="652"/>
      <c r="N1024" s="652"/>
      <c r="O1024" s="652"/>
      <c r="P1024" s="652"/>
      <c r="Q1024" s="652"/>
      <c r="R1024" s="652"/>
      <c r="S1024" s="652"/>
      <c r="T1024" s="652"/>
      <c r="U1024" s="652"/>
      <c r="V1024" s="652"/>
      <c r="W1024" s="2"/>
      <c r="X1024" s="2"/>
      <c r="Y1024" s="2"/>
      <c r="Z1024" s="2"/>
    </row>
    <row r="1025" spans="1:26" ht="12.75" customHeight="1">
      <c r="A1025" s="74" t="s">
        <v>931</v>
      </c>
      <c r="B1025" s="780"/>
      <c r="C1025" s="74" t="s">
        <v>48</v>
      </c>
      <c r="D1025" s="84" t="s">
        <v>5915</v>
      </c>
      <c r="E1025" s="700"/>
      <c r="F1025" s="782"/>
      <c r="G1025" s="77">
        <v>24</v>
      </c>
      <c r="H1025" s="80">
        <v>2</v>
      </c>
      <c r="I1025" s="782"/>
      <c r="J1025" s="77">
        <v>26</v>
      </c>
      <c r="K1025" s="652"/>
      <c r="L1025" s="652"/>
      <c r="M1025" s="652"/>
      <c r="N1025" s="652"/>
      <c r="O1025" s="652"/>
      <c r="P1025" s="652"/>
      <c r="Q1025" s="652"/>
      <c r="R1025" s="652"/>
      <c r="S1025" s="652"/>
      <c r="T1025" s="652"/>
      <c r="U1025" s="652"/>
      <c r="V1025" s="652"/>
      <c r="W1025" s="2"/>
      <c r="X1025" s="2"/>
      <c r="Y1025" s="2"/>
      <c r="Z1025" s="2"/>
    </row>
    <row r="1026" spans="1:26" ht="12.75" customHeight="1">
      <c r="A1026" s="74" t="s">
        <v>932</v>
      </c>
      <c r="B1026" s="780"/>
      <c r="C1026" s="74" t="s">
        <v>48</v>
      </c>
      <c r="D1026" s="84" t="s">
        <v>5915</v>
      </c>
      <c r="E1026" s="700"/>
      <c r="F1026" s="782"/>
      <c r="G1026" s="77">
        <v>24</v>
      </c>
      <c r="H1026" s="81"/>
      <c r="I1026" s="779"/>
      <c r="J1026" s="77">
        <v>24</v>
      </c>
      <c r="K1026" s="652"/>
      <c r="L1026" s="652"/>
      <c r="M1026" s="652"/>
      <c r="N1026" s="652"/>
      <c r="O1026" s="652"/>
      <c r="P1026" s="652"/>
      <c r="Q1026" s="652"/>
      <c r="R1026" s="652"/>
      <c r="S1026" s="652"/>
      <c r="T1026" s="652"/>
      <c r="U1026" s="652"/>
      <c r="V1026" s="652"/>
      <c r="W1026" s="2"/>
      <c r="X1026" s="2"/>
      <c r="Y1026" s="2"/>
      <c r="Z1026" s="2"/>
    </row>
    <row r="1027" spans="1:26" ht="12.75" customHeight="1">
      <c r="A1027" s="74" t="s">
        <v>933</v>
      </c>
      <c r="B1027" s="780"/>
      <c r="C1027" s="74" t="s">
        <v>48</v>
      </c>
      <c r="D1027" s="84" t="s">
        <v>5915</v>
      </c>
      <c r="E1027" s="700"/>
      <c r="F1027" s="782"/>
      <c r="G1027" s="77">
        <v>24</v>
      </c>
      <c r="H1027" s="700"/>
      <c r="I1027" s="782"/>
      <c r="J1027" s="77">
        <v>24</v>
      </c>
      <c r="K1027" s="652"/>
      <c r="L1027" s="652"/>
      <c r="M1027" s="652"/>
      <c r="N1027" s="652"/>
      <c r="O1027" s="652"/>
      <c r="P1027" s="652"/>
      <c r="Q1027" s="652"/>
      <c r="R1027" s="652"/>
      <c r="S1027" s="652"/>
      <c r="T1027" s="652"/>
      <c r="U1027" s="652"/>
      <c r="V1027" s="652"/>
      <c r="W1027" s="2"/>
      <c r="X1027" s="2"/>
      <c r="Y1027" s="2"/>
      <c r="Z1027" s="2"/>
    </row>
    <row r="1028" spans="1:26" ht="12.75" customHeight="1">
      <c r="A1028" s="74" t="s">
        <v>934</v>
      </c>
      <c r="B1028" s="780"/>
      <c r="C1028" s="74" t="s">
        <v>48</v>
      </c>
      <c r="D1028" s="84" t="s">
        <v>5915</v>
      </c>
      <c r="E1028" s="683"/>
      <c r="F1028" s="776"/>
      <c r="G1028" s="77">
        <v>24</v>
      </c>
      <c r="H1028" s="700"/>
      <c r="I1028" s="782"/>
      <c r="J1028" s="77">
        <v>24</v>
      </c>
      <c r="K1028" s="652"/>
      <c r="L1028" s="652"/>
      <c r="M1028" s="652"/>
      <c r="N1028" s="652"/>
      <c r="O1028" s="652"/>
      <c r="P1028" s="652"/>
      <c r="Q1028" s="652"/>
      <c r="R1028" s="652"/>
      <c r="S1028" s="652"/>
      <c r="T1028" s="652"/>
      <c r="U1028" s="652"/>
      <c r="V1028" s="652"/>
      <c r="W1028" s="2"/>
      <c r="X1028" s="2"/>
      <c r="Y1028" s="2"/>
      <c r="Z1028" s="2"/>
    </row>
    <row r="1029" spans="1:26" ht="12.75" customHeight="1">
      <c r="A1029" s="74" t="s">
        <v>935</v>
      </c>
      <c r="B1029" s="780"/>
      <c r="C1029" s="74" t="s">
        <v>48</v>
      </c>
      <c r="D1029" s="84" t="s">
        <v>5915</v>
      </c>
      <c r="E1029" s="683"/>
      <c r="F1029" s="776"/>
      <c r="G1029" s="77">
        <v>24</v>
      </c>
      <c r="H1029" s="613"/>
      <c r="I1029" s="776"/>
      <c r="J1029" s="77">
        <v>24</v>
      </c>
      <c r="K1029" s="652"/>
      <c r="L1029" s="652"/>
      <c r="M1029" s="652"/>
      <c r="N1029" s="652"/>
      <c r="O1029" s="652"/>
      <c r="P1029" s="652"/>
      <c r="Q1029" s="652"/>
      <c r="R1029" s="652"/>
      <c r="S1029" s="652"/>
      <c r="T1029" s="652"/>
      <c r="U1029" s="652"/>
      <c r="V1029" s="652"/>
      <c r="W1029" s="2"/>
      <c r="X1029" s="2"/>
      <c r="Y1029" s="2"/>
      <c r="Z1029" s="2"/>
    </row>
    <row r="1030" spans="1:26" ht="12.75" customHeight="1">
      <c r="A1030" s="74" t="s">
        <v>6046</v>
      </c>
      <c r="B1030" s="780"/>
      <c r="C1030" s="74" t="s">
        <v>48</v>
      </c>
      <c r="D1030" s="84" t="s">
        <v>5915</v>
      </c>
      <c r="E1030" s="683"/>
      <c r="F1030" s="776"/>
      <c r="G1030" s="77">
        <v>24</v>
      </c>
      <c r="H1030" s="613"/>
      <c r="I1030" s="776"/>
      <c r="J1030" s="77">
        <v>24</v>
      </c>
      <c r="K1030" s="652"/>
      <c r="L1030" s="652"/>
      <c r="M1030" s="652"/>
      <c r="N1030" s="652"/>
      <c r="O1030" s="652"/>
      <c r="P1030" s="652"/>
      <c r="Q1030" s="652"/>
      <c r="R1030" s="652"/>
      <c r="S1030" s="652"/>
      <c r="T1030" s="652"/>
      <c r="U1030" s="652"/>
      <c r="V1030" s="652"/>
      <c r="W1030" s="2"/>
      <c r="X1030" s="2"/>
      <c r="Y1030" s="2"/>
      <c r="Z1030" s="2"/>
    </row>
    <row r="1031" spans="1:26" ht="12.75" customHeight="1">
      <c r="A1031" s="74" t="s">
        <v>937</v>
      </c>
      <c r="B1031" s="780"/>
      <c r="C1031" s="74" t="s">
        <v>48</v>
      </c>
      <c r="D1031" s="84" t="s">
        <v>5915</v>
      </c>
      <c r="E1031" s="683"/>
      <c r="F1031" s="776"/>
      <c r="G1031" s="77">
        <v>24</v>
      </c>
      <c r="H1031" s="613"/>
      <c r="I1031" s="776"/>
      <c r="J1031" s="77">
        <v>24</v>
      </c>
      <c r="K1031" s="652"/>
      <c r="L1031" s="652"/>
      <c r="M1031" s="652"/>
      <c r="N1031" s="652"/>
      <c r="O1031" s="652"/>
      <c r="P1031" s="652"/>
      <c r="Q1031" s="652"/>
      <c r="R1031" s="652"/>
      <c r="S1031" s="652"/>
      <c r="T1031" s="652"/>
      <c r="U1031" s="652"/>
      <c r="V1031" s="652"/>
      <c r="W1031" s="2"/>
      <c r="X1031" s="2"/>
      <c r="Y1031" s="2"/>
      <c r="Z1031" s="2"/>
    </row>
    <row r="1032" spans="1:26" ht="12.75" customHeight="1">
      <c r="A1032" s="185" t="s">
        <v>938</v>
      </c>
      <c r="B1032" s="782"/>
      <c r="C1032" s="74" t="s">
        <v>48</v>
      </c>
      <c r="D1032" s="84" t="s">
        <v>5915</v>
      </c>
      <c r="E1032" s="683"/>
      <c r="F1032" s="776"/>
      <c r="G1032" s="77">
        <v>24</v>
      </c>
      <c r="H1032" s="613"/>
      <c r="I1032" s="776"/>
      <c r="J1032" s="77">
        <v>24</v>
      </c>
      <c r="K1032" s="652"/>
      <c r="L1032" s="652"/>
      <c r="M1032" s="652"/>
      <c r="N1032" s="652"/>
      <c r="O1032" s="652"/>
      <c r="P1032" s="652"/>
      <c r="Q1032" s="652"/>
      <c r="R1032" s="652"/>
      <c r="S1032" s="652"/>
      <c r="T1032" s="652"/>
      <c r="U1032" s="652"/>
      <c r="V1032" s="652"/>
      <c r="W1032" s="2"/>
      <c r="X1032" s="2"/>
      <c r="Y1032" s="2"/>
      <c r="Z1032" s="2"/>
    </row>
    <row r="1033" spans="1:26" ht="15.75" customHeight="1">
      <c r="A1033" s="185" t="s">
        <v>6252</v>
      </c>
      <c r="B1033" s="782"/>
      <c r="C1033" s="74" t="s">
        <v>48</v>
      </c>
      <c r="D1033" s="84" t="s">
        <v>5915</v>
      </c>
      <c r="E1033" s="683"/>
      <c r="F1033" s="776"/>
      <c r="G1033" s="77">
        <v>24</v>
      </c>
      <c r="H1033" s="613"/>
      <c r="I1033" s="776"/>
      <c r="J1033" s="77">
        <v>24</v>
      </c>
      <c r="K1033" s="652"/>
      <c r="L1033" s="652"/>
      <c r="M1033" s="652"/>
      <c r="N1033" s="652"/>
      <c r="O1033" s="652"/>
      <c r="P1033" s="652"/>
      <c r="Q1033" s="652"/>
      <c r="R1033" s="652"/>
      <c r="S1033" s="652"/>
      <c r="T1033" s="652"/>
      <c r="U1033" s="652"/>
      <c r="V1033" s="652"/>
      <c r="W1033" s="2"/>
      <c r="X1033" s="2"/>
      <c r="Y1033" s="2"/>
      <c r="Z1033" s="2"/>
    </row>
    <row r="1034" spans="1:26" ht="12.75" customHeight="1">
      <c r="A1034" s="185" t="s">
        <v>940</v>
      </c>
      <c r="B1034" s="782"/>
      <c r="C1034" s="74" t="s">
        <v>48</v>
      </c>
      <c r="D1034" s="84" t="s">
        <v>5915</v>
      </c>
      <c r="E1034" s="683"/>
      <c r="F1034" s="776"/>
      <c r="G1034" s="77">
        <v>24</v>
      </c>
      <c r="H1034" s="613"/>
      <c r="I1034" s="776"/>
      <c r="J1034" s="77">
        <v>24</v>
      </c>
      <c r="K1034" s="652"/>
      <c r="L1034" s="652"/>
      <c r="M1034" s="652"/>
      <c r="N1034" s="652"/>
      <c r="O1034" s="652"/>
      <c r="P1034" s="652"/>
      <c r="Q1034" s="652"/>
      <c r="R1034" s="652"/>
      <c r="S1034" s="652"/>
      <c r="T1034" s="652"/>
      <c r="U1034" s="652"/>
      <c r="V1034" s="652"/>
      <c r="W1034" s="2"/>
      <c r="X1034" s="2"/>
      <c r="Y1034" s="2"/>
      <c r="Z1034" s="2"/>
    </row>
    <row r="1035" spans="1:26" ht="15.75" customHeight="1">
      <c r="A1035" s="46" t="s">
        <v>941</v>
      </c>
      <c r="B1035" s="707"/>
      <c r="C1035" s="74" t="s">
        <v>48</v>
      </c>
      <c r="D1035" s="84" t="s">
        <v>5915</v>
      </c>
      <c r="E1035" s="683"/>
      <c r="F1035" s="776"/>
      <c r="G1035" s="77">
        <v>24</v>
      </c>
      <c r="H1035" s="613"/>
      <c r="I1035" s="776"/>
      <c r="J1035" s="77">
        <v>24</v>
      </c>
      <c r="K1035" s="652"/>
      <c r="L1035" s="652"/>
      <c r="M1035" s="652"/>
      <c r="N1035" s="652"/>
      <c r="O1035" s="652"/>
      <c r="P1035" s="652"/>
      <c r="Q1035" s="652"/>
      <c r="R1035" s="652"/>
      <c r="S1035" s="652"/>
      <c r="T1035" s="652"/>
      <c r="U1035" s="652"/>
      <c r="V1035" s="652"/>
      <c r="W1035" s="2"/>
      <c r="X1035" s="2"/>
      <c r="Y1035" s="2"/>
      <c r="Z1035" s="2"/>
    </row>
    <row r="1036" spans="1:26" ht="12.75" customHeight="1">
      <c r="A1036" s="46" t="s">
        <v>942</v>
      </c>
      <c r="B1036" s="707"/>
      <c r="C1036" s="74" t="s">
        <v>48</v>
      </c>
      <c r="D1036" s="84" t="s">
        <v>5915</v>
      </c>
      <c r="E1036" s="683"/>
      <c r="F1036" s="776"/>
      <c r="G1036" s="77">
        <v>24</v>
      </c>
      <c r="H1036" s="613"/>
      <c r="I1036" s="776"/>
      <c r="J1036" s="77">
        <v>24</v>
      </c>
      <c r="K1036" s="652"/>
      <c r="L1036" s="652"/>
      <c r="M1036" s="652"/>
      <c r="N1036" s="652"/>
      <c r="O1036" s="652"/>
      <c r="P1036" s="652"/>
      <c r="Q1036" s="652"/>
      <c r="R1036" s="652"/>
      <c r="S1036" s="652"/>
      <c r="T1036" s="652"/>
      <c r="U1036" s="652"/>
      <c r="V1036" s="652"/>
      <c r="W1036" s="2"/>
      <c r="X1036" s="2"/>
      <c r="Y1036" s="2"/>
      <c r="Z1036" s="2"/>
    </row>
    <row r="1037" spans="1:26" ht="12.75" customHeight="1">
      <c r="A1037" s="74" t="s">
        <v>946</v>
      </c>
      <c r="B1037" s="780"/>
      <c r="C1037" s="74" t="s">
        <v>48</v>
      </c>
      <c r="D1037" s="84" t="s">
        <v>5915</v>
      </c>
      <c r="E1037" s="683"/>
      <c r="F1037" s="776"/>
      <c r="G1037" s="77">
        <v>20</v>
      </c>
      <c r="H1037" s="613"/>
      <c r="I1037" s="776"/>
      <c r="J1037" s="84">
        <v>20</v>
      </c>
      <c r="K1037" s="652"/>
      <c r="L1037" s="652"/>
      <c r="M1037" s="652"/>
      <c r="N1037" s="652"/>
      <c r="O1037" s="652"/>
      <c r="P1037" s="652"/>
      <c r="Q1037" s="652"/>
      <c r="R1037" s="652"/>
      <c r="S1037" s="652"/>
      <c r="T1037" s="652"/>
      <c r="U1037" s="652"/>
      <c r="V1037" s="652"/>
      <c r="W1037" s="2"/>
      <c r="X1037" s="2"/>
      <c r="Y1037" s="2"/>
      <c r="Z1037" s="2"/>
    </row>
    <row r="1038" spans="1:26" ht="12.75" customHeight="1">
      <c r="A1038" s="74" t="s">
        <v>950</v>
      </c>
      <c r="B1038" s="780"/>
      <c r="C1038" s="74" t="s">
        <v>48</v>
      </c>
      <c r="D1038" s="84" t="s">
        <v>5915</v>
      </c>
      <c r="E1038" s="683"/>
      <c r="F1038" s="776"/>
      <c r="G1038" s="77">
        <v>24</v>
      </c>
      <c r="H1038" s="613"/>
      <c r="I1038" s="776"/>
      <c r="J1038" s="84">
        <v>24</v>
      </c>
      <c r="K1038" s="652"/>
      <c r="L1038" s="652"/>
      <c r="M1038" s="652"/>
      <c r="N1038" s="652"/>
      <c r="O1038" s="652"/>
      <c r="P1038" s="652"/>
      <c r="Q1038" s="652"/>
      <c r="R1038" s="652"/>
      <c r="S1038" s="652"/>
      <c r="T1038" s="652"/>
      <c r="U1038" s="652"/>
      <c r="V1038" s="652"/>
      <c r="W1038" s="2"/>
      <c r="X1038" s="2"/>
      <c r="Y1038" s="2"/>
      <c r="Z1038" s="2"/>
    </row>
    <row r="1039" spans="1:26" ht="12.75" customHeight="1">
      <c r="A1039" s="74" t="s">
        <v>6054</v>
      </c>
      <c r="B1039" s="780"/>
      <c r="C1039" s="74" t="s">
        <v>48</v>
      </c>
      <c r="D1039" s="84" t="s">
        <v>5915</v>
      </c>
      <c r="E1039" s="683"/>
      <c r="F1039" s="776"/>
      <c r="G1039" s="77">
        <v>24</v>
      </c>
      <c r="H1039" s="613"/>
      <c r="I1039" s="776"/>
      <c r="J1039" s="84">
        <v>24</v>
      </c>
      <c r="K1039" s="652"/>
      <c r="L1039" s="652"/>
      <c r="M1039" s="652"/>
      <c r="N1039" s="652"/>
      <c r="O1039" s="652"/>
      <c r="P1039" s="652"/>
      <c r="Q1039" s="652"/>
      <c r="R1039" s="652"/>
      <c r="S1039" s="652"/>
      <c r="T1039" s="652"/>
      <c r="U1039" s="652"/>
      <c r="V1039" s="652"/>
      <c r="W1039" s="2"/>
      <c r="X1039" s="2"/>
      <c r="Y1039" s="2"/>
      <c r="Z1039" s="2"/>
    </row>
    <row r="1040" spans="1:26" ht="12.75" customHeight="1">
      <c r="A1040" s="74" t="s">
        <v>952</v>
      </c>
      <c r="B1040" s="780"/>
      <c r="C1040" s="74" t="s">
        <v>48</v>
      </c>
      <c r="D1040" s="84" t="s">
        <v>5915</v>
      </c>
      <c r="E1040" s="683"/>
      <c r="F1040" s="776"/>
      <c r="G1040" s="77">
        <v>24</v>
      </c>
      <c r="H1040" s="613"/>
      <c r="I1040" s="776"/>
      <c r="J1040" s="84">
        <v>24</v>
      </c>
      <c r="K1040" s="652"/>
      <c r="L1040" s="652"/>
      <c r="M1040" s="652"/>
      <c r="N1040" s="652"/>
      <c r="O1040" s="652"/>
      <c r="P1040" s="652"/>
      <c r="Q1040" s="652"/>
      <c r="R1040" s="652"/>
      <c r="S1040" s="652"/>
      <c r="T1040" s="652"/>
      <c r="U1040" s="652"/>
      <c r="V1040" s="652"/>
      <c r="W1040" s="2"/>
      <c r="X1040" s="2"/>
      <c r="Y1040" s="2"/>
      <c r="Z1040" s="2"/>
    </row>
    <row r="1041" spans="1:26" ht="12.75" customHeight="1">
      <c r="A1041" s="74" t="s">
        <v>953</v>
      </c>
      <c r="B1041" s="780"/>
      <c r="C1041" s="74" t="s">
        <v>48</v>
      </c>
      <c r="D1041" s="84" t="s">
        <v>5915</v>
      </c>
      <c r="E1041" s="683"/>
      <c r="F1041" s="776"/>
      <c r="G1041" s="77">
        <v>24</v>
      </c>
      <c r="H1041" s="613"/>
      <c r="I1041" s="776"/>
      <c r="J1041" s="77">
        <v>24</v>
      </c>
      <c r="K1041" s="652"/>
      <c r="L1041" s="652"/>
      <c r="M1041" s="652"/>
      <c r="N1041" s="652"/>
      <c r="O1041" s="652"/>
      <c r="P1041" s="652"/>
      <c r="Q1041" s="652"/>
      <c r="R1041" s="652"/>
      <c r="S1041" s="652"/>
      <c r="T1041" s="652"/>
      <c r="U1041" s="652"/>
      <c r="V1041" s="652"/>
      <c r="W1041" s="2"/>
      <c r="X1041" s="2"/>
      <c r="Y1041" s="2"/>
      <c r="Z1041" s="2"/>
    </row>
    <row r="1042" spans="1:26" ht="12.75" customHeight="1">
      <c r="A1042" s="74" t="s">
        <v>954</v>
      </c>
      <c r="B1042" s="780"/>
      <c r="C1042" s="74" t="s">
        <v>48</v>
      </c>
      <c r="D1042" s="84" t="s">
        <v>5915</v>
      </c>
      <c r="E1042" s="683"/>
      <c r="F1042" s="776"/>
      <c r="G1042" s="77">
        <v>24</v>
      </c>
      <c r="H1042" s="613"/>
      <c r="I1042" s="776"/>
      <c r="J1042" s="77">
        <v>24</v>
      </c>
      <c r="K1042" s="652"/>
      <c r="L1042" s="652"/>
      <c r="M1042" s="652"/>
      <c r="N1042" s="652"/>
      <c r="O1042" s="652"/>
      <c r="P1042" s="652"/>
      <c r="Q1042" s="652"/>
      <c r="R1042" s="652"/>
      <c r="S1042" s="652"/>
      <c r="T1042" s="652"/>
      <c r="U1042" s="652"/>
      <c r="V1042" s="652"/>
      <c r="W1042" s="2"/>
      <c r="X1042" s="2"/>
      <c r="Y1042" s="2"/>
      <c r="Z1042" s="2"/>
    </row>
    <row r="1043" spans="1:26" ht="12.75" customHeight="1">
      <c r="A1043" s="74" t="s">
        <v>955</v>
      </c>
      <c r="B1043" s="780"/>
      <c r="C1043" s="74" t="s">
        <v>48</v>
      </c>
      <c r="D1043" s="84" t="s">
        <v>5915</v>
      </c>
      <c r="E1043" s="683"/>
      <c r="F1043" s="776"/>
      <c r="G1043" s="77">
        <v>24</v>
      </c>
      <c r="H1043" s="613"/>
      <c r="I1043" s="776"/>
      <c r="J1043" s="77">
        <v>24</v>
      </c>
      <c r="K1043" s="652"/>
      <c r="L1043" s="652"/>
      <c r="M1043" s="652"/>
      <c r="N1043" s="652"/>
      <c r="O1043" s="652"/>
      <c r="P1043" s="652"/>
      <c r="Q1043" s="652"/>
      <c r="R1043" s="652"/>
      <c r="S1043" s="652"/>
      <c r="T1043" s="652"/>
      <c r="U1043" s="652"/>
      <c r="V1043" s="652"/>
      <c r="W1043" s="2"/>
      <c r="X1043" s="2"/>
      <c r="Y1043" s="2"/>
      <c r="Z1043" s="2"/>
    </row>
    <row r="1044" spans="1:26" ht="12.75" customHeight="1">
      <c r="A1044" s="74" t="s">
        <v>956</v>
      </c>
      <c r="B1044" s="780"/>
      <c r="C1044" s="74" t="s">
        <v>48</v>
      </c>
      <c r="D1044" s="778"/>
      <c r="E1044" s="84" t="s">
        <v>5915</v>
      </c>
      <c r="F1044" s="776"/>
      <c r="G1044" s="77">
        <v>20</v>
      </c>
      <c r="H1044" s="613"/>
      <c r="I1044" s="776"/>
      <c r="J1044" s="77">
        <v>20</v>
      </c>
      <c r="K1044" s="652"/>
      <c r="L1044" s="652"/>
      <c r="M1044" s="652"/>
      <c r="N1044" s="652"/>
      <c r="O1044" s="652"/>
      <c r="P1044" s="652"/>
      <c r="Q1044" s="652"/>
      <c r="R1044" s="652"/>
      <c r="S1044" s="652"/>
      <c r="T1044" s="652"/>
      <c r="U1044" s="652"/>
      <c r="V1044" s="652"/>
      <c r="W1044" s="2"/>
      <c r="X1044" s="2"/>
      <c r="Y1044" s="2"/>
      <c r="Z1044" s="2"/>
    </row>
    <row r="1045" spans="1:26" ht="12.75" customHeight="1">
      <c r="A1045" s="74" t="s">
        <v>6088</v>
      </c>
      <c r="B1045" s="780"/>
      <c r="C1045" s="74" t="s">
        <v>48</v>
      </c>
      <c r="D1045" s="84" t="s">
        <v>5915</v>
      </c>
      <c r="E1045" s="683"/>
      <c r="F1045" s="776"/>
      <c r="G1045" s="77">
        <v>17</v>
      </c>
      <c r="H1045" s="613"/>
      <c r="I1045" s="776"/>
      <c r="J1045" s="77">
        <v>17</v>
      </c>
      <c r="K1045" s="652"/>
      <c r="L1045" s="652"/>
      <c r="M1045" s="652"/>
      <c r="N1045" s="652"/>
      <c r="O1045" s="652"/>
      <c r="P1045" s="652"/>
      <c r="Q1045" s="652"/>
      <c r="R1045" s="652"/>
      <c r="S1045" s="652"/>
      <c r="T1045" s="652"/>
      <c r="U1045" s="652"/>
      <c r="V1045" s="652"/>
      <c r="W1045" s="2"/>
      <c r="X1045" s="2"/>
      <c r="Y1045" s="2"/>
      <c r="Z1045" s="2"/>
    </row>
    <row r="1046" spans="1:26" ht="12.75" customHeight="1">
      <c r="A1046" s="614" t="s">
        <v>960</v>
      </c>
      <c r="B1046" s="781"/>
      <c r="C1046" s="74" t="s">
        <v>48</v>
      </c>
      <c r="D1046" s="84" t="s">
        <v>5915</v>
      </c>
      <c r="E1046" s="683"/>
      <c r="F1046" s="776"/>
      <c r="G1046" s="77">
        <v>24</v>
      </c>
      <c r="H1046" s="613"/>
      <c r="I1046" s="776"/>
      <c r="J1046" s="77">
        <v>24</v>
      </c>
      <c r="K1046" s="652"/>
      <c r="L1046" s="652"/>
      <c r="M1046" s="652"/>
      <c r="N1046" s="652"/>
      <c r="O1046" s="652"/>
      <c r="P1046" s="652"/>
      <c r="Q1046" s="652"/>
      <c r="R1046" s="652"/>
      <c r="S1046" s="652"/>
      <c r="T1046" s="652"/>
      <c r="U1046" s="652"/>
      <c r="V1046" s="652"/>
      <c r="W1046" s="2"/>
      <c r="X1046" s="2"/>
      <c r="Y1046" s="2"/>
      <c r="Z1046" s="2"/>
    </row>
    <row r="1047" spans="1:26" ht="12.75" customHeight="1">
      <c r="A1047" s="614" t="s">
        <v>961</v>
      </c>
      <c r="B1047" s="781"/>
      <c r="C1047" s="74" t="s">
        <v>48</v>
      </c>
      <c r="D1047" s="84" t="s">
        <v>5915</v>
      </c>
      <c r="E1047" s="683"/>
      <c r="F1047" s="776"/>
      <c r="G1047" s="77">
        <v>24</v>
      </c>
      <c r="H1047" s="613"/>
      <c r="I1047" s="776"/>
      <c r="J1047" s="77">
        <v>24</v>
      </c>
      <c r="K1047" s="652"/>
      <c r="L1047" s="652"/>
      <c r="M1047" s="652"/>
      <c r="N1047" s="652"/>
      <c r="O1047" s="652"/>
      <c r="P1047" s="652"/>
      <c r="Q1047" s="652"/>
      <c r="R1047" s="652"/>
      <c r="S1047" s="652"/>
      <c r="T1047" s="652"/>
      <c r="U1047" s="652"/>
      <c r="V1047" s="652"/>
      <c r="W1047" s="2"/>
      <c r="X1047" s="2"/>
      <c r="Y1047" s="2"/>
      <c r="Z1047" s="2"/>
    </row>
    <row r="1048" spans="1:26" ht="12.75" customHeight="1">
      <c r="A1048" s="614" t="s">
        <v>962</v>
      </c>
      <c r="B1048" s="781"/>
      <c r="C1048" s="74" t="s">
        <v>48</v>
      </c>
      <c r="D1048" s="84" t="s">
        <v>5915</v>
      </c>
      <c r="E1048" s="683"/>
      <c r="F1048" s="776"/>
      <c r="G1048" s="77">
        <v>24</v>
      </c>
      <c r="H1048" s="613"/>
      <c r="I1048" s="776"/>
      <c r="J1048" s="77">
        <v>24</v>
      </c>
      <c r="K1048" s="652"/>
      <c r="L1048" s="652"/>
      <c r="M1048" s="652"/>
      <c r="N1048" s="652"/>
      <c r="O1048" s="652"/>
      <c r="P1048" s="652"/>
      <c r="Q1048" s="652"/>
      <c r="R1048" s="652"/>
      <c r="S1048" s="652"/>
      <c r="T1048" s="652"/>
      <c r="U1048" s="652"/>
      <c r="V1048" s="652"/>
      <c r="W1048" s="2"/>
      <c r="X1048" s="2"/>
      <c r="Y1048" s="2"/>
      <c r="Z1048" s="2"/>
    </row>
    <row r="1049" spans="1:26" ht="12.75" customHeight="1">
      <c r="A1049" s="74" t="s">
        <v>963</v>
      </c>
      <c r="B1049" s="780"/>
      <c r="C1049" s="74" t="s">
        <v>48</v>
      </c>
      <c r="D1049" s="84" t="s">
        <v>5915</v>
      </c>
      <c r="E1049" s="683"/>
      <c r="F1049" s="776"/>
      <c r="G1049" s="77">
        <v>24</v>
      </c>
      <c r="H1049" s="613"/>
      <c r="I1049" s="776"/>
      <c r="J1049" s="77">
        <v>24</v>
      </c>
      <c r="K1049" s="652"/>
      <c r="L1049" s="652"/>
      <c r="M1049" s="652"/>
      <c r="N1049" s="652"/>
      <c r="O1049" s="652"/>
      <c r="P1049" s="652"/>
      <c r="Q1049" s="652"/>
      <c r="R1049" s="652"/>
      <c r="S1049" s="652"/>
      <c r="T1049" s="652"/>
      <c r="U1049" s="652"/>
      <c r="V1049" s="652"/>
      <c r="W1049" s="2"/>
      <c r="X1049" s="2"/>
      <c r="Y1049" s="2"/>
      <c r="Z1049" s="2"/>
    </row>
    <row r="1050" spans="1:26" ht="12.75" customHeight="1">
      <c r="A1050" s="614" t="s">
        <v>964</v>
      </c>
      <c r="B1050" s="781"/>
      <c r="C1050" s="74" t="s">
        <v>48</v>
      </c>
      <c r="D1050" s="84" t="s">
        <v>5915</v>
      </c>
      <c r="E1050" s="683"/>
      <c r="F1050" s="776"/>
      <c r="G1050" s="77">
        <v>15</v>
      </c>
      <c r="H1050" s="613"/>
      <c r="I1050" s="776"/>
      <c r="J1050" s="77">
        <v>15</v>
      </c>
      <c r="K1050" s="652"/>
      <c r="L1050" s="652"/>
      <c r="M1050" s="652"/>
      <c r="N1050" s="652"/>
      <c r="O1050" s="652"/>
      <c r="P1050" s="652"/>
      <c r="Q1050" s="652"/>
      <c r="R1050" s="652"/>
      <c r="S1050" s="652"/>
      <c r="T1050" s="652"/>
      <c r="U1050" s="652"/>
      <c r="V1050" s="652"/>
      <c r="W1050" s="2"/>
      <c r="X1050" s="2"/>
      <c r="Y1050" s="2"/>
      <c r="Z1050" s="2"/>
    </row>
    <row r="1051" spans="1:26" ht="12.75" customHeight="1">
      <c r="A1051" s="614" t="s">
        <v>965</v>
      </c>
      <c r="B1051" s="781"/>
      <c r="C1051" s="74" t="s">
        <v>48</v>
      </c>
      <c r="D1051" s="84" t="s">
        <v>5915</v>
      </c>
      <c r="E1051" s="683"/>
      <c r="F1051" s="776"/>
      <c r="G1051" s="77">
        <v>6</v>
      </c>
      <c r="H1051" s="77">
        <v>14</v>
      </c>
      <c r="I1051" s="776"/>
      <c r="J1051" s="77">
        <v>20</v>
      </c>
      <c r="K1051" s="652"/>
      <c r="L1051" s="652"/>
      <c r="M1051" s="652"/>
      <c r="N1051" s="652"/>
      <c r="O1051" s="652"/>
      <c r="P1051" s="652"/>
      <c r="Q1051" s="652"/>
      <c r="R1051" s="652"/>
      <c r="S1051" s="652"/>
      <c r="T1051" s="652"/>
      <c r="U1051" s="652"/>
      <c r="V1051" s="652"/>
      <c r="W1051" s="2"/>
      <c r="X1051" s="2"/>
      <c r="Y1051" s="2"/>
      <c r="Z1051" s="2"/>
    </row>
    <row r="1052" spans="1:26" ht="12.75" customHeight="1">
      <c r="A1052" s="614" t="s">
        <v>966</v>
      </c>
      <c r="B1052" s="781"/>
      <c r="C1052" s="74" t="s">
        <v>48</v>
      </c>
      <c r="D1052" s="84" t="s">
        <v>5915</v>
      </c>
      <c r="E1052" s="683"/>
      <c r="F1052" s="776"/>
      <c r="G1052" s="77">
        <v>21</v>
      </c>
      <c r="H1052" s="613"/>
      <c r="I1052" s="776"/>
      <c r="J1052" s="77">
        <v>21</v>
      </c>
      <c r="K1052" s="652"/>
      <c r="L1052" s="652"/>
      <c r="M1052" s="652"/>
      <c r="N1052" s="652"/>
      <c r="O1052" s="652"/>
      <c r="P1052" s="652"/>
      <c r="Q1052" s="652"/>
      <c r="R1052" s="652"/>
      <c r="S1052" s="652"/>
      <c r="T1052" s="652"/>
      <c r="U1052" s="652"/>
      <c r="V1052" s="652"/>
      <c r="W1052" s="2"/>
      <c r="X1052" s="2"/>
      <c r="Y1052" s="2"/>
      <c r="Z1052" s="2"/>
    </row>
    <row r="1053" spans="1:26" ht="12.75" customHeight="1">
      <c r="A1053" s="74" t="s">
        <v>967</v>
      </c>
      <c r="B1053" s="783"/>
      <c r="C1053" s="731" t="s">
        <v>48</v>
      </c>
      <c r="D1053" s="84" t="s">
        <v>5915</v>
      </c>
      <c r="E1053" s="683"/>
      <c r="F1053" s="776"/>
      <c r="G1053" s="77">
        <v>21</v>
      </c>
      <c r="H1053" s="77">
        <v>4</v>
      </c>
      <c r="I1053" s="776"/>
      <c r="J1053" s="77">
        <v>25</v>
      </c>
      <c r="K1053" s="652"/>
      <c r="L1053" s="652"/>
      <c r="M1053" s="652"/>
      <c r="N1053" s="652"/>
      <c r="O1053" s="652"/>
      <c r="P1053" s="652"/>
      <c r="Q1053" s="652"/>
      <c r="R1053" s="652"/>
      <c r="S1053" s="652"/>
      <c r="T1053" s="652"/>
      <c r="U1053" s="652"/>
      <c r="V1053" s="652"/>
      <c r="W1053" s="2"/>
      <c r="X1053" s="2"/>
      <c r="Y1053" s="2"/>
      <c r="Z1053" s="2"/>
    </row>
    <row r="1054" spans="1:26" ht="12.75" customHeight="1">
      <c r="A1054" s="74" t="s">
        <v>969</v>
      </c>
      <c r="B1054" s="784"/>
      <c r="C1054" s="732" t="s">
        <v>48</v>
      </c>
      <c r="D1054" s="84" t="s">
        <v>5915</v>
      </c>
      <c r="E1054" s="683"/>
      <c r="F1054" s="776"/>
      <c r="G1054" s="77">
        <v>24</v>
      </c>
      <c r="H1054" s="613"/>
      <c r="I1054" s="776"/>
      <c r="J1054" s="77">
        <v>24</v>
      </c>
      <c r="K1054" s="652"/>
      <c r="L1054" s="652"/>
      <c r="M1054" s="652"/>
      <c r="N1054" s="652"/>
      <c r="O1054" s="652"/>
      <c r="P1054" s="652"/>
      <c r="Q1054" s="652"/>
      <c r="R1054" s="652"/>
      <c r="S1054" s="652"/>
      <c r="T1054" s="652"/>
      <c r="U1054" s="652"/>
      <c r="V1054" s="652"/>
      <c r="W1054" s="2"/>
      <c r="X1054" s="2"/>
      <c r="Y1054" s="2"/>
      <c r="Z1054" s="2"/>
    </row>
    <row r="1055" spans="1:26" ht="12.75" customHeight="1">
      <c r="A1055" s="723" t="s">
        <v>970</v>
      </c>
      <c r="B1055" s="784"/>
      <c r="C1055" s="732" t="s">
        <v>48</v>
      </c>
      <c r="D1055" s="734" t="s">
        <v>5915</v>
      </c>
      <c r="E1055" s="683"/>
      <c r="F1055" s="776"/>
      <c r="G1055" s="77">
        <v>24</v>
      </c>
      <c r="H1055" s="613"/>
      <c r="I1055" s="776"/>
      <c r="J1055" s="628">
        <v>24</v>
      </c>
      <c r="K1055" s="652"/>
      <c r="L1055" s="652"/>
      <c r="M1055" s="652"/>
      <c r="N1055" s="652"/>
      <c r="O1055" s="652"/>
      <c r="P1055" s="652"/>
      <c r="Q1055" s="652"/>
      <c r="R1055" s="652"/>
      <c r="S1055" s="652"/>
      <c r="T1055" s="652"/>
      <c r="U1055" s="652"/>
      <c r="V1055" s="652"/>
      <c r="W1055" s="2"/>
      <c r="X1055" s="2"/>
      <c r="Y1055" s="2"/>
      <c r="Z1055" s="2"/>
    </row>
    <row r="1056" spans="1:26" ht="12.75" customHeight="1">
      <c r="A1056" s="86" t="s">
        <v>973</v>
      </c>
      <c r="B1056" s="777"/>
      <c r="C1056" s="74" t="s">
        <v>48</v>
      </c>
      <c r="D1056" s="683"/>
      <c r="E1056" s="790"/>
      <c r="F1056" s="734" t="s">
        <v>5915</v>
      </c>
      <c r="G1056" s="616">
        <v>22</v>
      </c>
      <c r="H1056" s="735"/>
      <c r="I1056" s="776"/>
      <c r="J1056" s="628">
        <v>22</v>
      </c>
      <c r="K1056" s="652"/>
      <c r="L1056" s="652"/>
      <c r="M1056" s="652"/>
      <c r="N1056" s="652"/>
      <c r="O1056" s="652"/>
      <c r="P1056" s="652"/>
      <c r="Q1056" s="652"/>
      <c r="R1056" s="652"/>
      <c r="S1056" s="652"/>
      <c r="T1056" s="652"/>
      <c r="U1056" s="652"/>
      <c r="V1056" s="652"/>
      <c r="W1056" s="2"/>
      <c r="X1056" s="2"/>
      <c r="Y1056" s="2"/>
      <c r="Z1056" s="2"/>
    </row>
    <row r="1057" spans="1:26" ht="12.75" customHeight="1">
      <c r="A1057" s="738" t="s">
        <v>977</v>
      </c>
      <c r="B1057" s="791"/>
      <c r="C1057" s="731" t="s">
        <v>48</v>
      </c>
      <c r="D1057" s="733"/>
      <c r="E1057" s="776"/>
      <c r="F1057" s="84" t="s">
        <v>5915</v>
      </c>
      <c r="G1057" s="77">
        <v>22</v>
      </c>
      <c r="H1057" s="740"/>
      <c r="I1057" s="776"/>
      <c r="J1057" s="77">
        <v>22</v>
      </c>
      <c r="K1057" s="652"/>
      <c r="L1057" s="652"/>
      <c r="M1057" s="652"/>
      <c r="N1057" s="652"/>
      <c r="O1057" s="652"/>
      <c r="P1057" s="652"/>
      <c r="Q1057" s="652"/>
      <c r="R1057" s="652"/>
      <c r="S1057" s="652"/>
      <c r="T1057" s="652"/>
      <c r="U1057" s="652"/>
      <c r="V1057" s="652"/>
      <c r="W1057" s="2"/>
      <c r="X1057" s="2"/>
      <c r="Y1057" s="2"/>
      <c r="Z1057" s="2"/>
    </row>
    <row r="1058" spans="1:26" ht="12.75" customHeight="1">
      <c r="A1058" s="741" t="s">
        <v>985</v>
      </c>
      <c r="B1058" s="793"/>
      <c r="C1058" s="743" t="s">
        <v>48</v>
      </c>
      <c r="D1058" s="84" t="s">
        <v>5915</v>
      </c>
      <c r="E1058" s="29"/>
      <c r="F1058" s="29"/>
      <c r="G1058" s="707"/>
      <c r="H1058" s="80">
        <v>20</v>
      </c>
      <c r="I1058" s="81"/>
      <c r="J1058" s="186">
        <v>20</v>
      </c>
      <c r="K1058" s="652"/>
      <c r="L1058" s="652"/>
      <c r="M1058" s="652"/>
      <c r="N1058" s="652"/>
      <c r="O1058" s="652"/>
      <c r="P1058" s="652"/>
      <c r="Q1058" s="652"/>
      <c r="R1058" s="652"/>
      <c r="S1058" s="652"/>
      <c r="T1058" s="652"/>
      <c r="U1058" s="652"/>
      <c r="V1058" s="652"/>
      <c r="W1058" s="2"/>
      <c r="X1058" s="2"/>
      <c r="Y1058" s="2"/>
      <c r="Z1058" s="2"/>
    </row>
    <row r="1059" spans="1:26" ht="12.75" customHeight="1">
      <c r="A1059" s="614" t="s">
        <v>984</v>
      </c>
      <c r="B1059" s="781"/>
      <c r="C1059" s="86" t="s">
        <v>48</v>
      </c>
      <c r="D1059" s="84" t="s">
        <v>5915</v>
      </c>
      <c r="E1059" s="721"/>
      <c r="F1059" s="721"/>
      <c r="G1059" s="781"/>
      <c r="H1059" s="744">
        <v>18</v>
      </c>
      <c r="I1059" s="745"/>
      <c r="J1059" s="744">
        <v>18</v>
      </c>
      <c r="K1059" s="652"/>
      <c r="L1059" s="652"/>
      <c r="M1059" s="652"/>
      <c r="N1059" s="652"/>
      <c r="O1059" s="652"/>
      <c r="P1059" s="652"/>
      <c r="Q1059" s="652"/>
      <c r="R1059" s="652"/>
      <c r="S1059" s="652"/>
      <c r="T1059" s="652"/>
      <c r="U1059" s="652"/>
      <c r="V1059" s="652"/>
      <c r="W1059" s="2"/>
      <c r="X1059" s="2"/>
      <c r="Y1059" s="2"/>
      <c r="Z1059" s="2"/>
    </row>
    <row r="1060" spans="1:26" ht="12.75" customHeight="1">
      <c r="A1060" s="74" t="s">
        <v>987</v>
      </c>
      <c r="B1060" s="780"/>
      <c r="C1060" s="86" t="s">
        <v>48</v>
      </c>
      <c r="D1060" s="80" t="s">
        <v>5915</v>
      </c>
      <c r="E1060" s="81"/>
      <c r="F1060" s="81"/>
      <c r="G1060" s="794"/>
      <c r="H1060" s="749">
        <v>21</v>
      </c>
      <c r="I1060" s="733"/>
      <c r="J1060" s="749">
        <v>21</v>
      </c>
      <c r="K1060" s="652"/>
      <c r="L1060" s="652"/>
      <c r="M1060" s="652"/>
      <c r="N1060" s="652"/>
      <c r="O1060" s="652"/>
      <c r="P1060" s="652"/>
      <c r="Q1060" s="652"/>
      <c r="R1060" s="652"/>
      <c r="S1060" s="652"/>
      <c r="T1060" s="652"/>
      <c r="U1060" s="652"/>
      <c r="V1060" s="652"/>
      <c r="W1060" s="2"/>
      <c r="X1060" s="2"/>
      <c r="Y1060" s="2"/>
      <c r="Z1060" s="2"/>
    </row>
    <row r="1061" spans="1:26" ht="12.75" customHeight="1">
      <c r="A1061" s="74" t="s">
        <v>989</v>
      </c>
      <c r="B1061" s="780"/>
      <c r="C1061" s="86" t="s">
        <v>48</v>
      </c>
      <c r="D1061" s="80" t="s">
        <v>5915</v>
      </c>
      <c r="E1061" s="683"/>
      <c r="F1061" s="29"/>
      <c r="G1061" s="796"/>
      <c r="H1061" s="751">
        <v>16</v>
      </c>
      <c r="I1061" s="752"/>
      <c r="J1061" s="753">
        <v>16</v>
      </c>
      <c r="K1061" s="652"/>
      <c r="L1061" s="652"/>
      <c r="M1061" s="652"/>
      <c r="N1061" s="652"/>
      <c r="O1061" s="652"/>
      <c r="P1061" s="652"/>
      <c r="Q1061" s="652"/>
      <c r="R1061" s="652"/>
      <c r="S1061" s="652"/>
      <c r="T1061" s="652"/>
      <c r="U1061" s="652"/>
      <c r="V1061" s="652"/>
      <c r="W1061" s="2"/>
      <c r="X1061" s="2"/>
      <c r="Y1061" s="2"/>
      <c r="Z1061" s="2"/>
    </row>
    <row r="1062" spans="1:26" ht="12.75" customHeight="1">
      <c r="A1062" s="74" t="s">
        <v>988</v>
      </c>
      <c r="B1062" s="780"/>
      <c r="C1062" s="86" t="s">
        <v>48</v>
      </c>
      <c r="D1062" s="700"/>
      <c r="E1062" s="700"/>
      <c r="F1062" s="700"/>
      <c r="G1062" s="799"/>
      <c r="H1062" s="751">
        <v>21</v>
      </c>
      <c r="I1062" s="755"/>
      <c r="J1062" s="751">
        <v>21</v>
      </c>
      <c r="K1062" s="652"/>
      <c r="L1062" s="652"/>
      <c r="M1062" s="652"/>
      <c r="N1062" s="652"/>
      <c r="O1062" s="652"/>
      <c r="P1062" s="652"/>
      <c r="Q1062" s="652"/>
      <c r="R1062" s="652"/>
      <c r="S1062" s="652"/>
      <c r="T1062" s="652"/>
      <c r="U1062" s="652"/>
      <c r="V1062" s="652"/>
      <c r="W1062" s="2"/>
      <c r="X1062" s="2"/>
      <c r="Y1062" s="2"/>
      <c r="Z1062" s="2"/>
    </row>
    <row r="1063" spans="1:26" ht="12.75" customHeight="1">
      <c r="A1063" s="74" t="s">
        <v>1745</v>
      </c>
      <c r="B1063" s="780"/>
      <c r="C1063" s="86" t="s">
        <v>48</v>
      </c>
      <c r="D1063" s="80" t="s">
        <v>5915</v>
      </c>
      <c r="E1063" s="683"/>
      <c r="F1063" s="683"/>
      <c r="G1063" s="796"/>
      <c r="H1063" s="751">
        <v>19</v>
      </c>
      <c r="I1063" s="750"/>
      <c r="J1063" s="751">
        <v>19</v>
      </c>
      <c r="K1063" s="652"/>
      <c r="L1063" s="652"/>
      <c r="M1063" s="652"/>
      <c r="N1063" s="652"/>
      <c r="O1063" s="652"/>
      <c r="P1063" s="652"/>
      <c r="Q1063" s="652"/>
      <c r="R1063" s="652"/>
      <c r="S1063" s="652"/>
      <c r="T1063" s="652"/>
      <c r="U1063" s="652"/>
      <c r="V1063" s="652"/>
      <c r="W1063" s="2"/>
      <c r="X1063" s="2"/>
      <c r="Y1063" s="2"/>
      <c r="Z1063" s="2"/>
    </row>
    <row r="1064" spans="1:26" ht="12.75" customHeight="1">
      <c r="A1064" s="46" t="s">
        <v>991</v>
      </c>
      <c r="B1064" s="800"/>
      <c r="C1064" s="757" t="s">
        <v>48</v>
      </c>
      <c r="D1064" s="779"/>
      <c r="E1064" s="734" t="s">
        <v>5915</v>
      </c>
      <c r="F1064" s="733"/>
      <c r="G1064" s="796"/>
      <c r="H1064" s="751">
        <v>16</v>
      </c>
      <c r="I1064" s="750"/>
      <c r="J1064" s="751">
        <v>16</v>
      </c>
      <c r="K1064" s="652"/>
      <c r="L1064" s="652"/>
      <c r="M1064" s="652"/>
      <c r="N1064" s="652"/>
      <c r="O1064" s="652"/>
      <c r="P1064" s="652"/>
      <c r="Q1064" s="652"/>
      <c r="R1064" s="652"/>
      <c r="S1064" s="652"/>
      <c r="T1064" s="652"/>
      <c r="U1064" s="652"/>
      <c r="V1064" s="652"/>
      <c r="W1064" s="2"/>
      <c r="X1064" s="2"/>
      <c r="Y1064" s="2"/>
      <c r="Z1064" s="2"/>
    </row>
    <row r="1065" spans="1:26" ht="12.75" customHeight="1">
      <c r="A1065" s="185" t="s">
        <v>993</v>
      </c>
      <c r="B1065" s="799"/>
      <c r="C1065" s="743" t="s">
        <v>48</v>
      </c>
      <c r="D1065" s="779"/>
      <c r="E1065" s="803" t="s">
        <v>5915</v>
      </c>
      <c r="F1065" s="804"/>
      <c r="G1065" s="805"/>
      <c r="H1065" s="806">
        <v>16</v>
      </c>
      <c r="I1065" s="804"/>
      <c r="J1065" s="807">
        <v>16</v>
      </c>
      <c r="K1065" s="652"/>
      <c r="L1065" s="652"/>
      <c r="M1065" s="652"/>
      <c r="N1065" s="652"/>
      <c r="O1065" s="652"/>
      <c r="P1065" s="652"/>
      <c r="Q1065" s="652"/>
      <c r="R1065" s="652"/>
      <c r="S1065" s="652"/>
      <c r="T1065" s="652"/>
      <c r="U1065" s="652"/>
      <c r="V1065" s="652"/>
      <c r="W1065" s="2"/>
      <c r="X1065" s="2"/>
      <c r="Y1065" s="2"/>
      <c r="Z1065" s="2"/>
    </row>
    <row r="1066" spans="1:26" ht="12.75" customHeight="1">
      <c r="A1066" s="46" t="s">
        <v>990</v>
      </c>
      <c r="B1066" s="808"/>
      <c r="C1066" s="743" t="s">
        <v>48</v>
      </c>
      <c r="D1066" s="81"/>
      <c r="E1066" s="790"/>
      <c r="F1066" s="734" t="s">
        <v>5915</v>
      </c>
      <c r="G1066" s="790"/>
      <c r="H1066" s="749">
        <v>12</v>
      </c>
      <c r="I1066" s="733"/>
      <c r="J1066" s="749">
        <v>12</v>
      </c>
      <c r="K1066" s="652"/>
      <c r="L1066" s="652"/>
      <c r="M1066" s="652"/>
      <c r="N1066" s="652"/>
      <c r="O1066" s="652"/>
      <c r="P1066" s="652"/>
      <c r="Q1066" s="652"/>
      <c r="R1066" s="652"/>
      <c r="S1066" s="652"/>
      <c r="T1066" s="652"/>
      <c r="U1066" s="652"/>
      <c r="V1066" s="652"/>
      <c r="W1066" s="2"/>
      <c r="X1066" s="2"/>
      <c r="Y1066" s="2"/>
      <c r="Z1066" s="2"/>
    </row>
    <row r="1067" spans="1:26" ht="12.75" customHeight="1">
      <c r="A1067" s="46" t="s">
        <v>992</v>
      </c>
      <c r="B1067" s="808"/>
      <c r="C1067" s="743" t="s">
        <v>48</v>
      </c>
      <c r="D1067" s="81"/>
      <c r="E1067" s="796"/>
      <c r="F1067" s="759" t="s">
        <v>5915</v>
      </c>
      <c r="G1067" s="796"/>
      <c r="H1067" s="751">
        <v>10</v>
      </c>
      <c r="I1067" s="750"/>
      <c r="J1067" s="751">
        <v>10</v>
      </c>
      <c r="K1067" s="652"/>
      <c r="L1067" s="652"/>
      <c r="M1067" s="652"/>
      <c r="N1067" s="652"/>
      <c r="O1067" s="652"/>
      <c r="P1067" s="652"/>
      <c r="Q1067" s="652"/>
      <c r="R1067" s="652"/>
      <c r="S1067" s="652"/>
      <c r="T1067" s="652"/>
      <c r="U1067" s="652"/>
      <c r="V1067" s="652"/>
      <c r="W1067" s="2"/>
      <c r="X1067" s="2"/>
      <c r="Y1067" s="2"/>
      <c r="Z1067" s="2"/>
    </row>
    <row r="1068" spans="1:26" ht="12.75" customHeight="1">
      <c r="A1068" s="74" t="s">
        <v>995</v>
      </c>
      <c r="B1068" s="784"/>
      <c r="C1068" s="743" t="s">
        <v>48</v>
      </c>
      <c r="D1068" s="80" t="s">
        <v>5915</v>
      </c>
      <c r="E1068" s="750"/>
      <c r="F1068" s="750"/>
      <c r="G1068" s="796"/>
      <c r="H1068" s="751">
        <v>19</v>
      </c>
      <c r="I1068" s="750"/>
      <c r="J1068" s="751">
        <v>19</v>
      </c>
      <c r="K1068" s="652"/>
      <c r="L1068" s="652"/>
      <c r="M1068" s="652"/>
      <c r="N1068" s="652"/>
      <c r="O1068" s="652"/>
      <c r="P1068" s="652"/>
      <c r="Q1068" s="652"/>
      <c r="R1068" s="652"/>
      <c r="S1068" s="652"/>
      <c r="T1068" s="652"/>
      <c r="U1068" s="652"/>
      <c r="V1068" s="652"/>
      <c r="W1068" s="2"/>
      <c r="X1068" s="2"/>
      <c r="Y1068" s="2"/>
      <c r="Z1068" s="2"/>
    </row>
    <row r="1069" spans="1:26" ht="12.75" customHeight="1">
      <c r="A1069" s="74" t="s">
        <v>999</v>
      </c>
      <c r="B1069" s="784"/>
      <c r="C1069" s="743" t="s">
        <v>48</v>
      </c>
      <c r="D1069" s="80" t="s">
        <v>5915</v>
      </c>
      <c r="E1069" s="758" t="s">
        <v>6314</v>
      </c>
      <c r="F1069" s="700"/>
      <c r="G1069" s="754"/>
      <c r="H1069" s="754"/>
      <c r="I1069" s="754"/>
      <c r="J1069" s="751">
        <v>0</v>
      </c>
      <c r="K1069" s="652"/>
      <c r="L1069" s="652"/>
      <c r="M1069" s="652"/>
      <c r="N1069" s="652"/>
      <c r="O1069" s="652"/>
      <c r="P1069" s="652"/>
      <c r="Q1069" s="652"/>
      <c r="R1069" s="652"/>
      <c r="S1069" s="652"/>
      <c r="T1069" s="652"/>
      <c r="U1069" s="652"/>
      <c r="V1069" s="652"/>
      <c r="W1069" s="2"/>
      <c r="X1069" s="2"/>
      <c r="Y1069" s="2"/>
      <c r="Z1069" s="2"/>
    </row>
    <row r="1070" spans="1:26" ht="12.75" customHeight="1">
      <c r="A1070" s="74" t="s">
        <v>997</v>
      </c>
      <c r="B1070" s="784"/>
      <c r="C1070" s="743" t="s">
        <v>48</v>
      </c>
      <c r="D1070" s="749" t="s">
        <v>5915</v>
      </c>
      <c r="E1070" s="750"/>
      <c r="F1070" s="683"/>
      <c r="G1070" s="796"/>
      <c r="H1070" s="751">
        <v>21</v>
      </c>
      <c r="I1070" s="750"/>
      <c r="J1070" s="751">
        <v>21</v>
      </c>
      <c r="K1070" s="652"/>
      <c r="L1070" s="652"/>
      <c r="M1070" s="652"/>
      <c r="N1070" s="652"/>
      <c r="O1070" s="652"/>
      <c r="P1070" s="652"/>
      <c r="Q1070" s="652"/>
      <c r="R1070" s="652"/>
      <c r="S1070" s="652"/>
      <c r="T1070" s="652"/>
      <c r="U1070" s="652"/>
      <c r="V1070" s="652"/>
      <c r="W1070" s="2"/>
      <c r="X1070" s="2"/>
      <c r="Y1070" s="2"/>
      <c r="Z1070" s="2"/>
    </row>
    <row r="1071" spans="1:26" ht="12.75" customHeight="1">
      <c r="A1071" s="74" t="s">
        <v>998</v>
      </c>
      <c r="B1071" s="780"/>
      <c r="C1071" s="86" t="s">
        <v>48</v>
      </c>
      <c r="D1071" s="751" t="s">
        <v>5915</v>
      </c>
      <c r="E1071" s="683"/>
      <c r="F1071" s="683"/>
      <c r="G1071" s="796"/>
      <c r="H1071" s="751">
        <v>22</v>
      </c>
      <c r="I1071" s="750"/>
      <c r="J1071" s="751">
        <v>22</v>
      </c>
      <c r="K1071" s="652"/>
      <c r="L1071" s="652"/>
      <c r="M1071" s="652"/>
      <c r="N1071" s="652"/>
      <c r="O1071" s="652"/>
      <c r="P1071" s="652"/>
      <c r="Q1071" s="652"/>
      <c r="R1071" s="652"/>
      <c r="S1071" s="652"/>
      <c r="T1071" s="652"/>
      <c r="U1071" s="652"/>
      <c r="V1071" s="652"/>
      <c r="W1071" s="2"/>
      <c r="X1071" s="2"/>
      <c r="Y1071" s="2"/>
      <c r="Z1071" s="2"/>
    </row>
    <row r="1072" spans="1:26" ht="12.75" customHeight="1">
      <c r="A1072" s="74" t="s">
        <v>996</v>
      </c>
      <c r="B1072" s="780"/>
      <c r="C1072" s="86" t="s">
        <v>48</v>
      </c>
      <c r="D1072" s="751" t="s">
        <v>5915</v>
      </c>
      <c r="E1072" s="683"/>
      <c r="F1072" s="683"/>
      <c r="G1072" s="776"/>
      <c r="H1072" s="80">
        <v>22</v>
      </c>
      <c r="I1072" s="683"/>
      <c r="J1072" s="80">
        <v>22</v>
      </c>
      <c r="K1072" s="652"/>
      <c r="L1072" s="652"/>
      <c r="M1072" s="652"/>
      <c r="N1072" s="652"/>
      <c r="O1072" s="652"/>
      <c r="P1072" s="652"/>
      <c r="Q1072" s="652"/>
      <c r="R1072" s="652"/>
      <c r="S1072" s="652"/>
      <c r="T1072" s="652"/>
      <c r="U1072" s="652"/>
      <c r="V1072" s="652"/>
      <c r="W1072" s="2"/>
      <c r="X1072" s="2"/>
      <c r="Y1072" s="2"/>
      <c r="Z1072" s="2"/>
    </row>
    <row r="1073" spans="1:26" ht="12.75" customHeight="1">
      <c r="A1073" s="86" t="s">
        <v>6139</v>
      </c>
      <c r="B1073" s="777"/>
      <c r="C1073" s="86" t="s">
        <v>48</v>
      </c>
      <c r="D1073" s="809"/>
      <c r="E1073" s="84" t="s">
        <v>5915</v>
      </c>
      <c r="F1073" s="683"/>
      <c r="G1073" s="776"/>
      <c r="H1073" s="80">
        <v>18</v>
      </c>
      <c r="I1073" s="683"/>
      <c r="J1073" s="80">
        <v>18</v>
      </c>
      <c r="K1073" s="652"/>
      <c r="L1073" s="652"/>
      <c r="M1073" s="652"/>
      <c r="N1073" s="652"/>
      <c r="O1073" s="652"/>
      <c r="P1073" s="652"/>
      <c r="Q1073" s="652"/>
      <c r="R1073" s="652"/>
      <c r="S1073" s="652"/>
      <c r="T1073" s="652"/>
      <c r="U1073" s="652"/>
      <c r="V1073" s="652"/>
      <c r="W1073" s="2"/>
      <c r="X1073" s="2"/>
      <c r="Y1073" s="2"/>
      <c r="Z1073" s="2"/>
    </row>
    <row r="1074" spans="1:26" ht="12.75" customHeight="1">
      <c r="A1074" s="764" t="s">
        <v>1010</v>
      </c>
      <c r="B1074" s="810"/>
      <c r="C1074" s="738" t="s">
        <v>48</v>
      </c>
      <c r="D1074" s="81"/>
      <c r="E1074" s="683"/>
      <c r="F1074" s="683"/>
      <c r="G1074" s="776"/>
      <c r="H1074" s="80">
        <v>14</v>
      </c>
      <c r="I1074" s="683"/>
      <c r="J1074" s="80">
        <v>14</v>
      </c>
      <c r="K1074" s="652"/>
      <c r="L1074" s="652"/>
      <c r="M1074" s="652"/>
      <c r="N1074" s="652"/>
      <c r="O1074" s="652"/>
      <c r="P1074" s="652"/>
      <c r="Q1074" s="652"/>
      <c r="R1074" s="652"/>
      <c r="S1074" s="652"/>
      <c r="T1074" s="652"/>
      <c r="U1074" s="652"/>
      <c r="V1074" s="652"/>
      <c r="W1074" s="2"/>
      <c r="X1074" s="2"/>
      <c r="Y1074" s="2"/>
      <c r="Z1074" s="2"/>
    </row>
    <row r="1075" spans="1:26" ht="12.75" customHeight="1">
      <c r="A1075" s="764" t="s">
        <v>1009</v>
      </c>
      <c r="B1075" s="811"/>
      <c r="C1075" s="86" t="s">
        <v>48</v>
      </c>
      <c r="D1075" s="80" t="s">
        <v>5915</v>
      </c>
      <c r="E1075" s="81"/>
      <c r="F1075" s="81"/>
      <c r="G1075" s="707"/>
      <c r="H1075" s="84">
        <v>20</v>
      </c>
      <c r="I1075" s="81"/>
      <c r="J1075" s="80">
        <v>20</v>
      </c>
      <c r="K1075" s="652"/>
      <c r="L1075" s="652"/>
      <c r="M1075" s="652"/>
      <c r="N1075" s="652"/>
      <c r="O1075" s="652"/>
      <c r="P1075" s="652"/>
      <c r="Q1075" s="652"/>
      <c r="R1075" s="652"/>
      <c r="S1075" s="652"/>
      <c r="T1075" s="652"/>
      <c r="U1075" s="652"/>
      <c r="V1075" s="652"/>
      <c r="W1075" s="2"/>
      <c r="X1075" s="2"/>
      <c r="Y1075" s="2"/>
      <c r="Z1075" s="2"/>
    </row>
    <row r="1076" spans="1:26" ht="12.75" customHeight="1">
      <c r="A1076" s="86" t="s">
        <v>1011</v>
      </c>
      <c r="B1076" s="777"/>
      <c r="C1076" s="86" t="s">
        <v>48</v>
      </c>
      <c r="D1076" s="80" t="s">
        <v>5915</v>
      </c>
      <c r="E1076" s="81"/>
      <c r="F1076" s="81"/>
      <c r="G1076" s="707"/>
      <c r="H1076" s="84">
        <v>20</v>
      </c>
      <c r="I1076" s="81"/>
      <c r="J1076" s="80">
        <v>20</v>
      </c>
      <c r="K1076" s="652"/>
      <c r="L1076" s="652"/>
      <c r="M1076" s="652"/>
      <c r="N1076" s="652"/>
      <c r="O1076" s="652"/>
      <c r="P1076" s="652"/>
      <c r="Q1076" s="652"/>
      <c r="R1076" s="652"/>
      <c r="S1076" s="652"/>
      <c r="T1076" s="652"/>
      <c r="U1076" s="652"/>
      <c r="V1076" s="652"/>
      <c r="W1076" s="2"/>
      <c r="X1076" s="2"/>
      <c r="Y1076" s="2"/>
      <c r="Z1076" s="2"/>
    </row>
    <row r="1077" spans="1:26" ht="12.75" customHeight="1">
      <c r="A1077" s="764" t="s">
        <v>6152</v>
      </c>
      <c r="B1077" s="813"/>
      <c r="C1077" s="86" t="s">
        <v>48</v>
      </c>
      <c r="D1077" s="779"/>
      <c r="E1077" s="80" t="s">
        <v>5915</v>
      </c>
      <c r="F1077" s="779"/>
      <c r="G1077" s="84">
        <v>16</v>
      </c>
      <c r="H1077" s="683"/>
      <c r="I1077" s="81"/>
      <c r="J1077" s="80">
        <v>16</v>
      </c>
      <c r="K1077" s="652"/>
      <c r="L1077" s="652"/>
      <c r="M1077" s="652"/>
      <c r="N1077" s="652"/>
      <c r="O1077" s="652"/>
      <c r="P1077" s="652"/>
      <c r="Q1077" s="652"/>
      <c r="R1077" s="652"/>
      <c r="S1077" s="652"/>
      <c r="T1077" s="652"/>
      <c r="U1077" s="652"/>
      <c r="V1077" s="652"/>
      <c r="W1077" s="2"/>
      <c r="X1077" s="2"/>
      <c r="Y1077" s="2"/>
      <c r="Z1077" s="2"/>
    </row>
    <row r="1078" spans="1:26" ht="12.75" customHeight="1">
      <c r="A1078" s="74" t="s">
        <v>6153</v>
      </c>
      <c r="B1078" s="780"/>
      <c r="C1078" s="86" t="s">
        <v>48</v>
      </c>
      <c r="D1078" s="779"/>
      <c r="E1078" s="80" t="s">
        <v>5915</v>
      </c>
      <c r="F1078" s="779"/>
      <c r="G1078" s="84">
        <v>16</v>
      </c>
      <c r="H1078" s="683"/>
      <c r="I1078" s="81"/>
      <c r="J1078" s="80">
        <v>16</v>
      </c>
      <c r="K1078" s="652"/>
      <c r="L1078" s="652"/>
      <c r="M1078" s="652"/>
      <c r="N1078" s="652"/>
      <c r="O1078" s="652"/>
      <c r="P1078" s="652"/>
      <c r="Q1078" s="652"/>
      <c r="R1078" s="652"/>
      <c r="S1078" s="652"/>
      <c r="T1078" s="652"/>
      <c r="U1078" s="652"/>
      <c r="V1078" s="652"/>
      <c r="W1078" s="2"/>
      <c r="X1078" s="2"/>
      <c r="Y1078" s="2"/>
      <c r="Z1078" s="2"/>
    </row>
    <row r="1079" spans="1:26" ht="12.75" customHeight="1">
      <c r="A1079" s="185" t="s">
        <v>6158</v>
      </c>
      <c r="B1079" s="782"/>
      <c r="C1079" s="86" t="s">
        <v>48</v>
      </c>
      <c r="D1079" s="779"/>
      <c r="E1079" s="80" t="s">
        <v>5915</v>
      </c>
      <c r="F1079" s="779"/>
      <c r="G1079" s="84">
        <v>16</v>
      </c>
      <c r="H1079" s="683"/>
      <c r="I1079" s="81"/>
      <c r="J1079" s="80">
        <v>16</v>
      </c>
      <c r="K1079" s="652"/>
      <c r="L1079" s="652"/>
      <c r="M1079" s="652"/>
      <c r="N1079" s="652"/>
      <c r="O1079" s="652"/>
      <c r="P1079" s="652"/>
      <c r="Q1079" s="652"/>
      <c r="R1079" s="652"/>
      <c r="S1079" s="652"/>
      <c r="T1079" s="652"/>
      <c r="U1079" s="652"/>
      <c r="V1079" s="652"/>
      <c r="W1079" s="2"/>
      <c r="X1079" s="2"/>
      <c r="Y1079" s="2"/>
      <c r="Z1079" s="2"/>
    </row>
    <row r="1080" spans="1:26" ht="12.75" customHeight="1">
      <c r="A1080" s="665"/>
      <c r="B1080" s="815"/>
      <c r="C1080" s="665"/>
      <c r="D1080" s="665"/>
      <c r="E1080" s="665"/>
      <c r="F1080" s="665"/>
      <c r="G1080" s="665"/>
      <c r="H1080" s="665"/>
      <c r="I1080" s="665"/>
      <c r="J1080" s="22"/>
      <c r="K1080" s="652"/>
      <c r="L1080" s="652"/>
      <c r="M1080" s="652"/>
      <c r="N1080" s="652"/>
      <c r="O1080" s="652"/>
      <c r="P1080" s="652"/>
      <c r="Q1080" s="652"/>
      <c r="R1080" s="652"/>
      <c r="S1080" s="652"/>
      <c r="T1080" s="652"/>
      <c r="U1080" s="652"/>
      <c r="V1080" s="652"/>
      <c r="W1080" s="2"/>
      <c r="X1080" s="2"/>
      <c r="Y1080" s="2"/>
      <c r="Z1080" s="2"/>
    </row>
    <row r="1081" spans="1:26" ht="12.75" customHeight="1">
      <c r="A1081" s="2423" t="s">
        <v>143</v>
      </c>
      <c r="B1081" s="2041"/>
      <c r="C1081" s="2041"/>
      <c r="D1081" s="2041"/>
      <c r="E1081" s="2041"/>
      <c r="F1081" s="2041"/>
      <c r="G1081" s="2041"/>
      <c r="H1081" s="2041"/>
      <c r="I1081" s="2041"/>
      <c r="J1081" s="2048"/>
      <c r="K1081" s="652"/>
      <c r="L1081" s="652"/>
      <c r="M1081" s="652"/>
      <c r="N1081" s="652"/>
      <c r="O1081" s="652"/>
      <c r="P1081" s="652"/>
      <c r="Q1081" s="652"/>
      <c r="R1081" s="652"/>
      <c r="S1081" s="652"/>
      <c r="T1081" s="652"/>
      <c r="U1081" s="652"/>
      <c r="V1081" s="652"/>
      <c r="W1081" s="2"/>
      <c r="X1081" s="2"/>
      <c r="Y1081" s="2"/>
      <c r="Z1081" s="2"/>
    </row>
    <row r="1082" spans="1:26" ht="12.75" customHeight="1">
      <c r="A1082" s="2423" t="s">
        <v>211</v>
      </c>
      <c r="B1082" s="2041"/>
      <c r="C1082" s="2041"/>
      <c r="D1082" s="2041"/>
      <c r="E1082" s="2041"/>
      <c r="F1082" s="2041"/>
      <c r="G1082" s="2041"/>
      <c r="H1082" s="2041"/>
      <c r="I1082" s="2041"/>
      <c r="J1082" s="2048"/>
      <c r="K1082" s="652"/>
      <c r="L1082" s="652"/>
      <c r="M1082" s="652"/>
      <c r="N1082" s="652"/>
      <c r="O1082" s="652"/>
      <c r="P1082" s="652"/>
      <c r="Q1082" s="652"/>
      <c r="R1082" s="652"/>
      <c r="S1082" s="652"/>
      <c r="T1082" s="652"/>
      <c r="U1082" s="652"/>
      <c r="V1082" s="652"/>
      <c r="W1082" s="2"/>
      <c r="X1082" s="2"/>
      <c r="Y1082" s="2"/>
      <c r="Z1082" s="2"/>
    </row>
    <row r="1083" spans="1:26" ht="12.75" customHeight="1">
      <c r="A1083" s="2062" t="s">
        <v>5493</v>
      </c>
      <c r="B1083" s="2060" t="s">
        <v>1665</v>
      </c>
      <c r="C1083" s="2048"/>
      <c r="D1083" s="2060" t="s">
        <v>3764</v>
      </c>
      <c r="E1083" s="2041"/>
      <c r="F1083" s="2048"/>
      <c r="G1083" s="2060" t="s">
        <v>4726</v>
      </c>
      <c r="H1083" s="2041"/>
      <c r="I1083" s="2048"/>
      <c r="J1083" s="2424" t="s">
        <v>5047</v>
      </c>
      <c r="K1083" s="652"/>
      <c r="L1083" s="652"/>
      <c r="M1083" s="652"/>
      <c r="N1083" s="652"/>
      <c r="O1083" s="652"/>
      <c r="P1083" s="652"/>
      <c r="Q1083" s="652"/>
      <c r="R1083" s="652"/>
      <c r="S1083" s="652"/>
      <c r="T1083" s="652"/>
      <c r="U1083" s="652"/>
      <c r="V1083" s="652"/>
      <c r="W1083" s="2"/>
      <c r="X1083" s="2"/>
      <c r="Y1083" s="2"/>
      <c r="Z1083" s="2"/>
    </row>
    <row r="1084" spans="1:26" ht="12.75" customHeight="1">
      <c r="A1084" s="2059"/>
      <c r="B1084" s="344" t="s">
        <v>250</v>
      </c>
      <c r="C1084" s="344" t="s">
        <v>5048</v>
      </c>
      <c r="D1084" s="344" t="s">
        <v>29</v>
      </c>
      <c r="E1084" s="344" t="s">
        <v>40</v>
      </c>
      <c r="F1084" s="344" t="s">
        <v>37</v>
      </c>
      <c r="G1084" s="344" t="s">
        <v>5049</v>
      </c>
      <c r="H1084" s="344" t="s">
        <v>5050</v>
      </c>
      <c r="I1084" s="344" t="s">
        <v>5051</v>
      </c>
      <c r="J1084" s="2059"/>
      <c r="K1084" s="652"/>
      <c r="L1084" s="652"/>
      <c r="M1084" s="652"/>
      <c r="N1084" s="652"/>
      <c r="O1084" s="652"/>
      <c r="P1084" s="652"/>
      <c r="Q1084" s="652"/>
      <c r="R1084" s="652"/>
      <c r="S1084" s="652"/>
      <c r="T1084" s="652"/>
      <c r="U1084" s="652"/>
      <c r="V1084" s="652"/>
      <c r="W1084" s="2"/>
      <c r="X1084" s="2"/>
      <c r="Y1084" s="2"/>
      <c r="Z1084" s="2"/>
    </row>
    <row r="1085" spans="1:26" ht="38.25" customHeight="1">
      <c r="A1085" s="571" t="s">
        <v>1051</v>
      </c>
      <c r="B1085" s="626" t="s">
        <v>177</v>
      </c>
      <c r="C1085" s="142"/>
      <c r="D1085" s="626" t="s">
        <v>4737</v>
      </c>
      <c r="E1085" s="142"/>
      <c r="F1085" s="142"/>
      <c r="G1085" s="626">
        <v>5</v>
      </c>
      <c r="H1085" s="142"/>
      <c r="I1085" s="142"/>
      <c r="J1085" s="626">
        <v>5</v>
      </c>
      <c r="K1085" s="652"/>
      <c r="L1085" s="652"/>
      <c r="M1085" s="652"/>
      <c r="N1085" s="652"/>
      <c r="O1085" s="652"/>
      <c r="P1085" s="652"/>
      <c r="Q1085" s="652"/>
      <c r="R1085" s="652"/>
      <c r="S1085" s="652"/>
      <c r="T1085" s="652"/>
      <c r="U1085" s="652"/>
      <c r="V1085" s="652"/>
      <c r="W1085" s="2"/>
      <c r="X1085" s="2"/>
      <c r="Y1085" s="2"/>
      <c r="Z1085" s="2"/>
    </row>
    <row r="1086" spans="1:26" ht="12.75" customHeight="1">
      <c r="A1086" s="571" t="s">
        <v>1053</v>
      </c>
      <c r="B1086" s="626" t="s">
        <v>177</v>
      </c>
      <c r="C1086" s="142"/>
      <c r="D1086" s="142"/>
      <c r="E1086" s="626" t="s">
        <v>4737</v>
      </c>
      <c r="F1086" s="142"/>
      <c r="G1086" s="626">
        <v>13</v>
      </c>
      <c r="H1086" s="142"/>
      <c r="I1086" s="626">
        <v>10</v>
      </c>
      <c r="J1086" s="626">
        <v>23</v>
      </c>
      <c r="K1086" s="652"/>
      <c r="L1086" s="652"/>
      <c r="M1086" s="652"/>
      <c r="N1086" s="652"/>
      <c r="O1086" s="652"/>
      <c r="P1086" s="652"/>
      <c r="Q1086" s="652"/>
      <c r="R1086" s="652"/>
      <c r="S1086" s="652"/>
      <c r="T1086" s="652"/>
      <c r="U1086" s="652"/>
      <c r="V1086" s="652"/>
      <c r="W1086" s="2"/>
      <c r="X1086" s="2"/>
      <c r="Y1086" s="2"/>
      <c r="Z1086" s="2"/>
    </row>
    <row r="1087" spans="1:26" ht="12.75" customHeight="1">
      <c r="A1087" s="571" t="s">
        <v>1043</v>
      </c>
      <c r="B1087" s="626" t="s">
        <v>80</v>
      </c>
      <c r="C1087" s="142"/>
      <c r="D1087" s="142"/>
      <c r="E1087" s="142"/>
      <c r="F1087" s="626" t="s">
        <v>4737</v>
      </c>
      <c r="G1087" s="626">
        <v>6</v>
      </c>
      <c r="H1087" s="142"/>
      <c r="I1087" s="626">
        <v>10</v>
      </c>
      <c r="J1087" s="626">
        <v>16</v>
      </c>
      <c r="K1087" s="652"/>
      <c r="L1087" s="652"/>
      <c r="M1087" s="652"/>
      <c r="N1087" s="652"/>
      <c r="O1087" s="652"/>
      <c r="P1087" s="652"/>
      <c r="Q1087" s="652"/>
      <c r="R1087" s="652"/>
      <c r="S1087" s="652"/>
      <c r="T1087" s="652"/>
      <c r="U1087" s="652"/>
      <c r="V1087" s="652"/>
      <c r="W1087" s="2"/>
      <c r="X1087" s="2"/>
      <c r="Y1087" s="2"/>
      <c r="Z1087" s="2"/>
    </row>
    <row r="1088" spans="1:26" ht="12.75" customHeight="1">
      <c r="A1088" s="571" t="s">
        <v>1029</v>
      </c>
      <c r="B1088" s="626" t="s">
        <v>80</v>
      </c>
      <c r="C1088" s="142"/>
      <c r="D1088" s="142"/>
      <c r="E1088" s="142"/>
      <c r="F1088" s="626" t="s">
        <v>4737</v>
      </c>
      <c r="G1088" s="626">
        <v>5</v>
      </c>
      <c r="H1088" s="142"/>
      <c r="I1088" s="626">
        <v>10</v>
      </c>
      <c r="J1088" s="626">
        <v>15</v>
      </c>
      <c r="K1088" s="652"/>
      <c r="L1088" s="652"/>
      <c r="M1088" s="652"/>
      <c r="N1088" s="652"/>
      <c r="O1088" s="652"/>
      <c r="P1088" s="652"/>
      <c r="Q1088" s="652"/>
      <c r="R1088" s="652"/>
      <c r="S1088" s="652"/>
      <c r="T1088" s="652"/>
      <c r="U1088" s="652"/>
      <c r="V1088" s="652"/>
      <c r="W1088" s="2"/>
      <c r="X1088" s="2"/>
      <c r="Y1088" s="2"/>
      <c r="Z1088" s="2"/>
    </row>
    <row r="1089" spans="1:26" ht="12.75" customHeight="1">
      <c r="A1089" s="571" t="s">
        <v>1038</v>
      </c>
      <c r="B1089" s="626" t="s">
        <v>80</v>
      </c>
      <c r="C1089" s="142"/>
      <c r="D1089" s="142"/>
      <c r="E1089" s="142"/>
      <c r="F1089" s="626" t="s">
        <v>4737</v>
      </c>
      <c r="G1089" s="626">
        <v>8</v>
      </c>
      <c r="H1089" s="142"/>
      <c r="I1089" s="626">
        <v>20</v>
      </c>
      <c r="J1089" s="626">
        <v>28</v>
      </c>
      <c r="K1089" s="652"/>
      <c r="L1089" s="652"/>
      <c r="M1089" s="652"/>
      <c r="N1089" s="652"/>
      <c r="O1089" s="652"/>
      <c r="P1089" s="652"/>
      <c r="Q1089" s="652"/>
      <c r="R1089" s="652"/>
      <c r="S1089" s="652"/>
      <c r="T1089" s="652"/>
      <c r="U1089" s="652"/>
      <c r="V1089" s="652"/>
      <c r="W1089" s="2"/>
      <c r="X1089" s="2"/>
      <c r="Y1089" s="2"/>
      <c r="Z1089" s="2"/>
    </row>
    <row r="1090" spans="1:26" ht="12.75" customHeight="1">
      <c r="A1090" s="571" t="s">
        <v>1022</v>
      </c>
      <c r="B1090" s="626" t="s">
        <v>80</v>
      </c>
      <c r="C1090" s="142"/>
      <c r="D1090" s="626"/>
      <c r="E1090" s="142"/>
      <c r="F1090" s="626" t="s">
        <v>4737</v>
      </c>
      <c r="G1090" s="626">
        <v>2</v>
      </c>
      <c r="H1090" s="142"/>
      <c r="I1090" s="626">
        <v>10</v>
      </c>
      <c r="J1090" s="626">
        <v>12</v>
      </c>
      <c r="K1090" s="652"/>
      <c r="L1090" s="652"/>
      <c r="M1090" s="652"/>
      <c r="N1090" s="652"/>
      <c r="O1090" s="652"/>
      <c r="P1090" s="652"/>
      <c r="Q1090" s="652"/>
      <c r="R1090" s="652"/>
      <c r="S1090" s="652"/>
      <c r="T1090" s="652"/>
      <c r="U1090" s="652"/>
      <c r="V1090" s="652"/>
      <c r="W1090" s="2"/>
      <c r="X1090" s="2"/>
      <c r="Y1090" s="2"/>
      <c r="Z1090" s="2"/>
    </row>
    <row r="1091" spans="1:26" ht="12.75" customHeight="1">
      <c r="A1091" s="571" t="s">
        <v>1033</v>
      </c>
      <c r="B1091" s="626" t="s">
        <v>1032</v>
      </c>
      <c r="C1091" s="626"/>
      <c r="D1091" s="626" t="s">
        <v>4737</v>
      </c>
      <c r="E1091" s="142"/>
      <c r="F1091" s="142"/>
      <c r="G1091" s="626">
        <v>15</v>
      </c>
      <c r="H1091" s="142"/>
      <c r="I1091" s="142"/>
      <c r="J1091" s="626">
        <v>15</v>
      </c>
      <c r="K1091" s="652"/>
      <c r="L1091" s="652"/>
      <c r="M1091" s="652"/>
      <c r="N1091" s="652"/>
      <c r="O1091" s="652"/>
      <c r="P1091" s="652"/>
      <c r="Q1091" s="652"/>
      <c r="R1091" s="652"/>
      <c r="S1091" s="652"/>
      <c r="T1091" s="652"/>
      <c r="U1091" s="652"/>
      <c r="V1091" s="652"/>
      <c r="W1091" s="2"/>
      <c r="X1091" s="2"/>
      <c r="Y1091" s="2"/>
      <c r="Z1091" s="2"/>
    </row>
    <row r="1092" spans="1:26" ht="12.75" customHeight="1">
      <c r="A1092" s="571" t="s">
        <v>1016</v>
      </c>
      <c r="B1092" s="142"/>
      <c r="C1092" s="626" t="s">
        <v>420</v>
      </c>
      <c r="D1092" s="626" t="s">
        <v>4737</v>
      </c>
      <c r="E1092" s="142"/>
      <c r="F1092" s="142"/>
      <c r="G1092" s="626">
        <v>26</v>
      </c>
      <c r="H1092" s="142"/>
      <c r="I1092" s="142"/>
      <c r="J1092" s="626">
        <v>26</v>
      </c>
      <c r="K1092" s="652"/>
      <c r="L1092" s="652"/>
      <c r="M1092" s="652"/>
      <c r="N1092" s="652"/>
      <c r="O1092" s="652"/>
      <c r="P1092" s="652"/>
      <c r="Q1092" s="652"/>
      <c r="R1092" s="652"/>
      <c r="S1092" s="652"/>
      <c r="T1092" s="652"/>
      <c r="U1092" s="652"/>
      <c r="V1092" s="652"/>
      <c r="W1092" s="2"/>
      <c r="X1092" s="2"/>
      <c r="Y1092" s="2"/>
      <c r="Z1092" s="2"/>
    </row>
    <row r="1093" spans="1:26" ht="12.75" customHeight="1">
      <c r="A1093" s="571" t="s">
        <v>1034</v>
      </c>
      <c r="B1093" s="142"/>
      <c r="C1093" s="626" t="s">
        <v>420</v>
      </c>
      <c r="D1093" s="626" t="s">
        <v>4737</v>
      </c>
      <c r="E1093" s="626"/>
      <c r="F1093" s="142"/>
      <c r="G1093" s="626">
        <v>11</v>
      </c>
      <c r="H1093" s="142"/>
      <c r="I1093" s="626"/>
      <c r="J1093" s="626">
        <v>11</v>
      </c>
      <c r="K1093" s="652"/>
      <c r="L1093" s="652"/>
      <c r="M1093" s="652"/>
      <c r="N1093" s="652"/>
      <c r="O1093" s="652"/>
      <c r="P1093" s="652"/>
      <c r="Q1093" s="652"/>
      <c r="R1093" s="652"/>
      <c r="S1093" s="652"/>
      <c r="T1093" s="652"/>
      <c r="U1093" s="652"/>
      <c r="V1093" s="652"/>
      <c r="W1093" s="2"/>
      <c r="X1093" s="2"/>
      <c r="Y1093" s="2"/>
      <c r="Z1093" s="2"/>
    </row>
    <row r="1094" spans="1:26" ht="12.75" customHeight="1">
      <c r="A1094" s="571" t="s">
        <v>6350</v>
      </c>
      <c r="B1094" s="142"/>
      <c r="C1094" s="626" t="s">
        <v>420</v>
      </c>
      <c r="D1094" s="142"/>
      <c r="E1094" s="626" t="s">
        <v>4737</v>
      </c>
      <c r="F1094" s="626"/>
      <c r="G1094" s="626">
        <v>20</v>
      </c>
      <c r="H1094" s="142"/>
      <c r="I1094" s="626">
        <v>15</v>
      </c>
      <c r="J1094" s="626">
        <v>35</v>
      </c>
      <c r="K1094" s="652"/>
      <c r="L1094" s="652"/>
      <c r="M1094" s="652"/>
      <c r="N1094" s="652"/>
      <c r="O1094" s="652"/>
      <c r="P1094" s="652"/>
      <c r="Q1094" s="652"/>
      <c r="R1094" s="652"/>
      <c r="S1094" s="652"/>
      <c r="T1094" s="652"/>
      <c r="U1094" s="652"/>
      <c r="V1094" s="652"/>
      <c r="W1094" s="2"/>
      <c r="X1094" s="2"/>
      <c r="Y1094" s="2"/>
      <c r="Z1094" s="2"/>
    </row>
    <row r="1095" spans="1:26" ht="12.75" customHeight="1">
      <c r="A1095" s="571" t="s">
        <v>1058</v>
      </c>
      <c r="B1095" s="142"/>
      <c r="C1095" s="626" t="s">
        <v>303</v>
      </c>
      <c r="D1095" s="626"/>
      <c r="E1095" s="142"/>
      <c r="F1095" s="626" t="s">
        <v>4737</v>
      </c>
      <c r="G1095" s="626">
        <v>7</v>
      </c>
      <c r="H1095" s="142"/>
      <c r="I1095" s="626">
        <v>7</v>
      </c>
      <c r="J1095" s="626">
        <v>14</v>
      </c>
      <c r="K1095" s="652"/>
      <c r="L1095" s="652"/>
      <c r="M1095" s="652"/>
      <c r="N1095" s="652"/>
      <c r="O1095" s="652"/>
      <c r="P1095" s="652"/>
      <c r="Q1095" s="652"/>
      <c r="R1095" s="652"/>
      <c r="S1095" s="652"/>
      <c r="T1095" s="652"/>
      <c r="U1095" s="652"/>
      <c r="V1095" s="652"/>
      <c r="W1095" s="2"/>
      <c r="X1095" s="2"/>
      <c r="Y1095" s="2"/>
      <c r="Z1095" s="2"/>
    </row>
    <row r="1096" spans="1:26" ht="12.75" customHeight="1">
      <c r="A1096" s="571" t="s">
        <v>1056</v>
      </c>
      <c r="B1096" s="142"/>
      <c r="C1096" s="626" t="s">
        <v>303</v>
      </c>
      <c r="D1096" s="626" t="s">
        <v>4737</v>
      </c>
      <c r="E1096" s="142"/>
      <c r="F1096" s="142"/>
      <c r="G1096" s="626">
        <v>26</v>
      </c>
      <c r="H1096" s="142"/>
      <c r="I1096" s="142"/>
      <c r="J1096" s="626">
        <v>26</v>
      </c>
      <c r="K1096" s="652"/>
      <c r="L1096" s="652"/>
      <c r="M1096" s="652"/>
      <c r="N1096" s="652"/>
      <c r="O1096" s="652"/>
      <c r="P1096" s="652"/>
      <c r="Q1096" s="652"/>
      <c r="R1096" s="652"/>
      <c r="S1096" s="652"/>
      <c r="T1096" s="652"/>
      <c r="U1096" s="652"/>
      <c r="V1096" s="652"/>
      <c r="W1096" s="2"/>
      <c r="X1096" s="2"/>
      <c r="Y1096" s="2"/>
      <c r="Z1096" s="2"/>
    </row>
    <row r="1097" spans="1:26" ht="12.75" customHeight="1">
      <c r="A1097" s="571" t="s">
        <v>1054</v>
      </c>
      <c r="B1097" s="142"/>
      <c r="C1097" s="626" t="s">
        <v>303</v>
      </c>
      <c r="D1097" s="626" t="s">
        <v>4737</v>
      </c>
      <c r="E1097" s="142"/>
      <c r="F1097" s="142"/>
      <c r="G1097" s="626">
        <v>21</v>
      </c>
      <c r="H1097" s="142"/>
      <c r="I1097" s="142"/>
      <c r="J1097" s="626">
        <v>21</v>
      </c>
      <c r="K1097" s="652"/>
      <c r="L1097" s="652"/>
      <c r="M1097" s="652"/>
      <c r="N1097" s="652"/>
      <c r="O1097" s="652"/>
      <c r="P1097" s="652"/>
      <c r="Q1097" s="652"/>
      <c r="R1097" s="652"/>
      <c r="S1097" s="652"/>
      <c r="T1097" s="652"/>
      <c r="U1097" s="652"/>
      <c r="V1097" s="652"/>
      <c r="W1097" s="2"/>
      <c r="X1097" s="2"/>
      <c r="Y1097" s="2"/>
      <c r="Z1097" s="2"/>
    </row>
    <row r="1098" spans="1:26" ht="12.75" customHeight="1">
      <c r="A1098" s="571" t="s">
        <v>6355</v>
      </c>
      <c r="B1098" s="142"/>
      <c r="C1098" s="626" t="s">
        <v>303</v>
      </c>
      <c r="D1098" s="626" t="s">
        <v>4737</v>
      </c>
      <c r="E1098" s="142"/>
      <c r="F1098" s="626"/>
      <c r="G1098" s="626">
        <v>24</v>
      </c>
      <c r="H1098" s="142"/>
      <c r="I1098" s="142"/>
      <c r="J1098" s="626">
        <v>20</v>
      </c>
      <c r="K1098" s="652"/>
      <c r="L1098" s="652"/>
      <c r="M1098" s="652"/>
      <c r="N1098" s="652"/>
      <c r="O1098" s="652"/>
      <c r="P1098" s="652"/>
      <c r="Q1098" s="652"/>
      <c r="R1098" s="652"/>
      <c r="S1098" s="652"/>
      <c r="T1098" s="652"/>
      <c r="U1098" s="652"/>
      <c r="V1098" s="652"/>
      <c r="W1098" s="2"/>
      <c r="X1098" s="2"/>
      <c r="Y1098" s="2"/>
      <c r="Z1098" s="2"/>
    </row>
    <row r="1099" spans="1:26" ht="12.75" customHeight="1">
      <c r="A1099" s="571" t="s">
        <v>6357</v>
      </c>
      <c r="B1099" s="142"/>
      <c r="C1099" s="626" t="s">
        <v>303</v>
      </c>
      <c r="D1099" s="142"/>
      <c r="E1099" s="142"/>
      <c r="F1099" s="626" t="s">
        <v>4737</v>
      </c>
      <c r="G1099" s="626">
        <v>11</v>
      </c>
      <c r="H1099" s="142"/>
      <c r="I1099" s="142"/>
      <c r="J1099" s="626">
        <v>11</v>
      </c>
      <c r="K1099" s="652"/>
      <c r="L1099" s="652"/>
      <c r="M1099" s="652"/>
      <c r="N1099" s="652"/>
      <c r="O1099" s="652"/>
      <c r="P1099" s="652"/>
      <c r="Q1099" s="652"/>
      <c r="R1099" s="652"/>
      <c r="S1099" s="652"/>
      <c r="T1099" s="652"/>
      <c r="U1099" s="652"/>
      <c r="V1099" s="652"/>
      <c r="W1099" s="2"/>
      <c r="X1099" s="2"/>
      <c r="Y1099" s="2"/>
      <c r="Z1099" s="2"/>
    </row>
    <row r="1100" spans="1:26" ht="12.75" customHeight="1">
      <c r="A1100" s="571" t="s">
        <v>1064</v>
      </c>
      <c r="B1100" s="142"/>
      <c r="C1100" s="626" t="s">
        <v>303</v>
      </c>
      <c r="D1100" s="142"/>
      <c r="E1100" s="142"/>
      <c r="F1100" s="626" t="s">
        <v>4737</v>
      </c>
      <c r="G1100" s="626">
        <v>9</v>
      </c>
      <c r="H1100" s="142"/>
      <c r="I1100" s="142"/>
      <c r="J1100" s="626">
        <v>9</v>
      </c>
      <c r="K1100" s="652"/>
      <c r="L1100" s="652"/>
      <c r="M1100" s="652"/>
      <c r="N1100" s="652"/>
      <c r="O1100" s="652"/>
      <c r="P1100" s="652"/>
      <c r="Q1100" s="652"/>
      <c r="R1100" s="652"/>
      <c r="S1100" s="652"/>
      <c r="T1100" s="652"/>
      <c r="U1100" s="652"/>
      <c r="V1100" s="652"/>
      <c r="W1100" s="2"/>
      <c r="X1100" s="2"/>
      <c r="Y1100" s="2"/>
      <c r="Z1100" s="2"/>
    </row>
    <row r="1101" spans="1:26" ht="12.75" customHeight="1">
      <c r="A1101" s="571" t="s">
        <v>1025</v>
      </c>
      <c r="B1101" s="142"/>
      <c r="C1101" s="626" t="s">
        <v>303</v>
      </c>
      <c r="D1101" s="142"/>
      <c r="E1101" s="142"/>
      <c r="F1101" s="626" t="s">
        <v>4737</v>
      </c>
      <c r="G1101" s="626">
        <v>8</v>
      </c>
      <c r="H1101" s="142"/>
      <c r="I1101" s="142"/>
      <c r="J1101" s="626">
        <v>8</v>
      </c>
      <c r="K1101" s="652"/>
      <c r="L1101" s="652"/>
      <c r="M1101" s="652"/>
      <c r="N1101" s="652"/>
      <c r="O1101" s="652"/>
      <c r="P1101" s="652"/>
      <c r="Q1101" s="652"/>
      <c r="R1101" s="652"/>
      <c r="S1101" s="652"/>
      <c r="T1101" s="652"/>
      <c r="U1101" s="652"/>
      <c r="V1101" s="652"/>
      <c r="W1101" s="2"/>
      <c r="X1101" s="2"/>
      <c r="Y1101" s="2"/>
      <c r="Z1101" s="2"/>
    </row>
    <row r="1102" spans="1:26" ht="12.75" customHeight="1">
      <c r="A1102" s="571" t="s">
        <v>1036</v>
      </c>
      <c r="B1102" s="142"/>
      <c r="C1102" s="626" t="s">
        <v>303</v>
      </c>
      <c r="D1102" s="142"/>
      <c r="E1102" s="142"/>
      <c r="F1102" s="626" t="s">
        <v>4737</v>
      </c>
      <c r="G1102" s="626">
        <v>2</v>
      </c>
      <c r="H1102" s="142"/>
      <c r="I1102" s="142"/>
      <c r="J1102" s="626">
        <v>2</v>
      </c>
      <c r="K1102" s="652"/>
      <c r="L1102" s="652"/>
      <c r="M1102" s="652"/>
      <c r="N1102" s="652"/>
      <c r="O1102" s="652"/>
      <c r="P1102" s="652"/>
      <c r="Q1102" s="652"/>
      <c r="R1102" s="652"/>
      <c r="S1102" s="652"/>
      <c r="T1102" s="652"/>
      <c r="U1102" s="652"/>
      <c r="V1102" s="652"/>
      <c r="W1102" s="2"/>
      <c r="X1102" s="2"/>
      <c r="Y1102" s="2"/>
      <c r="Z1102" s="2"/>
    </row>
    <row r="1103" spans="1:26" ht="12.75" customHeight="1">
      <c r="A1103" s="578" t="s">
        <v>1035</v>
      </c>
      <c r="B1103" s="345"/>
      <c r="C1103" s="579" t="s">
        <v>303</v>
      </c>
      <c r="D1103" s="345"/>
      <c r="E1103" s="345"/>
      <c r="F1103" s="579" t="s">
        <v>4737</v>
      </c>
      <c r="G1103" s="579">
        <v>4</v>
      </c>
      <c r="H1103" s="345"/>
      <c r="I1103" s="345"/>
      <c r="J1103" s="579">
        <v>4</v>
      </c>
      <c r="K1103" s="652"/>
      <c r="L1103" s="652"/>
      <c r="M1103" s="652"/>
      <c r="N1103" s="652"/>
      <c r="O1103" s="652"/>
      <c r="P1103" s="652"/>
      <c r="Q1103" s="652"/>
      <c r="R1103" s="652"/>
      <c r="S1103" s="652"/>
      <c r="T1103" s="652"/>
      <c r="U1103" s="652"/>
      <c r="V1103" s="652"/>
      <c r="W1103" s="2"/>
      <c r="X1103" s="2"/>
      <c r="Y1103" s="2"/>
      <c r="Z1103" s="2"/>
    </row>
    <row r="1104" spans="1:26" ht="12.75" customHeight="1">
      <c r="A1104" s="578" t="s">
        <v>1018</v>
      </c>
      <c r="B1104" s="345"/>
      <c r="C1104" s="579" t="s">
        <v>303</v>
      </c>
      <c r="D1104" s="345"/>
      <c r="E1104" s="345"/>
      <c r="F1104" s="579" t="s">
        <v>4737</v>
      </c>
      <c r="G1104" s="579">
        <v>3</v>
      </c>
      <c r="H1104" s="345"/>
      <c r="I1104" s="345"/>
      <c r="J1104" s="579">
        <v>3</v>
      </c>
      <c r="K1104" s="652"/>
      <c r="L1104" s="652"/>
      <c r="M1104" s="652"/>
      <c r="N1104" s="652"/>
      <c r="O1104" s="652"/>
      <c r="P1104" s="652"/>
      <c r="Q1104" s="652"/>
      <c r="R1104" s="652"/>
      <c r="S1104" s="652"/>
      <c r="T1104" s="652"/>
      <c r="U1104" s="652"/>
      <c r="V1104" s="652"/>
      <c r="W1104" s="2"/>
      <c r="X1104" s="2"/>
      <c r="Y1104" s="2"/>
      <c r="Z1104" s="2"/>
    </row>
    <row r="1105" spans="1:26" ht="12.75" customHeight="1">
      <c r="A1105" s="578" t="s">
        <v>1026</v>
      </c>
      <c r="B1105" s="345"/>
      <c r="C1105" s="579" t="s">
        <v>303</v>
      </c>
      <c r="D1105" s="345"/>
      <c r="E1105" s="345"/>
      <c r="F1105" s="579" t="s">
        <v>4737</v>
      </c>
      <c r="G1105" s="579">
        <v>3</v>
      </c>
      <c r="H1105" s="345"/>
      <c r="I1105" s="345"/>
      <c r="J1105" s="579">
        <v>3</v>
      </c>
      <c r="K1105" s="652"/>
      <c r="L1105" s="652"/>
      <c r="M1105" s="652"/>
      <c r="N1105" s="652"/>
      <c r="O1105" s="652"/>
      <c r="P1105" s="652"/>
      <c r="Q1105" s="652"/>
      <c r="R1105" s="652"/>
      <c r="S1105" s="652"/>
      <c r="T1105" s="652"/>
      <c r="U1105" s="652"/>
      <c r="V1105" s="652"/>
      <c r="W1105" s="2"/>
      <c r="X1105" s="2"/>
      <c r="Y1105" s="2"/>
      <c r="Z1105" s="2"/>
    </row>
    <row r="1106" spans="1:26" ht="12.75" customHeight="1">
      <c r="A1106" s="578" t="s">
        <v>6366</v>
      </c>
      <c r="B1106" s="345"/>
      <c r="C1106" s="579" t="s">
        <v>303</v>
      </c>
      <c r="D1106" s="345"/>
      <c r="E1106" s="579" t="s">
        <v>4737</v>
      </c>
      <c r="F1106" s="345"/>
      <c r="G1106" s="579">
        <v>14</v>
      </c>
      <c r="H1106" s="345"/>
      <c r="I1106" s="345"/>
      <c r="J1106" s="579">
        <v>3</v>
      </c>
      <c r="K1106" s="652"/>
      <c r="L1106" s="652"/>
      <c r="M1106" s="652"/>
      <c r="N1106" s="652"/>
      <c r="O1106" s="652"/>
      <c r="P1106" s="652"/>
      <c r="Q1106" s="652"/>
      <c r="R1106" s="652"/>
      <c r="S1106" s="652"/>
      <c r="T1106" s="652"/>
      <c r="U1106" s="652"/>
      <c r="V1106" s="652"/>
      <c r="W1106" s="2"/>
      <c r="X1106" s="2"/>
      <c r="Y1106" s="2"/>
      <c r="Z1106" s="2"/>
    </row>
    <row r="1107" spans="1:26" ht="12.75" customHeight="1">
      <c r="A1107" s="821"/>
      <c r="B1107" s="821"/>
      <c r="C1107" s="821"/>
      <c r="D1107" s="821"/>
      <c r="E1107" s="821"/>
      <c r="F1107" s="821"/>
      <c r="G1107" s="821"/>
      <c r="H1107" s="821"/>
      <c r="I1107" s="821"/>
      <c r="J1107" s="821"/>
      <c r="K1107" s="652"/>
      <c r="L1107" s="652"/>
      <c r="M1107" s="652"/>
      <c r="N1107" s="652"/>
      <c r="O1107" s="652"/>
      <c r="P1107" s="652"/>
      <c r="Q1107" s="652"/>
      <c r="R1107" s="652"/>
      <c r="S1107" s="652"/>
      <c r="T1107" s="652"/>
      <c r="U1107" s="652"/>
      <c r="V1107" s="652"/>
      <c r="W1107" s="2"/>
      <c r="X1107" s="2"/>
      <c r="Y1107" s="2"/>
      <c r="Z1107" s="2"/>
    </row>
    <row r="1108" spans="1:26" ht="12.75" customHeight="1">
      <c r="A1108" s="2423" t="s">
        <v>719</v>
      </c>
      <c r="B1108" s="2041"/>
      <c r="C1108" s="2041"/>
      <c r="D1108" s="2041"/>
      <c r="E1108" s="2041"/>
      <c r="F1108" s="2041"/>
      <c r="G1108" s="2041"/>
      <c r="H1108" s="2041"/>
      <c r="I1108" s="2041"/>
      <c r="J1108" s="2048"/>
      <c r="K1108" s="652"/>
      <c r="L1108" s="652"/>
      <c r="M1108" s="652"/>
      <c r="N1108" s="652"/>
      <c r="O1108" s="652"/>
      <c r="P1108" s="652"/>
      <c r="Q1108" s="652"/>
      <c r="R1108" s="652"/>
      <c r="S1108" s="652"/>
      <c r="T1108" s="652"/>
      <c r="U1108" s="652"/>
      <c r="V1108" s="652"/>
      <c r="W1108" s="2"/>
      <c r="X1108" s="2"/>
      <c r="Y1108" s="2"/>
      <c r="Z1108" s="2"/>
    </row>
    <row r="1109" spans="1:26" ht="12.75" customHeight="1">
      <c r="A1109" s="2062" t="s">
        <v>5493</v>
      </c>
      <c r="B1109" s="2060" t="s">
        <v>1665</v>
      </c>
      <c r="C1109" s="2048"/>
      <c r="D1109" s="2060" t="s">
        <v>3764</v>
      </c>
      <c r="E1109" s="2041"/>
      <c r="F1109" s="2048"/>
      <c r="G1109" s="2060" t="s">
        <v>4726</v>
      </c>
      <c r="H1109" s="2041"/>
      <c r="I1109" s="2048"/>
      <c r="J1109" s="2424" t="s">
        <v>5047</v>
      </c>
      <c r="K1109" s="652"/>
      <c r="L1109" s="652"/>
      <c r="M1109" s="652"/>
      <c r="N1109" s="652"/>
      <c r="O1109" s="652"/>
      <c r="P1109" s="652"/>
      <c r="Q1109" s="652"/>
      <c r="R1109" s="652"/>
      <c r="S1109" s="652"/>
      <c r="T1109" s="652"/>
      <c r="U1109" s="652"/>
      <c r="V1109" s="652"/>
      <c r="W1109" s="2"/>
      <c r="X1109" s="2"/>
      <c r="Y1109" s="2"/>
      <c r="Z1109" s="2"/>
    </row>
    <row r="1110" spans="1:26" ht="12.75" customHeight="1">
      <c r="A1110" s="2059"/>
      <c r="B1110" s="344" t="s">
        <v>250</v>
      </c>
      <c r="C1110" s="344" t="s">
        <v>5048</v>
      </c>
      <c r="D1110" s="344" t="s">
        <v>29</v>
      </c>
      <c r="E1110" s="344" t="s">
        <v>40</v>
      </c>
      <c r="F1110" s="344" t="s">
        <v>37</v>
      </c>
      <c r="G1110" s="344" t="s">
        <v>5049</v>
      </c>
      <c r="H1110" s="344" t="s">
        <v>5050</v>
      </c>
      <c r="I1110" s="344" t="s">
        <v>5051</v>
      </c>
      <c r="J1110" s="2059"/>
      <c r="K1110" s="652"/>
      <c r="L1110" s="652"/>
      <c r="M1110" s="652"/>
      <c r="N1110" s="652"/>
      <c r="O1110" s="652"/>
      <c r="P1110" s="652"/>
      <c r="Q1110" s="652"/>
      <c r="R1110" s="652"/>
      <c r="S1110" s="652"/>
      <c r="T1110" s="652"/>
      <c r="U1110" s="652"/>
      <c r="V1110" s="652"/>
      <c r="W1110" s="2"/>
      <c r="X1110" s="2"/>
      <c r="Y1110" s="2"/>
      <c r="Z1110" s="2"/>
    </row>
    <row r="1111" spans="1:26" ht="38.25" customHeight="1">
      <c r="A1111" s="571" t="s">
        <v>1051</v>
      </c>
      <c r="B1111" s="626" t="s">
        <v>177</v>
      </c>
      <c r="C1111" s="142"/>
      <c r="D1111" s="626" t="s">
        <v>4737</v>
      </c>
      <c r="E1111" s="142"/>
      <c r="F1111" s="142"/>
      <c r="G1111" s="626">
        <v>3</v>
      </c>
      <c r="H1111" s="142"/>
      <c r="I1111" s="142"/>
      <c r="J1111" s="626">
        <v>3</v>
      </c>
      <c r="K1111" s="652"/>
      <c r="L1111" s="652"/>
      <c r="M1111" s="652"/>
      <c r="N1111" s="652"/>
      <c r="O1111" s="652"/>
      <c r="P1111" s="652"/>
      <c r="Q1111" s="652"/>
      <c r="R1111" s="652"/>
      <c r="S1111" s="652"/>
      <c r="T1111" s="652"/>
      <c r="U1111" s="652"/>
      <c r="V1111" s="652"/>
      <c r="W1111" s="2"/>
      <c r="X1111" s="2"/>
      <c r="Y1111" s="2"/>
      <c r="Z1111" s="2"/>
    </row>
    <row r="1112" spans="1:26" ht="12.75" customHeight="1">
      <c r="A1112" s="571" t="s">
        <v>1053</v>
      </c>
      <c r="B1112" s="626" t="s">
        <v>177</v>
      </c>
      <c r="C1112" s="142"/>
      <c r="D1112" s="142"/>
      <c r="E1112" s="626" t="s">
        <v>4737</v>
      </c>
      <c r="F1112" s="142"/>
      <c r="G1112" s="626">
        <v>13</v>
      </c>
      <c r="H1112" s="142"/>
      <c r="I1112" s="626">
        <v>10</v>
      </c>
      <c r="J1112" s="626">
        <v>23</v>
      </c>
      <c r="K1112" s="652"/>
      <c r="L1112" s="652"/>
      <c r="M1112" s="652"/>
      <c r="N1112" s="652"/>
      <c r="O1112" s="652"/>
      <c r="P1112" s="652"/>
      <c r="Q1112" s="652"/>
      <c r="R1112" s="652"/>
      <c r="S1112" s="652"/>
      <c r="T1112" s="652"/>
      <c r="U1112" s="652"/>
      <c r="V1112" s="652"/>
      <c r="W1112" s="2"/>
      <c r="X1112" s="2"/>
      <c r="Y1112" s="2"/>
      <c r="Z1112" s="2"/>
    </row>
    <row r="1113" spans="1:26" ht="12.75" customHeight="1">
      <c r="A1113" s="571" t="s">
        <v>1022</v>
      </c>
      <c r="B1113" s="626" t="s">
        <v>177</v>
      </c>
      <c r="C1113" s="142"/>
      <c r="D1113" s="142"/>
      <c r="E1113" s="142"/>
      <c r="F1113" s="626" t="s">
        <v>4737</v>
      </c>
      <c r="G1113" s="626">
        <v>2</v>
      </c>
      <c r="H1113" s="142"/>
      <c r="I1113" s="626">
        <v>10</v>
      </c>
      <c r="J1113" s="626">
        <v>2</v>
      </c>
      <c r="K1113" s="652"/>
      <c r="L1113" s="652"/>
      <c r="M1113" s="652"/>
      <c r="N1113" s="652"/>
      <c r="O1113" s="652"/>
      <c r="P1113" s="652"/>
      <c r="Q1113" s="652"/>
      <c r="R1113" s="652"/>
      <c r="S1113" s="652"/>
      <c r="T1113" s="652"/>
      <c r="U1113" s="652"/>
      <c r="V1113" s="652"/>
      <c r="W1113" s="2"/>
      <c r="X1113" s="2"/>
      <c r="Y1113" s="2"/>
      <c r="Z1113" s="2"/>
    </row>
    <row r="1114" spans="1:26" ht="12.75" customHeight="1">
      <c r="A1114" s="571" t="s">
        <v>1043</v>
      </c>
      <c r="B1114" s="626" t="s">
        <v>80</v>
      </c>
      <c r="C1114" s="142"/>
      <c r="D1114" s="142"/>
      <c r="E1114" s="142"/>
      <c r="F1114" s="626" t="s">
        <v>4737</v>
      </c>
      <c r="G1114" s="626">
        <v>5</v>
      </c>
      <c r="H1114" s="142"/>
      <c r="I1114" s="626">
        <v>10</v>
      </c>
      <c r="J1114" s="626">
        <v>15</v>
      </c>
      <c r="K1114" s="652"/>
      <c r="L1114" s="652"/>
      <c r="M1114" s="652"/>
      <c r="N1114" s="652"/>
      <c r="O1114" s="652"/>
      <c r="P1114" s="652"/>
      <c r="Q1114" s="652"/>
      <c r="R1114" s="652"/>
      <c r="S1114" s="652"/>
      <c r="T1114" s="652"/>
      <c r="U1114" s="652"/>
      <c r="V1114" s="652"/>
      <c r="W1114" s="2"/>
      <c r="X1114" s="2"/>
      <c r="Y1114" s="2"/>
      <c r="Z1114" s="2"/>
    </row>
    <row r="1115" spans="1:26" ht="12.75" customHeight="1">
      <c r="A1115" s="571" t="s">
        <v>1029</v>
      </c>
      <c r="B1115" s="626" t="s">
        <v>80</v>
      </c>
      <c r="C1115" s="142"/>
      <c r="D1115" s="142"/>
      <c r="E1115" s="142"/>
      <c r="F1115" s="626" t="s">
        <v>4737</v>
      </c>
      <c r="G1115" s="626">
        <v>3</v>
      </c>
      <c r="H1115" s="142"/>
      <c r="I1115" s="626">
        <v>10</v>
      </c>
      <c r="J1115" s="626">
        <v>13</v>
      </c>
      <c r="K1115" s="652"/>
      <c r="L1115" s="652"/>
      <c r="M1115" s="652"/>
      <c r="N1115" s="652"/>
      <c r="O1115" s="652"/>
      <c r="P1115" s="652"/>
      <c r="Q1115" s="652"/>
      <c r="R1115" s="652"/>
      <c r="S1115" s="652"/>
      <c r="T1115" s="652"/>
      <c r="U1115" s="652"/>
      <c r="V1115" s="652"/>
      <c r="W1115" s="2"/>
      <c r="X1115" s="2"/>
      <c r="Y1115" s="2"/>
      <c r="Z1115" s="2"/>
    </row>
    <row r="1116" spans="1:26" ht="12.75" customHeight="1">
      <c r="A1116" s="571" t="s">
        <v>1038</v>
      </c>
      <c r="B1116" s="626" t="s">
        <v>80</v>
      </c>
      <c r="C1116" s="142"/>
      <c r="D1116" s="142"/>
      <c r="E1116" s="142"/>
      <c r="F1116" s="626" t="s">
        <v>4737</v>
      </c>
      <c r="G1116" s="626">
        <v>8</v>
      </c>
      <c r="H1116" s="142"/>
      <c r="I1116" s="626">
        <v>20</v>
      </c>
      <c r="J1116" s="626">
        <v>28</v>
      </c>
      <c r="K1116" s="652"/>
      <c r="L1116" s="652"/>
      <c r="M1116" s="652"/>
      <c r="N1116" s="652"/>
      <c r="O1116" s="652"/>
      <c r="P1116" s="652"/>
      <c r="Q1116" s="652"/>
      <c r="R1116" s="652"/>
      <c r="S1116" s="652"/>
      <c r="T1116" s="652"/>
      <c r="U1116" s="652"/>
      <c r="V1116" s="652"/>
      <c r="W1116" s="2"/>
      <c r="X1116" s="2"/>
      <c r="Y1116" s="2"/>
      <c r="Z1116" s="2"/>
    </row>
    <row r="1117" spans="1:26" ht="12.75" customHeight="1">
      <c r="A1117" s="571" t="s">
        <v>1040</v>
      </c>
      <c r="B1117" s="626" t="s">
        <v>80</v>
      </c>
      <c r="C1117" s="142"/>
      <c r="D1117" s="142"/>
      <c r="E1117" s="142"/>
      <c r="F1117" s="626" t="s">
        <v>4737</v>
      </c>
      <c r="G1117" s="626">
        <v>3</v>
      </c>
      <c r="H1117" s="142"/>
      <c r="I1117" s="626">
        <v>15</v>
      </c>
      <c r="J1117" s="626">
        <v>18</v>
      </c>
      <c r="K1117" s="652"/>
      <c r="L1117" s="652"/>
      <c r="M1117" s="652"/>
      <c r="N1117" s="652"/>
      <c r="O1117" s="652"/>
      <c r="P1117" s="652"/>
      <c r="Q1117" s="652"/>
      <c r="R1117" s="652"/>
      <c r="S1117" s="652"/>
      <c r="T1117" s="652"/>
      <c r="U1117" s="652"/>
      <c r="V1117" s="652"/>
      <c r="W1117" s="2"/>
      <c r="X1117" s="2"/>
      <c r="Y1117" s="2"/>
      <c r="Z1117" s="2"/>
    </row>
    <row r="1118" spans="1:26" ht="12.75" customHeight="1">
      <c r="A1118" s="571" t="s">
        <v>1042</v>
      </c>
      <c r="B1118" s="626" t="s">
        <v>80</v>
      </c>
      <c r="C1118" s="142"/>
      <c r="D1118" s="142"/>
      <c r="E1118" s="142"/>
      <c r="F1118" s="626" t="s">
        <v>4737</v>
      </c>
      <c r="G1118" s="626">
        <v>3</v>
      </c>
      <c r="H1118" s="142"/>
      <c r="I1118" s="626">
        <v>15</v>
      </c>
      <c r="J1118" s="626">
        <v>18</v>
      </c>
      <c r="K1118" s="652"/>
      <c r="L1118" s="652"/>
      <c r="M1118" s="652"/>
      <c r="N1118" s="652"/>
      <c r="O1118" s="652"/>
      <c r="P1118" s="652"/>
      <c r="Q1118" s="652"/>
      <c r="R1118" s="652"/>
      <c r="S1118" s="652"/>
      <c r="T1118" s="652"/>
      <c r="U1118" s="652"/>
      <c r="V1118" s="652"/>
      <c r="W1118" s="2"/>
      <c r="X1118" s="2"/>
      <c r="Y1118" s="2"/>
      <c r="Z1118" s="2"/>
    </row>
    <row r="1119" spans="1:26" ht="12.75" customHeight="1">
      <c r="A1119" s="571" t="s">
        <v>1033</v>
      </c>
      <c r="B1119" s="626" t="s">
        <v>1032</v>
      </c>
      <c r="C1119" s="142"/>
      <c r="D1119" s="626" t="s">
        <v>4737</v>
      </c>
      <c r="E1119" s="142"/>
      <c r="F1119" s="142"/>
      <c r="G1119" s="626">
        <v>19</v>
      </c>
      <c r="H1119" s="142"/>
      <c r="I1119" s="142"/>
      <c r="J1119" s="626">
        <v>19</v>
      </c>
      <c r="K1119" s="652"/>
      <c r="L1119" s="652"/>
      <c r="M1119" s="652"/>
      <c r="N1119" s="652"/>
      <c r="O1119" s="652"/>
      <c r="P1119" s="652"/>
      <c r="Q1119" s="652"/>
      <c r="R1119" s="652"/>
      <c r="S1119" s="652"/>
      <c r="T1119" s="652"/>
      <c r="U1119" s="652"/>
      <c r="V1119" s="652"/>
      <c r="W1119" s="2"/>
      <c r="X1119" s="2"/>
      <c r="Y1119" s="2"/>
      <c r="Z1119" s="2"/>
    </row>
    <row r="1120" spans="1:26" ht="12.75" customHeight="1">
      <c r="A1120" s="571" t="s">
        <v>1016</v>
      </c>
      <c r="B1120" s="142"/>
      <c r="C1120" s="626" t="s">
        <v>420</v>
      </c>
      <c r="D1120" s="626" t="s">
        <v>4737</v>
      </c>
      <c r="E1120" s="142"/>
      <c r="F1120" s="142"/>
      <c r="G1120" s="626">
        <v>30</v>
      </c>
      <c r="H1120" s="142"/>
      <c r="I1120" s="142"/>
      <c r="J1120" s="626">
        <v>30</v>
      </c>
      <c r="K1120" s="652"/>
      <c r="L1120" s="652"/>
      <c r="M1120" s="652"/>
      <c r="N1120" s="652"/>
      <c r="O1120" s="652"/>
      <c r="P1120" s="652"/>
      <c r="Q1120" s="652"/>
      <c r="R1120" s="652"/>
      <c r="S1120" s="652"/>
      <c r="T1120" s="652"/>
      <c r="U1120" s="652"/>
      <c r="V1120" s="652"/>
      <c r="W1120" s="2"/>
      <c r="X1120" s="2"/>
      <c r="Y1120" s="2"/>
      <c r="Z1120" s="2"/>
    </row>
    <row r="1121" spans="1:26" ht="12.75" customHeight="1">
      <c r="A1121" s="571" t="s">
        <v>1034</v>
      </c>
      <c r="B1121" s="142"/>
      <c r="C1121" s="626" t="s">
        <v>420</v>
      </c>
      <c r="D1121" s="626" t="s">
        <v>4737</v>
      </c>
      <c r="E1121" s="142"/>
      <c r="F1121" s="142"/>
      <c r="G1121" s="626">
        <v>18</v>
      </c>
      <c r="H1121" s="142"/>
      <c r="I1121" s="142"/>
      <c r="J1121" s="626">
        <v>18</v>
      </c>
      <c r="K1121" s="652"/>
      <c r="L1121" s="652"/>
      <c r="M1121" s="652"/>
      <c r="N1121" s="652"/>
      <c r="O1121" s="652"/>
      <c r="P1121" s="652"/>
      <c r="Q1121" s="652"/>
      <c r="R1121" s="652"/>
      <c r="S1121" s="652"/>
      <c r="T1121" s="652"/>
      <c r="U1121" s="652"/>
      <c r="V1121" s="652"/>
      <c r="W1121" s="2"/>
      <c r="X1121" s="2"/>
      <c r="Y1121" s="2"/>
      <c r="Z1121" s="2"/>
    </row>
    <row r="1122" spans="1:26" ht="12.75" customHeight="1">
      <c r="A1122" s="571" t="s">
        <v>6350</v>
      </c>
      <c r="B1122" s="142"/>
      <c r="C1122" s="626" t="s">
        <v>420</v>
      </c>
      <c r="D1122" s="142"/>
      <c r="E1122" s="626" t="s">
        <v>4737</v>
      </c>
      <c r="F1122" s="142"/>
      <c r="G1122" s="626">
        <v>13</v>
      </c>
      <c r="H1122" s="142"/>
      <c r="I1122" s="626">
        <v>15</v>
      </c>
      <c r="J1122" s="626">
        <v>28</v>
      </c>
      <c r="K1122" s="652"/>
      <c r="L1122" s="652"/>
      <c r="M1122" s="652"/>
      <c r="N1122" s="652"/>
      <c r="O1122" s="652"/>
      <c r="P1122" s="652"/>
      <c r="Q1122" s="652"/>
      <c r="R1122" s="652"/>
      <c r="S1122" s="652"/>
      <c r="T1122" s="652"/>
      <c r="U1122" s="652"/>
      <c r="V1122" s="652"/>
      <c r="W1122" s="2"/>
      <c r="X1122" s="2"/>
      <c r="Y1122" s="2"/>
      <c r="Z1122" s="2"/>
    </row>
    <row r="1123" spans="1:26" ht="12.75" customHeight="1">
      <c r="A1123" s="571" t="s">
        <v>1046</v>
      </c>
      <c r="B1123" s="142"/>
      <c r="C1123" s="626" t="s">
        <v>420</v>
      </c>
      <c r="D1123" s="142"/>
      <c r="E1123" s="142"/>
      <c r="F1123" s="626" t="s">
        <v>4737</v>
      </c>
      <c r="G1123" s="626">
        <v>3</v>
      </c>
      <c r="H1123" s="142"/>
      <c r="I1123" s="626">
        <v>12</v>
      </c>
      <c r="J1123" s="626">
        <v>15</v>
      </c>
      <c r="K1123" s="652"/>
      <c r="L1123" s="652"/>
      <c r="M1123" s="652"/>
      <c r="N1123" s="652"/>
      <c r="O1123" s="652"/>
      <c r="P1123" s="652"/>
      <c r="Q1123" s="652"/>
      <c r="R1123" s="652"/>
      <c r="S1123" s="652"/>
      <c r="T1123" s="652"/>
      <c r="U1123" s="652"/>
      <c r="V1123" s="652"/>
      <c r="W1123" s="2"/>
      <c r="X1123" s="2"/>
      <c r="Y1123" s="2"/>
      <c r="Z1123" s="2"/>
    </row>
    <row r="1124" spans="1:26" ht="12.75" customHeight="1">
      <c r="A1124" s="571" t="s">
        <v>1058</v>
      </c>
      <c r="B1124" s="142"/>
      <c r="C1124" s="626" t="s">
        <v>303</v>
      </c>
      <c r="D1124" s="142"/>
      <c r="E1124" s="142"/>
      <c r="F1124" s="626" t="s">
        <v>4737</v>
      </c>
      <c r="G1124" s="626">
        <v>4</v>
      </c>
      <c r="H1124" s="142"/>
      <c r="I1124" s="626">
        <v>10</v>
      </c>
      <c r="J1124" s="626">
        <v>14</v>
      </c>
      <c r="K1124" s="652"/>
      <c r="L1124" s="652"/>
      <c r="M1124" s="652"/>
      <c r="N1124" s="652"/>
      <c r="O1124" s="652"/>
      <c r="P1124" s="652"/>
      <c r="Q1124" s="652"/>
      <c r="R1124" s="652"/>
      <c r="S1124" s="652"/>
      <c r="T1124" s="652"/>
      <c r="U1124" s="652"/>
      <c r="V1124" s="652"/>
      <c r="W1124" s="2"/>
      <c r="X1124" s="2"/>
      <c r="Y1124" s="2"/>
      <c r="Z1124" s="2"/>
    </row>
    <row r="1125" spans="1:26" ht="12.75" customHeight="1">
      <c r="A1125" s="571" t="s">
        <v>1056</v>
      </c>
      <c r="B1125" s="142"/>
      <c r="C1125" s="626" t="s">
        <v>303</v>
      </c>
      <c r="D1125" s="626" t="s">
        <v>4737</v>
      </c>
      <c r="E1125" s="142"/>
      <c r="F1125" s="142"/>
      <c r="G1125" s="626">
        <v>36</v>
      </c>
      <c r="H1125" s="142"/>
      <c r="I1125" s="142"/>
      <c r="J1125" s="626">
        <v>36</v>
      </c>
      <c r="K1125" s="652"/>
      <c r="L1125" s="652"/>
      <c r="M1125" s="652"/>
      <c r="N1125" s="652"/>
      <c r="O1125" s="652"/>
      <c r="P1125" s="652"/>
      <c r="Q1125" s="652"/>
      <c r="R1125" s="652"/>
      <c r="S1125" s="652"/>
      <c r="T1125" s="652"/>
      <c r="U1125" s="652"/>
      <c r="V1125" s="652"/>
      <c r="W1125" s="2"/>
      <c r="X1125" s="2"/>
      <c r="Y1125" s="2"/>
      <c r="Z1125" s="2"/>
    </row>
    <row r="1126" spans="1:26" ht="12.75" customHeight="1">
      <c r="A1126" s="571" t="s">
        <v>1054</v>
      </c>
      <c r="B1126" s="142"/>
      <c r="C1126" s="626" t="s">
        <v>303</v>
      </c>
      <c r="D1126" s="626" t="s">
        <v>4737</v>
      </c>
      <c r="E1126" s="142"/>
      <c r="F1126" s="142"/>
      <c r="G1126" s="626">
        <v>21</v>
      </c>
      <c r="H1126" s="142"/>
      <c r="I1126" s="142"/>
      <c r="J1126" s="626">
        <v>21</v>
      </c>
      <c r="K1126" s="652"/>
      <c r="L1126" s="652"/>
      <c r="M1126" s="652"/>
      <c r="N1126" s="652"/>
      <c r="O1126" s="652"/>
      <c r="P1126" s="652"/>
      <c r="Q1126" s="652"/>
      <c r="R1126" s="652"/>
      <c r="S1126" s="652"/>
      <c r="T1126" s="652"/>
      <c r="U1126" s="652"/>
      <c r="V1126" s="652"/>
      <c r="W1126" s="2"/>
      <c r="X1126" s="2"/>
      <c r="Y1126" s="2"/>
      <c r="Z1126" s="2"/>
    </row>
    <row r="1127" spans="1:26" ht="12.75" customHeight="1">
      <c r="A1127" s="571" t="s">
        <v>6355</v>
      </c>
      <c r="B1127" s="142"/>
      <c r="C1127" s="626" t="s">
        <v>303</v>
      </c>
      <c r="D1127" s="626" t="s">
        <v>4737</v>
      </c>
      <c r="E1127" s="142"/>
      <c r="F1127" s="142"/>
      <c r="G1127" s="626">
        <v>26</v>
      </c>
      <c r="H1127" s="142"/>
      <c r="I1127" s="142"/>
      <c r="J1127" s="626">
        <v>26</v>
      </c>
      <c r="K1127" s="652"/>
      <c r="L1127" s="652"/>
      <c r="M1127" s="652"/>
      <c r="N1127" s="652"/>
      <c r="O1127" s="652"/>
      <c r="P1127" s="652"/>
      <c r="Q1127" s="652"/>
      <c r="R1127" s="652"/>
      <c r="S1127" s="652"/>
      <c r="T1127" s="652"/>
      <c r="U1127" s="652"/>
      <c r="V1127" s="652"/>
      <c r="W1127" s="2"/>
      <c r="X1127" s="2"/>
      <c r="Y1127" s="2"/>
      <c r="Z1127" s="2"/>
    </row>
    <row r="1128" spans="1:26" ht="12.75" customHeight="1">
      <c r="A1128" s="571" t="s">
        <v>6366</v>
      </c>
      <c r="B1128" s="142"/>
      <c r="C1128" s="626" t="s">
        <v>303</v>
      </c>
      <c r="D1128" s="142"/>
      <c r="E1128" s="626" t="s">
        <v>4737</v>
      </c>
      <c r="F1128" s="142"/>
      <c r="G1128" s="626">
        <v>13</v>
      </c>
      <c r="H1128" s="142"/>
      <c r="I1128" s="142"/>
      <c r="J1128" s="626">
        <v>13</v>
      </c>
      <c r="K1128" s="652"/>
      <c r="L1128" s="652"/>
      <c r="M1128" s="652"/>
      <c r="N1128" s="652"/>
      <c r="O1128" s="652"/>
      <c r="P1128" s="652"/>
      <c r="Q1128" s="652"/>
      <c r="R1128" s="652"/>
      <c r="S1128" s="652"/>
      <c r="T1128" s="652"/>
      <c r="U1128" s="652"/>
      <c r="V1128" s="652"/>
      <c r="W1128" s="2"/>
      <c r="X1128" s="2"/>
      <c r="Y1128" s="2"/>
      <c r="Z1128" s="2"/>
    </row>
    <row r="1129" spans="1:26" ht="12.75" customHeight="1">
      <c r="A1129" s="571" t="s">
        <v>1048</v>
      </c>
      <c r="B1129" s="142"/>
      <c r="C1129" s="626" t="s">
        <v>303</v>
      </c>
      <c r="D1129" s="142"/>
      <c r="E1129" s="142"/>
      <c r="F1129" s="626" t="s">
        <v>4737</v>
      </c>
      <c r="G1129" s="626">
        <v>7</v>
      </c>
      <c r="H1129" s="142"/>
      <c r="I1129" s="142"/>
      <c r="J1129" s="626">
        <v>7</v>
      </c>
      <c r="K1129" s="652"/>
      <c r="L1129" s="652"/>
      <c r="M1129" s="652"/>
      <c r="N1129" s="652"/>
      <c r="O1129" s="652"/>
      <c r="P1129" s="652"/>
      <c r="Q1129" s="652"/>
      <c r="R1129" s="652"/>
      <c r="S1129" s="652"/>
      <c r="T1129" s="652"/>
      <c r="U1129" s="652"/>
      <c r="V1129" s="652"/>
      <c r="W1129" s="2"/>
      <c r="X1129" s="2"/>
      <c r="Y1129" s="2"/>
      <c r="Z1129" s="2"/>
    </row>
    <row r="1130" spans="1:26" ht="12.75" customHeight="1">
      <c r="A1130" s="571" t="s">
        <v>6357</v>
      </c>
      <c r="B1130" s="142"/>
      <c r="C1130" s="626" t="s">
        <v>303</v>
      </c>
      <c r="D1130" s="142"/>
      <c r="E1130" s="142"/>
      <c r="F1130" s="626" t="s">
        <v>4737</v>
      </c>
      <c r="G1130" s="626">
        <v>7</v>
      </c>
      <c r="H1130" s="142"/>
      <c r="I1130" s="142"/>
      <c r="J1130" s="626">
        <v>7</v>
      </c>
      <c r="K1130" s="652"/>
      <c r="L1130" s="652"/>
      <c r="M1130" s="652"/>
      <c r="N1130" s="652"/>
      <c r="O1130" s="652"/>
      <c r="P1130" s="652"/>
      <c r="Q1130" s="652"/>
      <c r="R1130" s="652"/>
      <c r="S1130" s="652"/>
      <c r="T1130" s="652"/>
      <c r="U1130" s="652"/>
      <c r="V1130" s="652"/>
      <c r="W1130" s="2"/>
      <c r="X1130" s="2"/>
      <c r="Y1130" s="2"/>
      <c r="Z1130" s="2"/>
    </row>
    <row r="1131" spans="1:26" ht="12.75" customHeight="1">
      <c r="A1131" s="571" t="s">
        <v>1064</v>
      </c>
      <c r="B1131" s="142"/>
      <c r="C1131" s="626" t="s">
        <v>303</v>
      </c>
      <c r="D1131" s="142"/>
      <c r="E1131" s="142"/>
      <c r="F1131" s="626" t="s">
        <v>4737</v>
      </c>
      <c r="G1131" s="626">
        <v>9</v>
      </c>
      <c r="H1131" s="142"/>
      <c r="I1131" s="142"/>
      <c r="J1131" s="626">
        <v>9</v>
      </c>
      <c r="K1131" s="652"/>
      <c r="L1131" s="652"/>
      <c r="M1131" s="652"/>
      <c r="N1131" s="652"/>
      <c r="O1131" s="652"/>
      <c r="P1131" s="652"/>
      <c r="Q1131" s="652"/>
      <c r="R1131" s="652"/>
      <c r="S1131" s="652"/>
      <c r="T1131" s="652"/>
      <c r="U1131" s="652"/>
      <c r="V1131" s="652"/>
      <c r="W1131" s="2"/>
      <c r="X1131" s="2"/>
      <c r="Y1131" s="2"/>
      <c r="Z1131" s="2"/>
    </row>
    <row r="1132" spans="1:26" ht="12.75" customHeight="1">
      <c r="A1132" s="578" t="s">
        <v>1025</v>
      </c>
      <c r="B1132" s="345"/>
      <c r="C1132" s="579" t="s">
        <v>303</v>
      </c>
      <c r="D1132" s="345"/>
      <c r="E1132" s="345"/>
      <c r="F1132" s="579" t="s">
        <v>4737</v>
      </c>
      <c r="G1132" s="579">
        <v>3</v>
      </c>
      <c r="H1132" s="345"/>
      <c r="I1132" s="345"/>
      <c r="J1132" s="579">
        <v>3</v>
      </c>
      <c r="K1132" s="652"/>
      <c r="L1132" s="652"/>
      <c r="M1132" s="652"/>
      <c r="N1132" s="652"/>
      <c r="O1132" s="652"/>
      <c r="P1132" s="652"/>
      <c r="Q1132" s="652"/>
      <c r="R1132" s="652"/>
      <c r="S1132" s="652"/>
      <c r="T1132" s="652"/>
      <c r="U1132" s="652"/>
      <c r="V1132" s="652"/>
      <c r="W1132" s="2"/>
      <c r="X1132" s="2"/>
      <c r="Y1132" s="2"/>
      <c r="Z1132" s="2"/>
    </row>
    <row r="1133" spans="1:26" ht="12.75" customHeight="1">
      <c r="A1133" s="578" t="s">
        <v>1019</v>
      </c>
      <c r="B1133" s="345"/>
      <c r="C1133" s="579" t="s">
        <v>303</v>
      </c>
      <c r="D1133" s="345"/>
      <c r="E1133" s="345"/>
      <c r="F1133" s="579" t="s">
        <v>4737</v>
      </c>
      <c r="G1133" s="579">
        <v>4</v>
      </c>
      <c r="H1133" s="345"/>
      <c r="I1133" s="345"/>
      <c r="J1133" s="579">
        <v>4</v>
      </c>
      <c r="K1133" s="652"/>
      <c r="L1133" s="652"/>
      <c r="M1133" s="652"/>
      <c r="N1133" s="652"/>
      <c r="O1133" s="652"/>
      <c r="P1133" s="652"/>
      <c r="Q1133" s="652"/>
      <c r="R1133" s="652"/>
      <c r="S1133" s="652"/>
      <c r="T1133" s="652"/>
      <c r="U1133" s="652"/>
      <c r="V1133" s="652"/>
      <c r="W1133" s="2"/>
      <c r="X1133" s="2"/>
      <c r="Y1133" s="2"/>
      <c r="Z1133" s="2"/>
    </row>
    <row r="1134" spans="1:26" ht="12.75" customHeight="1">
      <c r="A1134" s="578" t="s">
        <v>1036</v>
      </c>
      <c r="B1134" s="345"/>
      <c r="C1134" s="579" t="s">
        <v>303</v>
      </c>
      <c r="D1134" s="345"/>
      <c r="E1134" s="345"/>
      <c r="F1134" s="579" t="s">
        <v>4737</v>
      </c>
      <c r="G1134" s="579">
        <v>5</v>
      </c>
      <c r="H1134" s="345"/>
      <c r="I1134" s="345"/>
      <c r="J1134" s="579">
        <v>5</v>
      </c>
      <c r="K1134" s="652"/>
      <c r="L1134" s="652"/>
      <c r="M1134" s="652"/>
      <c r="N1134" s="652"/>
      <c r="O1134" s="652"/>
      <c r="P1134" s="652"/>
      <c r="Q1134" s="652"/>
      <c r="R1134" s="652"/>
      <c r="S1134" s="652"/>
      <c r="T1134" s="652"/>
      <c r="U1134" s="652"/>
      <c r="V1134" s="652"/>
      <c r="W1134" s="2"/>
      <c r="X1134" s="2"/>
      <c r="Y1134" s="2"/>
      <c r="Z1134" s="2"/>
    </row>
    <row r="1135" spans="1:26" ht="12.75" customHeight="1">
      <c r="A1135" s="578" t="s">
        <v>1035</v>
      </c>
      <c r="B1135" s="345"/>
      <c r="C1135" s="579" t="s">
        <v>303</v>
      </c>
      <c r="D1135" s="345"/>
      <c r="E1135" s="345"/>
      <c r="F1135" s="579" t="s">
        <v>4737</v>
      </c>
      <c r="G1135" s="579">
        <v>2</v>
      </c>
      <c r="H1135" s="345"/>
      <c r="I1135" s="345"/>
      <c r="J1135" s="579">
        <v>2</v>
      </c>
      <c r="K1135" s="652"/>
      <c r="L1135" s="652"/>
      <c r="M1135" s="652"/>
      <c r="N1135" s="652"/>
      <c r="O1135" s="652"/>
      <c r="P1135" s="652"/>
      <c r="Q1135" s="652"/>
      <c r="R1135" s="652"/>
      <c r="S1135" s="652"/>
      <c r="T1135" s="652"/>
      <c r="U1135" s="652"/>
      <c r="V1135" s="652"/>
      <c r="W1135" s="2"/>
      <c r="X1135" s="2"/>
      <c r="Y1135" s="2"/>
      <c r="Z1135" s="2"/>
    </row>
    <row r="1136" spans="1:26" ht="12.75" customHeight="1">
      <c r="A1136" s="578" t="s">
        <v>1018</v>
      </c>
      <c r="B1136" s="345"/>
      <c r="C1136" s="579" t="s">
        <v>303</v>
      </c>
      <c r="D1136" s="345"/>
      <c r="E1136" s="345"/>
      <c r="F1136" s="579" t="s">
        <v>4737</v>
      </c>
      <c r="G1136" s="579">
        <v>3</v>
      </c>
      <c r="H1136" s="345"/>
      <c r="I1136" s="345"/>
      <c r="J1136" s="579">
        <v>3</v>
      </c>
      <c r="K1136" s="652"/>
      <c r="L1136" s="652"/>
      <c r="M1136" s="652"/>
      <c r="N1136" s="652"/>
      <c r="O1136" s="652"/>
      <c r="P1136" s="652"/>
      <c r="Q1136" s="652"/>
      <c r="R1136" s="652"/>
      <c r="S1136" s="652"/>
      <c r="T1136" s="652"/>
      <c r="U1136" s="652"/>
      <c r="V1136" s="652"/>
      <c r="W1136" s="2"/>
      <c r="X1136" s="2"/>
      <c r="Y1136" s="2"/>
      <c r="Z1136" s="2"/>
    </row>
    <row r="1137" spans="1:26" ht="18" customHeight="1">
      <c r="A1137" s="578" t="s">
        <v>1047</v>
      </c>
      <c r="B1137" s="345"/>
      <c r="C1137" s="579" t="s">
        <v>303</v>
      </c>
      <c r="D1137" s="345"/>
      <c r="E1137" s="345"/>
      <c r="F1137" s="579" t="s">
        <v>4737</v>
      </c>
      <c r="G1137" s="579">
        <v>2</v>
      </c>
      <c r="H1137" s="345"/>
      <c r="I1137" s="579">
        <v>18</v>
      </c>
      <c r="J1137" s="579">
        <v>20</v>
      </c>
      <c r="K1137" s="652"/>
      <c r="L1137" s="652"/>
      <c r="M1137" s="652"/>
      <c r="N1137" s="652"/>
      <c r="O1137" s="652"/>
      <c r="P1137" s="652"/>
      <c r="Q1137" s="652"/>
      <c r="R1137" s="652"/>
      <c r="S1137" s="652"/>
      <c r="T1137" s="652"/>
      <c r="U1137" s="652"/>
      <c r="V1137" s="652"/>
      <c r="W1137" s="2"/>
      <c r="X1137" s="2"/>
      <c r="Y1137" s="2"/>
      <c r="Z1137" s="2"/>
    </row>
    <row r="1138" spans="1:26" ht="16.5" customHeight="1">
      <c r="A1138" s="578" t="s">
        <v>6391</v>
      </c>
      <c r="B1138" s="345"/>
      <c r="C1138" s="579" t="s">
        <v>303</v>
      </c>
      <c r="D1138" s="345"/>
      <c r="E1138" s="345"/>
      <c r="F1138" s="579" t="s">
        <v>4737</v>
      </c>
      <c r="G1138" s="579">
        <v>3</v>
      </c>
      <c r="H1138" s="345"/>
      <c r="I1138" s="345"/>
      <c r="J1138" s="579">
        <v>3</v>
      </c>
      <c r="K1138" s="652"/>
      <c r="L1138" s="652"/>
      <c r="M1138" s="652"/>
      <c r="N1138" s="652"/>
      <c r="O1138" s="652"/>
      <c r="P1138" s="652"/>
      <c r="Q1138" s="652"/>
      <c r="R1138" s="652"/>
      <c r="S1138" s="652"/>
      <c r="T1138" s="652"/>
      <c r="U1138" s="652"/>
      <c r="V1138" s="652"/>
      <c r="W1138" s="2"/>
      <c r="X1138" s="2"/>
      <c r="Y1138" s="2"/>
      <c r="Z1138" s="2"/>
    </row>
    <row r="1139" spans="1:26" ht="12" customHeight="1">
      <c r="A1139" s="578" t="s">
        <v>1066</v>
      </c>
      <c r="B1139" s="345"/>
      <c r="C1139" s="579" t="s">
        <v>303</v>
      </c>
      <c r="D1139" s="345"/>
      <c r="E1139" s="345"/>
      <c r="F1139" s="579" t="s">
        <v>4737</v>
      </c>
      <c r="G1139" s="579">
        <v>3</v>
      </c>
      <c r="H1139" s="345"/>
      <c r="I1139" s="579">
        <v>15</v>
      </c>
      <c r="J1139" s="579">
        <v>18</v>
      </c>
      <c r="K1139" s="652"/>
      <c r="L1139" s="652"/>
      <c r="M1139" s="652"/>
      <c r="N1139" s="652"/>
      <c r="O1139" s="652"/>
      <c r="P1139" s="652"/>
      <c r="Q1139" s="652"/>
      <c r="R1139" s="652"/>
      <c r="S1139" s="652"/>
      <c r="T1139" s="652"/>
      <c r="U1139" s="652"/>
      <c r="V1139" s="652"/>
      <c r="W1139" s="2"/>
      <c r="X1139" s="2"/>
      <c r="Y1139" s="2"/>
      <c r="Z1139" s="2"/>
    </row>
    <row r="1140" spans="1:26" ht="12.75">
      <c r="A1140" s="578" t="s">
        <v>1067</v>
      </c>
      <c r="B1140" s="345"/>
      <c r="C1140" s="579" t="s">
        <v>303</v>
      </c>
      <c r="D1140" s="345"/>
      <c r="E1140" s="345"/>
      <c r="F1140" s="579" t="s">
        <v>4737</v>
      </c>
      <c r="G1140" s="579">
        <v>6</v>
      </c>
      <c r="H1140" s="345"/>
      <c r="I1140" s="345"/>
      <c r="J1140" s="579">
        <v>6</v>
      </c>
      <c r="K1140" s="652"/>
      <c r="L1140" s="652"/>
      <c r="M1140" s="652"/>
      <c r="N1140" s="652"/>
      <c r="O1140" s="652"/>
      <c r="P1140" s="652"/>
      <c r="Q1140" s="652"/>
      <c r="R1140" s="652"/>
      <c r="S1140" s="652"/>
      <c r="T1140" s="652"/>
      <c r="U1140" s="652"/>
      <c r="V1140" s="652"/>
      <c r="W1140" s="2"/>
      <c r="X1140" s="2"/>
      <c r="Y1140" s="2"/>
      <c r="Z1140" s="2"/>
    </row>
    <row r="1141" spans="1:26" ht="13.5" customHeight="1">
      <c r="A1141" s="578" t="s">
        <v>6395</v>
      </c>
      <c r="B1141" s="345"/>
      <c r="C1141" s="579" t="s">
        <v>303</v>
      </c>
      <c r="D1141" s="345"/>
      <c r="E1141" s="345"/>
      <c r="F1141" s="579" t="s">
        <v>4737</v>
      </c>
      <c r="G1141" s="579">
        <v>2</v>
      </c>
      <c r="H1141" s="345"/>
      <c r="I1141" s="345"/>
      <c r="J1141" s="579">
        <v>2</v>
      </c>
      <c r="K1141" s="652"/>
      <c r="L1141" s="652"/>
      <c r="M1141" s="652"/>
      <c r="N1141" s="652"/>
      <c r="O1141" s="652"/>
      <c r="P1141" s="652"/>
      <c r="Q1141" s="652"/>
      <c r="R1141" s="652"/>
      <c r="S1141" s="652"/>
      <c r="T1141" s="652"/>
      <c r="U1141" s="652"/>
      <c r="V1141" s="652"/>
      <c r="W1141" s="2"/>
      <c r="X1141" s="2"/>
      <c r="Y1141" s="2"/>
      <c r="Z1141" s="2"/>
    </row>
    <row r="1142" spans="1:26" ht="12.75">
      <c r="A1142" s="578" t="s">
        <v>6396</v>
      </c>
      <c r="B1142" s="345"/>
      <c r="C1142" s="579" t="s">
        <v>303</v>
      </c>
      <c r="D1142" s="345"/>
      <c r="E1142" s="345"/>
      <c r="F1142" s="579" t="s">
        <v>4737</v>
      </c>
      <c r="G1142" s="579">
        <v>9</v>
      </c>
      <c r="H1142" s="345"/>
      <c r="I1142" s="345"/>
      <c r="J1142" s="579">
        <v>9</v>
      </c>
      <c r="K1142" s="652"/>
      <c r="L1142" s="652"/>
      <c r="M1142" s="652"/>
      <c r="N1142" s="652"/>
      <c r="O1142" s="652"/>
      <c r="P1142" s="652"/>
      <c r="Q1142" s="652"/>
      <c r="R1142" s="652"/>
      <c r="S1142" s="652"/>
      <c r="T1142" s="652"/>
      <c r="U1142" s="652"/>
      <c r="V1142" s="652"/>
      <c r="W1142" s="2"/>
      <c r="X1142" s="2"/>
      <c r="Y1142" s="2"/>
      <c r="Z1142" s="2"/>
    </row>
    <row r="1143" spans="1:26" ht="12.75">
      <c r="A1143" s="578" t="s">
        <v>6397</v>
      </c>
      <c r="B1143" s="345"/>
      <c r="C1143" s="579" t="s">
        <v>303</v>
      </c>
      <c r="D1143" s="345"/>
      <c r="E1143" s="345"/>
      <c r="F1143" s="579" t="s">
        <v>4737</v>
      </c>
      <c r="G1143" s="579">
        <v>7</v>
      </c>
      <c r="H1143" s="345"/>
      <c r="I1143" s="345"/>
      <c r="J1143" s="827">
        <v>7</v>
      </c>
      <c r="K1143" s="652"/>
      <c r="L1143" s="652"/>
      <c r="M1143" s="652"/>
      <c r="N1143" s="652"/>
      <c r="O1143" s="652"/>
      <c r="P1143" s="652"/>
      <c r="Q1143" s="652"/>
      <c r="R1143" s="652"/>
      <c r="S1143" s="652"/>
      <c r="T1143" s="652"/>
      <c r="U1143" s="652"/>
      <c r="V1143" s="652"/>
      <c r="W1143" s="2"/>
      <c r="X1143" s="2"/>
      <c r="Y1143" s="2"/>
      <c r="Z1143" s="2"/>
    </row>
    <row r="1144" spans="1:26" ht="18" customHeight="1">
      <c r="A1144" s="568"/>
      <c r="B1144" s="345"/>
      <c r="C1144" s="345"/>
      <c r="D1144" s="345"/>
      <c r="E1144" s="345"/>
      <c r="F1144" s="345"/>
      <c r="G1144" s="345"/>
      <c r="H1144" s="345"/>
      <c r="I1144" s="345"/>
      <c r="J1144" s="701"/>
      <c r="K1144" s="652"/>
      <c r="L1144" s="652"/>
      <c r="M1144" s="652"/>
      <c r="N1144" s="652"/>
      <c r="O1144" s="652"/>
      <c r="P1144" s="652"/>
      <c r="Q1144" s="652"/>
      <c r="R1144" s="652"/>
      <c r="S1144" s="652"/>
      <c r="T1144" s="652"/>
      <c r="U1144" s="652"/>
      <c r="V1144" s="652"/>
      <c r="W1144" s="2"/>
      <c r="X1144" s="2"/>
      <c r="Y1144" s="2"/>
      <c r="Z1144" s="2"/>
    </row>
    <row r="1145" spans="1:26" ht="18" customHeight="1">
      <c r="A1145" s="2423" t="s">
        <v>148</v>
      </c>
      <c r="B1145" s="2041"/>
      <c r="C1145" s="2041"/>
      <c r="D1145" s="2041"/>
      <c r="E1145" s="2041"/>
      <c r="F1145" s="2041"/>
      <c r="G1145" s="2041"/>
      <c r="H1145" s="2041"/>
      <c r="I1145" s="2041"/>
      <c r="J1145" s="2048"/>
      <c r="K1145" s="652"/>
      <c r="L1145" s="652"/>
      <c r="M1145" s="652"/>
      <c r="N1145" s="652"/>
      <c r="O1145" s="652"/>
      <c r="P1145" s="652"/>
      <c r="Q1145" s="652"/>
      <c r="R1145" s="652"/>
      <c r="S1145" s="652"/>
      <c r="T1145" s="652"/>
      <c r="U1145" s="652"/>
      <c r="V1145" s="652"/>
      <c r="W1145" s="2"/>
      <c r="X1145" s="2"/>
      <c r="Y1145" s="2"/>
      <c r="Z1145" s="2"/>
    </row>
    <row r="1146" spans="1:26" ht="19.5" customHeight="1">
      <c r="A1146" s="2423" t="s">
        <v>211</v>
      </c>
      <c r="B1146" s="2041"/>
      <c r="C1146" s="2041"/>
      <c r="D1146" s="2041"/>
      <c r="E1146" s="2041"/>
      <c r="F1146" s="2041"/>
      <c r="G1146" s="2041"/>
      <c r="H1146" s="2041"/>
      <c r="I1146" s="2041"/>
      <c r="J1146" s="2048"/>
      <c r="K1146" s="652"/>
      <c r="L1146" s="652"/>
      <c r="M1146" s="652"/>
      <c r="N1146" s="652"/>
      <c r="O1146" s="652"/>
      <c r="P1146" s="652"/>
      <c r="Q1146" s="652"/>
      <c r="R1146" s="652"/>
      <c r="S1146" s="652"/>
      <c r="T1146" s="652"/>
      <c r="U1146" s="652"/>
      <c r="V1146" s="652"/>
      <c r="W1146" s="2"/>
      <c r="X1146" s="2"/>
      <c r="Y1146" s="2"/>
      <c r="Z1146" s="2"/>
    </row>
    <row r="1147" spans="1:26" ht="12.75" customHeight="1">
      <c r="A1147" s="2062" t="s">
        <v>5493</v>
      </c>
      <c r="B1147" s="2060" t="s">
        <v>1665</v>
      </c>
      <c r="C1147" s="2048"/>
      <c r="D1147" s="2060" t="s">
        <v>3764</v>
      </c>
      <c r="E1147" s="2041"/>
      <c r="F1147" s="2048"/>
      <c r="G1147" s="2060" t="s">
        <v>4726</v>
      </c>
      <c r="H1147" s="2041"/>
      <c r="I1147" s="2048"/>
      <c r="J1147" s="2424" t="s">
        <v>5047</v>
      </c>
      <c r="K1147" s="652"/>
      <c r="L1147" s="652"/>
      <c r="M1147" s="652"/>
      <c r="N1147" s="652"/>
      <c r="O1147" s="652"/>
      <c r="P1147" s="652"/>
      <c r="Q1147" s="652"/>
      <c r="R1147" s="652"/>
      <c r="S1147" s="652"/>
      <c r="T1147" s="652"/>
      <c r="U1147" s="652"/>
      <c r="V1147" s="652"/>
      <c r="W1147" s="2"/>
      <c r="X1147" s="2"/>
      <c r="Y1147" s="2"/>
      <c r="Z1147" s="2"/>
    </row>
    <row r="1148" spans="1:26" ht="12.75" customHeight="1">
      <c r="A1148" s="2059"/>
      <c r="B1148" s="344" t="s">
        <v>250</v>
      </c>
      <c r="C1148" s="344" t="s">
        <v>5048</v>
      </c>
      <c r="D1148" s="344" t="s">
        <v>29</v>
      </c>
      <c r="E1148" s="344" t="s">
        <v>40</v>
      </c>
      <c r="F1148" s="344" t="s">
        <v>37</v>
      </c>
      <c r="G1148" s="344" t="s">
        <v>5049</v>
      </c>
      <c r="H1148" s="344" t="s">
        <v>5050</v>
      </c>
      <c r="I1148" s="344" t="s">
        <v>5051</v>
      </c>
      <c r="J1148" s="2059"/>
      <c r="K1148" s="652"/>
      <c r="L1148" s="652"/>
      <c r="M1148" s="652"/>
      <c r="N1148" s="652"/>
      <c r="O1148" s="652"/>
      <c r="P1148" s="652"/>
      <c r="Q1148" s="652"/>
      <c r="R1148" s="652"/>
      <c r="S1148" s="652"/>
      <c r="T1148" s="652"/>
      <c r="U1148" s="652"/>
      <c r="V1148" s="652"/>
      <c r="W1148" s="2"/>
      <c r="X1148" s="2"/>
      <c r="Y1148" s="2"/>
      <c r="Z1148" s="2"/>
    </row>
    <row r="1149" spans="1:26" ht="38.25" customHeight="1">
      <c r="A1149" s="564"/>
      <c r="B1149" s="565"/>
      <c r="C1149" s="565"/>
      <c r="D1149" s="565"/>
      <c r="E1149" s="565"/>
      <c r="F1149" s="565"/>
      <c r="G1149" s="565"/>
      <c r="H1149" s="565"/>
      <c r="I1149" s="565"/>
      <c r="J1149" s="565"/>
      <c r="K1149" s="652"/>
      <c r="L1149" s="652"/>
      <c r="M1149" s="652"/>
      <c r="N1149" s="652"/>
      <c r="O1149" s="652"/>
      <c r="P1149" s="652"/>
      <c r="Q1149" s="652"/>
      <c r="R1149" s="652"/>
      <c r="S1149" s="652"/>
      <c r="T1149" s="652"/>
      <c r="U1149" s="652"/>
      <c r="V1149" s="652"/>
      <c r="W1149" s="2"/>
      <c r="X1149" s="2"/>
      <c r="Y1149" s="2"/>
      <c r="Z1149" s="2"/>
    </row>
    <row r="1150" spans="1:26" ht="12.75" customHeight="1">
      <c r="A1150" s="566"/>
      <c r="B1150" s="563"/>
      <c r="C1150" s="563"/>
      <c r="D1150" s="565"/>
      <c r="E1150" s="565"/>
      <c r="F1150" s="565"/>
      <c r="G1150" s="565"/>
      <c r="H1150" s="565"/>
      <c r="I1150" s="565"/>
      <c r="J1150" s="565"/>
      <c r="K1150" s="652"/>
      <c r="L1150" s="652"/>
      <c r="M1150" s="652"/>
      <c r="N1150" s="652"/>
      <c r="O1150" s="652"/>
      <c r="P1150" s="652"/>
      <c r="Q1150" s="652"/>
      <c r="R1150" s="652"/>
      <c r="S1150" s="652"/>
      <c r="T1150" s="652"/>
      <c r="U1150" s="652"/>
      <c r="V1150" s="652"/>
      <c r="W1150" s="2"/>
      <c r="X1150" s="2"/>
      <c r="Y1150" s="2"/>
      <c r="Z1150" s="2"/>
    </row>
    <row r="1151" spans="1:26" ht="12.75" customHeight="1">
      <c r="A1151" s="566"/>
      <c r="B1151" s="563"/>
      <c r="C1151" s="563"/>
      <c r="D1151" s="565"/>
      <c r="E1151" s="565"/>
      <c r="F1151" s="565"/>
      <c r="G1151" s="565"/>
      <c r="H1151" s="565"/>
      <c r="I1151" s="565"/>
      <c r="J1151" s="565"/>
      <c r="K1151" s="652"/>
      <c r="L1151" s="652"/>
      <c r="M1151" s="652"/>
      <c r="N1151" s="652"/>
      <c r="O1151" s="652"/>
      <c r="P1151" s="652"/>
      <c r="Q1151" s="652"/>
      <c r="R1151" s="652"/>
      <c r="S1151" s="652"/>
      <c r="T1151" s="652"/>
      <c r="U1151" s="652"/>
      <c r="V1151" s="652"/>
      <c r="W1151" s="2"/>
      <c r="X1151" s="2"/>
      <c r="Y1151" s="2"/>
      <c r="Z1151" s="2"/>
    </row>
    <row r="1152" spans="1:26" ht="12.75" customHeight="1">
      <c r="A1152" s="2423" t="s">
        <v>719</v>
      </c>
      <c r="B1152" s="2041"/>
      <c r="C1152" s="2041"/>
      <c r="D1152" s="2041"/>
      <c r="E1152" s="2041"/>
      <c r="F1152" s="2041"/>
      <c r="G1152" s="2041"/>
      <c r="H1152" s="2041"/>
      <c r="I1152" s="2041"/>
      <c r="J1152" s="2048"/>
      <c r="K1152" s="652"/>
      <c r="L1152" s="652"/>
      <c r="M1152" s="652"/>
      <c r="N1152" s="652"/>
      <c r="O1152" s="652"/>
      <c r="P1152" s="652"/>
      <c r="Q1152" s="652"/>
      <c r="R1152" s="652"/>
      <c r="S1152" s="652"/>
      <c r="T1152" s="652"/>
      <c r="U1152" s="652"/>
      <c r="V1152" s="652"/>
      <c r="W1152" s="2"/>
      <c r="X1152" s="2"/>
      <c r="Y1152" s="2"/>
      <c r="Z1152" s="2"/>
    </row>
    <row r="1153" spans="1:26" ht="12.75" customHeight="1">
      <c r="A1153" s="2062" t="s">
        <v>5493</v>
      </c>
      <c r="B1153" s="2060" t="s">
        <v>1665</v>
      </c>
      <c r="C1153" s="2048"/>
      <c r="D1153" s="2060" t="s">
        <v>3764</v>
      </c>
      <c r="E1153" s="2041"/>
      <c r="F1153" s="2048"/>
      <c r="G1153" s="2060" t="s">
        <v>4726</v>
      </c>
      <c r="H1153" s="2041"/>
      <c r="I1153" s="2048"/>
      <c r="J1153" s="2424" t="s">
        <v>5047</v>
      </c>
      <c r="K1153" s="652"/>
      <c r="L1153" s="652"/>
      <c r="M1153" s="652"/>
      <c r="N1153" s="652"/>
      <c r="O1153" s="652"/>
      <c r="P1153" s="652"/>
      <c r="Q1153" s="652"/>
      <c r="R1153" s="652"/>
      <c r="S1153" s="652"/>
      <c r="T1153" s="652"/>
      <c r="U1153" s="652"/>
      <c r="V1153" s="652"/>
      <c r="W1153" s="2"/>
      <c r="X1153" s="2"/>
      <c r="Y1153" s="2"/>
      <c r="Z1153" s="2"/>
    </row>
    <row r="1154" spans="1:26" ht="12.75" customHeight="1">
      <c r="A1154" s="2059"/>
      <c r="B1154" s="344" t="s">
        <v>250</v>
      </c>
      <c r="C1154" s="344" t="s">
        <v>5048</v>
      </c>
      <c r="D1154" s="344" t="s">
        <v>29</v>
      </c>
      <c r="E1154" s="344" t="s">
        <v>40</v>
      </c>
      <c r="F1154" s="344" t="s">
        <v>37</v>
      </c>
      <c r="G1154" s="344" t="s">
        <v>5049</v>
      </c>
      <c r="H1154" s="344" t="s">
        <v>5050</v>
      </c>
      <c r="I1154" s="344" t="s">
        <v>5051</v>
      </c>
      <c r="J1154" s="2059"/>
      <c r="K1154" s="652"/>
      <c r="L1154" s="652"/>
      <c r="M1154" s="652"/>
      <c r="N1154" s="652"/>
      <c r="O1154" s="652"/>
      <c r="P1154" s="652"/>
      <c r="Q1154" s="652"/>
      <c r="R1154" s="652"/>
      <c r="S1154" s="652"/>
      <c r="T1154" s="652"/>
      <c r="U1154" s="652"/>
      <c r="V1154" s="652"/>
      <c r="W1154" s="2"/>
      <c r="X1154" s="2"/>
      <c r="Y1154" s="2"/>
      <c r="Z1154" s="2"/>
    </row>
    <row r="1155" spans="1:26" ht="38.25" customHeight="1">
      <c r="A1155" s="564"/>
      <c r="B1155" s="565"/>
      <c r="C1155" s="565"/>
      <c r="D1155" s="565"/>
      <c r="E1155" s="565"/>
      <c r="F1155" s="565"/>
      <c r="G1155" s="565"/>
      <c r="H1155" s="565"/>
      <c r="I1155" s="565"/>
      <c r="J1155" s="565"/>
      <c r="K1155" s="652"/>
      <c r="L1155" s="652"/>
      <c r="M1155" s="652"/>
      <c r="N1155" s="652"/>
      <c r="O1155" s="652"/>
      <c r="P1155" s="652"/>
      <c r="Q1155" s="652"/>
      <c r="R1155" s="652"/>
      <c r="S1155" s="652"/>
      <c r="T1155" s="652"/>
      <c r="U1155" s="652"/>
      <c r="V1155" s="652"/>
      <c r="W1155" s="2"/>
      <c r="X1155" s="2"/>
      <c r="Y1155" s="2"/>
      <c r="Z1155" s="2"/>
    </row>
    <row r="1156" spans="1:26" ht="12.75" customHeight="1">
      <c r="A1156" s="564"/>
      <c r="B1156" s="345"/>
      <c r="C1156" s="565"/>
      <c r="D1156" s="565"/>
      <c r="E1156" s="565"/>
      <c r="F1156" s="565"/>
      <c r="G1156" s="345"/>
      <c r="H1156" s="565"/>
      <c r="I1156" s="565"/>
      <c r="J1156" s="345"/>
      <c r="K1156" s="652"/>
      <c r="L1156" s="652"/>
      <c r="M1156" s="652"/>
      <c r="N1156" s="652"/>
      <c r="O1156" s="652"/>
      <c r="P1156" s="652"/>
      <c r="Q1156" s="652"/>
      <c r="R1156" s="652"/>
      <c r="S1156" s="652"/>
      <c r="T1156" s="652"/>
      <c r="U1156" s="652"/>
      <c r="V1156" s="652"/>
      <c r="W1156" s="2"/>
      <c r="X1156" s="2"/>
      <c r="Y1156" s="2"/>
      <c r="Z1156" s="2"/>
    </row>
    <row r="1157" spans="1:26" ht="12.75" customHeight="1">
      <c r="A1157" s="2423" t="s">
        <v>145</v>
      </c>
      <c r="B1157" s="2041"/>
      <c r="C1157" s="2041"/>
      <c r="D1157" s="2041"/>
      <c r="E1157" s="2041"/>
      <c r="F1157" s="2041"/>
      <c r="G1157" s="2041"/>
      <c r="H1157" s="2041"/>
      <c r="I1157" s="2041"/>
      <c r="J1157" s="2048"/>
      <c r="K1157" s="652"/>
      <c r="L1157" s="652"/>
      <c r="M1157" s="652"/>
      <c r="N1157" s="652"/>
      <c r="O1157" s="652"/>
      <c r="P1157" s="652"/>
      <c r="Q1157" s="652"/>
      <c r="R1157" s="652"/>
      <c r="S1157" s="652"/>
      <c r="T1157" s="652"/>
      <c r="U1157" s="652"/>
      <c r="V1157" s="652"/>
      <c r="W1157" s="2"/>
      <c r="X1157" s="2"/>
      <c r="Y1157" s="2"/>
      <c r="Z1157" s="2"/>
    </row>
    <row r="1158" spans="1:26" ht="18.75" customHeight="1">
      <c r="A1158" s="2423" t="s">
        <v>211</v>
      </c>
      <c r="B1158" s="2041"/>
      <c r="C1158" s="2041"/>
      <c r="D1158" s="2041"/>
      <c r="E1158" s="2041"/>
      <c r="F1158" s="2041"/>
      <c r="G1158" s="2041"/>
      <c r="H1158" s="2041"/>
      <c r="I1158" s="2041"/>
      <c r="J1158" s="2048"/>
      <c r="K1158" s="652"/>
      <c r="L1158" s="652"/>
      <c r="M1158" s="652"/>
      <c r="N1158" s="652"/>
      <c r="O1158" s="652"/>
      <c r="P1158" s="652"/>
      <c r="Q1158" s="652"/>
      <c r="R1158" s="652"/>
      <c r="S1158" s="652"/>
      <c r="T1158" s="652"/>
      <c r="U1158" s="652"/>
      <c r="V1158" s="652"/>
      <c r="W1158" s="2"/>
      <c r="X1158" s="2"/>
      <c r="Y1158" s="2"/>
      <c r="Z1158" s="2"/>
    </row>
    <row r="1159" spans="1:26" ht="12.75" customHeight="1">
      <c r="A1159" s="2062" t="s">
        <v>5493</v>
      </c>
      <c r="B1159" s="2060" t="s">
        <v>1665</v>
      </c>
      <c r="C1159" s="2048"/>
      <c r="D1159" s="2060" t="s">
        <v>3764</v>
      </c>
      <c r="E1159" s="2041"/>
      <c r="F1159" s="2048"/>
      <c r="G1159" s="2060" t="s">
        <v>4726</v>
      </c>
      <c r="H1159" s="2041"/>
      <c r="I1159" s="2048"/>
      <c r="J1159" s="2424" t="s">
        <v>5047</v>
      </c>
      <c r="K1159" s="652"/>
      <c r="L1159" s="652"/>
      <c r="M1159" s="652"/>
      <c r="N1159" s="652"/>
      <c r="O1159" s="652"/>
      <c r="P1159" s="652"/>
      <c r="Q1159" s="652"/>
      <c r="R1159" s="652"/>
      <c r="S1159" s="652"/>
      <c r="T1159" s="652"/>
      <c r="U1159" s="652"/>
      <c r="V1159" s="652"/>
      <c r="W1159" s="2"/>
      <c r="X1159" s="2"/>
      <c r="Y1159" s="2"/>
      <c r="Z1159" s="2"/>
    </row>
    <row r="1160" spans="1:26" ht="12.75" customHeight="1">
      <c r="A1160" s="2059"/>
      <c r="B1160" s="344" t="s">
        <v>250</v>
      </c>
      <c r="C1160" s="344" t="s">
        <v>5048</v>
      </c>
      <c r="D1160" s="344" t="s">
        <v>29</v>
      </c>
      <c r="E1160" s="344" t="s">
        <v>40</v>
      </c>
      <c r="F1160" s="344" t="s">
        <v>37</v>
      </c>
      <c r="G1160" s="344" t="s">
        <v>5049</v>
      </c>
      <c r="H1160" s="344" t="s">
        <v>5050</v>
      </c>
      <c r="I1160" s="344" t="s">
        <v>5051</v>
      </c>
      <c r="J1160" s="2059"/>
      <c r="K1160" s="652"/>
      <c r="L1160" s="652"/>
      <c r="M1160" s="652"/>
      <c r="N1160" s="652"/>
      <c r="O1160" s="652"/>
      <c r="P1160" s="652"/>
      <c r="Q1160" s="652"/>
      <c r="R1160" s="652"/>
      <c r="S1160" s="652"/>
      <c r="T1160" s="652"/>
      <c r="U1160" s="652"/>
      <c r="V1160" s="652"/>
      <c r="W1160" s="2"/>
      <c r="X1160" s="2"/>
      <c r="Y1160" s="2"/>
      <c r="Z1160" s="2"/>
    </row>
    <row r="1161" spans="1:26" ht="38.25" customHeight="1">
      <c r="A1161" s="564"/>
      <c r="B1161" s="565"/>
      <c r="C1161" s="565"/>
      <c r="D1161" s="565"/>
      <c r="E1161" s="565"/>
      <c r="F1161" s="565"/>
      <c r="G1161" s="565"/>
      <c r="H1161" s="565"/>
      <c r="I1161" s="565"/>
      <c r="J1161" s="565"/>
      <c r="K1161" s="652"/>
      <c r="L1161" s="652"/>
      <c r="M1161" s="652"/>
      <c r="N1161" s="652"/>
      <c r="O1161" s="652"/>
      <c r="P1161" s="652"/>
      <c r="Q1161" s="652"/>
      <c r="R1161" s="652"/>
      <c r="S1161" s="652"/>
      <c r="T1161" s="652"/>
      <c r="U1161" s="652"/>
      <c r="V1161" s="652"/>
      <c r="W1161" s="2"/>
      <c r="X1161" s="2"/>
      <c r="Y1161" s="2"/>
      <c r="Z1161" s="2"/>
    </row>
    <row r="1162" spans="1:26" ht="12.75" customHeight="1">
      <c r="A1162" s="566"/>
      <c r="B1162" s="563"/>
      <c r="C1162" s="563"/>
      <c r="D1162" s="565"/>
      <c r="E1162" s="565"/>
      <c r="F1162" s="565"/>
      <c r="G1162" s="565"/>
      <c r="H1162" s="565"/>
      <c r="I1162" s="565"/>
      <c r="J1162" s="353"/>
      <c r="K1162" s="652"/>
      <c r="L1162" s="652"/>
      <c r="M1162" s="652"/>
      <c r="N1162" s="652"/>
      <c r="O1162" s="652"/>
      <c r="P1162" s="652"/>
      <c r="Q1162" s="652"/>
      <c r="R1162" s="652"/>
      <c r="S1162" s="652"/>
      <c r="T1162" s="652"/>
      <c r="U1162" s="652"/>
      <c r="V1162" s="652"/>
      <c r="W1162" s="2"/>
      <c r="X1162" s="2"/>
      <c r="Y1162" s="2"/>
      <c r="Z1162" s="2"/>
    </row>
    <row r="1163" spans="1:26" ht="12.75" customHeight="1">
      <c r="A1163" s="2423" t="s">
        <v>719</v>
      </c>
      <c r="B1163" s="2041"/>
      <c r="C1163" s="2041"/>
      <c r="D1163" s="2041"/>
      <c r="E1163" s="2041"/>
      <c r="F1163" s="2041"/>
      <c r="G1163" s="2041"/>
      <c r="H1163" s="2041"/>
      <c r="I1163" s="2041"/>
      <c r="J1163" s="2048"/>
      <c r="K1163" s="652"/>
      <c r="L1163" s="652"/>
      <c r="M1163" s="652"/>
      <c r="N1163" s="652"/>
      <c r="O1163" s="652"/>
      <c r="P1163" s="652"/>
      <c r="Q1163" s="652"/>
      <c r="R1163" s="652"/>
      <c r="S1163" s="652"/>
      <c r="T1163" s="652"/>
      <c r="U1163" s="652"/>
      <c r="V1163" s="652"/>
      <c r="W1163" s="2"/>
      <c r="X1163" s="2"/>
      <c r="Y1163" s="2"/>
      <c r="Z1163" s="2"/>
    </row>
    <row r="1164" spans="1:26" ht="12.75" customHeight="1">
      <c r="A1164" s="2062" t="s">
        <v>4725</v>
      </c>
      <c r="B1164" s="2060" t="s">
        <v>1665</v>
      </c>
      <c r="C1164" s="2048"/>
      <c r="D1164" s="2060" t="s">
        <v>3764</v>
      </c>
      <c r="E1164" s="2041"/>
      <c r="F1164" s="2048"/>
      <c r="G1164" s="2060" t="s">
        <v>4726</v>
      </c>
      <c r="H1164" s="2041"/>
      <c r="I1164" s="2048"/>
      <c r="J1164" s="2424" t="s">
        <v>4727</v>
      </c>
      <c r="K1164" s="652"/>
      <c r="L1164" s="652"/>
      <c r="M1164" s="652"/>
      <c r="N1164" s="652"/>
      <c r="O1164" s="652"/>
      <c r="P1164" s="652"/>
      <c r="Q1164" s="652"/>
      <c r="R1164" s="652"/>
      <c r="S1164" s="652"/>
      <c r="T1164" s="652"/>
      <c r="U1164" s="652"/>
      <c r="V1164" s="652"/>
      <c r="W1164" s="2"/>
      <c r="X1164" s="2"/>
      <c r="Y1164" s="2"/>
      <c r="Z1164" s="2"/>
    </row>
    <row r="1165" spans="1:26" ht="12.75" customHeight="1">
      <c r="A1165" s="2059"/>
      <c r="B1165" s="344" t="s">
        <v>250</v>
      </c>
      <c r="C1165" s="344" t="s">
        <v>4728</v>
      </c>
      <c r="D1165" s="344" t="s">
        <v>29</v>
      </c>
      <c r="E1165" s="344" t="s">
        <v>40</v>
      </c>
      <c r="F1165" s="344" t="s">
        <v>37</v>
      </c>
      <c r="G1165" s="344" t="s">
        <v>4729</v>
      </c>
      <c r="H1165" s="344" t="s">
        <v>4730</v>
      </c>
      <c r="I1165" s="344" t="s">
        <v>4731</v>
      </c>
      <c r="J1165" s="2059"/>
      <c r="K1165" s="652"/>
      <c r="L1165" s="652"/>
      <c r="M1165" s="652"/>
      <c r="N1165" s="652"/>
      <c r="O1165" s="652"/>
      <c r="P1165" s="652"/>
      <c r="Q1165" s="652"/>
      <c r="R1165" s="652"/>
      <c r="S1165" s="652"/>
      <c r="T1165" s="652"/>
      <c r="U1165" s="652"/>
      <c r="V1165" s="652"/>
      <c r="W1165" s="2"/>
      <c r="X1165" s="2"/>
      <c r="Y1165" s="2"/>
      <c r="Z1165" s="2"/>
    </row>
    <row r="1166" spans="1:26" ht="38.25" customHeight="1">
      <c r="A1166" s="564"/>
      <c r="B1166" s="565"/>
      <c r="C1166" s="563"/>
      <c r="D1166" s="565"/>
      <c r="E1166" s="565"/>
      <c r="F1166" s="565"/>
      <c r="G1166" s="345"/>
      <c r="H1166" s="565"/>
      <c r="I1166" s="565"/>
      <c r="J1166" s="345"/>
      <c r="K1166" s="652"/>
      <c r="L1166" s="652"/>
      <c r="M1166" s="652"/>
      <c r="N1166" s="652"/>
      <c r="O1166" s="652"/>
      <c r="P1166" s="652"/>
      <c r="Q1166" s="652"/>
      <c r="R1166" s="652"/>
      <c r="S1166" s="652"/>
      <c r="T1166" s="652"/>
      <c r="U1166" s="652"/>
      <c r="V1166" s="652"/>
      <c r="W1166" s="2"/>
      <c r="X1166" s="2"/>
      <c r="Y1166" s="2"/>
      <c r="Z1166" s="2"/>
    </row>
    <row r="1167" spans="1:26" ht="12.75" customHeight="1">
      <c r="A1167" s="575"/>
      <c r="B1167" s="402"/>
      <c r="C1167" s="402"/>
      <c r="D1167" s="402"/>
      <c r="E1167" s="402"/>
      <c r="F1167" s="402"/>
      <c r="G1167" s="402"/>
      <c r="H1167" s="402"/>
      <c r="I1167" s="402"/>
      <c r="J1167" s="402"/>
      <c r="K1167" s="652"/>
      <c r="L1167" s="652"/>
      <c r="M1167" s="652"/>
      <c r="N1167" s="652"/>
      <c r="O1167" s="652"/>
      <c r="P1167" s="652"/>
      <c r="Q1167" s="652"/>
      <c r="R1167" s="652"/>
      <c r="S1167" s="652"/>
      <c r="T1167" s="652"/>
      <c r="U1167" s="652"/>
      <c r="V1167" s="652"/>
      <c r="W1167" s="2"/>
      <c r="X1167" s="2"/>
      <c r="Y1167" s="2"/>
      <c r="Z1167" s="2"/>
    </row>
    <row r="1168" spans="1:26" ht="12.75" customHeight="1">
      <c r="A1168" s="831"/>
      <c r="B1168" s="832"/>
      <c r="C1168" s="832"/>
      <c r="D1168" s="832"/>
      <c r="E1168" s="832"/>
      <c r="F1168" s="832"/>
      <c r="G1168" s="832"/>
      <c r="H1168" s="832"/>
      <c r="I1168" s="832"/>
      <c r="J1168" s="832"/>
      <c r="K1168" s="652"/>
      <c r="L1168" s="652"/>
      <c r="M1168" s="652"/>
      <c r="N1168" s="652"/>
      <c r="O1168" s="652"/>
      <c r="P1168" s="652"/>
      <c r="Q1168" s="652"/>
      <c r="R1168" s="652"/>
      <c r="S1168" s="652"/>
      <c r="T1168" s="652"/>
      <c r="U1168" s="652"/>
      <c r="V1168" s="652"/>
      <c r="W1168" s="2"/>
      <c r="X1168" s="2"/>
      <c r="Y1168" s="2"/>
      <c r="Z1168" s="2"/>
    </row>
    <row r="1169" spans="11:26" ht="12.75" customHeight="1">
      <c r="K1169" s="652"/>
      <c r="L1169" s="652"/>
      <c r="M1169" s="652"/>
      <c r="N1169" s="652"/>
      <c r="O1169" s="652"/>
      <c r="P1169" s="652"/>
      <c r="Q1169" s="652"/>
      <c r="R1169" s="652"/>
      <c r="S1169" s="652"/>
      <c r="T1169" s="652"/>
      <c r="U1169" s="652"/>
      <c r="V1169" s="652"/>
      <c r="W1169" s="2"/>
      <c r="X1169" s="2"/>
      <c r="Y1169" s="2"/>
      <c r="Z1169" s="2"/>
    </row>
  </sheetData>
  <mergeCells count="196">
    <mergeCell ref="A1163:J1163"/>
    <mergeCell ref="D1164:F1164"/>
    <mergeCell ref="B1164:C1164"/>
    <mergeCell ref="A1164:A1165"/>
    <mergeCell ref="G1164:I1164"/>
    <mergeCell ref="J1164:J1165"/>
    <mergeCell ref="J1109:J1110"/>
    <mergeCell ref="G1109:I1109"/>
    <mergeCell ref="D1109:F1109"/>
    <mergeCell ref="B1109:C1109"/>
    <mergeCell ref="G1159:I1159"/>
    <mergeCell ref="A1157:J1157"/>
    <mergeCell ref="A1158:J1158"/>
    <mergeCell ref="B1159:C1159"/>
    <mergeCell ref="J1159:J1160"/>
    <mergeCell ref="A1159:A1160"/>
    <mergeCell ref="D1159:F1159"/>
    <mergeCell ref="A1082:J1082"/>
    <mergeCell ref="A1146:J1146"/>
    <mergeCell ref="A1145:J1145"/>
    <mergeCell ref="A1153:A1154"/>
    <mergeCell ref="A1152:J1152"/>
    <mergeCell ref="B1153:C1153"/>
    <mergeCell ref="D1153:F1153"/>
    <mergeCell ref="G1153:I1153"/>
    <mergeCell ref="J1153:J1154"/>
    <mergeCell ref="D1147:F1147"/>
    <mergeCell ref="J1147:J1148"/>
    <mergeCell ref="G1147:I1147"/>
    <mergeCell ref="B1083:C1083"/>
    <mergeCell ref="B1147:C1147"/>
    <mergeCell ref="A1108:J1108"/>
    <mergeCell ref="A1147:A1148"/>
    <mergeCell ref="A1109:A1110"/>
    <mergeCell ref="D1083:F1083"/>
    <mergeCell ref="A682:J682"/>
    <mergeCell ref="A683:A684"/>
    <mergeCell ref="A728:A729"/>
    <mergeCell ref="A661:J661"/>
    <mergeCell ref="A662:J662"/>
    <mergeCell ref="A663:A664"/>
    <mergeCell ref="A704:A705"/>
    <mergeCell ref="A702:J702"/>
    <mergeCell ref="A703:J703"/>
    <mergeCell ref="J824:J825"/>
    <mergeCell ref="G663:I663"/>
    <mergeCell ref="B663:C663"/>
    <mergeCell ref="D663:F663"/>
    <mergeCell ref="J663:J664"/>
    <mergeCell ref="J704:J705"/>
    <mergeCell ref="J683:J684"/>
    <mergeCell ref="J382:J383"/>
    <mergeCell ref="B425:C425"/>
    <mergeCell ref="G425:I425"/>
    <mergeCell ref="B382:C382"/>
    <mergeCell ref="D425:F425"/>
    <mergeCell ref="D492:F492"/>
    <mergeCell ref="B492:C492"/>
    <mergeCell ref="J492:J493"/>
    <mergeCell ref="B542:C542"/>
    <mergeCell ref="B516:C516"/>
    <mergeCell ref="D516:F516"/>
    <mergeCell ref="G542:I542"/>
    <mergeCell ref="G516:I516"/>
    <mergeCell ref="G492:I492"/>
    <mergeCell ref="D542:F542"/>
    <mergeCell ref="J425:J426"/>
    <mergeCell ref="D471:F471"/>
    <mergeCell ref="A470:J470"/>
    <mergeCell ref="J787:J788"/>
    <mergeCell ref="D753:F753"/>
    <mergeCell ref="G787:I787"/>
    <mergeCell ref="J753:J754"/>
    <mergeCell ref="G753:I753"/>
    <mergeCell ref="D787:F787"/>
    <mergeCell ref="D683:F683"/>
    <mergeCell ref="G683:I683"/>
    <mergeCell ref="B683:C683"/>
    <mergeCell ref="B787:C787"/>
    <mergeCell ref="B704:C704"/>
    <mergeCell ref="B753:C753"/>
    <mergeCell ref="B471:C471"/>
    <mergeCell ref="D704:F704"/>
    <mergeCell ref="G704:I704"/>
    <mergeCell ref="D571:F571"/>
    <mergeCell ref="G571:I571"/>
    <mergeCell ref="D728:F728"/>
    <mergeCell ref="B728:C728"/>
    <mergeCell ref="B616:C616"/>
    <mergeCell ref="B571:C571"/>
    <mergeCell ref="G616:I616"/>
    <mergeCell ref="D616:F616"/>
    <mergeCell ref="B824:C824"/>
    <mergeCell ref="A824:A825"/>
    <mergeCell ref="G824:I824"/>
    <mergeCell ref="D824:F824"/>
    <mergeCell ref="G1083:I1083"/>
    <mergeCell ref="J1083:J1084"/>
    <mergeCell ref="A1083:A1084"/>
    <mergeCell ref="G224:I224"/>
    <mergeCell ref="J224:J225"/>
    <mergeCell ref="B224:C224"/>
    <mergeCell ref="A224:A225"/>
    <mergeCell ref="A264:J264"/>
    <mergeCell ref="A265:J265"/>
    <mergeCell ref="D224:F224"/>
    <mergeCell ref="G322:I322"/>
    <mergeCell ref="A321:J321"/>
    <mergeCell ref="B322:C322"/>
    <mergeCell ref="B266:C266"/>
    <mergeCell ref="A266:A267"/>
    <mergeCell ref="D266:F266"/>
    <mergeCell ref="A380:J380"/>
    <mergeCell ref="A379:J379"/>
    <mergeCell ref="A381:J381"/>
    <mergeCell ref="J322:J323"/>
    <mergeCell ref="A468:J468"/>
    <mergeCell ref="A469:J469"/>
    <mergeCell ref="A822:J822"/>
    <mergeCell ref="A845:A846"/>
    <mergeCell ref="J845:J846"/>
    <mergeCell ref="D845:F845"/>
    <mergeCell ref="B845:C845"/>
    <mergeCell ref="A1081:J1081"/>
    <mergeCell ref="A823:J823"/>
    <mergeCell ref="J974:J975"/>
    <mergeCell ref="A974:A975"/>
    <mergeCell ref="G974:I974"/>
    <mergeCell ref="A973:J973"/>
    <mergeCell ref="D974:F974"/>
    <mergeCell ref="B974:C974"/>
    <mergeCell ref="G868:I868"/>
    <mergeCell ref="J868:J869"/>
    <mergeCell ref="G845:I845"/>
    <mergeCell ref="A844:J844"/>
    <mergeCell ref="A868:A869"/>
    <mergeCell ref="D868:F868"/>
    <mergeCell ref="B868:C868"/>
    <mergeCell ref="A866:J866"/>
    <mergeCell ref="A867:J867"/>
    <mergeCell ref="A751:J751"/>
    <mergeCell ref="A752:J752"/>
    <mergeCell ref="A786:J786"/>
    <mergeCell ref="A753:A754"/>
    <mergeCell ref="A615:J615"/>
    <mergeCell ref="A571:A572"/>
    <mergeCell ref="A616:A617"/>
    <mergeCell ref="A787:A788"/>
    <mergeCell ref="G471:I471"/>
    <mergeCell ref="A471:A472"/>
    <mergeCell ref="A515:J515"/>
    <mergeCell ref="A514:J514"/>
    <mergeCell ref="A492:A493"/>
    <mergeCell ref="A516:A517"/>
    <mergeCell ref="J471:J472"/>
    <mergeCell ref="A541:J541"/>
    <mergeCell ref="A542:A543"/>
    <mergeCell ref="A570:J570"/>
    <mergeCell ref="A569:J569"/>
    <mergeCell ref="A491:J491"/>
    <mergeCell ref="J571:J572"/>
    <mergeCell ref="J616:J617"/>
    <mergeCell ref="G728:I728"/>
    <mergeCell ref="J728:J729"/>
    <mergeCell ref="A186:J186"/>
    <mergeCell ref="A185:J185"/>
    <mergeCell ref="D382:F382"/>
    <mergeCell ref="G382:I382"/>
    <mergeCell ref="A424:J424"/>
    <mergeCell ref="A423:J423"/>
    <mergeCell ref="A382:A383"/>
    <mergeCell ref="A425:A426"/>
    <mergeCell ref="G187:I187"/>
    <mergeCell ref="J187:J188"/>
    <mergeCell ref="D187:F187"/>
    <mergeCell ref="B187:C187"/>
    <mergeCell ref="A187:A188"/>
    <mergeCell ref="A223:J223"/>
    <mergeCell ref="J266:J267"/>
    <mergeCell ref="G266:I266"/>
    <mergeCell ref="A322:A323"/>
    <mergeCell ref="D322:F322"/>
    <mergeCell ref="D96:F96"/>
    <mergeCell ref="A95:J95"/>
    <mergeCell ref="A96:A97"/>
    <mergeCell ref="G4:I4"/>
    <mergeCell ref="J4:J5"/>
    <mergeCell ref="A2:J2"/>
    <mergeCell ref="A4:A5"/>
    <mergeCell ref="A3:J3"/>
    <mergeCell ref="A1:J1"/>
    <mergeCell ref="D4:F4"/>
    <mergeCell ref="B96:C96"/>
    <mergeCell ref="G96:I96"/>
    <mergeCell ref="J96:J97"/>
    <mergeCell ref="B4:C4"/>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1"/>
  <sheetViews>
    <sheetView workbookViewId="0">
      <pane ySplit="3" topLeftCell="A13" activePane="bottomLeft" state="frozen"/>
      <selection pane="bottomLeft" activeCell="C4" sqref="C4"/>
    </sheetView>
  </sheetViews>
  <sheetFormatPr defaultColWidth="14.42578125" defaultRowHeight="15" customHeight="1"/>
  <cols>
    <col min="1" max="1" width="56.5703125" style="602" customWidth="1"/>
    <col min="2" max="6" width="10.7109375" style="602" customWidth="1"/>
    <col min="7" max="7" width="11" style="602" customWidth="1"/>
    <col min="8" max="8" width="10.7109375" style="602" customWidth="1"/>
    <col min="9" max="9" width="30.7109375" style="602" customWidth="1"/>
    <col min="10" max="26" width="17.28515625" style="602" customWidth="1"/>
    <col min="27" max="16384" width="14.42578125" style="602"/>
  </cols>
  <sheetData>
    <row r="1" spans="1:26" ht="49.5" customHeight="1">
      <c r="A1" s="2440" t="s">
        <v>4751</v>
      </c>
      <c r="B1" s="2080"/>
      <c r="C1" s="2080"/>
      <c r="D1" s="2080"/>
      <c r="E1" s="2080"/>
      <c r="F1" s="2080"/>
      <c r="G1" s="2080"/>
      <c r="H1" s="2081"/>
      <c r="I1" s="1"/>
      <c r="J1" s="1"/>
      <c r="K1" s="1"/>
      <c r="L1" s="1"/>
      <c r="M1" s="1"/>
      <c r="N1" s="1"/>
      <c r="O1" s="1"/>
      <c r="P1" s="1"/>
      <c r="Q1" s="1"/>
      <c r="R1" s="1"/>
      <c r="S1" s="1"/>
      <c r="T1" s="1"/>
      <c r="U1" s="1"/>
      <c r="V1" s="1"/>
      <c r="W1" s="1"/>
      <c r="X1" s="1"/>
      <c r="Y1" s="1"/>
      <c r="Z1" s="1"/>
    </row>
    <row r="2" spans="1:26" ht="12.75" customHeight="1">
      <c r="A2" s="2441" t="s">
        <v>211</v>
      </c>
      <c r="B2" s="2080"/>
      <c r="C2" s="2080"/>
      <c r="D2" s="2080"/>
      <c r="E2" s="2080"/>
      <c r="F2" s="2080"/>
      <c r="G2" s="2080"/>
      <c r="H2" s="2081"/>
      <c r="I2" s="1"/>
      <c r="J2" s="1"/>
      <c r="K2" s="1"/>
      <c r="L2" s="1"/>
      <c r="M2" s="1"/>
      <c r="N2" s="1"/>
      <c r="O2" s="1"/>
      <c r="P2" s="1"/>
      <c r="Q2" s="1"/>
      <c r="R2" s="1"/>
      <c r="S2" s="1"/>
      <c r="T2" s="1"/>
      <c r="U2" s="1"/>
      <c r="V2" s="1"/>
      <c r="W2" s="1"/>
      <c r="X2" s="1"/>
      <c r="Y2" s="1"/>
      <c r="Z2" s="1"/>
    </row>
    <row r="3" spans="1:26" ht="54.75" customHeight="1">
      <c r="A3" s="661" t="s">
        <v>4472</v>
      </c>
      <c r="B3" s="1352" t="s">
        <v>4753</v>
      </c>
      <c r="C3" s="1352" t="s">
        <v>4754</v>
      </c>
      <c r="D3" s="1352" t="s">
        <v>4755</v>
      </c>
      <c r="E3" s="1352" t="s">
        <v>4756</v>
      </c>
      <c r="F3" s="1352" t="s">
        <v>4757</v>
      </c>
      <c r="G3" s="1352" t="s">
        <v>4758</v>
      </c>
      <c r="H3" s="1352" t="s">
        <v>4759</v>
      </c>
      <c r="I3" s="1"/>
      <c r="J3" s="1"/>
      <c r="K3" s="1"/>
      <c r="L3" s="1"/>
      <c r="M3" s="1"/>
      <c r="N3" s="1"/>
      <c r="O3" s="1"/>
      <c r="P3" s="1"/>
      <c r="Q3" s="1"/>
      <c r="R3" s="1"/>
      <c r="S3" s="1"/>
      <c r="T3" s="1"/>
      <c r="U3" s="1"/>
      <c r="V3" s="1"/>
      <c r="W3" s="1"/>
      <c r="X3" s="1"/>
      <c r="Y3" s="1"/>
      <c r="Z3" s="1"/>
    </row>
    <row r="4" spans="1:26" ht="12.75" customHeight="1">
      <c r="A4" s="945" t="s">
        <v>1561</v>
      </c>
      <c r="B4" s="927">
        <v>1</v>
      </c>
      <c r="C4" s="927">
        <v>17</v>
      </c>
      <c r="D4" s="1353">
        <v>17</v>
      </c>
      <c r="E4" s="927">
        <v>3</v>
      </c>
      <c r="F4" s="927">
        <v>66</v>
      </c>
      <c r="G4" s="1353">
        <v>22</v>
      </c>
      <c r="H4" s="1353">
        <v>19.5</v>
      </c>
      <c r="I4" s="1"/>
      <c r="J4" s="1"/>
      <c r="K4" s="1"/>
      <c r="L4" s="1"/>
      <c r="M4" s="1"/>
      <c r="N4" s="1"/>
      <c r="O4" s="1"/>
      <c r="P4" s="1"/>
      <c r="Q4" s="1"/>
      <c r="R4" s="1"/>
      <c r="S4" s="1"/>
      <c r="T4" s="1"/>
      <c r="U4" s="1"/>
      <c r="V4" s="1"/>
      <c r="W4" s="1"/>
      <c r="X4" s="1"/>
      <c r="Y4" s="1"/>
      <c r="Z4" s="1"/>
    </row>
    <row r="5" spans="1:26" ht="12.75" customHeight="1">
      <c r="A5" s="945" t="s">
        <v>1562</v>
      </c>
      <c r="B5" s="927">
        <v>1</v>
      </c>
      <c r="C5" s="927">
        <v>11</v>
      </c>
      <c r="D5" s="1353">
        <v>11</v>
      </c>
      <c r="E5" s="927">
        <v>2</v>
      </c>
      <c r="F5" s="927">
        <v>29</v>
      </c>
      <c r="G5" s="1353">
        <v>14.5</v>
      </c>
      <c r="H5" s="1353">
        <v>12.75</v>
      </c>
      <c r="I5" s="1"/>
      <c r="J5" s="1"/>
      <c r="K5" s="1"/>
      <c r="L5" s="1"/>
      <c r="M5" s="1"/>
      <c r="N5" s="1"/>
      <c r="O5" s="1"/>
      <c r="P5" s="1"/>
      <c r="Q5" s="1"/>
      <c r="R5" s="1"/>
      <c r="S5" s="1"/>
      <c r="T5" s="1"/>
      <c r="U5" s="1"/>
      <c r="V5" s="1"/>
      <c r="W5" s="1"/>
      <c r="X5" s="1"/>
      <c r="Y5" s="1"/>
      <c r="Z5" s="1"/>
    </row>
    <row r="6" spans="1:26" ht="12.75" customHeight="1">
      <c r="A6" s="945" t="s">
        <v>1563</v>
      </c>
      <c r="B6" s="927">
        <v>2</v>
      </c>
      <c r="C6" s="927">
        <v>21</v>
      </c>
      <c r="D6" s="1353">
        <v>10.5</v>
      </c>
      <c r="E6" s="927">
        <v>3</v>
      </c>
      <c r="F6" s="927">
        <v>61</v>
      </c>
      <c r="G6" s="1353">
        <v>20.329999999999998</v>
      </c>
      <c r="H6" s="1353">
        <v>15.42</v>
      </c>
      <c r="I6" s="1"/>
      <c r="J6" s="1"/>
      <c r="K6" s="1"/>
      <c r="L6" s="1"/>
      <c r="M6" s="1"/>
      <c r="N6" s="1"/>
      <c r="O6" s="1"/>
      <c r="P6" s="1"/>
      <c r="Q6" s="1"/>
      <c r="R6" s="1"/>
      <c r="S6" s="1"/>
      <c r="T6" s="1"/>
      <c r="U6" s="1"/>
      <c r="V6" s="1"/>
      <c r="W6" s="1"/>
      <c r="X6" s="1"/>
      <c r="Y6" s="1"/>
      <c r="Z6" s="1"/>
    </row>
    <row r="7" spans="1:26" ht="12.75" customHeight="1">
      <c r="A7" s="945" t="s">
        <v>4500</v>
      </c>
      <c r="B7" s="927">
        <v>5</v>
      </c>
      <c r="C7" s="927">
        <v>106</v>
      </c>
      <c r="D7" s="1353">
        <v>21.2</v>
      </c>
      <c r="E7" s="927">
        <v>1</v>
      </c>
      <c r="F7" s="927">
        <v>18</v>
      </c>
      <c r="G7" s="1353">
        <v>18</v>
      </c>
      <c r="H7" s="1353">
        <v>19.600000000000001</v>
      </c>
      <c r="I7" s="1"/>
      <c r="J7" s="1"/>
      <c r="K7" s="1"/>
      <c r="L7" s="1"/>
      <c r="M7" s="1"/>
      <c r="N7" s="1"/>
      <c r="O7" s="1"/>
      <c r="P7" s="1"/>
      <c r="Q7" s="1"/>
      <c r="R7" s="1"/>
      <c r="S7" s="1"/>
      <c r="T7" s="1"/>
      <c r="U7" s="1"/>
      <c r="V7" s="1"/>
      <c r="W7" s="1"/>
      <c r="X7" s="1"/>
      <c r="Y7" s="1"/>
      <c r="Z7" s="1"/>
    </row>
    <row r="8" spans="1:26" ht="12.75" customHeight="1">
      <c r="A8" s="945" t="s">
        <v>86</v>
      </c>
      <c r="B8" s="927">
        <v>3</v>
      </c>
      <c r="C8" s="927">
        <v>55</v>
      </c>
      <c r="D8" s="1353">
        <v>18.329999999999998</v>
      </c>
      <c r="E8" s="927">
        <v>2</v>
      </c>
      <c r="F8" s="927">
        <v>43</v>
      </c>
      <c r="G8" s="1353">
        <v>21.5</v>
      </c>
      <c r="H8" s="1353">
        <v>19.920000000000002</v>
      </c>
      <c r="I8" s="1"/>
      <c r="J8" s="1"/>
      <c r="K8" s="1"/>
      <c r="L8" s="1"/>
      <c r="M8" s="1"/>
      <c r="N8" s="1"/>
      <c r="O8" s="1"/>
      <c r="P8" s="1"/>
      <c r="Q8" s="1"/>
      <c r="R8" s="1"/>
      <c r="S8" s="1"/>
      <c r="T8" s="1"/>
      <c r="U8" s="1"/>
      <c r="V8" s="1"/>
      <c r="W8" s="1"/>
      <c r="X8" s="1"/>
      <c r="Y8" s="1"/>
      <c r="Z8" s="1"/>
    </row>
    <row r="9" spans="1:26" ht="12.75" customHeight="1">
      <c r="A9" s="945" t="s">
        <v>283</v>
      </c>
      <c r="B9" s="927">
        <v>1</v>
      </c>
      <c r="C9" s="927">
        <v>8</v>
      </c>
      <c r="D9" s="1353">
        <v>8</v>
      </c>
      <c r="E9" s="927">
        <v>5</v>
      </c>
      <c r="F9" s="927">
        <v>105</v>
      </c>
      <c r="G9" s="1353">
        <v>21</v>
      </c>
      <c r="H9" s="1353">
        <v>14.5</v>
      </c>
      <c r="I9" s="1"/>
      <c r="J9" s="1"/>
      <c r="K9" s="1"/>
      <c r="L9" s="1"/>
      <c r="M9" s="1"/>
      <c r="N9" s="1"/>
      <c r="O9" s="1"/>
      <c r="P9" s="1"/>
      <c r="Q9" s="1"/>
      <c r="R9" s="1"/>
      <c r="S9" s="1"/>
      <c r="T9" s="1"/>
      <c r="U9" s="1"/>
      <c r="V9" s="1"/>
      <c r="W9" s="1"/>
      <c r="X9" s="1"/>
      <c r="Y9" s="1"/>
      <c r="Z9" s="1"/>
    </row>
    <row r="10" spans="1:26" ht="12.75" customHeight="1">
      <c r="A10" s="945" t="s">
        <v>292</v>
      </c>
      <c r="B10" s="927">
        <v>1</v>
      </c>
      <c r="C10" s="927">
        <v>21</v>
      </c>
      <c r="D10" s="1353">
        <v>21</v>
      </c>
      <c r="E10" s="927">
        <v>4</v>
      </c>
      <c r="F10" s="927">
        <v>86</v>
      </c>
      <c r="G10" s="1353">
        <v>21.5</v>
      </c>
      <c r="H10" s="1353">
        <v>21.25</v>
      </c>
      <c r="I10" s="1"/>
      <c r="J10" s="1"/>
      <c r="K10" s="1"/>
      <c r="L10" s="1"/>
      <c r="M10" s="1"/>
      <c r="N10" s="1"/>
      <c r="O10" s="1"/>
      <c r="P10" s="1"/>
      <c r="Q10" s="1"/>
      <c r="R10" s="1"/>
      <c r="S10" s="1"/>
      <c r="T10" s="1"/>
      <c r="U10" s="1"/>
      <c r="V10" s="1"/>
      <c r="W10" s="1"/>
      <c r="X10" s="1"/>
      <c r="Y10" s="1"/>
      <c r="Z10" s="1"/>
    </row>
    <row r="11" spans="1:26" ht="12.75" customHeight="1">
      <c r="A11" s="945" t="s">
        <v>293</v>
      </c>
      <c r="B11" s="927"/>
      <c r="C11" s="927"/>
      <c r="D11" s="1353" t="s">
        <v>3813</v>
      </c>
      <c r="E11" s="927">
        <v>3</v>
      </c>
      <c r="F11" s="927">
        <v>66</v>
      </c>
      <c r="G11" s="1353">
        <v>22</v>
      </c>
      <c r="H11" s="1353" t="s">
        <v>3813</v>
      </c>
      <c r="I11" s="1"/>
      <c r="J11" s="1"/>
      <c r="K11" s="1"/>
      <c r="L11" s="1"/>
      <c r="M11" s="1"/>
      <c r="N11" s="1"/>
      <c r="O11" s="1"/>
      <c r="P11" s="1"/>
      <c r="Q11" s="1"/>
      <c r="R11" s="1"/>
      <c r="S11" s="1"/>
      <c r="T11" s="1"/>
      <c r="U11" s="1"/>
      <c r="V11" s="1"/>
      <c r="W11" s="1"/>
      <c r="X11" s="1"/>
      <c r="Y11" s="1"/>
      <c r="Z11" s="1"/>
    </row>
    <row r="12" spans="1:26" ht="12.75" customHeight="1">
      <c r="A12" s="945" t="s">
        <v>124</v>
      </c>
      <c r="B12" s="927">
        <v>3</v>
      </c>
      <c r="C12" s="927">
        <v>53</v>
      </c>
      <c r="D12" s="1353">
        <v>17.670000000000002</v>
      </c>
      <c r="E12" s="927"/>
      <c r="F12" s="927"/>
      <c r="G12" s="1353" t="s">
        <v>3813</v>
      </c>
      <c r="H12" s="1353" t="s">
        <v>3813</v>
      </c>
      <c r="I12" s="1"/>
      <c r="J12" s="1"/>
      <c r="K12" s="1"/>
      <c r="L12" s="1"/>
      <c r="M12" s="1"/>
      <c r="N12" s="1"/>
      <c r="O12" s="1"/>
      <c r="P12" s="1"/>
      <c r="Q12" s="1"/>
      <c r="R12" s="1"/>
      <c r="S12" s="1"/>
      <c r="T12" s="1"/>
      <c r="U12" s="1"/>
      <c r="V12" s="1"/>
      <c r="W12" s="1"/>
      <c r="X12" s="1"/>
      <c r="Y12" s="1"/>
      <c r="Z12" s="1"/>
    </row>
    <row r="13" spans="1:26" ht="12.75" customHeight="1">
      <c r="A13" s="945" t="s">
        <v>158</v>
      </c>
      <c r="B13" s="927">
        <v>10</v>
      </c>
      <c r="C13" s="927">
        <v>156</v>
      </c>
      <c r="D13" s="1353">
        <v>15.6</v>
      </c>
      <c r="E13" s="927"/>
      <c r="F13" s="927"/>
      <c r="G13" s="1353" t="s">
        <v>3813</v>
      </c>
      <c r="H13" s="1353" t="s">
        <v>3813</v>
      </c>
      <c r="I13" s="1"/>
      <c r="J13" s="1"/>
      <c r="K13" s="1"/>
      <c r="L13" s="1"/>
      <c r="M13" s="1"/>
      <c r="N13" s="1"/>
      <c r="O13" s="1"/>
      <c r="P13" s="1"/>
      <c r="Q13" s="1"/>
      <c r="R13" s="1"/>
      <c r="S13" s="1"/>
      <c r="T13" s="1"/>
      <c r="U13" s="1"/>
      <c r="V13" s="1"/>
      <c r="W13" s="1"/>
      <c r="X13" s="1"/>
      <c r="Y13" s="1"/>
      <c r="Z13" s="1"/>
    </row>
    <row r="14" spans="1:26" ht="12.75" customHeight="1">
      <c r="A14" s="945" t="s">
        <v>186</v>
      </c>
      <c r="B14" s="927">
        <v>7</v>
      </c>
      <c r="C14" s="927">
        <v>116</v>
      </c>
      <c r="D14" s="1353">
        <v>16.57</v>
      </c>
      <c r="E14" s="927">
        <v>3</v>
      </c>
      <c r="F14" s="927">
        <v>61</v>
      </c>
      <c r="G14" s="1353">
        <v>20.329999999999998</v>
      </c>
      <c r="H14" s="1353">
        <v>18.45</v>
      </c>
      <c r="I14" s="1"/>
      <c r="J14" s="1"/>
      <c r="K14" s="1"/>
      <c r="L14" s="1"/>
      <c r="M14" s="1"/>
      <c r="N14" s="1"/>
      <c r="O14" s="1"/>
      <c r="P14" s="1"/>
      <c r="Q14" s="1"/>
      <c r="R14" s="1"/>
      <c r="S14" s="1"/>
      <c r="T14" s="1"/>
      <c r="U14" s="1"/>
      <c r="V14" s="1"/>
      <c r="W14" s="1"/>
      <c r="X14" s="1"/>
      <c r="Y14" s="1"/>
      <c r="Z14" s="1"/>
    </row>
    <row r="15" spans="1:26" ht="12.75" customHeight="1">
      <c r="A15" s="661" t="s">
        <v>17</v>
      </c>
      <c r="B15" s="662">
        <f t="shared" ref="B15:C15" si="0">SUM(B4:B14)</f>
        <v>34</v>
      </c>
      <c r="C15" s="662">
        <f t="shared" si="0"/>
        <v>564</v>
      </c>
      <c r="D15" s="687">
        <f t="shared" ref="D15:D18" si="1">C15/B15</f>
        <v>16.588235294117649</v>
      </c>
      <c r="E15" s="662">
        <f t="shared" ref="E15:F15" si="2">SUM(E4:E14)</f>
        <v>26</v>
      </c>
      <c r="F15" s="662">
        <f t="shared" si="2"/>
        <v>535</v>
      </c>
      <c r="G15" s="687">
        <f t="shared" ref="G15:G19" si="3">F15/E15</f>
        <v>20.576923076923077</v>
      </c>
      <c r="H15" s="687">
        <f t="shared" ref="H15:H19" si="4">(G15+D15)/2</f>
        <v>18.582579185520363</v>
      </c>
      <c r="I15" s="1"/>
      <c r="J15" s="1"/>
      <c r="K15" s="1"/>
      <c r="L15" s="1"/>
      <c r="M15" s="1"/>
      <c r="N15" s="1"/>
      <c r="O15" s="1"/>
      <c r="P15" s="1"/>
      <c r="Q15" s="1"/>
      <c r="R15" s="1"/>
      <c r="S15" s="1"/>
      <c r="T15" s="1"/>
      <c r="U15" s="1"/>
      <c r="V15" s="1"/>
      <c r="W15" s="1"/>
      <c r="X15" s="1"/>
      <c r="Y15" s="1"/>
      <c r="Z15" s="1"/>
    </row>
    <row r="16" spans="1:26" ht="12.75" customHeight="1">
      <c r="A16" s="838" t="s">
        <v>217</v>
      </c>
      <c r="B16" s="660">
        <v>6</v>
      </c>
      <c r="C16" s="660">
        <v>87</v>
      </c>
      <c r="D16" s="687">
        <f t="shared" si="1"/>
        <v>14.5</v>
      </c>
      <c r="E16" s="660"/>
      <c r="F16" s="660"/>
      <c r="G16" s="687" t="e">
        <f t="shared" si="3"/>
        <v>#DIV/0!</v>
      </c>
      <c r="H16" s="687" t="e">
        <f t="shared" si="4"/>
        <v>#DIV/0!</v>
      </c>
      <c r="I16" s="1"/>
      <c r="J16" s="1"/>
      <c r="K16" s="1"/>
      <c r="L16" s="1"/>
      <c r="M16" s="1"/>
      <c r="N16" s="1"/>
      <c r="O16" s="1"/>
      <c r="P16" s="1"/>
      <c r="Q16" s="1"/>
      <c r="R16" s="1"/>
      <c r="S16" s="1"/>
      <c r="T16" s="1"/>
      <c r="U16" s="1"/>
      <c r="V16" s="1"/>
      <c r="W16" s="1"/>
      <c r="X16" s="1"/>
      <c r="Y16" s="1"/>
      <c r="Z16" s="1"/>
    </row>
    <row r="17" spans="1:26" ht="12.75" customHeight="1">
      <c r="A17" s="838" t="s">
        <v>251</v>
      </c>
      <c r="B17" s="660">
        <v>3</v>
      </c>
      <c r="C17" s="660">
        <v>60</v>
      </c>
      <c r="D17" s="687">
        <f t="shared" si="1"/>
        <v>20</v>
      </c>
      <c r="E17" s="660">
        <v>2</v>
      </c>
      <c r="F17" s="660">
        <v>41</v>
      </c>
      <c r="G17" s="687">
        <f t="shared" si="3"/>
        <v>20.5</v>
      </c>
      <c r="H17" s="687">
        <f t="shared" si="4"/>
        <v>20.25</v>
      </c>
      <c r="I17" s="1"/>
      <c r="J17" s="1"/>
      <c r="K17" s="1"/>
      <c r="L17" s="1"/>
      <c r="M17" s="1"/>
      <c r="N17" s="1"/>
      <c r="O17" s="1"/>
      <c r="P17" s="1"/>
      <c r="Q17" s="1"/>
      <c r="R17" s="1"/>
      <c r="S17" s="1"/>
      <c r="T17" s="1"/>
      <c r="U17" s="1"/>
      <c r="V17" s="1"/>
      <c r="W17" s="1"/>
      <c r="X17" s="1"/>
      <c r="Y17" s="1"/>
      <c r="Z17" s="1"/>
    </row>
    <row r="18" spans="1:26" ht="12.75" customHeight="1">
      <c r="A18" s="838" t="s">
        <v>276</v>
      </c>
      <c r="B18" s="660">
        <v>5</v>
      </c>
      <c r="C18" s="660">
        <v>79</v>
      </c>
      <c r="D18" s="687">
        <f t="shared" si="1"/>
        <v>15.8</v>
      </c>
      <c r="E18" s="660"/>
      <c r="F18" s="660"/>
      <c r="G18" s="687" t="e">
        <f t="shared" si="3"/>
        <v>#DIV/0!</v>
      </c>
      <c r="H18" s="687" t="e">
        <f t="shared" si="4"/>
        <v>#DIV/0!</v>
      </c>
      <c r="I18" s="1"/>
      <c r="J18" s="1"/>
      <c r="K18" s="1"/>
      <c r="L18" s="1"/>
      <c r="M18" s="1"/>
      <c r="N18" s="1"/>
      <c r="O18" s="1"/>
      <c r="P18" s="1"/>
      <c r="Q18" s="1"/>
      <c r="R18" s="1"/>
      <c r="S18" s="1"/>
      <c r="T18" s="1"/>
      <c r="U18" s="1"/>
      <c r="V18" s="1"/>
      <c r="W18" s="1"/>
      <c r="X18" s="1"/>
      <c r="Y18" s="1"/>
      <c r="Z18" s="1"/>
    </row>
    <row r="19" spans="1:26" ht="12.75" customHeight="1">
      <c r="A19" s="661" t="s">
        <v>125</v>
      </c>
      <c r="B19" s="662">
        <v>13</v>
      </c>
      <c r="C19" s="662">
        <v>238</v>
      </c>
      <c r="D19" s="687">
        <v>18.3</v>
      </c>
      <c r="E19" s="662">
        <v>2</v>
      </c>
      <c r="F19" s="662">
        <v>50</v>
      </c>
      <c r="G19" s="687">
        <f t="shared" si="3"/>
        <v>25</v>
      </c>
      <c r="H19" s="687">
        <f t="shared" si="4"/>
        <v>21.65</v>
      </c>
      <c r="I19" s="1"/>
      <c r="J19" s="1"/>
      <c r="K19" s="1"/>
      <c r="L19" s="1"/>
      <c r="M19" s="1"/>
      <c r="N19" s="1"/>
      <c r="O19" s="1"/>
      <c r="P19" s="1"/>
      <c r="Q19" s="1"/>
      <c r="R19" s="1"/>
      <c r="S19" s="1"/>
      <c r="T19" s="1"/>
      <c r="U19" s="1"/>
      <c r="V19" s="1"/>
      <c r="W19" s="1"/>
      <c r="X19" s="1"/>
      <c r="Y19" s="1"/>
      <c r="Z19" s="1"/>
    </row>
    <row r="20" spans="1:26" ht="12.75" customHeight="1">
      <c r="A20" s="663" t="s">
        <v>294</v>
      </c>
      <c r="B20" s="686">
        <v>0</v>
      </c>
      <c r="C20" s="686">
        <v>0</v>
      </c>
      <c r="D20" s="1354">
        <v>0</v>
      </c>
      <c r="E20" s="686">
        <v>3</v>
      </c>
      <c r="F20" s="686">
        <v>67</v>
      </c>
      <c r="G20" s="1354">
        <v>22.3</v>
      </c>
      <c r="H20" s="1354">
        <v>11.15</v>
      </c>
      <c r="I20" s="1"/>
      <c r="J20" s="1"/>
      <c r="K20" s="1"/>
      <c r="L20" s="1"/>
      <c r="M20" s="1"/>
      <c r="N20" s="1"/>
      <c r="O20" s="1"/>
      <c r="P20" s="1"/>
      <c r="Q20" s="1"/>
      <c r="R20" s="1"/>
      <c r="S20" s="1"/>
      <c r="T20" s="1"/>
      <c r="U20" s="1"/>
      <c r="V20" s="1"/>
      <c r="W20" s="1"/>
      <c r="X20" s="1"/>
      <c r="Y20" s="1"/>
      <c r="Z20" s="1"/>
    </row>
    <row r="21" spans="1:26" ht="12.75" customHeight="1">
      <c r="A21" s="663" t="s">
        <v>312</v>
      </c>
      <c r="B21" s="686">
        <v>1</v>
      </c>
      <c r="C21" s="686">
        <v>0</v>
      </c>
      <c r="D21" s="1354">
        <v>0</v>
      </c>
      <c r="E21" s="686">
        <v>2</v>
      </c>
      <c r="F21" s="686">
        <v>47</v>
      </c>
      <c r="G21" s="1354">
        <v>23.5</v>
      </c>
      <c r="H21" s="1354">
        <v>11.75</v>
      </c>
      <c r="I21" s="1"/>
      <c r="J21" s="1"/>
      <c r="K21" s="1"/>
      <c r="L21" s="1"/>
      <c r="M21" s="1"/>
      <c r="N21" s="1"/>
      <c r="O21" s="1"/>
      <c r="P21" s="1"/>
      <c r="Q21" s="1"/>
      <c r="R21" s="1"/>
      <c r="S21" s="1"/>
      <c r="T21" s="1"/>
      <c r="U21" s="1"/>
      <c r="V21" s="1"/>
      <c r="W21" s="1"/>
      <c r="X21" s="1"/>
      <c r="Y21" s="1"/>
      <c r="Z21" s="1"/>
    </row>
    <row r="22" spans="1:26" ht="12.75" customHeight="1">
      <c r="A22" s="663" t="s">
        <v>326</v>
      </c>
      <c r="B22" s="686">
        <v>2</v>
      </c>
      <c r="C22" s="686">
        <v>45</v>
      </c>
      <c r="D22" s="1354">
        <v>22.5</v>
      </c>
      <c r="E22" s="686">
        <v>8</v>
      </c>
      <c r="F22" s="686">
        <v>164</v>
      </c>
      <c r="G22" s="1354">
        <v>20.5</v>
      </c>
      <c r="H22" s="1354">
        <v>21.5</v>
      </c>
      <c r="I22" s="1"/>
      <c r="J22" s="1"/>
      <c r="K22" s="1"/>
      <c r="L22" s="1"/>
      <c r="M22" s="1"/>
      <c r="N22" s="1"/>
      <c r="O22" s="1"/>
      <c r="P22" s="1"/>
      <c r="Q22" s="1"/>
      <c r="R22" s="1"/>
      <c r="S22" s="1"/>
      <c r="T22" s="1"/>
      <c r="U22" s="1"/>
      <c r="V22" s="1"/>
      <c r="W22" s="1"/>
      <c r="X22" s="1"/>
      <c r="Y22" s="1"/>
      <c r="Z22" s="1"/>
    </row>
    <row r="23" spans="1:26" ht="12.75" customHeight="1">
      <c r="A23" s="663" t="s">
        <v>333</v>
      </c>
      <c r="B23" s="686">
        <v>1</v>
      </c>
      <c r="C23" s="686">
        <v>14</v>
      </c>
      <c r="D23" s="1354">
        <v>14</v>
      </c>
      <c r="E23" s="686">
        <v>3</v>
      </c>
      <c r="F23" s="686">
        <v>57</v>
      </c>
      <c r="G23" s="1354">
        <v>19</v>
      </c>
      <c r="H23" s="1354">
        <v>16.5</v>
      </c>
      <c r="I23" s="1"/>
      <c r="J23" s="1"/>
      <c r="K23" s="1"/>
      <c r="L23" s="1"/>
      <c r="M23" s="1"/>
      <c r="N23" s="1"/>
      <c r="O23" s="1"/>
      <c r="P23" s="1"/>
      <c r="Q23" s="1"/>
      <c r="R23" s="1"/>
      <c r="S23" s="1"/>
      <c r="T23" s="1"/>
      <c r="U23" s="1"/>
      <c r="V23" s="1"/>
      <c r="W23" s="1"/>
      <c r="X23" s="1"/>
      <c r="Y23" s="1"/>
      <c r="Z23" s="1"/>
    </row>
    <row r="24" spans="1:26" ht="12.75" customHeight="1">
      <c r="A24" s="953" t="s">
        <v>126</v>
      </c>
      <c r="B24" s="1341">
        <v>4</v>
      </c>
      <c r="C24" s="1341">
        <v>59</v>
      </c>
      <c r="D24" s="1354">
        <v>14.75</v>
      </c>
      <c r="E24" s="1341">
        <v>16</v>
      </c>
      <c r="F24" s="1341">
        <v>311</v>
      </c>
      <c r="G24" s="1354">
        <v>20.7</v>
      </c>
      <c r="H24" s="1354">
        <v>17.8</v>
      </c>
      <c r="I24" s="602" t="s">
        <v>4820</v>
      </c>
      <c r="J24" s="1"/>
      <c r="K24" s="1"/>
      <c r="L24" s="1"/>
      <c r="M24" s="1"/>
      <c r="N24" s="1"/>
      <c r="O24" s="1"/>
      <c r="P24" s="1"/>
      <c r="Q24" s="1"/>
      <c r="R24" s="1"/>
      <c r="S24" s="1"/>
      <c r="T24" s="1"/>
      <c r="U24" s="1"/>
      <c r="V24" s="1"/>
      <c r="W24" s="1"/>
      <c r="X24" s="1"/>
      <c r="Y24" s="1"/>
      <c r="Z24" s="1"/>
    </row>
    <row r="25" spans="1:26" ht="12.75" customHeight="1">
      <c r="A25" s="838" t="s">
        <v>358</v>
      </c>
      <c r="B25" s="686">
        <v>6</v>
      </c>
      <c r="C25" s="686">
        <v>112</v>
      </c>
      <c r="D25" s="687">
        <v>18.66</v>
      </c>
      <c r="E25" s="688">
        <v>1</v>
      </c>
      <c r="F25" s="688">
        <v>0</v>
      </c>
      <c r="G25" s="689">
        <v>0</v>
      </c>
      <c r="H25" s="689">
        <v>16</v>
      </c>
      <c r="I25" s="1"/>
      <c r="J25" s="1"/>
      <c r="K25" s="1"/>
      <c r="L25" s="1"/>
      <c r="M25" s="1"/>
      <c r="N25" s="1"/>
      <c r="O25" s="1"/>
      <c r="P25" s="1"/>
      <c r="Q25" s="1"/>
      <c r="R25" s="1"/>
      <c r="S25" s="1"/>
      <c r="T25" s="1"/>
      <c r="U25" s="1"/>
      <c r="V25" s="1"/>
      <c r="W25" s="1"/>
      <c r="X25" s="1"/>
      <c r="Y25" s="1"/>
      <c r="Z25" s="1"/>
    </row>
    <row r="26" spans="1:26" ht="12.75" customHeight="1">
      <c r="A26" s="838" t="s">
        <v>362</v>
      </c>
      <c r="B26" s="686">
        <v>9</v>
      </c>
      <c r="C26" s="686">
        <v>133</v>
      </c>
      <c r="D26" s="687">
        <v>14.7</v>
      </c>
      <c r="E26" s="688">
        <v>1</v>
      </c>
      <c r="F26" s="688">
        <v>18</v>
      </c>
      <c r="G26" s="689">
        <v>18</v>
      </c>
      <c r="H26" s="689">
        <v>15.1</v>
      </c>
      <c r="I26" s="1"/>
      <c r="J26" s="1"/>
      <c r="K26" s="1"/>
      <c r="L26" s="1"/>
      <c r="M26" s="1"/>
      <c r="N26" s="1"/>
      <c r="O26" s="1"/>
      <c r="P26" s="1"/>
      <c r="Q26" s="1"/>
      <c r="R26" s="1"/>
      <c r="S26" s="1"/>
      <c r="T26" s="1"/>
      <c r="U26" s="1"/>
      <c r="V26" s="1"/>
      <c r="W26" s="1"/>
      <c r="X26" s="1"/>
      <c r="Y26" s="1"/>
      <c r="Z26" s="1"/>
    </row>
    <row r="27" spans="1:26" ht="12.75" customHeight="1">
      <c r="A27" s="838" t="s">
        <v>365</v>
      </c>
      <c r="B27" s="686">
        <v>6</v>
      </c>
      <c r="C27" s="686">
        <v>125</v>
      </c>
      <c r="D27" s="687">
        <v>20.83</v>
      </c>
      <c r="E27" s="688">
        <v>0</v>
      </c>
      <c r="F27" s="688">
        <v>0</v>
      </c>
      <c r="G27" s="689">
        <v>0</v>
      </c>
      <c r="H27" s="689">
        <v>20.83</v>
      </c>
      <c r="I27" s="1"/>
      <c r="J27" s="1"/>
      <c r="K27" s="1"/>
      <c r="L27" s="1"/>
      <c r="M27" s="1"/>
      <c r="N27" s="1"/>
      <c r="O27" s="1"/>
      <c r="P27" s="1"/>
      <c r="Q27" s="1"/>
      <c r="R27" s="1"/>
      <c r="S27" s="1"/>
      <c r="T27" s="1"/>
      <c r="U27" s="1"/>
      <c r="V27" s="1"/>
      <c r="W27" s="1"/>
      <c r="X27" s="1"/>
      <c r="Y27" s="1"/>
      <c r="Z27" s="1"/>
    </row>
    <row r="28" spans="1:26" ht="12.75" customHeight="1">
      <c r="A28" s="838" t="s">
        <v>368</v>
      </c>
      <c r="B28" s="686">
        <v>3</v>
      </c>
      <c r="C28" s="686">
        <v>63</v>
      </c>
      <c r="D28" s="687">
        <v>21</v>
      </c>
      <c r="E28" s="688">
        <v>2</v>
      </c>
      <c r="F28" s="688">
        <v>19</v>
      </c>
      <c r="G28" s="689">
        <v>9.5</v>
      </c>
      <c r="H28" s="689">
        <v>16.399999999999999</v>
      </c>
      <c r="I28" s="1"/>
      <c r="J28" s="1"/>
      <c r="K28" s="1"/>
      <c r="L28" s="1"/>
      <c r="M28" s="1"/>
      <c r="N28" s="1"/>
      <c r="O28" s="1"/>
      <c r="P28" s="1"/>
      <c r="Q28" s="1"/>
      <c r="R28" s="1"/>
      <c r="S28" s="1"/>
      <c r="T28" s="1"/>
      <c r="U28" s="1"/>
      <c r="V28" s="1"/>
      <c r="W28" s="1"/>
      <c r="X28" s="1"/>
      <c r="Y28" s="1"/>
      <c r="Z28" s="1"/>
    </row>
    <row r="29" spans="1:26" ht="12.75" customHeight="1">
      <c r="A29" s="661" t="s">
        <v>127</v>
      </c>
      <c r="B29" s="676">
        <v>24</v>
      </c>
      <c r="C29" s="676">
        <v>433</v>
      </c>
      <c r="D29" s="689">
        <v>18.04</v>
      </c>
      <c r="E29" s="1355">
        <v>4</v>
      </c>
      <c r="F29" s="1355">
        <v>37</v>
      </c>
      <c r="G29" s="689">
        <v>9.25</v>
      </c>
      <c r="H29" s="689">
        <v>16.78</v>
      </c>
      <c r="I29" s="1"/>
      <c r="J29" s="1"/>
      <c r="K29" s="1"/>
      <c r="L29" s="1"/>
      <c r="M29" s="1"/>
      <c r="N29" s="1"/>
      <c r="O29" s="1"/>
      <c r="P29" s="1"/>
      <c r="Q29" s="1"/>
      <c r="R29" s="1"/>
      <c r="S29" s="1"/>
      <c r="T29" s="1"/>
      <c r="U29" s="1"/>
      <c r="V29" s="1"/>
      <c r="W29" s="1"/>
      <c r="X29" s="1"/>
      <c r="Y29" s="1"/>
      <c r="Z29" s="1"/>
    </row>
    <row r="30" spans="1:26" ht="12.75" customHeight="1">
      <c r="A30" s="838" t="s">
        <v>377</v>
      </c>
      <c r="B30" s="1296">
        <v>3</v>
      </c>
      <c r="C30" s="1296">
        <v>52</v>
      </c>
      <c r="D30" s="1322">
        <v>17.329999999999998</v>
      </c>
      <c r="E30" s="1296">
        <v>2</v>
      </c>
      <c r="F30" s="1296">
        <v>43</v>
      </c>
      <c r="G30" s="1322">
        <v>21.5</v>
      </c>
      <c r="H30" s="1322">
        <v>19.420000000000002</v>
      </c>
      <c r="I30" s="1"/>
      <c r="J30" s="1"/>
      <c r="K30" s="1"/>
      <c r="L30" s="1"/>
      <c r="M30" s="1"/>
      <c r="N30" s="1"/>
      <c r="O30" s="1"/>
      <c r="P30" s="1"/>
      <c r="Q30" s="1"/>
      <c r="R30" s="1"/>
      <c r="S30" s="1"/>
      <c r="T30" s="1"/>
      <c r="U30" s="1"/>
      <c r="V30" s="1"/>
      <c r="W30" s="1"/>
      <c r="X30" s="1"/>
      <c r="Y30" s="1"/>
      <c r="Z30" s="1"/>
    </row>
    <row r="31" spans="1:26" ht="12.75" customHeight="1">
      <c r="A31" s="838" t="s">
        <v>385</v>
      </c>
      <c r="B31" s="1296">
        <v>5</v>
      </c>
      <c r="C31" s="1296">
        <v>87</v>
      </c>
      <c r="D31" s="1322">
        <v>17.399999999999999</v>
      </c>
      <c r="E31" s="1296">
        <v>2</v>
      </c>
      <c r="F31" s="1296">
        <v>37</v>
      </c>
      <c r="G31" s="1322">
        <v>18.5</v>
      </c>
      <c r="H31" s="1322">
        <v>17.95</v>
      </c>
      <c r="I31" s="1"/>
      <c r="J31" s="1"/>
      <c r="K31" s="1"/>
      <c r="L31" s="1"/>
      <c r="M31" s="1"/>
      <c r="N31" s="1"/>
      <c r="O31" s="1"/>
      <c r="P31" s="1"/>
      <c r="Q31" s="1"/>
      <c r="R31" s="1"/>
      <c r="S31" s="1"/>
      <c r="T31" s="1"/>
      <c r="U31" s="1"/>
      <c r="V31" s="1"/>
      <c r="W31" s="1"/>
      <c r="X31" s="1"/>
      <c r="Y31" s="1"/>
      <c r="Z31" s="1"/>
    </row>
    <row r="32" spans="1:26" ht="12.75" customHeight="1">
      <c r="A32" s="661" t="s">
        <v>128</v>
      </c>
      <c r="B32" s="1301">
        <v>8</v>
      </c>
      <c r="C32" s="1301">
        <v>139</v>
      </c>
      <c r="D32" s="1322">
        <v>17.38</v>
      </c>
      <c r="E32" s="1301">
        <v>4</v>
      </c>
      <c r="F32" s="1301">
        <v>80</v>
      </c>
      <c r="G32" s="1322">
        <v>20</v>
      </c>
      <c r="H32" s="1322">
        <v>18.690000000000001</v>
      </c>
      <c r="I32" s="15"/>
      <c r="J32" s="15"/>
      <c r="K32" s="15"/>
      <c r="L32" s="15"/>
      <c r="M32" s="15"/>
      <c r="N32" s="15"/>
      <c r="O32" s="15"/>
      <c r="P32" s="15"/>
      <c r="Q32" s="15"/>
      <c r="R32" s="15"/>
      <c r="S32" s="15"/>
      <c r="T32" s="15"/>
      <c r="U32" s="15"/>
      <c r="V32" s="15"/>
      <c r="W32" s="15"/>
      <c r="X32" s="15"/>
      <c r="Y32" s="15"/>
      <c r="Z32" s="15"/>
    </row>
    <row r="33" spans="1:26" ht="12.75" customHeight="1">
      <c r="A33" s="838" t="s">
        <v>401</v>
      </c>
      <c r="B33" s="664">
        <v>3</v>
      </c>
      <c r="C33" s="664">
        <v>88</v>
      </c>
      <c r="D33" s="687">
        <f>C33/B33</f>
        <v>29.333333333333332</v>
      </c>
      <c r="E33" s="664">
        <v>2</v>
      </c>
      <c r="F33" s="664">
        <v>48</v>
      </c>
      <c r="G33" s="687">
        <f t="shared" ref="G33:G43" si="5">F33/E33</f>
        <v>24</v>
      </c>
      <c r="H33" s="687">
        <f t="shared" ref="H33:H43" si="6">(G33+D33)/2</f>
        <v>26.666666666666664</v>
      </c>
      <c r="I33" s="1"/>
      <c r="J33" s="1"/>
      <c r="K33" s="1"/>
      <c r="L33" s="1"/>
      <c r="M33" s="1"/>
      <c r="N33" s="1"/>
      <c r="O33" s="1"/>
      <c r="P33" s="1"/>
      <c r="Q33" s="1"/>
      <c r="R33" s="1"/>
      <c r="S33" s="1"/>
      <c r="T33" s="1"/>
      <c r="U33" s="1"/>
      <c r="V33" s="1"/>
      <c r="W33" s="1"/>
      <c r="X33" s="1"/>
      <c r="Y33" s="1"/>
      <c r="Z33" s="1"/>
    </row>
    <row r="34" spans="1:26" ht="12.75" customHeight="1">
      <c r="A34" s="838" t="s">
        <v>1569</v>
      </c>
      <c r="B34" s="664">
        <v>2</v>
      </c>
      <c r="C34" s="664">
        <v>58</v>
      </c>
      <c r="D34" s="687">
        <v>0</v>
      </c>
      <c r="E34" s="664">
        <v>1</v>
      </c>
      <c r="F34" s="664">
        <v>38</v>
      </c>
      <c r="G34" s="687">
        <f t="shared" si="5"/>
        <v>38</v>
      </c>
      <c r="H34" s="687">
        <f t="shared" si="6"/>
        <v>19</v>
      </c>
      <c r="I34" s="1"/>
      <c r="J34" s="1"/>
      <c r="K34" s="1"/>
      <c r="L34" s="1"/>
      <c r="M34" s="1"/>
      <c r="N34" s="1"/>
      <c r="O34" s="1"/>
      <c r="P34" s="1"/>
      <c r="Q34" s="1"/>
      <c r="R34" s="1"/>
      <c r="S34" s="1"/>
      <c r="T34" s="1"/>
      <c r="U34" s="1"/>
      <c r="V34" s="1"/>
      <c r="W34" s="1"/>
      <c r="X34" s="1"/>
      <c r="Y34" s="1"/>
      <c r="Z34" s="1"/>
    </row>
    <row r="35" spans="1:26" ht="12.75" customHeight="1">
      <c r="A35" s="838" t="s">
        <v>1570</v>
      </c>
      <c r="B35" s="664">
        <v>2</v>
      </c>
      <c r="C35" s="664">
        <v>46</v>
      </c>
      <c r="D35" s="687">
        <f t="shared" ref="D35:D43" si="7">C35/B35</f>
        <v>23</v>
      </c>
      <c r="E35" s="664">
        <v>4</v>
      </c>
      <c r="F35" s="664">
        <v>75</v>
      </c>
      <c r="G35" s="687">
        <f t="shared" si="5"/>
        <v>18.75</v>
      </c>
      <c r="H35" s="687">
        <f t="shared" si="6"/>
        <v>20.875</v>
      </c>
      <c r="I35" s="1"/>
      <c r="J35" s="1"/>
      <c r="K35" s="1"/>
      <c r="L35" s="1"/>
      <c r="M35" s="1"/>
      <c r="N35" s="1"/>
      <c r="O35" s="1"/>
      <c r="P35" s="1"/>
      <c r="Q35" s="1"/>
      <c r="R35" s="1"/>
      <c r="S35" s="1"/>
      <c r="T35" s="1"/>
      <c r="U35" s="1"/>
      <c r="V35" s="1"/>
      <c r="W35" s="1"/>
      <c r="X35" s="1"/>
      <c r="Y35" s="1"/>
      <c r="Z35" s="1"/>
    </row>
    <row r="36" spans="1:26" ht="12.75" customHeight="1">
      <c r="A36" s="661" t="s">
        <v>131</v>
      </c>
      <c r="B36" s="662">
        <f t="shared" ref="B36:C36" si="8">SUM(B33:B35)</f>
        <v>7</v>
      </c>
      <c r="C36" s="662">
        <f t="shared" si="8"/>
        <v>192</v>
      </c>
      <c r="D36" s="687">
        <f t="shared" si="7"/>
        <v>27.428571428571427</v>
      </c>
      <c r="E36" s="662">
        <f t="shared" ref="E36:F36" si="9">SUM(E33:E35)</f>
        <v>7</v>
      </c>
      <c r="F36" s="662">
        <f t="shared" si="9"/>
        <v>161</v>
      </c>
      <c r="G36" s="687">
        <f t="shared" si="5"/>
        <v>23</v>
      </c>
      <c r="H36" s="687">
        <f t="shared" si="6"/>
        <v>25.214285714285715</v>
      </c>
      <c r="I36" s="1"/>
      <c r="J36" s="1"/>
      <c r="K36" s="1"/>
      <c r="L36" s="1"/>
      <c r="M36" s="1"/>
      <c r="N36" s="1"/>
      <c r="O36" s="1"/>
      <c r="P36" s="1"/>
      <c r="Q36" s="1"/>
      <c r="R36" s="1"/>
      <c r="S36" s="1"/>
      <c r="T36" s="1"/>
      <c r="U36" s="1"/>
      <c r="V36" s="1"/>
      <c r="W36" s="1"/>
      <c r="X36" s="1"/>
      <c r="Y36" s="1"/>
      <c r="Z36" s="1"/>
    </row>
    <row r="37" spans="1:26" ht="12.75" customHeight="1">
      <c r="A37" s="945" t="s">
        <v>428</v>
      </c>
      <c r="B37" s="927">
        <v>5</v>
      </c>
      <c r="C37" s="927">
        <v>59</v>
      </c>
      <c r="D37" s="687">
        <f t="shared" si="7"/>
        <v>11.8</v>
      </c>
      <c r="E37" s="927">
        <v>7</v>
      </c>
      <c r="F37" s="927">
        <v>172</v>
      </c>
      <c r="G37" s="687">
        <f t="shared" si="5"/>
        <v>24.571428571428573</v>
      </c>
      <c r="H37" s="687">
        <f t="shared" si="6"/>
        <v>18.185714285714287</v>
      </c>
      <c r="I37" s="1402"/>
      <c r="J37" s="1"/>
      <c r="K37" s="1"/>
      <c r="L37" s="1"/>
      <c r="M37" s="1"/>
      <c r="N37" s="1"/>
      <c r="O37" s="1"/>
      <c r="P37" s="1"/>
      <c r="Q37" s="1"/>
      <c r="R37" s="1"/>
      <c r="S37" s="1"/>
      <c r="T37" s="1"/>
      <c r="U37" s="1"/>
      <c r="V37" s="1"/>
      <c r="W37" s="1"/>
      <c r="X37" s="1"/>
      <c r="Y37" s="1"/>
      <c r="Z37" s="1"/>
    </row>
    <row r="38" spans="1:26" ht="12.75" customHeight="1">
      <c r="A38" s="849" t="s">
        <v>437</v>
      </c>
      <c r="B38" s="947">
        <v>2</v>
      </c>
      <c r="C38" s="947">
        <v>32</v>
      </c>
      <c r="D38" s="687">
        <f t="shared" si="7"/>
        <v>16</v>
      </c>
      <c r="E38" s="947">
        <v>4</v>
      </c>
      <c r="F38" s="947">
        <v>32</v>
      </c>
      <c r="G38" s="687">
        <f t="shared" si="5"/>
        <v>8</v>
      </c>
      <c r="H38" s="687">
        <f t="shared" si="6"/>
        <v>12</v>
      </c>
      <c r="I38" s="1402"/>
      <c r="J38" s="1"/>
      <c r="K38" s="1"/>
      <c r="L38" s="1"/>
      <c r="M38" s="1"/>
      <c r="N38" s="1"/>
      <c r="O38" s="1"/>
      <c r="P38" s="1"/>
      <c r="Q38" s="1"/>
      <c r="R38" s="1"/>
      <c r="S38" s="1"/>
      <c r="T38" s="1"/>
      <c r="U38" s="1"/>
      <c r="V38" s="1"/>
      <c r="W38" s="1"/>
      <c r="X38" s="1"/>
      <c r="Y38" s="1"/>
      <c r="Z38" s="1"/>
    </row>
    <row r="39" spans="1:26" ht="12.75" customHeight="1">
      <c r="A39" s="849" t="s">
        <v>441</v>
      </c>
      <c r="B39" s="927">
        <v>4</v>
      </c>
      <c r="C39" s="927">
        <v>32</v>
      </c>
      <c r="D39" s="687">
        <f t="shared" si="7"/>
        <v>8</v>
      </c>
      <c r="E39" s="927">
        <v>3</v>
      </c>
      <c r="F39" s="927">
        <v>54</v>
      </c>
      <c r="G39" s="687">
        <f t="shared" si="5"/>
        <v>18</v>
      </c>
      <c r="H39" s="687">
        <f t="shared" si="6"/>
        <v>13</v>
      </c>
      <c r="I39" s="1402"/>
      <c r="J39" s="1"/>
      <c r="K39" s="1"/>
      <c r="L39" s="1"/>
      <c r="M39" s="1"/>
      <c r="N39" s="1"/>
      <c r="O39" s="1"/>
      <c r="P39" s="1"/>
      <c r="Q39" s="1"/>
      <c r="R39" s="1"/>
      <c r="S39" s="1"/>
      <c r="T39" s="1"/>
      <c r="U39" s="1"/>
      <c r="V39" s="1"/>
      <c r="W39" s="1"/>
      <c r="X39" s="1"/>
      <c r="Y39" s="1"/>
      <c r="Z39" s="1"/>
    </row>
    <row r="40" spans="1:26" ht="12.75" customHeight="1">
      <c r="A40" s="849" t="s">
        <v>445</v>
      </c>
      <c r="B40" s="925">
        <v>7</v>
      </c>
      <c r="C40" s="925">
        <v>113</v>
      </c>
      <c r="D40" s="687">
        <f t="shared" si="7"/>
        <v>16.142857142857142</v>
      </c>
      <c r="E40" s="925">
        <v>1</v>
      </c>
      <c r="F40" s="925">
        <v>8</v>
      </c>
      <c r="G40" s="687">
        <f t="shared" si="5"/>
        <v>8</v>
      </c>
      <c r="H40" s="687">
        <f t="shared" si="6"/>
        <v>12.071428571428571</v>
      </c>
      <c r="I40" s="1"/>
      <c r="J40" s="1"/>
      <c r="K40" s="1"/>
      <c r="L40" s="1"/>
      <c r="M40" s="1"/>
      <c r="N40" s="1"/>
      <c r="O40" s="1"/>
      <c r="P40" s="1"/>
      <c r="Q40" s="1"/>
      <c r="R40" s="1"/>
      <c r="S40" s="1"/>
      <c r="T40" s="1"/>
      <c r="U40" s="1"/>
      <c r="V40" s="1"/>
      <c r="W40" s="1"/>
      <c r="X40" s="1"/>
      <c r="Y40" s="1"/>
      <c r="Z40" s="1"/>
    </row>
    <row r="41" spans="1:26" ht="12.75" customHeight="1">
      <c r="A41" s="661" t="s">
        <v>133</v>
      </c>
      <c r="B41" s="676">
        <f t="shared" ref="B41:C41" si="10">SUM(B37:B40)</f>
        <v>18</v>
      </c>
      <c r="C41" s="676">
        <f t="shared" si="10"/>
        <v>236</v>
      </c>
      <c r="D41" s="689">
        <f t="shared" si="7"/>
        <v>13.111111111111111</v>
      </c>
      <c r="E41" s="676">
        <f t="shared" ref="E41:F41" si="11">SUM(E37:E40)</f>
        <v>15</v>
      </c>
      <c r="F41" s="676">
        <f t="shared" si="11"/>
        <v>266</v>
      </c>
      <c r="G41" s="689">
        <f t="shared" si="5"/>
        <v>17.733333333333334</v>
      </c>
      <c r="H41" s="689">
        <f t="shared" si="6"/>
        <v>15.422222222222222</v>
      </c>
      <c r="I41" s="1"/>
      <c r="J41" s="1"/>
      <c r="K41" s="1"/>
      <c r="L41" s="1"/>
      <c r="M41" s="1"/>
      <c r="N41" s="1"/>
      <c r="O41" s="1"/>
      <c r="P41" s="1"/>
      <c r="Q41" s="1"/>
      <c r="R41" s="1"/>
      <c r="S41" s="1"/>
      <c r="T41" s="1"/>
      <c r="U41" s="1"/>
      <c r="V41" s="1"/>
      <c r="W41" s="1"/>
      <c r="X41" s="1"/>
      <c r="Y41" s="1"/>
      <c r="Z41" s="1"/>
    </row>
    <row r="42" spans="1:26" ht="12.75" customHeight="1">
      <c r="A42" s="838" t="s">
        <v>427</v>
      </c>
      <c r="B42" s="660">
        <v>10</v>
      </c>
      <c r="C42" s="660">
        <v>172</v>
      </c>
      <c r="D42" s="687">
        <f t="shared" si="7"/>
        <v>17.2</v>
      </c>
      <c r="E42" s="660">
        <v>1</v>
      </c>
      <c r="F42" s="660">
        <v>20</v>
      </c>
      <c r="G42" s="687">
        <f t="shared" si="5"/>
        <v>20</v>
      </c>
      <c r="H42" s="687">
        <f t="shared" si="6"/>
        <v>18.600000000000001</v>
      </c>
      <c r="I42" s="1"/>
      <c r="J42" s="1"/>
      <c r="K42" s="1"/>
      <c r="L42" s="1"/>
      <c r="M42" s="1"/>
      <c r="N42" s="1"/>
      <c r="O42" s="1"/>
      <c r="P42" s="1"/>
      <c r="Q42" s="1"/>
      <c r="R42" s="1"/>
      <c r="S42" s="1"/>
      <c r="T42" s="1"/>
      <c r="U42" s="1"/>
      <c r="V42" s="1"/>
      <c r="W42" s="1"/>
      <c r="X42" s="1"/>
      <c r="Y42" s="1"/>
      <c r="Z42" s="1"/>
    </row>
    <row r="43" spans="1:26" ht="12.75" customHeight="1">
      <c r="A43" s="661" t="s">
        <v>135</v>
      </c>
      <c r="B43" s="662">
        <f>SUM(B42)</f>
        <v>10</v>
      </c>
      <c r="C43" s="662">
        <v>172</v>
      </c>
      <c r="D43" s="687">
        <f t="shared" si="7"/>
        <v>17.2</v>
      </c>
      <c r="E43" s="662">
        <f t="shared" ref="E43:F43" si="12">SUM(E42)</f>
        <v>1</v>
      </c>
      <c r="F43" s="662">
        <f t="shared" si="12"/>
        <v>20</v>
      </c>
      <c r="G43" s="687">
        <f t="shared" si="5"/>
        <v>20</v>
      </c>
      <c r="H43" s="687">
        <f t="shared" si="6"/>
        <v>18.600000000000001</v>
      </c>
      <c r="I43" s="1"/>
      <c r="J43" s="1"/>
      <c r="K43" s="1"/>
      <c r="L43" s="1"/>
      <c r="M43" s="1"/>
      <c r="N43" s="1"/>
      <c r="O43" s="1"/>
      <c r="P43" s="1"/>
      <c r="Q43" s="1"/>
      <c r="R43" s="1"/>
      <c r="S43" s="1"/>
      <c r="T43" s="1"/>
      <c r="U43" s="1"/>
      <c r="V43" s="1"/>
      <c r="W43" s="1"/>
      <c r="X43" s="1"/>
      <c r="Y43" s="1"/>
      <c r="Z43" s="1"/>
    </row>
    <row r="44" spans="1:26" ht="12.75" customHeight="1">
      <c r="A44" s="651" t="s">
        <v>444</v>
      </c>
      <c r="B44" s="686">
        <v>3</v>
      </c>
      <c r="C44" s="686">
        <v>40</v>
      </c>
      <c r="D44" s="696">
        <v>13.33</v>
      </c>
      <c r="E44" s="686"/>
      <c r="F44" s="686"/>
      <c r="G44" s="696"/>
      <c r="H44" s="696"/>
      <c r="I44" s="1"/>
      <c r="J44" s="1"/>
      <c r="K44" s="1"/>
      <c r="L44" s="1"/>
      <c r="M44" s="1"/>
      <c r="N44" s="1"/>
      <c r="O44" s="1"/>
      <c r="P44" s="1"/>
      <c r="Q44" s="1"/>
      <c r="R44" s="1"/>
      <c r="S44" s="1"/>
      <c r="T44" s="1"/>
      <c r="U44" s="1"/>
      <c r="V44" s="1"/>
      <c r="W44" s="1"/>
      <c r="X44" s="1"/>
      <c r="Y44" s="1"/>
      <c r="Z44" s="1"/>
    </row>
    <row r="45" spans="1:26" ht="12.75" customHeight="1">
      <c r="A45" s="651" t="s">
        <v>473</v>
      </c>
      <c r="B45" s="686">
        <v>3</v>
      </c>
      <c r="C45" s="686">
        <v>42.5</v>
      </c>
      <c r="D45" s="696">
        <v>14.17</v>
      </c>
      <c r="E45" s="686">
        <v>3</v>
      </c>
      <c r="F45" s="686">
        <v>55.5</v>
      </c>
      <c r="G45" s="696">
        <v>16.5</v>
      </c>
      <c r="H45" s="696">
        <v>17.25</v>
      </c>
      <c r="I45" s="1"/>
      <c r="J45" s="1"/>
      <c r="K45" s="1"/>
      <c r="L45" s="1"/>
      <c r="M45" s="1"/>
      <c r="N45" s="1"/>
      <c r="O45" s="1"/>
      <c r="P45" s="1"/>
      <c r="Q45" s="1"/>
      <c r="R45" s="1"/>
      <c r="S45" s="1"/>
      <c r="T45" s="1"/>
      <c r="U45" s="1"/>
      <c r="V45" s="1"/>
      <c r="W45" s="1"/>
      <c r="X45" s="1"/>
      <c r="Y45" s="1"/>
      <c r="Z45" s="1"/>
    </row>
    <row r="46" spans="1:26" ht="12.75" customHeight="1">
      <c r="A46" s="651" t="s">
        <v>736</v>
      </c>
      <c r="B46" s="686"/>
      <c r="C46" s="686"/>
      <c r="D46" s="696"/>
      <c r="E46" s="686">
        <v>1</v>
      </c>
      <c r="F46" s="686">
        <v>14</v>
      </c>
      <c r="G46" s="696">
        <v>14</v>
      </c>
      <c r="H46" s="696">
        <v>6.5</v>
      </c>
      <c r="I46" s="1"/>
      <c r="J46" s="1"/>
      <c r="K46" s="1"/>
      <c r="L46" s="1"/>
      <c r="M46" s="1"/>
      <c r="N46" s="1"/>
      <c r="O46" s="1"/>
      <c r="P46" s="1"/>
      <c r="Q46" s="1"/>
      <c r="R46" s="1"/>
      <c r="S46" s="1"/>
      <c r="T46" s="1"/>
      <c r="U46" s="1"/>
      <c r="V46" s="1"/>
      <c r="W46" s="1"/>
      <c r="X46" s="1"/>
      <c r="Y46" s="1"/>
      <c r="Z46" s="1"/>
    </row>
    <row r="47" spans="1:26" ht="12.75" customHeight="1">
      <c r="A47" s="666" t="s">
        <v>138</v>
      </c>
      <c r="B47" s="1356">
        <v>6</v>
      </c>
      <c r="C47" s="1356">
        <v>82.5</v>
      </c>
      <c r="D47" s="696">
        <v>10.37</v>
      </c>
      <c r="E47" s="1356">
        <v>4</v>
      </c>
      <c r="F47" s="1356">
        <v>62.5</v>
      </c>
      <c r="G47" s="696">
        <v>15.6</v>
      </c>
      <c r="H47" s="696">
        <v>13</v>
      </c>
      <c r="I47" s="1"/>
      <c r="J47" s="1"/>
      <c r="K47" s="1"/>
      <c r="L47" s="1"/>
      <c r="M47" s="1"/>
      <c r="N47" s="1"/>
      <c r="O47" s="1"/>
      <c r="P47" s="1"/>
      <c r="Q47" s="1"/>
      <c r="R47" s="1"/>
      <c r="S47" s="1"/>
      <c r="T47" s="1"/>
      <c r="U47" s="1"/>
      <c r="V47" s="1"/>
      <c r="W47" s="1"/>
      <c r="X47" s="1"/>
      <c r="Y47" s="1"/>
      <c r="Z47" s="1"/>
    </row>
    <row r="48" spans="1:26" ht="12.75" customHeight="1">
      <c r="A48" s="661" t="s">
        <v>2783</v>
      </c>
      <c r="B48" s="676">
        <f t="shared" ref="B48:C48" si="13">SUM(B15,B20,B29,B36,B41,B43,B47)</f>
        <v>99</v>
      </c>
      <c r="C48" s="676">
        <f t="shared" si="13"/>
        <v>1679.5</v>
      </c>
      <c r="D48" s="687">
        <f t="shared" ref="D48:D51" si="14">C48/B48</f>
        <v>16.964646464646464</v>
      </c>
      <c r="E48" s="1355">
        <f t="shared" ref="E48:F48" si="15">SUM(E15,E20,E29,E36,E41,E43,E47)</f>
        <v>60</v>
      </c>
      <c r="F48" s="1355">
        <f t="shared" si="15"/>
        <v>1148.5</v>
      </c>
      <c r="G48" s="687">
        <f t="shared" ref="G48:G51" si="16">F48/E48</f>
        <v>19.141666666666666</v>
      </c>
      <c r="H48" s="687">
        <f t="shared" ref="H48:H51" si="17">(G48+D48)/2</f>
        <v>18.053156565656565</v>
      </c>
      <c r="I48" s="1"/>
      <c r="J48" s="1"/>
      <c r="K48" s="1"/>
      <c r="L48" s="1"/>
      <c r="M48" s="1"/>
      <c r="N48" s="1"/>
      <c r="O48" s="1"/>
      <c r="P48" s="1"/>
      <c r="Q48" s="1"/>
      <c r="R48" s="1"/>
      <c r="S48" s="1"/>
      <c r="T48" s="1"/>
      <c r="U48" s="1"/>
      <c r="V48" s="1"/>
      <c r="W48" s="1"/>
      <c r="X48" s="1"/>
      <c r="Y48" s="1"/>
      <c r="Z48" s="1"/>
    </row>
    <row r="49" spans="1:26" ht="12.75" customHeight="1">
      <c r="A49" s="838" t="s">
        <v>506</v>
      </c>
      <c r="B49" s="660">
        <v>2</v>
      </c>
      <c r="C49" s="660">
        <v>28</v>
      </c>
      <c r="D49" s="687">
        <f t="shared" si="14"/>
        <v>14</v>
      </c>
      <c r="E49" s="660">
        <v>4</v>
      </c>
      <c r="F49" s="660">
        <v>82</v>
      </c>
      <c r="G49" s="687">
        <f t="shared" si="16"/>
        <v>20.5</v>
      </c>
      <c r="H49" s="687">
        <f t="shared" si="17"/>
        <v>17.25</v>
      </c>
      <c r="I49" s="1"/>
      <c r="J49" s="1"/>
      <c r="K49" s="1"/>
      <c r="L49" s="1"/>
      <c r="M49" s="1"/>
      <c r="N49" s="1"/>
      <c r="O49" s="1"/>
      <c r="P49" s="1"/>
      <c r="Q49" s="1"/>
      <c r="R49" s="1"/>
      <c r="S49" s="1"/>
      <c r="T49" s="1"/>
      <c r="U49" s="1"/>
      <c r="V49" s="1"/>
      <c r="W49" s="1"/>
      <c r="X49" s="1"/>
      <c r="Y49" s="1"/>
      <c r="Z49" s="1"/>
    </row>
    <row r="50" spans="1:26" ht="12.75" customHeight="1">
      <c r="A50" s="838" t="s">
        <v>508</v>
      </c>
      <c r="B50" s="660">
        <v>2</v>
      </c>
      <c r="C50" s="660">
        <v>17</v>
      </c>
      <c r="D50" s="687">
        <f t="shared" si="14"/>
        <v>8.5</v>
      </c>
      <c r="E50" s="660">
        <v>7</v>
      </c>
      <c r="F50" s="660">
        <v>154</v>
      </c>
      <c r="G50" s="687">
        <f t="shared" si="16"/>
        <v>22</v>
      </c>
      <c r="H50" s="687">
        <f t="shared" si="17"/>
        <v>15.25</v>
      </c>
      <c r="I50" s="1"/>
      <c r="J50" s="1"/>
      <c r="K50" s="1"/>
      <c r="L50" s="1"/>
      <c r="M50" s="1"/>
      <c r="N50" s="1"/>
      <c r="O50" s="1"/>
      <c r="P50" s="1"/>
      <c r="Q50" s="1"/>
      <c r="R50" s="1"/>
      <c r="S50" s="1"/>
      <c r="T50" s="1"/>
      <c r="U50" s="1"/>
      <c r="V50" s="1"/>
      <c r="W50" s="1"/>
      <c r="X50" s="1"/>
      <c r="Y50" s="1"/>
      <c r="Z50" s="1"/>
    </row>
    <row r="51" spans="1:26" ht="12.75" customHeight="1">
      <c r="A51" s="661" t="s">
        <v>4882</v>
      </c>
      <c r="B51" s="662">
        <f t="shared" ref="B51:C51" si="18">SUM(B49:B50)</f>
        <v>4</v>
      </c>
      <c r="C51" s="662">
        <f t="shared" si="18"/>
        <v>45</v>
      </c>
      <c r="D51" s="687">
        <f t="shared" si="14"/>
        <v>11.25</v>
      </c>
      <c r="E51" s="662">
        <f t="shared" ref="E51:F51" si="19">SUM(E49:E50)</f>
        <v>11</v>
      </c>
      <c r="F51" s="662">
        <f t="shared" si="19"/>
        <v>236</v>
      </c>
      <c r="G51" s="687">
        <f t="shared" si="16"/>
        <v>21.454545454545453</v>
      </c>
      <c r="H51" s="687">
        <f t="shared" si="17"/>
        <v>16.352272727272727</v>
      </c>
      <c r="I51" s="1"/>
      <c r="J51" s="1"/>
      <c r="K51" s="1"/>
      <c r="L51" s="1"/>
      <c r="M51" s="1"/>
      <c r="N51" s="1"/>
      <c r="O51" s="1"/>
      <c r="P51" s="1"/>
      <c r="Q51" s="1"/>
      <c r="R51" s="1"/>
      <c r="S51" s="1"/>
      <c r="T51" s="1"/>
      <c r="U51" s="1"/>
      <c r="V51" s="1"/>
      <c r="W51" s="1"/>
      <c r="X51" s="1"/>
      <c r="Y51" s="1"/>
      <c r="Z51" s="1"/>
    </row>
    <row r="52" spans="1:26" ht="12.75" customHeight="1">
      <c r="A52" s="663" t="s">
        <v>856</v>
      </c>
      <c r="B52" s="913">
        <v>2</v>
      </c>
      <c r="C52" s="913">
        <v>39</v>
      </c>
      <c r="D52" s="1357">
        <v>19.5</v>
      </c>
      <c r="E52" s="913">
        <v>2</v>
      </c>
      <c r="F52" s="913">
        <v>45</v>
      </c>
      <c r="G52" s="1357">
        <v>22.5</v>
      </c>
      <c r="H52" s="1358">
        <v>21</v>
      </c>
      <c r="I52" s="1"/>
      <c r="J52" s="1"/>
      <c r="K52" s="1"/>
      <c r="L52" s="1"/>
      <c r="M52" s="1"/>
      <c r="N52" s="1"/>
      <c r="O52" s="1"/>
      <c r="P52" s="1"/>
      <c r="Q52" s="1"/>
      <c r="R52" s="1"/>
      <c r="S52" s="1"/>
      <c r="T52" s="1"/>
      <c r="U52" s="1"/>
      <c r="V52" s="1"/>
      <c r="W52" s="1"/>
      <c r="X52" s="1"/>
      <c r="Y52" s="1"/>
      <c r="Z52" s="1"/>
    </row>
    <row r="53" spans="1:26" ht="12.75" customHeight="1">
      <c r="A53" s="663" t="s">
        <v>872</v>
      </c>
      <c r="B53" s="913">
        <v>2</v>
      </c>
      <c r="C53" s="913">
        <v>33</v>
      </c>
      <c r="D53" s="1357">
        <v>16.5</v>
      </c>
      <c r="E53" s="913">
        <v>2</v>
      </c>
      <c r="F53" s="913">
        <v>41</v>
      </c>
      <c r="G53" s="1357">
        <v>20.5</v>
      </c>
      <c r="H53" s="1358">
        <v>18.5</v>
      </c>
      <c r="I53" s="1"/>
      <c r="J53" s="1"/>
      <c r="K53" s="1"/>
      <c r="L53" s="1"/>
      <c r="M53" s="1"/>
      <c r="N53" s="1"/>
      <c r="O53" s="1"/>
      <c r="P53" s="1"/>
      <c r="Q53" s="1"/>
      <c r="R53" s="1"/>
      <c r="S53" s="1"/>
      <c r="T53" s="1"/>
      <c r="U53" s="1"/>
      <c r="V53" s="1"/>
      <c r="W53" s="1"/>
      <c r="X53" s="1"/>
      <c r="Y53" s="1"/>
      <c r="Z53" s="1"/>
    </row>
    <row r="54" spans="1:26" ht="12.75" customHeight="1">
      <c r="A54" s="663" t="s">
        <v>524</v>
      </c>
      <c r="B54" s="913">
        <v>3</v>
      </c>
      <c r="C54" s="913">
        <v>44</v>
      </c>
      <c r="D54" s="1357">
        <v>14.6</v>
      </c>
      <c r="E54" s="913">
        <v>3</v>
      </c>
      <c r="F54" s="913">
        <v>66</v>
      </c>
      <c r="G54" s="1357">
        <v>16.5</v>
      </c>
      <c r="H54" s="1358">
        <v>15.5</v>
      </c>
      <c r="I54" s="1"/>
      <c r="J54" s="1"/>
      <c r="K54" s="1"/>
      <c r="L54" s="1"/>
      <c r="M54" s="1"/>
      <c r="N54" s="1"/>
      <c r="O54" s="1"/>
      <c r="P54" s="1"/>
      <c r="Q54" s="1"/>
      <c r="R54" s="1"/>
      <c r="S54" s="1"/>
      <c r="T54" s="1"/>
      <c r="U54" s="1"/>
      <c r="V54" s="1"/>
      <c r="W54" s="1"/>
      <c r="X54" s="1"/>
      <c r="Y54" s="1"/>
      <c r="Z54" s="1"/>
    </row>
    <row r="55" spans="1:26" ht="12.75" customHeight="1">
      <c r="A55" s="953" t="s">
        <v>4893</v>
      </c>
      <c r="B55" s="1359">
        <v>7</v>
      </c>
      <c r="C55" s="1359">
        <v>116</v>
      </c>
      <c r="D55" s="1358">
        <v>16.5</v>
      </c>
      <c r="E55" s="1359">
        <v>7</v>
      </c>
      <c r="F55" s="1359">
        <v>152</v>
      </c>
      <c r="G55" s="1358">
        <v>19</v>
      </c>
      <c r="H55" s="1358">
        <v>17.7</v>
      </c>
      <c r="I55" s="1"/>
      <c r="J55" s="1"/>
      <c r="K55" s="1"/>
      <c r="L55" s="1"/>
      <c r="M55" s="1"/>
      <c r="N55" s="1"/>
      <c r="O55" s="1"/>
      <c r="P55" s="1"/>
      <c r="Q55" s="1"/>
      <c r="R55" s="1"/>
      <c r="S55" s="1"/>
      <c r="T55" s="1"/>
      <c r="U55" s="1"/>
      <c r="V55" s="1"/>
      <c r="W55" s="1"/>
      <c r="X55" s="1"/>
      <c r="Y55" s="1"/>
      <c r="Z55" s="1"/>
    </row>
    <row r="56" spans="1:26" ht="12.75" customHeight="1">
      <c r="A56" s="669" t="s">
        <v>537</v>
      </c>
      <c r="B56" s="1342"/>
      <c r="C56" s="1342"/>
      <c r="D56" s="687"/>
      <c r="E56" s="1342"/>
      <c r="F56" s="1342"/>
      <c r="G56" s="687"/>
      <c r="H56" s="687">
        <f t="shared" ref="H56:H76" si="20">(G56+D56)/2</f>
        <v>0</v>
      </c>
      <c r="I56" s="1"/>
      <c r="J56" s="1"/>
      <c r="K56" s="1"/>
      <c r="L56" s="1"/>
      <c r="M56" s="1"/>
      <c r="N56" s="1"/>
      <c r="O56" s="1"/>
      <c r="P56" s="1"/>
      <c r="Q56" s="1"/>
      <c r="R56" s="1"/>
      <c r="S56" s="1"/>
      <c r="T56" s="1"/>
      <c r="U56" s="1"/>
      <c r="V56" s="1"/>
      <c r="W56" s="1"/>
      <c r="X56" s="1"/>
      <c r="Y56" s="1"/>
      <c r="Z56" s="1"/>
    </row>
    <row r="57" spans="1:26" ht="12.75" customHeight="1">
      <c r="A57" s="838" t="s">
        <v>538</v>
      </c>
      <c r="B57" s="1342">
        <v>0</v>
      </c>
      <c r="C57" s="1342">
        <v>0</v>
      </c>
      <c r="D57" s="670">
        <v>0</v>
      </c>
      <c r="E57" s="686">
        <v>43</v>
      </c>
      <c r="F57" s="686">
        <v>1002</v>
      </c>
      <c r="G57" s="687">
        <f t="shared" ref="G57:G61" si="21">F57/E57</f>
        <v>23.302325581395348</v>
      </c>
      <c r="H57" s="687">
        <f t="shared" si="20"/>
        <v>11.651162790697674</v>
      </c>
      <c r="I57" s="1"/>
      <c r="J57" s="1"/>
      <c r="K57" s="1"/>
      <c r="L57" s="1"/>
      <c r="M57" s="1"/>
      <c r="N57" s="1"/>
      <c r="O57" s="1"/>
      <c r="P57" s="1"/>
      <c r="Q57" s="1"/>
      <c r="R57" s="1"/>
      <c r="S57" s="1"/>
      <c r="T57" s="1"/>
      <c r="U57" s="1"/>
      <c r="V57" s="1"/>
      <c r="W57" s="1"/>
      <c r="X57" s="1"/>
      <c r="Y57" s="1"/>
      <c r="Z57" s="1"/>
    </row>
    <row r="58" spans="1:26" ht="12.75" customHeight="1">
      <c r="A58" s="838" t="s">
        <v>540</v>
      </c>
      <c r="B58" s="1342">
        <v>0</v>
      </c>
      <c r="C58" s="1342">
        <v>0</v>
      </c>
      <c r="D58" s="670">
        <v>0</v>
      </c>
      <c r="E58" s="686">
        <v>12</v>
      </c>
      <c r="F58" s="686">
        <v>304</v>
      </c>
      <c r="G58" s="687">
        <f t="shared" si="21"/>
        <v>25.333333333333332</v>
      </c>
      <c r="H58" s="687">
        <f t="shared" si="20"/>
        <v>12.666666666666666</v>
      </c>
      <c r="I58" s="1"/>
      <c r="J58" s="1"/>
      <c r="K58" s="1"/>
      <c r="L58" s="1"/>
      <c r="M58" s="1"/>
      <c r="N58" s="1"/>
      <c r="O58" s="1"/>
      <c r="P58" s="1"/>
      <c r="Q58" s="1"/>
      <c r="R58" s="1"/>
      <c r="S58" s="1"/>
      <c r="T58" s="1"/>
      <c r="U58" s="1"/>
      <c r="V58" s="1"/>
      <c r="W58" s="1"/>
      <c r="X58" s="1"/>
      <c r="Y58" s="1"/>
      <c r="Z58" s="1"/>
    </row>
    <row r="59" spans="1:26" ht="12.75" customHeight="1">
      <c r="A59" s="838" t="s">
        <v>542</v>
      </c>
      <c r="B59" s="1342">
        <v>0</v>
      </c>
      <c r="C59" s="1342">
        <v>0</v>
      </c>
      <c r="D59" s="670">
        <v>0</v>
      </c>
      <c r="E59" s="686">
        <v>3</v>
      </c>
      <c r="F59" s="686">
        <v>208</v>
      </c>
      <c r="G59" s="687">
        <f t="shared" si="21"/>
        <v>69.333333333333329</v>
      </c>
      <c r="H59" s="687">
        <f t="shared" si="20"/>
        <v>34.666666666666664</v>
      </c>
      <c r="I59" s="1"/>
      <c r="J59" s="1"/>
      <c r="K59" s="1"/>
      <c r="L59" s="1"/>
      <c r="M59" s="1"/>
      <c r="N59" s="1"/>
      <c r="O59" s="1"/>
      <c r="P59" s="1"/>
      <c r="Q59" s="1"/>
      <c r="R59" s="1"/>
      <c r="S59" s="1"/>
      <c r="T59" s="1"/>
      <c r="U59" s="1"/>
      <c r="V59" s="1"/>
      <c r="W59" s="1"/>
      <c r="X59" s="1"/>
      <c r="Y59" s="1"/>
      <c r="Z59" s="1"/>
    </row>
    <row r="60" spans="1:26" ht="12.75" customHeight="1">
      <c r="A60" s="838" t="s">
        <v>546</v>
      </c>
      <c r="B60" s="1342">
        <v>0</v>
      </c>
      <c r="C60" s="1342">
        <v>0</v>
      </c>
      <c r="D60" s="670">
        <v>0</v>
      </c>
      <c r="E60" s="686">
        <v>9</v>
      </c>
      <c r="F60" s="686">
        <v>60</v>
      </c>
      <c r="G60" s="687">
        <f t="shared" si="21"/>
        <v>6.666666666666667</v>
      </c>
      <c r="H60" s="687">
        <f t="shared" si="20"/>
        <v>3.3333333333333335</v>
      </c>
      <c r="I60" s="1"/>
      <c r="J60" s="1"/>
      <c r="K60" s="1"/>
      <c r="L60" s="1"/>
      <c r="M60" s="1"/>
      <c r="N60" s="1"/>
      <c r="O60" s="1"/>
      <c r="P60" s="1"/>
      <c r="Q60" s="1"/>
      <c r="R60" s="1"/>
      <c r="S60" s="1"/>
      <c r="T60" s="1"/>
      <c r="U60" s="1"/>
      <c r="V60" s="1"/>
      <c r="W60" s="1"/>
      <c r="X60" s="1"/>
      <c r="Y60" s="1"/>
      <c r="Z60" s="1"/>
    </row>
    <row r="61" spans="1:26" ht="12.75" customHeight="1">
      <c r="A61" s="838" t="s">
        <v>551</v>
      </c>
      <c r="B61" s="1342">
        <v>0</v>
      </c>
      <c r="C61" s="1342">
        <v>0</v>
      </c>
      <c r="D61" s="670">
        <v>0</v>
      </c>
      <c r="E61" s="686">
        <v>2</v>
      </c>
      <c r="F61" s="688">
        <v>44</v>
      </c>
      <c r="G61" s="687">
        <f t="shared" si="21"/>
        <v>22</v>
      </c>
      <c r="H61" s="687">
        <f t="shared" si="20"/>
        <v>11</v>
      </c>
      <c r="I61" s="1"/>
      <c r="J61" s="1"/>
      <c r="K61" s="1"/>
      <c r="L61" s="1"/>
      <c r="M61" s="1"/>
      <c r="N61" s="1"/>
      <c r="O61" s="1"/>
      <c r="P61" s="1"/>
      <c r="Q61" s="1"/>
      <c r="R61" s="1"/>
      <c r="S61" s="1"/>
      <c r="T61" s="1"/>
      <c r="U61" s="1"/>
      <c r="V61" s="1"/>
      <c r="W61" s="1"/>
      <c r="X61" s="1"/>
      <c r="Y61" s="1"/>
      <c r="Z61" s="1"/>
    </row>
    <row r="62" spans="1:26" ht="12.75" customHeight="1">
      <c r="A62" s="669" t="s">
        <v>555</v>
      </c>
      <c r="B62" s="1342"/>
      <c r="C62" s="1342">
        <v>0</v>
      </c>
      <c r="D62" s="687">
        <v>0</v>
      </c>
      <c r="E62" s="1342"/>
      <c r="F62" s="1342"/>
      <c r="G62" s="687"/>
      <c r="H62" s="687">
        <f t="shared" si="20"/>
        <v>0</v>
      </c>
      <c r="I62" s="1"/>
      <c r="J62" s="1"/>
      <c r="K62" s="1"/>
      <c r="L62" s="1"/>
      <c r="M62" s="1"/>
      <c r="N62" s="1"/>
      <c r="O62" s="1"/>
      <c r="P62" s="1"/>
      <c r="Q62" s="1"/>
      <c r="R62" s="1"/>
      <c r="S62" s="1"/>
      <c r="T62" s="1"/>
      <c r="U62" s="1"/>
      <c r="V62" s="1"/>
      <c r="W62" s="1"/>
      <c r="X62" s="1"/>
      <c r="Y62" s="1"/>
      <c r="Z62" s="1"/>
    </row>
    <row r="63" spans="1:26" ht="12.75" customHeight="1">
      <c r="A63" s="838" t="s">
        <v>557</v>
      </c>
      <c r="B63" s="1342">
        <v>0</v>
      </c>
      <c r="C63" s="1342">
        <v>0</v>
      </c>
      <c r="D63" s="696">
        <v>0</v>
      </c>
      <c r="E63" s="686">
        <v>11</v>
      </c>
      <c r="F63" s="664">
        <v>214</v>
      </c>
      <c r="G63" s="687">
        <f t="shared" ref="G63:G83" si="22">F63/E63</f>
        <v>19.454545454545453</v>
      </c>
      <c r="H63" s="687">
        <f t="shared" si="20"/>
        <v>9.7272727272727266</v>
      </c>
      <c r="I63" s="1"/>
      <c r="J63" s="1"/>
      <c r="K63" s="1"/>
      <c r="L63" s="1"/>
      <c r="M63" s="1"/>
      <c r="N63" s="1"/>
      <c r="O63" s="1"/>
      <c r="P63" s="1"/>
      <c r="Q63" s="1"/>
      <c r="R63" s="1"/>
      <c r="S63" s="1"/>
      <c r="T63" s="1"/>
      <c r="U63" s="1"/>
      <c r="V63" s="1"/>
      <c r="W63" s="1"/>
      <c r="X63" s="1"/>
      <c r="Y63" s="1"/>
      <c r="Z63" s="1"/>
    </row>
    <row r="64" spans="1:26" ht="12.75" customHeight="1">
      <c r="A64" s="838" t="s">
        <v>561</v>
      </c>
      <c r="B64" s="1342">
        <v>0</v>
      </c>
      <c r="C64" s="1342">
        <v>0</v>
      </c>
      <c r="D64" s="696">
        <v>0</v>
      </c>
      <c r="E64" s="686">
        <v>8</v>
      </c>
      <c r="F64" s="664">
        <v>126</v>
      </c>
      <c r="G64" s="687">
        <f t="shared" si="22"/>
        <v>15.75</v>
      </c>
      <c r="H64" s="687">
        <f t="shared" si="20"/>
        <v>7.875</v>
      </c>
      <c r="I64" s="1"/>
      <c r="J64" s="1"/>
      <c r="K64" s="1"/>
      <c r="L64" s="1"/>
      <c r="M64" s="1"/>
      <c r="N64" s="1"/>
      <c r="O64" s="1"/>
      <c r="P64" s="1"/>
      <c r="Q64" s="1"/>
      <c r="R64" s="1"/>
      <c r="S64" s="1"/>
      <c r="T64" s="1"/>
      <c r="U64" s="1"/>
      <c r="V64" s="1"/>
      <c r="W64" s="1"/>
      <c r="X64" s="1"/>
      <c r="Y64" s="1"/>
      <c r="Z64" s="1"/>
    </row>
    <row r="65" spans="1:26" ht="12.75" customHeight="1">
      <c r="A65" s="838" t="s">
        <v>562</v>
      </c>
      <c r="B65" s="1342">
        <v>0</v>
      </c>
      <c r="C65" s="1342">
        <v>0</v>
      </c>
      <c r="D65" s="696">
        <v>0</v>
      </c>
      <c r="E65" s="686">
        <v>10</v>
      </c>
      <c r="F65" s="664">
        <v>199</v>
      </c>
      <c r="G65" s="687">
        <f t="shared" si="22"/>
        <v>19.899999999999999</v>
      </c>
      <c r="H65" s="687">
        <f t="shared" si="20"/>
        <v>9.9499999999999993</v>
      </c>
      <c r="I65" s="1"/>
      <c r="J65" s="1"/>
      <c r="K65" s="1"/>
      <c r="L65" s="1"/>
      <c r="M65" s="1"/>
      <c r="N65" s="1"/>
      <c r="O65" s="1"/>
      <c r="P65" s="1"/>
      <c r="Q65" s="1"/>
      <c r="R65" s="1"/>
      <c r="S65" s="1"/>
      <c r="T65" s="1"/>
      <c r="U65" s="1"/>
      <c r="V65" s="1"/>
      <c r="W65" s="1"/>
      <c r="X65" s="1"/>
      <c r="Y65" s="1"/>
      <c r="Z65" s="1"/>
    </row>
    <row r="66" spans="1:26" ht="12.75" customHeight="1">
      <c r="A66" s="838" t="s">
        <v>563</v>
      </c>
      <c r="B66" s="1342">
        <v>0</v>
      </c>
      <c r="C66" s="1342">
        <v>0</v>
      </c>
      <c r="D66" s="696">
        <v>0</v>
      </c>
      <c r="E66" s="686">
        <v>4</v>
      </c>
      <c r="F66" s="664">
        <v>89</v>
      </c>
      <c r="G66" s="687">
        <f t="shared" si="22"/>
        <v>22.25</v>
      </c>
      <c r="H66" s="687">
        <f t="shared" si="20"/>
        <v>11.125</v>
      </c>
      <c r="I66" s="1"/>
      <c r="J66" s="1"/>
      <c r="K66" s="1"/>
      <c r="L66" s="1"/>
      <c r="M66" s="1"/>
      <c r="N66" s="1"/>
      <c r="O66" s="1"/>
      <c r="P66" s="1"/>
      <c r="Q66" s="1"/>
      <c r="R66" s="1"/>
      <c r="S66" s="1"/>
      <c r="T66" s="1"/>
      <c r="U66" s="1"/>
      <c r="V66" s="1"/>
      <c r="W66" s="1"/>
      <c r="X66" s="1"/>
      <c r="Y66" s="1"/>
      <c r="Z66" s="1"/>
    </row>
    <row r="67" spans="1:26" ht="12.75" customHeight="1">
      <c r="A67" s="661" t="s">
        <v>4899</v>
      </c>
      <c r="B67" s="676">
        <f t="shared" ref="B67:C67" si="23">SUM(B56:B66)</f>
        <v>0</v>
      </c>
      <c r="C67" s="676">
        <f t="shared" si="23"/>
        <v>0</v>
      </c>
      <c r="D67" s="689" t="e">
        <f t="shared" ref="D67:D83" si="24">C67/B67</f>
        <v>#DIV/0!</v>
      </c>
      <c r="E67" s="676">
        <f t="shared" ref="E67:F67" si="25">SUM(E56:E66)</f>
        <v>102</v>
      </c>
      <c r="F67" s="676">
        <f t="shared" si="25"/>
        <v>2246</v>
      </c>
      <c r="G67" s="689">
        <f t="shared" si="22"/>
        <v>22.019607843137255</v>
      </c>
      <c r="H67" s="689" t="e">
        <f t="shared" si="20"/>
        <v>#DIV/0!</v>
      </c>
      <c r="I67" s="1"/>
      <c r="J67" s="1"/>
      <c r="K67" s="1"/>
      <c r="L67" s="1"/>
      <c r="M67" s="1"/>
      <c r="N67" s="1"/>
      <c r="O67" s="1"/>
      <c r="P67" s="1"/>
      <c r="Q67" s="1"/>
      <c r="R67" s="1"/>
      <c r="S67" s="1"/>
      <c r="T67" s="1"/>
      <c r="U67" s="1"/>
      <c r="V67" s="1"/>
      <c r="W67" s="1"/>
      <c r="X67" s="1"/>
      <c r="Y67" s="1"/>
      <c r="Z67" s="1"/>
    </row>
    <row r="68" spans="1:26" ht="12.75" customHeight="1">
      <c r="A68" s="838" t="s">
        <v>585</v>
      </c>
      <c r="B68" s="660"/>
      <c r="C68" s="660"/>
      <c r="D68" s="687" t="e">
        <f t="shared" si="24"/>
        <v>#DIV/0!</v>
      </c>
      <c r="E68" s="1342">
        <v>1</v>
      </c>
      <c r="F68" s="1342">
        <v>26</v>
      </c>
      <c r="G68" s="687">
        <f t="shared" si="22"/>
        <v>26</v>
      </c>
      <c r="H68" s="687" t="e">
        <f t="shared" si="20"/>
        <v>#DIV/0!</v>
      </c>
      <c r="I68" s="1"/>
      <c r="J68" s="1"/>
      <c r="K68" s="1"/>
      <c r="L68" s="1"/>
      <c r="M68" s="1"/>
      <c r="N68" s="1"/>
      <c r="O68" s="1"/>
      <c r="P68" s="1"/>
      <c r="Q68" s="1"/>
      <c r="R68" s="1"/>
      <c r="S68" s="1"/>
      <c r="T68" s="1"/>
      <c r="U68" s="1"/>
      <c r="V68" s="1"/>
      <c r="W68" s="1"/>
      <c r="X68" s="1"/>
      <c r="Y68" s="1"/>
      <c r="Z68" s="1"/>
    </row>
    <row r="69" spans="1:26" ht="12.75" customHeight="1">
      <c r="A69" s="838" t="s">
        <v>589</v>
      </c>
      <c r="B69" s="660"/>
      <c r="C69" s="660"/>
      <c r="D69" s="687" t="e">
        <f t="shared" si="24"/>
        <v>#DIV/0!</v>
      </c>
      <c r="E69" s="1342"/>
      <c r="F69" s="1342"/>
      <c r="G69" s="687" t="e">
        <f t="shared" si="22"/>
        <v>#DIV/0!</v>
      </c>
      <c r="H69" s="687" t="e">
        <f t="shared" si="20"/>
        <v>#DIV/0!</v>
      </c>
      <c r="I69" s="1"/>
      <c r="J69" s="1"/>
      <c r="K69" s="1"/>
      <c r="L69" s="1"/>
      <c r="M69" s="1"/>
      <c r="N69" s="1"/>
      <c r="O69" s="1"/>
      <c r="P69" s="1"/>
      <c r="Q69" s="1"/>
      <c r="R69" s="1"/>
      <c r="S69" s="1"/>
      <c r="T69" s="1"/>
      <c r="U69" s="1"/>
      <c r="V69" s="1"/>
      <c r="W69" s="1"/>
      <c r="X69" s="1"/>
      <c r="Y69" s="1"/>
      <c r="Z69" s="1"/>
    </row>
    <row r="70" spans="1:26" ht="12.75" customHeight="1">
      <c r="A70" s="838" t="s">
        <v>592</v>
      </c>
      <c r="B70" s="660">
        <v>1</v>
      </c>
      <c r="C70" s="660">
        <v>15</v>
      </c>
      <c r="D70" s="687">
        <f t="shared" si="24"/>
        <v>15</v>
      </c>
      <c r="E70" s="1342">
        <v>1</v>
      </c>
      <c r="F70" s="1342">
        <v>11</v>
      </c>
      <c r="G70" s="687">
        <f t="shared" si="22"/>
        <v>11</v>
      </c>
      <c r="H70" s="687">
        <f t="shared" si="20"/>
        <v>13</v>
      </c>
      <c r="I70" s="1"/>
      <c r="J70" s="1"/>
      <c r="K70" s="1"/>
      <c r="L70" s="1"/>
      <c r="M70" s="1"/>
      <c r="N70" s="1"/>
      <c r="O70" s="1"/>
      <c r="P70" s="1"/>
      <c r="Q70" s="1"/>
      <c r="R70" s="1"/>
      <c r="S70" s="1"/>
      <c r="T70" s="1"/>
      <c r="U70" s="1"/>
      <c r="V70" s="1"/>
      <c r="W70" s="1"/>
      <c r="X70" s="1"/>
      <c r="Y70" s="1"/>
      <c r="Z70" s="1"/>
    </row>
    <row r="71" spans="1:26" ht="12.75" customHeight="1">
      <c r="A71" s="838" t="s">
        <v>594</v>
      </c>
      <c r="B71" s="660"/>
      <c r="C71" s="660"/>
      <c r="D71" s="687" t="e">
        <f t="shared" si="24"/>
        <v>#DIV/0!</v>
      </c>
      <c r="E71" s="1342"/>
      <c r="F71" s="1342"/>
      <c r="G71" s="687" t="e">
        <f t="shared" si="22"/>
        <v>#DIV/0!</v>
      </c>
      <c r="H71" s="687" t="e">
        <f t="shared" si="20"/>
        <v>#DIV/0!</v>
      </c>
      <c r="I71" s="1"/>
      <c r="J71" s="1"/>
      <c r="K71" s="1"/>
      <c r="L71" s="1"/>
      <c r="M71" s="1"/>
      <c r="N71" s="1"/>
      <c r="O71" s="1"/>
      <c r="P71" s="1"/>
      <c r="Q71" s="1"/>
      <c r="R71" s="1"/>
      <c r="S71" s="1"/>
      <c r="T71" s="1"/>
      <c r="U71" s="1"/>
      <c r="V71" s="1"/>
      <c r="W71" s="1"/>
      <c r="X71" s="1"/>
      <c r="Y71" s="1"/>
      <c r="Z71" s="1"/>
    </row>
    <row r="72" spans="1:26" ht="12.75" customHeight="1">
      <c r="A72" s="838" t="s">
        <v>597</v>
      </c>
      <c r="B72" s="660">
        <v>1</v>
      </c>
      <c r="C72" s="660">
        <v>5</v>
      </c>
      <c r="D72" s="687">
        <f t="shared" si="24"/>
        <v>5</v>
      </c>
      <c r="E72" s="1342">
        <v>1</v>
      </c>
      <c r="F72" s="1342">
        <v>21</v>
      </c>
      <c r="G72" s="687">
        <f t="shared" si="22"/>
        <v>21</v>
      </c>
      <c r="H72" s="687">
        <f t="shared" si="20"/>
        <v>13</v>
      </c>
      <c r="I72" s="1"/>
      <c r="J72" s="1"/>
      <c r="K72" s="1"/>
      <c r="L72" s="1"/>
      <c r="M72" s="1"/>
      <c r="N72" s="1"/>
      <c r="O72" s="1"/>
      <c r="P72" s="1"/>
      <c r="Q72" s="1"/>
      <c r="R72" s="1"/>
      <c r="S72" s="1"/>
      <c r="T72" s="1"/>
      <c r="U72" s="1"/>
      <c r="V72" s="1"/>
      <c r="W72" s="1"/>
      <c r="X72" s="1"/>
      <c r="Y72" s="1"/>
      <c r="Z72" s="1"/>
    </row>
    <row r="73" spans="1:26" ht="12.75" customHeight="1">
      <c r="A73" s="838" t="s">
        <v>599</v>
      </c>
      <c r="B73" s="660"/>
      <c r="C73" s="660"/>
      <c r="D73" s="687" t="e">
        <f t="shared" si="24"/>
        <v>#DIV/0!</v>
      </c>
      <c r="E73" s="1342">
        <v>1</v>
      </c>
      <c r="F73" s="1342">
        <v>26</v>
      </c>
      <c r="G73" s="687">
        <f t="shared" si="22"/>
        <v>26</v>
      </c>
      <c r="H73" s="687" t="e">
        <f t="shared" si="20"/>
        <v>#DIV/0!</v>
      </c>
      <c r="I73" s="1"/>
      <c r="J73" s="1"/>
      <c r="K73" s="1"/>
      <c r="L73" s="1"/>
      <c r="M73" s="1"/>
      <c r="N73" s="1"/>
      <c r="O73" s="1"/>
      <c r="P73" s="1"/>
      <c r="Q73" s="1"/>
      <c r="R73" s="1"/>
      <c r="S73" s="1"/>
      <c r="T73" s="1"/>
      <c r="U73" s="1"/>
      <c r="V73" s="1"/>
      <c r="W73" s="1"/>
      <c r="X73" s="1"/>
      <c r="Y73" s="1"/>
      <c r="Z73" s="1"/>
    </row>
    <row r="74" spans="1:26" ht="12.75" customHeight="1">
      <c r="A74" s="838" t="s">
        <v>602</v>
      </c>
      <c r="B74" s="660"/>
      <c r="C74" s="660"/>
      <c r="D74" s="687" t="e">
        <f t="shared" si="24"/>
        <v>#DIV/0!</v>
      </c>
      <c r="E74" s="1342">
        <v>1</v>
      </c>
      <c r="F74" s="1342">
        <v>24</v>
      </c>
      <c r="G74" s="687">
        <f t="shared" si="22"/>
        <v>24</v>
      </c>
      <c r="H74" s="687" t="e">
        <f t="shared" si="20"/>
        <v>#DIV/0!</v>
      </c>
      <c r="I74" s="1"/>
      <c r="J74" s="1"/>
      <c r="K74" s="1"/>
      <c r="L74" s="1"/>
      <c r="M74" s="1"/>
      <c r="N74" s="1"/>
      <c r="O74" s="1"/>
      <c r="P74" s="1"/>
      <c r="Q74" s="1"/>
      <c r="R74" s="1"/>
      <c r="S74" s="1"/>
      <c r="T74" s="1"/>
      <c r="U74" s="1"/>
      <c r="V74" s="1"/>
      <c r="W74" s="1"/>
      <c r="X74" s="1"/>
      <c r="Y74" s="1"/>
      <c r="Z74" s="1"/>
    </row>
    <row r="75" spans="1:26" ht="12.75" customHeight="1">
      <c r="A75" s="661" t="s">
        <v>3066</v>
      </c>
      <c r="B75" s="662">
        <f t="shared" ref="B75:C75" si="26">SUM(B68:B74)</f>
        <v>2</v>
      </c>
      <c r="C75" s="662">
        <f t="shared" si="26"/>
        <v>20</v>
      </c>
      <c r="D75" s="687">
        <f t="shared" si="24"/>
        <v>10</v>
      </c>
      <c r="E75" s="662">
        <f t="shared" ref="E75:F75" si="27">SUM(E68:E74)</f>
        <v>5</v>
      </c>
      <c r="F75" s="662">
        <f t="shared" si="27"/>
        <v>108</v>
      </c>
      <c r="G75" s="687">
        <f t="shared" si="22"/>
        <v>21.6</v>
      </c>
      <c r="H75" s="687">
        <f t="shared" si="20"/>
        <v>15.8</v>
      </c>
      <c r="I75" s="1"/>
      <c r="J75" s="1"/>
      <c r="K75" s="1"/>
      <c r="L75" s="1"/>
      <c r="M75" s="1"/>
      <c r="N75" s="1"/>
      <c r="O75" s="1"/>
      <c r="P75" s="1"/>
      <c r="Q75" s="1"/>
      <c r="R75" s="1"/>
      <c r="S75" s="1"/>
      <c r="T75" s="1"/>
      <c r="U75" s="1"/>
      <c r="V75" s="1"/>
      <c r="W75" s="1"/>
      <c r="X75" s="1"/>
      <c r="Y75" s="1"/>
      <c r="Z75" s="1"/>
    </row>
    <row r="76" spans="1:26" ht="12.75" customHeight="1">
      <c r="A76" s="661" t="s">
        <v>3079</v>
      </c>
      <c r="B76" s="676">
        <f t="shared" ref="B76:C76" si="28">SUM(B75,B67,B55,B51)</f>
        <v>13</v>
      </c>
      <c r="C76" s="676">
        <f t="shared" si="28"/>
        <v>181</v>
      </c>
      <c r="D76" s="687">
        <f t="shared" si="24"/>
        <v>13.923076923076923</v>
      </c>
      <c r="E76" s="676">
        <f t="shared" ref="E76:F76" si="29">SUM(E75,E67,E55,E51)</f>
        <v>125</v>
      </c>
      <c r="F76" s="676">
        <f t="shared" si="29"/>
        <v>2742</v>
      </c>
      <c r="G76" s="687">
        <f t="shared" si="22"/>
        <v>21.936</v>
      </c>
      <c r="H76" s="687">
        <f t="shared" si="20"/>
        <v>17.929538461538463</v>
      </c>
      <c r="I76" s="1"/>
      <c r="J76" s="1"/>
      <c r="K76" s="1"/>
      <c r="L76" s="1"/>
      <c r="M76" s="1"/>
      <c r="N76" s="1"/>
      <c r="O76" s="1"/>
      <c r="P76" s="1"/>
      <c r="Q76" s="1"/>
      <c r="R76" s="1"/>
      <c r="S76" s="1"/>
      <c r="T76" s="1"/>
      <c r="U76" s="1"/>
      <c r="V76" s="1"/>
      <c r="W76" s="1"/>
      <c r="X76" s="1"/>
      <c r="Y76" s="1"/>
      <c r="Z76" s="1"/>
    </row>
    <row r="77" spans="1:26" ht="12.75" customHeight="1">
      <c r="A77" s="849" t="s">
        <v>640</v>
      </c>
      <c r="B77" s="664">
        <v>0</v>
      </c>
      <c r="C77" s="664">
        <v>0</v>
      </c>
      <c r="D77" s="696" t="e">
        <f t="shared" si="24"/>
        <v>#DIV/0!</v>
      </c>
      <c r="E77" s="664">
        <v>0</v>
      </c>
      <c r="F77" s="1360">
        <v>0</v>
      </c>
      <c r="G77" s="696" t="e">
        <f t="shared" si="22"/>
        <v>#DIV/0!</v>
      </c>
      <c r="H77" s="696" t="e">
        <f t="shared" ref="H77:H83" si="30">(D77+G77)/2</f>
        <v>#DIV/0!</v>
      </c>
      <c r="I77" s="1"/>
      <c r="J77" s="1"/>
      <c r="K77" s="1"/>
      <c r="L77" s="1"/>
      <c r="M77" s="1"/>
      <c r="N77" s="1"/>
      <c r="O77" s="1"/>
      <c r="P77" s="1"/>
      <c r="Q77" s="1"/>
      <c r="R77" s="1"/>
      <c r="S77" s="1"/>
      <c r="T77" s="1"/>
      <c r="U77" s="1"/>
      <c r="V77" s="1"/>
      <c r="W77" s="1"/>
      <c r="X77" s="1"/>
      <c r="Y77" s="1"/>
      <c r="Z77" s="1"/>
    </row>
    <row r="78" spans="1:26" ht="12.75" customHeight="1">
      <c r="A78" s="849" t="s">
        <v>4371</v>
      </c>
      <c r="B78" s="664">
        <v>0</v>
      </c>
      <c r="C78" s="664">
        <v>0</v>
      </c>
      <c r="D78" s="696" t="e">
        <f t="shared" si="24"/>
        <v>#DIV/0!</v>
      </c>
      <c r="E78" s="664">
        <v>0</v>
      </c>
      <c r="F78" s="1360">
        <v>0</v>
      </c>
      <c r="G78" s="696" t="e">
        <f t="shared" si="22"/>
        <v>#DIV/0!</v>
      </c>
      <c r="H78" s="696" t="e">
        <f t="shared" si="30"/>
        <v>#DIV/0!</v>
      </c>
      <c r="I78" s="1"/>
      <c r="J78" s="1"/>
      <c r="K78" s="1"/>
      <c r="L78" s="1"/>
      <c r="M78" s="1"/>
      <c r="N78" s="1"/>
      <c r="O78" s="1"/>
      <c r="P78" s="1"/>
      <c r="Q78" s="1"/>
      <c r="R78" s="1"/>
      <c r="S78" s="1"/>
      <c r="T78" s="1"/>
      <c r="U78" s="1"/>
      <c r="V78" s="1"/>
      <c r="W78" s="1"/>
      <c r="X78" s="1"/>
      <c r="Y78" s="1"/>
      <c r="Z78" s="1"/>
    </row>
    <row r="79" spans="1:26" ht="12.75" customHeight="1">
      <c r="A79" s="663" t="s">
        <v>4372</v>
      </c>
      <c r="B79" s="686">
        <v>0</v>
      </c>
      <c r="C79" s="686">
        <v>0</v>
      </c>
      <c r="D79" s="696" t="e">
        <f t="shared" si="24"/>
        <v>#DIV/0!</v>
      </c>
      <c r="E79" s="686">
        <v>0</v>
      </c>
      <c r="F79" s="1361">
        <v>0</v>
      </c>
      <c r="G79" s="696" t="e">
        <f t="shared" si="22"/>
        <v>#DIV/0!</v>
      </c>
      <c r="H79" s="696" t="e">
        <f t="shared" si="30"/>
        <v>#DIV/0!</v>
      </c>
      <c r="I79" s="1"/>
      <c r="J79" s="1"/>
      <c r="K79" s="1"/>
      <c r="L79" s="1"/>
      <c r="M79" s="1"/>
      <c r="N79" s="1"/>
      <c r="O79" s="1"/>
      <c r="P79" s="1"/>
      <c r="Q79" s="1"/>
      <c r="R79" s="1"/>
      <c r="S79" s="1"/>
      <c r="T79" s="1"/>
      <c r="U79" s="1"/>
      <c r="V79" s="1"/>
      <c r="W79" s="1"/>
      <c r="X79" s="1"/>
      <c r="Y79" s="1"/>
      <c r="Z79" s="1"/>
    </row>
    <row r="80" spans="1:26" ht="12.75" customHeight="1">
      <c r="A80" s="663" t="s">
        <v>4381</v>
      </c>
      <c r="B80" s="686">
        <v>0</v>
      </c>
      <c r="C80" s="686">
        <v>0</v>
      </c>
      <c r="D80" s="696" t="e">
        <f t="shared" si="24"/>
        <v>#DIV/0!</v>
      </c>
      <c r="E80" s="686">
        <v>0</v>
      </c>
      <c r="F80" s="1361">
        <v>0</v>
      </c>
      <c r="G80" s="696" t="e">
        <f t="shared" si="22"/>
        <v>#DIV/0!</v>
      </c>
      <c r="H80" s="696" t="e">
        <f t="shared" si="30"/>
        <v>#DIV/0!</v>
      </c>
      <c r="I80" s="1"/>
      <c r="J80" s="1"/>
      <c r="K80" s="1"/>
      <c r="L80" s="1"/>
      <c r="M80" s="1"/>
      <c r="N80" s="1"/>
      <c r="O80" s="1"/>
      <c r="P80" s="1"/>
      <c r="Q80" s="1"/>
      <c r="R80" s="1"/>
      <c r="S80" s="1"/>
      <c r="T80" s="1"/>
      <c r="U80" s="1"/>
      <c r="V80" s="1"/>
      <c r="W80" s="1"/>
      <c r="X80" s="1"/>
      <c r="Y80" s="1"/>
      <c r="Z80" s="1"/>
    </row>
    <row r="81" spans="1:26" ht="12.75" customHeight="1">
      <c r="A81" s="663" t="s">
        <v>4384</v>
      </c>
      <c r="B81" s="686">
        <v>0</v>
      </c>
      <c r="C81" s="686">
        <v>0</v>
      </c>
      <c r="D81" s="696" t="e">
        <f t="shared" si="24"/>
        <v>#DIV/0!</v>
      </c>
      <c r="E81" s="686">
        <v>0</v>
      </c>
      <c r="F81" s="1361">
        <v>0</v>
      </c>
      <c r="G81" s="696" t="e">
        <f t="shared" si="22"/>
        <v>#DIV/0!</v>
      </c>
      <c r="H81" s="696" t="e">
        <f t="shared" si="30"/>
        <v>#DIV/0!</v>
      </c>
      <c r="I81" s="1"/>
      <c r="J81" s="1"/>
      <c r="K81" s="1"/>
      <c r="L81" s="1"/>
      <c r="M81" s="1"/>
      <c r="N81" s="1"/>
      <c r="O81" s="1"/>
      <c r="P81" s="1"/>
      <c r="Q81" s="1"/>
      <c r="R81" s="1"/>
      <c r="S81" s="1"/>
      <c r="T81" s="1"/>
      <c r="U81" s="1"/>
      <c r="V81" s="1"/>
      <c r="W81" s="1"/>
      <c r="X81" s="1"/>
      <c r="Y81" s="1"/>
      <c r="Z81" s="1"/>
    </row>
    <row r="82" spans="1:26" ht="12.75" customHeight="1">
      <c r="A82" s="663" t="s">
        <v>4385</v>
      </c>
      <c r="B82" s="686">
        <v>0</v>
      </c>
      <c r="C82" s="686">
        <v>0</v>
      </c>
      <c r="D82" s="696" t="e">
        <f t="shared" si="24"/>
        <v>#DIV/0!</v>
      </c>
      <c r="E82" s="686">
        <v>0</v>
      </c>
      <c r="F82" s="1361">
        <v>0</v>
      </c>
      <c r="G82" s="696" t="e">
        <f t="shared" si="22"/>
        <v>#DIV/0!</v>
      </c>
      <c r="H82" s="696" t="e">
        <f t="shared" si="30"/>
        <v>#DIV/0!</v>
      </c>
      <c r="I82" s="1"/>
      <c r="J82" s="1"/>
      <c r="K82" s="1"/>
      <c r="L82" s="1"/>
      <c r="M82" s="1"/>
      <c r="N82" s="1"/>
      <c r="O82" s="1"/>
      <c r="P82" s="1"/>
      <c r="Q82" s="1"/>
      <c r="R82" s="1"/>
      <c r="S82" s="1"/>
      <c r="T82" s="1"/>
      <c r="U82" s="1"/>
      <c r="V82" s="1"/>
      <c r="W82" s="1"/>
      <c r="X82" s="1"/>
      <c r="Y82" s="1"/>
      <c r="Z82" s="1"/>
    </row>
    <row r="83" spans="1:26" ht="12.75" customHeight="1">
      <c r="A83" s="663" t="s">
        <v>4389</v>
      </c>
      <c r="B83" s="686">
        <v>0</v>
      </c>
      <c r="C83" s="686">
        <v>0</v>
      </c>
      <c r="D83" s="696" t="e">
        <f t="shared" si="24"/>
        <v>#DIV/0!</v>
      </c>
      <c r="E83" s="686">
        <v>0</v>
      </c>
      <c r="F83" s="1361" t="s">
        <v>2852</v>
      </c>
      <c r="G83" s="696" t="e">
        <f t="shared" si="22"/>
        <v>#VALUE!</v>
      </c>
      <c r="H83" s="696" t="e">
        <f t="shared" si="30"/>
        <v>#DIV/0!</v>
      </c>
      <c r="I83" s="1"/>
      <c r="J83" s="1"/>
      <c r="K83" s="1"/>
      <c r="L83" s="1"/>
      <c r="M83" s="1"/>
      <c r="N83" s="1"/>
      <c r="O83" s="1"/>
      <c r="P83" s="1"/>
      <c r="Q83" s="1"/>
      <c r="R83" s="1"/>
      <c r="S83" s="1"/>
      <c r="T83" s="1"/>
      <c r="U83" s="1"/>
      <c r="V83" s="1"/>
      <c r="W83" s="1"/>
      <c r="X83" s="1"/>
      <c r="Y83" s="1"/>
      <c r="Z83" s="1"/>
    </row>
    <row r="84" spans="1:26" ht="12.75" customHeight="1">
      <c r="A84" s="953" t="s">
        <v>3016</v>
      </c>
      <c r="B84" s="1356">
        <v>0</v>
      </c>
      <c r="C84" s="1356">
        <v>0</v>
      </c>
      <c r="D84" s="1362">
        <v>43011</v>
      </c>
      <c r="E84" s="1356">
        <v>0</v>
      </c>
      <c r="F84" s="696">
        <v>0</v>
      </c>
      <c r="G84" s="696" t="s">
        <v>4982</v>
      </c>
      <c r="H84" s="696" t="s">
        <v>4984</v>
      </c>
      <c r="I84" s="1"/>
      <c r="J84" s="1"/>
      <c r="K84" s="1"/>
      <c r="L84" s="1"/>
      <c r="M84" s="1"/>
      <c r="N84" s="1"/>
      <c r="O84" s="1"/>
      <c r="P84" s="1"/>
      <c r="Q84" s="1"/>
      <c r="R84" s="1"/>
      <c r="S84" s="1"/>
      <c r="T84" s="1"/>
      <c r="U84" s="1"/>
      <c r="V84" s="1"/>
      <c r="W84" s="1"/>
      <c r="X84" s="1"/>
      <c r="Y84" s="1"/>
      <c r="Z84" s="1"/>
    </row>
    <row r="85" spans="1:26" ht="12.75" customHeight="1">
      <c r="A85" s="838" t="s">
        <v>67</v>
      </c>
      <c r="B85" s="660"/>
      <c r="C85" s="660"/>
      <c r="D85" s="687" t="e">
        <f t="shared" ref="D85:D94" si="31">C85/B85</f>
        <v>#DIV/0!</v>
      </c>
      <c r="E85" s="660"/>
      <c r="F85" s="1363"/>
      <c r="G85" s="687" t="e">
        <f t="shared" ref="G85:G94" si="32">F85/E85</f>
        <v>#DIV/0!</v>
      </c>
      <c r="H85" s="687" t="e">
        <f t="shared" ref="H85:H94" si="33">(G85+D85)/2</f>
        <v>#DIV/0!</v>
      </c>
      <c r="I85" s="1"/>
      <c r="J85" s="1"/>
      <c r="K85" s="1"/>
      <c r="L85" s="1"/>
      <c r="M85" s="1"/>
      <c r="N85" s="1"/>
      <c r="O85" s="1"/>
      <c r="P85" s="1"/>
      <c r="Q85" s="1"/>
      <c r="R85" s="1"/>
      <c r="S85" s="1"/>
      <c r="T85" s="1"/>
      <c r="U85" s="1"/>
      <c r="V85" s="1"/>
      <c r="W85" s="1"/>
      <c r="X85" s="1"/>
      <c r="Y85" s="1"/>
      <c r="Z85" s="1"/>
    </row>
    <row r="86" spans="1:26" ht="12.75" customHeight="1">
      <c r="A86" s="838" t="s">
        <v>1041</v>
      </c>
      <c r="B86" s="660"/>
      <c r="C86" s="660"/>
      <c r="D86" s="687" t="e">
        <f t="shared" si="31"/>
        <v>#DIV/0!</v>
      </c>
      <c r="E86" s="660"/>
      <c r="F86" s="1363"/>
      <c r="G86" s="687" t="e">
        <f t="shared" si="32"/>
        <v>#DIV/0!</v>
      </c>
      <c r="H86" s="687" t="e">
        <f t="shared" si="33"/>
        <v>#DIV/0!</v>
      </c>
      <c r="I86" s="1"/>
      <c r="J86" s="1"/>
      <c r="K86" s="1"/>
      <c r="L86" s="1"/>
      <c r="M86" s="1"/>
      <c r="N86" s="1"/>
      <c r="O86" s="1"/>
      <c r="P86" s="1"/>
      <c r="Q86" s="1"/>
      <c r="R86" s="1"/>
      <c r="S86" s="1"/>
      <c r="T86" s="1"/>
      <c r="U86" s="1"/>
      <c r="V86" s="1"/>
      <c r="W86" s="1"/>
      <c r="X86" s="1"/>
      <c r="Y86" s="1"/>
      <c r="Z86" s="1"/>
    </row>
    <row r="87" spans="1:26" ht="12.75" customHeight="1">
      <c r="A87" s="838" t="s">
        <v>1146</v>
      </c>
      <c r="B87" s="660"/>
      <c r="C87" s="660"/>
      <c r="D87" s="687" t="e">
        <f t="shared" si="31"/>
        <v>#DIV/0!</v>
      </c>
      <c r="E87" s="660"/>
      <c r="F87" s="1363"/>
      <c r="G87" s="687" t="e">
        <f t="shared" si="32"/>
        <v>#DIV/0!</v>
      </c>
      <c r="H87" s="687" t="e">
        <f t="shared" si="33"/>
        <v>#DIV/0!</v>
      </c>
      <c r="I87" s="1"/>
      <c r="J87" s="1"/>
      <c r="K87" s="1"/>
      <c r="L87" s="1"/>
      <c r="M87" s="1"/>
      <c r="N87" s="1"/>
      <c r="O87" s="1"/>
      <c r="P87" s="1"/>
      <c r="Q87" s="1"/>
      <c r="R87" s="1"/>
      <c r="S87" s="1"/>
      <c r="T87" s="1"/>
      <c r="U87" s="1"/>
      <c r="V87" s="1"/>
      <c r="W87" s="1"/>
      <c r="X87" s="1"/>
      <c r="Y87" s="1"/>
      <c r="Z87" s="1"/>
    </row>
    <row r="88" spans="1:26" ht="12.75" customHeight="1">
      <c r="A88" s="838" t="s">
        <v>502</v>
      </c>
      <c r="B88" s="660"/>
      <c r="C88" s="660"/>
      <c r="D88" s="687" t="e">
        <f t="shared" si="31"/>
        <v>#DIV/0!</v>
      </c>
      <c r="E88" s="660"/>
      <c r="F88" s="1363"/>
      <c r="G88" s="687" t="e">
        <f t="shared" si="32"/>
        <v>#DIV/0!</v>
      </c>
      <c r="H88" s="687" t="e">
        <f t="shared" si="33"/>
        <v>#DIV/0!</v>
      </c>
      <c r="I88" s="1"/>
      <c r="J88" s="1"/>
      <c r="K88" s="1"/>
      <c r="L88" s="1"/>
      <c r="M88" s="1"/>
      <c r="N88" s="1"/>
      <c r="O88" s="1"/>
      <c r="P88" s="1"/>
      <c r="Q88" s="1"/>
      <c r="R88" s="1"/>
      <c r="S88" s="1"/>
      <c r="T88" s="1"/>
      <c r="U88" s="1"/>
      <c r="V88" s="1"/>
      <c r="W88" s="1"/>
      <c r="X88" s="1"/>
      <c r="Y88" s="1"/>
      <c r="Z88" s="1"/>
    </row>
    <row r="89" spans="1:26" ht="12.75" customHeight="1">
      <c r="A89" s="838" t="s">
        <v>1165</v>
      </c>
      <c r="B89" s="660"/>
      <c r="C89" s="660"/>
      <c r="D89" s="687" t="e">
        <f t="shared" si="31"/>
        <v>#DIV/0!</v>
      </c>
      <c r="E89" s="660"/>
      <c r="F89" s="1363"/>
      <c r="G89" s="687" t="e">
        <f t="shared" si="32"/>
        <v>#DIV/0!</v>
      </c>
      <c r="H89" s="687" t="e">
        <f t="shared" si="33"/>
        <v>#DIV/0!</v>
      </c>
      <c r="I89" s="1"/>
      <c r="J89" s="1"/>
      <c r="K89" s="1"/>
      <c r="L89" s="1"/>
      <c r="M89" s="1"/>
      <c r="N89" s="1"/>
      <c r="O89" s="1"/>
      <c r="P89" s="1"/>
      <c r="Q89" s="1"/>
      <c r="R89" s="1"/>
      <c r="S89" s="1"/>
      <c r="T89" s="1"/>
      <c r="U89" s="1"/>
      <c r="V89" s="1"/>
      <c r="W89" s="1"/>
      <c r="X89" s="1"/>
      <c r="Y89" s="1"/>
      <c r="Z89" s="1"/>
    </row>
    <row r="90" spans="1:26" ht="12.75" customHeight="1">
      <c r="A90" s="838" t="s">
        <v>6</v>
      </c>
      <c r="B90" s="660"/>
      <c r="C90" s="660"/>
      <c r="D90" s="687" t="e">
        <f t="shared" si="31"/>
        <v>#DIV/0!</v>
      </c>
      <c r="E90" s="660"/>
      <c r="F90" s="1363"/>
      <c r="G90" s="687" t="e">
        <f t="shared" si="32"/>
        <v>#DIV/0!</v>
      </c>
      <c r="H90" s="687" t="e">
        <f t="shared" si="33"/>
        <v>#DIV/0!</v>
      </c>
      <c r="I90" s="1"/>
      <c r="J90" s="1"/>
      <c r="K90" s="1"/>
      <c r="L90" s="1"/>
      <c r="M90" s="1"/>
      <c r="N90" s="1"/>
      <c r="O90" s="1"/>
      <c r="P90" s="1"/>
      <c r="Q90" s="1"/>
      <c r="R90" s="1"/>
      <c r="S90" s="1"/>
      <c r="T90" s="1"/>
      <c r="U90" s="1"/>
      <c r="V90" s="1"/>
      <c r="W90" s="1"/>
      <c r="X90" s="1"/>
      <c r="Y90" s="1"/>
      <c r="Z90" s="1"/>
    </row>
    <row r="91" spans="1:26" ht="12.75" customHeight="1">
      <c r="A91" s="838" t="s">
        <v>110</v>
      </c>
      <c r="B91" s="660"/>
      <c r="C91" s="660"/>
      <c r="D91" s="687" t="e">
        <f t="shared" si="31"/>
        <v>#DIV/0!</v>
      </c>
      <c r="E91" s="660"/>
      <c r="F91" s="1363"/>
      <c r="G91" s="687" t="e">
        <f t="shared" si="32"/>
        <v>#DIV/0!</v>
      </c>
      <c r="H91" s="687" t="e">
        <f t="shared" si="33"/>
        <v>#DIV/0!</v>
      </c>
      <c r="I91" s="1"/>
      <c r="J91" s="1"/>
      <c r="K91" s="1"/>
      <c r="L91" s="1"/>
      <c r="M91" s="1"/>
      <c r="N91" s="1"/>
      <c r="O91" s="1"/>
      <c r="P91" s="1"/>
      <c r="Q91" s="1"/>
      <c r="R91" s="1"/>
      <c r="S91" s="1"/>
      <c r="T91" s="1"/>
      <c r="U91" s="1"/>
      <c r="V91" s="1"/>
      <c r="W91" s="1"/>
      <c r="X91" s="1"/>
      <c r="Y91" s="1"/>
      <c r="Z91" s="1"/>
    </row>
    <row r="92" spans="1:26" ht="12.75" customHeight="1">
      <c r="A92" s="661" t="s">
        <v>3331</v>
      </c>
      <c r="B92" s="662">
        <f t="shared" ref="B92:C92" si="34">SUM(B85:B91)</f>
        <v>0</v>
      </c>
      <c r="C92" s="662">
        <f t="shared" si="34"/>
        <v>0</v>
      </c>
      <c r="D92" s="687" t="e">
        <f t="shared" si="31"/>
        <v>#DIV/0!</v>
      </c>
      <c r="E92" s="662">
        <f t="shared" ref="E92:F92" si="35">SUM(E85:E91)</f>
        <v>0</v>
      </c>
      <c r="F92" s="687">
        <f t="shared" si="35"/>
        <v>0</v>
      </c>
      <c r="G92" s="687" t="e">
        <f t="shared" si="32"/>
        <v>#DIV/0!</v>
      </c>
      <c r="H92" s="687" t="e">
        <f t="shared" si="33"/>
        <v>#DIV/0!</v>
      </c>
      <c r="I92" s="1"/>
      <c r="J92" s="1"/>
      <c r="K92" s="1"/>
      <c r="L92" s="1"/>
      <c r="M92" s="1"/>
      <c r="N92" s="1"/>
      <c r="O92" s="1"/>
      <c r="P92" s="1"/>
      <c r="Q92" s="1"/>
      <c r="R92" s="1"/>
      <c r="S92" s="1"/>
      <c r="T92" s="1"/>
      <c r="U92" s="1"/>
      <c r="V92" s="1"/>
      <c r="W92" s="1"/>
      <c r="X92" s="1"/>
      <c r="Y92" s="1"/>
      <c r="Z92" s="1"/>
    </row>
    <row r="93" spans="1:26" ht="12.75" customHeight="1">
      <c r="A93" s="661" t="s">
        <v>3351</v>
      </c>
      <c r="B93" s="676">
        <f t="shared" ref="B93:C93" si="36">SUM(B84,B92)</f>
        <v>0</v>
      </c>
      <c r="C93" s="676">
        <f t="shared" si="36"/>
        <v>0</v>
      </c>
      <c r="D93" s="687" t="e">
        <f t="shared" si="31"/>
        <v>#DIV/0!</v>
      </c>
      <c r="E93" s="676">
        <f t="shared" ref="E93:F93" si="37">SUM(E84,E92)</f>
        <v>0</v>
      </c>
      <c r="F93" s="689">
        <f t="shared" si="37"/>
        <v>0</v>
      </c>
      <c r="G93" s="687" t="e">
        <f t="shared" si="32"/>
        <v>#DIV/0!</v>
      </c>
      <c r="H93" s="687" t="e">
        <f t="shared" si="33"/>
        <v>#DIV/0!</v>
      </c>
      <c r="I93" s="1"/>
      <c r="J93" s="1"/>
      <c r="K93" s="1"/>
      <c r="L93" s="1"/>
      <c r="M93" s="1"/>
      <c r="N93" s="1"/>
      <c r="O93" s="1"/>
      <c r="P93" s="1"/>
      <c r="Q93" s="1"/>
      <c r="R93" s="1"/>
      <c r="S93" s="1"/>
      <c r="T93" s="1"/>
      <c r="U93" s="1"/>
      <c r="V93" s="1"/>
      <c r="W93" s="1"/>
      <c r="X93" s="1"/>
      <c r="Y93" s="1"/>
      <c r="Z93" s="1"/>
    </row>
    <row r="94" spans="1:26" ht="12.75" customHeight="1">
      <c r="A94" s="661" t="s">
        <v>715</v>
      </c>
      <c r="B94" s="676">
        <f t="shared" ref="B94:C94" si="38">SUM(B93,B76,B48)</f>
        <v>112</v>
      </c>
      <c r="C94" s="676">
        <f t="shared" si="38"/>
        <v>1860.5</v>
      </c>
      <c r="D94" s="687">
        <f t="shared" si="31"/>
        <v>16.611607142857142</v>
      </c>
      <c r="E94" s="676">
        <f t="shared" ref="E94:F94" si="39">SUM(E93,E76,E48)</f>
        <v>185</v>
      </c>
      <c r="F94" s="689">
        <f t="shared" si="39"/>
        <v>3890.5</v>
      </c>
      <c r="G94" s="687">
        <f t="shared" si="32"/>
        <v>21.029729729729731</v>
      </c>
      <c r="H94" s="687">
        <f t="shared" si="33"/>
        <v>18.820668436293438</v>
      </c>
      <c r="I94" s="1"/>
      <c r="J94" s="1"/>
      <c r="K94" s="1"/>
      <c r="L94" s="1"/>
      <c r="M94" s="1"/>
      <c r="N94" s="1"/>
      <c r="O94" s="1"/>
      <c r="P94" s="1"/>
      <c r="Q94" s="1"/>
      <c r="R94" s="1"/>
      <c r="S94" s="1"/>
      <c r="T94" s="1"/>
      <c r="U94" s="1"/>
      <c r="V94" s="1"/>
      <c r="W94" s="1"/>
      <c r="X94" s="1"/>
      <c r="Y94" s="1"/>
      <c r="Z94" s="1"/>
    </row>
    <row r="95" spans="1:26" ht="29.25" customHeight="1">
      <c r="A95" s="2442"/>
      <c r="B95" s="2086"/>
      <c r="C95" s="2086"/>
      <c r="D95" s="2086"/>
      <c r="E95" s="2086"/>
      <c r="F95" s="2086"/>
      <c r="G95" s="2086"/>
      <c r="H95" s="2087"/>
      <c r="I95" s="1"/>
      <c r="J95" s="1"/>
      <c r="K95" s="1"/>
      <c r="L95" s="1"/>
      <c r="M95" s="1"/>
      <c r="N95" s="1"/>
      <c r="O95" s="1"/>
      <c r="P95" s="1"/>
      <c r="Q95" s="1"/>
      <c r="R95" s="1"/>
      <c r="S95" s="1"/>
      <c r="T95" s="1"/>
      <c r="U95" s="1"/>
      <c r="V95" s="1"/>
      <c r="W95" s="1"/>
      <c r="X95" s="1"/>
      <c r="Y95" s="1"/>
      <c r="Z95" s="1"/>
    </row>
    <row r="96" spans="1:26" ht="12.75" customHeight="1">
      <c r="A96" s="2441" t="s">
        <v>719</v>
      </c>
      <c r="B96" s="2080"/>
      <c r="C96" s="2080"/>
      <c r="D96" s="2080"/>
      <c r="E96" s="2080"/>
      <c r="F96" s="2080"/>
      <c r="G96" s="2080"/>
      <c r="H96" s="2081"/>
      <c r="I96" s="1"/>
      <c r="J96" s="1"/>
      <c r="K96" s="1"/>
      <c r="L96" s="1"/>
      <c r="M96" s="1"/>
      <c r="N96" s="1"/>
      <c r="O96" s="1"/>
      <c r="P96" s="1"/>
      <c r="Q96" s="1"/>
      <c r="R96" s="1"/>
      <c r="S96" s="1"/>
      <c r="T96" s="1"/>
      <c r="U96" s="1"/>
      <c r="V96" s="1"/>
      <c r="W96" s="1"/>
      <c r="X96" s="1"/>
      <c r="Y96" s="1"/>
      <c r="Z96" s="1"/>
    </row>
    <row r="97" spans="1:26" ht="38.25" customHeight="1">
      <c r="A97" s="661" t="s">
        <v>4472</v>
      </c>
      <c r="B97" s="1352" t="s">
        <v>4753</v>
      </c>
      <c r="C97" s="1352" t="s">
        <v>4754</v>
      </c>
      <c r="D97" s="1352" t="s">
        <v>4755</v>
      </c>
      <c r="E97" s="1352" t="s">
        <v>4756</v>
      </c>
      <c r="F97" s="1352" t="s">
        <v>4757</v>
      </c>
      <c r="G97" s="1352" t="s">
        <v>4758</v>
      </c>
      <c r="H97" s="1352" t="s">
        <v>4759</v>
      </c>
      <c r="I97" s="1"/>
      <c r="J97" s="1"/>
      <c r="K97" s="1"/>
      <c r="L97" s="1"/>
      <c r="M97" s="1"/>
      <c r="N97" s="1"/>
      <c r="O97" s="1"/>
      <c r="P97" s="1"/>
      <c r="Q97" s="1"/>
      <c r="R97" s="1"/>
      <c r="S97" s="1"/>
      <c r="T97" s="1"/>
      <c r="U97" s="1"/>
      <c r="V97" s="1"/>
      <c r="W97" s="1"/>
      <c r="X97" s="1"/>
      <c r="Y97" s="1"/>
      <c r="Z97" s="1"/>
    </row>
    <row r="98" spans="1:26" ht="12.75" customHeight="1">
      <c r="A98" s="945" t="s">
        <v>1561</v>
      </c>
      <c r="B98" s="927">
        <v>1</v>
      </c>
      <c r="C98" s="927">
        <v>16</v>
      </c>
      <c r="D98" s="1353">
        <v>16</v>
      </c>
      <c r="E98" s="927">
        <v>3</v>
      </c>
      <c r="F98" s="927">
        <v>71</v>
      </c>
      <c r="G98" s="1353">
        <v>23.67</v>
      </c>
      <c r="H98" s="1353">
        <v>19.829999999999998</v>
      </c>
      <c r="I98" s="1"/>
      <c r="J98" s="1"/>
      <c r="K98" s="1"/>
      <c r="L98" s="1"/>
      <c r="M98" s="1"/>
      <c r="N98" s="1"/>
      <c r="O98" s="1"/>
      <c r="P98" s="1"/>
      <c r="Q98" s="1"/>
      <c r="R98" s="1"/>
      <c r="S98" s="1"/>
      <c r="T98" s="1"/>
      <c r="U98" s="1"/>
      <c r="V98" s="1"/>
      <c r="W98" s="1"/>
      <c r="X98" s="1"/>
      <c r="Y98" s="1"/>
      <c r="Z98" s="1"/>
    </row>
    <row r="99" spans="1:26" ht="12.75" customHeight="1">
      <c r="A99" s="945" t="s">
        <v>1562</v>
      </c>
      <c r="B99" s="927">
        <v>1</v>
      </c>
      <c r="C99" s="927">
        <v>17</v>
      </c>
      <c r="D99" s="1353">
        <v>17</v>
      </c>
      <c r="E99" s="927">
        <v>2</v>
      </c>
      <c r="F99" s="927">
        <v>41</v>
      </c>
      <c r="G99" s="1353">
        <v>20.5</v>
      </c>
      <c r="H99" s="1353">
        <v>18.75</v>
      </c>
      <c r="I99" s="1"/>
      <c r="J99" s="1"/>
      <c r="K99" s="1"/>
      <c r="L99" s="1"/>
      <c r="M99" s="1"/>
      <c r="N99" s="1"/>
      <c r="O99" s="1"/>
      <c r="P99" s="1"/>
      <c r="Q99" s="1"/>
      <c r="R99" s="1"/>
      <c r="S99" s="1"/>
      <c r="T99" s="1"/>
      <c r="U99" s="1"/>
      <c r="V99" s="1"/>
      <c r="W99" s="1"/>
      <c r="X99" s="1"/>
      <c r="Y99" s="1"/>
      <c r="Z99" s="1"/>
    </row>
    <row r="100" spans="1:26" ht="12.75" customHeight="1">
      <c r="A100" s="945" t="s">
        <v>1563</v>
      </c>
      <c r="B100" s="927">
        <v>2</v>
      </c>
      <c r="C100" s="927">
        <v>24</v>
      </c>
      <c r="D100" s="1353">
        <v>12</v>
      </c>
      <c r="E100" s="927">
        <v>3</v>
      </c>
      <c r="F100" s="927">
        <v>67</v>
      </c>
      <c r="G100" s="1353">
        <v>22.33</v>
      </c>
      <c r="H100" s="1353">
        <v>17.170000000000002</v>
      </c>
      <c r="I100" s="1"/>
      <c r="J100" s="1"/>
      <c r="K100" s="1"/>
      <c r="L100" s="1"/>
      <c r="M100" s="1"/>
      <c r="N100" s="1"/>
      <c r="O100" s="1"/>
      <c r="P100" s="1"/>
      <c r="Q100" s="1"/>
      <c r="R100" s="1"/>
      <c r="S100" s="1"/>
      <c r="T100" s="1"/>
      <c r="U100" s="1"/>
      <c r="V100" s="1"/>
      <c r="W100" s="1"/>
      <c r="X100" s="1"/>
      <c r="Y100" s="1"/>
      <c r="Z100" s="1"/>
    </row>
    <row r="101" spans="1:26" ht="12.75" customHeight="1">
      <c r="A101" s="945" t="s">
        <v>4500</v>
      </c>
      <c r="B101" s="927">
        <v>5</v>
      </c>
      <c r="C101" s="927">
        <v>116</v>
      </c>
      <c r="D101" s="1353">
        <v>23.2</v>
      </c>
      <c r="E101" s="927">
        <v>1</v>
      </c>
      <c r="F101" s="927">
        <v>20</v>
      </c>
      <c r="G101" s="1353">
        <v>20</v>
      </c>
      <c r="H101" s="1353">
        <v>21.6</v>
      </c>
      <c r="I101" s="1"/>
      <c r="J101" s="1"/>
      <c r="K101" s="1"/>
      <c r="L101" s="1"/>
      <c r="M101" s="1"/>
      <c r="N101" s="1"/>
      <c r="O101" s="1"/>
      <c r="P101" s="1"/>
      <c r="Q101" s="1"/>
      <c r="R101" s="1"/>
      <c r="S101" s="1"/>
      <c r="T101" s="1"/>
      <c r="U101" s="1"/>
      <c r="V101" s="1"/>
      <c r="W101" s="1"/>
      <c r="X101" s="1"/>
      <c r="Y101" s="1"/>
      <c r="Z101" s="1"/>
    </row>
    <row r="102" spans="1:26" ht="12.75" customHeight="1">
      <c r="A102" s="945" t="s">
        <v>86</v>
      </c>
      <c r="B102" s="927">
        <v>3</v>
      </c>
      <c r="C102" s="927">
        <v>48</v>
      </c>
      <c r="D102" s="1353">
        <v>16</v>
      </c>
      <c r="E102" s="927">
        <v>2</v>
      </c>
      <c r="F102" s="927">
        <v>40</v>
      </c>
      <c r="G102" s="1353">
        <v>20</v>
      </c>
      <c r="H102" s="1353">
        <v>18</v>
      </c>
      <c r="I102" s="1"/>
      <c r="J102" s="1"/>
      <c r="K102" s="1"/>
      <c r="L102" s="1"/>
      <c r="M102" s="1"/>
      <c r="N102" s="1"/>
      <c r="O102" s="1"/>
      <c r="P102" s="1"/>
      <c r="Q102" s="1"/>
      <c r="R102" s="1"/>
      <c r="S102" s="1"/>
      <c r="T102" s="1"/>
      <c r="U102" s="1"/>
      <c r="V102" s="1"/>
      <c r="W102" s="1"/>
      <c r="X102" s="1"/>
      <c r="Y102" s="1"/>
      <c r="Z102" s="1"/>
    </row>
    <row r="103" spans="1:26" ht="12.75" customHeight="1">
      <c r="A103" s="945" t="s">
        <v>283</v>
      </c>
      <c r="B103" s="927">
        <v>1</v>
      </c>
      <c r="C103" s="927">
        <v>11</v>
      </c>
      <c r="D103" s="1353">
        <v>11</v>
      </c>
      <c r="E103" s="927">
        <v>5</v>
      </c>
      <c r="F103" s="927">
        <v>100</v>
      </c>
      <c r="G103" s="1353">
        <v>20</v>
      </c>
      <c r="H103" s="1353">
        <v>15.5</v>
      </c>
      <c r="I103" s="1"/>
      <c r="J103" s="1"/>
      <c r="K103" s="1"/>
      <c r="L103" s="1"/>
      <c r="M103" s="1"/>
      <c r="N103" s="1"/>
      <c r="O103" s="1"/>
      <c r="P103" s="1"/>
      <c r="Q103" s="1"/>
      <c r="R103" s="1"/>
      <c r="S103" s="1"/>
      <c r="T103" s="1"/>
      <c r="U103" s="1"/>
      <c r="V103" s="1"/>
      <c r="W103" s="1"/>
      <c r="X103" s="1"/>
      <c r="Y103" s="1"/>
      <c r="Z103" s="1"/>
    </row>
    <row r="104" spans="1:26" ht="12.75" customHeight="1">
      <c r="A104" s="945" t="s">
        <v>292</v>
      </c>
      <c r="B104" s="927">
        <v>1</v>
      </c>
      <c r="C104" s="927">
        <v>25</v>
      </c>
      <c r="D104" s="1353">
        <v>25</v>
      </c>
      <c r="E104" s="927">
        <v>4</v>
      </c>
      <c r="F104" s="927">
        <v>72</v>
      </c>
      <c r="G104" s="1353">
        <v>18</v>
      </c>
      <c r="H104" s="1353">
        <v>21.5</v>
      </c>
      <c r="I104" s="1"/>
      <c r="J104" s="1"/>
      <c r="K104" s="1"/>
      <c r="L104" s="1"/>
      <c r="M104" s="1"/>
      <c r="N104" s="1"/>
      <c r="O104" s="1"/>
      <c r="P104" s="1"/>
      <c r="Q104" s="1"/>
      <c r="R104" s="1"/>
      <c r="S104" s="1"/>
      <c r="T104" s="1"/>
      <c r="U104" s="1"/>
      <c r="V104" s="1"/>
      <c r="W104" s="1"/>
      <c r="X104" s="1"/>
      <c r="Y104" s="1"/>
      <c r="Z104" s="1"/>
    </row>
    <row r="105" spans="1:26" ht="12.75" customHeight="1">
      <c r="A105" s="945" t="s">
        <v>293</v>
      </c>
      <c r="B105" s="927"/>
      <c r="C105" s="927"/>
      <c r="D105" s="1353" t="s">
        <v>3813</v>
      </c>
      <c r="E105" s="927">
        <v>3</v>
      </c>
      <c r="F105" s="927">
        <v>67</v>
      </c>
      <c r="G105" s="1353">
        <v>22.33</v>
      </c>
      <c r="H105" s="1353" t="s">
        <v>3813</v>
      </c>
      <c r="I105" s="1"/>
      <c r="J105" s="1"/>
      <c r="K105" s="1"/>
      <c r="L105" s="1"/>
      <c r="M105" s="1"/>
      <c r="N105" s="1"/>
      <c r="O105" s="1"/>
      <c r="P105" s="1"/>
      <c r="Q105" s="1"/>
      <c r="R105" s="1"/>
      <c r="S105" s="1"/>
      <c r="T105" s="1"/>
      <c r="U105" s="1"/>
      <c r="V105" s="1"/>
      <c r="W105" s="1"/>
      <c r="X105" s="1"/>
      <c r="Y105" s="1"/>
      <c r="Z105" s="1"/>
    </row>
    <row r="106" spans="1:26" ht="12.75" customHeight="1">
      <c r="A106" s="945" t="s">
        <v>124</v>
      </c>
      <c r="B106" s="927">
        <v>3</v>
      </c>
      <c r="C106" s="927">
        <v>73</v>
      </c>
      <c r="D106" s="1353">
        <v>24.33</v>
      </c>
      <c r="E106" s="927"/>
      <c r="F106" s="927"/>
      <c r="G106" s="1353" t="s">
        <v>3813</v>
      </c>
      <c r="H106" s="1353" t="s">
        <v>3813</v>
      </c>
      <c r="I106" s="1"/>
      <c r="J106" s="1"/>
      <c r="K106" s="1"/>
      <c r="L106" s="1"/>
      <c r="M106" s="1"/>
      <c r="N106" s="1"/>
      <c r="O106" s="1"/>
      <c r="P106" s="1"/>
      <c r="Q106" s="1"/>
      <c r="R106" s="1"/>
      <c r="S106" s="1"/>
      <c r="T106" s="1"/>
      <c r="U106" s="1"/>
      <c r="V106" s="1"/>
      <c r="W106" s="1"/>
      <c r="X106" s="1"/>
      <c r="Y106" s="1"/>
      <c r="Z106" s="1"/>
    </row>
    <row r="107" spans="1:26" ht="12.75" customHeight="1">
      <c r="A107" s="945" t="s">
        <v>158</v>
      </c>
      <c r="B107" s="927">
        <v>10</v>
      </c>
      <c r="C107" s="927">
        <v>172</v>
      </c>
      <c r="D107" s="1353">
        <v>17.2</v>
      </c>
      <c r="E107" s="927"/>
      <c r="F107" s="927"/>
      <c r="G107" s="1353" t="s">
        <v>3813</v>
      </c>
      <c r="H107" s="1353" t="s">
        <v>3813</v>
      </c>
      <c r="I107" s="1"/>
      <c r="J107" s="1"/>
      <c r="K107" s="1"/>
      <c r="L107" s="1"/>
      <c r="M107" s="1"/>
      <c r="N107" s="1"/>
      <c r="O107" s="1"/>
      <c r="P107" s="1"/>
      <c r="Q107" s="1"/>
      <c r="R107" s="1"/>
      <c r="S107" s="1"/>
      <c r="T107" s="1"/>
      <c r="U107" s="1"/>
      <c r="V107" s="1"/>
      <c r="W107" s="1"/>
      <c r="X107" s="1"/>
      <c r="Y107" s="1"/>
      <c r="Z107" s="1"/>
    </row>
    <row r="108" spans="1:26" ht="12.75" customHeight="1">
      <c r="A108" s="945" t="s">
        <v>186</v>
      </c>
      <c r="B108" s="927">
        <v>7</v>
      </c>
      <c r="C108" s="927">
        <v>116</v>
      </c>
      <c r="D108" s="1353">
        <v>16.57</v>
      </c>
      <c r="E108" s="927">
        <v>3</v>
      </c>
      <c r="F108" s="927">
        <v>57</v>
      </c>
      <c r="G108" s="1353">
        <v>19</v>
      </c>
      <c r="H108" s="1353">
        <v>17.79</v>
      </c>
      <c r="I108" s="1"/>
      <c r="J108" s="1"/>
      <c r="K108" s="1"/>
      <c r="L108" s="1"/>
      <c r="M108" s="1"/>
      <c r="N108" s="1"/>
      <c r="O108" s="1"/>
      <c r="P108" s="1"/>
      <c r="Q108" s="1"/>
      <c r="R108" s="1"/>
      <c r="S108" s="1"/>
      <c r="T108" s="1"/>
      <c r="U108" s="1"/>
      <c r="V108" s="1"/>
      <c r="W108" s="1"/>
      <c r="X108" s="1"/>
      <c r="Y108" s="1"/>
      <c r="Z108" s="1"/>
    </row>
    <row r="109" spans="1:26" ht="12.75" customHeight="1">
      <c r="A109" s="661" t="s">
        <v>17</v>
      </c>
      <c r="B109" s="676">
        <f t="shared" ref="B109:C109" si="40">SUM(B98:B108)</f>
        <v>34</v>
      </c>
      <c r="C109" s="676">
        <f t="shared" si="40"/>
        <v>618</v>
      </c>
      <c r="D109" s="689">
        <f t="shared" ref="D109:D113" si="41">C109/B109</f>
        <v>18.176470588235293</v>
      </c>
      <c r="E109" s="676">
        <f t="shared" ref="E109:F109" si="42">SUM(E98:E108)</f>
        <v>26</v>
      </c>
      <c r="F109" s="676">
        <f t="shared" si="42"/>
        <v>535</v>
      </c>
      <c r="G109" s="689">
        <f t="shared" ref="G109:G113" si="43">F109/E109</f>
        <v>20.576923076923077</v>
      </c>
      <c r="H109" s="689">
        <f t="shared" ref="H109:H113" si="44">(G109+D109)/2</f>
        <v>19.376696832579185</v>
      </c>
      <c r="I109" s="1"/>
      <c r="J109" s="1"/>
      <c r="K109" s="1"/>
      <c r="L109" s="1"/>
      <c r="M109" s="1"/>
      <c r="N109" s="1"/>
      <c r="O109" s="1"/>
      <c r="P109" s="1"/>
      <c r="Q109" s="1"/>
      <c r="R109" s="1"/>
      <c r="S109" s="1"/>
      <c r="T109" s="1"/>
      <c r="U109" s="1"/>
      <c r="V109" s="1"/>
      <c r="W109" s="1"/>
      <c r="X109" s="1"/>
      <c r="Y109" s="1"/>
      <c r="Z109" s="1"/>
    </row>
    <row r="110" spans="1:26" ht="12.75" customHeight="1">
      <c r="A110" s="838" t="s">
        <v>217</v>
      </c>
      <c r="B110" s="660">
        <v>6</v>
      </c>
      <c r="C110" s="660">
        <v>128</v>
      </c>
      <c r="D110" s="687">
        <f t="shared" si="41"/>
        <v>21.333333333333332</v>
      </c>
      <c r="E110" s="660"/>
      <c r="F110" s="660"/>
      <c r="G110" s="687" t="e">
        <f t="shared" si="43"/>
        <v>#DIV/0!</v>
      </c>
      <c r="H110" s="687" t="e">
        <f t="shared" si="44"/>
        <v>#DIV/0!</v>
      </c>
      <c r="I110" s="1"/>
      <c r="J110" s="1"/>
      <c r="K110" s="1"/>
      <c r="L110" s="1"/>
      <c r="M110" s="1"/>
      <c r="N110" s="1"/>
      <c r="O110" s="1"/>
      <c r="P110" s="1"/>
      <c r="Q110" s="1"/>
      <c r="R110" s="1"/>
      <c r="S110" s="1"/>
      <c r="T110" s="1"/>
      <c r="U110" s="1"/>
      <c r="V110" s="1"/>
      <c r="W110" s="1"/>
      <c r="X110" s="1"/>
      <c r="Y110" s="1"/>
      <c r="Z110" s="1"/>
    </row>
    <row r="111" spans="1:26" ht="12.75" customHeight="1">
      <c r="A111" s="838" t="s">
        <v>251</v>
      </c>
      <c r="B111" s="660">
        <v>5</v>
      </c>
      <c r="C111" s="660">
        <v>102</v>
      </c>
      <c r="D111" s="687">
        <f t="shared" si="41"/>
        <v>20.399999999999999</v>
      </c>
      <c r="E111" s="660"/>
      <c r="F111" s="660"/>
      <c r="G111" s="687" t="e">
        <f t="shared" si="43"/>
        <v>#DIV/0!</v>
      </c>
      <c r="H111" s="687" t="e">
        <f t="shared" si="44"/>
        <v>#DIV/0!</v>
      </c>
      <c r="I111" s="1"/>
      <c r="J111" s="1"/>
      <c r="K111" s="1"/>
      <c r="L111" s="1"/>
      <c r="M111" s="1"/>
      <c r="N111" s="1"/>
      <c r="O111" s="1"/>
      <c r="P111" s="1"/>
      <c r="Q111" s="1"/>
      <c r="R111" s="1"/>
      <c r="S111" s="1"/>
      <c r="T111" s="1"/>
      <c r="U111" s="1"/>
      <c r="V111" s="1"/>
      <c r="W111" s="1"/>
      <c r="X111" s="1"/>
      <c r="Y111" s="1"/>
      <c r="Z111" s="1"/>
    </row>
    <row r="112" spans="1:26" ht="12.75" customHeight="1">
      <c r="A112" s="838" t="s">
        <v>276</v>
      </c>
      <c r="B112" s="660">
        <v>5</v>
      </c>
      <c r="C112" s="660">
        <v>106</v>
      </c>
      <c r="D112" s="687">
        <f t="shared" si="41"/>
        <v>21.2</v>
      </c>
      <c r="E112" s="660"/>
      <c r="F112" s="660"/>
      <c r="G112" s="687" t="e">
        <f t="shared" si="43"/>
        <v>#DIV/0!</v>
      </c>
      <c r="H112" s="687" t="e">
        <f t="shared" si="44"/>
        <v>#DIV/0!</v>
      </c>
      <c r="I112" s="1"/>
      <c r="J112" s="1"/>
      <c r="K112" s="1"/>
      <c r="L112" s="1"/>
      <c r="M112" s="1"/>
      <c r="N112" s="1"/>
      <c r="O112" s="1"/>
      <c r="P112" s="1"/>
      <c r="Q112" s="1"/>
      <c r="R112" s="1"/>
      <c r="S112" s="1"/>
      <c r="T112" s="1"/>
      <c r="U112" s="1"/>
      <c r="V112" s="1"/>
      <c r="W112" s="1"/>
      <c r="X112" s="1"/>
      <c r="Y112" s="1"/>
      <c r="Z112" s="1"/>
    </row>
    <row r="113" spans="1:26" ht="12.75" customHeight="1">
      <c r="A113" s="661" t="s">
        <v>125</v>
      </c>
      <c r="B113" s="676">
        <v>5</v>
      </c>
      <c r="C113" s="676">
        <v>77</v>
      </c>
      <c r="D113" s="689">
        <f t="shared" si="41"/>
        <v>15.4</v>
      </c>
      <c r="E113" s="676">
        <v>16</v>
      </c>
      <c r="F113" s="676">
        <v>299</v>
      </c>
      <c r="G113" s="689">
        <f t="shared" si="43"/>
        <v>18.6875</v>
      </c>
      <c r="H113" s="689">
        <f t="shared" si="44"/>
        <v>17.043749999999999</v>
      </c>
      <c r="I113" s="1"/>
      <c r="J113" s="1"/>
      <c r="K113" s="1"/>
      <c r="L113" s="1"/>
      <c r="M113" s="1"/>
      <c r="N113" s="1"/>
      <c r="O113" s="1"/>
      <c r="P113" s="1"/>
      <c r="Q113" s="1"/>
      <c r="R113" s="1"/>
      <c r="S113" s="1"/>
      <c r="T113" s="1"/>
      <c r="U113" s="1"/>
      <c r="V113" s="1"/>
      <c r="W113" s="1"/>
      <c r="X113" s="1"/>
      <c r="Y113" s="1"/>
      <c r="Z113" s="1"/>
    </row>
    <row r="114" spans="1:26" ht="12.75" customHeight="1">
      <c r="A114" s="663" t="s">
        <v>294</v>
      </c>
      <c r="B114" s="927">
        <v>0</v>
      </c>
      <c r="C114" s="927">
        <v>0</v>
      </c>
      <c r="D114" s="1365">
        <v>0</v>
      </c>
      <c r="E114" s="927">
        <v>3</v>
      </c>
      <c r="F114" s="927">
        <v>59</v>
      </c>
      <c r="G114" s="1365">
        <v>19.66</v>
      </c>
      <c r="H114" s="1365">
        <v>9.83</v>
      </c>
      <c r="I114" s="1"/>
      <c r="J114" s="1"/>
      <c r="K114" s="1"/>
      <c r="L114" s="1"/>
      <c r="M114" s="1"/>
      <c r="N114" s="1"/>
      <c r="O114" s="1"/>
      <c r="P114" s="1"/>
      <c r="Q114" s="1"/>
      <c r="R114" s="1"/>
      <c r="S114" s="1"/>
      <c r="T114" s="1"/>
      <c r="U114" s="1"/>
      <c r="V114" s="1"/>
      <c r="W114" s="1"/>
      <c r="X114" s="1"/>
      <c r="Y114" s="1"/>
      <c r="Z114" s="1"/>
    </row>
    <row r="115" spans="1:26" ht="12.75" customHeight="1">
      <c r="A115" s="663" t="s">
        <v>312</v>
      </c>
      <c r="B115" s="927">
        <v>1</v>
      </c>
      <c r="C115" s="927">
        <v>10</v>
      </c>
      <c r="D115" s="1365">
        <v>10</v>
      </c>
      <c r="E115" s="927">
        <v>2</v>
      </c>
      <c r="F115" s="927">
        <v>41</v>
      </c>
      <c r="G115" s="1365">
        <v>20.5</v>
      </c>
      <c r="H115" s="1365">
        <v>15.25</v>
      </c>
      <c r="I115" s="1"/>
      <c r="J115" s="1"/>
      <c r="K115" s="1"/>
      <c r="L115" s="1"/>
      <c r="M115" s="1"/>
      <c r="N115" s="1"/>
      <c r="O115" s="1"/>
      <c r="P115" s="1"/>
      <c r="Q115" s="1"/>
      <c r="R115" s="1"/>
      <c r="S115" s="1"/>
      <c r="T115" s="1"/>
      <c r="U115" s="1"/>
      <c r="V115" s="1"/>
      <c r="W115" s="1"/>
      <c r="X115" s="1"/>
      <c r="Y115" s="1"/>
      <c r="Z115" s="1"/>
    </row>
    <row r="116" spans="1:26" ht="12.75" customHeight="1">
      <c r="A116" s="663" t="s">
        <v>326</v>
      </c>
      <c r="B116" s="927">
        <v>2</v>
      </c>
      <c r="C116" s="927">
        <v>19</v>
      </c>
      <c r="D116" s="1365">
        <v>9.5</v>
      </c>
      <c r="E116" s="927">
        <v>8</v>
      </c>
      <c r="F116" s="927">
        <v>141</v>
      </c>
      <c r="G116" s="1365">
        <v>17.62</v>
      </c>
      <c r="H116" s="1365">
        <v>13.56</v>
      </c>
      <c r="I116" s="1"/>
      <c r="J116" s="1"/>
      <c r="K116" s="1"/>
      <c r="L116" s="1"/>
      <c r="M116" s="1"/>
      <c r="N116" s="1"/>
      <c r="O116" s="1"/>
      <c r="P116" s="1"/>
      <c r="Q116" s="1"/>
      <c r="R116" s="1"/>
      <c r="S116" s="1"/>
      <c r="T116" s="1"/>
      <c r="U116" s="1"/>
      <c r="V116" s="1"/>
      <c r="W116" s="1"/>
      <c r="X116" s="1"/>
      <c r="Y116" s="1"/>
      <c r="Z116" s="1"/>
    </row>
    <row r="117" spans="1:26" ht="12.75" customHeight="1">
      <c r="A117" s="663" t="s">
        <v>333</v>
      </c>
      <c r="B117" s="927">
        <v>1</v>
      </c>
      <c r="C117" s="927">
        <v>14</v>
      </c>
      <c r="D117" s="1365">
        <v>14</v>
      </c>
      <c r="E117" s="927">
        <v>3</v>
      </c>
      <c r="F117" s="927">
        <v>64</v>
      </c>
      <c r="G117" s="1365">
        <v>21.33</v>
      </c>
      <c r="H117" s="1365">
        <v>17.66</v>
      </c>
      <c r="I117" s="1"/>
      <c r="J117" s="1"/>
      <c r="K117" s="1"/>
      <c r="L117" s="1"/>
      <c r="M117" s="1"/>
      <c r="N117" s="1"/>
      <c r="O117" s="1"/>
      <c r="P117" s="1"/>
      <c r="Q117" s="1"/>
      <c r="R117" s="1"/>
      <c r="S117" s="1"/>
      <c r="T117" s="1"/>
      <c r="U117" s="1"/>
      <c r="V117" s="1"/>
      <c r="W117" s="1"/>
      <c r="X117" s="1"/>
      <c r="Y117" s="1"/>
      <c r="Z117" s="1"/>
    </row>
    <row r="118" spans="1:26" ht="12.75" customHeight="1">
      <c r="A118" s="953" t="s">
        <v>126</v>
      </c>
      <c r="B118" s="1344">
        <v>4</v>
      </c>
      <c r="C118" s="1344">
        <v>43</v>
      </c>
      <c r="D118" s="1365">
        <v>10.75</v>
      </c>
      <c r="E118" s="1344">
        <v>16</v>
      </c>
      <c r="F118" s="1344">
        <v>305</v>
      </c>
      <c r="G118" s="1365">
        <v>19.059999999999999</v>
      </c>
      <c r="H118" s="1365">
        <v>14.9</v>
      </c>
      <c r="I118" s="1"/>
      <c r="J118" s="1"/>
      <c r="K118" s="1"/>
      <c r="L118" s="1"/>
      <c r="M118" s="1"/>
      <c r="N118" s="1"/>
      <c r="O118" s="1"/>
      <c r="P118" s="1"/>
      <c r="Q118" s="1"/>
      <c r="R118" s="1"/>
      <c r="S118" s="1"/>
      <c r="T118" s="1"/>
      <c r="U118" s="1"/>
      <c r="V118" s="1"/>
      <c r="W118" s="1"/>
      <c r="X118" s="1"/>
      <c r="Y118" s="1"/>
      <c r="Z118" s="1"/>
    </row>
    <row r="119" spans="1:26" ht="12.75" customHeight="1">
      <c r="A119" s="838" t="s">
        <v>358</v>
      </c>
      <c r="B119" s="686">
        <v>6</v>
      </c>
      <c r="C119" s="686">
        <v>121</v>
      </c>
      <c r="D119" s="687">
        <v>20.16</v>
      </c>
      <c r="E119" s="688">
        <v>1</v>
      </c>
      <c r="F119" s="688">
        <v>0</v>
      </c>
      <c r="G119" s="689">
        <v>0</v>
      </c>
      <c r="H119" s="689">
        <v>17.28</v>
      </c>
      <c r="I119" s="1"/>
      <c r="J119" s="1"/>
      <c r="K119" s="1"/>
      <c r="L119" s="1"/>
      <c r="M119" s="1"/>
      <c r="N119" s="1"/>
      <c r="O119" s="1"/>
      <c r="P119" s="1"/>
      <c r="Q119" s="1"/>
      <c r="R119" s="1"/>
      <c r="S119" s="1"/>
      <c r="T119" s="1"/>
      <c r="U119" s="1"/>
      <c r="V119" s="1"/>
      <c r="W119" s="1"/>
      <c r="X119" s="1"/>
      <c r="Y119" s="1"/>
      <c r="Z119" s="1"/>
    </row>
    <row r="120" spans="1:26" ht="12.75" customHeight="1">
      <c r="A120" s="838" t="s">
        <v>362</v>
      </c>
      <c r="B120" s="686">
        <v>9</v>
      </c>
      <c r="C120" s="686">
        <v>158</v>
      </c>
      <c r="D120" s="687">
        <v>17.55</v>
      </c>
      <c r="E120" s="688">
        <v>1</v>
      </c>
      <c r="F120" s="688">
        <v>18</v>
      </c>
      <c r="G120" s="689">
        <v>18</v>
      </c>
      <c r="H120" s="689">
        <v>17.600000000000001</v>
      </c>
      <c r="I120" s="1"/>
      <c r="J120" s="1"/>
      <c r="K120" s="1"/>
      <c r="L120" s="1"/>
      <c r="M120" s="1"/>
      <c r="N120" s="1"/>
      <c r="O120" s="1"/>
      <c r="P120" s="1"/>
      <c r="Q120" s="1"/>
      <c r="R120" s="1"/>
      <c r="S120" s="1"/>
      <c r="T120" s="1"/>
      <c r="U120" s="1"/>
      <c r="V120" s="1"/>
      <c r="W120" s="1"/>
      <c r="X120" s="1"/>
      <c r="Y120" s="1"/>
      <c r="Z120" s="1"/>
    </row>
    <row r="121" spans="1:26" ht="12.75" customHeight="1">
      <c r="A121" s="838" t="s">
        <v>365</v>
      </c>
      <c r="B121" s="686">
        <v>6</v>
      </c>
      <c r="C121" s="686">
        <v>162</v>
      </c>
      <c r="D121" s="687">
        <v>27</v>
      </c>
      <c r="E121" s="688">
        <v>0</v>
      </c>
      <c r="F121" s="688">
        <v>0</v>
      </c>
      <c r="G121" s="689">
        <v>0</v>
      </c>
      <c r="H121" s="689">
        <v>27</v>
      </c>
      <c r="I121" s="1"/>
      <c r="J121" s="1"/>
      <c r="K121" s="1"/>
      <c r="L121" s="1"/>
      <c r="M121" s="1"/>
      <c r="N121" s="1"/>
      <c r="O121" s="1"/>
      <c r="P121" s="1"/>
      <c r="Q121" s="1"/>
      <c r="R121" s="1"/>
      <c r="S121" s="1"/>
      <c r="T121" s="1"/>
      <c r="U121" s="1"/>
      <c r="V121" s="1"/>
      <c r="W121" s="1"/>
      <c r="X121" s="1"/>
      <c r="Y121" s="1"/>
      <c r="Z121" s="1"/>
    </row>
    <row r="122" spans="1:26" ht="12.75" customHeight="1">
      <c r="A122" s="838" t="s">
        <v>368</v>
      </c>
      <c r="B122" s="686">
        <v>3</v>
      </c>
      <c r="C122" s="686">
        <v>61</v>
      </c>
      <c r="D122" s="687">
        <v>20.329999999999998</v>
      </c>
      <c r="E122" s="688">
        <v>2</v>
      </c>
      <c r="F122" s="688">
        <v>41</v>
      </c>
      <c r="G122" s="689">
        <v>20.5</v>
      </c>
      <c r="H122" s="689">
        <v>20.399999999999999</v>
      </c>
      <c r="I122" s="1"/>
      <c r="J122" s="1"/>
      <c r="K122" s="1"/>
      <c r="L122" s="1"/>
      <c r="M122" s="1"/>
      <c r="N122" s="1"/>
      <c r="O122" s="1"/>
      <c r="P122" s="1"/>
      <c r="Q122" s="1"/>
      <c r="R122" s="1"/>
      <c r="S122" s="1"/>
      <c r="T122" s="1"/>
      <c r="U122" s="1"/>
      <c r="V122" s="1"/>
      <c r="W122" s="1"/>
      <c r="X122" s="1"/>
      <c r="Y122" s="1"/>
      <c r="Z122" s="1"/>
    </row>
    <row r="123" spans="1:26" ht="12.75" customHeight="1">
      <c r="A123" s="661" t="s">
        <v>127</v>
      </c>
      <c r="B123" s="676">
        <v>24</v>
      </c>
      <c r="C123" s="676">
        <v>502</v>
      </c>
      <c r="D123" s="689">
        <v>20.91</v>
      </c>
      <c r="E123" s="1355">
        <v>4</v>
      </c>
      <c r="F123" s="1355">
        <v>59</v>
      </c>
      <c r="G123" s="689">
        <v>14.75</v>
      </c>
      <c r="H123" s="689">
        <v>20.03</v>
      </c>
      <c r="I123" s="1"/>
      <c r="J123" s="1"/>
      <c r="K123" s="1"/>
      <c r="L123" s="1"/>
      <c r="M123" s="1"/>
      <c r="N123" s="1"/>
      <c r="O123" s="1"/>
      <c r="P123" s="1"/>
      <c r="Q123" s="1"/>
      <c r="R123" s="1"/>
      <c r="S123" s="1"/>
      <c r="T123" s="1"/>
      <c r="U123" s="1"/>
      <c r="V123" s="1"/>
      <c r="W123" s="1"/>
      <c r="X123" s="1"/>
      <c r="Y123" s="1"/>
      <c r="Z123" s="1"/>
    </row>
    <row r="124" spans="1:26" ht="12.75" customHeight="1">
      <c r="A124" s="838" t="s">
        <v>377</v>
      </c>
      <c r="B124" s="1296">
        <v>3</v>
      </c>
      <c r="C124" s="1296">
        <v>53</v>
      </c>
      <c r="D124" s="1322">
        <v>17.670000000000002</v>
      </c>
      <c r="E124" s="1296">
        <v>2</v>
      </c>
      <c r="F124" s="1296">
        <v>42</v>
      </c>
      <c r="G124" s="1322">
        <v>21</v>
      </c>
      <c r="H124" s="1322">
        <v>19.329999999999998</v>
      </c>
      <c r="I124" s="1"/>
      <c r="J124" s="1"/>
      <c r="K124" s="1"/>
      <c r="L124" s="1"/>
      <c r="M124" s="1"/>
      <c r="N124" s="1"/>
      <c r="O124" s="1"/>
      <c r="P124" s="1"/>
      <c r="Q124" s="1"/>
      <c r="R124" s="1"/>
      <c r="S124" s="1"/>
      <c r="T124" s="1"/>
      <c r="U124" s="1"/>
      <c r="V124" s="1"/>
      <c r="W124" s="1"/>
      <c r="X124" s="1"/>
      <c r="Y124" s="1"/>
      <c r="Z124" s="1"/>
    </row>
    <row r="125" spans="1:26" ht="12.75" customHeight="1">
      <c r="A125" s="838" t="s">
        <v>385</v>
      </c>
      <c r="B125" s="1296">
        <v>5</v>
      </c>
      <c r="C125" s="1296">
        <v>108</v>
      </c>
      <c r="D125" s="1322">
        <v>21.6</v>
      </c>
      <c r="E125" s="1296">
        <v>2</v>
      </c>
      <c r="F125" s="1296">
        <v>37</v>
      </c>
      <c r="G125" s="1322">
        <v>18.5</v>
      </c>
      <c r="H125" s="1301">
        <v>20.05</v>
      </c>
      <c r="I125" s="1"/>
      <c r="J125" s="1"/>
      <c r="K125" s="1"/>
      <c r="L125" s="1"/>
      <c r="M125" s="1"/>
      <c r="N125" s="1"/>
      <c r="O125" s="1"/>
      <c r="P125" s="1"/>
      <c r="Q125" s="1"/>
      <c r="R125" s="1"/>
      <c r="S125" s="1"/>
      <c r="T125" s="1"/>
      <c r="U125" s="1"/>
      <c r="V125" s="1"/>
      <c r="W125" s="1"/>
      <c r="X125" s="1"/>
      <c r="Y125" s="1"/>
      <c r="Z125" s="1"/>
    </row>
    <row r="126" spans="1:26" ht="12.75" customHeight="1">
      <c r="A126" s="661" t="s">
        <v>128</v>
      </c>
      <c r="B126" s="1301">
        <v>8</v>
      </c>
      <c r="C126" s="1301">
        <v>161</v>
      </c>
      <c r="D126" s="1322">
        <v>20.13</v>
      </c>
      <c r="E126" s="1301">
        <v>4</v>
      </c>
      <c r="F126" s="1301">
        <v>79</v>
      </c>
      <c r="G126" s="1322">
        <v>19.75</v>
      </c>
      <c r="H126" s="1322">
        <v>19.940000000000001</v>
      </c>
      <c r="I126" s="15"/>
      <c r="J126" s="1"/>
      <c r="K126" s="1"/>
      <c r="L126" s="1"/>
      <c r="M126" s="1"/>
      <c r="N126" s="1"/>
      <c r="O126" s="1"/>
      <c r="P126" s="1"/>
      <c r="Q126" s="1"/>
      <c r="R126" s="1"/>
      <c r="S126" s="1"/>
      <c r="T126" s="1"/>
      <c r="U126" s="1"/>
      <c r="V126" s="1"/>
      <c r="W126" s="1"/>
      <c r="X126" s="1"/>
      <c r="Y126" s="1"/>
      <c r="Z126" s="1"/>
    </row>
    <row r="127" spans="1:26" ht="12.75" customHeight="1">
      <c r="A127" s="838" t="s">
        <v>401</v>
      </c>
      <c r="B127" s="664">
        <v>3</v>
      </c>
      <c r="C127" s="664">
        <v>84</v>
      </c>
      <c r="D127" s="687">
        <f t="shared" ref="D127:D130" si="45">C127/B127</f>
        <v>28</v>
      </c>
      <c r="E127" s="664">
        <v>2</v>
      </c>
      <c r="F127" s="664">
        <v>47</v>
      </c>
      <c r="G127" s="687">
        <f t="shared" ref="G127:G137" si="46">F127/E127</f>
        <v>23.5</v>
      </c>
      <c r="H127" s="687">
        <f t="shared" ref="H127:H137" si="47">(G127+D127)/2</f>
        <v>25.75</v>
      </c>
      <c r="I127" s="1"/>
      <c r="J127" s="1"/>
      <c r="K127" s="1"/>
      <c r="L127" s="1"/>
      <c r="M127" s="1"/>
      <c r="N127" s="1"/>
      <c r="O127" s="1"/>
      <c r="P127" s="1"/>
      <c r="Q127" s="1"/>
      <c r="R127" s="1"/>
      <c r="S127" s="1"/>
      <c r="T127" s="1"/>
      <c r="U127" s="1"/>
      <c r="V127" s="1"/>
      <c r="W127" s="1"/>
      <c r="X127" s="1"/>
      <c r="Y127" s="1"/>
      <c r="Z127" s="1"/>
    </row>
    <row r="128" spans="1:26" ht="12.75" customHeight="1">
      <c r="A128" s="838" t="s">
        <v>1569</v>
      </c>
      <c r="B128" s="664">
        <v>2</v>
      </c>
      <c r="C128" s="664">
        <v>59</v>
      </c>
      <c r="D128" s="687">
        <f t="shared" si="45"/>
        <v>29.5</v>
      </c>
      <c r="E128" s="664">
        <v>2</v>
      </c>
      <c r="F128" s="664">
        <v>34</v>
      </c>
      <c r="G128" s="687">
        <f t="shared" si="46"/>
        <v>17</v>
      </c>
      <c r="H128" s="687">
        <f t="shared" si="47"/>
        <v>23.25</v>
      </c>
      <c r="I128" s="1"/>
      <c r="J128" s="1"/>
      <c r="K128" s="1"/>
      <c r="L128" s="1"/>
      <c r="M128" s="1"/>
      <c r="N128" s="1"/>
      <c r="O128" s="1"/>
      <c r="P128" s="1"/>
      <c r="Q128" s="1"/>
      <c r="R128" s="1"/>
      <c r="S128" s="1"/>
      <c r="T128" s="1"/>
      <c r="U128" s="1"/>
      <c r="V128" s="1"/>
      <c r="W128" s="1"/>
      <c r="X128" s="1"/>
      <c r="Y128" s="1"/>
      <c r="Z128" s="1"/>
    </row>
    <row r="129" spans="1:26" ht="12.75" customHeight="1">
      <c r="A129" s="838" t="s">
        <v>1570</v>
      </c>
      <c r="B129" s="664">
        <v>2</v>
      </c>
      <c r="C129" s="664">
        <v>51</v>
      </c>
      <c r="D129" s="687">
        <f t="shared" si="45"/>
        <v>25.5</v>
      </c>
      <c r="E129" s="664">
        <v>4</v>
      </c>
      <c r="F129" s="664">
        <v>78</v>
      </c>
      <c r="G129" s="687">
        <f t="shared" si="46"/>
        <v>19.5</v>
      </c>
      <c r="H129" s="687">
        <f t="shared" si="47"/>
        <v>22.5</v>
      </c>
      <c r="I129" s="1"/>
      <c r="J129" s="1"/>
      <c r="K129" s="1"/>
      <c r="L129" s="1"/>
      <c r="M129" s="1"/>
      <c r="N129" s="1"/>
      <c r="O129" s="1"/>
      <c r="P129" s="1"/>
      <c r="Q129" s="1"/>
      <c r="R129" s="1"/>
      <c r="S129" s="1"/>
      <c r="T129" s="1"/>
      <c r="U129" s="1"/>
      <c r="V129" s="1"/>
      <c r="W129" s="1"/>
      <c r="X129" s="1"/>
      <c r="Y129" s="1"/>
      <c r="Z129" s="1"/>
    </row>
    <row r="130" spans="1:26" ht="12.75" customHeight="1">
      <c r="A130" s="661" t="s">
        <v>131</v>
      </c>
      <c r="B130" s="1341">
        <f t="shared" ref="B130:C130" si="48">SUM(B127:B129)</f>
        <v>7</v>
      </c>
      <c r="C130" s="676">
        <f t="shared" si="48"/>
        <v>194</v>
      </c>
      <c r="D130" s="689">
        <f t="shared" si="45"/>
        <v>27.714285714285715</v>
      </c>
      <c r="E130" s="676">
        <f t="shared" ref="E130:F130" si="49">SUM(E127:E129)</f>
        <v>8</v>
      </c>
      <c r="F130" s="676">
        <f t="shared" si="49"/>
        <v>159</v>
      </c>
      <c r="G130" s="689">
        <f t="shared" si="46"/>
        <v>19.875</v>
      </c>
      <c r="H130" s="689">
        <f t="shared" si="47"/>
        <v>23.794642857142858</v>
      </c>
      <c r="I130" s="1"/>
      <c r="J130" s="1"/>
      <c r="K130" s="1"/>
      <c r="L130" s="1"/>
      <c r="M130" s="1"/>
      <c r="N130" s="1"/>
      <c r="O130" s="1"/>
      <c r="P130" s="1"/>
      <c r="Q130" s="1"/>
      <c r="R130" s="1"/>
      <c r="S130" s="1"/>
      <c r="T130" s="1"/>
      <c r="U130" s="1"/>
      <c r="V130" s="1"/>
      <c r="W130" s="1"/>
      <c r="X130" s="1"/>
      <c r="Y130" s="1"/>
      <c r="Z130" s="1"/>
    </row>
    <row r="131" spans="1:26" ht="12.75" customHeight="1">
      <c r="A131" s="663" t="s">
        <v>428</v>
      </c>
      <c r="B131" s="927">
        <v>5</v>
      </c>
      <c r="C131" s="927">
        <v>21</v>
      </c>
      <c r="D131" s="692">
        <v>4.2</v>
      </c>
      <c r="E131" s="927">
        <v>7</v>
      </c>
      <c r="F131" s="927">
        <v>164</v>
      </c>
      <c r="G131" s="687">
        <f t="shared" si="46"/>
        <v>23.428571428571427</v>
      </c>
      <c r="H131" s="687">
        <f t="shared" si="47"/>
        <v>13.814285714285713</v>
      </c>
      <c r="I131" s="1"/>
      <c r="J131" s="1399"/>
      <c r="K131" s="1"/>
      <c r="L131" s="1"/>
      <c r="M131" s="1"/>
      <c r="N131" s="1"/>
      <c r="O131" s="1"/>
      <c r="P131" s="1"/>
      <c r="Q131" s="1"/>
      <c r="R131" s="1"/>
      <c r="S131" s="1"/>
      <c r="T131" s="1"/>
      <c r="U131" s="1"/>
      <c r="V131" s="1"/>
      <c r="W131" s="1"/>
      <c r="X131" s="1"/>
      <c r="Y131" s="1"/>
      <c r="Z131" s="1"/>
    </row>
    <row r="132" spans="1:26" ht="12.75" customHeight="1">
      <c r="A132" s="849" t="s">
        <v>437</v>
      </c>
      <c r="B132" s="947">
        <v>2</v>
      </c>
      <c r="C132" s="947">
        <v>38</v>
      </c>
      <c r="D132" s="1366">
        <v>19</v>
      </c>
      <c r="E132" s="947">
        <v>4</v>
      </c>
      <c r="F132" s="947">
        <v>37</v>
      </c>
      <c r="G132" s="687">
        <f t="shared" si="46"/>
        <v>9.25</v>
      </c>
      <c r="H132" s="687">
        <f t="shared" si="47"/>
        <v>14.125</v>
      </c>
      <c r="I132" s="1"/>
      <c r="J132" s="1"/>
      <c r="K132" s="1"/>
      <c r="L132" s="1"/>
      <c r="M132" s="1"/>
      <c r="N132" s="1"/>
      <c r="O132" s="1"/>
      <c r="P132" s="1"/>
      <c r="Q132" s="1"/>
      <c r="R132" s="1"/>
      <c r="S132" s="1"/>
      <c r="T132" s="1"/>
      <c r="U132" s="1"/>
      <c r="V132" s="1"/>
      <c r="W132" s="1"/>
      <c r="X132" s="1"/>
      <c r="Y132" s="1"/>
      <c r="Z132" s="1"/>
    </row>
    <row r="133" spans="1:26" ht="12.75" customHeight="1">
      <c r="A133" s="663" t="s">
        <v>441</v>
      </c>
      <c r="B133" s="686">
        <v>4</v>
      </c>
      <c r="C133" s="686">
        <v>45</v>
      </c>
      <c r="D133" s="1367">
        <v>11.25</v>
      </c>
      <c r="E133" s="686">
        <v>3</v>
      </c>
      <c r="F133" s="686">
        <v>38</v>
      </c>
      <c r="G133" s="687">
        <f t="shared" si="46"/>
        <v>12.666666666666666</v>
      </c>
      <c r="H133" s="687">
        <f t="shared" si="47"/>
        <v>11.958333333333332</v>
      </c>
      <c r="I133" s="1"/>
      <c r="J133" s="1"/>
      <c r="K133" s="1"/>
      <c r="L133" s="1"/>
      <c r="M133" s="1"/>
      <c r="N133" s="1"/>
      <c r="O133" s="1"/>
      <c r="P133" s="1"/>
      <c r="Q133" s="1"/>
      <c r="R133" s="1"/>
      <c r="S133" s="1"/>
      <c r="T133" s="1"/>
      <c r="U133" s="1"/>
      <c r="V133" s="1"/>
      <c r="W133" s="1"/>
      <c r="X133" s="1"/>
      <c r="Y133" s="1"/>
      <c r="Z133" s="1"/>
    </row>
    <row r="134" spans="1:26" ht="12.75" customHeight="1">
      <c r="A134" s="663" t="s">
        <v>445</v>
      </c>
      <c r="B134" s="925">
        <v>7</v>
      </c>
      <c r="C134" s="925">
        <v>131</v>
      </c>
      <c r="D134" s="692">
        <v>18.71</v>
      </c>
      <c r="E134" s="925">
        <v>1</v>
      </c>
      <c r="F134" s="925">
        <v>15</v>
      </c>
      <c r="G134" s="687">
        <f t="shared" si="46"/>
        <v>15</v>
      </c>
      <c r="H134" s="687">
        <f t="shared" si="47"/>
        <v>16.855</v>
      </c>
      <c r="I134" s="1"/>
      <c r="J134" s="1"/>
      <c r="K134" s="1"/>
      <c r="L134" s="1"/>
      <c r="M134" s="1"/>
      <c r="N134" s="1"/>
      <c r="O134" s="1"/>
      <c r="P134" s="1"/>
      <c r="Q134" s="1"/>
      <c r="R134" s="1"/>
      <c r="S134" s="1"/>
      <c r="T134" s="1"/>
      <c r="U134" s="1"/>
      <c r="V134" s="1"/>
      <c r="W134" s="1"/>
      <c r="X134" s="1"/>
      <c r="Y134" s="1"/>
      <c r="Z134" s="1"/>
    </row>
    <row r="135" spans="1:26" ht="12.75" customHeight="1">
      <c r="A135" s="661" t="s">
        <v>133</v>
      </c>
      <c r="B135" s="676">
        <f t="shared" ref="B135:C135" si="50">SUM(B131:B134)</f>
        <v>18</v>
      </c>
      <c r="C135" s="676">
        <f t="shared" si="50"/>
        <v>235</v>
      </c>
      <c r="D135" s="689">
        <f t="shared" ref="D135:D137" si="51">C135/B135</f>
        <v>13.055555555555555</v>
      </c>
      <c r="E135" s="676">
        <f t="shared" ref="E135:F135" si="52">SUM(E131:E134)</f>
        <v>15</v>
      </c>
      <c r="F135" s="676">
        <f t="shared" si="52"/>
        <v>254</v>
      </c>
      <c r="G135" s="689">
        <f t="shared" si="46"/>
        <v>16.933333333333334</v>
      </c>
      <c r="H135" s="689">
        <f t="shared" si="47"/>
        <v>14.994444444444444</v>
      </c>
      <c r="I135" s="1"/>
      <c r="J135" s="1"/>
      <c r="K135" s="1"/>
      <c r="L135" s="1"/>
      <c r="M135" s="1"/>
      <c r="N135" s="1"/>
      <c r="O135" s="1"/>
      <c r="P135" s="1"/>
      <c r="Q135" s="1"/>
      <c r="R135" s="1"/>
      <c r="S135" s="1"/>
      <c r="T135" s="1"/>
      <c r="U135" s="1"/>
      <c r="V135" s="1"/>
      <c r="W135" s="1"/>
      <c r="X135" s="1"/>
      <c r="Y135" s="1"/>
      <c r="Z135" s="1"/>
    </row>
    <row r="136" spans="1:26" ht="12.75" customHeight="1">
      <c r="A136" s="838" t="s">
        <v>427</v>
      </c>
      <c r="B136" s="660">
        <v>10</v>
      </c>
      <c r="C136" s="660">
        <v>153</v>
      </c>
      <c r="D136" s="687">
        <f t="shared" si="51"/>
        <v>15.3</v>
      </c>
      <c r="E136" s="660">
        <v>1</v>
      </c>
      <c r="F136" s="660">
        <v>21</v>
      </c>
      <c r="G136" s="687">
        <f t="shared" si="46"/>
        <v>21</v>
      </c>
      <c r="H136" s="687">
        <f t="shared" si="47"/>
        <v>18.149999999999999</v>
      </c>
      <c r="I136" s="1"/>
      <c r="J136" s="1"/>
      <c r="K136" s="1"/>
      <c r="L136" s="1"/>
      <c r="M136" s="1"/>
      <c r="N136" s="1"/>
      <c r="O136" s="1"/>
      <c r="P136" s="1"/>
      <c r="Q136" s="1"/>
      <c r="R136" s="1"/>
      <c r="S136" s="1"/>
      <c r="T136" s="1"/>
      <c r="U136" s="1"/>
      <c r="V136" s="1"/>
      <c r="W136" s="1"/>
      <c r="X136" s="1"/>
      <c r="Y136" s="1"/>
      <c r="Z136" s="1"/>
    </row>
    <row r="137" spans="1:26" ht="12.75" customHeight="1">
      <c r="A137" s="661" t="s">
        <v>135</v>
      </c>
      <c r="B137" s="676">
        <f t="shared" ref="B137:C137" si="53">SUM(B136)</f>
        <v>10</v>
      </c>
      <c r="C137" s="676">
        <f t="shared" si="53"/>
        <v>153</v>
      </c>
      <c r="D137" s="689">
        <f t="shared" si="51"/>
        <v>15.3</v>
      </c>
      <c r="E137" s="676">
        <f t="shared" ref="E137:F137" si="54">SUM(E136)</f>
        <v>1</v>
      </c>
      <c r="F137" s="676">
        <f t="shared" si="54"/>
        <v>21</v>
      </c>
      <c r="G137" s="689">
        <f t="shared" si="46"/>
        <v>21</v>
      </c>
      <c r="H137" s="689">
        <f t="shared" si="47"/>
        <v>18.149999999999999</v>
      </c>
      <c r="I137" s="1"/>
      <c r="J137" s="1"/>
      <c r="K137" s="1"/>
      <c r="L137" s="1"/>
      <c r="M137" s="1"/>
      <c r="N137" s="1"/>
      <c r="O137" s="1"/>
      <c r="P137" s="1"/>
      <c r="Q137" s="1"/>
      <c r="R137" s="1"/>
      <c r="S137" s="1"/>
      <c r="T137" s="1"/>
      <c r="U137" s="1"/>
      <c r="V137" s="1"/>
      <c r="W137" s="1"/>
      <c r="X137" s="1"/>
      <c r="Y137" s="1"/>
      <c r="Z137" s="1"/>
    </row>
    <row r="138" spans="1:26" ht="12.75" customHeight="1">
      <c r="A138" s="651" t="s">
        <v>444</v>
      </c>
      <c r="B138" s="686">
        <v>3</v>
      </c>
      <c r="C138" s="686">
        <v>43</v>
      </c>
      <c r="D138" s="696">
        <v>14.33</v>
      </c>
      <c r="E138" s="686"/>
      <c r="F138" s="686"/>
      <c r="G138" s="696"/>
      <c r="H138" s="696"/>
      <c r="I138" s="1"/>
      <c r="J138" s="1"/>
      <c r="K138" s="1"/>
      <c r="L138" s="1"/>
      <c r="M138" s="1"/>
      <c r="N138" s="1"/>
      <c r="O138" s="1"/>
      <c r="P138" s="1"/>
      <c r="Q138" s="1"/>
      <c r="R138" s="1"/>
      <c r="S138" s="1"/>
      <c r="T138" s="1"/>
      <c r="U138" s="1"/>
      <c r="V138" s="1"/>
      <c r="W138" s="1"/>
      <c r="X138" s="1"/>
      <c r="Y138" s="1"/>
      <c r="Z138" s="1"/>
    </row>
    <row r="139" spans="1:26" ht="12.75" customHeight="1">
      <c r="A139" s="651" t="s">
        <v>473</v>
      </c>
      <c r="B139" s="686">
        <v>3</v>
      </c>
      <c r="C139" s="686">
        <v>54.5</v>
      </c>
      <c r="D139" s="696">
        <v>18.170000000000002</v>
      </c>
      <c r="E139" s="686">
        <v>3</v>
      </c>
      <c r="F139" s="686">
        <v>62.5</v>
      </c>
      <c r="G139" s="696">
        <v>20.83</v>
      </c>
      <c r="H139" s="696">
        <v>19.5</v>
      </c>
      <c r="I139" s="1"/>
      <c r="J139" s="1"/>
      <c r="K139" s="1"/>
      <c r="L139" s="1"/>
      <c r="M139" s="1"/>
      <c r="N139" s="1"/>
      <c r="O139" s="1"/>
      <c r="P139" s="1"/>
      <c r="Q139" s="1"/>
      <c r="R139" s="1"/>
      <c r="S139" s="1"/>
      <c r="T139" s="1"/>
      <c r="U139" s="1"/>
      <c r="V139" s="1"/>
      <c r="W139" s="1"/>
      <c r="X139" s="1"/>
      <c r="Y139" s="1"/>
      <c r="Z139" s="1"/>
    </row>
    <row r="140" spans="1:26" ht="12.75" customHeight="1">
      <c r="A140" s="651" t="s">
        <v>736</v>
      </c>
      <c r="B140" s="686"/>
      <c r="C140" s="686"/>
      <c r="D140" s="696"/>
      <c r="E140" s="686">
        <v>1</v>
      </c>
      <c r="F140" s="686">
        <v>17</v>
      </c>
      <c r="G140" s="696">
        <v>17</v>
      </c>
      <c r="H140" s="696">
        <v>6</v>
      </c>
      <c r="I140" s="1"/>
      <c r="J140" s="1"/>
      <c r="K140" s="1"/>
      <c r="L140" s="1"/>
      <c r="M140" s="1"/>
      <c r="N140" s="1"/>
      <c r="O140" s="1"/>
      <c r="P140" s="1"/>
      <c r="Q140" s="1"/>
      <c r="R140" s="1"/>
      <c r="S140" s="1"/>
      <c r="T140" s="1"/>
      <c r="U140" s="1"/>
      <c r="V140" s="1"/>
      <c r="W140" s="1"/>
      <c r="X140" s="1"/>
      <c r="Y140" s="1"/>
      <c r="Z140" s="1"/>
    </row>
    <row r="141" spans="1:26" ht="12.75" customHeight="1">
      <c r="A141" s="666" t="s">
        <v>138</v>
      </c>
      <c r="B141" s="1356">
        <v>6</v>
      </c>
      <c r="C141" s="1356">
        <v>97.5</v>
      </c>
      <c r="D141" s="696">
        <v>16.25</v>
      </c>
      <c r="E141" s="1356">
        <v>4</v>
      </c>
      <c r="F141" s="1356">
        <v>56.5</v>
      </c>
      <c r="G141" s="696">
        <v>14.13</v>
      </c>
      <c r="H141" s="696">
        <v>15.19</v>
      </c>
      <c r="I141" s="1"/>
      <c r="J141" s="1"/>
      <c r="K141" s="1"/>
      <c r="L141" s="1"/>
      <c r="M141" s="1"/>
      <c r="N141" s="1"/>
      <c r="O141" s="1"/>
      <c r="P141" s="1"/>
      <c r="Q141" s="1"/>
      <c r="R141" s="1"/>
      <c r="S141" s="1"/>
      <c r="T141" s="1"/>
      <c r="U141" s="1"/>
      <c r="V141" s="1"/>
      <c r="W141" s="1"/>
      <c r="X141" s="1"/>
      <c r="Y141" s="1"/>
      <c r="Z141" s="1"/>
    </row>
    <row r="142" spans="1:26" ht="12.75" customHeight="1">
      <c r="A142" s="661" t="s">
        <v>2783</v>
      </c>
      <c r="B142" s="676">
        <f t="shared" ref="B142:C142" si="55">SUM(B109,B113,B118,B123,B130,B135,B137,B141)</f>
        <v>108</v>
      </c>
      <c r="C142" s="676">
        <f t="shared" si="55"/>
        <v>1919.5</v>
      </c>
      <c r="D142" s="687">
        <f t="shared" ref="D142:D145" si="56">C142/B142</f>
        <v>17.773148148148149</v>
      </c>
      <c r="E142" s="676">
        <f t="shared" ref="E142:F142" si="57">SUM(E109,E113,E118,E123,E130,E135,E137,E141)</f>
        <v>90</v>
      </c>
      <c r="F142" s="676">
        <f t="shared" si="57"/>
        <v>1688.5</v>
      </c>
      <c r="G142" s="687">
        <f t="shared" ref="G142:G145" si="58">F142/E142</f>
        <v>18.761111111111113</v>
      </c>
      <c r="H142" s="687">
        <f t="shared" ref="H142:H145" si="59">(G142+D142)/2</f>
        <v>18.267129629629629</v>
      </c>
      <c r="I142" s="1"/>
      <c r="J142" s="1"/>
      <c r="K142" s="1"/>
      <c r="L142" s="1"/>
      <c r="M142" s="1"/>
      <c r="N142" s="1"/>
      <c r="O142" s="1"/>
      <c r="P142" s="1"/>
      <c r="Q142" s="1"/>
      <c r="R142" s="1"/>
      <c r="S142" s="1"/>
      <c r="T142" s="1"/>
      <c r="U142" s="1"/>
      <c r="V142" s="1"/>
      <c r="W142" s="1"/>
      <c r="X142" s="1"/>
      <c r="Y142" s="1"/>
      <c r="Z142" s="1"/>
    </row>
    <row r="143" spans="1:26" ht="12.75" customHeight="1">
      <c r="A143" s="838" t="s">
        <v>506</v>
      </c>
      <c r="B143" s="660">
        <v>2</v>
      </c>
      <c r="C143" s="660">
        <v>25</v>
      </c>
      <c r="D143" s="687">
        <f t="shared" si="56"/>
        <v>12.5</v>
      </c>
      <c r="E143" s="660">
        <v>4</v>
      </c>
      <c r="F143" s="660">
        <v>86</v>
      </c>
      <c r="G143" s="687">
        <f t="shared" si="58"/>
        <v>21.5</v>
      </c>
      <c r="H143" s="687">
        <f t="shared" si="59"/>
        <v>17</v>
      </c>
      <c r="I143" s="1"/>
      <c r="J143" s="1"/>
      <c r="K143" s="1"/>
      <c r="L143" s="1"/>
      <c r="M143" s="1"/>
      <c r="N143" s="1"/>
      <c r="O143" s="1"/>
      <c r="P143" s="1"/>
      <c r="Q143" s="1"/>
      <c r="R143" s="1"/>
      <c r="S143" s="1"/>
      <c r="T143" s="1"/>
      <c r="U143" s="1"/>
      <c r="V143" s="1"/>
      <c r="W143" s="1"/>
      <c r="X143" s="1"/>
      <c r="Y143" s="1"/>
      <c r="Z143" s="1"/>
    </row>
    <row r="144" spans="1:26" ht="12.75" customHeight="1">
      <c r="A144" s="838" t="s">
        <v>508</v>
      </c>
      <c r="B144" s="660">
        <v>2</v>
      </c>
      <c r="C144" s="660">
        <v>20</v>
      </c>
      <c r="D144" s="687">
        <f t="shared" si="56"/>
        <v>10</v>
      </c>
      <c r="E144" s="660">
        <v>6</v>
      </c>
      <c r="F144" s="660">
        <v>131</v>
      </c>
      <c r="G144" s="687">
        <f t="shared" si="58"/>
        <v>21.833333333333332</v>
      </c>
      <c r="H144" s="687">
        <f t="shared" si="59"/>
        <v>15.916666666666666</v>
      </c>
      <c r="I144" s="1"/>
      <c r="J144" s="1"/>
      <c r="K144" s="1"/>
      <c r="L144" s="1"/>
      <c r="M144" s="1"/>
      <c r="N144" s="1"/>
      <c r="O144" s="1"/>
      <c r="P144" s="1"/>
      <c r="Q144" s="1"/>
      <c r="R144" s="1"/>
      <c r="S144" s="1"/>
      <c r="T144" s="1"/>
      <c r="U144" s="1"/>
      <c r="V144" s="1"/>
      <c r="W144" s="1"/>
      <c r="X144" s="1"/>
      <c r="Y144" s="1"/>
      <c r="Z144" s="1"/>
    </row>
    <row r="145" spans="1:26" ht="12.75" customHeight="1">
      <c r="A145" s="661" t="s">
        <v>4882</v>
      </c>
      <c r="B145" s="676">
        <f t="shared" ref="B145:C145" si="60">SUM(B143:B144)</f>
        <v>4</v>
      </c>
      <c r="C145" s="676">
        <f t="shared" si="60"/>
        <v>45</v>
      </c>
      <c r="D145" s="689">
        <f t="shared" si="56"/>
        <v>11.25</v>
      </c>
      <c r="E145" s="676">
        <v>8</v>
      </c>
      <c r="F145" s="676">
        <f>SUM(F143:F144)</f>
        <v>217</v>
      </c>
      <c r="G145" s="689">
        <f t="shared" si="58"/>
        <v>27.125</v>
      </c>
      <c r="H145" s="689">
        <f t="shared" si="59"/>
        <v>19.1875</v>
      </c>
      <c r="I145" s="1"/>
      <c r="J145" s="1"/>
      <c r="K145" s="1"/>
      <c r="L145" s="1"/>
      <c r="M145" s="1"/>
      <c r="N145" s="1"/>
      <c r="O145" s="1"/>
      <c r="P145" s="1"/>
      <c r="Q145" s="1"/>
      <c r="R145" s="1"/>
      <c r="S145" s="1"/>
      <c r="T145" s="1"/>
      <c r="U145" s="1"/>
      <c r="V145" s="1"/>
      <c r="W145" s="1"/>
      <c r="X145" s="1"/>
      <c r="Y145" s="1"/>
      <c r="Z145" s="1"/>
    </row>
    <row r="146" spans="1:26" ht="12.75" customHeight="1">
      <c r="A146" s="663" t="s">
        <v>856</v>
      </c>
      <c r="B146" s="686">
        <v>2</v>
      </c>
      <c r="C146" s="686">
        <v>50</v>
      </c>
      <c r="D146" s="696" t="s">
        <v>5216</v>
      </c>
      <c r="E146" s="686">
        <v>2</v>
      </c>
      <c r="F146" s="686">
        <v>55</v>
      </c>
      <c r="G146" s="696" t="s">
        <v>5217</v>
      </c>
      <c r="H146" s="696" t="s">
        <v>5218</v>
      </c>
      <c r="I146" s="1"/>
      <c r="J146" s="1"/>
      <c r="K146" s="1"/>
      <c r="L146" s="1"/>
      <c r="M146" s="1"/>
      <c r="N146" s="1"/>
      <c r="O146" s="1"/>
      <c r="P146" s="1"/>
      <c r="Q146" s="1"/>
      <c r="R146" s="1"/>
      <c r="S146" s="1"/>
      <c r="T146" s="1"/>
      <c r="U146" s="1"/>
      <c r="V146" s="1"/>
      <c r="W146" s="1"/>
      <c r="X146" s="1"/>
      <c r="Y146" s="1"/>
      <c r="Z146" s="1"/>
    </row>
    <row r="147" spans="1:26" ht="12.75" customHeight="1">
      <c r="A147" s="663" t="s">
        <v>872</v>
      </c>
      <c r="B147" s="686">
        <v>2</v>
      </c>
      <c r="C147" s="686">
        <v>15</v>
      </c>
      <c r="D147" s="696" t="s">
        <v>5219</v>
      </c>
      <c r="E147" s="686">
        <v>2</v>
      </c>
      <c r="F147" s="686">
        <v>58</v>
      </c>
      <c r="G147" s="696" t="s">
        <v>5220</v>
      </c>
      <c r="H147" s="696" t="s">
        <v>5221</v>
      </c>
      <c r="I147" s="1"/>
      <c r="J147" s="1"/>
      <c r="K147" s="1"/>
      <c r="L147" s="1"/>
      <c r="M147" s="1"/>
      <c r="N147" s="1"/>
      <c r="O147" s="1"/>
      <c r="P147" s="1"/>
      <c r="Q147" s="1"/>
      <c r="R147" s="1"/>
      <c r="S147" s="1"/>
      <c r="T147" s="1"/>
      <c r="U147" s="1"/>
      <c r="V147" s="1"/>
      <c r="W147" s="1"/>
      <c r="X147" s="1"/>
      <c r="Y147" s="1"/>
      <c r="Z147" s="1"/>
    </row>
    <row r="148" spans="1:26" ht="12.75" customHeight="1">
      <c r="A148" s="663" t="s">
        <v>524</v>
      </c>
      <c r="B148" s="686">
        <v>3</v>
      </c>
      <c r="C148" s="686">
        <v>10</v>
      </c>
      <c r="D148" s="696" t="s">
        <v>5223</v>
      </c>
      <c r="E148" s="686">
        <v>4</v>
      </c>
      <c r="F148" s="686">
        <v>107</v>
      </c>
      <c r="G148" s="696" t="s">
        <v>5224</v>
      </c>
      <c r="H148" s="696" t="s">
        <v>5225</v>
      </c>
      <c r="I148" s="1"/>
      <c r="J148" s="1"/>
      <c r="K148" s="1"/>
      <c r="L148" s="1"/>
      <c r="M148" s="1"/>
      <c r="N148" s="1"/>
      <c r="O148" s="1"/>
      <c r="P148" s="1"/>
      <c r="Q148" s="1"/>
      <c r="R148" s="1"/>
      <c r="S148" s="1"/>
      <c r="T148" s="1"/>
      <c r="U148" s="1"/>
      <c r="V148" s="1"/>
      <c r="W148" s="1"/>
      <c r="X148" s="1"/>
      <c r="Y148" s="1"/>
      <c r="Z148" s="1"/>
    </row>
    <row r="149" spans="1:26" ht="12.75" customHeight="1">
      <c r="A149" s="953" t="s">
        <v>4893</v>
      </c>
      <c r="B149" s="1341">
        <v>7</v>
      </c>
      <c r="C149" s="1341">
        <v>75</v>
      </c>
      <c r="D149" s="1354" t="s">
        <v>5219</v>
      </c>
      <c r="E149" s="1341">
        <v>8</v>
      </c>
      <c r="F149" s="1341">
        <v>220</v>
      </c>
      <c r="G149" s="1354" t="s">
        <v>5217</v>
      </c>
      <c r="H149" s="1354" t="s">
        <v>5231</v>
      </c>
      <c r="I149" s="1"/>
      <c r="J149" s="1"/>
      <c r="K149" s="1"/>
      <c r="L149" s="1"/>
      <c r="M149" s="1"/>
      <c r="N149" s="1"/>
      <c r="O149" s="1"/>
      <c r="P149" s="1"/>
      <c r="Q149" s="1"/>
      <c r="R149" s="1"/>
      <c r="S149" s="1"/>
      <c r="T149" s="1"/>
      <c r="U149" s="1"/>
      <c r="V149" s="1"/>
      <c r="W149" s="1"/>
      <c r="X149" s="1"/>
      <c r="Y149" s="1"/>
      <c r="Z149" s="1"/>
    </row>
    <row r="150" spans="1:26" ht="12.75" customHeight="1">
      <c r="A150" s="669" t="s">
        <v>537</v>
      </c>
      <c r="B150" s="1342"/>
      <c r="C150" s="1342"/>
      <c r="D150" s="687"/>
      <c r="E150" s="1342"/>
      <c r="F150" s="1342"/>
      <c r="G150" s="687"/>
      <c r="H150" s="687">
        <f t="shared" ref="H150:H170" si="61">(G150+D150)/2</f>
        <v>0</v>
      </c>
      <c r="I150" s="1"/>
      <c r="J150" s="1"/>
      <c r="K150" s="1"/>
      <c r="L150" s="1"/>
      <c r="M150" s="1"/>
      <c r="N150" s="1"/>
      <c r="O150" s="1"/>
      <c r="P150" s="1"/>
      <c r="Q150" s="1"/>
      <c r="R150" s="1"/>
      <c r="S150" s="1"/>
      <c r="T150" s="1"/>
      <c r="U150" s="1"/>
      <c r="V150" s="1"/>
      <c r="W150" s="1"/>
      <c r="X150" s="1"/>
      <c r="Y150" s="1"/>
      <c r="Z150" s="1"/>
    </row>
    <row r="151" spans="1:26" ht="12.75" customHeight="1">
      <c r="A151" s="838" t="s">
        <v>538</v>
      </c>
      <c r="B151" s="1342"/>
      <c r="C151" s="1342"/>
      <c r="D151" s="696">
        <v>48</v>
      </c>
      <c r="E151" s="686">
        <v>1130</v>
      </c>
      <c r="F151" s="686">
        <v>20.13</v>
      </c>
      <c r="G151" s="687">
        <f t="shared" ref="G151:G155" si="62">F151/E151</f>
        <v>1.7814159292035399E-2</v>
      </c>
      <c r="H151" s="687">
        <f t="shared" si="61"/>
        <v>24.008907079646018</v>
      </c>
      <c r="I151" s="1"/>
      <c r="J151" s="1"/>
      <c r="K151" s="1"/>
      <c r="L151" s="1"/>
      <c r="M151" s="1"/>
      <c r="N151" s="1"/>
      <c r="O151" s="1"/>
      <c r="P151" s="1"/>
      <c r="Q151" s="1"/>
      <c r="R151" s="1"/>
      <c r="S151" s="1"/>
      <c r="T151" s="1"/>
      <c r="U151" s="1"/>
      <c r="V151" s="1"/>
      <c r="W151" s="1"/>
      <c r="X151" s="1"/>
      <c r="Y151" s="1"/>
      <c r="Z151" s="1"/>
    </row>
    <row r="152" spans="1:26" ht="12.75" customHeight="1">
      <c r="A152" s="838" t="s">
        <v>540</v>
      </c>
      <c r="B152" s="1342"/>
      <c r="C152" s="1342"/>
      <c r="D152" s="696">
        <v>11</v>
      </c>
      <c r="E152" s="686">
        <v>280</v>
      </c>
      <c r="F152" s="686">
        <v>20.079999999999998</v>
      </c>
      <c r="G152" s="687">
        <f t="shared" si="62"/>
        <v>7.1714285714285703E-2</v>
      </c>
      <c r="H152" s="687">
        <f t="shared" si="61"/>
        <v>5.535857142857143</v>
      </c>
      <c r="I152" s="1"/>
      <c r="J152" s="1"/>
      <c r="K152" s="1"/>
      <c r="L152" s="1"/>
      <c r="M152" s="1"/>
      <c r="N152" s="1"/>
      <c r="O152" s="1"/>
      <c r="P152" s="1"/>
      <c r="Q152" s="1"/>
      <c r="R152" s="1"/>
      <c r="S152" s="1"/>
      <c r="T152" s="1"/>
      <c r="U152" s="1"/>
      <c r="V152" s="1"/>
      <c r="W152" s="1"/>
      <c r="X152" s="1"/>
      <c r="Y152" s="1"/>
      <c r="Z152" s="1"/>
    </row>
    <row r="153" spans="1:26" ht="12.75" customHeight="1">
      <c r="A153" s="838" t="s">
        <v>542</v>
      </c>
      <c r="B153" s="1342"/>
      <c r="C153" s="1342"/>
      <c r="D153" s="696">
        <v>2</v>
      </c>
      <c r="E153" s="686">
        <v>48</v>
      </c>
      <c r="F153" s="686">
        <v>22</v>
      </c>
      <c r="G153" s="687">
        <f t="shared" si="62"/>
        <v>0.45833333333333331</v>
      </c>
      <c r="H153" s="687">
        <f t="shared" si="61"/>
        <v>1.2291666666666667</v>
      </c>
      <c r="I153" s="1"/>
      <c r="J153" s="1"/>
      <c r="K153" s="1"/>
      <c r="L153" s="1"/>
      <c r="M153" s="1"/>
      <c r="N153" s="1"/>
      <c r="O153" s="1"/>
      <c r="P153" s="1"/>
      <c r="Q153" s="1"/>
      <c r="R153" s="1"/>
      <c r="S153" s="1"/>
      <c r="T153" s="1"/>
      <c r="U153" s="1"/>
      <c r="V153" s="1"/>
      <c r="W153" s="1"/>
      <c r="X153" s="1"/>
      <c r="Y153" s="1"/>
      <c r="Z153" s="1"/>
    </row>
    <row r="154" spans="1:26" ht="12.75" customHeight="1">
      <c r="A154" s="838" t="s">
        <v>546</v>
      </c>
      <c r="B154" s="1342"/>
      <c r="C154" s="1342"/>
      <c r="D154" s="696">
        <v>9</v>
      </c>
      <c r="E154" s="686">
        <v>194</v>
      </c>
      <c r="F154" s="686">
        <v>19.45</v>
      </c>
      <c r="G154" s="687">
        <f t="shared" si="62"/>
        <v>0.10025773195876288</v>
      </c>
      <c r="H154" s="687">
        <f t="shared" si="61"/>
        <v>4.5501288659793815</v>
      </c>
      <c r="I154" s="1"/>
      <c r="J154" s="1"/>
      <c r="K154" s="1"/>
      <c r="L154" s="1"/>
      <c r="M154" s="1"/>
      <c r="N154" s="1"/>
      <c r="O154" s="1"/>
      <c r="P154" s="1"/>
      <c r="Q154" s="1"/>
      <c r="R154" s="1"/>
      <c r="S154" s="1"/>
      <c r="T154" s="1"/>
      <c r="U154" s="1"/>
      <c r="V154" s="1"/>
      <c r="W154" s="1"/>
      <c r="X154" s="1"/>
      <c r="Y154" s="1"/>
      <c r="Z154" s="1"/>
    </row>
    <row r="155" spans="1:26" ht="12.75" customHeight="1">
      <c r="A155" s="838" t="s">
        <v>551</v>
      </c>
      <c r="B155" s="1342"/>
      <c r="C155" s="1342"/>
      <c r="D155" s="696">
        <v>2</v>
      </c>
      <c r="E155" s="686">
        <v>44</v>
      </c>
      <c r="F155" s="686">
        <v>20</v>
      </c>
      <c r="G155" s="687">
        <f t="shared" si="62"/>
        <v>0.45454545454545453</v>
      </c>
      <c r="H155" s="687">
        <f t="shared" si="61"/>
        <v>1.2272727272727273</v>
      </c>
      <c r="I155" s="1"/>
      <c r="J155" s="1"/>
      <c r="K155" s="1"/>
      <c r="L155" s="1"/>
      <c r="M155" s="1"/>
      <c r="N155" s="1"/>
      <c r="O155" s="1"/>
      <c r="P155" s="1"/>
      <c r="Q155" s="1"/>
      <c r="R155" s="1"/>
      <c r="S155" s="1"/>
      <c r="T155" s="1"/>
      <c r="U155" s="1"/>
      <c r="V155" s="1"/>
      <c r="W155" s="1"/>
      <c r="X155" s="1"/>
      <c r="Y155" s="1"/>
      <c r="Z155" s="1"/>
    </row>
    <row r="156" spans="1:26" ht="12.75" customHeight="1">
      <c r="A156" s="669" t="s">
        <v>555</v>
      </c>
      <c r="B156" s="1342"/>
      <c r="C156" s="1342"/>
      <c r="D156" s="687"/>
      <c r="E156" s="1342"/>
      <c r="F156" s="1342"/>
      <c r="G156" s="687"/>
      <c r="H156" s="687">
        <f t="shared" si="61"/>
        <v>0</v>
      </c>
      <c r="I156" s="1"/>
      <c r="J156" s="1"/>
      <c r="K156" s="1"/>
      <c r="L156" s="1"/>
      <c r="M156" s="1"/>
      <c r="N156" s="1"/>
      <c r="O156" s="1"/>
      <c r="P156" s="1"/>
      <c r="Q156" s="1"/>
      <c r="R156" s="1"/>
      <c r="S156" s="1"/>
      <c r="T156" s="1"/>
      <c r="U156" s="1"/>
      <c r="V156" s="1"/>
      <c r="W156" s="1"/>
      <c r="X156" s="1"/>
      <c r="Y156" s="1"/>
      <c r="Z156" s="1"/>
    </row>
    <row r="157" spans="1:26" ht="12.75" customHeight="1">
      <c r="A157" s="838" t="s">
        <v>557</v>
      </c>
      <c r="B157" s="1342"/>
      <c r="C157" s="1342"/>
      <c r="D157" s="696">
        <v>13</v>
      </c>
      <c r="E157" s="686">
        <v>206</v>
      </c>
      <c r="F157" s="686">
        <v>17.149999999999999</v>
      </c>
      <c r="G157" s="687">
        <f t="shared" ref="G157:G170" si="63">F157/E157</f>
        <v>8.3252427184466016E-2</v>
      </c>
      <c r="H157" s="687">
        <f t="shared" si="61"/>
        <v>6.5416262135922327</v>
      </c>
      <c r="I157" s="1"/>
      <c r="J157" s="1"/>
      <c r="K157" s="1"/>
      <c r="L157" s="1"/>
      <c r="M157" s="1"/>
      <c r="N157" s="1"/>
      <c r="O157" s="1"/>
      <c r="P157" s="1"/>
      <c r="Q157" s="1"/>
      <c r="R157" s="1"/>
      <c r="S157" s="1"/>
      <c r="T157" s="1"/>
      <c r="U157" s="1"/>
      <c r="V157" s="1"/>
      <c r="W157" s="1"/>
      <c r="X157" s="1"/>
      <c r="Y157" s="1"/>
      <c r="Z157" s="1"/>
    </row>
    <row r="158" spans="1:26" ht="12.75" customHeight="1">
      <c r="A158" s="838" t="s">
        <v>561</v>
      </c>
      <c r="B158" s="1342"/>
      <c r="C158" s="1342"/>
      <c r="D158" s="696">
        <v>5</v>
      </c>
      <c r="E158" s="686">
        <v>84</v>
      </c>
      <c r="F158" s="686">
        <v>15.8</v>
      </c>
      <c r="G158" s="687">
        <f t="shared" si="63"/>
        <v>0.18809523809523809</v>
      </c>
      <c r="H158" s="687">
        <f t="shared" si="61"/>
        <v>2.5940476190476192</v>
      </c>
      <c r="I158" s="1"/>
      <c r="J158" s="1"/>
      <c r="K158" s="1"/>
      <c r="L158" s="1"/>
      <c r="M158" s="1"/>
      <c r="N158" s="1"/>
      <c r="O158" s="1"/>
      <c r="P158" s="1"/>
      <c r="Q158" s="1"/>
      <c r="R158" s="1"/>
      <c r="S158" s="1"/>
      <c r="T158" s="1"/>
      <c r="U158" s="1"/>
      <c r="V158" s="1"/>
      <c r="W158" s="1"/>
      <c r="X158" s="1"/>
      <c r="Y158" s="1"/>
      <c r="Z158" s="1"/>
    </row>
    <row r="159" spans="1:26" ht="12.75" customHeight="1">
      <c r="A159" s="838" t="s">
        <v>562</v>
      </c>
      <c r="B159" s="1342"/>
      <c r="C159" s="1342"/>
      <c r="D159" s="696">
        <v>6</v>
      </c>
      <c r="E159" s="686">
        <v>134</v>
      </c>
      <c r="F159" s="686">
        <v>16.329999999999998</v>
      </c>
      <c r="G159" s="687">
        <f t="shared" si="63"/>
        <v>0.12186567164179103</v>
      </c>
      <c r="H159" s="687">
        <f t="shared" si="61"/>
        <v>3.0609328358208954</v>
      </c>
      <c r="I159" s="1"/>
      <c r="J159" s="1"/>
      <c r="K159" s="1"/>
      <c r="L159" s="1"/>
      <c r="M159" s="1"/>
      <c r="N159" s="1"/>
      <c r="O159" s="1"/>
      <c r="P159" s="1"/>
      <c r="Q159" s="1"/>
      <c r="R159" s="1"/>
      <c r="S159" s="1"/>
      <c r="T159" s="1"/>
      <c r="U159" s="1"/>
      <c r="V159" s="1"/>
      <c r="W159" s="1"/>
      <c r="X159" s="1"/>
      <c r="Y159" s="1"/>
      <c r="Z159" s="1"/>
    </row>
    <row r="160" spans="1:26" ht="12.75" customHeight="1">
      <c r="A160" s="838" t="s">
        <v>563</v>
      </c>
      <c r="B160" s="1342"/>
      <c r="C160" s="1342"/>
      <c r="D160" s="696">
        <v>4</v>
      </c>
      <c r="E160" s="686">
        <v>56</v>
      </c>
      <c r="F160" s="664">
        <v>10</v>
      </c>
      <c r="G160" s="687">
        <f t="shared" si="63"/>
        <v>0.17857142857142858</v>
      </c>
      <c r="H160" s="687">
        <f t="shared" si="61"/>
        <v>2.0892857142857144</v>
      </c>
      <c r="I160" s="1"/>
      <c r="J160" s="1"/>
      <c r="K160" s="1"/>
      <c r="L160" s="1"/>
      <c r="M160" s="1"/>
      <c r="N160" s="1"/>
      <c r="O160" s="1"/>
      <c r="P160" s="1"/>
      <c r="Q160" s="1"/>
      <c r="R160" s="1"/>
      <c r="S160" s="1"/>
      <c r="T160" s="1"/>
      <c r="U160" s="1"/>
      <c r="V160" s="1"/>
      <c r="W160" s="1"/>
      <c r="X160" s="1"/>
      <c r="Y160" s="1"/>
      <c r="Z160" s="1"/>
    </row>
    <row r="161" spans="1:26" ht="12.75" customHeight="1">
      <c r="A161" s="661" t="s">
        <v>4899</v>
      </c>
      <c r="B161" s="676">
        <f t="shared" ref="B161:C161" si="64">SUM(B150:B160)</f>
        <v>0</v>
      </c>
      <c r="C161" s="676">
        <f t="shared" si="64"/>
        <v>0</v>
      </c>
      <c r="D161" s="689" t="e">
        <f t="shared" ref="D161:D170" si="65">C161/B161</f>
        <v>#DIV/0!</v>
      </c>
      <c r="E161" s="676">
        <f t="shared" ref="E161:F161" si="66">SUM(E150:E160)</f>
        <v>2176</v>
      </c>
      <c r="F161" s="676">
        <f t="shared" si="66"/>
        <v>160.94</v>
      </c>
      <c r="G161" s="689">
        <f t="shared" si="63"/>
        <v>7.3961397058823528E-2</v>
      </c>
      <c r="H161" s="689" t="e">
        <f t="shared" si="61"/>
        <v>#DIV/0!</v>
      </c>
      <c r="I161" s="1"/>
      <c r="J161" s="1"/>
      <c r="K161" s="1"/>
      <c r="L161" s="1"/>
      <c r="M161" s="1"/>
      <c r="N161" s="1"/>
      <c r="O161" s="1"/>
      <c r="P161" s="1"/>
      <c r="Q161" s="1"/>
      <c r="R161" s="1"/>
      <c r="S161" s="1"/>
      <c r="T161" s="1"/>
      <c r="U161" s="1"/>
      <c r="V161" s="1"/>
      <c r="W161" s="1"/>
      <c r="X161" s="1"/>
      <c r="Y161" s="1"/>
      <c r="Z161" s="1"/>
    </row>
    <row r="162" spans="1:26" ht="12.75" customHeight="1">
      <c r="A162" s="838" t="s">
        <v>585</v>
      </c>
      <c r="B162" s="1342"/>
      <c r="C162" s="1342"/>
      <c r="D162" s="687" t="e">
        <f t="shared" si="65"/>
        <v>#DIV/0!</v>
      </c>
      <c r="E162" s="1342">
        <v>1</v>
      </c>
      <c r="F162" s="1342">
        <v>30</v>
      </c>
      <c r="G162" s="687">
        <f t="shared" si="63"/>
        <v>30</v>
      </c>
      <c r="H162" s="687" t="e">
        <f t="shared" si="61"/>
        <v>#DIV/0!</v>
      </c>
      <c r="I162" s="1"/>
      <c r="J162" s="1"/>
      <c r="K162" s="1"/>
      <c r="L162" s="1"/>
      <c r="M162" s="1"/>
      <c r="N162" s="1"/>
      <c r="O162" s="1"/>
      <c r="P162" s="1"/>
      <c r="Q162" s="1"/>
      <c r="R162" s="1"/>
      <c r="S162" s="1"/>
      <c r="T162" s="1"/>
      <c r="U162" s="1"/>
      <c r="V162" s="1"/>
      <c r="W162" s="1"/>
      <c r="X162" s="1"/>
      <c r="Y162" s="1"/>
      <c r="Z162" s="1"/>
    </row>
    <row r="163" spans="1:26" ht="12.75" customHeight="1">
      <c r="A163" s="838" t="s">
        <v>589</v>
      </c>
      <c r="B163" s="1342"/>
      <c r="C163" s="1342"/>
      <c r="D163" s="687" t="e">
        <f t="shared" si="65"/>
        <v>#DIV/0!</v>
      </c>
      <c r="E163" s="1342"/>
      <c r="F163" s="1342"/>
      <c r="G163" s="687" t="e">
        <f t="shared" si="63"/>
        <v>#DIV/0!</v>
      </c>
      <c r="H163" s="687" t="e">
        <f t="shared" si="61"/>
        <v>#DIV/0!</v>
      </c>
      <c r="I163" s="1"/>
      <c r="J163" s="1"/>
      <c r="K163" s="1"/>
      <c r="L163" s="1"/>
      <c r="M163" s="1"/>
      <c r="N163" s="1"/>
      <c r="O163" s="1"/>
      <c r="P163" s="1"/>
      <c r="Q163" s="1"/>
      <c r="R163" s="1"/>
      <c r="S163" s="1"/>
      <c r="T163" s="1"/>
      <c r="U163" s="1"/>
      <c r="V163" s="1"/>
      <c r="W163" s="1"/>
      <c r="X163" s="1"/>
      <c r="Y163" s="1"/>
      <c r="Z163" s="1"/>
    </row>
    <row r="164" spans="1:26" ht="12.75" customHeight="1">
      <c r="A164" s="838" t="s">
        <v>592</v>
      </c>
      <c r="B164" s="1342">
        <v>1</v>
      </c>
      <c r="C164" s="1342">
        <v>19</v>
      </c>
      <c r="D164" s="687">
        <f t="shared" si="65"/>
        <v>19</v>
      </c>
      <c r="E164" s="1342">
        <v>1</v>
      </c>
      <c r="F164" s="1342">
        <v>18</v>
      </c>
      <c r="G164" s="687">
        <f t="shared" si="63"/>
        <v>18</v>
      </c>
      <c r="H164" s="687">
        <f t="shared" si="61"/>
        <v>18.5</v>
      </c>
      <c r="I164" s="1"/>
      <c r="J164" s="1"/>
      <c r="K164" s="1"/>
      <c r="L164" s="1"/>
      <c r="M164" s="1"/>
      <c r="N164" s="1"/>
      <c r="O164" s="1"/>
      <c r="P164" s="1"/>
      <c r="Q164" s="1"/>
      <c r="R164" s="1"/>
      <c r="S164" s="1"/>
      <c r="T164" s="1"/>
      <c r="U164" s="1"/>
      <c r="V164" s="1"/>
      <c r="W164" s="1"/>
      <c r="X164" s="1"/>
      <c r="Y164" s="1"/>
      <c r="Z164" s="1"/>
    </row>
    <row r="165" spans="1:26" ht="12.75" customHeight="1">
      <c r="A165" s="838" t="s">
        <v>594</v>
      </c>
      <c r="B165" s="1342"/>
      <c r="C165" s="1342"/>
      <c r="D165" s="687" t="e">
        <f t="shared" si="65"/>
        <v>#DIV/0!</v>
      </c>
      <c r="E165" s="1342"/>
      <c r="F165" s="1342"/>
      <c r="G165" s="687" t="e">
        <f t="shared" si="63"/>
        <v>#DIV/0!</v>
      </c>
      <c r="H165" s="687" t="e">
        <f t="shared" si="61"/>
        <v>#DIV/0!</v>
      </c>
      <c r="I165" s="1"/>
      <c r="J165" s="1"/>
      <c r="K165" s="1"/>
      <c r="L165" s="1"/>
      <c r="M165" s="1"/>
      <c r="N165" s="1"/>
      <c r="O165" s="1"/>
      <c r="P165" s="1"/>
      <c r="Q165" s="1"/>
      <c r="R165" s="1"/>
      <c r="S165" s="1"/>
      <c r="T165" s="1"/>
      <c r="U165" s="1"/>
      <c r="V165" s="1"/>
      <c r="W165" s="1"/>
      <c r="X165" s="1"/>
      <c r="Y165" s="1"/>
      <c r="Z165" s="1"/>
    </row>
    <row r="166" spans="1:26" ht="12.75" customHeight="1">
      <c r="A166" s="838" t="s">
        <v>597</v>
      </c>
      <c r="B166" s="1342">
        <v>1</v>
      </c>
      <c r="C166" s="1342">
        <v>3</v>
      </c>
      <c r="D166" s="687">
        <f t="shared" si="65"/>
        <v>3</v>
      </c>
      <c r="E166" s="1342">
        <v>1</v>
      </c>
      <c r="F166" s="1342">
        <v>21</v>
      </c>
      <c r="G166" s="687">
        <f t="shared" si="63"/>
        <v>21</v>
      </c>
      <c r="H166" s="687">
        <f t="shared" si="61"/>
        <v>12</v>
      </c>
      <c r="I166" s="1"/>
      <c r="J166" s="1"/>
      <c r="K166" s="1"/>
      <c r="L166" s="1"/>
      <c r="M166" s="1"/>
      <c r="N166" s="1"/>
      <c r="O166" s="1"/>
      <c r="P166" s="1"/>
      <c r="Q166" s="1"/>
      <c r="R166" s="1"/>
      <c r="S166" s="1"/>
      <c r="T166" s="1"/>
      <c r="U166" s="1"/>
      <c r="V166" s="1"/>
      <c r="W166" s="1"/>
      <c r="X166" s="1"/>
      <c r="Y166" s="1"/>
      <c r="Z166" s="1"/>
    </row>
    <row r="167" spans="1:26" ht="12.75" customHeight="1">
      <c r="A167" s="838" t="s">
        <v>599</v>
      </c>
      <c r="B167" s="1342"/>
      <c r="C167" s="1342"/>
      <c r="D167" s="687" t="e">
        <f t="shared" si="65"/>
        <v>#DIV/0!</v>
      </c>
      <c r="E167" s="1342">
        <v>1</v>
      </c>
      <c r="F167" s="1342">
        <v>36</v>
      </c>
      <c r="G167" s="687">
        <f t="shared" si="63"/>
        <v>36</v>
      </c>
      <c r="H167" s="687" t="e">
        <f t="shared" si="61"/>
        <v>#DIV/0!</v>
      </c>
      <c r="I167" s="1"/>
      <c r="J167" s="1"/>
      <c r="K167" s="1"/>
      <c r="L167" s="1"/>
      <c r="M167" s="1"/>
      <c r="N167" s="1"/>
      <c r="O167" s="1"/>
      <c r="P167" s="1"/>
      <c r="Q167" s="1"/>
      <c r="R167" s="1"/>
      <c r="S167" s="1"/>
      <c r="T167" s="1"/>
      <c r="U167" s="1"/>
      <c r="V167" s="1"/>
      <c r="W167" s="1"/>
      <c r="X167" s="1"/>
      <c r="Y167" s="1"/>
      <c r="Z167" s="1"/>
    </row>
    <row r="168" spans="1:26" ht="12.75" customHeight="1">
      <c r="A168" s="838" t="s">
        <v>602</v>
      </c>
      <c r="B168" s="1342"/>
      <c r="C168" s="1342"/>
      <c r="D168" s="687" t="e">
        <f t="shared" si="65"/>
        <v>#DIV/0!</v>
      </c>
      <c r="E168" s="1342">
        <v>1</v>
      </c>
      <c r="F168" s="1342">
        <v>26</v>
      </c>
      <c r="G168" s="687">
        <f t="shared" si="63"/>
        <v>26</v>
      </c>
      <c r="H168" s="687" t="e">
        <f t="shared" si="61"/>
        <v>#DIV/0!</v>
      </c>
      <c r="I168" s="1"/>
      <c r="J168" s="1"/>
      <c r="K168" s="1"/>
      <c r="L168" s="1"/>
      <c r="M168" s="1"/>
      <c r="N168" s="1"/>
      <c r="O168" s="1"/>
      <c r="P168" s="1"/>
      <c r="Q168" s="1"/>
      <c r="R168" s="1"/>
      <c r="S168" s="1"/>
      <c r="T168" s="1"/>
      <c r="U168" s="1"/>
      <c r="V168" s="1"/>
      <c r="W168" s="1"/>
      <c r="X168" s="1"/>
      <c r="Y168" s="1"/>
      <c r="Z168" s="1"/>
    </row>
    <row r="169" spans="1:26" ht="12.75" customHeight="1">
      <c r="A169" s="1368" t="s">
        <v>3066</v>
      </c>
      <c r="B169" s="676">
        <f t="shared" ref="B169:C169" si="67">SUM(B162:B168)</f>
        <v>2</v>
      </c>
      <c r="C169" s="676">
        <f t="shared" si="67"/>
        <v>22</v>
      </c>
      <c r="D169" s="689">
        <f t="shared" si="65"/>
        <v>11</v>
      </c>
      <c r="E169" s="676">
        <f t="shared" ref="E169:F169" si="68">SUM(E162:E168)</f>
        <v>5</v>
      </c>
      <c r="F169" s="676">
        <f t="shared" si="68"/>
        <v>131</v>
      </c>
      <c r="G169" s="689">
        <f t="shared" si="63"/>
        <v>26.2</v>
      </c>
      <c r="H169" s="689">
        <f t="shared" si="61"/>
        <v>18.600000000000001</v>
      </c>
      <c r="I169" s="1"/>
      <c r="J169" s="1"/>
      <c r="K169" s="1"/>
      <c r="L169" s="1"/>
      <c r="M169" s="1"/>
      <c r="N169" s="1"/>
      <c r="O169" s="1"/>
      <c r="P169" s="1"/>
      <c r="Q169" s="1"/>
      <c r="R169" s="1"/>
      <c r="S169" s="1"/>
      <c r="T169" s="1"/>
      <c r="U169" s="1"/>
      <c r="V169" s="1"/>
      <c r="W169" s="1"/>
      <c r="X169" s="1"/>
      <c r="Y169" s="1"/>
      <c r="Z169" s="1"/>
    </row>
    <row r="170" spans="1:26" ht="12.75" customHeight="1">
      <c r="A170" s="661" t="s">
        <v>3079</v>
      </c>
      <c r="B170" s="676">
        <f t="shared" ref="B170:C170" si="69">SUM(B169,B161,B149,B145)</f>
        <v>13</v>
      </c>
      <c r="C170" s="676">
        <f t="shared" si="69"/>
        <v>142</v>
      </c>
      <c r="D170" s="687">
        <f t="shared" si="65"/>
        <v>10.923076923076923</v>
      </c>
      <c r="E170" s="676">
        <f t="shared" ref="E170:F170" si="70">SUM(E169,E161,E149,E145)</f>
        <v>2197</v>
      </c>
      <c r="F170" s="676">
        <f t="shared" si="70"/>
        <v>728.94</v>
      </c>
      <c r="G170" s="687">
        <f t="shared" si="63"/>
        <v>0.33178880291306329</v>
      </c>
      <c r="H170" s="687">
        <f t="shared" si="61"/>
        <v>5.6274328629949935</v>
      </c>
      <c r="I170" s="1"/>
      <c r="J170" s="1"/>
      <c r="K170" s="1"/>
      <c r="L170" s="1"/>
      <c r="M170" s="1"/>
      <c r="N170" s="1"/>
      <c r="O170" s="1"/>
      <c r="P170" s="1"/>
      <c r="Q170" s="1"/>
      <c r="R170" s="1"/>
      <c r="S170" s="1"/>
      <c r="T170" s="1"/>
      <c r="U170" s="1"/>
      <c r="V170" s="1"/>
      <c r="W170" s="1"/>
      <c r="X170" s="1"/>
      <c r="Y170" s="1"/>
      <c r="Z170" s="1"/>
    </row>
    <row r="171" spans="1:26" ht="12.75" customHeight="1">
      <c r="A171" s="849" t="s">
        <v>640</v>
      </c>
      <c r="B171" s="664">
        <v>0</v>
      </c>
      <c r="C171" s="664">
        <v>0</v>
      </c>
      <c r="D171" s="696">
        <v>0</v>
      </c>
      <c r="E171" s="664">
        <v>0</v>
      </c>
      <c r="F171" s="1360">
        <v>0</v>
      </c>
      <c r="G171" s="696" t="s">
        <v>2852</v>
      </c>
      <c r="H171" s="696" t="s">
        <v>5267</v>
      </c>
      <c r="I171" s="1"/>
      <c r="J171" s="1"/>
      <c r="K171" s="1"/>
      <c r="L171" s="1"/>
      <c r="M171" s="1"/>
      <c r="N171" s="1"/>
      <c r="O171" s="1"/>
      <c r="P171" s="1"/>
      <c r="Q171" s="1"/>
      <c r="R171" s="1"/>
      <c r="S171" s="1"/>
      <c r="T171" s="1"/>
      <c r="U171" s="1"/>
      <c r="V171" s="1"/>
      <c r="W171" s="1"/>
      <c r="X171" s="1"/>
      <c r="Y171" s="1"/>
      <c r="Z171" s="1"/>
    </row>
    <row r="172" spans="1:26" ht="12.75" customHeight="1">
      <c r="A172" s="663" t="s">
        <v>4372</v>
      </c>
      <c r="B172" s="686">
        <v>0</v>
      </c>
      <c r="C172" s="686">
        <v>0</v>
      </c>
      <c r="D172" s="696">
        <v>0</v>
      </c>
      <c r="E172" s="686">
        <v>0</v>
      </c>
      <c r="F172" s="1361">
        <v>0</v>
      </c>
      <c r="G172" s="696">
        <v>3</v>
      </c>
      <c r="H172" s="696">
        <v>3.75</v>
      </c>
      <c r="I172" s="1"/>
      <c r="J172" s="1"/>
      <c r="K172" s="1"/>
      <c r="L172" s="1"/>
      <c r="M172" s="1"/>
      <c r="N172" s="1"/>
      <c r="O172" s="1"/>
      <c r="P172" s="1"/>
      <c r="Q172" s="1"/>
      <c r="R172" s="1"/>
      <c r="S172" s="1"/>
      <c r="T172" s="1"/>
      <c r="U172" s="1"/>
      <c r="V172" s="1"/>
      <c r="W172" s="1"/>
      <c r="X172" s="1"/>
      <c r="Y172" s="1"/>
      <c r="Z172" s="1"/>
    </row>
    <row r="173" spans="1:26" ht="12.75" customHeight="1">
      <c r="A173" s="663" t="s">
        <v>4371</v>
      </c>
      <c r="B173" s="686">
        <v>0</v>
      </c>
      <c r="C173" s="686">
        <v>0</v>
      </c>
      <c r="D173" s="696">
        <v>0</v>
      </c>
      <c r="E173" s="686">
        <v>0</v>
      </c>
      <c r="F173" s="1361">
        <v>0</v>
      </c>
      <c r="G173" s="696"/>
      <c r="H173" s="696"/>
      <c r="I173" s="1"/>
      <c r="J173" s="1"/>
      <c r="K173" s="1"/>
      <c r="L173" s="1"/>
      <c r="M173" s="1"/>
      <c r="N173" s="1"/>
      <c r="O173" s="1"/>
      <c r="P173" s="1"/>
      <c r="Q173" s="1"/>
      <c r="R173" s="1"/>
      <c r="S173" s="1"/>
      <c r="T173" s="1"/>
      <c r="U173" s="1"/>
      <c r="V173" s="1"/>
      <c r="W173" s="1"/>
      <c r="X173" s="1"/>
      <c r="Y173" s="1"/>
      <c r="Z173" s="1"/>
    </row>
    <row r="174" spans="1:26" ht="12.75" customHeight="1">
      <c r="A174" s="663" t="s">
        <v>4381</v>
      </c>
      <c r="B174" s="686">
        <v>0</v>
      </c>
      <c r="C174" s="686">
        <v>0</v>
      </c>
      <c r="D174" s="696">
        <v>0</v>
      </c>
      <c r="E174" s="686">
        <v>0</v>
      </c>
      <c r="F174" s="1361">
        <v>0</v>
      </c>
      <c r="G174" s="696">
        <v>4</v>
      </c>
      <c r="H174" s="696">
        <v>3</v>
      </c>
      <c r="I174" s="1"/>
      <c r="J174" s="1"/>
      <c r="K174" s="1"/>
      <c r="L174" s="1"/>
      <c r="M174" s="1"/>
      <c r="N174" s="1"/>
      <c r="O174" s="1"/>
      <c r="P174" s="1"/>
      <c r="Q174" s="1"/>
      <c r="R174" s="1"/>
      <c r="S174" s="1"/>
      <c r="T174" s="1"/>
      <c r="U174" s="1"/>
      <c r="V174" s="1"/>
      <c r="W174" s="1"/>
      <c r="X174" s="1"/>
      <c r="Y174" s="1"/>
      <c r="Z174" s="1"/>
    </row>
    <row r="175" spans="1:26" ht="12.75" customHeight="1">
      <c r="A175" s="663" t="s">
        <v>4384</v>
      </c>
      <c r="B175" s="686">
        <v>0</v>
      </c>
      <c r="C175" s="686">
        <v>0</v>
      </c>
      <c r="D175" s="696">
        <v>0</v>
      </c>
      <c r="E175" s="686">
        <v>0</v>
      </c>
      <c r="F175" s="1361">
        <v>0</v>
      </c>
      <c r="G175" s="696">
        <v>2</v>
      </c>
      <c r="H175" s="696">
        <v>3.13</v>
      </c>
      <c r="I175" s="1"/>
      <c r="J175" s="1"/>
      <c r="K175" s="1"/>
      <c r="L175" s="1"/>
      <c r="M175" s="1"/>
      <c r="N175" s="1"/>
      <c r="O175" s="1"/>
      <c r="P175" s="1"/>
      <c r="Q175" s="1"/>
      <c r="R175" s="1"/>
      <c r="S175" s="1"/>
      <c r="T175" s="1"/>
      <c r="U175" s="1"/>
      <c r="V175" s="1"/>
      <c r="W175" s="1"/>
      <c r="X175" s="1"/>
      <c r="Y175" s="1"/>
      <c r="Z175" s="1"/>
    </row>
    <row r="176" spans="1:26" ht="12.75" customHeight="1">
      <c r="A176" s="663" t="s">
        <v>4385</v>
      </c>
      <c r="B176" s="686">
        <v>0</v>
      </c>
      <c r="C176" s="686">
        <v>0</v>
      </c>
      <c r="D176" s="696">
        <v>0</v>
      </c>
      <c r="E176" s="686">
        <v>0</v>
      </c>
      <c r="F176" s="1361">
        <v>0</v>
      </c>
      <c r="G176" s="696" t="s">
        <v>5278</v>
      </c>
      <c r="H176" s="696" t="s">
        <v>5278</v>
      </c>
      <c r="I176" s="1"/>
      <c r="J176" s="1"/>
      <c r="K176" s="1"/>
      <c r="L176" s="1"/>
      <c r="M176" s="1"/>
      <c r="N176" s="1"/>
      <c r="O176" s="1"/>
      <c r="P176" s="1"/>
      <c r="Q176" s="1"/>
      <c r="R176" s="1"/>
      <c r="S176" s="1"/>
      <c r="T176" s="1"/>
      <c r="U176" s="1"/>
      <c r="V176" s="1"/>
      <c r="W176" s="1"/>
      <c r="X176" s="1"/>
      <c r="Y176" s="1"/>
      <c r="Z176" s="1"/>
    </row>
    <row r="177" spans="1:26" ht="12.75" customHeight="1">
      <c r="A177" s="663" t="s">
        <v>4389</v>
      </c>
      <c r="B177" s="686">
        <v>0</v>
      </c>
      <c r="C177" s="686">
        <v>0</v>
      </c>
      <c r="D177" s="696">
        <v>0</v>
      </c>
      <c r="E177" s="686">
        <v>0</v>
      </c>
      <c r="F177" s="1361" t="s">
        <v>2852</v>
      </c>
      <c r="G177" s="696" t="s">
        <v>5278</v>
      </c>
      <c r="H177" s="696" t="s">
        <v>5278</v>
      </c>
      <c r="I177" s="1"/>
      <c r="J177" s="1"/>
      <c r="K177" s="1"/>
      <c r="L177" s="1"/>
      <c r="M177" s="1"/>
      <c r="N177" s="1"/>
      <c r="O177" s="1"/>
      <c r="P177" s="1"/>
      <c r="Q177" s="1"/>
      <c r="R177" s="1"/>
      <c r="S177" s="1"/>
      <c r="T177" s="1"/>
      <c r="U177" s="1"/>
      <c r="V177" s="1"/>
      <c r="W177" s="1"/>
      <c r="X177" s="1"/>
      <c r="Y177" s="1"/>
      <c r="Z177" s="1"/>
    </row>
    <row r="178" spans="1:26" ht="12.75" customHeight="1">
      <c r="A178" s="953" t="s">
        <v>3016</v>
      </c>
      <c r="B178" s="1341">
        <v>0</v>
      </c>
      <c r="C178" s="1341">
        <v>0</v>
      </c>
      <c r="D178" s="1354">
        <v>0</v>
      </c>
      <c r="E178" s="1341">
        <v>0</v>
      </c>
      <c r="F178" s="1354" t="s">
        <v>5333</v>
      </c>
      <c r="G178" s="1354" t="s">
        <v>5334</v>
      </c>
      <c r="H178" s="1354" t="s">
        <v>5335</v>
      </c>
      <c r="I178" s="1"/>
      <c r="J178" s="1"/>
      <c r="K178" s="1"/>
      <c r="L178" s="1"/>
      <c r="M178" s="1"/>
      <c r="N178" s="1"/>
      <c r="O178" s="1"/>
      <c r="P178" s="1"/>
      <c r="Q178" s="1"/>
      <c r="R178" s="1"/>
      <c r="S178" s="1"/>
      <c r="T178" s="1"/>
      <c r="U178" s="1"/>
      <c r="V178" s="1"/>
      <c r="W178" s="1"/>
      <c r="X178" s="1"/>
      <c r="Y178" s="1"/>
      <c r="Z178" s="1"/>
    </row>
    <row r="179" spans="1:26" ht="12.75" customHeight="1">
      <c r="A179" s="838" t="s">
        <v>67</v>
      </c>
      <c r="B179" s="660"/>
      <c r="C179" s="660">
        <v>0</v>
      </c>
      <c r="D179" s="687" t="e">
        <f t="shared" ref="D179:D188" si="71">C179/B179</f>
        <v>#DIV/0!</v>
      </c>
      <c r="E179" s="660">
        <v>0</v>
      </c>
      <c r="F179" s="1363">
        <v>0</v>
      </c>
      <c r="G179" s="687" t="e">
        <f t="shared" ref="G179:G188" si="72">F179/E179</f>
        <v>#DIV/0!</v>
      </c>
      <c r="H179" s="687" t="e">
        <f t="shared" ref="H179:H188" si="73">(G179+D179)/2</f>
        <v>#DIV/0!</v>
      </c>
      <c r="I179" s="1"/>
      <c r="J179" s="1"/>
      <c r="K179" s="1"/>
      <c r="L179" s="1"/>
      <c r="M179" s="1"/>
      <c r="N179" s="1"/>
      <c r="O179" s="1"/>
      <c r="P179" s="1"/>
      <c r="Q179" s="1"/>
      <c r="R179" s="1"/>
      <c r="S179" s="1"/>
      <c r="T179" s="1"/>
      <c r="U179" s="1"/>
      <c r="V179" s="1"/>
      <c r="W179" s="1"/>
      <c r="X179" s="1"/>
      <c r="Y179" s="1"/>
      <c r="Z179" s="1"/>
    </row>
    <row r="180" spans="1:26" ht="12.75" customHeight="1">
      <c r="A180" s="838" t="s">
        <v>1041</v>
      </c>
      <c r="B180" s="660"/>
      <c r="C180" s="660"/>
      <c r="D180" s="687" t="e">
        <f t="shared" si="71"/>
        <v>#DIV/0!</v>
      </c>
      <c r="E180" s="660"/>
      <c r="F180" s="1363"/>
      <c r="G180" s="687" t="e">
        <f t="shared" si="72"/>
        <v>#DIV/0!</v>
      </c>
      <c r="H180" s="687" t="e">
        <f t="shared" si="73"/>
        <v>#DIV/0!</v>
      </c>
      <c r="I180" s="1"/>
      <c r="J180" s="1"/>
      <c r="K180" s="1"/>
      <c r="L180" s="1"/>
      <c r="M180" s="1"/>
      <c r="N180" s="1"/>
      <c r="O180" s="1"/>
      <c r="P180" s="1"/>
      <c r="Q180" s="1"/>
      <c r="R180" s="1"/>
      <c r="S180" s="1"/>
      <c r="T180" s="1"/>
      <c r="U180" s="1"/>
      <c r="V180" s="1"/>
      <c r="W180" s="1"/>
      <c r="X180" s="1"/>
      <c r="Y180" s="1"/>
      <c r="Z180" s="1"/>
    </row>
    <row r="181" spans="1:26" ht="12.75" customHeight="1">
      <c r="A181" s="838" t="s">
        <v>1146</v>
      </c>
      <c r="B181" s="660"/>
      <c r="C181" s="660"/>
      <c r="D181" s="687" t="e">
        <f t="shared" si="71"/>
        <v>#DIV/0!</v>
      </c>
      <c r="E181" s="660"/>
      <c r="F181" s="1363"/>
      <c r="G181" s="687" t="e">
        <f t="shared" si="72"/>
        <v>#DIV/0!</v>
      </c>
      <c r="H181" s="687" t="e">
        <f t="shared" si="73"/>
        <v>#DIV/0!</v>
      </c>
      <c r="I181" s="1"/>
      <c r="J181" s="1"/>
      <c r="K181" s="1"/>
      <c r="L181" s="1"/>
      <c r="M181" s="1"/>
      <c r="N181" s="1"/>
      <c r="O181" s="1"/>
      <c r="P181" s="1"/>
      <c r="Q181" s="1"/>
      <c r="R181" s="1"/>
      <c r="S181" s="1"/>
      <c r="T181" s="1"/>
      <c r="U181" s="1"/>
      <c r="V181" s="1"/>
      <c r="W181" s="1"/>
      <c r="X181" s="1"/>
      <c r="Y181" s="1"/>
      <c r="Z181" s="1"/>
    </row>
    <row r="182" spans="1:26" ht="12.75" customHeight="1">
      <c r="A182" s="838" t="s">
        <v>502</v>
      </c>
      <c r="B182" s="660"/>
      <c r="C182" s="660"/>
      <c r="D182" s="687" t="e">
        <f t="shared" si="71"/>
        <v>#DIV/0!</v>
      </c>
      <c r="E182" s="660"/>
      <c r="F182" s="1363"/>
      <c r="G182" s="687" t="e">
        <f t="shared" si="72"/>
        <v>#DIV/0!</v>
      </c>
      <c r="H182" s="687" t="e">
        <f t="shared" si="73"/>
        <v>#DIV/0!</v>
      </c>
      <c r="I182" s="1"/>
      <c r="J182" s="1"/>
      <c r="K182" s="1"/>
      <c r="L182" s="1"/>
      <c r="M182" s="1"/>
      <c r="N182" s="1"/>
      <c r="O182" s="1"/>
      <c r="P182" s="1"/>
      <c r="Q182" s="1"/>
      <c r="R182" s="1"/>
      <c r="S182" s="1"/>
      <c r="T182" s="1"/>
      <c r="U182" s="1"/>
      <c r="V182" s="1"/>
      <c r="W182" s="1"/>
      <c r="X182" s="1"/>
      <c r="Y182" s="1"/>
      <c r="Z182" s="1"/>
    </row>
    <row r="183" spans="1:26" ht="12.75" customHeight="1">
      <c r="A183" s="838" t="s">
        <v>1165</v>
      </c>
      <c r="B183" s="660"/>
      <c r="C183" s="660"/>
      <c r="D183" s="687" t="e">
        <f t="shared" si="71"/>
        <v>#DIV/0!</v>
      </c>
      <c r="E183" s="660"/>
      <c r="F183" s="1363"/>
      <c r="G183" s="687" t="e">
        <f t="shared" si="72"/>
        <v>#DIV/0!</v>
      </c>
      <c r="H183" s="687" t="e">
        <f t="shared" si="73"/>
        <v>#DIV/0!</v>
      </c>
      <c r="I183" s="1"/>
      <c r="J183" s="1"/>
      <c r="K183" s="1"/>
      <c r="L183" s="1"/>
      <c r="M183" s="1"/>
      <c r="N183" s="1"/>
      <c r="O183" s="1"/>
      <c r="P183" s="1"/>
      <c r="Q183" s="1"/>
      <c r="R183" s="1"/>
      <c r="S183" s="1"/>
      <c r="T183" s="1"/>
      <c r="U183" s="1"/>
      <c r="V183" s="1"/>
      <c r="W183" s="1"/>
      <c r="X183" s="1"/>
      <c r="Y183" s="1"/>
      <c r="Z183" s="1"/>
    </row>
    <row r="184" spans="1:26" ht="12.75" customHeight="1">
      <c r="A184" s="838" t="s">
        <v>6</v>
      </c>
      <c r="B184" s="660"/>
      <c r="C184" s="660"/>
      <c r="D184" s="687" t="e">
        <f t="shared" si="71"/>
        <v>#DIV/0!</v>
      </c>
      <c r="E184" s="660"/>
      <c r="F184" s="1363"/>
      <c r="G184" s="687" t="e">
        <f t="shared" si="72"/>
        <v>#DIV/0!</v>
      </c>
      <c r="H184" s="687" t="e">
        <f t="shared" si="73"/>
        <v>#DIV/0!</v>
      </c>
      <c r="I184" s="1"/>
      <c r="J184" s="1"/>
      <c r="K184" s="1"/>
      <c r="L184" s="1"/>
      <c r="M184" s="1"/>
      <c r="N184" s="1"/>
      <c r="O184" s="1"/>
      <c r="P184" s="1"/>
      <c r="Q184" s="1"/>
      <c r="R184" s="1"/>
      <c r="S184" s="1"/>
      <c r="T184" s="1"/>
      <c r="U184" s="1"/>
      <c r="V184" s="1"/>
      <c r="W184" s="1"/>
      <c r="X184" s="1"/>
      <c r="Y184" s="1"/>
      <c r="Z184" s="1"/>
    </row>
    <row r="185" spans="1:26" ht="12.75" customHeight="1">
      <c r="A185" s="838" t="s">
        <v>110</v>
      </c>
      <c r="B185" s="660"/>
      <c r="C185" s="660"/>
      <c r="D185" s="687" t="e">
        <f t="shared" si="71"/>
        <v>#DIV/0!</v>
      </c>
      <c r="E185" s="660"/>
      <c r="F185" s="1363"/>
      <c r="G185" s="687" t="e">
        <f t="shared" si="72"/>
        <v>#DIV/0!</v>
      </c>
      <c r="H185" s="687" t="e">
        <f t="shared" si="73"/>
        <v>#DIV/0!</v>
      </c>
      <c r="I185" s="1"/>
      <c r="J185" s="1"/>
      <c r="K185" s="1"/>
      <c r="L185" s="1"/>
      <c r="M185" s="1"/>
      <c r="N185" s="1"/>
      <c r="O185" s="1"/>
      <c r="P185" s="1"/>
      <c r="Q185" s="1"/>
      <c r="R185" s="1"/>
      <c r="S185" s="1"/>
      <c r="T185" s="1"/>
      <c r="U185" s="1"/>
      <c r="V185" s="1"/>
      <c r="W185" s="1"/>
      <c r="X185" s="1"/>
      <c r="Y185" s="1"/>
      <c r="Z185" s="1"/>
    </row>
    <row r="186" spans="1:26" ht="12.75" customHeight="1">
      <c r="A186" s="661" t="s">
        <v>3331</v>
      </c>
      <c r="B186" s="676">
        <f t="shared" ref="B186:C186" si="74">SUM(B179:B185)</f>
        <v>0</v>
      </c>
      <c r="C186" s="676">
        <f t="shared" si="74"/>
        <v>0</v>
      </c>
      <c r="D186" s="689" t="e">
        <f t="shared" si="71"/>
        <v>#DIV/0!</v>
      </c>
      <c r="E186" s="676">
        <f t="shared" ref="E186:F186" si="75">SUM(E179:E185)</f>
        <v>0</v>
      </c>
      <c r="F186" s="689">
        <f t="shared" si="75"/>
        <v>0</v>
      </c>
      <c r="G186" s="689" t="e">
        <f t="shared" si="72"/>
        <v>#DIV/0!</v>
      </c>
      <c r="H186" s="689" t="e">
        <f t="shared" si="73"/>
        <v>#DIV/0!</v>
      </c>
      <c r="I186" s="1"/>
      <c r="J186" s="1"/>
      <c r="K186" s="1"/>
      <c r="L186" s="1"/>
      <c r="M186" s="1"/>
      <c r="N186" s="1"/>
      <c r="O186" s="1"/>
      <c r="P186" s="1"/>
      <c r="Q186" s="1"/>
      <c r="R186" s="1"/>
      <c r="S186" s="1"/>
      <c r="T186" s="1"/>
      <c r="U186" s="1"/>
      <c r="V186" s="1"/>
      <c r="W186" s="1"/>
      <c r="X186" s="1"/>
      <c r="Y186" s="1"/>
      <c r="Z186" s="1"/>
    </row>
    <row r="187" spans="1:26" ht="12.75" customHeight="1">
      <c r="A187" s="661" t="s">
        <v>3351</v>
      </c>
      <c r="B187" s="676">
        <f t="shared" ref="B187:C187" si="76">SUM(B178,B186)</f>
        <v>0</v>
      </c>
      <c r="C187" s="676">
        <f t="shared" si="76"/>
        <v>0</v>
      </c>
      <c r="D187" s="689" t="e">
        <f t="shared" si="71"/>
        <v>#DIV/0!</v>
      </c>
      <c r="E187" s="676">
        <f t="shared" ref="E187:F187" si="77">SUM(E178,E186)</f>
        <v>0</v>
      </c>
      <c r="F187" s="689">
        <f t="shared" si="77"/>
        <v>0</v>
      </c>
      <c r="G187" s="689" t="e">
        <f t="shared" si="72"/>
        <v>#DIV/0!</v>
      </c>
      <c r="H187" s="689" t="e">
        <f t="shared" si="73"/>
        <v>#DIV/0!</v>
      </c>
      <c r="I187" s="1"/>
      <c r="J187" s="1"/>
      <c r="K187" s="1"/>
      <c r="L187" s="1"/>
      <c r="M187" s="1"/>
      <c r="N187" s="1"/>
      <c r="O187" s="1"/>
      <c r="P187" s="1"/>
      <c r="Q187" s="1"/>
      <c r="R187" s="1"/>
      <c r="S187" s="1"/>
      <c r="T187" s="1"/>
      <c r="U187" s="1"/>
      <c r="V187" s="1"/>
      <c r="W187" s="1"/>
      <c r="X187" s="1"/>
      <c r="Y187" s="1"/>
      <c r="Z187" s="1"/>
    </row>
    <row r="188" spans="1:26" ht="12.75" customHeight="1">
      <c r="A188" s="661" t="s">
        <v>715</v>
      </c>
      <c r="B188" s="676">
        <f t="shared" ref="B188:C188" si="78">SUM(B187,B170,B142)</f>
        <v>121</v>
      </c>
      <c r="C188" s="676">
        <f t="shared" si="78"/>
        <v>2061.5</v>
      </c>
      <c r="D188" s="689">
        <f t="shared" si="71"/>
        <v>17.037190082644628</v>
      </c>
      <c r="E188" s="676">
        <f t="shared" ref="E188:F188" si="79">SUM(E187,E170,E142)</f>
        <v>2287</v>
      </c>
      <c r="F188" s="689">
        <f t="shared" si="79"/>
        <v>2417.44</v>
      </c>
      <c r="G188" s="689">
        <f t="shared" si="72"/>
        <v>1.0570354175776127</v>
      </c>
      <c r="H188" s="689">
        <f t="shared" si="73"/>
        <v>9.0471127501111201</v>
      </c>
      <c r="I188" s="1"/>
      <c r="J188" s="1"/>
      <c r="K188" s="1"/>
      <c r="L188" s="1"/>
      <c r="M188" s="1"/>
      <c r="N188" s="1"/>
      <c r="O188" s="1"/>
      <c r="P188" s="1"/>
      <c r="Q188" s="1"/>
      <c r="R188" s="1"/>
      <c r="S188" s="1"/>
      <c r="T188" s="1"/>
      <c r="U188" s="1"/>
      <c r="V188" s="1"/>
      <c r="W188" s="1"/>
      <c r="X188" s="1"/>
      <c r="Y188" s="1"/>
      <c r="Z188" s="1"/>
    </row>
    <row r="189" spans="1:26" ht="12.75" customHeight="1">
      <c r="A189" s="459"/>
      <c r="B189" s="1079"/>
      <c r="C189" s="1079"/>
      <c r="D189" s="1079"/>
      <c r="E189" s="1079"/>
      <c r="F189" s="1079"/>
      <c r="G189" s="1369"/>
      <c r="H189" s="1369"/>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4">
    <mergeCell ref="A1:H1"/>
    <mergeCell ref="A96:H96"/>
    <mergeCell ref="A2:H2"/>
    <mergeCell ref="A95:H95"/>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000"/>
  <sheetViews>
    <sheetView workbookViewId="0">
      <selection activeCell="H8" sqref="H8"/>
    </sheetView>
  </sheetViews>
  <sheetFormatPr defaultColWidth="14.42578125" defaultRowHeight="15" customHeight="1"/>
  <cols>
    <col min="1" max="1" width="37.140625" customWidth="1"/>
    <col min="2" max="2" width="15.7109375" customWidth="1"/>
    <col min="3" max="4" width="10.7109375" customWidth="1"/>
    <col min="5" max="14" width="9.140625" customWidth="1"/>
    <col min="15" max="26" width="17.28515625" customWidth="1"/>
  </cols>
  <sheetData>
    <row r="1" spans="1:14" ht="39.75" customHeight="1">
      <c r="A1" s="2038" t="s">
        <v>2</v>
      </c>
      <c r="B1" s="2039"/>
      <c r="C1" s="2039"/>
      <c r="D1" s="2039"/>
      <c r="E1" s="2"/>
      <c r="F1" s="2"/>
      <c r="G1" s="2"/>
      <c r="H1" s="2"/>
      <c r="I1" s="2"/>
      <c r="J1" s="2"/>
    </row>
    <row r="2" spans="1:14" ht="12.75">
      <c r="A2" s="2033" t="s">
        <v>3</v>
      </c>
      <c r="B2" s="2035" t="s">
        <v>4</v>
      </c>
      <c r="C2" s="2036" t="s">
        <v>5</v>
      </c>
      <c r="D2" s="2037"/>
      <c r="E2" s="2"/>
      <c r="F2" s="2"/>
      <c r="G2" s="2"/>
      <c r="H2" s="2"/>
      <c r="I2" s="2"/>
      <c r="J2" s="2"/>
    </row>
    <row r="3" spans="1:14" ht="13.5" customHeight="1">
      <c r="A3" s="2034"/>
      <c r="B3" s="2034"/>
      <c r="C3" s="1212" t="s">
        <v>6</v>
      </c>
      <c r="D3" s="1213" t="s">
        <v>7</v>
      </c>
      <c r="E3" s="2"/>
      <c r="F3" s="2"/>
      <c r="G3" s="2"/>
      <c r="H3" s="2"/>
      <c r="I3" s="2"/>
      <c r="J3" s="2"/>
    </row>
    <row r="4" spans="1:14" ht="27" customHeight="1">
      <c r="A4" s="1214" t="s">
        <v>8</v>
      </c>
      <c r="B4" s="1215" t="s">
        <v>9</v>
      </c>
      <c r="C4" s="1216">
        <v>42663</v>
      </c>
      <c r="D4" s="1215">
        <v>5</v>
      </c>
      <c r="E4" s="2"/>
      <c r="F4" s="2"/>
      <c r="G4" s="2"/>
      <c r="H4" s="2"/>
      <c r="I4" s="2"/>
      <c r="J4" s="2"/>
    </row>
    <row r="5" spans="1:14" ht="25.5" customHeight="1">
      <c r="A5" s="1214" t="s">
        <v>10</v>
      </c>
      <c r="B5" s="1215" t="s">
        <v>11</v>
      </c>
      <c r="C5" s="1216">
        <v>42663</v>
      </c>
      <c r="D5" s="1215">
        <v>5</v>
      </c>
      <c r="E5" s="2"/>
      <c r="F5" s="2"/>
      <c r="G5" s="2"/>
      <c r="H5" s="2"/>
      <c r="I5" s="2"/>
      <c r="J5" s="2"/>
    </row>
    <row r="6" spans="1:14" ht="25.5" customHeight="1">
      <c r="A6" s="1214" t="s">
        <v>12</v>
      </c>
      <c r="B6" s="1215" t="s">
        <v>11</v>
      </c>
      <c r="C6" s="1216">
        <v>42762</v>
      </c>
      <c r="D6" s="1215">
        <v>5</v>
      </c>
      <c r="E6" s="2"/>
      <c r="F6" s="2"/>
      <c r="G6" s="2"/>
      <c r="H6" s="2"/>
      <c r="I6" s="2"/>
      <c r="J6" s="2"/>
    </row>
    <row r="7" spans="1:14" ht="25.5" customHeight="1">
      <c r="A7" s="1214" t="s">
        <v>13</v>
      </c>
      <c r="B7" s="1215" t="s">
        <v>11</v>
      </c>
      <c r="C7" s="1216">
        <v>42663</v>
      </c>
      <c r="D7" s="1215">
        <v>5</v>
      </c>
      <c r="E7" s="2"/>
      <c r="F7" s="2"/>
      <c r="G7" s="2"/>
      <c r="H7" s="2"/>
      <c r="I7" s="2"/>
      <c r="J7" s="2"/>
    </row>
    <row r="8" spans="1:14" ht="25.5" customHeight="1">
      <c r="A8" s="1214" t="s">
        <v>11949</v>
      </c>
      <c r="B8" s="1215" t="s">
        <v>11</v>
      </c>
      <c r="C8" s="1216">
        <v>43210</v>
      </c>
      <c r="D8" s="1215">
        <v>5</v>
      </c>
      <c r="E8" s="2"/>
      <c r="F8" s="2"/>
      <c r="G8" s="2"/>
      <c r="H8" s="2"/>
      <c r="I8" s="2"/>
      <c r="J8" s="2"/>
    </row>
    <row r="9" spans="1:14" ht="25.5" customHeight="1">
      <c r="A9" s="4" t="s">
        <v>11950</v>
      </c>
      <c r="B9" s="1215" t="s">
        <v>11</v>
      </c>
      <c r="C9" s="1216">
        <v>43210</v>
      </c>
      <c r="D9" s="1215">
        <v>5</v>
      </c>
      <c r="E9" s="2"/>
      <c r="F9" s="2"/>
      <c r="G9" s="2"/>
      <c r="H9" s="2"/>
      <c r="I9" s="2"/>
      <c r="J9" s="2"/>
    </row>
    <row r="10" spans="1:14" ht="25.5" customHeight="1">
      <c r="A10" s="1214" t="s">
        <v>14</v>
      </c>
      <c r="B10" s="1215" t="s">
        <v>11</v>
      </c>
      <c r="C10" s="1216">
        <v>42685</v>
      </c>
      <c r="D10" s="1215">
        <v>5</v>
      </c>
      <c r="E10" s="2"/>
      <c r="F10" s="2"/>
      <c r="G10" s="2"/>
      <c r="H10" s="2"/>
      <c r="I10" s="2"/>
      <c r="J10" s="2"/>
    </row>
    <row r="11" spans="1:14" ht="25.5" customHeight="1">
      <c r="A11" s="1214" t="s">
        <v>11951</v>
      </c>
      <c r="B11" s="1215" t="s">
        <v>11</v>
      </c>
      <c r="C11" s="1216">
        <v>43320</v>
      </c>
      <c r="D11" s="1215">
        <v>5</v>
      </c>
      <c r="E11" s="2"/>
      <c r="F11" s="2"/>
      <c r="G11" s="2"/>
      <c r="H11" s="2"/>
      <c r="I11" s="2"/>
      <c r="J11" s="2"/>
    </row>
    <row r="12" spans="1:14" ht="25.5" customHeight="1">
      <c r="A12" s="2"/>
      <c r="B12" s="2"/>
      <c r="C12" s="2"/>
      <c r="D12" s="2"/>
      <c r="E12" s="2"/>
      <c r="F12" s="2"/>
      <c r="G12" s="2"/>
      <c r="H12" s="2"/>
      <c r="I12" s="2"/>
      <c r="J12" s="2"/>
    </row>
    <row r="13" spans="1:14" ht="12.75" customHeight="1">
      <c r="A13" s="2"/>
      <c r="B13" s="2"/>
      <c r="C13" s="2"/>
      <c r="D13" s="2"/>
      <c r="E13" s="2"/>
      <c r="F13" s="2"/>
      <c r="G13" s="2"/>
      <c r="H13" s="2"/>
      <c r="I13" s="2"/>
      <c r="J13" s="2"/>
      <c r="K13" s="2"/>
      <c r="L13" s="2"/>
      <c r="M13" s="2"/>
      <c r="N13" s="2"/>
    </row>
    <row r="14" spans="1:14" ht="12.75" customHeight="1">
      <c r="A14" s="2"/>
      <c r="B14" s="2"/>
      <c r="C14" s="2"/>
      <c r="D14" s="2"/>
      <c r="E14" s="2"/>
      <c r="F14" s="2"/>
      <c r="G14" s="2"/>
      <c r="H14" s="2"/>
      <c r="I14" s="2"/>
      <c r="J14" s="2"/>
      <c r="K14" s="2"/>
      <c r="L14" s="2"/>
      <c r="M14" s="2"/>
      <c r="N14" s="2"/>
    </row>
    <row r="15" spans="1:14" ht="12.75" customHeight="1">
      <c r="A15" s="2"/>
      <c r="B15" s="2"/>
      <c r="C15" s="2"/>
      <c r="D15" s="2"/>
      <c r="E15" s="2"/>
      <c r="F15" s="2"/>
      <c r="G15" s="2"/>
      <c r="H15" s="2"/>
      <c r="I15" s="2"/>
      <c r="J15" s="2"/>
      <c r="K15" s="2"/>
      <c r="L15" s="2"/>
      <c r="M15" s="2"/>
      <c r="N15" s="2"/>
    </row>
    <row r="16" spans="1:14" ht="12.75" customHeight="1">
      <c r="A16" s="2"/>
      <c r="B16" s="2"/>
      <c r="C16" s="2"/>
      <c r="D16" s="2"/>
      <c r="E16" s="2"/>
      <c r="F16" s="2"/>
      <c r="G16" s="2"/>
      <c r="H16" s="2"/>
      <c r="I16" s="2"/>
      <c r="J16" s="2"/>
      <c r="K16" s="2"/>
      <c r="L16" s="2"/>
      <c r="M16" s="2"/>
      <c r="N16" s="2"/>
    </row>
    <row r="17" spans="1:14" ht="12.75" customHeight="1">
      <c r="A17" s="2"/>
      <c r="B17" s="2"/>
      <c r="C17" s="2"/>
      <c r="D17" s="2"/>
      <c r="E17" s="2"/>
      <c r="F17" s="2"/>
      <c r="G17" s="2"/>
      <c r="H17" s="2"/>
      <c r="I17" s="2"/>
      <c r="J17" s="2"/>
      <c r="K17" s="2"/>
      <c r="L17" s="2"/>
      <c r="M17" s="2"/>
      <c r="N17" s="2"/>
    </row>
    <row r="18" spans="1:14" ht="12.75" customHeight="1">
      <c r="A18" s="2"/>
      <c r="B18" s="2"/>
      <c r="C18" s="2"/>
      <c r="D18" s="2"/>
      <c r="E18" s="2"/>
      <c r="F18" s="2"/>
      <c r="G18" s="2"/>
      <c r="H18" s="2"/>
      <c r="I18" s="2"/>
      <c r="J18" s="2"/>
      <c r="K18" s="2"/>
      <c r="L18" s="2"/>
      <c r="M18" s="2"/>
      <c r="N18" s="2"/>
    </row>
    <row r="19" spans="1:14" ht="12.75" customHeight="1">
      <c r="A19" s="2"/>
      <c r="B19" s="2"/>
      <c r="C19" s="2"/>
      <c r="D19" s="2"/>
      <c r="E19" s="2"/>
      <c r="F19" s="2"/>
      <c r="G19" s="2"/>
      <c r="H19" s="2"/>
      <c r="I19" s="2"/>
      <c r="J19" s="2"/>
      <c r="K19" s="2"/>
      <c r="L19" s="2"/>
      <c r="M19" s="2"/>
      <c r="N19" s="2"/>
    </row>
    <row r="20" spans="1:14" ht="12.75" customHeight="1">
      <c r="A20" s="2"/>
      <c r="B20" s="2"/>
      <c r="C20" s="2"/>
      <c r="D20" s="2"/>
      <c r="E20" s="2"/>
      <c r="F20" s="2"/>
      <c r="G20" s="2"/>
      <c r="H20" s="2"/>
      <c r="I20" s="2"/>
      <c r="J20" s="2"/>
      <c r="K20" s="2"/>
      <c r="L20" s="2"/>
      <c r="M20" s="2"/>
      <c r="N20" s="2"/>
    </row>
    <row r="21" spans="1:14" ht="12.75" customHeight="1">
      <c r="A21" s="2"/>
      <c r="B21" s="2"/>
      <c r="C21" s="2"/>
      <c r="D21" s="2"/>
      <c r="E21" s="2"/>
      <c r="F21" s="2"/>
      <c r="G21" s="2"/>
      <c r="H21" s="2"/>
      <c r="I21" s="2"/>
      <c r="J21" s="2"/>
      <c r="K21" s="2"/>
      <c r="L21" s="2"/>
      <c r="M21" s="2"/>
      <c r="N21" s="2"/>
    </row>
    <row r="22" spans="1:14" ht="12.75" customHeight="1">
      <c r="A22" s="2"/>
      <c r="B22" s="2"/>
      <c r="C22" s="2"/>
      <c r="D22" s="2"/>
      <c r="E22" s="2"/>
      <c r="F22" s="2"/>
      <c r="G22" s="2"/>
      <c r="H22" s="2"/>
      <c r="I22" s="2"/>
      <c r="J22" s="2"/>
      <c r="K22" s="2"/>
      <c r="L22" s="2"/>
      <c r="M22" s="2"/>
      <c r="N22" s="2"/>
    </row>
    <row r="23" spans="1:14" ht="15.75" customHeight="1">
      <c r="A23" s="2"/>
      <c r="B23" s="2"/>
      <c r="C23" s="2"/>
      <c r="D23" s="2"/>
      <c r="E23" s="2"/>
      <c r="F23" s="2"/>
      <c r="G23" s="2"/>
      <c r="H23" s="2"/>
      <c r="I23" s="2"/>
      <c r="J23" s="2"/>
      <c r="K23" s="2"/>
      <c r="L23" s="2"/>
      <c r="M23" s="2"/>
      <c r="N23" s="2"/>
    </row>
    <row r="24" spans="1:14" ht="15.75" customHeight="1">
      <c r="A24" s="2"/>
      <c r="B24" s="2"/>
      <c r="C24" s="2"/>
      <c r="D24" s="2"/>
      <c r="E24" s="2"/>
      <c r="F24" s="2"/>
      <c r="G24" s="2"/>
      <c r="H24" s="2"/>
      <c r="I24" s="2"/>
      <c r="J24" s="2"/>
      <c r="K24" s="2"/>
      <c r="L24" s="2"/>
      <c r="M24" s="2"/>
      <c r="N24" s="2"/>
    </row>
    <row r="25" spans="1:14" ht="15.75" customHeight="1">
      <c r="A25" s="2"/>
      <c r="B25" s="2"/>
      <c r="C25" s="2"/>
      <c r="D25" s="2"/>
      <c r="E25" s="2"/>
      <c r="F25" s="2"/>
      <c r="G25" s="2"/>
      <c r="H25" s="2"/>
      <c r="I25" s="2"/>
      <c r="J25" s="2"/>
      <c r="K25" s="2"/>
      <c r="L25" s="2"/>
      <c r="M25" s="2"/>
      <c r="N25" s="2"/>
    </row>
    <row r="26" spans="1:14" ht="15.75" customHeight="1">
      <c r="A26" s="2"/>
      <c r="B26" s="2"/>
      <c r="C26" s="2"/>
      <c r="D26" s="2"/>
      <c r="E26" s="2"/>
      <c r="F26" s="2"/>
      <c r="G26" s="2"/>
      <c r="H26" s="2"/>
      <c r="I26" s="2"/>
      <c r="J26" s="2"/>
      <c r="K26" s="2"/>
      <c r="L26" s="2"/>
      <c r="M26" s="2"/>
      <c r="N26" s="2"/>
    </row>
    <row r="27" spans="1:14" ht="15.75" customHeight="1">
      <c r="A27" s="2"/>
      <c r="B27" s="2"/>
      <c r="C27" s="2"/>
      <c r="D27" s="2"/>
      <c r="E27" s="2"/>
      <c r="F27" s="2"/>
      <c r="G27" s="2"/>
      <c r="H27" s="2"/>
      <c r="I27" s="2"/>
      <c r="J27" s="2"/>
      <c r="K27" s="2"/>
      <c r="L27" s="2"/>
      <c r="M27" s="2"/>
      <c r="N27" s="2"/>
    </row>
    <row r="28" spans="1:14" ht="15.75" customHeight="1">
      <c r="A28" s="2"/>
      <c r="B28" s="2"/>
      <c r="C28" s="2"/>
      <c r="D28" s="2"/>
      <c r="E28" s="2"/>
      <c r="F28" s="2"/>
      <c r="G28" s="2"/>
      <c r="H28" s="2"/>
      <c r="I28" s="2"/>
      <c r="J28" s="2"/>
      <c r="K28" s="2"/>
      <c r="L28" s="2"/>
      <c r="M28" s="2"/>
      <c r="N28" s="2"/>
    </row>
    <row r="29" spans="1:14" ht="15.75" customHeight="1">
      <c r="A29" s="2"/>
      <c r="B29" s="2"/>
      <c r="C29" s="2"/>
      <c r="D29" s="2"/>
      <c r="E29" s="2"/>
      <c r="F29" s="2"/>
      <c r="G29" s="2"/>
      <c r="H29" s="2"/>
      <c r="I29" s="2"/>
      <c r="J29" s="2"/>
      <c r="K29" s="2"/>
      <c r="L29" s="2"/>
      <c r="M29" s="2"/>
      <c r="N29" s="2"/>
    </row>
    <row r="30" spans="1:14" ht="15.75" customHeight="1">
      <c r="A30" s="2"/>
      <c r="B30" s="2"/>
      <c r="C30" s="2"/>
      <c r="D30" s="2"/>
      <c r="E30" s="2"/>
      <c r="F30" s="2"/>
      <c r="G30" s="2"/>
      <c r="H30" s="2"/>
      <c r="I30" s="2"/>
      <c r="J30" s="2"/>
      <c r="K30" s="2"/>
      <c r="L30" s="2"/>
      <c r="M30" s="2"/>
      <c r="N30" s="2"/>
    </row>
    <row r="31" spans="1:14" ht="15.75" customHeight="1">
      <c r="A31" s="2"/>
      <c r="B31" s="2"/>
      <c r="C31" s="2"/>
      <c r="D31" s="2"/>
      <c r="E31" s="2"/>
      <c r="F31" s="2"/>
      <c r="G31" s="2"/>
      <c r="H31" s="2"/>
      <c r="I31" s="2"/>
      <c r="J31" s="2"/>
      <c r="K31" s="2"/>
      <c r="L31" s="2"/>
      <c r="M31" s="2"/>
      <c r="N31" s="2"/>
    </row>
    <row r="32" spans="1:14" ht="15.75" customHeight="1">
      <c r="A32" s="2"/>
      <c r="B32" s="2"/>
      <c r="C32" s="2"/>
      <c r="D32" s="2"/>
      <c r="E32" s="2"/>
      <c r="F32" s="2"/>
      <c r="G32" s="2"/>
      <c r="H32" s="2"/>
      <c r="I32" s="2"/>
      <c r="J32" s="2"/>
      <c r="K32" s="2"/>
      <c r="L32" s="2"/>
      <c r="M32" s="2"/>
      <c r="N32" s="2"/>
    </row>
    <row r="33" spans="1:14" ht="15.75" customHeight="1">
      <c r="A33" s="2"/>
      <c r="B33" s="2"/>
      <c r="C33" s="2"/>
      <c r="D33" s="2"/>
      <c r="E33" s="2"/>
      <c r="F33" s="2"/>
      <c r="G33" s="2"/>
      <c r="H33" s="2"/>
      <c r="I33" s="2"/>
      <c r="J33" s="2"/>
      <c r="K33" s="2"/>
      <c r="L33" s="2"/>
      <c r="M33" s="2"/>
      <c r="N33" s="2"/>
    </row>
    <row r="34" spans="1:14" ht="15.75" customHeight="1">
      <c r="A34" s="2"/>
      <c r="B34" s="2"/>
      <c r="C34" s="2"/>
      <c r="D34" s="2"/>
      <c r="E34" s="2"/>
      <c r="F34" s="2"/>
      <c r="G34" s="2"/>
      <c r="H34" s="2"/>
      <c r="I34" s="2"/>
      <c r="J34" s="2"/>
      <c r="K34" s="2"/>
      <c r="L34" s="2"/>
      <c r="M34" s="2"/>
      <c r="N34" s="2"/>
    </row>
    <row r="35" spans="1:14" ht="15.75" customHeight="1">
      <c r="A35" s="2"/>
      <c r="B35" s="2"/>
      <c r="C35" s="2"/>
      <c r="D35" s="2"/>
      <c r="E35" s="2"/>
      <c r="F35" s="2"/>
      <c r="G35" s="2"/>
      <c r="H35" s="2"/>
      <c r="I35" s="2"/>
      <c r="J35" s="2"/>
      <c r="K35" s="2"/>
      <c r="L35" s="2"/>
      <c r="M35" s="2"/>
      <c r="N35" s="2"/>
    </row>
    <row r="36" spans="1:14" ht="15.75" customHeight="1">
      <c r="A36" s="2"/>
      <c r="B36" s="2"/>
      <c r="C36" s="2"/>
      <c r="D36" s="2"/>
      <c r="E36" s="2"/>
      <c r="F36" s="2"/>
      <c r="G36" s="2"/>
      <c r="H36" s="2"/>
      <c r="I36" s="2"/>
      <c r="J36" s="2"/>
      <c r="K36" s="2"/>
      <c r="L36" s="2"/>
      <c r="M36" s="2"/>
      <c r="N36" s="2"/>
    </row>
    <row r="37" spans="1:14" ht="15.75" customHeight="1">
      <c r="A37" s="2"/>
      <c r="B37" s="2"/>
      <c r="C37" s="2"/>
      <c r="D37" s="2"/>
      <c r="E37" s="2"/>
      <c r="F37" s="2"/>
      <c r="G37" s="2"/>
      <c r="H37" s="2"/>
      <c r="I37" s="2"/>
      <c r="J37" s="2"/>
      <c r="K37" s="2"/>
      <c r="L37" s="2"/>
      <c r="M37" s="2"/>
      <c r="N37" s="2"/>
    </row>
    <row r="38" spans="1:14" ht="15.75" customHeight="1">
      <c r="A38" s="2"/>
      <c r="B38" s="2"/>
      <c r="C38" s="2"/>
      <c r="D38" s="2"/>
      <c r="E38" s="2"/>
      <c r="F38" s="2"/>
      <c r="G38" s="2"/>
      <c r="H38" s="2"/>
      <c r="I38" s="2"/>
      <c r="J38" s="2"/>
      <c r="K38" s="2"/>
      <c r="L38" s="2"/>
      <c r="M38" s="2"/>
      <c r="N38" s="2"/>
    </row>
    <row r="39" spans="1:14" ht="15.75" customHeight="1">
      <c r="A39" s="2"/>
      <c r="B39" s="2"/>
      <c r="C39" s="2"/>
      <c r="D39" s="2"/>
      <c r="E39" s="2"/>
      <c r="F39" s="2"/>
      <c r="G39" s="2"/>
      <c r="H39" s="2"/>
      <c r="I39" s="2"/>
      <c r="J39" s="2"/>
      <c r="K39" s="2"/>
      <c r="L39" s="2"/>
      <c r="M39" s="2"/>
      <c r="N39" s="2"/>
    </row>
    <row r="40" spans="1:14" ht="15.75" customHeight="1">
      <c r="A40" s="2"/>
      <c r="B40" s="2"/>
      <c r="C40" s="2"/>
      <c r="D40" s="2"/>
      <c r="E40" s="2"/>
      <c r="F40" s="2"/>
      <c r="G40" s="2"/>
      <c r="H40" s="2"/>
      <c r="I40" s="2"/>
      <c r="J40" s="2"/>
      <c r="K40" s="2"/>
      <c r="L40" s="2"/>
      <c r="M40" s="2"/>
      <c r="N40" s="2"/>
    </row>
    <row r="41" spans="1:14" ht="15.75" customHeight="1">
      <c r="A41" s="2"/>
      <c r="B41" s="2"/>
      <c r="C41" s="2"/>
      <c r="D41" s="2"/>
      <c r="E41" s="2"/>
      <c r="F41" s="2"/>
      <c r="G41" s="2"/>
      <c r="H41" s="2"/>
      <c r="I41" s="2"/>
      <c r="J41" s="2"/>
      <c r="K41" s="2"/>
      <c r="L41" s="2"/>
      <c r="M41" s="2"/>
      <c r="N41" s="2"/>
    </row>
    <row r="42" spans="1:14" ht="15.75" customHeight="1">
      <c r="A42" s="2"/>
      <c r="B42" s="2"/>
      <c r="C42" s="2"/>
      <c r="D42" s="2"/>
      <c r="E42" s="2"/>
      <c r="F42" s="2"/>
      <c r="G42" s="2"/>
      <c r="H42" s="2"/>
      <c r="I42" s="2"/>
      <c r="J42" s="2"/>
      <c r="K42" s="2"/>
      <c r="L42" s="2"/>
      <c r="M42" s="2"/>
      <c r="N42" s="2"/>
    </row>
    <row r="43" spans="1:14" ht="15.75" customHeight="1">
      <c r="A43" s="2"/>
      <c r="B43" s="2"/>
      <c r="C43" s="2"/>
      <c r="D43" s="2"/>
      <c r="E43" s="2"/>
      <c r="F43" s="2"/>
      <c r="G43" s="2"/>
      <c r="H43" s="2"/>
      <c r="I43" s="2"/>
      <c r="J43" s="2"/>
      <c r="K43" s="2"/>
      <c r="L43" s="2"/>
      <c r="M43" s="2"/>
      <c r="N43" s="2"/>
    </row>
    <row r="44" spans="1:14" ht="15.75" customHeight="1">
      <c r="A44" s="2"/>
      <c r="B44" s="2"/>
      <c r="C44" s="2"/>
      <c r="D44" s="2"/>
      <c r="E44" s="2"/>
      <c r="F44" s="2"/>
      <c r="G44" s="2"/>
      <c r="H44" s="2"/>
      <c r="I44" s="2"/>
      <c r="J44" s="2"/>
      <c r="K44" s="2"/>
      <c r="L44" s="2"/>
      <c r="M44" s="2"/>
      <c r="N44" s="2"/>
    </row>
    <row r="45" spans="1:14" ht="15.75" customHeight="1">
      <c r="A45" s="2"/>
      <c r="B45" s="2"/>
      <c r="C45" s="2"/>
      <c r="D45" s="2"/>
      <c r="E45" s="2"/>
      <c r="F45" s="2"/>
      <c r="G45" s="2"/>
      <c r="H45" s="2"/>
      <c r="I45" s="2"/>
      <c r="J45" s="2"/>
      <c r="K45" s="2"/>
      <c r="L45" s="2"/>
      <c r="M45" s="2"/>
      <c r="N45" s="2"/>
    </row>
    <row r="46" spans="1:14" ht="15.75" customHeight="1">
      <c r="A46" s="2"/>
      <c r="B46" s="2"/>
      <c r="C46" s="2"/>
      <c r="D46" s="2"/>
      <c r="E46" s="2"/>
      <c r="F46" s="2"/>
      <c r="G46" s="2"/>
      <c r="H46" s="2"/>
      <c r="I46" s="2"/>
      <c r="J46" s="2"/>
      <c r="K46" s="2"/>
      <c r="L46" s="2"/>
      <c r="M46" s="2"/>
      <c r="N46" s="2"/>
    </row>
    <row r="47" spans="1:14" ht="15.75" customHeight="1">
      <c r="A47" s="2"/>
      <c r="B47" s="2"/>
      <c r="C47" s="2"/>
      <c r="D47" s="2"/>
      <c r="E47" s="2"/>
      <c r="F47" s="2"/>
      <c r="G47" s="2"/>
      <c r="H47" s="2"/>
      <c r="I47" s="2"/>
      <c r="J47" s="2"/>
      <c r="K47" s="2"/>
      <c r="L47" s="2"/>
      <c r="M47" s="2"/>
      <c r="N47" s="2"/>
    </row>
    <row r="48" spans="1:14" ht="15.75" customHeight="1">
      <c r="A48" s="2"/>
      <c r="B48" s="2"/>
      <c r="C48" s="2"/>
      <c r="D48" s="2"/>
      <c r="E48" s="2"/>
      <c r="F48" s="2"/>
      <c r="G48" s="2"/>
      <c r="H48" s="2"/>
      <c r="I48" s="2"/>
      <c r="J48" s="2"/>
      <c r="K48" s="2"/>
      <c r="L48" s="2"/>
      <c r="M48" s="2"/>
      <c r="N48" s="2"/>
    </row>
    <row r="49" spans="1:14" ht="15.75" customHeight="1">
      <c r="A49" s="2"/>
      <c r="B49" s="2"/>
      <c r="C49" s="2"/>
      <c r="D49" s="2"/>
      <c r="E49" s="2"/>
      <c r="F49" s="2"/>
      <c r="G49" s="2"/>
      <c r="H49" s="2"/>
      <c r="I49" s="2"/>
      <c r="J49" s="2"/>
      <c r="K49" s="2"/>
      <c r="L49" s="2"/>
      <c r="M49" s="2"/>
      <c r="N49" s="2"/>
    </row>
    <row r="50" spans="1:14" ht="15.75" customHeight="1">
      <c r="A50" s="2"/>
      <c r="B50" s="2"/>
      <c r="C50" s="2"/>
      <c r="D50" s="2"/>
      <c r="E50" s="2"/>
      <c r="F50" s="2"/>
      <c r="G50" s="2"/>
      <c r="H50" s="2"/>
      <c r="I50" s="2"/>
      <c r="J50" s="2"/>
      <c r="K50" s="2"/>
      <c r="L50" s="2"/>
      <c r="M50" s="2"/>
      <c r="N50" s="2"/>
    </row>
    <row r="51" spans="1:14" ht="15.75" customHeight="1">
      <c r="A51" s="2"/>
      <c r="B51" s="2"/>
      <c r="C51" s="2"/>
      <c r="D51" s="2"/>
      <c r="E51" s="2"/>
      <c r="F51" s="2"/>
      <c r="G51" s="2"/>
      <c r="H51" s="2"/>
      <c r="I51" s="2"/>
      <c r="J51" s="2"/>
      <c r="K51" s="2"/>
      <c r="L51" s="2"/>
      <c r="M51" s="2"/>
      <c r="N51" s="2"/>
    </row>
    <row r="52" spans="1:14" ht="15.75" customHeight="1">
      <c r="A52" s="2"/>
      <c r="B52" s="2"/>
      <c r="C52" s="2"/>
      <c r="D52" s="2"/>
      <c r="E52" s="2"/>
      <c r="F52" s="2"/>
      <c r="G52" s="2"/>
      <c r="H52" s="2"/>
      <c r="I52" s="2"/>
      <c r="J52" s="2"/>
      <c r="K52" s="2"/>
      <c r="L52" s="2"/>
      <c r="M52" s="2"/>
      <c r="N52" s="2"/>
    </row>
    <row r="53" spans="1:14" ht="15.75" customHeight="1">
      <c r="A53" s="2"/>
      <c r="B53" s="2"/>
      <c r="C53" s="2"/>
      <c r="D53" s="2"/>
      <c r="E53" s="2"/>
      <c r="F53" s="2"/>
      <c r="G53" s="2"/>
      <c r="H53" s="2"/>
      <c r="I53" s="2"/>
      <c r="J53" s="2"/>
      <c r="K53" s="2"/>
      <c r="L53" s="2"/>
      <c r="M53" s="2"/>
      <c r="N53" s="2"/>
    </row>
    <row r="54" spans="1:14" ht="15.75" customHeight="1">
      <c r="A54" s="2"/>
      <c r="B54" s="2"/>
      <c r="C54" s="2"/>
      <c r="D54" s="2"/>
      <c r="E54" s="2"/>
      <c r="F54" s="2"/>
      <c r="G54" s="2"/>
      <c r="H54" s="2"/>
      <c r="I54" s="2"/>
      <c r="J54" s="2"/>
      <c r="K54" s="2"/>
      <c r="L54" s="2"/>
      <c r="M54" s="2"/>
      <c r="N54" s="2"/>
    </row>
    <row r="55" spans="1:14" ht="15.75" customHeight="1">
      <c r="A55" s="2"/>
      <c r="B55" s="2"/>
      <c r="C55" s="2"/>
      <c r="D55" s="2"/>
      <c r="E55" s="2"/>
      <c r="F55" s="2"/>
      <c r="G55" s="2"/>
      <c r="H55" s="2"/>
      <c r="I55" s="2"/>
      <c r="J55" s="2"/>
      <c r="K55" s="2"/>
      <c r="L55" s="2"/>
      <c r="M55" s="2"/>
      <c r="N55" s="2"/>
    </row>
    <row r="56" spans="1:14" ht="15.75" customHeight="1">
      <c r="A56" s="2"/>
      <c r="B56" s="2"/>
      <c r="C56" s="2"/>
      <c r="D56" s="2"/>
      <c r="E56" s="2"/>
      <c r="F56" s="2"/>
      <c r="G56" s="2"/>
      <c r="H56" s="2"/>
      <c r="I56" s="2"/>
      <c r="J56" s="2"/>
      <c r="K56" s="2"/>
      <c r="L56" s="2"/>
      <c r="M56" s="2"/>
      <c r="N56" s="2"/>
    </row>
    <row r="57" spans="1:14" ht="15.75" customHeight="1">
      <c r="A57" s="2"/>
      <c r="B57" s="2"/>
      <c r="C57" s="2"/>
      <c r="D57" s="2"/>
      <c r="E57" s="2"/>
      <c r="F57" s="2"/>
      <c r="G57" s="2"/>
      <c r="H57" s="2"/>
      <c r="I57" s="2"/>
      <c r="J57" s="2"/>
      <c r="K57" s="2"/>
      <c r="L57" s="2"/>
      <c r="M57" s="2"/>
      <c r="N57" s="2"/>
    </row>
    <row r="58" spans="1:14" ht="15.75" customHeight="1">
      <c r="A58" s="2"/>
      <c r="B58" s="2"/>
      <c r="C58" s="2"/>
      <c r="D58" s="2"/>
      <c r="E58" s="2"/>
      <c r="F58" s="2"/>
      <c r="G58" s="2"/>
      <c r="H58" s="2"/>
      <c r="I58" s="2"/>
      <c r="J58" s="2"/>
      <c r="K58" s="2"/>
      <c r="L58" s="2"/>
      <c r="M58" s="2"/>
      <c r="N58" s="2"/>
    </row>
    <row r="59" spans="1:14" ht="15.75" customHeight="1">
      <c r="A59" s="2"/>
      <c r="B59" s="2"/>
      <c r="C59" s="2"/>
      <c r="D59" s="2"/>
      <c r="E59" s="2"/>
      <c r="F59" s="2"/>
      <c r="G59" s="2"/>
      <c r="H59" s="2"/>
      <c r="I59" s="2"/>
      <c r="J59" s="2"/>
      <c r="K59" s="2"/>
      <c r="L59" s="2"/>
      <c r="M59" s="2"/>
      <c r="N59" s="2"/>
    </row>
    <row r="60" spans="1:14" ht="15.75" customHeight="1">
      <c r="A60" s="2"/>
      <c r="B60" s="2"/>
      <c r="C60" s="2"/>
      <c r="D60" s="2"/>
      <c r="E60" s="2"/>
      <c r="F60" s="2"/>
      <c r="G60" s="2"/>
      <c r="H60" s="2"/>
      <c r="I60" s="2"/>
      <c r="J60" s="2"/>
      <c r="K60" s="2"/>
      <c r="L60" s="2"/>
      <c r="M60" s="2"/>
      <c r="N60" s="2"/>
    </row>
    <row r="61" spans="1:14" ht="15.75" customHeight="1">
      <c r="A61" s="2"/>
      <c r="B61" s="2"/>
      <c r="C61" s="2"/>
      <c r="D61" s="2"/>
      <c r="E61" s="2"/>
      <c r="F61" s="2"/>
      <c r="G61" s="2"/>
      <c r="H61" s="2"/>
      <c r="I61" s="2"/>
      <c r="J61" s="2"/>
      <c r="K61" s="2"/>
      <c r="L61" s="2"/>
      <c r="M61" s="2"/>
      <c r="N61" s="2"/>
    </row>
    <row r="62" spans="1:14" ht="15.75" customHeight="1">
      <c r="A62" s="2"/>
      <c r="B62" s="2"/>
      <c r="C62" s="2"/>
      <c r="D62" s="2"/>
      <c r="E62" s="2"/>
      <c r="F62" s="2"/>
      <c r="G62" s="2"/>
      <c r="H62" s="2"/>
      <c r="I62" s="2"/>
      <c r="J62" s="2"/>
      <c r="K62" s="2"/>
      <c r="L62" s="2"/>
      <c r="M62" s="2"/>
      <c r="N62" s="2"/>
    </row>
    <row r="63" spans="1:14" ht="15.75" customHeight="1">
      <c r="A63" s="2"/>
      <c r="B63" s="2"/>
      <c r="C63" s="2"/>
      <c r="D63" s="2"/>
      <c r="E63" s="2"/>
      <c r="F63" s="2"/>
      <c r="G63" s="2"/>
      <c r="H63" s="2"/>
      <c r="I63" s="2"/>
      <c r="J63" s="2"/>
      <c r="K63" s="2"/>
      <c r="L63" s="2"/>
      <c r="M63" s="2"/>
      <c r="N63" s="2"/>
    </row>
    <row r="64" spans="1:14" ht="15.75" customHeight="1">
      <c r="A64" s="2"/>
      <c r="B64" s="2"/>
      <c r="C64" s="2"/>
      <c r="D64" s="2"/>
      <c r="E64" s="2"/>
      <c r="F64" s="2"/>
      <c r="G64" s="2"/>
      <c r="H64" s="2"/>
      <c r="I64" s="2"/>
      <c r="J64" s="2"/>
      <c r="K64" s="2"/>
      <c r="L64" s="2"/>
      <c r="M64" s="2"/>
      <c r="N64" s="2"/>
    </row>
    <row r="65" spans="1:14" ht="15.75" customHeight="1">
      <c r="A65" s="2"/>
      <c r="B65" s="2"/>
      <c r="C65" s="2"/>
      <c r="D65" s="2"/>
      <c r="E65" s="2"/>
      <c r="F65" s="2"/>
      <c r="G65" s="2"/>
      <c r="H65" s="2"/>
      <c r="I65" s="2"/>
      <c r="J65" s="2"/>
      <c r="K65" s="2"/>
      <c r="L65" s="2"/>
      <c r="M65" s="2"/>
      <c r="N65" s="2"/>
    </row>
    <row r="66" spans="1:14" ht="15.75" customHeight="1">
      <c r="A66" s="2"/>
      <c r="B66" s="2"/>
      <c r="C66" s="2"/>
      <c r="D66" s="2"/>
      <c r="E66" s="2"/>
      <c r="F66" s="2"/>
      <c r="G66" s="2"/>
      <c r="H66" s="2"/>
      <c r="I66" s="2"/>
      <c r="J66" s="2"/>
      <c r="K66" s="2"/>
      <c r="L66" s="2"/>
      <c r="M66" s="2"/>
      <c r="N66" s="2"/>
    </row>
    <row r="67" spans="1:14" ht="15.75" customHeight="1">
      <c r="A67" s="2"/>
      <c r="B67" s="2"/>
      <c r="C67" s="2"/>
      <c r="D67" s="2"/>
      <c r="E67" s="2"/>
      <c r="F67" s="2"/>
      <c r="G67" s="2"/>
      <c r="H67" s="2"/>
      <c r="I67" s="2"/>
      <c r="J67" s="2"/>
      <c r="K67" s="2"/>
      <c r="L67" s="2"/>
      <c r="M67" s="2"/>
      <c r="N67" s="2"/>
    </row>
    <row r="68" spans="1:14" ht="15.75" customHeight="1">
      <c r="A68" s="2"/>
      <c r="B68" s="2"/>
      <c r="C68" s="2"/>
      <c r="D68" s="2"/>
      <c r="E68" s="2"/>
      <c r="F68" s="2"/>
      <c r="G68" s="2"/>
      <c r="H68" s="2"/>
      <c r="I68" s="2"/>
      <c r="J68" s="2"/>
      <c r="K68" s="2"/>
      <c r="L68" s="2"/>
      <c r="M68" s="2"/>
      <c r="N68" s="2"/>
    </row>
    <row r="69" spans="1:14" ht="15.75" customHeight="1">
      <c r="A69" s="2"/>
      <c r="B69" s="2"/>
      <c r="C69" s="2"/>
      <c r="D69" s="2"/>
      <c r="E69" s="2"/>
      <c r="F69" s="2"/>
      <c r="G69" s="2"/>
      <c r="H69" s="2"/>
      <c r="I69" s="2"/>
      <c r="J69" s="2"/>
      <c r="K69" s="2"/>
      <c r="L69" s="2"/>
      <c r="M69" s="2"/>
      <c r="N69" s="2"/>
    </row>
    <row r="70" spans="1:14" ht="15.75" customHeight="1">
      <c r="A70" s="2"/>
      <c r="B70" s="2"/>
      <c r="C70" s="2"/>
      <c r="D70" s="2"/>
      <c r="E70" s="2"/>
      <c r="F70" s="2"/>
      <c r="G70" s="2"/>
      <c r="H70" s="2"/>
      <c r="I70" s="2"/>
      <c r="J70" s="2"/>
      <c r="K70" s="2"/>
      <c r="L70" s="2"/>
      <c r="M70" s="2"/>
      <c r="N70" s="2"/>
    </row>
    <row r="71" spans="1:14" ht="15.75" customHeight="1">
      <c r="A71" s="2"/>
      <c r="B71" s="2"/>
      <c r="C71" s="2"/>
      <c r="D71" s="2"/>
      <c r="E71" s="2"/>
      <c r="F71" s="2"/>
      <c r="G71" s="2"/>
      <c r="H71" s="2"/>
      <c r="I71" s="2"/>
      <c r="J71" s="2"/>
      <c r="K71" s="2"/>
      <c r="L71" s="2"/>
      <c r="M71" s="2"/>
      <c r="N71" s="2"/>
    </row>
    <row r="72" spans="1:14" ht="15.75" customHeight="1">
      <c r="A72" s="2"/>
      <c r="B72" s="2"/>
      <c r="C72" s="2"/>
      <c r="D72" s="2"/>
      <c r="E72" s="2"/>
      <c r="F72" s="2"/>
      <c r="G72" s="2"/>
      <c r="H72" s="2"/>
      <c r="I72" s="2"/>
      <c r="J72" s="2"/>
      <c r="K72" s="2"/>
      <c r="L72" s="2"/>
      <c r="M72" s="2"/>
      <c r="N72" s="2"/>
    </row>
    <row r="73" spans="1:14" ht="15.75" customHeight="1">
      <c r="A73" s="2"/>
      <c r="B73" s="2"/>
      <c r="C73" s="2"/>
      <c r="D73" s="2"/>
      <c r="E73" s="2"/>
      <c r="F73" s="2"/>
      <c r="G73" s="2"/>
      <c r="H73" s="2"/>
      <c r="I73" s="2"/>
      <c r="J73" s="2"/>
      <c r="K73" s="2"/>
      <c r="L73" s="2"/>
      <c r="M73" s="2"/>
      <c r="N73" s="2"/>
    </row>
    <row r="74" spans="1:14" ht="15.75" customHeight="1">
      <c r="A74" s="2"/>
      <c r="B74" s="2"/>
      <c r="C74" s="2"/>
      <c r="D74" s="2"/>
      <c r="E74" s="2"/>
      <c r="F74" s="2"/>
      <c r="G74" s="2"/>
      <c r="H74" s="2"/>
      <c r="I74" s="2"/>
      <c r="J74" s="2"/>
      <c r="K74" s="2"/>
      <c r="L74" s="2"/>
      <c r="M74" s="2"/>
      <c r="N74" s="2"/>
    </row>
    <row r="75" spans="1:14" ht="15.75" customHeight="1">
      <c r="A75" s="2"/>
      <c r="B75" s="2"/>
      <c r="C75" s="2"/>
      <c r="D75" s="2"/>
      <c r="E75" s="2"/>
      <c r="F75" s="2"/>
      <c r="G75" s="2"/>
      <c r="H75" s="2"/>
      <c r="I75" s="2"/>
      <c r="J75" s="2"/>
      <c r="K75" s="2"/>
      <c r="L75" s="2"/>
      <c r="M75" s="2"/>
      <c r="N75" s="2"/>
    </row>
    <row r="76" spans="1:14" ht="15.75" customHeight="1">
      <c r="A76" s="2"/>
      <c r="B76" s="2"/>
      <c r="C76" s="2"/>
      <c r="D76" s="2"/>
      <c r="E76" s="2"/>
      <c r="F76" s="2"/>
      <c r="G76" s="2"/>
      <c r="H76" s="2"/>
      <c r="I76" s="2"/>
      <c r="J76" s="2"/>
      <c r="K76" s="2"/>
      <c r="L76" s="2"/>
      <c r="M76" s="2"/>
      <c r="N76" s="2"/>
    </row>
    <row r="77" spans="1:14" ht="15.75" customHeight="1">
      <c r="A77" s="2"/>
      <c r="B77" s="2"/>
      <c r="C77" s="2"/>
      <c r="D77" s="2"/>
      <c r="E77" s="2"/>
      <c r="F77" s="2"/>
      <c r="G77" s="2"/>
      <c r="H77" s="2"/>
      <c r="I77" s="2"/>
      <c r="J77" s="2"/>
      <c r="K77" s="2"/>
      <c r="L77" s="2"/>
      <c r="M77" s="2"/>
      <c r="N77" s="2"/>
    </row>
    <row r="78" spans="1:14" ht="15.75" customHeight="1">
      <c r="A78" s="2"/>
      <c r="B78" s="2"/>
      <c r="C78" s="2"/>
      <c r="D78" s="2"/>
      <c r="E78" s="2"/>
      <c r="F78" s="2"/>
      <c r="G78" s="2"/>
      <c r="H78" s="2"/>
      <c r="I78" s="2"/>
      <c r="J78" s="2"/>
      <c r="K78" s="2"/>
      <c r="L78" s="2"/>
      <c r="M78" s="2"/>
      <c r="N78" s="2"/>
    </row>
    <row r="79" spans="1:14" ht="15.75" customHeight="1">
      <c r="A79" s="2"/>
      <c r="B79" s="2"/>
      <c r="C79" s="2"/>
      <c r="D79" s="2"/>
      <c r="E79" s="2"/>
      <c r="F79" s="2"/>
      <c r="G79" s="2"/>
      <c r="H79" s="2"/>
      <c r="I79" s="2"/>
      <c r="J79" s="2"/>
      <c r="K79" s="2"/>
      <c r="L79" s="2"/>
      <c r="M79" s="2"/>
      <c r="N79" s="2"/>
    </row>
    <row r="80" spans="1:14" ht="15.75" customHeight="1">
      <c r="A80" s="2"/>
      <c r="B80" s="2"/>
      <c r="C80" s="2"/>
      <c r="D80" s="2"/>
      <c r="E80" s="2"/>
      <c r="F80" s="2"/>
      <c r="G80" s="2"/>
      <c r="H80" s="2"/>
      <c r="I80" s="2"/>
      <c r="J80" s="2"/>
      <c r="K80" s="2"/>
      <c r="L80" s="2"/>
      <c r="M80" s="2"/>
      <c r="N80" s="2"/>
    </row>
    <row r="81" spans="1:14" ht="15.75" customHeight="1">
      <c r="A81" s="2"/>
      <c r="B81" s="2"/>
      <c r="C81" s="2"/>
      <c r="D81" s="2"/>
      <c r="E81" s="2"/>
      <c r="F81" s="2"/>
      <c r="G81" s="2"/>
      <c r="H81" s="2"/>
      <c r="I81" s="2"/>
      <c r="J81" s="2"/>
      <c r="K81" s="2"/>
      <c r="L81" s="2"/>
      <c r="M81" s="2"/>
      <c r="N81" s="2"/>
    </row>
    <row r="82" spans="1:14" ht="15.75" customHeight="1">
      <c r="A82" s="2"/>
      <c r="B82" s="2"/>
      <c r="C82" s="2"/>
      <c r="D82" s="2"/>
      <c r="E82" s="2"/>
      <c r="F82" s="2"/>
      <c r="G82" s="2"/>
      <c r="H82" s="2"/>
      <c r="I82" s="2"/>
      <c r="J82" s="2"/>
      <c r="K82" s="2"/>
      <c r="L82" s="2"/>
      <c r="M82" s="2"/>
      <c r="N82" s="2"/>
    </row>
    <row r="83" spans="1:14" ht="15.75" customHeight="1">
      <c r="A83" s="2"/>
      <c r="B83" s="2"/>
      <c r="C83" s="2"/>
      <c r="D83" s="2"/>
      <c r="E83" s="2"/>
      <c r="F83" s="2"/>
      <c r="G83" s="2"/>
      <c r="H83" s="2"/>
      <c r="I83" s="2"/>
      <c r="J83" s="2"/>
      <c r="K83" s="2"/>
      <c r="L83" s="2"/>
      <c r="M83" s="2"/>
      <c r="N83" s="2"/>
    </row>
    <row r="84" spans="1:14" ht="15.75" customHeight="1">
      <c r="A84" s="2"/>
      <c r="B84" s="2"/>
      <c r="C84" s="2"/>
      <c r="D84" s="2"/>
      <c r="E84" s="2"/>
      <c r="F84" s="2"/>
      <c r="G84" s="2"/>
      <c r="H84" s="2"/>
      <c r="I84" s="2"/>
      <c r="J84" s="2"/>
      <c r="K84" s="2"/>
      <c r="L84" s="2"/>
      <c r="M84" s="2"/>
      <c r="N84" s="2"/>
    </row>
    <row r="85" spans="1:14" ht="15.75" customHeight="1">
      <c r="A85" s="2"/>
      <c r="B85" s="2"/>
      <c r="C85" s="2"/>
      <c r="D85" s="2"/>
      <c r="E85" s="2"/>
      <c r="F85" s="2"/>
      <c r="G85" s="2"/>
      <c r="H85" s="2"/>
      <c r="I85" s="2"/>
      <c r="J85" s="2"/>
      <c r="K85" s="2"/>
      <c r="L85" s="2"/>
      <c r="M85" s="2"/>
      <c r="N85" s="2"/>
    </row>
    <row r="86" spans="1:14" ht="15.75" customHeight="1">
      <c r="A86" s="2"/>
      <c r="B86" s="2"/>
      <c r="C86" s="2"/>
      <c r="D86" s="2"/>
      <c r="E86" s="2"/>
      <c r="F86" s="2"/>
      <c r="G86" s="2"/>
      <c r="H86" s="2"/>
      <c r="I86" s="2"/>
      <c r="J86" s="2"/>
      <c r="K86" s="2"/>
      <c r="L86" s="2"/>
      <c r="M86" s="2"/>
      <c r="N86" s="2"/>
    </row>
    <row r="87" spans="1:14" ht="15.75" customHeight="1">
      <c r="A87" s="2"/>
      <c r="B87" s="2"/>
      <c r="C87" s="2"/>
      <c r="D87" s="2"/>
      <c r="E87" s="2"/>
      <c r="F87" s="2"/>
      <c r="G87" s="2"/>
      <c r="H87" s="2"/>
      <c r="I87" s="2"/>
      <c r="J87" s="2"/>
      <c r="K87" s="2"/>
      <c r="L87" s="2"/>
      <c r="M87" s="2"/>
      <c r="N87" s="2"/>
    </row>
    <row r="88" spans="1:14" ht="15.75" customHeight="1">
      <c r="A88" s="2"/>
      <c r="B88" s="2"/>
      <c r="C88" s="2"/>
      <c r="D88" s="2"/>
      <c r="E88" s="2"/>
      <c r="F88" s="2"/>
      <c r="G88" s="2"/>
      <c r="H88" s="2"/>
      <c r="I88" s="2"/>
      <c r="J88" s="2"/>
      <c r="K88" s="2"/>
      <c r="L88" s="2"/>
      <c r="M88" s="2"/>
      <c r="N88" s="2"/>
    </row>
    <row r="89" spans="1:14" ht="15.75" customHeight="1">
      <c r="A89" s="2"/>
      <c r="B89" s="2"/>
      <c r="C89" s="2"/>
      <c r="D89" s="2"/>
      <c r="E89" s="2"/>
      <c r="F89" s="2"/>
      <c r="G89" s="2"/>
      <c r="H89" s="2"/>
      <c r="I89" s="2"/>
      <c r="J89" s="2"/>
      <c r="K89" s="2"/>
      <c r="L89" s="2"/>
      <c r="M89" s="2"/>
      <c r="N89" s="2"/>
    </row>
    <row r="90" spans="1:14" ht="15.75" customHeight="1">
      <c r="A90" s="2"/>
      <c r="B90" s="2"/>
      <c r="C90" s="2"/>
      <c r="D90" s="2"/>
      <c r="E90" s="2"/>
      <c r="F90" s="2"/>
      <c r="G90" s="2"/>
      <c r="H90" s="2"/>
      <c r="I90" s="2"/>
      <c r="J90" s="2"/>
      <c r="K90" s="2"/>
      <c r="L90" s="2"/>
      <c r="M90" s="2"/>
      <c r="N90" s="2"/>
    </row>
    <row r="91" spans="1:14" ht="15.75" customHeight="1">
      <c r="A91" s="2"/>
      <c r="B91" s="2"/>
      <c r="C91" s="2"/>
      <c r="D91" s="2"/>
      <c r="E91" s="2"/>
      <c r="F91" s="2"/>
      <c r="G91" s="2"/>
      <c r="H91" s="2"/>
      <c r="I91" s="2"/>
      <c r="J91" s="2"/>
      <c r="K91" s="2"/>
      <c r="L91" s="2"/>
      <c r="M91" s="2"/>
      <c r="N91" s="2"/>
    </row>
    <row r="92" spans="1:14" ht="15.75" customHeight="1">
      <c r="A92" s="2"/>
      <c r="B92" s="2"/>
      <c r="C92" s="2"/>
      <c r="D92" s="2"/>
      <c r="E92" s="2"/>
      <c r="F92" s="2"/>
      <c r="G92" s="2"/>
      <c r="H92" s="2"/>
      <c r="I92" s="2"/>
      <c r="J92" s="2"/>
      <c r="K92" s="2"/>
      <c r="L92" s="2"/>
      <c r="M92" s="2"/>
      <c r="N92" s="2"/>
    </row>
    <row r="93" spans="1:14" ht="15.75" customHeight="1">
      <c r="A93" s="2"/>
      <c r="B93" s="2"/>
      <c r="C93" s="2"/>
      <c r="D93" s="2"/>
      <c r="E93" s="2"/>
      <c r="F93" s="2"/>
      <c r="G93" s="2"/>
      <c r="H93" s="2"/>
      <c r="I93" s="2"/>
      <c r="J93" s="2"/>
      <c r="K93" s="2"/>
      <c r="L93" s="2"/>
      <c r="M93" s="2"/>
      <c r="N93" s="2"/>
    </row>
    <row r="94" spans="1:14" ht="15.75" customHeight="1">
      <c r="A94" s="2"/>
      <c r="B94" s="2"/>
      <c r="C94" s="2"/>
      <c r="D94" s="2"/>
      <c r="E94" s="2"/>
      <c r="F94" s="2"/>
      <c r="G94" s="2"/>
      <c r="H94" s="2"/>
      <c r="I94" s="2"/>
      <c r="J94" s="2"/>
      <c r="K94" s="2"/>
      <c r="L94" s="2"/>
      <c r="M94" s="2"/>
      <c r="N94" s="2"/>
    </row>
    <row r="95" spans="1:14" ht="15.75" customHeight="1">
      <c r="A95" s="2"/>
      <c r="B95" s="2"/>
      <c r="C95" s="2"/>
      <c r="D95" s="2"/>
      <c r="E95" s="2"/>
      <c r="F95" s="2"/>
      <c r="G95" s="2"/>
      <c r="H95" s="2"/>
      <c r="I95" s="2"/>
      <c r="J95" s="2"/>
      <c r="K95" s="2"/>
      <c r="L95" s="2"/>
      <c r="M95" s="2"/>
      <c r="N95" s="2"/>
    </row>
    <row r="96" spans="1:14" ht="15.75" customHeight="1">
      <c r="A96" s="2"/>
      <c r="B96" s="2"/>
      <c r="C96" s="2"/>
      <c r="D96" s="2"/>
      <c r="E96" s="2"/>
      <c r="F96" s="2"/>
      <c r="G96" s="2"/>
      <c r="H96" s="2"/>
      <c r="I96" s="2"/>
      <c r="J96" s="2"/>
      <c r="K96" s="2"/>
      <c r="L96" s="2"/>
      <c r="M96" s="2"/>
      <c r="N96" s="2"/>
    </row>
    <row r="97" spans="1:14" ht="15.75" customHeight="1">
      <c r="A97" s="2"/>
      <c r="B97" s="2"/>
      <c r="C97" s="2"/>
      <c r="D97" s="2"/>
      <c r="E97" s="2"/>
      <c r="F97" s="2"/>
      <c r="G97" s="2"/>
      <c r="H97" s="2"/>
      <c r="I97" s="2"/>
      <c r="J97" s="2"/>
      <c r="K97" s="2"/>
      <c r="L97" s="2"/>
      <c r="M97" s="2"/>
      <c r="N97" s="2"/>
    </row>
    <row r="98" spans="1:14" ht="15.75" customHeight="1">
      <c r="A98" s="2"/>
      <c r="B98" s="2"/>
      <c r="C98" s="2"/>
      <c r="D98" s="2"/>
      <c r="E98" s="2"/>
      <c r="F98" s="2"/>
      <c r="G98" s="2"/>
      <c r="H98" s="2"/>
      <c r="I98" s="2"/>
      <c r="J98" s="2"/>
      <c r="K98" s="2"/>
      <c r="L98" s="2"/>
      <c r="M98" s="2"/>
      <c r="N98" s="2"/>
    </row>
    <row r="99" spans="1:14" ht="15.75" customHeight="1">
      <c r="A99" s="2"/>
      <c r="B99" s="2"/>
      <c r="C99" s="2"/>
      <c r="D99" s="2"/>
      <c r="E99" s="2"/>
      <c r="F99" s="2"/>
      <c r="G99" s="2"/>
      <c r="H99" s="2"/>
      <c r="I99" s="2"/>
      <c r="J99" s="2"/>
      <c r="K99" s="2"/>
      <c r="L99" s="2"/>
      <c r="M99" s="2"/>
      <c r="N99" s="2"/>
    </row>
    <row r="100" spans="1:14" ht="15.75" customHeight="1">
      <c r="A100" s="2"/>
      <c r="B100" s="2"/>
      <c r="C100" s="2"/>
      <c r="D100" s="2"/>
      <c r="E100" s="2"/>
      <c r="F100" s="2"/>
      <c r="G100" s="2"/>
      <c r="H100" s="2"/>
      <c r="I100" s="2"/>
      <c r="J100" s="2"/>
      <c r="K100" s="2"/>
      <c r="L100" s="2"/>
      <c r="M100" s="2"/>
      <c r="N100" s="2"/>
    </row>
    <row r="101" spans="1:14" ht="15.75" customHeight="1">
      <c r="A101" s="2"/>
      <c r="B101" s="2"/>
      <c r="C101" s="2"/>
      <c r="D101" s="2"/>
      <c r="E101" s="2"/>
      <c r="F101" s="2"/>
      <c r="G101" s="2"/>
      <c r="H101" s="2"/>
      <c r="I101" s="2"/>
      <c r="J101" s="2"/>
      <c r="K101" s="2"/>
      <c r="L101" s="2"/>
      <c r="M101" s="2"/>
      <c r="N101" s="2"/>
    </row>
    <row r="102" spans="1:14" ht="15.75" customHeight="1">
      <c r="A102" s="2"/>
      <c r="B102" s="2"/>
      <c r="C102" s="2"/>
      <c r="D102" s="2"/>
      <c r="E102" s="2"/>
      <c r="F102" s="2"/>
      <c r="G102" s="2"/>
      <c r="H102" s="2"/>
      <c r="I102" s="2"/>
      <c r="J102" s="2"/>
      <c r="K102" s="2"/>
      <c r="L102" s="2"/>
      <c r="M102" s="2"/>
      <c r="N102" s="2"/>
    </row>
    <row r="103" spans="1:14" ht="15.75" customHeight="1">
      <c r="A103" s="2"/>
      <c r="B103" s="2"/>
      <c r="C103" s="2"/>
      <c r="D103" s="2"/>
      <c r="E103" s="2"/>
      <c r="F103" s="2"/>
      <c r="G103" s="2"/>
      <c r="H103" s="2"/>
      <c r="I103" s="2"/>
      <c r="J103" s="2"/>
      <c r="K103" s="2"/>
      <c r="L103" s="2"/>
      <c r="M103" s="2"/>
      <c r="N103" s="2"/>
    </row>
    <row r="104" spans="1:14" ht="15.75" customHeight="1">
      <c r="A104" s="2"/>
      <c r="B104" s="2"/>
      <c r="C104" s="2"/>
      <c r="D104" s="2"/>
      <c r="E104" s="2"/>
      <c r="F104" s="2"/>
      <c r="G104" s="2"/>
      <c r="H104" s="2"/>
      <c r="I104" s="2"/>
      <c r="J104" s="2"/>
      <c r="K104" s="2"/>
      <c r="L104" s="2"/>
      <c r="M104" s="2"/>
      <c r="N104" s="2"/>
    </row>
    <row r="105" spans="1:14" ht="15.75" customHeight="1">
      <c r="A105" s="2"/>
      <c r="B105" s="2"/>
      <c r="C105" s="2"/>
      <c r="D105" s="2"/>
      <c r="E105" s="2"/>
      <c r="F105" s="2"/>
      <c r="G105" s="2"/>
      <c r="H105" s="2"/>
      <c r="I105" s="2"/>
      <c r="J105" s="2"/>
      <c r="K105" s="2"/>
      <c r="L105" s="2"/>
      <c r="M105" s="2"/>
      <c r="N105" s="2"/>
    </row>
    <row r="106" spans="1:14" ht="15.75" customHeight="1">
      <c r="A106" s="2"/>
      <c r="B106" s="2"/>
      <c r="C106" s="2"/>
      <c r="D106" s="2"/>
      <c r="E106" s="2"/>
      <c r="F106" s="2"/>
      <c r="G106" s="2"/>
      <c r="H106" s="2"/>
      <c r="I106" s="2"/>
      <c r="J106" s="2"/>
      <c r="K106" s="2"/>
      <c r="L106" s="2"/>
      <c r="M106" s="2"/>
      <c r="N106" s="2"/>
    </row>
    <row r="107" spans="1:14" ht="15.75" customHeight="1">
      <c r="A107" s="2"/>
      <c r="B107" s="2"/>
      <c r="C107" s="2"/>
      <c r="D107" s="2"/>
      <c r="E107" s="2"/>
      <c r="F107" s="2"/>
      <c r="G107" s="2"/>
      <c r="H107" s="2"/>
      <c r="I107" s="2"/>
      <c r="J107" s="2"/>
      <c r="K107" s="2"/>
      <c r="L107" s="2"/>
      <c r="M107" s="2"/>
      <c r="N107" s="2"/>
    </row>
    <row r="108" spans="1:14" ht="15.75" customHeight="1">
      <c r="A108" s="2"/>
      <c r="B108" s="2"/>
      <c r="C108" s="2"/>
      <c r="D108" s="2"/>
      <c r="E108" s="2"/>
      <c r="F108" s="2"/>
      <c r="G108" s="2"/>
      <c r="H108" s="2"/>
      <c r="I108" s="2"/>
      <c r="J108" s="2"/>
      <c r="K108" s="2"/>
      <c r="L108" s="2"/>
      <c r="M108" s="2"/>
      <c r="N108" s="2"/>
    </row>
    <row r="109" spans="1:14" ht="15.75" customHeight="1">
      <c r="A109" s="2"/>
      <c r="B109" s="2"/>
      <c r="C109" s="2"/>
      <c r="D109" s="2"/>
      <c r="E109" s="2"/>
      <c r="F109" s="2"/>
      <c r="G109" s="2"/>
      <c r="H109" s="2"/>
      <c r="I109" s="2"/>
      <c r="J109" s="2"/>
      <c r="K109" s="2"/>
      <c r="L109" s="2"/>
      <c r="M109" s="2"/>
      <c r="N109" s="2"/>
    </row>
    <row r="110" spans="1:14" ht="15.75" customHeight="1">
      <c r="A110" s="2"/>
      <c r="B110" s="2"/>
      <c r="C110" s="2"/>
      <c r="D110" s="2"/>
      <c r="E110" s="2"/>
      <c r="F110" s="2"/>
      <c r="G110" s="2"/>
      <c r="H110" s="2"/>
      <c r="I110" s="2"/>
      <c r="J110" s="2"/>
      <c r="K110" s="2"/>
      <c r="L110" s="2"/>
      <c r="M110" s="2"/>
      <c r="N110" s="2"/>
    </row>
    <row r="111" spans="1:14" ht="15.75" customHeight="1">
      <c r="A111" s="2"/>
      <c r="B111" s="2"/>
      <c r="C111" s="2"/>
      <c r="D111" s="2"/>
      <c r="E111" s="2"/>
      <c r="F111" s="2"/>
      <c r="G111" s="2"/>
      <c r="H111" s="2"/>
      <c r="I111" s="2"/>
      <c r="J111" s="2"/>
      <c r="K111" s="2"/>
      <c r="L111" s="2"/>
      <c r="M111" s="2"/>
      <c r="N111" s="2"/>
    </row>
    <row r="112" spans="1:14" ht="15.75" customHeight="1">
      <c r="A112" s="2"/>
      <c r="B112" s="2"/>
      <c r="C112" s="2"/>
      <c r="D112" s="2"/>
      <c r="E112" s="2"/>
      <c r="F112" s="2"/>
      <c r="G112" s="2"/>
      <c r="H112" s="2"/>
      <c r="I112" s="2"/>
      <c r="J112" s="2"/>
      <c r="K112" s="2"/>
      <c r="L112" s="2"/>
      <c r="M112" s="2"/>
      <c r="N112" s="2"/>
    </row>
    <row r="113" spans="1:14" ht="15.75" customHeight="1">
      <c r="A113" s="2"/>
      <c r="B113" s="2"/>
      <c r="C113" s="2"/>
      <c r="D113" s="2"/>
      <c r="E113" s="2"/>
      <c r="F113" s="2"/>
      <c r="G113" s="2"/>
      <c r="H113" s="2"/>
      <c r="I113" s="2"/>
      <c r="J113" s="2"/>
      <c r="K113" s="2"/>
      <c r="L113" s="2"/>
      <c r="M113" s="2"/>
      <c r="N113" s="2"/>
    </row>
    <row r="114" spans="1:14" ht="15.75" customHeight="1">
      <c r="A114" s="2"/>
      <c r="B114" s="2"/>
      <c r="C114" s="2"/>
      <c r="D114" s="2"/>
      <c r="E114" s="2"/>
      <c r="F114" s="2"/>
      <c r="G114" s="2"/>
      <c r="H114" s="2"/>
      <c r="I114" s="2"/>
      <c r="J114" s="2"/>
      <c r="K114" s="2"/>
      <c r="L114" s="2"/>
      <c r="M114" s="2"/>
      <c r="N114" s="2"/>
    </row>
    <row r="115" spans="1:14" ht="15.75" customHeight="1">
      <c r="A115" s="2"/>
      <c r="B115" s="2"/>
      <c r="C115" s="2"/>
      <c r="D115" s="2"/>
      <c r="E115" s="2"/>
      <c r="F115" s="2"/>
      <c r="G115" s="2"/>
      <c r="H115" s="2"/>
      <c r="I115" s="2"/>
      <c r="J115" s="2"/>
      <c r="K115" s="2"/>
      <c r="L115" s="2"/>
      <c r="M115" s="2"/>
      <c r="N115" s="2"/>
    </row>
    <row r="116" spans="1:14" ht="15.75" customHeight="1">
      <c r="A116" s="2"/>
      <c r="B116" s="2"/>
      <c r="C116" s="2"/>
      <c r="D116" s="2"/>
      <c r="E116" s="2"/>
      <c r="F116" s="2"/>
      <c r="G116" s="2"/>
      <c r="H116" s="2"/>
      <c r="I116" s="2"/>
      <c r="J116" s="2"/>
      <c r="K116" s="2"/>
      <c r="L116" s="2"/>
      <c r="M116" s="2"/>
      <c r="N116" s="2"/>
    </row>
    <row r="117" spans="1:14" ht="15.75" customHeight="1">
      <c r="A117" s="2"/>
      <c r="B117" s="2"/>
      <c r="C117" s="2"/>
      <c r="D117" s="2"/>
      <c r="E117" s="2"/>
      <c r="F117" s="2"/>
      <c r="G117" s="2"/>
      <c r="H117" s="2"/>
      <c r="I117" s="2"/>
      <c r="J117" s="2"/>
      <c r="K117" s="2"/>
      <c r="L117" s="2"/>
      <c r="M117" s="2"/>
      <c r="N117" s="2"/>
    </row>
    <row r="118" spans="1:14" ht="15.75" customHeight="1">
      <c r="A118" s="2"/>
      <c r="B118" s="2"/>
      <c r="C118" s="2"/>
      <c r="D118" s="2"/>
      <c r="E118" s="2"/>
      <c r="F118" s="2"/>
      <c r="G118" s="2"/>
      <c r="H118" s="2"/>
      <c r="I118" s="2"/>
      <c r="J118" s="2"/>
      <c r="K118" s="2"/>
      <c r="L118" s="2"/>
      <c r="M118" s="2"/>
      <c r="N118" s="2"/>
    </row>
    <row r="119" spans="1:14" ht="15.75" customHeight="1">
      <c r="A119" s="2"/>
      <c r="B119" s="2"/>
      <c r="C119" s="2"/>
      <c r="D119" s="2"/>
      <c r="E119" s="2"/>
      <c r="F119" s="2"/>
      <c r="G119" s="2"/>
      <c r="H119" s="2"/>
      <c r="I119" s="2"/>
      <c r="J119" s="2"/>
      <c r="K119" s="2"/>
      <c r="L119" s="2"/>
      <c r="M119" s="2"/>
      <c r="N119" s="2"/>
    </row>
    <row r="120" spans="1:14" ht="15.75" customHeight="1">
      <c r="A120" s="2"/>
      <c r="B120" s="2"/>
      <c r="C120" s="2"/>
      <c r="D120" s="2"/>
      <c r="E120" s="2"/>
      <c r="F120" s="2"/>
      <c r="G120" s="2"/>
      <c r="H120" s="2"/>
      <c r="I120" s="2"/>
      <c r="J120" s="2"/>
      <c r="K120" s="2"/>
      <c r="L120" s="2"/>
      <c r="M120" s="2"/>
      <c r="N120" s="2"/>
    </row>
    <row r="121" spans="1:14" ht="15.75" customHeight="1">
      <c r="A121" s="2"/>
      <c r="B121" s="2"/>
      <c r="C121" s="2"/>
      <c r="D121" s="2"/>
      <c r="E121" s="2"/>
      <c r="F121" s="2"/>
      <c r="G121" s="2"/>
      <c r="H121" s="2"/>
      <c r="I121" s="2"/>
      <c r="J121" s="2"/>
      <c r="K121" s="2"/>
      <c r="L121" s="2"/>
      <c r="M121" s="2"/>
      <c r="N121" s="2"/>
    </row>
    <row r="122" spans="1:14" ht="15.75" customHeight="1">
      <c r="A122" s="2"/>
      <c r="B122" s="2"/>
      <c r="C122" s="2"/>
      <c r="D122" s="2"/>
      <c r="E122" s="2"/>
      <c r="F122" s="2"/>
      <c r="G122" s="2"/>
      <c r="H122" s="2"/>
      <c r="I122" s="2"/>
      <c r="J122" s="2"/>
      <c r="K122" s="2"/>
      <c r="L122" s="2"/>
      <c r="M122" s="2"/>
      <c r="N122" s="2"/>
    </row>
    <row r="123" spans="1:14" ht="15.75" customHeight="1">
      <c r="A123" s="2"/>
      <c r="B123" s="2"/>
      <c r="C123" s="2"/>
      <c r="D123" s="2"/>
      <c r="E123" s="2"/>
      <c r="F123" s="2"/>
      <c r="G123" s="2"/>
      <c r="H123" s="2"/>
      <c r="I123" s="2"/>
      <c r="J123" s="2"/>
      <c r="K123" s="2"/>
      <c r="L123" s="2"/>
      <c r="M123" s="2"/>
      <c r="N123" s="2"/>
    </row>
    <row r="124" spans="1:14" ht="15.75" customHeight="1">
      <c r="A124" s="2"/>
      <c r="B124" s="2"/>
      <c r="C124" s="2"/>
      <c r="D124" s="2"/>
      <c r="E124" s="2"/>
      <c r="F124" s="2"/>
      <c r="G124" s="2"/>
      <c r="H124" s="2"/>
      <c r="I124" s="2"/>
      <c r="J124" s="2"/>
      <c r="K124" s="2"/>
      <c r="L124" s="2"/>
      <c r="M124" s="2"/>
      <c r="N124" s="2"/>
    </row>
    <row r="125" spans="1:14" ht="15.75" customHeight="1">
      <c r="A125" s="2"/>
      <c r="B125" s="2"/>
      <c r="C125" s="2"/>
      <c r="D125" s="2"/>
      <c r="E125" s="2"/>
      <c r="F125" s="2"/>
      <c r="G125" s="2"/>
      <c r="H125" s="2"/>
      <c r="I125" s="2"/>
      <c r="J125" s="2"/>
      <c r="K125" s="2"/>
      <c r="L125" s="2"/>
      <c r="M125" s="2"/>
      <c r="N125" s="2"/>
    </row>
    <row r="126" spans="1:14" ht="15.75" customHeight="1">
      <c r="A126" s="2"/>
      <c r="B126" s="2"/>
      <c r="C126" s="2"/>
      <c r="D126" s="2"/>
      <c r="E126" s="2"/>
      <c r="F126" s="2"/>
      <c r="G126" s="2"/>
      <c r="H126" s="2"/>
      <c r="I126" s="2"/>
      <c r="J126" s="2"/>
      <c r="K126" s="2"/>
      <c r="L126" s="2"/>
      <c r="M126" s="2"/>
      <c r="N126" s="2"/>
    </row>
    <row r="127" spans="1:14" ht="15.75" customHeight="1">
      <c r="A127" s="2"/>
      <c r="B127" s="2"/>
      <c r="C127" s="2"/>
      <c r="D127" s="2"/>
      <c r="E127" s="2"/>
      <c r="F127" s="2"/>
      <c r="G127" s="2"/>
      <c r="H127" s="2"/>
      <c r="I127" s="2"/>
      <c r="J127" s="2"/>
      <c r="K127" s="2"/>
      <c r="L127" s="2"/>
      <c r="M127" s="2"/>
      <c r="N127" s="2"/>
    </row>
    <row r="128" spans="1:14" ht="15.75" customHeight="1">
      <c r="A128" s="2"/>
      <c r="B128" s="2"/>
      <c r="C128" s="2"/>
      <c r="D128" s="2"/>
      <c r="E128" s="2"/>
      <c r="F128" s="2"/>
      <c r="G128" s="2"/>
      <c r="H128" s="2"/>
      <c r="I128" s="2"/>
      <c r="J128" s="2"/>
      <c r="K128" s="2"/>
      <c r="L128" s="2"/>
      <c r="M128" s="2"/>
      <c r="N128" s="2"/>
    </row>
    <row r="129" spans="1:14" ht="15.75" customHeight="1">
      <c r="A129" s="2"/>
      <c r="B129" s="2"/>
      <c r="C129" s="2"/>
      <c r="D129" s="2"/>
      <c r="E129" s="2"/>
      <c r="F129" s="2"/>
      <c r="G129" s="2"/>
      <c r="H129" s="2"/>
      <c r="I129" s="2"/>
      <c r="J129" s="2"/>
      <c r="K129" s="2"/>
      <c r="L129" s="2"/>
      <c r="M129" s="2"/>
      <c r="N129" s="2"/>
    </row>
    <row r="130" spans="1:14" ht="15.75" customHeight="1">
      <c r="A130" s="2"/>
      <c r="B130" s="2"/>
      <c r="C130" s="2"/>
      <c r="D130" s="2"/>
      <c r="E130" s="2"/>
      <c r="F130" s="2"/>
      <c r="G130" s="2"/>
      <c r="H130" s="2"/>
      <c r="I130" s="2"/>
      <c r="J130" s="2"/>
      <c r="K130" s="2"/>
      <c r="L130" s="2"/>
      <c r="M130" s="2"/>
      <c r="N130" s="2"/>
    </row>
    <row r="131" spans="1:14" ht="15.75" customHeight="1">
      <c r="A131" s="2"/>
      <c r="B131" s="2"/>
      <c r="C131" s="2"/>
      <c r="D131" s="2"/>
      <c r="E131" s="2"/>
      <c r="F131" s="2"/>
      <c r="G131" s="2"/>
      <c r="H131" s="2"/>
      <c r="I131" s="2"/>
      <c r="J131" s="2"/>
      <c r="K131" s="2"/>
      <c r="L131" s="2"/>
      <c r="M131" s="2"/>
      <c r="N131" s="2"/>
    </row>
    <row r="132" spans="1:14" ht="15.75" customHeight="1">
      <c r="A132" s="2"/>
      <c r="B132" s="2"/>
      <c r="C132" s="2"/>
      <c r="D132" s="2"/>
      <c r="E132" s="2"/>
      <c r="F132" s="2"/>
      <c r="G132" s="2"/>
      <c r="H132" s="2"/>
      <c r="I132" s="2"/>
      <c r="J132" s="2"/>
      <c r="K132" s="2"/>
      <c r="L132" s="2"/>
      <c r="M132" s="2"/>
      <c r="N132" s="2"/>
    </row>
    <row r="133" spans="1:14" ht="15.75" customHeight="1">
      <c r="A133" s="2"/>
      <c r="B133" s="2"/>
      <c r="C133" s="2"/>
      <c r="D133" s="2"/>
      <c r="E133" s="2"/>
      <c r="F133" s="2"/>
      <c r="G133" s="2"/>
      <c r="H133" s="2"/>
      <c r="I133" s="2"/>
      <c r="J133" s="2"/>
      <c r="K133" s="2"/>
      <c r="L133" s="2"/>
      <c r="M133" s="2"/>
      <c r="N133" s="2"/>
    </row>
    <row r="134" spans="1:14" ht="15.75" customHeight="1">
      <c r="A134" s="2"/>
      <c r="B134" s="2"/>
      <c r="C134" s="2"/>
      <c r="D134" s="2"/>
      <c r="E134" s="2"/>
      <c r="F134" s="2"/>
      <c r="G134" s="2"/>
      <c r="H134" s="2"/>
      <c r="I134" s="2"/>
      <c r="J134" s="2"/>
      <c r="K134" s="2"/>
      <c r="L134" s="2"/>
      <c r="M134" s="2"/>
      <c r="N134" s="2"/>
    </row>
    <row r="135" spans="1:14" ht="15.75" customHeight="1">
      <c r="A135" s="2"/>
      <c r="B135" s="2"/>
      <c r="C135" s="2"/>
      <c r="D135" s="2"/>
      <c r="E135" s="2"/>
      <c r="F135" s="2"/>
      <c r="G135" s="2"/>
      <c r="H135" s="2"/>
      <c r="I135" s="2"/>
      <c r="J135" s="2"/>
      <c r="K135" s="2"/>
      <c r="L135" s="2"/>
      <c r="M135" s="2"/>
      <c r="N135" s="2"/>
    </row>
    <row r="136" spans="1:14" ht="15.75" customHeight="1">
      <c r="A136" s="2"/>
      <c r="B136" s="2"/>
      <c r="C136" s="2"/>
      <c r="D136" s="2"/>
      <c r="E136" s="2"/>
      <c r="F136" s="2"/>
      <c r="G136" s="2"/>
      <c r="H136" s="2"/>
      <c r="I136" s="2"/>
      <c r="J136" s="2"/>
      <c r="K136" s="2"/>
      <c r="L136" s="2"/>
      <c r="M136" s="2"/>
      <c r="N136" s="2"/>
    </row>
    <row r="137" spans="1:14" ht="15.75" customHeight="1">
      <c r="A137" s="2"/>
      <c r="B137" s="2"/>
      <c r="C137" s="2"/>
      <c r="D137" s="2"/>
      <c r="E137" s="2"/>
      <c r="F137" s="2"/>
      <c r="G137" s="2"/>
      <c r="H137" s="2"/>
      <c r="I137" s="2"/>
      <c r="J137" s="2"/>
      <c r="K137" s="2"/>
      <c r="L137" s="2"/>
      <c r="M137" s="2"/>
      <c r="N137" s="2"/>
    </row>
    <row r="138" spans="1:14" ht="15.75" customHeight="1">
      <c r="A138" s="2"/>
      <c r="B138" s="2"/>
      <c r="C138" s="2"/>
      <c r="D138" s="2"/>
      <c r="E138" s="2"/>
      <c r="F138" s="2"/>
      <c r="G138" s="2"/>
      <c r="H138" s="2"/>
      <c r="I138" s="2"/>
      <c r="J138" s="2"/>
      <c r="K138" s="2"/>
      <c r="L138" s="2"/>
      <c r="M138" s="2"/>
      <c r="N138" s="2"/>
    </row>
    <row r="139" spans="1:14" ht="15.75" customHeight="1">
      <c r="A139" s="2"/>
      <c r="B139" s="2"/>
      <c r="C139" s="2"/>
      <c r="D139" s="2"/>
      <c r="E139" s="2"/>
      <c r="F139" s="2"/>
      <c r="G139" s="2"/>
      <c r="H139" s="2"/>
      <c r="I139" s="2"/>
      <c r="J139" s="2"/>
      <c r="K139" s="2"/>
      <c r="L139" s="2"/>
      <c r="M139" s="2"/>
      <c r="N139" s="2"/>
    </row>
    <row r="140" spans="1:14" ht="15.75" customHeight="1">
      <c r="A140" s="2"/>
      <c r="B140" s="2"/>
      <c r="C140" s="2"/>
      <c r="D140" s="2"/>
      <c r="E140" s="2"/>
      <c r="F140" s="2"/>
      <c r="G140" s="2"/>
      <c r="H140" s="2"/>
      <c r="I140" s="2"/>
      <c r="J140" s="2"/>
      <c r="K140" s="2"/>
      <c r="L140" s="2"/>
      <c r="M140" s="2"/>
      <c r="N140" s="2"/>
    </row>
    <row r="141" spans="1:14" ht="15.75" customHeight="1">
      <c r="A141" s="2"/>
      <c r="B141" s="2"/>
      <c r="C141" s="2"/>
      <c r="D141" s="2"/>
      <c r="E141" s="2"/>
      <c r="F141" s="2"/>
      <c r="G141" s="2"/>
      <c r="H141" s="2"/>
      <c r="I141" s="2"/>
      <c r="J141" s="2"/>
      <c r="K141" s="2"/>
      <c r="L141" s="2"/>
      <c r="M141" s="2"/>
      <c r="N141" s="2"/>
    </row>
    <row r="142" spans="1:14" ht="15.75" customHeight="1">
      <c r="A142" s="2"/>
      <c r="B142" s="2"/>
      <c r="C142" s="2"/>
      <c r="D142" s="2"/>
      <c r="E142" s="2"/>
      <c r="F142" s="2"/>
      <c r="G142" s="2"/>
      <c r="H142" s="2"/>
      <c r="I142" s="2"/>
      <c r="J142" s="2"/>
      <c r="K142" s="2"/>
      <c r="L142" s="2"/>
      <c r="M142" s="2"/>
      <c r="N142" s="2"/>
    </row>
    <row r="143" spans="1:14" ht="15.75" customHeight="1">
      <c r="A143" s="2"/>
      <c r="B143" s="2"/>
      <c r="C143" s="2"/>
      <c r="D143" s="2"/>
      <c r="E143" s="2"/>
      <c r="F143" s="2"/>
      <c r="G143" s="2"/>
      <c r="H143" s="2"/>
      <c r="I143" s="2"/>
      <c r="J143" s="2"/>
      <c r="K143" s="2"/>
      <c r="L143" s="2"/>
      <c r="M143" s="2"/>
      <c r="N143" s="2"/>
    </row>
    <row r="144" spans="1:14" ht="15.75" customHeight="1">
      <c r="A144" s="2"/>
      <c r="B144" s="2"/>
      <c r="C144" s="2"/>
      <c r="D144" s="2"/>
      <c r="E144" s="2"/>
      <c r="F144" s="2"/>
      <c r="G144" s="2"/>
      <c r="H144" s="2"/>
      <c r="I144" s="2"/>
      <c r="J144" s="2"/>
      <c r="K144" s="2"/>
      <c r="L144" s="2"/>
      <c r="M144" s="2"/>
      <c r="N144" s="2"/>
    </row>
    <row r="145" spans="1:14" ht="15.75" customHeight="1">
      <c r="A145" s="2"/>
      <c r="B145" s="2"/>
      <c r="C145" s="2"/>
      <c r="D145" s="2"/>
      <c r="E145" s="2"/>
      <c r="F145" s="2"/>
      <c r="G145" s="2"/>
      <c r="H145" s="2"/>
      <c r="I145" s="2"/>
      <c r="J145" s="2"/>
      <c r="K145" s="2"/>
      <c r="L145" s="2"/>
      <c r="M145" s="2"/>
      <c r="N145" s="2"/>
    </row>
    <row r="146" spans="1:14" ht="15.75" customHeight="1">
      <c r="A146" s="2"/>
      <c r="B146" s="2"/>
      <c r="C146" s="2"/>
      <c r="D146" s="2"/>
      <c r="E146" s="2"/>
      <c r="F146" s="2"/>
      <c r="G146" s="2"/>
      <c r="H146" s="2"/>
      <c r="I146" s="2"/>
      <c r="J146" s="2"/>
      <c r="K146" s="2"/>
      <c r="L146" s="2"/>
      <c r="M146" s="2"/>
      <c r="N146" s="2"/>
    </row>
    <row r="147" spans="1:14" ht="15.75" customHeight="1">
      <c r="A147" s="2"/>
      <c r="B147" s="2"/>
      <c r="C147" s="2"/>
      <c r="D147" s="2"/>
      <c r="E147" s="2"/>
      <c r="F147" s="2"/>
      <c r="G147" s="2"/>
      <c r="H147" s="2"/>
      <c r="I147" s="2"/>
      <c r="J147" s="2"/>
      <c r="K147" s="2"/>
      <c r="L147" s="2"/>
      <c r="M147" s="2"/>
      <c r="N147" s="2"/>
    </row>
    <row r="148" spans="1:14" ht="15.75" customHeight="1">
      <c r="A148" s="2"/>
      <c r="B148" s="2"/>
      <c r="C148" s="2"/>
      <c r="D148" s="2"/>
      <c r="E148" s="2"/>
      <c r="F148" s="2"/>
      <c r="G148" s="2"/>
      <c r="H148" s="2"/>
      <c r="I148" s="2"/>
      <c r="J148" s="2"/>
      <c r="K148" s="2"/>
      <c r="L148" s="2"/>
      <c r="M148" s="2"/>
      <c r="N148" s="2"/>
    </row>
    <row r="149" spans="1:14" ht="15.75" customHeight="1">
      <c r="A149" s="2"/>
      <c r="B149" s="2"/>
      <c r="C149" s="2"/>
      <c r="D149" s="2"/>
      <c r="E149" s="2"/>
      <c r="F149" s="2"/>
      <c r="G149" s="2"/>
      <c r="H149" s="2"/>
      <c r="I149" s="2"/>
      <c r="J149" s="2"/>
      <c r="K149" s="2"/>
      <c r="L149" s="2"/>
      <c r="M149" s="2"/>
      <c r="N149" s="2"/>
    </row>
    <row r="150" spans="1:14" ht="15.75" customHeight="1">
      <c r="A150" s="2"/>
      <c r="B150" s="2"/>
      <c r="C150" s="2"/>
      <c r="D150" s="2"/>
      <c r="E150" s="2"/>
      <c r="F150" s="2"/>
      <c r="G150" s="2"/>
      <c r="H150" s="2"/>
      <c r="I150" s="2"/>
      <c r="J150" s="2"/>
      <c r="K150" s="2"/>
      <c r="L150" s="2"/>
      <c r="M150" s="2"/>
      <c r="N150" s="2"/>
    </row>
    <row r="151" spans="1:14" ht="15.75" customHeight="1">
      <c r="A151" s="2"/>
      <c r="B151" s="2"/>
      <c r="C151" s="2"/>
      <c r="D151" s="2"/>
      <c r="E151" s="2"/>
      <c r="F151" s="2"/>
      <c r="G151" s="2"/>
      <c r="H151" s="2"/>
      <c r="I151" s="2"/>
      <c r="J151" s="2"/>
      <c r="K151" s="2"/>
      <c r="L151" s="2"/>
      <c r="M151" s="2"/>
      <c r="N151" s="2"/>
    </row>
    <row r="152" spans="1:14" ht="15.75" customHeight="1">
      <c r="A152" s="2"/>
      <c r="B152" s="2"/>
      <c r="C152" s="2"/>
      <c r="D152" s="2"/>
      <c r="E152" s="2"/>
      <c r="F152" s="2"/>
      <c r="G152" s="2"/>
      <c r="H152" s="2"/>
      <c r="I152" s="2"/>
      <c r="J152" s="2"/>
      <c r="K152" s="2"/>
      <c r="L152" s="2"/>
      <c r="M152" s="2"/>
      <c r="N152" s="2"/>
    </row>
    <row r="153" spans="1:14" ht="15.75" customHeight="1">
      <c r="A153" s="2"/>
      <c r="B153" s="2"/>
      <c r="C153" s="2"/>
      <c r="D153" s="2"/>
      <c r="E153" s="2"/>
      <c r="F153" s="2"/>
      <c r="G153" s="2"/>
      <c r="H153" s="2"/>
      <c r="I153" s="2"/>
      <c r="J153" s="2"/>
      <c r="K153" s="2"/>
      <c r="L153" s="2"/>
      <c r="M153" s="2"/>
      <c r="N153" s="2"/>
    </row>
    <row r="154" spans="1:14" ht="15.75" customHeight="1">
      <c r="A154" s="2"/>
      <c r="B154" s="2"/>
      <c r="C154" s="2"/>
      <c r="D154" s="2"/>
      <c r="E154" s="2"/>
      <c r="F154" s="2"/>
      <c r="G154" s="2"/>
      <c r="H154" s="2"/>
      <c r="I154" s="2"/>
      <c r="J154" s="2"/>
      <c r="K154" s="2"/>
      <c r="L154" s="2"/>
      <c r="M154" s="2"/>
      <c r="N154" s="2"/>
    </row>
    <row r="155" spans="1:14" ht="15.75" customHeight="1">
      <c r="A155" s="2"/>
      <c r="B155" s="2"/>
      <c r="C155" s="2"/>
      <c r="D155" s="2"/>
      <c r="E155" s="2"/>
      <c r="F155" s="2"/>
      <c r="G155" s="2"/>
      <c r="H155" s="2"/>
      <c r="I155" s="2"/>
      <c r="J155" s="2"/>
      <c r="K155" s="2"/>
      <c r="L155" s="2"/>
      <c r="M155" s="2"/>
      <c r="N155" s="2"/>
    </row>
    <row r="156" spans="1:14" ht="15.75" customHeight="1">
      <c r="A156" s="2"/>
      <c r="B156" s="2"/>
      <c r="C156" s="2"/>
      <c r="D156" s="2"/>
      <c r="E156" s="2"/>
      <c r="F156" s="2"/>
      <c r="G156" s="2"/>
      <c r="H156" s="2"/>
      <c r="I156" s="2"/>
      <c r="J156" s="2"/>
      <c r="K156" s="2"/>
      <c r="L156" s="2"/>
      <c r="M156" s="2"/>
      <c r="N156" s="2"/>
    </row>
    <row r="157" spans="1:14" ht="15.75" customHeight="1">
      <c r="A157" s="2"/>
      <c r="B157" s="2"/>
      <c r="C157" s="2"/>
      <c r="D157" s="2"/>
      <c r="E157" s="2"/>
      <c r="F157" s="2"/>
      <c r="G157" s="2"/>
      <c r="H157" s="2"/>
      <c r="I157" s="2"/>
      <c r="J157" s="2"/>
      <c r="K157" s="2"/>
      <c r="L157" s="2"/>
      <c r="M157" s="2"/>
      <c r="N157" s="2"/>
    </row>
    <row r="158" spans="1:14" ht="15.75" customHeight="1">
      <c r="A158" s="2"/>
      <c r="B158" s="2"/>
      <c r="C158" s="2"/>
      <c r="D158" s="2"/>
      <c r="E158" s="2"/>
      <c r="F158" s="2"/>
      <c r="G158" s="2"/>
      <c r="H158" s="2"/>
      <c r="I158" s="2"/>
      <c r="J158" s="2"/>
      <c r="K158" s="2"/>
      <c r="L158" s="2"/>
      <c r="M158" s="2"/>
      <c r="N158" s="2"/>
    </row>
    <row r="159" spans="1:14" ht="15.75" customHeight="1">
      <c r="A159" s="2"/>
      <c r="B159" s="2"/>
      <c r="C159" s="2"/>
      <c r="D159" s="2"/>
      <c r="E159" s="2"/>
      <c r="F159" s="2"/>
      <c r="G159" s="2"/>
      <c r="H159" s="2"/>
      <c r="I159" s="2"/>
      <c r="J159" s="2"/>
      <c r="K159" s="2"/>
      <c r="L159" s="2"/>
      <c r="M159" s="2"/>
      <c r="N159" s="2"/>
    </row>
    <row r="160" spans="1:14" ht="15.75" customHeight="1">
      <c r="A160" s="2"/>
      <c r="B160" s="2"/>
      <c r="C160" s="2"/>
      <c r="D160" s="2"/>
      <c r="E160" s="2"/>
      <c r="F160" s="2"/>
      <c r="G160" s="2"/>
      <c r="H160" s="2"/>
      <c r="I160" s="2"/>
      <c r="J160" s="2"/>
      <c r="K160" s="2"/>
      <c r="L160" s="2"/>
      <c r="M160" s="2"/>
      <c r="N160" s="2"/>
    </row>
    <row r="161" spans="1:14" ht="15.75" customHeight="1">
      <c r="A161" s="2"/>
      <c r="B161" s="2"/>
      <c r="C161" s="2"/>
      <c r="D161" s="2"/>
      <c r="E161" s="2"/>
      <c r="F161" s="2"/>
      <c r="G161" s="2"/>
      <c r="H161" s="2"/>
      <c r="I161" s="2"/>
      <c r="J161" s="2"/>
      <c r="K161" s="2"/>
      <c r="L161" s="2"/>
      <c r="M161" s="2"/>
      <c r="N161" s="2"/>
    </row>
    <row r="162" spans="1:14" ht="15.75" customHeight="1">
      <c r="A162" s="2"/>
      <c r="B162" s="2"/>
      <c r="C162" s="2"/>
      <c r="D162" s="2"/>
      <c r="E162" s="2"/>
      <c r="F162" s="2"/>
      <c r="G162" s="2"/>
      <c r="H162" s="2"/>
      <c r="I162" s="2"/>
      <c r="J162" s="2"/>
      <c r="K162" s="2"/>
      <c r="L162" s="2"/>
      <c r="M162" s="2"/>
      <c r="N162" s="2"/>
    </row>
    <row r="163" spans="1:14" ht="15.75" customHeight="1">
      <c r="A163" s="2"/>
      <c r="B163" s="2"/>
      <c r="C163" s="2"/>
      <c r="D163" s="2"/>
      <c r="E163" s="2"/>
      <c r="F163" s="2"/>
      <c r="G163" s="2"/>
      <c r="H163" s="2"/>
      <c r="I163" s="2"/>
      <c r="J163" s="2"/>
      <c r="K163" s="2"/>
      <c r="L163" s="2"/>
      <c r="M163" s="2"/>
      <c r="N163" s="2"/>
    </row>
    <row r="164" spans="1:14" ht="15.75" customHeight="1">
      <c r="A164" s="2"/>
      <c r="B164" s="2"/>
      <c r="C164" s="2"/>
      <c r="D164" s="2"/>
      <c r="E164" s="2"/>
      <c r="F164" s="2"/>
      <c r="G164" s="2"/>
      <c r="H164" s="2"/>
      <c r="I164" s="2"/>
      <c r="J164" s="2"/>
      <c r="K164" s="2"/>
      <c r="L164" s="2"/>
      <c r="M164" s="2"/>
      <c r="N164" s="2"/>
    </row>
    <row r="165" spans="1:14" ht="15.75" customHeight="1">
      <c r="A165" s="2"/>
      <c r="B165" s="2"/>
      <c r="C165" s="2"/>
      <c r="D165" s="2"/>
      <c r="E165" s="2"/>
      <c r="F165" s="2"/>
      <c r="G165" s="2"/>
      <c r="H165" s="2"/>
      <c r="I165" s="2"/>
      <c r="J165" s="2"/>
      <c r="K165" s="2"/>
      <c r="L165" s="2"/>
      <c r="M165" s="2"/>
      <c r="N165" s="2"/>
    </row>
    <row r="166" spans="1:14" ht="15.75" customHeight="1">
      <c r="A166" s="2"/>
      <c r="B166" s="2"/>
      <c r="C166" s="2"/>
      <c r="D166" s="2"/>
      <c r="E166" s="2"/>
      <c r="F166" s="2"/>
      <c r="G166" s="2"/>
      <c r="H166" s="2"/>
      <c r="I166" s="2"/>
      <c r="J166" s="2"/>
      <c r="K166" s="2"/>
      <c r="L166" s="2"/>
      <c r="M166" s="2"/>
      <c r="N166" s="2"/>
    </row>
    <row r="167" spans="1:14" ht="15.75" customHeight="1">
      <c r="A167" s="2"/>
      <c r="B167" s="2"/>
      <c r="C167" s="2"/>
      <c r="D167" s="2"/>
      <c r="E167" s="2"/>
      <c r="F167" s="2"/>
      <c r="G167" s="2"/>
      <c r="H167" s="2"/>
      <c r="I167" s="2"/>
      <c r="J167" s="2"/>
      <c r="K167" s="2"/>
      <c r="L167" s="2"/>
      <c r="M167" s="2"/>
      <c r="N167" s="2"/>
    </row>
    <row r="168" spans="1:14" ht="15.75" customHeight="1">
      <c r="A168" s="2"/>
      <c r="B168" s="2"/>
      <c r="C168" s="2"/>
      <c r="D168" s="2"/>
      <c r="E168" s="2"/>
      <c r="F168" s="2"/>
      <c r="G168" s="2"/>
      <c r="H168" s="2"/>
      <c r="I168" s="2"/>
      <c r="J168" s="2"/>
      <c r="K168" s="2"/>
      <c r="L168" s="2"/>
      <c r="M168" s="2"/>
      <c r="N168" s="2"/>
    </row>
    <row r="169" spans="1:14" ht="15.75" customHeight="1">
      <c r="A169" s="2"/>
      <c r="B169" s="2"/>
      <c r="C169" s="2"/>
      <c r="D169" s="2"/>
      <c r="E169" s="2"/>
      <c r="F169" s="2"/>
      <c r="G169" s="2"/>
      <c r="H169" s="2"/>
      <c r="I169" s="2"/>
      <c r="J169" s="2"/>
      <c r="K169" s="2"/>
      <c r="L169" s="2"/>
      <c r="M169" s="2"/>
      <c r="N169" s="2"/>
    </row>
    <row r="170" spans="1:14" ht="15.75" customHeight="1">
      <c r="A170" s="2"/>
      <c r="B170" s="2"/>
      <c r="C170" s="2"/>
      <c r="D170" s="2"/>
      <c r="E170" s="2"/>
      <c r="F170" s="2"/>
      <c r="G170" s="2"/>
      <c r="H170" s="2"/>
      <c r="I170" s="2"/>
      <c r="J170" s="2"/>
      <c r="K170" s="2"/>
      <c r="L170" s="2"/>
      <c r="M170" s="2"/>
      <c r="N170" s="2"/>
    </row>
    <row r="171" spans="1:14" ht="15.75" customHeight="1">
      <c r="A171" s="2"/>
      <c r="B171" s="2"/>
      <c r="C171" s="2"/>
      <c r="D171" s="2"/>
      <c r="E171" s="2"/>
      <c r="F171" s="2"/>
      <c r="G171" s="2"/>
      <c r="H171" s="2"/>
      <c r="I171" s="2"/>
      <c r="J171" s="2"/>
      <c r="K171" s="2"/>
      <c r="L171" s="2"/>
      <c r="M171" s="2"/>
      <c r="N171" s="2"/>
    </row>
    <row r="172" spans="1:14" ht="15.75" customHeight="1">
      <c r="A172" s="2"/>
      <c r="B172" s="2"/>
      <c r="C172" s="2"/>
      <c r="D172" s="2"/>
      <c r="E172" s="2"/>
      <c r="F172" s="2"/>
      <c r="G172" s="2"/>
      <c r="H172" s="2"/>
      <c r="I172" s="2"/>
      <c r="J172" s="2"/>
      <c r="K172" s="2"/>
      <c r="L172" s="2"/>
      <c r="M172" s="2"/>
      <c r="N172" s="2"/>
    </row>
    <row r="173" spans="1:14" ht="15.75" customHeight="1">
      <c r="A173" s="2"/>
      <c r="B173" s="2"/>
      <c r="C173" s="2"/>
      <c r="D173" s="2"/>
      <c r="E173" s="2"/>
      <c r="F173" s="2"/>
      <c r="G173" s="2"/>
      <c r="H173" s="2"/>
      <c r="I173" s="2"/>
      <c r="J173" s="2"/>
      <c r="K173" s="2"/>
      <c r="L173" s="2"/>
      <c r="M173" s="2"/>
      <c r="N173" s="2"/>
    </row>
    <row r="174" spans="1:14" ht="15.75" customHeight="1">
      <c r="A174" s="2"/>
      <c r="B174" s="2"/>
      <c r="C174" s="2"/>
      <c r="D174" s="2"/>
      <c r="E174" s="2"/>
      <c r="F174" s="2"/>
      <c r="G174" s="2"/>
      <c r="H174" s="2"/>
      <c r="I174" s="2"/>
      <c r="J174" s="2"/>
      <c r="K174" s="2"/>
      <c r="L174" s="2"/>
      <c r="M174" s="2"/>
      <c r="N174" s="2"/>
    </row>
    <row r="175" spans="1:14" ht="15.75" customHeight="1">
      <c r="A175" s="2"/>
      <c r="B175" s="2"/>
      <c r="C175" s="2"/>
      <c r="D175" s="2"/>
      <c r="E175" s="2"/>
      <c r="F175" s="2"/>
      <c r="G175" s="2"/>
      <c r="H175" s="2"/>
      <c r="I175" s="2"/>
      <c r="J175" s="2"/>
      <c r="K175" s="2"/>
      <c r="L175" s="2"/>
      <c r="M175" s="2"/>
      <c r="N175" s="2"/>
    </row>
    <row r="176" spans="1:14" ht="15.75" customHeight="1">
      <c r="A176" s="2"/>
      <c r="B176" s="2"/>
      <c r="C176" s="2"/>
      <c r="D176" s="2"/>
      <c r="E176" s="2"/>
      <c r="F176" s="2"/>
      <c r="G176" s="2"/>
      <c r="H176" s="2"/>
      <c r="I176" s="2"/>
      <c r="J176" s="2"/>
      <c r="K176" s="2"/>
      <c r="L176" s="2"/>
      <c r="M176" s="2"/>
      <c r="N176" s="2"/>
    </row>
    <row r="177" spans="1:14" ht="15.75" customHeight="1">
      <c r="A177" s="2"/>
      <c r="B177" s="2"/>
      <c r="C177" s="2"/>
      <c r="D177" s="2"/>
      <c r="E177" s="2"/>
      <c r="F177" s="2"/>
      <c r="G177" s="2"/>
      <c r="H177" s="2"/>
      <c r="I177" s="2"/>
      <c r="J177" s="2"/>
      <c r="K177" s="2"/>
      <c r="L177" s="2"/>
      <c r="M177" s="2"/>
      <c r="N177" s="2"/>
    </row>
    <row r="178" spans="1:14" ht="15.75" customHeight="1">
      <c r="A178" s="2"/>
      <c r="B178" s="2"/>
      <c r="C178" s="2"/>
      <c r="D178" s="2"/>
      <c r="E178" s="2"/>
      <c r="F178" s="2"/>
      <c r="G178" s="2"/>
      <c r="H178" s="2"/>
      <c r="I178" s="2"/>
      <c r="J178" s="2"/>
      <c r="K178" s="2"/>
      <c r="L178" s="2"/>
      <c r="M178" s="2"/>
      <c r="N178" s="2"/>
    </row>
    <row r="179" spans="1:14" ht="15.75" customHeight="1">
      <c r="A179" s="2"/>
      <c r="B179" s="2"/>
      <c r="C179" s="2"/>
      <c r="D179" s="2"/>
      <c r="E179" s="2"/>
      <c r="F179" s="2"/>
      <c r="G179" s="2"/>
      <c r="H179" s="2"/>
      <c r="I179" s="2"/>
      <c r="J179" s="2"/>
      <c r="K179" s="2"/>
      <c r="L179" s="2"/>
      <c r="M179" s="2"/>
      <c r="N179" s="2"/>
    </row>
    <row r="180" spans="1:14" ht="15.75" customHeight="1">
      <c r="A180" s="2"/>
      <c r="B180" s="2"/>
      <c r="C180" s="2"/>
      <c r="D180" s="2"/>
      <c r="E180" s="2"/>
      <c r="F180" s="2"/>
      <c r="G180" s="2"/>
      <c r="H180" s="2"/>
      <c r="I180" s="2"/>
      <c r="J180" s="2"/>
      <c r="K180" s="2"/>
      <c r="L180" s="2"/>
      <c r="M180" s="2"/>
      <c r="N180" s="2"/>
    </row>
    <row r="181" spans="1:14" ht="15.75" customHeight="1">
      <c r="A181" s="2"/>
      <c r="B181" s="2"/>
      <c r="C181" s="2"/>
      <c r="D181" s="2"/>
      <c r="E181" s="2"/>
      <c r="F181" s="2"/>
      <c r="G181" s="2"/>
      <c r="H181" s="2"/>
      <c r="I181" s="2"/>
      <c r="J181" s="2"/>
      <c r="K181" s="2"/>
      <c r="L181" s="2"/>
      <c r="M181" s="2"/>
      <c r="N181" s="2"/>
    </row>
    <row r="182" spans="1:14" ht="15.75" customHeight="1">
      <c r="A182" s="2"/>
      <c r="B182" s="2"/>
      <c r="C182" s="2"/>
      <c r="D182" s="2"/>
      <c r="E182" s="2"/>
      <c r="F182" s="2"/>
      <c r="G182" s="2"/>
      <c r="H182" s="2"/>
      <c r="I182" s="2"/>
      <c r="J182" s="2"/>
      <c r="K182" s="2"/>
      <c r="L182" s="2"/>
      <c r="M182" s="2"/>
      <c r="N182" s="2"/>
    </row>
    <row r="183" spans="1:14" ht="15.75" customHeight="1">
      <c r="A183" s="2"/>
      <c r="B183" s="2"/>
      <c r="C183" s="2"/>
      <c r="D183" s="2"/>
      <c r="E183" s="2"/>
      <c r="F183" s="2"/>
      <c r="G183" s="2"/>
      <c r="H183" s="2"/>
      <c r="I183" s="2"/>
      <c r="J183" s="2"/>
      <c r="K183" s="2"/>
      <c r="L183" s="2"/>
      <c r="M183" s="2"/>
      <c r="N183" s="2"/>
    </row>
    <row r="184" spans="1:14" ht="15.75" customHeight="1">
      <c r="A184" s="2"/>
      <c r="B184" s="2"/>
      <c r="C184" s="2"/>
      <c r="D184" s="2"/>
      <c r="E184" s="2"/>
      <c r="F184" s="2"/>
      <c r="G184" s="2"/>
      <c r="H184" s="2"/>
      <c r="I184" s="2"/>
      <c r="J184" s="2"/>
      <c r="K184" s="2"/>
      <c r="L184" s="2"/>
      <c r="M184" s="2"/>
      <c r="N184" s="2"/>
    </row>
    <row r="185" spans="1:14" ht="15.75" customHeight="1">
      <c r="A185" s="2"/>
      <c r="B185" s="2"/>
      <c r="C185" s="2"/>
      <c r="D185" s="2"/>
      <c r="E185" s="2"/>
      <c r="F185" s="2"/>
      <c r="G185" s="2"/>
      <c r="H185" s="2"/>
      <c r="I185" s="2"/>
      <c r="J185" s="2"/>
      <c r="K185" s="2"/>
      <c r="L185" s="2"/>
      <c r="M185" s="2"/>
      <c r="N185" s="2"/>
    </row>
    <row r="186" spans="1:14" ht="15.75" customHeight="1">
      <c r="A186" s="2"/>
      <c r="B186" s="2"/>
      <c r="C186" s="2"/>
      <c r="D186" s="2"/>
      <c r="E186" s="2"/>
      <c r="F186" s="2"/>
      <c r="G186" s="2"/>
      <c r="H186" s="2"/>
      <c r="I186" s="2"/>
      <c r="J186" s="2"/>
      <c r="K186" s="2"/>
      <c r="L186" s="2"/>
      <c r="M186" s="2"/>
      <c r="N186" s="2"/>
    </row>
    <row r="187" spans="1:14" ht="15.75" customHeight="1">
      <c r="A187" s="2"/>
      <c r="B187" s="2"/>
      <c r="C187" s="2"/>
      <c r="D187" s="2"/>
      <c r="E187" s="2"/>
      <c r="F187" s="2"/>
      <c r="G187" s="2"/>
      <c r="H187" s="2"/>
      <c r="I187" s="2"/>
      <c r="J187" s="2"/>
      <c r="K187" s="2"/>
      <c r="L187" s="2"/>
      <c r="M187" s="2"/>
      <c r="N187" s="2"/>
    </row>
    <row r="188" spans="1:14" ht="15.75" customHeight="1">
      <c r="A188" s="2"/>
      <c r="B188" s="2"/>
      <c r="C188" s="2"/>
      <c r="D188" s="2"/>
      <c r="E188" s="2"/>
      <c r="F188" s="2"/>
      <c r="G188" s="2"/>
      <c r="H188" s="2"/>
      <c r="I188" s="2"/>
      <c r="J188" s="2"/>
      <c r="K188" s="2"/>
      <c r="L188" s="2"/>
      <c r="M188" s="2"/>
      <c r="N188" s="2"/>
    </row>
    <row r="189" spans="1:14" ht="15.75" customHeight="1">
      <c r="A189" s="2"/>
      <c r="B189" s="2"/>
      <c r="C189" s="2"/>
      <c r="D189" s="2"/>
      <c r="E189" s="2"/>
      <c r="F189" s="2"/>
      <c r="G189" s="2"/>
      <c r="H189" s="2"/>
      <c r="I189" s="2"/>
      <c r="J189" s="2"/>
      <c r="K189" s="2"/>
      <c r="L189" s="2"/>
      <c r="M189" s="2"/>
      <c r="N189" s="2"/>
    </row>
    <row r="190" spans="1:14" ht="15.75" customHeight="1">
      <c r="A190" s="2"/>
      <c r="B190" s="2"/>
      <c r="C190" s="2"/>
      <c r="D190" s="2"/>
      <c r="E190" s="2"/>
      <c r="F190" s="2"/>
      <c r="G190" s="2"/>
      <c r="H190" s="2"/>
      <c r="I190" s="2"/>
      <c r="J190" s="2"/>
      <c r="K190" s="2"/>
      <c r="L190" s="2"/>
      <c r="M190" s="2"/>
      <c r="N190" s="2"/>
    </row>
    <row r="191" spans="1:14" ht="15.75" customHeight="1">
      <c r="A191" s="2"/>
      <c r="B191" s="2"/>
      <c r="C191" s="2"/>
      <c r="D191" s="2"/>
      <c r="E191" s="2"/>
      <c r="F191" s="2"/>
      <c r="G191" s="2"/>
      <c r="H191" s="2"/>
      <c r="I191" s="2"/>
      <c r="J191" s="2"/>
      <c r="K191" s="2"/>
      <c r="L191" s="2"/>
      <c r="M191" s="2"/>
      <c r="N191" s="2"/>
    </row>
    <row r="192" spans="1:14" ht="15.75" customHeight="1">
      <c r="A192" s="2"/>
      <c r="B192" s="2"/>
      <c r="C192" s="2"/>
      <c r="D192" s="2"/>
      <c r="E192" s="2"/>
      <c r="F192" s="2"/>
      <c r="G192" s="2"/>
      <c r="H192" s="2"/>
      <c r="I192" s="2"/>
      <c r="J192" s="2"/>
      <c r="K192" s="2"/>
      <c r="L192" s="2"/>
      <c r="M192" s="2"/>
      <c r="N192" s="2"/>
    </row>
    <row r="193" spans="1:14" ht="15.75" customHeight="1">
      <c r="A193" s="2"/>
      <c r="B193" s="2"/>
      <c r="C193" s="2"/>
      <c r="D193" s="2"/>
      <c r="E193" s="2"/>
      <c r="F193" s="2"/>
      <c r="G193" s="2"/>
      <c r="H193" s="2"/>
      <c r="I193" s="2"/>
      <c r="J193" s="2"/>
      <c r="K193" s="2"/>
      <c r="L193" s="2"/>
      <c r="M193" s="2"/>
      <c r="N193" s="2"/>
    </row>
    <row r="194" spans="1:14" ht="15.75" customHeight="1">
      <c r="A194" s="2"/>
      <c r="B194" s="2"/>
      <c r="C194" s="2"/>
      <c r="D194" s="2"/>
      <c r="E194" s="2"/>
      <c r="F194" s="2"/>
      <c r="G194" s="2"/>
      <c r="H194" s="2"/>
      <c r="I194" s="2"/>
      <c r="J194" s="2"/>
      <c r="K194" s="2"/>
      <c r="L194" s="2"/>
      <c r="M194" s="2"/>
      <c r="N194" s="2"/>
    </row>
    <row r="195" spans="1:14" ht="15.75" customHeight="1">
      <c r="A195" s="2"/>
      <c r="B195" s="2"/>
      <c r="C195" s="2"/>
      <c r="D195" s="2"/>
      <c r="E195" s="2"/>
      <c r="F195" s="2"/>
      <c r="G195" s="2"/>
      <c r="H195" s="2"/>
      <c r="I195" s="2"/>
      <c r="J195" s="2"/>
      <c r="K195" s="2"/>
      <c r="L195" s="2"/>
      <c r="M195" s="2"/>
      <c r="N195" s="2"/>
    </row>
    <row r="196" spans="1:14" ht="15.75" customHeight="1">
      <c r="A196" s="2"/>
      <c r="B196" s="2"/>
      <c r="C196" s="2"/>
      <c r="D196" s="2"/>
      <c r="E196" s="2"/>
      <c r="F196" s="2"/>
      <c r="G196" s="2"/>
      <c r="H196" s="2"/>
      <c r="I196" s="2"/>
      <c r="J196" s="2"/>
      <c r="K196" s="2"/>
      <c r="L196" s="2"/>
      <c r="M196" s="2"/>
      <c r="N196" s="2"/>
    </row>
    <row r="197" spans="1:14" ht="15.75" customHeight="1">
      <c r="A197" s="2"/>
      <c r="B197" s="2"/>
      <c r="C197" s="2"/>
      <c r="D197" s="2"/>
      <c r="E197" s="2"/>
      <c r="F197" s="2"/>
      <c r="G197" s="2"/>
      <c r="H197" s="2"/>
      <c r="I197" s="2"/>
      <c r="J197" s="2"/>
      <c r="K197" s="2"/>
      <c r="L197" s="2"/>
      <c r="M197" s="2"/>
      <c r="N197" s="2"/>
    </row>
    <row r="198" spans="1:14" ht="15.75" customHeight="1">
      <c r="A198" s="2"/>
      <c r="B198" s="2"/>
      <c r="C198" s="2"/>
      <c r="D198" s="2"/>
      <c r="E198" s="2"/>
      <c r="F198" s="2"/>
      <c r="G198" s="2"/>
      <c r="H198" s="2"/>
      <c r="I198" s="2"/>
      <c r="J198" s="2"/>
      <c r="K198" s="2"/>
      <c r="L198" s="2"/>
      <c r="M198" s="2"/>
      <c r="N198" s="2"/>
    </row>
    <row r="199" spans="1:14" ht="15.75" customHeight="1">
      <c r="A199" s="2"/>
      <c r="B199" s="2"/>
      <c r="C199" s="2"/>
      <c r="D199" s="2"/>
      <c r="E199" s="2"/>
      <c r="F199" s="2"/>
      <c r="G199" s="2"/>
      <c r="H199" s="2"/>
      <c r="I199" s="2"/>
      <c r="J199" s="2"/>
      <c r="K199" s="2"/>
      <c r="L199" s="2"/>
      <c r="M199" s="2"/>
      <c r="N199" s="2"/>
    </row>
    <row r="200" spans="1:14" ht="15.75" customHeight="1">
      <c r="A200" s="2"/>
      <c r="B200" s="2"/>
      <c r="C200" s="2"/>
      <c r="D200" s="2"/>
      <c r="E200" s="2"/>
      <c r="F200" s="2"/>
      <c r="G200" s="2"/>
      <c r="H200" s="2"/>
      <c r="I200" s="2"/>
      <c r="J200" s="2"/>
      <c r="K200" s="2"/>
      <c r="L200" s="2"/>
      <c r="M200" s="2"/>
      <c r="N200" s="2"/>
    </row>
    <row r="201" spans="1:14" ht="15.75" customHeight="1">
      <c r="A201" s="2"/>
      <c r="B201" s="2"/>
      <c r="C201" s="2"/>
      <c r="D201" s="2"/>
      <c r="E201" s="2"/>
      <c r="F201" s="2"/>
      <c r="G201" s="2"/>
      <c r="H201" s="2"/>
      <c r="I201" s="2"/>
      <c r="J201" s="2"/>
      <c r="K201" s="2"/>
      <c r="L201" s="2"/>
      <c r="M201" s="2"/>
      <c r="N201" s="2"/>
    </row>
    <row r="202" spans="1:14" ht="15.75" customHeight="1">
      <c r="A202" s="2"/>
      <c r="B202" s="2"/>
      <c r="C202" s="2"/>
      <c r="D202" s="2"/>
      <c r="E202" s="2"/>
      <c r="F202" s="2"/>
      <c r="G202" s="2"/>
      <c r="H202" s="2"/>
      <c r="I202" s="2"/>
      <c r="J202" s="2"/>
      <c r="K202" s="2"/>
      <c r="L202" s="2"/>
      <c r="M202" s="2"/>
      <c r="N202" s="2"/>
    </row>
    <row r="203" spans="1:14" ht="15.75" customHeight="1">
      <c r="A203" s="2"/>
      <c r="B203" s="2"/>
      <c r="C203" s="2"/>
      <c r="D203" s="2"/>
      <c r="E203" s="2"/>
      <c r="F203" s="2"/>
      <c r="G203" s="2"/>
      <c r="H203" s="2"/>
      <c r="I203" s="2"/>
      <c r="J203" s="2"/>
      <c r="K203" s="2"/>
      <c r="L203" s="2"/>
      <c r="M203" s="2"/>
      <c r="N203" s="2"/>
    </row>
    <row r="204" spans="1:14" ht="15.75" customHeight="1">
      <c r="A204" s="2"/>
      <c r="B204" s="2"/>
      <c r="C204" s="2"/>
      <c r="D204" s="2"/>
      <c r="E204" s="2"/>
      <c r="F204" s="2"/>
      <c r="G204" s="2"/>
      <c r="H204" s="2"/>
      <c r="I204" s="2"/>
      <c r="J204" s="2"/>
      <c r="K204" s="2"/>
      <c r="L204" s="2"/>
      <c r="M204" s="2"/>
      <c r="N204" s="2"/>
    </row>
    <row r="205" spans="1:14" ht="15.75" customHeight="1">
      <c r="A205" s="2"/>
      <c r="B205" s="2"/>
      <c r="C205" s="2"/>
      <c r="D205" s="2"/>
      <c r="E205" s="2"/>
      <c r="F205" s="2"/>
      <c r="G205" s="2"/>
      <c r="H205" s="2"/>
      <c r="I205" s="2"/>
      <c r="J205" s="2"/>
      <c r="K205" s="2"/>
      <c r="L205" s="2"/>
      <c r="M205" s="2"/>
      <c r="N205" s="2"/>
    </row>
    <row r="206" spans="1:14" ht="15.75" customHeight="1">
      <c r="A206" s="2"/>
      <c r="B206" s="2"/>
      <c r="C206" s="2"/>
      <c r="D206" s="2"/>
      <c r="E206" s="2"/>
      <c r="F206" s="2"/>
      <c r="G206" s="2"/>
      <c r="H206" s="2"/>
      <c r="I206" s="2"/>
      <c r="J206" s="2"/>
      <c r="K206" s="2"/>
      <c r="L206" s="2"/>
      <c r="M206" s="2"/>
      <c r="N206" s="2"/>
    </row>
    <row r="207" spans="1:14" ht="15.75" customHeight="1">
      <c r="A207" s="2"/>
      <c r="B207" s="2"/>
      <c r="C207" s="2"/>
      <c r="D207" s="2"/>
      <c r="E207" s="2"/>
      <c r="F207" s="2"/>
      <c r="G207" s="2"/>
      <c r="H207" s="2"/>
      <c r="I207" s="2"/>
      <c r="J207" s="2"/>
      <c r="K207" s="2"/>
      <c r="L207" s="2"/>
      <c r="M207" s="2"/>
      <c r="N207" s="2"/>
    </row>
    <row r="208" spans="1:14" ht="15.75" customHeight="1">
      <c r="A208" s="2"/>
      <c r="B208" s="2"/>
      <c r="C208" s="2"/>
      <c r="D208" s="2"/>
      <c r="E208" s="2"/>
      <c r="F208" s="2"/>
      <c r="G208" s="2"/>
      <c r="H208" s="2"/>
      <c r="I208" s="2"/>
      <c r="J208" s="2"/>
      <c r="K208" s="2"/>
      <c r="L208" s="2"/>
      <c r="M208" s="2"/>
      <c r="N208" s="2"/>
    </row>
    <row r="209" spans="1:14" ht="15.75" customHeight="1">
      <c r="A209" s="2"/>
      <c r="B209" s="2"/>
      <c r="C209" s="2"/>
      <c r="D209" s="2"/>
      <c r="E209" s="2"/>
      <c r="F209" s="2"/>
      <c r="G209" s="2"/>
      <c r="H209" s="2"/>
      <c r="I209" s="2"/>
      <c r="J209" s="2"/>
      <c r="K209" s="2"/>
      <c r="L209" s="2"/>
      <c r="M209" s="2"/>
      <c r="N209" s="2"/>
    </row>
    <row r="210" spans="1:14" ht="15.75" customHeight="1">
      <c r="A210" s="2"/>
      <c r="B210" s="2"/>
      <c r="C210" s="2"/>
      <c r="D210" s="2"/>
      <c r="E210" s="2"/>
      <c r="F210" s="2"/>
      <c r="G210" s="2"/>
      <c r="H210" s="2"/>
      <c r="I210" s="2"/>
      <c r="J210" s="2"/>
      <c r="K210" s="2"/>
      <c r="L210" s="2"/>
      <c r="M210" s="2"/>
      <c r="N210" s="2"/>
    </row>
    <row r="211" spans="1:14" ht="15.75" customHeight="1">
      <c r="A211" s="2"/>
      <c r="B211" s="2"/>
      <c r="C211" s="2"/>
      <c r="D211" s="2"/>
      <c r="E211" s="2"/>
      <c r="F211" s="2"/>
      <c r="G211" s="2"/>
      <c r="H211" s="2"/>
      <c r="I211" s="2"/>
      <c r="J211" s="2"/>
      <c r="K211" s="2"/>
      <c r="L211" s="2"/>
      <c r="M211" s="2"/>
      <c r="N211" s="2"/>
    </row>
    <row r="212" spans="1:14" ht="15.75" customHeight="1">
      <c r="A212" s="2"/>
      <c r="B212" s="2"/>
      <c r="C212" s="2"/>
      <c r="D212" s="2"/>
      <c r="E212" s="2"/>
      <c r="F212" s="2"/>
      <c r="G212" s="2"/>
      <c r="H212" s="2"/>
      <c r="I212" s="2"/>
      <c r="J212" s="2"/>
      <c r="K212" s="2"/>
      <c r="L212" s="2"/>
      <c r="M212" s="2"/>
      <c r="N212" s="2"/>
    </row>
    <row r="213" spans="1:14" ht="15.75" customHeight="1">
      <c r="A213" s="2"/>
      <c r="B213" s="2"/>
      <c r="C213" s="2"/>
      <c r="D213" s="2"/>
      <c r="E213" s="2"/>
      <c r="F213" s="2"/>
      <c r="G213" s="2"/>
      <c r="H213" s="2"/>
      <c r="I213" s="2"/>
      <c r="J213" s="2"/>
      <c r="K213" s="2"/>
      <c r="L213" s="2"/>
      <c r="M213" s="2"/>
      <c r="N213" s="2"/>
    </row>
    <row r="214" spans="1:14" ht="15.75" customHeight="1">
      <c r="A214" s="2"/>
      <c r="B214" s="2"/>
      <c r="C214" s="2"/>
      <c r="D214" s="2"/>
      <c r="E214" s="2"/>
      <c r="F214" s="2"/>
      <c r="G214" s="2"/>
      <c r="H214" s="2"/>
      <c r="I214" s="2"/>
      <c r="J214" s="2"/>
      <c r="K214" s="2"/>
      <c r="L214" s="2"/>
      <c r="M214" s="2"/>
      <c r="N214" s="2"/>
    </row>
    <row r="215" spans="1:14" ht="15.75" customHeight="1">
      <c r="A215" s="2"/>
      <c r="B215" s="2"/>
      <c r="C215" s="2"/>
      <c r="D215" s="2"/>
      <c r="E215" s="2"/>
      <c r="F215" s="2"/>
      <c r="G215" s="2"/>
      <c r="H215" s="2"/>
      <c r="I215" s="2"/>
      <c r="J215" s="2"/>
      <c r="K215" s="2"/>
      <c r="L215" s="2"/>
      <c r="M215" s="2"/>
      <c r="N215" s="2"/>
    </row>
    <row r="216" spans="1:14" ht="15.75" customHeight="1">
      <c r="A216" s="2"/>
      <c r="B216" s="2"/>
      <c r="C216" s="2"/>
      <c r="D216" s="2"/>
      <c r="E216" s="2"/>
      <c r="F216" s="2"/>
      <c r="G216" s="2"/>
      <c r="H216" s="2"/>
      <c r="I216" s="2"/>
      <c r="J216" s="2"/>
      <c r="K216" s="2"/>
      <c r="L216" s="2"/>
      <c r="M216" s="2"/>
      <c r="N216" s="2"/>
    </row>
    <row r="217" spans="1:14" ht="15.75" customHeight="1">
      <c r="A217" s="2"/>
      <c r="B217" s="2"/>
      <c r="C217" s="2"/>
      <c r="D217" s="2"/>
      <c r="E217" s="2"/>
      <c r="F217" s="2"/>
      <c r="G217" s="2"/>
      <c r="H217" s="2"/>
      <c r="I217" s="2"/>
      <c r="J217" s="2"/>
      <c r="K217" s="2"/>
      <c r="L217" s="2"/>
      <c r="M217" s="2"/>
      <c r="N217" s="2"/>
    </row>
    <row r="218" spans="1:14" ht="15.75" customHeight="1">
      <c r="A218" s="2"/>
      <c r="B218" s="2"/>
      <c r="C218" s="2"/>
      <c r="D218" s="2"/>
      <c r="E218" s="2"/>
      <c r="F218" s="2"/>
      <c r="G218" s="2"/>
      <c r="H218" s="2"/>
      <c r="I218" s="2"/>
      <c r="J218" s="2"/>
      <c r="K218" s="2"/>
      <c r="L218" s="2"/>
      <c r="M218" s="2"/>
      <c r="N218" s="2"/>
    </row>
    <row r="219" spans="1:14" ht="15.75" customHeight="1">
      <c r="A219" s="2"/>
      <c r="B219" s="2"/>
      <c r="C219" s="2"/>
      <c r="D219" s="2"/>
      <c r="E219" s="2"/>
      <c r="F219" s="2"/>
      <c r="G219" s="2"/>
      <c r="H219" s="2"/>
      <c r="I219" s="2"/>
      <c r="J219" s="2"/>
      <c r="K219" s="2"/>
      <c r="L219" s="2"/>
      <c r="M219" s="2"/>
      <c r="N219" s="2"/>
    </row>
    <row r="220" spans="1:14" ht="15.75" customHeight="1">
      <c r="A220" s="2"/>
      <c r="B220" s="2"/>
      <c r="C220" s="2"/>
      <c r="D220" s="2"/>
      <c r="E220" s="2"/>
      <c r="F220" s="2"/>
      <c r="G220" s="2"/>
      <c r="H220" s="2"/>
      <c r="I220" s="2"/>
      <c r="J220" s="2"/>
      <c r="K220" s="2"/>
      <c r="L220" s="2"/>
      <c r="M220" s="2"/>
      <c r="N220" s="2"/>
    </row>
    <row r="221" spans="1:14" ht="15.75" customHeight="1"/>
    <row r="222" spans="1:14" ht="15.75" customHeight="1"/>
    <row r="223" spans="1:14" ht="15.75" customHeight="1"/>
    <row r="224" spans="1:1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A3"/>
    <mergeCell ref="B2:B3"/>
    <mergeCell ref="C2:D2"/>
    <mergeCell ref="A1:D1"/>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157"/>
  <sheetViews>
    <sheetView workbookViewId="0">
      <pane ySplit="2" topLeftCell="A54" activePane="bottomLeft" state="frozen"/>
      <selection pane="bottomLeft" activeCell="B60" sqref="B60"/>
    </sheetView>
  </sheetViews>
  <sheetFormatPr defaultColWidth="14.42578125" defaultRowHeight="15" customHeight="1"/>
  <cols>
    <col min="1" max="1" width="48.42578125" style="602" customWidth="1"/>
    <col min="2" max="2" width="100.85546875" style="602" customWidth="1"/>
    <col min="3" max="12" width="9.140625" style="1410" customWidth="1"/>
    <col min="13" max="17" width="17.28515625" style="1410" customWidth="1"/>
    <col min="18" max="26" width="17.28515625" style="602" customWidth="1"/>
    <col min="27" max="16384" width="14.42578125" style="602"/>
  </cols>
  <sheetData>
    <row r="1" spans="1:26" ht="39.75" customHeight="1">
      <c r="A1" s="2446" t="s">
        <v>6055</v>
      </c>
      <c r="B1" s="2081"/>
      <c r="C1" s="1403"/>
      <c r="D1" s="1403"/>
      <c r="E1" s="1403"/>
      <c r="F1" s="1403"/>
      <c r="G1" s="1403"/>
      <c r="H1" s="1403"/>
      <c r="I1" s="1403"/>
      <c r="J1" s="1403"/>
      <c r="K1" s="1403"/>
      <c r="L1" s="1403"/>
      <c r="M1" s="1403"/>
      <c r="N1" s="1403"/>
      <c r="O1" s="1403"/>
      <c r="P1" s="1403"/>
      <c r="Q1" s="1403"/>
      <c r="R1" s="72"/>
      <c r="S1" s="72"/>
      <c r="T1" s="72"/>
      <c r="U1" s="72"/>
      <c r="V1" s="72"/>
    </row>
    <row r="2" spans="1:26" ht="21.75" customHeight="1">
      <c r="A2" s="1370" t="s">
        <v>16</v>
      </c>
      <c r="B2" s="1371" t="s">
        <v>17</v>
      </c>
      <c r="C2" s="2447"/>
      <c r="D2" s="2448"/>
      <c r="E2" s="1404"/>
      <c r="F2" s="1404"/>
      <c r="G2" s="1404"/>
      <c r="H2" s="1404"/>
      <c r="I2" s="1404"/>
      <c r="J2" s="1404"/>
      <c r="K2" s="1404"/>
      <c r="L2" s="1404"/>
      <c r="M2" s="1404"/>
      <c r="N2" s="1404"/>
      <c r="O2" s="1404"/>
      <c r="P2" s="1404"/>
      <c r="Q2" s="1404"/>
      <c r="R2" s="727"/>
      <c r="S2" s="727"/>
      <c r="T2" s="727"/>
      <c r="U2" s="727"/>
      <c r="V2" s="727"/>
    </row>
    <row r="3" spans="1:26" ht="12.75">
      <c r="A3" s="789" t="s">
        <v>6089</v>
      </c>
      <c r="B3" s="940">
        <v>426</v>
      </c>
      <c r="C3" s="1405"/>
      <c r="D3" s="1406"/>
      <c r="E3" s="1404"/>
      <c r="F3" s="1404"/>
      <c r="G3" s="1404"/>
      <c r="H3" s="1404"/>
      <c r="I3" s="1404"/>
      <c r="J3" s="1404"/>
      <c r="K3" s="1404"/>
      <c r="L3" s="1404"/>
      <c r="M3" s="1404"/>
      <c r="N3" s="1404"/>
      <c r="O3" s="1404"/>
      <c r="P3" s="1404"/>
      <c r="Q3" s="1404"/>
      <c r="R3" s="727"/>
      <c r="S3" s="727"/>
      <c r="T3" s="727"/>
      <c r="U3" s="727"/>
      <c r="V3" s="727"/>
      <c r="W3" s="1"/>
      <c r="X3" s="1"/>
      <c r="Y3" s="1"/>
      <c r="Z3" s="1"/>
    </row>
    <row r="4" spans="1:26" ht="12.75">
      <c r="A4" s="789" t="s">
        <v>6090</v>
      </c>
      <c r="B4" s="940" t="s">
        <v>6091</v>
      </c>
      <c r="C4" s="1405"/>
      <c r="D4" s="1406"/>
      <c r="E4" s="1404"/>
      <c r="F4" s="1404"/>
      <c r="G4" s="1404"/>
      <c r="H4" s="1404"/>
      <c r="I4" s="1404"/>
      <c r="J4" s="1404"/>
      <c r="K4" s="1404"/>
      <c r="L4" s="1404"/>
      <c r="M4" s="1404"/>
      <c r="N4" s="1404"/>
      <c r="O4" s="1404"/>
      <c r="P4" s="1404"/>
      <c r="Q4" s="1404"/>
      <c r="R4" s="727"/>
      <c r="S4" s="727"/>
      <c r="T4" s="727"/>
      <c r="U4" s="727"/>
      <c r="V4" s="727"/>
      <c r="W4" s="1"/>
      <c r="X4" s="1"/>
      <c r="Y4" s="1"/>
      <c r="Z4" s="1"/>
    </row>
    <row r="5" spans="1:26" ht="12.75">
      <c r="A5" s="789" t="s">
        <v>6092</v>
      </c>
      <c r="B5" s="940" t="s">
        <v>6093</v>
      </c>
      <c r="C5" s="1405"/>
      <c r="D5" s="1406"/>
      <c r="E5" s="1404"/>
      <c r="F5" s="1404"/>
      <c r="G5" s="1404"/>
      <c r="H5" s="1404"/>
      <c r="I5" s="1404"/>
      <c r="J5" s="1404"/>
      <c r="K5" s="1404"/>
      <c r="L5" s="1404"/>
      <c r="M5" s="1404"/>
      <c r="N5" s="1404"/>
      <c r="O5" s="1404"/>
      <c r="P5" s="1404"/>
      <c r="Q5" s="1404"/>
      <c r="R5" s="727"/>
      <c r="S5" s="727"/>
      <c r="T5" s="727"/>
      <c r="U5" s="727"/>
      <c r="V5" s="727"/>
      <c r="W5" s="1"/>
      <c r="X5" s="1"/>
      <c r="Y5" s="1"/>
      <c r="Z5" s="1"/>
    </row>
    <row r="6" spans="1:26" ht="12.75">
      <c r="A6" s="736" t="s">
        <v>6094</v>
      </c>
      <c r="B6" s="940" t="s">
        <v>6095</v>
      </c>
      <c r="C6" s="1405"/>
      <c r="D6" s="1406"/>
      <c r="E6" s="1404"/>
      <c r="F6" s="1404"/>
      <c r="G6" s="1404"/>
      <c r="H6" s="1404"/>
      <c r="I6" s="1404"/>
      <c r="J6" s="1404"/>
      <c r="K6" s="1404"/>
      <c r="L6" s="1404"/>
      <c r="M6" s="1404"/>
      <c r="N6" s="1404"/>
      <c r="O6" s="1404"/>
      <c r="P6" s="1404"/>
      <c r="Q6" s="1404"/>
      <c r="R6" s="727"/>
      <c r="S6" s="727"/>
      <c r="T6" s="727"/>
      <c r="U6" s="727"/>
      <c r="V6" s="727"/>
      <c r="W6" s="1"/>
      <c r="X6" s="1"/>
      <c r="Y6" s="1"/>
      <c r="Z6" s="1"/>
    </row>
    <row r="7" spans="1:26" ht="12.75">
      <c r="A7" s="789" t="s">
        <v>6096</v>
      </c>
      <c r="B7" s="945" t="s">
        <v>6097</v>
      </c>
      <c r="C7" s="1405"/>
      <c r="D7" s="1406"/>
      <c r="E7" s="1404"/>
      <c r="F7" s="1404"/>
      <c r="G7" s="1404"/>
      <c r="H7" s="1404"/>
      <c r="I7" s="1404"/>
      <c r="J7" s="1404"/>
      <c r="K7" s="1404"/>
      <c r="L7" s="1404"/>
      <c r="M7" s="1404"/>
      <c r="N7" s="1404"/>
      <c r="O7" s="1404"/>
      <c r="P7" s="1404"/>
      <c r="Q7" s="1404"/>
      <c r="R7" s="727"/>
      <c r="S7" s="727"/>
      <c r="T7" s="727"/>
      <c r="U7" s="727"/>
      <c r="V7" s="727"/>
      <c r="W7" s="1"/>
      <c r="X7" s="1"/>
      <c r="Y7" s="1"/>
      <c r="Z7" s="1"/>
    </row>
    <row r="8" spans="1:26" ht="12.75">
      <c r="A8" s="737" t="s">
        <v>6098</v>
      </c>
      <c r="B8" s="1372"/>
      <c r="C8" s="1405"/>
      <c r="D8" s="1406"/>
      <c r="E8" s="1404"/>
      <c r="F8" s="1404"/>
      <c r="G8" s="1404"/>
      <c r="H8" s="1404"/>
      <c r="I8" s="1404"/>
      <c r="J8" s="1404"/>
      <c r="K8" s="1404"/>
      <c r="L8" s="1404"/>
      <c r="M8" s="1404"/>
      <c r="N8" s="1404"/>
      <c r="O8" s="1404"/>
      <c r="P8" s="1404"/>
      <c r="Q8" s="1404"/>
      <c r="R8" s="727"/>
      <c r="S8" s="727"/>
      <c r="T8" s="727"/>
      <c r="U8" s="727"/>
      <c r="V8" s="727"/>
      <c r="W8" s="1"/>
      <c r="X8" s="1"/>
      <c r="Y8" s="1"/>
      <c r="Z8" s="1"/>
    </row>
    <row r="9" spans="1:26" ht="12.75">
      <c r="A9" s="2354" t="s">
        <v>6100</v>
      </c>
      <c r="B9" s="1373"/>
      <c r="C9" s="1405"/>
      <c r="D9" s="1406"/>
      <c r="E9" s="1404"/>
      <c r="F9" s="1404"/>
      <c r="G9" s="1404"/>
      <c r="H9" s="1404"/>
      <c r="I9" s="1404"/>
      <c r="J9" s="1404"/>
      <c r="K9" s="1404"/>
      <c r="L9" s="1404"/>
      <c r="M9" s="1404"/>
      <c r="N9" s="1404"/>
      <c r="O9" s="1404"/>
      <c r="P9" s="1404"/>
      <c r="Q9" s="1404"/>
      <c r="R9" s="727"/>
      <c r="S9" s="727"/>
      <c r="T9" s="727"/>
      <c r="U9" s="727"/>
      <c r="V9" s="727"/>
      <c r="W9" s="1"/>
      <c r="X9" s="1"/>
      <c r="Y9" s="1"/>
      <c r="Z9" s="1"/>
    </row>
    <row r="10" spans="1:26" ht="12.75">
      <c r="A10" s="2083"/>
      <c r="B10" s="945"/>
      <c r="C10" s="1405"/>
      <c r="D10" s="1406"/>
      <c r="E10" s="1404"/>
      <c r="F10" s="1404"/>
      <c r="G10" s="1404"/>
      <c r="H10" s="1404"/>
      <c r="I10" s="1404"/>
      <c r="J10" s="1404"/>
      <c r="K10" s="1404"/>
      <c r="L10" s="1404"/>
      <c r="M10" s="1404"/>
      <c r="N10" s="1404"/>
      <c r="O10" s="1404"/>
      <c r="P10" s="1404"/>
      <c r="Q10" s="1404"/>
      <c r="R10" s="727"/>
      <c r="S10" s="727"/>
      <c r="T10" s="727"/>
      <c r="U10" s="727"/>
      <c r="V10" s="727"/>
      <c r="W10" s="1"/>
      <c r="X10" s="1"/>
      <c r="Y10" s="1"/>
      <c r="Z10" s="1"/>
    </row>
    <row r="11" spans="1:26" ht="12.75">
      <c r="A11" s="1370" t="s">
        <v>16</v>
      </c>
      <c r="B11" s="1371" t="s">
        <v>17</v>
      </c>
      <c r="C11" s="1405"/>
      <c r="D11" s="1406"/>
      <c r="E11" s="1404"/>
      <c r="F11" s="1404"/>
      <c r="G11" s="1404"/>
      <c r="H11" s="1404"/>
      <c r="I11" s="1404"/>
      <c r="J11" s="1404"/>
      <c r="K11" s="1404"/>
      <c r="L11" s="1404"/>
      <c r="M11" s="1404"/>
      <c r="N11" s="1404"/>
      <c r="O11" s="1404"/>
      <c r="P11" s="1404"/>
      <c r="Q11" s="1404"/>
      <c r="R11" s="727"/>
      <c r="S11" s="727"/>
      <c r="T11" s="727"/>
      <c r="U11" s="727"/>
      <c r="V11" s="727"/>
      <c r="W11" s="1"/>
      <c r="X11" s="1"/>
      <c r="Y11" s="1"/>
      <c r="Z11" s="1"/>
    </row>
    <row r="12" spans="1:26" ht="12.75">
      <c r="A12" s="789" t="s">
        <v>6089</v>
      </c>
      <c r="B12" s="940">
        <v>120</v>
      </c>
      <c r="C12" s="1405"/>
      <c r="D12" s="1406"/>
      <c r="E12" s="1404"/>
      <c r="F12" s="1404"/>
      <c r="G12" s="1404"/>
      <c r="H12" s="1404"/>
      <c r="I12" s="1404"/>
      <c r="J12" s="1404"/>
      <c r="K12" s="1404"/>
      <c r="L12" s="1404"/>
      <c r="M12" s="1404"/>
      <c r="N12" s="1404"/>
      <c r="O12" s="1404"/>
      <c r="P12" s="1404"/>
      <c r="Q12" s="1404"/>
      <c r="R12" s="727"/>
      <c r="S12" s="727"/>
      <c r="T12" s="727"/>
      <c r="U12" s="727"/>
      <c r="V12" s="727"/>
      <c r="W12" s="1"/>
      <c r="X12" s="1"/>
      <c r="Y12" s="1"/>
      <c r="Z12" s="1"/>
    </row>
    <row r="13" spans="1:26" ht="12.75">
      <c r="A13" s="789" t="s">
        <v>6090</v>
      </c>
      <c r="B13" s="940" t="s">
        <v>6101</v>
      </c>
      <c r="C13" s="1405"/>
      <c r="D13" s="1406"/>
      <c r="E13" s="1404"/>
      <c r="F13" s="1404"/>
      <c r="G13" s="1404"/>
      <c r="H13" s="1404"/>
      <c r="I13" s="1404"/>
      <c r="J13" s="1404"/>
      <c r="K13" s="1404"/>
      <c r="L13" s="1404"/>
      <c r="M13" s="1404"/>
      <c r="N13" s="1404"/>
      <c r="O13" s="1404"/>
      <c r="P13" s="1404"/>
      <c r="Q13" s="1404"/>
      <c r="R13" s="727"/>
      <c r="S13" s="727"/>
      <c r="T13" s="727"/>
      <c r="U13" s="727"/>
      <c r="V13" s="727"/>
      <c r="W13" s="1"/>
      <c r="X13" s="1"/>
      <c r="Y13" s="1"/>
      <c r="Z13" s="1"/>
    </row>
    <row r="14" spans="1:26" ht="12.75">
      <c r="A14" s="789" t="s">
        <v>6092</v>
      </c>
      <c r="B14" s="940" t="s">
        <v>6102</v>
      </c>
      <c r="C14" s="1405"/>
      <c r="D14" s="1406"/>
      <c r="E14" s="1404"/>
      <c r="F14" s="1404"/>
      <c r="G14" s="1404"/>
      <c r="H14" s="1404"/>
      <c r="I14" s="1404"/>
      <c r="J14" s="1404"/>
      <c r="K14" s="1404"/>
      <c r="L14" s="1404"/>
      <c r="M14" s="1404"/>
      <c r="N14" s="1404"/>
      <c r="O14" s="1404"/>
      <c r="P14" s="1404"/>
      <c r="Q14" s="1404"/>
      <c r="R14" s="727"/>
      <c r="S14" s="727"/>
      <c r="T14" s="727"/>
      <c r="U14" s="727"/>
      <c r="V14" s="727"/>
      <c r="W14" s="1"/>
      <c r="X14" s="1"/>
      <c r="Y14" s="1"/>
      <c r="Z14" s="1"/>
    </row>
    <row r="15" spans="1:26" ht="12.75">
      <c r="A15" s="736" t="s">
        <v>6094</v>
      </c>
      <c r="B15" s="940" t="s">
        <v>6095</v>
      </c>
      <c r="C15" s="1405"/>
      <c r="D15" s="1406"/>
      <c r="E15" s="1404"/>
      <c r="F15" s="1404"/>
      <c r="G15" s="1404"/>
      <c r="H15" s="1404"/>
      <c r="I15" s="1404"/>
      <c r="J15" s="1404"/>
      <c r="K15" s="1404"/>
      <c r="L15" s="1404"/>
      <c r="M15" s="1404"/>
      <c r="N15" s="1404"/>
      <c r="O15" s="1404"/>
      <c r="P15" s="1404"/>
      <c r="Q15" s="1404"/>
      <c r="R15" s="727"/>
      <c r="S15" s="727"/>
      <c r="T15" s="727"/>
      <c r="U15" s="727"/>
      <c r="V15" s="727"/>
      <c r="W15" s="1"/>
      <c r="X15" s="1"/>
      <c r="Y15" s="1"/>
      <c r="Z15" s="1"/>
    </row>
    <row r="16" spans="1:26" ht="12.75">
      <c r="A16" s="789" t="s">
        <v>6096</v>
      </c>
      <c r="B16" s="945" t="s">
        <v>6103</v>
      </c>
      <c r="C16" s="1405"/>
      <c r="D16" s="1406"/>
      <c r="E16" s="1404"/>
      <c r="F16" s="1404"/>
      <c r="G16" s="1404"/>
      <c r="H16" s="1404"/>
      <c r="I16" s="1404"/>
      <c r="J16" s="1404"/>
      <c r="K16" s="1404"/>
      <c r="L16" s="1404"/>
      <c r="M16" s="1404"/>
      <c r="N16" s="1404"/>
      <c r="O16" s="1404"/>
      <c r="P16" s="1404"/>
      <c r="Q16" s="1404"/>
      <c r="R16" s="727"/>
      <c r="S16" s="727"/>
      <c r="T16" s="727"/>
      <c r="U16" s="727"/>
      <c r="V16" s="727"/>
      <c r="W16" s="1"/>
      <c r="X16" s="1"/>
      <c r="Y16" s="1"/>
      <c r="Z16" s="1"/>
    </row>
    <row r="17" spans="1:26" ht="12.75">
      <c r="A17" s="737" t="s">
        <v>6098</v>
      </c>
      <c r="B17" s="1372"/>
      <c r="C17" s="1405"/>
      <c r="D17" s="1406"/>
      <c r="E17" s="1404"/>
      <c r="F17" s="1404"/>
      <c r="G17" s="1404"/>
      <c r="H17" s="1404"/>
      <c r="I17" s="1404"/>
      <c r="J17" s="1404"/>
      <c r="K17" s="1404"/>
      <c r="L17" s="1404"/>
      <c r="M17" s="1404"/>
      <c r="N17" s="1404"/>
      <c r="O17" s="1404"/>
      <c r="P17" s="1404"/>
      <c r="Q17" s="1404"/>
      <c r="R17" s="727"/>
      <c r="S17" s="727"/>
      <c r="T17" s="727"/>
      <c r="U17" s="727"/>
      <c r="V17" s="727"/>
      <c r="W17" s="1"/>
      <c r="X17" s="1"/>
      <c r="Y17" s="1"/>
      <c r="Z17" s="1"/>
    </row>
    <row r="18" spans="1:26" ht="12.75">
      <c r="A18" s="2354" t="s">
        <v>6100</v>
      </c>
      <c r="B18" s="1373"/>
      <c r="C18" s="1405"/>
      <c r="D18" s="1406"/>
      <c r="E18" s="1404"/>
      <c r="F18" s="1404"/>
      <c r="G18" s="1404"/>
      <c r="H18" s="1404"/>
      <c r="I18" s="1404"/>
      <c r="J18" s="1404"/>
      <c r="K18" s="1404"/>
      <c r="L18" s="1404"/>
      <c r="M18" s="1404"/>
      <c r="N18" s="1404"/>
      <c r="O18" s="1404"/>
      <c r="P18" s="1404"/>
      <c r="Q18" s="1404"/>
      <c r="R18" s="727"/>
      <c r="S18" s="727"/>
      <c r="T18" s="727"/>
      <c r="U18" s="727"/>
      <c r="V18" s="727"/>
      <c r="W18" s="1"/>
      <c r="X18" s="1"/>
      <c r="Y18" s="1"/>
      <c r="Z18" s="1"/>
    </row>
    <row r="19" spans="1:26" ht="12.75">
      <c r="A19" s="2083"/>
      <c r="B19" s="945"/>
      <c r="C19" s="1405"/>
      <c r="D19" s="1406"/>
      <c r="E19" s="1404"/>
      <c r="F19" s="1404"/>
      <c r="G19" s="1404"/>
      <c r="H19" s="1404"/>
      <c r="I19" s="1404"/>
      <c r="J19" s="1404"/>
      <c r="K19" s="1404"/>
      <c r="L19" s="1404"/>
      <c r="M19" s="1404"/>
      <c r="N19" s="1404"/>
      <c r="O19" s="1404"/>
      <c r="P19" s="1404"/>
      <c r="Q19" s="1404"/>
      <c r="R19" s="727"/>
      <c r="S19" s="727"/>
      <c r="T19" s="727"/>
      <c r="U19" s="727"/>
      <c r="V19" s="727"/>
      <c r="W19" s="1"/>
      <c r="X19" s="1"/>
      <c r="Y19" s="1"/>
      <c r="Z19" s="1"/>
    </row>
    <row r="20" spans="1:26" ht="12.75">
      <c r="A20" s="1370" t="s">
        <v>16</v>
      </c>
      <c r="B20" s="1371" t="s">
        <v>17</v>
      </c>
      <c r="C20" s="1405"/>
      <c r="D20" s="1406"/>
      <c r="E20" s="1404"/>
      <c r="F20" s="1404"/>
      <c r="G20" s="1404"/>
      <c r="H20" s="1404"/>
      <c r="I20" s="1404"/>
      <c r="J20" s="1404"/>
      <c r="K20" s="1404"/>
      <c r="L20" s="1404"/>
      <c r="M20" s="1404"/>
      <c r="N20" s="1404"/>
      <c r="O20" s="1404"/>
      <c r="P20" s="1404"/>
      <c r="Q20" s="1404"/>
      <c r="R20" s="727"/>
      <c r="S20" s="727"/>
      <c r="T20" s="727"/>
      <c r="U20" s="727"/>
      <c r="V20" s="727"/>
      <c r="W20" s="1"/>
      <c r="X20" s="1"/>
      <c r="Y20" s="1"/>
      <c r="Z20" s="1"/>
    </row>
    <row r="21" spans="1:26" ht="15.75" customHeight="1">
      <c r="A21" s="789" t="s">
        <v>6089</v>
      </c>
      <c r="B21" s="940">
        <v>115</v>
      </c>
      <c r="C21" s="1405"/>
      <c r="D21" s="1406"/>
      <c r="E21" s="1404"/>
      <c r="F21" s="1404"/>
      <c r="G21" s="1404"/>
      <c r="H21" s="1404"/>
      <c r="I21" s="1404"/>
      <c r="J21" s="1404"/>
      <c r="K21" s="1404"/>
      <c r="L21" s="1404"/>
      <c r="M21" s="1404"/>
      <c r="N21" s="1404"/>
      <c r="O21" s="1404"/>
      <c r="P21" s="1404"/>
      <c r="Q21" s="1404"/>
      <c r="R21" s="727"/>
      <c r="S21" s="727"/>
      <c r="T21" s="727"/>
      <c r="U21" s="727"/>
      <c r="V21" s="727"/>
      <c r="W21" s="1"/>
      <c r="X21" s="1"/>
      <c r="Y21" s="1"/>
      <c r="Z21" s="1"/>
    </row>
    <row r="22" spans="1:26" ht="15.75" customHeight="1">
      <c r="A22" s="789" t="s">
        <v>6090</v>
      </c>
      <c r="B22" s="940" t="s">
        <v>6112</v>
      </c>
      <c r="C22" s="1405"/>
      <c r="D22" s="1406"/>
      <c r="E22" s="1404"/>
      <c r="F22" s="1404"/>
      <c r="G22" s="1404"/>
      <c r="H22" s="1404"/>
      <c r="I22" s="1404"/>
      <c r="J22" s="1404"/>
      <c r="K22" s="1404"/>
      <c r="L22" s="1404"/>
      <c r="M22" s="1404"/>
      <c r="N22" s="1404"/>
      <c r="O22" s="1404"/>
      <c r="P22" s="1404"/>
      <c r="Q22" s="1404"/>
      <c r="R22" s="727"/>
      <c r="S22" s="727"/>
      <c r="T22" s="727"/>
      <c r="U22" s="727"/>
      <c r="V22" s="727"/>
      <c r="W22" s="1"/>
      <c r="X22" s="1"/>
      <c r="Y22" s="1"/>
      <c r="Z22" s="1"/>
    </row>
    <row r="23" spans="1:26" ht="15.75" customHeight="1">
      <c r="A23" s="789" t="s">
        <v>6092</v>
      </c>
      <c r="B23" s="940" t="s">
        <v>6113</v>
      </c>
      <c r="C23" s="1405"/>
      <c r="D23" s="1406"/>
      <c r="E23" s="1404"/>
      <c r="F23" s="1404"/>
      <c r="G23" s="1404"/>
      <c r="H23" s="1404"/>
      <c r="I23" s="1404"/>
      <c r="J23" s="1404"/>
      <c r="K23" s="1404"/>
      <c r="L23" s="1404"/>
      <c r="M23" s="1404"/>
      <c r="N23" s="1404"/>
      <c r="O23" s="1404"/>
      <c r="P23" s="1404"/>
      <c r="Q23" s="1404"/>
      <c r="R23" s="727"/>
      <c r="S23" s="727"/>
      <c r="T23" s="727"/>
      <c r="U23" s="727"/>
      <c r="V23" s="727"/>
      <c r="W23" s="1"/>
      <c r="X23" s="1"/>
      <c r="Y23" s="1"/>
      <c r="Z23" s="1"/>
    </row>
    <row r="24" spans="1:26" ht="15.75" customHeight="1">
      <c r="A24" s="736" t="s">
        <v>6094</v>
      </c>
      <c r="B24" s="940" t="s">
        <v>6095</v>
      </c>
      <c r="C24" s="1405"/>
      <c r="D24" s="1406"/>
      <c r="E24" s="1404"/>
      <c r="F24" s="1404"/>
      <c r="G24" s="1404"/>
      <c r="H24" s="1404"/>
      <c r="I24" s="1404"/>
      <c r="J24" s="1404"/>
      <c r="K24" s="1404"/>
      <c r="L24" s="1404"/>
      <c r="M24" s="1404"/>
      <c r="N24" s="1404"/>
      <c r="O24" s="1404"/>
      <c r="P24" s="1404"/>
      <c r="Q24" s="1404"/>
      <c r="R24" s="727"/>
      <c r="S24" s="727"/>
      <c r="T24" s="727"/>
      <c r="U24" s="727"/>
      <c r="V24" s="727"/>
      <c r="W24" s="1"/>
      <c r="X24" s="1"/>
      <c r="Y24" s="1"/>
      <c r="Z24" s="1"/>
    </row>
    <row r="25" spans="1:26" ht="15.75" customHeight="1">
      <c r="A25" s="789" t="s">
        <v>6096</v>
      </c>
      <c r="B25" s="945" t="s">
        <v>6114</v>
      </c>
      <c r="C25" s="1405"/>
      <c r="D25" s="1406"/>
      <c r="E25" s="1404"/>
      <c r="F25" s="1404"/>
      <c r="G25" s="1404"/>
      <c r="H25" s="1404"/>
      <c r="I25" s="1404"/>
      <c r="J25" s="1404"/>
      <c r="K25" s="1404"/>
      <c r="L25" s="1404"/>
      <c r="M25" s="1404"/>
      <c r="N25" s="1404"/>
      <c r="O25" s="1404"/>
      <c r="P25" s="1404"/>
      <c r="Q25" s="1404"/>
      <c r="R25" s="727"/>
      <c r="S25" s="727"/>
      <c r="T25" s="727"/>
      <c r="U25" s="727"/>
      <c r="V25" s="727"/>
      <c r="W25" s="1"/>
      <c r="X25" s="1"/>
      <c r="Y25" s="1"/>
      <c r="Z25" s="1"/>
    </row>
    <row r="26" spans="1:26" ht="15.75" customHeight="1">
      <c r="A26" s="737" t="s">
        <v>6098</v>
      </c>
      <c r="B26" s="1372"/>
      <c r="C26" s="1405"/>
      <c r="D26" s="1406"/>
      <c r="E26" s="1404"/>
      <c r="F26" s="1404"/>
      <c r="G26" s="1404"/>
      <c r="H26" s="1404"/>
      <c r="I26" s="1404"/>
      <c r="J26" s="1404"/>
      <c r="K26" s="1404"/>
      <c r="L26" s="1404"/>
      <c r="M26" s="1404"/>
      <c r="N26" s="1404"/>
      <c r="O26" s="1404"/>
      <c r="P26" s="1404"/>
      <c r="Q26" s="1404"/>
      <c r="R26" s="727"/>
      <c r="S26" s="727"/>
      <c r="T26" s="727"/>
      <c r="U26" s="727"/>
      <c r="V26" s="727"/>
      <c r="W26" s="1"/>
      <c r="X26" s="1"/>
      <c r="Y26" s="1"/>
      <c r="Z26" s="1"/>
    </row>
    <row r="27" spans="1:26" ht="15.75" customHeight="1">
      <c r="A27" s="2354" t="s">
        <v>6100</v>
      </c>
      <c r="B27" s="940" t="s">
        <v>6115</v>
      </c>
      <c r="C27" s="1405"/>
      <c r="D27" s="1406"/>
      <c r="E27" s="1404"/>
      <c r="F27" s="1404"/>
      <c r="G27" s="1404"/>
      <c r="H27" s="1404"/>
      <c r="I27" s="1404"/>
      <c r="J27" s="1404"/>
      <c r="K27" s="1404"/>
      <c r="L27" s="1404"/>
      <c r="M27" s="1404"/>
      <c r="N27" s="1404"/>
      <c r="O27" s="1404"/>
      <c r="P27" s="1404"/>
      <c r="Q27" s="1404"/>
      <c r="R27" s="727"/>
      <c r="S27" s="727"/>
      <c r="T27" s="727"/>
      <c r="U27" s="727"/>
      <c r="V27" s="727"/>
      <c r="W27" s="1"/>
      <c r="X27" s="1"/>
      <c r="Y27" s="1"/>
      <c r="Z27" s="1"/>
    </row>
    <row r="28" spans="1:26" ht="15.75" customHeight="1">
      <c r="A28" s="2083"/>
      <c r="B28" s="945"/>
      <c r="C28" s="1405"/>
      <c r="D28" s="1406"/>
      <c r="E28" s="1404"/>
      <c r="F28" s="1404"/>
      <c r="G28" s="1404"/>
      <c r="H28" s="1404"/>
      <c r="I28" s="1404"/>
      <c r="J28" s="1404"/>
      <c r="K28" s="1404"/>
      <c r="L28" s="1404"/>
      <c r="M28" s="1404"/>
      <c r="N28" s="1404"/>
      <c r="O28" s="1404"/>
      <c r="P28" s="1404"/>
      <c r="Q28" s="1404"/>
      <c r="R28" s="727"/>
      <c r="S28" s="727"/>
      <c r="T28" s="727"/>
      <c r="U28" s="727"/>
      <c r="V28" s="727"/>
      <c r="W28" s="1"/>
      <c r="X28" s="1"/>
      <c r="Y28" s="1"/>
      <c r="Z28" s="1"/>
    </row>
    <row r="29" spans="1:26" ht="15.75" customHeight="1">
      <c r="A29" s="1370" t="s">
        <v>16</v>
      </c>
      <c r="B29" s="1371" t="s">
        <v>17</v>
      </c>
      <c r="C29" s="1405"/>
      <c r="D29" s="1406"/>
      <c r="E29" s="1404"/>
      <c r="F29" s="1404"/>
      <c r="G29" s="1404"/>
      <c r="H29" s="1404"/>
      <c r="I29" s="1404"/>
      <c r="J29" s="1404"/>
      <c r="K29" s="1404"/>
      <c r="L29" s="1404"/>
      <c r="M29" s="1404"/>
      <c r="N29" s="1404"/>
      <c r="O29" s="1404"/>
      <c r="P29" s="1404"/>
      <c r="Q29" s="1404"/>
      <c r="R29" s="727"/>
      <c r="S29" s="727"/>
      <c r="T29" s="727"/>
      <c r="U29" s="727"/>
      <c r="V29" s="727"/>
      <c r="W29" s="1"/>
      <c r="X29" s="1"/>
      <c r="Y29" s="1"/>
      <c r="Z29" s="1"/>
    </row>
    <row r="30" spans="1:26" ht="15.75" customHeight="1">
      <c r="A30" s="789" t="s">
        <v>6089</v>
      </c>
      <c r="B30" s="945">
        <v>518</v>
      </c>
      <c r="C30" s="1407"/>
      <c r="D30" s="1406"/>
      <c r="E30" s="1403"/>
      <c r="F30" s="1403"/>
      <c r="G30" s="1403"/>
      <c r="H30" s="1403"/>
      <c r="I30" s="1403"/>
      <c r="J30" s="1403"/>
      <c r="K30" s="1403"/>
      <c r="L30" s="1403"/>
      <c r="M30" s="1403"/>
      <c r="N30" s="1403"/>
      <c r="O30" s="1403"/>
      <c r="P30" s="1403"/>
      <c r="Q30" s="1403"/>
      <c r="R30" s="746"/>
      <c r="S30" s="746"/>
      <c r="T30" s="746"/>
      <c r="U30" s="746"/>
      <c r="V30" s="746"/>
      <c r="W30" s="1"/>
      <c r="X30" s="1"/>
      <c r="Y30" s="1"/>
      <c r="Z30" s="1"/>
    </row>
    <row r="31" spans="1:26" ht="15.75" customHeight="1">
      <c r="A31" s="789" t="s">
        <v>6090</v>
      </c>
      <c r="B31" s="945" t="s">
        <v>6116</v>
      </c>
      <c r="C31" s="1407"/>
      <c r="D31" s="1406"/>
      <c r="E31" s="1403"/>
      <c r="F31" s="1403"/>
      <c r="G31" s="1403"/>
      <c r="H31" s="1403"/>
      <c r="I31" s="1403"/>
      <c r="J31" s="1403"/>
      <c r="K31" s="1403"/>
      <c r="L31" s="1403"/>
      <c r="M31" s="1403"/>
      <c r="N31" s="1403"/>
      <c r="O31" s="1403"/>
      <c r="P31" s="1403"/>
      <c r="Q31" s="1403"/>
      <c r="R31" s="746"/>
      <c r="S31" s="746"/>
      <c r="T31" s="746"/>
      <c r="U31" s="746"/>
      <c r="V31" s="746"/>
      <c r="W31" s="1"/>
      <c r="X31" s="1"/>
      <c r="Y31" s="1"/>
      <c r="Z31" s="1"/>
    </row>
    <row r="32" spans="1:26" ht="15.75" customHeight="1">
      <c r="A32" s="789" t="s">
        <v>6092</v>
      </c>
      <c r="B32" s="945" t="s">
        <v>6118</v>
      </c>
      <c r="C32" s="1407"/>
      <c r="D32" s="1406"/>
      <c r="E32" s="1403"/>
      <c r="F32" s="1403"/>
      <c r="G32" s="1403"/>
      <c r="H32" s="1403"/>
      <c r="I32" s="1403"/>
      <c r="J32" s="1403"/>
      <c r="K32" s="1403"/>
      <c r="L32" s="1403"/>
      <c r="M32" s="1403"/>
      <c r="N32" s="1403"/>
      <c r="O32" s="1403"/>
      <c r="P32" s="1403"/>
      <c r="Q32" s="1403"/>
      <c r="R32" s="746"/>
      <c r="S32" s="746"/>
      <c r="T32" s="746"/>
      <c r="U32" s="746"/>
      <c r="V32" s="746"/>
      <c r="W32" s="1"/>
      <c r="X32" s="1"/>
      <c r="Y32" s="1"/>
      <c r="Z32" s="1"/>
    </row>
    <row r="33" spans="1:26" ht="15.75" customHeight="1">
      <c r="A33" s="736" t="s">
        <v>6094</v>
      </c>
      <c r="B33" s="945" t="s">
        <v>6119</v>
      </c>
      <c r="C33" s="1407"/>
      <c r="D33" s="1406"/>
      <c r="E33" s="1403"/>
      <c r="F33" s="1403"/>
      <c r="G33" s="1403"/>
      <c r="H33" s="1403"/>
      <c r="I33" s="1403"/>
      <c r="J33" s="1403"/>
      <c r="K33" s="1403"/>
      <c r="L33" s="1403"/>
      <c r="M33" s="1403"/>
      <c r="N33" s="1403"/>
      <c r="O33" s="1403"/>
      <c r="P33" s="1403"/>
      <c r="Q33" s="1403"/>
      <c r="R33" s="746"/>
      <c r="S33" s="746"/>
      <c r="T33" s="746"/>
      <c r="U33" s="746"/>
      <c r="V33" s="746"/>
      <c r="W33" s="1"/>
      <c r="X33" s="1"/>
      <c r="Y33" s="1"/>
      <c r="Z33" s="1"/>
    </row>
    <row r="34" spans="1:26" ht="15.75" customHeight="1">
      <c r="A34" s="789" t="s">
        <v>6096</v>
      </c>
      <c r="B34" s="945" t="s">
        <v>6120</v>
      </c>
      <c r="C34" s="1407"/>
      <c r="D34" s="1406"/>
      <c r="E34" s="1403"/>
      <c r="F34" s="1403"/>
      <c r="G34" s="1403"/>
      <c r="H34" s="1403"/>
      <c r="I34" s="1403"/>
      <c r="J34" s="1403"/>
      <c r="K34" s="1403"/>
      <c r="L34" s="1403"/>
      <c r="M34" s="1403"/>
      <c r="N34" s="1403"/>
      <c r="O34" s="1403"/>
      <c r="P34" s="1403"/>
      <c r="Q34" s="1403"/>
      <c r="R34" s="746"/>
      <c r="S34" s="746"/>
      <c r="T34" s="746"/>
      <c r="U34" s="746"/>
      <c r="V34" s="746"/>
      <c r="W34" s="1"/>
      <c r="X34" s="1"/>
      <c r="Y34" s="1"/>
      <c r="Z34" s="1"/>
    </row>
    <row r="35" spans="1:26" ht="15.75" customHeight="1">
      <c r="A35" s="737" t="s">
        <v>6098</v>
      </c>
      <c r="B35" s="1372"/>
      <c r="C35" s="1407"/>
      <c r="D35" s="1406"/>
      <c r="E35" s="1403"/>
      <c r="F35" s="1403"/>
      <c r="G35" s="1403"/>
      <c r="H35" s="1403"/>
      <c r="I35" s="1403"/>
      <c r="J35" s="1403"/>
      <c r="K35" s="1403"/>
      <c r="L35" s="1403"/>
      <c r="M35" s="1403"/>
      <c r="N35" s="1403"/>
      <c r="O35" s="1403"/>
      <c r="P35" s="1403"/>
      <c r="Q35" s="1403"/>
      <c r="R35" s="746"/>
      <c r="S35" s="746"/>
      <c r="T35" s="746"/>
      <c r="U35" s="746"/>
      <c r="V35" s="746"/>
      <c r="W35" s="1"/>
      <c r="X35" s="1"/>
      <c r="Y35" s="1"/>
      <c r="Z35" s="1"/>
    </row>
    <row r="36" spans="1:26" ht="15.75" customHeight="1">
      <c r="A36" s="2354" t="s">
        <v>6100</v>
      </c>
      <c r="B36" s="1373"/>
      <c r="C36" s="1407"/>
      <c r="D36" s="1406"/>
      <c r="E36" s="1403"/>
      <c r="F36" s="1403"/>
      <c r="G36" s="1403"/>
      <c r="H36" s="1403"/>
      <c r="I36" s="1403"/>
      <c r="J36" s="1403"/>
      <c r="K36" s="1403"/>
      <c r="L36" s="1403"/>
      <c r="M36" s="1403"/>
      <c r="N36" s="1403"/>
      <c r="O36" s="1403"/>
      <c r="P36" s="1403"/>
      <c r="Q36" s="1403"/>
      <c r="R36" s="746"/>
      <c r="S36" s="746"/>
      <c r="T36" s="746"/>
      <c r="U36" s="746"/>
      <c r="V36" s="746"/>
      <c r="W36" s="1"/>
      <c r="X36" s="1"/>
      <c r="Y36" s="1"/>
      <c r="Z36" s="1"/>
    </row>
    <row r="37" spans="1:26" ht="15.75" customHeight="1">
      <c r="A37" s="2083"/>
      <c r="B37" s="945"/>
      <c r="C37" s="1407"/>
      <c r="D37" s="1406"/>
      <c r="E37" s="1403"/>
      <c r="F37" s="1403"/>
      <c r="G37" s="1403"/>
      <c r="H37" s="1403"/>
      <c r="I37" s="1403"/>
      <c r="J37" s="1403"/>
      <c r="K37" s="1403"/>
      <c r="L37" s="1403"/>
      <c r="M37" s="1403"/>
      <c r="N37" s="1403"/>
      <c r="O37" s="1403"/>
      <c r="P37" s="1403"/>
      <c r="Q37" s="1403"/>
      <c r="R37" s="746"/>
      <c r="S37" s="746"/>
      <c r="T37" s="746"/>
      <c r="U37" s="746"/>
      <c r="V37" s="746"/>
      <c r="W37" s="1"/>
      <c r="X37" s="1"/>
      <c r="Y37" s="1"/>
      <c r="Z37" s="1"/>
    </row>
    <row r="38" spans="1:26" ht="15.75" customHeight="1">
      <c r="A38" s="1370" t="s">
        <v>16</v>
      </c>
      <c r="B38" s="1371" t="s">
        <v>125</v>
      </c>
      <c r="C38" s="1407"/>
      <c r="D38" s="1406"/>
      <c r="E38" s="1403"/>
      <c r="F38" s="1403"/>
      <c r="G38" s="1403"/>
      <c r="H38" s="1403"/>
      <c r="I38" s="1403"/>
      <c r="J38" s="1403"/>
      <c r="K38" s="1403"/>
      <c r="L38" s="1403"/>
      <c r="M38" s="1403"/>
      <c r="N38" s="1403"/>
      <c r="O38" s="1403"/>
      <c r="P38" s="1403"/>
      <c r="Q38" s="1403"/>
      <c r="R38" s="746"/>
      <c r="S38" s="746"/>
      <c r="T38" s="746"/>
      <c r="U38" s="746"/>
      <c r="V38" s="746"/>
      <c r="W38" s="1"/>
      <c r="X38" s="1"/>
      <c r="Y38" s="1"/>
      <c r="Z38" s="1"/>
    </row>
    <row r="39" spans="1:26" ht="15.75" customHeight="1">
      <c r="A39" s="789" t="s">
        <v>6089</v>
      </c>
      <c r="B39" s="736">
        <v>118</v>
      </c>
      <c r="C39" s="1403"/>
      <c r="D39" s="1403"/>
      <c r="E39" s="1403"/>
      <c r="F39" s="1403"/>
      <c r="G39" s="1403"/>
      <c r="H39" s="1403"/>
      <c r="I39" s="1403"/>
      <c r="J39" s="1403"/>
      <c r="K39" s="1403"/>
      <c r="L39" s="1403"/>
      <c r="M39" s="1403"/>
      <c r="N39" s="1403"/>
      <c r="O39" s="1403"/>
      <c r="P39" s="1403"/>
      <c r="Q39" s="1403"/>
      <c r="R39" s="72"/>
      <c r="S39" s="72"/>
      <c r="T39" s="72"/>
      <c r="U39" s="72"/>
      <c r="V39" s="72"/>
    </row>
    <row r="40" spans="1:26" ht="15.75" customHeight="1">
      <c r="A40" s="789" t="s">
        <v>6090</v>
      </c>
      <c r="B40" s="789" t="s">
        <v>6125</v>
      </c>
      <c r="C40" s="1403"/>
      <c r="D40" s="1403"/>
      <c r="E40" s="1403"/>
      <c r="F40" s="1403"/>
      <c r="G40" s="1403"/>
      <c r="H40" s="1403"/>
      <c r="I40" s="1403"/>
      <c r="J40" s="1403"/>
      <c r="K40" s="1403"/>
      <c r="L40" s="1403"/>
      <c r="M40" s="1403"/>
      <c r="N40" s="1403"/>
      <c r="O40" s="1403"/>
      <c r="P40" s="1403"/>
      <c r="Q40" s="1403"/>
      <c r="R40" s="72"/>
      <c r="S40" s="72"/>
      <c r="T40" s="72"/>
      <c r="U40" s="72"/>
      <c r="V40" s="72"/>
    </row>
    <row r="41" spans="1:26" ht="15.75" customHeight="1">
      <c r="A41" s="789" t="s">
        <v>6092</v>
      </c>
      <c r="B41" s="788" t="s">
        <v>6128</v>
      </c>
      <c r="C41" s="1403"/>
      <c r="D41" s="1403"/>
      <c r="E41" s="1403"/>
      <c r="F41" s="1403"/>
      <c r="G41" s="1403"/>
      <c r="H41" s="1403"/>
      <c r="I41" s="1403"/>
      <c r="J41" s="1403"/>
      <c r="K41" s="1403"/>
      <c r="L41" s="1403"/>
      <c r="M41" s="1403"/>
      <c r="N41" s="1403"/>
      <c r="O41" s="1403"/>
      <c r="P41" s="1403"/>
      <c r="Q41" s="1403"/>
      <c r="R41" s="72"/>
      <c r="S41" s="72"/>
      <c r="T41" s="72"/>
      <c r="U41" s="72"/>
      <c r="V41" s="72"/>
    </row>
    <row r="42" spans="1:26" ht="15.75" customHeight="1">
      <c r="A42" s="736" t="s">
        <v>6094</v>
      </c>
      <c r="B42" s="736" t="s">
        <v>6095</v>
      </c>
      <c r="C42" s="1403"/>
      <c r="D42" s="1403"/>
      <c r="E42" s="1403"/>
      <c r="F42" s="1403"/>
      <c r="G42" s="1403"/>
      <c r="H42" s="1403"/>
      <c r="I42" s="1403"/>
      <c r="J42" s="1403"/>
      <c r="K42" s="1403"/>
      <c r="L42" s="1403"/>
      <c r="M42" s="1403"/>
      <c r="N42" s="1403"/>
      <c r="O42" s="1403"/>
      <c r="P42" s="1403"/>
      <c r="Q42" s="1403"/>
      <c r="R42" s="72"/>
      <c r="S42" s="72"/>
      <c r="T42" s="72"/>
      <c r="U42" s="72"/>
      <c r="V42" s="72"/>
    </row>
    <row r="43" spans="1:26" ht="15.75" customHeight="1">
      <c r="A43" s="789" t="s">
        <v>6096</v>
      </c>
      <c r="B43" s="786" t="s">
        <v>6133</v>
      </c>
      <c r="C43" s="1403"/>
      <c r="D43" s="1403"/>
      <c r="E43" s="1403"/>
      <c r="F43" s="1403"/>
      <c r="G43" s="1403"/>
      <c r="H43" s="1403"/>
      <c r="I43" s="1403"/>
      <c r="J43" s="1403"/>
      <c r="K43" s="1403"/>
      <c r="L43" s="1403"/>
      <c r="M43" s="1403"/>
      <c r="N43" s="1403"/>
      <c r="O43" s="1403"/>
      <c r="P43" s="1403"/>
      <c r="Q43" s="1403"/>
      <c r="R43" s="72"/>
      <c r="S43" s="72"/>
      <c r="T43" s="72"/>
      <c r="U43" s="72"/>
      <c r="V43" s="72"/>
    </row>
    <row r="44" spans="1:26" ht="15.75" customHeight="1">
      <c r="A44" s="737" t="s">
        <v>6098</v>
      </c>
      <c r="B44" s="736" t="s">
        <v>6134</v>
      </c>
      <c r="C44" s="1403"/>
      <c r="D44" s="1403"/>
      <c r="E44" s="1403"/>
      <c r="F44" s="1403"/>
      <c r="G44" s="1403"/>
      <c r="H44" s="1403"/>
      <c r="I44" s="1403"/>
      <c r="J44" s="1403"/>
      <c r="K44" s="1403"/>
      <c r="L44" s="1403"/>
      <c r="M44" s="1403"/>
      <c r="N44" s="1403"/>
      <c r="O44" s="1403"/>
      <c r="P44" s="1403"/>
      <c r="Q44" s="1403"/>
      <c r="R44" s="72"/>
      <c r="S44" s="72"/>
      <c r="T44" s="72"/>
      <c r="U44" s="72"/>
      <c r="V44" s="72"/>
    </row>
    <row r="45" spans="1:26" ht="22.5" customHeight="1">
      <c r="A45" s="2354" t="s">
        <v>6100</v>
      </c>
      <c r="B45" s="890" t="s">
        <v>6135</v>
      </c>
      <c r="C45" s="1403"/>
      <c r="D45" s="1403"/>
      <c r="E45" s="1403"/>
      <c r="F45" s="1403"/>
      <c r="G45" s="1403"/>
      <c r="H45" s="1403"/>
      <c r="I45" s="1403"/>
      <c r="J45" s="1403"/>
      <c r="K45" s="1403"/>
      <c r="L45" s="1403"/>
      <c r="M45" s="1403"/>
      <c r="N45" s="1403"/>
      <c r="O45" s="1403"/>
      <c r="P45" s="1403"/>
      <c r="Q45" s="1403"/>
      <c r="R45" s="72"/>
      <c r="S45" s="72"/>
      <c r="T45" s="72"/>
      <c r="U45" s="72"/>
      <c r="V45" s="72"/>
    </row>
    <row r="46" spans="1:26" ht="26.25" customHeight="1">
      <c r="A46" s="2083"/>
      <c r="B46" s="883"/>
      <c r="C46" s="1403"/>
      <c r="D46" s="1403"/>
      <c r="E46" s="1403"/>
      <c r="F46" s="1403"/>
      <c r="G46" s="1403"/>
      <c r="H46" s="1403"/>
      <c r="I46" s="1403"/>
      <c r="J46" s="1403"/>
      <c r="K46" s="1403"/>
      <c r="L46" s="1403"/>
      <c r="M46" s="1403"/>
      <c r="N46" s="1403"/>
      <c r="O46" s="1403"/>
      <c r="P46" s="1403"/>
      <c r="Q46" s="1403"/>
      <c r="R46" s="72"/>
      <c r="S46" s="72"/>
      <c r="T46" s="72"/>
      <c r="U46" s="72"/>
      <c r="V46" s="72"/>
    </row>
    <row r="47" spans="1:26" ht="15.75" customHeight="1">
      <c r="A47" s="1370" t="s">
        <v>16</v>
      </c>
      <c r="B47" s="1371" t="s">
        <v>125</v>
      </c>
      <c r="C47" s="1403"/>
      <c r="D47" s="1403"/>
      <c r="E47" s="1403"/>
      <c r="F47" s="1403"/>
      <c r="G47" s="1403"/>
      <c r="H47" s="1403"/>
      <c r="I47" s="1403"/>
      <c r="J47" s="1403"/>
      <c r="K47" s="1403"/>
      <c r="L47" s="1403"/>
      <c r="M47" s="1403"/>
      <c r="N47" s="1403"/>
      <c r="O47" s="1403"/>
      <c r="P47" s="1403"/>
      <c r="Q47" s="1403"/>
      <c r="R47" s="72"/>
      <c r="S47" s="72"/>
      <c r="T47" s="72"/>
      <c r="U47" s="72"/>
      <c r="V47" s="72"/>
    </row>
    <row r="48" spans="1:26" ht="15.75" customHeight="1">
      <c r="A48" s="789" t="s">
        <v>6089</v>
      </c>
      <c r="B48" s="786">
        <v>119</v>
      </c>
      <c r="C48" s="1403"/>
      <c r="D48" s="1403"/>
      <c r="E48" s="1403"/>
      <c r="F48" s="1403"/>
      <c r="G48" s="1403"/>
      <c r="H48" s="1403"/>
      <c r="I48" s="1403"/>
      <c r="J48" s="1403"/>
      <c r="K48" s="1403"/>
      <c r="L48" s="1403"/>
      <c r="M48" s="1403"/>
      <c r="N48" s="1403"/>
      <c r="O48" s="1403"/>
      <c r="P48" s="1403"/>
      <c r="Q48" s="1403"/>
      <c r="R48" s="72"/>
      <c r="S48" s="72"/>
      <c r="T48" s="72"/>
      <c r="U48" s="72"/>
      <c r="V48" s="72"/>
    </row>
    <row r="49" spans="1:22" ht="15.75" customHeight="1">
      <c r="A49" s="789" t="s">
        <v>6090</v>
      </c>
      <c r="B49" s="890" t="s">
        <v>6136</v>
      </c>
      <c r="C49" s="1403"/>
      <c r="D49" s="1403"/>
      <c r="E49" s="1403"/>
      <c r="F49" s="1403"/>
      <c r="G49" s="1403"/>
      <c r="H49" s="1403"/>
      <c r="I49" s="1403"/>
      <c r="J49" s="1403"/>
      <c r="K49" s="1403"/>
      <c r="L49" s="1403"/>
      <c r="M49" s="1403"/>
      <c r="N49" s="1403"/>
      <c r="O49" s="1403"/>
      <c r="P49" s="1403"/>
      <c r="Q49" s="1403"/>
      <c r="R49" s="72"/>
      <c r="S49" s="72"/>
      <c r="T49" s="72"/>
      <c r="U49" s="72"/>
      <c r="V49" s="72"/>
    </row>
    <row r="50" spans="1:22" ht="15.75" customHeight="1">
      <c r="A50" s="789" t="s">
        <v>6092</v>
      </c>
      <c r="B50" s="890" t="s">
        <v>6137</v>
      </c>
      <c r="C50" s="1403"/>
      <c r="D50" s="1403"/>
      <c r="E50" s="1403"/>
      <c r="F50" s="1403"/>
      <c r="G50" s="1403"/>
      <c r="H50" s="1403"/>
      <c r="I50" s="1403"/>
      <c r="J50" s="1403"/>
      <c r="K50" s="1403"/>
      <c r="L50" s="1403"/>
      <c r="M50" s="1403"/>
      <c r="N50" s="1403"/>
      <c r="O50" s="1403"/>
      <c r="P50" s="1403"/>
      <c r="Q50" s="1403"/>
      <c r="R50" s="72"/>
      <c r="S50" s="72"/>
      <c r="T50" s="72"/>
      <c r="U50" s="72"/>
      <c r="V50" s="72"/>
    </row>
    <row r="51" spans="1:22" ht="15.75" customHeight="1">
      <c r="A51" s="736" t="s">
        <v>6094</v>
      </c>
      <c r="B51" s="890" t="s">
        <v>6119</v>
      </c>
      <c r="C51" s="1403"/>
      <c r="D51" s="1403"/>
      <c r="E51" s="1403"/>
      <c r="F51" s="1403"/>
      <c r="G51" s="1403"/>
      <c r="H51" s="1403"/>
      <c r="I51" s="1403"/>
      <c r="J51" s="1403"/>
      <c r="K51" s="1403"/>
      <c r="L51" s="1403"/>
      <c r="M51" s="1403"/>
      <c r="N51" s="1403"/>
      <c r="O51" s="1403"/>
      <c r="P51" s="1403"/>
      <c r="Q51" s="1403"/>
      <c r="R51" s="72"/>
      <c r="S51" s="72"/>
      <c r="T51" s="72"/>
      <c r="U51" s="72"/>
      <c r="V51" s="72"/>
    </row>
    <row r="52" spans="1:22" ht="15.75" customHeight="1">
      <c r="A52" s="789" t="s">
        <v>6096</v>
      </c>
      <c r="B52" s="890" t="s">
        <v>6138</v>
      </c>
      <c r="C52" s="1403"/>
      <c r="D52" s="1403"/>
      <c r="E52" s="1403"/>
      <c r="F52" s="1403"/>
      <c r="G52" s="1403"/>
      <c r="H52" s="1403"/>
      <c r="I52" s="1403"/>
      <c r="J52" s="1403"/>
      <c r="K52" s="1403"/>
      <c r="L52" s="1403"/>
      <c r="M52" s="1403"/>
      <c r="N52" s="1403"/>
      <c r="O52" s="1403"/>
      <c r="P52" s="1403"/>
      <c r="Q52" s="1403"/>
      <c r="R52" s="72"/>
      <c r="S52" s="72"/>
      <c r="T52" s="72"/>
      <c r="U52" s="72"/>
      <c r="V52" s="72"/>
    </row>
    <row r="53" spans="1:22" ht="15.75" customHeight="1">
      <c r="A53" s="737" t="s">
        <v>6098</v>
      </c>
      <c r="B53" s="763"/>
      <c r="C53" s="1403"/>
      <c r="D53" s="1403"/>
      <c r="E53" s="1403"/>
      <c r="F53" s="1403"/>
      <c r="G53" s="1403"/>
      <c r="H53" s="1403"/>
      <c r="I53" s="1403"/>
      <c r="J53" s="1403"/>
      <c r="K53" s="1403"/>
      <c r="L53" s="1403"/>
      <c r="M53" s="1403"/>
      <c r="N53" s="1403"/>
      <c r="O53" s="1403"/>
      <c r="P53" s="1403"/>
      <c r="Q53" s="1403"/>
      <c r="R53" s="72"/>
      <c r="S53" s="72"/>
      <c r="T53" s="72"/>
      <c r="U53" s="72"/>
      <c r="V53" s="72"/>
    </row>
    <row r="54" spans="1:22" ht="15.75" customHeight="1">
      <c r="A54" s="2354" t="s">
        <v>6100</v>
      </c>
      <c r="B54" s="890"/>
      <c r="C54" s="1403"/>
      <c r="D54" s="1403"/>
      <c r="E54" s="1403"/>
      <c r="F54" s="1403"/>
      <c r="G54" s="1403"/>
      <c r="H54" s="1403"/>
      <c r="I54" s="1403"/>
      <c r="J54" s="1403"/>
      <c r="K54" s="1403"/>
      <c r="L54" s="1403"/>
      <c r="M54" s="1403"/>
      <c r="N54" s="1403"/>
      <c r="O54" s="1403"/>
      <c r="P54" s="1403"/>
      <c r="Q54" s="1403"/>
      <c r="R54" s="72"/>
      <c r="S54" s="72"/>
      <c r="T54" s="72"/>
      <c r="U54" s="72"/>
      <c r="V54" s="72"/>
    </row>
    <row r="55" spans="1:22" ht="15.75" customHeight="1">
      <c r="A55" s="2083"/>
      <c r="B55" s="890"/>
      <c r="C55" s="1403"/>
      <c r="D55" s="1403"/>
      <c r="E55" s="1403"/>
      <c r="F55" s="1403"/>
      <c r="G55" s="1403"/>
      <c r="H55" s="1403"/>
      <c r="I55" s="1403"/>
      <c r="J55" s="1403"/>
      <c r="K55" s="1403"/>
      <c r="L55" s="1403"/>
      <c r="M55" s="1403"/>
      <c r="N55" s="1403"/>
      <c r="O55" s="1403"/>
      <c r="P55" s="1403"/>
      <c r="Q55" s="1403"/>
      <c r="R55" s="72"/>
      <c r="S55" s="72"/>
      <c r="T55" s="72"/>
      <c r="U55" s="72"/>
      <c r="V55" s="72"/>
    </row>
    <row r="56" spans="1:22" ht="15.75" customHeight="1">
      <c r="A56" s="1370" t="s">
        <v>16</v>
      </c>
      <c r="B56" s="1371" t="s">
        <v>125</v>
      </c>
      <c r="C56" s="1403"/>
      <c r="D56" s="1403"/>
      <c r="E56" s="1403"/>
      <c r="F56" s="1403"/>
      <c r="G56" s="1403"/>
      <c r="H56" s="1403"/>
      <c r="I56" s="1403"/>
      <c r="J56" s="1403"/>
      <c r="K56" s="1403"/>
      <c r="L56" s="1403"/>
      <c r="M56" s="1403"/>
      <c r="N56" s="1403"/>
      <c r="O56" s="1403"/>
      <c r="P56" s="1403"/>
      <c r="Q56" s="1403"/>
      <c r="R56" s="72"/>
      <c r="S56" s="72"/>
      <c r="T56" s="72"/>
      <c r="U56" s="72"/>
      <c r="V56" s="72"/>
    </row>
    <row r="57" spans="1:22" ht="15.75" customHeight="1">
      <c r="A57" s="789" t="s">
        <v>6089</v>
      </c>
      <c r="B57" s="786">
        <v>220</v>
      </c>
      <c r="C57" s="1403"/>
      <c r="D57" s="1403"/>
      <c r="E57" s="1403"/>
      <c r="F57" s="1403"/>
      <c r="G57" s="1403"/>
      <c r="H57" s="1403"/>
      <c r="I57" s="1403"/>
      <c r="J57" s="1403"/>
      <c r="K57" s="1403"/>
      <c r="L57" s="1403"/>
      <c r="M57" s="1403"/>
      <c r="N57" s="1403"/>
      <c r="O57" s="1403"/>
      <c r="P57" s="1403"/>
      <c r="Q57" s="1403"/>
      <c r="R57" s="72"/>
      <c r="S57" s="72"/>
      <c r="T57" s="72"/>
      <c r="U57" s="72"/>
      <c r="V57" s="72"/>
    </row>
    <row r="58" spans="1:22" ht="15.75" customHeight="1">
      <c r="A58" s="789" t="s">
        <v>6090</v>
      </c>
      <c r="B58" s="890" t="s">
        <v>6140</v>
      </c>
      <c r="C58" s="1403"/>
      <c r="D58" s="1403"/>
      <c r="E58" s="1403"/>
      <c r="F58" s="1403"/>
      <c r="G58" s="1403"/>
      <c r="H58" s="1403"/>
      <c r="I58" s="1403"/>
      <c r="J58" s="1403"/>
      <c r="K58" s="1403"/>
      <c r="L58" s="1403"/>
      <c r="M58" s="1403"/>
      <c r="N58" s="1403"/>
      <c r="O58" s="1403"/>
      <c r="P58" s="1403"/>
      <c r="Q58" s="1403"/>
      <c r="R58" s="72"/>
      <c r="S58" s="72"/>
      <c r="T58" s="72"/>
      <c r="U58" s="72"/>
      <c r="V58" s="72"/>
    </row>
    <row r="59" spans="1:22" ht="15.75" customHeight="1">
      <c r="A59" s="789" t="s">
        <v>6092</v>
      </c>
      <c r="B59" s="890" t="s">
        <v>6142</v>
      </c>
      <c r="C59" s="1403"/>
      <c r="D59" s="1403"/>
      <c r="E59" s="1403"/>
      <c r="F59" s="1403"/>
      <c r="G59" s="1403"/>
      <c r="H59" s="1403"/>
      <c r="I59" s="1403"/>
      <c r="J59" s="1403"/>
      <c r="K59" s="1403"/>
      <c r="L59" s="1403"/>
      <c r="M59" s="1403"/>
      <c r="N59" s="1403"/>
      <c r="O59" s="1403"/>
      <c r="P59" s="1403"/>
      <c r="Q59" s="1403"/>
      <c r="R59" s="72"/>
      <c r="S59" s="72"/>
      <c r="T59" s="72"/>
      <c r="U59" s="72"/>
      <c r="V59" s="72"/>
    </row>
    <row r="60" spans="1:22" ht="12.75" customHeight="1">
      <c r="A60" s="736" t="s">
        <v>6094</v>
      </c>
      <c r="B60" s="890" t="s">
        <v>6143</v>
      </c>
      <c r="C60" s="1403"/>
      <c r="D60" s="1403"/>
      <c r="E60" s="1403"/>
      <c r="F60" s="1403"/>
      <c r="G60" s="1403"/>
      <c r="H60" s="1403"/>
      <c r="I60" s="1403"/>
      <c r="J60" s="1403"/>
      <c r="K60" s="1403"/>
      <c r="L60" s="1403"/>
      <c r="M60" s="1403"/>
      <c r="N60" s="1403"/>
      <c r="O60" s="1403"/>
      <c r="P60" s="1403"/>
      <c r="Q60" s="1403"/>
      <c r="R60" s="72"/>
      <c r="S60" s="72"/>
      <c r="T60" s="72"/>
      <c r="U60" s="72"/>
      <c r="V60" s="72"/>
    </row>
    <row r="61" spans="1:22" ht="15.75" customHeight="1">
      <c r="A61" s="789" t="s">
        <v>6096</v>
      </c>
      <c r="B61" s="890" t="s">
        <v>6144</v>
      </c>
      <c r="C61" s="1403"/>
      <c r="D61" s="1403"/>
      <c r="E61" s="1403"/>
      <c r="F61" s="1403"/>
      <c r="G61" s="1403"/>
      <c r="H61" s="1403"/>
      <c r="I61" s="1403"/>
      <c r="J61" s="1403"/>
      <c r="K61" s="1403"/>
      <c r="L61" s="1403"/>
      <c r="M61" s="1403"/>
      <c r="N61" s="1403"/>
      <c r="O61" s="1403"/>
      <c r="P61" s="1403"/>
      <c r="Q61" s="1403"/>
      <c r="R61" s="72"/>
      <c r="S61" s="72"/>
      <c r="T61" s="72"/>
      <c r="U61" s="72"/>
      <c r="V61" s="72"/>
    </row>
    <row r="62" spans="1:22" ht="12.75" customHeight="1">
      <c r="A62" s="737" t="s">
        <v>6098</v>
      </c>
      <c r="B62" s="890" t="s">
        <v>6145</v>
      </c>
      <c r="C62" s="1403"/>
      <c r="D62" s="1403"/>
      <c r="E62" s="1403"/>
      <c r="F62" s="1403"/>
      <c r="G62" s="1403"/>
      <c r="H62" s="1403"/>
      <c r="I62" s="1403"/>
      <c r="J62" s="1403"/>
      <c r="K62" s="1403"/>
      <c r="L62" s="1403"/>
      <c r="M62" s="1403"/>
      <c r="N62" s="1403"/>
      <c r="O62" s="1403"/>
      <c r="P62" s="1403"/>
      <c r="Q62" s="1403"/>
      <c r="R62" s="72"/>
      <c r="S62" s="72"/>
      <c r="T62" s="72"/>
      <c r="U62" s="72"/>
      <c r="V62" s="72"/>
    </row>
    <row r="63" spans="1:22" ht="15.75" customHeight="1">
      <c r="A63" s="2354" t="s">
        <v>6100</v>
      </c>
      <c r="B63" s="890" t="s">
        <v>6146</v>
      </c>
      <c r="C63" s="1403"/>
      <c r="D63" s="1403"/>
      <c r="E63" s="1403"/>
      <c r="F63" s="1403"/>
      <c r="G63" s="1403"/>
      <c r="H63" s="1403"/>
      <c r="I63" s="1403"/>
      <c r="J63" s="1403"/>
      <c r="K63" s="1403"/>
      <c r="L63" s="1403"/>
      <c r="M63" s="1403"/>
      <c r="N63" s="1403"/>
      <c r="O63" s="1403"/>
      <c r="P63" s="1403"/>
      <c r="Q63" s="1403"/>
      <c r="R63" s="72"/>
      <c r="S63" s="72"/>
      <c r="T63" s="72"/>
      <c r="U63" s="72"/>
      <c r="V63" s="72"/>
    </row>
    <row r="64" spans="1:22" ht="15.75" customHeight="1">
      <c r="A64" s="2083"/>
      <c r="B64" s="890" t="s">
        <v>6147</v>
      </c>
      <c r="C64" s="1403"/>
      <c r="D64" s="1403"/>
      <c r="E64" s="1403"/>
      <c r="F64" s="1403"/>
      <c r="G64" s="1403"/>
      <c r="H64" s="1403"/>
      <c r="I64" s="1403"/>
      <c r="J64" s="1403"/>
      <c r="K64" s="1403"/>
      <c r="L64" s="1403"/>
      <c r="M64" s="1403"/>
      <c r="N64" s="1403"/>
      <c r="O64" s="1403"/>
      <c r="P64" s="1403"/>
      <c r="Q64" s="1403"/>
      <c r="R64" s="72"/>
      <c r="S64" s="72"/>
      <c r="T64" s="72"/>
      <c r="U64" s="72"/>
      <c r="V64" s="72"/>
    </row>
    <row r="65" spans="1:22" ht="15.75" customHeight="1">
      <c r="A65" s="1370" t="s">
        <v>16</v>
      </c>
      <c r="B65" s="1371" t="s">
        <v>125</v>
      </c>
      <c r="C65" s="1403"/>
      <c r="D65" s="1403"/>
      <c r="E65" s="1403"/>
      <c r="F65" s="1403"/>
      <c r="G65" s="1403"/>
      <c r="H65" s="1403"/>
      <c r="I65" s="1403"/>
      <c r="J65" s="1403"/>
      <c r="K65" s="1403"/>
      <c r="L65" s="1403"/>
      <c r="M65" s="1403"/>
      <c r="N65" s="1403"/>
      <c r="O65" s="1403"/>
      <c r="P65" s="1403"/>
      <c r="Q65" s="1403"/>
      <c r="R65" s="72"/>
      <c r="S65" s="72"/>
      <c r="T65" s="72"/>
      <c r="U65" s="72"/>
      <c r="V65" s="72"/>
    </row>
    <row r="66" spans="1:22" ht="15.75" customHeight="1">
      <c r="A66" s="789" t="s">
        <v>6089</v>
      </c>
      <c r="B66" s="786">
        <v>223</v>
      </c>
      <c r="C66" s="1403"/>
      <c r="D66" s="1403"/>
      <c r="E66" s="1403"/>
      <c r="F66" s="1403"/>
      <c r="G66" s="1403"/>
      <c r="H66" s="1403"/>
      <c r="I66" s="1403"/>
      <c r="J66" s="1403"/>
      <c r="K66" s="1403"/>
      <c r="L66" s="1403"/>
      <c r="M66" s="1403"/>
      <c r="N66" s="1403"/>
      <c r="O66" s="1403"/>
      <c r="P66" s="1403"/>
      <c r="Q66" s="1403"/>
      <c r="R66" s="72"/>
      <c r="S66" s="72"/>
      <c r="T66" s="72"/>
      <c r="U66" s="72"/>
      <c r="V66" s="72"/>
    </row>
    <row r="67" spans="1:22" ht="15.75" customHeight="1">
      <c r="A67" s="789" t="s">
        <v>6090</v>
      </c>
      <c r="B67" s="786" t="s">
        <v>6148</v>
      </c>
      <c r="C67" s="1403"/>
      <c r="D67" s="1403"/>
      <c r="E67" s="1403"/>
      <c r="F67" s="1403"/>
      <c r="G67" s="1403"/>
      <c r="H67" s="1403"/>
      <c r="I67" s="1403"/>
      <c r="J67" s="1403"/>
      <c r="K67" s="1403"/>
      <c r="L67" s="1403"/>
      <c r="M67" s="1403"/>
      <c r="N67" s="1403"/>
      <c r="O67" s="1403"/>
      <c r="P67" s="1403"/>
      <c r="Q67" s="1403"/>
      <c r="R67" s="72"/>
      <c r="S67" s="72"/>
      <c r="T67" s="72"/>
      <c r="U67" s="72"/>
      <c r="V67" s="72"/>
    </row>
    <row r="68" spans="1:22" ht="15.75" customHeight="1">
      <c r="A68" s="789" t="s">
        <v>6092</v>
      </c>
      <c r="B68" s="890" t="s">
        <v>6149</v>
      </c>
      <c r="C68" s="1403"/>
      <c r="D68" s="1403"/>
      <c r="E68" s="1403"/>
      <c r="F68" s="1403"/>
      <c r="G68" s="1403"/>
      <c r="H68" s="1403"/>
      <c r="I68" s="1403"/>
      <c r="J68" s="1403"/>
      <c r="K68" s="1403"/>
      <c r="L68" s="1403"/>
      <c r="M68" s="1403"/>
      <c r="N68" s="1403"/>
      <c r="O68" s="1403"/>
      <c r="P68" s="1403"/>
      <c r="Q68" s="1403"/>
      <c r="R68" s="72"/>
      <c r="S68" s="72"/>
      <c r="T68" s="72"/>
      <c r="U68" s="72"/>
      <c r="V68" s="72"/>
    </row>
    <row r="69" spans="1:22" ht="15.75" customHeight="1">
      <c r="A69" s="736" t="s">
        <v>6094</v>
      </c>
      <c r="B69" s="890" t="s">
        <v>6143</v>
      </c>
      <c r="C69" s="1403"/>
      <c r="D69" s="1403"/>
      <c r="E69" s="1403"/>
      <c r="F69" s="1403"/>
      <c r="G69" s="1403"/>
      <c r="H69" s="1403"/>
      <c r="I69" s="1403"/>
      <c r="J69" s="1403"/>
      <c r="K69" s="1403"/>
      <c r="L69" s="1403"/>
      <c r="M69" s="1403"/>
      <c r="N69" s="1403"/>
      <c r="O69" s="1403"/>
      <c r="P69" s="1403"/>
      <c r="Q69" s="1403"/>
      <c r="R69" s="72"/>
      <c r="S69" s="72"/>
      <c r="T69" s="72"/>
      <c r="U69" s="72"/>
      <c r="V69" s="72"/>
    </row>
    <row r="70" spans="1:22" ht="15.75" customHeight="1">
      <c r="A70" s="789" t="s">
        <v>6096</v>
      </c>
      <c r="B70" s="890" t="s">
        <v>6150</v>
      </c>
      <c r="C70" s="1403"/>
      <c r="D70" s="1403"/>
      <c r="E70" s="1403"/>
      <c r="F70" s="1403"/>
      <c r="G70" s="1403"/>
      <c r="H70" s="1403"/>
      <c r="I70" s="1403"/>
      <c r="J70" s="1403"/>
      <c r="K70" s="1403"/>
      <c r="L70" s="1403"/>
      <c r="M70" s="1403"/>
      <c r="N70" s="1403"/>
      <c r="O70" s="1403"/>
      <c r="P70" s="1403"/>
      <c r="Q70" s="1403"/>
      <c r="R70" s="72"/>
      <c r="S70" s="72"/>
      <c r="T70" s="72"/>
      <c r="U70" s="72"/>
      <c r="V70" s="72"/>
    </row>
    <row r="71" spans="1:22" ht="15.75" customHeight="1">
      <c r="A71" s="737" t="s">
        <v>6098</v>
      </c>
      <c r="B71" s="890" t="s">
        <v>6151</v>
      </c>
      <c r="C71" s="1403"/>
      <c r="D71" s="1403"/>
      <c r="E71" s="1403"/>
      <c r="F71" s="1403"/>
      <c r="G71" s="1403"/>
      <c r="H71" s="1403"/>
      <c r="I71" s="1403"/>
      <c r="J71" s="1403"/>
      <c r="K71" s="1403"/>
      <c r="L71" s="1403"/>
      <c r="M71" s="1403"/>
      <c r="N71" s="1403"/>
      <c r="O71" s="1403"/>
      <c r="P71" s="1403"/>
      <c r="Q71" s="1403"/>
      <c r="R71" s="72"/>
      <c r="S71" s="72"/>
      <c r="T71" s="72"/>
      <c r="U71" s="72"/>
      <c r="V71" s="72"/>
    </row>
    <row r="72" spans="1:22" ht="15.75" customHeight="1">
      <c r="A72" s="2354" t="s">
        <v>6100</v>
      </c>
      <c r="B72" s="890" t="s">
        <v>6146</v>
      </c>
      <c r="C72" s="1403"/>
      <c r="D72" s="1403"/>
      <c r="E72" s="1403"/>
      <c r="F72" s="1403"/>
      <c r="G72" s="1403"/>
      <c r="H72" s="1403"/>
      <c r="I72" s="1403"/>
      <c r="J72" s="1403"/>
      <c r="K72" s="1403"/>
      <c r="L72" s="1403"/>
      <c r="M72" s="1403"/>
      <c r="N72" s="1403"/>
      <c r="O72" s="1403"/>
      <c r="P72" s="1403"/>
      <c r="Q72" s="1403"/>
      <c r="R72" s="72"/>
      <c r="S72" s="72"/>
      <c r="T72" s="72"/>
      <c r="U72" s="72"/>
      <c r="V72" s="72"/>
    </row>
    <row r="73" spans="1:22" ht="15.75" customHeight="1">
      <c r="A73" s="2083"/>
      <c r="B73" s="890" t="s">
        <v>6147</v>
      </c>
      <c r="C73" s="1403"/>
      <c r="D73" s="1403"/>
      <c r="E73" s="1403"/>
      <c r="F73" s="1403"/>
      <c r="G73" s="1403"/>
      <c r="H73" s="1403"/>
      <c r="I73" s="1403"/>
      <c r="J73" s="1403"/>
      <c r="K73" s="1403"/>
      <c r="L73" s="1403"/>
      <c r="M73" s="1403"/>
      <c r="N73" s="1403"/>
      <c r="O73" s="1403"/>
      <c r="P73" s="1403"/>
      <c r="Q73" s="1403"/>
      <c r="R73" s="72"/>
      <c r="S73" s="72"/>
      <c r="T73" s="72"/>
      <c r="U73" s="72"/>
      <c r="V73" s="72"/>
    </row>
    <row r="74" spans="1:22" ht="15.75" customHeight="1">
      <c r="A74" s="1343" t="s">
        <v>16</v>
      </c>
      <c r="B74" s="1343" t="s">
        <v>126</v>
      </c>
      <c r="C74" s="1403"/>
      <c r="D74" s="1403"/>
      <c r="E74" s="1403"/>
      <c r="F74" s="1403"/>
      <c r="G74" s="1403"/>
      <c r="H74" s="1403"/>
      <c r="I74" s="1403"/>
      <c r="J74" s="1403"/>
      <c r="K74" s="1403"/>
      <c r="L74" s="1403"/>
      <c r="M74" s="1403"/>
      <c r="N74" s="1403"/>
      <c r="O74" s="1403"/>
      <c r="P74" s="1403"/>
      <c r="Q74" s="1403"/>
      <c r="R74" s="72"/>
      <c r="S74" s="72"/>
      <c r="T74" s="72"/>
      <c r="U74" s="72"/>
      <c r="V74" s="72"/>
    </row>
    <row r="75" spans="1:22" ht="12.75" customHeight="1">
      <c r="A75" s="823" t="s">
        <v>6089</v>
      </c>
      <c r="B75" s="1374" t="s">
        <v>6165</v>
      </c>
      <c r="C75" s="1403"/>
      <c r="D75" s="1403"/>
      <c r="E75" s="1403"/>
      <c r="F75" s="1403"/>
      <c r="G75" s="1403"/>
      <c r="H75" s="1403"/>
      <c r="I75" s="1403"/>
      <c r="J75" s="1403"/>
      <c r="K75" s="1403"/>
      <c r="L75" s="1403"/>
      <c r="M75" s="1403"/>
      <c r="N75" s="1403"/>
      <c r="O75" s="1403"/>
      <c r="P75" s="1403"/>
      <c r="Q75" s="1403"/>
      <c r="R75" s="72"/>
      <c r="S75" s="72"/>
      <c r="T75" s="72"/>
      <c r="U75" s="72"/>
      <c r="V75" s="72"/>
    </row>
    <row r="76" spans="1:22" ht="12.75" customHeight="1">
      <c r="A76" s="823" t="s">
        <v>6090</v>
      </c>
      <c r="B76" s="893" t="s">
        <v>6166</v>
      </c>
      <c r="C76" s="1403"/>
      <c r="D76" s="1403"/>
      <c r="E76" s="1403"/>
      <c r="F76" s="1403"/>
      <c r="G76" s="1403"/>
      <c r="H76" s="1403"/>
      <c r="I76" s="1403"/>
      <c r="J76" s="1403"/>
      <c r="K76" s="1403"/>
      <c r="L76" s="1403"/>
      <c r="M76" s="1403"/>
      <c r="N76" s="1403"/>
      <c r="O76" s="1403"/>
      <c r="P76" s="1403"/>
      <c r="Q76" s="1403"/>
      <c r="R76" s="72"/>
      <c r="S76" s="72"/>
      <c r="T76" s="72"/>
      <c r="U76" s="72"/>
      <c r="V76" s="72"/>
    </row>
    <row r="77" spans="1:22" ht="12.75" customHeight="1">
      <c r="A77" s="823" t="s">
        <v>6092</v>
      </c>
      <c r="B77" s="893" t="s">
        <v>6175</v>
      </c>
      <c r="C77" s="1403"/>
      <c r="D77" s="1403"/>
      <c r="E77" s="1403"/>
      <c r="F77" s="1403"/>
      <c r="G77" s="1403"/>
      <c r="H77" s="1403"/>
      <c r="I77" s="1403"/>
      <c r="J77" s="1403"/>
      <c r="K77" s="1403"/>
      <c r="L77" s="1403"/>
      <c r="M77" s="1403"/>
      <c r="N77" s="1403"/>
      <c r="O77" s="1403"/>
      <c r="P77" s="1403"/>
      <c r="Q77" s="1403"/>
      <c r="R77" s="72"/>
      <c r="S77" s="72"/>
      <c r="T77" s="72"/>
      <c r="U77" s="72"/>
      <c r="V77" s="72"/>
    </row>
    <row r="78" spans="1:22" ht="12.75" customHeight="1">
      <c r="A78" s="823" t="s">
        <v>6094</v>
      </c>
      <c r="B78" s="893" t="s">
        <v>3544</v>
      </c>
      <c r="C78" s="1403"/>
      <c r="D78" s="1403"/>
      <c r="E78" s="1403"/>
      <c r="F78" s="1403"/>
      <c r="G78" s="1403"/>
      <c r="H78" s="1403"/>
      <c r="I78" s="1403"/>
      <c r="J78" s="1403"/>
      <c r="K78" s="1403"/>
      <c r="L78" s="1403"/>
      <c r="M78" s="1403"/>
      <c r="N78" s="1403"/>
      <c r="O78" s="1403"/>
      <c r="P78" s="1403"/>
      <c r="Q78" s="1403"/>
      <c r="R78" s="72"/>
      <c r="S78" s="72"/>
      <c r="T78" s="72"/>
      <c r="U78" s="72"/>
      <c r="V78" s="72"/>
    </row>
    <row r="79" spans="1:22" ht="12.75" customHeight="1">
      <c r="A79" s="823" t="s">
        <v>6096</v>
      </c>
      <c r="B79" s="820" t="s">
        <v>6176</v>
      </c>
      <c r="C79" s="1403"/>
      <c r="D79" s="1403"/>
      <c r="E79" s="1403"/>
      <c r="F79" s="1403"/>
      <c r="G79" s="1403"/>
      <c r="H79" s="1403"/>
      <c r="I79" s="1403"/>
      <c r="J79" s="1403"/>
      <c r="K79" s="1403"/>
      <c r="L79" s="1403"/>
      <c r="M79" s="1403"/>
      <c r="N79" s="1403"/>
      <c r="O79" s="1403"/>
      <c r="P79" s="1403"/>
      <c r="Q79" s="1403"/>
      <c r="R79" s="72"/>
      <c r="S79" s="72"/>
      <c r="T79" s="72"/>
      <c r="U79" s="72"/>
      <c r="V79" s="72"/>
    </row>
    <row r="80" spans="1:22" ht="12.75" customHeight="1">
      <c r="A80" s="892" t="s">
        <v>6098</v>
      </c>
      <c r="B80" s="820" t="s">
        <v>6205</v>
      </c>
      <c r="C80" s="1403"/>
      <c r="D80" s="1403"/>
      <c r="E80" s="1403"/>
      <c r="F80" s="1403"/>
      <c r="G80" s="1403"/>
      <c r="H80" s="1403"/>
      <c r="I80" s="1403"/>
      <c r="J80" s="1403"/>
      <c r="K80" s="1403"/>
      <c r="L80" s="1403"/>
      <c r="M80" s="1403"/>
      <c r="N80" s="1403"/>
      <c r="O80" s="1403"/>
      <c r="P80" s="1403"/>
      <c r="Q80" s="1403"/>
      <c r="R80" s="72"/>
      <c r="S80" s="72"/>
      <c r="T80" s="72"/>
      <c r="U80" s="72"/>
      <c r="V80" s="72"/>
    </row>
    <row r="81" spans="1:22" ht="12.75" customHeight="1">
      <c r="A81" s="823" t="s">
        <v>6100</v>
      </c>
      <c r="B81" s="820" t="s">
        <v>6206</v>
      </c>
      <c r="C81" s="1403"/>
      <c r="D81" s="1403"/>
      <c r="E81" s="1403"/>
      <c r="F81" s="1403"/>
      <c r="G81" s="1403"/>
      <c r="H81" s="1403"/>
      <c r="I81" s="1403"/>
      <c r="J81" s="1403"/>
      <c r="K81" s="1403"/>
      <c r="L81" s="1403"/>
      <c r="M81" s="1403"/>
      <c r="N81" s="1403"/>
      <c r="O81" s="1403"/>
      <c r="P81" s="1403"/>
      <c r="Q81" s="1403"/>
      <c r="R81" s="72"/>
      <c r="S81" s="72"/>
      <c r="T81" s="72"/>
      <c r="U81" s="72"/>
      <c r="V81" s="72"/>
    </row>
    <row r="82" spans="1:22" ht="12.75" customHeight="1">
      <c r="A82" s="1343" t="s">
        <v>16</v>
      </c>
      <c r="B82" s="1343" t="s">
        <v>126</v>
      </c>
      <c r="C82" s="1403"/>
      <c r="D82" s="1403"/>
      <c r="E82" s="1403"/>
      <c r="F82" s="1403"/>
      <c r="G82" s="1403"/>
      <c r="H82" s="1403"/>
      <c r="I82" s="1403"/>
      <c r="J82" s="1403"/>
      <c r="K82" s="1403"/>
      <c r="L82" s="1403"/>
      <c r="M82" s="1403"/>
      <c r="N82" s="1403"/>
      <c r="O82" s="1403"/>
      <c r="P82" s="1403"/>
      <c r="Q82" s="1403"/>
      <c r="R82" s="72"/>
      <c r="S82" s="72"/>
      <c r="T82" s="72"/>
      <c r="U82" s="72"/>
      <c r="V82" s="72"/>
    </row>
    <row r="83" spans="1:22" ht="12.75" customHeight="1">
      <c r="A83" s="823" t="s">
        <v>6089</v>
      </c>
      <c r="B83" s="1374" t="s">
        <v>6207</v>
      </c>
      <c r="C83" s="1403"/>
      <c r="D83" s="1403"/>
      <c r="E83" s="1403"/>
      <c r="F83" s="1403"/>
      <c r="G83" s="1403"/>
      <c r="H83" s="1403"/>
      <c r="I83" s="1403"/>
      <c r="J83" s="1403"/>
      <c r="K83" s="1403"/>
      <c r="L83" s="1403"/>
      <c r="M83" s="1403"/>
      <c r="N83" s="1403"/>
      <c r="O83" s="1403"/>
      <c r="P83" s="1403"/>
      <c r="Q83" s="1403"/>
      <c r="R83" s="72"/>
      <c r="S83" s="72"/>
      <c r="T83" s="72"/>
      <c r="U83" s="72"/>
      <c r="V83" s="72"/>
    </row>
    <row r="84" spans="1:22" ht="12.75" customHeight="1">
      <c r="A84" s="823" t="s">
        <v>6090</v>
      </c>
      <c r="B84" s="820" t="s">
        <v>6208</v>
      </c>
      <c r="C84" s="1403"/>
      <c r="D84" s="1403"/>
      <c r="E84" s="1403"/>
      <c r="F84" s="1403"/>
      <c r="G84" s="1403"/>
      <c r="H84" s="1403"/>
      <c r="I84" s="1403"/>
      <c r="J84" s="1403"/>
      <c r="K84" s="1403"/>
      <c r="L84" s="1403"/>
      <c r="M84" s="1403"/>
      <c r="N84" s="1403"/>
      <c r="O84" s="1403"/>
      <c r="P84" s="1403"/>
      <c r="Q84" s="1403"/>
      <c r="R84" s="72"/>
      <c r="S84" s="72"/>
      <c r="T84" s="72"/>
      <c r="U84" s="72"/>
      <c r="V84" s="72"/>
    </row>
    <row r="85" spans="1:22" ht="12.75" customHeight="1">
      <c r="A85" s="823" t="s">
        <v>6092</v>
      </c>
      <c r="B85" s="820" t="s">
        <v>6209</v>
      </c>
      <c r="C85" s="1403"/>
      <c r="D85" s="1403"/>
      <c r="E85" s="1403"/>
      <c r="F85" s="1403"/>
      <c r="G85" s="1403"/>
      <c r="H85" s="1403"/>
      <c r="I85" s="1403"/>
      <c r="J85" s="1403"/>
      <c r="K85" s="1403"/>
      <c r="L85" s="1403"/>
      <c r="M85" s="1403"/>
      <c r="N85" s="1403"/>
      <c r="O85" s="1403"/>
      <c r="P85" s="1403"/>
      <c r="Q85" s="1403"/>
      <c r="R85" s="72"/>
      <c r="S85" s="72"/>
      <c r="T85" s="72"/>
      <c r="U85" s="72"/>
      <c r="V85" s="72"/>
    </row>
    <row r="86" spans="1:22" ht="12.75" customHeight="1">
      <c r="A86" s="823" t="s">
        <v>6094</v>
      </c>
      <c r="B86" s="820" t="s">
        <v>3544</v>
      </c>
      <c r="C86" s="1403"/>
      <c r="D86" s="1403"/>
      <c r="E86" s="1403"/>
      <c r="F86" s="1403"/>
      <c r="G86" s="1403"/>
      <c r="H86" s="1403"/>
      <c r="I86" s="1403"/>
      <c r="J86" s="1403"/>
      <c r="K86" s="1403"/>
      <c r="L86" s="1403"/>
      <c r="M86" s="1403"/>
      <c r="N86" s="1403"/>
      <c r="O86" s="1403"/>
      <c r="P86" s="1403"/>
      <c r="Q86" s="1403"/>
      <c r="R86" s="72"/>
      <c r="S86" s="72"/>
      <c r="T86" s="72"/>
      <c r="U86" s="72"/>
      <c r="V86" s="72"/>
    </row>
    <row r="87" spans="1:22" ht="12.75" customHeight="1">
      <c r="A87" s="823" t="s">
        <v>6096</v>
      </c>
      <c r="B87" s="820" t="s">
        <v>6210</v>
      </c>
      <c r="C87" s="1403"/>
      <c r="D87" s="1403"/>
      <c r="E87" s="1403"/>
      <c r="F87" s="1403"/>
      <c r="G87" s="1403"/>
      <c r="H87" s="1403"/>
      <c r="I87" s="1403"/>
      <c r="J87" s="1403"/>
      <c r="K87" s="1403"/>
      <c r="L87" s="1403"/>
      <c r="M87" s="1403"/>
      <c r="N87" s="1403"/>
      <c r="O87" s="1403"/>
      <c r="P87" s="1403"/>
      <c r="Q87" s="1403"/>
      <c r="R87" s="72"/>
      <c r="S87" s="72"/>
      <c r="T87" s="72"/>
      <c r="U87" s="72"/>
      <c r="V87" s="72"/>
    </row>
    <row r="88" spans="1:22" ht="12.75" customHeight="1">
      <c r="A88" s="892" t="s">
        <v>6098</v>
      </c>
      <c r="B88" s="820" t="s">
        <v>6205</v>
      </c>
      <c r="C88" s="1403"/>
      <c r="D88" s="1403"/>
      <c r="E88" s="1403"/>
      <c r="F88" s="1403"/>
      <c r="G88" s="1403"/>
      <c r="H88" s="1403"/>
      <c r="I88" s="1403"/>
      <c r="J88" s="1403"/>
      <c r="K88" s="1403"/>
      <c r="L88" s="1403"/>
      <c r="M88" s="1403"/>
      <c r="N88" s="1403"/>
      <c r="O88" s="1403"/>
      <c r="P88" s="1403"/>
      <c r="Q88" s="1403"/>
      <c r="R88" s="72"/>
      <c r="S88" s="72"/>
      <c r="T88" s="72"/>
      <c r="U88" s="72"/>
      <c r="V88" s="72"/>
    </row>
    <row r="89" spans="1:22" ht="12.75" customHeight="1">
      <c r="A89" s="823" t="s">
        <v>6100</v>
      </c>
      <c r="B89" s="820" t="s">
        <v>6206</v>
      </c>
      <c r="C89" s="1403"/>
      <c r="D89" s="1403"/>
      <c r="E89" s="1403"/>
      <c r="F89" s="1403"/>
      <c r="G89" s="1403"/>
      <c r="H89" s="1403"/>
      <c r="I89" s="1403"/>
      <c r="J89" s="1403"/>
      <c r="K89" s="1403"/>
      <c r="L89" s="1403"/>
      <c r="M89" s="1403"/>
      <c r="N89" s="1403"/>
      <c r="O89" s="1403"/>
      <c r="P89" s="1403"/>
      <c r="Q89" s="1403"/>
      <c r="R89" s="72"/>
      <c r="S89" s="72"/>
      <c r="T89" s="72"/>
      <c r="U89" s="72"/>
      <c r="V89" s="72"/>
    </row>
    <row r="90" spans="1:22" ht="12.75" customHeight="1">
      <c r="A90" s="1343" t="s">
        <v>16</v>
      </c>
      <c r="B90" s="1343" t="s">
        <v>126</v>
      </c>
      <c r="C90" s="1403"/>
      <c r="D90" s="1403"/>
      <c r="E90" s="1403"/>
      <c r="F90" s="1403"/>
      <c r="G90" s="1403"/>
      <c r="H90" s="1403"/>
      <c r="I90" s="1403"/>
      <c r="J90" s="1403"/>
      <c r="K90" s="1403"/>
      <c r="L90" s="1403"/>
      <c r="M90" s="1403"/>
      <c r="N90" s="1403"/>
      <c r="O90" s="1403"/>
      <c r="P90" s="1403"/>
      <c r="Q90" s="1403"/>
      <c r="R90" s="72"/>
      <c r="S90" s="72"/>
      <c r="T90" s="72"/>
      <c r="U90" s="72"/>
      <c r="V90" s="72"/>
    </row>
    <row r="91" spans="1:22" ht="12.75" customHeight="1">
      <c r="A91" s="823" t="s">
        <v>6089</v>
      </c>
      <c r="B91" s="1374" t="s">
        <v>6212</v>
      </c>
      <c r="C91" s="1403"/>
      <c r="D91" s="1403"/>
      <c r="E91" s="1403"/>
      <c r="F91" s="1403"/>
      <c r="G91" s="1403"/>
      <c r="H91" s="1403"/>
      <c r="I91" s="1403"/>
      <c r="J91" s="1403"/>
      <c r="K91" s="1403"/>
      <c r="L91" s="1403"/>
      <c r="M91" s="1403"/>
      <c r="N91" s="1403"/>
      <c r="O91" s="1403"/>
      <c r="P91" s="1403"/>
      <c r="Q91" s="1403"/>
      <c r="R91" s="72"/>
      <c r="S91" s="72"/>
      <c r="T91" s="72"/>
      <c r="U91" s="72"/>
      <c r="V91" s="72"/>
    </row>
    <row r="92" spans="1:22" ht="12.75" customHeight="1">
      <c r="A92" s="823" t="s">
        <v>6090</v>
      </c>
      <c r="B92" s="820" t="s">
        <v>6213</v>
      </c>
      <c r="C92" s="1403"/>
      <c r="D92" s="1403"/>
      <c r="E92" s="1403"/>
      <c r="F92" s="1403"/>
      <c r="G92" s="1403"/>
      <c r="H92" s="1403"/>
      <c r="I92" s="1403"/>
      <c r="J92" s="1403"/>
      <c r="K92" s="1403"/>
      <c r="L92" s="1403"/>
      <c r="M92" s="1403"/>
      <c r="N92" s="1403"/>
      <c r="O92" s="1403"/>
      <c r="P92" s="1403"/>
      <c r="Q92" s="1403"/>
      <c r="R92" s="72"/>
      <c r="S92" s="72"/>
      <c r="T92" s="72"/>
      <c r="U92" s="72"/>
      <c r="V92" s="72"/>
    </row>
    <row r="93" spans="1:22" ht="12.75" customHeight="1">
      <c r="A93" s="823" t="s">
        <v>6092</v>
      </c>
      <c r="B93" s="820" t="s">
        <v>6214</v>
      </c>
      <c r="C93" s="1403"/>
      <c r="D93" s="1403"/>
      <c r="E93" s="1403"/>
      <c r="F93" s="1403"/>
      <c r="G93" s="1403"/>
      <c r="H93" s="1403"/>
      <c r="I93" s="1403"/>
      <c r="J93" s="1403"/>
      <c r="K93" s="1403"/>
      <c r="L93" s="1403"/>
      <c r="M93" s="1403"/>
      <c r="N93" s="1403"/>
      <c r="O93" s="1403"/>
      <c r="P93" s="1403"/>
      <c r="Q93" s="1403"/>
      <c r="R93" s="72"/>
      <c r="S93" s="72"/>
      <c r="T93" s="72"/>
      <c r="U93" s="72"/>
      <c r="V93" s="72"/>
    </row>
    <row r="94" spans="1:22" ht="12.75" customHeight="1">
      <c r="A94" s="823" t="s">
        <v>6094</v>
      </c>
      <c r="B94" s="820" t="s">
        <v>6215</v>
      </c>
      <c r="C94" s="1403"/>
      <c r="D94" s="1403"/>
      <c r="E94" s="1403"/>
      <c r="F94" s="1403"/>
      <c r="G94" s="1403"/>
      <c r="H94" s="1403"/>
      <c r="I94" s="1403"/>
      <c r="J94" s="1403"/>
      <c r="K94" s="1403"/>
      <c r="L94" s="1403"/>
      <c r="M94" s="1403"/>
      <c r="N94" s="1403"/>
      <c r="O94" s="1403"/>
      <c r="P94" s="1403"/>
      <c r="Q94" s="1403"/>
      <c r="R94" s="72"/>
      <c r="S94" s="72"/>
      <c r="T94" s="72"/>
      <c r="U94" s="72"/>
      <c r="V94" s="72"/>
    </row>
    <row r="95" spans="1:22" ht="12.75" customHeight="1">
      <c r="A95" s="823" t="s">
        <v>6096</v>
      </c>
      <c r="B95" s="820" t="s">
        <v>6216</v>
      </c>
      <c r="C95" s="1403"/>
      <c r="D95" s="1403"/>
      <c r="E95" s="1403"/>
      <c r="F95" s="1403"/>
      <c r="G95" s="1403"/>
      <c r="H95" s="1403"/>
      <c r="I95" s="1403"/>
      <c r="J95" s="1403"/>
      <c r="K95" s="1403"/>
      <c r="L95" s="1403"/>
      <c r="M95" s="1403"/>
      <c r="N95" s="1403"/>
      <c r="O95" s="1403"/>
      <c r="P95" s="1403"/>
      <c r="Q95" s="1403"/>
      <c r="R95" s="72"/>
      <c r="S95" s="72"/>
      <c r="T95" s="72"/>
      <c r="U95" s="72"/>
      <c r="V95" s="72"/>
    </row>
    <row r="96" spans="1:22" ht="12.75" customHeight="1">
      <c r="A96" s="892" t="s">
        <v>6098</v>
      </c>
      <c r="B96" s="820" t="s">
        <v>6205</v>
      </c>
      <c r="C96" s="1403"/>
      <c r="D96" s="1403"/>
      <c r="E96" s="1403"/>
      <c r="F96" s="1403"/>
      <c r="G96" s="1403"/>
      <c r="H96" s="1403"/>
      <c r="I96" s="1403"/>
      <c r="J96" s="1403"/>
      <c r="K96" s="1403"/>
      <c r="L96" s="1403"/>
      <c r="M96" s="1403"/>
      <c r="N96" s="1403"/>
      <c r="O96" s="1403"/>
      <c r="P96" s="1403"/>
      <c r="Q96" s="1403"/>
      <c r="R96" s="72"/>
      <c r="S96" s="72"/>
      <c r="T96" s="72"/>
      <c r="U96" s="72"/>
      <c r="V96" s="72"/>
    </row>
    <row r="97" spans="1:22" ht="12.75" customHeight="1">
      <c r="A97" s="823" t="s">
        <v>6100</v>
      </c>
      <c r="B97" s="820" t="s">
        <v>6206</v>
      </c>
      <c r="C97" s="1403"/>
      <c r="D97" s="1403"/>
      <c r="E97" s="1403"/>
      <c r="F97" s="1403"/>
      <c r="G97" s="1403"/>
      <c r="H97" s="1403"/>
      <c r="I97" s="1403"/>
      <c r="J97" s="1403"/>
      <c r="K97" s="1403"/>
      <c r="L97" s="1403"/>
      <c r="M97" s="1403"/>
      <c r="N97" s="1403"/>
      <c r="O97" s="1403"/>
      <c r="P97" s="1403"/>
      <c r="Q97" s="1403"/>
      <c r="R97" s="72"/>
      <c r="S97" s="72"/>
      <c r="T97" s="72"/>
      <c r="U97" s="72"/>
      <c r="V97" s="72"/>
    </row>
    <row r="98" spans="1:22" ht="12.75" customHeight="1">
      <c r="A98" s="1343" t="s">
        <v>16</v>
      </c>
      <c r="B98" s="1343" t="s">
        <v>126</v>
      </c>
      <c r="C98" s="1403"/>
      <c r="D98" s="1403"/>
      <c r="E98" s="1403"/>
      <c r="F98" s="1403"/>
      <c r="G98" s="1403"/>
      <c r="H98" s="1403"/>
      <c r="I98" s="1403"/>
      <c r="J98" s="1403"/>
      <c r="K98" s="1403"/>
      <c r="L98" s="1403"/>
      <c r="M98" s="1403"/>
      <c r="N98" s="1403"/>
      <c r="O98" s="1403"/>
      <c r="P98" s="1403"/>
      <c r="Q98" s="1403"/>
      <c r="R98" s="72"/>
      <c r="S98" s="72"/>
      <c r="T98" s="72"/>
      <c r="U98" s="72"/>
      <c r="V98" s="72"/>
    </row>
    <row r="99" spans="1:22" ht="12.75" customHeight="1">
      <c r="A99" s="823" t="s">
        <v>6089</v>
      </c>
      <c r="B99" s="1374" t="s">
        <v>6219</v>
      </c>
      <c r="C99" s="1403"/>
      <c r="D99" s="1403"/>
      <c r="E99" s="1403"/>
      <c r="F99" s="1403"/>
      <c r="G99" s="1403"/>
      <c r="H99" s="1403"/>
      <c r="I99" s="1403"/>
      <c r="J99" s="1403"/>
      <c r="K99" s="1403"/>
      <c r="L99" s="1403"/>
      <c r="M99" s="1403"/>
      <c r="N99" s="1403"/>
      <c r="O99" s="1403"/>
      <c r="P99" s="1403"/>
      <c r="Q99" s="1403"/>
      <c r="R99" s="72"/>
      <c r="S99" s="72"/>
      <c r="T99" s="72"/>
      <c r="U99" s="72"/>
      <c r="V99" s="72"/>
    </row>
    <row r="100" spans="1:22" ht="12.75" customHeight="1">
      <c r="A100" s="823" t="s">
        <v>6090</v>
      </c>
      <c r="B100" s="820" t="s">
        <v>6220</v>
      </c>
      <c r="C100" s="1403"/>
      <c r="D100" s="1403"/>
      <c r="E100" s="1403"/>
      <c r="F100" s="1403"/>
      <c r="G100" s="1403"/>
      <c r="H100" s="1403"/>
      <c r="I100" s="1403"/>
      <c r="J100" s="1403"/>
      <c r="K100" s="1403"/>
      <c r="L100" s="1403"/>
      <c r="M100" s="1403"/>
      <c r="N100" s="1403"/>
      <c r="O100" s="1403"/>
      <c r="P100" s="1403"/>
      <c r="Q100" s="1403"/>
      <c r="R100" s="72"/>
      <c r="S100" s="72"/>
      <c r="T100" s="72"/>
      <c r="U100" s="72"/>
      <c r="V100" s="72"/>
    </row>
    <row r="101" spans="1:22" ht="12.75" customHeight="1">
      <c r="A101" s="823" t="s">
        <v>6092</v>
      </c>
      <c r="B101" s="820" t="s">
        <v>6221</v>
      </c>
      <c r="C101" s="1403"/>
      <c r="D101" s="1403"/>
      <c r="E101" s="1403"/>
      <c r="F101" s="1403"/>
      <c r="G101" s="1403"/>
      <c r="H101" s="1403"/>
      <c r="I101" s="1403"/>
      <c r="J101" s="1403"/>
      <c r="K101" s="1403"/>
      <c r="L101" s="1403"/>
      <c r="M101" s="1403"/>
      <c r="N101" s="1403"/>
      <c r="O101" s="1403"/>
      <c r="P101" s="1403"/>
      <c r="Q101" s="1403"/>
      <c r="R101" s="72"/>
      <c r="S101" s="72"/>
      <c r="T101" s="72"/>
      <c r="U101" s="72"/>
      <c r="V101" s="72"/>
    </row>
    <row r="102" spans="1:22" ht="12.75" customHeight="1">
      <c r="A102" s="823" t="s">
        <v>6094</v>
      </c>
      <c r="B102" s="820" t="s">
        <v>6215</v>
      </c>
      <c r="C102" s="1403"/>
      <c r="D102" s="1403"/>
      <c r="E102" s="1403"/>
      <c r="F102" s="1403"/>
      <c r="G102" s="1403"/>
      <c r="H102" s="1403"/>
      <c r="I102" s="1403"/>
      <c r="J102" s="1403"/>
      <c r="K102" s="1403"/>
      <c r="L102" s="1403"/>
      <c r="M102" s="1403"/>
      <c r="N102" s="1403"/>
      <c r="O102" s="1403"/>
      <c r="P102" s="1403"/>
      <c r="Q102" s="1403"/>
      <c r="R102" s="72"/>
      <c r="S102" s="72"/>
      <c r="T102" s="72"/>
      <c r="U102" s="72"/>
      <c r="V102" s="72"/>
    </row>
    <row r="103" spans="1:22" ht="12.75" customHeight="1">
      <c r="A103" s="823" t="s">
        <v>6096</v>
      </c>
      <c r="B103" s="820" t="s">
        <v>6222</v>
      </c>
      <c r="C103" s="1403"/>
      <c r="D103" s="1403"/>
      <c r="E103" s="1403"/>
      <c r="F103" s="1403"/>
      <c r="G103" s="1403"/>
      <c r="H103" s="1403"/>
      <c r="I103" s="1403"/>
      <c r="J103" s="1403"/>
      <c r="K103" s="1403"/>
      <c r="L103" s="1403"/>
      <c r="M103" s="1403"/>
      <c r="N103" s="1403"/>
      <c r="O103" s="1403"/>
      <c r="P103" s="1403"/>
      <c r="Q103" s="1403"/>
      <c r="R103" s="72"/>
      <c r="S103" s="72"/>
      <c r="T103" s="72"/>
      <c r="U103" s="72"/>
      <c r="V103" s="72"/>
    </row>
    <row r="104" spans="1:22" ht="12.75" customHeight="1">
      <c r="A104" s="892" t="s">
        <v>6098</v>
      </c>
      <c r="B104" s="820" t="s">
        <v>6205</v>
      </c>
      <c r="C104" s="1403"/>
      <c r="D104" s="1403"/>
      <c r="E104" s="1403"/>
      <c r="F104" s="1403"/>
      <c r="G104" s="1403"/>
      <c r="H104" s="1403"/>
      <c r="I104" s="1403"/>
      <c r="J104" s="1403"/>
      <c r="K104" s="1403"/>
      <c r="L104" s="1403"/>
      <c r="M104" s="1403"/>
      <c r="N104" s="1403"/>
      <c r="O104" s="1403"/>
      <c r="P104" s="1403"/>
      <c r="Q104" s="1403"/>
      <c r="R104" s="72"/>
      <c r="S104" s="72"/>
      <c r="T104" s="72"/>
      <c r="U104" s="72"/>
      <c r="V104" s="72"/>
    </row>
    <row r="105" spans="1:22" ht="12.75" customHeight="1">
      <c r="A105" s="823" t="s">
        <v>6100</v>
      </c>
      <c r="B105" s="820" t="s">
        <v>6206</v>
      </c>
      <c r="C105" s="1403"/>
      <c r="D105" s="1403"/>
      <c r="E105" s="1403"/>
      <c r="F105" s="1403"/>
      <c r="G105" s="1403"/>
      <c r="H105" s="1403"/>
      <c r="I105" s="1403"/>
      <c r="J105" s="1403"/>
      <c r="K105" s="1403"/>
      <c r="L105" s="1403"/>
      <c r="M105" s="1403"/>
      <c r="N105" s="1403"/>
      <c r="O105" s="1403"/>
      <c r="P105" s="1403"/>
      <c r="Q105" s="1403"/>
      <c r="R105" s="72"/>
      <c r="S105" s="72"/>
      <c r="T105" s="72"/>
      <c r="U105" s="72"/>
      <c r="V105" s="72"/>
    </row>
    <row r="106" spans="1:22" ht="12.75" customHeight="1">
      <c r="A106" s="1343" t="s">
        <v>16</v>
      </c>
      <c r="B106" s="1343" t="s">
        <v>126</v>
      </c>
      <c r="C106" s="1403"/>
      <c r="D106" s="1403"/>
      <c r="E106" s="1403"/>
      <c r="F106" s="1403"/>
      <c r="G106" s="1403"/>
      <c r="H106" s="1403"/>
      <c r="I106" s="1403"/>
      <c r="J106" s="1403"/>
      <c r="K106" s="1403"/>
      <c r="L106" s="1403"/>
      <c r="M106" s="1403"/>
      <c r="N106" s="1403"/>
      <c r="O106" s="1403"/>
      <c r="P106" s="1403"/>
      <c r="Q106" s="1403"/>
      <c r="R106" s="72"/>
      <c r="S106" s="72"/>
      <c r="T106" s="72"/>
      <c r="U106" s="72"/>
      <c r="V106" s="72"/>
    </row>
    <row r="107" spans="1:22" ht="12.75" customHeight="1">
      <c r="A107" s="823" t="s">
        <v>6089</v>
      </c>
      <c r="B107" s="1374" t="s">
        <v>6223</v>
      </c>
      <c r="C107" s="1403"/>
      <c r="D107" s="1403"/>
      <c r="E107" s="1403"/>
      <c r="F107" s="1403"/>
      <c r="G107" s="1403"/>
      <c r="H107" s="1403"/>
      <c r="I107" s="1403"/>
      <c r="J107" s="1403"/>
      <c r="K107" s="1403"/>
      <c r="L107" s="1403"/>
      <c r="M107" s="1403"/>
      <c r="N107" s="1403"/>
      <c r="O107" s="1403"/>
      <c r="P107" s="1403"/>
      <c r="Q107" s="1403"/>
      <c r="R107" s="72"/>
      <c r="S107" s="72"/>
      <c r="T107" s="72"/>
      <c r="U107" s="72"/>
      <c r="V107" s="72"/>
    </row>
    <row r="108" spans="1:22" ht="12.75" customHeight="1">
      <c r="A108" s="823" t="s">
        <v>6090</v>
      </c>
      <c r="B108" s="820" t="s">
        <v>6224</v>
      </c>
      <c r="C108" s="1403"/>
      <c r="D108" s="1403"/>
      <c r="E108" s="1403"/>
      <c r="F108" s="1403"/>
      <c r="G108" s="1403"/>
      <c r="H108" s="1403"/>
      <c r="I108" s="1403"/>
      <c r="J108" s="1403"/>
      <c r="K108" s="1403"/>
      <c r="L108" s="1403"/>
      <c r="M108" s="1403"/>
      <c r="N108" s="1403"/>
      <c r="O108" s="1403"/>
      <c r="P108" s="1403"/>
      <c r="Q108" s="1403"/>
      <c r="R108" s="72"/>
      <c r="S108" s="72"/>
      <c r="T108" s="72"/>
      <c r="U108" s="72"/>
      <c r="V108" s="72"/>
    </row>
    <row r="109" spans="1:22" ht="12.75" customHeight="1">
      <c r="A109" s="823" t="s">
        <v>6092</v>
      </c>
      <c r="B109" s="820" t="s">
        <v>6225</v>
      </c>
      <c r="C109" s="1403"/>
      <c r="D109" s="1403"/>
      <c r="E109" s="1403"/>
      <c r="F109" s="1403"/>
      <c r="G109" s="1403"/>
      <c r="H109" s="1403"/>
      <c r="I109" s="1403"/>
      <c r="J109" s="1403"/>
      <c r="K109" s="1403"/>
      <c r="L109" s="1403"/>
      <c r="M109" s="1403"/>
      <c r="N109" s="1403"/>
      <c r="O109" s="1403"/>
      <c r="P109" s="1403"/>
      <c r="Q109" s="1403"/>
      <c r="R109" s="72"/>
      <c r="S109" s="72"/>
      <c r="T109" s="72"/>
      <c r="U109" s="72"/>
      <c r="V109" s="72"/>
    </row>
    <row r="110" spans="1:22" ht="12.75" customHeight="1">
      <c r="A110" s="823" t="s">
        <v>6094</v>
      </c>
      <c r="B110" s="820" t="s">
        <v>6226</v>
      </c>
      <c r="C110" s="1403"/>
      <c r="D110" s="1403"/>
      <c r="E110" s="1403"/>
      <c r="F110" s="1403"/>
      <c r="G110" s="1403"/>
      <c r="H110" s="1403"/>
      <c r="I110" s="1403"/>
      <c r="J110" s="1403"/>
      <c r="K110" s="1403"/>
      <c r="L110" s="1403"/>
      <c r="M110" s="1403"/>
      <c r="N110" s="1403"/>
      <c r="O110" s="1403"/>
      <c r="P110" s="1403"/>
      <c r="Q110" s="1403"/>
      <c r="R110" s="72"/>
      <c r="S110" s="72"/>
      <c r="T110" s="72"/>
      <c r="U110" s="72"/>
      <c r="V110" s="72"/>
    </row>
    <row r="111" spans="1:22" ht="12.75" customHeight="1">
      <c r="A111" s="823" t="s">
        <v>6096</v>
      </c>
      <c r="B111" s="960" t="s">
        <v>6227</v>
      </c>
      <c r="C111" s="1403"/>
      <c r="D111" s="1403"/>
      <c r="E111" s="1403"/>
      <c r="F111" s="1403"/>
      <c r="G111" s="1403"/>
      <c r="H111" s="1403"/>
      <c r="I111" s="1403"/>
      <c r="J111" s="1403"/>
      <c r="K111" s="1403"/>
      <c r="L111" s="1403"/>
      <c r="M111" s="1403"/>
      <c r="N111" s="1403"/>
      <c r="O111" s="1403"/>
      <c r="P111" s="1403"/>
      <c r="Q111" s="1403"/>
      <c r="R111" s="72"/>
      <c r="S111" s="72"/>
      <c r="T111" s="72"/>
      <c r="U111" s="72"/>
      <c r="V111" s="72"/>
    </row>
    <row r="112" spans="1:22" ht="12.75" customHeight="1">
      <c r="A112" s="823" t="s">
        <v>6098</v>
      </c>
      <c r="B112" s="820" t="s">
        <v>6233</v>
      </c>
      <c r="C112" s="1403"/>
      <c r="D112" s="1403"/>
      <c r="E112" s="1403"/>
      <c r="F112" s="1403"/>
      <c r="G112" s="1403"/>
      <c r="H112" s="1403"/>
      <c r="I112" s="1403"/>
      <c r="J112" s="1403"/>
      <c r="K112" s="1403"/>
      <c r="L112" s="1403"/>
      <c r="M112" s="1403"/>
      <c r="N112" s="1403"/>
      <c r="O112" s="1403"/>
      <c r="P112" s="1403"/>
      <c r="Q112" s="1403"/>
      <c r="R112" s="72"/>
      <c r="S112" s="72"/>
      <c r="T112" s="72"/>
      <c r="U112" s="72"/>
      <c r="V112" s="72"/>
    </row>
    <row r="113" spans="1:22" ht="12.75" customHeight="1">
      <c r="A113" s="823" t="s">
        <v>6100</v>
      </c>
      <c r="B113" s="823"/>
      <c r="C113" s="1403"/>
      <c r="D113" s="1403"/>
      <c r="E113" s="1403"/>
      <c r="F113" s="1403"/>
      <c r="G113" s="1403"/>
      <c r="H113" s="1403"/>
      <c r="I113" s="1403"/>
      <c r="J113" s="1403"/>
      <c r="K113" s="1403"/>
      <c r="L113" s="1403"/>
      <c r="M113" s="1403"/>
      <c r="N113" s="1403"/>
      <c r="O113" s="1403"/>
      <c r="P113" s="1403"/>
      <c r="Q113" s="1403"/>
      <c r="R113" s="72"/>
      <c r="S113" s="72"/>
      <c r="T113" s="72"/>
      <c r="U113" s="72"/>
      <c r="V113" s="72"/>
    </row>
    <row r="114" spans="1:22" ht="12.75" customHeight="1">
      <c r="A114" s="1343" t="s">
        <v>16</v>
      </c>
      <c r="B114" s="1343" t="s">
        <v>126</v>
      </c>
      <c r="C114" s="1403"/>
      <c r="D114" s="1403"/>
      <c r="E114" s="1403"/>
      <c r="F114" s="1403"/>
      <c r="G114" s="1403"/>
      <c r="H114" s="1403"/>
      <c r="I114" s="1403"/>
      <c r="J114" s="1403"/>
      <c r="K114" s="1403"/>
      <c r="L114" s="1403"/>
      <c r="M114" s="1403"/>
      <c r="N114" s="1403"/>
      <c r="O114" s="1403"/>
      <c r="P114" s="1403"/>
      <c r="Q114" s="1403"/>
      <c r="R114" s="72"/>
      <c r="S114" s="72"/>
      <c r="T114" s="72"/>
      <c r="U114" s="72"/>
      <c r="V114" s="72"/>
    </row>
    <row r="115" spans="1:22" ht="12.75" customHeight="1">
      <c r="A115" s="823" t="s">
        <v>6089</v>
      </c>
      <c r="B115" s="1374" t="s">
        <v>6236</v>
      </c>
      <c r="C115" s="1403"/>
      <c r="D115" s="1403"/>
      <c r="E115" s="1403"/>
      <c r="F115" s="1403"/>
      <c r="G115" s="1403"/>
      <c r="H115" s="1403"/>
      <c r="I115" s="1403"/>
      <c r="J115" s="1403"/>
      <c r="K115" s="1403"/>
      <c r="L115" s="1403"/>
      <c r="M115" s="1403"/>
      <c r="N115" s="1403"/>
      <c r="O115" s="1403"/>
      <c r="P115" s="1403"/>
      <c r="Q115" s="1403"/>
      <c r="R115" s="72"/>
      <c r="S115" s="72"/>
      <c r="T115" s="72"/>
      <c r="U115" s="72"/>
      <c r="V115" s="72"/>
    </row>
    <row r="116" spans="1:22" ht="12.75" customHeight="1">
      <c r="A116" s="823" t="s">
        <v>6090</v>
      </c>
      <c r="B116" s="820" t="s">
        <v>6237</v>
      </c>
      <c r="C116" s="1403"/>
      <c r="D116" s="1403"/>
      <c r="E116" s="1403"/>
      <c r="F116" s="1403"/>
      <c r="G116" s="1403"/>
      <c r="H116" s="1403"/>
      <c r="I116" s="1403"/>
      <c r="J116" s="1403"/>
      <c r="K116" s="1403"/>
      <c r="L116" s="1403"/>
      <c r="M116" s="1403"/>
      <c r="N116" s="1403"/>
      <c r="O116" s="1403"/>
      <c r="P116" s="1403"/>
      <c r="Q116" s="1403"/>
      <c r="R116" s="72"/>
      <c r="S116" s="72"/>
      <c r="T116" s="72"/>
      <c r="U116" s="72"/>
      <c r="V116" s="72"/>
    </row>
    <row r="117" spans="1:22" ht="12.75" customHeight="1">
      <c r="A117" s="823" t="s">
        <v>6092</v>
      </c>
      <c r="B117" s="820" t="s">
        <v>6238</v>
      </c>
      <c r="C117" s="1403"/>
      <c r="D117" s="1403"/>
      <c r="E117" s="1403"/>
      <c r="F117" s="1403"/>
      <c r="G117" s="1403"/>
      <c r="H117" s="1403"/>
      <c r="I117" s="1403"/>
      <c r="J117" s="1403"/>
      <c r="K117" s="1403"/>
      <c r="L117" s="1403"/>
      <c r="M117" s="1403"/>
      <c r="N117" s="1403"/>
      <c r="O117" s="1403"/>
      <c r="P117" s="1403"/>
      <c r="Q117" s="1403"/>
      <c r="R117" s="72"/>
      <c r="S117" s="72"/>
      <c r="T117" s="72"/>
      <c r="U117" s="72"/>
      <c r="V117" s="72"/>
    </row>
    <row r="118" spans="1:22" ht="12.75" customHeight="1">
      <c r="A118" s="823" t="s">
        <v>6094</v>
      </c>
      <c r="B118" s="820" t="s">
        <v>6095</v>
      </c>
      <c r="C118" s="1403"/>
      <c r="D118" s="1403"/>
      <c r="E118" s="1403"/>
      <c r="F118" s="1403"/>
      <c r="G118" s="1403"/>
      <c r="H118" s="1403"/>
      <c r="I118" s="1403"/>
      <c r="J118" s="1403"/>
      <c r="K118" s="1403"/>
      <c r="L118" s="1403"/>
      <c r="M118" s="1403"/>
      <c r="N118" s="1403"/>
      <c r="O118" s="1403"/>
      <c r="P118" s="1403"/>
      <c r="Q118" s="1403"/>
      <c r="R118" s="72"/>
      <c r="S118" s="72"/>
      <c r="T118" s="72"/>
      <c r="U118" s="72"/>
      <c r="V118" s="72"/>
    </row>
    <row r="119" spans="1:22" ht="12.75" customHeight="1">
      <c r="A119" s="823" t="s">
        <v>6096</v>
      </c>
      <c r="B119" s="820" t="s">
        <v>6240</v>
      </c>
      <c r="C119" s="1403"/>
      <c r="D119" s="1403"/>
      <c r="E119" s="1403"/>
      <c r="F119" s="1403"/>
      <c r="G119" s="1403"/>
      <c r="H119" s="1403"/>
      <c r="I119" s="1403"/>
      <c r="J119" s="1403"/>
      <c r="K119" s="1403"/>
      <c r="L119" s="1403"/>
      <c r="M119" s="1403"/>
      <c r="N119" s="1403"/>
      <c r="O119" s="1403"/>
      <c r="P119" s="1403"/>
      <c r="Q119" s="1403"/>
      <c r="R119" s="72"/>
      <c r="S119" s="72"/>
      <c r="T119" s="72"/>
      <c r="U119" s="72"/>
      <c r="V119" s="72"/>
    </row>
    <row r="120" spans="1:22" ht="12.75" customHeight="1">
      <c r="A120" s="892" t="s">
        <v>6098</v>
      </c>
      <c r="B120" s="820" t="s">
        <v>6241</v>
      </c>
      <c r="C120" s="1403"/>
      <c r="D120" s="1403"/>
      <c r="E120" s="1403"/>
      <c r="F120" s="1403"/>
      <c r="G120" s="1403"/>
      <c r="H120" s="1403"/>
      <c r="I120" s="1403"/>
      <c r="J120" s="1403"/>
      <c r="K120" s="1403"/>
      <c r="L120" s="1403"/>
      <c r="M120" s="1403"/>
      <c r="N120" s="1403"/>
      <c r="O120" s="1403"/>
      <c r="P120" s="1403"/>
      <c r="Q120" s="1403"/>
      <c r="R120" s="72"/>
      <c r="S120" s="72"/>
      <c r="T120" s="72"/>
      <c r="U120" s="72"/>
      <c r="V120" s="72"/>
    </row>
    <row r="121" spans="1:22" ht="12.75" customHeight="1">
      <c r="A121" s="892" t="s">
        <v>6100</v>
      </c>
      <c r="B121" s="823"/>
      <c r="C121" s="1403"/>
      <c r="D121" s="1403"/>
      <c r="E121" s="1403"/>
      <c r="F121" s="1403"/>
      <c r="G121" s="1403"/>
      <c r="H121" s="1403"/>
      <c r="I121" s="1403"/>
      <c r="J121" s="1403"/>
      <c r="K121" s="1403"/>
      <c r="L121" s="1403"/>
      <c r="M121" s="1403"/>
      <c r="N121" s="1403"/>
      <c r="O121" s="1403"/>
      <c r="P121" s="1403"/>
      <c r="Q121" s="1403"/>
      <c r="R121" s="72"/>
      <c r="S121" s="72"/>
      <c r="T121" s="72"/>
      <c r="U121" s="72"/>
      <c r="V121" s="72"/>
    </row>
    <row r="122" spans="1:22" ht="12.75" customHeight="1">
      <c r="A122" s="823"/>
      <c r="B122" s="823"/>
      <c r="C122" s="1403"/>
      <c r="D122" s="1403"/>
      <c r="E122" s="1403"/>
      <c r="F122" s="1403"/>
      <c r="G122" s="1403"/>
      <c r="H122" s="1403"/>
      <c r="I122" s="1403"/>
      <c r="J122" s="1403"/>
      <c r="K122" s="1403"/>
      <c r="L122" s="1403"/>
      <c r="M122" s="1403"/>
      <c r="N122" s="1403"/>
      <c r="O122" s="1403"/>
      <c r="P122" s="1403"/>
      <c r="Q122" s="1403"/>
      <c r="R122" s="72"/>
      <c r="S122" s="72"/>
      <c r="T122" s="72"/>
      <c r="U122" s="72"/>
      <c r="V122" s="72"/>
    </row>
    <row r="123" spans="1:22" ht="12.75" customHeight="1">
      <c r="A123" s="1371" t="s">
        <v>16</v>
      </c>
      <c r="B123" s="1370" t="s">
        <v>127</v>
      </c>
      <c r="C123" s="1403"/>
      <c r="D123" s="1403"/>
      <c r="E123" s="1403"/>
      <c r="F123" s="1403"/>
      <c r="G123" s="1403"/>
      <c r="H123" s="1403"/>
      <c r="I123" s="1403"/>
      <c r="J123" s="1403"/>
      <c r="K123" s="1403"/>
      <c r="L123" s="1403"/>
      <c r="M123" s="1403"/>
      <c r="N123" s="1403"/>
      <c r="O123" s="1403"/>
      <c r="P123" s="1403"/>
      <c r="Q123" s="1403"/>
      <c r="R123" s="72"/>
      <c r="S123" s="72"/>
      <c r="T123" s="72"/>
      <c r="U123" s="72"/>
      <c r="V123" s="72"/>
    </row>
    <row r="124" spans="1:22" ht="12.75" customHeight="1">
      <c r="A124" s="789" t="s">
        <v>6089</v>
      </c>
      <c r="B124" s="736" t="s">
        <v>6242</v>
      </c>
      <c r="C124" s="1403"/>
      <c r="D124" s="1403"/>
      <c r="E124" s="1403"/>
      <c r="F124" s="1403"/>
      <c r="G124" s="1403"/>
      <c r="H124" s="1403"/>
      <c r="I124" s="1403"/>
      <c r="J124" s="1403"/>
      <c r="K124" s="1403"/>
      <c r="L124" s="1403"/>
      <c r="M124" s="1403"/>
      <c r="N124" s="1403"/>
      <c r="O124" s="1403"/>
      <c r="P124" s="1403"/>
      <c r="Q124" s="1403"/>
      <c r="R124" s="72"/>
      <c r="S124" s="72"/>
      <c r="T124" s="72"/>
      <c r="U124" s="72"/>
      <c r="V124" s="72"/>
    </row>
    <row r="125" spans="1:22" ht="12.75" customHeight="1">
      <c r="A125" s="891" t="s">
        <v>6090</v>
      </c>
      <c r="B125" s="786" t="s">
        <v>6136</v>
      </c>
      <c r="C125" s="1403"/>
      <c r="D125" s="1403"/>
      <c r="E125" s="1403"/>
      <c r="F125" s="1403"/>
      <c r="G125" s="1403"/>
      <c r="H125" s="1403"/>
      <c r="I125" s="1403"/>
      <c r="J125" s="1403"/>
      <c r="K125" s="1403"/>
      <c r="L125" s="1403"/>
      <c r="M125" s="1403"/>
      <c r="N125" s="1403"/>
      <c r="O125" s="1403"/>
      <c r="P125" s="1403"/>
      <c r="Q125" s="1403"/>
      <c r="R125" s="72"/>
      <c r="S125" s="72"/>
      <c r="T125" s="72"/>
      <c r="U125" s="72"/>
      <c r="V125" s="72"/>
    </row>
    <row r="126" spans="1:22" ht="12.75" customHeight="1">
      <c r="A126" s="891" t="s">
        <v>6092</v>
      </c>
      <c r="B126" s="786" t="s">
        <v>6243</v>
      </c>
      <c r="C126" s="1403"/>
      <c r="D126" s="1403"/>
      <c r="E126" s="1403"/>
      <c r="F126" s="1403"/>
      <c r="G126" s="1403"/>
      <c r="H126" s="1403"/>
      <c r="I126" s="1403"/>
      <c r="J126" s="1403"/>
      <c r="K126" s="1403"/>
      <c r="L126" s="1403"/>
      <c r="M126" s="1403"/>
      <c r="N126" s="1403"/>
      <c r="O126" s="1403"/>
      <c r="P126" s="1403"/>
      <c r="Q126" s="1403"/>
      <c r="R126" s="72"/>
      <c r="S126" s="72"/>
      <c r="T126" s="72"/>
      <c r="U126" s="72"/>
      <c r="V126" s="72"/>
    </row>
    <row r="127" spans="1:22" ht="12.75" customHeight="1">
      <c r="A127" s="891" t="s">
        <v>6094</v>
      </c>
      <c r="B127" s="786" t="s">
        <v>6245</v>
      </c>
      <c r="C127" s="1403"/>
      <c r="D127" s="1403"/>
      <c r="E127" s="1403"/>
      <c r="F127" s="1403"/>
      <c r="G127" s="1403"/>
      <c r="H127" s="1403"/>
      <c r="I127" s="1403"/>
      <c r="J127" s="1403"/>
      <c r="K127" s="1403"/>
      <c r="L127" s="1403"/>
      <c r="M127" s="1403"/>
      <c r="N127" s="1403"/>
      <c r="O127" s="1403"/>
      <c r="P127" s="1403"/>
      <c r="Q127" s="1403"/>
      <c r="R127" s="72"/>
      <c r="S127" s="72"/>
      <c r="T127" s="72"/>
      <c r="U127" s="72"/>
      <c r="V127" s="72"/>
    </row>
    <row r="128" spans="1:22" ht="12.75" customHeight="1">
      <c r="A128" s="891" t="s">
        <v>6096</v>
      </c>
      <c r="B128" s="786" t="s">
        <v>6246</v>
      </c>
      <c r="C128" s="1403"/>
      <c r="D128" s="1403"/>
      <c r="E128" s="1403"/>
      <c r="F128" s="1403"/>
      <c r="G128" s="1403"/>
      <c r="H128" s="1403"/>
      <c r="I128" s="1403"/>
      <c r="J128" s="1403"/>
      <c r="K128" s="1403"/>
      <c r="L128" s="1403"/>
      <c r="M128" s="1403"/>
      <c r="N128" s="1403"/>
      <c r="O128" s="1403"/>
      <c r="P128" s="1403"/>
      <c r="Q128" s="1403"/>
      <c r="R128" s="72"/>
      <c r="S128" s="72"/>
      <c r="T128" s="72"/>
      <c r="U128" s="72"/>
      <c r="V128" s="72"/>
    </row>
    <row r="129" spans="1:22" ht="12.75" customHeight="1">
      <c r="A129" s="891" t="s">
        <v>6098</v>
      </c>
      <c r="B129" s="786" t="s">
        <v>6247</v>
      </c>
      <c r="C129" s="1403"/>
      <c r="D129" s="1403"/>
      <c r="E129" s="1403"/>
      <c r="F129" s="1403"/>
      <c r="G129" s="1403"/>
      <c r="H129" s="1403"/>
      <c r="I129" s="1403"/>
      <c r="J129" s="1403"/>
      <c r="K129" s="1403"/>
      <c r="L129" s="1403"/>
      <c r="M129" s="1403"/>
      <c r="N129" s="1403"/>
      <c r="O129" s="1403"/>
      <c r="P129" s="1403"/>
      <c r="Q129" s="1403"/>
      <c r="R129" s="72"/>
      <c r="S129" s="72"/>
      <c r="T129" s="72"/>
      <c r="U129" s="72"/>
      <c r="V129" s="72"/>
    </row>
    <row r="130" spans="1:22" ht="12.75" customHeight="1">
      <c r="A130" s="883" t="s">
        <v>6100</v>
      </c>
      <c r="B130" s="786" t="s">
        <v>6115</v>
      </c>
      <c r="C130" s="1403"/>
      <c r="D130" s="1403"/>
      <c r="E130" s="1403"/>
      <c r="F130" s="1403"/>
      <c r="G130" s="1403"/>
      <c r="H130" s="1403"/>
      <c r="I130" s="1403"/>
      <c r="J130" s="1403"/>
      <c r="K130" s="1403"/>
      <c r="L130" s="1403"/>
      <c r="M130" s="1403"/>
      <c r="N130" s="1403"/>
      <c r="O130" s="1403"/>
      <c r="P130" s="1403"/>
      <c r="Q130" s="1403"/>
      <c r="R130" s="72"/>
      <c r="S130" s="72"/>
      <c r="T130" s="72"/>
      <c r="U130" s="72"/>
      <c r="V130" s="72"/>
    </row>
    <row r="131" spans="1:22" ht="25.5" customHeight="1">
      <c r="A131" s="1375" t="s">
        <v>16</v>
      </c>
      <c r="B131" s="1376" t="s">
        <v>127</v>
      </c>
      <c r="C131" s="1403"/>
      <c r="D131" s="1403"/>
      <c r="E131" s="1403"/>
      <c r="F131" s="1403"/>
      <c r="G131" s="1403"/>
      <c r="H131" s="1403"/>
      <c r="I131" s="1403"/>
      <c r="J131" s="1403"/>
      <c r="K131" s="1403"/>
      <c r="L131" s="1403"/>
      <c r="M131" s="1403"/>
      <c r="N131" s="1403"/>
      <c r="O131" s="1403"/>
      <c r="P131" s="1403"/>
      <c r="Q131" s="1403"/>
      <c r="R131" s="72"/>
      <c r="S131" s="72"/>
      <c r="T131" s="72"/>
      <c r="U131" s="72"/>
      <c r="V131" s="72"/>
    </row>
    <row r="132" spans="1:22" ht="12.75" customHeight="1">
      <c r="A132" s="736" t="s">
        <v>6089</v>
      </c>
      <c r="B132" s="789" t="s">
        <v>6248</v>
      </c>
      <c r="C132" s="1403"/>
      <c r="D132" s="1403"/>
      <c r="E132" s="1403"/>
      <c r="F132" s="1403"/>
      <c r="G132" s="1403"/>
      <c r="H132" s="1403"/>
      <c r="I132" s="1403"/>
      <c r="J132" s="1403"/>
      <c r="K132" s="1403"/>
      <c r="L132" s="1403"/>
      <c r="M132" s="1403"/>
      <c r="N132" s="1403"/>
      <c r="O132" s="1403"/>
      <c r="P132" s="1403"/>
      <c r="Q132" s="1403"/>
      <c r="R132" s="72"/>
      <c r="S132" s="72"/>
      <c r="T132" s="72"/>
      <c r="U132" s="72"/>
      <c r="V132" s="72"/>
    </row>
    <row r="133" spans="1:22" ht="12.75" customHeight="1">
      <c r="A133" s="736" t="s">
        <v>6090</v>
      </c>
      <c r="B133" s="789" t="s">
        <v>6249</v>
      </c>
      <c r="C133" s="1403"/>
      <c r="D133" s="1403"/>
      <c r="E133" s="1403"/>
      <c r="F133" s="1403"/>
      <c r="G133" s="1403"/>
      <c r="H133" s="1403"/>
      <c r="I133" s="1403"/>
      <c r="J133" s="1403"/>
      <c r="K133" s="1403"/>
      <c r="L133" s="1403"/>
      <c r="M133" s="1403"/>
      <c r="N133" s="1403"/>
      <c r="O133" s="1403"/>
      <c r="P133" s="1403"/>
      <c r="Q133" s="1403"/>
      <c r="R133" s="72"/>
      <c r="S133" s="72"/>
      <c r="T133" s="72"/>
      <c r="U133" s="72"/>
      <c r="V133" s="72"/>
    </row>
    <row r="134" spans="1:22" ht="12.75" customHeight="1">
      <c r="A134" s="736" t="s">
        <v>6092</v>
      </c>
      <c r="B134" s="788" t="s">
        <v>6250</v>
      </c>
      <c r="C134" s="1403"/>
      <c r="D134" s="1403"/>
      <c r="E134" s="1403"/>
      <c r="F134" s="1403"/>
      <c r="G134" s="1403"/>
      <c r="H134" s="1403"/>
      <c r="I134" s="1403"/>
      <c r="J134" s="1403"/>
      <c r="K134" s="1403"/>
      <c r="L134" s="1403"/>
      <c r="M134" s="1403"/>
      <c r="N134" s="1403"/>
      <c r="O134" s="1403"/>
      <c r="P134" s="1403"/>
      <c r="Q134" s="1403"/>
      <c r="R134" s="72"/>
      <c r="S134" s="72"/>
      <c r="T134" s="72"/>
      <c r="U134" s="72"/>
      <c r="V134" s="72"/>
    </row>
    <row r="135" spans="1:22" ht="36" customHeight="1">
      <c r="A135" s="736" t="s">
        <v>6094</v>
      </c>
      <c r="B135" s="789" t="s">
        <v>6251</v>
      </c>
      <c r="C135" s="1403"/>
      <c r="D135" s="1403"/>
      <c r="E135" s="1403"/>
      <c r="F135" s="1403"/>
      <c r="G135" s="1403"/>
      <c r="H135" s="1403"/>
      <c r="I135" s="1403"/>
      <c r="J135" s="1403"/>
      <c r="K135" s="1403"/>
      <c r="L135" s="1403"/>
      <c r="M135" s="1403"/>
      <c r="N135" s="1403"/>
      <c r="O135" s="1403"/>
      <c r="P135" s="1403"/>
      <c r="Q135" s="1403"/>
      <c r="R135" s="72"/>
      <c r="S135" s="72"/>
      <c r="T135" s="72"/>
      <c r="U135" s="72"/>
      <c r="V135" s="72"/>
    </row>
    <row r="136" spans="1:22" ht="12.75" customHeight="1">
      <c r="A136" s="736" t="s">
        <v>6096</v>
      </c>
      <c r="B136" s="789" t="s">
        <v>6253</v>
      </c>
      <c r="C136" s="1403"/>
      <c r="D136" s="1403"/>
      <c r="E136" s="1403"/>
      <c r="F136" s="1403"/>
      <c r="G136" s="1403"/>
      <c r="H136" s="1403"/>
      <c r="I136" s="1403"/>
      <c r="J136" s="1403"/>
      <c r="K136" s="1403"/>
      <c r="L136" s="1403"/>
      <c r="M136" s="1403"/>
      <c r="N136" s="1403"/>
      <c r="O136" s="1403"/>
      <c r="P136" s="1403"/>
      <c r="Q136" s="1403"/>
      <c r="R136" s="72"/>
      <c r="S136" s="72"/>
      <c r="T136" s="72"/>
      <c r="U136" s="72"/>
      <c r="V136" s="72"/>
    </row>
    <row r="137" spans="1:22" ht="12.75" customHeight="1">
      <c r="A137" s="736" t="s">
        <v>6098</v>
      </c>
      <c r="B137" s="789" t="s">
        <v>6254</v>
      </c>
      <c r="C137" s="1403"/>
      <c r="D137" s="1403"/>
      <c r="E137" s="1403"/>
      <c r="F137" s="1403"/>
      <c r="G137" s="1403"/>
      <c r="H137" s="1403"/>
      <c r="I137" s="1403"/>
      <c r="J137" s="1403"/>
      <c r="K137" s="1403"/>
      <c r="L137" s="1403"/>
      <c r="M137" s="1403"/>
      <c r="N137" s="1403"/>
      <c r="O137" s="1403"/>
      <c r="P137" s="1403"/>
      <c r="Q137" s="1403"/>
      <c r="R137" s="72"/>
      <c r="S137" s="72"/>
      <c r="T137" s="72"/>
      <c r="U137" s="72"/>
      <c r="V137" s="72"/>
    </row>
    <row r="138" spans="1:22" ht="12.75" customHeight="1">
      <c r="A138" s="737" t="s">
        <v>6100</v>
      </c>
      <c r="B138" s="789" t="s">
        <v>6115</v>
      </c>
      <c r="C138" s="1403"/>
      <c r="D138" s="1403"/>
      <c r="E138" s="1403"/>
      <c r="F138" s="1403"/>
      <c r="G138" s="1403"/>
      <c r="H138" s="1403"/>
      <c r="I138" s="1403"/>
      <c r="J138" s="1403"/>
      <c r="K138" s="1403"/>
      <c r="L138" s="1403"/>
      <c r="M138" s="1403"/>
      <c r="N138" s="1403"/>
      <c r="O138" s="1403"/>
      <c r="P138" s="1403"/>
      <c r="Q138" s="1403"/>
      <c r="R138" s="72"/>
      <c r="S138" s="72"/>
      <c r="T138" s="72"/>
      <c r="U138" s="72"/>
      <c r="V138" s="72"/>
    </row>
    <row r="139" spans="1:22" ht="27" customHeight="1">
      <c r="A139" s="1637" t="s">
        <v>16</v>
      </c>
      <c r="B139" s="1638" t="s">
        <v>131</v>
      </c>
      <c r="C139" s="1403"/>
      <c r="D139" s="1403"/>
      <c r="E139" s="1403"/>
      <c r="F139" s="1403"/>
      <c r="G139" s="1403"/>
      <c r="H139" s="1403"/>
      <c r="I139" s="1403"/>
      <c r="J139" s="1403"/>
      <c r="K139" s="1403"/>
      <c r="L139" s="1403"/>
      <c r="M139" s="1403"/>
      <c r="N139" s="1403"/>
      <c r="O139" s="1403"/>
      <c r="P139" s="1403"/>
      <c r="Q139" s="1403"/>
      <c r="R139" s="72"/>
      <c r="S139" s="72"/>
      <c r="T139" s="72"/>
      <c r="U139" s="72"/>
      <c r="V139" s="72"/>
    </row>
    <row r="140" spans="1:22" ht="12.75" customHeight="1">
      <c r="A140" s="1627" t="s">
        <v>6089</v>
      </c>
      <c r="B140" s="1627">
        <v>215</v>
      </c>
      <c r="C140" s="1403"/>
      <c r="D140" s="1403"/>
      <c r="E140" s="1403"/>
      <c r="F140" s="1403"/>
      <c r="G140" s="1403"/>
      <c r="H140" s="1403"/>
      <c r="I140" s="1403"/>
      <c r="J140" s="1403"/>
      <c r="K140" s="1403"/>
      <c r="L140" s="1403"/>
      <c r="M140" s="1403"/>
      <c r="N140" s="1403"/>
      <c r="O140" s="1403"/>
      <c r="P140" s="1403"/>
      <c r="Q140" s="1403"/>
      <c r="R140" s="72"/>
      <c r="S140" s="72"/>
      <c r="T140" s="72"/>
      <c r="U140" s="72"/>
      <c r="V140" s="72"/>
    </row>
    <row r="141" spans="1:22" ht="12.75" customHeight="1">
      <c r="A141" s="1628" t="s">
        <v>6255</v>
      </c>
      <c r="B141" s="1629" t="s">
        <v>6256</v>
      </c>
      <c r="C141" s="1403"/>
      <c r="D141" s="1403"/>
      <c r="E141" s="1403"/>
      <c r="F141" s="1403"/>
      <c r="G141" s="1403"/>
      <c r="H141" s="1403"/>
      <c r="I141" s="1403"/>
      <c r="J141" s="1403"/>
      <c r="K141" s="1403"/>
      <c r="L141" s="1403"/>
      <c r="M141" s="1403"/>
      <c r="N141" s="1403"/>
      <c r="O141" s="1403"/>
      <c r="P141" s="1403"/>
      <c r="Q141" s="1403"/>
      <c r="R141" s="72"/>
      <c r="S141" s="72"/>
      <c r="T141" s="72"/>
      <c r="U141" s="72"/>
      <c r="V141" s="72"/>
    </row>
    <row r="142" spans="1:22" ht="12.75" customHeight="1">
      <c r="A142" s="1628" t="s">
        <v>6092</v>
      </c>
      <c r="B142" s="1629" t="s">
        <v>6258</v>
      </c>
      <c r="C142" s="1403"/>
      <c r="D142" s="1403"/>
      <c r="E142" s="1403"/>
      <c r="F142" s="1403"/>
      <c r="G142" s="1403"/>
      <c r="H142" s="1403"/>
      <c r="I142" s="1403"/>
      <c r="J142" s="1403"/>
      <c r="K142" s="1403"/>
      <c r="L142" s="1403"/>
      <c r="M142" s="1403"/>
      <c r="N142" s="1403"/>
      <c r="O142" s="1403"/>
      <c r="P142" s="1403"/>
      <c r="Q142" s="1403"/>
      <c r="R142" s="72"/>
      <c r="S142" s="72"/>
      <c r="T142" s="72"/>
      <c r="U142" s="72"/>
      <c r="V142" s="72"/>
    </row>
    <row r="143" spans="1:22" ht="38.25" customHeight="1">
      <c r="A143" s="1628" t="s">
        <v>6259</v>
      </c>
      <c r="B143" s="1629" t="s">
        <v>6143</v>
      </c>
      <c r="C143" s="1403"/>
      <c r="D143" s="1403"/>
      <c r="E143" s="1403"/>
      <c r="F143" s="1403"/>
      <c r="G143" s="1403"/>
      <c r="H143" s="1403"/>
      <c r="I143" s="1403"/>
      <c r="J143" s="1403"/>
      <c r="K143" s="1403"/>
      <c r="L143" s="1403"/>
      <c r="M143" s="1403"/>
      <c r="N143" s="1403"/>
      <c r="O143" s="1403"/>
      <c r="P143" s="1403"/>
      <c r="Q143" s="1403"/>
      <c r="R143" s="72"/>
      <c r="S143" s="72"/>
      <c r="T143" s="72"/>
      <c r="U143" s="72"/>
      <c r="V143" s="72"/>
    </row>
    <row r="144" spans="1:22" ht="12.75" customHeight="1">
      <c r="A144" s="1628" t="s">
        <v>6096</v>
      </c>
      <c r="B144" s="1629" t="s">
        <v>12046</v>
      </c>
      <c r="C144" s="1403"/>
      <c r="D144" s="1403"/>
      <c r="E144" s="1403"/>
      <c r="F144" s="1403"/>
      <c r="G144" s="1403"/>
      <c r="H144" s="1403"/>
      <c r="I144" s="1403"/>
      <c r="J144" s="1403"/>
      <c r="K144" s="1403"/>
      <c r="L144" s="1403"/>
      <c r="M144" s="1403"/>
      <c r="N144" s="1403"/>
      <c r="O144" s="1403"/>
      <c r="P144" s="1403"/>
      <c r="Q144" s="1403"/>
      <c r="R144" s="72"/>
      <c r="S144" s="72"/>
      <c r="T144" s="72"/>
      <c r="U144" s="72"/>
      <c r="V144" s="72"/>
    </row>
    <row r="145" spans="1:22" ht="12.75" customHeight="1">
      <c r="A145" s="1628" t="s">
        <v>6262</v>
      </c>
      <c r="B145" s="1629" t="s">
        <v>6263</v>
      </c>
      <c r="C145" s="1403"/>
      <c r="D145" s="1403"/>
      <c r="E145" s="1403"/>
      <c r="F145" s="1403"/>
      <c r="G145" s="1403"/>
      <c r="H145" s="1403"/>
      <c r="I145" s="1403"/>
      <c r="J145" s="1403"/>
      <c r="K145" s="1403"/>
      <c r="L145" s="1403"/>
      <c r="M145" s="1403"/>
      <c r="N145" s="1403"/>
      <c r="O145" s="1403"/>
      <c r="P145" s="1403"/>
      <c r="Q145" s="1403"/>
      <c r="R145" s="72"/>
      <c r="S145" s="72"/>
      <c r="T145" s="72"/>
      <c r="U145" s="72"/>
      <c r="V145" s="72"/>
    </row>
    <row r="146" spans="1:22" ht="25.5" customHeight="1">
      <c r="A146" s="2444" t="s">
        <v>6264</v>
      </c>
      <c r="B146" s="1629" t="s">
        <v>6265</v>
      </c>
      <c r="C146" s="1403"/>
      <c r="D146" s="1403"/>
      <c r="E146" s="1403"/>
      <c r="F146" s="1403"/>
      <c r="G146" s="1403"/>
      <c r="H146" s="1403"/>
      <c r="I146" s="1403"/>
      <c r="J146" s="1403"/>
      <c r="K146" s="1403"/>
      <c r="L146" s="1403"/>
      <c r="M146" s="1403"/>
      <c r="N146" s="1403"/>
      <c r="O146" s="1403"/>
      <c r="P146" s="1403"/>
      <c r="Q146" s="1403"/>
      <c r="R146" s="72"/>
      <c r="S146" s="72"/>
      <c r="T146" s="72"/>
      <c r="U146" s="72"/>
      <c r="V146" s="72"/>
    </row>
    <row r="147" spans="1:22" ht="12.75" customHeight="1">
      <c r="A147" s="2445"/>
      <c r="B147" s="1629" t="s">
        <v>6266</v>
      </c>
      <c r="C147" s="1403"/>
      <c r="D147" s="1403"/>
      <c r="E147" s="1403"/>
      <c r="F147" s="1403"/>
      <c r="G147" s="1403"/>
      <c r="H147" s="1403"/>
      <c r="I147" s="1403"/>
      <c r="J147" s="1403"/>
      <c r="K147" s="1403"/>
      <c r="L147" s="1403"/>
      <c r="M147" s="1403"/>
      <c r="N147" s="1403"/>
      <c r="O147" s="1403"/>
      <c r="P147" s="1403"/>
      <c r="Q147" s="1403"/>
      <c r="R147" s="72"/>
      <c r="S147" s="72"/>
      <c r="T147" s="72"/>
      <c r="U147" s="72"/>
      <c r="V147" s="72"/>
    </row>
    <row r="148" spans="1:22" ht="12.75" customHeight="1">
      <c r="A148" s="1630"/>
      <c r="B148" s="1631"/>
      <c r="C148" s="1403"/>
      <c r="D148" s="1403"/>
      <c r="E148" s="1403"/>
      <c r="F148" s="1403"/>
      <c r="G148" s="1403"/>
      <c r="H148" s="1403"/>
      <c r="I148" s="1403"/>
      <c r="J148" s="1403"/>
      <c r="K148" s="1403"/>
      <c r="L148" s="1403"/>
      <c r="M148" s="1403"/>
      <c r="N148" s="1403"/>
      <c r="O148" s="1403"/>
      <c r="P148" s="1403"/>
      <c r="Q148" s="1403"/>
      <c r="R148" s="72"/>
      <c r="S148" s="72"/>
      <c r="T148" s="72"/>
      <c r="U148" s="72"/>
      <c r="V148" s="72"/>
    </row>
    <row r="149" spans="1:22" ht="12.75" customHeight="1">
      <c r="A149" s="1625" t="s">
        <v>16</v>
      </c>
      <c r="B149" s="1626" t="s">
        <v>131</v>
      </c>
      <c r="C149" s="1403"/>
      <c r="D149" s="1403"/>
      <c r="E149" s="1403"/>
      <c r="F149" s="1403"/>
      <c r="G149" s="1403"/>
      <c r="H149" s="1403"/>
      <c r="I149" s="1403"/>
      <c r="J149" s="1403"/>
      <c r="K149" s="1403"/>
      <c r="L149" s="1403"/>
      <c r="M149" s="1403"/>
      <c r="N149" s="1403"/>
      <c r="O149" s="1403"/>
      <c r="P149" s="1403"/>
      <c r="Q149" s="1403"/>
      <c r="R149" s="72"/>
      <c r="S149" s="72"/>
      <c r="T149" s="72"/>
      <c r="U149" s="72"/>
      <c r="V149" s="72"/>
    </row>
    <row r="150" spans="1:22" ht="12.75" customHeight="1">
      <c r="A150" s="1627" t="s">
        <v>6267</v>
      </c>
      <c r="B150" s="1632" t="s">
        <v>6248</v>
      </c>
      <c r="C150" s="1403"/>
      <c r="D150" s="1403"/>
      <c r="E150" s="1403"/>
      <c r="F150" s="1403"/>
      <c r="G150" s="1403"/>
      <c r="H150" s="1403"/>
      <c r="I150" s="1403"/>
      <c r="J150" s="1403"/>
      <c r="K150" s="1403"/>
      <c r="L150" s="1403"/>
      <c r="M150" s="1403"/>
      <c r="N150" s="1403"/>
      <c r="O150" s="1403"/>
      <c r="P150" s="1403"/>
      <c r="Q150" s="1403"/>
      <c r="R150" s="72"/>
      <c r="S150" s="72"/>
      <c r="T150" s="72"/>
      <c r="U150" s="72"/>
      <c r="V150" s="72"/>
    </row>
    <row r="151" spans="1:22" ht="12.75" customHeight="1">
      <c r="A151" s="1628" t="s">
        <v>6255</v>
      </c>
      <c r="B151" s="1629" t="s">
        <v>6268</v>
      </c>
      <c r="C151" s="1403"/>
      <c r="D151" s="1403"/>
      <c r="E151" s="1403"/>
      <c r="F151" s="1403"/>
      <c r="G151" s="1403"/>
      <c r="H151" s="1403"/>
      <c r="I151" s="1403"/>
      <c r="J151" s="1403"/>
      <c r="K151" s="1403"/>
      <c r="L151" s="1403"/>
      <c r="M151" s="1403"/>
      <c r="N151" s="1403"/>
      <c r="O151" s="1403"/>
      <c r="P151" s="1403"/>
      <c r="Q151" s="1403"/>
      <c r="R151" s="72"/>
      <c r="S151" s="72"/>
      <c r="T151" s="72"/>
      <c r="U151" s="72"/>
      <c r="V151" s="72"/>
    </row>
    <row r="152" spans="1:22" ht="25.5" customHeight="1">
      <c r="A152" s="1628" t="s">
        <v>6092</v>
      </c>
      <c r="B152" s="1629" t="s">
        <v>6269</v>
      </c>
      <c r="C152" s="1403"/>
      <c r="D152" s="1403"/>
      <c r="E152" s="1403"/>
      <c r="F152" s="1403"/>
      <c r="G152" s="1403"/>
      <c r="H152" s="1403"/>
      <c r="I152" s="1403"/>
      <c r="J152" s="1403"/>
      <c r="K152" s="1403"/>
      <c r="L152" s="1403"/>
      <c r="M152" s="1403"/>
      <c r="N152" s="1403"/>
      <c r="O152" s="1403"/>
      <c r="P152" s="1403"/>
      <c r="Q152" s="1403"/>
      <c r="R152" s="72"/>
      <c r="S152" s="72"/>
      <c r="T152" s="72"/>
      <c r="U152" s="72"/>
      <c r="V152" s="72"/>
    </row>
    <row r="153" spans="1:22" ht="12.75" customHeight="1">
      <c r="A153" s="1628" t="s">
        <v>6259</v>
      </c>
      <c r="B153" s="1629" t="s">
        <v>6270</v>
      </c>
      <c r="C153" s="1403"/>
      <c r="D153" s="1403"/>
      <c r="E153" s="1403"/>
      <c r="F153" s="1403"/>
      <c r="G153" s="1403"/>
      <c r="H153" s="1403"/>
      <c r="I153" s="1403"/>
      <c r="J153" s="1403"/>
      <c r="K153" s="1403"/>
      <c r="L153" s="1403"/>
      <c r="M153" s="1403"/>
      <c r="N153" s="1403"/>
      <c r="O153" s="1403"/>
      <c r="P153" s="1403"/>
      <c r="Q153" s="1403"/>
      <c r="R153" s="72"/>
      <c r="S153" s="72"/>
      <c r="T153" s="72"/>
      <c r="U153" s="72"/>
      <c r="V153" s="72"/>
    </row>
    <row r="154" spans="1:22" ht="12.75" customHeight="1">
      <c r="A154" s="1628" t="s">
        <v>6096</v>
      </c>
      <c r="B154" s="1629" t="s">
        <v>6271</v>
      </c>
      <c r="C154" s="1403"/>
      <c r="D154" s="1403"/>
      <c r="E154" s="1403"/>
      <c r="F154" s="1403"/>
      <c r="G154" s="1403"/>
      <c r="H154" s="1403"/>
      <c r="I154" s="1403"/>
      <c r="J154" s="1403"/>
      <c r="K154" s="1403"/>
      <c r="L154" s="1403"/>
      <c r="M154" s="1403"/>
      <c r="N154" s="1403"/>
      <c r="O154" s="1403"/>
      <c r="P154" s="1403"/>
      <c r="Q154" s="1403"/>
      <c r="R154" s="72"/>
      <c r="S154" s="72"/>
      <c r="T154" s="72"/>
      <c r="U154" s="72"/>
      <c r="V154" s="72"/>
    </row>
    <row r="155" spans="1:22" ht="25.5" customHeight="1">
      <c r="A155" s="1628" t="s">
        <v>6262</v>
      </c>
      <c r="B155" s="1629" t="s">
        <v>6272</v>
      </c>
      <c r="C155" s="1403"/>
      <c r="D155" s="1403"/>
      <c r="E155" s="1403"/>
      <c r="F155" s="1403"/>
      <c r="G155" s="1403"/>
      <c r="H155" s="1403"/>
      <c r="I155" s="1403"/>
      <c r="J155" s="1403"/>
      <c r="K155" s="1403"/>
      <c r="L155" s="1403"/>
      <c r="M155" s="1403"/>
      <c r="N155" s="1403"/>
      <c r="O155" s="1403"/>
      <c r="P155" s="1403"/>
      <c r="Q155" s="1403"/>
      <c r="R155" s="72"/>
      <c r="S155" s="72"/>
      <c r="T155" s="72"/>
      <c r="U155" s="72"/>
      <c r="V155" s="72"/>
    </row>
    <row r="156" spans="1:22" ht="12.75" customHeight="1">
      <c r="A156" s="2444" t="s">
        <v>6264</v>
      </c>
      <c r="B156" s="1629" t="s">
        <v>6273</v>
      </c>
      <c r="C156" s="1403"/>
      <c r="D156" s="1403"/>
      <c r="E156" s="1403"/>
      <c r="F156" s="1403"/>
      <c r="G156" s="1403"/>
      <c r="H156" s="1403"/>
      <c r="I156" s="1403"/>
      <c r="J156" s="1403"/>
      <c r="K156" s="1403"/>
      <c r="L156" s="1403"/>
      <c r="M156" s="1403"/>
      <c r="N156" s="1403"/>
      <c r="O156" s="1403"/>
      <c r="P156" s="1403"/>
      <c r="Q156" s="1403"/>
      <c r="R156" s="72"/>
      <c r="S156" s="72"/>
      <c r="T156" s="72"/>
      <c r="U156" s="72"/>
      <c r="V156" s="72"/>
    </row>
    <row r="157" spans="1:22" ht="12.75" customHeight="1">
      <c r="A157" s="2445"/>
      <c r="B157" s="1629"/>
      <c r="C157" s="1403"/>
      <c r="D157" s="1403"/>
      <c r="E157" s="1403"/>
      <c r="F157" s="1403"/>
      <c r="G157" s="1403"/>
      <c r="H157" s="1403"/>
      <c r="I157" s="1403"/>
      <c r="J157" s="1403"/>
      <c r="K157" s="1403"/>
      <c r="L157" s="1403"/>
      <c r="M157" s="1403"/>
      <c r="N157" s="1403"/>
      <c r="O157" s="1403"/>
      <c r="P157" s="1403"/>
      <c r="Q157" s="1403"/>
      <c r="R157" s="72"/>
      <c r="S157" s="72"/>
      <c r="T157" s="72"/>
      <c r="U157" s="72"/>
      <c r="V157" s="72"/>
    </row>
    <row r="158" spans="1:22" ht="12.75" customHeight="1">
      <c r="A158" s="1633"/>
      <c r="B158" s="1634"/>
      <c r="C158" s="1403"/>
      <c r="D158" s="1403"/>
      <c r="E158" s="1403"/>
      <c r="F158" s="1403"/>
      <c r="G158" s="1403"/>
      <c r="H158" s="1403"/>
      <c r="I158" s="1403"/>
      <c r="J158" s="1403"/>
      <c r="K158" s="1403"/>
      <c r="L158" s="1403"/>
      <c r="M158" s="1403"/>
      <c r="N158" s="1403"/>
      <c r="O158" s="1403"/>
      <c r="P158" s="1403"/>
      <c r="Q158" s="1403"/>
      <c r="R158" s="72"/>
      <c r="S158" s="72"/>
      <c r="T158" s="72"/>
      <c r="U158" s="72"/>
      <c r="V158" s="72"/>
    </row>
    <row r="159" spans="1:22" ht="12.75" customHeight="1">
      <c r="A159" s="1637" t="s">
        <v>16</v>
      </c>
      <c r="B159" s="1638" t="s">
        <v>131</v>
      </c>
      <c r="C159" s="1403"/>
      <c r="D159" s="1403"/>
      <c r="E159" s="1403"/>
      <c r="F159" s="1403"/>
      <c r="G159" s="1403"/>
      <c r="H159" s="1403"/>
      <c r="I159" s="1403"/>
      <c r="J159" s="1403"/>
      <c r="K159" s="1403"/>
      <c r="L159" s="1403"/>
      <c r="M159" s="1403"/>
      <c r="N159" s="1403"/>
      <c r="O159" s="1403"/>
      <c r="P159" s="1403"/>
      <c r="Q159" s="1403"/>
      <c r="R159" s="72"/>
      <c r="S159" s="72"/>
      <c r="T159" s="72"/>
      <c r="U159" s="72"/>
      <c r="V159" s="72"/>
    </row>
    <row r="160" spans="1:22" s="1583" customFormat="1" ht="12.75" customHeight="1">
      <c r="A160" s="1627" t="s">
        <v>12047</v>
      </c>
      <c r="B160" s="1632" t="s">
        <v>6274</v>
      </c>
      <c r="C160" s="1403"/>
      <c r="D160" s="1403"/>
      <c r="E160" s="1403"/>
      <c r="F160" s="1403"/>
      <c r="G160" s="1403"/>
      <c r="H160" s="1403"/>
      <c r="I160" s="1403"/>
      <c r="J160" s="1403"/>
      <c r="K160" s="1403"/>
      <c r="L160" s="1403"/>
      <c r="M160" s="1403"/>
      <c r="N160" s="1403"/>
      <c r="O160" s="1403"/>
      <c r="P160" s="1403"/>
      <c r="Q160" s="1403"/>
      <c r="R160" s="72"/>
      <c r="S160" s="72"/>
      <c r="T160" s="72"/>
      <c r="U160" s="72"/>
      <c r="V160" s="72"/>
    </row>
    <row r="161" spans="1:22" s="1583" customFormat="1" ht="12.75" customHeight="1">
      <c r="A161" s="1628" t="s">
        <v>6255</v>
      </c>
      <c r="B161" s="1629" t="s">
        <v>6275</v>
      </c>
      <c r="C161" s="1403"/>
      <c r="D161" s="1403"/>
      <c r="E161" s="1403"/>
      <c r="F161" s="1403"/>
      <c r="G161" s="1403"/>
      <c r="H161" s="1403"/>
      <c r="I161" s="1403"/>
      <c r="J161" s="1403"/>
      <c r="K161" s="1403"/>
      <c r="L161" s="1403"/>
      <c r="M161" s="1403"/>
      <c r="N161" s="1403"/>
      <c r="O161" s="1403"/>
      <c r="P161" s="1403"/>
      <c r="Q161" s="1403"/>
      <c r="R161" s="72"/>
      <c r="S161" s="72"/>
      <c r="T161" s="72"/>
      <c r="U161" s="72"/>
      <c r="V161" s="72"/>
    </row>
    <row r="162" spans="1:22" s="1583" customFormat="1" ht="12.75" customHeight="1">
      <c r="A162" s="1628" t="s">
        <v>6092</v>
      </c>
      <c r="B162" s="1629" t="s">
        <v>6276</v>
      </c>
      <c r="C162" s="1403"/>
      <c r="D162" s="1403"/>
      <c r="E162" s="1403"/>
      <c r="F162" s="1403"/>
      <c r="G162" s="1403"/>
      <c r="H162" s="1403"/>
      <c r="I162" s="1403"/>
      <c r="J162" s="1403"/>
      <c r="K162" s="1403"/>
      <c r="L162" s="1403"/>
      <c r="M162" s="1403"/>
      <c r="N162" s="1403"/>
      <c r="O162" s="1403"/>
      <c r="P162" s="1403"/>
      <c r="Q162" s="1403"/>
      <c r="R162" s="72"/>
      <c r="S162" s="72"/>
      <c r="T162" s="72"/>
      <c r="U162" s="72"/>
      <c r="V162" s="72"/>
    </row>
    <row r="163" spans="1:22" s="1583" customFormat="1" ht="12.75" customHeight="1">
      <c r="A163" s="1635" t="s">
        <v>6259</v>
      </c>
      <c r="B163" s="1629" t="s">
        <v>6277</v>
      </c>
      <c r="C163" s="1403"/>
      <c r="D163" s="1403"/>
      <c r="E163" s="1403"/>
      <c r="F163" s="1403"/>
      <c r="G163" s="1403"/>
      <c r="H163" s="1403"/>
      <c r="I163" s="1403"/>
      <c r="J163" s="1403"/>
      <c r="K163" s="1403"/>
      <c r="L163" s="1403"/>
      <c r="M163" s="1403"/>
      <c r="N163" s="1403"/>
      <c r="O163" s="1403"/>
      <c r="P163" s="1403"/>
      <c r="Q163" s="1403"/>
      <c r="R163" s="72"/>
      <c r="S163" s="72"/>
      <c r="T163" s="72"/>
      <c r="U163" s="72"/>
      <c r="V163" s="72"/>
    </row>
    <row r="164" spans="1:22" s="1583" customFormat="1" ht="12.75" customHeight="1">
      <c r="A164" s="1628" t="s">
        <v>6096</v>
      </c>
      <c r="B164" s="1629" t="s">
        <v>6278</v>
      </c>
      <c r="C164" s="1403"/>
      <c r="D164" s="1403"/>
      <c r="E164" s="1403"/>
      <c r="F164" s="1403"/>
      <c r="G164" s="1403"/>
      <c r="H164" s="1403"/>
      <c r="I164" s="1403"/>
      <c r="J164" s="1403"/>
      <c r="K164" s="1403"/>
      <c r="L164" s="1403"/>
      <c r="M164" s="1403"/>
      <c r="N164" s="1403"/>
      <c r="O164" s="1403"/>
      <c r="P164" s="1403"/>
      <c r="Q164" s="1403"/>
      <c r="R164" s="72"/>
      <c r="S164" s="72"/>
      <c r="T164" s="72"/>
      <c r="U164" s="72"/>
      <c r="V164" s="72"/>
    </row>
    <row r="165" spans="1:22" s="1583" customFormat="1" ht="12.75" customHeight="1">
      <c r="A165" s="1628" t="s">
        <v>6262</v>
      </c>
      <c r="B165" s="1629" t="s">
        <v>6279</v>
      </c>
      <c r="C165" s="1403"/>
      <c r="D165" s="1403"/>
      <c r="E165" s="1403"/>
      <c r="F165" s="1403"/>
      <c r="G165" s="1403"/>
      <c r="H165" s="1403"/>
      <c r="I165" s="1403"/>
      <c r="J165" s="1403"/>
      <c r="K165" s="1403"/>
      <c r="L165" s="1403"/>
      <c r="M165" s="1403"/>
      <c r="N165" s="1403"/>
      <c r="O165" s="1403"/>
      <c r="P165" s="1403"/>
      <c r="Q165" s="1403"/>
      <c r="R165" s="72"/>
      <c r="S165" s="72"/>
      <c r="T165" s="72"/>
      <c r="U165" s="72"/>
      <c r="V165" s="72"/>
    </row>
    <row r="166" spans="1:22" s="1583" customFormat="1" ht="12.75" customHeight="1">
      <c r="A166" s="2444" t="s">
        <v>6264</v>
      </c>
      <c r="B166" s="1629" t="s">
        <v>6280</v>
      </c>
      <c r="C166" s="1403"/>
      <c r="D166" s="1403"/>
      <c r="E166" s="1403"/>
      <c r="F166" s="1403"/>
      <c r="G166" s="1403"/>
      <c r="H166" s="1403"/>
      <c r="I166" s="1403"/>
      <c r="J166" s="1403"/>
      <c r="K166" s="1403"/>
      <c r="L166" s="1403"/>
      <c r="M166" s="1403"/>
      <c r="N166" s="1403"/>
      <c r="O166" s="1403"/>
      <c r="P166" s="1403"/>
      <c r="Q166" s="1403"/>
      <c r="R166" s="72"/>
      <c r="S166" s="72"/>
      <c r="T166" s="72"/>
      <c r="U166" s="72"/>
      <c r="V166" s="72"/>
    </row>
    <row r="167" spans="1:22" s="1583" customFormat="1" ht="12.75" customHeight="1">
      <c r="A167" s="2445"/>
      <c r="B167" s="1629" t="s">
        <v>6281</v>
      </c>
      <c r="C167" s="1403"/>
      <c r="D167" s="1403"/>
      <c r="E167" s="1403"/>
      <c r="F167" s="1403"/>
      <c r="G167" s="1403"/>
      <c r="H167" s="1403"/>
      <c r="I167" s="1403"/>
      <c r="J167" s="1403"/>
      <c r="K167" s="1403"/>
      <c r="L167" s="1403"/>
      <c r="M167" s="1403"/>
      <c r="N167" s="1403"/>
      <c r="O167" s="1403"/>
      <c r="P167" s="1403"/>
      <c r="Q167" s="1403"/>
      <c r="R167" s="72"/>
      <c r="S167" s="72"/>
      <c r="T167" s="72"/>
      <c r="U167" s="72"/>
      <c r="V167" s="72"/>
    </row>
    <row r="168" spans="1:22" s="1583" customFormat="1" ht="12.75" customHeight="1">
      <c r="A168" s="1637" t="s">
        <v>16</v>
      </c>
      <c r="B168" s="1638" t="s">
        <v>131</v>
      </c>
      <c r="C168" s="1403"/>
      <c r="D168" s="1403"/>
      <c r="E168" s="1403"/>
      <c r="F168" s="1403"/>
      <c r="G168" s="1403"/>
      <c r="H168" s="1403"/>
      <c r="I168" s="1403"/>
      <c r="J168" s="1403"/>
      <c r="K168" s="1403"/>
      <c r="L168" s="1403"/>
      <c r="M168" s="1403"/>
      <c r="N168" s="1403"/>
      <c r="O168" s="1403"/>
      <c r="P168" s="1403"/>
      <c r="Q168" s="1403"/>
      <c r="R168" s="72"/>
      <c r="S168" s="72"/>
      <c r="T168" s="72"/>
      <c r="U168" s="72"/>
      <c r="V168" s="72"/>
    </row>
    <row r="169" spans="1:22" s="1583" customFormat="1" ht="12.75" customHeight="1">
      <c r="A169" s="1627" t="s">
        <v>12047</v>
      </c>
      <c r="B169" s="1632" t="s">
        <v>12048</v>
      </c>
      <c r="C169" s="1403"/>
      <c r="D169" s="1403"/>
      <c r="E169" s="1403"/>
      <c r="F169" s="1403"/>
      <c r="G169" s="1403"/>
      <c r="H169" s="1403"/>
      <c r="I169" s="1403"/>
      <c r="J169" s="1403"/>
      <c r="K169" s="1403"/>
      <c r="L169" s="1403"/>
      <c r="M169" s="1403"/>
      <c r="N169" s="1403"/>
      <c r="O169" s="1403"/>
      <c r="P169" s="1403"/>
      <c r="Q169" s="1403"/>
      <c r="R169" s="72"/>
      <c r="S169" s="72"/>
      <c r="T169" s="72"/>
      <c r="U169" s="72"/>
      <c r="V169" s="72"/>
    </row>
    <row r="170" spans="1:22" s="1583" customFormat="1" ht="12.75" customHeight="1">
      <c r="A170" s="1628" t="s">
        <v>6255</v>
      </c>
      <c r="B170" s="1629" t="s">
        <v>12049</v>
      </c>
      <c r="C170" s="1403"/>
      <c r="D170" s="1403"/>
      <c r="E170" s="1403"/>
      <c r="F170" s="1403"/>
      <c r="G170" s="1403"/>
      <c r="H170" s="1403"/>
      <c r="I170" s="1403"/>
      <c r="J170" s="1403"/>
      <c r="K170" s="1403"/>
      <c r="L170" s="1403"/>
      <c r="M170" s="1403"/>
      <c r="N170" s="1403"/>
      <c r="O170" s="1403"/>
      <c r="P170" s="1403"/>
      <c r="Q170" s="1403"/>
      <c r="R170" s="72"/>
      <c r="S170" s="72"/>
      <c r="T170" s="72"/>
      <c r="U170" s="72"/>
      <c r="V170" s="72"/>
    </row>
    <row r="171" spans="1:22" s="1583" customFormat="1" ht="12.75" customHeight="1">
      <c r="A171" s="1628" t="s">
        <v>6092</v>
      </c>
      <c r="B171" s="1636" t="s">
        <v>12050</v>
      </c>
      <c r="C171" s="1403"/>
      <c r="D171" s="1403"/>
      <c r="E171" s="1403"/>
      <c r="F171" s="1403"/>
      <c r="G171" s="1403"/>
      <c r="H171" s="1403"/>
      <c r="I171" s="1403"/>
      <c r="J171" s="1403"/>
      <c r="K171" s="1403"/>
      <c r="L171" s="1403"/>
      <c r="M171" s="1403"/>
      <c r="N171" s="1403"/>
      <c r="O171" s="1403"/>
      <c r="P171" s="1403"/>
      <c r="Q171" s="1403"/>
      <c r="R171" s="72"/>
      <c r="S171" s="72"/>
      <c r="T171" s="72"/>
      <c r="U171" s="72"/>
      <c r="V171" s="72"/>
    </row>
    <row r="172" spans="1:22" s="1583" customFormat="1" ht="12.75" customHeight="1">
      <c r="A172" s="1635" t="s">
        <v>6259</v>
      </c>
      <c r="B172" s="1629" t="s">
        <v>6277</v>
      </c>
      <c r="C172" s="1403"/>
      <c r="D172" s="1403"/>
      <c r="E172" s="1403"/>
      <c r="F172" s="1403"/>
      <c r="G172" s="1403"/>
      <c r="H172" s="1403"/>
      <c r="I172" s="1403"/>
      <c r="J172" s="1403"/>
      <c r="K172" s="1403"/>
      <c r="L172" s="1403"/>
      <c r="M172" s="1403"/>
      <c r="N172" s="1403"/>
      <c r="O172" s="1403"/>
      <c r="P172" s="1403"/>
      <c r="Q172" s="1403"/>
      <c r="R172" s="72"/>
      <c r="S172" s="72"/>
      <c r="T172" s="72"/>
      <c r="U172" s="72"/>
      <c r="V172" s="72"/>
    </row>
    <row r="173" spans="1:22" s="1583" customFormat="1" ht="12.75" customHeight="1">
      <c r="A173" s="1628" t="s">
        <v>6096</v>
      </c>
      <c r="B173" s="1629" t="s">
        <v>12051</v>
      </c>
      <c r="C173" s="1403"/>
      <c r="D173" s="1403"/>
      <c r="E173" s="1403"/>
      <c r="F173" s="1403"/>
      <c r="G173" s="1403"/>
      <c r="H173" s="1403"/>
      <c r="I173" s="1403"/>
      <c r="J173" s="1403"/>
      <c r="K173" s="1403"/>
      <c r="L173" s="1403"/>
      <c r="M173" s="1403"/>
      <c r="N173" s="1403"/>
      <c r="O173" s="1403"/>
      <c r="P173" s="1403"/>
      <c r="Q173" s="1403"/>
      <c r="R173" s="72"/>
      <c r="S173" s="72"/>
      <c r="T173" s="72"/>
      <c r="U173" s="72"/>
      <c r="V173" s="72"/>
    </row>
    <row r="174" spans="1:22" s="1583" customFormat="1" ht="12.75" customHeight="1">
      <c r="A174" s="1628" t="s">
        <v>6262</v>
      </c>
      <c r="B174" s="1629" t="s">
        <v>12052</v>
      </c>
      <c r="C174" s="1403"/>
      <c r="D174" s="1403"/>
      <c r="E174" s="1403"/>
      <c r="F174" s="1403"/>
      <c r="G174" s="1403"/>
      <c r="H174" s="1403"/>
      <c r="I174" s="1403"/>
      <c r="J174" s="1403"/>
      <c r="K174" s="1403"/>
      <c r="L174" s="1403"/>
      <c r="M174" s="1403"/>
      <c r="N174" s="1403"/>
      <c r="O174" s="1403"/>
      <c r="P174" s="1403"/>
      <c r="Q174" s="1403"/>
      <c r="R174" s="72"/>
      <c r="S174" s="72"/>
      <c r="T174" s="72"/>
      <c r="U174" s="72"/>
      <c r="V174" s="72"/>
    </row>
    <row r="175" spans="1:22" s="1583" customFormat="1" ht="12.75" customHeight="1">
      <c r="A175" s="2444" t="s">
        <v>6264</v>
      </c>
      <c r="B175" s="1629"/>
      <c r="C175" s="1403"/>
      <c r="D175" s="1403"/>
      <c r="E175" s="1403"/>
      <c r="F175" s="1403"/>
      <c r="G175" s="1403"/>
      <c r="H175" s="1403"/>
      <c r="I175" s="1403"/>
      <c r="J175" s="1403"/>
      <c r="K175" s="1403"/>
      <c r="L175" s="1403"/>
      <c r="M175" s="1403"/>
      <c r="N175" s="1403"/>
      <c r="O175" s="1403"/>
      <c r="P175" s="1403"/>
      <c r="Q175" s="1403"/>
      <c r="R175" s="72"/>
      <c r="S175" s="72"/>
      <c r="T175" s="72"/>
      <c r="U175" s="72"/>
      <c r="V175" s="72"/>
    </row>
    <row r="176" spans="1:22" s="1583" customFormat="1" ht="12.75" customHeight="1">
      <c r="A176" s="2445"/>
      <c r="B176" s="1629" t="s">
        <v>12053</v>
      </c>
      <c r="C176" s="1403"/>
      <c r="D176" s="1403"/>
      <c r="E176" s="1403"/>
      <c r="F176" s="1403"/>
      <c r="G176" s="1403"/>
      <c r="H176" s="1403"/>
      <c r="I176" s="1403"/>
      <c r="J176" s="1403"/>
      <c r="K176" s="1403"/>
      <c r="L176" s="1403"/>
      <c r="M176" s="1403"/>
      <c r="N176" s="1403"/>
      <c r="O176" s="1403"/>
      <c r="P176" s="1403"/>
      <c r="Q176" s="1403"/>
      <c r="R176" s="72"/>
      <c r="S176" s="72"/>
      <c r="T176" s="72"/>
      <c r="U176" s="72"/>
      <c r="V176" s="72"/>
    </row>
    <row r="177" spans="1:22" s="1583" customFormat="1" ht="12.75" customHeight="1">
      <c r="A177" s="1377" t="s">
        <v>16</v>
      </c>
      <c r="B177" s="1377" t="s">
        <v>133</v>
      </c>
      <c r="C177" s="1403"/>
      <c r="D177" s="1403"/>
      <c r="E177" s="1403"/>
      <c r="F177" s="1403"/>
      <c r="G177" s="1403"/>
      <c r="H177" s="1403"/>
      <c r="I177" s="1403"/>
      <c r="J177" s="1403"/>
      <c r="K177" s="1403"/>
      <c r="L177" s="1403"/>
      <c r="M177" s="1403"/>
      <c r="N177" s="1403"/>
      <c r="O177" s="1403"/>
      <c r="P177" s="1403"/>
      <c r="Q177" s="1403"/>
      <c r="R177" s="72"/>
      <c r="S177" s="72"/>
      <c r="T177" s="72"/>
      <c r="U177" s="72"/>
      <c r="V177" s="72"/>
    </row>
    <row r="178" spans="1:22" ht="12.75" customHeight="1">
      <c r="A178" s="1378" t="s">
        <v>6089</v>
      </c>
      <c r="B178" s="1378">
        <v>1</v>
      </c>
      <c r="C178" s="1403"/>
      <c r="D178" s="1404"/>
      <c r="E178" s="1403"/>
      <c r="F178" s="1403"/>
      <c r="G178" s="1403"/>
      <c r="H178" s="1403"/>
      <c r="I178" s="1403"/>
      <c r="J178" s="1403"/>
      <c r="K178" s="1403"/>
      <c r="L178" s="1403"/>
      <c r="M178" s="1403"/>
      <c r="N178" s="1403"/>
      <c r="O178" s="1403"/>
      <c r="P178" s="1403"/>
      <c r="Q178" s="1403"/>
      <c r="R178" s="72"/>
      <c r="S178" s="72"/>
      <c r="T178" s="72"/>
      <c r="U178" s="72"/>
      <c r="V178" s="72"/>
    </row>
    <row r="179" spans="1:22" ht="12.75" customHeight="1">
      <c r="A179" s="1379" t="s">
        <v>6255</v>
      </c>
      <c r="B179" s="1379" t="s">
        <v>6283</v>
      </c>
      <c r="C179" s="1403"/>
      <c r="D179" s="1403"/>
      <c r="E179" s="1403"/>
      <c r="F179" s="1403"/>
      <c r="G179" s="1403"/>
      <c r="H179" s="1403"/>
      <c r="I179" s="1403"/>
      <c r="J179" s="1403"/>
      <c r="K179" s="1403"/>
      <c r="L179" s="1403"/>
      <c r="M179" s="1403"/>
      <c r="N179" s="1403"/>
      <c r="O179" s="1403"/>
      <c r="P179" s="1403"/>
      <c r="Q179" s="1403"/>
      <c r="R179" s="72"/>
      <c r="S179" s="72"/>
      <c r="T179" s="72"/>
      <c r="U179" s="72"/>
      <c r="V179" s="72"/>
    </row>
    <row r="180" spans="1:22" ht="12.75" customHeight="1">
      <c r="A180" s="1379" t="s">
        <v>6092</v>
      </c>
      <c r="B180" s="1379" t="s">
        <v>6284</v>
      </c>
      <c r="C180" s="1403"/>
      <c r="D180" s="1403"/>
      <c r="E180" s="1403"/>
      <c r="F180" s="1403"/>
      <c r="G180" s="1403"/>
      <c r="H180" s="1403"/>
      <c r="I180" s="1403"/>
      <c r="J180" s="1403"/>
      <c r="K180" s="1403"/>
      <c r="L180" s="1403"/>
      <c r="M180" s="1403"/>
      <c r="N180" s="1403"/>
      <c r="O180" s="1403"/>
      <c r="P180" s="1403"/>
      <c r="Q180" s="1403"/>
      <c r="R180" s="72"/>
      <c r="S180" s="72"/>
      <c r="T180" s="72"/>
      <c r="U180" s="72"/>
      <c r="V180" s="72"/>
    </row>
    <row r="181" spans="1:22" ht="25.5" customHeight="1">
      <c r="A181" s="1379" t="s">
        <v>6259</v>
      </c>
      <c r="B181" s="1379" t="s">
        <v>6285</v>
      </c>
      <c r="C181" s="1403"/>
      <c r="D181" s="1403"/>
      <c r="E181" s="1403"/>
      <c r="F181" s="1403"/>
      <c r="G181" s="1403"/>
      <c r="H181" s="1403"/>
      <c r="I181" s="1403"/>
      <c r="J181" s="1403"/>
      <c r="K181" s="1403"/>
      <c r="L181" s="1403"/>
      <c r="M181" s="1403"/>
      <c r="N181" s="1403"/>
      <c r="O181" s="1403"/>
      <c r="P181" s="1403"/>
      <c r="Q181" s="1403"/>
      <c r="R181" s="72"/>
      <c r="S181" s="72"/>
      <c r="T181" s="72"/>
      <c r="U181" s="72"/>
      <c r="V181" s="72"/>
    </row>
    <row r="182" spans="1:22" ht="12.75" customHeight="1">
      <c r="A182" s="1379" t="s">
        <v>6096</v>
      </c>
      <c r="B182" s="1379" t="s">
        <v>6286</v>
      </c>
      <c r="C182" s="1403"/>
      <c r="D182" s="1403"/>
      <c r="E182" s="1403"/>
      <c r="F182" s="1403"/>
      <c r="G182" s="1403"/>
      <c r="H182" s="1403"/>
      <c r="I182" s="1403"/>
      <c r="J182" s="1403"/>
      <c r="K182" s="1403"/>
      <c r="L182" s="1403"/>
      <c r="M182" s="1403"/>
      <c r="N182" s="1403"/>
      <c r="O182" s="1403"/>
      <c r="P182" s="1403"/>
      <c r="Q182" s="1403"/>
      <c r="R182" s="72"/>
      <c r="S182" s="72"/>
      <c r="T182" s="72"/>
      <c r="U182" s="72"/>
      <c r="V182" s="72"/>
    </row>
    <row r="183" spans="1:22" ht="12.75" customHeight="1">
      <c r="A183" s="1379" t="s">
        <v>6287</v>
      </c>
      <c r="B183" s="1379" t="s">
        <v>6288</v>
      </c>
      <c r="C183" s="1403"/>
      <c r="D183" s="1403"/>
      <c r="E183" s="1403"/>
      <c r="F183" s="1403"/>
      <c r="G183" s="1403"/>
      <c r="H183" s="1403"/>
      <c r="I183" s="1403"/>
      <c r="J183" s="1403"/>
      <c r="K183" s="1403"/>
      <c r="L183" s="1403"/>
      <c r="M183" s="1403"/>
      <c r="N183" s="1403"/>
      <c r="O183" s="1403"/>
      <c r="P183" s="1403"/>
      <c r="Q183" s="1403"/>
      <c r="R183" s="72"/>
      <c r="S183" s="72"/>
      <c r="T183" s="72"/>
      <c r="U183" s="72"/>
      <c r="V183" s="72"/>
    </row>
    <row r="184" spans="1:22" ht="25.5" customHeight="1">
      <c r="A184" s="2443" t="s">
        <v>6264</v>
      </c>
      <c r="B184" s="1379" t="s">
        <v>6289</v>
      </c>
      <c r="C184" s="1403"/>
      <c r="D184" s="1403"/>
      <c r="E184" s="1403"/>
      <c r="F184" s="1403"/>
      <c r="G184" s="1403"/>
      <c r="H184" s="1403"/>
      <c r="I184" s="1403"/>
      <c r="J184" s="1403"/>
      <c r="K184" s="1403"/>
      <c r="L184" s="1403"/>
      <c r="M184" s="1403"/>
      <c r="N184" s="1403"/>
      <c r="O184" s="1403"/>
      <c r="P184" s="1403"/>
      <c r="Q184" s="1403"/>
      <c r="R184" s="72"/>
      <c r="S184" s="72"/>
      <c r="T184" s="72"/>
      <c r="U184" s="72"/>
      <c r="V184" s="72"/>
    </row>
    <row r="185" spans="1:22" ht="12.75" customHeight="1">
      <c r="A185" s="2083"/>
      <c r="B185" s="1379" t="s">
        <v>6292</v>
      </c>
      <c r="C185" s="1403"/>
      <c r="D185" s="1403"/>
      <c r="E185" s="1403"/>
      <c r="F185" s="1403"/>
      <c r="G185" s="1403"/>
      <c r="H185" s="1403"/>
      <c r="I185" s="1403"/>
      <c r="J185" s="1403"/>
      <c r="K185" s="1403"/>
      <c r="L185" s="1403"/>
      <c r="M185" s="1403"/>
      <c r="N185" s="1403"/>
      <c r="O185" s="1403"/>
      <c r="P185" s="1403"/>
      <c r="Q185" s="1403"/>
      <c r="R185" s="72"/>
      <c r="S185" s="72"/>
      <c r="T185" s="72"/>
      <c r="U185" s="72"/>
      <c r="V185" s="72"/>
    </row>
    <row r="186" spans="1:22" ht="12.75" customHeight="1">
      <c r="A186" s="1378" t="s">
        <v>6089</v>
      </c>
      <c r="B186" s="1378">
        <v>2</v>
      </c>
      <c r="C186" s="1403"/>
      <c r="D186" s="1403"/>
      <c r="E186" s="1403"/>
      <c r="F186" s="1403"/>
      <c r="G186" s="1403"/>
      <c r="H186" s="1403"/>
      <c r="I186" s="1403"/>
      <c r="J186" s="1403"/>
      <c r="K186" s="1403"/>
      <c r="L186" s="1403"/>
      <c r="M186" s="1403"/>
      <c r="N186" s="1403"/>
      <c r="O186" s="1403"/>
      <c r="P186" s="1403"/>
      <c r="Q186" s="1403"/>
      <c r="R186" s="72"/>
      <c r="S186" s="72"/>
      <c r="T186" s="72"/>
      <c r="U186" s="72"/>
      <c r="V186" s="72"/>
    </row>
    <row r="187" spans="1:22" ht="12.75" customHeight="1">
      <c r="A187" s="1379" t="s">
        <v>6255</v>
      </c>
      <c r="B187" s="1379" t="s">
        <v>6295</v>
      </c>
      <c r="C187" s="1403"/>
      <c r="D187" s="1403"/>
      <c r="E187" s="1403"/>
      <c r="F187" s="1403"/>
      <c r="G187" s="1403"/>
      <c r="H187" s="1403"/>
      <c r="I187" s="1403"/>
      <c r="J187" s="1403"/>
      <c r="K187" s="1403"/>
      <c r="L187" s="1403"/>
      <c r="M187" s="1403"/>
      <c r="N187" s="1403"/>
      <c r="O187" s="1403"/>
      <c r="P187" s="1403"/>
      <c r="Q187" s="1403"/>
      <c r="R187" s="72"/>
      <c r="S187" s="72"/>
      <c r="T187" s="72"/>
      <c r="U187" s="72"/>
      <c r="V187" s="72"/>
    </row>
    <row r="188" spans="1:22" ht="12.75" customHeight="1">
      <c r="A188" s="1379" t="s">
        <v>6092</v>
      </c>
      <c r="B188" s="1379" t="s">
        <v>6296</v>
      </c>
      <c r="C188" s="1403"/>
      <c r="D188" s="1403"/>
      <c r="E188" s="1403"/>
      <c r="F188" s="1403"/>
      <c r="G188" s="1403"/>
      <c r="H188" s="1403"/>
      <c r="I188" s="1403"/>
      <c r="J188" s="1403"/>
      <c r="K188" s="1403"/>
      <c r="L188" s="1403"/>
      <c r="M188" s="1403"/>
      <c r="N188" s="1403"/>
      <c r="O188" s="1403"/>
      <c r="P188" s="1403"/>
      <c r="Q188" s="1403"/>
      <c r="R188" s="72"/>
      <c r="S188" s="72"/>
      <c r="T188" s="72"/>
      <c r="U188" s="72"/>
      <c r="V188" s="72"/>
    </row>
    <row r="189" spans="1:22" ht="25.5" customHeight="1">
      <c r="A189" s="1379" t="s">
        <v>6259</v>
      </c>
      <c r="B189" s="1379" t="s">
        <v>6297</v>
      </c>
      <c r="C189" s="1403"/>
      <c r="D189" s="1403"/>
      <c r="E189" s="1403"/>
      <c r="F189" s="1403"/>
      <c r="G189" s="1403"/>
      <c r="H189" s="1403"/>
      <c r="I189" s="1403"/>
      <c r="J189" s="1403"/>
      <c r="K189" s="1403"/>
      <c r="L189" s="1403"/>
      <c r="M189" s="1403"/>
      <c r="N189" s="1403"/>
      <c r="O189" s="1403"/>
      <c r="P189" s="1403"/>
      <c r="Q189" s="1403"/>
      <c r="R189" s="72"/>
      <c r="S189" s="72"/>
      <c r="T189" s="72"/>
      <c r="U189" s="72"/>
      <c r="V189" s="72"/>
    </row>
    <row r="190" spans="1:22" ht="12.75" customHeight="1">
      <c r="A190" s="1379" t="s">
        <v>6096</v>
      </c>
      <c r="B190" s="1379" t="s">
        <v>6298</v>
      </c>
      <c r="C190" s="1403"/>
      <c r="D190" s="1403"/>
      <c r="E190" s="1403"/>
      <c r="F190" s="1403"/>
      <c r="G190" s="1403"/>
      <c r="H190" s="1403"/>
      <c r="I190" s="1403"/>
      <c r="J190" s="1403"/>
      <c r="K190" s="1403"/>
      <c r="L190" s="1403"/>
      <c r="M190" s="1403"/>
      <c r="N190" s="1403"/>
      <c r="O190" s="1403"/>
      <c r="P190" s="1403"/>
      <c r="Q190" s="1403"/>
      <c r="R190" s="72"/>
      <c r="S190" s="72"/>
      <c r="T190" s="72"/>
      <c r="U190" s="72"/>
      <c r="V190" s="72"/>
    </row>
    <row r="191" spans="1:22" ht="12.75" customHeight="1">
      <c r="A191" s="1379" t="s">
        <v>6287</v>
      </c>
      <c r="B191" s="1379" t="s">
        <v>6299</v>
      </c>
      <c r="C191" s="1403"/>
      <c r="D191" s="1403"/>
      <c r="E191" s="1403"/>
      <c r="F191" s="1403"/>
      <c r="G191" s="1403"/>
      <c r="H191" s="1403"/>
      <c r="I191" s="1403"/>
      <c r="J191" s="1403"/>
      <c r="K191" s="1403"/>
      <c r="L191" s="1403"/>
      <c r="M191" s="1403"/>
      <c r="N191" s="1403"/>
      <c r="O191" s="1403"/>
      <c r="P191" s="1403"/>
      <c r="Q191" s="1403"/>
      <c r="R191" s="72"/>
      <c r="S191" s="72"/>
      <c r="T191" s="72"/>
      <c r="U191" s="72"/>
      <c r="V191" s="72"/>
    </row>
    <row r="192" spans="1:22" ht="25.5" customHeight="1">
      <c r="A192" s="2443" t="s">
        <v>6264</v>
      </c>
      <c r="B192" s="1379" t="s">
        <v>6300</v>
      </c>
      <c r="C192" s="1403"/>
      <c r="D192" s="1403"/>
      <c r="E192" s="1403"/>
      <c r="F192" s="1403"/>
      <c r="G192" s="1403"/>
      <c r="H192" s="1403"/>
      <c r="I192" s="1403"/>
      <c r="J192" s="1403"/>
      <c r="K192" s="1403"/>
      <c r="L192" s="1403"/>
      <c r="M192" s="1403"/>
      <c r="N192" s="1403"/>
      <c r="O192" s="1403"/>
      <c r="P192" s="1403"/>
      <c r="Q192" s="1403"/>
      <c r="R192" s="72"/>
      <c r="S192" s="72"/>
      <c r="T192" s="72"/>
      <c r="U192" s="72"/>
      <c r="V192" s="72"/>
    </row>
    <row r="193" spans="1:22" ht="25.5" customHeight="1">
      <c r="A193" s="2083"/>
      <c r="B193" s="1379" t="s">
        <v>6301</v>
      </c>
      <c r="C193" s="1403"/>
      <c r="D193" s="1403"/>
      <c r="E193" s="1403"/>
      <c r="F193" s="1403"/>
      <c r="G193" s="1403"/>
      <c r="H193" s="1403"/>
      <c r="I193" s="1403"/>
      <c r="J193" s="1403"/>
      <c r="K193" s="1403"/>
      <c r="L193" s="1403"/>
      <c r="M193" s="1403"/>
      <c r="N193" s="1403"/>
      <c r="O193" s="1403"/>
      <c r="P193" s="1403"/>
      <c r="Q193" s="1403"/>
      <c r="R193" s="72"/>
      <c r="S193" s="72"/>
      <c r="T193" s="72"/>
      <c r="U193" s="72"/>
      <c r="V193" s="72"/>
    </row>
    <row r="194" spans="1:22" ht="12.75" customHeight="1">
      <c r="A194" s="1378" t="s">
        <v>6089</v>
      </c>
      <c r="B194" s="1378">
        <v>3</v>
      </c>
      <c r="C194" s="1403"/>
      <c r="D194" s="1403"/>
      <c r="E194" s="1403"/>
      <c r="F194" s="1403"/>
      <c r="G194" s="1403"/>
      <c r="H194" s="1403"/>
      <c r="I194" s="1403"/>
      <c r="J194" s="1403"/>
      <c r="K194" s="1403"/>
      <c r="L194" s="1403"/>
      <c r="M194" s="1403"/>
      <c r="N194" s="1403"/>
      <c r="O194" s="1403"/>
      <c r="P194" s="1403"/>
      <c r="Q194" s="1403"/>
      <c r="R194" s="72"/>
      <c r="S194" s="72"/>
      <c r="T194" s="72"/>
      <c r="U194" s="72"/>
      <c r="V194" s="72"/>
    </row>
    <row r="195" spans="1:22" ht="12.75" customHeight="1">
      <c r="A195" s="1379" t="s">
        <v>6255</v>
      </c>
      <c r="B195" s="1379" t="s">
        <v>6302</v>
      </c>
      <c r="C195" s="1408"/>
      <c r="D195" s="1408"/>
      <c r="E195" s="1408"/>
      <c r="F195" s="1408"/>
      <c r="G195" s="1408"/>
      <c r="H195" s="1408"/>
      <c r="I195" s="1408"/>
      <c r="J195" s="1408"/>
      <c r="K195" s="1408"/>
      <c r="L195" s="1408"/>
      <c r="M195" s="1408"/>
      <c r="N195" s="1408"/>
      <c r="O195" s="1408"/>
      <c r="P195" s="1408"/>
      <c r="Q195" s="1408"/>
      <c r="R195" s="1380"/>
      <c r="S195" s="1380"/>
      <c r="T195" s="1380"/>
      <c r="U195" s="1380"/>
      <c r="V195" s="1380"/>
    </row>
    <row r="196" spans="1:22" ht="12.75" customHeight="1">
      <c r="A196" s="1379" t="s">
        <v>6092</v>
      </c>
      <c r="B196" s="1379" t="s">
        <v>6303</v>
      </c>
      <c r="C196" s="1403"/>
      <c r="D196" s="1403"/>
      <c r="E196" s="1403"/>
      <c r="F196" s="1403"/>
      <c r="G196" s="1403"/>
      <c r="H196" s="1403"/>
      <c r="I196" s="1403"/>
      <c r="J196" s="1403"/>
      <c r="K196" s="1403"/>
      <c r="L196" s="1403"/>
      <c r="M196" s="1403"/>
      <c r="N196" s="1403"/>
      <c r="O196" s="1403"/>
      <c r="P196" s="1403"/>
      <c r="Q196" s="1403"/>
      <c r="R196" s="72"/>
      <c r="S196" s="72"/>
      <c r="T196" s="72"/>
      <c r="U196" s="72"/>
      <c r="V196" s="72"/>
    </row>
    <row r="197" spans="1:22" ht="38.25" customHeight="1">
      <c r="A197" s="1379" t="s">
        <v>6259</v>
      </c>
      <c r="B197" s="1379" t="s">
        <v>6297</v>
      </c>
      <c r="C197" s="1403"/>
      <c r="D197" s="1403"/>
      <c r="E197" s="1403"/>
      <c r="F197" s="1403"/>
      <c r="G197" s="1403"/>
      <c r="H197" s="1403"/>
      <c r="I197" s="1403"/>
      <c r="J197" s="1403"/>
      <c r="K197" s="1403"/>
      <c r="L197" s="1403"/>
      <c r="M197" s="1403"/>
      <c r="N197" s="1403"/>
      <c r="O197" s="1403"/>
      <c r="P197" s="1403"/>
      <c r="Q197" s="1403"/>
      <c r="R197" s="72"/>
      <c r="S197" s="72"/>
      <c r="T197" s="72"/>
      <c r="U197" s="72"/>
      <c r="V197" s="72"/>
    </row>
    <row r="198" spans="1:22" ht="12.75" customHeight="1">
      <c r="A198" s="1379" t="s">
        <v>6096</v>
      </c>
      <c r="B198" s="1379" t="s">
        <v>6304</v>
      </c>
      <c r="C198" s="1403"/>
      <c r="D198" s="1403"/>
      <c r="E198" s="1403"/>
      <c r="F198" s="1403"/>
      <c r="G198" s="1403"/>
      <c r="H198" s="1403"/>
      <c r="I198" s="1403"/>
      <c r="J198" s="1403"/>
      <c r="K198" s="1403"/>
      <c r="L198" s="1403"/>
      <c r="M198" s="1403"/>
      <c r="N198" s="1403"/>
      <c r="O198" s="1403"/>
      <c r="P198" s="1403"/>
      <c r="Q198" s="1403"/>
      <c r="R198" s="72"/>
      <c r="S198" s="72"/>
      <c r="T198" s="72"/>
      <c r="U198" s="72"/>
      <c r="V198" s="72"/>
    </row>
    <row r="199" spans="1:22" ht="12.75" customHeight="1">
      <c r="A199" s="1379" t="s">
        <v>6287</v>
      </c>
      <c r="B199" s="1379" t="s">
        <v>6305</v>
      </c>
      <c r="C199" s="1403"/>
      <c r="D199" s="1403"/>
      <c r="E199" s="1403"/>
      <c r="F199" s="1403"/>
      <c r="G199" s="1403"/>
      <c r="H199" s="1403"/>
      <c r="I199" s="1403"/>
      <c r="J199" s="1403"/>
      <c r="K199" s="1403"/>
      <c r="L199" s="1403"/>
      <c r="M199" s="1403"/>
      <c r="N199" s="1403"/>
      <c r="O199" s="1403"/>
      <c r="P199" s="1403"/>
      <c r="Q199" s="1403"/>
      <c r="R199" s="72"/>
      <c r="S199" s="72"/>
      <c r="T199" s="72"/>
      <c r="U199" s="72"/>
      <c r="V199" s="72"/>
    </row>
    <row r="200" spans="1:22" ht="25.5" customHeight="1">
      <c r="A200" s="2443" t="s">
        <v>6264</v>
      </c>
      <c r="B200" s="1379" t="s">
        <v>6306</v>
      </c>
      <c r="C200" s="1403"/>
      <c r="D200" s="1403"/>
      <c r="E200" s="1403"/>
      <c r="F200" s="1403"/>
      <c r="G200" s="1403"/>
      <c r="H200" s="1403"/>
      <c r="I200" s="1403"/>
      <c r="J200" s="1403"/>
      <c r="K200" s="1403"/>
      <c r="L200" s="1403"/>
      <c r="M200" s="1403"/>
      <c r="N200" s="1403"/>
      <c r="O200" s="1403"/>
      <c r="P200" s="1403"/>
      <c r="Q200" s="1403"/>
      <c r="R200" s="72"/>
      <c r="S200" s="72"/>
      <c r="T200" s="72"/>
      <c r="U200" s="72"/>
      <c r="V200" s="72"/>
    </row>
    <row r="201" spans="1:22" ht="12.75" customHeight="1">
      <c r="A201" s="2083"/>
      <c r="B201" s="1379" t="s">
        <v>6307</v>
      </c>
      <c r="C201" s="1403"/>
      <c r="D201" s="1403"/>
      <c r="E201" s="1403"/>
      <c r="F201" s="1403"/>
      <c r="G201" s="1403"/>
      <c r="H201" s="1403"/>
      <c r="I201" s="1403"/>
      <c r="J201" s="1403"/>
      <c r="K201" s="1403"/>
      <c r="L201" s="1403"/>
      <c r="M201" s="1403"/>
      <c r="N201" s="1403"/>
      <c r="O201" s="1403"/>
      <c r="P201" s="1403"/>
      <c r="Q201" s="1403"/>
      <c r="R201" s="72"/>
      <c r="S201" s="72"/>
      <c r="T201" s="72"/>
      <c r="U201" s="72"/>
      <c r="V201" s="72"/>
    </row>
    <row r="202" spans="1:22" ht="12.75" customHeight="1">
      <c r="A202" s="1378" t="s">
        <v>6089</v>
      </c>
      <c r="B202" s="1378">
        <v>4</v>
      </c>
      <c r="C202" s="1403"/>
      <c r="D202" s="1403"/>
      <c r="E202" s="1403"/>
      <c r="F202" s="1403"/>
      <c r="G202" s="1403"/>
      <c r="H202" s="1403"/>
      <c r="I202" s="1403"/>
      <c r="J202" s="1403"/>
      <c r="K202" s="1403"/>
      <c r="L202" s="1403"/>
      <c r="M202" s="1403"/>
      <c r="N202" s="1403"/>
      <c r="O202" s="1403"/>
      <c r="P202" s="1403"/>
      <c r="Q202" s="1403"/>
      <c r="R202" s="72"/>
      <c r="S202" s="72"/>
      <c r="T202" s="72"/>
      <c r="U202" s="72"/>
      <c r="V202" s="72"/>
    </row>
    <row r="203" spans="1:22" ht="12.75" customHeight="1">
      <c r="A203" s="1379" t="s">
        <v>6255</v>
      </c>
      <c r="B203" s="1379" t="s">
        <v>6308</v>
      </c>
      <c r="C203" s="1403"/>
      <c r="D203" s="1403"/>
      <c r="E203" s="1403"/>
      <c r="F203" s="1403"/>
      <c r="G203" s="1403"/>
      <c r="H203" s="1403"/>
      <c r="I203" s="1403"/>
      <c r="J203" s="1403"/>
      <c r="K203" s="1403"/>
      <c r="L203" s="1403"/>
      <c r="M203" s="1403"/>
      <c r="N203" s="1403"/>
      <c r="O203" s="1403"/>
      <c r="P203" s="1403"/>
      <c r="Q203" s="1403"/>
      <c r="R203" s="72"/>
      <c r="S203" s="72"/>
      <c r="T203" s="72"/>
      <c r="U203" s="72"/>
      <c r="V203" s="72"/>
    </row>
    <row r="204" spans="1:22" ht="12.75" customHeight="1">
      <c r="A204" s="1379" t="s">
        <v>6092</v>
      </c>
      <c r="B204" s="1379" t="s">
        <v>6309</v>
      </c>
      <c r="C204" s="1403"/>
      <c r="D204" s="1403"/>
      <c r="E204" s="1403"/>
      <c r="F204" s="1403"/>
      <c r="G204" s="1403"/>
      <c r="H204" s="1403"/>
      <c r="I204" s="1403"/>
      <c r="J204" s="1403"/>
      <c r="K204" s="1403"/>
      <c r="L204" s="1403"/>
      <c r="M204" s="1403"/>
      <c r="N204" s="1403"/>
      <c r="O204" s="1403"/>
      <c r="P204" s="1403"/>
      <c r="Q204" s="1403"/>
      <c r="R204" s="72"/>
      <c r="S204" s="72"/>
      <c r="T204" s="72"/>
      <c r="U204" s="72"/>
      <c r="V204" s="72"/>
    </row>
    <row r="205" spans="1:22" ht="38.25" customHeight="1">
      <c r="A205" s="1379" t="s">
        <v>6259</v>
      </c>
      <c r="B205" s="1379" t="s">
        <v>6297</v>
      </c>
      <c r="C205" s="1403"/>
      <c r="D205" s="1403"/>
      <c r="E205" s="1403"/>
      <c r="F205" s="1403"/>
      <c r="G205" s="1403"/>
      <c r="H205" s="1403"/>
      <c r="I205" s="1403"/>
      <c r="J205" s="1403"/>
      <c r="K205" s="1403"/>
      <c r="L205" s="1403"/>
      <c r="M205" s="1403"/>
      <c r="N205" s="1403"/>
      <c r="O205" s="1403"/>
      <c r="P205" s="1403"/>
      <c r="Q205" s="1403"/>
      <c r="R205" s="72"/>
      <c r="S205" s="72"/>
      <c r="T205" s="72"/>
      <c r="U205" s="72"/>
      <c r="V205" s="72"/>
    </row>
    <row r="206" spans="1:22" ht="12.75" customHeight="1">
      <c r="A206" s="1379" t="s">
        <v>6096</v>
      </c>
      <c r="B206" s="1379" t="s">
        <v>6310</v>
      </c>
      <c r="C206" s="1403"/>
      <c r="D206" s="1403"/>
      <c r="E206" s="1403"/>
      <c r="F206" s="1403"/>
      <c r="G206" s="1403"/>
      <c r="H206" s="1403"/>
      <c r="I206" s="1403"/>
      <c r="J206" s="1403"/>
      <c r="K206" s="1403"/>
      <c r="L206" s="1403"/>
      <c r="M206" s="1403"/>
      <c r="N206" s="1403"/>
      <c r="O206" s="1403"/>
      <c r="P206" s="1403"/>
      <c r="Q206" s="1403"/>
      <c r="R206" s="72"/>
      <c r="S206" s="72"/>
      <c r="T206" s="72"/>
      <c r="U206" s="72"/>
      <c r="V206" s="72"/>
    </row>
    <row r="207" spans="1:22" ht="12.75" customHeight="1">
      <c r="A207" s="1379" t="s">
        <v>6287</v>
      </c>
      <c r="B207" s="1379" t="s">
        <v>6311</v>
      </c>
      <c r="C207" s="1403"/>
      <c r="D207" s="1403"/>
      <c r="E207" s="1403"/>
      <c r="F207" s="1403"/>
      <c r="G207" s="1403"/>
      <c r="H207" s="1403"/>
      <c r="I207" s="1403"/>
      <c r="J207" s="1403"/>
      <c r="K207" s="1403"/>
      <c r="L207" s="1403"/>
      <c r="M207" s="1403"/>
      <c r="N207" s="1403"/>
      <c r="O207" s="1403"/>
      <c r="P207" s="1403"/>
      <c r="Q207" s="1403"/>
      <c r="R207" s="72"/>
      <c r="S207" s="72"/>
      <c r="T207" s="72"/>
      <c r="U207" s="72"/>
      <c r="V207" s="72"/>
    </row>
    <row r="208" spans="1:22" ht="25.5" customHeight="1">
      <c r="A208" s="2443" t="s">
        <v>6264</v>
      </c>
      <c r="B208" s="1379" t="s">
        <v>6312</v>
      </c>
      <c r="C208" s="1403"/>
      <c r="D208" s="1403"/>
      <c r="E208" s="1403"/>
      <c r="F208" s="1403"/>
      <c r="G208" s="1403"/>
      <c r="H208" s="1403"/>
      <c r="I208" s="1403"/>
      <c r="J208" s="1403"/>
      <c r="K208" s="1403"/>
      <c r="L208" s="1403"/>
      <c r="M208" s="1403"/>
      <c r="N208" s="1403"/>
      <c r="O208" s="1403"/>
      <c r="P208" s="1403"/>
      <c r="Q208" s="1403"/>
      <c r="R208" s="72"/>
      <c r="S208" s="72"/>
      <c r="T208" s="72"/>
      <c r="U208" s="72"/>
      <c r="V208" s="72"/>
    </row>
    <row r="209" spans="1:22" ht="12.75" customHeight="1">
      <c r="A209" s="2083"/>
      <c r="B209" s="1379" t="s">
        <v>6313</v>
      </c>
      <c r="C209" s="1403"/>
      <c r="D209" s="1403"/>
      <c r="E209" s="1403"/>
      <c r="F209" s="1403"/>
      <c r="G209" s="1403"/>
      <c r="H209" s="1403"/>
      <c r="I209" s="1403"/>
      <c r="J209" s="1403"/>
      <c r="K209" s="1403"/>
      <c r="L209" s="1403"/>
      <c r="M209" s="1403"/>
      <c r="N209" s="1403"/>
      <c r="O209" s="1403"/>
      <c r="P209" s="1403"/>
      <c r="Q209" s="1403"/>
      <c r="R209" s="72"/>
      <c r="S209" s="72"/>
      <c r="T209" s="72"/>
      <c r="U209" s="72"/>
      <c r="V209" s="72"/>
    </row>
    <row r="210" spans="1:22" ht="12.75" customHeight="1">
      <c r="A210" s="1381" t="s">
        <v>6089</v>
      </c>
      <c r="B210" s="1381">
        <v>5</v>
      </c>
      <c r="C210" s="1403"/>
      <c r="D210" s="1403"/>
      <c r="E210" s="1403"/>
      <c r="F210" s="1403"/>
      <c r="G210" s="1403"/>
      <c r="H210" s="1403"/>
      <c r="I210" s="1403"/>
      <c r="J210" s="1403"/>
      <c r="K210" s="1403"/>
      <c r="L210" s="1403"/>
      <c r="M210" s="1403"/>
      <c r="N210" s="1403"/>
      <c r="O210" s="1403"/>
      <c r="P210" s="1403"/>
      <c r="Q210" s="1403"/>
      <c r="R210" s="72"/>
      <c r="S210" s="72"/>
      <c r="T210" s="72"/>
      <c r="U210" s="72"/>
      <c r="V210" s="72"/>
    </row>
    <row r="211" spans="1:22" ht="12.75" customHeight="1">
      <c r="A211" s="1379" t="s">
        <v>6255</v>
      </c>
      <c r="B211" s="1379" t="s">
        <v>6315</v>
      </c>
      <c r="C211" s="1403"/>
      <c r="D211" s="1403"/>
      <c r="E211" s="1403"/>
      <c r="F211" s="1403"/>
      <c r="G211" s="1403"/>
      <c r="H211" s="1403"/>
      <c r="I211" s="1403"/>
      <c r="J211" s="1403"/>
      <c r="K211" s="1403"/>
      <c r="L211" s="1403"/>
      <c r="M211" s="1403"/>
      <c r="N211" s="1403"/>
      <c r="O211" s="1403"/>
      <c r="P211" s="1403"/>
      <c r="Q211" s="1403"/>
      <c r="R211" s="72"/>
      <c r="S211" s="72"/>
      <c r="T211" s="72"/>
      <c r="U211" s="72"/>
      <c r="V211" s="72"/>
    </row>
    <row r="212" spans="1:22" ht="12.75" customHeight="1">
      <c r="A212" s="1379" t="s">
        <v>6092</v>
      </c>
      <c r="B212" s="1379" t="s">
        <v>6316</v>
      </c>
      <c r="C212" s="1403"/>
      <c r="D212" s="1403"/>
      <c r="E212" s="1403"/>
      <c r="F212" s="1403"/>
      <c r="G212" s="1403"/>
      <c r="H212" s="1403"/>
      <c r="I212" s="1403"/>
      <c r="J212" s="1403"/>
      <c r="K212" s="1403"/>
      <c r="L212" s="1403"/>
      <c r="M212" s="1403"/>
      <c r="N212" s="1403"/>
      <c r="O212" s="1403"/>
      <c r="P212" s="1403"/>
      <c r="Q212" s="1403"/>
      <c r="R212" s="72"/>
      <c r="S212" s="72"/>
      <c r="T212" s="72"/>
      <c r="U212" s="72"/>
      <c r="V212" s="72"/>
    </row>
    <row r="213" spans="1:22" ht="39.75" customHeight="1">
      <c r="A213" s="1379" t="s">
        <v>6259</v>
      </c>
      <c r="B213" s="1379" t="s">
        <v>6297</v>
      </c>
      <c r="C213" s="1403"/>
      <c r="D213" s="1403"/>
      <c r="E213" s="1403"/>
      <c r="F213" s="1403"/>
      <c r="G213" s="1403"/>
      <c r="H213" s="1403"/>
      <c r="I213" s="1403"/>
      <c r="J213" s="1403"/>
      <c r="K213" s="1403"/>
      <c r="L213" s="1403"/>
      <c r="M213" s="1403"/>
      <c r="N213" s="1403"/>
      <c r="O213" s="1403"/>
      <c r="P213" s="1403"/>
      <c r="Q213" s="1403"/>
      <c r="R213" s="72"/>
      <c r="S213" s="72"/>
      <c r="T213" s="72"/>
      <c r="U213" s="72"/>
      <c r="V213" s="72"/>
    </row>
    <row r="214" spans="1:22" ht="12.75" customHeight="1">
      <c r="A214" s="1379" t="s">
        <v>6096</v>
      </c>
      <c r="B214" s="1379" t="s">
        <v>6317</v>
      </c>
      <c r="C214" s="1403"/>
      <c r="D214" s="1403"/>
      <c r="E214" s="1403"/>
      <c r="F214" s="1403"/>
      <c r="G214" s="1403"/>
      <c r="H214" s="1403"/>
      <c r="I214" s="1403"/>
      <c r="J214" s="1403"/>
      <c r="K214" s="1403"/>
      <c r="L214" s="1403"/>
      <c r="M214" s="1403"/>
      <c r="N214" s="1403"/>
      <c r="O214" s="1403"/>
      <c r="P214" s="1403"/>
      <c r="Q214" s="1403"/>
      <c r="R214" s="72"/>
      <c r="S214" s="72"/>
      <c r="T214" s="72"/>
      <c r="U214" s="72"/>
      <c r="V214" s="72"/>
    </row>
    <row r="215" spans="1:22" ht="12.75" customHeight="1">
      <c r="A215" s="1379" t="s">
        <v>6287</v>
      </c>
      <c r="B215" s="1379" t="s">
        <v>6318</v>
      </c>
      <c r="C215" s="1403"/>
      <c r="D215" s="1403"/>
      <c r="E215" s="1403"/>
      <c r="F215" s="1403"/>
      <c r="G215" s="1403"/>
      <c r="H215" s="1403"/>
      <c r="I215" s="1403"/>
      <c r="J215" s="1403"/>
      <c r="K215" s="1403"/>
      <c r="L215" s="1403"/>
      <c r="M215" s="1403"/>
      <c r="N215" s="1403"/>
      <c r="O215" s="1403"/>
      <c r="P215" s="1403"/>
      <c r="Q215" s="1403"/>
      <c r="R215" s="72"/>
      <c r="S215" s="72"/>
      <c r="T215" s="72"/>
      <c r="U215" s="72"/>
      <c r="V215" s="72"/>
    </row>
    <row r="216" spans="1:22" ht="25.5" customHeight="1">
      <c r="A216" s="2443" t="s">
        <v>6264</v>
      </c>
      <c r="B216" s="1379" t="s">
        <v>6320</v>
      </c>
      <c r="C216" s="1403"/>
      <c r="D216" s="1403"/>
      <c r="E216" s="1403"/>
      <c r="F216" s="1403"/>
      <c r="G216" s="1403"/>
      <c r="H216" s="1403"/>
      <c r="I216" s="1403"/>
      <c r="J216" s="1403"/>
      <c r="K216" s="1403"/>
      <c r="L216" s="1403"/>
      <c r="M216" s="1403"/>
      <c r="N216" s="1403"/>
      <c r="O216" s="1403"/>
      <c r="P216" s="1403"/>
      <c r="Q216" s="1403"/>
      <c r="R216" s="72"/>
      <c r="S216" s="72"/>
      <c r="T216" s="72"/>
      <c r="U216" s="72"/>
      <c r="V216" s="72"/>
    </row>
    <row r="217" spans="1:22" ht="12.75" customHeight="1">
      <c r="A217" s="2083"/>
      <c r="B217" s="1379" t="s">
        <v>6322</v>
      </c>
      <c r="C217" s="1403"/>
      <c r="D217" s="1403"/>
      <c r="E217" s="1403"/>
      <c r="F217" s="1403"/>
      <c r="G217" s="1403"/>
      <c r="H217" s="1403"/>
      <c r="I217" s="1403"/>
      <c r="J217" s="1403"/>
      <c r="K217" s="1403"/>
      <c r="L217" s="1403"/>
      <c r="M217" s="1403"/>
      <c r="N217" s="1403"/>
      <c r="O217" s="1403"/>
      <c r="P217" s="1403"/>
      <c r="Q217" s="1403"/>
      <c r="R217" s="72"/>
      <c r="S217" s="72"/>
      <c r="T217" s="72"/>
      <c r="U217" s="72"/>
      <c r="V217" s="72"/>
    </row>
    <row r="218" spans="1:22" ht="12.75" customHeight="1">
      <c r="A218" s="1381" t="s">
        <v>6089</v>
      </c>
      <c r="B218" s="1381">
        <v>6</v>
      </c>
      <c r="C218" s="1403"/>
      <c r="D218" s="1403"/>
      <c r="E218" s="1403"/>
      <c r="F218" s="1403"/>
      <c r="G218" s="1403"/>
      <c r="H218" s="1403"/>
      <c r="I218" s="1403"/>
      <c r="J218" s="1403"/>
      <c r="K218" s="1403"/>
      <c r="L218" s="1403"/>
      <c r="M218" s="1403"/>
      <c r="N218" s="1403"/>
      <c r="O218" s="1403"/>
      <c r="P218" s="1403"/>
      <c r="Q218" s="1403"/>
      <c r="R218" s="72"/>
      <c r="S218" s="72"/>
      <c r="T218" s="72"/>
      <c r="U218" s="72"/>
      <c r="V218" s="72"/>
    </row>
    <row r="219" spans="1:22" ht="12.75" customHeight="1">
      <c r="A219" s="1379" t="s">
        <v>6255</v>
      </c>
      <c r="B219" s="1379" t="s">
        <v>6326</v>
      </c>
      <c r="C219" s="1408"/>
      <c r="D219" s="1408"/>
      <c r="E219" s="1408"/>
      <c r="F219" s="1408"/>
      <c r="G219" s="1408"/>
      <c r="H219" s="1408"/>
      <c r="I219" s="1408"/>
      <c r="J219" s="1408"/>
      <c r="K219" s="1408"/>
      <c r="L219" s="1408"/>
      <c r="M219" s="1408"/>
      <c r="N219" s="1408"/>
      <c r="O219" s="1408"/>
      <c r="P219" s="1408"/>
      <c r="Q219" s="1408"/>
      <c r="R219" s="1382"/>
      <c r="S219" s="1382"/>
      <c r="T219" s="1382"/>
      <c r="U219" s="1382"/>
      <c r="V219" s="1382"/>
    </row>
    <row r="220" spans="1:22" ht="12.75" customHeight="1">
      <c r="A220" s="1379" t="s">
        <v>6092</v>
      </c>
      <c r="B220" s="1379" t="s">
        <v>6327</v>
      </c>
      <c r="C220" s="1403"/>
      <c r="D220" s="1403"/>
      <c r="E220" s="1403"/>
      <c r="F220" s="1403"/>
      <c r="G220" s="1403"/>
      <c r="H220" s="1403"/>
      <c r="I220" s="1403"/>
      <c r="J220" s="1403"/>
      <c r="K220" s="1403"/>
      <c r="L220" s="1403"/>
      <c r="M220" s="1403"/>
      <c r="N220" s="1403"/>
      <c r="O220" s="1403"/>
      <c r="P220" s="1403"/>
      <c r="Q220" s="1403"/>
      <c r="R220" s="72"/>
      <c r="S220" s="72"/>
      <c r="T220" s="72"/>
      <c r="U220" s="72"/>
      <c r="V220" s="72"/>
    </row>
    <row r="221" spans="1:22" ht="25.5" customHeight="1">
      <c r="A221" s="1379" t="s">
        <v>6259</v>
      </c>
      <c r="B221" s="1379" t="s">
        <v>6297</v>
      </c>
      <c r="C221" s="1403"/>
      <c r="D221" s="1403"/>
      <c r="E221" s="1403"/>
      <c r="F221" s="1403"/>
      <c r="G221" s="1403"/>
      <c r="H221" s="1403"/>
      <c r="I221" s="1403"/>
      <c r="J221" s="1403"/>
      <c r="K221" s="1403"/>
      <c r="L221" s="1403"/>
      <c r="M221" s="1403"/>
      <c r="N221" s="1403"/>
      <c r="O221" s="1403"/>
      <c r="P221" s="1403"/>
      <c r="Q221" s="1403"/>
      <c r="R221" s="72"/>
      <c r="S221" s="72"/>
      <c r="T221" s="72"/>
      <c r="U221" s="72"/>
      <c r="V221" s="72"/>
    </row>
    <row r="222" spans="1:22" ht="12.75" customHeight="1">
      <c r="A222" s="1379" t="s">
        <v>6096</v>
      </c>
      <c r="B222" s="1379" t="s">
        <v>6328</v>
      </c>
      <c r="C222" s="1403"/>
      <c r="D222" s="1403"/>
      <c r="E222" s="1403"/>
      <c r="F222" s="1403"/>
      <c r="G222" s="1403"/>
      <c r="H222" s="1403"/>
      <c r="I222" s="1403"/>
      <c r="J222" s="1403"/>
      <c r="K222" s="1403"/>
      <c r="L222" s="1403"/>
      <c r="M222" s="1403"/>
      <c r="N222" s="1403"/>
      <c r="O222" s="1403"/>
      <c r="P222" s="1403"/>
      <c r="Q222" s="1403"/>
      <c r="R222" s="72"/>
      <c r="S222" s="72"/>
      <c r="T222" s="72"/>
      <c r="U222" s="72"/>
      <c r="V222" s="72"/>
    </row>
    <row r="223" spans="1:22" ht="12.75" customHeight="1">
      <c r="A223" s="1379" t="s">
        <v>6287</v>
      </c>
      <c r="B223" s="1379" t="s">
        <v>6329</v>
      </c>
      <c r="C223" s="1403"/>
      <c r="D223" s="1403"/>
      <c r="E223" s="1403"/>
      <c r="F223" s="1403"/>
      <c r="G223" s="1403"/>
      <c r="H223" s="1403"/>
      <c r="I223" s="1403"/>
      <c r="J223" s="1403"/>
      <c r="K223" s="1403"/>
      <c r="L223" s="1403"/>
      <c r="M223" s="1403"/>
      <c r="N223" s="1403"/>
      <c r="O223" s="1403"/>
      <c r="P223" s="1403"/>
      <c r="Q223" s="1403"/>
      <c r="R223" s="72"/>
      <c r="S223" s="72"/>
      <c r="T223" s="72"/>
      <c r="U223" s="72"/>
      <c r="V223" s="72"/>
    </row>
    <row r="224" spans="1:22" ht="25.5" customHeight="1">
      <c r="A224" s="2443" t="s">
        <v>6264</v>
      </c>
      <c r="B224" s="1379" t="s">
        <v>6330</v>
      </c>
      <c r="C224" s="1403"/>
      <c r="D224" s="1403"/>
      <c r="E224" s="1403"/>
      <c r="F224" s="1403"/>
      <c r="G224" s="1403"/>
      <c r="H224" s="1403"/>
      <c r="I224" s="1403"/>
      <c r="J224" s="1403"/>
      <c r="K224" s="1403"/>
      <c r="L224" s="1403"/>
      <c r="M224" s="1403"/>
      <c r="N224" s="1403"/>
      <c r="O224" s="1403"/>
      <c r="P224" s="1403"/>
      <c r="Q224" s="1403"/>
      <c r="R224" s="72"/>
      <c r="S224" s="72"/>
      <c r="T224" s="72"/>
      <c r="U224" s="72"/>
      <c r="V224" s="72"/>
    </row>
    <row r="225" spans="1:22" ht="12.75" customHeight="1">
      <c r="A225" s="2083"/>
      <c r="B225" s="1379" t="s">
        <v>6331</v>
      </c>
      <c r="C225" s="1403"/>
      <c r="D225" s="1403"/>
      <c r="E225" s="1403"/>
      <c r="F225" s="1403"/>
      <c r="G225" s="1403"/>
      <c r="H225" s="1403"/>
      <c r="I225" s="1403"/>
      <c r="J225" s="1403"/>
      <c r="K225" s="1403"/>
      <c r="L225" s="1403"/>
      <c r="M225" s="1403"/>
      <c r="N225" s="1403"/>
      <c r="O225" s="1403"/>
      <c r="P225" s="1403"/>
      <c r="Q225" s="1403"/>
      <c r="R225" s="72"/>
      <c r="S225" s="72"/>
      <c r="T225" s="72"/>
      <c r="U225" s="72"/>
      <c r="V225" s="72"/>
    </row>
    <row r="226" spans="1:22" ht="12.75" customHeight="1">
      <c r="A226" s="1383" t="s">
        <v>6089</v>
      </c>
      <c r="B226" s="1383">
        <v>7</v>
      </c>
      <c r="C226" s="1403"/>
      <c r="D226" s="1403"/>
      <c r="E226" s="1403"/>
      <c r="F226" s="1403"/>
      <c r="G226" s="1403"/>
      <c r="H226" s="1403"/>
      <c r="I226" s="1403"/>
      <c r="J226" s="1403"/>
      <c r="K226" s="1403"/>
      <c r="L226" s="1403"/>
      <c r="M226" s="1403"/>
      <c r="N226" s="1403"/>
      <c r="O226" s="1403"/>
      <c r="P226" s="1403"/>
      <c r="Q226" s="1403"/>
      <c r="R226" s="72"/>
      <c r="S226" s="72"/>
      <c r="T226" s="72"/>
      <c r="U226" s="72"/>
      <c r="V226" s="72"/>
    </row>
    <row r="227" spans="1:22" ht="12.75" customHeight="1">
      <c r="A227" s="1379" t="s">
        <v>6255</v>
      </c>
      <c r="B227" s="812" t="s">
        <v>6333</v>
      </c>
      <c r="C227" s="1403"/>
      <c r="D227" s="1403"/>
      <c r="E227" s="1403"/>
      <c r="F227" s="1403"/>
      <c r="G227" s="1403"/>
      <c r="H227" s="1403"/>
      <c r="I227" s="1403"/>
      <c r="J227" s="1403"/>
      <c r="K227" s="1403"/>
      <c r="L227" s="1403"/>
      <c r="M227" s="1403"/>
      <c r="N227" s="1403"/>
      <c r="O227" s="1403"/>
      <c r="P227" s="1403"/>
      <c r="Q227" s="1403"/>
      <c r="R227" s="72"/>
      <c r="S227" s="72"/>
      <c r="T227" s="72"/>
      <c r="U227" s="72"/>
      <c r="V227" s="72"/>
    </row>
    <row r="228" spans="1:22" ht="12.75" customHeight="1">
      <c r="A228" s="1379" t="s">
        <v>6092</v>
      </c>
      <c r="B228" s="1379" t="s">
        <v>6334</v>
      </c>
      <c r="C228" s="1403"/>
      <c r="D228" s="1403"/>
      <c r="E228" s="1403"/>
      <c r="F228" s="1403"/>
      <c r="G228" s="1403"/>
      <c r="H228" s="1403"/>
      <c r="I228" s="1403"/>
      <c r="J228" s="1403"/>
      <c r="K228" s="1403"/>
      <c r="L228" s="1403"/>
      <c r="M228" s="1403"/>
      <c r="N228" s="1403"/>
      <c r="O228" s="1403"/>
      <c r="P228" s="1403"/>
      <c r="Q228" s="1403"/>
      <c r="R228" s="72"/>
      <c r="S228" s="72"/>
      <c r="T228" s="72"/>
      <c r="U228" s="72"/>
      <c r="V228" s="72"/>
    </row>
    <row r="229" spans="1:22" ht="12.75" customHeight="1">
      <c r="A229" s="1379" t="s">
        <v>6259</v>
      </c>
      <c r="B229" s="1379" t="s">
        <v>6297</v>
      </c>
      <c r="C229" s="1403"/>
      <c r="D229" s="1403"/>
      <c r="E229" s="1403"/>
      <c r="F229" s="1403"/>
      <c r="G229" s="1403"/>
      <c r="H229" s="1403"/>
      <c r="I229" s="1403"/>
      <c r="J229" s="1403"/>
      <c r="K229" s="1403"/>
      <c r="L229" s="1403"/>
      <c r="M229" s="1403"/>
      <c r="N229" s="1403"/>
      <c r="O229" s="1403"/>
      <c r="P229" s="1403"/>
      <c r="Q229" s="1403"/>
      <c r="R229" s="72"/>
      <c r="S229" s="72"/>
      <c r="T229" s="72"/>
      <c r="U229" s="72"/>
      <c r="V229" s="72"/>
    </row>
    <row r="230" spans="1:22" ht="12.75" customHeight="1">
      <c r="A230" s="1379" t="s">
        <v>6096</v>
      </c>
      <c r="B230" s="1379" t="s">
        <v>6335</v>
      </c>
      <c r="C230" s="1403"/>
      <c r="D230" s="1403"/>
      <c r="E230" s="1403"/>
      <c r="F230" s="1403"/>
      <c r="G230" s="1403"/>
      <c r="H230" s="1403"/>
      <c r="I230" s="1403"/>
      <c r="J230" s="1403"/>
      <c r="K230" s="1403"/>
      <c r="L230" s="1403"/>
      <c r="M230" s="1403"/>
      <c r="N230" s="1403"/>
      <c r="O230" s="1403"/>
      <c r="P230" s="1403"/>
      <c r="Q230" s="1403"/>
      <c r="R230" s="72"/>
      <c r="S230" s="72"/>
      <c r="T230" s="72"/>
      <c r="U230" s="72"/>
      <c r="V230" s="72"/>
    </row>
    <row r="231" spans="1:22" ht="12.75" customHeight="1">
      <c r="A231" s="1379" t="s">
        <v>6287</v>
      </c>
      <c r="B231" s="1379"/>
      <c r="C231" s="1403"/>
      <c r="D231" s="1403"/>
      <c r="E231" s="1403"/>
      <c r="F231" s="1403"/>
      <c r="G231" s="1403"/>
      <c r="H231" s="1403"/>
      <c r="I231" s="1403"/>
      <c r="J231" s="1403"/>
      <c r="K231" s="1403"/>
      <c r="L231" s="1403"/>
      <c r="M231" s="1403"/>
      <c r="N231" s="1403"/>
      <c r="O231" s="1403"/>
      <c r="P231" s="1403"/>
      <c r="Q231" s="1403"/>
      <c r="R231" s="72"/>
      <c r="S231" s="72"/>
      <c r="T231" s="72"/>
      <c r="U231" s="72"/>
      <c r="V231" s="72"/>
    </row>
    <row r="232" spans="1:22" ht="12.75" customHeight="1">
      <c r="A232" s="2443" t="s">
        <v>6264</v>
      </c>
      <c r="B232" s="2443"/>
      <c r="C232" s="1403"/>
      <c r="D232" s="1403"/>
      <c r="E232" s="1403"/>
      <c r="F232" s="1403"/>
      <c r="G232" s="1403"/>
      <c r="H232" s="1403"/>
      <c r="I232" s="1403"/>
      <c r="J232" s="1403"/>
      <c r="K232" s="1403"/>
      <c r="L232" s="1403"/>
      <c r="M232" s="1403"/>
      <c r="N232" s="1403"/>
      <c r="O232" s="1403"/>
      <c r="P232" s="1403"/>
      <c r="Q232" s="1403"/>
      <c r="R232" s="72"/>
      <c r="S232" s="72"/>
      <c r="T232" s="72"/>
      <c r="U232" s="72"/>
      <c r="V232" s="72"/>
    </row>
    <row r="233" spans="1:22" ht="12.75" customHeight="1">
      <c r="A233" s="2083"/>
      <c r="B233" s="2083"/>
      <c r="C233" s="1403"/>
      <c r="D233" s="1403"/>
      <c r="E233" s="1403"/>
      <c r="F233" s="1403"/>
      <c r="G233" s="1403"/>
      <c r="H233" s="1403"/>
      <c r="I233" s="1403"/>
      <c r="J233" s="1403"/>
      <c r="K233" s="1403"/>
      <c r="L233" s="1403"/>
      <c r="M233" s="1403"/>
      <c r="N233" s="1403"/>
      <c r="O233" s="1403"/>
      <c r="P233" s="1403"/>
      <c r="Q233" s="1403"/>
      <c r="R233" s="72"/>
      <c r="S233" s="72"/>
      <c r="T233" s="72"/>
      <c r="U233" s="72"/>
      <c r="V233" s="72"/>
    </row>
    <row r="234" spans="1:22" ht="12.75" customHeight="1">
      <c r="A234" s="1383" t="s">
        <v>6089</v>
      </c>
      <c r="B234" s="1383">
        <v>8</v>
      </c>
      <c r="C234" s="1403"/>
      <c r="D234" s="1403"/>
      <c r="E234" s="1403"/>
      <c r="F234" s="1403"/>
      <c r="G234" s="1403"/>
      <c r="H234" s="1403"/>
      <c r="I234" s="1403"/>
      <c r="J234" s="1403"/>
      <c r="K234" s="1403"/>
      <c r="L234" s="1403"/>
      <c r="M234" s="1403"/>
      <c r="N234" s="1403"/>
      <c r="O234" s="1403"/>
      <c r="P234" s="1403"/>
      <c r="Q234" s="1403"/>
      <c r="R234" s="72"/>
      <c r="S234" s="72"/>
      <c r="T234" s="72"/>
      <c r="U234" s="72"/>
      <c r="V234" s="72"/>
    </row>
    <row r="235" spans="1:22" ht="12.75" customHeight="1">
      <c r="A235" s="1379" t="s">
        <v>6255</v>
      </c>
      <c r="B235" s="812" t="s">
        <v>6336</v>
      </c>
      <c r="C235" s="1403"/>
      <c r="D235" s="1403"/>
      <c r="E235" s="1403"/>
      <c r="F235" s="1403"/>
      <c r="G235" s="1403"/>
      <c r="H235" s="1403"/>
      <c r="I235" s="1403"/>
      <c r="J235" s="1403"/>
      <c r="K235" s="1403"/>
      <c r="L235" s="1403"/>
      <c r="M235" s="1403"/>
      <c r="N235" s="1403"/>
      <c r="O235" s="1403"/>
      <c r="P235" s="1403"/>
      <c r="Q235" s="1403"/>
      <c r="R235" s="72"/>
      <c r="S235" s="72"/>
      <c r="T235" s="72"/>
      <c r="U235" s="72"/>
      <c r="V235" s="72"/>
    </row>
    <row r="236" spans="1:22" ht="12.75" customHeight="1">
      <c r="A236" s="1379" t="s">
        <v>6092</v>
      </c>
      <c r="B236" s="1384" t="s">
        <v>6337</v>
      </c>
      <c r="C236" s="1403"/>
      <c r="D236" s="1403"/>
      <c r="E236" s="1403"/>
      <c r="F236" s="1403"/>
      <c r="G236" s="1403"/>
      <c r="H236" s="1403"/>
      <c r="I236" s="1403"/>
      <c r="J236" s="1403"/>
      <c r="K236" s="1403"/>
      <c r="L236" s="1403"/>
      <c r="M236" s="1403"/>
      <c r="N236" s="1403"/>
      <c r="O236" s="1403"/>
      <c r="P236" s="1403"/>
      <c r="Q236" s="1403"/>
      <c r="R236" s="72"/>
      <c r="S236" s="72"/>
      <c r="T236" s="72"/>
      <c r="U236" s="72"/>
      <c r="V236" s="72"/>
    </row>
    <row r="237" spans="1:22" ht="12.75" customHeight="1">
      <c r="A237" s="1379" t="s">
        <v>6259</v>
      </c>
      <c r="B237" s="1379" t="s">
        <v>6297</v>
      </c>
      <c r="C237" s="1403"/>
      <c r="D237" s="1403"/>
      <c r="E237" s="1403"/>
      <c r="F237" s="1403"/>
      <c r="G237" s="1403"/>
      <c r="H237" s="1403"/>
      <c r="I237" s="1403"/>
      <c r="J237" s="1403"/>
      <c r="K237" s="1403"/>
      <c r="L237" s="1403"/>
      <c r="M237" s="1403"/>
      <c r="N237" s="1403"/>
      <c r="O237" s="1403"/>
      <c r="P237" s="1403"/>
      <c r="Q237" s="1403"/>
      <c r="R237" s="72"/>
      <c r="S237" s="72"/>
      <c r="T237" s="72"/>
      <c r="U237" s="72"/>
      <c r="V237" s="72"/>
    </row>
    <row r="238" spans="1:22" ht="12.75" customHeight="1">
      <c r="A238" s="1379" t="s">
        <v>6096</v>
      </c>
      <c r="B238" s="1379" t="s">
        <v>6343</v>
      </c>
      <c r="C238" s="1403"/>
      <c r="D238" s="1403"/>
      <c r="E238" s="1403"/>
      <c r="F238" s="1403"/>
      <c r="G238" s="1403"/>
      <c r="H238" s="1403"/>
      <c r="I238" s="1403"/>
      <c r="J238" s="1403"/>
      <c r="K238" s="1403"/>
      <c r="L238" s="1403"/>
      <c r="M238" s="1403"/>
      <c r="N238" s="1403"/>
      <c r="O238" s="1403"/>
      <c r="P238" s="1403"/>
      <c r="Q238" s="1403"/>
      <c r="R238" s="72"/>
      <c r="S238" s="72"/>
      <c r="T238" s="72"/>
      <c r="U238" s="72"/>
      <c r="V238" s="72"/>
    </row>
    <row r="239" spans="1:22" ht="12.75" customHeight="1">
      <c r="A239" s="1379" t="s">
        <v>6287</v>
      </c>
      <c r="B239" s="1379" t="s">
        <v>6346</v>
      </c>
      <c r="C239" s="1403"/>
      <c r="D239" s="1403"/>
      <c r="E239" s="1403"/>
      <c r="F239" s="1403"/>
      <c r="G239" s="1403"/>
      <c r="H239" s="1403"/>
      <c r="I239" s="1403"/>
      <c r="J239" s="1403"/>
      <c r="K239" s="1403"/>
      <c r="L239" s="1403"/>
      <c r="M239" s="1403"/>
      <c r="N239" s="1403"/>
      <c r="O239" s="1403"/>
      <c r="P239" s="1403"/>
      <c r="Q239" s="1403"/>
      <c r="R239" s="72"/>
      <c r="S239" s="72"/>
      <c r="T239" s="72"/>
      <c r="U239" s="72"/>
      <c r="V239" s="72"/>
    </row>
    <row r="240" spans="1:22" ht="12.75" customHeight="1">
      <c r="A240" s="2443" t="s">
        <v>6264</v>
      </c>
      <c r="B240" s="2443"/>
      <c r="C240" s="1403"/>
      <c r="D240" s="1403"/>
      <c r="E240" s="1403"/>
      <c r="F240" s="1403"/>
      <c r="G240" s="1403"/>
      <c r="H240" s="1403"/>
      <c r="I240" s="1403"/>
      <c r="J240" s="1403"/>
      <c r="K240" s="1403"/>
      <c r="L240" s="1403"/>
      <c r="M240" s="1403"/>
      <c r="N240" s="1403"/>
      <c r="O240" s="1403"/>
      <c r="P240" s="1403"/>
      <c r="Q240" s="1403"/>
      <c r="R240" s="72"/>
      <c r="S240" s="72"/>
      <c r="T240" s="72"/>
      <c r="U240" s="72"/>
      <c r="V240" s="72"/>
    </row>
    <row r="241" spans="1:22" ht="12.75" customHeight="1">
      <c r="A241" s="2083"/>
      <c r="B241" s="2083"/>
      <c r="C241" s="1403"/>
      <c r="D241" s="1404"/>
      <c r="E241" s="1403"/>
      <c r="F241" s="1403"/>
      <c r="G241" s="1403"/>
      <c r="H241" s="1403"/>
      <c r="I241" s="1403"/>
      <c r="J241" s="1403"/>
      <c r="K241" s="1403"/>
      <c r="L241" s="1403"/>
      <c r="M241" s="1403"/>
      <c r="N241" s="1403"/>
      <c r="O241" s="1403"/>
      <c r="P241" s="1403"/>
      <c r="Q241" s="1403"/>
      <c r="R241" s="72"/>
      <c r="S241" s="72"/>
      <c r="T241" s="72"/>
      <c r="U241" s="72"/>
      <c r="V241" s="72"/>
    </row>
    <row r="242" spans="1:22" ht="12.75" customHeight="1">
      <c r="A242" s="1383" t="s">
        <v>6089</v>
      </c>
      <c r="B242" s="1383">
        <v>9</v>
      </c>
      <c r="C242" s="1403"/>
      <c r="D242" s="1403"/>
      <c r="E242" s="1403"/>
      <c r="F242" s="1403"/>
      <c r="G242" s="1403"/>
      <c r="H242" s="1403"/>
      <c r="I242" s="1403"/>
      <c r="J242" s="1403"/>
      <c r="K242" s="1403"/>
      <c r="L242" s="1403"/>
      <c r="M242" s="1403"/>
      <c r="N242" s="1403"/>
      <c r="O242" s="1403"/>
      <c r="P242" s="1403"/>
      <c r="Q242" s="1403"/>
      <c r="R242" s="72"/>
      <c r="S242" s="72"/>
      <c r="T242" s="72"/>
      <c r="U242" s="72"/>
      <c r="V242" s="72"/>
    </row>
    <row r="243" spans="1:22" ht="12.75" customHeight="1">
      <c r="A243" s="1385" t="s">
        <v>6090</v>
      </c>
      <c r="B243" s="1385" t="s">
        <v>6348</v>
      </c>
      <c r="C243" s="1409"/>
      <c r="D243" s="1409"/>
      <c r="E243" s="1409"/>
      <c r="F243" s="1409"/>
      <c r="G243" s="1409"/>
      <c r="H243" s="1409"/>
      <c r="I243" s="1409"/>
      <c r="J243" s="1409"/>
      <c r="K243" s="1409"/>
      <c r="L243" s="1409"/>
      <c r="M243" s="1409"/>
      <c r="N243" s="1409"/>
      <c r="O243" s="1409"/>
      <c r="P243" s="1409"/>
      <c r="Q243" s="1409"/>
      <c r="R243" s="1233"/>
      <c r="S243" s="1233"/>
      <c r="T243" s="1233"/>
      <c r="U243" s="1233"/>
      <c r="V243" s="1233"/>
    </row>
    <row r="244" spans="1:22" ht="12.75" customHeight="1">
      <c r="A244" s="1385" t="s">
        <v>6092</v>
      </c>
      <c r="B244" s="1385" t="s">
        <v>6349</v>
      </c>
      <c r="C244" s="1403"/>
      <c r="D244" s="1403"/>
      <c r="E244" s="1403"/>
      <c r="F244" s="1403"/>
      <c r="G244" s="1403"/>
      <c r="H244" s="1403"/>
      <c r="I244" s="1403"/>
      <c r="J244" s="1403"/>
      <c r="K244" s="1403"/>
      <c r="L244" s="1403"/>
      <c r="M244" s="1403"/>
      <c r="N244" s="1403"/>
      <c r="O244" s="1403"/>
      <c r="P244" s="1403"/>
      <c r="Q244" s="1403"/>
      <c r="R244" s="72"/>
      <c r="S244" s="72"/>
      <c r="T244" s="72"/>
      <c r="U244" s="72"/>
      <c r="V244" s="72"/>
    </row>
    <row r="245" spans="1:22" ht="12.75" customHeight="1">
      <c r="A245" s="1385" t="s">
        <v>6094</v>
      </c>
      <c r="B245" s="1385" t="s">
        <v>6351</v>
      </c>
      <c r="C245" s="1403"/>
      <c r="D245" s="1403"/>
      <c r="E245" s="1403"/>
      <c r="F245" s="1403"/>
      <c r="G245" s="1403"/>
      <c r="H245" s="1403"/>
      <c r="I245" s="1403"/>
      <c r="J245" s="1403"/>
      <c r="K245" s="1403"/>
      <c r="L245" s="1403"/>
      <c r="M245" s="1403"/>
      <c r="N245" s="1403"/>
      <c r="O245" s="1403"/>
      <c r="P245" s="1403"/>
      <c r="Q245" s="1403"/>
      <c r="R245" s="72"/>
      <c r="S245" s="72"/>
      <c r="T245" s="72"/>
      <c r="U245" s="72"/>
      <c r="V245" s="72"/>
    </row>
    <row r="246" spans="1:22" ht="12.75" customHeight="1">
      <c r="A246" s="1385" t="s">
        <v>6096</v>
      </c>
      <c r="B246" s="1385" t="s">
        <v>6352</v>
      </c>
      <c r="C246" s="1403"/>
      <c r="D246" s="1403"/>
      <c r="E246" s="1403"/>
      <c r="F246" s="1403"/>
      <c r="G246" s="1403"/>
      <c r="H246" s="1403"/>
      <c r="I246" s="1403"/>
      <c r="J246" s="1403"/>
      <c r="K246" s="1403"/>
      <c r="L246" s="1403"/>
      <c r="M246" s="1403"/>
      <c r="N246" s="1403"/>
      <c r="O246" s="1403"/>
      <c r="P246" s="1403"/>
      <c r="Q246" s="1403"/>
      <c r="R246" s="72"/>
      <c r="S246" s="72"/>
      <c r="T246" s="72"/>
      <c r="U246" s="72"/>
      <c r="V246" s="72"/>
    </row>
    <row r="247" spans="1:22" ht="12.75" customHeight="1">
      <c r="A247" s="1385" t="s">
        <v>6098</v>
      </c>
      <c r="B247" s="1385"/>
      <c r="C247" s="1403"/>
      <c r="D247" s="1403"/>
      <c r="E247" s="1403"/>
      <c r="F247" s="1403"/>
      <c r="G247" s="1403"/>
      <c r="H247" s="1403"/>
      <c r="I247" s="1403"/>
      <c r="J247" s="1403"/>
      <c r="K247" s="1403"/>
      <c r="L247" s="1403"/>
      <c r="M247" s="1403"/>
      <c r="N247" s="1403"/>
      <c r="O247" s="1403"/>
      <c r="P247" s="1403"/>
      <c r="Q247" s="1403"/>
      <c r="R247" s="72"/>
      <c r="S247" s="72"/>
      <c r="T247" s="72"/>
      <c r="U247" s="72"/>
      <c r="V247" s="72"/>
    </row>
    <row r="248" spans="1:22" ht="12.75" customHeight="1">
      <c r="A248" s="1385" t="s">
        <v>6100</v>
      </c>
      <c r="B248" s="1379"/>
      <c r="C248" s="1403"/>
      <c r="D248" s="1403"/>
      <c r="E248" s="1403"/>
      <c r="F248" s="1403"/>
      <c r="G248" s="1403"/>
      <c r="H248" s="1403"/>
      <c r="I248" s="1403"/>
      <c r="J248" s="1403"/>
      <c r="K248" s="1403"/>
      <c r="L248" s="1403"/>
      <c r="M248" s="1403"/>
      <c r="N248" s="1403"/>
      <c r="O248" s="1403"/>
      <c r="P248" s="1403"/>
      <c r="Q248" s="1403"/>
      <c r="R248" s="72"/>
      <c r="S248" s="72"/>
      <c r="T248" s="72"/>
      <c r="U248" s="72"/>
      <c r="V248" s="72"/>
    </row>
    <row r="249" spans="1:22" ht="12.75" customHeight="1">
      <c r="A249" s="1383" t="s">
        <v>6089</v>
      </c>
      <c r="B249" s="1383">
        <v>10</v>
      </c>
      <c r="C249" s="1403"/>
      <c r="D249" s="1403"/>
      <c r="E249" s="1403"/>
      <c r="F249" s="1403"/>
      <c r="G249" s="1403"/>
      <c r="H249" s="1403"/>
      <c r="I249" s="1403"/>
      <c r="J249" s="1403"/>
      <c r="K249" s="1403"/>
      <c r="L249" s="1403"/>
      <c r="M249" s="1403"/>
      <c r="N249" s="1403"/>
      <c r="O249" s="1403"/>
      <c r="P249" s="1403"/>
      <c r="Q249" s="1403"/>
      <c r="R249" s="72"/>
      <c r="S249" s="72"/>
      <c r="T249" s="72"/>
      <c r="U249" s="72"/>
      <c r="V249" s="72"/>
    </row>
    <row r="250" spans="1:22" ht="12.75" customHeight="1">
      <c r="A250" s="1385" t="s">
        <v>6090</v>
      </c>
      <c r="B250" s="1379" t="s">
        <v>6353</v>
      </c>
      <c r="C250" s="1409"/>
      <c r="D250" s="1409"/>
      <c r="E250" s="1409"/>
      <c r="F250" s="1409"/>
      <c r="G250" s="1409"/>
      <c r="H250" s="1409"/>
      <c r="I250" s="1409"/>
      <c r="J250" s="1409"/>
      <c r="K250" s="1409"/>
      <c r="L250" s="1409"/>
      <c r="M250" s="1409"/>
      <c r="N250" s="1409"/>
      <c r="O250" s="1409"/>
      <c r="P250" s="1409"/>
      <c r="Q250" s="1409"/>
      <c r="R250" s="1233"/>
      <c r="S250" s="1233"/>
      <c r="T250" s="1233"/>
      <c r="U250" s="1233"/>
      <c r="V250" s="1233"/>
    </row>
    <row r="251" spans="1:22" ht="12.75" customHeight="1">
      <c r="A251" s="1385" t="s">
        <v>6092</v>
      </c>
      <c r="B251" s="1379" t="s">
        <v>6354</v>
      </c>
      <c r="C251" s="1403"/>
      <c r="D251" s="1403"/>
      <c r="E251" s="1403"/>
      <c r="F251" s="1403"/>
      <c r="G251" s="1403"/>
      <c r="H251" s="1403"/>
      <c r="I251" s="1403"/>
      <c r="J251" s="1403"/>
      <c r="K251" s="1403"/>
      <c r="L251" s="1403"/>
      <c r="M251" s="1403"/>
      <c r="N251" s="1403"/>
      <c r="O251" s="1403"/>
      <c r="P251" s="1403"/>
      <c r="Q251" s="1403"/>
      <c r="R251" s="72"/>
      <c r="S251" s="72"/>
      <c r="T251" s="72"/>
      <c r="U251" s="72"/>
      <c r="V251" s="72"/>
    </row>
    <row r="252" spans="1:22" ht="12.75" customHeight="1">
      <c r="A252" s="1385" t="s">
        <v>6094</v>
      </c>
      <c r="B252" s="1379" t="s">
        <v>6356</v>
      </c>
      <c r="C252" s="1403"/>
      <c r="D252" s="1403"/>
      <c r="E252" s="1403"/>
      <c r="F252" s="1403"/>
      <c r="G252" s="1403"/>
      <c r="H252" s="1403"/>
      <c r="I252" s="1403"/>
      <c r="J252" s="1403"/>
      <c r="K252" s="1403"/>
      <c r="L252" s="1403"/>
      <c r="M252" s="1403"/>
      <c r="N252" s="1403"/>
      <c r="O252" s="1403"/>
      <c r="P252" s="1403"/>
      <c r="Q252" s="1403"/>
      <c r="R252" s="72"/>
      <c r="S252" s="72"/>
      <c r="T252" s="72"/>
      <c r="U252" s="72"/>
      <c r="V252" s="72"/>
    </row>
    <row r="253" spans="1:22" ht="12.75" customHeight="1">
      <c r="A253" s="1385" t="s">
        <v>6096</v>
      </c>
      <c r="B253" s="1379" t="s">
        <v>6358</v>
      </c>
      <c r="C253" s="1403"/>
      <c r="D253" s="1403"/>
      <c r="E253" s="1403"/>
      <c r="F253" s="1403"/>
      <c r="G253" s="1403"/>
      <c r="H253" s="1403"/>
      <c r="I253" s="1403"/>
      <c r="J253" s="1403"/>
      <c r="K253" s="1403"/>
      <c r="L253" s="1403"/>
      <c r="M253" s="1403"/>
      <c r="N253" s="1403"/>
      <c r="O253" s="1403"/>
      <c r="P253" s="1403"/>
      <c r="Q253" s="1403"/>
      <c r="R253" s="72"/>
      <c r="S253" s="72"/>
      <c r="T253" s="72"/>
      <c r="U253" s="72"/>
      <c r="V253" s="72"/>
    </row>
    <row r="254" spans="1:22" ht="12.75" customHeight="1">
      <c r="A254" s="1385" t="s">
        <v>6098</v>
      </c>
      <c r="B254" s="1379"/>
      <c r="C254" s="1403"/>
      <c r="D254" s="1403"/>
      <c r="E254" s="1403"/>
      <c r="F254" s="1403"/>
      <c r="G254" s="1403"/>
      <c r="H254" s="1403"/>
      <c r="I254" s="1403"/>
      <c r="J254" s="1403"/>
      <c r="K254" s="1403"/>
      <c r="L254" s="1403"/>
      <c r="M254" s="1403"/>
      <c r="N254" s="1403"/>
      <c r="O254" s="1403"/>
      <c r="P254" s="1403"/>
      <c r="Q254" s="1403"/>
      <c r="R254" s="72"/>
      <c r="S254" s="72"/>
      <c r="T254" s="72"/>
      <c r="U254" s="72"/>
      <c r="V254" s="72"/>
    </row>
    <row r="255" spans="1:22" ht="12.75" customHeight="1">
      <c r="A255" s="1385" t="s">
        <v>6264</v>
      </c>
      <c r="B255" s="1379"/>
      <c r="C255" s="1403"/>
      <c r="D255" s="1403"/>
      <c r="E255" s="1403"/>
      <c r="F255" s="1403"/>
      <c r="G255" s="1403"/>
      <c r="H255" s="1403"/>
      <c r="I255" s="1403"/>
      <c r="J255" s="1403"/>
      <c r="K255" s="1403"/>
      <c r="L255" s="1403"/>
      <c r="M255" s="1403"/>
      <c r="N255" s="1403"/>
      <c r="O255" s="1403"/>
      <c r="P255" s="1403"/>
      <c r="Q255" s="1403"/>
      <c r="R255" s="72"/>
      <c r="S255" s="72"/>
      <c r="T255" s="72"/>
      <c r="U255" s="72"/>
      <c r="V255" s="72"/>
    </row>
    <row r="256" spans="1:22" ht="12.75" customHeight="1">
      <c r="A256" s="1385"/>
      <c r="B256" s="1379"/>
      <c r="C256" s="1403"/>
      <c r="D256" s="1403"/>
      <c r="E256" s="1403"/>
      <c r="F256" s="1403"/>
      <c r="G256" s="1403"/>
      <c r="H256" s="1403"/>
      <c r="I256" s="1403"/>
      <c r="J256" s="1403"/>
      <c r="K256" s="1403"/>
      <c r="L256" s="1403"/>
      <c r="M256" s="1403"/>
      <c r="N256" s="1403"/>
      <c r="O256" s="1403"/>
      <c r="P256" s="1403"/>
      <c r="Q256" s="1403"/>
      <c r="R256" s="72"/>
      <c r="S256" s="72"/>
      <c r="T256" s="72"/>
      <c r="U256" s="72"/>
      <c r="V256" s="72"/>
    </row>
    <row r="257" spans="1:26" ht="12.75" customHeight="1">
      <c r="A257" s="1370" t="s">
        <v>16</v>
      </c>
      <c r="B257" s="1371" t="s">
        <v>135</v>
      </c>
      <c r="C257" s="1403"/>
      <c r="D257" s="1403"/>
      <c r="E257" s="1403"/>
      <c r="F257" s="1403"/>
      <c r="G257" s="1403"/>
      <c r="H257" s="1403"/>
      <c r="I257" s="1403"/>
      <c r="J257" s="1403"/>
      <c r="K257" s="1403"/>
      <c r="L257" s="1403"/>
      <c r="M257" s="1403"/>
      <c r="N257" s="1403"/>
      <c r="O257" s="1403"/>
      <c r="P257" s="1403"/>
      <c r="Q257" s="1403"/>
      <c r="R257" s="72"/>
      <c r="S257" s="72"/>
      <c r="T257" s="72"/>
      <c r="U257" s="72"/>
      <c r="V257" s="72"/>
    </row>
    <row r="258" spans="1:26" ht="12.75" customHeight="1">
      <c r="A258" s="1386" t="s">
        <v>6089</v>
      </c>
      <c r="B258" s="1387">
        <v>1</v>
      </c>
      <c r="C258" s="1403"/>
      <c r="D258" s="1403"/>
      <c r="E258" s="1403"/>
      <c r="F258" s="1403"/>
      <c r="G258" s="1403"/>
      <c r="H258" s="1403"/>
      <c r="I258" s="1403"/>
      <c r="J258" s="1403"/>
      <c r="K258" s="1403"/>
      <c r="L258" s="1403"/>
      <c r="M258" s="1403"/>
      <c r="N258" s="1403"/>
      <c r="O258" s="1403"/>
      <c r="P258" s="1403"/>
      <c r="Q258" s="1403"/>
      <c r="R258" s="72"/>
      <c r="S258" s="72"/>
      <c r="T258" s="72"/>
      <c r="U258" s="72"/>
      <c r="V258" s="72"/>
      <c r="W258" s="1"/>
      <c r="X258" s="1"/>
      <c r="Y258" s="1"/>
      <c r="Z258" s="1"/>
    </row>
    <row r="259" spans="1:26" ht="12.75" customHeight="1">
      <c r="A259" s="891" t="s">
        <v>6376</v>
      </c>
      <c r="B259" s="812" t="s">
        <v>6333</v>
      </c>
      <c r="C259" s="1403"/>
      <c r="D259" s="1403"/>
      <c r="E259" s="1403"/>
      <c r="F259" s="1403"/>
      <c r="G259" s="1403"/>
      <c r="H259" s="1403"/>
      <c r="I259" s="1403"/>
      <c r="J259" s="1403"/>
      <c r="K259" s="1403"/>
      <c r="L259" s="1403"/>
      <c r="M259" s="1403"/>
      <c r="N259" s="1403"/>
      <c r="O259" s="1403"/>
      <c r="P259" s="1403"/>
      <c r="Q259" s="1403"/>
      <c r="R259" s="72"/>
      <c r="S259" s="72"/>
      <c r="T259" s="72"/>
      <c r="U259" s="72"/>
      <c r="V259" s="72"/>
      <c r="W259" s="1"/>
      <c r="X259" s="1"/>
      <c r="Y259" s="1"/>
      <c r="Z259" s="1"/>
    </row>
    <row r="260" spans="1:26" ht="12.75" customHeight="1">
      <c r="A260" s="891" t="s">
        <v>6383</v>
      </c>
      <c r="B260" s="891" t="s">
        <v>6384</v>
      </c>
      <c r="C260" s="1403"/>
      <c r="D260" s="1403"/>
      <c r="E260" s="1403"/>
      <c r="F260" s="1403"/>
      <c r="G260" s="1403"/>
      <c r="H260" s="1403"/>
      <c r="I260" s="1403"/>
      <c r="J260" s="1403"/>
      <c r="K260" s="1403"/>
      <c r="L260" s="1403"/>
      <c r="M260" s="1403"/>
      <c r="N260" s="1403"/>
      <c r="O260" s="1403"/>
      <c r="P260" s="1403"/>
      <c r="Q260" s="1403"/>
      <c r="R260" s="72"/>
      <c r="S260" s="72"/>
      <c r="T260" s="72"/>
      <c r="U260" s="72"/>
      <c r="V260" s="72"/>
      <c r="W260" s="1"/>
      <c r="X260" s="1"/>
      <c r="Y260" s="1"/>
      <c r="Z260" s="1"/>
    </row>
    <row r="261" spans="1:26" ht="38.25" customHeight="1">
      <c r="A261" s="1388" t="s">
        <v>6385</v>
      </c>
      <c r="B261" s="890" t="s">
        <v>6387</v>
      </c>
      <c r="C261" s="1403"/>
      <c r="D261" s="1403"/>
      <c r="E261" s="1403"/>
      <c r="F261" s="1403"/>
      <c r="G261" s="1403"/>
      <c r="H261" s="1403"/>
      <c r="I261" s="1403"/>
      <c r="J261" s="1403"/>
      <c r="K261" s="1403"/>
      <c r="L261" s="1403"/>
      <c r="M261" s="1403"/>
      <c r="N261" s="1403"/>
      <c r="O261" s="1403"/>
      <c r="P261" s="1403"/>
      <c r="Q261" s="1403"/>
      <c r="R261" s="72"/>
      <c r="S261" s="72"/>
      <c r="T261" s="72"/>
      <c r="U261" s="72"/>
      <c r="V261" s="72"/>
      <c r="W261" s="1"/>
      <c r="X261" s="1"/>
      <c r="Y261" s="1"/>
      <c r="Z261" s="1"/>
    </row>
    <row r="262" spans="1:26" ht="12.75" customHeight="1">
      <c r="A262" s="891" t="s">
        <v>6388</v>
      </c>
      <c r="B262" s="786" t="s">
        <v>6389</v>
      </c>
      <c r="C262" s="1403"/>
      <c r="D262" s="1403"/>
      <c r="E262" s="1403"/>
      <c r="F262" s="1403"/>
      <c r="G262" s="1403"/>
      <c r="H262" s="1403"/>
      <c r="I262" s="1403"/>
      <c r="J262" s="1403"/>
      <c r="K262" s="1403"/>
      <c r="L262" s="1403"/>
      <c r="M262" s="1403"/>
      <c r="N262" s="1403"/>
      <c r="O262" s="1403"/>
      <c r="P262" s="1403"/>
      <c r="Q262" s="1403"/>
      <c r="R262" s="72"/>
      <c r="S262" s="72"/>
      <c r="T262" s="72"/>
      <c r="U262" s="72"/>
      <c r="V262" s="72"/>
      <c r="W262" s="1"/>
      <c r="X262" s="1"/>
      <c r="Y262" s="1"/>
      <c r="Z262" s="1"/>
    </row>
    <row r="263" spans="1:26" ht="12.75" customHeight="1">
      <c r="A263" s="883" t="s">
        <v>6394</v>
      </c>
      <c r="B263" s="786"/>
      <c r="C263" s="1403"/>
      <c r="D263" s="1403"/>
      <c r="E263" s="1403"/>
      <c r="F263" s="1403"/>
      <c r="G263" s="1403"/>
      <c r="H263" s="1403"/>
      <c r="I263" s="1403"/>
      <c r="J263" s="1403"/>
      <c r="K263" s="1403"/>
      <c r="L263" s="1403"/>
      <c r="M263" s="1403"/>
      <c r="N263" s="1403"/>
      <c r="O263" s="1403"/>
      <c r="P263" s="1403"/>
      <c r="Q263" s="1403"/>
      <c r="R263" s="72"/>
      <c r="S263" s="72"/>
      <c r="T263" s="72"/>
      <c r="U263" s="72"/>
      <c r="V263" s="72"/>
      <c r="W263" s="1"/>
      <c r="X263" s="1"/>
      <c r="Y263" s="1"/>
      <c r="Z263" s="1"/>
    </row>
    <row r="264" spans="1:26" ht="25.5" customHeight="1">
      <c r="A264" s="2357" t="s">
        <v>6100</v>
      </c>
      <c r="B264" s="890"/>
      <c r="C264" s="1403"/>
      <c r="D264" s="1403"/>
      <c r="E264" s="1403"/>
      <c r="F264" s="1403"/>
      <c r="G264" s="1403"/>
      <c r="H264" s="1403"/>
      <c r="I264" s="1403"/>
      <c r="J264" s="1403"/>
      <c r="K264" s="1403"/>
      <c r="L264" s="1403"/>
      <c r="M264" s="1403"/>
      <c r="N264" s="1403"/>
      <c r="O264" s="1403"/>
      <c r="P264" s="1403"/>
      <c r="Q264" s="1403"/>
      <c r="R264" s="72"/>
      <c r="S264" s="72"/>
      <c r="T264" s="72"/>
      <c r="U264" s="72"/>
      <c r="V264" s="72"/>
      <c r="W264" s="1"/>
      <c r="X264" s="1"/>
      <c r="Y264" s="1"/>
      <c r="Z264" s="1"/>
    </row>
    <row r="265" spans="1:26" ht="12.75" customHeight="1">
      <c r="A265" s="2083"/>
      <c r="B265" s="883"/>
      <c r="C265" s="1403"/>
      <c r="D265" s="1403"/>
      <c r="E265" s="1403"/>
      <c r="F265" s="1403"/>
      <c r="G265" s="1403"/>
      <c r="H265" s="1403"/>
      <c r="I265" s="1403"/>
      <c r="J265" s="1403"/>
      <c r="K265" s="1403"/>
      <c r="L265" s="1403"/>
      <c r="M265" s="1403"/>
      <c r="N265" s="1403"/>
      <c r="O265" s="1403"/>
      <c r="P265" s="1403"/>
      <c r="Q265" s="1403"/>
      <c r="R265" s="72"/>
      <c r="S265" s="72"/>
      <c r="T265" s="72"/>
      <c r="U265" s="72"/>
      <c r="V265" s="72"/>
      <c r="W265" s="1"/>
      <c r="X265" s="1"/>
      <c r="Y265" s="1"/>
      <c r="Z265" s="1"/>
    </row>
    <row r="266" spans="1:26" ht="12.75" customHeight="1">
      <c r="A266" s="1386" t="s">
        <v>6089</v>
      </c>
      <c r="B266" s="1387">
        <v>2</v>
      </c>
      <c r="C266" s="1403"/>
      <c r="D266" s="1403"/>
      <c r="E266" s="1403"/>
      <c r="F266" s="1403"/>
      <c r="G266" s="1403"/>
      <c r="H266" s="1403"/>
      <c r="I266" s="1403"/>
      <c r="J266" s="1403"/>
      <c r="K266" s="1403"/>
      <c r="L266" s="1403"/>
      <c r="M266" s="1403"/>
      <c r="N266" s="1403"/>
      <c r="O266" s="1403"/>
      <c r="P266" s="1403"/>
      <c r="Q266" s="1403"/>
      <c r="R266" s="72"/>
      <c r="S266" s="72"/>
      <c r="T266" s="72"/>
      <c r="U266" s="72"/>
      <c r="V266" s="72"/>
      <c r="W266" s="1"/>
      <c r="X266" s="1"/>
      <c r="Y266" s="1"/>
      <c r="Z266" s="1"/>
    </row>
    <row r="267" spans="1:26" ht="12.75" customHeight="1">
      <c r="A267" s="891" t="s">
        <v>6376</v>
      </c>
      <c r="B267" s="812" t="s">
        <v>6336</v>
      </c>
      <c r="C267" s="1403"/>
      <c r="D267" s="1403"/>
      <c r="E267" s="1403"/>
      <c r="F267" s="1403"/>
      <c r="G267" s="1403"/>
      <c r="H267" s="1403"/>
      <c r="I267" s="1403"/>
      <c r="J267" s="1403"/>
      <c r="K267" s="1403"/>
      <c r="L267" s="1403"/>
      <c r="M267" s="1403"/>
      <c r="N267" s="1403"/>
      <c r="O267" s="1403"/>
      <c r="P267" s="1403"/>
      <c r="Q267" s="1403"/>
      <c r="R267" s="72"/>
      <c r="S267" s="72"/>
      <c r="T267" s="72"/>
      <c r="U267" s="72"/>
      <c r="V267" s="72"/>
      <c r="W267" s="1"/>
      <c r="X267" s="1"/>
      <c r="Y267" s="1"/>
      <c r="Z267" s="1"/>
    </row>
    <row r="268" spans="1:26" ht="12.75" customHeight="1">
      <c r="A268" s="891" t="s">
        <v>6383</v>
      </c>
      <c r="B268" s="891" t="s">
        <v>6384</v>
      </c>
      <c r="C268" s="1403"/>
      <c r="D268" s="1403"/>
      <c r="E268" s="1403"/>
      <c r="F268" s="1403"/>
      <c r="G268" s="1403"/>
      <c r="H268" s="1403"/>
      <c r="I268" s="1403"/>
      <c r="J268" s="1403"/>
      <c r="K268" s="1403"/>
      <c r="L268" s="1403"/>
      <c r="M268" s="1403"/>
      <c r="N268" s="1403"/>
      <c r="O268" s="1403"/>
      <c r="P268" s="1403"/>
      <c r="Q268" s="1403"/>
      <c r="R268" s="72"/>
      <c r="S268" s="72"/>
      <c r="T268" s="72"/>
      <c r="U268" s="72"/>
      <c r="V268" s="72"/>
      <c r="W268" s="1"/>
      <c r="X268" s="1"/>
      <c r="Y268" s="1"/>
      <c r="Z268" s="1"/>
    </row>
    <row r="269" spans="1:26" ht="12.75" customHeight="1">
      <c r="A269" s="1388" t="s">
        <v>6385</v>
      </c>
      <c r="B269" s="890" t="s">
        <v>6387</v>
      </c>
      <c r="C269" s="1403"/>
      <c r="D269" s="1403"/>
      <c r="E269" s="1403"/>
      <c r="F269" s="1403"/>
      <c r="G269" s="1403"/>
      <c r="H269" s="1403"/>
      <c r="I269" s="1403"/>
      <c r="J269" s="1403"/>
      <c r="K269" s="1403"/>
      <c r="L269" s="1403"/>
      <c r="M269" s="1403"/>
      <c r="N269" s="1403"/>
      <c r="O269" s="1403"/>
      <c r="P269" s="1403"/>
      <c r="Q269" s="1403"/>
      <c r="R269" s="72"/>
      <c r="S269" s="72"/>
      <c r="T269" s="72"/>
      <c r="U269" s="72"/>
      <c r="V269" s="72"/>
      <c r="W269" s="1"/>
      <c r="X269" s="1"/>
      <c r="Y269" s="1"/>
      <c r="Z269" s="1"/>
    </row>
    <row r="270" spans="1:26" ht="12.75" customHeight="1">
      <c r="A270" s="891" t="s">
        <v>6388</v>
      </c>
      <c r="B270" s="786" t="s">
        <v>6389</v>
      </c>
      <c r="C270" s="1403"/>
      <c r="D270" s="1403"/>
      <c r="E270" s="1403"/>
      <c r="F270" s="1403"/>
      <c r="G270" s="1403"/>
      <c r="H270" s="1403"/>
      <c r="I270" s="1403"/>
      <c r="J270" s="1403"/>
      <c r="K270" s="1403"/>
      <c r="L270" s="1403"/>
      <c r="M270" s="1403"/>
      <c r="N270" s="1403"/>
      <c r="O270" s="1403"/>
      <c r="P270" s="1403"/>
      <c r="Q270" s="1403"/>
      <c r="R270" s="72"/>
      <c r="S270" s="72"/>
      <c r="T270" s="72"/>
      <c r="U270" s="72"/>
      <c r="V270" s="72"/>
      <c r="W270" s="1"/>
      <c r="X270" s="1"/>
      <c r="Y270" s="1"/>
      <c r="Z270" s="1"/>
    </row>
    <row r="271" spans="1:26" ht="12.75" customHeight="1">
      <c r="A271" s="883" t="s">
        <v>6394</v>
      </c>
      <c r="B271" s="786"/>
      <c r="C271" s="1403"/>
      <c r="D271" s="1403"/>
      <c r="E271" s="1403"/>
      <c r="F271" s="1403"/>
      <c r="G271" s="1403"/>
      <c r="H271" s="1403"/>
      <c r="I271" s="1403"/>
      <c r="J271" s="1403"/>
      <c r="K271" s="1403"/>
      <c r="L271" s="1403"/>
      <c r="M271" s="1403"/>
      <c r="N271" s="1403"/>
      <c r="O271" s="1403"/>
      <c r="P271" s="1403"/>
      <c r="Q271" s="1403"/>
      <c r="R271" s="72"/>
      <c r="S271" s="72"/>
      <c r="T271" s="72"/>
      <c r="U271" s="72"/>
      <c r="V271" s="72"/>
      <c r="W271" s="1"/>
      <c r="X271" s="1"/>
      <c r="Y271" s="1"/>
      <c r="Z271" s="1"/>
    </row>
    <row r="272" spans="1:26" ht="12.75" customHeight="1">
      <c r="A272" s="2357" t="s">
        <v>6100</v>
      </c>
      <c r="B272" s="890"/>
      <c r="C272" s="1403"/>
      <c r="D272" s="1403"/>
      <c r="E272" s="1403"/>
      <c r="F272" s="1403"/>
      <c r="G272" s="1403"/>
      <c r="H272" s="1403"/>
      <c r="I272" s="1403"/>
      <c r="J272" s="1403"/>
      <c r="K272" s="1403"/>
      <c r="L272" s="1403"/>
      <c r="M272" s="1403"/>
      <c r="N272" s="1403"/>
      <c r="O272" s="1403"/>
      <c r="P272" s="1403"/>
      <c r="Q272" s="1403"/>
      <c r="R272" s="72"/>
      <c r="S272" s="72"/>
      <c r="T272" s="72"/>
      <c r="U272" s="72"/>
      <c r="V272" s="72"/>
      <c r="W272" s="1"/>
      <c r="X272" s="1"/>
      <c r="Y272" s="1"/>
      <c r="Z272" s="1"/>
    </row>
    <row r="273" spans="1:26" ht="12.75" customHeight="1">
      <c r="A273" s="2083"/>
      <c r="B273" s="883"/>
      <c r="C273" s="1403"/>
      <c r="D273" s="1403"/>
      <c r="E273" s="1403"/>
      <c r="F273" s="1403"/>
      <c r="G273" s="1403"/>
      <c r="H273" s="1403"/>
      <c r="I273" s="1403"/>
      <c r="J273" s="1403"/>
      <c r="K273" s="1403"/>
      <c r="L273" s="1403"/>
      <c r="M273" s="1403"/>
      <c r="N273" s="1403"/>
      <c r="O273" s="1403"/>
      <c r="P273" s="1403"/>
      <c r="Q273" s="1403"/>
      <c r="R273" s="72"/>
      <c r="S273" s="72"/>
      <c r="T273" s="72"/>
      <c r="U273" s="72"/>
      <c r="V273" s="72"/>
      <c r="W273" s="1"/>
      <c r="X273" s="1"/>
      <c r="Y273" s="1"/>
      <c r="Z273" s="1"/>
    </row>
    <row r="274" spans="1:26" ht="12.75" customHeight="1">
      <c r="A274" s="1386" t="s">
        <v>6089</v>
      </c>
      <c r="B274" s="1387">
        <v>3</v>
      </c>
      <c r="C274" s="1403"/>
      <c r="D274" s="1403"/>
      <c r="E274" s="1403"/>
      <c r="F274" s="1403"/>
      <c r="G274" s="1403"/>
      <c r="H274" s="1403"/>
      <c r="I274" s="1403"/>
      <c r="J274" s="1403"/>
      <c r="K274" s="1403"/>
      <c r="L274" s="1403"/>
      <c r="M274" s="1403"/>
      <c r="N274" s="1403"/>
      <c r="O274" s="1403"/>
      <c r="P274" s="1403"/>
      <c r="Q274" s="1403"/>
      <c r="R274" s="72"/>
      <c r="S274" s="72"/>
      <c r="T274" s="72"/>
      <c r="U274" s="72"/>
      <c r="V274" s="72"/>
      <c r="W274" s="1"/>
      <c r="X274" s="1"/>
      <c r="Y274" s="1"/>
      <c r="Z274" s="1"/>
    </row>
    <row r="275" spans="1:26" ht="12.75" customHeight="1">
      <c r="A275" s="891" t="s">
        <v>6376</v>
      </c>
      <c r="B275" s="812" t="s">
        <v>6407</v>
      </c>
      <c r="C275" s="1403"/>
      <c r="D275" s="1403"/>
      <c r="E275" s="1403"/>
      <c r="F275" s="1403"/>
      <c r="G275" s="1403"/>
      <c r="H275" s="1403"/>
      <c r="I275" s="1403"/>
      <c r="J275" s="1403"/>
      <c r="K275" s="1403"/>
      <c r="L275" s="1403"/>
      <c r="M275" s="1403"/>
      <c r="N275" s="1403"/>
      <c r="O275" s="1403"/>
      <c r="P275" s="1403"/>
      <c r="Q275" s="1403"/>
      <c r="R275" s="72"/>
      <c r="S275" s="72"/>
      <c r="T275" s="72"/>
      <c r="U275" s="72"/>
      <c r="V275" s="72"/>
      <c r="W275" s="1"/>
      <c r="X275" s="1"/>
      <c r="Y275" s="1"/>
      <c r="Z275" s="1"/>
    </row>
    <row r="276" spans="1:26" ht="12.75" customHeight="1">
      <c r="A276" s="891" t="s">
        <v>6383</v>
      </c>
      <c r="B276" s="891" t="s">
        <v>6384</v>
      </c>
      <c r="C276" s="1403"/>
      <c r="D276" s="1403"/>
      <c r="E276" s="1403"/>
      <c r="F276" s="1403"/>
      <c r="G276" s="1403"/>
      <c r="H276" s="1403"/>
      <c r="I276" s="1403"/>
      <c r="J276" s="1403"/>
      <c r="K276" s="1403"/>
      <c r="L276" s="1403"/>
      <c r="M276" s="1403"/>
      <c r="N276" s="1403"/>
      <c r="O276" s="1403"/>
      <c r="P276" s="1403"/>
      <c r="Q276" s="1403"/>
      <c r="R276" s="72"/>
      <c r="S276" s="72"/>
      <c r="T276" s="72"/>
      <c r="U276" s="72"/>
      <c r="V276" s="72"/>
      <c r="W276" s="1"/>
      <c r="X276" s="1"/>
      <c r="Y276" s="1"/>
      <c r="Z276" s="1"/>
    </row>
    <row r="277" spans="1:26" ht="12.75" customHeight="1">
      <c r="A277" s="1388" t="s">
        <v>6385</v>
      </c>
      <c r="B277" s="890" t="s">
        <v>6387</v>
      </c>
      <c r="C277" s="1403"/>
      <c r="D277" s="1403"/>
      <c r="E277" s="1403"/>
      <c r="F277" s="1403"/>
      <c r="G277" s="1403"/>
      <c r="H277" s="1403"/>
      <c r="I277" s="1403"/>
      <c r="J277" s="1403"/>
      <c r="K277" s="1403"/>
      <c r="L277" s="1403"/>
      <c r="M277" s="1403"/>
      <c r="N277" s="1403"/>
      <c r="O277" s="1403"/>
      <c r="P277" s="1403"/>
      <c r="Q277" s="1403"/>
      <c r="R277" s="72"/>
      <c r="S277" s="72"/>
      <c r="T277" s="72"/>
      <c r="U277" s="72"/>
      <c r="V277" s="72"/>
      <c r="W277" s="1"/>
      <c r="X277" s="1"/>
      <c r="Y277" s="1"/>
      <c r="Z277" s="1"/>
    </row>
    <row r="278" spans="1:26" ht="12.75" customHeight="1">
      <c r="A278" s="891" t="s">
        <v>6388</v>
      </c>
      <c r="B278" s="786" t="s">
        <v>6095</v>
      </c>
      <c r="C278" s="1403"/>
      <c r="D278" s="1403"/>
      <c r="E278" s="1403"/>
      <c r="F278" s="1403"/>
      <c r="G278" s="1403"/>
      <c r="H278" s="1403"/>
      <c r="I278" s="1403"/>
      <c r="J278" s="1403"/>
      <c r="K278" s="1403"/>
      <c r="L278" s="1403"/>
      <c r="M278" s="1403"/>
      <c r="N278" s="1403"/>
      <c r="O278" s="1403"/>
      <c r="P278" s="1403"/>
      <c r="Q278" s="1403"/>
      <c r="R278" s="72"/>
      <c r="S278" s="72"/>
      <c r="T278" s="72"/>
      <c r="U278" s="72"/>
      <c r="V278" s="72"/>
      <c r="W278" s="1"/>
      <c r="X278" s="1"/>
      <c r="Y278" s="1"/>
      <c r="Z278" s="1"/>
    </row>
    <row r="279" spans="1:26" ht="12.75" customHeight="1">
      <c r="A279" s="883" t="s">
        <v>6394</v>
      </c>
      <c r="B279" s="786" t="s">
        <v>6410</v>
      </c>
      <c r="C279" s="1403"/>
      <c r="D279" s="1403"/>
      <c r="E279" s="1403"/>
      <c r="F279" s="1403"/>
      <c r="G279" s="1403"/>
      <c r="H279" s="1403"/>
      <c r="I279" s="1403"/>
      <c r="J279" s="1403"/>
      <c r="K279" s="1403"/>
      <c r="L279" s="1403"/>
      <c r="M279" s="1403"/>
      <c r="N279" s="1403"/>
      <c r="O279" s="1403"/>
      <c r="P279" s="1403"/>
      <c r="Q279" s="1403"/>
      <c r="R279" s="72"/>
      <c r="S279" s="72"/>
      <c r="T279" s="72"/>
      <c r="U279" s="72"/>
      <c r="V279" s="72"/>
      <c r="W279" s="1"/>
      <c r="X279" s="1"/>
      <c r="Y279" s="1"/>
      <c r="Z279" s="1"/>
    </row>
    <row r="280" spans="1:26" ht="12.75" customHeight="1">
      <c r="A280" s="2357" t="s">
        <v>6100</v>
      </c>
      <c r="B280" s="890"/>
      <c r="C280" s="1403"/>
      <c r="D280" s="1403"/>
      <c r="E280" s="1403"/>
      <c r="F280" s="1403"/>
      <c r="G280" s="1403"/>
      <c r="H280" s="1403"/>
      <c r="I280" s="1403"/>
      <c r="J280" s="1403"/>
      <c r="K280" s="1403"/>
      <c r="L280" s="1403"/>
      <c r="M280" s="1403"/>
      <c r="N280" s="1403"/>
      <c r="O280" s="1403"/>
      <c r="P280" s="1403"/>
      <c r="Q280" s="1403"/>
      <c r="R280" s="72"/>
      <c r="S280" s="72"/>
      <c r="T280" s="72"/>
      <c r="U280" s="72"/>
      <c r="V280" s="72"/>
      <c r="W280" s="1"/>
      <c r="X280" s="1"/>
      <c r="Y280" s="1"/>
      <c r="Z280" s="1"/>
    </row>
    <row r="281" spans="1:26" ht="12.75" customHeight="1">
      <c r="A281" s="2083"/>
      <c r="B281" s="883"/>
      <c r="C281" s="1403"/>
      <c r="D281" s="1403"/>
      <c r="E281" s="1403"/>
      <c r="F281" s="1403"/>
      <c r="G281" s="1403"/>
      <c r="H281" s="1403"/>
      <c r="I281" s="1403"/>
      <c r="J281" s="1403"/>
      <c r="K281" s="1403"/>
      <c r="L281" s="1403"/>
      <c r="M281" s="1403"/>
      <c r="N281" s="1403"/>
      <c r="O281" s="1403"/>
      <c r="P281" s="1403"/>
      <c r="Q281" s="1403"/>
      <c r="R281" s="72"/>
      <c r="S281" s="72"/>
      <c r="T281" s="72"/>
      <c r="U281" s="72"/>
      <c r="V281" s="72"/>
      <c r="W281" s="1"/>
      <c r="X281" s="1"/>
      <c r="Y281" s="1"/>
      <c r="Z281" s="1"/>
    </row>
    <row r="282" spans="1:26" ht="12.75" customHeight="1">
      <c r="A282" s="1386" t="s">
        <v>6089</v>
      </c>
      <c r="B282" s="1387">
        <v>4</v>
      </c>
      <c r="C282" s="1403"/>
      <c r="D282" s="1403"/>
      <c r="E282" s="1403"/>
      <c r="F282" s="1403"/>
      <c r="G282" s="1403"/>
      <c r="H282" s="1403"/>
      <c r="I282" s="1403"/>
      <c r="J282" s="1403"/>
      <c r="K282" s="1403"/>
      <c r="L282" s="1403"/>
      <c r="M282" s="1403"/>
      <c r="N282" s="1403"/>
      <c r="O282" s="1403"/>
      <c r="P282" s="1403"/>
      <c r="Q282" s="1403"/>
      <c r="R282" s="72"/>
      <c r="S282" s="72"/>
      <c r="T282" s="72"/>
      <c r="U282" s="72"/>
      <c r="V282" s="72"/>
      <c r="W282" s="1"/>
      <c r="X282" s="1"/>
      <c r="Y282" s="1"/>
      <c r="Z282" s="1"/>
    </row>
    <row r="283" spans="1:26" ht="12.75" customHeight="1">
      <c r="A283" s="891" t="s">
        <v>6376</v>
      </c>
      <c r="B283" s="1389" t="s">
        <v>6412</v>
      </c>
      <c r="C283" s="1403"/>
      <c r="D283" s="1403"/>
      <c r="E283" s="1403"/>
      <c r="F283" s="1403"/>
      <c r="G283" s="1403"/>
      <c r="H283" s="1403"/>
      <c r="I283" s="1403"/>
      <c r="J283" s="1403"/>
      <c r="K283" s="1403"/>
      <c r="L283" s="1403"/>
      <c r="M283" s="1403"/>
      <c r="N283" s="1403"/>
      <c r="O283" s="1403"/>
      <c r="P283" s="1403"/>
      <c r="Q283" s="1403"/>
      <c r="R283" s="72"/>
      <c r="S283" s="72"/>
      <c r="T283" s="72"/>
      <c r="U283" s="72"/>
      <c r="V283" s="72"/>
      <c r="W283" s="1"/>
      <c r="X283" s="1"/>
      <c r="Y283" s="1"/>
      <c r="Z283" s="1"/>
    </row>
    <row r="284" spans="1:26" ht="12.75" customHeight="1">
      <c r="A284" s="891" t="s">
        <v>6383</v>
      </c>
      <c r="B284" s="891" t="s">
        <v>6384</v>
      </c>
      <c r="C284" s="1403"/>
      <c r="D284" s="1403"/>
      <c r="E284" s="1403"/>
      <c r="F284" s="1403"/>
      <c r="G284" s="1403"/>
      <c r="H284" s="1403"/>
      <c r="I284" s="1403"/>
      <c r="J284" s="1403"/>
      <c r="K284" s="1403"/>
      <c r="L284" s="1403"/>
      <c r="M284" s="1403"/>
      <c r="N284" s="1403"/>
      <c r="O284" s="1403"/>
      <c r="P284" s="1403"/>
      <c r="Q284" s="1403"/>
      <c r="R284" s="72"/>
      <c r="S284" s="72"/>
      <c r="T284" s="72"/>
      <c r="U284" s="72"/>
      <c r="V284" s="72"/>
      <c r="W284" s="1"/>
      <c r="X284" s="1"/>
      <c r="Y284" s="1"/>
      <c r="Z284" s="1"/>
    </row>
    <row r="285" spans="1:26" ht="12.75" customHeight="1">
      <c r="A285" s="1388" t="s">
        <v>6385</v>
      </c>
      <c r="B285" s="890" t="s">
        <v>6387</v>
      </c>
      <c r="C285" s="1403"/>
      <c r="D285" s="1403"/>
      <c r="E285" s="1403"/>
      <c r="F285" s="1403"/>
      <c r="G285" s="1403"/>
      <c r="H285" s="1403"/>
      <c r="I285" s="1403"/>
      <c r="J285" s="1403"/>
      <c r="K285" s="1403"/>
      <c r="L285" s="1403"/>
      <c r="M285" s="1403"/>
      <c r="N285" s="1403"/>
      <c r="O285" s="1403"/>
      <c r="P285" s="1403"/>
      <c r="Q285" s="1403"/>
      <c r="R285" s="72"/>
      <c r="S285" s="72"/>
      <c r="T285" s="72"/>
      <c r="U285" s="72"/>
      <c r="V285" s="72"/>
      <c r="W285" s="1"/>
      <c r="X285" s="1"/>
      <c r="Y285" s="1"/>
      <c r="Z285" s="1"/>
    </row>
    <row r="286" spans="1:26" ht="12.75" customHeight="1">
      <c r="A286" s="891" t="s">
        <v>6388</v>
      </c>
      <c r="B286" s="786" t="s">
        <v>6095</v>
      </c>
      <c r="C286" s="1403"/>
      <c r="D286" s="1403"/>
      <c r="E286" s="1403"/>
      <c r="F286" s="1403"/>
      <c r="G286" s="1403"/>
      <c r="H286" s="1403"/>
      <c r="I286" s="1403"/>
      <c r="J286" s="1403"/>
      <c r="K286" s="1403"/>
      <c r="L286" s="1403"/>
      <c r="M286" s="1403"/>
      <c r="N286" s="1403"/>
      <c r="O286" s="1403"/>
      <c r="P286" s="1403"/>
      <c r="Q286" s="1403"/>
      <c r="R286" s="72"/>
      <c r="S286" s="72"/>
      <c r="T286" s="72"/>
      <c r="U286" s="72"/>
      <c r="V286" s="72"/>
      <c r="W286" s="1"/>
      <c r="X286" s="1"/>
      <c r="Y286" s="1"/>
      <c r="Z286" s="1"/>
    </row>
    <row r="287" spans="1:26" ht="12.75" customHeight="1">
      <c r="A287" s="883" t="s">
        <v>6394</v>
      </c>
      <c r="B287" s="786" t="s">
        <v>6410</v>
      </c>
      <c r="C287" s="1403"/>
      <c r="D287" s="1403"/>
      <c r="E287" s="1403"/>
      <c r="F287" s="1403"/>
      <c r="G287" s="1403"/>
      <c r="H287" s="1403"/>
      <c r="I287" s="1403"/>
      <c r="J287" s="1403"/>
      <c r="K287" s="1403"/>
      <c r="L287" s="1403"/>
      <c r="M287" s="1403"/>
      <c r="N287" s="1403"/>
      <c r="O287" s="1403"/>
      <c r="P287" s="1403"/>
      <c r="Q287" s="1403"/>
      <c r="R287" s="72"/>
      <c r="S287" s="72"/>
      <c r="T287" s="72"/>
      <c r="U287" s="72"/>
      <c r="V287" s="72"/>
      <c r="W287" s="1"/>
      <c r="X287" s="1"/>
      <c r="Y287" s="1"/>
      <c r="Z287" s="1"/>
    </row>
    <row r="288" spans="1:26" ht="12.75" customHeight="1">
      <c r="A288" s="2357" t="s">
        <v>6100</v>
      </c>
      <c r="B288" s="823"/>
      <c r="C288" s="1403"/>
      <c r="D288" s="1403"/>
      <c r="E288" s="1403"/>
      <c r="F288" s="1403"/>
      <c r="G288" s="1403"/>
      <c r="H288" s="1403"/>
      <c r="I288" s="1403"/>
      <c r="J288" s="1403"/>
      <c r="K288" s="1403"/>
      <c r="L288" s="1403"/>
      <c r="M288" s="1403"/>
      <c r="N288" s="1403"/>
      <c r="O288" s="1403"/>
      <c r="P288" s="1403"/>
      <c r="Q288" s="1403"/>
      <c r="R288" s="72"/>
      <c r="S288" s="72"/>
      <c r="T288" s="72"/>
      <c r="U288" s="72"/>
      <c r="V288" s="72"/>
      <c r="W288" s="1"/>
      <c r="X288" s="1"/>
      <c r="Y288" s="1"/>
      <c r="Z288" s="1"/>
    </row>
    <row r="289" spans="1:26" ht="12.75" customHeight="1">
      <c r="A289" s="2083"/>
      <c r="B289" s="823"/>
      <c r="C289" s="1403"/>
      <c r="D289" s="1403"/>
      <c r="E289" s="1403"/>
      <c r="F289" s="1403"/>
      <c r="G289" s="1403"/>
      <c r="H289" s="1403"/>
      <c r="I289" s="1403"/>
      <c r="J289" s="1403"/>
      <c r="K289" s="1403"/>
      <c r="L289" s="1403"/>
      <c r="M289" s="1403"/>
      <c r="N289" s="1403"/>
      <c r="O289" s="1403"/>
      <c r="P289" s="1403"/>
      <c r="Q289" s="1403"/>
      <c r="R289" s="72"/>
      <c r="S289" s="72"/>
      <c r="T289" s="72"/>
      <c r="U289" s="72"/>
      <c r="V289" s="72"/>
      <c r="W289" s="1"/>
      <c r="X289" s="1"/>
      <c r="Y289" s="1"/>
      <c r="Z289" s="1"/>
    </row>
    <row r="290" spans="1:26" ht="12.75" customHeight="1">
      <c r="A290" s="1386" t="s">
        <v>6089</v>
      </c>
      <c r="B290" s="1387">
        <v>5</v>
      </c>
      <c r="C290" s="1403"/>
      <c r="D290" s="1403"/>
      <c r="E290" s="1403"/>
      <c r="F290" s="1403"/>
      <c r="G290" s="1403"/>
      <c r="H290" s="1403"/>
      <c r="I290" s="1403"/>
      <c r="J290" s="1403"/>
      <c r="K290" s="1403"/>
      <c r="L290" s="1403"/>
      <c r="M290" s="1403"/>
      <c r="N290" s="1403"/>
      <c r="O290" s="1403"/>
      <c r="P290" s="1403"/>
      <c r="Q290" s="1403"/>
      <c r="R290" s="72"/>
      <c r="S290" s="72"/>
      <c r="T290" s="72"/>
      <c r="U290" s="72"/>
      <c r="V290" s="72"/>
      <c r="W290" s="1"/>
      <c r="X290" s="1"/>
      <c r="Y290" s="1"/>
      <c r="Z290" s="1"/>
    </row>
    <row r="291" spans="1:26" ht="12.75" customHeight="1">
      <c r="A291" s="891" t="s">
        <v>6376</v>
      </c>
      <c r="B291" s="812" t="s">
        <v>6414</v>
      </c>
      <c r="C291" s="1403"/>
      <c r="D291" s="1403"/>
      <c r="E291" s="1403"/>
      <c r="F291" s="1403"/>
      <c r="G291" s="1403"/>
      <c r="H291" s="1403"/>
      <c r="I291" s="1403"/>
      <c r="J291" s="1403"/>
      <c r="K291" s="1403"/>
      <c r="L291" s="1403"/>
      <c r="M291" s="1403"/>
      <c r="N291" s="1403"/>
      <c r="O291" s="1403"/>
      <c r="P291" s="1403"/>
      <c r="Q291" s="1403"/>
      <c r="R291" s="72"/>
      <c r="S291" s="72"/>
      <c r="T291" s="72"/>
      <c r="U291" s="72"/>
      <c r="V291" s="72"/>
      <c r="W291" s="1"/>
      <c r="X291" s="1"/>
      <c r="Y291" s="1"/>
      <c r="Z291" s="1"/>
    </row>
    <row r="292" spans="1:26" ht="12.75" customHeight="1">
      <c r="A292" s="891" t="s">
        <v>6383</v>
      </c>
      <c r="B292" s="891" t="s">
        <v>6384</v>
      </c>
      <c r="C292" s="1403"/>
      <c r="D292" s="1403"/>
      <c r="E292" s="1403"/>
      <c r="F292" s="1403"/>
      <c r="G292" s="1403"/>
      <c r="H292" s="1403"/>
      <c r="I292" s="1403"/>
      <c r="J292" s="1403"/>
      <c r="K292" s="1403"/>
      <c r="L292" s="1403"/>
      <c r="M292" s="1403"/>
      <c r="N292" s="1403"/>
      <c r="O292" s="1403"/>
      <c r="P292" s="1403"/>
      <c r="Q292" s="1403"/>
      <c r="R292" s="72"/>
      <c r="S292" s="72"/>
      <c r="T292" s="72"/>
      <c r="U292" s="72"/>
      <c r="V292" s="72"/>
      <c r="W292" s="1"/>
      <c r="X292" s="1"/>
      <c r="Y292" s="1"/>
      <c r="Z292" s="1"/>
    </row>
    <row r="293" spans="1:26" ht="12.75" customHeight="1">
      <c r="A293" s="1388" t="s">
        <v>6385</v>
      </c>
      <c r="B293" s="890" t="s">
        <v>6387</v>
      </c>
      <c r="C293" s="1403"/>
      <c r="D293" s="1403"/>
      <c r="E293" s="1403"/>
      <c r="F293" s="1403"/>
      <c r="G293" s="1403"/>
      <c r="H293" s="1403"/>
      <c r="I293" s="1403"/>
      <c r="J293" s="1403"/>
      <c r="K293" s="1403"/>
      <c r="L293" s="1403"/>
      <c r="M293" s="1403"/>
      <c r="N293" s="1403"/>
      <c r="O293" s="1403"/>
      <c r="P293" s="1403"/>
      <c r="Q293" s="1403"/>
      <c r="R293" s="72"/>
      <c r="S293" s="72"/>
      <c r="T293" s="72"/>
      <c r="U293" s="72"/>
      <c r="V293" s="72"/>
      <c r="W293" s="1"/>
      <c r="X293" s="1"/>
      <c r="Y293" s="1"/>
      <c r="Z293" s="1"/>
    </row>
    <row r="294" spans="1:26" ht="12.75" customHeight="1">
      <c r="A294" s="891" t="s">
        <v>6388</v>
      </c>
      <c r="B294" s="786" t="s">
        <v>6095</v>
      </c>
      <c r="C294" s="1403"/>
      <c r="D294" s="1403"/>
      <c r="E294" s="1403"/>
      <c r="F294" s="1403"/>
      <c r="G294" s="1403"/>
      <c r="H294" s="1403"/>
      <c r="I294" s="1403"/>
      <c r="J294" s="1403"/>
      <c r="K294" s="1403"/>
      <c r="L294" s="1403"/>
      <c r="M294" s="1403"/>
      <c r="N294" s="1403"/>
      <c r="O294" s="1403"/>
      <c r="P294" s="1403"/>
      <c r="Q294" s="1403"/>
      <c r="R294" s="72"/>
      <c r="S294" s="72"/>
      <c r="T294" s="72"/>
      <c r="U294" s="72"/>
      <c r="V294" s="72"/>
      <c r="W294" s="1"/>
      <c r="X294" s="1"/>
      <c r="Y294" s="1"/>
      <c r="Z294" s="1"/>
    </row>
    <row r="295" spans="1:26" ht="12.75" customHeight="1">
      <c r="A295" s="883" t="s">
        <v>6394</v>
      </c>
      <c r="B295" s="786" t="s">
        <v>6410</v>
      </c>
      <c r="C295" s="1403"/>
      <c r="D295" s="1403"/>
      <c r="E295" s="1403"/>
      <c r="F295" s="1403"/>
      <c r="G295" s="1403"/>
      <c r="H295" s="1403"/>
      <c r="I295" s="1403"/>
      <c r="J295" s="1403"/>
      <c r="K295" s="1403"/>
      <c r="L295" s="1403"/>
      <c r="M295" s="1403"/>
      <c r="N295" s="1403"/>
      <c r="O295" s="1403"/>
      <c r="P295" s="1403"/>
      <c r="Q295" s="1403"/>
      <c r="R295" s="72"/>
      <c r="S295" s="72"/>
      <c r="T295" s="72"/>
      <c r="U295" s="72"/>
      <c r="V295" s="72"/>
      <c r="W295" s="1"/>
      <c r="X295" s="1"/>
      <c r="Y295" s="1"/>
      <c r="Z295" s="1"/>
    </row>
    <row r="296" spans="1:26" ht="12.75" customHeight="1">
      <c r="A296" s="2357" t="s">
        <v>6100</v>
      </c>
      <c r="B296" s="823"/>
      <c r="C296" s="1403"/>
      <c r="D296" s="1403"/>
      <c r="E296" s="1403"/>
      <c r="F296" s="1403"/>
      <c r="G296" s="1403"/>
      <c r="H296" s="1403"/>
      <c r="I296" s="1403"/>
      <c r="J296" s="1403"/>
      <c r="K296" s="1403"/>
      <c r="L296" s="1403"/>
      <c r="M296" s="1403"/>
      <c r="N296" s="1403"/>
      <c r="O296" s="1403"/>
      <c r="P296" s="1403"/>
      <c r="Q296" s="1403"/>
      <c r="R296" s="72"/>
      <c r="S296" s="72"/>
      <c r="T296" s="72"/>
      <c r="U296" s="72"/>
      <c r="V296" s="72"/>
      <c r="W296" s="1"/>
      <c r="X296" s="1"/>
      <c r="Y296" s="1"/>
      <c r="Z296" s="1"/>
    </row>
    <row r="297" spans="1:26" ht="12.75" customHeight="1">
      <c r="A297" s="2083"/>
      <c r="B297" s="823"/>
      <c r="C297" s="1403"/>
      <c r="D297" s="1403"/>
      <c r="E297" s="1403"/>
      <c r="F297" s="1403"/>
      <c r="G297" s="1403"/>
      <c r="H297" s="1403"/>
      <c r="I297" s="1403"/>
      <c r="J297" s="1403"/>
      <c r="K297" s="1403"/>
      <c r="L297" s="1403"/>
      <c r="M297" s="1403"/>
      <c r="N297" s="1403"/>
      <c r="O297" s="1403"/>
      <c r="P297" s="1403"/>
      <c r="Q297" s="1403"/>
      <c r="R297" s="72"/>
      <c r="S297" s="72"/>
      <c r="T297" s="72"/>
      <c r="U297" s="72"/>
      <c r="V297" s="72"/>
      <c r="W297" s="1"/>
      <c r="X297" s="1"/>
      <c r="Y297" s="1"/>
      <c r="Z297" s="1"/>
    </row>
    <row r="298" spans="1:26" ht="12.75" customHeight="1">
      <c r="A298" s="1386" t="s">
        <v>6089</v>
      </c>
      <c r="B298" s="1387">
        <v>6</v>
      </c>
      <c r="C298" s="1403"/>
      <c r="D298" s="1403"/>
      <c r="E298" s="1403"/>
      <c r="F298" s="1403"/>
      <c r="G298" s="1403"/>
      <c r="H298" s="1403"/>
      <c r="I298" s="1403"/>
      <c r="J298" s="1403"/>
      <c r="K298" s="1403"/>
      <c r="L298" s="1403"/>
      <c r="M298" s="1403"/>
      <c r="N298" s="1403"/>
      <c r="O298" s="1403"/>
      <c r="P298" s="1403"/>
      <c r="Q298" s="1403"/>
      <c r="R298" s="72"/>
      <c r="S298" s="72"/>
      <c r="T298" s="72"/>
      <c r="U298" s="72"/>
      <c r="V298" s="72"/>
      <c r="W298" s="1"/>
      <c r="X298" s="1"/>
      <c r="Y298" s="1"/>
      <c r="Z298" s="1"/>
    </row>
    <row r="299" spans="1:26" ht="12.75" customHeight="1">
      <c r="A299" s="891" t="s">
        <v>6376</v>
      </c>
      <c r="B299" s="812" t="s">
        <v>6415</v>
      </c>
      <c r="C299" s="1403"/>
      <c r="D299" s="1403"/>
      <c r="E299" s="1403"/>
      <c r="F299" s="1403"/>
      <c r="G299" s="1403"/>
      <c r="H299" s="1403"/>
      <c r="I299" s="1403"/>
      <c r="J299" s="1403"/>
      <c r="K299" s="1403"/>
      <c r="L299" s="1403"/>
      <c r="M299" s="1403"/>
      <c r="N299" s="1403"/>
      <c r="O299" s="1403"/>
      <c r="P299" s="1403"/>
      <c r="Q299" s="1403"/>
      <c r="R299" s="72"/>
      <c r="S299" s="72"/>
      <c r="T299" s="72"/>
      <c r="U299" s="72"/>
      <c r="V299" s="72"/>
      <c r="W299" s="1"/>
      <c r="X299" s="1"/>
      <c r="Y299" s="1"/>
      <c r="Z299" s="1"/>
    </row>
    <row r="300" spans="1:26" ht="12.75" customHeight="1">
      <c r="A300" s="891" t="s">
        <v>6383</v>
      </c>
      <c r="B300" s="891" t="s">
        <v>6384</v>
      </c>
      <c r="C300" s="1403"/>
      <c r="D300" s="1403"/>
      <c r="E300" s="1403"/>
      <c r="F300" s="1403"/>
      <c r="G300" s="1403"/>
      <c r="H300" s="1403"/>
      <c r="I300" s="1403"/>
      <c r="J300" s="1403"/>
      <c r="K300" s="1403"/>
      <c r="L300" s="1403"/>
      <c r="M300" s="1403"/>
      <c r="N300" s="1403"/>
      <c r="O300" s="1403"/>
      <c r="P300" s="1403"/>
      <c r="Q300" s="1403"/>
      <c r="R300" s="72"/>
      <c r="S300" s="72"/>
      <c r="T300" s="72"/>
      <c r="U300" s="72"/>
      <c r="V300" s="72"/>
      <c r="W300" s="1"/>
      <c r="X300" s="1"/>
      <c r="Y300" s="1"/>
      <c r="Z300" s="1"/>
    </row>
    <row r="301" spans="1:26" ht="12.75" customHeight="1">
      <c r="A301" s="1388" t="s">
        <v>6385</v>
      </c>
      <c r="B301" s="890" t="s">
        <v>6387</v>
      </c>
      <c r="C301" s="1403"/>
      <c r="D301" s="1403"/>
      <c r="E301" s="1403"/>
      <c r="F301" s="1403"/>
      <c r="G301" s="1403"/>
      <c r="H301" s="1403"/>
      <c r="I301" s="1403"/>
      <c r="J301" s="1403"/>
      <c r="K301" s="1403"/>
      <c r="L301" s="1403"/>
      <c r="M301" s="1403"/>
      <c r="N301" s="1403"/>
      <c r="O301" s="1403"/>
      <c r="P301" s="1403"/>
      <c r="Q301" s="1403"/>
      <c r="R301" s="72"/>
      <c r="S301" s="72"/>
      <c r="T301" s="72"/>
      <c r="U301" s="72"/>
      <c r="V301" s="72"/>
      <c r="W301" s="1"/>
      <c r="X301" s="1"/>
      <c r="Y301" s="1"/>
      <c r="Z301" s="1"/>
    </row>
    <row r="302" spans="1:26" ht="12.75" customHeight="1">
      <c r="A302" s="891" t="s">
        <v>6388</v>
      </c>
      <c r="B302" s="786" t="s">
        <v>6095</v>
      </c>
      <c r="C302" s="1403"/>
      <c r="D302" s="1403"/>
      <c r="E302" s="1403"/>
      <c r="F302" s="1403"/>
      <c r="G302" s="1403"/>
      <c r="H302" s="1403"/>
      <c r="I302" s="1403"/>
      <c r="J302" s="1403"/>
      <c r="K302" s="1403"/>
      <c r="L302" s="1403"/>
      <c r="M302" s="1403"/>
      <c r="N302" s="1403"/>
      <c r="O302" s="1403"/>
      <c r="P302" s="1403"/>
      <c r="Q302" s="1403"/>
      <c r="R302" s="72"/>
      <c r="S302" s="72"/>
      <c r="T302" s="72"/>
      <c r="U302" s="72"/>
      <c r="V302" s="72"/>
      <c r="W302" s="1"/>
      <c r="X302" s="1"/>
      <c r="Y302" s="1"/>
      <c r="Z302" s="1"/>
    </row>
    <row r="303" spans="1:26" ht="12.75" customHeight="1">
      <c r="A303" s="883" t="s">
        <v>6394</v>
      </c>
      <c r="B303" s="786" t="s">
        <v>6410</v>
      </c>
      <c r="C303" s="1403"/>
      <c r="D303" s="1403"/>
      <c r="E303" s="1403"/>
      <c r="F303" s="1403"/>
      <c r="G303" s="1403"/>
      <c r="H303" s="1403"/>
      <c r="I303" s="1403"/>
      <c r="J303" s="1403"/>
      <c r="K303" s="1403"/>
      <c r="L303" s="1403"/>
      <c r="M303" s="1403"/>
      <c r="N303" s="1403"/>
      <c r="O303" s="1403"/>
      <c r="P303" s="1403"/>
      <c r="Q303" s="1403"/>
      <c r="R303" s="72"/>
      <c r="S303" s="72"/>
      <c r="T303" s="72"/>
      <c r="U303" s="72"/>
      <c r="V303" s="72"/>
      <c r="W303" s="1"/>
      <c r="X303" s="1"/>
      <c r="Y303" s="1"/>
      <c r="Z303" s="1"/>
    </row>
    <row r="304" spans="1:26" ht="12.75" customHeight="1">
      <c r="A304" s="2357" t="s">
        <v>6100</v>
      </c>
      <c r="B304" s="823"/>
      <c r="C304" s="1403"/>
      <c r="D304" s="1403"/>
      <c r="E304" s="1403"/>
      <c r="F304" s="1403"/>
      <c r="G304" s="1403"/>
      <c r="H304" s="1403"/>
      <c r="I304" s="1403"/>
      <c r="J304" s="1403"/>
      <c r="K304" s="1403"/>
      <c r="L304" s="1403"/>
      <c r="M304" s="1403"/>
      <c r="N304" s="1403"/>
      <c r="O304" s="1403"/>
      <c r="P304" s="1403"/>
      <c r="Q304" s="1403"/>
      <c r="R304" s="72"/>
      <c r="S304" s="72"/>
      <c r="T304" s="72"/>
      <c r="U304" s="72"/>
      <c r="V304" s="72"/>
      <c r="W304" s="1"/>
      <c r="X304" s="1"/>
      <c r="Y304" s="1"/>
      <c r="Z304" s="1"/>
    </row>
    <row r="305" spans="1:26" ht="12.75" customHeight="1">
      <c r="A305" s="2083"/>
      <c r="B305" s="823"/>
      <c r="C305" s="1403"/>
      <c r="D305" s="1403"/>
      <c r="E305" s="1403"/>
      <c r="F305" s="1403"/>
      <c r="G305" s="1403"/>
      <c r="H305" s="1403"/>
      <c r="I305" s="1403"/>
      <c r="J305" s="1403"/>
      <c r="K305" s="1403"/>
      <c r="L305" s="1403"/>
      <c r="M305" s="1403"/>
      <c r="N305" s="1403"/>
      <c r="O305" s="1403"/>
      <c r="P305" s="1403"/>
      <c r="Q305" s="1403"/>
      <c r="R305" s="72"/>
      <c r="S305" s="72"/>
      <c r="T305" s="72"/>
      <c r="U305" s="72"/>
      <c r="V305" s="72"/>
      <c r="W305" s="1"/>
      <c r="X305" s="1"/>
      <c r="Y305" s="1"/>
      <c r="Z305" s="1"/>
    </row>
    <row r="306" spans="1:26" ht="12.75" customHeight="1">
      <c r="A306" s="1386" t="s">
        <v>6089</v>
      </c>
      <c r="B306" s="1387">
        <v>7</v>
      </c>
      <c r="C306" s="1403"/>
      <c r="D306" s="1403"/>
      <c r="E306" s="1403"/>
      <c r="F306" s="1403"/>
      <c r="G306" s="1403"/>
      <c r="H306" s="1403"/>
      <c r="I306" s="1403"/>
      <c r="J306" s="1403"/>
      <c r="K306" s="1403"/>
      <c r="L306" s="1403"/>
      <c r="M306" s="1403"/>
      <c r="N306" s="1403"/>
      <c r="O306" s="1403"/>
      <c r="P306" s="1403"/>
      <c r="Q306" s="1403"/>
      <c r="R306" s="72"/>
      <c r="S306" s="72"/>
      <c r="T306" s="72"/>
      <c r="U306" s="72"/>
      <c r="V306" s="72"/>
      <c r="W306" s="1"/>
      <c r="X306" s="1"/>
      <c r="Y306" s="1"/>
      <c r="Z306" s="1"/>
    </row>
    <row r="307" spans="1:26" ht="12.75" customHeight="1">
      <c r="A307" s="891" t="s">
        <v>6376</v>
      </c>
      <c r="B307" s="812" t="s">
        <v>6416</v>
      </c>
      <c r="C307" s="1403"/>
      <c r="D307" s="1403"/>
      <c r="E307" s="1403"/>
      <c r="F307" s="1403"/>
      <c r="G307" s="1403"/>
      <c r="H307" s="1403"/>
      <c r="I307" s="1403"/>
      <c r="J307" s="1403"/>
      <c r="K307" s="1403"/>
      <c r="L307" s="1403"/>
      <c r="M307" s="1403"/>
      <c r="N307" s="1403"/>
      <c r="O307" s="1403"/>
      <c r="P307" s="1403"/>
      <c r="Q307" s="1403"/>
      <c r="R307" s="72"/>
      <c r="S307" s="72"/>
      <c r="T307" s="72"/>
      <c r="U307" s="72"/>
      <c r="V307" s="72"/>
      <c r="W307" s="1"/>
      <c r="X307" s="1"/>
      <c r="Y307" s="1"/>
      <c r="Z307" s="1"/>
    </row>
    <row r="308" spans="1:26" ht="12.75" customHeight="1">
      <c r="A308" s="891" t="s">
        <v>6383</v>
      </c>
      <c r="B308" s="891" t="s">
        <v>6384</v>
      </c>
      <c r="C308" s="1403"/>
      <c r="D308" s="1403"/>
      <c r="E308" s="1403"/>
      <c r="F308" s="1403"/>
      <c r="G308" s="1403"/>
      <c r="H308" s="1403"/>
      <c r="I308" s="1403"/>
      <c r="J308" s="1403"/>
      <c r="K308" s="1403"/>
      <c r="L308" s="1403"/>
      <c r="M308" s="1403"/>
      <c r="N308" s="1403"/>
      <c r="O308" s="1403"/>
      <c r="P308" s="1403"/>
      <c r="Q308" s="1403"/>
      <c r="R308" s="72"/>
      <c r="S308" s="72"/>
      <c r="T308" s="72"/>
      <c r="U308" s="72"/>
      <c r="V308" s="72"/>
      <c r="W308" s="1"/>
      <c r="X308" s="1"/>
      <c r="Y308" s="1"/>
      <c r="Z308" s="1"/>
    </row>
    <row r="309" spans="1:26" ht="12.75" customHeight="1">
      <c r="A309" s="1388" t="s">
        <v>6385</v>
      </c>
      <c r="B309" s="890" t="s">
        <v>6387</v>
      </c>
      <c r="C309" s="1403"/>
      <c r="D309" s="1403"/>
      <c r="E309" s="1403"/>
      <c r="F309" s="1403"/>
      <c r="G309" s="1403"/>
      <c r="H309" s="1403"/>
      <c r="I309" s="1403"/>
      <c r="J309" s="1403"/>
      <c r="K309" s="1403"/>
      <c r="L309" s="1403"/>
      <c r="M309" s="1403"/>
      <c r="N309" s="1403"/>
      <c r="O309" s="1403"/>
      <c r="P309" s="1403"/>
      <c r="Q309" s="1403"/>
      <c r="R309" s="72"/>
      <c r="S309" s="72"/>
      <c r="T309" s="72"/>
      <c r="U309" s="72"/>
      <c r="V309" s="72"/>
      <c r="W309" s="1"/>
      <c r="X309" s="1"/>
      <c r="Y309" s="1"/>
      <c r="Z309" s="1"/>
    </row>
    <row r="310" spans="1:26" ht="12.75" customHeight="1">
      <c r="A310" s="891" t="s">
        <v>6388</v>
      </c>
      <c r="B310" s="786" t="s">
        <v>6095</v>
      </c>
      <c r="C310" s="1403"/>
      <c r="D310" s="1403"/>
      <c r="E310" s="1403"/>
      <c r="F310" s="1403"/>
      <c r="G310" s="1403"/>
      <c r="H310" s="1403"/>
      <c r="I310" s="1403"/>
      <c r="J310" s="1403"/>
      <c r="K310" s="1403"/>
      <c r="L310" s="1403"/>
      <c r="M310" s="1403"/>
      <c r="N310" s="1403"/>
      <c r="O310" s="1403"/>
      <c r="P310" s="1403"/>
      <c r="Q310" s="1403"/>
      <c r="R310" s="72"/>
      <c r="S310" s="72"/>
      <c r="T310" s="72"/>
      <c r="U310" s="72"/>
      <c r="V310" s="72"/>
      <c r="W310" s="1"/>
      <c r="X310" s="1"/>
      <c r="Y310" s="1"/>
      <c r="Z310" s="1"/>
    </row>
    <row r="311" spans="1:26" ht="12.75" customHeight="1">
      <c r="A311" s="883" t="s">
        <v>6394</v>
      </c>
      <c r="B311" s="786" t="s">
        <v>6410</v>
      </c>
      <c r="C311" s="1403"/>
      <c r="D311" s="1403"/>
      <c r="E311" s="1403"/>
      <c r="F311" s="1403"/>
      <c r="G311" s="1403"/>
      <c r="H311" s="1403"/>
      <c r="I311" s="1403"/>
      <c r="J311" s="1403"/>
      <c r="K311" s="1403"/>
      <c r="L311" s="1403"/>
      <c r="M311" s="1403"/>
      <c r="N311" s="1403"/>
      <c r="O311" s="1403"/>
      <c r="P311" s="1403"/>
      <c r="Q311" s="1403"/>
      <c r="R311" s="72"/>
      <c r="S311" s="72"/>
      <c r="T311" s="72"/>
      <c r="U311" s="72"/>
      <c r="V311" s="72"/>
      <c r="W311" s="1"/>
      <c r="X311" s="1"/>
      <c r="Y311" s="1"/>
      <c r="Z311" s="1"/>
    </row>
    <row r="312" spans="1:26" ht="12.75" customHeight="1">
      <c r="A312" s="2357" t="s">
        <v>6100</v>
      </c>
      <c r="B312" s="823"/>
      <c r="C312" s="1403"/>
      <c r="D312" s="1403"/>
      <c r="E312" s="1403"/>
      <c r="F312" s="1403"/>
      <c r="G312" s="1403"/>
      <c r="H312" s="1403"/>
      <c r="I312" s="1403"/>
      <c r="J312" s="1403"/>
      <c r="K312" s="1403"/>
      <c r="L312" s="1403"/>
      <c r="M312" s="1403"/>
      <c r="N312" s="1403"/>
      <c r="O312" s="1403"/>
      <c r="P312" s="1403"/>
      <c r="Q312" s="1403"/>
      <c r="R312" s="72"/>
      <c r="S312" s="72"/>
      <c r="T312" s="72"/>
      <c r="U312" s="72"/>
      <c r="V312" s="72"/>
      <c r="W312" s="1"/>
      <c r="X312" s="1"/>
      <c r="Y312" s="1"/>
      <c r="Z312" s="1"/>
    </row>
    <row r="313" spans="1:26" ht="12.75" customHeight="1">
      <c r="A313" s="2083"/>
      <c r="B313" s="823"/>
      <c r="C313" s="1403"/>
      <c r="D313" s="1403"/>
      <c r="E313" s="1403"/>
      <c r="F313" s="1403"/>
      <c r="G313" s="1403"/>
      <c r="H313" s="1403"/>
      <c r="I313" s="1403"/>
      <c r="J313" s="1403"/>
      <c r="K313" s="1403"/>
      <c r="L313" s="1403"/>
      <c r="M313" s="1403"/>
      <c r="N313" s="1403"/>
      <c r="O313" s="1403"/>
      <c r="P313" s="1403"/>
      <c r="Q313" s="1403"/>
      <c r="R313" s="72"/>
      <c r="S313" s="72"/>
      <c r="T313" s="72"/>
      <c r="U313" s="72"/>
      <c r="V313" s="72"/>
      <c r="W313" s="1"/>
      <c r="X313" s="1"/>
      <c r="Y313" s="1"/>
      <c r="Z313" s="1"/>
    </row>
    <row r="314" spans="1:26" ht="12.75" customHeight="1">
      <c r="A314" s="1386" t="s">
        <v>6089</v>
      </c>
      <c r="B314" s="1387">
        <v>8</v>
      </c>
      <c r="C314" s="1403"/>
      <c r="D314" s="1403"/>
      <c r="E314" s="1403"/>
      <c r="F314" s="1403"/>
      <c r="G314" s="1403"/>
      <c r="H314" s="1403"/>
      <c r="I314" s="1403"/>
      <c r="J314" s="1403"/>
      <c r="K314" s="1403"/>
      <c r="L314" s="1403"/>
      <c r="M314" s="1403"/>
      <c r="N314" s="1403"/>
      <c r="O314" s="1403"/>
      <c r="P314" s="1403"/>
      <c r="Q314" s="1403"/>
      <c r="R314" s="72"/>
      <c r="S314" s="72"/>
      <c r="T314" s="72"/>
      <c r="U314" s="72"/>
      <c r="V314" s="72"/>
      <c r="W314" s="1"/>
      <c r="X314" s="1"/>
      <c r="Y314" s="1"/>
      <c r="Z314" s="1"/>
    </row>
    <row r="315" spans="1:26" ht="12.75" customHeight="1">
      <c r="A315" s="891" t="s">
        <v>6376</v>
      </c>
      <c r="B315" s="812" t="s">
        <v>6418</v>
      </c>
      <c r="C315" s="1403"/>
      <c r="D315" s="1403"/>
      <c r="E315" s="1403"/>
      <c r="F315" s="1403"/>
      <c r="G315" s="1403"/>
      <c r="H315" s="1403"/>
      <c r="I315" s="1403"/>
      <c r="J315" s="1403"/>
      <c r="K315" s="1403"/>
      <c r="L315" s="1403"/>
      <c r="M315" s="1403"/>
      <c r="N315" s="1403"/>
      <c r="O315" s="1403"/>
      <c r="P315" s="1403"/>
      <c r="Q315" s="1403"/>
      <c r="R315" s="72"/>
      <c r="S315" s="72"/>
      <c r="T315" s="72"/>
      <c r="U315" s="72"/>
      <c r="V315" s="72"/>
      <c r="W315" s="1"/>
      <c r="X315" s="1"/>
      <c r="Y315" s="1"/>
      <c r="Z315" s="1"/>
    </row>
    <row r="316" spans="1:26" ht="12.75" customHeight="1">
      <c r="A316" s="891" t="s">
        <v>6383</v>
      </c>
      <c r="B316" s="891" t="s">
        <v>6384</v>
      </c>
      <c r="C316" s="1403"/>
      <c r="D316" s="1403"/>
      <c r="E316" s="1403"/>
      <c r="F316" s="1403"/>
      <c r="G316" s="1403"/>
      <c r="H316" s="1403"/>
      <c r="I316" s="1403"/>
      <c r="J316" s="1403"/>
      <c r="K316" s="1403"/>
      <c r="L316" s="1403"/>
      <c r="M316" s="1403"/>
      <c r="N316" s="1403"/>
      <c r="O316" s="1403"/>
      <c r="P316" s="1403"/>
      <c r="Q316" s="1403"/>
      <c r="R316" s="72"/>
      <c r="S316" s="72"/>
      <c r="T316" s="72"/>
      <c r="U316" s="72"/>
      <c r="V316" s="72"/>
      <c r="W316" s="1"/>
      <c r="X316" s="1"/>
      <c r="Y316" s="1"/>
      <c r="Z316" s="1"/>
    </row>
    <row r="317" spans="1:26" ht="12.75" customHeight="1">
      <c r="A317" s="1388" t="s">
        <v>6385</v>
      </c>
      <c r="B317" s="890" t="s">
        <v>6387</v>
      </c>
      <c r="C317" s="1403"/>
      <c r="D317" s="1403"/>
      <c r="E317" s="1403"/>
      <c r="F317" s="1403"/>
      <c r="G317" s="1403"/>
      <c r="H317" s="1403"/>
      <c r="I317" s="1403"/>
      <c r="J317" s="1403"/>
      <c r="K317" s="1403"/>
      <c r="L317" s="1403"/>
      <c r="M317" s="1403"/>
      <c r="N317" s="1403"/>
      <c r="O317" s="1403"/>
      <c r="P317" s="1403"/>
      <c r="Q317" s="1403"/>
      <c r="R317" s="72"/>
      <c r="S317" s="72"/>
      <c r="T317" s="72"/>
      <c r="U317" s="72"/>
      <c r="V317" s="72"/>
      <c r="W317" s="1"/>
      <c r="X317" s="1"/>
      <c r="Y317" s="1"/>
      <c r="Z317" s="1"/>
    </row>
    <row r="318" spans="1:26" ht="12.75" customHeight="1">
      <c r="A318" s="891" t="s">
        <v>6388</v>
      </c>
      <c r="B318" s="786" t="s">
        <v>6095</v>
      </c>
      <c r="C318" s="1403"/>
      <c r="D318" s="1403"/>
      <c r="E318" s="1403"/>
      <c r="F318" s="1403"/>
      <c r="G318" s="1403"/>
      <c r="H318" s="1403"/>
      <c r="I318" s="1403"/>
      <c r="J318" s="1403"/>
      <c r="K318" s="1403"/>
      <c r="L318" s="1403"/>
      <c r="M318" s="1403"/>
      <c r="N318" s="1403"/>
      <c r="O318" s="1403"/>
      <c r="P318" s="1403"/>
      <c r="Q318" s="1403"/>
      <c r="R318" s="72"/>
      <c r="S318" s="72"/>
      <c r="T318" s="72"/>
      <c r="U318" s="72"/>
      <c r="V318" s="72"/>
      <c r="W318" s="1"/>
      <c r="X318" s="1"/>
      <c r="Y318" s="1"/>
      <c r="Z318" s="1"/>
    </row>
    <row r="319" spans="1:26" ht="12.75" customHeight="1">
      <c r="A319" s="883" t="s">
        <v>6394</v>
      </c>
      <c r="B319" s="786" t="s">
        <v>6410</v>
      </c>
      <c r="C319" s="1403"/>
      <c r="D319" s="1403"/>
      <c r="E319" s="1403"/>
      <c r="F319" s="1403"/>
      <c r="G319" s="1403"/>
      <c r="H319" s="1403"/>
      <c r="I319" s="1403"/>
      <c r="J319" s="1403"/>
      <c r="K319" s="1403"/>
      <c r="L319" s="1403"/>
      <c r="M319" s="1403"/>
      <c r="N319" s="1403"/>
      <c r="O319" s="1403"/>
      <c r="P319" s="1403"/>
      <c r="Q319" s="1403"/>
      <c r="R319" s="72"/>
      <c r="S319" s="72"/>
      <c r="T319" s="72"/>
      <c r="U319" s="72"/>
      <c r="V319" s="72"/>
      <c r="W319" s="1"/>
      <c r="X319" s="1"/>
      <c r="Y319" s="1"/>
      <c r="Z319" s="1"/>
    </row>
    <row r="320" spans="1:26" ht="12.75" customHeight="1">
      <c r="A320" s="2357" t="s">
        <v>6100</v>
      </c>
      <c r="B320" s="823"/>
      <c r="C320" s="1403"/>
      <c r="D320" s="1403"/>
      <c r="E320" s="1403"/>
      <c r="F320" s="1403"/>
      <c r="G320" s="1403"/>
      <c r="H320" s="1403"/>
      <c r="I320" s="1403"/>
      <c r="J320" s="1403"/>
      <c r="K320" s="1403"/>
      <c r="L320" s="1403"/>
      <c r="M320" s="1403"/>
      <c r="N320" s="1403"/>
      <c r="O320" s="1403"/>
      <c r="P320" s="1403"/>
      <c r="Q320" s="1403"/>
      <c r="R320" s="72"/>
      <c r="S320" s="72"/>
      <c r="T320" s="72"/>
      <c r="U320" s="72"/>
      <c r="V320" s="72"/>
      <c r="W320" s="1"/>
      <c r="X320" s="1"/>
      <c r="Y320" s="1"/>
      <c r="Z320" s="1"/>
    </row>
    <row r="321" spans="1:26" ht="12.75" customHeight="1">
      <c r="A321" s="2083"/>
      <c r="B321" s="823"/>
      <c r="C321" s="1403"/>
      <c r="D321" s="1403"/>
      <c r="E321" s="1403"/>
      <c r="F321" s="1403"/>
      <c r="G321" s="1403"/>
      <c r="H321" s="1403"/>
      <c r="I321" s="1403"/>
      <c r="J321" s="1403"/>
      <c r="K321" s="1403"/>
      <c r="L321" s="1403"/>
      <c r="M321" s="1403"/>
      <c r="N321" s="1403"/>
      <c r="O321" s="1403"/>
      <c r="P321" s="1403"/>
      <c r="Q321" s="1403"/>
      <c r="R321" s="72"/>
      <c r="S321" s="72"/>
      <c r="T321" s="72"/>
      <c r="U321" s="72"/>
      <c r="V321" s="72"/>
      <c r="W321" s="1"/>
      <c r="X321" s="1"/>
      <c r="Y321" s="1"/>
      <c r="Z321" s="1"/>
    </row>
    <row r="322" spans="1:26" ht="12.75" customHeight="1">
      <c r="A322" s="1386"/>
      <c r="B322" s="1387">
        <v>9</v>
      </c>
      <c r="C322" s="1403"/>
      <c r="D322" s="1403"/>
      <c r="E322" s="1403"/>
      <c r="F322" s="1403"/>
      <c r="G322" s="1403"/>
      <c r="H322" s="1403"/>
      <c r="I322" s="1403"/>
      <c r="J322" s="1403"/>
      <c r="K322" s="1403"/>
      <c r="L322" s="1403"/>
      <c r="M322" s="1403"/>
      <c r="N322" s="1403"/>
      <c r="O322" s="1403"/>
      <c r="P322" s="1403"/>
      <c r="Q322" s="1403"/>
      <c r="R322" s="72"/>
      <c r="S322" s="72"/>
      <c r="T322" s="72"/>
      <c r="U322" s="72"/>
      <c r="V322" s="72"/>
      <c r="W322" s="1"/>
      <c r="X322" s="1"/>
      <c r="Y322" s="1"/>
      <c r="Z322" s="1"/>
    </row>
    <row r="323" spans="1:26" ht="12.75" customHeight="1">
      <c r="A323" s="891" t="s">
        <v>6376</v>
      </c>
      <c r="B323" s="812" t="s">
        <v>6428</v>
      </c>
      <c r="C323" s="1403"/>
      <c r="D323" s="1403"/>
      <c r="E323" s="1403"/>
      <c r="F323" s="1403"/>
      <c r="G323" s="1403"/>
      <c r="H323" s="1403"/>
      <c r="I323" s="1403"/>
      <c r="J323" s="1403"/>
      <c r="K323" s="1403"/>
      <c r="L323" s="1403"/>
      <c r="M323" s="1403"/>
      <c r="N323" s="1403"/>
      <c r="O323" s="1403"/>
      <c r="P323" s="1403"/>
      <c r="Q323" s="1403"/>
      <c r="R323" s="72"/>
      <c r="S323" s="72"/>
      <c r="T323" s="72"/>
      <c r="U323" s="72"/>
      <c r="V323" s="72"/>
      <c r="W323" s="1"/>
      <c r="X323" s="1"/>
      <c r="Y323" s="1"/>
      <c r="Z323" s="1"/>
    </row>
    <row r="324" spans="1:26" ht="12.75" customHeight="1">
      <c r="A324" s="891" t="s">
        <v>6383</v>
      </c>
      <c r="B324" s="891" t="s">
        <v>6384</v>
      </c>
      <c r="C324" s="1403"/>
      <c r="D324" s="1403"/>
      <c r="E324" s="1403"/>
      <c r="F324" s="1403"/>
      <c r="G324" s="1403"/>
      <c r="H324" s="1403"/>
      <c r="I324" s="1403"/>
      <c r="J324" s="1403"/>
      <c r="K324" s="1403"/>
      <c r="L324" s="1403"/>
      <c r="M324" s="1403"/>
      <c r="N324" s="1403"/>
      <c r="O324" s="1403"/>
      <c r="P324" s="1403"/>
      <c r="Q324" s="1403"/>
      <c r="R324" s="72"/>
      <c r="S324" s="72"/>
      <c r="T324" s="72"/>
      <c r="U324" s="72"/>
      <c r="V324" s="72"/>
      <c r="W324" s="1"/>
      <c r="X324" s="1"/>
      <c r="Y324" s="1"/>
      <c r="Z324" s="1"/>
    </row>
    <row r="325" spans="1:26" ht="12.75" customHeight="1">
      <c r="A325" s="1388" t="s">
        <v>6385</v>
      </c>
      <c r="B325" s="890" t="s">
        <v>6387</v>
      </c>
      <c r="C325" s="1403"/>
      <c r="D325" s="1403"/>
      <c r="E325" s="1403"/>
      <c r="F325" s="1403"/>
      <c r="G325" s="1403"/>
      <c r="H325" s="1403"/>
      <c r="I325" s="1403"/>
      <c r="J325" s="1403"/>
      <c r="K325" s="1403"/>
      <c r="L325" s="1403"/>
      <c r="M325" s="1403"/>
      <c r="N325" s="1403"/>
      <c r="O325" s="1403"/>
      <c r="P325" s="1403"/>
      <c r="Q325" s="1403"/>
      <c r="R325" s="72"/>
      <c r="S325" s="72"/>
      <c r="T325" s="72"/>
      <c r="U325" s="72"/>
      <c r="V325" s="72"/>
      <c r="W325" s="1"/>
      <c r="X325" s="1"/>
      <c r="Y325" s="1"/>
      <c r="Z325" s="1"/>
    </row>
    <row r="326" spans="1:26" ht="12.75" customHeight="1">
      <c r="A326" s="891" t="s">
        <v>6388</v>
      </c>
      <c r="B326" s="786" t="s">
        <v>6095</v>
      </c>
      <c r="C326" s="1403"/>
      <c r="D326" s="1403"/>
      <c r="E326" s="1403"/>
      <c r="F326" s="1403"/>
      <c r="G326" s="1403"/>
      <c r="H326" s="1403"/>
      <c r="I326" s="1403"/>
      <c r="J326" s="1403"/>
      <c r="K326" s="1403"/>
      <c r="L326" s="1403"/>
      <c r="M326" s="1403"/>
      <c r="N326" s="1403"/>
      <c r="O326" s="1403"/>
      <c r="P326" s="1403"/>
      <c r="Q326" s="1403"/>
      <c r="R326" s="72"/>
      <c r="S326" s="72"/>
      <c r="T326" s="72"/>
      <c r="U326" s="72"/>
      <c r="V326" s="72"/>
      <c r="W326" s="1"/>
      <c r="X326" s="1"/>
      <c r="Y326" s="1"/>
      <c r="Z326" s="1"/>
    </row>
    <row r="327" spans="1:26" ht="12.75" customHeight="1">
      <c r="A327" s="883" t="s">
        <v>6394</v>
      </c>
      <c r="B327" s="786" t="s">
        <v>6410</v>
      </c>
      <c r="C327" s="1403"/>
      <c r="D327" s="1403"/>
      <c r="E327" s="1403"/>
      <c r="F327" s="1403"/>
      <c r="G327" s="1403"/>
      <c r="H327" s="1403"/>
      <c r="I327" s="1403"/>
      <c r="J327" s="1403"/>
      <c r="K327" s="1403"/>
      <c r="L327" s="1403"/>
      <c r="M327" s="1403"/>
      <c r="N327" s="1403"/>
      <c r="O327" s="1403"/>
      <c r="P327" s="1403"/>
      <c r="Q327" s="1403"/>
      <c r="R327" s="72"/>
      <c r="S327" s="72"/>
      <c r="T327" s="72"/>
      <c r="U327" s="72"/>
      <c r="V327" s="72"/>
      <c r="W327" s="1"/>
      <c r="X327" s="1"/>
      <c r="Y327" s="1"/>
      <c r="Z327" s="1"/>
    </row>
    <row r="328" spans="1:26" ht="12.75" customHeight="1">
      <c r="A328" s="2357" t="s">
        <v>6100</v>
      </c>
      <c r="B328" s="823"/>
      <c r="C328" s="1403"/>
      <c r="D328" s="1403"/>
      <c r="E328" s="1403"/>
      <c r="F328" s="1403"/>
      <c r="G328" s="1403"/>
      <c r="H328" s="1403"/>
      <c r="I328" s="1403"/>
      <c r="J328" s="1403"/>
      <c r="K328" s="1403"/>
      <c r="L328" s="1403"/>
      <c r="M328" s="1403"/>
      <c r="N328" s="1403"/>
      <c r="O328" s="1403"/>
      <c r="P328" s="1403"/>
      <c r="Q328" s="1403"/>
      <c r="R328" s="72"/>
      <c r="S328" s="72"/>
      <c r="T328" s="72"/>
      <c r="U328" s="72"/>
      <c r="V328" s="72"/>
      <c r="W328" s="1"/>
      <c r="X328" s="1"/>
      <c r="Y328" s="1"/>
      <c r="Z328" s="1"/>
    </row>
    <row r="329" spans="1:26" ht="12.75" customHeight="1">
      <c r="A329" s="2083"/>
      <c r="B329" s="823"/>
      <c r="C329" s="1403"/>
      <c r="D329" s="1403"/>
      <c r="E329" s="1403"/>
      <c r="F329" s="1403"/>
      <c r="G329" s="1403"/>
      <c r="H329" s="1403"/>
      <c r="I329" s="1403"/>
      <c r="J329" s="1403"/>
      <c r="K329" s="1403"/>
      <c r="L329" s="1403"/>
      <c r="M329" s="1403"/>
      <c r="N329" s="1403"/>
      <c r="O329" s="1403"/>
      <c r="P329" s="1403"/>
      <c r="Q329" s="1403"/>
      <c r="R329" s="72"/>
      <c r="S329" s="72"/>
      <c r="T329" s="72"/>
      <c r="U329" s="72"/>
      <c r="V329" s="72"/>
      <c r="W329" s="1"/>
      <c r="X329" s="1"/>
      <c r="Y329" s="1"/>
      <c r="Z329" s="1"/>
    </row>
    <row r="330" spans="1:26" ht="12.75" customHeight="1">
      <c r="A330" s="1386" t="s">
        <v>6089</v>
      </c>
      <c r="B330" s="1387">
        <v>10</v>
      </c>
      <c r="C330" s="1403"/>
      <c r="D330" s="1403"/>
      <c r="E330" s="1403"/>
      <c r="F330" s="1403"/>
      <c r="G330" s="1403"/>
      <c r="H330" s="1403"/>
      <c r="I330" s="1403"/>
      <c r="J330" s="1403"/>
      <c r="K330" s="1403"/>
      <c r="L330" s="1403"/>
      <c r="M330" s="1403"/>
      <c r="N330" s="1403"/>
      <c r="O330" s="1403"/>
      <c r="P330" s="1403"/>
      <c r="Q330" s="1403"/>
      <c r="R330" s="72"/>
      <c r="S330" s="72"/>
      <c r="T330" s="72"/>
      <c r="U330" s="72"/>
      <c r="V330" s="72"/>
      <c r="W330" s="1"/>
      <c r="X330" s="1"/>
      <c r="Y330" s="1"/>
      <c r="Z330" s="1"/>
    </row>
    <row r="331" spans="1:26" ht="12.75" customHeight="1">
      <c r="A331" s="891" t="s">
        <v>6376</v>
      </c>
      <c r="B331" s="812" t="s">
        <v>6435</v>
      </c>
      <c r="C331" s="1403"/>
      <c r="D331" s="1403"/>
      <c r="E331" s="1403"/>
      <c r="F331" s="1403"/>
      <c r="G331" s="1403"/>
      <c r="H331" s="1403"/>
      <c r="I331" s="1403"/>
      <c r="J331" s="1403"/>
      <c r="K331" s="1403"/>
      <c r="L331" s="1403"/>
      <c r="M331" s="1403"/>
      <c r="N331" s="1403"/>
      <c r="O331" s="1403"/>
      <c r="P331" s="1403"/>
      <c r="Q331" s="1403"/>
      <c r="R331" s="72"/>
      <c r="S331" s="72"/>
      <c r="T331" s="72"/>
      <c r="U331" s="72"/>
      <c r="V331" s="72"/>
      <c r="W331" s="1"/>
      <c r="X331" s="1"/>
      <c r="Y331" s="1"/>
      <c r="Z331" s="1"/>
    </row>
    <row r="332" spans="1:26" ht="12.75" customHeight="1">
      <c r="A332" s="891" t="s">
        <v>6383</v>
      </c>
      <c r="B332" s="891" t="s">
        <v>6384</v>
      </c>
      <c r="C332" s="1403"/>
      <c r="D332" s="1403"/>
      <c r="E332" s="1403"/>
      <c r="F332" s="1403"/>
      <c r="G332" s="1403"/>
      <c r="H332" s="1403"/>
      <c r="I332" s="1403"/>
      <c r="J332" s="1403"/>
      <c r="K332" s="1403"/>
      <c r="L332" s="1403"/>
      <c r="M332" s="1403"/>
      <c r="N332" s="1403"/>
      <c r="O332" s="1403"/>
      <c r="P332" s="1403"/>
      <c r="Q332" s="1403"/>
      <c r="R332" s="72"/>
      <c r="S332" s="72"/>
      <c r="T332" s="72"/>
      <c r="U332" s="72"/>
      <c r="V332" s="72"/>
      <c r="W332" s="1"/>
      <c r="X332" s="1"/>
      <c r="Y332" s="1"/>
      <c r="Z332" s="1"/>
    </row>
    <row r="333" spans="1:26" ht="12.75" customHeight="1">
      <c r="A333" s="1388" t="s">
        <v>6385</v>
      </c>
      <c r="B333" s="890" t="s">
        <v>6387</v>
      </c>
      <c r="C333" s="1403"/>
      <c r="D333" s="1403"/>
      <c r="E333" s="1403"/>
      <c r="F333" s="1403"/>
      <c r="G333" s="1403"/>
      <c r="H333" s="1403"/>
      <c r="I333" s="1403"/>
      <c r="J333" s="1403"/>
      <c r="K333" s="1403"/>
      <c r="L333" s="1403"/>
      <c r="M333" s="1403"/>
      <c r="N333" s="1403"/>
      <c r="O333" s="1403"/>
      <c r="P333" s="1403"/>
      <c r="Q333" s="1403"/>
      <c r="R333" s="72"/>
      <c r="S333" s="72"/>
      <c r="T333" s="72"/>
      <c r="U333" s="72"/>
      <c r="V333" s="72"/>
      <c r="W333" s="1"/>
      <c r="X333" s="1"/>
      <c r="Y333" s="1"/>
      <c r="Z333" s="1"/>
    </row>
    <row r="334" spans="1:26" ht="12.75" customHeight="1">
      <c r="A334" s="891" t="s">
        <v>6388</v>
      </c>
      <c r="B334" s="786" t="s">
        <v>6095</v>
      </c>
      <c r="C334" s="1403"/>
      <c r="D334" s="1403"/>
      <c r="E334" s="1403"/>
      <c r="F334" s="1403"/>
      <c r="G334" s="1403"/>
      <c r="H334" s="1403"/>
      <c r="I334" s="1403"/>
      <c r="J334" s="1403"/>
      <c r="K334" s="1403"/>
      <c r="L334" s="1403"/>
      <c r="M334" s="1403"/>
      <c r="N334" s="1403"/>
      <c r="O334" s="1403"/>
      <c r="P334" s="1403"/>
      <c r="Q334" s="1403"/>
      <c r="R334" s="72"/>
      <c r="S334" s="72"/>
      <c r="T334" s="72"/>
      <c r="U334" s="72"/>
      <c r="V334" s="72"/>
      <c r="W334" s="1"/>
      <c r="X334" s="1"/>
      <c r="Y334" s="1"/>
      <c r="Z334" s="1"/>
    </row>
    <row r="335" spans="1:26" ht="12.75" customHeight="1">
      <c r="A335" s="883" t="s">
        <v>6394</v>
      </c>
      <c r="B335" s="786" t="s">
        <v>6410</v>
      </c>
      <c r="C335" s="1403"/>
      <c r="D335" s="1403"/>
      <c r="E335" s="1403"/>
      <c r="F335" s="1403"/>
      <c r="G335" s="1403"/>
      <c r="H335" s="1403"/>
      <c r="I335" s="1403"/>
      <c r="J335" s="1403"/>
      <c r="K335" s="1403"/>
      <c r="L335" s="1403"/>
      <c r="M335" s="1403"/>
      <c r="N335" s="1403"/>
      <c r="O335" s="1403"/>
      <c r="P335" s="1403"/>
      <c r="Q335" s="1403"/>
      <c r="R335" s="72"/>
      <c r="S335" s="72"/>
      <c r="T335" s="72"/>
      <c r="U335" s="72"/>
      <c r="V335" s="72"/>
      <c r="W335" s="1"/>
      <c r="X335" s="1"/>
      <c r="Y335" s="1"/>
      <c r="Z335" s="1"/>
    </row>
    <row r="336" spans="1:26" ht="12.75" customHeight="1">
      <c r="A336" s="2357" t="s">
        <v>6100</v>
      </c>
      <c r="B336" s="823"/>
      <c r="C336" s="1403"/>
      <c r="D336" s="1403"/>
      <c r="E336" s="1403"/>
      <c r="F336" s="1403"/>
      <c r="G336" s="1403"/>
      <c r="H336" s="1403"/>
      <c r="I336" s="1403"/>
      <c r="J336" s="1403"/>
      <c r="K336" s="1403"/>
      <c r="L336" s="1403"/>
      <c r="M336" s="1403"/>
      <c r="N336" s="1403"/>
      <c r="O336" s="1403"/>
      <c r="P336" s="1403"/>
      <c r="Q336" s="1403"/>
      <c r="R336" s="72"/>
      <c r="S336" s="72"/>
      <c r="T336" s="72"/>
      <c r="U336" s="72"/>
      <c r="V336" s="72"/>
      <c r="W336" s="1"/>
      <c r="X336" s="1"/>
      <c r="Y336" s="1"/>
      <c r="Z336" s="1"/>
    </row>
    <row r="337" spans="1:26" ht="12.75" customHeight="1">
      <c r="A337" s="2083"/>
      <c r="B337" s="823"/>
      <c r="C337" s="1403"/>
      <c r="D337" s="1403"/>
      <c r="E337" s="1403"/>
      <c r="F337" s="1403"/>
      <c r="G337" s="1403"/>
      <c r="H337" s="1403"/>
      <c r="I337" s="1403"/>
      <c r="J337" s="1403"/>
      <c r="K337" s="1403"/>
      <c r="L337" s="1403"/>
      <c r="M337" s="1403"/>
      <c r="N337" s="1403"/>
      <c r="O337" s="1403"/>
      <c r="P337" s="1403"/>
      <c r="Q337" s="1403"/>
      <c r="R337" s="72"/>
      <c r="S337" s="72"/>
      <c r="T337" s="72"/>
      <c r="U337" s="72"/>
      <c r="V337" s="72"/>
      <c r="W337" s="1"/>
      <c r="X337" s="1"/>
      <c r="Y337" s="1"/>
      <c r="Z337" s="1"/>
    </row>
    <row r="338" spans="1:26" ht="12.75" customHeight="1">
      <c r="A338" s="1386"/>
      <c r="B338" s="1387">
        <v>11</v>
      </c>
      <c r="C338" s="1403"/>
      <c r="D338" s="1403"/>
      <c r="E338" s="1403"/>
      <c r="F338" s="1403"/>
      <c r="G338" s="1403"/>
      <c r="H338" s="1403"/>
      <c r="I338" s="1403"/>
      <c r="J338" s="1403"/>
      <c r="K338" s="1403"/>
      <c r="L338" s="1403"/>
      <c r="M338" s="1403"/>
      <c r="N338" s="1403"/>
      <c r="O338" s="1403"/>
      <c r="P338" s="1403"/>
      <c r="Q338" s="1403"/>
      <c r="R338" s="72"/>
      <c r="S338" s="72"/>
      <c r="T338" s="72"/>
      <c r="U338" s="72"/>
      <c r="V338" s="72"/>
      <c r="W338" s="1"/>
      <c r="X338" s="1"/>
      <c r="Y338" s="1"/>
      <c r="Z338" s="1"/>
    </row>
    <row r="339" spans="1:26" ht="12.75" customHeight="1">
      <c r="A339" s="891" t="s">
        <v>6376</v>
      </c>
      <c r="B339" s="812" t="s">
        <v>6438</v>
      </c>
      <c r="C339" s="1403"/>
      <c r="D339" s="1403"/>
      <c r="E339" s="1403"/>
      <c r="F339" s="1403"/>
      <c r="G339" s="1403"/>
      <c r="H339" s="1403"/>
      <c r="I339" s="1403"/>
      <c r="J339" s="1403"/>
      <c r="K339" s="1403"/>
      <c r="L339" s="1403"/>
      <c r="M339" s="1403"/>
      <c r="N339" s="1403"/>
      <c r="O339" s="1403"/>
      <c r="P339" s="1403"/>
      <c r="Q339" s="1403"/>
      <c r="R339" s="72"/>
      <c r="S339" s="72"/>
      <c r="T339" s="72"/>
      <c r="U339" s="72"/>
      <c r="V339" s="72"/>
      <c r="W339" s="1"/>
      <c r="X339" s="1"/>
      <c r="Y339" s="1"/>
      <c r="Z339" s="1"/>
    </row>
    <row r="340" spans="1:26" ht="12.75" customHeight="1">
      <c r="A340" s="891" t="s">
        <v>6383</v>
      </c>
      <c r="B340" s="891" t="s">
        <v>6384</v>
      </c>
      <c r="C340" s="1403"/>
      <c r="D340" s="1403"/>
      <c r="E340" s="1403"/>
      <c r="F340" s="1403"/>
      <c r="G340" s="1403"/>
      <c r="H340" s="1403"/>
      <c r="I340" s="1403"/>
      <c r="J340" s="1403"/>
      <c r="K340" s="1403"/>
      <c r="L340" s="1403"/>
      <c r="M340" s="1403"/>
      <c r="N340" s="1403"/>
      <c r="O340" s="1403"/>
      <c r="P340" s="1403"/>
      <c r="Q340" s="1403"/>
      <c r="R340" s="72"/>
      <c r="S340" s="72"/>
      <c r="T340" s="72"/>
      <c r="U340" s="72"/>
      <c r="V340" s="72"/>
      <c r="W340" s="1"/>
      <c r="X340" s="1"/>
      <c r="Y340" s="1"/>
      <c r="Z340" s="1"/>
    </row>
    <row r="341" spans="1:26" ht="12.75" customHeight="1">
      <c r="A341" s="1388" t="s">
        <v>6385</v>
      </c>
      <c r="B341" s="890" t="s">
        <v>6387</v>
      </c>
      <c r="C341" s="1403"/>
      <c r="D341" s="1403"/>
      <c r="E341" s="1403"/>
      <c r="F341" s="1403"/>
      <c r="G341" s="1403"/>
      <c r="H341" s="1403"/>
      <c r="I341" s="1403"/>
      <c r="J341" s="1403"/>
      <c r="K341" s="1403"/>
      <c r="L341" s="1403"/>
      <c r="M341" s="1403"/>
      <c r="N341" s="1403"/>
      <c r="O341" s="1403"/>
      <c r="P341" s="1403"/>
      <c r="Q341" s="1403"/>
      <c r="R341" s="72"/>
      <c r="S341" s="72"/>
      <c r="T341" s="72"/>
      <c r="U341" s="72"/>
      <c r="V341" s="72"/>
      <c r="W341" s="1"/>
      <c r="X341" s="1"/>
      <c r="Y341" s="1"/>
      <c r="Z341" s="1"/>
    </row>
    <row r="342" spans="1:26" ht="12.75" customHeight="1">
      <c r="A342" s="891" t="s">
        <v>6388</v>
      </c>
      <c r="B342" s="786" t="s">
        <v>6095</v>
      </c>
      <c r="C342" s="1403"/>
      <c r="D342" s="1403"/>
      <c r="E342" s="1403"/>
      <c r="F342" s="1403"/>
      <c r="G342" s="1403"/>
      <c r="H342" s="1403"/>
      <c r="I342" s="1403"/>
      <c r="J342" s="1403"/>
      <c r="K342" s="1403"/>
      <c r="L342" s="1403"/>
      <c r="M342" s="1403"/>
      <c r="N342" s="1403"/>
      <c r="O342" s="1403"/>
      <c r="P342" s="1403"/>
      <c r="Q342" s="1403"/>
      <c r="R342" s="72"/>
      <c r="S342" s="72"/>
      <c r="T342" s="72"/>
      <c r="U342" s="72"/>
      <c r="V342" s="72"/>
      <c r="W342" s="1"/>
      <c r="X342" s="1"/>
      <c r="Y342" s="1"/>
      <c r="Z342" s="1"/>
    </row>
    <row r="343" spans="1:26" ht="12.75" customHeight="1">
      <c r="A343" s="883" t="s">
        <v>6394</v>
      </c>
      <c r="B343" s="786" t="s">
        <v>6410</v>
      </c>
      <c r="C343" s="1403"/>
      <c r="D343" s="1403"/>
      <c r="E343" s="1403"/>
      <c r="F343" s="1403"/>
      <c r="G343" s="1403"/>
      <c r="H343" s="1403"/>
      <c r="I343" s="1403"/>
      <c r="J343" s="1403"/>
      <c r="K343" s="1403"/>
      <c r="L343" s="1403"/>
      <c r="M343" s="1403"/>
      <c r="N343" s="1403"/>
      <c r="O343" s="1403"/>
      <c r="P343" s="1403"/>
      <c r="Q343" s="1403"/>
      <c r="R343" s="72"/>
      <c r="S343" s="72"/>
      <c r="T343" s="72"/>
      <c r="U343" s="72"/>
      <c r="V343" s="72"/>
      <c r="W343" s="1"/>
      <c r="X343" s="1"/>
      <c r="Y343" s="1"/>
      <c r="Z343" s="1"/>
    </row>
    <row r="344" spans="1:26" ht="12.75" customHeight="1">
      <c r="A344" s="2357" t="s">
        <v>6100</v>
      </c>
      <c r="B344" s="823"/>
      <c r="C344" s="1403"/>
      <c r="D344" s="1403"/>
      <c r="E344" s="1403"/>
      <c r="F344" s="1403"/>
      <c r="G344" s="1403"/>
      <c r="H344" s="1403"/>
      <c r="I344" s="1403"/>
      <c r="J344" s="1403"/>
      <c r="K344" s="1403"/>
      <c r="L344" s="1403"/>
      <c r="M344" s="1403"/>
      <c r="N344" s="1403"/>
      <c r="O344" s="1403"/>
      <c r="P344" s="1403"/>
      <c r="Q344" s="1403"/>
      <c r="R344" s="72"/>
      <c r="S344" s="72"/>
      <c r="T344" s="72"/>
      <c r="U344" s="72"/>
      <c r="V344" s="72"/>
      <c r="W344" s="1"/>
      <c r="X344" s="1"/>
      <c r="Y344" s="1"/>
      <c r="Z344" s="1"/>
    </row>
    <row r="345" spans="1:26" ht="12.75" customHeight="1">
      <c r="A345" s="2083"/>
      <c r="B345" s="823"/>
      <c r="C345" s="1403"/>
      <c r="D345" s="1403"/>
      <c r="E345" s="1403"/>
      <c r="F345" s="1403"/>
      <c r="G345" s="1403"/>
      <c r="H345" s="1403"/>
      <c r="I345" s="1403"/>
      <c r="J345" s="1403"/>
      <c r="K345" s="1403"/>
      <c r="L345" s="1403"/>
      <c r="M345" s="1403"/>
      <c r="N345" s="1403"/>
      <c r="O345" s="1403"/>
      <c r="P345" s="1403"/>
      <c r="Q345" s="1403"/>
      <c r="R345" s="72"/>
      <c r="S345" s="72"/>
      <c r="T345" s="72"/>
      <c r="U345" s="72"/>
      <c r="V345" s="72"/>
      <c r="W345" s="1"/>
      <c r="X345" s="1"/>
      <c r="Y345" s="1"/>
      <c r="Z345" s="1"/>
    </row>
    <row r="346" spans="1:26" ht="12.75" customHeight="1">
      <c r="A346" s="1386" t="s">
        <v>6089</v>
      </c>
      <c r="B346" s="1387">
        <v>12</v>
      </c>
      <c r="C346" s="1403"/>
      <c r="D346" s="1403"/>
      <c r="E346" s="1403"/>
      <c r="F346" s="1403"/>
      <c r="G346" s="1403"/>
      <c r="H346" s="1403"/>
      <c r="I346" s="1403"/>
      <c r="J346" s="1403"/>
      <c r="K346" s="1403"/>
      <c r="L346" s="1403"/>
      <c r="M346" s="1403"/>
      <c r="N346" s="1403"/>
      <c r="O346" s="1403"/>
      <c r="P346" s="1403"/>
      <c r="Q346" s="1403"/>
      <c r="R346" s="72"/>
      <c r="S346" s="72"/>
      <c r="T346" s="72"/>
      <c r="U346" s="72"/>
      <c r="V346" s="72"/>
      <c r="W346" s="1"/>
      <c r="X346" s="1"/>
      <c r="Y346" s="1"/>
      <c r="Z346" s="1"/>
    </row>
    <row r="347" spans="1:26" ht="12.75" customHeight="1">
      <c r="A347" s="891" t="s">
        <v>6376</v>
      </c>
      <c r="B347" s="812" t="s">
        <v>6439</v>
      </c>
      <c r="C347" s="1403"/>
      <c r="D347" s="1403"/>
      <c r="E347" s="1403"/>
      <c r="F347" s="1403"/>
      <c r="G347" s="1403"/>
      <c r="H347" s="1403"/>
      <c r="I347" s="1403"/>
      <c r="J347" s="1403"/>
      <c r="K347" s="1403"/>
      <c r="L347" s="1403"/>
      <c r="M347" s="1403"/>
      <c r="N347" s="1403"/>
      <c r="O347" s="1403"/>
      <c r="P347" s="1403"/>
      <c r="Q347" s="1403"/>
      <c r="R347" s="72"/>
      <c r="S347" s="72"/>
      <c r="T347" s="72"/>
      <c r="U347" s="72"/>
      <c r="V347" s="72"/>
      <c r="W347" s="1"/>
      <c r="X347" s="1"/>
      <c r="Y347" s="1"/>
      <c r="Z347" s="1"/>
    </row>
    <row r="348" spans="1:26" ht="12.75" customHeight="1">
      <c r="A348" s="891" t="s">
        <v>6383</v>
      </c>
      <c r="B348" s="891" t="s">
        <v>6384</v>
      </c>
      <c r="C348" s="1403"/>
      <c r="D348" s="1403"/>
      <c r="E348" s="1403"/>
      <c r="F348" s="1403"/>
      <c r="G348" s="1403"/>
      <c r="H348" s="1403"/>
      <c r="I348" s="1403"/>
      <c r="J348" s="1403"/>
      <c r="K348" s="1403"/>
      <c r="L348" s="1403"/>
      <c r="M348" s="1403"/>
      <c r="N348" s="1403"/>
      <c r="O348" s="1403"/>
      <c r="P348" s="1403"/>
      <c r="Q348" s="1403"/>
      <c r="R348" s="72"/>
      <c r="S348" s="72"/>
      <c r="T348" s="72"/>
      <c r="U348" s="72"/>
      <c r="V348" s="72"/>
      <c r="W348" s="1"/>
      <c r="X348" s="1"/>
      <c r="Y348" s="1"/>
      <c r="Z348" s="1"/>
    </row>
    <row r="349" spans="1:26" ht="12.75" customHeight="1">
      <c r="A349" s="1388" t="s">
        <v>6385</v>
      </c>
      <c r="B349" s="890" t="s">
        <v>6387</v>
      </c>
      <c r="C349" s="1403"/>
      <c r="D349" s="1403"/>
      <c r="E349" s="1403"/>
      <c r="F349" s="1403"/>
      <c r="G349" s="1403"/>
      <c r="H349" s="1403"/>
      <c r="I349" s="1403"/>
      <c r="J349" s="1403"/>
      <c r="K349" s="1403"/>
      <c r="L349" s="1403"/>
      <c r="M349" s="1403"/>
      <c r="N349" s="1403"/>
      <c r="O349" s="1403"/>
      <c r="P349" s="1403"/>
      <c r="Q349" s="1403"/>
      <c r="R349" s="72"/>
      <c r="S349" s="72"/>
      <c r="T349" s="72"/>
      <c r="U349" s="72"/>
      <c r="V349" s="72"/>
      <c r="W349" s="1"/>
      <c r="X349" s="1"/>
      <c r="Y349" s="1"/>
      <c r="Z349" s="1"/>
    </row>
    <row r="350" spans="1:26" ht="12.75" customHeight="1">
      <c r="A350" s="891" t="s">
        <v>6388</v>
      </c>
      <c r="B350" s="786" t="s">
        <v>6095</v>
      </c>
      <c r="C350" s="1403"/>
      <c r="D350" s="1403"/>
      <c r="E350" s="1403"/>
      <c r="F350" s="1403"/>
      <c r="G350" s="1403"/>
      <c r="H350" s="1403"/>
      <c r="I350" s="1403"/>
      <c r="J350" s="1403"/>
      <c r="K350" s="1403"/>
      <c r="L350" s="1403"/>
      <c r="M350" s="1403"/>
      <c r="N350" s="1403"/>
      <c r="O350" s="1403"/>
      <c r="P350" s="1403"/>
      <c r="Q350" s="1403"/>
      <c r="R350" s="72"/>
      <c r="S350" s="72"/>
      <c r="T350" s="72"/>
      <c r="U350" s="72"/>
      <c r="V350" s="72"/>
      <c r="W350" s="1"/>
      <c r="X350" s="1"/>
      <c r="Y350" s="1"/>
      <c r="Z350" s="1"/>
    </row>
    <row r="351" spans="1:26" ht="12.75" customHeight="1">
      <c r="A351" s="883" t="s">
        <v>6394</v>
      </c>
      <c r="B351" s="786" t="s">
        <v>6410</v>
      </c>
      <c r="C351" s="1403"/>
      <c r="D351" s="1403"/>
      <c r="E351" s="1403"/>
      <c r="F351" s="1403"/>
      <c r="G351" s="1403"/>
      <c r="H351" s="1403"/>
      <c r="I351" s="1403"/>
      <c r="J351" s="1403"/>
      <c r="K351" s="1403"/>
      <c r="L351" s="1403"/>
      <c r="M351" s="1403"/>
      <c r="N351" s="1403"/>
      <c r="O351" s="1403"/>
      <c r="P351" s="1403"/>
      <c r="Q351" s="1403"/>
      <c r="R351" s="72"/>
      <c r="S351" s="72"/>
      <c r="T351" s="72"/>
      <c r="U351" s="72"/>
      <c r="V351" s="72"/>
      <c r="W351" s="1"/>
      <c r="X351" s="1"/>
      <c r="Y351" s="1"/>
      <c r="Z351" s="1"/>
    </row>
    <row r="352" spans="1:26" ht="12.75" customHeight="1">
      <c r="A352" s="2357" t="s">
        <v>6100</v>
      </c>
      <c r="B352" s="823"/>
      <c r="C352" s="1403"/>
      <c r="D352" s="1403"/>
      <c r="E352" s="1403"/>
      <c r="F352" s="1403"/>
      <c r="G352" s="1403"/>
      <c r="H352" s="1403"/>
      <c r="I352" s="1403"/>
      <c r="J352" s="1403"/>
      <c r="K352" s="1403"/>
      <c r="L352" s="1403"/>
      <c r="M352" s="1403"/>
      <c r="N352" s="1403"/>
      <c r="O352" s="1403"/>
      <c r="P352" s="1403"/>
      <c r="Q352" s="1403"/>
      <c r="R352" s="72"/>
      <c r="S352" s="72"/>
      <c r="T352" s="72"/>
      <c r="U352" s="72"/>
      <c r="V352" s="72"/>
      <c r="W352" s="1"/>
      <c r="X352" s="1"/>
      <c r="Y352" s="1"/>
      <c r="Z352" s="1"/>
    </row>
    <row r="353" spans="1:26" ht="12.75" customHeight="1">
      <c r="A353" s="2083"/>
      <c r="B353" s="823"/>
      <c r="C353" s="1403"/>
      <c r="D353" s="1403"/>
      <c r="E353" s="1403"/>
      <c r="F353" s="1403"/>
      <c r="G353" s="1403"/>
      <c r="H353" s="1403"/>
      <c r="I353" s="1403"/>
      <c r="J353" s="1403"/>
      <c r="K353" s="1403"/>
      <c r="L353" s="1403"/>
      <c r="M353" s="1403"/>
      <c r="N353" s="1403"/>
      <c r="O353" s="1403"/>
      <c r="P353" s="1403"/>
      <c r="Q353" s="1403"/>
      <c r="R353" s="72"/>
      <c r="S353" s="72"/>
      <c r="T353" s="72"/>
      <c r="U353" s="72"/>
      <c r="V353" s="72"/>
      <c r="W353" s="1"/>
      <c r="X353" s="1"/>
      <c r="Y353" s="1"/>
      <c r="Z353" s="1"/>
    </row>
    <row r="354" spans="1:26" ht="12.75" customHeight="1">
      <c r="A354" s="1386" t="s">
        <v>6089</v>
      </c>
      <c r="B354" s="1387">
        <v>13</v>
      </c>
      <c r="C354" s="1403"/>
      <c r="D354" s="1403"/>
      <c r="E354" s="1403"/>
      <c r="F354" s="1403"/>
      <c r="G354" s="1403"/>
      <c r="H354" s="1403"/>
      <c r="I354" s="1403"/>
      <c r="J354" s="1403"/>
      <c r="K354" s="1403"/>
      <c r="L354" s="1403"/>
      <c r="M354" s="1403"/>
      <c r="N354" s="1403"/>
      <c r="O354" s="1403"/>
      <c r="P354" s="1403"/>
      <c r="Q354" s="1403"/>
      <c r="R354" s="72"/>
      <c r="S354" s="72"/>
      <c r="T354" s="72"/>
      <c r="U354" s="72"/>
      <c r="V354" s="72"/>
      <c r="W354" s="1"/>
      <c r="X354" s="1"/>
      <c r="Y354" s="1"/>
      <c r="Z354" s="1"/>
    </row>
    <row r="355" spans="1:26" ht="12.75" customHeight="1">
      <c r="A355" s="891" t="s">
        <v>6376</v>
      </c>
      <c r="B355" s="812" t="s">
        <v>6440</v>
      </c>
      <c r="C355" s="1403"/>
      <c r="D355" s="1403"/>
      <c r="E355" s="1403"/>
      <c r="F355" s="1403"/>
      <c r="G355" s="1403"/>
      <c r="H355" s="1403"/>
      <c r="I355" s="1403"/>
      <c r="J355" s="1403"/>
      <c r="K355" s="1403"/>
      <c r="L355" s="1403"/>
      <c r="M355" s="1403"/>
      <c r="N355" s="1403"/>
      <c r="O355" s="1403"/>
      <c r="P355" s="1403"/>
      <c r="Q355" s="1403"/>
      <c r="R355" s="72"/>
      <c r="S355" s="72"/>
      <c r="T355" s="72"/>
      <c r="U355" s="72"/>
      <c r="V355" s="72"/>
      <c r="W355" s="1"/>
      <c r="X355" s="1"/>
      <c r="Y355" s="1"/>
      <c r="Z355" s="1"/>
    </row>
    <row r="356" spans="1:26" ht="12.75" customHeight="1">
      <c r="A356" s="891" t="s">
        <v>6383</v>
      </c>
      <c r="B356" s="891" t="s">
        <v>6384</v>
      </c>
      <c r="C356" s="1403"/>
      <c r="D356" s="1403"/>
      <c r="E356" s="1403"/>
      <c r="F356" s="1403"/>
      <c r="G356" s="1403"/>
      <c r="H356" s="1403"/>
      <c r="I356" s="1403"/>
      <c r="J356" s="1403"/>
      <c r="K356" s="1403"/>
      <c r="L356" s="1403"/>
      <c r="M356" s="1403"/>
      <c r="N356" s="1403"/>
      <c r="O356" s="1403"/>
      <c r="P356" s="1403"/>
      <c r="Q356" s="1403"/>
      <c r="R356" s="72"/>
      <c r="S356" s="72"/>
      <c r="T356" s="72"/>
      <c r="U356" s="72"/>
      <c r="V356" s="72"/>
      <c r="W356" s="1"/>
      <c r="X356" s="1"/>
      <c r="Y356" s="1"/>
      <c r="Z356" s="1"/>
    </row>
    <row r="357" spans="1:26" ht="12.75" customHeight="1">
      <c r="A357" s="1388" t="s">
        <v>6385</v>
      </c>
      <c r="B357" s="890" t="s">
        <v>6387</v>
      </c>
      <c r="C357" s="1403"/>
      <c r="D357" s="1403"/>
      <c r="E357" s="1403"/>
      <c r="F357" s="1403"/>
      <c r="G357" s="1403"/>
      <c r="H357" s="1403"/>
      <c r="I357" s="1403"/>
      <c r="J357" s="1403"/>
      <c r="K357" s="1403"/>
      <c r="L357" s="1403"/>
      <c r="M357" s="1403"/>
      <c r="N357" s="1403"/>
      <c r="O357" s="1403"/>
      <c r="P357" s="1403"/>
      <c r="Q357" s="1403"/>
      <c r="R357" s="72"/>
      <c r="S357" s="72"/>
      <c r="T357" s="72"/>
      <c r="U357" s="72"/>
      <c r="V357" s="72"/>
      <c r="W357" s="1"/>
      <c r="X357" s="1"/>
      <c r="Y357" s="1"/>
      <c r="Z357" s="1"/>
    </row>
    <row r="358" spans="1:26" ht="12.75" customHeight="1">
      <c r="A358" s="891" t="s">
        <v>6388</v>
      </c>
      <c r="B358" s="786" t="s">
        <v>6095</v>
      </c>
      <c r="C358" s="1403"/>
      <c r="D358" s="1403"/>
      <c r="E358" s="1403"/>
      <c r="F358" s="1403"/>
      <c r="G358" s="1403"/>
      <c r="H358" s="1403"/>
      <c r="I358" s="1403"/>
      <c r="J358" s="1403"/>
      <c r="K358" s="1403"/>
      <c r="L358" s="1403"/>
      <c r="M358" s="1403"/>
      <c r="N358" s="1403"/>
      <c r="O358" s="1403"/>
      <c r="P358" s="1403"/>
      <c r="Q358" s="1403"/>
      <c r="R358" s="72"/>
      <c r="S358" s="72"/>
      <c r="T358" s="72"/>
      <c r="U358" s="72"/>
      <c r="V358" s="72"/>
      <c r="W358" s="1"/>
      <c r="X358" s="1"/>
      <c r="Y358" s="1"/>
      <c r="Z358" s="1"/>
    </row>
    <row r="359" spans="1:26" ht="12.75" customHeight="1">
      <c r="A359" s="883" t="s">
        <v>6394</v>
      </c>
      <c r="B359" s="786" t="s">
        <v>6410</v>
      </c>
      <c r="C359" s="1403"/>
      <c r="D359" s="1403"/>
      <c r="E359" s="1403"/>
      <c r="F359" s="1403"/>
      <c r="G359" s="1403"/>
      <c r="H359" s="1403"/>
      <c r="I359" s="1403"/>
      <c r="J359" s="1403"/>
      <c r="K359" s="1403"/>
      <c r="L359" s="1403"/>
      <c r="M359" s="1403"/>
      <c r="N359" s="1403"/>
      <c r="O359" s="1403"/>
      <c r="P359" s="1403"/>
      <c r="Q359" s="1403"/>
      <c r="R359" s="72"/>
      <c r="S359" s="72"/>
      <c r="T359" s="72"/>
      <c r="U359" s="72"/>
      <c r="V359" s="72"/>
      <c r="W359" s="1"/>
      <c r="X359" s="1"/>
      <c r="Y359" s="1"/>
      <c r="Z359" s="1"/>
    </row>
    <row r="360" spans="1:26" ht="12.75" customHeight="1">
      <c r="A360" s="2357" t="s">
        <v>6100</v>
      </c>
      <c r="B360" s="823"/>
      <c r="C360" s="1403"/>
      <c r="D360" s="1403"/>
      <c r="E360" s="1403"/>
      <c r="F360" s="1403"/>
      <c r="G360" s="1403"/>
      <c r="H360" s="1403"/>
      <c r="I360" s="1403"/>
      <c r="J360" s="1403"/>
      <c r="K360" s="1403"/>
      <c r="L360" s="1403"/>
      <c r="M360" s="1403"/>
      <c r="N360" s="1403"/>
      <c r="O360" s="1403"/>
      <c r="P360" s="1403"/>
      <c r="Q360" s="1403"/>
      <c r="R360" s="72"/>
      <c r="S360" s="72"/>
      <c r="T360" s="72"/>
      <c r="U360" s="72"/>
      <c r="V360" s="72"/>
      <c r="W360" s="1"/>
      <c r="X360" s="1"/>
      <c r="Y360" s="1"/>
      <c r="Z360" s="1"/>
    </row>
    <row r="361" spans="1:26" ht="12.75" customHeight="1">
      <c r="A361" s="2083"/>
      <c r="B361" s="823"/>
      <c r="C361" s="1403"/>
      <c r="D361" s="1403"/>
      <c r="E361" s="1403"/>
      <c r="F361" s="1403"/>
      <c r="G361" s="1403"/>
      <c r="H361" s="1403"/>
      <c r="I361" s="1403"/>
      <c r="J361" s="1403"/>
      <c r="K361" s="1403"/>
      <c r="L361" s="1403"/>
      <c r="M361" s="1403"/>
      <c r="N361" s="1403"/>
      <c r="O361" s="1403"/>
      <c r="P361" s="1403"/>
      <c r="Q361" s="1403"/>
      <c r="R361" s="72"/>
      <c r="S361" s="72"/>
      <c r="T361" s="72"/>
      <c r="U361" s="72"/>
      <c r="V361" s="72"/>
      <c r="W361" s="1"/>
      <c r="X361" s="1"/>
      <c r="Y361" s="1"/>
      <c r="Z361" s="1"/>
    </row>
    <row r="362" spans="1:26" ht="12.75" customHeight="1">
      <c r="A362" s="1386" t="s">
        <v>6089</v>
      </c>
      <c r="B362" s="1387">
        <v>14</v>
      </c>
      <c r="C362" s="1403"/>
      <c r="D362" s="1403"/>
      <c r="E362" s="1403"/>
      <c r="F362" s="1403"/>
      <c r="G362" s="1403"/>
      <c r="H362" s="1403"/>
      <c r="I362" s="1403"/>
      <c r="J362" s="1403"/>
      <c r="K362" s="1403"/>
      <c r="L362" s="1403"/>
      <c r="M362" s="1403"/>
      <c r="N362" s="1403"/>
      <c r="O362" s="1403"/>
      <c r="P362" s="1403"/>
      <c r="Q362" s="1403"/>
      <c r="R362" s="72"/>
      <c r="S362" s="72"/>
      <c r="T362" s="72"/>
      <c r="U362" s="72"/>
      <c r="V362" s="72"/>
      <c r="W362" s="1"/>
      <c r="X362" s="1"/>
      <c r="Y362" s="1"/>
      <c r="Z362" s="1"/>
    </row>
    <row r="363" spans="1:26" ht="12.75" customHeight="1">
      <c r="A363" s="891" t="s">
        <v>6376</v>
      </c>
      <c r="B363" s="1218" t="s">
        <v>6446</v>
      </c>
      <c r="C363" s="1403"/>
      <c r="D363" s="1403"/>
      <c r="E363" s="1403"/>
      <c r="F363" s="1403"/>
      <c r="G363" s="1403"/>
      <c r="H363" s="1403"/>
      <c r="I363" s="1403"/>
      <c r="J363" s="1403"/>
      <c r="K363" s="1403"/>
      <c r="L363" s="1403"/>
      <c r="M363" s="1403"/>
      <c r="N363" s="1403"/>
      <c r="O363" s="1403"/>
      <c r="P363" s="1403"/>
      <c r="Q363" s="1403"/>
      <c r="R363" s="72"/>
      <c r="S363" s="72"/>
      <c r="T363" s="72"/>
      <c r="U363" s="72"/>
      <c r="V363" s="72"/>
      <c r="W363" s="1"/>
      <c r="X363" s="1"/>
      <c r="Y363" s="1"/>
      <c r="Z363" s="1"/>
    </row>
    <row r="364" spans="1:26" ht="12.75" customHeight="1">
      <c r="A364" s="891" t="s">
        <v>6383</v>
      </c>
      <c r="B364" s="891" t="s">
        <v>6384</v>
      </c>
      <c r="C364" s="1403"/>
      <c r="D364" s="1403"/>
      <c r="E364" s="1403"/>
      <c r="F364" s="1403"/>
      <c r="G364" s="1403"/>
      <c r="H364" s="1403"/>
      <c r="I364" s="1403"/>
      <c r="J364" s="1403"/>
      <c r="K364" s="1403"/>
      <c r="L364" s="1403"/>
      <c r="M364" s="1403"/>
      <c r="N364" s="1403"/>
      <c r="O364" s="1403"/>
      <c r="P364" s="1403"/>
      <c r="Q364" s="1403"/>
      <c r="R364" s="72"/>
      <c r="S364" s="72"/>
      <c r="T364" s="72"/>
      <c r="U364" s="72"/>
      <c r="V364" s="72"/>
      <c r="W364" s="1"/>
      <c r="X364" s="1"/>
      <c r="Y364" s="1"/>
      <c r="Z364" s="1"/>
    </row>
    <row r="365" spans="1:26" ht="12.75" customHeight="1">
      <c r="A365" s="1388" t="s">
        <v>6385</v>
      </c>
      <c r="B365" s="890" t="s">
        <v>6387</v>
      </c>
      <c r="C365" s="1403"/>
      <c r="D365" s="1403"/>
      <c r="E365" s="1403"/>
      <c r="F365" s="1403"/>
      <c r="G365" s="1403"/>
      <c r="H365" s="1403"/>
      <c r="I365" s="1403"/>
      <c r="J365" s="1403"/>
      <c r="K365" s="1403"/>
      <c r="L365" s="1403"/>
      <c r="M365" s="1403"/>
      <c r="N365" s="1403"/>
      <c r="O365" s="1403"/>
      <c r="P365" s="1403"/>
      <c r="Q365" s="1403"/>
      <c r="R365" s="72"/>
      <c r="S365" s="72"/>
      <c r="T365" s="72"/>
      <c r="U365" s="72"/>
      <c r="V365" s="72"/>
      <c r="W365" s="1"/>
      <c r="X365" s="1"/>
      <c r="Y365" s="1"/>
      <c r="Z365" s="1"/>
    </row>
    <row r="366" spans="1:26" ht="12.75" customHeight="1">
      <c r="A366" s="891" t="s">
        <v>6388</v>
      </c>
      <c r="B366" s="786" t="s">
        <v>6095</v>
      </c>
      <c r="C366" s="1403"/>
      <c r="D366" s="1403"/>
      <c r="E366" s="1403"/>
      <c r="F366" s="1403"/>
      <c r="G366" s="1403"/>
      <c r="H366" s="1403"/>
      <c r="I366" s="1403"/>
      <c r="J366" s="1403"/>
      <c r="K366" s="1403"/>
      <c r="L366" s="1403"/>
      <c r="M366" s="1403"/>
      <c r="N366" s="1403"/>
      <c r="O366" s="1403"/>
      <c r="P366" s="1403"/>
      <c r="Q366" s="1403"/>
      <c r="R366" s="72"/>
      <c r="S366" s="72"/>
      <c r="T366" s="72"/>
      <c r="U366" s="72"/>
      <c r="V366" s="72"/>
      <c r="W366" s="1"/>
      <c r="X366" s="1"/>
      <c r="Y366" s="1"/>
      <c r="Z366" s="1"/>
    </row>
    <row r="367" spans="1:26" ht="12.75" customHeight="1">
      <c r="A367" s="883" t="s">
        <v>6394</v>
      </c>
      <c r="B367" s="786" t="s">
        <v>6410</v>
      </c>
      <c r="C367" s="1403"/>
      <c r="D367" s="1403"/>
      <c r="E367" s="1403"/>
      <c r="F367" s="1403"/>
      <c r="G367" s="1403"/>
      <c r="H367" s="1403"/>
      <c r="I367" s="1403"/>
      <c r="J367" s="1403"/>
      <c r="K367" s="1403"/>
      <c r="L367" s="1403"/>
      <c r="M367" s="1403"/>
      <c r="N367" s="1403"/>
      <c r="O367" s="1403"/>
      <c r="P367" s="1403"/>
      <c r="Q367" s="1403"/>
      <c r="R367" s="72"/>
      <c r="S367" s="72"/>
      <c r="T367" s="72"/>
      <c r="U367" s="72"/>
      <c r="V367" s="72"/>
      <c r="W367" s="1"/>
      <c r="X367" s="1"/>
      <c r="Y367" s="1"/>
      <c r="Z367" s="1"/>
    </row>
    <row r="368" spans="1:26" ht="12.75" customHeight="1">
      <c r="A368" s="2357" t="s">
        <v>6100</v>
      </c>
      <c r="B368" s="823"/>
      <c r="C368" s="1403"/>
      <c r="D368" s="1403"/>
      <c r="E368" s="1403"/>
      <c r="F368" s="1403"/>
      <c r="G368" s="1403"/>
      <c r="H368" s="1403"/>
      <c r="I368" s="1403"/>
      <c r="J368" s="1403"/>
      <c r="K368" s="1403"/>
      <c r="L368" s="1403"/>
      <c r="M368" s="1403"/>
      <c r="N368" s="1403"/>
      <c r="O368" s="1403"/>
      <c r="P368" s="1403"/>
      <c r="Q368" s="1403"/>
      <c r="R368" s="72"/>
      <c r="S368" s="72"/>
      <c r="T368" s="72"/>
      <c r="U368" s="72"/>
      <c r="V368" s="72"/>
      <c r="W368" s="1"/>
      <c r="X368" s="1"/>
      <c r="Y368" s="1"/>
      <c r="Z368" s="1"/>
    </row>
    <row r="369" spans="1:26" ht="12.75" customHeight="1">
      <c r="A369" s="2083"/>
      <c r="B369" s="823"/>
      <c r="C369" s="1403"/>
      <c r="D369" s="1403"/>
      <c r="E369" s="1403"/>
      <c r="F369" s="1403"/>
      <c r="G369" s="1403"/>
      <c r="H369" s="1403"/>
      <c r="I369" s="1403"/>
      <c r="J369" s="1403"/>
      <c r="K369" s="1403"/>
      <c r="L369" s="1403"/>
      <c r="M369" s="1403"/>
      <c r="N369" s="1403"/>
      <c r="O369" s="1403"/>
      <c r="P369" s="1403"/>
      <c r="Q369" s="1403"/>
      <c r="R369" s="72"/>
      <c r="S369" s="72"/>
      <c r="T369" s="72"/>
      <c r="U369" s="72"/>
      <c r="V369" s="72"/>
      <c r="W369" s="1"/>
      <c r="X369" s="1"/>
      <c r="Y369" s="1"/>
      <c r="Z369" s="1"/>
    </row>
    <row r="370" spans="1:26" ht="12.75" customHeight="1">
      <c r="A370" s="1386" t="s">
        <v>6089</v>
      </c>
      <c r="B370" s="1387">
        <v>15</v>
      </c>
      <c r="C370" s="1403"/>
      <c r="D370" s="1403"/>
      <c r="E370" s="1403"/>
      <c r="F370" s="1403"/>
      <c r="G370" s="1403"/>
      <c r="H370" s="1403"/>
      <c r="I370" s="1403"/>
      <c r="J370" s="1403"/>
      <c r="K370" s="1403"/>
      <c r="L370" s="1403"/>
      <c r="M370" s="1403"/>
      <c r="N370" s="1403"/>
      <c r="O370" s="1403"/>
      <c r="P370" s="1403"/>
      <c r="Q370" s="1403"/>
      <c r="R370" s="72"/>
      <c r="S370" s="72"/>
      <c r="T370" s="72"/>
      <c r="U370" s="72"/>
      <c r="V370" s="72"/>
      <c r="W370" s="1"/>
      <c r="X370" s="1"/>
      <c r="Y370" s="1"/>
      <c r="Z370" s="1"/>
    </row>
    <row r="371" spans="1:26" ht="12.75" customHeight="1">
      <c r="A371" s="891" t="s">
        <v>6376</v>
      </c>
      <c r="B371" s="1218" t="s">
        <v>6459</v>
      </c>
      <c r="C371" s="1403"/>
      <c r="D371" s="1403"/>
      <c r="E371" s="1403"/>
      <c r="F371" s="1403"/>
      <c r="G371" s="1403"/>
      <c r="H371" s="1403"/>
      <c r="I371" s="1403"/>
      <c r="J371" s="1403"/>
      <c r="K371" s="1403"/>
      <c r="L371" s="1403"/>
      <c r="M371" s="1403"/>
      <c r="N371" s="1403"/>
      <c r="O371" s="1403"/>
      <c r="P371" s="1403"/>
      <c r="Q371" s="1403"/>
      <c r="R371" s="72"/>
      <c r="S371" s="72"/>
      <c r="T371" s="72"/>
      <c r="U371" s="72"/>
      <c r="V371" s="72"/>
      <c r="W371" s="1"/>
      <c r="X371" s="1"/>
      <c r="Y371" s="1"/>
      <c r="Z371" s="1"/>
    </row>
    <row r="372" spans="1:26" ht="12.75" customHeight="1">
      <c r="A372" s="891" t="s">
        <v>6383</v>
      </c>
      <c r="B372" s="891" t="s">
        <v>6384</v>
      </c>
      <c r="C372" s="1403"/>
      <c r="D372" s="1403"/>
      <c r="E372" s="1403"/>
      <c r="F372" s="1403"/>
      <c r="G372" s="1403"/>
      <c r="H372" s="1403"/>
      <c r="I372" s="1403"/>
      <c r="J372" s="1403"/>
      <c r="K372" s="1403"/>
      <c r="L372" s="1403"/>
      <c r="M372" s="1403"/>
      <c r="N372" s="1403"/>
      <c r="O372" s="1403"/>
      <c r="P372" s="1403"/>
      <c r="Q372" s="1403"/>
      <c r="R372" s="72"/>
      <c r="S372" s="72"/>
      <c r="T372" s="72"/>
      <c r="U372" s="72"/>
      <c r="V372" s="72"/>
      <c r="W372" s="1"/>
      <c r="X372" s="1"/>
      <c r="Y372" s="1"/>
      <c r="Z372" s="1"/>
    </row>
    <row r="373" spans="1:26" ht="12.75" customHeight="1">
      <c r="A373" s="1388" t="s">
        <v>6385</v>
      </c>
      <c r="B373" s="890" t="s">
        <v>6387</v>
      </c>
      <c r="C373" s="1403"/>
      <c r="D373" s="1403"/>
      <c r="E373" s="1403"/>
      <c r="F373" s="1403"/>
      <c r="G373" s="1403"/>
      <c r="H373" s="1403"/>
      <c r="I373" s="1403"/>
      <c r="J373" s="1403"/>
      <c r="K373" s="1403"/>
      <c r="L373" s="1403"/>
      <c r="M373" s="1403"/>
      <c r="N373" s="1403"/>
      <c r="O373" s="1403"/>
      <c r="P373" s="1403"/>
      <c r="Q373" s="1403"/>
      <c r="R373" s="72"/>
      <c r="S373" s="72"/>
      <c r="T373" s="72"/>
      <c r="U373" s="72"/>
      <c r="V373" s="72"/>
      <c r="W373" s="1"/>
      <c r="X373" s="1"/>
      <c r="Y373" s="1"/>
      <c r="Z373" s="1"/>
    </row>
    <row r="374" spans="1:26" ht="12.75" customHeight="1">
      <c r="A374" s="891" t="s">
        <v>6388</v>
      </c>
      <c r="B374" s="786" t="s">
        <v>6095</v>
      </c>
      <c r="C374" s="1403"/>
      <c r="D374" s="1403"/>
      <c r="E374" s="1403"/>
      <c r="F374" s="1403"/>
      <c r="G374" s="1403"/>
      <c r="H374" s="1403"/>
      <c r="I374" s="1403"/>
      <c r="J374" s="1403"/>
      <c r="K374" s="1403"/>
      <c r="L374" s="1403"/>
      <c r="M374" s="1403"/>
      <c r="N374" s="1403"/>
      <c r="O374" s="1403"/>
      <c r="P374" s="1403"/>
      <c r="Q374" s="1403"/>
      <c r="R374" s="72"/>
      <c r="S374" s="72"/>
      <c r="T374" s="72"/>
      <c r="U374" s="72"/>
      <c r="V374" s="72"/>
      <c r="W374" s="1"/>
      <c r="X374" s="1"/>
      <c r="Y374" s="1"/>
      <c r="Z374" s="1"/>
    </row>
    <row r="375" spans="1:26" ht="12.75" customHeight="1">
      <c r="A375" s="883" t="s">
        <v>6394</v>
      </c>
      <c r="B375" s="786" t="s">
        <v>6410</v>
      </c>
      <c r="C375" s="1403"/>
      <c r="D375" s="1403"/>
      <c r="E375" s="1403"/>
      <c r="F375" s="1403"/>
      <c r="G375" s="1403"/>
      <c r="H375" s="1403"/>
      <c r="I375" s="1403"/>
      <c r="J375" s="1403"/>
      <c r="K375" s="1403"/>
      <c r="L375" s="1403"/>
      <c r="M375" s="1403"/>
      <c r="N375" s="1403"/>
      <c r="O375" s="1403"/>
      <c r="P375" s="1403"/>
      <c r="Q375" s="1403"/>
      <c r="R375" s="72"/>
      <c r="S375" s="72"/>
      <c r="T375" s="72"/>
      <c r="U375" s="72"/>
      <c r="V375" s="72"/>
      <c r="W375" s="1"/>
      <c r="X375" s="1"/>
      <c r="Y375" s="1"/>
      <c r="Z375" s="1"/>
    </row>
    <row r="376" spans="1:26" ht="13.5" customHeight="1">
      <c r="A376" s="883" t="s">
        <v>6100</v>
      </c>
      <c r="B376" s="823"/>
      <c r="C376" s="1403"/>
      <c r="D376" s="1403"/>
      <c r="E376" s="1403"/>
      <c r="F376" s="1403"/>
      <c r="G376" s="1403"/>
      <c r="H376" s="1403"/>
      <c r="I376" s="1403"/>
      <c r="J376" s="1403"/>
      <c r="K376" s="1403"/>
      <c r="L376" s="1403"/>
      <c r="M376" s="1403"/>
      <c r="N376" s="1403"/>
      <c r="O376" s="1403"/>
      <c r="P376" s="1403"/>
      <c r="Q376" s="1403"/>
      <c r="R376" s="72"/>
      <c r="S376" s="72"/>
      <c r="T376" s="72"/>
      <c r="U376" s="72"/>
      <c r="V376" s="72"/>
      <c r="W376" s="1"/>
      <c r="X376" s="1"/>
      <c r="Y376" s="1"/>
      <c r="Z376" s="1"/>
    </row>
    <row r="377" spans="1:26" ht="13.5" customHeight="1">
      <c r="A377" s="1386" t="s">
        <v>6089</v>
      </c>
      <c r="B377" s="1387">
        <v>16</v>
      </c>
      <c r="C377" s="1403"/>
      <c r="D377" s="1403"/>
      <c r="E377" s="1403"/>
      <c r="F377" s="1403"/>
      <c r="G377" s="1403"/>
      <c r="H377" s="1403"/>
      <c r="I377" s="1403"/>
      <c r="J377" s="1403"/>
      <c r="K377" s="1403"/>
      <c r="L377" s="1403"/>
      <c r="M377" s="1403"/>
      <c r="N377" s="1403"/>
      <c r="O377" s="1403"/>
      <c r="P377" s="1403"/>
      <c r="Q377" s="1403"/>
      <c r="R377" s="72"/>
      <c r="S377" s="72"/>
      <c r="T377" s="72"/>
      <c r="U377" s="72"/>
      <c r="V377" s="72"/>
      <c r="W377" s="1"/>
      <c r="X377" s="1"/>
      <c r="Y377" s="1"/>
      <c r="Z377" s="1"/>
    </row>
    <row r="378" spans="1:26" ht="12.75" customHeight="1">
      <c r="A378" s="891" t="s">
        <v>6376</v>
      </c>
      <c r="B378" s="1218" t="s">
        <v>6464</v>
      </c>
      <c r="C378" s="1403"/>
      <c r="D378" s="1403"/>
      <c r="E378" s="1403"/>
      <c r="F378" s="1403"/>
      <c r="G378" s="1403"/>
      <c r="H378" s="1403"/>
      <c r="I378" s="1403"/>
      <c r="J378" s="1403"/>
      <c r="K378" s="1403"/>
      <c r="L378" s="1403"/>
      <c r="M378" s="1403"/>
      <c r="N378" s="1403"/>
      <c r="O378" s="1403"/>
      <c r="P378" s="1403"/>
      <c r="Q378" s="1403"/>
      <c r="R378" s="72"/>
      <c r="S378" s="72"/>
      <c r="T378" s="72"/>
      <c r="U378" s="72"/>
      <c r="V378" s="72"/>
      <c r="W378" s="1"/>
      <c r="X378" s="1"/>
      <c r="Y378" s="1"/>
      <c r="Z378" s="1"/>
    </row>
    <row r="379" spans="1:26" ht="13.5" customHeight="1">
      <c r="A379" s="891" t="s">
        <v>6383</v>
      </c>
      <c r="B379" s="891" t="s">
        <v>6384</v>
      </c>
      <c r="C379" s="1403"/>
      <c r="D379" s="1403"/>
      <c r="E379" s="1403"/>
      <c r="F379" s="1403"/>
      <c r="G379" s="1403"/>
      <c r="H379" s="1403"/>
      <c r="I379" s="1403"/>
      <c r="J379" s="1403"/>
      <c r="K379" s="1403"/>
      <c r="L379" s="1403"/>
      <c r="M379" s="1403"/>
      <c r="N379" s="1403"/>
      <c r="O379" s="1403"/>
      <c r="P379" s="1403"/>
      <c r="Q379" s="1403"/>
      <c r="R379" s="72"/>
      <c r="S379" s="72"/>
      <c r="T379" s="72"/>
      <c r="U379" s="72"/>
      <c r="V379" s="72"/>
      <c r="W379" s="1"/>
      <c r="X379" s="1"/>
      <c r="Y379" s="1"/>
      <c r="Z379" s="1"/>
    </row>
    <row r="380" spans="1:26" ht="13.5" customHeight="1">
      <c r="A380" s="1388" t="s">
        <v>6385</v>
      </c>
      <c r="B380" s="890" t="s">
        <v>6387</v>
      </c>
      <c r="C380" s="1403"/>
      <c r="D380" s="1403"/>
      <c r="E380" s="1403"/>
      <c r="F380" s="1403"/>
      <c r="G380" s="1403"/>
      <c r="H380" s="1403"/>
      <c r="I380" s="1403"/>
      <c r="J380" s="1403"/>
      <c r="K380" s="1403"/>
      <c r="L380" s="1403"/>
      <c r="M380" s="1403"/>
      <c r="N380" s="1403"/>
      <c r="O380" s="1403"/>
      <c r="P380" s="1403"/>
      <c r="Q380" s="1403"/>
      <c r="R380" s="72"/>
      <c r="S380" s="72"/>
      <c r="T380" s="72"/>
      <c r="U380" s="72"/>
      <c r="V380" s="72"/>
      <c r="W380" s="1"/>
      <c r="X380" s="1"/>
      <c r="Y380" s="1"/>
      <c r="Z380" s="1"/>
    </row>
    <row r="381" spans="1:26" ht="25.5" customHeight="1">
      <c r="A381" s="891" t="s">
        <v>6388</v>
      </c>
      <c r="B381" s="786" t="s">
        <v>6095</v>
      </c>
      <c r="C381" s="1403"/>
      <c r="D381" s="1403"/>
      <c r="E381" s="1403"/>
      <c r="F381" s="1403"/>
      <c r="G381" s="1403"/>
      <c r="H381" s="1403"/>
      <c r="I381" s="1403"/>
      <c r="J381" s="1403"/>
      <c r="K381" s="1403"/>
      <c r="L381" s="1403"/>
      <c r="M381" s="1403"/>
      <c r="N381" s="1403"/>
      <c r="O381" s="1403"/>
      <c r="P381" s="1403"/>
      <c r="Q381" s="1403"/>
      <c r="R381" s="72"/>
      <c r="S381" s="72"/>
      <c r="T381" s="72"/>
      <c r="U381" s="72"/>
      <c r="V381" s="72"/>
      <c r="W381" s="1"/>
      <c r="X381" s="1"/>
      <c r="Y381" s="1"/>
      <c r="Z381" s="1"/>
    </row>
    <row r="382" spans="1:26" ht="13.5" customHeight="1">
      <c r="A382" s="883" t="s">
        <v>6394</v>
      </c>
      <c r="B382" s="786" t="s">
        <v>6410</v>
      </c>
      <c r="C382" s="1403"/>
      <c r="D382" s="1403"/>
      <c r="E382" s="1403"/>
      <c r="F382" s="1403"/>
      <c r="G382" s="1403"/>
      <c r="H382" s="1403"/>
      <c r="I382" s="1403"/>
      <c r="J382" s="1403"/>
      <c r="K382" s="1403"/>
      <c r="L382" s="1403"/>
      <c r="M382" s="1403"/>
      <c r="N382" s="1403"/>
      <c r="O382" s="1403"/>
      <c r="P382" s="1403"/>
      <c r="Q382" s="1403"/>
      <c r="R382" s="72"/>
      <c r="S382" s="72"/>
      <c r="T382" s="72"/>
      <c r="U382" s="72"/>
      <c r="V382" s="72"/>
      <c r="W382" s="1"/>
      <c r="X382" s="1"/>
      <c r="Y382" s="1"/>
      <c r="Z382" s="1"/>
    </row>
    <row r="383" spans="1:26" ht="13.5" customHeight="1">
      <c r="A383" s="2357" t="s">
        <v>6100</v>
      </c>
      <c r="B383" s="823"/>
      <c r="C383" s="1403"/>
      <c r="D383" s="1403"/>
      <c r="E383" s="1403"/>
      <c r="F383" s="1403"/>
      <c r="G383" s="1403"/>
      <c r="H383" s="1403"/>
      <c r="I383" s="1403"/>
      <c r="J383" s="1403"/>
      <c r="K383" s="1403"/>
      <c r="L383" s="1403"/>
      <c r="M383" s="1403"/>
      <c r="N383" s="1403"/>
      <c r="O383" s="1403"/>
      <c r="P383" s="1403"/>
      <c r="Q383" s="1403"/>
      <c r="R383" s="72"/>
      <c r="S383" s="72"/>
      <c r="T383" s="72"/>
      <c r="U383" s="72"/>
      <c r="V383" s="72"/>
      <c r="W383" s="1"/>
      <c r="X383" s="1"/>
      <c r="Y383" s="1"/>
      <c r="Z383" s="1"/>
    </row>
    <row r="384" spans="1:26" ht="13.5" customHeight="1">
      <c r="A384" s="2083"/>
      <c r="B384" s="823"/>
      <c r="C384" s="1403"/>
      <c r="D384" s="1403"/>
      <c r="E384" s="1403"/>
      <c r="F384" s="1403"/>
      <c r="G384" s="1403"/>
      <c r="H384" s="1403"/>
      <c r="I384" s="1403"/>
      <c r="J384" s="1403"/>
      <c r="K384" s="1403"/>
      <c r="L384" s="1403"/>
      <c r="M384" s="1403"/>
      <c r="N384" s="1403"/>
      <c r="O384" s="1403"/>
      <c r="P384" s="1403"/>
      <c r="Q384" s="1403"/>
      <c r="R384" s="72"/>
      <c r="S384" s="72"/>
      <c r="T384" s="72"/>
      <c r="U384" s="72"/>
      <c r="V384" s="72"/>
      <c r="W384" s="1"/>
      <c r="X384" s="1"/>
      <c r="Y384" s="1"/>
      <c r="Z384" s="1"/>
    </row>
    <row r="385" spans="1:26" ht="13.5" customHeight="1">
      <c r="A385" s="1386" t="s">
        <v>6089</v>
      </c>
      <c r="B385" s="1387">
        <v>17</v>
      </c>
      <c r="C385" s="1403"/>
      <c r="D385" s="1403"/>
      <c r="E385" s="1403"/>
      <c r="F385" s="1403"/>
      <c r="G385" s="1403"/>
      <c r="H385" s="1403"/>
      <c r="I385" s="1403"/>
      <c r="J385" s="1403"/>
      <c r="K385" s="1403"/>
      <c r="L385" s="1403"/>
      <c r="M385" s="1403"/>
      <c r="N385" s="1403"/>
      <c r="O385" s="1403"/>
      <c r="P385" s="1403"/>
      <c r="Q385" s="1403"/>
      <c r="R385" s="72"/>
      <c r="S385" s="72"/>
      <c r="T385" s="72"/>
      <c r="U385" s="72"/>
      <c r="V385" s="72"/>
      <c r="W385" s="1"/>
      <c r="X385" s="1"/>
      <c r="Y385" s="1"/>
      <c r="Z385" s="1"/>
    </row>
    <row r="386" spans="1:26" ht="12.75" customHeight="1">
      <c r="A386" s="891" t="s">
        <v>6376</v>
      </c>
      <c r="B386" s="812" t="s">
        <v>6466</v>
      </c>
      <c r="C386" s="1403"/>
      <c r="D386" s="1403"/>
      <c r="E386" s="1403"/>
      <c r="F386" s="1403"/>
      <c r="G386" s="1403"/>
      <c r="H386" s="1403"/>
      <c r="I386" s="1403"/>
      <c r="J386" s="1403"/>
      <c r="K386" s="1403"/>
      <c r="L386" s="1403"/>
      <c r="M386" s="1403"/>
      <c r="N386" s="1403"/>
      <c r="O386" s="1403"/>
      <c r="P386" s="1403"/>
      <c r="Q386" s="1403"/>
      <c r="R386" s="72"/>
      <c r="S386" s="72"/>
      <c r="T386" s="72"/>
      <c r="U386" s="72"/>
      <c r="V386" s="72"/>
      <c r="W386" s="1"/>
      <c r="X386" s="1"/>
      <c r="Y386" s="1"/>
      <c r="Z386" s="1"/>
    </row>
    <row r="387" spans="1:26" ht="13.5" customHeight="1">
      <c r="A387" s="891" t="s">
        <v>6383</v>
      </c>
      <c r="B387" s="891" t="s">
        <v>6384</v>
      </c>
      <c r="C387" s="1403"/>
      <c r="D387" s="1403"/>
      <c r="E387" s="1403"/>
      <c r="F387" s="1403"/>
      <c r="G387" s="1403"/>
      <c r="H387" s="1403"/>
      <c r="I387" s="1403"/>
      <c r="J387" s="1403"/>
      <c r="K387" s="1403"/>
      <c r="L387" s="1403"/>
      <c r="M387" s="1403"/>
      <c r="N387" s="1403"/>
      <c r="O387" s="1403"/>
      <c r="P387" s="1403"/>
      <c r="Q387" s="1403"/>
      <c r="R387" s="72"/>
      <c r="S387" s="72"/>
      <c r="T387" s="72"/>
      <c r="U387" s="72"/>
      <c r="V387" s="72"/>
      <c r="W387" s="1"/>
      <c r="X387" s="1"/>
      <c r="Y387" s="1"/>
      <c r="Z387" s="1"/>
    </row>
    <row r="388" spans="1:26" ht="13.5" customHeight="1">
      <c r="A388" s="1388" t="s">
        <v>6385</v>
      </c>
      <c r="B388" s="890" t="s">
        <v>6387</v>
      </c>
      <c r="C388" s="1403"/>
      <c r="D388" s="1403"/>
      <c r="E388" s="1403"/>
      <c r="F388" s="1403"/>
      <c r="G388" s="1403"/>
      <c r="H388" s="1403"/>
      <c r="I388" s="1403"/>
      <c r="J388" s="1403"/>
      <c r="K388" s="1403"/>
      <c r="L388" s="1403"/>
      <c r="M388" s="1403"/>
      <c r="N388" s="1403"/>
      <c r="O388" s="1403"/>
      <c r="P388" s="1403"/>
      <c r="Q388" s="1403"/>
      <c r="R388" s="72"/>
      <c r="S388" s="72"/>
      <c r="T388" s="72"/>
      <c r="U388" s="72"/>
      <c r="V388" s="72"/>
      <c r="W388" s="1"/>
      <c r="X388" s="1"/>
      <c r="Y388" s="1"/>
      <c r="Z388" s="1"/>
    </row>
    <row r="389" spans="1:26" ht="27" customHeight="1">
      <c r="A389" s="891" t="s">
        <v>6388</v>
      </c>
      <c r="B389" s="786" t="s">
        <v>6095</v>
      </c>
      <c r="C389" s="1403"/>
      <c r="D389" s="1403"/>
      <c r="E389" s="1403"/>
      <c r="F389" s="1403"/>
      <c r="G389" s="1403"/>
      <c r="H389" s="1403"/>
      <c r="I389" s="1403"/>
      <c r="J389" s="1403"/>
      <c r="K389" s="1403"/>
      <c r="L389" s="1403"/>
      <c r="M389" s="1403"/>
      <c r="N389" s="1403"/>
      <c r="O389" s="1403"/>
      <c r="P389" s="1403"/>
      <c r="Q389" s="1403"/>
      <c r="R389" s="72"/>
      <c r="S389" s="72"/>
      <c r="T389" s="72"/>
      <c r="U389" s="72"/>
      <c r="V389" s="72"/>
      <c r="W389" s="1"/>
      <c r="X389" s="1"/>
      <c r="Y389" s="1"/>
      <c r="Z389" s="1"/>
    </row>
    <row r="390" spans="1:26" ht="13.5" customHeight="1">
      <c r="A390" s="883" t="s">
        <v>6394</v>
      </c>
      <c r="B390" s="786" t="s">
        <v>6410</v>
      </c>
      <c r="C390" s="1403"/>
      <c r="D390" s="1403"/>
      <c r="E390" s="1403"/>
      <c r="F390" s="1403"/>
      <c r="G390" s="1403"/>
      <c r="H390" s="1403"/>
      <c r="I390" s="1403"/>
      <c r="J390" s="1403"/>
      <c r="K390" s="1403"/>
      <c r="L390" s="1403"/>
      <c r="M390" s="1403"/>
      <c r="N390" s="1403"/>
      <c r="O390" s="1403"/>
      <c r="P390" s="1403"/>
      <c r="Q390" s="1403"/>
      <c r="R390" s="72"/>
      <c r="S390" s="72"/>
      <c r="T390" s="72"/>
      <c r="U390" s="72"/>
      <c r="V390" s="72"/>
      <c r="W390" s="1"/>
      <c r="X390" s="1"/>
      <c r="Y390" s="1"/>
      <c r="Z390" s="1"/>
    </row>
    <row r="391" spans="1:26" ht="13.5" customHeight="1">
      <c r="A391" s="2357" t="s">
        <v>6100</v>
      </c>
      <c r="B391" s="823"/>
      <c r="C391" s="1403"/>
      <c r="D391" s="1403"/>
      <c r="E391" s="1403"/>
      <c r="F391" s="1403"/>
      <c r="G391" s="1403"/>
      <c r="H391" s="1403"/>
      <c r="I391" s="1403"/>
      <c r="J391" s="1403"/>
      <c r="K391" s="1403"/>
      <c r="L391" s="1403"/>
      <c r="M391" s="1403"/>
      <c r="N391" s="1403"/>
      <c r="O391" s="1403"/>
      <c r="P391" s="1403"/>
      <c r="Q391" s="1403"/>
      <c r="R391" s="72"/>
      <c r="S391" s="72"/>
      <c r="T391" s="72"/>
      <c r="U391" s="72"/>
      <c r="V391" s="72"/>
      <c r="W391" s="1"/>
      <c r="X391" s="1"/>
      <c r="Y391" s="1"/>
      <c r="Z391" s="1"/>
    </row>
    <row r="392" spans="1:26" ht="13.5" customHeight="1">
      <c r="A392" s="2083"/>
      <c r="B392" s="823"/>
      <c r="C392" s="1403"/>
      <c r="D392" s="1403"/>
      <c r="E392" s="1403"/>
      <c r="F392" s="1403"/>
      <c r="G392" s="1403"/>
      <c r="H392" s="1403"/>
      <c r="I392" s="1403"/>
      <c r="J392" s="1403"/>
      <c r="K392" s="1403"/>
      <c r="L392" s="1403"/>
      <c r="M392" s="1403"/>
      <c r="N392" s="1403"/>
      <c r="O392" s="1403"/>
      <c r="P392" s="1403"/>
      <c r="Q392" s="1403"/>
      <c r="R392" s="72"/>
      <c r="S392" s="72"/>
      <c r="T392" s="72"/>
      <c r="U392" s="72"/>
      <c r="V392" s="72"/>
      <c r="W392" s="1"/>
      <c r="X392" s="1"/>
      <c r="Y392" s="1"/>
      <c r="Z392" s="1"/>
    </row>
    <row r="393" spans="1:26" ht="13.5" customHeight="1">
      <c r="A393" s="823"/>
      <c r="B393" s="823"/>
      <c r="C393" s="1403"/>
      <c r="D393" s="1403"/>
      <c r="E393" s="1403"/>
      <c r="F393" s="1403"/>
      <c r="G393" s="1403"/>
      <c r="H393" s="1403"/>
      <c r="I393" s="1403"/>
      <c r="J393" s="1403"/>
      <c r="K393" s="1403"/>
      <c r="L393" s="1403"/>
      <c r="M393" s="1403"/>
      <c r="N393" s="1403"/>
      <c r="O393" s="1403"/>
      <c r="P393" s="1403"/>
      <c r="Q393" s="1403"/>
      <c r="R393" s="72"/>
      <c r="S393" s="72"/>
      <c r="T393" s="72"/>
      <c r="U393" s="72"/>
      <c r="V393" s="72"/>
      <c r="W393" s="1"/>
      <c r="X393" s="1"/>
      <c r="Y393" s="1"/>
      <c r="Z393" s="1"/>
    </row>
    <row r="394" spans="1:26" ht="13.5" customHeight="1">
      <c r="A394" s="823"/>
      <c r="B394" s="823"/>
      <c r="C394" s="1403"/>
      <c r="D394" s="1403"/>
      <c r="E394" s="1403"/>
      <c r="F394" s="1403"/>
      <c r="G394" s="1403"/>
      <c r="H394" s="1403"/>
      <c r="I394" s="1403"/>
      <c r="J394" s="1403"/>
      <c r="K394" s="1403"/>
      <c r="L394" s="1403"/>
      <c r="M394" s="1403"/>
      <c r="N394" s="1403"/>
      <c r="O394" s="1403"/>
      <c r="P394" s="1403"/>
      <c r="Q394" s="1403"/>
      <c r="R394" s="72"/>
      <c r="S394" s="72"/>
      <c r="T394" s="72"/>
      <c r="U394" s="72"/>
      <c r="V394" s="72"/>
      <c r="W394" s="1"/>
      <c r="X394" s="1"/>
      <c r="Y394" s="1"/>
      <c r="Z394" s="1"/>
    </row>
    <row r="395" spans="1:26" ht="13.5" customHeight="1">
      <c r="A395" s="823"/>
      <c r="B395" s="823"/>
      <c r="C395" s="1403"/>
      <c r="D395" s="1403"/>
      <c r="E395" s="1403"/>
      <c r="F395" s="1403"/>
      <c r="G395" s="1403"/>
      <c r="H395" s="1403"/>
      <c r="I395" s="1403"/>
      <c r="J395" s="1403"/>
      <c r="K395" s="1403"/>
      <c r="L395" s="1403"/>
      <c r="M395" s="1403"/>
      <c r="N395" s="1403"/>
      <c r="O395" s="1403"/>
      <c r="P395" s="1403"/>
      <c r="Q395" s="1403"/>
      <c r="R395" s="72"/>
      <c r="S395" s="72"/>
      <c r="T395" s="72"/>
      <c r="U395" s="72"/>
      <c r="V395" s="72"/>
    </row>
    <row r="396" spans="1:26" ht="13.5" customHeight="1">
      <c r="A396" s="823"/>
      <c r="B396" s="823"/>
      <c r="C396" s="1403"/>
      <c r="D396" s="1403"/>
      <c r="E396" s="1403"/>
      <c r="F396" s="1403"/>
      <c r="G396" s="1403"/>
      <c r="H396" s="1403"/>
      <c r="I396" s="1403"/>
      <c r="J396" s="1403"/>
      <c r="K396" s="1403"/>
      <c r="L396" s="1403"/>
      <c r="M396" s="1403"/>
      <c r="N396" s="1403"/>
      <c r="O396" s="1403"/>
      <c r="P396" s="1403"/>
      <c r="Q396" s="1403"/>
      <c r="R396" s="72"/>
      <c r="S396" s="72"/>
      <c r="T396" s="72"/>
      <c r="U396" s="72"/>
      <c r="V396" s="72"/>
    </row>
    <row r="397" spans="1:26" ht="13.5" customHeight="1">
      <c r="A397" s="823"/>
      <c r="B397" s="823"/>
      <c r="C397" s="1403"/>
      <c r="D397" s="1403"/>
      <c r="E397" s="1403"/>
      <c r="F397" s="1403"/>
      <c r="G397" s="1403"/>
      <c r="H397" s="1403"/>
      <c r="I397" s="1403"/>
      <c r="J397" s="1403"/>
      <c r="K397" s="1403"/>
      <c r="L397" s="1403"/>
      <c r="M397" s="1403"/>
      <c r="N397" s="1403"/>
      <c r="O397" s="1403"/>
      <c r="P397" s="1403"/>
      <c r="Q397" s="1403"/>
      <c r="R397" s="72"/>
      <c r="S397" s="72"/>
      <c r="T397" s="72"/>
      <c r="U397" s="72"/>
      <c r="V397" s="72"/>
    </row>
    <row r="398" spans="1:26" ht="13.5" customHeight="1">
      <c r="A398" s="823"/>
      <c r="B398" s="823"/>
      <c r="C398" s="1403"/>
      <c r="D398" s="1403"/>
      <c r="E398" s="1403"/>
      <c r="F398" s="1403"/>
      <c r="G398" s="1403"/>
      <c r="H398" s="1403"/>
      <c r="I398" s="1403"/>
      <c r="J398" s="1403"/>
      <c r="K398" s="1403"/>
      <c r="L398" s="1403"/>
      <c r="M398" s="1403"/>
      <c r="N398" s="1403"/>
      <c r="O398" s="1403"/>
      <c r="P398" s="1403"/>
      <c r="Q398" s="1403"/>
      <c r="R398" s="72"/>
      <c r="S398" s="72"/>
      <c r="T398" s="72"/>
      <c r="U398" s="72"/>
      <c r="V398" s="72"/>
    </row>
    <row r="399" spans="1:26" ht="13.5" customHeight="1">
      <c r="A399" s="823"/>
      <c r="B399" s="823"/>
      <c r="C399" s="1403"/>
      <c r="D399" s="1403"/>
      <c r="E399" s="1403"/>
      <c r="F399" s="1403"/>
      <c r="G399" s="1403"/>
      <c r="H399" s="1403"/>
      <c r="I399" s="1403"/>
      <c r="J399" s="1403"/>
      <c r="K399" s="1403"/>
      <c r="L399" s="1403"/>
      <c r="M399" s="1403"/>
      <c r="N399" s="1403"/>
      <c r="O399" s="1403"/>
      <c r="P399" s="1403"/>
      <c r="Q399" s="1403"/>
      <c r="R399" s="72"/>
      <c r="S399" s="72"/>
      <c r="T399" s="72"/>
      <c r="U399" s="72"/>
      <c r="V399" s="72"/>
    </row>
    <row r="400" spans="1:26" ht="13.5" customHeight="1">
      <c r="A400" s="823"/>
      <c r="B400" s="823"/>
      <c r="C400" s="1403"/>
      <c r="D400" s="1403"/>
      <c r="E400" s="1403"/>
      <c r="F400" s="1403"/>
      <c r="G400" s="1403"/>
      <c r="H400" s="1403"/>
      <c r="I400" s="1403"/>
      <c r="J400" s="1403"/>
      <c r="K400" s="1403"/>
      <c r="L400" s="1403"/>
      <c r="M400" s="1403"/>
      <c r="N400" s="1403"/>
      <c r="O400" s="1403"/>
      <c r="P400" s="1403"/>
      <c r="Q400" s="1403"/>
      <c r="R400" s="72"/>
      <c r="S400" s="72"/>
      <c r="T400" s="72"/>
      <c r="U400" s="72"/>
      <c r="V400" s="72"/>
    </row>
    <row r="401" spans="1:22" ht="13.5" customHeight="1">
      <c r="A401" s="823"/>
      <c r="B401" s="823"/>
      <c r="C401" s="1403"/>
      <c r="D401" s="1403"/>
      <c r="E401" s="1403"/>
      <c r="F401" s="1403"/>
      <c r="G401" s="1403"/>
      <c r="H401" s="1403"/>
      <c r="I401" s="1403"/>
      <c r="J401" s="1403"/>
      <c r="K401" s="1403"/>
      <c r="L401" s="1403"/>
      <c r="M401" s="1403"/>
      <c r="N401" s="1403"/>
      <c r="O401" s="1403"/>
      <c r="P401" s="1403"/>
      <c r="Q401" s="1403"/>
      <c r="R401" s="72"/>
      <c r="S401" s="72"/>
      <c r="T401" s="72"/>
      <c r="U401" s="72"/>
      <c r="V401" s="72"/>
    </row>
    <row r="402" spans="1:22" ht="13.5" customHeight="1">
      <c r="A402" s="834" t="s">
        <v>16</v>
      </c>
      <c r="B402" s="835" t="s">
        <v>6483</v>
      </c>
      <c r="C402" s="1403"/>
      <c r="D402" s="1403"/>
      <c r="E402" s="1403"/>
      <c r="F402" s="1403"/>
      <c r="G402" s="1403"/>
      <c r="H402" s="1403"/>
      <c r="I402" s="1403"/>
      <c r="J402" s="1403"/>
      <c r="K402" s="1403"/>
      <c r="L402" s="1403"/>
      <c r="M402" s="1403"/>
      <c r="N402" s="1403"/>
      <c r="O402" s="1403"/>
      <c r="P402" s="1403"/>
      <c r="Q402" s="1403"/>
      <c r="R402" s="72"/>
      <c r="S402" s="72"/>
      <c r="T402" s="72"/>
      <c r="U402" s="72"/>
      <c r="V402" s="72"/>
    </row>
    <row r="403" spans="1:22" ht="12.75" customHeight="1">
      <c r="A403" s="893" t="s">
        <v>6089</v>
      </c>
      <c r="B403" s="818" t="s">
        <v>6487</v>
      </c>
      <c r="C403" s="1403"/>
      <c r="D403" s="1403"/>
      <c r="E403" s="1403"/>
      <c r="F403" s="1403"/>
      <c r="G403" s="1403"/>
      <c r="H403" s="1403"/>
      <c r="I403" s="1403"/>
      <c r="J403" s="1403"/>
      <c r="K403" s="1403"/>
      <c r="L403" s="1403"/>
      <c r="M403" s="1403"/>
      <c r="N403" s="1403"/>
      <c r="O403" s="1403"/>
      <c r="P403" s="1403"/>
      <c r="Q403" s="1403"/>
      <c r="R403" s="72"/>
      <c r="S403" s="72"/>
      <c r="T403" s="72"/>
      <c r="U403" s="72"/>
      <c r="V403" s="72"/>
    </row>
    <row r="404" spans="1:22" ht="12.75" customHeight="1">
      <c r="A404" s="893" t="s">
        <v>6090</v>
      </c>
      <c r="B404" s="820" t="s">
        <v>6523</v>
      </c>
      <c r="C404" s="1403"/>
      <c r="D404" s="1403"/>
      <c r="E404" s="1403"/>
      <c r="F404" s="1403"/>
      <c r="G404" s="1403"/>
      <c r="H404" s="1403"/>
      <c r="I404" s="1403"/>
      <c r="J404" s="1403"/>
      <c r="K404" s="1403"/>
      <c r="L404" s="1403"/>
      <c r="M404" s="1403"/>
      <c r="N404" s="1403"/>
      <c r="O404" s="1403"/>
      <c r="P404" s="1403"/>
      <c r="Q404" s="1403"/>
      <c r="R404" s="72"/>
      <c r="S404" s="72"/>
      <c r="T404" s="72"/>
      <c r="U404" s="72"/>
      <c r="V404" s="72"/>
    </row>
    <row r="405" spans="1:22" ht="12.75" customHeight="1">
      <c r="A405" s="893" t="s">
        <v>6092</v>
      </c>
      <c r="B405" s="820" t="s">
        <v>6524</v>
      </c>
      <c r="C405" s="1403"/>
      <c r="D405" s="1403"/>
      <c r="E405" s="1403"/>
      <c r="F405" s="1403"/>
      <c r="G405" s="1403"/>
      <c r="H405" s="1403"/>
      <c r="I405" s="1403"/>
      <c r="J405" s="1403"/>
      <c r="K405" s="1403"/>
      <c r="L405" s="1403"/>
      <c r="M405" s="1403"/>
      <c r="N405" s="1403"/>
      <c r="O405" s="1403"/>
      <c r="P405" s="1403"/>
      <c r="Q405" s="1403"/>
      <c r="R405" s="72"/>
      <c r="S405" s="72"/>
      <c r="T405" s="72"/>
      <c r="U405" s="72"/>
      <c r="V405" s="72"/>
    </row>
    <row r="406" spans="1:22" ht="25.5" customHeight="1">
      <c r="A406" s="818" t="s">
        <v>6094</v>
      </c>
      <c r="B406" s="820" t="s">
        <v>6143</v>
      </c>
      <c r="C406" s="1403"/>
      <c r="D406" s="1403"/>
      <c r="E406" s="1403"/>
      <c r="F406" s="1403"/>
      <c r="G406" s="1403"/>
      <c r="H406" s="1403"/>
      <c r="I406" s="1403"/>
      <c r="J406" s="1403"/>
      <c r="K406" s="1403"/>
      <c r="L406" s="1403"/>
      <c r="M406" s="1403"/>
      <c r="N406" s="1403"/>
      <c r="O406" s="1403"/>
      <c r="P406" s="1403"/>
      <c r="Q406" s="1403"/>
      <c r="R406" s="72"/>
      <c r="S406" s="72"/>
      <c r="T406" s="72"/>
      <c r="U406" s="72"/>
      <c r="V406" s="72"/>
    </row>
    <row r="407" spans="1:22" ht="12.75" customHeight="1">
      <c r="A407" s="893" t="s">
        <v>6096</v>
      </c>
      <c r="B407" s="820" t="s">
        <v>6527</v>
      </c>
      <c r="C407" s="1403"/>
      <c r="D407" s="1403"/>
      <c r="E407" s="1403"/>
      <c r="F407" s="1403"/>
      <c r="G407" s="1403"/>
      <c r="H407" s="1403"/>
      <c r="I407" s="1403"/>
      <c r="J407" s="1403"/>
      <c r="K407" s="1403"/>
      <c r="L407" s="1403"/>
      <c r="M407" s="1403"/>
      <c r="N407" s="1403"/>
      <c r="O407" s="1403"/>
      <c r="P407" s="1403"/>
      <c r="Q407" s="1403"/>
      <c r="R407" s="72"/>
      <c r="S407" s="72"/>
      <c r="T407" s="72"/>
      <c r="U407" s="72"/>
      <c r="V407" s="72"/>
    </row>
    <row r="408" spans="1:22" ht="12.75" customHeight="1">
      <c r="A408" s="818" t="s">
        <v>6098</v>
      </c>
      <c r="B408" s="823"/>
      <c r="C408" s="1403"/>
      <c r="D408" s="1403"/>
      <c r="E408" s="1403"/>
      <c r="F408" s="1403"/>
      <c r="G408" s="1403"/>
      <c r="H408" s="1403"/>
      <c r="I408" s="1403"/>
      <c r="J408" s="1403"/>
      <c r="K408" s="1403"/>
      <c r="L408" s="1403"/>
      <c r="M408" s="1403"/>
      <c r="N408" s="1403"/>
      <c r="O408" s="1403"/>
      <c r="P408" s="1403"/>
      <c r="Q408" s="1403"/>
      <c r="R408" s="72"/>
      <c r="S408" s="72"/>
      <c r="T408" s="72"/>
      <c r="U408" s="72"/>
      <c r="V408" s="72"/>
    </row>
    <row r="409" spans="1:22" ht="25.5" customHeight="1">
      <c r="A409" s="2449" t="s">
        <v>6100</v>
      </c>
      <c r="B409" s="820"/>
      <c r="C409" s="1403"/>
      <c r="D409" s="1403"/>
      <c r="E409" s="1403"/>
      <c r="F409" s="1403"/>
      <c r="G409" s="1403"/>
      <c r="H409" s="1403"/>
      <c r="I409" s="1403"/>
      <c r="J409" s="1403"/>
      <c r="K409" s="1403"/>
      <c r="L409" s="1403"/>
      <c r="M409" s="1403"/>
      <c r="N409" s="1403"/>
      <c r="O409" s="1403"/>
      <c r="P409" s="1403"/>
      <c r="Q409" s="1403"/>
      <c r="R409" s="72"/>
      <c r="S409" s="72"/>
      <c r="T409" s="72"/>
      <c r="U409" s="72"/>
      <c r="V409" s="72"/>
    </row>
    <row r="410" spans="1:22" ht="12.75" customHeight="1">
      <c r="A410" s="2083"/>
      <c r="B410" s="960" t="s">
        <v>6555</v>
      </c>
      <c r="C410" s="1403"/>
      <c r="D410" s="1403"/>
      <c r="E410" s="1403"/>
      <c r="F410" s="1403"/>
      <c r="G410" s="1403"/>
      <c r="H410" s="1403"/>
      <c r="I410" s="1403"/>
      <c r="J410" s="1403"/>
      <c r="K410" s="1403"/>
      <c r="L410" s="1403"/>
      <c r="M410" s="1403"/>
      <c r="N410" s="1403"/>
      <c r="O410" s="1403"/>
      <c r="P410" s="1403"/>
      <c r="Q410" s="1403"/>
      <c r="R410" s="72"/>
      <c r="S410" s="72"/>
      <c r="T410" s="72"/>
      <c r="U410" s="72"/>
      <c r="V410" s="72"/>
    </row>
    <row r="411" spans="1:22" ht="12.75" customHeight="1">
      <c r="A411" s="834" t="s">
        <v>16</v>
      </c>
      <c r="B411" s="835" t="s">
        <v>6483</v>
      </c>
      <c r="C411" s="1403"/>
      <c r="D411" s="1403"/>
      <c r="E411" s="1403"/>
      <c r="F411" s="1403"/>
      <c r="G411" s="1403"/>
      <c r="H411" s="1403"/>
      <c r="I411" s="1403"/>
      <c r="J411" s="1403"/>
      <c r="K411" s="1403"/>
      <c r="L411" s="1403"/>
      <c r="M411" s="1403"/>
      <c r="N411" s="1403"/>
      <c r="O411" s="1403"/>
      <c r="P411" s="1403"/>
      <c r="Q411" s="1403"/>
      <c r="R411" s="72"/>
      <c r="S411" s="72"/>
      <c r="T411" s="72"/>
      <c r="U411" s="72"/>
      <c r="V411" s="72"/>
    </row>
    <row r="412" spans="1:22" ht="12.75" customHeight="1">
      <c r="A412" s="960" t="s">
        <v>6089</v>
      </c>
      <c r="B412" s="960" t="s">
        <v>6569</v>
      </c>
      <c r="C412" s="1403"/>
      <c r="D412" s="1403"/>
      <c r="E412" s="1403"/>
      <c r="F412" s="1403"/>
      <c r="G412" s="1403"/>
      <c r="H412" s="1403"/>
      <c r="I412" s="1403"/>
      <c r="J412" s="1403"/>
      <c r="K412" s="1403"/>
      <c r="L412" s="1403"/>
      <c r="M412" s="1403"/>
      <c r="N412" s="1403"/>
      <c r="O412" s="1403"/>
      <c r="P412" s="1403"/>
      <c r="Q412" s="1403"/>
      <c r="R412" s="72"/>
      <c r="S412" s="72"/>
      <c r="T412" s="72"/>
      <c r="U412" s="72"/>
      <c r="V412" s="72"/>
    </row>
    <row r="413" spans="1:22" ht="12.75" customHeight="1">
      <c r="A413" s="820" t="s">
        <v>6255</v>
      </c>
      <c r="B413" s="820" t="s">
        <v>6570</v>
      </c>
      <c r="C413" s="1403"/>
      <c r="D413" s="1403"/>
      <c r="E413" s="1403"/>
      <c r="F413" s="1403"/>
      <c r="G413" s="1403"/>
      <c r="H413" s="1403"/>
      <c r="I413" s="1403"/>
      <c r="J413" s="1403"/>
      <c r="K413" s="1403"/>
      <c r="L413" s="1403"/>
      <c r="M413" s="1403"/>
      <c r="N413" s="1403"/>
      <c r="O413" s="1403"/>
      <c r="P413" s="1403"/>
      <c r="Q413" s="1403"/>
      <c r="R413" s="72"/>
      <c r="S413" s="72"/>
      <c r="T413" s="72"/>
      <c r="U413" s="72"/>
      <c r="V413" s="72"/>
    </row>
    <row r="414" spans="1:22" ht="12.75" customHeight="1">
      <c r="A414" s="820" t="s">
        <v>6092</v>
      </c>
      <c r="B414" s="820" t="s">
        <v>6572</v>
      </c>
      <c r="C414" s="1403"/>
      <c r="D414" s="1403"/>
      <c r="E414" s="1403"/>
      <c r="F414" s="1403"/>
      <c r="G414" s="1403"/>
      <c r="H414" s="1403"/>
      <c r="I414" s="1403"/>
      <c r="J414" s="1403"/>
      <c r="K414" s="1403"/>
      <c r="L414" s="1403"/>
      <c r="M414" s="1403"/>
      <c r="N414" s="1403"/>
      <c r="O414" s="1403"/>
      <c r="P414" s="1403"/>
      <c r="Q414" s="1403"/>
      <c r="R414" s="72"/>
      <c r="S414" s="72"/>
      <c r="T414" s="72"/>
      <c r="U414" s="72"/>
      <c r="V414" s="72"/>
    </row>
    <row r="415" spans="1:22" ht="25.5" customHeight="1">
      <c r="A415" s="820" t="s">
        <v>6259</v>
      </c>
      <c r="B415" s="820" t="s">
        <v>6143</v>
      </c>
      <c r="C415" s="1403"/>
      <c r="D415" s="1403"/>
      <c r="E415" s="1403"/>
      <c r="F415" s="1403"/>
      <c r="G415" s="1403"/>
      <c r="H415" s="1403"/>
      <c r="I415" s="1403"/>
      <c r="J415" s="1403"/>
      <c r="K415" s="1403"/>
      <c r="L415" s="1403"/>
      <c r="M415" s="1403"/>
      <c r="N415" s="1403"/>
      <c r="O415" s="1403"/>
      <c r="P415" s="1403"/>
      <c r="Q415" s="1403"/>
      <c r="R415" s="72"/>
      <c r="S415" s="72"/>
      <c r="T415" s="72"/>
      <c r="U415" s="72"/>
      <c r="V415" s="72"/>
    </row>
    <row r="416" spans="1:22" ht="12.75" customHeight="1">
      <c r="A416" s="820" t="s">
        <v>6096</v>
      </c>
      <c r="B416" s="820" t="s">
        <v>6576</v>
      </c>
      <c r="C416" s="1403"/>
      <c r="D416" s="1403"/>
      <c r="E416" s="1403"/>
      <c r="F416" s="1403"/>
      <c r="G416" s="1403"/>
      <c r="H416" s="1403"/>
      <c r="I416" s="1403"/>
      <c r="J416" s="1403"/>
      <c r="K416" s="1403"/>
      <c r="L416" s="1403"/>
      <c r="M416" s="1403"/>
      <c r="N416" s="1403"/>
      <c r="O416" s="1403"/>
      <c r="P416" s="1403"/>
      <c r="Q416" s="1403"/>
      <c r="R416" s="72"/>
      <c r="S416" s="72"/>
      <c r="T416" s="72"/>
      <c r="U416" s="72"/>
      <c r="V416" s="72"/>
    </row>
    <row r="417" spans="1:22" ht="12.75" customHeight="1">
      <c r="A417" s="820" t="s">
        <v>6287</v>
      </c>
      <c r="B417" s="823"/>
      <c r="C417" s="1403"/>
      <c r="D417" s="1403"/>
      <c r="E417" s="1403"/>
      <c r="F417" s="1403"/>
      <c r="G417" s="1403"/>
      <c r="H417" s="1403"/>
      <c r="I417" s="1403"/>
      <c r="J417" s="1403"/>
      <c r="K417" s="1403"/>
      <c r="L417" s="1403"/>
      <c r="M417" s="1403"/>
      <c r="N417" s="1403"/>
      <c r="O417" s="1403"/>
      <c r="P417" s="1403"/>
      <c r="Q417" s="1403"/>
      <c r="R417" s="72"/>
      <c r="S417" s="72"/>
      <c r="T417" s="72"/>
      <c r="U417" s="72"/>
      <c r="V417" s="72"/>
    </row>
    <row r="418" spans="1:22" ht="25.5" customHeight="1">
      <c r="A418" s="2450" t="s">
        <v>6264</v>
      </c>
      <c r="B418" s="820"/>
      <c r="C418" s="1403"/>
      <c r="D418" s="1403"/>
      <c r="E418" s="1403"/>
      <c r="F418" s="1403"/>
      <c r="G418" s="1403"/>
      <c r="H418" s="1403"/>
      <c r="I418" s="1403"/>
      <c r="J418" s="1403"/>
      <c r="K418" s="1403"/>
      <c r="L418" s="1403"/>
      <c r="M418" s="1403"/>
      <c r="N418" s="1403"/>
      <c r="O418" s="1403"/>
      <c r="P418" s="1403"/>
      <c r="Q418" s="1403"/>
      <c r="R418" s="72"/>
      <c r="S418" s="72"/>
      <c r="T418" s="72"/>
      <c r="U418" s="72"/>
      <c r="V418" s="72"/>
    </row>
    <row r="419" spans="1:22" ht="12.75" customHeight="1">
      <c r="A419" s="2083"/>
      <c r="B419" s="960" t="s">
        <v>6555</v>
      </c>
      <c r="C419" s="1403"/>
      <c r="D419" s="1403"/>
      <c r="E419" s="1403"/>
      <c r="F419" s="1403"/>
      <c r="G419" s="1403"/>
      <c r="H419" s="1403"/>
      <c r="I419" s="1403"/>
      <c r="J419" s="1403"/>
      <c r="K419" s="1403"/>
      <c r="L419" s="1403"/>
      <c r="M419" s="1403"/>
      <c r="N419" s="1403"/>
      <c r="O419" s="1403"/>
      <c r="P419" s="1403"/>
      <c r="Q419" s="1403"/>
      <c r="R419" s="72"/>
      <c r="S419" s="72"/>
      <c r="T419" s="72"/>
      <c r="U419" s="72"/>
      <c r="V419" s="72"/>
    </row>
    <row r="420" spans="1:22" ht="12.75" customHeight="1">
      <c r="A420" s="834" t="s">
        <v>16</v>
      </c>
      <c r="B420" s="835" t="s">
        <v>6483</v>
      </c>
      <c r="C420" s="1403"/>
      <c r="D420" s="1403"/>
      <c r="E420" s="1403"/>
      <c r="F420" s="1403"/>
      <c r="G420" s="1403"/>
      <c r="H420" s="1403"/>
      <c r="I420" s="1403"/>
      <c r="J420" s="1403"/>
      <c r="K420" s="1403"/>
      <c r="L420" s="1403"/>
      <c r="M420" s="1403"/>
      <c r="N420" s="1403"/>
      <c r="O420" s="1403"/>
      <c r="P420" s="1403"/>
      <c r="Q420" s="1403"/>
      <c r="R420" s="72"/>
      <c r="S420" s="72"/>
      <c r="T420" s="72"/>
      <c r="U420" s="72"/>
      <c r="V420" s="72"/>
    </row>
    <row r="421" spans="1:22" ht="12.75" customHeight="1">
      <c r="A421" s="960" t="s">
        <v>6267</v>
      </c>
      <c r="B421" s="820" t="s">
        <v>6592</v>
      </c>
      <c r="C421" s="1403"/>
      <c r="D421" s="1403"/>
      <c r="E421" s="1403"/>
      <c r="F421" s="1403"/>
      <c r="G421" s="1403"/>
      <c r="H421" s="1403"/>
      <c r="I421" s="1403"/>
      <c r="J421" s="1403"/>
      <c r="K421" s="1403"/>
      <c r="L421" s="1403"/>
      <c r="M421" s="1403"/>
      <c r="N421" s="1403"/>
      <c r="O421" s="1403"/>
      <c r="P421" s="1403"/>
      <c r="Q421" s="1403"/>
      <c r="R421" s="72"/>
      <c r="S421" s="72"/>
      <c r="T421" s="72"/>
      <c r="U421" s="72"/>
      <c r="V421" s="72"/>
    </row>
    <row r="422" spans="1:22" ht="12.75" customHeight="1">
      <c r="A422" s="820" t="s">
        <v>6255</v>
      </c>
      <c r="B422" s="820" t="s">
        <v>6594</v>
      </c>
      <c r="C422" s="1403"/>
      <c r="D422" s="1403"/>
      <c r="E422" s="1403"/>
      <c r="F422" s="1403"/>
      <c r="G422" s="1403"/>
      <c r="H422" s="1403"/>
      <c r="I422" s="1403"/>
      <c r="J422" s="1403"/>
      <c r="K422" s="1403"/>
      <c r="L422" s="1403"/>
      <c r="M422" s="1403"/>
      <c r="N422" s="1403"/>
      <c r="O422" s="1403"/>
      <c r="P422" s="1403"/>
      <c r="Q422" s="1403"/>
      <c r="R422" s="72"/>
      <c r="S422" s="72"/>
      <c r="T422" s="72"/>
      <c r="U422" s="72"/>
      <c r="V422" s="72"/>
    </row>
    <row r="423" spans="1:22" ht="12.75" customHeight="1">
      <c r="A423" s="820" t="s">
        <v>6092</v>
      </c>
      <c r="B423" s="820" t="s">
        <v>6598</v>
      </c>
      <c r="C423" s="1403"/>
      <c r="D423" s="1403"/>
      <c r="E423" s="1403"/>
      <c r="F423" s="1403"/>
      <c r="G423" s="1403"/>
      <c r="H423" s="1403"/>
      <c r="I423" s="1403"/>
      <c r="J423" s="1403"/>
      <c r="K423" s="1403"/>
      <c r="L423" s="1403"/>
      <c r="M423" s="1403"/>
      <c r="N423" s="1403"/>
      <c r="O423" s="1403"/>
      <c r="P423" s="1403"/>
      <c r="Q423" s="1403"/>
      <c r="R423" s="72"/>
      <c r="S423" s="72"/>
      <c r="T423" s="72"/>
      <c r="U423" s="72"/>
      <c r="V423" s="72"/>
    </row>
    <row r="424" spans="1:22" ht="25.5" customHeight="1">
      <c r="A424" s="820" t="s">
        <v>6259</v>
      </c>
      <c r="B424" s="820" t="s">
        <v>6143</v>
      </c>
      <c r="C424" s="1403"/>
      <c r="D424" s="1403"/>
      <c r="E424" s="1403"/>
      <c r="F424" s="1403"/>
      <c r="G424" s="1403"/>
      <c r="H424" s="1403"/>
      <c r="I424" s="1403"/>
      <c r="J424" s="1403"/>
      <c r="K424" s="1403"/>
      <c r="L424" s="1403"/>
      <c r="M424" s="1403"/>
      <c r="N424" s="1403"/>
      <c r="O424" s="1403"/>
      <c r="P424" s="1403"/>
      <c r="Q424" s="1403"/>
      <c r="R424" s="72"/>
      <c r="S424" s="72"/>
      <c r="T424" s="72"/>
      <c r="U424" s="72"/>
      <c r="V424" s="72"/>
    </row>
    <row r="425" spans="1:22" ht="12.75" customHeight="1">
      <c r="A425" s="820" t="s">
        <v>6096</v>
      </c>
      <c r="B425" s="820" t="s">
        <v>6601</v>
      </c>
      <c r="C425" s="1403"/>
      <c r="D425" s="1403"/>
      <c r="E425" s="1403"/>
      <c r="F425" s="1403"/>
      <c r="G425" s="1403"/>
      <c r="H425" s="1403"/>
      <c r="I425" s="1403"/>
      <c r="J425" s="1403"/>
      <c r="K425" s="1403"/>
      <c r="L425" s="1403"/>
      <c r="M425" s="1403"/>
      <c r="N425" s="1403"/>
      <c r="O425" s="1403"/>
      <c r="P425" s="1403"/>
      <c r="Q425" s="1403"/>
      <c r="R425" s="72"/>
      <c r="S425" s="72"/>
      <c r="T425" s="72"/>
      <c r="U425" s="72"/>
      <c r="V425" s="72"/>
    </row>
    <row r="426" spans="1:22" ht="12.75" customHeight="1">
      <c r="A426" s="820" t="s">
        <v>6287</v>
      </c>
      <c r="B426" s="823"/>
      <c r="C426" s="1403"/>
      <c r="D426" s="1403"/>
      <c r="E426" s="1403"/>
      <c r="F426" s="1403"/>
      <c r="G426" s="1403"/>
      <c r="H426" s="1403"/>
      <c r="I426" s="1403"/>
      <c r="J426" s="1403"/>
      <c r="K426" s="1403"/>
      <c r="L426" s="1403"/>
      <c r="M426" s="1403"/>
      <c r="N426" s="1403"/>
      <c r="O426" s="1403"/>
      <c r="P426" s="1403"/>
      <c r="Q426" s="1403"/>
      <c r="R426" s="72"/>
      <c r="S426" s="72"/>
      <c r="T426" s="72"/>
      <c r="U426" s="72"/>
      <c r="V426" s="72"/>
    </row>
    <row r="427" spans="1:22" ht="12.75" customHeight="1">
      <c r="A427" s="2450" t="s">
        <v>6264</v>
      </c>
      <c r="B427" s="823"/>
      <c r="C427" s="1403"/>
      <c r="D427" s="1403"/>
      <c r="E427" s="1403"/>
      <c r="F427" s="1403"/>
      <c r="G427" s="1403"/>
      <c r="H427" s="1403"/>
      <c r="I427" s="1403"/>
      <c r="J427" s="1403"/>
      <c r="K427" s="1403"/>
      <c r="L427" s="1403"/>
      <c r="M427" s="1403"/>
      <c r="N427" s="1403"/>
      <c r="O427" s="1403"/>
      <c r="P427" s="1403"/>
      <c r="Q427" s="1403"/>
      <c r="R427" s="72"/>
      <c r="S427" s="72"/>
      <c r="T427" s="72"/>
      <c r="U427" s="72"/>
      <c r="V427" s="72"/>
    </row>
    <row r="428" spans="1:22" ht="12.75" customHeight="1">
      <c r="A428" s="2083"/>
      <c r="B428" s="960" t="s">
        <v>6555</v>
      </c>
      <c r="C428" s="1403"/>
      <c r="D428" s="1403"/>
      <c r="E428" s="1403"/>
      <c r="F428" s="1403"/>
      <c r="G428" s="1403"/>
      <c r="H428" s="1403"/>
      <c r="I428" s="1403"/>
      <c r="J428" s="1403"/>
      <c r="K428" s="1403"/>
      <c r="L428" s="1403"/>
      <c r="M428" s="1403"/>
      <c r="N428" s="1403"/>
      <c r="O428" s="1403"/>
      <c r="P428" s="1403"/>
      <c r="Q428" s="1403"/>
      <c r="R428" s="72"/>
      <c r="S428" s="72"/>
      <c r="T428" s="72"/>
      <c r="U428" s="72"/>
      <c r="V428" s="72"/>
    </row>
    <row r="429" spans="1:22" ht="12.75" customHeight="1">
      <c r="A429" s="834" t="s">
        <v>16</v>
      </c>
      <c r="B429" s="835" t="s">
        <v>6483</v>
      </c>
      <c r="C429" s="1403"/>
      <c r="D429" s="1403"/>
      <c r="E429" s="1403"/>
      <c r="F429" s="1403"/>
      <c r="G429" s="1403"/>
      <c r="H429" s="1403"/>
      <c r="I429" s="1403"/>
      <c r="J429" s="1403"/>
      <c r="K429" s="1403"/>
      <c r="L429" s="1403"/>
      <c r="M429" s="1403"/>
      <c r="N429" s="1403"/>
      <c r="O429" s="1403"/>
      <c r="P429" s="1403"/>
      <c r="Q429" s="1403"/>
      <c r="R429" s="72"/>
      <c r="S429" s="72"/>
      <c r="T429" s="72"/>
      <c r="U429" s="72"/>
      <c r="V429" s="72"/>
    </row>
    <row r="430" spans="1:22" ht="12.75" customHeight="1">
      <c r="A430" s="893" t="s">
        <v>6089</v>
      </c>
      <c r="B430" s="818" t="s">
        <v>6610</v>
      </c>
      <c r="C430" s="1403"/>
      <c r="D430" s="1403"/>
      <c r="E430" s="1403"/>
      <c r="F430" s="1403"/>
      <c r="G430" s="1403"/>
      <c r="H430" s="1403"/>
      <c r="I430" s="1403"/>
      <c r="J430" s="1403"/>
      <c r="K430" s="1403"/>
      <c r="L430" s="1403"/>
      <c r="M430" s="1403"/>
      <c r="N430" s="1403"/>
      <c r="O430" s="1403"/>
      <c r="P430" s="1403"/>
      <c r="Q430" s="1403"/>
      <c r="R430" s="72"/>
      <c r="S430" s="72"/>
      <c r="T430" s="72"/>
      <c r="U430" s="72"/>
      <c r="V430" s="72"/>
    </row>
    <row r="431" spans="1:22" ht="12.75" customHeight="1">
      <c r="A431" s="893" t="s">
        <v>6090</v>
      </c>
      <c r="B431" s="820" t="s">
        <v>6612</v>
      </c>
      <c r="C431" s="1403"/>
      <c r="D431" s="1403"/>
      <c r="E431" s="1403"/>
      <c r="F431" s="1403"/>
      <c r="G431" s="1403"/>
      <c r="H431" s="1403"/>
      <c r="I431" s="1403"/>
      <c r="J431" s="1403"/>
      <c r="K431" s="1403"/>
      <c r="L431" s="1403"/>
      <c r="M431" s="1403"/>
      <c r="N431" s="1403"/>
      <c r="O431" s="1403"/>
      <c r="P431" s="1403"/>
      <c r="Q431" s="1403"/>
      <c r="R431" s="72"/>
      <c r="S431" s="72"/>
      <c r="T431" s="72"/>
      <c r="U431" s="72"/>
      <c r="V431" s="72"/>
    </row>
    <row r="432" spans="1:22" ht="12.75" customHeight="1">
      <c r="A432" s="893" t="s">
        <v>6092</v>
      </c>
      <c r="B432" s="820" t="s">
        <v>6613</v>
      </c>
      <c r="C432" s="1403"/>
      <c r="D432" s="1403"/>
      <c r="E432" s="1403"/>
      <c r="F432" s="1403"/>
      <c r="G432" s="1403"/>
      <c r="H432" s="1403"/>
      <c r="I432" s="1403"/>
      <c r="J432" s="1403"/>
      <c r="K432" s="1403"/>
      <c r="L432" s="1403"/>
      <c r="M432" s="1403"/>
      <c r="N432" s="1403"/>
      <c r="O432" s="1403"/>
      <c r="P432" s="1403"/>
      <c r="Q432" s="1403"/>
      <c r="R432" s="72"/>
      <c r="S432" s="72"/>
      <c r="T432" s="72"/>
      <c r="U432" s="72"/>
      <c r="V432" s="72"/>
    </row>
    <row r="433" spans="1:22" ht="12.75" customHeight="1">
      <c r="A433" s="818" t="s">
        <v>6094</v>
      </c>
      <c r="B433" s="820" t="s">
        <v>6143</v>
      </c>
      <c r="C433" s="1403"/>
      <c r="D433" s="1403"/>
      <c r="E433" s="1403"/>
      <c r="F433" s="1403"/>
      <c r="G433" s="1403"/>
      <c r="H433" s="1403"/>
      <c r="I433" s="1403"/>
      <c r="J433" s="1403"/>
      <c r="K433" s="1403"/>
      <c r="L433" s="1403"/>
      <c r="M433" s="1403"/>
      <c r="N433" s="1403"/>
      <c r="O433" s="1403"/>
      <c r="P433" s="1403"/>
      <c r="Q433" s="1403"/>
      <c r="R433" s="72"/>
      <c r="S433" s="72"/>
      <c r="T433" s="72"/>
      <c r="U433" s="72"/>
      <c r="V433" s="72"/>
    </row>
    <row r="434" spans="1:22" ht="12.75" customHeight="1">
      <c r="A434" s="893" t="s">
        <v>6096</v>
      </c>
      <c r="B434" s="820" t="s">
        <v>6614</v>
      </c>
      <c r="C434" s="1403"/>
      <c r="D434" s="1403"/>
      <c r="E434" s="1403"/>
      <c r="F434" s="1403"/>
      <c r="G434" s="1403"/>
      <c r="H434" s="1403"/>
      <c r="I434" s="1403"/>
      <c r="J434" s="1403"/>
      <c r="K434" s="1403"/>
      <c r="L434" s="1403"/>
      <c r="M434" s="1403"/>
      <c r="N434" s="1403"/>
      <c r="O434" s="1403"/>
      <c r="P434" s="1403"/>
      <c r="Q434" s="1403"/>
      <c r="R434" s="72"/>
      <c r="S434" s="72"/>
      <c r="T434" s="72"/>
      <c r="U434" s="72"/>
      <c r="V434" s="72"/>
    </row>
    <row r="435" spans="1:22" ht="12.75" customHeight="1">
      <c r="A435" s="818" t="s">
        <v>6098</v>
      </c>
      <c r="B435" s="823"/>
      <c r="C435" s="1403"/>
      <c r="D435" s="1403"/>
      <c r="E435" s="1403"/>
      <c r="F435" s="1403"/>
      <c r="G435" s="1403"/>
      <c r="H435" s="1403"/>
      <c r="I435" s="1403"/>
      <c r="J435" s="1403"/>
      <c r="K435" s="1403"/>
      <c r="L435" s="1403"/>
      <c r="M435" s="1403"/>
      <c r="N435" s="1403"/>
      <c r="O435" s="1403"/>
      <c r="P435" s="1403"/>
      <c r="Q435" s="1403"/>
      <c r="R435" s="72"/>
      <c r="S435" s="72"/>
      <c r="T435" s="72"/>
      <c r="U435" s="72"/>
      <c r="V435" s="72"/>
    </row>
    <row r="436" spans="1:22" ht="12.75" customHeight="1">
      <c r="A436" s="2449" t="s">
        <v>6100</v>
      </c>
      <c r="B436" s="823"/>
      <c r="C436" s="1403"/>
      <c r="D436" s="1403"/>
      <c r="E436" s="1403"/>
      <c r="F436" s="1403"/>
      <c r="G436" s="1403"/>
      <c r="H436" s="1403"/>
      <c r="I436" s="1403"/>
      <c r="J436" s="1403"/>
      <c r="K436" s="1403"/>
      <c r="L436" s="1403"/>
      <c r="M436" s="1403"/>
      <c r="N436" s="1403"/>
      <c r="O436" s="1403"/>
      <c r="P436" s="1403"/>
      <c r="Q436" s="1403"/>
      <c r="R436" s="72"/>
      <c r="S436" s="72"/>
      <c r="T436" s="72"/>
      <c r="U436" s="72"/>
      <c r="V436" s="72"/>
    </row>
    <row r="437" spans="1:22" ht="12.75" customHeight="1">
      <c r="A437" s="2083"/>
      <c r="B437" s="960" t="s">
        <v>6555</v>
      </c>
      <c r="C437" s="1403"/>
      <c r="D437" s="1403"/>
      <c r="E437" s="1403"/>
      <c r="F437" s="1403"/>
      <c r="G437" s="1403"/>
      <c r="H437" s="1403"/>
      <c r="I437" s="1403"/>
      <c r="J437" s="1403"/>
      <c r="K437" s="1403"/>
      <c r="L437" s="1403"/>
      <c r="M437" s="1403"/>
      <c r="N437" s="1403"/>
      <c r="O437" s="1403"/>
      <c r="P437" s="1403"/>
      <c r="Q437" s="1403"/>
      <c r="R437" s="72"/>
      <c r="S437" s="72"/>
      <c r="T437" s="72"/>
      <c r="U437" s="72"/>
      <c r="V437" s="72"/>
    </row>
    <row r="438" spans="1:22" ht="12.75" customHeight="1">
      <c r="A438" s="834" t="s">
        <v>16</v>
      </c>
      <c r="B438" s="835" t="s">
        <v>6483</v>
      </c>
      <c r="C438" s="1403"/>
      <c r="D438" s="1403"/>
      <c r="E438" s="1403"/>
      <c r="F438" s="1403"/>
      <c r="G438" s="1403"/>
      <c r="H438" s="1403"/>
      <c r="I438" s="1403"/>
      <c r="J438" s="1403"/>
      <c r="K438" s="1403"/>
      <c r="L438" s="1403"/>
      <c r="M438" s="1403"/>
      <c r="N438" s="1403"/>
      <c r="O438" s="1403"/>
      <c r="P438" s="1403"/>
      <c r="Q438" s="1403"/>
      <c r="R438" s="72"/>
      <c r="S438" s="72"/>
      <c r="T438" s="72"/>
      <c r="U438" s="72"/>
      <c r="V438" s="72"/>
    </row>
    <row r="439" spans="1:22" ht="12.75" customHeight="1">
      <c r="A439" s="893" t="s">
        <v>6089</v>
      </c>
      <c r="B439" s="818" t="s">
        <v>6619</v>
      </c>
      <c r="C439" s="1403"/>
      <c r="D439" s="1403"/>
      <c r="E439" s="1403"/>
      <c r="F439" s="1403"/>
      <c r="G439" s="1403"/>
      <c r="H439" s="1403"/>
      <c r="I439" s="1403"/>
      <c r="J439" s="1403"/>
      <c r="K439" s="1403"/>
      <c r="L439" s="1403"/>
      <c r="M439" s="1403"/>
      <c r="N439" s="1403"/>
      <c r="O439" s="1403"/>
      <c r="P439" s="1403"/>
      <c r="Q439" s="1403"/>
      <c r="R439" s="72"/>
      <c r="S439" s="72"/>
      <c r="T439" s="72"/>
      <c r="U439" s="72"/>
      <c r="V439" s="72"/>
    </row>
    <row r="440" spans="1:22" ht="12.75" customHeight="1">
      <c r="A440" s="893" t="s">
        <v>6090</v>
      </c>
      <c r="B440" s="820" t="s">
        <v>6620</v>
      </c>
      <c r="C440" s="1403"/>
      <c r="D440" s="1403"/>
      <c r="E440" s="1403"/>
      <c r="F440" s="1403"/>
      <c r="G440" s="1403"/>
      <c r="H440" s="1403"/>
      <c r="I440" s="1403"/>
      <c r="J440" s="1403"/>
      <c r="K440" s="1403"/>
      <c r="L440" s="1403"/>
      <c r="M440" s="1403"/>
      <c r="N440" s="1403"/>
      <c r="O440" s="1403"/>
      <c r="P440" s="1403"/>
      <c r="Q440" s="1403"/>
      <c r="R440" s="72"/>
      <c r="S440" s="72"/>
      <c r="T440" s="72"/>
      <c r="U440" s="72"/>
      <c r="V440" s="72"/>
    </row>
    <row r="441" spans="1:22" ht="12.75" customHeight="1">
      <c r="A441" s="893" t="s">
        <v>6092</v>
      </c>
      <c r="B441" s="820" t="s">
        <v>6621</v>
      </c>
      <c r="C441" s="1403"/>
      <c r="D441" s="1403"/>
      <c r="E441" s="1403"/>
      <c r="F441" s="1403"/>
      <c r="G441" s="1403"/>
      <c r="H441" s="1403"/>
      <c r="I441" s="1403"/>
      <c r="J441" s="1403"/>
      <c r="K441" s="1403"/>
      <c r="L441" s="1403"/>
      <c r="M441" s="1403"/>
      <c r="N441" s="1403"/>
      <c r="O441" s="1403"/>
      <c r="P441" s="1403"/>
      <c r="Q441" s="1403"/>
      <c r="R441" s="72"/>
      <c r="S441" s="72"/>
      <c r="T441" s="72"/>
      <c r="U441" s="72"/>
      <c r="V441" s="72"/>
    </row>
    <row r="442" spans="1:22" ht="12.75" customHeight="1">
      <c r="A442" s="818" t="s">
        <v>6094</v>
      </c>
      <c r="B442" s="820" t="s">
        <v>6143</v>
      </c>
      <c r="C442" s="1403"/>
      <c r="D442" s="1403"/>
      <c r="E442" s="1403"/>
      <c r="F442" s="1403"/>
      <c r="G442" s="1403"/>
      <c r="H442" s="1403"/>
      <c r="I442" s="1403"/>
      <c r="J442" s="1403"/>
      <c r="K442" s="1403"/>
      <c r="L442" s="1403"/>
      <c r="M442" s="1403"/>
      <c r="N442" s="1403"/>
      <c r="O442" s="1403"/>
      <c r="P442" s="1403"/>
      <c r="Q442" s="1403"/>
      <c r="R442" s="72"/>
      <c r="S442" s="72"/>
      <c r="T442" s="72"/>
      <c r="U442" s="72"/>
      <c r="V442" s="72"/>
    </row>
    <row r="443" spans="1:22" ht="12.75" customHeight="1">
      <c r="A443" s="893" t="s">
        <v>6096</v>
      </c>
      <c r="B443" s="820" t="s">
        <v>6628</v>
      </c>
      <c r="C443" s="1403"/>
      <c r="D443" s="1403"/>
      <c r="E443" s="1403"/>
      <c r="F443" s="1403"/>
      <c r="G443" s="1403"/>
      <c r="H443" s="1403"/>
      <c r="I443" s="1403"/>
      <c r="J443" s="1403"/>
      <c r="K443" s="1403"/>
      <c r="L443" s="1403"/>
      <c r="M443" s="1403"/>
      <c r="N443" s="1403"/>
      <c r="O443" s="1403"/>
      <c r="P443" s="1403"/>
      <c r="Q443" s="1403"/>
      <c r="R443" s="72"/>
      <c r="S443" s="72"/>
      <c r="T443" s="72"/>
      <c r="U443" s="72"/>
      <c r="V443" s="72"/>
    </row>
    <row r="444" spans="1:22" ht="12.75" customHeight="1">
      <c r="A444" s="818" t="s">
        <v>6098</v>
      </c>
      <c r="B444" s="823"/>
      <c r="C444" s="1403"/>
      <c r="D444" s="1403"/>
      <c r="E444" s="1403"/>
      <c r="F444" s="1403"/>
      <c r="G444" s="1403"/>
      <c r="H444" s="1403"/>
      <c r="I444" s="1403"/>
      <c r="J444" s="1403"/>
      <c r="K444" s="1403"/>
      <c r="L444" s="1403"/>
      <c r="M444" s="1403"/>
      <c r="N444" s="1403"/>
      <c r="O444" s="1403"/>
      <c r="P444" s="1403"/>
      <c r="Q444" s="1403"/>
      <c r="R444" s="72"/>
      <c r="S444" s="72"/>
      <c r="T444" s="72"/>
      <c r="U444" s="72"/>
      <c r="V444" s="72"/>
    </row>
    <row r="445" spans="1:22" ht="12.75" customHeight="1">
      <c r="A445" s="2449" t="s">
        <v>6100</v>
      </c>
      <c r="B445" s="823"/>
      <c r="C445" s="1403"/>
      <c r="D445" s="1403"/>
      <c r="E445" s="1403"/>
      <c r="F445" s="1403"/>
      <c r="G445" s="1403"/>
      <c r="H445" s="1403"/>
      <c r="I445" s="1403"/>
      <c r="J445" s="1403"/>
      <c r="K445" s="1403"/>
      <c r="L445" s="1403"/>
      <c r="M445" s="1403"/>
      <c r="N445" s="1403"/>
      <c r="O445" s="1403"/>
      <c r="P445" s="1403"/>
      <c r="Q445" s="1403"/>
      <c r="R445" s="72"/>
      <c r="S445" s="72"/>
      <c r="T445" s="72"/>
      <c r="U445" s="72"/>
      <c r="V445" s="72"/>
    </row>
    <row r="446" spans="1:22" ht="12.75" customHeight="1">
      <c r="A446" s="2083"/>
      <c r="B446" s="960" t="s">
        <v>6555</v>
      </c>
      <c r="C446" s="1403"/>
      <c r="D446" s="1403"/>
      <c r="E446" s="1403"/>
      <c r="F446" s="1403"/>
      <c r="G446" s="1403"/>
      <c r="H446" s="1403"/>
      <c r="I446" s="1403"/>
      <c r="J446" s="1403"/>
      <c r="K446" s="1403"/>
      <c r="L446" s="1403"/>
      <c r="M446" s="1403"/>
      <c r="N446" s="1403"/>
      <c r="O446" s="1403"/>
      <c r="P446" s="1403"/>
      <c r="Q446" s="1403"/>
      <c r="R446" s="72"/>
      <c r="S446" s="72"/>
      <c r="T446" s="72"/>
      <c r="U446" s="72"/>
      <c r="V446" s="72"/>
    </row>
    <row r="447" spans="1:22" ht="12.75" customHeight="1">
      <c r="A447" s="834" t="s">
        <v>16</v>
      </c>
      <c r="B447" s="835" t="s">
        <v>6483</v>
      </c>
      <c r="C447" s="1403"/>
      <c r="D447" s="1403"/>
      <c r="E447" s="1403"/>
      <c r="F447" s="1403"/>
      <c r="G447" s="1403"/>
      <c r="H447" s="1403"/>
      <c r="I447" s="1403"/>
      <c r="J447" s="1403"/>
      <c r="K447" s="1403"/>
      <c r="L447" s="1403"/>
      <c r="M447" s="1403"/>
      <c r="N447" s="1403"/>
      <c r="O447" s="1403"/>
      <c r="P447" s="1403"/>
      <c r="Q447" s="1403"/>
      <c r="R447" s="72"/>
      <c r="S447" s="72"/>
      <c r="T447" s="72"/>
      <c r="U447" s="72"/>
      <c r="V447" s="72"/>
    </row>
    <row r="448" spans="1:22" ht="12.75" customHeight="1">
      <c r="A448" s="893" t="s">
        <v>6089</v>
      </c>
      <c r="B448" s="818" t="s">
        <v>6632</v>
      </c>
      <c r="C448" s="1403"/>
      <c r="D448" s="1403"/>
      <c r="E448" s="1403"/>
      <c r="F448" s="1403"/>
      <c r="G448" s="1403"/>
      <c r="H448" s="1403"/>
      <c r="I448" s="1403"/>
      <c r="J448" s="1403"/>
      <c r="K448" s="1403"/>
      <c r="L448" s="1403"/>
      <c r="M448" s="1403"/>
      <c r="N448" s="1403"/>
      <c r="O448" s="1403"/>
      <c r="P448" s="1403"/>
      <c r="Q448" s="1403"/>
      <c r="R448" s="72"/>
      <c r="S448" s="72"/>
      <c r="T448" s="72"/>
      <c r="U448" s="72"/>
      <c r="V448" s="72"/>
    </row>
    <row r="449" spans="1:22" ht="12.75" customHeight="1">
      <c r="A449" s="893" t="s">
        <v>6090</v>
      </c>
      <c r="B449" s="820" t="s">
        <v>6633</v>
      </c>
      <c r="C449" s="1403"/>
      <c r="D449" s="1403"/>
      <c r="E449" s="1403"/>
      <c r="F449" s="1403"/>
      <c r="G449" s="1403"/>
      <c r="H449" s="1403"/>
      <c r="I449" s="1403"/>
      <c r="J449" s="1403"/>
      <c r="K449" s="1403"/>
      <c r="L449" s="1403"/>
      <c r="M449" s="1403"/>
      <c r="N449" s="1403"/>
      <c r="O449" s="1403"/>
      <c r="P449" s="1403"/>
      <c r="Q449" s="1403"/>
      <c r="R449" s="72"/>
      <c r="S449" s="72"/>
      <c r="T449" s="72"/>
      <c r="U449" s="72"/>
      <c r="V449" s="72"/>
    </row>
    <row r="450" spans="1:22" ht="12.75" customHeight="1">
      <c r="A450" s="893" t="s">
        <v>6092</v>
      </c>
      <c r="B450" s="820" t="s">
        <v>6634</v>
      </c>
      <c r="C450" s="1403"/>
      <c r="D450" s="1403"/>
      <c r="E450" s="1403"/>
      <c r="F450" s="1403"/>
      <c r="G450" s="1403"/>
      <c r="H450" s="1403"/>
      <c r="I450" s="1403"/>
      <c r="J450" s="1403"/>
      <c r="K450" s="1403"/>
      <c r="L450" s="1403"/>
      <c r="M450" s="1403"/>
      <c r="N450" s="1403"/>
      <c r="O450" s="1403"/>
      <c r="P450" s="1403"/>
      <c r="Q450" s="1403"/>
      <c r="R450" s="72"/>
      <c r="S450" s="72"/>
      <c r="T450" s="72"/>
      <c r="U450" s="72"/>
      <c r="V450" s="72"/>
    </row>
    <row r="451" spans="1:22" ht="12.75" customHeight="1">
      <c r="A451" s="818" t="s">
        <v>6094</v>
      </c>
      <c r="B451" s="820" t="s">
        <v>6143</v>
      </c>
      <c r="C451" s="1403"/>
      <c r="D451" s="1403"/>
      <c r="E451" s="1403"/>
      <c r="F451" s="1403"/>
      <c r="G451" s="1403"/>
      <c r="H451" s="1403"/>
      <c r="I451" s="1403"/>
      <c r="J451" s="1403"/>
      <c r="K451" s="1403"/>
      <c r="L451" s="1403"/>
      <c r="M451" s="1403"/>
      <c r="N451" s="1403"/>
      <c r="O451" s="1403"/>
      <c r="P451" s="1403"/>
      <c r="Q451" s="1403"/>
      <c r="R451" s="72"/>
      <c r="S451" s="72"/>
      <c r="T451" s="72"/>
      <c r="U451" s="72"/>
      <c r="V451" s="72"/>
    </row>
    <row r="452" spans="1:22" ht="12.75" customHeight="1">
      <c r="A452" s="893" t="s">
        <v>6096</v>
      </c>
      <c r="B452" s="820" t="s">
        <v>6635</v>
      </c>
      <c r="C452" s="1403"/>
      <c r="D452" s="1403"/>
      <c r="E452" s="1403"/>
      <c r="F452" s="1403"/>
      <c r="G452" s="1403"/>
      <c r="H452" s="1403"/>
      <c r="I452" s="1403"/>
      <c r="J452" s="1403"/>
      <c r="K452" s="1403"/>
      <c r="L452" s="1403"/>
      <c r="M452" s="1403"/>
      <c r="N452" s="1403"/>
      <c r="O452" s="1403"/>
      <c r="P452" s="1403"/>
      <c r="Q452" s="1403"/>
      <c r="R452" s="72"/>
      <c r="S452" s="72"/>
      <c r="T452" s="72"/>
      <c r="U452" s="72"/>
      <c r="V452" s="72"/>
    </row>
    <row r="453" spans="1:22" ht="12.75" customHeight="1">
      <c r="A453" s="818" t="s">
        <v>6098</v>
      </c>
      <c r="B453" s="823"/>
      <c r="C453" s="1403"/>
      <c r="D453" s="1403"/>
      <c r="E453" s="1403"/>
      <c r="F453" s="1403"/>
      <c r="G453" s="1403"/>
      <c r="H453" s="1403"/>
      <c r="I453" s="1403"/>
      <c r="J453" s="1403"/>
      <c r="K453" s="1403"/>
      <c r="L453" s="1403"/>
      <c r="M453" s="1403"/>
      <c r="N453" s="1403"/>
      <c r="O453" s="1403"/>
      <c r="P453" s="1403"/>
      <c r="Q453" s="1403"/>
      <c r="R453" s="72"/>
      <c r="S453" s="72"/>
      <c r="T453" s="72"/>
      <c r="U453" s="72"/>
      <c r="V453" s="72"/>
    </row>
    <row r="454" spans="1:22" ht="12.75" customHeight="1">
      <c r="A454" s="2449" t="s">
        <v>6100</v>
      </c>
      <c r="B454" s="823"/>
      <c r="C454" s="1403"/>
      <c r="D454" s="1403"/>
      <c r="E454" s="1403"/>
      <c r="F454" s="1403"/>
      <c r="G454" s="1403"/>
      <c r="H454" s="1403"/>
      <c r="I454" s="1403"/>
      <c r="J454" s="1403"/>
      <c r="K454" s="1403"/>
      <c r="L454" s="1403"/>
      <c r="M454" s="1403"/>
      <c r="N454" s="1403"/>
      <c r="O454" s="1403"/>
      <c r="P454" s="1403"/>
      <c r="Q454" s="1403"/>
      <c r="R454" s="72"/>
      <c r="S454" s="72"/>
      <c r="T454" s="72"/>
      <c r="U454" s="72"/>
      <c r="V454" s="72"/>
    </row>
    <row r="455" spans="1:22" ht="12.75" customHeight="1">
      <c r="A455" s="2083"/>
      <c r="B455" s="960" t="s">
        <v>6555</v>
      </c>
      <c r="C455" s="1403"/>
      <c r="D455" s="1403"/>
      <c r="E455" s="1403"/>
      <c r="F455" s="1403"/>
      <c r="G455" s="1403"/>
      <c r="H455" s="1403"/>
      <c r="I455" s="1403"/>
      <c r="J455" s="1403"/>
      <c r="K455" s="1403"/>
      <c r="L455" s="1403"/>
      <c r="M455" s="1403"/>
      <c r="N455" s="1403"/>
      <c r="O455" s="1403"/>
      <c r="P455" s="1403"/>
      <c r="Q455" s="1403"/>
      <c r="R455" s="72"/>
      <c r="S455" s="72"/>
      <c r="T455" s="72"/>
      <c r="U455" s="72"/>
      <c r="V455" s="72"/>
    </row>
    <row r="456" spans="1:22" ht="12.75" customHeight="1">
      <c r="A456" s="834" t="s">
        <v>16</v>
      </c>
      <c r="B456" s="835" t="s">
        <v>6637</v>
      </c>
      <c r="C456" s="1403"/>
      <c r="D456" s="1403"/>
      <c r="E456" s="1403"/>
      <c r="F456" s="1403"/>
      <c r="G456" s="1403"/>
      <c r="H456" s="1403"/>
      <c r="I456" s="1403"/>
      <c r="J456" s="1403"/>
      <c r="K456" s="1403"/>
      <c r="L456" s="1403"/>
      <c r="M456" s="1403"/>
      <c r="N456" s="1403"/>
      <c r="O456" s="1403"/>
      <c r="P456" s="1403"/>
      <c r="Q456" s="1403"/>
      <c r="R456" s="72"/>
      <c r="S456" s="72"/>
      <c r="T456" s="72"/>
      <c r="U456" s="72"/>
      <c r="V456" s="72"/>
    </row>
    <row r="457" spans="1:22" ht="12.75" customHeight="1">
      <c r="A457" s="893" t="s">
        <v>6089</v>
      </c>
      <c r="B457" s="818" t="s">
        <v>6639</v>
      </c>
      <c r="C457" s="1403"/>
      <c r="D457" s="1403"/>
      <c r="E457" s="1403"/>
      <c r="F457" s="1403"/>
      <c r="G457" s="1403"/>
      <c r="H457" s="1403"/>
      <c r="I457" s="1403"/>
      <c r="J457" s="1403"/>
      <c r="K457" s="1403"/>
      <c r="L457" s="1403"/>
      <c r="M457" s="1403"/>
      <c r="N457" s="1403"/>
      <c r="O457" s="1403"/>
      <c r="P457" s="1403"/>
      <c r="Q457" s="1403"/>
      <c r="R457" s="72"/>
      <c r="S457" s="72"/>
      <c r="T457" s="72"/>
      <c r="U457" s="72"/>
      <c r="V457" s="72"/>
    </row>
    <row r="458" spans="1:22" ht="12.75" customHeight="1">
      <c r="A458" s="893" t="s">
        <v>6090</v>
      </c>
      <c r="B458" s="820" t="s">
        <v>6641</v>
      </c>
      <c r="C458" s="1403"/>
      <c r="D458" s="1403"/>
      <c r="E458" s="1403"/>
      <c r="F458" s="1403"/>
      <c r="G458" s="1403"/>
      <c r="H458" s="1403"/>
      <c r="I458" s="1403"/>
      <c r="J458" s="1403"/>
      <c r="K458" s="1403"/>
      <c r="L458" s="1403"/>
      <c r="M458" s="1403"/>
      <c r="N458" s="1403"/>
      <c r="O458" s="1403"/>
      <c r="P458" s="1403"/>
      <c r="Q458" s="1403"/>
      <c r="R458" s="72"/>
      <c r="S458" s="72"/>
      <c r="T458" s="72"/>
      <c r="U458" s="72"/>
      <c r="V458" s="72"/>
    </row>
    <row r="459" spans="1:22" ht="12.75" customHeight="1">
      <c r="A459" s="893" t="s">
        <v>6092</v>
      </c>
      <c r="B459" s="820" t="s">
        <v>6642</v>
      </c>
      <c r="C459" s="1403"/>
      <c r="D459" s="1403"/>
      <c r="E459" s="1403"/>
      <c r="F459" s="1403"/>
      <c r="G459" s="1403"/>
      <c r="H459" s="1403"/>
      <c r="I459" s="1403"/>
      <c r="J459" s="1403"/>
      <c r="K459" s="1403"/>
      <c r="L459" s="1403"/>
      <c r="M459" s="1403"/>
      <c r="N459" s="1403"/>
      <c r="O459" s="1403"/>
      <c r="P459" s="1403"/>
      <c r="Q459" s="1403"/>
      <c r="R459" s="72"/>
      <c r="S459" s="72"/>
      <c r="T459" s="72"/>
      <c r="U459" s="72"/>
      <c r="V459" s="72"/>
    </row>
    <row r="460" spans="1:22" ht="12.75" customHeight="1">
      <c r="A460" s="818" t="s">
        <v>6094</v>
      </c>
      <c r="B460" s="820" t="s">
        <v>6143</v>
      </c>
      <c r="C460" s="1403"/>
      <c r="D460" s="1403"/>
      <c r="E460" s="1403"/>
      <c r="F460" s="1403"/>
      <c r="G460" s="1403"/>
      <c r="H460" s="1403"/>
      <c r="I460" s="1403"/>
      <c r="J460" s="1403"/>
      <c r="K460" s="1403"/>
      <c r="L460" s="1403"/>
      <c r="M460" s="1403"/>
      <c r="N460" s="1403"/>
      <c r="O460" s="1403"/>
      <c r="P460" s="1403"/>
      <c r="Q460" s="1403"/>
      <c r="R460" s="72"/>
      <c r="S460" s="72"/>
      <c r="T460" s="72"/>
      <c r="U460" s="72"/>
      <c r="V460" s="72"/>
    </row>
    <row r="461" spans="1:22" ht="12.75" customHeight="1">
      <c r="A461" s="893" t="s">
        <v>6096</v>
      </c>
      <c r="B461" s="820" t="s">
        <v>6643</v>
      </c>
      <c r="C461" s="1403"/>
      <c r="D461" s="1403"/>
      <c r="E461" s="1403"/>
      <c r="F461" s="1403"/>
      <c r="G461" s="1403"/>
      <c r="H461" s="1403"/>
      <c r="I461" s="1403"/>
      <c r="J461" s="1403"/>
      <c r="K461" s="1403"/>
      <c r="L461" s="1403"/>
      <c r="M461" s="1403"/>
      <c r="N461" s="1403"/>
      <c r="O461" s="1403"/>
      <c r="P461" s="1403"/>
      <c r="Q461" s="1403"/>
      <c r="R461" s="72"/>
      <c r="S461" s="72"/>
      <c r="T461" s="72"/>
      <c r="U461" s="72"/>
      <c r="V461" s="72"/>
    </row>
    <row r="462" spans="1:22" ht="12.75" customHeight="1">
      <c r="A462" s="818" t="s">
        <v>6098</v>
      </c>
      <c r="B462" s="823"/>
      <c r="C462" s="1403"/>
      <c r="D462" s="1403"/>
      <c r="E462" s="1403"/>
      <c r="F462" s="1403"/>
      <c r="G462" s="1403"/>
      <c r="H462" s="1403"/>
      <c r="I462" s="1403"/>
      <c r="J462" s="1403"/>
      <c r="K462" s="1403"/>
      <c r="L462" s="1403"/>
      <c r="M462" s="1403"/>
      <c r="N462" s="1403"/>
      <c r="O462" s="1403"/>
      <c r="P462" s="1403"/>
      <c r="Q462" s="1403"/>
      <c r="R462" s="72"/>
      <c r="S462" s="72"/>
      <c r="T462" s="72"/>
      <c r="U462" s="72"/>
      <c r="V462" s="72"/>
    </row>
    <row r="463" spans="1:22" ht="12.75" customHeight="1">
      <c r="A463" s="2449" t="s">
        <v>6100</v>
      </c>
      <c r="B463" s="823"/>
      <c r="C463" s="1403"/>
      <c r="D463" s="1403"/>
      <c r="E463" s="1403"/>
      <c r="F463" s="1403"/>
      <c r="G463" s="1403"/>
      <c r="H463" s="1403"/>
      <c r="I463" s="1403"/>
      <c r="J463" s="1403"/>
      <c r="K463" s="1403"/>
      <c r="L463" s="1403"/>
      <c r="M463" s="1403"/>
      <c r="N463" s="1403"/>
      <c r="O463" s="1403"/>
      <c r="P463" s="1403"/>
      <c r="Q463" s="1403"/>
      <c r="R463" s="72"/>
      <c r="S463" s="72"/>
      <c r="T463" s="72"/>
      <c r="U463" s="72"/>
      <c r="V463" s="72"/>
    </row>
    <row r="464" spans="1:22" ht="12.75" customHeight="1">
      <c r="A464" s="2083"/>
      <c r="B464" s="960" t="s">
        <v>6555</v>
      </c>
      <c r="C464" s="1403"/>
      <c r="D464" s="1403"/>
      <c r="E464" s="1403"/>
      <c r="F464" s="1403"/>
      <c r="G464" s="1403"/>
      <c r="H464" s="1403"/>
      <c r="I464" s="1403"/>
      <c r="J464" s="1403"/>
      <c r="K464" s="1403"/>
      <c r="L464" s="1403"/>
      <c r="M464" s="1403"/>
      <c r="N464" s="1403"/>
      <c r="O464" s="1403"/>
      <c r="P464" s="1403"/>
      <c r="Q464" s="1403"/>
      <c r="R464" s="72"/>
      <c r="S464" s="72"/>
      <c r="T464" s="72"/>
      <c r="U464" s="72"/>
      <c r="V464" s="72"/>
    </row>
    <row r="465" spans="1:22" ht="12.75" customHeight="1">
      <c r="A465" s="834" t="s">
        <v>16</v>
      </c>
      <c r="B465" s="835" t="s">
        <v>6637</v>
      </c>
      <c r="C465" s="1403"/>
      <c r="D465" s="1403"/>
      <c r="E465" s="1403"/>
      <c r="F465" s="1403"/>
      <c r="G465" s="1403"/>
      <c r="H465" s="1403"/>
      <c r="I465" s="1403"/>
      <c r="J465" s="1403"/>
      <c r="K465" s="1403"/>
      <c r="L465" s="1403"/>
      <c r="M465" s="1403"/>
      <c r="N465" s="1403"/>
      <c r="O465" s="1403"/>
      <c r="P465" s="1403"/>
      <c r="Q465" s="1403"/>
      <c r="R465" s="72"/>
      <c r="S465" s="72"/>
      <c r="T465" s="72"/>
      <c r="U465" s="72"/>
      <c r="V465" s="72"/>
    </row>
    <row r="466" spans="1:22" ht="12.75" customHeight="1">
      <c r="A466" s="893" t="s">
        <v>6089</v>
      </c>
      <c r="B466" s="818" t="s">
        <v>6648</v>
      </c>
      <c r="C466" s="1403"/>
      <c r="D466" s="1403"/>
      <c r="E466" s="1403"/>
      <c r="F466" s="1403"/>
      <c r="G466" s="1403"/>
      <c r="H466" s="1403"/>
      <c r="I466" s="1403"/>
      <c r="J466" s="1403"/>
      <c r="K466" s="1403"/>
      <c r="L466" s="1403"/>
      <c r="M466" s="1403"/>
      <c r="N466" s="1403"/>
      <c r="O466" s="1403"/>
      <c r="P466" s="1403"/>
      <c r="Q466" s="1403"/>
      <c r="R466" s="72"/>
      <c r="S466" s="72"/>
      <c r="T466" s="72"/>
      <c r="U466" s="72"/>
      <c r="V466" s="72"/>
    </row>
    <row r="467" spans="1:22" ht="12.75" customHeight="1">
      <c r="A467" s="893" t="s">
        <v>6090</v>
      </c>
      <c r="B467" s="820" t="s">
        <v>6650</v>
      </c>
      <c r="C467" s="1403"/>
      <c r="D467" s="1403"/>
      <c r="E467" s="1403"/>
      <c r="F467" s="1403"/>
      <c r="G467" s="1403"/>
      <c r="H467" s="1403"/>
      <c r="I467" s="1403"/>
      <c r="J467" s="1403"/>
      <c r="K467" s="1403"/>
      <c r="L467" s="1403"/>
      <c r="M467" s="1403"/>
      <c r="N467" s="1403"/>
      <c r="O467" s="1403"/>
      <c r="P467" s="1403"/>
      <c r="Q467" s="1403"/>
      <c r="R467" s="72"/>
      <c r="S467" s="72"/>
      <c r="T467" s="72"/>
      <c r="U467" s="72"/>
      <c r="V467" s="72"/>
    </row>
    <row r="468" spans="1:22" ht="12.75" customHeight="1">
      <c r="A468" s="893" t="s">
        <v>6092</v>
      </c>
      <c r="B468" s="820" t="s">
        <v>6651</v>
      </c>
      <c r="C468" s="1403"/>
      <c r="D468" s="1403"/>
      <c r="E468" s="1403"/>
      <c r="F468" s="1403"/>
      <c r="G468" s="1403"/>
      <c r="H468" s="1403"/>
      <c r="I468" s="1403"/>
      <c r="J468" s="1403"/>
      <c r="K468" s="1403"/>
      <c r="L468" s="1403"/>
      <c r="M468" s="1403"/>
      <c r="N468" s="1403"/>
      <c r="O468" s="1403"/>
      <c r="P468" s="1403"/>
      <c r="Q468" s="1403"/>
      <c r="R468" s="72"/>
      <c r="S468" s="72"/>
      <c r="T468" s="72"/>
      <c r="U468" s="72"/>
      <c r="V468" s="72"/>
    </row>
    <row r="469" spans="1:22" ht="12.75" customHeight="1">
      <c r="A469" s="818" t="s">
        <v>6094</v>
      </c>
      <c r="B469" s="820" t="s">
        <v>6143</v>
      </c>
      <c r="C469" s="1403"/>
      <c r="D469" s="1403"/>
      <c r="E469" s="1403"/>
      <c r="F469" s="1403"/>
      <c r="G469" s="1403"/>
      <c r="H469" s="1403"/>
      <c r="I469" s="1403"/>
      <c r="J469" s="1403"/>
      <c r="K469" s="1403"/>
      <c r="L469" s="1403"/>
      <c r="M469" s="1403"/>
      <c r="N469" s="1403"/>
      <c r="O469" s="1403"/>
      <c r="P469" s="1403"/>
      <c r="Q469" s="1403"/>
      <c r="R469" s="72"/>
      <c r="S469" s="72"/>
      <c r="T469" s="72"/>
      <c r="U469" s="72"/>
      <c r="V469" s="72"/>
    </row>
    <row r="470" spans="1:22" ht="12.75" customHeight="1">
      <c r="A470" s="893" t="s">
        <v>6096</v>
      </c>
      <c r="B470" s="820" t="s">
        <v>6652</v>
      </c>
      <c r="C470" s="1403"/>
      <c r="D470" s="1403"/>
      <c r="E470" s="1403"/>
      <c r="F470" s="1403"/>
      <c r="G470" s="1403"/>
      <c r="H470" s="1403"/>
      <c r="I470" s="1403"/>
      <c r="J470" s="1403"/>
      <c r="K470" s="1403"/>
      <c r="L470" s="1403"/>
      <c r="M470" s="1403"/>
      <c r="N470" s="1403"/>
      <c r="O470" s="1403"/>
      <c r="P470" s="1403"/>
      <c r="Q470" s="1403"/>
      <c r="R470" s="72"/>
      <c r="S470" s="72"/>
      <c r="T470" s="72"/>
      <c r="U470" s="72"/>
      <c r="V470" s="72"/>
    </row>
    <row r="471" spans="1:22" ht="12.75" customHeight="1">
      <c r="A471" s="818" t="s">
        <v>6098</v>
      </c>
      <c r="B471" s="823"/>
      <c r="C471" s="1403"/>
      <c r="D471" s="1403"/>
      <c r="E471" s="1403"/>
      <c r="F471" s="1403"/>
      <c r="G471" s="1403"/>
      <c r="H471" s="1403"/>
      <c r="I471" s="1403"/>
      <c r="J471" s="1403"/>
      <c r="K471" s="1403"/>
      <c r="L471" s="1403"/>
      <c r="M471" s="1403"/>
      <c r="N471" s="1403"/>
      <c r="O471" s="1403"/>
      <c r="P471" s="1403"/>
      <c r="Q471" s="1403"/>
      <c r="R471" s="72"/>
      <c r="S471" s="72"/>
      <c r="T471" s="72"/>
      <c r="U471" s="72"/>
      <c r="V471" s="72"/>
    </row>
    <row r="472" spans="1:22" ht="12.75" customHeight="1">
      <c r="A472" s="2449" t="s">
        <v>6100</v>
      </c>
      <c r="B472" s="823"/>
      <c r="C472" s="1403"/>
      <c r="D472" s="1403"/>
      <c r="E472" s="1403"/>
      <c r="F472" s="1403"/>
      <c r="G472" s="1403"/>
      <c r="H472" s="1403"/>
      <c r="I472" s="1403"/>
      <c r="J472" s="1403"/>
      <c r="K472" s="1403"/>
      <c r="L472" s="1403"/>
      <c r="M472" s="1403"/>
      <c r="N472" s="1403"/>
      <c r="O472" s="1403"/>
      <c r="P472" s="1403"/>
      <c r="Q472" s="1403"/>
      <c r="R472" s="72"/>
      <c r="S472" s="72"/>
      <c r="T472" s="72"/>
      <c r="U472" s="72"/>
      <c r="V472" s="72"/>
    </row>
    <row r="473" spans="1:22" ht="12.75" customHeight="1">
      <c r="A473" s="2083"/>
      <c r="B473" s="960" t="s">
        <v>6555</v>
      </c>
      <c r="C473" s="1403"/>
      <c r="D473" s="1403"/>
      <c r="E473" s="1403"/>
      <c r="F473" s="1403"/>
      <c r="G473" s="1403"/>
      <c r="H473" s="1403"/>
      <c r="I473" s="1403"/>
      <c r="J473" s="1403"/>
      <c r="K473" s="1403"/>
      <c r="L473" s="1403"/>
      <c r="M473" s="1403"/>
      <c r="N473" s="1403"/>
      <c r="O473" s="1403"/>
      <c r="P473" s="1403"/>
      <c r="Q473" s="1403"/>
      <c r="R473" s="72"/>
      <c r="S473" s="72"/>
      <c r="T473" s="72"/>
      <c r="U473" s="72"/>
      <c r="V473" s="72"/>
    </row>
    <row r="474" spans="1:22" ht="12.75" customHeight="1">
      <c r="A474" s="834" t="s">
        <v>16</v>
      </c>
      <c r="B474" s="835" t="s">
        <v>6637</v>
      </c>
      <c r="C474" s="1403"/>
      <c r="D474" s="1403"/>
      <c r="E474" s="1403"/>
      <c r="F474" s="1403"/>
      <c r="G474" s="1403"/>
      <c r="H474" s="1403"/>
      <c r="I474" s="1403"/>
      <c r="J474" s="1403"/>
      <c r="K474" s="1403"/>
      <c r="L474" s="1403"/>
      <c r="M474" s="1403"/>
      <c r="N474" s="1403"/>
      <c r="O474" s="1403"/>
      <c r="P474" s="1403"/>
      <c r="Q474" s="1403"/>
      <c r="R474" s="72"/>
      <c r="S474" s="72"/>
      <c r="T474" s="72"/>
      <c r="U474" s="72"/>
      <c r="V474" s="72"/>
    </row>
    <row r="475" spans="1:22" ht="12.75" customHeight="1">
      <c r="A475" s="893" t="s">
        <v>6089</v>
      </c>
      <c r="B475" s="818" t="s">
        <v>6655</v>
      </c>
      <c r="C475" s="1403"/>
      <c r="D475" s="1403"/>
      <c r="E475" s="1403"/>
      <c r="F475" s="1403"/>
      <c r="G475" s="1403"/>
      <c r="H475" s="1403"/>
      <c r="I475" s="1403"/>
      <c r="J475" s="1403"/>
      <c r="K475" s="1403"/>
      <c r="L475" s="1403"/>
      <c r="M475" s="1403"/>
      <c r="N475" s="1403"/>
      <c r="O475" s="1403"/>
      <c r="P475" s="1403"/>
      <c r="Q475" s="1403"/>
      <c r="R475" s="72"/>
      <c r="S475" s="72"/>
      <c r="T475" s="72"/>
      <c r="U475" s="72"/>
      <c r="V475" s="72"/>
    </row>
    <row r="476" spans="1:22" ht="12.75" customHeight="1">
      <c r="A476" s="893" t="s">
        <v>6090</v>
      </c>
      <c r="B476" s="820" t="s">
        <v>6656</v>
      </c>
      <c r="C476" s="1403"/>
      <c r="D476" s="1403"/>
      <c r="E476" s="1403"/>
      <c r="F476" s="1403"/>
      <c r="G476" s="1403"/>
      <c r="H476" s="1403"/>
      <c r="I476" s="1403"/>
      <c r="J476" s="1403"/>
      <c r="K476" s="1403"/>
      <c r="L476" s="1403"/>
      <c r="M476" s="1403"/>
      <c r="N476" s="1403"/>
      <c r="O476" s="1403"/>
      <c r="P476" s="1403"/>
      <c r="Q476" s="1403"/>
      <c r="R476" s="72"/>
      <c r="S476" s="72"/>
      <c r="T476" s="72"/>
      <c r="U476" s="72"/>
      <c r="V476" s="72"/>
    </row>
    <row r="477" spans="1:22" ht="12.75" customHeight="1">
      <c r="A477" s="893" t="s">
        <v>6092</v>
      </c>
      <c r="B477" s="820" t="s">
        <v>6657</v>
      </c>
      <c r="C477" s="1403"/>
      <c r="D477" s="1403"/>
      <c r="E477" s="1403"/>
      <c r="F477" s="1403"/>
      <c r="G477" s="1403"/>
      <c r="H477" s="1403"/>
      <c r="I477" s="1403"/>
      <c r="J477" s="1403"/>
      <c r="K477" s="1403"/>
      <c r="L477" s="1403"/>
      <c r="M477" s="1403"/>
      <c r="N477" s="1403"/>
      <c r="O477" s="1403"/>
      <c r="P477" s="1403"/>
      <c r="Q477" s="1403"/>
      <c r="R477" s="72"/>
      <c r="S477" s="72"/>
      <c r="T477" s="72"/>
      <c r="U477" s="72"/>
      <c r="V477" s="72"/>
    </row>
    <row r="478" spans="1:22" ht="12.75" customHeight="1">
      <c r="A478" s="818" t="s">
        <v>6094</v>
      </c>
      <c r="B478" s="820" t="s">
        <v>6143</v>
      </c>
      <c r="C478" s="1403"/>
      <c r="D478" s="1403"/>
      <c r="E478" s="1403"/>
      <c r="F478" s="1403"/>
      <c r="G478" s="1403"/>
      <c r="H478" s="1403"/>
      <c r="I478" s="1403"/>
      <c r="J478" s="1403"/>
      <c r="K478" s="1403"/>
      <c r="L478" s="1403"/>
      <c r="M478" s="1403"/>
      <c r="N478" s="1403"/>
      <c r="O478" s="1403"/>
      <c r="P478" s="1403"/>
      <c r="Q478" s="1403"/>
      <c r="R478" s="72"/>
      <c r="S478" s="72"/>
      <c r="T478" s="72"/>
      <c r="U478" s="72"/>
      <c r="V478" s="72"/>
    </row>
    <row r="479" spans="1:22" ht="12.75" customHeight="1">
      <c r="A479" s="893" t="s">
        <v>6096</v>
      </c>
      <c r="B479" s="820" t="s">
        <v>6652</v>
      </c>
      <c r="C479" s="1403"/>
      <c r="D479" s="1403"/>
      <c r="E479" s="1403"/>
      <c r="F479" s="1403"/>
      <c r="G479" s="1403"/>
      <c r="H479" s="1403"/>
      <c r="I479" s="1403"/>
      <c r="J479" s="1403"/>
      <c r="K479" s="1403"/>
      <c r="L479" s="1403"/>
      <c r="M479" s="1403"/>
      <c r="N479" s="1403"/>
      <c r="O479" s="1403"/>
      <c r="P479" s="1403"/>
      <c r="Q479" s="1403"/>
      <c r="R479" s="72"/>
      <c r="S479" s="72"/>
      <c r="T479" s="72"/>
      <c r="U479" s="72"/>
      <c r="V479" s="72"/>
    </row>
    <row r="480" spans="1:22" ht="12.75" customHeight="1">
      <c r="A480" s="818" t="s">
        <v>6098</v>
      </c>
      <c r="B480" s="823"/>
      <c r="C480" s="1403"/>
      <c r="D480" s="1403"/>
      <c r="E480" s="1403"/>
      <c r="F480" s="1403"/>
      <c r="G480" s="1403"/>
      <c r="H480" s="1403"/>
      <c r="I480" s="1403"/>
      <c r="J480" s="1403"/>
      <c r="K480" s="1403"/>
      <c r="L480" s="1403"/>
      <c r="M480" s="1403"/>
      <c r="N480" s="1403"/>
      <c r="O480" s="1403"/>
      <c r="P480" s="1403"/>
      <c r="Q480" s="1403"/>
      <c r="R480" s="72"/>
      <c r="S480" s="72"/>
      <c r="T480" s="72"/>
      <c r="U480" s="72"/>
      <c r="V480" s="72"/>
    </row>
    <row r="481" spans="1:22" ht="12.75" customHeight="1">
      <c r="A481" s="2449" t="s">
        <v>6100</v>
      </c>
      <c r="B481" s="823"/>
      <c r="C481" s="1403"/>
      <c r="D481" s="1403"/>
      <c r="E481" s="1403"/>
      <c r="F481" s="1403"/>
      <c r="G481" s="1403"/>
      <c r="H481" s="1403"/>
      <c r="I481" s="1403"/>
      <c r="J481" s="1403"/>
      <c r="K481" s="1403"/>
      <c r="L481" s="1403"/>
      <c r="M481" s="1403"/>
      <c r="N481" s="1403"/>
      <c r="O481" s="1403"/>
      <c r="P481" s="1403"/>
      <c r="Q481" s="1403"/>
      <c r="R481" s="72"/>
      <c r="S481" s="72"/>
      <c r="T481" s="72"/>
      <c r="U481" s="72"/>
      <c r="V481" s="72"/>
    </row>
    <row r="482" spans="1:22" ht="12.75" customHeight="1">
      <c r="A482" s="2083"/>
      <c r="B482" s="960" t="s">
        <v>6555</v>
      </c>
      <c r="C482" s="1403"/>
      <c r="D482" s="1403"/>
      <c r="E482" s="1403"/>
      <c r="F482" s="1403"/>
      <c r="G482" s="1403"/>
      <c r="H482" s="1403"/>
      <c r="I482" s="1403"/>
      <c r="J482" s="1403"/>
      <c r="K482" s="1403"/>
      <c r="L482" s="1403"/>
      <c r="M482" s="1403"/>
      <c r="N482" s="1403"/>
      <c r="O482" s="1403"/>
      <c r="P482" s="1403"/>
      <c r="Q482" s="1403"/>
      <c r="R482" s="72"/>
      <c r="S482" s="72"/>
      <c r="T482" s="72"/>
      <c r="U482" s="72"/>
      <c r="V482" s="72"/>
    </row>
    <row r="483" spans="1:22" ht="12.75" customHeight="1">
      <c r="A483" s="834" t="s">
        <v>16</v>
      </c>
      <c r="B483" s="835" t="s">
        <v>6637</v>
      </c>
      <c r="C483" s="1403"/>
      <c r="D483" s="1403"/>
      <c r="E483" s="1403"/>
      <c r="F483" s="1403"/>
      <c r="G483" s="1403"/>
      <c r="H483" s="1403"/>
      <c r="I483" s="1403"/>
      <c r="J483" s="1403"/>
      <c r="K483" s="1403"/>
      <c r="L483" s="1403"/>
      <c r="M483" s="1403"/>
      <c r="N483" s="1403"/>
      <c r="O483" s="1403"/>
      <c r="P483" s="1403"/>
      <c r="Q483" s="1403"/>
      <c r="R483" s="72"/>
      <c r="S483" s="72"/>
      <c r="T483" s="72"/>
      <c r="U483" s="72"/>
      <c r="V483" s="72"/>
    </row>
    <row r="484" spans="1:22" ht="12.75" customHeight="1">
      <c r="A484" s="893" t="s">
        <v>6089</v>
      </c>
      <c r="B484" s="818" t="s">
        <v>6666</v>
      </c>
      <c r="C484" s="1403"/>
      <c r="D484" s="1403"/>
      <c r="E484" s="1403"/>
      <c r="F484" s="1403"/>
      <c r="G484" s="1403"/>
      <c r="H484" s="1403"/>
      <c r="I484" s="1403"/>
      <c r="J484" s="1403"/>
      <c r="K484" s="1403"/>
      <c r="L484" s="1403"/>
      <c r="M484" s="1403"/>
      <c r="N484" s="1403"/>
      <c r="O484" s="1403"/>
      <c r="P484" s="1403"/>
      <c r="Q484" s="1403"/>
      <c r="R484" s="72"/>
      <c r="S484" s="72"/>
      <c r="T484" s="72"/>
      <c r="U484" s="72"/>
      <c r="V484" s="72"/>
    </row>
    <row r="485" spans="1:22" ht="12.75" customHeight="1">
      <c r="A485" s="893" t="s">
        <v>6090</v>
      </c>
      <c r="B485" s="820" t="s">
        <v>6669</v>
      </c>
      <c r="C485" s="1403"/>
      <c r="D485" s="1403"/>
      <c r="E485" s="1403"/>
      <c r="F485" s="1403"/>
      <c r="G485" s="1403"/>
      <c r="H485" s="1403"/>
      <c r="I485" s="1403"/>
      <c r="J485" s="1403"/>
      <c r="K485" s="1403"/>
      <c r="L485" s="1403"/>
      <c r="M485" s="1403"/>
      <c r="N485" s="1403"/>
      <c r="O485" s="1403"/>
      <c r="P485" s="1403"/>
      <c r="Q485" s="1403"/>
      <c r="R485" s="72"/>
      <c r="S485" s="72"/>
      <c r="T485" s="72"/>
      <c r="U485" s="72"/>
      <c r="V485" s="72"/>
    </row>
    <row r="486" spans="1:22" ht="12.75" customHeight="1">
      <c r="A486" s="893" t="s">
        <v>6092</v>
      </c>
      <c r="B486" s="820" t="s">
        <v>6673</v>
      </c>
      <c r="C486" s="1403"/>
      <c r="D486" s="1403"/>
      <c r="E486" s="1403"/>
      <c r="F486" s="1403"/>
      <c r="G486" s="1403"/>
      <c r="H486" s="1403"/>
      <c r="I486" s="1403"/>
      <c r="J486" s="1403"/>
      <c r="K486" s="1403"/>
      <c r="L486" s="1403"/>
      <c r="M486" s="1403"/>
      <c r="N486" s="1403"/>
      <c r="O486" s="1403"/>
      <c r="P486" s="1403"/>
      <c r="Q486" s="1403"/>
      <c r="R486" s="72"/>
      <c r="S486" s="72"/>
      <c r="T486" s="72"/>
      <c r="U486" s="72"/>
      <c r="V486" s="72"/>
    </row>
    <row r="487" spans="1:22" ht="12.75" customHeight="1">
      <c r="A487" s="818" t="s">
        <v>6094</v>
      </c>
      <c r="B487" s="820" t="s">
        <v>6143</v>
      </c>
      <c r="C487" s="1403"/>
      <c r="D487" s="1403"/>
      <c r="E487" s="1403"/>
      <c r="F487" s="1403"/>
      <c r="G487" s="1403"/>
      <c r="H487" s="1403"/>
      <c r="I487" s="1403"/>
      <c r="J487" s="1403"/>
      <c r="K487" s="1403"/>
      <c r="L487" s="1403"/>
      <c r="M487" s="1403"/>
      <c r="N487" s="1403"/>
      <c r="O487" s="1403"/>
      <c r="P487" s="1403"/>
      <c r="Q487" s="1403"/>
      <c r="R487" s="72"/>
      <c r="S487" s="72"/>
      <c r="T487" s="72"/>
      <c r="U487" s="72"/>
      <c r="V487" s="72"/>
    </row>
    <row r="488" spans="1:22" ht="12.75" customHeight="1">
      <c r="A488" s="893" t="s">
        <v>6096</v>
      </c>
      <c r="B488" s="820" t="s">
        <v>6652</v>
      </c>
      <c r="C488" s="1403"/>
      <c r="D488" s="1403"/>
      <c r="E488" s="1403"/>
      <c r="F488" s="1403"/>
      <c r="G488" s="1403"/>
      <c r="H488" s="1403"/>
      <c r="I488" s="1403"/>
      <c r="J488" s="1403"/>
      <c r="K488" s="1403"/>
      <c r="L488" s="1403"/>
      <c r="M488" s="1403"/>
      <c r="N488" s="1403"/>
      <c r="O488" s="1403"/>
      <c r="P488" s="1403"/>
      <c r="Q488" s="1403"/>
      <c r="R488" s="72"/>
      <c r="S488" s="72"/>
      <c r="T488" s="72"/>
      <c r="U488" s="72"/>
      <c r="V488" s="72"/>
    </row>
    <row r="489" spans="1:22" ht="12.75" customHeight="1">
      <c r="A489" s="818" t="s">
        <v>6098</v>
      </c>
      <c r="B489" s="823"/>
      <c r="C489" s="1403"/>
      <c r="D489" s="1403"/>
      <c r="E489" s="1403"/>
      <c r="F489" s="1403"/>
      <c r="G489" s="1403"/>
      <c r="H489" s="1403"/>
      <c r="I489" s="1403"/>
      <c r="J489" s="1403"/>
      <c r="K489" s="1403"/>
      <c r="L489" s="1403"/>
      <c r="M489" s="1403"/>
      <c r="N489" s="1403"/>
      <c r="O489" s="1403"/>
      <c r="P489" s="1403"/>
      <c r="Q489" s="1403"/>
      <c r="R489" s="72"/>
      <c r="S489" s="72"/>
      <c r="T489" s="72"/>
      <c r="U489" s="72"/>
      <c r="V489" s="72"/>
    </row>
    <row r="490" spans="1:22" ht="12.75" customHeight="1">
      <c r="A490" s="2449" t="s">
        <v>6100</v>
      </c>
      <c r="B490" s="823"/>
      <c r="C490" s="1403"/>
      <c r="D490" s="1403"/>
      <c r="E490" s="1403"/>
      <c r="F490" s="1403"/>
      <c r="G490" s="1403"/>
      <c r="H490" s="1403"/>
      <c r="I490" s="1403"/>
      <c r="J490" s="1403"/>
      <c r="K490" s="1403"/>
      <c r="L490" s="1403"/>
      <c r="M490" s="1403"/>
      <c r="N490" s="1403"/>
      <c r="O490" s="1403"/>
      <c r="P490" s="1403"/>
      <c r="Q490" s="1403"/>
      <c r="R490" s="72"/>
      <c r="S490" s="72"/>
      <c r="T490" s="72"/>
      <c r="U490" s="72"/>
      <c r="V490" s="72"/>
    </row>
    <row r="491" spans="1:22" ht="12.75" customHeight="1">
      <c r="A491" s="2083"/>
      <c r="B491" s="960" t="s">
        <v>6555</v>
      </c>
      <c r="C491" s="1403"/>
      <c r="D491" s="1403"/>
      <c r="E491" s="1403"/>
      <c r="F491" s="1403"/>
      <c r="G491" s="1403"/>
      <c r="H491" s="1403"/>
      <c r="I491" s="1403"/>
      <c r="J491" s="1403"/>
      <c r="K491" s="1403"/>
      <c r="L491" s="1403"/>
      <c r="M491" s="1403"/>
      <c r="N491" s="1403"/>
      <c r="O491" s="1403"/>
      <c r="P491" s="1403"/>
      <c r="Q491" s="1403"/>
      <c r="R491" s="72"/>
      <c r="S491" s="72"/>
      <c r="T491" s="72"/>
      <c r="U491" s="72"/>
      <c r="V491" s="72"/>
    </row>
    <row r="492" spans="1:22" ht="12.75" customHeight="1">
      <c r="A492" s="834" t="s">
        <v>16</v>
      </c>
      <c r="B492" s="835" t="s">
        <v>6637</v>
      </c>
      <c r="C492" s="1403"/>
      <c r="D492" s="1403"/>
      <c r="E492" s="1403"/>
      <c r="F492" s="1403"/>
      <c r="G492" s="1403"/>
      <c r="H492" s="1403"/>
      <c r="I492" s="1403"/>
      <c r="J492" s="1403"/>
      <c r="K492" s="1403"/>
      <c r="L492" s="1403"/>
      <c r="M492" s="1403"/>
      <c r="N492" s="1403"/>
      <c r="O492" s="1403"/>
      <c r="P492" s="1403"/>
      <c r="Q492" s="1403"/>
      <c r="R492" s="72"/>
      <c r="S492" s="72"/>
      <c r="T492" s="72"/>
      <c r="U492" s="72"/>
      <c r="V492" s="72"/>
    </row>
    <row r="493" spans="1:22" ht="12.75" customHeight="1">
      <c r="A493" s="893" t="s">
        <v>6089</v>
      </c>
      <c r="B493" s="818" t="s">
        <v>6685</v>
      </c>
      <c r="C493" s="1403"/>
      <c r="D493" s="1403"/>
      <c r="E493" s="1403"/>
      <c r="F493" s="1403"/>
      <c r="G493" s="1403"/>
      <c r="H493" s="1403"/>
      <c r="I493" s="1403"/>
      <c r="J493" s="1403"/>
      <c r="K493" s="1403"/>
      <c r="L493" s="1403"/>
      <c r="M493" s="1403"/>
      <c r="N493" s="1403"/>
      <c r="O493" s="1403"/>
      <c r="P493" s="1403"/>
      <c r="Q493" s="1403"/>
      <c r="R493" s="72"/>
      <c r="S493" s="72"/>
      <c r="T493" s="72"/>
      <c r="U493" s="72"/>
      <c r="V493" s="72"/>
    </row>
    <row r="494" spans="1:22" ht="12.75" customHeight="1">
      <c r="A494" s="893" t="s">
        <v>6090</v>
      </c>
      <c r="B494" s="820" t="s">
        <v>6686</v>
      </c>
      <c r="C494" s="1403"/>
      <c r="D494" s="1403"/>
      <c r="E494" s="1403"/>
      <c r="F494" s="1403"/>
      <c r="G494" s="1403"/>
      <c r="H494" s="1403"/>
      <c r="I494" s="1403"/>
      <c r="J494" s="1403"/>
      <c r="K494" s="1403"/>
      <c r="L494" s="1403"/>
      <c r="M494" s="1403"/>
      <c r="N494" s="1403"/>
      <c r="O494" s="1403"/>
      <c r="P494" s="1403"/>
      <c r="Q494" s="1403"/>
      <c r="R494" s="72"/>
      <c r="S494" s="72"/>
      <c r="T494" s="72"/>
      <c r="U494" s="72"/>
      <c r="V494" s="72"/>
    </row>
    <row r="495" spans="1:22" ht="12.75" customHeight="1">
      <c r="A495" s="893" t="s">
        <v>6092</v>
      </c>
      <c r="B495" s="820" t="s">
        <v>6687</v>
      </c>
      <c r="C495" s="1403"/>
      <c r="D495" s="1403"/>
      <c r="E495" s="1403"/>
      <c r="F495" s="1403"/>
      <c r="G495" s="1403"/>
      <c r="H495" s="1403"/>
      <c r="I495" s="1403"/>
      <c r="J495" s="1403"/>
      <c r="K495" s="1403"/>
      <c r="L495" s="1403"/>
      <c r="M495" s="1403"/>
      <c r="N495" s="1403"/>
      <c r="O495" s="1403"/>
      <c r="P495" s="1403"/>
      <c r="Q495" s="1403"/>
      <c r="R495" s="72"/>
      <c r="S495" s="72"/>
      <c r="T495" s="72"/>
      <c r="U495" s="72"/>
      <c r="V495" s="72"/>
    </row>
    <row r="496" spans="1:22" ht="12.75" customHeight="1">
      <c r="A496" s="818" t="s">
        <v>6094</v>
      </c>
      <c r="B496" s="820" t="s">
        <v>6143</v>
      </c>
      <c r="C496" s="1403"/>
      <c r="D496" s="1403"/>
      <c r="E496" s="1403"/>
      <c r="F496" s="1403"/>
      <c r="G496" s="1403"/>
      <c r="H496" s="1403"/>
      <c r="I496" s="1403"/>
      <c r="J496" s="1403"/>
      <c r="K496" s="1403"/>
      <c r="L496" s="1403"/>
      <c r="M496" s="1403"/>
      <c r="N496" s="1403"/>
      <c r="O496" s="1403"/>
      <c r="P496" s="1403"/>
      <c r="Q496" s="1403"/>
      <c r="R496" s="72"/>
      <c r="S496" s="72"/>
      <c r="T496" s="72"/>
      <c r="U496" s="72"/>
      <c r="V496" s="72"/>
    </row>
    <row r="497" spans="1:22" ht="12.75" customHeight="1">
      <c r="A497" s="893" t="s">
        <v>6096</v>
      </c>
      <c r="B497" s="820" t="s">
        <v>6688</v>
      </c>
      <c r="C497" s="1403"/>
      <c r="D497" s="1403"/>
      <c r="E497" s="1403"/>
      <c r="F497" s="1403"/>
      <c r="G497" s="1403"/>
      <c r="H497" s="1403"/>
      <c r="I497" s="1403"/>
      <c r="J497" s="1403"/>
      <c r="K497" s="1403"/>
      <c r="L497" s="1403"/>
      <c r="M497" s="1403"/>
      <c r="N497" s="1403"/>
      <c r="O497" s="1403"/>
      <c r="P497" s="1403"/>
      <c r="Q497" s="1403"/>
      <c r="R497" s="72"/>
      <c r="S497" s="72"/>
      <c r="T497" s="72"/>
      <c r="U497" s="72"/>
      <c r="V497" s="72"/>
    </row>
    <row r="498" spans="1:22" ht="12.75" customHeight="1">
      <c r="A498" s="818" t="s">
        <v>6098</v>
      </c>
      <c r="B498" s="823"/>
      <c r="C498" s="1403"/>
      <c r="D498" s="1403"/>
      <c r="E498" s="1403"/>
      <c r="F498" s="1403"/>
      <c r="G498" s="1403"/>
      <c r="H498" s="1403"/>
      <c r="I498" s="1403"/>
      <c r="J498" s="1403"/>
      <c r="K498" s="1403"/>
      <c r="L498" s="1403"/>
      <c r="M498" s="1403"/>
      <c r="N498" s="1403"/>
      <c r="O498" s="1403"/>
      <c r="P498" s="1403"/>
      <c r="Q498" s="1403"/>
      <c r="R498" s="72"/>
      <c r="S498" s="72"/>
      <c r="T498" s="72"/>
      <c r="U498" s="72"/>
      <c r="V498" s="72"/>
    </row>
    <row r="499" spans="1:22" ht="12.75" customHeight="1">
      <c r="A499" s="2449" t="s">
        <v>6100</v>
      </c>
      <c r="B499" s="823"/>
      <c r="C499" s="1403"/>
      <c r="D499" s="1403"/>
      <c r="E499" s="1403"/>
      <c r="F499" s="1403"/>
      <c r="G499" s="1403"/>
      <c r="H499" s="1403"/>
      <c r="I499" s="1403"/>
      <c r="J499" s="1403"/>
      <c r="K499" s="1403"/>
      <c r="L499" s="1403"/>
      <c r="M499" s="1403"/>
      <c r="N499" s="1403"/>
      <c r="O499" s="1403"/>
      <c r="P499" s="1403"/>
      <c r="Q499" s="1403"/>
      <c r="R499" s="72"/>
      <c r="S499" s="72"/>
      <c r="T499" s="72"/>
      <c r="U499" s="72"/>
      <c r="V499" s="72"/>
    </row>
    <row r="500" spans="1:22" ht="12.75" customHeight="1">
      <c r="A500" s="2083"/>
      <c r="B500" s="960" t="s">
        <v>6555</v>
      </c>
      <c r="C500" s="1403"/>
      <c r="D500" s="1403"/>
      <c r="E500" s="1403"/>
      <c r="F500" s="1403"/>
      <c r="G500" s="1403"/>
      <c r="H500" s="1403"/>
      <c r="I500" s="1403"/>
      <c r="J500" s="1403"/>
      <c r="K500" s="1403"/>
      <c r="L500" s="1403"/>
      <c r="M500" s="1403"/>
      <c r="N500" s="1403"/>
      <c r="O500" s="1403"/>
      <c r="P500" s="1403"/>
      <c r="Q500" s="1403"/>
      <c r="R500" s="72"/>
      <c r="S500" s="72"/>
      <c r="T500" s="72"/>
      <c r="U500" s="72"/>
      <c r="V500" s="72"/>
    </row>
    <row r="501" spans="1:22" ht="12.75" customHeight="1">
      <c r="A501" s="834" t="s">
        <v>16</v>
      </c>
      <c r="B501" s="835" t="s">
        <v>6637</v>
      </c>
      <c r="C501" s="1403"/>
      <c r="D501" s="1403"/>
      <c r="E501" s="1403"/>
      <c r="F501" s="1403"/>
      <c r="G501" s="1403"/>
      <c r="H501" s="1403"/>
      <c r="I501" s="1403"/>
      <c r="J501" s="1403"/>
      <c r="K501" s="1403"/>
      <c r="L501" s="1403"/>
      <c r="M501" s="1403"/>
      <c r="N501" s="1403"/>
      <c r="O501" s="1403"/>
      <c r="P501" s="1403"/>
      <c r="Q501" s="1403"/>
      <c r="R501" s="72"/>
      <c r="S501" s="72"/>
      <c r="T501" s="72"/>
      <c r="U501" s="72"/>
      <c r="V501" s="72"/>
    </row>
    <row r="502" spans="1:22" ht="12.75" customHeight="1">
      <c r="A502" s="893" t="s">
        <v>6089</v>
      </c>
      <c r="B502" s="818" t="s">
        <v>6689</v>
      </c>
      <c r="C502" s="1403"/>
      <c r="D502" s="1403"/>
      <c r="E502" s="1403"/>
      <c r="F502" s="1403"/>
      <c r="G502" s="1403"/>
      <c r="H502" s="1403"/>
      <c r="I502" s="1403"/>
      <c r="J502" s="1403"/>
      <c r="K502" s="1403"/>
      <c r="L502" s="1403"/>
      <c r="M502" s="1403"/>
      <c r="N502" s="1403"/>
      <c r="O502" s="1403"/>
      <c r="P502" s="1403"/>
      <c r="Q502" s="1403"/>
      <c r="R502" s="72"/>
      <c r="S502" s="72"/>
      <c r="T502" s="72"/>
      <c r="U502" s="72"/>
      <c r="V502" s="72"/>
    </row>
    <row r="503" spans="1:22" ht="12.75" customHeight="1">
      <c r="A503" s="893" t="s">
        <v>6090</v>
      </c>
      <c r="B503" s="820" t="s">
        <v>6691</v>
      </c>
      <c r="C503" s="1403"/>
      <c r="D503" s="1403"/>
      <c r="E503" s="1403"/>
      <c r="F503" s="1403"/>
      <c r="G503" s="1403"/>
      <c r="H503" s="1403"/>
      <c r="I503" s="1403"/>
      <c r="J503" s="1403"/>
      <c r="K503" s="1403"/>
      <c r="L503" s="1403"/>
      <c r="M503" s="1403"/>
      <c r="N503" s="1403"/>
      <c r="O503" s="1403"/>
      <c r="P503" s="1403"/>
      <c r="Q503" s="1403"/>
      <c r="R503" s="72"/>
      <c r="S503" s="72"/>
      <c r="T503" s="72"/>
      <c r="U503" s="72"/>
      <c r="V503" s="72"/>
    </row>
    <row r="504" spans="1:22" ht="12.75" customHeight="1">
      <c r="A504" s="893" t="s">
        <v>6092</v>
      </c>
      <c r="B504" s="820" t="s">
        <v>6692</v>
      </c>
      <c r="C504" s="1403"/>
      <c r="D504" s="1403"/>
      <c r="E504" s="1403"/>
      <c r="F504" s="1403"/>
      <c r="G504" s="1403"/>
      <c r="H504" s="1403"/>
      <c r="I504" s="1403"/>
      <c r="J504" s="1403"/>
      <c r="K504" s="1403"/>
      <c r="L504" s="1403"/>
      <c r="M504" s="1403"/>
      <c r="N504" s="1403"/>
      <c r="O504" s="1403"/>
      <c r="P504" s="1403"/>
      <c r="Q504" s="1403"/>
      <c r="R504" s="72"/>
      <c r="S504" s="72"/>
      <c r="T504" s="72"/>
      <c r="U504" s="72"/>
      <c r="V504" s="72"/>
    </row>
    <row r="505" spans="1:22" ht="12.75" customHeight="1">
      <c r="A505" s="818" t="s">
        <v>6094</v>
      </c>
      <c r="B505" s="820" t="s">
        <v>6143</v>
      </c>
      <c r="C505" s="1403"/>
      <c r="D505" s="1403"/>
      <c r="E505" s="1403"/>
      <c r="F505" s="1403"/>
      <c r="G505" s="1403"/>
      <c r="H505" s="1403"/>
      <c r="I505" s="1403"/>
      <c r="J505" s="1403"/>
      <c r="K505" s="1403"/>
      <c r="L505" s="1403"/>
      <c r="M505" s="1403"/>
      <c r="N505" s="1403"/>
      <c r="O505" s="1403"/>
      <c r="P505" s="1403"/>
      <c r="Q505" s="1403"/>
      <c r="R505" s="72"/>
      <c r="S505" s="72"/>
      <c r="T505" s="72"/>
      <c r="U505" s="72"/>
      <c r="V505" s="72"/>
    </row>
    <row r="506" spans="1:22" ht="12.75" customHeight="1">
      <c r="A506" s="893" t="s">
        <v>6096</v>
      </c>
      <c r="B506" s="820" t="s">
        <v>6694</v>
      </c>
      <c r="C506" s="1403"/>
      <c r="D506" s="1403"/>
      <c r="E506" s="1403"/>
      <c r="F506" s="1403"/>
      <c r="G506" s="1403"/>
      <c r="H506" s="1403"/>
      <c r="I506" s="1403"/>
      <c r="J506" s="1403"/>
      <c r="K506" s="1403"/>
      <c r="L506" s="1403"/>
      <c r="M506" s="1403"/>
      <c r="N506" s="1403"/>
      <c r="O506" s="1403"/>
      <c r="P506" s="1403"/>
      <c r="Q506" s="1403"/>
      <c r="R506" s="72"/>
      <c r="S506" s="72"/>
      <c r="T506" s="72"/>
      <c r="U506" s="72"/>
      <c r="V506" s="72"/>
    </row>
    <row r="507" spans="1:22" ht="12.75" customHeight="1">
      <c r="A507" s="818" t="s">
        <v>6098</v>
      </c>
      <c r="B507" s="823"/>
      <c r="C507" s="1403"/>
      <c r="D507" s="1403"/>
      <c r="E507" s="1403"/>
      <c r="F507" s="1403"/>
      <c r="G507" s="1403"/>
      <c r="H507" s="1403"/>
      <c r="I507" s="1403"/>
      <c r="J507" s="1403"/>
      <c r="K507" s="1403"/>
      <c r="L507" s="1403"/>
      <c r="M507" s="1403"/>
      <c r="N507" s="1403"/>
      <c r="O507" s="1403"/>
      <c r="P507" s="1403"/>
      <c r="Q507" s="1403"/>
      <c r="R507" s="72"/>
      <c r="S507" s="72"/>
      <c r="T507" s="72"/>
      <c r="U507" s="72"/>
      <c r="V507" s="72"/>
    </row>
    <row r="508" spans="1:22" ht="12.75" customHeight="1">
      <c r="A508" s="2449" t="s">
        <v>6100</v>
      </c>
      <c r="B508" s="823"/>
      <c r="C508" s="1403"/>
      <c r="D508" s="1403"/>
      <c r="E508" s="1403"/>
      <c r="F508" s="1403"/>
      <c r="G508" s="1403"/>
      <c r="H508" s="1403"/>
      <c r="I508" s="1403"/>
      <c r="J508" s="1403"/>
      <c r="K508" s="1403"/>
      <c r="L508" s="1403"/>
      <c r="M508" s="1403"/>
      <c r="N508" s="1403"/>
      <c r="O508" s="1403"/>
      <c r="P508" s="1403"/>
      <c r="Q508" s="1403"/>
      <c r="R508" s="72"/>
      <c r="S508" s="72"/>
      <c r="T508" s="72"/>
      <c r="U508" s="72"/>
      <c r="V508" s="72"/>
    </row>
    <row r="509" spans="1:22" ht="12.75" customHeight="1">
      <c r="A509" s="2083"/>
      <c r="B509" s="960" t="s">
        <v>6555</v>
      </c>
      <c r="C509" s="1403"/>
      <c r="D509" s="1403"/>
      <c r="E509" s="1403"/>
      <c r="F509" s="1403"/>
      <c r="G509" s="1403"/>
      <c r="H509" s="1403"/>
      <c r="I509" s="1403"/>
      <c r="J509" s="1403"/>
      <c r="K509" s="1403"/>
      <c r="L509" s="1403"/>
      <c r="M509" s="1403"/>
      <c r="N509" s="1403"/>
      <c r="O509" s="1403"/>
      <c r="P509" s="1403"/>
      <c r="Q509" s="1403"/>
      <c r="R509" s="72"/>
      <c r="S509" s="72"/>
      <c r="T509" s="72"/>
      <c r="U509" s="72"/>
      <c r="V509" s="72"/>
    </row>
    <row r="510" spans="1:22" ht="12.75" customHeight="1">
      <c r="A510" s="1370" t="s">
        <v>798</v>
      </c>
      <c r="B510" s="1390" t="s">
        <v>141</v>
      </c>
      <c r="C510" s="1403"/>
      <c r="D510" s="1403"/>
      <c r="E510" s="1403"/>
      <c r="F510" s="1403"/>
      <c r="G510" s="1403"/>
      <c r="H510" s="1403"/>
      <c r="I510" s="1403"/>
      <c r="J510" s="1403"/>
      <c r="K510" s="1403"/>
      <c r="L510" s="1403"/>
      <c r="M510" s="1403"/>
      <c r="N510" s="1403"/>
      <c r="O510" s="1403"/>
      <c r="P510" s="1403"/>
      <c r="Q510" s="1403"/>
      <c r="R510" s="72"/>
      <c r="S510" s="72"/>
      <c r="T510" s="72"/>
      <c r="U510" s="72"/>
      <c r="V510" s="72"/>
    </row>
    <row r="511" spans="1:22" ht="12.75" customHeight="1">
      <c r="A511" s="890" t="s">
        <v>6714</v>
      </c>
      <c r="B511" s="883">
        <v>112</v>
      </c>
      <c r="C511" s="1403"/>
      <c r="D511" s="1403"/>
      <c r="E511" s="1403"/>
      <c r="F511" s="1403"/>
      <c r="G511" s="1403"/>
      <c r="H511" s="1403"/>
      <c r="I511" s="1403"/>
      <c r="J511" s="1403"/>
      <c r="K511" s="1403"/>
      <c r="L511" s="1403"/>
      <c r="M511" s="1403"/>
      <c r="N511" s="1403"/>
      <c r="O511" s="1403"/>
      <c r="P511" s="1403"/>
      <c r="Q511" s="1403"/>
      <c r="R511" s="72"/>
      <c r="S511" s="72"/>
      <c r="T511" s="72"/>
      <c r="U511" s="72"/>
      <c r="V511" s="72"/>
    </row>
    <row r="512" spans="1:22" ht="12.75" customHeight="1">
      <c r="A512" s="890" t="s">
        <v>6716</v>
      </c>
      <c r="B512" s="890" t="s">
        <v>6726</v>
      </c>
      <c r="C512" s="1403"/>
      <c r="D512" s="1403"/>
      <c r="E512" s="1403"/>
      <c r="F512" s="1403"/>
      <c r="G512" s="1403"/>
      <c r="H512" s="1403"/>
      <c r="I512" s="1403"/>
      <c r="J512" s="1403"/>
      <c r="K512" s="1403"/>
      <c r="L512" s="1403"/>
      <c r="M512" s="1403"/>
      <c r="N512" s="1403"/>
      <c r="O512" s="1403"/>
      <c r="P512" s="1403"/>
      <c r="Q512" s="1403"/>
      <c r="R512" s="72"/>
      <c r="S512" s="72"/>
      <c r="T512" s="72"/>
      <c r="U512" s="72"/>
      <c r="V512" s="72"/>
    </row>
    <row r="513" spans="1:22" ht="12.75" customHeight="1">
      <c r="A513" s="890" t="s">
        <v>6092</v>
      </c>
      <c r="B513" s="890" t="s">
        <v>6727</v>
      </c>
      <c r="C513" s="1403"/>
      <c r="D513" s="1403"/>
      <c r="E513" s="1403"/>
      <c r="F513" s="1403"/>
      <c r="G513" s="1403"/>
      <c r="H513" s="1403"/>
      <c r="I513" s="1403"/>
      <c r="J513" s="1403"/>
      <c r="K513" s="1403"/>
      <c r="L513" s="1403"/>
      <c r="M513" s="1403"/>
      <c r="N513" s="1403"/>
      <c r="O513" s="1403"/>
      <c r="P513" s="1403"/>
      <c r="Q513" s="1403"/>
      <c r="R513" s="72"/>
      <c r="S513" s="72"/>
      <c r="T513" s="72"/>
      <c r="U513" s="72"/>
      <c r="V513" s="72"/>
    </row>
    <row r="514" spans="1:22" ht="25.5" customHeight="1">
      <c r="A514" s="890" t="s">
        <v>6719</v>
      </c>
      <c r="B514" s="890" t="s">
        <v>6728</v>
      </c>
      <c r="C514" s="1403"/>
      <c r="D514" s="1403"/>
      <c r="E514" s="1403"/>
      <c r="F514" s="1403"/>
      <c r="G514" s="1403"/>
      <c r="H514" s="1403"/>
      <c r="I514" s="1403"/>
      <c r="J514" s="1403"/>
      <c r="K514" s="1403"/>
      <c r="L514" s="1403"/>
      <c r="M514" s="1403"/>
      <c r="N514" s="1403"/>
      <c r="O514" s="1403"/>
      <c r="P514" s="1403"/>
      <c r="Q514" s="1403"/>
      <c r="R514" s="72"/>
      <c r="S514" s="72"/>
      <c r="T514" s="72"/>
      <c r="U514" s="72"/>
      <c r="V514" s="72"/>
    </row>
    <row r="515" spans="1:22" ht="12.75" customHeight="1">
      <c r="A515" s="890" t="s">
        <v>6096</v>
      </c>
      <c r="B515" s="890" t="s">
        <v>6729</v>
      </c>
      <c r="C515" s="1403"/>
      <c r="D515" s="1403"/>
      <c r="E515" s="1403"/>
      <c r="F515" s="1403"/>
      <c r="G515" s="1403"/>
      <c r="H515" s="1403"/>
      <c r="I515" s="1403"/>
      <c r="J515" s="1403"/>
      <c r="K515" s="1403"/>
      <c r="L515" s="1403"/>
      <c r="M515" s="1403"/>
      <c r="N515" s="1403"/>
      <c r="O515" s="1403"/>
      <c r="P515" s="1403"/>
      <c r="Q515" s="1403"/>
      <c r="R515" s="72"/>
      <c r="S515" s="72"/>
      <c r="T515" s="72"/>
      <c r="U515" s="72"/>
      <c r="V515" s="72"/>
    </row>
    <row r="516" spans="1:22" ht="12.75" customHeight="1">
      <c r="A516" s="883" t="s">
        <v>6262</v>
      </c>
      <c r="B516" s="72" t="s">
        <v>6739</v>
      </c>
      <c r="C516" s="1403"/>
      <c r="D516" s="1403"/>
      <c r="E516" s="1403"/>
      <c r="F516" s="1403"/>
      <c r="G516" s="1403"/>
      <c r="H516" s="1403"/>
      <c r="I516" s="1403"/>
      <c r="J516" s="1403"/>
      <c r="K516" s="1403"/>
      <c r="L516" s="1403"/>
      <c r="M516" s="1403"/>
      <c r="N516" s="1403"/>
      <c r="O516" s="1403"/>
      <c r="P516" s="1403"/>
      <c r="Q516" s="1403"/>
      <c r="R516" s="72"/>
      <c r="S516" s="72"/>
      <c r="T516" s="72"/>
      <c r="U516" s="72"/>
      <c r="V516" s="72"/>
    </row>
    <row r="517" spans="1:22" ht="21" customHeight="1">
      <c r="A517" s="2357" t="s">
        <v>6264</v>
      </c>
      <c r="B517" s="890" t="s">
        <v>6206</v>
      </c>
      <c r="C517" s="1403"/>
      <c r="D517" s="1403"/>
      <c r="E517" s="1403"/>
      <c r="F517" s="1403"/>
      <c r="G517" s="1403"/>
      <c r="H517" s="1403"/>
      <c r="I517" s="1403"/>
      <c r="J517" s="1403"/>
      <c r="K517" s="1403"/>
      <c r="L517" s="1403"/>
      <c r="M517" s="1403"/>
      <c r="N517" s="1403"/>
      <c r="O517" s="1403"/>
      <c r="P517" s="1403"/>
      <c r="Q517" s="1403"/>
      <c r="R517" s="72"/>
      <c r="S517" s="72"/>
      <c r="T517" s="72"/>
      <c r="U517" s="72"/>
      <c r="V517" s="72"/>
    </row>
    <row r="518" spans="1:22" ht="12.75" customHeight="1">
      <c r="A518" s="2083"/>
      <c r="B518" s="890"/>
      <c r="C518" s="1403"/>
      <c r="D518" s="1403"/>
      <c r="E518" s="1403"/>
      <c r="F518" s="1403"/>
      <c r="G518" s="1403"/>
      <c r="H518" s="1403"/>
      <c r="I518" s="1403"/>
      <c r="J518" s="1403"/>
      <c r="K518" s="1403"/>
      <c r="L518" s="1403"/>
      <c r="M518" s="1403"/>
      <c r="N518" s="1403"/>
      <c r="O518" s="1403"/>
      <c r="P518" s="1403"/>
      <c r="Q518" s="1403"/>
      <c r="R518" s="72"/>
      <c r="S518" s="72"/>
      <c r="T518" s="72"/>
      <c r="U518" s="72"/>
      <c r="V518" s="72"/>
    </row>
    <row r="519" spans="1:22" ht="12.75" customHeight="1">
      <c r="A519" s="1370" t="s">
        <v>798</v>
      </c>
      <c r="B519" s="1390" t="s">
        <v>141</v>
      </c>
      <c r="C519" s="1403"/>
      <c r="D519" s="1403"/>
      <c r="E519" s="1403"/>
      <c r="F519" s="1403"/>
      <c r="G519" s="1403"/>
      <c r="H519" s="1403"/>
      <c r="I519" s="1403"/>
      <c r="J519" s="1403"/>
      <c r="K519" s="1403"/>
      <c r="L519" s="1403"/>
      <c r="M519" s="1403"/>
      <c r="N519" s="1403"/>
      <c r="O519" s="1403"/>
      <c r="P519" s="1403"/>
      <c r="Q519" s="1403"/>
      <c r="R519" s="72"/>
      <c r="S519" s="72"/>
      <c r="T519" s="72"/>
      <c r="U519" s="72"/>
      <c r="V519" s="72"/>
    </row>
    <row r="520" spans="1:22" ht="12.75" customHeight="1">
      <c r="A520" s="890" t="s">
        <v>6714</v>
      </c>
      <c r="B520" s="883">
        <v>111</v>
      </c>
      <c r="C520" s="1403"/>
      <c r="D520" s="1403"/>
      <c r="E520" s="1403"/>
      <c r="F520" s="1403"/>
      <c r="G520" s="1403"/>
      <c r="H520" s="1403"/>
      <c r="I520" s="1403"/>
      <c r="J520" s="1403"/>
      <c r="K520" s="1403"/>
      <c r="L520" s="1403"/>
      <c r="M520" s="1403"/>
      <c r="N520" s="1403"/>
      <c r="O520" s="1403"/>
      <c r="P520" s="1403"/>
      <c r="Q520" s="1403"/>
      <c r="R520" s="72"/>
      <c r="S520" s="72"/>
      <c r="T520" s="72"/>
      <c r="U520" s="72"/>
      <c r="V520" s="72"/>
    </row>
    <row r="521" spans="1:22" ht="12.75" customHeight="1">
      <c r="A521" s="890" t="s">
        <v>6716</v>
      </c>
      <c r="B521" s="890" t="s">
        <v>6751</v>
      </c>
      <c r="C521" s="1403"/>
      <c r="D521" s="1403"/>
      <c r="E521" s="1403"/>
      <c r="F521" s="1403"/>
      <c r="G521" s="1403"/>
      <c r="H521" s="1403"/>
      <c r="I521" s="1403"/>
      <c r="J521" s="1403"/>
      <c r="K521" s="1403"/>
      <c r="L521" s="1403"/>
      <c r="M521" s="1403"/>
      <c r="N521" s="1403"/>
      <c r="O521" s="1403"/>
      <c r="P521" s="1403"/>
      <c r="Q521" s="1403"/>
      <c r="R521" s="72"/>
      <c r="S521" s="72"/>
      <c r="T521" s="72"/>
      <c r="U521" s="72"/>
      <c r="V521" s="72"/>
    </row>
    <row r="522" spans="1:22" ht="12.75" customHeight="1">
      <c r="A522" s="890" t="s">
        <v>6092</v>
      </c>
      <c r="B522" s="890" t="s">
        <v>6754</v>
      </c>
      <c r="C522" s="1403"/>
      <c r="D522" s="1403"/>
      <c r="E522" s="1403"/>
      <c r="F522" s="1403"/>
      <c r="G522" s="1403"/>
      <c r="H522" s="1403"/>
      <c r="I522" s="1403"/>
      <c r="J522" s="1403"/>
      <c r="K522" s="1403"/>
      <c r="L522" s="1403"/>
      <c r="M522" s="1403"/>
      <c r="N522" s="1403"/>
      <c r="O522" s="1403"/>
      <c r="P522" s="1403"/>
      <c r="Q522" s="1403"/>
      <c r="R522" s="72"/>
      <c r="S522" s="72"/>
      <c r="T522" s="72"/>
      <c r="U522" s="72"/>
      <c r="V522" s="72"/>
    </row>
    <row r="523" spans="1:22" ht="12.75" customHeight="1">
      <c r="A523" s="890" t="s">
        <v>6719</v>
      </c>
      <c r="B523" s="890" t="s">
        <v>6720</v>
      </c>
      <c r="C523" s="1403"/>
      <c r="D523" s="1403"/>
      <c r="E523" s="1403"/>
      <c r="F523" s="1403"/>
      <c r="G523" s="1403"/>
      <c r="H523" s="1403"/>
      <c r="I523" s="1403"/>
      <c r="J523" s="1403"/>
      <c r="K523" s="1403"/>
      <c r="L523" s="1403"/>
      <c r="M523" s="1403"/>
      <c r="N523" s="1403"/>
      <c r="O523" s="1403"/>
      <c r="P523" s="1403"/>
      <c r="Q523" s="1403"/>
      <c r="R523" s="72"/>
      <c r="S523" s="72"/>
      <c r="T523" s="72"/>
      <c r="U523" s="72"/>
      <c r="V523" s="72"/>
    </row>
    <row r="524" spans="1:22" ht="12.75" customHeight="1">
      <c r="A524" s="890" t="s">
        <v>6096</v>
      </c>
      <c r="B524" s="890" t="s">
        <v>6757</v>
      </c>
      <c r="C524" s="1403"/>
      <c r="D524" s="1403"/>
      <c r="E524" s="1403"/>
      <c r="F524" s="1403"/>
      <c r="G524" s="1403"/>
      <c r="H524" s="1403"/>
      <c r="I524" s="1403"/>
      <c r="J524" s="1403"/>
      <c r="K524" s="1403"/>
      <c r="L524" s="1403"/>
      <c r="M524" s="1403"/>
      <c r="N524" s="1403"/>
      <c r="O524" s="1403"/>
      <c r="P524" s="1403"/>
      <c r="Q524" s="1403"/>
      <c r="R524" s="72"/>
      <c r="S524" s="72"/>
      <c r="T524" s="72"/>
      <c r="U524" s="72"/>
      <c r="V524" s="72"/>
    </row>
    <row r="525" spans="1:22" ht="12.75" customHeight="1">
      <c r="A525" s="883" t="s">
        <v>6262</v>
      </c>
      <c r="B525" s="72" t="s">
        <v>6759</v>
      </c>
      <c r="C525" s="1403"/>
      <c r="D525" s="1403"/>
      <c r="E525" s="1403"/>
      <c r="F525" s="1403"/>
      <c r="G525" s="1403"/>
      <c r="H525" s="1403"/>
      <c r="I525" s="1403"/>
      <c r="J525" s="1403"/>
      <c r="K525" s="1403"/>
      <c r="L525" s="1403"/>
      <c r="M525" s="1403"/>
      <c r="N525" s="1403"/>
      <c r="O525" s="1403"/>
      <c r="P525" s="1403"/>
      <c r="Q525" s="1403"/>
      <c r="R525" s="72"/>
      <c r="S525" s="72"/>
      <c r="T525" s="72"/>
      <c r="U525" s="72"/>
      <c r="V525" s="72"/>
    </row>
    <row r="526" spans="1:22" ht="16.5" customHeight="1">
      <c r="A526" s="2357" t="s">
        <v>6264</v>
      </c>
      <c r="B526" s="890" t="s">
        <v>6206</v>
      </c>
      <c r="C526" s="1403"/>
      <c r="D526" s="1403"/>
      <c r="E526" s="1403"/>
      <c r="F526" s="1403"/>
      <c r="G526" s="1403"/>
      <c r="H526" s="1403"/>
      <c r="I526" s="1403"/>
      <c r="J526" s="1403"/>
      <c r="K526" s="1403"/>
      <c r="L526" s="1403"/>
      <c r="M526" s="1403"/>
      <c r="N526" s="1403"/>
      <c r="O526" s="1403"/>
      <c r="P526" s="1403"/>
      <c r="Q526" s="1403"/>
      <c r="R526" s="72"/>
      <c r="S526" s="72"/>
      <c r="T526" s="72"/>
      <c r="U526" s="72"/>
      <c r="V526" s="72"/>
    </row>
    <row r="527" spans="1:22" ht="12.75" customHeight="1">
      <c r="A527" s="2083"/>
      <c r="B527" s="1391"/>
      <c r="C527" s="1403"/>
      <c r="D527" s="1403"/>
      <c r="E527" s="1403"/>
      <c r="F527" s="1403"/>
      <c r="G527" s="1403"/>
      <c r="H527" s="1403"/>
      <c r="I527" s="1403"/>
      <c r="J527" s="1403"/>
      <c r="K527" s="1403"/>
      <c r="L527" s="1403"/>
      <c r="M527" s="1403"/>
      <c r="N527" s="1403"/>
      <c r="O527" s="1403"/>
      <c r="P527" s="1403"/>
      <c r="Q527" s="1403"/>
      <c r="R527" s="72"/>
      <c r="S527" s="72"/>
      <c r="T527" s="72"/>
      <c r="U527" s="72"/>
      <c r="V527" s="72"/>
    </row>
    <row r="528" spans="1:22" ht="12.75" customHeight="1">
      <c r="A528" s="1370" t="s">
        <v>798</v>
      </c>
      <c r="B528" s="1390" t="s">
        <v>141</v>
      </c>
      <c r="C528" s="1403"/>
      <c r="D528" s="1403"/>
      <c r="E528" s="1403"/>
      <c r="F528" s="1403"/>
      <c r="G528" s="1403"/>
      <c r="H528" s="1403"/>
      <c r="I528" s="1403"/>
      <c r="J528" s="1403"/>
      <c r="K528" s="1403"/>
      <c r="L528" s="1403"/>
      <c r="M528" s="1403"/>
      <c r="N528" s="1403"/>
      <c r="O528" s="1403"/>
      <c r="P528" s="1403"/>
      <c r="Q528" s="1403"/>
      <c r="R528" s="72"/>
      <c r="S528" s="72"/>
      <c r="T528" s="72"/>
      <c r="U528" s="72"/>
      <c r="V528" s="72"/>
    </row>
    <row r="529" spans="1:22" ht="12.75" customHeight="1">
      <c r="A529" s="890" t="s">
        <v>6714</v>
      </c>
      <c r="B529" s="883">
        <v>110</v>
      </c>
      <c r="C529" s="1403"/>
      <c r="D529" s="1403"/>
      <c r="E529" s="1403"/>
      <c r="F529" s="1403"/>
      <c r="G529" s="1403"/>
      <c r="H529" s="1403"/>
      <c r="I529" s="1403"/>
      <c r="J529" s="1403"/>
      <c r="K529" s="1403"/>
      <c r="L529" s="1403"/>
      <c r="M529" s="1403"/>
      <c r="N529" s="1403"/>
      <c r="O529" s="1403"/>
      <c r="P529" s="1403"/>
      <c r="Q529" s="1403"/>
      <c r="R529" s="72"/>
      <c r="S529" s="72"/>
      <c r="T529" s="72"/>
      <c r="U529" s="72"/>
      <c r="V529" s="72"/>
    </row>
    <row r="530" spans="1:22" ht="12.75" customHeight="1">
      <c r="A530" s="890" t="s">
        <v>6716</v>
      </c>
      <c r="B530" s="891" t="s">
        <v>6768</v>
      </c>
      <c r="C530" s="1403"/>
      <c r="D530" s="1403"/>
      <c r="E530" s="1403"/>
      <c r="F530" s="1403"/>
      <c r="G530" s="1403"/>
      <c r="H530" s="1403"/>
      <c r="I530" s="1403"/>
      <c r="J530" s="1403"/>
      <c r="K530" s="1403"/>
      <c r="L530" s="1403"/>
      <c r="M530" s="1403"/>
      <c r="N530" s="1403"/>
      <c r="O530" s="1403"/>
      <c r="P530" s="1403"/>
      <c r="Q530" s="1403"/>
      <c r="R530" s="72"/>
      <c r="S530" s="72"/>
      <c r="T530" s="72"/>
      <c r="U530" s="72"/>
      <c r="V530" s="72"/>
    </row>
    <row r="531" spans="1:22" ht="12.75" customHeight="1">
      <c r="A531" s="890" t="s">
        <v>6092</v>
      </c>
      <c r="B531" s="890" t="s">
        <v>6770</v>
      </c>
      <c r="C531" s="1403"/>
      <c r="D531" s="1403"/>
      <c r="E531" s="1403"/>
      <c r="F531" s="1403"/>
      <c r="G531" s="1403"/>
      <c r="H531" s="1403"/>
      <c r="I531" s="1403"/>
      <c r="J531" s="1403"/>
      <c r="K531" s="1403"/>
      <c r="L531" s="1403"/>
      <c r="M531" s="1403"/>
      <c r="N531" s="1403"/>
      <c r="O531" s="1403"/>
      <c r="P531" s="1403"/>
      <c r="Q531" s="1403"/>
      <c r="R531" s="72"/>
      <c r="S531" s="72"/>
      <c r="T531" s="72"/>
      <c r="U531" s="72"/>
      <c r="V531" s="72"/>
    </row>
    <row r="532" spans="1:22" ht="12.75" customHeight="1">
      <c r="A532" s="890" t="s">
        <v>6719</v>
      </c>
      <c r="B532" s="890" t="s">
        <v>6720</v>
      </c>
      <c r="C532" s="1403"/>
      <c r="D532" s="1403"/>
      <c r="E532" s="1403"/>
      <c r="F532" s="1403"/>
      <c r="G532" s="1403"/>
      <c r="H532" s="1403"/>
      <c r="I532" s="1403"/>
      <c r="J532" s="1403"/>
      <c r="K532" s="1403"/>
      <c r="L532" s="1403"/>
      <c r="M532" s="1403"/>
      <c r="N532" s="1403"/>
      <c r="O532" s="1403"/>
      <c r="P532" s="1403"/>
      <c r="Q532" s="1403"/>
      <c r="R532" s="72"/>
      <c r="S532" s="72"/>
      <c r="T532" s="72"/>
      <c r="U532" s="72"/>
      <c r="V532" s="72"/>
    </row>
    <row r="533" spans="1:22" ht="12.75" customHeight="1">
      <c r="A533" s="890" t="s">
        <v>6096</v>
      </c>
      <c r="B533" s="883" t="s">
        <v>6785</v>
      </c>
      <c r="C533" s="1403"/>
      <c r="D533" s="1403"/>
      <c r="E533" s="1403"/>
      <c r="F533" s="1403"/>
      <c r="G533" s="1403"/>
      <c r="H533" s="1403"/>
      <c r="I533" s="1403"/>
      <c r="J533" s="1403"/>
      <c r="K533" s="1403"/>
      <c r="L533" s="1403"/>
      <c r="M533" s="1403"/>
      <c r="N533" s="1403"/>
      <c r="O533" s="1403"/>
      <c r="P533" s="1403"/>
      <c r="Q533" s="1403"/>
      <c r="R533" s="72"/>
      <c r="S533" s="72"/>
      <c r="T533" s="72"/>
      <c r="U533" s="72"/>
      <c r="V533" s="72"/>
    </row>
    <row r="534" spans="1:22" ht="12.75" customHeight="1">
      <c r="A534" s="883" t="s">
        <v>6262</v>
      </c>
      <c r="B534" s="72" t="s">
        <v>6788</v>
      </c>
      <c r="C534" s="1403"/>
      <c r="D534" s="1403"/>
      <c r="E534" s="1403"/>
      <c r="F534" s="1403"/>
      <c r="G534" s="1403"/>
      <c r="H534" s="1403"/>
      <c r="I534" s="1403"/>
      <c r="J534" s="1403"/>
      <c r="K534" s="1403"/>
      <c r="L534" s="1403"/>
      <c r="M534" s="1403"/>
      <c r="N534" s="1403"/>
      <c r="O534" s="1403"/>
      <c r="P534" s="1403"/>
      <c r="Q534" s="1403"/>
      <c r="R534" s="72"/>
      <c r="S534" s="72"/>
      <c r="T534" s="72"/>
      <c r="U534" s="72"/>
      <c r="V534" s="72"/>
    </row>
    <row r="535" spans="1:22" ht="12.75" customHeight="1">
      <c r="A535" s="2357" t="s">
        <v>6264</v>
      </c>
      <c r="B535" s="890" t="s">
        <v>6206</v>
      </c>
      <c r="C535" s="1403"/>
      <c r="D535" s="1403"/>
      <c r="E535" s="1403"/>
      <c r="F535" s="1403"/>
      <c r="G535" s="1403"/>
      <c r="H535" s="1403"/>
      <c r="I535" s="1403"/>
      <c r="J535" s="1403"/>
      <c r="K535" s="1403"/>
      <c r="L535" s="1403"/>
      <c r="M535" s="1403"/>
      <c r="N535" s="1403"/>
      <c r="O535" s="1403"/>
      <c r="P535" s="1403"/>
      <c r="Q535" s="1403"/>
      <c r="R535" s="72"/>
      <c r="S535" s="72"/>
      <c r="T535" s="72"/>
      <c r="U535" s="72"/>
      <c r="V535" s="72"/>
    </row>
    <row r="536" spans="1:22" ht="12.75" customHeight="1">
      <c r="A536" s="2083"/>
      <c r="B536" s="890"/>
      <c r="C536" s="1403"/>
      <c r="D536" s="1403"/>
      <c r="E536" s="1403"/>
      <c r="F536" s="1403"/>
      <c r="G536" s="1403"/>
      <c r="H536" s="1403"/>
      <c r="I536" s="1403"/>
      <c r="J536" s="1403"/>
      <c r="K536" s="1403"/>
      <c r="L536" s="1403"/>
      <c r="M536" s="1403"/>
      <c r="N536" s="1403"/>
      <c r="O536" s="1403"/>
      <c r="P536" s="1403"/>
      <c r="Q536" s="1403"/>
      <c r="R536" s="72"/>
      <c r="S536" s="72"/>
      <c r="T536" s="72"/>
      <c r="U536" s="72"/>
      <c r="V536" s="72"/>
    </row>
    <row r="537" spans="1:22" ht="12.75" customHeight="1">
      <c r="A537" s="1370" t="s">
        <v>798</v>
      </c>
      <c r="B537" s="1390" t="s">
        <v>141</v>
      </c>
      <c r="C537" s="1403"/>
      <c r="D537" s="1403"/>
      <c r="E537" s="1403"/>
      <c r="F537" s="1403"/>
      <c r="G537" s="1403"/>
      <c r="H537" s="1403"/>
      <c r="I537" s="1403"/>
      <c r="J537" s="1403"/>
      <c r="K537" s="1403"/>
      <c r="L537" s="1403"/>
      <c r="M537" s="1403"/>
      <c r="N537" s="1403"/>
      <c r="O537" s="1403"/>
      <c r="P537" s="1403"/>
      <c r="Q537" s="1403"/>
      <c r="R537" s="72"/>
      <c r="S537" s="72"/>
      <c r="T537" s="72"/>
      <c r="U537" s="72"/>
      <c r="V537" s="72"/>
    </row>
    <row r="538" spans="1:22" ht="12.75" customHeight="1">
      <c r="A538" s="890" t="s">
        <v>6714</v>
      </c>
      <c r="B538" s="960">
        <v>109</v>
      </c>
      <c r="C538" s="1403"/>
      <c r="D538" s="1403"/>
      <c r="E538" s="1403"/>
      <c r="F538" s="1403"/>
      <c r="G538" s="1403"/>
      <c r="H538" s="1403"/>
      <c r="I538" s="1403"/>
      <c r="J538" s="1403"/>
      <c r="K538" s="1403"/>
      <c r="L538" s="1403"/>
      <c r="M538" s="1403"/>
      <c r="N538" s="1403"/>
      <c r="O538" s="1403"/>
      <c r="P538" s="1403"/>
      <c r="Q538" s="1403"/>
      <c r="R538" s="72"/>
      <c r="S538" s="72"/>
      <c r="T538" s="72"/>
      <c r="U538" s="72"/>
      <c r="V538" s="72"/>
    </row>
    <row r="539" spans="1:22" ht="12.75" customHeight="1">
      <c r="A539" s="890" t="s">
        <v>6716</v>
      </c>
      <c r="B539" s="823" t="s">
        <v>6795</v>
      </c>
      <c r="C539" s="1403"/>
      <c r="D539" s="1403"/>
      <c r="E539" s="1403"/>
      <c r="F539" s="1403"/>
      <c r="G539" s="1403"/>
      <c r="H539" s="1403"/>
      <c r="I539" s="1403"/>
      <c r="J539" s="1403"/>
      <c r="K539" s="1403"/>
      <c r="L539" s="1403"/>
      <c r="M539" s="1403"/>
      <c r="N539" s="1403"/>
      <c r="O539" s="1403"/>
      <c r="P539" s="1403"/>
      <c r="Q539" s="1403"/>
      <c r="R539" s="72"/>
      <c r="S539" s="72"/>
      <c r="T539" s="72"/>
      <c r="U539" s="72"/>
      <c r="V539" s="72"/>
    </row>
    <row r="540" spans="1:22" ht="12.75" customHeight="1">
      <c r="A540" s="890" t="s">
        <v>6092</v>
      </c>
      <c r="B540" s="890" t="s">
        <v>6717</v>
      </c>
      <c r="C540" s="1403"/>
      <c r="D540" s="1403"/>
      <c r="E540" s="1403"/>
      <c r="F540" s="1403"/>
      <c r="G540" s="1403"/>
      <c r="H540" s="1403"/>
      <c r="I540" s="1403"/>
      <c r="J540" s="1403"/>
      <c r="K540" s="1403"/>
      <c r="L540" s="1403"/>
      <c r="M540" s="1403"/>
      <c r="N540" s="1403"/>
      <c r="O540" s="1403"/>
      <c r="P540" s="1403"/>
      <c r="Q540" s="1403"/>
      <c r="R540" s="72"/>
      <c r="S540" s="72"/>
      <c r="T540" s="72"/>
      <c r="U540" s="72"/>
      <c r="V540" s="72"/>
    </row>
    <row r="541" spans="1:22" ht="12.75" customHeight="1">
      <c r="A541" s="890" t="s">
        <v>6719</v>
      </c>
      <c r="B541" s="890" t="s">
        <v>6720</v>
      </c>
      <c r="C541" s="1403"/>
      <c r="D541" s="1403"/>
      <c r="E541" s="1403"/>
      <c r="F541" s="1403"/>
      <c r="G541" s="1403"/>
      <c r="H541" s="1403"/>
      <c r="I541" s="1403"/>
      <c r="J541" s="1403"/>
      <c r="K541" s="1403"/>
      <c r="L541" s="1403"/>
      <c r="M541" s="1403"/>
      <c r="N541" s="1403"/>
      <c r="O541" s="1403"/>
      <c r="P541" s="1403"/>
      <c r="Q541" s="1403"/>
      <c r="R541" s="72"/>
      <c r="S541" s="72"/>
      <c r="T541" s="72"/>
      <c r="U541" s="72"/>
      <c r="V541" s="72"/>
    </row>
    <row r="542" spans="1:22" ht="12.75" customHeight="1">
      <c r="A542" s="890" t="s">
        <v>6096</v>
      </c>
      <c r="B542" s="820" t="s">
        <v>6796</v>
      </c>
      <c r="C542" s="1403"/>
      <c r="D542" s="1403"/>
      <c r="E542" s="1403"/>
      <c r="F542" s="1403"/>
      <c r="G542" s="1403"/>
      <c r="H542" s="1403"/>
      <c r="I542" s="1403"/>
      <c r="J542" s="1403"/>
      <c r="K542" s="1403"/>
      <c r="L542" s="1403"/>
      <c r="M542" s="1403"/>
      <c r="N542" s="1403"/>
      <c r="O542" s="1403"/>
      <c r="P542" s="1403"/>
      <c r="Q542" s="1403"/>
      <c r="R542" s="72"/>
      <c r="S542" s="72"/>
      <c r="T542" s="72"/>
      <c r="U542" s="72"/>
      <c r="V542" s="72"/>
    </row>
    <row r="543" spans="1:22" ht="12.75" customHeight="1">
      <c r="A543" s="883" t="s">
        <v>6262</v>
      </c>
      <c r="B543" s="820" t="s">
        <v>6797</v>
      </c>
      <c r="C543" s="1403"/>
      <c r="D543" s="1403"/>
      <c r="E543" s="1403"/>
      <c r="F543" s="1403"/>
      <c r="G543" s="1403"/>
      <c r="H543" s="1403"/>
      <c r="I543" s="1403"/>
      <c r="J543" s="1403"/>
      <c r="K543" s="1403"/>
      <c r="L543" s="1403"/>
      <c r="M543" s="1403"/>
      <c r="N543" s="1403"/>
      <c r="O543" s="1403"/>
      <c r="P543" s="1403"/>
      <c r="Q543" s="1403"/>
      <c r="R543" s="72"/>
      <c r="S543" s="72"/>
      <c r="T543" s="72"/>
      <c r="U543" s="72"/>
      <c r="V543" s="72"/>
    </row>
    <row r="544" spans="1:22" ht="12.75" customHeight="1">
      <c r="A544" s="2357" t="s">
        <v>6264</v>
      </c>
      <c r="B544" s="823" t="s">
        <v>6206</v>
      </c>
      <c r="C544" s="1403"/>
      <c r="D544" s="1403"/>
      <c r="E544" s="1403"/>
      <c r="F544" s="1403"/>
      <c r="G544" s="1403"/>
      <c r="H544" s="1403"/>
      <c r="I544" s="1403"/>
      <c r="J544" s="1403"/>
      <c r="K544" s="1403"/>
      <c r="L544" s="1403"/>
      <c r="M544" s="1403"/>
      <c r="N544" s="1403"/>
      <c r="O544" s="1403"/>
      <c r="P544" s="1403"/>
      <c r="Q544" s="1403"/>
      <c r="R544" s="72"/>
      <c r="S544" s="72"/>
      <c r="T544" s="72"/>
      <c r="U544" s="72"/>
      <c r="V544" s="72"/>
    </row>
    <row r="545" spans="1:22" ht="12.75" customHeight="1">
      <c r="A545" s="2083"/>
      <c r="B545" s="891"/>
      <c r="C545" s="1403"/>
      <c r="D545" s="1403"/>
      <c r="E545" s="1403"/>
      <c r="F545" s="1403"/>
      <c r="G545" s="1403"/>
      <c r="H545" s="1403"/>
      <c r="I545" s="1403"/>
      <c r="J545" s="1403"/>
      <c r="K545" s="1403"/>
      <c r="L545" s="1403"/>
      <c r="M545" s="1403"/>
      <c r="N545" s="1403"/>
      <c r="O545" s="1403"/>
      <c r="P545" s="1403"/>
      <c r="Q545" s="1403"/>
      <c r="R545" s="72"/>
      <c r="S545" s="72"/>
      <c r="T545" s="72"/>
      <c r="U545" s="72"/>
      <c r="V545" s="72"/>
    </row>
    <row r="546" spans="1:22" ht="12.75" customHeight="1">
      <c r="A546" s="1370" t="s">
        <v>798</v>
      </c>
      <c r="B546" s="1390" t="s">
        <v>141</v>
      </c>
      <c r="C546" s="1403"/>
      <c r="D546" s="1403"/>
      <c r="E546" s="1403"/>
      <c r="F546" s="1403"/>
      <c r="G546" s="1403"/>
      <c r="H546" s="1403"/>
      <c r="I546" s="1403"/>
      <c r="J546" s="1403"/>
      <c r="K546" s="1403"/>
      <c r="L546" s="1403"/>
      <c r="M546" s="1403"/>
      <c r="N546" s="1403"/>
      <c r="O546" s="1403"/>
      <c r="P546" s="1403"/>
      <c r="Q546" s="1403"/>
      <c r="R546" s="72"/>
      <c r="S546" s="72"/>
      <c r="T546" s="72"/>
      <c r="U546" s="72"/>
      <c r="V546" s="72"/>
    </row>
    <row r="547" spans="1:22" ht="12.75" customHeight="1">
      <c r="A547" s="890" t="s">
        <v>6714</v>
      </c>
      <c r="B547" s="960">
        <v>108</v>
      </c>
      <c r="C547" s="1403"/>
      <c r="D547" s="1403"/>
      <c r="E547" s="1403"/>
      <c r="F547" s="1403"/>
      <c r="G547" s="1403"/>
      <c r="H547" s="1403"/>
      <c r="I547" s="1403"/>
      <c r="J547" s="1403"/>
      <c r="K547" s="1403"/>
      <c r="L547" s="1403"/>
      <c r="M547" s="1403"/>
      <c r="N547" s="1403"/>
      <c r="O547" s="1403"/>
      <c r="P547" s="1403"/>
      <c r="Q547" s="1403"/>
      <c r="R547" s="72"/>
      <c r="S547" s="72"/>
      <c r="T547" s="72"/>
      <c r="U547" s="72"/>
      <c r="V547" s="72"/>
    </row>
    <row r="548" spans="1:22" ht="12.75" customHeight="1">
      <c r="A548" s="891" t="s">
        <v>6716</v>
      </c>
      <c r="B548" s="823" t="s">
        <v>6804</v>
      </c>
      <c r="C548" s="1403"/>
      <c r="D548" s="1403"/>
      <c r="E548" s="1403"/>
      <c r="F548" s="1403"/>
      <c r="G548" s="1403"/>
      <c r="H548" s="1403"/>
      <c r="I548" s="1403"/>
      <c r="J548" s="1403"/>
      <c r="K548" s="1403"/>
      <c r="L548" s="1403"/>
      <c r="M548" s="1403"/>
      <c r="N548" s="1403"/>
      <c r="O548" s="1403"/>
      <c r="P548" s="1403"/>
      <c r="Q548" s="1403"/>
      <c r="R548" s="72"/>
      <c r="S548" s="72"/>
      <c r="T548" s="72"/>
      <c r="U548" s="72"/>
      <c r="V548" s="72"/>
    </row>
    <row r="549" spans="1:22" ht="12.75" customHeight="1">
      <c r="A549" s="891" t="s">
        <v>6092</v>
      </c>
      <c r="B549" s="890" t="s">
        <v>6717</v>
      </c>
      <c r="C549" s="1403"/>
      <c r="D549" s="1403"/>
      <c r="E549" s="1403"/>
      <c r="F549" s="1403"/>
      <c r="G549" s="1403"/>
      <c r="H549" s="1403"/>
      <c r="I549" s="1403"/>
      <c r="J549" s="1403"/>
      <c r="K549" s="1403"/>
      <c r="L549" s="1403"/>
      <c r="M549" s="1403"/>
      <c r="N549" s="1403"/>
      <c r="O549" s="1403"/>
      <c r="P549" s="1403"/>
      <c r="Q549" s="1403"/>
      <c r="R549" s="72"/>
      <c r="S549" s="72"/>
      <c r="T549" s="72"/>
      <c r="U549" s="72"/>
      <c r="V549" s="72"/>
    </row>
    <row r="550" spans="1:22" ht="25.5" customHeight="1">
      <c r="A550" s="891" t="s">
        <v>6719</v>
      </c>
      <c r="B550" s="890" t="s">
        <v>6720</v>
      </c>
      <c r="C550" s="1403"/>
      <c r="D550" s="1403"/>
      <c r="E550" s="1403"/>
      <c r="F550" s="1403"/>
      <c r="G550" s="1403"/>
      <c r="H550" s="1403"/>
      <c r="I550" s="1403"/>
      <c r="J550" s="1403"/>
      <c r="K550" s="1403"/>
      <c r="L550" s="1403"/>
      <c r="M550" s="1403"/>
      <c r="N550" s="1403"/>
      <c r="O550" s="1403"/>
      <c r="P550" s="1403"/>
      <c r="Q550" s="1403"/>
      <c r="R550" s="72"/>
      <c r="S550" s="72"/>
      <c r="T550" s="72"/>
      <c r="U550" s="72"/>
      <c r="V550" s="72"/>
    </row>
    <row r="551" spans="1:22" ht="12.75" customHeight="1">
      <c r="A551" s="891" t="s">
        <v>6096</v>
      </c>
      <c r="B551" s="820" t="s">
        <v>6805</v>
      </c>
      <c r="C551" s="1403"/>
      <c r="D551" s="1403"/>
      <c r="E551" s="1403"/>
      <c r="F551" s="1403"/>
      <c r="G551" s="1403"/>
      <c r="H551" s="1403"/>
      <c r="I551" s="1403"/>
      <c r="J551" s="1403"/>
      <c r="K551" s="1403"/>
      <c r="L551" s="1403"/>
      <c r="M551" s="1403"/>
      <c r="N551" s="1403"/>
      <c r="O551" s="1403"/>
      <c r="P551" s="1403"/>
      <c r="Q551" s="1403"/>
      <c r="R551" s="72"/>
      <c r="S551" s="72"/>
      <c r="T551" s="72"/>
      <c r="U551" s="72"/>
      <c r="V551" s="72"/>
    </row>
    <row r="552" spans="1:22" ht="12.75" customHeight="1">
      <c r="A552" s="883" t="s">
        <v>6262</v>
      </c>
      <c r="B552" s="820" t="s">
        <v>6797</v>
      </c>
      <c r="C552" s="1403"/>
      <c r="D552" s="1403"/>
      <c r="E552" s="1403"/>
      <c r="F552" s="1403"/>
      <c r="G552" s="1403"/>
      <c r="H552" s="1403"/>
      <c r="I552" s="1403"/>
      <c r="J552" s="1403"/>
      <c r="K552" s="1403"/>
      <c r="L552" s="1403"/>
      <c r="M552" s="1403"/>
      <c r="N552" s="1403"/>
      <c r="O552" s="1403"/>
      <c r="P552" s="1403"/>
      <c r="Q552" s="1403"/>
      <c r="R552" s="72"/>
      <c r="S552" s="72"/>
      <c r="T552" s="72"/>
      <c r="U552" s="72"/>
      <c r="V552" s="72"/>
    </row>
    <row r="553" spans="1:22" ht="20.25" customHeight="1">
      <c r="A553" s="2357" t="s">
        <v>6264</v>
      </c>
      <c r="B553" s="823" t="s">
        <v>6206</v>
      </c>
      <c r="C553" s="1403"/>
      <c r="D553" s="1403"/>
      <c r="E553" s="1403"/>
      <c r="F553" s="1403"/>
      <c r="G553" s="1403"/>
      <c r="H553" s="1403"/>
      <c r="I553" s="1403"/>
      <c r="J553" s="1403"/>
      <c r="K553" s="1403"/>
      <c r="L553" s="1403"/>
      <c r="M553" s="1403"/>
      <c r="N553" s="1403"/>
      <c r="O553" s="1403"/>
      <c r="P553" s="1403"/>
      <c r="Q553" s="1403"/>
      <c r="R553" s="72"/>
      <c r="S553" s="72"/>
      <c r="T553" s="72"/>
      <c r="U553" s="72"/>
      <c r="V553" s="72"/>
    </row>
    <row r="554" spans="1:22" ht="12.75" customHeight="1">
      <c r="A554" s="2083"/>
      <c r="B554" s="890"/>
      <c r="C554" s="1403"/>
      <c r="D554" s="1403"/>
      <c r="E554" s="1403"/>
      <c r="F554" s="1403"/>
      <c r="G554" s="1403"/>
      <c r="H554" s="1403"/>
      <c r="I554" s="1403"/>
      <c r="J554" s="1403"/>
      <c r="K554" s="1403"/>
      <c r="L554" s="1403"/>
      <c r="M554" s="1403"/>
      <c r="N554" s="1403"/>
      <c r="O554" s="1403"/>
      <c r="P554" s="1403"/>
      <c r="Q554" s="1403"/>
      <c r="R554" s="72"/>
      <c r="S554" s="72"/>
      <c r="T554" s="72"/>
      <c r="U554" s="72"/>
      <c r="V554" s="72"/>
    </row>
    <row r="555" spans="1:22" ht="12.75" customHeight="1">
      <c r="A555" s="823"/>
      <c r="B555" s="823"/>
      <c r="C555" s="1403"/>
      <c r="D555" s="1403"/>
      <c r="E555" s="1403"/>
      <c r="F555" s="1403"/>
      <c r="G555" s="1403"/>
      <c r="H555" s="1403"/>
      <c r="I555" s="1403"/>
      <c r="J555" s="1403"/>
      <c r="K555" s="1403"/>
      <c r="L555" s="1403"/>
      <c r="M555" s="1403"/>
      <c r="N555" s="1403"/>
      <c r="O555" s="1403"/>
      <c r="P555" s="1403"/>
      <c r="Q555" s="1403"/>
      <c r="R555" s="72"/>
      <c r="S555" s="72"/>
      <c r="T555" s="72"/>
      <c r="U555" s="72"/>
      <c r="V555" s="72"/>
    </row>
    <row r="556" spans="1:22" ht="12.75" customHeight="1">
      <c r="A556" s="1370" t="s">
        <v>798</v>
      </c>
      <c r="B556" s="1371" t="s">
        <v>143</v>
      </c>
      <c r="C556" s="1403"/>
      <c r="D556" s="1403"/>
      <c r="E556" s="1403"/>
      <c r="F556" s="1403"/>
      <c r="G556" s="1403"/>
      <c r="H556" s="1403"/>
      <c r="I556" s="1403"/>
      <c r="J556" s="1403"/>
      <c r="K556" s="1403"/>
      <c r="L556" s="1403"/>
      <c r="M556" s="1403"/>
      <c r="N556" s="1403"/>
      <c r="O556" s="1403"/>
      <c r="P556" s="1403"/>
      <c r="Q556" s="1403"/>
      <c r="R556" s="72"/>
      <c r="S556" s="72"/>
      <c r="T556" s="72"/>
      <c r="U556" s="72"/>
      <c r="V556" s="72"/>
    </row>
    <row r="557" spans="1:22" ht="12.75" customHeight="1">
      <c r="A557" s="786" t="s">
        <v>6089</v>
      </c>
      <c r="B557" s="891" t="s">
        <v>6808</v>
      </c>
      <c r="C557" s="1403"/>
      <c r="D557" s="1403"/>
      <c r="E557" s="1403"/>
      <c r="F557" s="1403"/>
      <c r="G557" s="1403"/>
      <c r="H557" s="1403"/>
      <c r="I557" s="1403"/>
      <c r="J557" s="1403"/>
      <c r="K557" s="1403"/>
      <c r="L557" s="1403"/>
      <c r="M557" s="1403"/>
      <c r="N557" s="1403"/>
      <c r="O557" s="1403"/>
      <c r="P557" s="1403"/>
      <c r="Q557" s="1403"/>
      <c r="R557" s="72"/>
      <c r="S557" s="72"/>
      <c r="T557" s="72"/>
      <c r="U557" s="72"/>
      <c r="V557" s="72"/>
    </row>
    <row r="558" spans="1:22" ht="12.75" customHeight="1">
      <c r="A558" s="883" t="s">
        <v>6255</v>
      </c>
      <c r="B558" s="1391" t="s">
        <v>6809</v>
      </c>
      <c r="C558" s="1403"/>
      <c r="D558" s="1403"/>
      <c r="E558" s="1403"/>
      <c r="F558" s="1403"/>
      <c r="G558" s="1403"/>
      <c r="H558" s="1403"/>
      <c r="I558" s="1403"/>
      <c r="J558" s="1403"/>
      <c r="K558" s="1403"/>
      <c r="L558" s="1403"/>
      <c r="M558" s="1403"/>
      <c r="N558" s="1403"/>
      <c r="O558" s="1403"/>
      <c r="P558" s="1403"/>
      <c r="Q558" s="1403"/>
      <c r="R558" s="72"/>
      <c r="S558" s="72"/>
      <c r="T558" s="72"/>
      <c r="U558" s="72"/>
      <c r="V558" s="72"/>
    </row>
    <row r="559" spans="1:22" ht="12.75" customHeight="1">
      <c r="A559" s="883" t="s">
        <v>6092</v>
      </c>
      <c r="B559" s="839" t="s">
        <v>6810</v>
      </c>
      <c r="C559" s="1403"/>
      <c r="D559" s="1403"/>
      <c r="E559" s="1403"/>
      <c r="F559" s="1403"/>
      <c r="G559" s="1403"/>
      <c r="H559" s="1403"/>
      <c r="I559" s="1403"/>
      <c r="J559" s="1403"/>
      <c r="K559" s="1403"/>
      <c r="L559" s="1403"/>
      <c r="M559" s="1403"/>
      <c r="N559" s="1403"/>
      <c r="O559" s="1403"/>
      <c r="P559" s="1403"/>
      <c r="Q559" s="1403"/>
      <c r="R559" s="72"/>
      <c r="S559" s="72"/>
      <c r="T559" s="72"/>
      <c r="U559" s="72"/>
      <c r="V559" s="72"/>
    </row>
    <row r="560" spans="1:22" ht="12.75" customHeight="1">
      <c r="A560" s="883" t="s">
        <v>6259</v>
      </c>
      <c r="B560" s="890" t="s">
        <v>6817</v>
      </c>
      <c r="C560" s="1403"/>
      <c r="D560" s="1403"/>
      <c r="E560" s="1403"/>
      <c r="F560" s="1403"/>
      <c r="G560" s="1403"/>
      <c r="H560" s="1403"/>
      <c r="I560" s="1403"/>
      <c r="J560" s="1403"/>
      <c r="K560" s="1403"/>
      <c r="L560" s="1403"/>
      <c r="M560" s="1403"/>
      <c r="N560" s="1403"/>
      <c r="O560" s="1403"/>
      <c r="P560" s="1403"/>
      <c r="Q560" s="1403"/>
      <c r="R560" s="72"/>
      <c r="S560" s="72"/>
      <c r="T560" s="72"/>
      <c r="U560" s="72"/>
      <c r="V560" s="72"/>
    </row>
    <row r="561" spans="1:22" ht="12.75" customHeight="1">
      <c r="A561" s="883" t="s">
        <v>6096</v>
      </c>
      <c r="B561" s="890" t="s">
        <v>6818</v>
      </c>
      <c r="C561" s="1403"/>
      <c r="D561" s="1403"/>
      <c r="E561" s="1403"/>
      <c r="F561" s="1403"/>
      <c r="G561" s="1403"/>
      <c r="H561" s="1403"/>
      <c r="I561" s="1403"/>
      <c r="J561" s="1403"/>
      <c r="K561" s="1403"/>
      <c r="L561" s="1403"/>
      <c r="M561" s="1403"/>
      <c r="N561" s="1403"/>
      <c r="O561" s="1403"/>
      <c r="P561" s="1403"/>
      <c r="Q561" s="1403"/>
      <c r="R561" s="72"/>
      <c r="S561" s="72"/>
      <c r="T561" s="72"/>
      <c r="U561" s="72"/>
      <c r="V561" s="72"/>
    </row>
    <row r="562" spans="1:22" ht="12.75" customHeight="1">
      <c r="A562" s="883" t="s">
        <v>6819</v>
      </c>
      <c r="B562" s="883" t="s">
        <v>6820</v>
      </c>
      <c r="C562" s="1403"/>
      <c r="D562" s="1403"/>
      <c r="E562" s="1403"/>
      <c r="F562" s="1403"/>
      <c r="G562" s="1403"/>
      <c r="H562" s="1403"/>
      <c r="I562" s="1403"/>
      <c r="J562" s="1403"/>
      <c r="K562" s="1403"/>
      <c r="L562" s="1403"/>
      <c r="M562" s="1403"/>
      <c r="N562" s="1403"/>
      <c r="O562" s="1403"/>
      <c r="P562" s="1403"/>
      <c r="Q562" s="1403"/>
      <c r="R562" s="72"/>
      <c r="S562" s="72"/>
      <c r="T562" s="72"/>
      <c r="U562" s="72"/>
      <c r="V562" s="72"/>
    </row>
    <row r="563" spans="1:22" ht="25.5" customHeight="1">
      <c r="A563" s="883" t="s">
        <v>6262</v>
      </c>
      <c r="B563" s="883" t="s">
        <v>6821</v>
      </c>
      <c r="C563" s="1403"/>
      <c r="D563" s="1403"/>
      <c r="E563" s="1403"/>
      <c r="F563" s="1403"/>
      <c r="G563" s="1403"/>
      <c r="H563" s="1403"/>
      <c r="I563" s="1403"/>
      <c r="J563" s="1403"/>
      <c r="K563" s="1403"/>
      <c r="L563" s="1403"/>
      <c r="M563" s="1403"/>
      <c r="N563" s="1403"/>
      <c r="O563" s="1403"/>
      <c r="P563" s="1403"/>
      <c r="Q563" s="1403"/>
      <c r="R563" s="72"/>
      <c r="S563" s="72"/>
      <c r="T563" s="72"/>
      <c r="U563" s="72"/>
      <c r="V563" s="72"/>
    </row>
    <row r="564" spans="1:22" ht="25.5" customHeight="1">
      <c r="A564" s="883" t="s">
        <v>6264</v>
      </c>
      <c r="B564" s="883" t="s">
        <v>6822</v>
      </c>
      <c r="C564" s="1403"/>
      <c r="D564" s="1403"/>
      <c r="E564" s="1403"/>
      <c r="F564" s="1403"/>
      <c r="G564" s="1403"/>
      <c r="H564" s="1403"/>
      <c r="I564" s="1403"/>
      <c r="J564" s="1403"/>
      <c r="K564" s="1403"/>
      <c r="L564" s="1403"/>
      <c r="M564" s="1403"/>
      <c r="N564" s="1403"/>
      <c r="O564" s="1403"/>
      <c r="P564" s="1403"/>
      <c r="Q564" s="1403"/>
      <c r="R564" s="72"/>
      <c r="S564" s="72"/>
      <c r="T564" s="72"/>
      <c r="U564" s="72"/>
      <c r="V564" s="72"/>
    </row>
    <row r="565" spans="1:22" ht="25.5" customHeight="1">
      <c r="A565" s="1370" t="s">
        <v>798</v>
      </c>
      <c r="B565" s="1371" t="s">
        <v>143</v>
      </c>
      <c r="C565" s="1403"/>
      <c r="D565" s="1403"/>
      <c r="E565" s="1403"/>
      <c r="F565" s="1403"/>
      <c r="G565" s="1403"/>
      <c r="H565" s="1403"/>
      <c r="I565" s="1403"/>
      <c r="J565" s="1403"/>
      <c r="K565" s="1403"/>
      <c r="L565" s="1403"/>
      <c r="M565" s="1403"/>
      <c r="N565" s="1403"/>
      <c r="O565" s="1403"/>
      <c r="P565" s="1403"/>
      <c r="Q565" s="1403"/>
      <c r="R565" s="72"/>
      <c r="S565" s="72"/>
      <c r="T565" s="72"/>
      <c r="U565" s="72"/>
      <c r="V565" s="72"/>
    </row>
    <row r="566" spans="1:22" ht="12.75" customHeight="1">
      <c r="A566" s="786" t="s">
        <v>6089</v>
      </c>
      <c r="B566" s="891" t="s">
        <v>6823</v>
      </c>
      <c r="C566" s="1403"/>
      <c r="D566" s="1403"/>
      <c r="E566" s="1403"/>
      <c r="F566" s="1403"/>
      <c r="G566" s="1403"/>
      <c r="H566" s="1403"/>
      <c r="I566" s="1403"/>
      <c r="J566" s="1403"/>
      <c r="K566" s="1403"/>
      <c r="L566" s="1403"/>
      <c r="M566" s="1403"/>
      <c r="N566" s="1403"/>
      <c r="O566" s="1403"/>
      <c r="P566" s="1403"/>
      <c r="Q566" s="1403"/>
      <c r="R566" s="72"/>
      <c r="S566" s="72"/>
      <c r="T566" s="72"/>
      <c r="U566" s="72"/>
      <c r="V566" s="72"/>
    </row>
    <row r="567" spans="1:22" ht="12.75" customHeight="1">
      <c r="A567" s="883" t="s">
        <v>6255</v>
      </c>
      <c r="B567" s="1391" t="s">
        <v>6825</v>
      </c>
      <c r="C567" s="1403"/>
      <c r="D567" s="1403"/>
      <c r="E567" s="1403"/>
      <c r="F567" s="1403"/>
      <c r="G567" s="1403"/>
      <c r="H567" s="1403"/>
      <c r="I567" s="1403"/>
      <c r="J567" s="1403"/>
      <c r="K567" s="1403"/>
      <c r="L567" s="1403"/>
      <c r="M567" s="1403"/>
      <c r="N567" s="1403"/>
      <c r="O567" s="1403"/>
      <c r="P567" s="1403"/>
      <c r="Q567" s="1403"/>
      <c r="R567" s="72"/>
      <c r="S567" s="72"/>
      <c r="T567" s="72"/>
      <c r="U567" s="72"/>
      <c r="V567" s="72"/>
    </row>
    <row r="568" spans="1:22" ht="12.75" customHeight="1">
      <c r="A568" s="883" t="s">
        <v>6092</v>
      </c>
      <c r="B568" s="890" t="s">
        <v>6830</v>
      </c>
      <c r="C568" s="1403"/>
      <c r="D568" s="1403"/>
      <c r="E568" s="1403"/>
      <c r="F568" s="1403"/>
      <c r="G568" s="1403"/>
      <c r="H568" s="1403"/>
      <c r="I568" s="1403"/>
      <c r="J568" s="1403"/>
      <c r="K568" s="1403"/>
      <c r="L568" s="1403"/>
      <c r="M568" s="1403"/>
      <c r="N568" s="1403"/>
      <c r="O568" s="1403"/>
      <c r="P568" s="1403"/>
      <c r="Q568" s="1403"/>
      <c r="R568" s="72"/>
      <c r="S568" s="72"/>
      <c r="T568" s="72"/>
      <c r="U568" s="72"/>
      <c r="V568" s="72"/>
    </row>
    <row r="569" spans="1:22" ht="25.5" customHeight="1">
      <c r="A569" s="883" t="s">
        <v>6259</v>
      </c>
      <c r="B569" s="890" t="s">
        <v>6817</v>
      </c>
      <c r="C569" s="1403"/>
      <c r="D569" s="1403"/>
      <c r="E569" s="1403"/>
      <c r="F569" s="1403"/>
      <c r="G569" s="1403"/>
      <c r="H569" s="1403"/>
      <c r="I569" s="1403"/>
      <c r="J569" s="1403"/>
      <c r="K569" s="1403"/>
      <c r="L569" s="1403"/>
      <c r="M569" s="1403"/>
      <c r="N569" s="1403"/>
      <c r="O569" s="1403"/>
      <c r="P569" s="1403"/>
      <c r="Q569" s="1403"/>
      <c r="R569" s="72"/>
      <c r="S569" s="72"/>
      <c r="T569" s="72"/>
      <c r="U569" s="72"/>
      <c r="V569" s="72"/>
    </row>
    <row r="570" spans="1:22" ht="12.75" customHeight="1">
      <c r="A570" s="883" t="s">
        <v>6096</v>
      </c>
      <c r="B570" s="890" t="s">
        <v>6846</v>
      </c>
      <c r="C570" s="1403"/>
      <c r="D570" s="1403"/>
      <c r="E570" s="1403"/>
      <c r="F570" s="1403"/>
      <c r="G570" s="1403"/>
      <c r="H570" s="1403"/>
      <c r="I570" s="1403"/>
      <c r="J570" s="1403"/>
      <c r="K570" s="1403"/>
      <c r="L570" s="1403"/>
      <c r="M570" s="1403"/>
      <c r="N570" s="1403"/>
      <c r="O570" s="1403"/>
      <c r="P570" s="1403"/>
      <c r="Q570" s="1403"/>
      <c r="R570" s="72"/>
      <c r="S570" s="72"/>
      <c r="T570" s="72"/>
      <c r="U570" s="72"/>
      <c r="V570" s="72"/>
    </row>
    <row r="571" spans="1:22" ht="12.75" customHeight="1">
      <c r="A571" s="883" t="s">
        <v>6819</v>
      </c>
      <c r="B571" s="883" t="s">
        <v>6847</v>
      </c>
      <c r="C571" s="1403"/>
      <c r="D571" s="1403"/>
      <c r="E571" s="1403"/>
      <c r="F571" s="1403"/>
      <c r="G571" s="1403"/>
      <c r="H571" s="1403"/>
      <c r="I571" s="1403"/>
      <c r="J571" s="1403"/>
      <c r="K571" s="1403"/>
      <c r="L571" s="1403"/>
      <c r="M571" s="1403"/>
      <c r="N571" s="1403"/>
      <c r="O571" s="1403"/>
      <c r="P571" s="1403"/>
      <c r="Q571" s="1403"/>
      <c r="R571" s="72"/>
      <c r="S571" s="72"/>
      <c r="T571" s="72"/>
      <c r="U571" s="72"/>
      <c r="V571" s="72"/>
    </row>
    <row r="572" spans="1:22" ht="25.5" customHeight="1">
      <c r="A572" s="883" t="s">
        <v>6262</v>
      </c>
      <c r="B572" s="883" t="s">
        <v>6849</v>
      </c>
      <c r="C572" s="1403"/>
      <c r="D572" s="1403"/>
      <c r="E572" s="1403"/>
      <c r="F572" s="1403"/>
      <c r="G572" s="1403"/>
      <c r="H572" s="1403"/>
      <c r="I572" s="1403"/>
      <c r="J572" s="1403"/>
      <c r="K572" s="1403"/>
      <c r="L572" s="1403"/>
      <c r="M572" s="1403"/>
      <c r="N572" s="1403"/>
      <c r="O572" s="1403"/>
      <c r="P572" s="1403"/>
      <c r="Q572" s="1403"/>
      <c r="R572" s="72"/>
      <c r="S572" s="72"/>
      <c r="T572" s="72"/>
      <c r="U572" s="72"/>
      <c r="V572" s="72"/>
    </row>
    <row r="573" spans="1:22" ht="25.5" customHeight="1">
      <c r="A573" s="883" t="s">
        <v>6264</v>
      </c>
      <c r="B573" s="883" t="s">
        <v>6851</v>
      </c>
      <c r="C573" s="1403"/>
      <c r="D573" s="1403"/>
      <c r="E573" s="1403"/>
      <c r="F573" s="1403"/>
      <c r="G573" s="1403"/>
      <c r="H573" s="1403"/>
      <c r="I573" s="1403"/>
      <c r="J573" s="1403"/>
      <c r="K573" s="1403"/>
      <c r="L573" s="1403"/>
      <c r="M573" s="1403"/>
      <c r="N573" s="1403"/>
      <c r="O573" s="1403"/>
      <c r="P573" s="1403"/>
      <c r="Q573" s="1403"/>
      <c r="R573" s="72"/>
      <c r="S573" s="72"/>
      <c r="T573" s="72"/>
      <c r="U573" s="72"/>
      <c r="V573" s="72"/>
    </row>
    <row r="574" spans="1:22" ht="25.5" customHeight="1">
      <c r="A574" s="1370" t="s">
        <v>798</v>
      </c>
      <c r="B574" s="1371" t="s">
        <v>143</v>
      </c>
      <c r="C574" s="1403"/>
      <c r="D574" s="1403"/>
      <c r="E574" s="1403"/>
      <c r="F574" s="1403"/>
      <c r="G574" s="1403"/>
      <c r="H574" s="1403"/>
      <c r="I574" s="1403"/>
      <c r="J574" s="1403"/>
      <c r="K574" s="1403"/>
      <c r="L574" s="1403"/>
      <c r="M574" s="1403"/>
      <c r="N574" s="1403"/>
      <c r="O574" s="1403"/>
      <c r="P574" s="1403"/>
      <c r="Q574" s="1403"/>
      <c r="R574" s="72"/>
      <c r="S574" s="72"/>
      <c r="T574" s="72"/>
      <c r="U574" s="72"/>
      <c r="V574" s="72"/>
    </row>
    <row r="575" spans="1:22" ht="12.75" customHeight="1">
      <c r="A575" s="786" t="s">
        <v>6089</v>
      </c>
      <c r="B575" s="891" t="s">
        <v>6852</v>
      </c>
      <c r="C575" s="1403"/>
      <c r="D575" s="1403"/>
      <c r="E575" s="1403"/>
      <c r="F575" s="1403"/>
      <c r="G575" s="1403"/>
      <c r="H575" s="1403"/>
      <c r="I575" s="1403"/>
      <c r="J575" s="1403"/>
      <c r="K575" s="1403"/>
      <c r="L575" s="1403"/>
      <c r="M575" s="1403"/>
      <c r="N575" s="1403"/>
      <c r="O575" s="1403"/>
      <c r="P575" s="1403"/>
      <c r="Q575" s="1403"/>
      <c r="R575" s="72"/>
      <c r="S575" s="72"/>
      <c r="T575" s="72"/>
      <c r="U575" s="72"/>
      <c r="V575" s="72"/>
    </row>
    <row r="576" spans="1:22" ht="12.75" customHeight="1">
      <c r="A576" s="883" t="s">
        <v>6255</v>
      </c>
      <c r="B576" s="1391" t="s">
        <v>6825</v>
      </c>
      <c r="C576" s="1403"/>
      <c r="D576" s="1403"/>
      <c r="E576" s="1403"/>
      <c r="F576" s="1403"/>
      <c r="G576" s="1403"/>
      <c r="H576" s="1403"/>
      <c r="I576" s="1403"/>
      <c r="J576" s="1403"/>
      <c r="K576" s="1403"/>
      <c r="L576" s="1403"/>
      <c r="M576" s="1403"/>
      <c r="N576" s="1403"/>
      <c r="O576" s="1403"/>
      <c r="P576" s="1403"/>
      <c r="Q576" s="1403"/>
      <c r="R576" s="72"/>
      <c r="S576" s="72"/>
      <c r="T576" s="72"/>
      <c r="U576" s="72"/>
      <c r="V576" s="72"/>
    </row>
    <row r="577" spans="1:22" ht="12.75" customHeight="1">
      <c r="A577" s="883" t="s">
        <v>6092</v>
      </c>
      <c r="B577" s="890" t="s">
        <v>6830</v>
      </c>
      <c r="C577" s="1403"/>
      <c r="D577" s="1403"/>
      <c r="E577" s="1403"/>
      <c r="F577" s="1403"/>
      <c r="G577" s="1403"/>
      <c r="H577" s="1403"/>
      <c r="I577" s="1403"/>
      <c r="J577" s="1403"/>
      <c r="K577" s="1403"/>
      <c r="L577" s="1403"/>
      <c r="M577" s="1403"/>
      <c r="N577" s="1403"/>
      <c r="O577" s="1403"/>
      <c r="P577" s="1403"/>
      <c r="Q577" s="1403"/>
      <c r="R577" s="72"/>
      <c r="S577" s="72"/>
      <c r="T577" s="72"/>
      <c r="U577" s="72"/>
      <c r="V577" s="72"/>
    </row>
    <row r="578" spans="1:22" ht="12.75" customHeight="1">
      <c r="A578" s="883" t="s">
        <v>6259</v>
      </c>
      <c r="B578" s="890" t="s">
        <v>6817</v>
      </c>
      <c r="C578" s="1403"/>
      <c r="D578" s="1403"/>
      <c r="E578" s="1403"/>
      <c r="F578" s="1403"/>
      <c r="G578" s="1403"/>
      <c r="H578" s="1403"/>
      <c r="I578" s="1403"/>
      <c r="J578" s="1403"/>
      <c r="K578" s="1403"/>
      <c r="L578" s="1403"/>
      <c r="M578" s="1403"/>
      <c r="N578" s="1403"/>
      <c r="O578" s="1403"/>
      <c r="P578" s="1403"/>
      <c r="Q578" s="1403"/>
      <c r="R578" s="72"/>
      <c r="S578" s="72"/>
      <c r="T578" s="72"/>
      <c r="U578" s="72"/>
      <c r="V578" s="72"/>
    </row>
    <row r="579" spans="1:22" ht="12.75" customHeight="1">
      <c r="A579" s="883" t="s">
        <v>6096</v>
      </c>
      <c r="B579" s="890" t="s">
        <v>6846</v>
      </c>
      <c r="C579" s="1403"/>
      <c r="D579" s="1403"/>
      <c r="E579" s="1403"/>
      <c r="F579" s="1403"/>
      <c r="G579" s="1403"/>
      <c r="H579" s="1403"/>
      <c r="I579" s="1403"/>
      <c r="J579" s="1403"/>
      <c r="K579" s="1403"/>
      <c r="L579" s="1403"/>
      <c r="M579" s="1403"/>
      <c r="N579" s="1403"/>
      <c r="O579" s="1403"/>
      <c r="P579" s="1403"/>
      <c r="Q579" s="1403"/>
      <c r="R579" s="72"/>
      <c r="S579" s="72"/>
      <c r="T579" s="72"/>
      <c r="U579" s="72"/>
      <c r="V579" s="72"/>
    </row>
    <row r="580" spans="1:22" ht="12.75" customHeight="1">
      <c r="A580" s="883" t="s">
        <v>6819</v>
      </c>
      <c r="B580" s="883" t="s">
        <v>6847</v>
      </c>
      <c r="C580" s="1403"/>
      <c r="D580" s="1403"/>
      <c r="E580" s="1403"/>
      <c r="F580" s="1403"/>
      <c r="G580" s="1403"/>
      <c r="H580" s="1403"/>
      <c r="I580" s="1403"/>
      <c r="J580" s="1403"/>
      <c r="K580" s="1403"/>
      <c r="L580" s="1403"/>
      <c r="M580" s="1403"/>
      <c r="N580" s="1403"/>
      <c r="O580" s="1403"/>
      <c r="P580" s="1403"/>
      <c r="Q580" s="1403"/>
      <c r="R580" s="72"/>
      <c r="S580" s="72"/>
      <c r="T580" s="72"/>
      <c r="U580" s="72"/>
      <c r="V580" s="72"/>
    </row>
    <row r="581" spans="1:22" ht="25.5" customHeight="1">
      <c r="A581" s="883" t="s">
        <v>6262</v>
      </c>
      <c r="B581" s="883" t="s">
        <v>6849</v>
      </c>
      <c r="C581" s="1403"/>
      <c r="D581" s="1403"/>
      <c r="E581" s="1403"/>
      <c r="F581" s="1403"/>
      <c r="G581" s="1403"/>
      <c r="H581" s="1403"/>
      <c r="I581" s="1403"/>
      <c r="J581" s="1403"/>
      <c r="K581" s="1403"/>
      <c r="L581" s="1403"/>
      <c r="M581" s="1403"/>
      <c r="N581" s="1403"/>
      <c r="O581" s="1403"/>
      <c r="P581" s="1403"/>
      <c r="Q581" s="1403"/>
      <c r="R581" s="72"/>
      <c r="S581" s="72"/>
      <c r="T581" s="72"/>
      <c r="U581" s="72"/>
      <c r="V581" s="72"/>
    </row>
    <row r="582" spans="1:22" ht="25.5" customHeight="1">
      <c r="A582" s="883" t="s">
        <v>6264</v>
      </c>
      <c r="B582" s="883" t="s">
        <v>6859</v>
      </c>
      <c r="C582" s="1403"/>
      <c r="D582" s="1403"/>
      <c r="E582" s="1403"/>
      <c r="F582" s="1403"/>
      <c r="G582" s="1403"/>
      <c r="H582" s="1403"/>
      <c r="I582" s="1403"/>
      <c r="J582" s="1403"/>
      <c r="K582" s="1403"/>
      <c r="L582" s="1403"/>
      <c r="M582" s="1403"/>
      <c r="N582" s="1403"/>
      <c r="O582" s="1403"/>
      <c r="P582" s="1403"/>
      <c r="Q582" s="1403"/>
      <c r="R582" s="72"/>
      <c r="S582" s="72"/>
      <c r="T582" s="72"/>
      <c r="U582" s="72"/>
      <c r="V582" s="72"/>
    </row>
    <row r="583" spans="1:22" ht="25.5" customHeight="1">
      <c r="A583" s="1370" t="s">
        <v>798</v>
      </c>
      <c r="B583" s="1371" t="s">
        <v>143</v>
      </c>
      <c r="C583" s="1403"/>
      <c r="D583" s="1403"/>
      <c r="E583" s="1403"/>
      <c r="F583" s="1403"/>
      <c r="G583" s="1403"/>
      <c r="H583" s="1403"/>
      <c r="I583" s="1403"/>
      <c r="J583" s="1403"/>
      <c r="K583" s="1403"/>
      <c r="L583" s="1403"/>
      <c r="M583" s="1403"/>
      <c r="N583" s="1403"/>
      <c r="O583" s="1403"/>
      <c r="P583" s="1403"/>
      <c r="Q583" s="1403"/>
      <c r="R583" s="72"/>
      <c r="S583" s="72"/>
      <c r="T583" s="72"/>
      <c r="U583" s="72"/>
      <c r="V583" s="72"/>
    </row>
    <row r="584" spans="1:22" ht="12.75" customHeight="1">
      <c r="A584" s="786" t="s">
        <v>6089</v>
      </c>
      <c r="B584" s="891" t="s">
        <v>6863</v>
      </c>
      <c r="C584" s="1403"/>
      <c r="D584" s="1403"/>
      <c r="E584" s="1403"/>
      <c r="F584" s="1403"/>
      <c r="G584" s="1403"/>
      <c r="H584" s="1403"/>
      <c r="I584" s="1403"/>
      <c r="J584" s="1403"/>
      <c r="K584" s="1403"/>
      <c r="L584" s="1403"/>
      <c r="M584" s="1403"/>
      <c r="N584" s="1403"/>
      <c r="O584" s="1403"/>
      <c r="P584" s="1403"/>
      <c r="Q584" s="1403"/>
      <c r="R584" s="72"/>
      <c r="S584" s="72"/>
      <c r="T584" s="72"/>
      <c r="U584" s="72"/>
      <c r="V584" s="72"/>
    </row>
    <row r="585" spans="1:22" ht="12.75" customHeight="1">
      <c r="A585" s="883" t="s">
        <v>6255</v>
      </c>
      <c r="B585" s="1391" t="s">
        <v>6864</v>
      </c>
      <c r="C585" s="1403"/>
      <c r="D585" s="1403"/>
      <c r="E585" s="1403"/>
      <c r="F585" s="1403"/>
      <c r="G585" s="1403"/>
      <c r="H585" s="1403"/>
      <c r="I585" s="1403"/>
      <c r="J585" s="1403"/>
      <c r="K585" s="1403"/>
      <c r="L585" s="1403"/>
      <c r="M585" s="1403"/>
      <c r="N585" s="1403"/>
      <c r="O585" s="1403"/>
      <c r="P585" s="1403"/>
      <c r="Q585" s="1403"/>
      <c r="R585" s="72"/>
      <c r="S585" s="72"/>
      <c r="T585" s="72"/>
      <c r="U585" s="72"/>
      <c r="V585" s="72"/>
    </row>
    <row r="586" spans="1:22" ht="12.75" customHeight="1">
      <c r="A586" s="883" t="s">
        <v>6092</v>
      </c>
      <c r="B586" s="839" t="s">
        <v>6865</v>
      </c>
      <c r="C586" s="1403"/>
      <c r="D586" s="1403"/>
      <c r="E586" s="1403"/>
      <c r="F586" s="1403"/>
      <c r="G586" s="1403"/>
      <c r="H586" s="1403"/>
      <c r="I586" s="1403"/>
      <c r="J586" s="1403"/>
      <c r="K586" s="1403"/>
      <c r="L586" s="1403"/>
      <c r="M586" s="1403"/>
      <c r="N586" s="1403"/>
      <c r="O586" s="1403"/>
      <c r="P586" s="1403"/>
      <c r="Q586" s="1403"/>
      <c r="R586" s="72"/>
      <c r="S586" s="72"/>
      <c r="T586" s="72"/>
      <c r="U586" s="72"/>
      <c r="V586" s="72"/>
    </row>
    <row r="587" spans="1:22" ht="21" customHeight="1">
      <c r="A587" s="883" t="s">
        <v>6259</v>
      </c>
      <c r="B587" s="890" t="s">
        <v>3544</v>
      </c>
      <c r="C587" s="1403"/>
      <c r="D587" s="1403"/>
      <c r="E587" s="1403"/>
      <c r="F587" s="1403"/>
      <c r="G587" s="1403"/>
      <c r="H587" s="1403"/>
      <c r="I587" s="1403"/>
      <c r="J587" s="1403"/>
      <c r="K587" s="1403"/>
      <c r="L587" s="1403"/>
      <c r="M587" s="1403"/>
      <c r="N587" s="1403"/>
      <c r="O587" s="1403"/>
      <c r="P587" s="1403"/>
      <c r="Q587" s="1403"/>
      <c r="R587" s="72"/>
      <c r="S587" s="72"/>
      <c r="T587" s="72"/>
      <c r="U587" s="72"/>
      <c r="V587" s="72"/>
    </row>
    <row r="588" spans="1:22" ht="12.75" customHeight="1">
      <c r="A588" s="883" t="s">
        <v>6096</v>
      </c>
      <c r="B588" s="890" t="s">
        <v>6866</v>
      </c>
      <c r="C588" s="1403"/>
      <c r="D588" s="1403"/>
      <c r="E588" s="1403"/>
      <c r="F588" s="1403"/>
      <c r="G588" s="1403"/>
      <c r="H588" s="1403"/>
      <c r="I588" s="1403"/>
      <c r="J588" s="1403"/>
      <c r="K588" s="1403"/>
      <c r="L588" s="1403"/>
      <c r="M588" s="1403"/>
      <c r="N588" s="1403"/>
      <c r="O588" s="1403"/>
      <c r="P588" s="1403"/>
      <c r="Q588" s="1403"/>
      <c r="R588" s="72"/>
      <c r="S588" s="72"/>
      <c r="T588" s="72"/>
      <c r="U588" s="72"/>
      <c r="V588" s="72"/>
    </row>
    <row r="589" spans="1:22" ht="12.75" customHeight="1">
      <c r="A589" s="883" t="s">
        <v>6819</v>
      </c>
      <c r="B589" s="890" t="s">
        <v>6867</v>
      </c>
      <c r="C589" s="1403"/>
      <c r="D589" s="1403"/>
      <c r="E589" s="1403"/>
      <c r="F589" s="1403"/>
      <c r="G589" s="1403"/>
      <c r="H589" s="1403"/>
      <c r="I589" s="1403"/>
      <c r="J589" s="1403"/>
      <c r="K589" s="1403"/>
      <c r="L589" s="1403"/>
      <c r="M589" s="1403"/>
      <c r="N589" s="1403"/>
      <c r="O589" s="1403"/>
      <c r="P589" s="1403"/>
      <c r="Q589" s="1403"/>
      <c r="R589" s="72"/>
      <c r="S589" s="72"/>
      <c r="T589" s="72"/>
      <c r="U589" s="72"/>
      <c r="V589" s="72"/>
    </row>
    <row r="590" spans="1:22" ht="25.5" customHeight="1">
      <c r="A590" s="883" t="s">
        <v>6262</v>
      </c>
      <c r="B590" s="883" t="s">
        <v>6870</v>
      </c>
      <c r="C590" s="1403"/>
      <c r="D590" s="1403"/>
      <c r="E590" s="1403"/>
      <c r="F590" s="1403"/>
      <c r="G590" s="1403"/>
      <c r="H590" s="1403"/>
      <c r="I590" s="1403"/>
      <c r="J590" s="1403"/>
      <c r="K590" s="1403"/>
      <c r="L590" s="1403"/>
      <c r="M590" s="1403"/>
      <c r="N590" s="1403"/>
      <c r="O590" s="1403"/>
      <c r="P590" s="1403"/>
      <c r="Q590" s="1403"/>
      <c r="R590" s="72"/>
      <c r="S590" s="72"/>
      <c r="T590" s="72"/>
      <c r="U590" s="72"/>
      <c r="V590" s="72"/>
    </row>
    <row r="591" spans="1:22" ht="25.5" customHeight="1">
      <c r="A591" s="883" t="s">
        <v>6264</v>
      </c>
      <c r="B591" s="890"/>
      <c r="C591" s="1403"/>
      <c r="D591" s="1403"/>
      <c r="E591" s="1403"/>
      <c r="F591" s="1403"/>
      <c r="G591" s="1403"/>
      <c r="H591" s="1403"/>
      <c r="I591" s="1403"/>
      <c r="J591" s="1403"/>
      <c r="K591" s="1403"/>
      <c r="L591" s="1403"/>
      <c r="M591" s="1403"/>
      <c r="N591" s="1403"/>
      <c r="O591" s="1403"/>
      <c r="P591" s="1403"/>
      <c r="Q591" s="1403"/>
      <c r="R591" s="72"/>
      <c r="S591" s="72"/>
      <c r="T591" s="72"/>
      <c r="U591" s="72"/>
      <c r="V591" s="72"/>
    </row>
    <row r="592" spans="1:22" ht="25.5" customHeight="1">
      <c r="A592" s="1370" t="s">
        <v>798</v>
      </c>
      <c r="B592" s="1371" t="s">
        <v>143</v>
      </c>
      <c r="C592" s="1403"/>
      <c r="D592" s="1403"/>
      <c r="E592" s="1403"/>
      <c r="F592" s="1403"/>
      <c r="G592" s="1403"/>
      <c r="H592" s="1403"/>
      <c r="I592" s="1403"/>
      <c r="J592" s="1403"/>
      <c r="K592" s="1403"/>
      <c r="L592" s="1403"/>
      <c r="M592" s="1403"/>
      <c r="N592" s="1403"/>
      <c r="O592" s="1403"/>
      <c r="P592" s="1403"/>
      <c r="Q592" s="1403"/>
      <c r="R592" s="72"/>
      <c r="S592" s="72"/>
      <c r="T592" s="72"/>
      <c r="U592" s="72"/>
      <c r="V592" s="72"/>
    </row>
    <row r="593" spans="1:22" ht="12.75" customHeight="1">
      <c r="A593" s="786" t="s">
        <v>6089</v>
      </c>
      <c r="B593" s="891" t="s">
        <v>3066</v>
      </c>
      <c r="C593" s="1403"/>
      <c r="D593" s="1403"/>
      <c r="E593" s="1403"/>
      <c r="F593" s="1403"/>
      <c r="G593" s="1403"/>
      <c r="H593" s="1403"/>
      <c r="I593" s="1403"/>
      <c r="J593" s="1403"/>
      <c r="K593" s="1403"/>
      <c r="L593" s="1403"/>
      <c r="M593" s="1403"/>
      <c r="N593" s="1403"/>
      <c r="O593" s="1403"/>
      <c r="P593" s="1403"/>
      <c r="Q593" s="1403"/>
      <c r="R593" s="72"/>
      <c r="S593" s="72"/>
      <c r="T593" s="72"/>
      <c r="U593" s="72"/>
      <c r="V593" s="72"/>
    </row>
    <row r="594" spans="1:22" ht="12.75" customHeight="1">
      <c r="A594" s="883" t="s">
        <v>6255</v>
      </c>
      <c r="B594" s="1391" t="s">
        <v>6873</v>
      </c>
      <c r="C594" s="1403"/>
      <c r="D594" s="1403"/>
      <c r="E594" s="1403"/>
      <c r="F594" s="1403"/>
      <c r="G594" s="1403"/>
      <c r="H594" s="1403"/>
      <c r="I594" s="1403"/>
      <c r="J594" s="1403"/>
      <c r="K594" s="1403"/>
      <c r="L594" s="1403"/>
      <c r="M594" s="1403"/>
      <c r="N594" s="1403"/>
      <c r="O594" s="1403"/>
      <c r="P594" s="1403"/>
      <c r="Q594" s="1403"/>
      <c r="R594" s="72"/>
      <c r="S594" s="72"/>
      <c r="T594" s="72"/>
      <c r="U594" s="72"/>
      <c r="V594" s="72"/>
    </row>
    <row r="595" spans="1:22" ht="12.75" customHeight="1">
      <c r="A595" s="883" t="s">
        <v>6092</v>
      </c>
      <c r="B595" s="890" t="s">
        <v>6874</v>
      </c>
      <c r="C595" s="1403"/>
      <c r="D595" s="1403"/>
      <c r="E595" s="1403"/>
      <c r="F595" s="1403"/>
      <c r="G595" s="1403"/>
      <c r="H595" s="1403"/>
      <c r="I595" s="1403"/>
      <c r="J595" s="1403"/>
      <c r="K595" s="1403"/>
      <c r="L595" s="1403"/>
      <c r="M595" s="1403"/>
      <c r="N595" s="1403"/>
      <c r="O595" s="1403"/>
      <c r="P595" s="1403"/>
      <c r="Q595" s="1403"/>
      <c r="R595" s="72"/>
      <c r="S595" s="72"/>
      <c r="T595" s="72"/>
      <c r="U595" s="72"/>
      <c r="V595" s="72"/>
    </row>
    <row r="596" spans="1:22" ht="39.75" customHeight="1">
      <c r="A596" s="883" t="s">
        <v>6259</v>
      </c>
      <c r="B596" s="890" t="s">
        <v>3544</v>
      </c>
      <c r="C596" s="1403"/>
      <c r="D596" s="1403"/>
      <c r="E596" s="1403"/>
      <c r="F596" s="1403"/>
      <c r="G596" s="1403"/>
      <c r="H596" s="1403"/>
      <c r="I596" s="1403"/>
      <c r="J596" s="1403"/>
      <c r="K596" s="1403"/>
      <c r="L596" s="1403"/>
      <c r="M596" s="1403"/>
      <c r="N596" s="1403"/>
      <c r="O596" s="1403"/>
      <c r="P596" s="1403"/>
      <c r="Q596" s="1403"/>
      <c r="R596" s="72"/>
      <c r="S596" s="72"/>
      <c r="T596" s="72"/>
      <c r="U596" s="72"/>
      <c r="V596" s="72"/>
    </row>
    <row r="597" spans="1:22" ht="12.75" customHeight="1">
      <c r="A597" s="883" t="s">
        <v>6096</v>
      </c>
      <c r="B597" s="890" t="s">
        <v>6875</v>
      </c>
      <c r="C597" s="1403"/>
      <c r="D597" s="1403"/>
      <c r="E597" s="1403"/>
      <c r="F597" s="1403"/>
      <c r="G597" s="1403"/>
      <c r="H597" s="1403"/>
      <c r="I597" s="1403"/>
      <c r="J597" s="1403"/>
      <c r="K597" s="1403"/>
      <c r="L597" s="1403"/>
      <c r="M597" s="1403"/>
      <c r="N597" s="1403"/>
      <c r="O597" s="1403"/>
      <c r="P597" s="1403"/>
      <c r="Q597" s="1403"/>
      <c r="R597" s="72"/>
      <c r="S597" s="72"/>
      <c r="T597" s="72"/>
      <c r="U597" s="72"/>
      <c r="V597" s="72"/>
    </row>
    <row r="598" spans="1:22" ht="12.75" customHeight="1">
      <c r="A598" s="883" t="s">
        <v>6819</v>
      </c>
      <c r="B598" s="890" t="s">
        <v>6877</v>
      </c>
      <c r="C598" s="1403"/>
      <c r="D598" s="1403"/>
      <c r="E598" s="1403"/>
      <c r="F598" s="1403"/>
      <c r="G598" s="1403"/>
      <c r="H598" s="1403"/>
      <c r="I598" s="1403"/>
      <c r="J598" s="1403"/>
      <c r="K598" s="1403"/>
      <c r="L598" s="1403"/>
      <c r="M598" s="1403"/>
      <c r="N598" s="1403"/>
      <c r="O598" s="1403"/>
      <c r="P598" s="1403"/>
      <c r="Q598" s="1403"/>
      <c r="R598" s="72"/>
      <c r="S598" s="72"/>
      <c r="T598" s="72"/>
      <c r="U598" s="72"/>
      <c r="V598" s="72"/>
    </row>
    <row r="599" spans="1:22" ht="36.75" customHeight="1">
      <c r="A599" s="883" t="s">
        <v>6262</v>
      </c>
      <c r="B599" s="890" t="s">
        <v>6878</v>
      </c>
      <c r="C599" s="1403"/>
      <c r="D599" s="1403"/>
      <c r="E599" s="1403"/>
      <c r="F599" s="1403"/>
      <c r="G599" s="1403"/>
      <c r="H599" s="1403"/>
      <c r="I599" s="1403"/>
      <c r="J599" s="1403"/>
      <c r="K599" s="1403"/>
      <c r="L599" s="1403"/>
      <c r="M599" s="1403"/>
      <c r="N599" s="1403"/>
      <c r="O599" s="1403"/>
      <c r="P599" s="1403"/>
      <c r="Q599" s="1403"/>
      <c r="R599" s="72"/>
      <c r="S599" s="72"/>
      <c r="T599" s="72"/>
      <c r="U599" s="72"/>
      <c r="V599" s="72"/>
    </row>
    <row r="600" spans="1:22" ht="25.5" customHeight="1">
      <c r="A600" s="883" t="s">
        <v>6264</v>
      </c>
      <c r="B600" s="890" t="s">
        <v>6880</v>
      </c>
      <c r="C600" s="1403"/>
      <c r="D600" s="1403"/>
      <c r="E600" s="1403"/>
      <c r="F600" s="1403"/>
      <c r="G600" s="1403"/>
      <c r="H600" s="1403"/>
      <c r="I600" s="1403"/>
      <c r="J600" s="1403"/>
      <c r="K600" s="1403"/>
      <c r="L600" s="1403"/>
      <c r="M600" s="1403"/>
      <c r="N600" s="1403"/>
      <c r="O600" s="1403"/>
      <c r="P600" s="1403"/>
      <c r="Q600" s="1403"/>
      <c r="R600" s="72"/>
      <c r="S600" s="72"/>
      <c r="T600" s="72"/>
      <c r="U600" s="72"/>
      <c r="V600" s="72"/>
    </row>
    <row r="601" spans="1:22" ht="25.5" customHeight="1">
      <c r="A601" s="1370" t="s">
        <v>798</v>
      </c>
      <c r="B601" s="1371" t="s">
        <v>143</v>
      </c>
      <c r="C601" s="1403"/>
      <c r="D601" s="1403"/>
      <c r="E601" s="1403"/>
      <c r="F601" s="1403"/>
      <c r="G601" s="1403"/>
      <c r="H601" s="1403"/>
      <c r="I601" s="1403"/>
      <c r="J601" s="1403"/>
      <c r="K601" s="1403"/>
      <c r="L601" s="1403"/>
      <c r="M601" s="1403"/>
      <c r="N601" s="1403"/>
      <c r="O601" s="1403"/>
      <c r="P601" s="1403"/>
      <c r="Q601" s="1403"/>
      <c r="R601" s="72"/>
      <c r="S601" s="72"/>
      <c r="T601" s="72"/>
      <c r="U601" s="72"/>
      <c r="V601" s="72"/>
    </row>
    <row r="602" spans="1:22" ht="12.75" customHeight="1">
      <c r="A602" s="786" t="s">
        <v>6089</v>
      </c>
      <c r="B602" s="891" t="s">
        <v>6881</v>
      </c>
      <c r="C602" s="1403"/>
      <c r="D602" s="1403"/>
      <c r="E602" s="1403"/>
      <c r="F602" s="1403"/>
      <c r="G602" s="1403"/>
      <c r="H602" s="1403"/>
      <c r="I602" s="1403"/>
      <c r="J602" s="1403"/>
      <c r="K602" s="1403"/>
      <c r="L602" s="1403"/>
      <c r="M602" s="1403"/>
      <c r="N602" s="1403"/>
      <c r="O602" s="1403"/>
      <c r="P602" s="1403"/>
      <c r="Q602" s="1403"/>
      <c r="R602" s="72"/>
      <c r="S602" s="72"/>
      <c r="T602" s="72"/>
      <c r="U602" s="72"/>
      <c r="V602" s="72"/>
    </row>
    <row r="603" spans="1:22" ht="12.75" customHeight="1">
      <c r="A603" s="883" t="s">
        <v>6255</v>
      </c>
      <c r="B603" s="1391" t="s">
        <v>6882</v>
      </c>
      <c r="C603" s="1403"/>
      <c r="D603" s="1403"/>
      <c r="E603" s="1403"/>
      <c r="F603" s="1403"/>
      <c r="G603" s="1403"/>
      <c r="H603" s="1403"/>
      <c r="I603" s="1403"/>
      <c r="J603" s="1403"/>
      <c r="K603" s="1403"/>
      <c r="L603" s="1403"/>
      <c r="M603" s="1403"/>
      <c r="N603" s="1403"/>
      <c r="O603" s="1403"/>
      <c r="P603" s="1403"/>
      <c r="Q603" s="1403"/>
      <c r="R603" s="72"/>
      <c r="S603" s="72"/>
      <c r="T603" s="72"/>
      <c r="U603" s="72"/>
      <c r="V603" s="72"/>
    </row>
    <row r="604" spans="1:22" ht="12.75" customHeight="1">
      <c r="A604" s="883" t="s">
        <v>6092</v>
      </c>
      <c r="B604" s="890" t="s">
        <v>6883</v>
      </c>
      <c r="C604" s="1403"/>
      <c r="D604" s="1403"/>
      <c r="E604" s="1403"/>
      <c r="F604" s="1403"/>
      <c r="G604" s="1403"/>
      <c r="H604" s="1403"/>
      <c r="I604" s="1403"/>
      <c r="J604" s="1403"/>
      <c r="K604" s="1403"/>
      <c r="L604" s="1403"/>
      <c r="M604" s="1403"/>
      <c r="N604" s="1403"/>
      <c r="O604" s="1403"/>
      <c r="P604" s="1403"/>
      <c r="Q604" s="1403"/>
      <c r="R604" s="72"/>
      <c r="S604" s="72"/>
      <c r="T604" s="72"/>
      <c r="U604" s="72"/>
      <c r="V604" s="72"/>
    </row>
    <row r="605" spans="1:22" ht="12.75" customHeight="1">
      <c r="A605" s="883" t="s">
        <v>6259</v>
      </c>
      <c r="B605" s="890" t="s">
        <v>3544</v>
      </c>
      <c r="C605" s="1403"/>
      <c r="D605" s="1403"/>
      <c r="E605" s="1403"/>
      <c r="F605" s="1403"/>
      <c r="G605" s="1403"/>
      <c r="H605" s="1403"/>
      <c r="I605" s="1403"/>
      <c r="J605" s="1403"/>
      <c r="K605" s="1403"/>
      <c r="L605" s="1403"/>
      <c r="M605" s="1403"/>
      <c r="N605" s="1403"/>
      <c r="O605" s="1403"/>
      <c r="P605" s="1403"/>
      <c r="Q605" s="1403"/>
      <c r="R605" s="72"/>
      <c r="S605" s="72"/>
      <c r="T605" s="72"/>
      <c r="U605" s="72"/>
      <c r="V605" s="72"/>
    </row>
    <row r="606" spans="1:22" ht="12.75" customHeight="1">
      <c r="A606" s="883" t="s">
        <v>6096</v>
      </c>
      <c r="B606" s="890" t="s">
        <v>6884</v>
      </c>
      <c r="C606" s="1403"/>
      <c r="D606" s="1403"/>
      <c r="E606" s="1403"/>
      <c r="F606" s="1403"/>
      <c r="G606" s="1403"/>
      <c r="H606" s="1403"/>
      <c r="I606" s="1403"/>
      <c r="J606" s="1403"/>
      <c r="K606" s="1403"/>
      <c r="L606" s="1403"/>
      <c r="M606" s="1403"/>
      <c r="N606" s="1403"/>
      <c r="O606" s="1403"/>
      <c r="P606" s="1403"/>
      <c r="Q606" s="1403"/>
      <c r="R606" s="72"/>
      <c r="S606" s="72"/>
      <c r="T606" s="72"/>
      <c r="U606" s="72"/>
      <c r="V606" s="72"/>
    </row>
    <row r="607" spans="1:22" ht="12.75" customHeight="1">
      <c r="A607" s="883" t="s">
        <v>6819</v>
      </c>
      <c r="B607" s="883" t="s">
        <v>6885</v>
      </c>
      <c r="C607" s="1403"/>
      <c r="D607" s="1403"/>
      <c r="E607" s="1403"/>
      <c r="F607" s="1403"/>
      <c r="G607" s="1403"/>
      <c r="H607" s="1403"/>
      <c r="I607" s="1403"/>
      <c r="J607" s="1403"/>
      <c r="K607" s="1403"/>
      <c r="L607" s="1403"/>
      <c r="M607" s="1403"/>
      <c r="N607" s="1403"/>
      <c r="O607" s="1403"/>
      <c r="P607" s="1403"/>
      <c r="Q607" s="1403"/>
      <c r="R607" s="72"/>
      <c r="S607" s="72"/>
      <c r="T607" s="72"/>
      <c r="U607" s="72"/>
      <c r="V607" s="72"/>
    </row>
    <row r="608" spans="1:22" ht="25.5" customHeight="1">
      <c r="A608" s="883" t="s">
        <v>6262</v>
      </c>
      <c r="B608" s="883" t="s">
        <v>6888</v>
      </c>
      <c r="C608" s="1403"/>
      <c r="D608" s="1403"/>
      <c r="E608" s="1403"/>
      <c r="F608" s="1403"/>
      <c r="G608" s="1403"/>
      <c r="H608" s="1403"/>
      <c r="I608" s="1403"/>
      <c r="J608" s="1403"/>
      <c r="K608" s="1403"/>
      <c r="L608" s="1403"/>
      <c r="M608" s="1403"/>
      <c r="N608" s="1403"/>
      <c r="O608" s="1403"/>
      <c r="P608" s="1403"/>
      <c r="Q608" s="1403"/>
      <c r="R608" s="72"/>
      <c r="S608" s="72"/>
      <c r="T608" s="72"/>
      <c r="U608" s="72"/>
      <c r="V608" s="72"/>
    </row>
    <row r="609" spans="1:22" ht="25.5" customHeight="1">
      <c r="A609" s="883" t="s">
        <v>6264</v>
      </c>
      <c r="B609" s="883" t="s">
        <v>6889</v>
      </c>
      <c r="C609" s="1403"/>
      <c r="D609" s="1403"/>
      <c r="E609" s="1403"/>
      <c r="F609" s="1403"/>
      <c r="G609" s="1403"/>
      <c r="H609" s="1403"/>
      <c r="I609" s="1403"/>
      <c r="J609" s="1403"/>
      <c r="K609" s="1403"/>
      <c r="L609" s="1403"/>
      <c r="M609" s="1403"/>
      <c r="N609" s="1403"/>
      <c r="O609" s="1403"/>
      <c r="P609" s="1403"/>
      <c r="Q609" s="1403"/>
      <c r="R609" s="72"/>
      <c r="S609" s="72"/>
      <c r="T609" s="72"/>
      <c r="U609" s="72"/>
      <c r="V609" s="72"/>
    </row>
    <row r="610" spans="1:22" ht="25.5" customHeight="1">
      <c r="A610" s="1370" t="s">
        <v>798</v>
      </c>
      <c r="B610" s="1371" t="s">
        <v>143</v>
      </c>
      <c r="C610" s="1403"/>
      <c r="D610" s="1403"/>
      <c r="E610" s="1403"/>
      <c r="F610" s="1403"/>
      <c r="G610" s="1403"/>
      <c r="H610" s="1403"/>
      <c r="I610" s="1403"/>
      <c r="J610" s="1403"/>
      <c r="K610" s="1403"/>
      <c r="L610" s="1403"/>
      <c r="M610" s="1403"/>
      <c r="N610" s="1403"/>
      <c r="O610" s="1403"/>
      <c r="P610" s="1403"/>
      <c r="Q610" s="1403"/>
      <c r="R610" s="72"/>
      <c r="S610" s="72"/>
      <c r="T610" s="72"/>
      <c r="U610" s="72"/>
      <c r="V610" s="72"/>
    </row>
    <row r="611" spans="1:22" ht="12.75" customHeight="1">
      <c r="A611" s="786" t="s">
        <v>6089</v>
      </c>
      <c r="B611" s="891" t="s">
        <v>6890</v>
      </c>
      <c r="C611" s="1403"/>
      <c r="D611" s="1403"/>
      <c r="E611" s="1403"/>
      <c r="F611" s="1403"/>
      <c r="G611" s="1403"/>
      <c r="H611" s="1403"/>
      <c r="I611" s="1403"/>
      <c r="J611" s="1403"/>
      <c r="K611" s="1403"/>
      <c r="L611" s="1403"/>
      <c r="M611" s="1403"/>
      <c r="N611" s="1403"/>
      <c r="O611" s="1403"/>
      <c r="P611" s="1403"/>
      <c r="Q611" s="1403"/>
      <c r="R611" s="72"/>
      <c r="S611" s="72"/>
      <c r="T611" s="72"/>
      <c r="U611" s="72"/>
      <c r="V611" s="72"/>
    </row>
    <row r="612" spans="1:22" ht="12.75" customHeight="1">
      <c r="A612" s="883" t="s">
        <v>6255</v>
      </c>
      <c r="B612" s="1391" t="s">
        <v>6891</v>
      </c>
      <c r="C612" s="1403"/>
      <c r="D612" s="1403"/>
      <c r="E612" s="1403"/>
      <c r="F612" s="1403"/>
      <c r="G612" s="1403"/>
      <c r="H612" s="1403"/>
      <c r="I612" s="1403"/>
      <c r="J612" s="1403"/>
      <c r="K612" s="1403"/>
      <c r="L612" s="1403"/>
      <c r="M612" s="1403"/>
      <c r="N612" s="1403"/>
      <c r="O612" s="1403"/>
      <c r="P612" s="1403"/>
      <c r="Q612" s="1403"/>
      <c r="R612" s="72"/>
      <c r="S612" s="72"/>
      <c r="T612" s="72"/>
      <c r="U612" s="72"/>
      <c r="V612" s="72"/>
    </row>
    <row r="613" spans="1:22" ht="12.75" customHeight="1">
      <c r="A613" s="883" t="s">
        <v>6092</v>
      </c>
      <c r="B613" s="890" t="s">
        <v>6892</v>
      </c>
      <c r="C613" s="1403"/>
      <c r="D613" s="1403"/>
      <c r="E613" s="1403"/>
      <c r="F613" s="1403"/>
      <c r="G613" s="1403"/>
      <c r="H613" s="1403"/>
      <c r="I613" s="1403"/>
      <c r="J613" s="1403"/>
      <c r="K613" s="1403"/>
      <c r="L613" s="1403"/>
      <c r="M613" s="1403"/>
      <c r="N613" s="1403"/>
      <c r="O613" s="1403"/>
      <c r="P613" s="1403"/>
      <c r="Q613" s="1403"/>
      <c r="R613" s="72"/>
      <c r="S613" s="72"/>
      <c r="T613" s="72"/>
      <c r="U613" s="72"/>
      <c r="V613" s="72"/>
    </row>
    <row r="614" spans="1:22" ht="38.25" customHeight="1">
      <c r="A614" s="883" t="s">
        <v>6259</v>
      </c>
      <c r="B614" s="890" t="s">
        <v>3544</v>
      </c>
      <c r="C614" s="1403"/>
      <c r="D614" s="1403"/>
      <c r="E614" s="1403"/>
      <c r="F614" s="1403"/>
      <c r="G614" s="1403"/>
      <c r="H614" s="1403"/>
      <c r="I614" s="1403"/>
      <c r="J614" s="1403"/>
      <c r="K614" s="1403"/>
      <c r="L614" s="1403"/>
      <c r="M614" s="1403"/>
      <c r="N614" s="1403"/>
      <c r="O614" s="1403"/>
      <c r="P614" s="1403"/>
      <c r="Q614" s="1403"/>
      <c r="R614" s="72"/>
      <c r="S614" s="72"/>
      <c r="T614" s="72"/>
      <c r="U614" s="72"/>
      <c r="V614" s="72"/>
    </row>
    <row r="615" spans="1:22" ht="12.75" customHeight="1">
      <c r="A615" s="883" t="s">
        <v>6096</v>
      </c>
      <c r="B615" s="890" t="s">
        <v>6894</v>
      </c>
      <c r="C615" s="1403"/>
      <c r="D615" s="1403"/>
      <c r="E615" s="1403"/>
      <c r="F615" s="1403"/>
      <c r="G615" s="1403"/>
      <c r="H615" s="1403"/>
      <c r="I615" s="1403"/>
      <c r="J615" s="1403"/>
      <c r="K615" s="1403"/>
      <c r="L615" s="1403"/>
      <c r="M615" s="1403"/>
      <c r="N615" s="1403"/>
      <c r="O615" s="1403"/>
      <c r="P615" s="1403"/>
      <c r="Q615" s="1403"/>
      <c r="R615" s="72"/>
      <c r="S615" s="72"/>
      <c r="T615" s="72"/>
      <c r="U615" s="72"/>
      <c r="V615" s="72"/>
    </row>
    <row r="616" spans="1:22" ht="12.75" customHeight="1">
      <c r="A616" s="883" t="s">
        <v>6819</v>
      </c>
      <c r="B616" s="883" t="s">
        <v>6895</v>
      </c>
      <c r="C616" s="1403"/>
      <c r="D616" s="1403"/>
      <c r="E616" s="1403"/>
      <c r="F616" s="1403"/>
      <c r="G616" s="1403"/>
      <c r="H616" s="1403"/>
      <c r="I616" s="1403"/>
      <c r="J616" s="1403"/>
      <c r="K616" s="1403"/>
      <c r="L616" s="1403"/>
      <c r="M616" s="1403"/>
      <c r="N616" s="1403"/>
      <c r="O616" s="1403"/>
      <c r="P616" s="1403"/>
      <c r="Q616" s="1403"/>
      <c r="R616" s="72"/>
      <c r="S616" s="72"/>
      <c r="T616" s="72"/>
      <c r="U616" s="72"/>
      <c r="V616" s="72"/>
    </row>
    <row r="617" spans="1:22" ht="25.5" customHeight="1">
      <c r="A617" s="883" t="s">
        <v>6262</v>
      </c>
      <c r="B617" s="890" t="s">
        <v>6896</v>
      </c>
      <c r="C617" s="1403"/>
      <c r="D617" s="1403"/>
      <c r="E617" s="1403"/>
      <c r="F617" s="1403"/>
      <c r="G617" s="1403"/>
      <c r="H617" s="1403"/>
      <c r="I617" s="1403"/>
      <c r="J617" s="1403"/>
      <c r="K617" s="1403"/>
      <c r="L617" s="1403"/>
      <c r="M617" s="1403"/>
      <c r="N617" s="1403"/>
      <c r="O617" s="1403"/>
      <c r="P617" s="1403"/>
      <c r="Q617" s="1403"/>
      <c r="R617" s="72"/>
      <c r="S617" s="72"/>
      <c r="T617" s="72"/>
      <c r="U617" s="72"/>
      <c r="V617" s="72"/>
    </row>
    <row r="618" spans="1:22" ht="25.5" customHeight="1">
      <c r="A618" s="883" t="s">
        <v>6264</v>
      </c>
      <c r="B618" s="890" t="s">
        <v>6897</v>
      </c>
      <c r="C618" s="1403"/>
      <c r="D618" s="1403"/>
      <c r="E618" s="1403"/>
      <c r="F618" s="1403"/>
      <c r="G618" s="1403"/>
      <c r="H618" s="1403"/>
      <c r="I618" s="1403"/>
      <c r="J618" s="1403"/>
      <c r="K618" s="1403"/>
      <c r="L618" s="1403"/>
      <c r="M618" s="1403"/>
      <c r="N618" s="1403"/>
      <c r="O618" s="1403"/>
      <c r="P618" s="1403"/>
      <c r="Q618" s="1403"/>
      <c r="R618" s="72"/>
      <c r="S618" s="72"/>
      <c r="T618" s="72"/>
      <c r="U618" s="72"/>
      <c r="V618" s="72"/>
    </row>
    <row r="619" spans="1:22" ht="25.5" customHeight="1">
      <c r="A619" s="1370" t="s">
        <v>798</v>
      </c>
      <c r="B619" s="1370" t="s">
        <v>143</v>
      </c>
      <c r="C619" s="1403"/>
      <c r="D619" s="1403"/>
      <c r="E619" s="1403"/>
      <c r="F619" s="1403"/>
      <c r="G619" s="1403"/>
      <c r="H619" s="1403"/>
      <c r="I619" s="1403"/>
      <c r="J619" s="1403"/>
      <c r="K619" s="1403"/>
      <c r="L619" s="1403"/>
      <c r="M619" s="1403"/>
      <c r="N619" s="1403"/>
      <c r="O619" s="1403"/>
      <c r="P619" s="1403"/>
      <c r="Q619" s="1403"/>
      <c r="R619" s="72"/>
      <c r="S619" s="72"/>
      <c r="T619" s="72"/>
      <c r="U619" s="72"/>
      <c r="V619" s="72"/>
    </row>
    <row r="620" spans="1:22" ht="25.5" customHeight="1">
      <c r="A620" s="890" t="s">
        <v>6089</v>
      </c>
      <c r="B620" s="891" t="s">
        <v>6900</v>
      </c>
      <c r="C620" s="1403"/>
      <c r="D620" s="1403"/>
      <c r="E620" s="1403"/>
      <c r="F620" s="1403"/>
      <c r="G620" s="1403"/>
      <c r="H620" s="1403"/>
      <c r="I620" s="1403"/>
      <c r="J620" s="1403"/>
      <c r="K620" s="1403"/>
      <c r="L620" s="1403"/>
      <c r="M620" s="1403"/>
      <c r="N620" s="1403"/>
      <c r="O620" s="1403"/>
      <c r="P620" s="1403"/>
      <c r="Q620" s="1403"/>
      <c r="R620" s="72"/>
      <c r="S620" s="72"/>
      <c r="T620" s="72"/>
      <c r="U620" s="72"/>
      <c r="V620" s="72"/>
    </row>
    <row r="621" spans="1:22" ht="25.5" customHeight="1">
      <c r="A621" s="890" t="s">
        <v>6255</v>
      </c>
      <c r="B621" s="890" t="s">
        <v>6903</v>
      </c>
      <c r="C621" s="1403"/>
      <c r="D621" s="1403"/>
      <c r="E621" s="1403"/>
      <c r="F621" s="1403"/>
      <c r="G621" s="1403"/>
      <c r="H621" s="1403"/>
      <c r="I621" s="1403"/>
      <c r="J621" s="1403"/>
      <c r="K621" s="1403"/>
      <c r="L621" s="1403"/>
      <c r="M621" s="1403"/>
      <c r="N621" s="1403"/>
      <c r="O621" s="1403"/>
      <c r="P621" s="1403"/>
      <c r="Q621" s="1403"/>
      <c r="R621" s="72"/>
      <c r="S621" s="72"/>
      <c r="T621" s="72"/>
      <c r="U621" s="72"/>
      <c r="V621" s="72"/>
    </row>
    <row r="622" spans="1:22" ht="25.5" customHeight="1">
      <c r="A622" s="890" t="s">
        <v>6092</v>
      </c>
      <c r="B622" s="883" t="s">
        <v>6905</v>
      </c>
      <c r="C622" s="1403"/>
      <c r="D622" s="1403"/>
      <c r="E622" s="1403"/>
      <c r="F622" s="1403"/>
      <c r="G622" s="1403"/>
      <c r="H622" s="1403"/>
      <c r="I622" s="1403"/>
      <c r="J622" s="1403"/>
      <c r="K622" s="1403"/>
      <c r="L622" s="1403"/>
      <c r="M622" s="1403"/>
      <c r="N622" s="1403"/>
      <c r="O622" s="1403"/>
      <c r="P622" s="1403"/>
      <c r="Q622" s="1403"/>
      <c r="R622" s="72"/>
      <c r="S622" s="72"/>
      <c r="T622" s="72"/>
      <c r="U622" s="72"/>
      <c r="V622" s="72"/>
    </row>
    <row r="623" spans="1:22" ht="25.5" customHeight="1">
      <c r="A623" s="890" t="s">
        <v>6259</v>
      </c>
      <c r="B623" s="890" t="s">
        <v>3544</v>
      </c>
      <c r="C623" s="1403"/>
      <c r="D623" s="1403"/>
      <c r="E623" s="1403"/>
      <c r="F623" s="1403"/>
      <c r="G623" s="1403"/>
      <c r="H623" s="1403"/>
      <c r="I623" s="1403"/>
      <c r="J623" s="1403"/>
      <c r="K623" s="1403"/>
      <c r="L623" s="1403"/>
      <c r="M623" s="1403"/>
      <c r="N623" s="1403"/>
      <c r="O623" s="1403"/>
      <c r="P623" s="1403"/>
      <c r="Q623" s="1403"/>
      <c r="R623" s="72"/>
      <c r="S623" s="72"/>
      <c r="T623" s="72"/>
      <c r="U623" s="72"/>
      <c r="V623" s="72"/>
    </row>
    <row r="624" spans="1:22" ht="25.5" customHeight="1">
      <c r="A624" s="890" t="s">
        <v>6096</v>
      </c>
      <c r="B624" s="890" t="s">
        <v>6894</v>
      </c>
      <c r="C624" s="1403"/>
      <c r="D624" s="1403"/>
      <c r="E624" s="1403"/>
      <c r="F624" s="1403"/>
      <c r="G624" s="1403"/>
      <c r="H624" s="1403"/>
      <c r="I624" s="1403"/>
      <c r="J624" s="1403"/>
      <c r="K624" s="1403"/>
      <c r="L624" s="1403"/>
      <c r="M624" s="1403"/>
      <c r="N624" s="1403"/>
      <c r="O624" s="1403"/>
      <c r="P624" s="1403"/>
      <c r="Q624" s="1403"/>
      <c r="R624" s="72"/>
      <c r="S624" s="72"/>
      <c r="T624" s="72"/>
      <c r="U624" s="72"/>
      <c r="V624" s="72"/>
    </row>
    <row r="625" spans="1:22" ht="25.5" customHeight="1">
      <c r="A625" s="890" t="s">
        <v>6819</v>
      </c>
      <c r="B625" s="890" t="s">
        <v>6907</v>
      </c>
      <c r="C625" s="1403"/>
      <c r="D625" s="1403"/>
      <c r="E625" s="1403"/>
      <c r="F625" s="1403"/>
      <c r="G625" s="1403"/>
      <c r="H625" s="1403"/>
      <c r="I625" s="1403"/>
      <c r="J625" s="1403"/>
      <c r="K625" s="1403"/>
      <c r="L625" s="1403"/>
      <c r="M625" s="1403"/>
      <c r="N625" s="1403"/>
      <c r="O625" s="1403"/>
      <c r="P625" s="1403"/>
      <c r="Q625" s="1403"/>
      <c r="R625" s="72"/>
      <c r="S625" s="72"/>
      <c r="T625" s="72"/>
      <c r="U625" s="72"/>
      <c r="V625" s="72"/>
    </row>
    <row r="626" spans="1:22" ht="25.5" customHeight="1">
      <c r="A626" s="890" t="s">
        <v>6262</v>
      </c>
      <c r="B626" s="890" t="s">
        <v>6908</v>
      </c>
      <c r="C626" s="1403"/>
      <c r="D626" s="1403"/>
      <c r="E626" s="1403"/>
      <c r="F626" s="1403"/>
      <c r="G626" s="1403"/>
      <c r="H626" s="1403"/>
      <c r="I626" s="1403"/>
      <c r="J626" s="1403"/>
      <c r="K626" s="1403"/>
      <c r="L626" s="1403"/>
      <c r="M626" s="1403"/>
      <c r="N626" s="1403"/>
      <c r="O626" s="1403"/>
      <c r="P626" s="1403"/>
      <c r="Q626" s="1403"/>
      <c r="R626" s="72"/>
      <c r="S626" s="72"/>
      <c r="T626" s="72"/>
      <c r="U626" s="72"/>
      <c r="V626" s="72"/>
    </row>
    <row r="627" spans="1:22" ht="25.5" customHeight="1">
      <c r="A627" s="890" t="s">
        <v>6264</v>
      </c>
      <c r="B627" s="890" t="s">
        <v>6910</v>
      </c>
      <c r="C627" s="1403"/>
      <c r="D627" s="1403"/>
      <c r="E627" s="1403"/>
      <c r="F627" s="1403"/>
      <c r="G627" s="1403"/>
      <c r="H627" s="1403"/>
      <c r="I627" s="1403"/>
      <c r="J627" s="1403"/>
      <c r="K627" s="1403"/>
      <c r="L627" s="1403"/>
      <c r="M627" s="1403"/>
      <c r="N627" s="1403"/>
      <c r="O627" s="1403"/>
      <c r="P627" s="1403"/>
      <c r="Q627" s="1403"/>
      <c r="R627" s="72"/>
      <c r="S627" s="72"/>
      <c r="T627" s="72"/>
      <c r="U627" s="72"/>
      <c r="V627" s="72"/>
    </row>
    <row r="628" spans="1:22" ht="25.5" customHeight="1">
      <c r="A628" s="823" t="s">
        <v>6264</v>
      </c>
      <c r="B628" s="823" t="s">
        <v>6910</v>
      </c>
      <c r="C628" s="1403"/>
      <c r="D628" s="1403"/>
      <c r="E628" s="1403"/>
      <c r="F628" s="1403"/>
      <c r="G628" s="1403"/>
      <c r="H628" s="1403"/>
      <c r="I628" s="1403"/>
      <c r="J628" s="1403"/>
      <c r="K628" s="1403"/>
      <c r="L628" s="1403"/>
      <c r="M628" s="1403"/>
      <c r="N628" s="1403"/>
      <c r="O628" s="1403"/>
      <c r="P628" s="1403"/>
      <c r="Q628" s="1403"/>
      <c r="R628" s="72"/>
      <c r="S628" s="72"/>
      <c r="T628" s="72"/>
      <c r="U628" s="72"/>
      <c r="V628" s="72"/>
    </row>
    <row r="629" spans="1:22" ht="12.75" customHeight="1">
      <c r="A629" s="823"/>
      <c r="B629" s="823"/>
      <c r="C629" s="1403"/>
      <c r="D629" s="1403"/>
      <c r="E629" s="1403"/>
      <c r="F629" s="1403"/>
      <c r="G629" s="1403"/>
      <c r="H629" s="1403"/>
      <c r="I629" s="1403"/>
      <c r="J629" s="1403"/>
      <c r="K629" s="1403"/>
      <c r="L629" s="1403"/>
      <c r="M629" s="1403"/>
      <c r="N629" s="1403"/>
      <c r="O629" s="1403"/>
      <c r="P629" s="1403"/>
      <c r="Q629" s="1403"/>
      <c r="R629" s="72"/>
      <c r="S629" s="72"/>
      <c r="T629" s="72"/>
      <c r="U629" s="72"/>
      <c r="V629" s="72"/>
    </row>
    <row r="630" spans="1:22" ht="12.75" customHeight="1">
      <c r="A630" s="1370" t="s">
        <v>6913</v>
      </c>
      <c r="B630" s="1370" t="s">
        <v>155</v>
      </c>
      <c r="C630" s="1403"/>
      <c r="D630" s="1403"/>
      <c r="E630" s="1403"/>
      <c r="F630" s="1403"/>
      <c r="G630" s="1403"/>
      <c r="H630" s="1403"/>
      <c r="I630" s="1403"/>
      <c r="J630" s="1403"/>
      <c r="K630" s="1403"/>
      <c r="L630" s="1403"/>
      <c r="M630" s="1403"/>
      <c r="N630" s="1403"/>
      <c r="O630" s="1403"/>
      <c r="P630" s="1403"/>
      <c r="Q630" s="1403"/>
      <c r="R630" s="72"/>
      <c r="S630" s="72"/>
      <c r="T630" s="72"/>
      <c r="U630" s="72"/>
      <c r="V630" s="72"/>
    </row>
    <row r="631" spans="1:22" ht="12.75" customHeight="1">
      <c r="A631" s="786" t="s">
        <v>6089</v>
      </c>
      <c r="B631" s="786">
        <v>111</v>
      </c>
      <c r="C631" s="1403"/>
      <c r="D631" s="1403"/>
      <c r="E631" s="1403"/>
      <c r="F631" s="1403"/>
      <c r="G631" s="1403"/>
      <c r="H631" s="1403"/>
      <c r="I631" s="1403"/>
      <c r="J631" s="1403"/>
      <c r="K631" s="1403"/>
      <c r="L631" s="1403"/>
      <c r="M631" s="1403"/>
      <c r="N631" s="1403"/>
      <c r="O631" s="1403"/>
      <c r="P631" s="1403"/>
      <c r="Q631" s="1403"/>
      <c r="R631" s="72"/>
      <c r="S631" s="72"/>
      <c r="T631" s="72"/>
      <c r="U631" s="72"/>
      <c r="V631" s="72"/>
    </row>
    <row r="632" spans="1:22" ht="12.75" customHeight="1">
      <c r="A632" s="883" t="s">
        <v>6255</v>
      </c>
      <c r="B632" s="883" t="s">
        <v>6916</v>
      </c>
      <c r="C632" s="1403"/>
      <c r="D632" s="1403"/>
      <c r="E632" s="1403"/>
      <c r="F632" s="1403"/>
      <c r="G632" s="1403"/>
      <c r="H632" s="1403"/>
      <c r="I632" s="1403"/>
      <c r="J632" s="1403"/>
      <c r="K632" s="1403"/>
      <c r="L632" s="1403"/>
      <c r="M632" s="1403"/>
      <c r="N632" s="1403"/>
      <c r="O632" s="1403"/>
      <c r="P632" s="1403"/>
      <c r="Q632" s="1403"/>
      <c r="R632" s="72"/>
      <c r="S632" s="72"/>
      <c r="T632" s="72"/>
      <c r="U632" s="72"/>
      <c r="V632" s="72"/>
    </row>
    <row r="633" spans="1:22" ht="12.75" customHeight="1">
      <c r="A633" s="883" t="s">
        <v>6092</v>
      </c>
      <c r="B633" s="883" t="s">
        <v>6918</v>
      </c>
      <c r="C633" s="1403"/>
      <c r="D633" s="1403"/>
      <c r="E633" s="1403"/>
      <c r="F633" s="1403"/>
      <c r="G633" s="1403"/>
      <c r="H633" s="1403"/>
      <c r="I633" s="1403"/>
      <c r="J633" s="1403"/>
      <c r="K633" s="1403"/>
      <c r="L633" s="1403"/>
      <c r="M633" s="1403"/>
      <c r="N633" s="1403"/>
      <c r="O633" s="1403"/>
      <c r="P633" s="1403"/>
      <c r="Q633" s="1403"/>
      <c r="R633" s="72"/>
      <c r="S633" s="72"/>
      <c r="T633" s="72"/>
      <c r="U633" s="72"/>
      <c r="V633" s="72"/>
    </row>
    <row r="634" spans="1:22" ht="25.5" customHeight="1">
      <c r="A634" s="883" t="s">
        <v>6259</v>
      </c>
      <c r="B634" s="883" t="s">
        <v>6817</v>
      </c>
      <c r="C634" s="1403"/>
      <c r="D634" s="1403"/>
      <c r="E634" s="1403"/>
      <c r="F634" s="1403"/>
      <c r="G634" s="1403"/>
      <c r="H634" s="1403"/>
      <c r="I634" s="1403"/>
      <c r="J634" s="1403"/>
      <c r="K634" s="1403"/>
      <c r="L634" s="1403"/>
      <c r="M634" s="1403"/>
      <c r="N634" s="1403"/>
      <c r="O634" s="1403"/>
      <c r="P634" s="1403"/>
      <c r="Q634" s="1403"/>
      <c r="R634" s="72"/>
      <c r="S634" s="72"/>
      <c r="T634" s="72"/>
      <c r="U634" s="72"/>
      <c r="V634" s="72"/>
    </row>
    <row r="635" spans="1:22" ht="12.75" customHeight="1">
      <c r="A635" s="883" t="s">
        <v>6096</v>
      </c>
      <c r="B635" s="883" t="s">
        <v>6920</v>
      </c>
      <c r="C635" s="1403"/>
      <c r="D635" s="1403"/>
      <c r="E635" s="1403"/>
      <c r="F635" s="1403"/>
      <c r="G635" s="1403"/>
      <c r="H635" s="1403"/>
      <c r="I635" s="1403"/>
      <c r="J635" s="1403"/>
      <c r="K635" s="1403"/>
      <c r="L635" s="1403"/>
      <c r="M635" s="1403"/>
      <c r="N635" s="1403"/>
      <c r="O635" s="1403"/>
      <c r="P635" s="1403"/>
      <c r="Q635" s="1403"/>
      <c r="R635" s="72"/>
      <c r="S635" s="72"/>
      <c r="T635" s="72"/>
      <c r="U635" s="72"/>
      <c r="V635" s="72"/>
    </row>
    <row r="636" spans="1:22" ht="12.75" customHeight="1">
      <c r="A636" s="883" t="s">
        <v>6287</v>
      </c>
      <c r="B636" s="883" t="s">
        <v>6921</v>
      </c>
      <c r="C636" s="1403"/>
      <c r="D636" s="1403"/>
      <c r="E636" s="1403"/>
      <c r="F636" s="1403"/>
      <c r="G636" s="1403"/>
      <c r="H636" s="1403"/>
      <c r="I636" s="1403"/>
      <c r="J636" s="1403"/>
      <c r="K636" s="1403"/>
      <c r="L636" s="1403"/>
      <c r="M636" s="1403"/>
      <c r="N636" s="1403"/>
      <c r="O636" s="1403"/>
      <c r="P636" s="1403"/>
      <c r="Q636" s="1403"/>
      <c r="R636" s="72"/>
      <c r="S636" s="72"/>
      <c r="T636" s="72"/>
      <c r="U636" s="72"/>
      <c r="V636" s="72"/>
    </row>
    <row r="637" spans="1:22" ht="25.5" customHeight="1">
      <c r="A637" s="883" t="s">
        <v>6264</v>
      </c>
      <c r="B637" s="883" t="s">
        <v>6924</v>
      </c>
      <c r="C637" s="1403"/>
      <c r="D637" s="1403"/>
      <c r="E637" s="1403"/>
      <c r="F637" s="1403"/>
      <c r="G637" s="1403"/>
      <c r="H637" s="1403"/>
      <c r="I637" s="1403"/>
      <c r="J637" s="1403"/>
      <c r="K637" s="1403"/>
      <c r="L637" s="1403"/>
      <c r="M637" s="1403"/>
      <c r="N637" s="1403"/>
      <c r="O637" s="1403"/>
      <c r="P637" s="1403"/>
      <c r="Q637" s="1403"/>
      <c r="R637" s="72"/>
      <c r="S637" s="72"/>
      <c r="T637" s="72"/>
      <c r="U637" s="72"/>
      <c r="V637" s="72"/>
    </row>
    <row r="638" spans="1:22" ht="25.5" customHeight="1">
      <c r="A638" s="823"/>
      <c r="B638" s="823"/>
      <c r="C638" s="1403"/>
      <c r="D638" s="1403"/>
      <c r="E638" s="1403"/>
      <c r="F638" s="1403"/>
      <c r="G638" s="1403"/>
      <c r="H638" s="1403"/>
      <c r="I638" s="1403"/>
      <c r="J638" s="1403"/>
      <c r="K638" s="1403"/>
      <c r="L638" s="1403"/>
      <c r="M638" s="1403"/>
      <c r="N638" s="1403"/>
      <c r="O638" s="1403"/>
      <c r="P638" s="1403"/>
      <c r="Q638" s="1403"/>
      <c r="R638" s="72"/>
      <c r="S638" s="72"/>
      <c r="T638" s="72"/>
      <c r="U638" s="72"/>
      <c r="V638" s="72"/>
    </row>
    <row r="639" spans="1:22" ht="12.75" customHeight="1">
      <c r="A639" s="1370" t="s">
        <v>6913</v>
      </c>
      <c r="B639" s="1370" t="s">
        <v>155</v>
      </c>
      <c r="C639" s="1403"/>
      <c r="D639" s="1403"/>
      <c r="E639" s="1403"/>
      <c r="F639" s="1403"/>
      <c r="G639" s="1403"/>
      <c r="H639" s="1403"/>
      <c r="I639" s="1403"/>
      <c r="J639" s="1403"/>
      <c r="K639" s="1403"/>
      <c r="L639" s="1403"/>
      <c r="M639" s="1403"/>
      <c r="N639" s="1403"/>
      <c r="O639" s="1403"/>
      <c r="P639" s="1403"/>
      <c r="Q639" s="1403"/>
      <c r="R639" s="72"/>
      <c r="S639" s="72"/>
      <c r="T639" s="72"/>
      <c r="U639" s="72"/>
      <c r="V639" s="72"/>
    </row>
    <row r="640" spans="1:22" ht="12.75" customHeight="1">
      <c r="A640" s="786" t="s">
        <v>6089</v>
      </c>
      <c r="B640" s="786">
        <v>112</v>
      </c>
      <c r="C640" s="1403"/>
      <c r="D640" s="1403"/>
      <c r="E640" s="1403"/>
      <c r="F640" s="1403"/>
      <c r="G640" s="1403"/>
      <c r="H640" s="1403"/>
      <c r="I640" s="1403"/>
      <c r="J640" s="1403"/>
      <c r="K640" s="1403"/>
      <c r="L640" s="1403"/>
      <c r="M640" s="1403"/>
      <c r="N640" s="1403"/>
      <c r="O640" s="1403"/>
      <c r="P640" s="1403"/>
      <c r="Q640" s="1403"/>
      <c r="R640" s="72"/>
      <c r="S640" s="72"/>
      <c r="T640" s="72"/>
      <c r="U640" s="72"/>
      <c r="V640" s="72"/>
    </row>
    <row r="641" spans="1:22" ht="12.75" customHeight="1">
      <c r="A641" s="883" t="s">
        <v>6255</v>
      </c>
      <c r="B641" s="883" t="s">
        <v>6916</v>
      </c>
      <c r="C641" s="1403"/>
      <c r="D641" s="1403"/>
      <c r="E641" s="1403"/>
      <c r="F641" s="1403"/>
      <c r="G641" s="1403"/>
      <c r="H641" s="1403"/>
      <c r="I641" s="1403"/>
      <c r="J641" s="1403"/>
      <c r="K641" s="1403"/>
      <c r="L641" s="1403"/>
      <c r="M641" s="1403"/>
      <c r="N641" s="1403"/>
      <c r="O641" s="1403"/>
      <c r="P641" s="1403"/>
      <c r="Q641" s="1403"/>
      <c r="R641" s="72"/>
      <c r="S641" s="72"/>
      <c r="T641" s="72"/>
      <c r="U641" s="72"/>
      <c r="V641" s="72"/>
    </row>
    <row r="642" spans="1:22" ht="12.75" customHeight="1">
      <c r="A642" s="883" t="s">
        <v>6092</v>
      </c>
      <c r="B642" s="883" t="s">
        <v>6925</v>
      </c>
      <c r="C642" s="1403"/>
      <c r="D642" s="1403"/>
      <c r="E642" s="1403"/>
      <c r="F642" s="1403"/>
      <c r="G642" s="1403"/>
      <c r="H642" s="1403"/>
      <c r="I642" s="1403"/>
      <c r="J642" s="1403"/>
      <c r="K642" s="1403"/>
      <c r="L642" s="1403"/>
      <c r="M642" s="1403"/>
      <c r="N642" s="1403"/>
      <c r="O642" s="1403"/>
      <c r="P642" s="1403"/>
      <c r="Q642" s="1403"/>
      <c r="R642" s="72"/>
      <c r="S642" s="72"/>
      <c r="T642" s="72"/>
      <c r="U642" s="72"/>
      <c r="V642" s="72"/>
    </row>
    <row r="643" spans="1:22" ht="25.5" customHeight="1">
      <c r="A643" s="883" t="s">
        <v>6259</v>
      </c>
      <c r="B643" s="883" t="s">
        <v>6817</v>
      </c>
      <c r="C643" s="1403"/>
      <c r="D643" s="1403"/>
      <c r="E643" s="1403"/>
      <c r="F643" s="1403"/>
      <c r="G643" s="1403"/>
      <c r="H643" s="1403"/>
      <c r="I643" s="1403"/>
      <c r="J643" s="1403"/>
      <c r="K643" s="1403"/>
      <c r="L643" s="1403"/>
      <c r="M643" s="1403"/>
      <c r="N643" s="1403"/>
      <c r="O643" s="1403"/>
      <c r="P643" s="1403"/>
      <c r="Q643" s="1403"/>
      <c r="R643" s="72"/>
      <c r="S643" s="72"/>
      <c r="T643" s="72"/>
      <c r="U643" s="72"/>
      <c r="V643" s="72"/>
    </row>
    <row r="644" spans="1:22" ht="12.75" customHeight="1">
      <c r="A644" s="883" t="s">
        <v>6096</v>
      </c>
      <c r="B644" s="883" t="s">
        <v>6920</v>
      </c>
      <c r="C644" s="1403"/>
      <c r="D644" s="1403"/>
      <c r="E644" s="1403"/>
      <c r="F644" s="1403"/>
      <c r="G644" s="1403"/>
      <c r="H644" s="1403"/>
      <c r="I644" s="1403"/>
      <c r="J644" s="1403"/>
      <c r="K644" s="1403"/>
      <c r="L644" s="1403"/>
      <c r="M644" s="1403"/>
      <c r="N644" s="1403"/>
      <c r="O644" s="1403"/>
      <c r="P644" s="1403"/>
      <c r="Q644" s="1403"/>
      <c r="R644" s="72"/>
      <c r="S644" s="72"/>
      <c r="T644" s="72"/>
      <c r="U644" s="72"/>
      <c r="V644" s="72"/>
    </row>
    <row r="645" spans="1:22" ht="12.75" customHeight="1">
      <c r="A645" s="883" t="s">
        <v>6287</v>
      </c>
      <c r="B645" s="883" t="s">
        <v>6927</v>
      </c>
      <c r="C645" s="1403"/>
      <c r="D645" s="1403"/>
      <c r="E645" s="1403"/>
      <c r="F645" s="1403"/>
      <c r="G645" s="1403"/>
      <c r="H645" s="1403"/>
      <c r="I645" s="1403"/>
      <c r="J645" s="1403"/>
      <c r="K645" s="1403"/>
      <c r="L645" s="1403"/>
      <c r="M645" s="1403"/>
      <c r="N645" s="1403"/>
      <c r="O645" s="1403"/>
      <c r="P645" s="1403"/>
      <c r="Q645" s="1403"/>
      <c r="R645" s="72"/>
      <c r="S645" s="72"/>
      <c r="T645" s="72"/>
      <c r="U645" s="72"/>
      <c r="V645" s="72"/>
    </row>
    <row r="646" spans="1:22" ht="25.5" customHeight="1">
      <c r="A646" s="883" t="s">
        <v>6264</v>
      </c>
      <c r="B646" s="883" t="s">
        <v>6924</v>
      </c>
      <c r="C646" s="1403"/>
      <c r="D646" s="1403"/>
      <c r="E646" s="1403"/>
      <c r="F646" s="1403"/>
      <c r="G646" s="1403"/>
      <c r="H646" s="1403"/>
      <c r="I646" s="1403"/>
      <c r="J646" s="1403"/>
      <c r="K646" s="1403"/>
      <c r="L646" s="1403"/>
      <c r="M646" s="1403"/>
      <c r="N646" s="1403"/>
      <c r="O646" s="1403"/>
      <c r="P646" s="1403"/>
      <c r="Q646" s="1403"/>
      <c r="R646" s="72"/>
      <c r="S646" s="72"/>
      <c r="T646" s="72"/>
      <c r="U646" s="72"/>
      <c r="V646" s="72"/>
    </row>
    <row r="647" spans="1:22" ht="25.5" customHeight="1">
      <c r="A647" s="786"/>
      <c r="B647" s="786"/>
      <c r="C647" s="1403"/>
      <c r="D647" s="1403"/>
      <c r="E647" s="1403"/>
      <c r="F647" s="1403"/>
      <c r="G647" s="1403"/>
      <c r="H647" s="1403"/>
      <c r="I647" s="1403"/>
      <c r="J647" s="1403"/>
      <c r="K647" s="1403"/>
      <c r="L647" s="1403"/>
      <c r="M647" s="1403"/>
      <c r="N647" s="1403"/>
      <c r="O647" s="1403"/>
      <c r="P647" s="1403"/>
      <c r="Q647" s="1403"/>
      <c r="R647" s="72"/>
      <c r="S647" s="72"/>
      <c r="T647" s="72"/>
      <c r="U647" s="72"/>
      <c r="V647" s="72"/>
    </row>
    <row r="648" spans="1:22" ht="12.75" customHeight="1">
      <c r="A648" s="1370" t="s">
        <v>6913</v>
      </c>
      <c r="B648" s="1370" t="s">
        <v>6928</v>
      </c>
      <c r="C648" s="1403"/>
      <c r="D648" s="1403"/>
      <c r="E648" s="1403"/>
      <c r="F648" s="1403"/>
      <c r="G648" s="1403"/>
      <c r="H648" s="1403"/>
      <c r="I648" s="1403"/>
      <c r="J648" s="1403"/>
      <c r="K648" s="1403"/>
      <c r="L648" s="1403"/>
      <c r="M648" s="1403"/>
      <c r="N648" s="1403"/>
      <c r="O648" s="1403"/>
      <c r="P648" s="1403"/>
      <c r="Q648" s="1403"/>
      <c r="R648" s="72"/>
      <c r="S648" s="72"/>
      <c r="T648" s="72"/>
      <c r="U648" s="72"/>
      <c r="V648" s="72"/>
    </row>
    <row r="649" spans="1:22" ht="12.75" customHeight="1">
      <c r="A649" s="786" t="s">
        <v>6089</v>
      </c>
      <c r="B649" s="786" t="s">
        <v>6929</v>
      </c>
      <c r="C649" s="1403"/>
      <c r="D649" s="1403"/>
      <c r="E649" s="1403"/>
      <c r="F649" s="1403"/>
      <c r="G649" s="1403"/>
      <c r="H649" s="1403"/>
      <c r="I649" s="1403"/>
      <c r="J649" s="1403"/>
      <c r="K649" s="1403"/>
      <c r="L649" s="1403"/>
      <c r="M649" s="1403"/>
      <c r="N649" s="1403"/>
      <c r="O649" s="1403"/>
      <c r="P649" s="1403"/>
      <c r="Q649" s="1403"/>
      <c r="R649" s="72"/>
      <c r="S649" s="72"/>
      <c r="T649" s="72"/>
      <c r="U649" s="72"/>
      <c r="V649" s="72"/>
    </row>
    <row r="650" spans="1:22" ht="12.75" customHeight="1">
      <c r="A650" s="883" t="s">
        <v>6255</v>
      </c>
      <c r="B650" s="883" t="s">
        <v>6933</v>
      </c>
      <c r="C650" s="1403"/>
      <c r="D650" s="1403"/>
      <c r="E650" s="1403"/>
      <c r="F650" s="1403"/>
      <c r="G650" s="1403"/>
      <c r="H650" s="1403"/>
      <c r="I650" s="1403"/>
      <c r="J650" s="1403"/>
      <c r="K650" s="1403"/>
      <c r="L650" s="1403"/>
      <c r="M650" s="1403"/>
      <c r="N650" s="1403"/>
      <c r="O650" s="1403"/>
      <c r="P650" s="1403"/>
      <c r="Q650" s="1403"/>
      <c r="R650" s="72"/>
      <c r="S650" s="72"/>
      <c r="T650" s="72"/>
      <c r="U650" s="72"/>
      <c r="V650" s="72"/>
    </row>
    <row r="651" spans="1:22" ht="12.75" customHeight="1">
      <c r="A651" s="883" t="s">
        <v>6092</v>
      </c>
      <c r="B651" s="883" t="s">
        <v>6936</v>
      </c>
      <c r="C651" s="1403"/>
      <c r="D651" s="1403"/>
      <c r="E651" s="1403"/>
      <c r="F651" s="1403"/>
      <c r="G651" s="1403"/>
      <c r="H651" s="1403"/>
      <c r="I651" s="1403"/>
      <c r="J651" s="1403"/>
      <c r="K651" s="1403"/>
      <c r="L651" s="1403"/>
      <c r="M651" s="1403"/>
      <c r="N651" s="1403"/>
      <c r="O651" s="1403"/>
      <c r="P651" s="1403"/>
      <c r="Q651" s="1403"/>
      <c r="R651" s="72"/>
      <c r="S651" s="72"/>
      <c r="T651" s="72"/>
      <c r="U651" s="72"/>
      <c r="V651" s="72"/>
    </row>
    <row r="652" spans="1:22" ht="25.5" customHeight="1">
      <c r="A652" s="883" t="s">
        <v>6259</v>
      </c>
      <c r="B652" s="883" t="s">
        <v>6938</v>
      </c>
      <c r="C652" s="1403"/>
      <c r="D652" s="1403"/>
      <c r="E652" s="1403"/>
      <c r="F652" s="1403"/>
      <c r="G652" s="1403"/>
      <c r="H652" s="1403"/>
      <c r="I652" s="1403"/>
      <c r="J652" s="1403"/>
      <c r="K652" s="1403"/>
      <c r="L652" s="1403"/>
      <c r="M652" s="1403"/>
      <c r="N652" s="1403"/>
      <c r="O652" s="1403"/>
      <c r="P652" s="1403"/>
      <c r="Q652" s="1403"/>
      <c r="R652" s="72"/>
      <c r="S652" s="72"/>
      <c r="T652" s="72"/>
      <c r="U652" s="72"/>
      <c r="V652" s="72"/>
    </row>
    <row r="653" spans="1:22" ht="12.75" customHeight="1">
      <c r="A653" s="883" t="s">
        <v>6096</v>
      </c>
      <c r="B653" s="883" t="s">
        <v>6942</v>
      </c>
      <c r="C653" s="1403"/>
      <c r="D653" s="1403"/>
      <c r="E653" s="1403"/>
      <c r="F653" s="1403"/>
      <c r="G653" s="1403"/>
      <c r="H653" s="1403"/>
      <c r="I653" s="1403"/>
      <c r="J653" s="1403"/>
      <c r="K653" s="1403"/>
      <c r="L653" s="1403"/>
      <c r="M653" s="1403"/>
      <c r="N653" s="1403"/>
      <c r="O653" s="1403"/>
      <c r="P653" s="1403"/>
      <c r="Q653" s="1403"/>
      <c r="R653" s="72"/>
      <c r="S653" s="72"/>
      <c r="T653" s="72"/>
      <c r="U653" s="72"/>
      <c r="V653" s="72"/>
    </row>
    <row r="654" spans="1:22" ht="12.75" customHeight="1">
      <c r="A654" s="883" t="s">
        <v>6287</v>
      </c>
      <c r="B654" s="883"/>
      <c r="C654" s="1403"/>
      <c r="D654" s="1403"/>
      <c r="E654" s="1403"/>
      <c r="F654" s="1403"/>
      <c r="G654" s="1403"/>
      <c r="H654" s="1403"/>
      <c r="I654" s="1403"/>
      <c r="J654" s="1403"/>
      <c r="K654" s="1403"/>
      <c r="L654" s="1403"/>
      <c r="M654" s="1403"/>
      <c r="N654" s="1403"/>
      <c r="O654" s="1403"/>
      <c r="P654" s="1403"/>
      <c r="Q654" s="1403"/>
      <c r="R654" s="72"/>
      <c r="S654" s="72"/>
      <c r="T654" s="72"/>
      <c r="U654" s="72"/>
      <c r="V654" s="72"/>
    </row>
    <row r="655" spans="1:22" ht="25.5" customHeight="1">
      <c r="A655" s="883" t="s">
        <v>6264</v>
      </c>
      <c r="B655" s="883"/>
      <c r="C655" s="1403"/>
      <c r="D655" s="1403"/>
      <c r="E655" s="1403"/>
      <c r="F655" s="1403"/>
      <c r="G655" s="1403"/>
      <c r="H655" s="1403"/>
      <c r="I655" s="1403"/>
      <c r="J655" s="1403"/>
      <c r="K655" s="1403"/>
      <c r="L655" s="1403"/>
      <c r="M655" s="1403"/>
      <c r="N655" s="1403"/>
      <c r="O655" s="1403"/>
      <c r="P655" s="1403"/>
      <c r="Q655" s="1403"/>
      <c r="R655" s="72"/>
      <c r="S655" s="72"/>
      <c r="T655" s="72"/>
      <c r="U655" s="72"/>
      <c r="V655" s="72"/>
    </row>
    <row r="656" spans="1:22" ht="25.5" customHeight="1">
      <c r="A656" s="823"/>
      <c r="B656" s="823"/>
      <c r="C656" s="1403"/>
      <c r="D656" s="1403"/>
      <c r="E656" s="1403"/>
      <c r="F656" s="1403"/>
      <c r="G656" s="1403"/>
      <c r="H656" s="1403"/>
      <c r="I656" s="1403"/>
      <c r="J656" s="1403"/>
      <c r="K656" s="1403"/>
      <c r="L656" s="1403"/>
      <c r="M656" s="1403"/>
      <c r="N656" s="1403"/>
      <c r="O656" s="1403"/>
      <c r="P656" s="1403"/>
      <c r="Q656" s="1403"/>
      <c r="R656" s="72"/>
      <c r="S656" s="72"/>
      <c r="T656" s="72"/>
      <c r="U656" s="72"/>
      <c r="V656" s="72"/>
    </row>
    <row r="657" spans="1:22" ht="12.75" customHeight="1">
      <c r="A657" s="1370" t="s">
        <v>6913</v>
      </c>
      <c r="B657" s="1370" t="s">
        <v>6949</v>
      </c>
      <c r="C657" s="1403"/>
      <c r="D657" s="1403"/>
      <c r="E657" s="1403"/>
      <c r="F657" s="1403"/>
      <c r="G657" s="1403"/>
      <c r="H657" s="1403"/>
      <c r="I657" s="1403"/>
      <c r="J657" s="1403"/>
      <c r="K657" s="1403"/>
      <c r="L657" s="1403"/>
      <c r="M657" s="1403"/>
      <c r="N657" s="1403"/>
      <c r="O657" s="1403"/>
      <c r="P657" s="1403"/>
      <c r="Q657" s="1403"/>
      <c r="R657" s="72"/>
      <c r="S657" s="72"/>
      <c r="T657" s="72"/>
      <c r="U657" s="72"/>
      <c r="V657" s="72"/>
    </row>
    <row r="658" spans="1:22" ht="15.75" customHeight="1">
      <c r="A658" s="786" t="s">
        <v>6089</v>
      </c>
      <c r="B658" s="786" t="s">
        <v>6929</v>
      </c>
      <c r="C658" s="1403"/>
      <c r="D658" s="1403"/>
      <c r="E658" s="1403"/>
      <c r="F658" s="1403"/>
      <c r="G658" s="1403"/>
      <c r="H658" s="1403"/>
      <c r="I658" s="1403"/>
      <c r="J658" s="1403"/>
      <c r="K658" s="1403"/>
      <c r="L658" s="1403"/>
      <c r="M658" s="1403"/>
      <c r="N658" s="1403"/>
      <c r="O658" s="1403"/>
      <c r="P658" s="1403"/>
      <c r="Q658" s="1403"/>
      <c r="R658" s="72"/>
      <c r="S658" s="72"/>
      <c r="T658" s="72"/>
      <c r="U658" s="72"/>
      <c r="V658" s="72"/>
    </row>
    <row r="659" spans="1:22" ht="15.75" customHeight="1">
      <c r="A659" s="883" t="s">
        <v>6255</v>
      </c>
      <c r="B659" s="883" t="s">
        <v>6950</v>
      </c>
      <c r="C659" s="1403"/>
      <c r="D659" s="1403"/>
      <c r="E659" s="1403"/>
      <c r="F659" s="1403"/>
      <c r="G659" s="1403"/>
      <c r="H659" s="1403"/>
      <c r="I659" s="1403"/>
      <c r="J659" s="1403"/>
      <c r="K659" s="1403"/>
      <c r="L659" s="1403"/>
      <c r="M659" s="1403"/>
      <c r="N659" s="1403"/>
      <c r="O659" s="1403"/>
      <c r="P659" s="1403"/>
      <c r="Q659" s="1403"/>
      <c r="R659" s="72"/>
      <c r="S659" s="72"/>
      <c r="T659" s="72"/>
      <c r="U659" s="72"/>
      <c r="V659" s="72"/>
    </row>
    <row r="660" spans="1:22" ht="15.75" customHeight="1">
      <c r="A660" s="883" t="s">
        <v>6092</v>
      </c>
      <c r="B660" s="883" t="s">
        <v>6951</v>
      </c>
      <c r="C660" s="1403"/>
      <c r="D660" s="1403"/>
      <c r="E660" s="1403"/>
      <c r="F660" s="1403"/>
      <c r="G660" s="1403"/>
      <c r="H660" s="1403"/>
      <c r="I660" s="1403"/>
      <c r="J660" s="1403"/>
      <c r="K660" s="1403"/>
      <c r="L660" s="1403"/>
      <c r="M660" s="1403"/>
      <c r="N660" s="1403"/>
      <c r="O660" s="1403"/>
      <c r="P660" s="1403"/>
      <c r="Q660" s="1403"/>
      <c r="R660" s="72"/>
      <c r="S660" s="72"/>
      <c r="T660" s="72"/>
      <c r="U660" s="72"/>
      <c r="V660" s="72"/>
    </row>
    <row r="661" spans="1:22" ht="25.5" customHeight="1">
      <c r="A661" s="883" t="s">
        <v>6259</v>
      </c>
      <c r="B661" s="883" t="s">
        <v>6938</v>
      </c>
      <c r="C661" s="1403"/>
      <c r="D661" s="1403"/>
      <c r="E661" s="1403"/>
      <c r="F661" s="1403"/>
      <c r="G661" s="1403"/>
      <c r="H661" s="1403"/>
      <c r="I661" s="1403"/>
      <c r="J661" s="1403"/>
      <c r="K661" s="1403"/>
      <c r="L661" s="1403"/>
      <c r="M661" s="1403"/>
      <c r="N661" s="1403"/>
      <c r="O661" s="1403"/>
      <c r="P661" s="1403"/>
      <c r="Q661" s="1403"/>
      <c r="R661" s="72"/>
      <c r="S661" s="72"/>
      <c r="T661" s="72"/>
      <c r="U661" s="72"/>
      <c r="V661" s="72"/>
    </row>
    <row r="662" spans="1:22" ht="15.75" customHeight="1">
      <c r="A662" s="883" t="s">
        <v>6096</v>
      </c>
      <c r="B662" s="883" t="s">
        <v>6953</v>
      </c>
      <c r="C662" s="1403"/>
      <c r="D662" s="1403"/>
      <c r="E662" s="1403"/>
      <c r="F662" s="1403"/>
      <c r="G662" s="1403"/>
      <c r="H662" s="1403"/>
      <c r="I662" s="1403"/>
      <c r="J662" s="1403"/>
      <c r="K662" s="1403"/>
      <c r="L662" s="1403"/>
      <c r="M662" s="1403"/>
      <c r="N662" s="1403"/>
      <c r="O662" s="1403"/>
      <c r="P662" s="1403"/>
      <c r="Q662" s="1403"/>
      <c r="R662" s="72"/>
      <c r="S662" s="72"/>
      <c r="T662" s="72"/>
      <c r="U662" s="72"/>
      <c r="V662" s="72"/>
    </row>
    <row r="663" spans="1:22" ht="15.75" customHeight="1">
      <c r="A663" s="883" t="s">
        <v>6287</v>
      </c>
      <c r="B663" s="883"/>
      <c r="C663" s="1403"/>
      <c r="D663" s="1403"/>
      <c r="E663" s="1403"/>
      <c r="F663" s="1403"/>
      <c r="G663" s="1403"/>
      <c r="H663" s="1403"/>
      <c r="I663" s="1403"/>
      <c r="J663" s="1403"/>
      <c r="K663" s="1403"/>
      <c r="L663" s="1403"/>
      <c r="M663" s="1403"/>
      <c r="N663" s="1403"/>
      <c r="O663" s="1403"/>
      <c r="P663" s="1403"/>
      <c r="Q663" s="1403"/>
      <c r="R663" s="72"/>
      <c r="S663" s="72"/>
      <c r="T663" s="72"/>
      <c r="U663" s="72"/>
      <c r="V663" s="72"/>
    </row>
    <row r="664" spans="1:22" ht="15.75" customHeight="1">
      <c r="A664" s="883" t="s">
        <v>6264</v>
      </c>
      <c r="B664" s="883"/>
      <c r="C664" s="1403"/>
      <c r="D664" s="1403"/>
      <c r="E664" s="1403"/>
      <c r="F664" s="1403"/>
      <c r="G664" s="1403"/>
      <c r="H664" s="1403"/>
      <c r="I664" s="1403"/>
      <c r="J664" s="1403"/>
      <c r="K664" s="1403"/>
      <c r="L664" s="1403"/>
      <c r="M664" s="1403"/>
      <c r="N664" s="1403"/>
      <c r="O664" s="1403"/>
      <c r="P664" s="1403"/>
      <c r="Q664" s="1403"/>
      <c r="R664" s="72"/>
      <c r="S664" s="72"/>
      <c r="T664" s="72"/>
      <c r="U664" s="72"/>
      <c r="V664" s="72"/>
    </row>
    <row r="665" spans="1:22" ht="25.5" customHeight="1">
      <c r="A665" s="1370" t="s">
        <v>6913</v>
      </c>
      <c r="B665" s="1370" t="s">
        <v>6928</v>
      </c>
      <c r="C665" s="1403"/>
      <c r="D665" s="1403"/>
      <c r="E665" s="1403"/>
      <c r="F665" s="1403"/>
      <c r="G665" s="1403"/>
      <c r="H665" s="1403"/>
      <c r="I665" s="1403"/>
      <c r="J665" s="1403"/>
      <c r="K665" s="1403"/>
      <c r="L665" s="1403"/>
      <c r="M665" s="1403"/>
      <c r="N665" s="1403"/>
      <c r="O665" s="1403"/>
      <c r="P665" s="1403"/>
      <c r="Q665" s="1403"/>
      <c r="R665" s="72"/>
      <c r="S665" s="72"/>
      <c r="T665" s="72"/>
      <c r="U665" s="72"/>
      <c r="V665" s="72"/>
    </row>
    <row r="666" spans="1:22" ht="15.75" customHeight="1">
      <c r="A666" s="786" t="s">
        <v>6089</v>
      </c>
      <c r="B666" s="786" t="s">
        <v>6929</v>
      </c>
      <c r="C666" s="1403"/>
      <c r="D666" s="1403"/>
      <c r="E666" s="1403"/>
      <c r="F666" s="1403"/>
      <c r="G666" s="1403"/>
      <c r="H666" s="1403"/>
      <c r="I666" s="1403"/>
      <c r="J666" s="1403"/>
      <c r="K666" s="1403"/>
      <c r="L666" s="1403"/>
      <c r="M666" s="1403"/>
      <c r="N666" s="1403"/>
      <c r="O666" s="1403"/>
      <c r="P666" s="1403"/>
      <c r="Q666" s="1403"/>
      <c r="R666" s="72"/>
      <c r="S666" s="72"/>
      <c r="T666" s="72"/>
      <c r="U666" s="72"/>
      <c r="V666" s="72"/>
    </row>
    <row r="667" spans="1:22" ht="12.75" customHeight="1">
      <c r="A667" s="883" t="s">
        <v>6255</v>
      </c>
      <c r="B667" s="883" t="s">
        <v>6963</v>
      </c>
      <c r="C667" s="1403"/>
      <c r="D667" s="1403"/>
      <c r="E667" s="1403"/>
      <c r="F667" s="1403"/>
      <c r="G667" s="1403"/>
      <c r="H667" s="1403"/>
      <c r="I667" s="1403"/>
      <c r="J667" s="1403"/>
      <c r="K667" s="1403"/>
      <c r="L667" s="1403"/>
      <c r="M667" s="1403"/>
      <c r="N667" s="1403"/>
      <c r="O667" s="1403"/>
      <c r="P667" s="1403"/>
      <c r="Q667" s="1403"/>
      <c r="R667" s="72"/>
      <c r="S667" s="72"/>
      <c r="T667" s="72"/>
      <c r="U667" s="72"/>
      <c r="V667" s="72"/>
    </row>
    <row r="668" spans="1:22" ht="15.75" customHeight="1">
      <c r="A668" s="883" t="s">
        <v>6092</v>
      </c>
      <c r="B668" s="883" t="s">
        <v>6936</v>
      </c>
      <c r="C668" s="1403"/>
      <c r="D668" s="1403"/>
      <c r="E668" s="1403"/>
      <c r="F668" s="1403"/>
      <c r="G668" s="1403"/>
      <c r="H668" s="1403"/>
      <c r="I668" s="1403"/>
      <c r="J668" s="1403"/>
      <c r="K668" s="1403"/>
      <c r="L668" s="1403"/>
      <c r="M668" s="1403"/>
      <c r="N668" s="1403"/>
      <c r="O668" s="1403"/>
      <c r="P668" s="1403"/>
      <c r="Q668" s="1403"/>
      <c r="R668" s="72"/>
      <c r="S668" s="72"/>
      <c r="T668" s="72"/>
      <c r="U668" s="72"/>
      <c r="V668" s="72"/>
    </row>
    <row r="669" spans="1:22" ht="15.75" customHeight="1">
      <c r="A669" s="883" t="s">
        <v>6259</v>
      </c>
      <c r="B669" s="883" t="s">
        <v>6938</v>
      </c>
      <c r="C669" s="1403"/>
      <c r="D669" s="1403"/>
      <c r="E669" s="1403"/>
      <c r="F669" s="1403"/>
      <c r="G669" s="1403"/>
      <c r="H669" s="1403"/>
      <c r="I669" s="1403"/>
      <c r="J669" s="1403"/>
      <c r="K669" s="1403"/>
      <c r="L669" s="1403"/>
      <c r="M669" s="1403"/>
      <c r="N669" s="1403"/>
      <c r="O669" s="1403"/>
      <c r="P669" s="1403"/>
      <c r="Q669" s="1403"/>
      <c r="R669" s="72"/>
      <c r="S669" s="72"/>
      <c r="T669" s="72"/>
      <c r="U669" s="72"/>
      <c r="V669" s="72"/>
    </row>
    <row r="670" spans="1:22" ht="15.75" customHeight="1">
      <c r="A670" s="883" t="s">
        <v>6096</v>
      </c>
      <c r="B670" s="883" t="s">
        <v>6969</v>
      </c>
      <c r="C670" s="1403"/>
      <c r="D670" s="1403"/>
      <c r="E670" s="1403"/>
      <c r="F670" s="1403"/>
      <c r="G670" s="1403"/>
      <c r="H670" s="1403"/>
      <c r="I670" s="1403"/>
      <c r="J670" s="1403"/>
      <c r="K670" s="1403"/>
      <c r="L670" s="1403"/>
      <c r="M670" s="1403"/>
      <c r="N670" s="1403"/>
      <c r="O670" s="1403"/>
      <c r="P670" s="1403"/>
      <c r="Q670" s="1403"/>
      <c r="R670" s="72"/>
      <c r="S670" s="72"/>
      <c r="T670" s="72"/>
      <c r="U670" s="72"/>
      <c r="V670" s="72"/>
    </row>
    <row r="671" spans="1:22" ht="15.75" customHeight="1">
      <c r="A671" s="883" t="s">
        <v>6287</v>
      </c>
      <c r="B671" s="883"/>
      <c r="C671" s="1403"/>
      <c r="D671" s="1403"/>
      <c r="E671" s="1403"/>
      <c r="F671" s="1403"/>
      <c r="G671" s="1403"/>
      <c r="H671" s="1403"/>
      <c r="I671" s="1403"/>
      <c r="J671" s="1403"/>
      <c r="K671" s="1403"/>
      <c r="L671" s="1403"/>
      <c r="M671" s="1403"/>
      <c r="N671" s="1403"/>
      <c r="O671" s="1403"/>
      <c r="P671" s="1403"/>
      <c r="Q671" s="1403"/>
      <c r="R671" s="72"/>
      <c r="S671" s="72"/>
      <c r="T671" s="72"/>
      <c r="U671" s="72"/>
      <c r="V671" s="72"/>
    </row>
    <row r="672" spans="1:22" ht="15.75" customHeight="1">
      <c r="A672" s="883" t="s">
        <v>6264</v>
      </c>
      <c r="B672" s="883"/>
      <c r="C672" s="1403"/>
      <c r="D672" s="1403"/>
      <c r="E672" s="1403"/>
      <c r="F672" s="1403"/>
      <c r="G672" s="1403"/>
      <c r="H672" s="1403"/>
      <c r="I672" s="1403"/>
      <c r="J672" s="1403"/>
      <c r="K672" s="1403"/>
      <c r="L672" s="1403"/>
      <c r="M672" s="1403"/>
      <c r="N672" s="1403"/>
      <c r="O672" s="1403"/>
      <c r="P672" s="1403"/>
      <c r="Q672" s="1403"/>
      <c r="R672" s="72"/>
      <c r="S672" s="72"/>
      <c r="T672" s="72"/>
      <c r="U672" s="72"/>
      <c r="V672" s="72"/>
    </row>
    <row r="673" spans="1:22" ht="26.25" customHeight="1">
      <c r="A673" s="823"/>
      <c r="B673" s="823"/>
      <c r="C673" s="1403"/>
      <c r="D673" s="1403"/>
      <c r="E673" s="1403"/>
      <c r="F673" s="1403"/>
      <c r="G673" s="1403"/>
      <c r="H673" s="1403"/>
      <c r="I673" s="1403"/>
      <c r="J673" s="1403"/>
      <c r="K673" s="1403"/>
      <c r="L673" s="1403"/>
      <c r="M673" s="1403"/>
      <c r="N673" s="1403"/>
      <c r="O673" s="1403"/>
      <c r="P673" s="1403"/>
      <c r="Q673" s="1403"/>
      <c r="R673" s="72"/>
      <c r="S673" s="72"/>
      <c r="T673" s="72"/>
      <c r="U673" s="72"/>
      <c r="V673" s="72"/>
    </row>
    <row r="674" spans="1:22" ht="15.75" customHeight="1">
      <c r="A674" s="72"/>
      <c r="B674" s="72"/>
      <c r="C674" s="1403"/>
      <c r="D674" s="1403"/>
      <c r="E674" s="1403"/>
      <c r="F674" s="1403"/>
      <c r="G674" s="1403"/>
      <c r="H674" s="1403"/>
      <c r="I674" s="1403"/>
      <c r="J674" s="1403"/>
      <c r="K674" s="1403"/>
      <c r="L674" s="1403"/>
      <c r="M674" s="1403"/>
      <c r="N674" s="1403"/>
      <c r="O674" s="1403"/>
      <c r="P674" s="1403"/>
      <c r="Q674" s="1403"/>
      <c r="R674" s="72"/>
      <c r="S674" s="72"/>
      <c r="T674" s="72"/>
      <c r="U674" s="72"/>
      <c r="V674" s="72"/>
    </row>
    <row r="675" spans="1:22" ht="15.75" customHeight="1">
      <c r="A675" s="72"/>
      <c r="B675" s="72"/>
      <c r="C675" s="1403"/>
      <c r="D675" s="1403"/>
      <c r="E675" s="1403"/>
      <c r="F675" s="1403"/>
      <c r="G675" s="1403"/>
      <c r="H675" s="1403"/>
      <c r="I675" s="1403"/>
      <c r="J675" s="1403"/>
      <c r="K675" s="1403"/>
      <c r="L675" s="1403"/>
      <c r="M675" s="1403"/>
      <c r="N675" s="1403"/>
      <c r="O675" s="1403"/>
      <c r="P675" s="1403"/>
      <c r="Q675" s="1403"/>
      <c r="R675" s="72"/>
      <c r="S675" s="72"/>
      <c r="T675" s="72"/>
      <c r="U675" s="72"/>
      <c r="V675" s="72"/>
    </row>
    <row r="676" spans="1:22" ht="15.75" customHeight="1">
      <c r="A676" s="72"/>
      <c r="B676" s="72"/>
      <c r="C676" s="1403"/>
      <c r="D676" s="1403"/>
      <c r="E676" s="1403"/>
      <c r="F676" s="1403"/>
      <c r="G676" s="1403"/>
      <c r="H676" s="1403"/>
      <c r="I676" s="1403"/>
      <c r="J676" s="1403"/>
      <c r="K676" s="1403"/>
      <c r="L676" s="1403"/>
      <c r="M676" s="1403"/>
      <c r="N676" s="1403"/>
      <c r="O676" s="1403"/>
      <c r="P676" s="1403"/>
      <c r="Q676" s="1403"/>
      <c r="R676" s="72"/>
      <c r="S676" s="72"/>
      <c r="T676" s="72"/>
      <c r="U676" s="72"/>
      <c r="V676" s="72"/>
    </row>
    <row r="677" spans="1:22" ht="15.75" customHeight="1">
      <c r="A677" s="72"/>
      <c r="B677" s="72"/>
      <c r="C677" s="1403"/>
      <c r="D677" s="1403"/>
      <c r="E677" s="1403"/>
      <c r="F677" s="1403"/>
      <c r="G677" s="1403"/>
      <c r="H677" s="1403"/>
      <c r="I677" s="1403"/>
      <c r="J677" s="1403"/>
      <c r="K677" s="1403"/>
      <c r="L677" s="1403"/>
      <c r="M677" s="1403"/>
      <c r="N677" s="1403"/>
      <c r="O677" s="1403"/>
      <c r="P677" s="1403"/>
      <c r="Q677" s="1403"/>
      <c r="R677" s="72"/>
      <c r="S677" s="72"/>
      <c r="T677" s="72"/>
      <c r="U677" s="72"/>
      <c r="V677" s="72"/>
    </row>
    <row r="678" spans="1:22" ht="15.75" customHeight="1">
      <c r="A678" s="72"/>
      <c r="B678" s="72"/>
      <c r="C678" s="1403"/>
      <c r="D678" s="1403"/>
      <c r="E678" s="1403"/>
      <c r="F678" s="1403"/>
      <c r="G678" s="1403"/>
      <c r="H678" s="1403"/>
      <c r="I678" s="1403"/>
      <c r="J678" s="1403"/>
      <c r="K678" s="1403"/>
      <c r="L678" s="1403"/>
      <c r="M678" s="1403"/>
      <c r="N678" s="1403"/>
      <c r="O678" s="1403"/>
      <c r="P678" s="1403"/>
      <c r="Q678" s="1403"/>
      <c r="R678" s="72"/>
      <c r="S678" s="72"/>
      <c r="T678" s="72"/>
      <c r="U678" s="72"/>
      <c r="V678" s="72"/>
    </row>
    <row r="679" spans="1:22" ht="15.75" customHeight="1">
      <c r="A679" s="72"/>
      <c r="B679" s="72"/>
      <c r="C679" s="1403"/>
      <c r="D679" s="1403"/>
      <c r="E679" s="1403"/>
      <c r="F679" s="1403"/>
      <c r="G679" s="1403"/>
      <c r="H679" s="1403"/>
      <c r="I679" s="1403"/>
      <c r="J679" s="1403"/>
      <c r="K679" s="1403"/>
      <c r="L679" s="1403"/>
      <c r="M679" s="1403"/>
      <c r="N679" s="1403"/>
      <c r="O679" s="1403"/>
      <c r="P679" s="1403"/>
      <c r="Q679" s="1403"/>
      <c r="R679" s="72"/>
      <c r="S679" s="72"/>
      <c r="T679" s="72"/>
      <c r="U679" s="72"/>
      <c r="V679" s="72"/>
    </row>
    <row r="680" spans="1:22" ht="15.75" customHeight="1">
      <c r="A680" s="72"/>
      <c r="B680" s="72"/>
      <c r="C680" s="1403"/>
      <c r="D680" s="1403"/>
      <c r="E680" s="1403"/>
      <c r="F680" s="1403"/>
      <c r="G680" s="1403"/>
      <c r="H680" s="1403"/>
      <c r="I680" s="1403"/>
      <c r="J680" s="1403"/>
      <c r="K680" s="1403"/>
      <c r="L680" s="1403"/>
      <c r="M680" s="1403"/>
      <c r="N680" s="1403"/>
      <c r="O680" s="1403"/>
      <c r="P680" s="1403"/>
      <c r="Q680" s="1403"/>
      <c r="R680" s="72"/>
      <c r="S680" s="72"/>
      <c r="T680" s="72"/>
      <c r="U680" s="72"/>
      <c r="V680" s="72"/>
    </row>
    <row r="681" spans="1:22" ht="15.75" customHeight="1">
      <c r="A681" s="72"/>
      <c r="B681" s="72"/>
      <c r="C681" s="1403"/>
      <c r="D681" s="1403"/>
      <c r="E681" s="1403"/>
      <c r="F681" s="1403"/>
      <c r="G681" s="1403"/>
      <c r="H681" s="1403"/>
      <c r="I681" s="1403"/>
      <c r="J681" s="1403"/>
      <c r="K681" s="1403"/>
      <c r="L681" s="1403"/>
      <c r="M681" s="1403"/>
      <c r="N681" s="1403"/>
      <c r="O681" s="1403"/>
      <c r="P681" s="1403"/>
      <c r="Q681" s="1403"/>
      <c r="R681" s="72"/>
      <c r="S681" s="72"/>
      <c r="T681" s="72"/>
      <c r="U681" s="72"/>
      <c r="V681" s="72"/>
    </row>
    <row r="682" spans="1:22" ht="15.75" customHeight="1">
      <c r="A682" s="72"/>
      <c r="B682" s="72"/>
      <c r="C682" s="1403"/>
      <c r="D682" s="1403"/>
      <c r="E682" s="1403"/>
      <c r="F682" s="1403"/>
      <c r="G682" s="1403"/>
      <c r="H682" s="1403"/>
      <c r="I682" s="1403"/>
      <c r="J682" s="1403"/>
      <c r="K682" s="1403"/>
      <c r="L682" s="1403"/>
      <c r="M682" s="1403"/>
      <c r="N682" s="1403"/>
      <c r="O682" s="1403"/>
      <c r="P682" s="1403"/>
      <c r="Q682" s="1403"/>
      <c r="R682" s="72"/>
      <c r="S682" s="72"/>
      <c r="T682" s="72"/>
      <c r="U682" s="72"/>
      <c r="V682" s="72"/>
    </row>
    <row r="683" spans="1:22" ht="15.75" customHeight="1">
      <c r="A683" s="72"/>
      <c r="B683" s="72"/>
      <c r="C683" s="1403"/>
      <c r="D683" s="1403"/>
      <c r="E683" s="1403"/>
      <c r="F683" s="1403"/>
      <c r="G683" s="1403"/>
      <c r="H683" s="1403"/>
      <c r="I683" s="1403"/>
      <c r="J683" s="1403"/>
      <c r="K683" s="1403"/>
      <c r="L683" s="1403"/>
      <c r="M683" s="1403"/>
      <c r="N683" s="1403"/>
      <c r="O683" s="1403"/>
      <c r="P683" s="1403"/>
      <c r="Q683" s="1403"/>
      <c r="R683" s="72"/>
      <c r="S683" s="72"/>
      <c r="T683" s="72"/>
      <c r="U683" s="72"/>
      <c r="V683" s="72"/>
    </row>
    <row r="684" spans="1:22" ht="15.75" customHeight="1">
      <c r="A684" s="72"/>
      <c r="B684" s="72"/>
      <c r="C684" s="1403"/>
      <c r="D684" s="1403"/>
      <c r="E684" s="1403"/>
      <c r="F684" s="1403"/>
      <c r="G684" s="1403"/>
      <c r="H684" s="1403"/>
      <c r="I684" s="1403"/>
      <c r="J684" s="1403"/>
      <c r="K684" s="1403"/>
      <c r="L684" s="1403"/>
      <c r="M684" s="1403"/>
      <c r="N684" s="1403"/>
      <c r="O684" s="1403"/>
      <c r="P684" s="1403"/>
      <c r="Q684" s="1403"/>
      <c r="R684" s="72"/>
      <c r="S684" s="72"/>
      <c r="T684" s="72"/>
      <c r="U684" s="72"/>
      <c r="V684" s="72"/>
    </row>
    <row r="685" spans="1:22" ht="15.75" customHeight="1">
      <c r="A685" s="72"/>
      <c r="B685" s="72"/>
      <c r="C685" s="1403"/>
      <c r="D685" s="1403"/>
      <c r="E685" s="1403"/>
      <c r="F685" s="1403"/>
      <c r="G685" s="1403"/>
      <c r="H685" s="1403"/>
      <c r="I685" s="1403"/>
      <c r="J685" s="1403"/>
      <c r="K685" s="1403"/>
      <c r="L685" s="1403"/>
      <c r="M685" s="1403"/>
      <c r="N685" s="1403"/>
      <c r="O685" s="1403"/>
      <c r="P685" s="1403"/>
      <c r="Q685" s="1403"/>
      <c r="R685" s="72"/>
      <c r="S685" s="72"/>
      <c r="T685" s="72"/>
      <c r="U685" s="72"/>
      <c r="V685" s="72"/>
    </row>
    <row r="686" spans="1:22" ht="15.75" customHeight="1">
      <c r="A686" s="72"/>
      <c r="B686" s="72"/>
      <c r="C686" s="1403"/>
      <c r="D686" s="1403"/>
      <c r="E686" s="1403"/>
      <c r="F686" s="1403"/>
      <c r="G686" s="1403"/>
      <c r="H686" s="1403"/>
      <c r="I686" s="1403"/>
      <c r="J686" s="1403"/>
      <c r="K686" s="1403"/>
      <c r="L686" s="1403"/>
      <c r="M686" s="1403"/>
      <c r="N686" s="1403"/>
      <c r="O686" s="1403"/>
      <c r="P686" s="1403"/>
      <c r="Q686" s="1403"/>
      <c r="R686" s="72"/>
      <c r="S686" s="72"/>
      <c r="T686" s="72"/>
      <c r="U686" s="72"/>
      <c r="V686" s="72"/>
    </row>
    <row r="687" spans="1:22" ht="15.75" customHeight="1">
      <c r="A687" s="72"/>
      <c r="B687" s="72"/>
      <c r="C687" s="1403"/>
      <c r="D687" s="1403"/>
      <c r="E687" s="1403"/>
      <c r="F687" s="1403"/>
      <c r="G687" s="1403"/>
      <c r="H687" s="1403"/>
      <c r="I687" s="1403"/>
      <c r="J687" s="1403"/>
      <c r="K687" s="1403"/>
      <c r="L687" s="1403"/>
      <c r="M687" s="1403"/>
      <c r="N687" s="1403"/>
      <c r="O687" s="1403"/>
      <c r="P687" s="1403"/>
      <c r="Q687" s="1403"/>
      <c r="R687" s="72"/>
      <c r="S687" s="72"/>
      <c r="T687" s="72"/>
      <c r="U687" s="72"/>
      <c r="V687" s="72"/>
    </row>
    <row r="688" spans="1:22" ht="15.75" customHeight="1">
      <c r="A688" s="72"/>
      <c r="B688" s="72"/>
      <c r="C688" s="1403"/>
      <c r="D688" s="1403"/>
      <c r="E688" s="1403"/>
      <c r="F688" s="1403"/>
      <c r="G688" s="1403"/>
      <c r="H688" s="1403"/>
      <c r="I688" s="1403"/>
      <c r="J688" s="1403"/>
      <c r="K688" s="1403"/>
      <c r="L688" s="1403"/>
      <c r="M688" s="1403"/>
      <c r="N688" s="1403"/>
      <c r="O688" s="1403"/>
      <c r="P688" s="1403"/>
      <c r="Q688" s="1403"/>
      <c r="R688" s="72"/>
      <c r="S688" s="72"/>
      <c r="T688" s="72"/>
      <c r="U688" s="72"/>
      <c r="V688" s="72"/>
    </row>
    <row r="689" spans="1:22" ht="15.75" customHeight="1">
      <c r="A689" s="72"/>
      <c r="B689" s="72"/>
      <c r="C689" s="1403"/>
      <c r="D689" s="1403"/>
      <c r="E689" s="1403"/>
      <c r="F689" s="1403"/>
      <c r="G689" s="1403"/>
      <c r="H689" s="1403"/>
      <c r="I689" s="1403"/>
      <c r="J689" s="1403"/>
      <c r="K689" s="1403"/>
      <c r="L689" s="1403"/>
      <c r="M689" s="1403"/>
      <c r="N689" s="1403"/>
      <c r="O689" s="1403"/>
      <c r="P689" s="1403"/>
      <c r="Q689" s="1403"/>
      <c r="R689" s="72"/>
      <c r="S689" s="72"/>
      <c r="T689" s="72"/>
      <c r="U689" s="72"/>
      <c r="V689" s="72"/>
    </row>
    <row r="690" spans="1:22" ht="15.75" customHeight="1">
      <c r="A690" s="72"/>
      <c r="B690" s="72"/>
      <c r="C690" s="1403"/>
      <c r="D690" s="1403"/>
      <c r="E690" s="1403"/>
      <c r="F690" s="1403"/>
      <c r="G690" s="1403"/>
      <c r="H690" s="1403"/>
      <c r="I690" s="1403"/>
      <c r="J690" s="1403"/>
      <c r="K690" s="1403"/>
      <c r="L690" s="1403"/>
      <c r="M690" s="1403"/>
      <c r="N690" s="1403"/>
      <c r="O690" s="1403"/>
      <c r="P690" s="1403"/>
      <c r="Q690" s="1403"/>
      <c r="R690" s="72"/>
      <c r="S690" s="72"/>
      <c r="T690" s="72"/>
      <c r="U690" s="72"/>
      <c r="V690" s="72"/>
    </row>
    <row r="691" spans="1:22" ht="15.75" customHeight="1">
      <c r="A691" s="72"/>
      <c r="B691" s="72"/>
      <c r="C691" s="1403"/>
      <c r="D691" s="1403"/>
      <c r="E691" s="1403"/>
      <c r="F691" s="1403"/>
      <c r="G691" s="1403"/>
      <c r="H691" s="1403"/>
      <c r="I691" s="1403"/>
      <c r="J691" s="1403"/>
      <c r="K691" s="1403"/>
      <c r="L691" s="1403"/>
      <c r="M691" s="1403"/>
      <c r="N691" s="1403"/>
      <c r="O691" s="1403"/>
      <c r="P691" s="1403"/>
      <c r="Q691" s="1403"/>
      <c r="R691" s="72"/>
      <c r="S691" s="72"/>
      <c r="T691" s="72"/>
      <c r="U691" s="72"/>
      <c r="V691" s="72"/>
    </row>
    <row r="692" spans="1:22" ht="15.75" customHeight="1">
      <c r="A692" s="72"/>
      <c r="B692" s="72"/>
      <c r="C692" s="1403"/>
      <c r="D692" s="1403"/>
      <c r="E692" s="1403"/>
      <c r="F692" s="1403"/>
      <c r="G692" s="1403"/>
      <c r="H692" s="1403"/>
      <c r="I692" s="1403"/>
      <c r="J692" s="1403"/>
      <c r="K692" s="1403"/>
      <c r="L692" s="1403"/>
      <c r="M692" s="1403"/>
      <c r="N692" s="1403"/>
      <c r="O692" s="1403"/>
      <c r="P692" s="1403"/>
      <c r="Q692" s="1403"/>
      <c r="R692" s="72"/>
      <c r="S692" s="72"/>
      <c r="T692" s="72"/>
      <c r="U692" s="72"/>
      <c r="V692" s="72"/>
    </row>
    <row r="693" spans="1:22" ht="15.75" customHeight="1">
      <c r="A693" s="72"/>
      <c r="B693" s="72"/>
      <c r="C693" s="1403"/>
      <c r="D693" s="1403"/>
      <c r="E693" s="1403"/>
      <c r="F693" s="1403"/>
      <c r="G693" s="1403"/>
      <c r="H693" s="1403"/>
      <c r="I693" s="1403"/>
      <c r="J693" s="1403"/>
      <c r="K693" s="1403"/>
      <c r="L693" s="1403"/>
      <c r="M693" s="1403"/>
      <c r="N693" s="1403"/>
      <c r="O693" s="1403"/>
      <c r="P693" s="1403"/>
      <c r="Q693" s="1403"/>
      <c r="R693" s="72"/>
      <c r="S693" s="72"/>
      <c r="T693" s="72"/>
      <c r="U693" s="72"/>
      <c r="V693" s="72"/>
    </row>
    <row r="694" spans="1:22" ht="15.75" customHeight="1">
      <c r="A694" s="72"/>
      <c r="B694" s="72"/>
      <c r="C694" s="1403"/>
      <c r="D694" s="1403"/>
      <c r="E694" s="1403"/>
      <c r="F694" s="1403"/>
      <c r="G694" s="1403"/>
      <c r="H694" s="1403"/>
      <c r="I694" s="1403"/>
      <c r="J694" s="1403"/>
      <c r="K694" s="1403"/>
      <c r="L694" s="1403"/>
      <c r="M694" s="1403"/>
      <c r="N694" s="1403"/>
      <c r="O694" s="1403"/>
      <c r="P694" s="1403"/>
      <c r="Q694" s="1403"/>
      <c r="R694" s="72"/>
      <c r="S694" s="72"/>
      <c r="T694" s="72"/>
      <c r="U694" s="72"/>
      <c r="V694" s="72"/>
    </row>
    <row r="695" spans="1:22" ht="15.75" customHeight="1">
      <c r="A695" s="72"/>
      <c r="B695" s="72"/>
      <c r="C695" s="1403"/>
      <c r="D695" s="1403"/>
      <c r="E695" s="1403"/>
      <c r="F695" s="1403"/>
      <c r="G695" s="1403"/>
      <c r="H695" s="1403"/>
      <c r="I695" s="1403"/>
      <c r="J695" s="1403"/>
      <c r="K695" s="1403"/>
      <c r="L695" s="1403"/>
      <c r="M695" s="1403"/>
      <c r="N695" s="1403"/>
      <c r="O695" s="1403"/>
      <c r="P695" s="1403"/>
      <c r="Q695" s="1403"/>
      <c r="R695" s="72"/>
      <c r="S695" s="72"/>
      <c r="T695" s="72"/>
      <c r="U695" s="72"/>
      <c r="V695" s="72"/>
    </row>
    <row r="696" spans="1:22" ht="15.75" customHeight="1">
      <c r="A696" s="72"/>
      <c r="B696" s="72"/>
      <c r="C696" s="1403"/>
      <c r="D696" s="1403"/>
      <c r="E696" s="1403"/>
      <c r="F696" s="1403"/>
      <c r="G696" s="1403"/>
      <c r="H696" s="1403"/>
      <c r="I696" s="1403"/>
      <c r="J696" s="1403"/>
      <c r="K696" s="1403"/>
      <c r="L696" s="1403"/>
      <c r="M696" s="1403"/>
      <c r="N696" s="1403"/>
      <c r="O696" s="1403"/>
      <c r="P696" s="1403"/>
      <c r="Q696" s="1403"/>
      <c r="R696" s="72"/>
      <c r="S696" s="72"/>
      <c r="T696" s="72"/>
      <c r="U696" s="72"/>
      <c r="V696" s="72"/>
    </row>
    <row r="697" spans="1:22" ht="15.75" customHeight="1">
      <c r="A697" s="72"/>
      <c r="B697" s="72"/>
      <c r="C697" s="1403"/>
      <c r="D697" s="1403"/>
      <c r="E697" s="1403"/>
      <c r="F697" s="1403"/>
      <c r="G697" s="1403"/>
      <c r="H697" s="1403"/>
      <c r="I697" s="1403"/>
      <c r="J697" s="1403"/>
      <c r="K697" s="1403"/>
      <c r="L697" s="1403"/>
      <c r="M697" s="1403"/>
      <c r="N697" s="1403"/>
      <c r="O697" s="1403"/>
      <c r="P697" s="1403"/>
      <c r="Q697" s="1403"/>
      <c r="R697" s="72"/>
      <c r="S697" s="72"/>
      <c r="T697" s="72"/>
      <c r="U697" s="72"/>
      <c r="V697" s="72"/>
    </row>
    <row r="698" spans="1:22" ht="15.75" customHeight="1">
      <c r="A698" s="72"/>
      <c r="B698" s="72"/>
      <c r="C698" s="1403"/>
      <c r="D698" s="1403"/>
      <c r="E698" s="1403"/>
      <c r="F698" s="1403"/>
      <c r="G698" s="1403"/>
      <c r="H698" s="1403"/>
      <c r="I698" s="1403"/>
      <c r="J698" s="1403"/>
      <c r="K698" s="1403"/>
      <c r="L698" s="1403"/>
      <c r="M698" s="1403"/>
      <c r="N698" s="1403"/>
      <c r="O698" s="1403"/>
      <c r="P698" s="1403"/>
      <c r="Q698" s="1403"/>
      <c r="R698" s="72"/>
      <c r="S698" s="72"/>
      <c r="T698" s="72"/>
      <c r="U698" s="72"/>
      <c r="V698" s="72"/>
    </row>
    <row r="699" spans="1:22" ht="15.75" customHeight="1">
      <c r="A699" s="72"/>
      <c r="B699" s="72"/>
      <c r="C699" s="1403"/>
      <c r="D699" s="1403"/>
      <c r="E699" s="1403"/>
      <c r="F699" s="1403"/>
      <c r="G699" s="1403"/>
      <c r="H699" s="1403"/>
      <c r="I699" s="1403"/>
      <c r="J699" s="1403"/>
      <c r="K699" s="1403"/>
      <c r="L699" s="1403"/>
      <c r="M699" s="1403"/>
      <c r="N699" s="1403"/>
      <c r="O699" s="1403"/>
      <c r="P699" s="1403"/>
      <c r="Q699" s="1403"/>
      <c r="R699" s="72"/>
      <c r="S699" s="72"/>
      <c r="T699" s="72"/>
      <c r="U699" s="72"/>
      <c r="V699" s="72"/>
    </row>
    <row r="700" spans="1:22" ht="15.75" customHeight="1">
      <c r="A700" s="72"/>
      <c r="B700" s="72"/>
      <c r="C700" s="1403"/>
      <c r="D700" s="1403"/>
      <c r="E700" s="1403"/>
      <c r="F700" s="1403"/>
      <c r="G700" s="1403"/>
      <c r="H700" s="1403"/>
      <c r="I700" s="1403"/>
      <c r="J700" s="1403"/>
      <c r="K700" s="1403"/>
      <c r="L700" s="1403"/>
      <c r="M700" s="1403"/>
      <c r="N700" s="1403"/>
      <c r="O700" s="1403"/>
      <c r="P700" s="1403"/>
      <c r="Q700" s="1403"/>
      <c r="R700" s="72"/>
      <c r="S700" s="72"/>
      <c r="T700" s="72"/>
      <c r="U700" s="72"/>
      <c r="V700" s="72"/>
    </row>
    <row r="701" spans="1:22" ht="15.75" customHeight="1">
      <c r="A701" s="72"/>
      <c r="B701" s="72"/>
      <c r="C701" s="1403"/>
      <c r="D701" s="1403"/>
      <c r="E701" s="1403"/>
      <c r="F701" s="1403"/>
      <c r="G701" s="1403"/>
      <c r="H701" s="1403"/>
      <c r="I701" s="1403"/>
      <c r="J701" s="1403"/>
      <c r="K701" s="1403"/>
      <c r="L701" s="1403"/>
      <c r="M701" s="1403"/>
      <c r="N701" s="1403"/>
      <c r="O701" s="1403"/>
      <c r="P701" s="1403"/>
      <c r="Q701" s="1403"/>
      <c r="R701" s="72"/>
      <c r="S701" s="72"/>
      <c r="T701" s="72"/>
      <c r="U701" s="72"/>
      <c r="V701" s="72"/>
    </row>
    <row r="702" spans="1:22" ht="15.75" customHeight="1">
      <c r="A702" s="72"/>
      <c r="B702" s="72"/>
      <c r="C702" s="1403"/>
      <c r="D702" s="1403"/>
      <c r="E702" s="1403"/>
      <c r="F702" s="1403"/>
      <c r="G702" s="1403"/>
      <c r="H702" s="1403"/>
      <c r="I702" s="1403"/>
      <c r="J702" s="1403"/>
      <c r="K702" s="1403"/>
      <c r="L702" s="1403"/>
      <c r="M702" s="1403"/>
      <c r="N702" s="1403"/>
      <c r="O702" s="1403"/>
      <c r="P702" s="1403"/>
      <c r="Q702" s="1403"/>
      <c r="R702" s="72"/>
      <c r="S702" s="72"/>
      <c r="T702" s="72"/>
      <c r="U702" s="72"/>
      <c r="V702" s="72"/>
    </row>
    <row r="703" spans="1:22" ht="15.75" customHeight="1">
      <c r="A703" s="72"/>
      <c r="B703" s="72"/>
      <c r="C703" s="1403"/>
      <c r="D703" s="1403"/>
      <c r="E703" s="1403"/>
      <c r="F703" s="1403"/>
      <c r="G703" s="1403"/>
      <c r="H703" s="1403"/>
      <c r="I703" s="1403"/>
      <c r="J703" s="1403"/>
      <c r="K703" s="1403"/>
      <c r="L703" s="1403"/>
      <c r="M703" s="1403"/>
      <c r="N703" s="1403"/>
      <c r="O703" s="1403"/>
      <c r="P703" s="1403"/>
      <c r="Q703" s="1403"/>
      <c r="R703" s="72"/>
      <c r="S703" s="72"/>
      <c r="T703" s="72"/>
      <c r="U703" s="72"/>
      <c r="V703" s="72"/>
    </row>
    <row r="704" spans="1:22" ht="15.75" customHeight="1">
      <c r="A704" s="72"/>
      <c r="B704" s="72"/>
      <c r="C704" s="1403"/>
      <c r="D704" s="1403"/>
      <c r="E704" s="1403"/>
      <c r="F704" s="1403"/>
      <c r="G704" s="1403"/>
      <c r="H704" s="1403"/>
      <c r="I704" s="1403"/>
      <c r="J704" s="1403"/>
      <c r="K704" s="1403"/>
      <c r="L704" s="1403"/>
      <c r="M704" s="1403"/>
      <c r="N704" s="1403"/>
      <c r="O704" s="1403"/>
      <c r="P704" s="1403"/>
      <c r="Q704" s="1403"/>
      <c r="R704" s="72"/>
      <c r="S704" s="72"/>
      <c r="T704" s="72"/>
      <c r="U704" s="72"/>
      <c r="V704" s="72"/>
    </row>
    <row r="705" spans="1:22" ht="15.75" customHeight="1">
      <c r="A705" s="72"/>
      <c r="B705" s="72"/>
      <c r="C705" s="1403"/>
      <c r="D705" s="1403"/>
      <c r="E705" s="1403"/>
      <c r="F705" s="1403"/>
      <c r="G705" s="1403"/>
      <c r="H705" s="1403"/>
      <c r="I705" s="1403"/>
      <c r="J705" s="1403"/>
      <c r="K705" s="1403"/>
      <c r="L705" s="1403"/>
      <c r="M705" s="1403"/>
      <c r="N705" s="1403"/>
      <c r="O705" s="1403"/>
      <c r="P705" s="1403"/>
      <c r="Q705" s="1403"/>
      <c r="R705" s="72"/>
      <c r="S705" s="72"/>
      <c r="T705" s="72"/>
      <c r="U705" s="72"/>
      <c r="V705" s="72"/>
    </row>
    <row r="706" spans="1:22" ht="15.75" customHeight="1">
      <c r="A706" s="72"/>
      <c r="B706" s="72"/>
      <c r="C706" s="1403"/>
      <c r="D706" s="1403"/>
      <c r="E706" s="1403"/>
      <c r="F706" s="1403"/>
      <c r="G706" s="1403"/>
      <c r="H706" s="1403"/>
      <c r="I706" s="1403"/>
      <c r="J706" s="1403"/>
      <c r="K706" s="1403"/>
      <c r="L706" s="1403"/>
      <c r="M706" s="1403"/>
      <c r="N706" s="1403"/>
      <c r="O706" s="1403"/>
      <c r="P706" s="1403"/>
      <c r="Q706" s="1403"/>
      <c r="R706" s="72"/>
      <c r="S706" s="72"/>
      <c r="T706" s="72"/>
      <c r="U706" s="72"/>
      <c r="V706" s="72"/>
    </row>
    <row r="707" spans="1:22" ht="15.75" customHeight="1">
      <c r="A707" s="72"/>
      <c r="B707" s="72"/>
      <c r="C707" s="1403"/>
      <c r="D707" s="1403"/>
      <c r="E707" s="1403"/>
      <c r="F707" s="1403"/>
      <c r="G707" s="1403"/>
      <c r="H707" s="1403"/>
      <c r="I707" s="1403"/>
      <c r="J707" s="1403"/>
      <c r="K707" s="1403"/>
      <c r="L707" s="1403"/>
      <c r="M707" s="1403"/>
      <c r="N707" s="1403"/>
      <c r="O707" s="1403"/>
      <c r="P707" s="1403"/>
      <c r="Q707" s="1403"/>
      <c r="R707" s="72"/>
      <c r="S707" s="72"/>
      <c r="T707" s="72"/>
      <c r="U707" s="72"/>
      <c r="V707" s="72"/>
    </row>
    <row r="708" spans="1:22" ht="15.75" customHeight="1">
      <c r="A708" s="72"/>
      <c r="B708" s="72"/>
      <c r="C708" s="1403"/>
      <c r="D708" s="1403"/>
      <c r="E708" s="1403"/>
      <c r="F708" s="1403"/>
      <c r="G708" s="1403"/>
      <c r="H708" s="1403"/>
      <c r="I708" s="1403"/>
      <c r="J708" s="1403"/>
      <c r="K708" s="1403"/>
      <c r="L708" s="1403"/>
      <c r="M708" s="1403"/>
      <c r="N708" s="1403"/>
      <c r="O708" s="1403"/>
      <c r="P708" s="1403"/>
      <c r="Q708" s="1403"/>
      <c r="R708" s="72"/>
      <c r="S708" s="72"/>
      <c r="T708" s="72"/>
      <c r="U708" s="72"/>
      <c r="V708" s="72"/>
    </row>
    <row r="709" spans="1:22" ht="15.75" customHeight="1">
      <c r="A709" s="72"/>
      <c r="B709" s="72"/>
      <c r="C709" s="1403"/>
      <c r="D709" s="1403"/>
      <c r="E709" s="1403"/>
      <c r="F709" s="1403"/>
      <c r="G709" s="1403"/>
      <c r="H709" s="1403"/>
      <c r="I709" s="1403"/>
      <c r="J709" s="1403"/>
      <c r="K709" s="1403"/>
      <c r="L709" s="1403"/>
      <c r="M709" s="1403"/>
      <c r="N709" s="1403"/>
      <c r="O709" s="1403"/>
      <c r="P709" s="1403"/>
      <c r="Q709" s="1403"/>
      <c r="R709" s="72"/>
      <c r="S709" s="72"/>
      <c r="T709" s="72"/>
      <c r="U709" s="72"/>
      <c r="V709" s="72"/>
    </row>
    <row r="710" spans="1:22" ht="15.75" customHeight="1">
      <c r="A710" s="72"/>
      <c r="B710" s="72"/>
      <c r="C710" s="1403"/>
      <c r="D710" s="1403"/>
      <c r="E710" s="1403"/>
      <c r="F710" s="1403"/>
      <c r="G710" s="1403"/>
      <c r="H710" s="1403"/>
      <c r="I710" s="1403"/>
      <c r="J710" s="1403"/>
      <c r="K710" s="1403"/>
      <c r="L710" s="1403"/>
      <c r="M710" s="1403"/>
      <c r="N710" s="1403"/>
      <c r="O710" s="1403"/>
      <c r="P710" s="1403"/>
      <c r="Q710" s="1403"/>
      <c r="R710" s="72"/>
      <c r="S710" s="72"/>
      <c r="T710" s="72"/>
      <c r="U710" s="72"/>
      <c r="V710" s="72"/>
    </row>
    <row r="711" spans="1:22" ht="15.75" customHeight="1">
      <c r="A711" s="72"/>
      <c r="B711" s="72"/>
      <c r="C711" s="1403"/>
      <c r="D711" s="1403"/>
      <c r="E711" s="1403"/>
      <c r="F711" s="1403"/>
      <c r="G711" s="1403"/>
      <c r="H711" s="1403"/>
      <c r="I711" s="1403"/>
      <c r="J711" s="1403"/>
      <c r="K711" s="1403"/>
      <c r="L711" s="1403"/>
      <c r="M711" s="1403"/>
      <c r="N711" s="1403"/>
      <c r="O711" s="1403"/>
      <c r="P711" s="1403"/>
      <c r="Q711" s="1403"/>
      <c r="R711" s="72"/>
      <c r="S711" s="72"/>
      <c r="T711" s="72"/>
      <c r="U711" s="72"/>
      <c r="V711" s="72"/>
    </row>
    <row r="712" spans="1:22" ht="15.75" customHeight="1">
      <c r="A712" s="72"/>
      <c r="B712" s="72"/>
      <c r="C712" s="1403"/>
      <c r="D712" s="1403"/>
      <c r="E712" s="1403"/>
      <c r="F712" s="1403"/>
      <c r="G712" s="1403"/>
      <c r="H712" s="1403"/>
      <c r="I712" s="1403"/>
      <c r="J712" s="1403"/>
      <c r="K712" s="1403"/>
      <c r="L712" s="1403"/>
      <c r="M712" s="1403"/>
      <c r="N712" s="1403"/>
      <c r="O712" s="1403"/>
      <c r="P712" s="1403"/>
      <c r="Q712" s="1403"/>
      <c r="R712" s="72"/>
      <c r="S712" s="72"/>
      <c r="T712" s="72"/>
      <c r="U712" s="72"/>
      <c r="V712" s="72"/>
    </row>
    <row r="713" spans="1:22" ht="15.75" customHeight="1">
      <c r="A713" s="72"/>
      <c r="B713" s="72"/>
      <c r="C713" s="1403"/>
      <c r="D713" s="1403"/>
      <c r="E713" s="1403"/>
      <c r="F713" s="1403"/>
      <c r="G713" s="1403"/>
      <c r="H713" s="1403"/>
      <c r="I713" s="1403"/>
      <c r="J713" s="1403"/>
      <c r="K713" s="1403"/>
      <c r="L713" s="1403"/>
      <c r="M713" s="1403"/>
      <c r="N713" s="1403"/>
      <c r="O713" s="1403"/>
      <c r="P713" s="1403"/>
      <c r="Q713" s="1403"/>
      <c r="R713" s="72"/>
      <c r="S713" s="72"/>
      <c r="T713" s="72"/>
      <c r="U713" s="72"/>
      <c r="V713" s="72"/>
    </row>
    <row r="714" spans="1:22" ht="15.75" customHeight="1">
      <c r="A714" s="72"/>
      <c r="B714" s="72"/>
      <c r="C714" s="1403"/>
      <c r="D714" s="1403"/>
      <c r="E714" s="1403"/>
      <c r="F714" s="1403"/>
      <c r="G714" s="1403"/>
      <c r="H714" s="1403"/>
      <c r="I714" s="1403"/>
      <c r="J714" s="1403"/>
      <c r="K714" s="1403"/>
      <c r="L714" s="1403"/>
      <c r="M714" s="1403"/>
      <c r="N714" s="1403"/>
      <c r="O714" s="1403"/>
      <c r="P714" s="1403"/>
      <c r="Q714" s="1403"/>
      <c r="R714" s="72"/>
      <c r="S714" s="72"/>
      <c r="T714" s="72"/>
      <c r="U714" s="72"/>
      <c r="V714" s="72"/>
    </row>
    <row r="715" spans="1:22" ht="15.75" customHeight="1">
      <c r="A715" s="72"/>
      <c r="B715" s="72"/>
      <c r="C715" s="1403"/>
      <c r="D715" s="1403"/>
      <c r="E715" s="1403"/>
      <c r="F715" s="1403"/>
      <c r="G715" s="1403"/>
      <c r="H715" s="1403"/>
      <c r="I715" s="1403"/>
      <c r="J715" s="1403"/>
      <c r="K715" s="1403"/>
      <c r="L715" s="1403"/>
      <c r="M715" s="1403"/>
      <c r="N715" s="1403"/>
      <c r="O715" s="1403"/>
      <c r="P715" s="1403"/>
      <c r="Q715" s="1403"/>
      <c r="R715" s="72"/>
      <c r="S715" s="72"/>
      <c r="T715" s="72"/>
      <c r="U715" s="72"/>
      <c r="V715" s="72"/>
    </row>
    <row r="716" spans="1:22" ht="15.75" customHeight="1">
      <c r="A716" s="72"/>
      <c r="B716" s="72"/>
      <c r="C716" s="1403"/>
      <c r="D716" s="1403"/>
      <c r="E716" s="1403"/>
      <c r="F716" s="1403"/>
      <c r="G716" s="1403"/>
      <c r="H716" s="1403"/>
      <c r="I716" s="1403"/>
      <c r="J716" s="1403"/>
      <c r="K716" s="1403"/>
      <c r="L716" s="1403"/>
      <c r="M716" s="1403"/>
      <c r="N716" s="1403"/>
      <c r="O716" s="1403"/>
      <c r="P716" s="1403"/>
      <c r="Q716" s="1403"/>
      <c r="R716" s="72"/>
      <c r="S716" s="72"/>
      <c r="T716" s="72"/>
      <c r="U716" s="72"/>
      <c r="V716" s="72"/>
    </row>
    <row r="717" spans="1:22" ht="15.75" customHeight="1">
      <c r="A717" s="72"/>
      <c r="B717" s="72"/>
      <c r="C717" s="1403"/>
      <c r="D717" s="1403"/>
      <c r="E717" s="1403"/>
      <c r="F717" s="1403"/>
      <c r="G717" s="1403"/>
      <c r="H717" s="1403"/>
      <c r="I717" s="1403"/>
      <c r="J717" s="1403"/>
      <c r="K717" s="1403"/>
      <c r="L717" s="1403"/>
      <c r="M717" s="1403"/>
      <c r="N717" s="1403"/>
      <c r="O717" s="1403"/>
      <c r="P717" s="1403"/>
      <c r="Q717" s="1403"/>
      <c r="R717" s="72"/>
      <c r="S717" s="72"/>
      <c r="T717" s="72"/>
      <c r="U717" s="72"/>
      <c r="V717" s="72"/>
    </row>
    <row r="718" spans="1:22" ht="15.75" customHeight="1">
      <c r="A718" s="72"/>
      <c r="B718" s="72"/>
      <c r="C718" s="1403"/>
      <c r="D718" s="1403"/>
      <c r="E718" s="1403"/>
      <c r="F718" s="1403"/>
      <c r="G718" s="1403"/>
      <c r="H718" s="1403"/>
      <c r="I718" s="1403"/>
      <c r="J718" s="1403"/>
      <c r="K718" s="1403"/>
      <c r="L718" s="1403"/>
      <c r="M718" s="1403"/>
      <c r="N718" s="1403"/>
      <c r="O718" s="1403"/>
      <c r="P718" s="1403"/>
      <c r="Q718" s="1403"/>
      <c r="R718" s="72"/>
      <c r="S718" s="72"/>
      <c r="T718" s="72"/>
      <c r="U718" s="72"/>
      <c r="V718" s="72"/>
    </row>
    <row r="719" spans="1:22" ht="15.75" customHeight="1">
      <c r="A719" s="72"/>
      <c r="B719" s="72"/>
      <c r="C719" s="1403"/>
      <c r="D719" s="1403"/>
      <c r="E719" s="1403"/>
      <c r="F719" s="1403"/>
      <c r="G719" s="1403"/>
      <c r="H719" s="1403"/>
      <c r="I719" s="1403"/>
      <c r="J719" s="1403"/>
      <c r="K719" s="1403"/>
      <c r="L719" s="1403"/>
      <c r="M719" s="1403"/>
      <c r="N719" s="1403"/>
      <c r="O719" s="1403"/>
      <c r="P719" s="1403"/>
      <c r="Q719" s="1403"/>
      <c r="R719" s="72"/>
      <c r="S719" s="72"/>
      <c r="T719" s="72"/>
      <c r="U719" s="72"/>
      <c r="V719" s="72"/>
    </row>
    <row r="720" spans="1:22" ht="15.75" customHeight="1">
      <c r="A720" s="72"/>
      <c r="B720" s="72"/>
      <c r="C720" s="1403"/>
      <c r="D720" s="1403"/>
      <c r="E720" s="1403"/>
      <c r="F720" s="1403"/>
      <c r="G720" s="1403"/>
      <c r="H720" s="1403"/>
      <c r="I720" s="1403"/>
      <c r="J720" s="1403"/>
      <c r="K720" s="1403"/>
      <c r="L720" s="1403"/>
      <c r="M720" s="1403"/>
      <c r="N720" s="1403"/>
      <c r="O720" s="1403"/>
      <c r="P720" s="1403"/>
      <c r="Q720" s="1403"/>
      <c r="R720" s="72"/>
      <c r="S720" s="72"/>
      <c r="T720" s="72"/>
      <c r="U720" s="72"/>
      <c r="V720" s="72"/>
    </row>
    <row r="721" spans="1:22" ht="15.75" customHeight="1">
      <c r="A721" s="72"/>
      <c r="B721" s="72"/>
      <c r="C721" s="1403"/>
      <c r="D721" s="1403"/>
      <c r="E721" s="1403"/>
      <c r="F721" s="1403"/>
      <c r="G721" s="1403"/>
      <c r="H721" s="1403"/>
      <c r="I721" s="1403"/>
      <c r="J721" s="1403"/>
      <c r="K721" s="1403"/>
      <c r="L721" s="1403"/>
      <c r="M721" s="1403"/>
      <c r="N721" s="1403"/>
      <c r="O721" s="1403"/>
      <c r="P721" s="1403"/>
      <c r="Q721" s="1403"/>
      <c r="R721" s="72"/>
      <c r="S721" s="72"/>
      <c r="T721" s="72"/>
      <c r="U721" s="72"/>
      <c r="V721" s="72"/>
    </row>
    <row r="722" spans="1:22" ht="15.75" customHeight="1">
      <c r="A722" s="72"/>
      <c r="B722" s="72"/>
      <c r="C722" s="1403"/>
      <c r="D722" s="1403"/>
      <c r="E722" s="1403"/>
      <c r="F722" s="1403"/>
      <c r="G722" s="1403"/>
      <c r="H722" s="1403"/>
      <c r="I722" s="1403"/>
      <c r="J722" s="1403"/>
      <c r="K722" s="1403"/>
      <c r="L722" s="1403"/>
      <c r="M722" s="1403"/>
      <c r="N722" s="1403"/>
      <c r="O722" s="1403"/>
      <c r="P722" s="1403"/>
      <c r="Q722" s="1403"/>
      <c r="R722" s="72"/>
      <c r="S722" s="72"/>
      <c r="T722" s="72"/>
      <c r="U722" s="72"/>
      <c r="V722" s="72"/>
    </row>
    <row r="723" spans="1:22" ht="15.75" customHeight="1">
      <c r="A723" s="72"/>
      <c r="B723" s="72"/>
      <c r="C723" s="1403"/>
      <c r="D723" s="1403"/>
      <c r="E723" s="1403"/>
      <c r="F723" s="1403"/>
      <c r="G723" s="1403"/>
      <c r="H723" s="1403"/>
      <c r="I723" s="1403"/>
      <c r="J723" s="1403"/>
      <c r="K723" s="1403"/>
      <c r="L723" s="1403"/>
      <c r="M723" s="1403"/>
      <c r="N723" s="1403"/>
      <c r="O723" s="1403"/>
      <c r="P723" s="1403"/>
      <c r="Q723" s="1403"/>
      <c r="R723" s="72"/>
      <c r="S723" s="72"/>
      <c r="T723" s="72"/>
      <c r="U723" s="72"/>
      <c r="V723" s="72"/>
    </row>
    <row r="724" spans="1:22" ht="15.75" customHeight="1">
      <c r="A724" s="72"/>
      <c r="B724" s="72"/>
      <c r="C724" s="1403"/>
      <c r="D724" s="1403"/>
      <c r="E724" s="1403"/>
      <c r="F724" s="1403"/>
      <c r="G724" s="1403"/>
      <c r="H724" s="1403"/>
      <c r="I724" s="1403"/>
      <c r="J724" s="1403"/>
      <c r="K724" s="1403"/>
      <c r="L724" s="1403"/>
      <c r="M724" s="1403"/>
      <c r="N724" s="1403"/>
      <c r="O724" s="1403"/>
      <c r="P724" s="1403"/>
      <c r="Q724" s="1403"/>
      <c r="R724" s="72"/>
      <c r="S724" s="72"/>
      <c r="T724" s="72"/>
      <c r="U724" s="72"/>
      <c r="V724" s="72"/>
    </row>
    <row r="725" spans="1:22" ht="15.75" customHeight="1">
      <c r="A725" s="72"/>
      <c r="B725" s="72"/>
      <c r="C725" s="1403"/>
      <c r="D725" s="1403"/>
      <c r="E725" s="1403"/>
      <c r="F725" s="1403"/>
      <c r="G725" s="1403"/>
      <c r="H725" s="1403"/>
      <c r="I725" s="1403"/>
      <c r="J725" s="1403"/>
      <c r="K725" s="1403"/>
      <c r="L725" s="1403"/>
      <c r="M725" s="1403"/>
      <c r="N725" s="1403"/>
      <c r="O725" s="1403"/>
      <c r="P725" s="1403"/>
      <c r="Q725" s="1403"/>
      <c r="R725" s="72"/>
      <c r="S725" s="72"/>
      <c r="T725" s="72"/>
      <c r="U725" s="72"/>
      <c r="V725" s="72"/>
    </row>
    <row r="726" spans="1:22" ht="15.75" customHeight="1">
      <c r="A726" s="72"/>
      <c r="B726" s="72"/>
      <c r="C726" s="1403"/>
      <c r="D726" s="1403"/>
      <c r="E726" s="1403"/>
      <c r="F726" s="1403"/>
      <c r="G726" s="1403"/>
      <c r="H726" s="1403"/>
      <c r="I726" s="1403"/>
      <c r="J726" s="1403"/>
      <c r="K726" s="1403"/>
      <c r="L726" s="1403"/>
      <c r="M726" s="1403"/>
      <c r="N726" s="1403"/>
      <c r="O726" s="1403"/>
      <c r="P726" s="1403"/>
      <c r="Q726" s="1403"/>
      <c r="R726" s="72"/>
      <c r="S726" s="72"/>
      <c r="T726" s="72"/>
      <c r="U726" s="72"/>
      <c r="V726" s="72"/>
    </row>
    <row r="727" spans="1:22" ht="15.75" customHeight="1">
      <c r="A727" s="72"/>
      <c r="B727" s="72"/>
      <c r="C727" s="1403"/>
      <c r="D727" s="1403"/>
      <c r="E727" s="1403"/>
      <c r="F727" s="1403"/>
      <c r="G727" s="1403"/>
      <c r="H727" s="1403"/>
      <c r="I727" s="1403"/>
      <c r="J727" s="1403"/>
      <c r="K727" s="1403"/>
      <c r="L727" s="1403"/>
      <c r="M727" s="1403"/>
      <c r="N727" s="1403"/>
      <c r="O727" s="1403"/>
      <c r="P727" s="1403"/>
      <c r="Q727" s="1403"/>
      <c r="R727" s="72"/>
      <c r="S727" s="72"/>
      <c r="T727" s="72"/>
      <c r="U727" s="72"/>
      <c r="V727" s="72"/>
    </row>
    <row r="728" spans="1:22" ht="15.75" customHeight="1">
      <c r="A728" s="72"/>
      <c r="B728" s="72"/>
      <c r="C728" s="1403"/>
      <c r="D728" s="1403"/>
      <c r="E728" s="1403"/>
      <c r="F728" s="1403"/>
      <c r="G728" s="1403"/>
      <c r="H728" s="1403"/>
      <c r="I728" s="1403"/>
      <c r="J728" s="1403"/>
      <c r="K728" s="1403"/>
      <c r="L728" s="1403"/>
      <c r="M728" s="1403"/>
      <c r="N728" s="1403"/>
      <c r="O728" s="1403"/>
      <c r="P728" s="1403"/>
      <c r="Q728" s="1403"/>
      <c r="R728" s="72"/>
      <c r="S728" s="72"/>
      <c r="T728" s="72"/>
      <c r="U728" s="72"/>
      <c r="V728" s="72"/>
    </row>
    <row r="729" spans="1:22" ht="15.75" customHeight="1">
      <c r="A729" s="72"/>
      <c r="B729" s="72"/>
      <c r="C729" s="1403"/>
      <c r="D729" s="1403"/>
      <c r="E729" s="1403"/>
      <c r="F729" s="1403"/>
      <c r="G729" s="1403"/>
      <c r="H729" s="1403"/>
      <c r="I729" s="1403"/>
      <c r="J729" s="1403"/>
      <c r="K729" s="1403"/>
      <c r="L729" s="1403"/>
      <c r="M729" s="1403"/>
      <c r="N729" s="1403"/>
      <c r="O729" s="1403"/>
      <c r="P729" s="1403"/>
      <c r="Q729" s="1403"/>
      <c r="R729" s="72"/>
      <c r="S729" s="72"/>
      <c r="T729" s="72"/>
      <c r="U729" s="72"/>
      <c r="V729" s="72"/>
    </row>
    <row r="730" spans="1:22" ht="15.75" customHeight="1">
      <c r="A730" s="72"/>
      <c r="B730" s="72"/>
      <c r="C730" s="1403"/>
      <c r="D730" s="1403"/>
      <c r="E730" s="1403"/>
      <c r="F730" s="1403"/>
      <c r="G730" s="1403"/>
      <c r="H730" s="1403"/>
      <c r="I730" s="1403"/>
      <c r="J730" s="1403"/>
      <c r="K730" s="1403"/>
      <c r="L730" s="1403"/>
      <c r="M730" s="1403"/>
      <c r="N730" s="1403"/>
      <c r="O730" s="1403"/>
      <c r="P730" s="1403"/>
      <c r="Q730" s="1403"/>
      <c r="R730" s="72"/>
      <c r="S730" s="72"/>
      <c r="T730" s="72"/>
      <c r="U730" s="72"/>
      <c r="V730" s="72"/>
    </row>
    <row r="731" spans="1:22" ht="15.75" customHeight="1">
      <c r="A731" s="72"/>
      <c r="B731" s="72"/>
      <c r="C731" s="1403"/>
      <c r="D731" s="1403"/>
      <c r="E731" s="1403"/>
      <c r="F731" s="1403"/>
      <c r="G731" s="1403"/>
      <c r="H731" s="1403"/>
      <c r="I731" s="1403"/>
      <c r="J731" s="1403"/>
      <c r="K731" s="1403"/>
      <c r="L731" s="1403"/>
      <c r="M731" s="1403"/>
      <c r="N731" s="1403"/>
      <c r="O731" s="1403"/>
      <c r="P731" s="1403"/>
      <c r="Q731" s="1403"/>
      <c r="R731" s="72"/>
      <c r="S731" s="72"/>
      <c r="T731" s="72"/>
      <c r="U731" s="72"/>
      <c r="V731" s="72"/>
    </row>
    <row r="732" spans="1:22" ht="15.75" customHeight="1">
      <c r="A732" s="72"/>
      <c r="B732" s="72"/>
      <c r="C732" s="1403"/>
      <c r="D732" s="1403"/>
      <c r="E732" s="1403"/>
      <c r="F732" s="1403"/>
      <c r="G732" s="1403"/>
      <c r="H732" s="1403"/>
      <c r="I732" s="1403"/>
      <c r="J732" s="1403"/>
      <c r="K732" s="1403"/>
      <c r="L732" s="1403"/>
      <c r="M732" s="1403"/>
      <c r="N732" s="1403"/>
      <c r="O732" s="1403"/>
      <c r="P732" s="1403"/>
      <c r="Q732" s="1403"/>
      <c r="R732" s="72"/>
      <c r="S732" s="72"/>
      <c r="T732" s="72"/>
      <c r="U732" s="72"/>
      <c r="V732" s="72"/>
    </row>
    <row r="733" spans="1:22" ht="15.75" customHeight="1">
      <c r="A733" s="72"/>
      <c r="B733" s="72"/>
      <c r="C733" s="1403"/>
      <c r="D733" s="1403"/>
      <c r="E733" s="1403"/>
      <c r="F733" s="1403"/>
      <c r="G733" s="1403"/>
      <c r="H733" s="1403"/>
      <c r="I733" s="1403"/>
      <c r="J733" s="1403"/>
      <c r="K733" s="1403"/>
      <c r="L733" s="1403"/>
      <c r="M733" s="1403"/>
      <c r="N733" s="1403"/>
      <c r="O733" s="1403"/>
      <c r="P733" s="1403"/>
      <c r="Q733" s="1403"/>
      <c r="R733" s="72"/>
      <c r="S733" s="72"/>
      <c r="T733" s="72"/>
      <c r="U733" s="72"/>
      <c r="V733" s="72"/>
    </row>
    <row r="734" spans="1:22" ht="15.75" customHeight="1">
      <c r="A734" s="72"/>
      <c r="B734" s="72"/>
      <c r="C734" s="1403"/>
      <c r="D734" s="1403"/>
      <c r="E734" s="1403"/>
      <c r="F734" s="1403"/>
      <c r="G734" s="1403"/>
      <c r="H734" s="1403"/>
      <c r="I734" s="1403"/>
      <c r="J734" s="1403"/>
      <c r="K734" s="1403"/>
      <c r="L734" s="1403"/>
      <c r="M734" s="1403"/>
      <c r="N734" s="1403"/>
      <c r="O734" s="1403"/>
      <c r="P734" s="1403"/>
      <c r="Q734" s="1403"/>
      <c r="R734" s="72"/>
      <c r="S734" s="72"/>
      <c r="T734" s="72"/>
      <c r="U734" s="72"/>
      <c r="V734" s="72"/>
    </row>
    <row r="735" spans="1:22" ht="15.75" customHeight="1">
      <c r="A735" s="72"/>
      <c r="B735" s="72"/>
      <c r="C735" s="1403"/>
      <c r="D735" s="1403"/>
      <c r="E735" s="1403"/>
      <c r="F735" s="1403"/>
      <c r="G735" s="1403"/>
      <c r="H735" s="1403"/>
      <c r="I735" s="1403"/>
      <c r="J735" s="1403"/>
      <c r="K735" s="1403"/>
      <c r="L735" s="1403"/>
      <c r="M735" s="1403"/>
      <c r="N735" s="1403"/>
      <c r="O735" s="1403"/>
      <c r="P735" s="1403"/>
      <c r="Q735" s="1403"/>
      <c r="R735" s="72"/>
      <c r="S735" s="72"/>
      <c r="T735" s="72"/>
      <c r="U735" s="72"/>
      <c r="V735" s="72"/>
    </row>
    <row r="736" spans="1:22" ht="15.75" customHeight="1">
      <c r="A736" s="72"/>
      <c r="B736" s="72"/>
      <c r="C736" s="1403"/>
      <c r="D736" s="1403"/>
      <c r="E736" s="1403"/>
      <c r="F736" s="1403"/>
      <c r="G736" s="1403"/>
      <c r="H736" s="1403"/>
      <c r="I736" s="1403"/>
      <c r="J736" s="1403"/>
      <c r="K736" s="1403"/>
      <c r="L736" s="1403"/>
      <c r="M736" s="1403"/>
      <c r="N736" s="1403"/>
      <c r="O736" s="1403"/>
      <c r="P736" s="1403"/>
      <c r="Q736" s="1403"/>
      <c r="R736" s="72"/>
      <c r="S736" s="72"/>
      <c r="T736" s="72"/>
      <c r="U736" s="72"/>
      <c r="V736" s="72"/>
    </row>
    <row r="737" spans="1:22" ht="15.75" customHeight="1">
      <c r="A737" s="72"/>
      <c r="B737" s="72"/>
      <c r="C737" s="1403"/>
      <c r="D737" s="1403"/>
      <c r="E737" s="1403"/>
      <c r="F737" s="1403"/>
      <c r="G737" s="1403"/>
      <c r="H737" s="1403"/>
      <c r="I737" s="1403"/>
      <c r="J737" s="1403"/>
      <c r="K737" s="1403"/>
      <c r="L737" s="1403"/>
      <c r="M737" s="1403"/>
      <c r="N737" s="1403"/>
      <c r="O737" s="1403"/>
      <c r="P737" s="1403"/>
      <c r="Q737" s="1403"/>
      <c r="R737" s="72"/>
      <c r="S737" s="72"/>
      <c r="T737" s="72"/>
      <c r="U737" s="72"/>
      <c r="V737" s="72"/>
    </row>
    <row r="738" spans="1:22" ht="15.75" customHeight="1">
      <c r="A738" s="72"/>
      <c r="B738" s="72"/>
      <c r="C738" s="1403"/>
      <c r="D738" s="1403"/>
      <c r="E738" s="1403"/>
      <c r="F738" s="1403"/>
      <c r="G738" s="1403"/>
      <c r="H738" s="1403"/>
      <c r="I738" s="1403"/>
      <c r="J738" s="1403"/>
      <c r="K738" s="1403"/>
      <c r="L738" s="1403"/>
      <c r="M738" s="1403"/>
      <c r="N738" s="1403"/>
      <c r="O738" s="1403"/>
      <c r="P738" s="1403"/>
      <c r="Q738" s="1403"/>
      <c r="R738" s="72"/>
      <c r="S738" s="72"/>
      <c r="T738" s="72"/>
      <c r="U738" s="72"/>
      <c r="V738" s="72"/>
    </row>
    <row r="739" spans="1:22" ht="15.75" customHeight="1">
      <c r="A739" s="72"/>
      <c r="B739" s="72"/>
      <c r="C739" s="1403"/>
      <c r="D739" s="1403"/>
      <c r="E739" s="1403"/>
      <c r="F739" s="1403"/>
      <c r="G739" s="1403"/>
      <c r="H739" s="1403"/>
      <c r="I739" s="1403"/>
      <c r="J739" s="1403"/>
      <c r="K739" s="1403"/>
      <c r="L739" s="1403"/>
      <c r="M739" s="1403"/>
      <c r="N739" s="1403"/>
      <c r="O739" s="1403"/>
      <c r="P739" s="1403"/>
      <c r="Q739" s="1403"/>
      <c r="R739" s="72"/>
      <c r="S739" s="72"/>
      <c r="T739" s="72"/>
      <c r="U739" s="72"/>
      <c r="V739" s="72"/>
    </row>
    <row r="740" spans="1:22" ht="15.75" customHeight="1">
      <c r="A740" s="72"/>
      <c r="B740" s="72"/>
      <c r="C740" s="1403"/>
      <c r="D740" s="1403"/>
      <c r="E740" s="1403"/>
      <c r="F740" s="1403"/>
      <c r="G740" s="1403"/>
      <c r="H740" s="1403"/>
      <c r="I740" s="1403"/>
      <c r="J740" s="1403"/>
      <c r="K740" s="1403"/>
      <c r="L740" s="1403"/>
      <c r="M740" s="1403"/>
      <c r="N740" s="1403"/>
      <c r="O740" s="1403"/>
      <c r="P740" s="1403"/>
      <c r="Q740" s="1403"/>
      <c r="R740" s="72"/>
      <c r="S740" s="72"/>
      <c r="T740" s="72"/>
      <c r="U740" s="72"/>
      <c r="V740" s="72"/>
    </row>
    <row r="741" spans="1:22" ht="15.75" customHeight="1">
      <c r="A741" s="72"/>
      <c r="B741" s="72"/>
      <c r="C741" s="1403"/>
      <c r="D741" s="1403"/>
      <c r="E741" s="1403"/>
      <c r="F741" s="1403"/>
      <c r="G741" s="1403"/>
      <c r="H741" s="1403"/>
      <c r="I741" s="1403"/>
      <c r="J741" s="1403"/>
      <c r="K741" s="1403"/>
      <c r="L741" s="1403"/>
      <c r="M741" s="1403"/>
      <c r="N741" s="1403"/>
      <c r="O741" s="1403"/>
      <c r="P741" s="1403"/>
      <c r="Q741" s="1403"/>
      <c r="R741" s="72"/>
      <c r="S741" s="72"/>
      <c r="T741" s="72"/>
      <c r="U741" s="72"/>
      <c r="V741" s="72"/>
    </row>
    <row r="742" spans="1:22" ht="15.75" customHeight="1">
      <c r="A742" s="72"/>
      <c r="B742" s="72"/>
      <c r="C742" s="1403"/>
      <c r="D742" s="1403"/>
      <c r="E742" s="1403"/>
      <c r="F742" s="1403"/>
      <c r="G742" s="1403"/>
      <c r="H742" s="1403"/>
      <c r="I742" s="1403"/>
      <c r="J742" s="1403"/>
      <c r="K742" s="1403"/>
      <c r="L742" s="1403"/>
      <c r="M742" s="1403"/>
      <c r="N742" s="1403"/>
      <c r="O742" s="1403"/>
      <c r="P742" s="1403"/>
      <c r="Q742" s="1403"/>
      <c r="R742" s="72"/>
      <c r="S742" s="72"/>
      <c r="T742" s="72"/>
      <c r="U742" s="72"/>
      <c r="V742" s="72"/>
    </row>
    <row r="743" spans="1:22" ht="15.75" customHeight="1">
      <c r="A743" s="72"/>
      <c r="B743" s="72"/>
      <c r="C743" s="1403"/>
      <c r="D743" s="1403"/>
      <c r="E743" s="1403"/>
      <c r="F743" s="1403"/>
      <c r="G743" s="1403"/>
      <c r="H743" s="1403"/>
      <c r="I743" s="1403"/>
      <c r="J743" s="1403"/>
      <c r="K743" s="1403"/>
      <c r="L743" s="1403"/>
      <c r="M743" s="1403"/>
      <c r="N743" s="1403"/>
      <c r="O743" s="1403"/>
      <c r="P743" s="1403"/>
      <c r="Q743" s="1403"/>
      <c r="R743" s="72"/>
      <c r="S743" s="72"/>
      <c r="T743" s="72"/>
      <c r="U743" s="72"/>
      <c r="V743" s="72"/>
    </row>
    <row r="744" spans="1:22" ht="15.75" customHeight="1">
      <c r="A744" s="72"/>
      <c r="B744" s="72"/>
      <c r="C744" s="1403"/>
      <c r="D744" s="1403"/>
      <c r="E744" s="1403"/>
      <c r="F744" s="1403"/>
      <c r="G744" s="1403"/>
      <c r="H744" s="1403"/>
      <c r="I744" s="1403"/>
      <c r="J744" s="1403"/>
      <c r="K744" s="1403"/>
      <c r="L744" s="1403"/>
      <c r="M744" s="1403"/>
      <c r="N744" s="1403"/>
      <c r="O744" s="1403"/>
      <c r="P744" s="1403"/>
      <c r="Q744" s="1403"/>
      <c r="R744" s="72"/>
      <c r="S744" s="72"/>
      <c r="T744" s="72"/>
      <c r="U744" s="72"/>
      <c r="V744" s="72"/>
    </row>
    <row r="745" spans="1:22" ht="15.75" customHeight="1">
      <c r="A745" s="72"/>
      <c r="B745" s="72"/>
      <c r="C745" s="1403"/>
      <c r="D745" s="1403"/>
      <c r="E745" s="1403"/>
      <c r="F745" s="1403"/>
      <c r="G745" s="1403"/>
      <c r="H745" s="1403"/>
      <c r="I745" s="1403"/>
      <c r="J745" s="1403"/>
      <c r="K745" s="1403"/>
      <c r="L745" s="1403"/>
      <c r="M745" s="1403"/>
      <c r="N745" s="1403"/>
      <c r="O745" s="1403"/>
      <c r="P745" s="1403"/>
      <c r="Q745" s="1403"/>
      <c r="R745" s="72"/>
      <c r="S745" s="72"/>
      <c r="T745" s="72"/>
      <c r="U745" s="72"/>
      <c r="V745" s="72"/>
    </row>
    <row r="746" spans="1:22" ht="15.75" customHeight="1">
      <c r="A746" s="72"/>
      <c r="B746" s="72"/>
      <c r="C746" s="1403"/>
      <c r="D746" s="1403"/>
      <c r="E746" s="1403"/>
      <c r="F746" s="1403"/>
      <c r="G746" s="1403"/>
      <c r="H746" s="1403"/>
      <c r="I746" s="1403"/>
      <c r="J746" s="1403"/>
      <c r="K746" s="1403"/>
      <c r="L746" s="1403"/>
      <c r="M746" s="1403"/>
      <c r="N746" s="1403"/>
      <c r="O746" s="1403"/>
      <c r="P746" s="1403"/>
      <c r="Q746" s="1403"/>
      <c r="R746" s="72"/>
      <c r="S746" s="72"/>
      <c r="T746" s="72"/>
      <c r="U746" s="72"/>
      <c r="V746" s="72"/>
    </row>
    <row r="747" spans="1:22" ht="15.75" customHeight="1">
      <c r="A747" s="72"/>
      <c r="B747" s="72"/>
      <c r="C747" s="1403"/>
      <c r="D747" s="1403"/>
      <c r="E747" s="1403"/>
      <c r="F747" s="1403"/>
      <c r="G747" s="1403"/>
      <c r="H747" s="1403"/>
      <c r="I747" s="1403"/>
      <c r="J747" s="1403"/>
      <c r="K747" s="1403"/>
      <c r="L747" s="1403"/>
      <c r="M747" s="1403"/>
      <c r="N747" s="1403"/>
      <c r="O747" s="1403"/>
      <c r="P747" s="1403"/>
      <c r="Q747" s="1403"/>
      <c r="R747" s="72"/>
      <c r="S747" s="72"/>
      <c r="T747" s="72"/>
      <c r="U747" s="72"/>
      <c r="V747" s="72"/>
    </row>
    <row r="748" spans="1:22" ht="15.75" customHeight="1">
      <c r="A748" s="72"/>
      <c r="B748" s="72"/>
      <c r="C748" s="1403"/>
      <c r="D748" s="1403"/>
      <c r="E748" s="1403"/>
      <c r="F748" s="1403"/>
      <c r="G748" s="1403"/>
      <c r="H748" s="1403"/>
      <c r="I748" s="1403"/>
      <c r="J748" s="1403"/>
      <c r="K748" s="1403"/>
      <c r="L748" s="1403"/>
      <c r="M748" s="1403"/>
      <c r="N748" s="1403"/>
      <c r="O748" s="1403"/>
      <c r="P748" s="1403"/>
      <c r="Q748" s="1403"/>
      <c r="R748" s="72"/>
      <c r="S748" s="72"/>
      <c r="T748" s="72"/>
      <c r="U748" s="72"/>
      <c r="V748" s="72"/>
    </row>
    <row r="749" spans="1:22" ht="15.75" customHeight="1">
      <c r="A749" s="72"/>
      <c r="B749" s="72"/>
      <c r="C749" s="1403"/>
      <c r="D749" s="1403"/>
      <c r="E749" s="1403"/>
      <c r="F749" s="1403"/>
      <c r="G749" s="1403"/>
      <c r="H749" s="1403"/>
      <c r="I749" s="1403"/>
      <c r="J749" s="1403"/>
      <c r="K749" s="1403"/>
      <c r="L749" s="1403"/>
      <c r="M749" s="1403"/>
      <c r="N749" s="1403"/>
      <c r="O749" s="1403"/>
      <c r="P749" s="1403"/>
      <c r="Q749" s="1403"/>
      <c r="R749" s="72"/>
      <c r="S749" s="72"/>
      <c r="T749" s="72"/>
      <c r="U749" s="72"/>
      <c r="V749" s="72"/>
    </row>
    <row r="750" spans="1:22" ht="15.75" customHeight="1">
      <c r="A750" s="72"/>
      <c r="B750" s="72"/>
      <c r="C750" s="1403"/>
      <c r="D750" s="1403"/>
      <c r="E750" s="1403"/>
      <c r="F750" s="1403"/>
      <c r="G750" s="1403"/>
      <c r="H750" s="1403"/>
      <c r="I750" s="1403"/>
      <c r="J750" s="1403"/>
      <c r="K750" s="1403"/>
      <c r="L750" s="1403"/>
      <c r="M750" s="1403"/>
      <c r="N750" s="1403"/>
      <c r="O750" s="1403"/>
      <c r="P750" s="1403"/>
      <c r="Q750" s="1403"/>
      <c r="R750" s="72"/>
      <c r="S750" s="72"/>
      <c r="T750" s="72"/>
      <c r="U750" s="72"/>
      <c r="V750" s="72"/>
    </row>
    <row r="751" spans="1:22" ht="15.75" customHeight="1">
      <c r="A751" s="72"/>
      <c r="B751" s="72"/>
      <c r="C751" s="1403"/>
      <c r="D751" s="1403"/>
      <c r="E751" s="1403"/>
      <c r="F751" s="1403"/>
      <c r="G751" s="1403"/>
      <c r="H751" s="1403"/>
      <c r="I751" s="1403"/>
      <c r="J751" s="1403"/>
      <c r="K751" s="1403"/>
      <c r="L751" s="1403"/>
      <c r="M751" s="1403"/>
      <c r="N751" s="1403"/>
      <c r="O751" s="1403"/>
      <c r="P751" s="1403"/>
      <c r="Q751" s="1403"/>
      <c r="R751" s="72"/>
      <c r="S751" s="72"/>
      <c r="T751" s="72"/>
      <c r="U751" s="72"/>
      <c r="V751" s="72"/>
    </row>
    <row r="752" spans="1:22" ht="15.75" customHeight="1">
      <c r="A752" s="72"/>
      <c r="B752" s="72"/>
      <c r="C752" s="1403"/>
      <c r="D752" s="1403"/>
      <c r="E752" s="1403"/>
      <c r="F752" s="1403"/>
      <c r="G752" s="1403"/>
      <c r="H752" s="1403"/>
      <c r="I752" s="1403"/>
      <c r="J752" s="1403"/>
      <c r="K752" s="1403"/>
      <c r="L752" s="1403"/>
      <c r="M752" s="1403"/>
      <c r="N752" s="1403"/>
      <c r="O752" s="1403"/>
      <c r="P752" s="1403"/>
      <c r="Q752" s="1403"/>
      <c r="R752" s="72"/>
      <c r="S752" s="72"/>
      <c r="T752" s="72"/>
      <c r="U752" s="72"/>
      <c r="V752" s="72"/>
    </row>
    <row r="753" spans="1:22" ht="15.75" customHeight="1">
      <c r="A753" s="72"/>
      <c r="B753" s="72"/>
      <c r="C753" s="1403"/>
      <c r="D753" s="1403"/>
      <c r="E753" s="1403"/>
      <c r="F753" s="1403"/>
      <c r="G753" s="1403"/>
      <c r="H753" s="1403"/>
      <c r="I753" s="1403"/>
      <c r="J753" s="1403"/>
      <c r="K753" s="1403"/>
      <c r="L753" s="1403"/>
      <c r="M753" s="1403"/>
      <c r="N753" s="1403"/>
      <c r="O753" s="1403"/>
      <c r="P753" s="1403"/>
      <c r="Q753" s="1403"/>
      <c r="R753" s="72"/>
      <c r="S753" s="72"/>
      <c r="T753" s="72"/>
      <c r="U753" s="72"/>
      <c r="V753" s="72"/>
    </row>
    <row r="754" spans="1:22" ht="15.75" customHeight="1">
      <c r="A754" s="72"/>
      <c r="B754" s="72"/>
      <c r="C754" s="1403"/>
      <c r="D754" s="1403"/>
      <c r="E754" s="1403"/>
      <c r="F754" s="1403"/>
      <c r="G754" s="1403"/>
      <c r="H754" s="1403"/>
      <c r="I754" s="1403"/>
      <c r="J754" s="1403"/>
      <c r="K754" s="1403"/>
      <c r="L754" s="1403"/>
      <c r="M754" s="1403"/>
      <c r="N754" s="1403"/>
      <c r="O754" s="1403"/>
      <c r="P754" s="1403"/>
      <c r="Q754" s="1403"/>
      <c r="R754" s="72"/>
      <c r="S754" s="72"/>
      <c r="T754" s="72"/>
      <c r="U754" s="72"/>
      <c r="V754" s="72"/>
    </row>
    <row r="755" spans="1:22" ht="15.75" customHeight="1">
      <c r="A755" s="72"/>
      <c r="B755" s="72"/>
      <c r="C755" s="1403"/>
      <c r="D755" s="1403"/>
      <c r="E755" s="1403"/>
      <c r="F755" s="1403"/>
      <c r="G755" s="1403"/>
      <c r="H755" s="1403"/>
      <c r="I755" s="1403"/>
      <c r="J755" s="1403"/>
      <c r="K755" s="1403"/>
      <c r="L755" s="1403"/>
      <c r="M755" s="1403"/>
      <c r="N755" s="1403"/>
      <c r="O755" s="1403"/>
      <c r="P755" s="1403"/>
      <c r="Q755" s="1403"/>
      <c r="R755" s="72"/>
      <c r="S755" s="72"/>
      <c r="T755" s="72"/>
      <c r="U755" s="72"/>
      <c r="V755" s="72"/>
    </row>
    <row r="756" spans="1:22" ht="15.75" customHeight="1">
      <c r="A756" s="72"/>
      <c r="B756" s="72"/>
      <c r="C756" s="1403"/>
      <c r="D756" s="1403"/>
      <c r="E756" s="1403"/>
      <c r="F756" s="1403"/>
      <c r="G756" s="1403"/>
      <c r="H756" s="1403"/>
      <c r="I756" s="1403"/>
      <c r="J756" s="1403"/>
      <c r="K756" s="1403"/>
      <c r="L756" s="1403"/>
      <c r="M756" s="1403"/>
      <c r="N756" s="1403"/>
      <c r="O756" s="1403"/>
      <c r="P756" s="1403"/>
      <c r="Q756" s="1403"/>
      <c r="R756" s="72"/>
      <c r="S756" s="72"/>
      <c r="T756" s="72"/>
      <c r="U756" s="72"/>
      <c r="V756" s="72"/>
    </row>
    <row r="757" spans="1:22" ht="15.75" customHeight="1">
      <c r="A757" s="72"/>
      <c r="B757" s="72"/>
      <c r="C757" s="1403"/>
      <c r="D757" s="1403"/>
      <c r="E757" s="1403"/>
      <c r="F757" s="1403"/>
      <c r="G757" s="1403"/>
      <c r="H757" s="1403"/>
      <c r="I757" s="1403"/>
      <c r="J757" s="1403"/>
      <c r="K757" s="1403"/>
      <c r="L757" s="1403"/>
      <c r="M757" s="1403"/>
      <c r="N757" s="1403"/>
      <c r="O757" s="1403"/>
      <c r="P757" s="1403"/>
      <c r="Q757" s="1403"/>
      <c r="R757" s="72"/>
      <c r="S757" s="72"/>
      <c r="T757" s="72"/>
      <c r="U757" s="72"/>
      <c r="V757" s="72"/>
    </row>
    <row r="758" spans="1:22" ht="15.75" customHeight="1">
      <c r="A758" s="72"/>
      <c r="B758" s="72"/>
      <c r="C758" s="1403"/>
      <c r="D758" s="1403"/>
      <c r="E758" s="1403"/>
      <c r="F758" s="1403"/>
      <c r="G758" s="1403"/>
      <c r="H758" s="1403"/>
      <c r="I758" s="1403"/>
      <c r="J758" s="1403"/>
      <c r="K758" s="1403"/>
      <c r="L758" s="1403"/>
      <c r="M758" s="1403"/>
      <c r="N758" s="1403"/>
      <c r="O758" s="1403"/>
      <c r="P758" s="1403"/>
      <c r="Q758" s="1403"/>
      <c r="R758" s="72"/>
      <c r="S758" s="72"/>
      <c r="T758" s="72"/>
      <c r="U758" s="72"/>
      <c r="V758" s="72"/>
    </row>
    <row r="759" spans="1:22" ht="15.75" customHeight="1">
      <c r="A759" s="72"/>
      <c r="B759" s="72"/>
      <c r="C759" s="1403"/>
      <c r="D759" s="1403"/>
      <c r="E759" s="1403"/>
      <c r="F759" s="1403"/>
      <c r="G759" s="1403"/>
      <c r="H759" s="1403"/>
      <c r="I759" s="1403"/>
      <c r="J759" s="1403"/>
      <c r="K759" s="1403"/>
      <c r="L759" s="1403"/>
      <c r="M759" s="1403"/>
      <c r="N759" s="1403"/>
      <c r="O759" s="1403"/>
      <c r="P759" s="1403"/>
      <c r="Q759" s="1403"/>
      <c r="R759" s="72"/>
      <c r="S759" s="72"/>
      <c r="T759" s="72"/>
      <c r="U759" s="72"/>
      <c r="V759" s="72"/>
    </row>
    <row r="760" spans="1:22" ht="15.75" customHeight="1">
      <c r="A760" s="72"/>
      <c r="B760" s="72"/>
      <c r="C760" s="1403"/>
      <c r="D760" s="1403"/>
      <c r="E760" s="1403"/>
      <c r="F760" s="1403"/>
      <c r="G760" s="1403"/>
      <c r="H760" s="1403"/>
      <c r="I760" s="1403"/>
      <c r="J760" s="1403"/>
      <c r="K760" s="1403"/>
      <c r="L760" s="1403"/>
      <c r="M760" s="1403"/>
      <c r="N760" s="1403"/>
      <c r="O760" s="1403"/>
      <c r="P760" s="1403"/>
      <c r="Q760" s="1403"/>
      <c r="R760" s="72"/>
      <c r="S760" s="72"/>
      <c r="T760" s="72"/>
      <c r="U760" s="72"/>
      <c r="V760" s="72"/>
    </row>
    <row r="761" spans="1:22" ht="15.75" customHeight="1">
      <c r="A761" s="72"/>
      <c r="B761" s="72"/>
      <c r="C761" s="1403"/>
      <c r="D761" s="1403"/>
      <c r="E761" s="1403"/>
      <c r="F761" s="1403"/>
      <c r="G761" s="1403"/>
      <c r="H761" s="1403"/>
      <c r="I761" s="1403"/>
      <c r="J761" s="1403"/>
      <c r="K761" s="1403"/>
      <c r="L761" s="1403"/>
      <c r="M761" s="1403"/>
      <c r="N761" s="1403"/>
      <c r="O761" s="1403"/>
      <c r="P761" s="1403"/>
      <c r="Q761" s="1403"/>
      <c r="R761" s="72"/>
      <c r="S761" s="72"/>
      <c r="T761" s="72"/>
      <c r="U761" s="72"/>
      <c r="V761" s="72"/>
    </row>
    <row r="762" spans="1:22" ht="15.75" customHeight="1">
      <c r="A762" s="72"/>
      <c r="B762" s="72"/>
      <c r="C762" s="1403"/>
      <c r="D762" s="1403"/>
      <c r="E762" s="1403"/>
      <c r="F762" s="1403"/>
      <c r="G762" s="1403"/>
      <c r="H762" s="1403"/>
      <c r="I762" s="1403"/>
      <c r="J762" s="1403"/>
      <c r="K762" s="1403"/>
      <c r="L762" s="1403"/>
      <c r="M762" s="1403"/>
      <c r="N762" s="1403"/>
      <c r="O762" s="1403"/>
      <c r="P762" s="1403"/>
      <c r="Q762" s="1403"/>
      <c r="R762" s="72"/>
      <c r="S762" s="72"/>
      <c r="T762" s="72"/>
      <c r="U762" s="72"/>
      <c r="V762" s="72"/>
    </row>
    <row r="763" spans="1:22" ht="15.75" customHeight="1">
      <c r="A763" s="72"/>
      <c r="B763" s="72"/>
      <c r="C763" s="1403"/>
      <c r="D763" s="1403"/>
      <c r="E763" s="1403"/>
      <c r="F763" s="1403"/>
      <c r="G763" s="1403"/>
      <c r="H763" s="1403"/>
      <c r="I763" s="1403"/>
      <c r="J763" s="1403"/>
      <c r="K763" s="1403"/>
      <c r="L763" s="1403"/>
      <c r="M763" s="1403"/>
      <c r="N763" s="1403"/>
      <c r="O763" s="1403"/>
      <c r="P763" s="1403"/>
      <c r="Q763" s="1403"/>
      <c r="R763" s="72"/>
      <c r="S763" s="72"/>
      <c r="T763" s="72"/>
      <c r="U763" s="72"/>
      <c r="V763" s="72"/>
    </row>
    <row r="764" spans="1:22" ht="15.75" customHeight="1">
      <c r="A764" s="72"/>
      <c r="B764" s="72"/>
      <c r="C764" s="1403"/>
      <c r="D764" s="1403"/>
      <c r="E764" s="1403"/>
      <c r="F764" s="1403"/>
      <c r="G764" s="1403"/>
      <c r="H764" s="1403"/>
      <c r="I764" s="1403"/>
      <c r="J764" s="1403"/>
      <c r="K764" s="1403"/>
      <c r="L764" s="1403"/>
      <c r="M764" s="1403"/>
      <c r="N764" s="1403"/>
      <c r="O764" s="1403"/>
      <c r="P764" s="1403"/>
      <c r="Q764" s="1403"/>
      <c r="R764" s="72"/>
      <c r="S764" s="72"/>
      <c r="T764" s="72"/>
      <c r="U764" s="72"/>
      <c r="V764" s="72"/>
    </row>
    <row r="765" spans="1:22" ht="15.75" customHeight="1">
      <c r="A765" s="72"/>
      <c r="B765" s="72"/>
      <c r="C765" s="1403"/>
      <c r="D765" s="1403"/>
      <c r="E765" s="1403"/>
      <c r="F765" s="1403"/>
      <c r="G765" s="1403"/>
      <c r="H765" s="1403"/>
      <c r="I765" s="1403"/>
      <c r="J765" s="1403"/>
      <c r="K765" s="1403"/>
      <c r="L765" s="1403"/>
      <c r="M765" s="1403"/>
      <c r="N765" s="1403"/>
      <c r="O765" s="1403"/>
      <c r="P765" s="1403"/>
      <c r="Q765" s="1403"/>
      <c r="R765" s="72"/>
      <c r="S765" s="72"/>
      <c r="T765" s="72"/>
      <c r="U765" s="72"/>
      <c r="V765" s="72"/>
    </row>
    <row r="766" spans="1:22" ht="15.75" customHeight="1">
      <c r="A766" s="72"/>
      <c r="B766" s="72"/>
      <c r="C766" s="1403"/>
      <c r="D766" s="1403"/>
      <c r="E766" s="1403"/>
      <c r="F766" s="1403"/>
      <c r="G766" s="1403"/>
      <c r="H766" s="1403"/>
      <c r="I766" s="1403"/>
      <c r="J766" s="1403"/>
      <c r="K766" s="1403"/>
      <c r="L766" s="1403"/>
      <c r="M766" s="1403"/>
      <c r="N766" s="1403"/>
      <c r="O766" s="1403"/>
      <c r="P766" s="1403"/>
      <c r="Q766" s="1403"/>
      <c r="R766" s="72"/>
      <c r="S766" s="72"/>
      <c r="T766" s="72"/>
      <c r="U766" s="72"/>
      <c r="V766" s="72"/>
    </row>
    <row r="767" spans="1:22" ht="15.75" customHeight="1">
      <c r="A767" s="72"/>
      <c r="B767" s="72"/>
      <c r="C767" s="1403"/>
      <c r="D767" s="1403"/>
      <c r="E767" s="1403"/>
      <c r="F767" s="1403"/>
      <c r="G767" s="1403"/>
      <c r="H767" s="1403"/>
      <c r="I767" s="1403"/>
      <c r="J767" s="1403"/>
      <c r="K767" s="1403"/>
      <c r="L767" s="1403"/>
      <c r="M767" s="1403"/>
      <c r="N767" s="1403"/>
      <c r="O767" s="1403"/>
      <c r="P767" s="1403"/>
      <c r="Q767" s="1403"/>
      <c r="R767" s="72"/>
      <c r="S767" s="72"/>
      <c r="T767" s="72"/>
      <c r="U767" s="72"/>
      <c r="V767" s="72"/>
    </row>
    <row r="768" spans="1:22" ht="15.75" customHeight="1">
      <c r="A768" s="72"/>
      <c r="B768" s="72"/>
      <c r="C768" s="1403"/>
      <c r="D768" s="1403"/>
      <c r="E768" s="1403"/>
      <c r="F768" s="1403"/>
      <c r="G768" s="1403"/>
      <c r="H768" s="1403"/>
      <c r="I768" s="1403"/>
      <c r="J768" s="1403"/>
      <c r="K768" s="1403"/>
      <c r="L768" s="1403"/>
      <c r="M768" s="1403"/>
      <c r="N768" s="1403"/>
      <c r="O768" s="1403"/>
      <c r="P768" s="1403"/>
      <c r="Q768" s="1403"/>
      <c r="R768" s="72"/>
      <c r="S768" s="72"/>
      <c r="T768" s="72"/>
      <c r="U768" s="72"/>
      <c r="V768" s="72"/>
    </row>
    <row r="769" spans="1:22" ht="15.75" customHeight="1">
      <c r="A769" s="72"/>
      <c r="B769" s="72"/>
      <c r="C769" s="1403"/>
      <c r="D769" s="1403"/>
      <c r="E769" s="1403"/>
      <c r="F769" s="1403"/>
      <c r="G769" s="1403"/>
      <c r="H769" s="1403"/>
      <c r="I769" s="1403"/>
      <c r="J769" s="1403"/>
      <c r="K769" s="1403"/>
      <c r="L769" s="1403"/>
      <c r="M769" s="1403"/>
      <c r="N769" s="1403"/>
      <c r="O769" s="1403"/>
      <c r="P769" s="1403"/>
      <c r="Q769" s="1403"/>
      <c r="R769" s="72"/>
      <c r="S769" s="72"/>
      <c r="T769" s="72"/>
      <c r="U769" s="72"/>
      <c r="V769" s="72"/>
    </row>
    <row r="770" spans="1:22" ht="15.75" customHeight="1">
      <c r="A770" s="72"/>
      <c r="B770" s="72"/>
      <c r="C770" s="1403"/>
      <c r="D770" s="1403"/>
      <c r="E770" s="1403"/>
      <c r="F770" s="1403"/>
      <c r="G770" s="1403"/>
      <c r="H770" s="1403"/>
      <c r="I770" s="1403"/>
      <c r="J770" s="1403"/>
      <c r="K770" s="1403"/>
      <c r="L770" s="1403"/>
      <c r="M770" s="1403"/>
      <c r="N770" s="1403"/>
      <c r="O770" s="1403"/>
      <c r="P770" s="1403"/>
      <c r="Q770" s="1403"/>
      <c r="R770" s="72"/>
      <c r="S770" s="72"/>
      <c r="T770" s="72"/>
      <c r="U770" s="72"/>
      <c r="V770" s="72"/>
    </row>
    <row r="771" spans="1:22" ht="15.75" customHeight="1">
      <c r="A771" s="72"/>
      <c r="B771" s="72"/>
      <c r="C771" s="1403"/>
      <c r="D771" s="1403"/>
      <c r="E771" s="1403"/>
      <c r="F771" s="1403"/>
      <c r="G771" s="1403"/>
      <c r="H771" s="1403"/>
      <c r="I771" s="1403"/>
      <c r="J771" s="1403"/>
      <c r="K771" s="1403"/>
      <c r="L771" s="1403"/>
      <c r="M771" s="1403"/>
      <c r="N771" s="1403"/>
      <c r="O771" s="1403"/>
      <c r="P771" s="1403"/>
      <c r="Q771" s="1403"/>
      <c r="R771" s="72"/>
      <c r="S771" s="72"/>
      <c r="T771" s="72"/>
      <c r="U771" s="72"/>
      <c r="V771" s="72"/>
    </row>
    <row r="772" spans="1:22" ht="15.75" customHeight="1">
      <c r="A772" s="72"/>
      <c r="B772" s="72"/>
      <c r="C772" s="1403"/>
      <c r="D772" s="1403"/>
      <c r="E772" s="1403"/>
      <c r="F772" s="1403"/>
      <c r="G772" s="1403"/>
      <c r="H772" s="1403"/>
      <c r="I772" s="1403"/>
      <c r="J772" s="1403"/>
      <c r="K772" s="1403"/>
      <c r="L772" s="1403"/>
      <c r="M772" s="1403"/>
      <c r="N772" s="1403"/>
      <c r="O772" s="1403"/>
      <c r="P772" s="1403"/>
      <c r="Q772" s="1403"/>
      <c r="R772" s="72"/>
      <c r="S772" s="72"/>
      <c r="T772" s="72"/>
      <c r="U772" s="72"/>
      <c r="V772" s="72"/>
    </row>
    <row r="773" spans="1:22" ht="15.75" customHeight="1">
      <c r="A773" s="72"/>
      <c r="B773" s="72"/>
      <c r="C773" s="1403"/>
      <c r="D773" s="1403"/>
      <c r="E773" s="1403"/>
      <c r="F773" s="1403"/>
      <c r="G773" s="1403"/>
      <c r="H773" s="1403"/>
      <c r="I773" s="1403"/>
      <c r="J773" s="1403"/>
      <c r="K773" s="1403"/>
      <c r="L773" s="1403"/>
      <c r="M773" s="1403"/>
      <c r="N773" s="1403"/>
      <c r="O773" s="1403"/>
      <c r="P773" s="1403"/>
      <c r="Q773" s="1403"/>
      <c r="R773" s="72"/>
      <c r="S773" s="72"/>
      <c r="T773" s="72"/>
      <c r="U773" s="72"/>
      <c r="V773" s="72"/>
    </row>
    <row r="774" spans="1:22" ht="15.75" customHeight="1">
      <c r="A774" s="72"/>
      <c r="B774" s="72"/>
      <c r="C774" s="1403"/>
      <c r="D774" s="1403"/>
      <c r="E774" s="1403"/>
      <c r="F774" s="1403"/>
      <c r="G774" s="1403"/>
      <c r="H774" s="1403"/>
      <c r="I774" s="1403"/>
      <c r="J774" s="1403"/>
      <c r="K774" s="1403"/>
      <c r="L774" s="1403"/>
      <c r="M774" s="1403"/>
      <c r="N774" s="1403"/>
      <c r="O774" s="1403"/>
      <c r="P774" s="1403"/>
      <c r="Q774" s="1403"/>
      <c r="R774" s="72"/>
      <c r="S774" s="72"/>
      <c r="T774" s="72"/>
      <c r="U774" s="72"/>
      <c r="V774" s="72"/>
    </row>
    <row r="775" spans="1:22" ht="15.75" customHeight="1">
      <c r="A775" s="72"/>
      <c r="B775" s="72"/>
      <c r="C775" s="1403"/>
      <c r="D775" s="1403"/>
      <c r="E775" s="1403"/>
      <c r="F775" s="1403"/>
      <c r="G775" s="1403"/>
      <c r="H775" s="1403"/>
      <c r="I775" s="1403"/>
      <c r="J775" s="1403"/>
      <c r="K775" s="1403"/>
      <c r="L775" s="1403"/>
      <c r="M775" s="1403"/>
      <c r="N775" s="1403"/>
      <c r="O775" s="1403"/>
      <c r="P775" s="1403"/>
      <c r="Q775" s="1403"/>
      <c r="R775" s="72"/>
      <c r="S775" s="72"/>
      <c r="T775" s="72"/>
      <c r="U775" s="72"/>
      <c r="V775" s="72"/>
    </row>
    <row r="776" spans="1:22" ht="15.75" customHeight="1">
      <c r="A776" s="72"/>
      <c r="B776" s="72"/>
      <c r="C776" s="1403"/>
      <c r="D776" s="1403"/>
      <c r="E776" s="1403"/>
      <c r="F776" s="1403"/>
      <c r="G776" s="1403"/>
      <c r="H776" s="1403"/>
      <c r="I776" s="1403"/>
      <c r="J776" s="1403"/>
      <c r="K776" s="1403"/>
      <c r="L776" s="1403"/>
      <c r="M776" s="1403"/>
      <c r="N776" s="1403"/>
      <c r="O776" s="1403"/>
      <c r="P776" s="1403"/>
      <c r="Q776" s="1403"/>
      <c r="R776" s="72"/>
      <c r="S776" s="72"/>
      <c r="T776" s="72"/>
      <c r="U776" s="72"/>
      <c r="V776" s="72"/>
    </row>
    <row r="777" spans="1:22" ht="15.75" customHeight="1">
      <c r="A777" s="72"/>
      <c r="B777" s="72"/>
      <c r="C777" s="1403"/>
      <c r="D777" s="1403"/>
      <c r="E777" s="1403"/>
      <c r="F777" s="1403"/>
      <c r="G777" s="1403"/>
      <c r="H777" s="1403"/>
      <c r="I777" s="1403"/>
      <c r="J777" s="1403"/>
      <c r="K777" s="1403"/>
      <c r="L777" s="1403"/>
      <c r="M777" s="1403"/>
      <c r="N777" s="1403"/>
      <c r="O777" s="1403"/>
      <c r="P777" s="1403"/>
      <c r="Q777" s="1403"/>
      <c r="R777" s="72"/>
      <c r="S777" s="72"/>
      <c r="T777" s="72"/>
      <c r="U777" s="72"/>
      <c r="V777" s="72"/>
    </row>
    <row r="778" spans="1:22" ht="15.75" customHeight="1">
      <c r="A778" s="72"/>
      <c r="B778" s="72"/>
      <c r="C778" s="1403"/>
      <c r="D778" s="1403"/>
      <c r="E778" s="1403"/>
      <c r="F778" s="1403"/>
      <c r="G778" s="1403"/>
      <c r="H778" s="1403"/>
      <c r="I778" s="1403"/>
      <c r="J778" s="1403"/>
      <c r="K778" s="1403"/>
      <c r="L778" s="1403"/>
      <c r="M778" s="1403"/>
      <c r="N778" s="1403"/>
      <c r="O778" s="1403"/>
      <c r="P778" s="1403"/>
      <c r="Q778" s="1403"/>
      <c r="R778" s="72"/>
      <c r="S778" s="72"/>
      <c r="T778" s="72"/>
      <c r="U778" s="72"/>
      <c r="V778" s="72"/>
    </row>
    <row r="779" spans="1:22" ht="15.75" customHeight="1">
      <c r="A779" s="72"/>
      <c r="B779" s="72"/>
      <c r="C779" s="1403"/>
      <c r="D779" s="1403"/>
      <c r="E779" s="1403"/>
      <c r="F779" s="1403"/>
      <c r="G779" s="1403"/>
      <c r="H779" s="1403"/>
      <c r="I779" s="1403"/>
      <c r="J779" s="1403"/>
      <c r="K779" s="1403"/>
      <c r="L779" s="1403"/>
      <c r="M779" s="1403"/>
      <c r="N779" s="1403"/>
      <c r="O779" s="1403"/>
      <c r="P779" s="1403"/>
      <c r="Q779" s="1403"/>
      <c r="R779" s="72"/>
      <c r="S779" s="72"/>
      <c r="T779" s="72"/>
      <c r="U779" s="72"/>
      <c r="V779" s="72"/>
    </row>
    <row r="780" spans="1:22" ht="15.75" customHeight="1">
      <c r="A780" s="72"/>
      <c r="B780" s="72"/>
      <c r="C780" s="1403"/>
      <c r="D780" s="1403"/>
      <c r="E780" s="1403"/>
      <c r="F780" s="1403"/>
      <c r="G780" s="1403"/>
      <c r="H780" s="1403"/>
      <c r="I780" s="1403"/>
      <c r="J780" s="1403"/>
      <c r="K780" s="1403"/>
      <c r="L780" s="1403"/>
      <c r="M780" s="1403"/>
      <c r="N780" s="1403"/>
      <c r="O780" s="1403"/>
      <c r="P780" s="1403"/>
      <c r="Q780" s="1403"/>
      <c r="R780" s="72"/>
      <c r="S780" s="72"/>
      <c r="T780" s="72"/>
      <c r="U780" s="72"/>
      <c r="V780" s="72"/>
    </row>
    <row r="781" spans="1:22" ht="15.75" customHeight="1">
      <c r="A781" s="72"/>
      <c r="B781" s="72"/>
      <c r="C781" s="1403"/>
      <c r="D781" s="1403"/>
      <c r="E781" s="1403"/>
      <c r="F781" s="1403"/>
      <c r="G781" s="1403"/>
      <c r="H781" s="1403"/>
      <c r="I781" s="1403"/>
      <c r="J781" s="1403"/>
      <c r="K781" s="1403"/>
      <c r="L781" s="1403"/>
      <c r="M781" s="1403"/>
      <c r="N781" s="1403"/>
      <c r="O781" s="1403"/>
      <c r="P781" s="1403"/>
      <c r="Q781" s="1403"/>
      <c r="R781" s="72"/>
      <c r="S781" s="72"/>
      <c r="T781" s="72"/>
      <c r="U781" s="72"/>
      <c r="V781" s="72"/>
    </row>
    <row r="782" spans="1:22" ht="15.75" customHeight="1">
      <c r="A782" s="72"/>
      <c r="B782" s="72"/>
      <c r="C782" s="1403"/>
      <c r="D782" s="1403"/>
      <c r="E782" s="1403"/>
      <c r="F782" s="1403"/>
      <c r="G782" s="1403"/>
      <c r="H782" s="1403"/>
      <c r="I782" s="1403"/>
      <c r="J782" s="1403"/>
      <c r="K782" s="1403"/>
      <c r="L782" s="1403"/>
      <c r="M782" s="1403"/>
      <c r="N782" s="1403"/>
      <c r="O782" s="1403"/>
      <c r="P782" s="1403"/>
      <c r="Q782" s="1403"/>
      <c r="R782" s="72"/>
      <c r="S782" s="72"/>
      <c r="T782" s="72"/>
      <c r="U782" s="72"/>
      <c r="V782" s="72"/>
    </row>
    <row r="783" spans="1:22" ht="15.75" customHeight="1">
      <c r="A783" s="72"/>
      <c r="B783" s="72"/>
      <c r="C783" s="1403"/>
      <c r="D783" s="1403"/>
      <c r="E783" s="1403"/>
      <c r="F783" s="1403"/>
      <c r="G783" s="1403"/>
      <c r="H783" s="1403"/>
      <c r="I783" s="1403"/>
      <c r="J783" s="1403"/>
      <c r="K783" s="1403"/>
      <c r="L783" s="1403"/>
      <c r="M783" s="1403"/>
      <c r="N783" s="1403"/>
      <c r="O783" s="1403"/>
      <c r="P783" s="1403"/>
      <c r="Q783" s="1403"/>
      <c r="R783" s="72"/>
      <c r="S783" s="72"/>
      <c r="T783" s="72"/>
      <c r="U783" s="72"/>
      <c r="V783" s="72"/>
    </row>
    <row r="784" spans="1:22" ht="15.75" customHeight="1">
      <c r="A784" s="72"/>
      <c r="B784" s="72"/>
      <c r="C784" s="1403"/>
      <c r="D784" s="1403"/>
      <c r="E784" s="1403"/>
      <c r="F784" s="1403"/>
      <c r="G784" s="1403"/>
      <c r="H784" s="1403"/>
      <c r="I784" s="1403"/>
      <c r="J784" s="1403"/>
      <c r="K784" s="1403"/>
      <c r="L784" s="1403"/>
      <c r="M784" s="1403"/>
      <c r="N784" s="1403"/>
      <c r="O784" s="1403"/>
      <c r="P784" s="1403"/>
      <c r="Q784" s="1403"/>
      <c r="R784" s="72"/>
      <c r="S784" s="72"/>
      <c r="T784" s="72"/>
      <c r="U784" s="72"/>
      <c r="V784" s="72"/>
    </row>
    <row r="785" spans="1:22" ht="15.75" customHeight="1">
      <c r="A785" s="72"/>
      <c r="B785" s="72"/>
      <c r="C785" s="1403"/>
      <c r="D785" s="1403"/>
      <c r="E785" s="1403"/>
      <c r="F785" s="1403"/>
      <c r="G785" s="1403"/>
      <c r="H785" s="1403"/>
      <c r="I785" s="1403"/>
      <c r="J785" s="1403"/>
      <c r="K785" s="1403"/>
      <c r="L785" s="1403"/>
      <c r="M785" s="1403"/>
      <c r="N785" s="1403"/>
      <c r="O785" s="1403"/>
      <c r="P785" s="1403"/>
      <c r="Q785" s="1403"/>
      <c r="R785" s="72"/>
      <c r="S785" s="72"/>
      <c r="T785" s="72"/>
      <c r="U785" s="72"/>
      <c r="V785" s="72"/>
    </row>
    <row r="786" spans="1:22" ht="15.75" customHeight="1">
      <c r="A786" s="72"/>
      <c r="B786" s="72"/>
      <c r="C786" s="1403"/>
      <c r="D786" s="1403"/>
      <c r="E786" s="1403"/>
      <c r="F786" s="1403"/>
      <c r="G786" s="1403"/>
      <c r="H786" s="1403"/>
      <c r="I786" s="1403"/>
      <c r="J786" s="1403"/>
      <c r="K786" s="1403"/>
      <c r="L786" s="1403"/>
      <c r="M786" s="1403"/>
      <c r="N786" s="1403"/>
      <c r="O786" s="1403"/>
      <c r="P786" s="1403"/>
      <c r="Q786" s="1403"/>
      <c r="R786" s="72"/>
      <c r="S786" s="72"/>
      <c r="T786" s="72"/>
      <c r="U786" s="72"/>
      <c r="V786" s="72"/>
    </row>
    <row r="787" spans="1:22" ht="15.75" customHeight="1">
      <c r="A787" s="72"/>
      <c r="B787" s="72"/>
      <c r="C787" s="1403"/>
      <c r="D787" s="1403"/>
      <c r="E787" s="1403"/>
      <c r="F787" s="1403"/>
      <c r="G787" s="1403"/>
      <c r="H787" s="1403"/>
      <c r="I787" s="1403"/>
      <c r="J787" s="1403"/>
      <c r="K787" s="1403"/>
      <c r="L787" s="1403"/>
      <c r="M787" s="1403"/>
      <c r="N787" s="1403"/>
      <c r="O787" s="1403"/>
      <c r="P787" s="1403"/>
      <c r="Q787" s="1403"/>
      <c r="R787" s="72"/>
      <c r="S787" s="72"/>
      <c r="T787" s="72"/>
      <c r="U787" s="72"/>
      <c r="V787" s="72"/>
    </row>
    <row r="788" spans="1:22" ht="15.75" customHeight="1">
      <c r="A788" s="72"/>
      <c r="B788" s="72"/>
      <c r="C788" s="1403"/>
      <c r="D788" s="1403"/>
      <c r="E788" s="1403"/>
      <c r="F788" s="1403"/>
      <c r="G788" s="1403"/>
      <c r="H788" s="1403"/>
      <c r="I788" s="1403"/>
      <c r="J788" s="1403"/>
      <c r="K788" s="1403"/>
      <c r="L788" s="1403"/>
      <c r="M788" s="1403"/>
      <c r="N788" s="1403"/>
      <c r="O788" s="1403"/>
      <c r="P788" s="1403"/>
      <c r="Q788" s="1403"/>
      <c r="R788" s="72"/>
      <c r="S788" s="72"/>
      <c r="T788" s="72"/>
      <c r="U788" s="72"/>
      <c r="V788" s="72"/>
    </row>
    <row r="789" spans="1:22" ht="15.75" customHeight="1">
      <c r="A789" s="72"/>
      <c r="B789" s="72"/>
      <c r="C789" s="1403"/>
      <c r="D789" s="1403"/>
      <c r="E789" s="1403"/>
      <c r="F789" s="1403"/>
      <c r="G789" s="1403"/>
      <c r="H789" s="1403"/>
      <c r="I789" s="1403"/>
      <c r="J789" s="1403"/>
      <c r="K789" s="1403"/>
      <c r="L789" s="1403"/>
      <c r="M789" s="1403"/>
      <c r="N789" s="1403"/>
      <c r="O789" s="1403"/>
      <c r="P789" s="1403"/>
      <c r="Q789" s="1403"/>
      <c r="R789" s="72"/>
      <c r="S789" s="72"/>
      <c r="T789" s="72"/>
      <c r="U789" s="72"/>
      <c r="V789" s="72"/>
    </row>
    <row r="790" spans="1:22" ht="15.75" customHeight="1">
      <c r="A790" s="72"/>
      <c r="B790" s="72"/>
      <c r="C790" s="1403"/>
      <c r="D790" s="1403"/>
      <c r="E790" s="1403"/>
      <c r="F790" s="1403"/>
      <c r="G790" s="1403"/>
      <c r="H790" s="1403"/>
      <c r="I790" s="1403"/>
      <c r="J790" s="1403"/>
      <c r="K790" s="1403"/>
      <c r="L790" s="1403"/>
      <c r="M790" s="1403"/>
      <c r="N790" s="1403"/>
      <c r="O790" s="1403"/>
      <c r="P790" s="1403"/>
      <c r="Q790" s="1403"/>
      <c r="R790" s="72"/>
      <c r="S790" s="72"/>
      <c r="T790" s="72"/>
      <c r="U790" s="72"/>
      <c r="V790" s="72"/>
    </row>
    <row r="791" spans="1:22" ht="15.75" customHeight="1">
      <c r="A791" s="72"/>
      <c r="B791" s="72"/>
      <c r="C791" s="1403"/>
      <c r="D791" s="1403"/>
      <c r="E791" s="1403"/>
      <c r="F791" s="1403"/>
      <c r="G791" s="1403"/>
      <c r="H791" s="1403"/>
      <c r="I791" s="1403"/>
      <c r="J791" s="1403"/>
      <c r="K791" s="1403"/>
      <c r="L791" s="1403"/>
      <c r="M791" s="1403"/>
      <c r="N791" s="1403"/>
      <c r="O791" s="1403"/>
      <c r="P791" s="1403"/>
      <c r="Q791" s="1403"/>
      <c r="R791" s="72"/>
      <c r="S791" s="72"/>
      <c r="T791" s="72"/>
      <c r="U791" s="72"/>
      <c r="V791" s="72"/>
    </row>
    <row r="792" spans="1:22" ht="15.75" customHeight="1">
      <c r="A792" s="72"/>
      <c r="B792" s="72"/>
      <c r="C792" s="1403"/>
      <c r="D792" s="1403"/>
      <c r="E792" s="1403"/>
      <c r="F792" s="1403"/>
      <c r="G792" s="1403"/>
      <c r="H792" s="1403"/>
      <c r="I792" s="1403"/>
      <c r="J792" s="1403"/>
      <c r="K792" s="1403"/>
      <c r="L792" s="1403"/>
      <c r="M792" s="1403"/>
      <c r="N792" s="1403"/>
      <c r="O792" s="1403"/>
      <c r="P792" s="1403"/>
      <c r="Q792" s="1403"/>
      <c r="R792" s="72"/>
      <c r="S792" s="72"/>
      <c r="T792" s="72"/>
      <c r="U792" s="72"/>
      <c r="V792" s="72"/>
    </row>
    <row r="793" spans="1:22" ht="15.75" customHeight="1">
      <c r="A793" s="72"/>
      <c r="B793" s="72"/>
      <c r="C793" s="1403"/>
      <c r="D793" s="1403"/>
      <c r="E793" s="1403"/>
      <c r="F793" s="1403"/>
      <c r="G793" s="1403"/>
      <c r="H793" s="1403"/>
      <c r="I793" s="1403"/>
      <c r="J793" s="1403"/>
      <c r="K793" s="1403"/>
      <c r="L793" s="1403"/>
      <c r="M793" s="1403"/>
      <c r="N793" s="1403"/>
      <c r="O793" s="1403"/>
      <c r="P793" s="1403"/>
      <c r="Q793" s="1403"/>
      <c r="R793" s="72"/>
      <c r="S793" s="72"/>
      <c r="T793" s="72"/>
      <c r="U793" s="72"/>
      <c r="V793" s="72"/>
    </row>
    <row r="794" spans="1:22" ht="15.75" customHeight="1">
      <c r="A794" s="72"/>
      <c r="B794" s="72"/>
      <c r="C794" s="1403"/>
      <c r="D794" s="1403"/>
      <c r="E794" s="1403"/>
      <c r="F794" s="1403"/>
      <c r="G794" s="1403"/>
      <c r="H794" s="1403"/>
      <c r="I794" s="1403"/>
      <c r="J794" s="1403"/>
      <c r="K794" s="1403"/>
      <c r="L794" s="1403"/>
      <c r="M794" s="1403"/>
      <c r="N794" s="1403"/>
      <c r="O794" s="1403"/>
      <c r="P794" s="1403"/>
      <c r="Q794" s="1403"/>
      <c r="R794" s="72"/>
      <c r="S794" s="72"/>
      <c r="T794" s="72"/>
      <c r="U794" s="72"/>
      <c r="V794" s="72"/>
    </row>
    <row r="795" spans="1:22" ht="15.75" customHeight="1">
      <c r="A795" s="72"/>
      <c r="B795" s="72"/>
      <c r="C795" s="1403"/>
      <c r="D795" s="1403"/>
      <c r="E795" s="1403"/>
      <c r="F795" s="1403"/>
      <c r="G795" s="1403"/>
      <c r="H795" s="1403"/>
      <c r="I795" s="1403"/>
      <c r="J795" s="1403"/>
      <c r="K795" s="1403"/>
      <c r="L795" s="1403"/>
      <c r="M795" s="1403"/>
      <c r="N795" s="1403"/>
      <c r="O795" s="1403"/>
      <c r="P795" s="1403"/>
      <c r="Q795" s="1403"/>
      <c r="R795" s="72"/>
      <c r="S795" s="72"/>
      <c r="T795" s="72"/>
      <c r="U795" s="72"/>
      <c r="V795" s="72"/>
    </row>
    <row r="796" spans="1:22" ht="15.75" customHeight="1">
      <c r="A796" s="72"/>
      <c r="B796" s="72"/>
      <c r="C796" s="1403"/>
      <c r="D796" s="1403"/>
      <c r="E796" s="1403"/>
      <c r="F796" s="1403"/>
      <c r="G796" s="1403"/>
      <c r="H796" s="1403"/>
      <c r="I796" s="1403"/>
      <c r="J796" s="1403"/>
      <c r="K796" s="1403"/>
      <c r="L796" s="1403"/>
      <c r="M796" s="1403"/>
      <c r="N796" s="1403"/>
      <c r="O796" s="1403"/>
      <c r="P796" s="1403"/>
      <c r="Q796" s="1403"/>
      <c r="R796" s="72"/>
      <c r="S796" s="72"/>
      <c r="T796" s="72"/>
      <c r="U796" s="72"/>
      <c r="V796" s="72"/>
    </row>
    <row r="797" spans="1:22" ht="15.75" customHeight="1">
      <c r="A797" s="72"/>
      <c r="B797" s="72"/>
      <c r="C797" s="1403"/>
      <c r="D797" s="1403"/>
      <c r="E797" s="1403"/>
      <c r="F797" s="1403"/>
      <c r="G797" s="1403"/>
      <c r="H797" s="1403"/>
      <c r="I797" s="1403"/>
      <c r="J797" s="1403"/>
      <c r="K797" s="1403"/>
      <c r="L797" s="1403"/>
      <c r="M797" s="1403"/>
      <c r="N797" s="1403"/>
      <c r="O797" s="1403"/>
      <c r="P797" s="1403"/>
      <c r="Q797" s="1403"/>
      <c r="R797" s="72"/>
      <c r="S797" s="72"/>
      <c r="T797" s="72"/>
      <c r="U797" s="72"/>
      <c r="V797" s="72"/>
    </row>
    <row r="798" spans="1:22" ht="15.75" customHeight="1">
      <c r="A798" s="72"/>
      <c r="B798" s="72"/>
      <c r="C798" s="1403"/>
      <c r="D798" s="1403"/>
      <c r="E798" s="1403"/>
      <c r="F798" s="1403"/>
      <c r="G798" s="1403"/>
      <c r="H798" s="1403"/>
      <c r="I798" s="1403"/>
      <c r="J798" s="1403"/>
      <c r="K798" s="1403"/>
      <c r="L798" s="1403"/>
      <c r="M798" s="1403"/>
      <c r="N798" s="1403"/>
      <c r="O798" s="1403"/>
      <c r="P798" s="1403"/>
      <c r="Q798" s="1403"/>
      <c r="R798" s="72"/>
      <c r="S798" s="72"/>
      <c r="T798" s="72"/>
      <c r="U798" s="72"/>
      <c r="V798" s="72"/>
    </row>
    <row r="799" spans="1:22" ht="15.75" customHeight="1">
      <c r="A799" s="72"/>
      <c r="B799" s="72"/>
      <c r="C799" s="1403"/>
      <c r="D799" s="1403"/>
      <c r="E799" s="1403"/>
      <c r="F799" s="1403"/>
      <c r="G799" s="1403"/>
      <c r="H799" s="1403"/>
      <c r="I799" s="1403"/>
      <c r="J799" s="1403"/>
      <c r="K799" s="1403"/>
      <c r="L799" s="1403"/>
      <c r="M799" s="1403"/>
      <c r="N799" s="1403"/>
      <c r="O799" s="1403"/>
      <c r="P799" s="1403"/>
      <c r="Q799" s="1403"/>
      <c r="R799" s="72"/>
      <c r="S799" s="72"/>
      <c r="T799" s="72"/>
      <c r="U799" s="72"/>
      <c r="V799" s="72"/>
    </row>
    <row r="800" spans="1:22" ht="15.75" customHeight="1">
      <c r="A800" s="72"/>
      <c r="B800" s="72"/>
      <c r="C800" s="1403"/>
      <c r="D800" s="1403"/>
      <c r="E800" s="1403"/>
      <c r="F800" s="1403"/>
      <c r="G800" s="1403"/>
      <c r="H800" s="1403"/>
      <c r="I800" s="1403"/>
      <c r="J800" s="1403"/>
      <c r="K800" s="1403"/>
      <c r="L800" s="1403"/>
      <c r="M800" s="1403"/>
      <c r="N800" s="1403"/>
      <c r="O800" s="1403"/>
      <c r="P800" s="1403"/>
      <c r="Q800" s="1403"/>
      <c r="R800" s="72"/>
      <c r="S800" s="72"/>
      <c r="T800" s="72"/>
      <c r="U800" s="72"/>
      <c r="V800" s="72"/>
    </row>
    <row r="801" spans="1:22" ht="15.75" customHeight="1">
      <c r="A801" s="72"/>
      <c r="B801" s="72"/>
      <c r="C801" s="1403"/>
      <c r="D801" s="1403"/>
      <c r="E801" s="1403"/>
      <c r="F801" s="1403"/>
      <c r="G801" s="1403"/>
      <c r="H801" s="1403"/>
      <c r="I801" s="1403"/>
      <c r="J801" s="1403"/>
      <c r="K801" s="1403"/>
      <c r="L801" s="1403"/>
      <c r="M801" s="1403"/>
      <c r="N801" s="1403"/>
      <c r="O801" s="1403"/>
      <c r="P801" s="1403"/>
      <c r="Q801" s="1403"/>
      <c r="R801" s="72"/>
      <c r="S801" s="72"/>
      <c r="T801" s="72"/>
      <c r="U801" s="72"/>
      <c r="V801" s="72"/>
    </row>
    <row r="802" spans="1:22" ht="15.75" customHeight="1">
      <c r="A802" s="72"/>
      <c r="B802" s="72"/>
      <c r="C802" s="1403"/>
      <c r="D802" s="1403"/>
      <c r="E802" s="1403"/>
      <c r="F802" s="1403"/>
      <c r="G802" s="1403"/>
      <c r="H802" s="1403"/>
      <c r="I802" s="1403"/>
      <c r="J802" s="1403"/>
      <c r="K802" s="1403"/>
      <c r="L802" s="1403"/>
      <c r="M802" s="1403"/>
      <c r="N802" s="1403"/>
      <c r="O802" s="1403"/>
      <c r="P802" s="1403"/>
      <c r="Q802" s="1403"/>
      <c r="R802" s="72"/>
      <c r="S802" s="72"/>
      <c r="T802" s="72"/>
      <c r="U802" s="72"/>
      <c r="V802" s="72"/>
    </row>
    <row r="803" spans="1:22" ht="15.75" customHeight="1">
      <c r="A803" s="72"/>
      <c r="B803" s="72"/>
      <c r="C803" s="1403"/>
      <c r="D803" s="1403"/>
      <c r="E803" s="1403"/>
      <c r="F803" s="1403"/>
      <c r="G803" s="1403"/>
      <c r="H803" s="1403"/>
      <c r="I803" s="1403"/>
      <c r="J803" s="1403"/>
      <c r="K803" s="1403"/>
      <c r="L803" s="1403"/>
      <c r="M803" s="1403"/>
      <c r="N803" s="1403"/>
      <c r="O803" s="1403"/>
      <c r="P803" s="1403"/>
      <c r="Q803" s="1403"/>
      <c r="R803" s="72"/>
      <c r="S803" s="72"/>
      <c r="T803" s="72"/>
      <c r="U803" s="72"/>
      <c r="V803" s="72"/>
    </row>
    <row r="804" spans="1:22" ht="15.75" customHeight="1">
      <c r="A804" s="72"/>
      <c r="B804" s="72"/>
      <c r="C804" s="1403"/>
      <c r="D804" s="1403"/>
      <c r="E804" s="1403"/>
      <c r="F804" s="1403"/>
      <c r="G804" s="1403"/>
      <c r="H804" s="1403"/>
      <c r="I804" s="1403"/>
      <c r="J804" s="1403"/>
      <c r="K804" s="1403"/>
      <c r="L804" s="1403"/>
      <c r="M804" s="1403"/>
      <c r="N804" s="1403"/>
      <c r="O804" s="1403"/>
      <c r="P804" s="1403"/>
      <c r="Q804" s="1403"/>
      <c r="R804" s="72"/>
      <c r="S804" s="72"/>
      <c r="T804" s="72"/>
      <c r="U804" s="72"/>
      <c r="V804" s="72"/>
    </row>
    <row r="805" spans="1:22" ht="15.75" customHeight="1">
      <c r="A805" s="72"/>
      <c r="B805" s="72"/>
      <c r="C805" s="1403"/>
      <c r="D805" s="1403"/>
      <c r="E805" s="1403"/>
      <c r="F805" s="1403"/>
      <c r="G805" s="1403"/>
      <c r="H805" s="1403"/>
      <c r="I805" s="1403"/>
      <c r="J805" s="1403"/>
      <c r="K805" s="1403"/>
      <c r="L805" s="1403"/>
      <c r="M805" s="1403"/>
      <c r="N805" s="1403"/>
      <c r="O805" s="1403"/>
      <c r="P805" s="1403"/>
      <c r="Q805" s="1403"/>
      <c r="R805" s="72"/>
      <c r="S805" s="72"/>
      <c r="T805" s="72"/>
      <c r="U805" s="72"/>
      <c r="V805" s="72"/>
    </row>
    <row r="806" spans="1:22" ht="15.75" customHeight="1">
      <c r="A806" s="72"/>
      <c r="B806" s="72"/>
      <c r="C806" s="1403"/>
      <c r="D806" s="1403"/>
      <c r="E806" s="1403"/>
      <c r="F806" s="1403"/>
      <c r="G806" s="1403"/>
      <c r="H806" s="1403"/>
      <c r="I806" s="1403"/>
      <c r="J806" s="1403"/>
      <c r="K806" s="1403"/>
      <c r="L806" s="1403"/>
      <c r="M806" s="1403"/>
      <c r="N806" s="1403"/>
      <c r="O806" s="1403"/>
      <c r="P806" s="1403"/>
      <c r="Q806" s="1403"/>
      <c r="R806" s="72"/>
      <c r="S806" s="72"/>
      <c r="T806" s="72"/>
      <c r="U806" s="72"/>
      <c r="V806" s="72"/>
    </row>
    <row r="807" spans="1:22" ht="15.75" customHeight="1">
      <c r="A807" s="72"/>
      <c r="B807" s="72"/>
      <c r="C807" s="1403"/>
      <c r="D807" s="1403"/>
      <c r="E807" s="1403"/>
      <c r="F807" s="1403"/>
      <c r="G807" s="1403"/>
      <c r="H807" s="1403"/>
      <c r="I807" s="1403"/>
      <c r="J807" s="1403"/>
      <c r="K807" s="1403"/>
      <c r="L807" s="1403"/>
      <c r="M807" s="1403"/>
      <c r="N807" s="1403"/>
      <c r="O807" s="1403"/>
      <c r="P807" s="1403"/>
      <c r="Q807" s="1403"/>
      <c r="R807" s="72"/>
      <c r="S807" s="72"/>
      <c r="T807" s="72"/>
      <c r="U807" s="72"/>
      <c r="V807" s="72"/>
    </row>
    <row r="808" spans="1:22" ht="15.75" customHeight="1">
      <c r="A808" s="72"/>
      <c r="B808" s="72"/>
      <c r="C808" s="1403"/>
      <c r="D808" s="1403"/>
      <c r="E808" s="1403"/>
      <c r="F808" s="1403"/>
      <c r="G808" s="1403"/>
      <c r="H808" s="1403"/>
      <c r="I808" s="1403"/>
      <c r="J808" s="1403"/>
      <c r="K808" s="1403"/>
      <c r="L808" s="1403"/>
      <c r="M808" s="1403"/>
      <c r="N808" s="1403"/>
      <c r="O808" s="1403"/>
      <c r="P808" s="1403"/>
      <c r="Q808" s="1403"/>
      <c r="R808" s="72"/>
      <c r="S808" s="72"/>
      <c r="T808" s="72"/>
      <c r="U808" s="72"/>
      <c r="V808" s="72"/>
    </row>
    <row r="809" spans="1:22" ht="15.75" customHeight="1">
      <c r="A809" s="72"/>
      <c r="B809" s="72"/>
      <c r="C809" s="1403"/>
      <c r="D809" s="1403"/>
      <c r="E809" s="1403"/>
      <c r="F809" s="1403"/>
      <c r="G809" s="1403"/>
      <c r="H809" s="1403"/>
      <c r="I809" s="1403"/>
      <c r="J809" s="1403"/>
      <c r="K809" s="1403"/>
      <c r="L809" s="1403"/>
      <c r="M809" s="1403"/>
      <c r="N809" s="1403"/>
      <c r="O809" s="1403"/>
      <c r="P809" s="1403"/>
      <c r="Q809" s="1403"/>
      <c r="R809" s="72"/>
      <c r="S809" s="72"/>
      <c r="T809" s="72"/>
      <c r="U809" s="72"/>
      <c r="V809" s="72"/>
    </row>
    <row r="810" spans="1:22" ht="15.75" customHeight="1">
      <c r="A810" s="72"/>
      <c r="B810" s="72"/>
      <c r="C810" s="1403"/>
      <c r="D810" s="1403"/>
      <c r="E810" s="1403"/>
      <c r="F810" s="1403"/>
      <c r="G810" s="1403"/>
      <c r="H810" s="1403"/>
      <c r="I810" s="1403"/>
      <c r="J810" s="1403"/>
      <c r="K810" s="1403"/>
      <c r="L810" s="1403"/>
      <c r="M810" s="1403"/>
      <c r="N810" s="1403"/>
      <c r="O810" s="1403"/>
      <c r="P810" s="1403"/>
      <c r="Q810" s="1403"/>
      <c r="R810" s="72"/>
      <c r="S810" s="72"/>
      <c r="T810" s="72"/>
      <c r="U810" s="72"/>
      <c r="V810" s="72"/>
    </row>
    <row r="811" spans="1:22" ht="15.75" customHeight="1">
      <c r="A811" s="72"/>
      <c r="B811" s="72"/>
      <c r="C811" s="1403"/>
      <c r="D811" s="1403"/>
      <c r="E811" s="1403"/>
      <c r="F811" s="1403"/>
      <c r="G811" s="1403"/>
      <c r="H811" s="1403"/>
      <c r="I811" s="1403"/>
      <c r="J811" s="1403"/>
      <c r="K811" s="1403"/>
      <c r="L811" s="1403"/>
      <c r="M811" s="1403"/>
      <c r="N811" s="1403"/>
      <c r="O811" s="1403"/>
      <c r="P811" s="1403"/>
      <c r="Q811" s="1403"/>
      <c r="R811" s="72"/>
      <c r="S811" s="72"/>
      <c r="T811" s="72"/>
      <c r="U811" s="72"/>
      <c r="V811" s="72"/>
    </row>
    <row r="812" spans="1:22" ht="15.75" customHeight="1">
      <c r="A812" s="72"/>
      <c r="B812" s="72"/>
      <c r="C812" s="1403"/>
      <c r="D812" s="1403"/>
      <c r="E812" s="1403"/>
      <c r="F812" s="1403"/>
      <c r="G812" s="1403"/>
      <c r="H812" s="1403"/>
      <c r="I812" s="1403"/>
      <c r="J812" s="1403"/>
      <c r="K812" s="1403"/>
      <c r="L812" s="1403"/>
      <c r="M812" s="1403"/>
      <c r="N812" s="1403"/>
      <c r="O812" s="1403"/>
      <c r="P812" s="1403"/>
      <c r="Q812" s="1403"/>
      <c r="R812" s="72"/>
      <c r="S812" s="72"/>
      <c r="T812" s="72"/>
      <c r="U812" s="72"/>
      <c r="V812" s="72"/>
    </row>
    <row r="813" spans="1:22" ht="15.75" customHeight="1">
      <c r="A813" s="72"/>
      <c r="B813" s="72"/>
      <c r="C813" s="1403"/>
      <c r="D813" s="1403"/>
      <c r="E813" s="1403"/>
      <c r="F813" s="1403"/>
      <c r="G813" s="1403"/>
      <c r="H813" s="1403"/>
      <c r="I813" s="1403"/>
      <c r="J813" s="1403"/>
      <c r="K813" s="1403"/>
      <c r="L813" s="1403"/>
      <c r="M813" s="1403"/>
      <c r="N813" s="1403"/>
      <c r="O813" s="1403"/>
      <c r="P813" s="1403"/>
      <c r="Q813" s="1403"/>
      <c r="R813" s="72"/>
      <c r="S813" s="72"/>
      <c r="T813" s="72"/>
      <c r="U813" s="72"/>
      <c r="V813" s="72"/>
    </row>
    <row r="814" spans="1:22" ht="15.75" customHeight="1">
      <c r="A814" s="72"/>
      <c r="B814" s="72"/>
      <c r="C814" s="1403"/>
      <c r="D814" s="1403"/>
      <c r="E814" s="1403"/>
      <c r="F814" s="1403"/>
      <c r="G814" s="1403"/>
      <c r="H814" s="1403"/>
      <c r="I814" s="1403"/>
      <c r="J814" s="1403"/>
      <c r="K814" s="1403"/>
      <c r="L814" s="1403"/>
      <c r="M814" s="1403"/>
      <c r="N814" s="1403"/>
      <c r="O814" s="1403"/>
      <c r="P814" s="1403"/>
      <c r="Q814" s="1403"/>
      <c r="R814" s="72"/>
      <c r="S814" s="72"/>
      <c r="T814" s="72"/>
      <c r="U814" s="72"/>
      <c r="V814" s="72"/>
    </row>
    <row r="815" spans="1:22" ht="15.75" customHeight="1">
      <c r="A815" s="72"/>
      <c r="B815" s="72"/>
      <c r="C815" s="1403"/>
      <c r="D815" s="1403"/>
      <c r="E815" s="1403"/>
      <c r="F815" s="1403"/>
      <c r="G815" s="1403"/>
      <c r="H815" s="1403"/>
      <c r="I815" s="1403"/>
      <c r="J815" s="1403"/>
      <c r="K815" s="1403"/>
      <c r="L815" s="1403"/>
      <c r="M815" s="1403"/>
      <c r="N815" s="1403"/>
      <c r="O815" s="1403"/>
      <c r="P815" s="1403"/>
      <c r="Q815" s="1403"/>
      <c r="R815" s="72"/>
      <c r="S815" s="72"/>
      <c r="T815" s="72"/>
      <c r="U815" s="72"/>
      <c r="V815" s="72"/>
    </row>
    <row r="816" spans="1:22" ht="15.75" customHeight="1">
      <c r="A816" s="72"/>
      <c r="B816" s="72"/>
      <c r="C816" s="1403"/>
      <c r="D816" s="1403"/>
      <c r="E816" s="1403"/>
      <c r="F816" s="1403"/>
      <c r="G816" s="1403"/>
      <c r="H816" s="1403"/>
      <c r="I816" s="1403"/>
      <c r="J816" s="1403"/>
      <c r="K816" s="1403"/>
      <c r="L816" s="1403"/>
      <c r="M816" s="1403"/>
      <c r="N816" s="1403"/>
      <c r="O816" s="1403"/>
      <c r="P816" s="1403"/>
      <c r="Q816" s="1403"/>
      <c r="R816" s="72"/>
      <c r="S816" s="72"/>
      <c r="T816" s="72"/>
      <c r="U816" s="72"/>
      <c r="V816" s="72"/>
    </row>
    <row r="817" spans="1:22" ht="15.75" customHeight="1">
      <c r="A817" s="72"/>
      <c r="B817" s="72"/>
      <c r="C817" s="1403"/>
      <c r="D817" s="1403"/>
      <c r="E817" s="1403"/>
      <c r="F817" s="1403"/>
      <c r="G817" s="1403"/>
      <c r="H817" s="1403"/>
      <c r="I817" s="1403"/>
      <c r="J817" s="1403"/>
      <c r="K817" s="1403"/>
      <c r="L817" s="1403"/>
      <c r="M817" s="1403"/>
      <c r="N817" s="1403"/>
      <c r="O817" s="1403"/>
      <c r="P817" s="1403"/>
      <c r="Q817" s="1403"/>
      <c r="R817" s="72"/>
      <c r="S817" s="72"/>
      <c r="T817" s="72"/>
      <c r="U817" s="72"/>
      <c r="V817" s="72"/>
    </row>
    <row r="818" spans="1:22" ht="15.75" customHeight="1">
      <c r="A818" s="72"/>
      <c r="B818" s="72"/>
      <c r="C818" s="1403"/>
      <c r="D818" s="1403"/>
      <c r="E818" s="1403"/>
      <c r="F818" s="1403"/>
      <c r="G818" s="1403"/>
      <c r="H818" s="1403"/>
      <c r="I818" s="1403"/>
      <c r="J818" s="1403"/>
      <c r="K818" s="1403"/>
      <c r="L818" s="1403"/>
      <c r="M818" s="1403"/>
      <c r="N818" s="1403"/>
      <c r="O818" s="1403"/>
      <c r="P818" s="1403"/>
      <c r="Q818" s="1403"/>
      <c r="R818" s="72"/>
      <c r="S818" s="72"/>
      <c r="T818" s="72"/>
      <c r="U818" s="72"/>
      <c r="V818" s="72"/>
    </row>
    <row r="819" spans="1:22" ht="15.75" customHeight="1">
      <c r="A819" s="72"/>
      <c r="B819" s="72"/>
      <c r="C819" s="1403"/>
      <c r="D819" s="1403"/>
      <c r="E819" s="1403"/>
      <c r="F819" s="1403"/>
      <c r="G819" s="1403"/>
      <c r="H819" s="1403"/>
      <c r="I819" s="1403"/>
      <c r="J819" s="1403"/>
      <c r="K819" s="1403"/>
      <c r="L819" s="1403"/>
      <c r="M819" s="1403"/>
      <c r="N819" s="1403"/>
      <c r="O819" s="1403"/>
      <c r="P819" s="1403"/>
      <c r="Q819" s="1403"/>
      <c r="R819" s="72"/>
      <c r="S819" s="72"/>
      <c r="T819" s="72"/>
      <c r="U819" s="72"/>
      <c r="V819" s="72"/>
    </row>
    <row r="820" spans="1:22" ht="15.75" customHeight="1">
      <c r="A820" s="72"/>
      <c r="B820" s="72"/>
      <c r="C820" s="1403"/>
      <c r="D820" s="1403"/>
      <c r="E820" s="1403"/>
      <c r="F820" s="1403"/>
      <c r="G820" s="1403"/>
      <c r="H820" s="1403"/>
      <c r="I820" s="1403"/>
      <c r="J820" s="1403"/>
      <c r="K820" s="1403"/>
      <c r="L820" s="1403"/>
      <c r="M820" s="1403"/>
      <c r="N820" s="1403"/>
      <c r="O820" s="1403"/>
      <c r="P820" s="1403"/>
      <c r="Q820" s="1403"/>
      <c r="R820" s="72"/>
      <c r="S820" s="72"/>
      <c r="T820" s="72"/>
      <c r="U820" s="72"/>
      <c r="V820" s="72"/>
    </row>
    <row r="821" spans="1:22" ht="15.75" customHeight="1">
      <c r="A821" s="72"/>
      <c r="B821" s="72"/>
      <c r="C821" s="1403"/>
      <c r="D821" s="1403"/>
      <c r="E821" s="1403"/>
      <c r="F821" s="1403"/>
      <c r="G821" s="1403"/>
      <c r="H821" s="1403"/>
      <c r="I821" s="1403"/>
      <c r="J821" s="1403"/>
      <c r="K821" s="1403"/>
      <c r="L821" s="1403"/>
      <c r="M821" s="1403"/>
      <c r="N821" s="1403"/>
      <c r="O821" s="1403"/>
      <c r="P821" s="1403"/>
      <c r="Q821" s="1403"/>
      <c r="R821" s="72"/>
      <c r="S821" s="72"/>
      <c r="T821" s="72"/>
      <c r="U821" s="72"/>
      <c r="V821" s="72"/>
    </row>
    <row r="822" spans="1:22" ht="15.75" customHeight="1">
      <c r="A822" s="72"/>
      <c r="B822" s="72"/>
      <c r="C822" s="1403"/>
      <c r="D822" s="1403"/>
      <c r="E822" s="1403"/>
      <c r="F822" s="1403"/>
      <c r="G822" s="1403"/>
      <c r="H822" s="1403"/>
      <c r="I822" s="1403"/>
      <c r="J822" s="1403"/>
      <c r="K822" s="1403"/>
      <c r="L822" s="1403"/>
      <c r="M822" s="1403"/>
      <c r="N822" s="1403"/>
      <c r="O822" s="1403"/>
      <c r="P822" s="1403"/>
      <c r="Q822" s="1403"/>
      <c r="R822" s="72"/>
      <c r="S822" s="72"/>
      <c r="T822" s="72"/>
      <c r="U822" s="72"/>
      <c r="V822" s="72"/>
    </row>
    <row r="823" spans="1:22" ht="15.75" customHeight="1">
      <c r="A823" s="72"/>
      <c r="B823" s="72"/>
      <c r="C823" s="1403"/>
      <c r="D823" s="1403"/>
      <c r="E823" s="1403"/>
      <c r="F823" s="1403"/>
      <c r="G823" s="1403"/>
      <c r="H823" s="1403"/>
      <c r="I823" s="1403"/>
      <c r="J823" s="1403"/>
      <c r="K823" s="1403"/>
      <c r="L823" s="1403"/>
      <c r="M823" s="1403"/>
      <c r="N823" s="1403"/>
      <c r="O823" s="1403"/>
      <c r="P823" s="1403"/>
      <c r="Q823" s="1403"/>
      <c r="R823" s="72"/>
      <c r="S823" s="72"/>
      <c r="T823" s="72"/>
      <c r="U823" s="72"/>
      <c r="V823" s="72"/>
    </row>
    <row r="824" spans="1:22" ht="15.75" customHeight="1">
      <c r="A824" s="72"/>
      <c r="B824" s="72"/>
      <c r="C824" s="1403"/>
      <c r="D824" s="1403"/>
      <c r="E824" s="1403"/>
      <c r="F824" s="1403"/>
      <c r="G824" s="1403"/>
      <c r="H824" s="1403"/>
      <c r="I824" s="1403"/>
      <c r="J824" s="1403"/>
      <c r="K824" s="1403"/>
      <c r="L824" s="1403"/>
      <c r="M824" s="1403"/>
      <c r="N824" s="1403"/>
      <c r="O824" s="1403"/>
      <c r="P824" s="1403"/>
      <c r="Q824" s="1403"/>
      <c r="R824" s="72"/>
      <c r="S824" s="72"/>
      <c r="T824" s="72"/>
      <c r="U824" s="72"/>
      <c r="V824" s="72"/>
    </row>
    <row r="825" spans="1:22" ht="15.75" customHeight="1">
      <c r="A825" s="72"/>
      <c r="B825" s="72"/>
      <c r="C825" s="1403"/>
      <c r="D825" s="1403"/>
      <c r="E825" s="1403"/>
      <c r="F825" s="1403"/>
      <c r="G825" s="1403"/>
      <c r="H825" s="1403"/>
      <c r="I825" s="1403"/>
      <c r="J825" s="1403"/>
      <c r="K825" s="1403"/>
      <c r="L825" s="1403"/>
      <c r="M825" s="1403"/>
      <c r="N825" s="1403"/>
      <c r="O825" s="1403"/>
      <c r="P825" s="1403"/>
      <c r="Q825" s="1403"/>
      <c r="R825" s="72"/>
      <c r="S825" s="72"/>
      <c r="T825" s="72"/>
      <c r="U825" s="72"/>
      <c r="V825" s="72"/>
    </row>
    <row r="826" spans="1:22" ht="15.75" customHeight="1">
      <c r="A826" s="72"/>
      <c r="B826" s="72"/>
      <c r="C826" s="1403"/>
      <c r="D826" s="1403"/>
      <c r="E826" s="1403"/>
      <c r="F826" s="1403"/>
      <c r="G826" s="1403"/>
      <c r="H826" s="1403"/>
      <c r="I826" s="1403"/>
      <c r="J826" s="1403"/>
      <c r="K826" s="1403"/>
      <c r="L826" s="1403"/>
      <c r="M826" s="1403"/>
      <c r="N826" s="1403"/>
      <c r="O826" s="1403"/>
      <c r="P826" s="1403"/>
      <c r="Q826" s="1403"/>
      <c r="R826" s="72"/>
      <c r="S826" s="72"/>
      <c r="T826" s="72"/>
      <c r="U826" s="72"/>
      <c r="V826" s="72"/>
    </row>
    <row r="827" spans="1:22" ht="15.75" customHeight="1">
      <c r="A827" s="72"/>
      <c r="B827" s="72"/>
      <c r="C827" s="1403"/>
      <c r="D827" s="1403"/>
      <c r="E827" s="1403"/>
      <c r="F827" s="1403"/>
      <c r="G827" s="1403"/>
      <c r="H827" s="1403"/>
      <c r="I827" s="1403"/>
      <c r="J827" s="1403"/>
      <c r="K827" s="1403"/>
      <c r="L827" s="1403"/>
      <c r="M827" s="1403"/>
      <c r="N827" s="1403"/>
      <c r="O827" s="1403"/>
      <c r="P827" s="1403"/>
      <c r="Q827" s="1403"/>
      <c r="R827" s="72"/>
      <c r="S827" s="72"/>
      <c r="T827" s="72"/>
      <c r="U827" s="72"/>
      <c r="V827" s="72"/>
    </row>
    <row r="828" spans="1:22" ht="15.75" customHeight="1">
      <c r="A828" s="72"/>
      <c r="B828" s="72"/>
      <c r="C828" s="1403"/>
      <c r="D828" s="1403"/>
      <c r="E828" s="1403"/>
      <c r="F828" s="1403"/>
      <c r="G828" s="1403"/>
      <c r="H828" s="1403"/>
      <c r="I828" s="1403"/>
      <c r="J828" s="1403"/>
      <c r="K828" s="1403"/>
      <c r="L828" s="1403"/>
      <c r="M828" s="1403"/>
      <c r="N828" s="1403"/>
      <c r="O828" s="1403"/>
      <c r="P828" s="1403"/>
      <c r="Q828" s="1403"/>
      <c r="R828" s="72"/>
      <c r="S828" s="72"/>
      <c r="T828" s="72"/>
      <c r="U828" s="72"/>
      <c r="V828" s="72"/>
    </row>
    <row r="829" spans="1:22" ht="15.75" customHeight="1">
      <c r="A829" s="72"/>
      <c r="B829" s="72"/>
      <c r="C829" s="1403"/>
      <c r="D829" s="1403"/>
      <c r="E829" s="1403"/>
      <c r="F829" s="1403"/>
      <c r="G829" s="1403"/>
      <c r="H829" s="1403"/>
      <c r="I829" s="1403"/>
      <c r="J829" s="1403"/>
      <c r="K829" s="1403"/>
      <c r="L829" s="1403"/>
      <c r="M829" s="1403"/>
      <c r="N829" s="1403"/>
      <c r="O829" s="1403"/>
      <c r="P829" s="1403"/>
      <c r="Q829" s="1403"/>
      <c r="R829" s="72"/>
      <c r="S829" s="72"/>
      <c r="T829" s="72"/>
      <c r="U829" s="72"/>
      <c r="V829" s="72"/>
    </row>
    <row r="830" spans="1:22" ht="15.75" customHeight="1">
      <c r="A830" s="72"/>
      <c r="B830" s="72"/>
      <c r="C830" s="1403"/>
      <c r="D830" s="1403"/>
      <c r="E830" s="1403"/>
      <c r="F830" s="1403"/>
      <c r="G830" s="1403"/>
      <c r="H830" s="1403"/>
      <c r="I830" s="1403"/>
      <c r="J830" s="1403"/>
      <c r="K830" s="1403"/>
      <c r="L830" s="1403"/>
      <c r="M830" s="1403"/>
      <c r="N830" s="1403"/>
      <c r="O830" s="1403"/>
      <c r="P830" s="1403"/>
      <c r="Q830" s="1403"/>
      <c r="R830" s="72"/>
      <c r="S830" s="72"/>
      <c r="T830" s="72"/>
      <c r="U830" s="72"/>
      <c r="V830" s="72"/>
    </row>
    <row r="831" spans="1:22" ht="15.75" customHeight="1">
      <c r="A831" s="72"/>
      <c r="B831" s="72"/>
      <c r="C831" s="1403"/>
      <c r="D831" s="1403"/>
      <c r="E831" s="1403"/>
      <c r="F831" s="1403"/>
      <c r="G831" s="1403"/>
      <c r="H831" s="1403"/>
      <c r="I831" s="1403"/>
      <c r="J831" s="1403"/>
      <c r="K831" s="1403"/>
      <c r="L831" s="1403"/>
      <c r="M831" s="1403"/>
      <c r="N831" s="1403"/>
      <c r="O831" s="1403"/>
      <c r="P831" s="1403"/>
      <c r="Q831" s="1403"/>
      <c r="R831" s="72"/>
      <c r="S831" s="72"/>
      <c r="T831" s="72"/>
      <c r="U831" s="72"/>
      <c r="V831" s="72"/>
    </row>
    <row r="832" spans="1:22" ht="15.75" customHeight="1">
      <c r="A832" s="72"/>
      <c r="B832" s="72"/>
      <c r="C832" s="1403"/>
      <c r="D832" s="1403"/>
      <c r="E832" s="1403"/>
      <c r="F832" s="1403"/>
      <c r="G832" s="1403"/>
      <c r="H832" s="1403"/>
      <c r="I832" s="1403"/>
      <c r="J832" s="1403"/>
      <c r="K832" s="1403"/>
      <c r="L832" s="1403"/>
      <c r="M832" s="1403"/>
      <c r="N832" s="1403"/>
      <c r="O832" s="1403"/>
      <c r="P832" s="1403"/>
      <c r="Q832" s="1403"/>
      <c r="R832" s="72"/>
      <c r="S832" s="72"/>
      <c r="T832" s="72"/>
      <c r="U832" s="72"/>
      <c r="V832" s="72"/>
    </row>
    <row r="833" spans="1:22" ht="15.75" customHeight="1">
      <c r="A833" s="72"/>
      <c r="B833" s="72"/>
      <c r="C833" s="1403"/>
      <c r="D833" s="1403"/>
      <c r="E833" s="1403"/>
      <c r="F833" s="1403"/>
      <c r="G833" s="1403"/>
      <c r="H833" s="1403"/>
      <c r="I833" s="1403"/>
      <c r="J833" s="1403"/>
      <c r="K833" s="1403"/>
      <c r="L833" s="1403"/>
      <c r="M833" s="1403"/>
      <c r="N833" s="1403"/>
      <c r="O833" s="1403"/>
      <c r="P833" s="1403"/>
      <c r="Q833" s="1403"/>
      <c r="R833" s="72"/>
      <c r="S833" s="72"/>
      <c r="T833" s="72"/>
      <c r="U833" s="72"/>
      <c r="V833" s="72"/>
    </row>
    <row r="834" spans="1:22" ht="15.75" customHeight="1">
      <c r="A834" s="72"/>
      <c r="B834" s="72"/>
      <c r="C834" s="1403"/>
      <c r="D834" s="1403"/>
      <c r="E834" s="1403"/>
      <c r="F834" s="1403"/>
      <c r="G834" s="1403"/>
      <c r="H834" s="1403"/>
      <c r="I834" s="1403"/>
      <c r="J834" s="1403"/>
      <c r="K834" s="1403"/>
      <c r="L834" s="1403"/>
      <c r="M834" s="1403"/>
      <c r="N834" s="1403"/>
      <c r="O834" s="1403"/>
      <c r="P834" s="1403"/>
      <c r="Q834" s="1403"/>
      <c r="R834" s="72"/>
      <c r="S834" s="72"/>
      <c r="T834" s="72"/>
      <c r="U834" s="72"/>
      <c r="V834" s="72"/>
    </row>
    <row r="835" spans="1:22" ht="15.75" customHeight="1">
      <c r="A835" s="72"/>
      <c r="B835" s="72"/>
      <c r="C835" s="1403"/>
      <c r="D835" s="1403"/>
      <c r="E835" s="1403"/>
      <c r="F835" s="1403"/>
      <c r="G835" s="1403"/>
      <c r="H835" s="1403"/>
      <c r="I835" s="1403"/>
      <c r="J835" s="1403"/>
      <c r="K835" s="1403"/>
      <c r="L835" s="1403"/>
      <c r="M835" s="1403"/>
      <c r="N835" s="1403"/>
      <c r="O835" s="1403"/>
      <c r="P835" s="1403"/>
      <c r="Q835" s="1403"/>
      <c r="R835" s="72"/>
      <c r="S835" s="72"/>
      <c r="T835" s="72"/>
      <c r="U835" s="72"/>
      <c r="V835" s="72"/>
    </row>
    <row r="836" spans="1:22" ht="15.75" customHeight="1">
      <c r="A836" s="72"/>
      <c r="B836" s="72"/>
      <c r="C836" s="1403"/>
      <c r="D836" s="1403"/>
      <c r="E836" s="1403"/>
      <c r="F836" s="1403"/>
      <c r="G836" s="1403"/>
      <c r="H836" s="1403"/>
      <c r="I836" s="1403"/>
      <c r="J836" s="1403"/>
      <c r="K836" s="1403"/>
      <c r="L836" s="1403"/>
      <c r="M836" s="1403"/>
      <c r="N836" s="1403"/>
      <c r="O836" s="1403"/>
      <c r="P836" s="1403"/>
      <c r="Q836" s="1403"/>
      <c r="R836" s="72"/>
      <c r="S836" s="72"/>
      <c r="T836" s="72"/>
      <c r="U836" s="72"/>
      <c r="V836" s="72"/>
    </row>
    <row r="837" spans="1:22" ht="15.75" customHeight="1">
      <c r="A837" s="72"/>
      <c r="B837" s="72"/>
      <c r="C837" s="1403"/>
      <c r="D837" s="1403"/>
      <c r="E837" s="1403"/>
      <c r="F837" s="1403"/>
      <c r="G837" s="1403"/>
      <c r="H837" s="1403"/>
      <c r="I837" s="1403"/>
      <c r="J837" s="1403"/>
      <c r="K837" s="1403"/>
      <c r="L837" s="1403"/>
      <c r="M837" s="1403"/>
      <c r="N837" s="1403"/>
      <c r="O837" s="1403"/>
      <c r="P837" s="1403"/>
      <c r="Q837" s="1403"/>
      <c r="R837" s="72"/>
      <c r="S837" s="72"/>
      <c r="T837" s="72"/>
      <c r="U837" s="72"/>
      <c r="V837" s="72"/>
    </row>
    <row r="838" spans="1:22" ht="15.75" customHeight="1">
      <c r="A838" s="72"/>
      <c r="B838" s="72"/>
      <c r="C838" s="1403"/>
      <c r="D838" s="1403"/>
      <c r="E838" s="1403"/>
      <c r="F838" s="1403"/>
      <c r="G838" s="1403"/>
      <c r="H838" s="1403"/>
      <c r="I838" s="1403"/>
      <c r="J838" s="1403"/>
      <c r="K838" s="1403"/>
      <c r="L838" s="1403"/>
      <c r="M838" s="1403"/>
      <c r="N838" s="1403"/>
      <c r="O838" s="1403"/>
      <c r="P838" s="1403"/>
      <c r="Q838" s="1403"/>
      <c r="R838" s="72"/>
      <c r="S838" s="72"/>
      <c r="T838" s="72"/>
      <c r="U838" s="72"/>
      <c r="V838" s="72"/>
    </row>
    <row r="839" spans="1:22" ht="15.75" customHeight="1">
      <c r="A839" s="72"/>
      <c r="B839" s="72"/>
      <c r="C839" s="1403"/>
      <c r="D839" s="1403"/>
      <c r="E839" s="1403"/>
      <c r="F839" s="1403"/>
      <c r="G839" s="1403"/>
      <c r="H839" s="1403"/>
      <c r="I839" s="1403"/>
      <c r="J839" s="1403"/>
      <c r="K839" s="1403"/>
      <c r="L839" s="1403"/>
      <c r="M839" s="1403"/>
      <c r="N839" s="1403"/>
      <c r="O839" s="1403"/>
      <c r="P839" s="1403"/>
      <c r="Q839" s="1403"/>
      <c r="R839" s="72"/>
      <c r="S839" s="72"/>
      <c r="T839" s="72"/>
      <c r="U839" s="72"/>
      <c r="V839" s="72"/>
    </row>
    <row r="840" spans="1:22" ht="15.75" customHeight="1">
      <c r="A840" s="72"/>
      <c r="B840" s="72"/>
      <c r="C840" s="1403"/>
      <c r="D840" s="1403"/>
      <c r="E840" s="1403"/>
      <c r="F840" s="1403"/>
      <c r="G840" s="1403"/>
      <c r="H840" s="1403"/>
      <c r="I840" s="1403"/>
      <c r="J840" s="1403"/>
      <c r="K840" s="1403"/>
      <c r="L840" s="1403"/>
      <c r="M840" s="1403"/>
      <c r="N840" s="1403"/>
      <c r="O840" s="1403"/>
      <c r="P840" s="1403"/>
      <c r="Q840" s="1403"/>
      <c r="R840" s="72"/>
      <c r="S840" s="72"/>
      <c r="T840" s="72"/>
      <c r="U840" s="72"/>
      <c r="V840" s="72"/>
    </row>
    <row r="841" spans="1:22" ht="15.75" customHeight="1">
      <c r="A841" s="72"/>
      <c r="B841" s="72"/>
      <c r="C841" s="1403"/>
      <c r="D841" s="1403"/>
      <c r="E841" s="1403"/>
      <c r="F841" s="1403"/>
      <c r="G841" s="1403"/>
      <c r="H841" s="1403"/>
      <c r="I841" s="1403"/>
      <c r="J841" s="1403"/>
      <c r="K841" s="1403"/>
      <c r="L841" s="1403"/>
      <c r="M841" s="1403"/>
      <c r="N841" s="1403"/>
      <c r="O841" s="1403"/>
      <c r="P841" s="1403"/>
      <c r="Q841" s="1403"/>
      <c r="R841" s="72"/>
      <c r="S841" s="72"/>
      <c r="T841" s="72"/>
      <c r="U841" s="72"/>
      <c r="V841" s="72"/>
    </row>
    <row r="842" spans="1:22" ht="15.75" customHeight="1">
      <c r="A842" s="72"/>
      <c r="B842" s="72"/>
      <c r="C842" s="1403"/>
      <c r="D842" s="1403"/>
      <c r="E842" s="1403"/>
      <c r="F842" s="1403"/>
      <c r="G842" s="1403"/>
      <c r="H842" s="1403"/>
      <c r="I842" s="1403"/>
      <c r="J842" s="1403"/>
      <c r="K842" s="1403"/>
      <c r="L842" s="1403"/>
      <c r="M842" s="1403"/>
      <c r="N842" s="1403"/>
      <c r="O842" s="1403"/>
      <c r="P842" s="1403"/>
      <c r="Q842" s="1403"/>
      <c r="R842" s="72"/>
      <c r="S842" s="72"/>
      <c r="T842" s="72"/>
      <c r="U842" s="72"/>
      <c r="V842" s="72"/>
    </row>
    <row r="843" spans="1:22" ht="15.75" customHeight="1">
      <c r="A843" s="72"/>
      <c r="B843" s="72"/>
      <c r="C843" s="1403"/>
      <c r="D843" s="1403"/>
      <c r="E843" s="1403"/>
      <c r="F843" s="1403"/>
      <c r="G843" s="1403"/>
      <c r="H843" s="1403"/>
      <c r="I843" s="1403"/>
      <c r="J843" s="1403"/>
      <c r="K843" s="1403"/>
      <c r="L843" s="1403"/>
      <c r="M843" s="1403"/>
      <c r="N843" s="1403"/>
      <c r="O843" s="1403"/>
      <c r="P843" s="1403"/>
      <c r="Q843" s="1403"/>
      <c r="R843" s="72"/>
      <c r="S843" s="72"/>
      <c r="T843" s="72"/>
      <c r="U843" s="72"/>
      <c r="V843" s="72"/>
    </row>
    <row r="844" spans="1:22" ht="15.75" customHeight="1">
      <c r="A844" s="72"/>
      <c r="B844" s="72"/>
      <c r="C844" s="1403"/>
      <c r="D844" s="1403"/>
      <c r="E844" s="1403"/>
      <c r="F844" s="1403"/>
      <c r="G844" s="1403"/>
      <c r="H844" s="1403"/>
      <c r="I844" s="1403"/>
      <c r="J844" s="1403"/>
      <c r="K844" s="1403"/>
      <c r="L844" s="1403"/>
      <c r="M844" s="1403"/>
      <c r="N844" s="1403"/>
      <c r="O844" s="1403"/>
      <c r="P844" s="1403"/>
      <c r="Q844" s="1403"/>
      <c r="R844" s="72"/>
      <c r="S844" s="72"/>
      <c r="T844" s="72"/>
      <c r="U844" s="72"/>
      <c r="V844" s="72"/>
    </row>
    <row r="845" spans="1:22" ht="15.75" customHeight="1">
      <c r="A845" s="72"/>
      <c r="B845" s="72"/>
      <c r="C845" s="1403"/>
      <c r="D845" s="1403"/>
      <c r="E845" s="1403"/>
      <c r="F845" s="1403"/>
      <c r="G845" s="1403"/>
      <c r="H845" s="1403"/>
      <c r="I845" s="1403"/>
      <c r="J845" s="1403"/>
      <c r="K845" s="1403"/>
      <c r="L845" s="1403"/>
      <c r="M845" s="1403"/>
      <c r="N845" s="1403"/>
      <c r="O845" s="1403"/>
      <c r="P845" s="1403"/>
      <c r="Q845" s="1403"/>
      <c r="R845" s="72"/>
      <c r="S845" s="72"/>
      <c r="T845" s="72"/>
      <c r="U845" s="72"/>
      <c r="V845" s="72"/>
    </row>
    <row r="846" spans="1:22" ht="15.75" customHeight="1">
      <c r="A846" s="72"/>
      <c r="B846" s="72"/>
      <c r="C846" s="1403"/>
      <c r="D846" s="1403"/>
      <c r="E846" s="1403"/>
      <c r="F846" s="1403"/>
      <c r="G846" s="1403"/>
      <c r="H846" s="1403"/>
      <c r="I846" s="1403"/>
      <c r="J846" s="1403"/>
      <c r="K846" s="1403"/>
      <c r="L846" s="1403"/>
      <c r="M846" s="1403"/>
      <c r="N846" s="1403"/>
      <c r="O846" s="1403"/>
      <c r="P846" s="1403"/>
      <c r="Q846" s="1403"/>
      <c r="R846" s="72"/>
      <c r="S846" s="72"/>
      <c r="T846" s="72"/>
      <c r="U846" s="72"/>
      <c r="V846" s="72"/>
    </row>
    <row r="847" spans="1:22" ht="15.75" customHeight="1">
      <c r="A847" s="72"/>
      <c r="B847" s="72"/>
      <c r="C847" s="1403"/>
      <c r="D847" s="1403"/>
      <c r="E847" s="1403"/>
      <c r="F847" s="1403"/>
      <c r="G847" s="1403"/>
      <c r="H847" s="1403"/>
      <c r="I847" s="1403"/>
      <c r="J847" s="1403"/>
      <c r="K847" s="1403"/>
      <c r="L847" s="1403"/>
      <c r="M847" s="1403"/>
      <c r="N847" s="1403"/>
      <c r="O847" s="1403"/>
      <c r="P847" s="1403"/>
      <c r="Q847" s="1403"/>
      <c r="R847" s="72"/>
      <c r="S847" s="72"/>
      <c r="T847" s="72"/>
      <c r="U847" s="72"/>
      <c r="V847" s="72"/>
    </row>
    <row r="848" spans="1:22" ht="15.75" customHeight="1">
      <c r="A848" s="72"/>
      <c r="B848" s="72"/>
      <c r="C848" s="1403"/>
      <c r="D848" s="1403"/>
      <c r="E848" s="1403"/>
      <c r="F848" s="1403"/>
      <c r="G848" s="1403"/>
      <c r="H848" s="1403"/>
      <c r="I848" s="1403"/>
      <c r="J848" s="1403"/>
      <c r="K848" s="1403"/>
      <c r="L848" s="1403"/>
      <c r="M848" s="1403"/>
      <c r="N848" s="1403"/>
      <c r="O848" s="1403"/>
      <c r="P848" s="1403"/>
      <c r="Q848" s="1403"/>
      <c r="R848" s="72"/>
      <c r="S848" s="72"/>
      <c r="T848" s="72"/>
      <c r="U848" s="72"/>
      <c r="V848" s="72"/>
    </row>
    <row r="849" spans="1:22" ht="15.75" customHeight="1">
      <c r="A849" s="72"/>
      <c r="B849" s="72"/>
      <c r="C849" s="1403"/>
      <c r="D849" s="1403"/>
      <c r="E849" s="1403"/>
      <c r="F849" s="1403"/>
      <c r="G849" s="1403"/>
      <c r="H849" s="1403"/>
      <c r="I849" s="1403"/>
      <c r="J849" s="1403"/>
      <c r="K849" s="1403"/>
      <c r="L849" s="1403"/>
      <c r="M849" s="1403"/>
      <c r="N849" s="1403"/>
      <c r="O849" s="1403"/>
      <c r="P849" s="1403"/>
      <c r="Q849" s="1403"/>
      <c r="R849" s="72"/>
      <c r="S849" s="72"/>
      <c r="T849" s="72"/>
      <c r="U849" s="72"/>
      <c r="V849" s="72"/>
    </row>
    <row r="850" spans="1:22" ht="15.75" customHeight="1">
      <c r="A850" s="72"/>
      <c r="B850" s="72"/>
      <c r="C850" s="1403"/>
      <c r="D850" s="1403"/>
      <c r="E850" s="1403"/>
      <c r="F850" s="1403"/>
      <c r="G850" s="1403"/>
      <c r="H850" s="1403"/>
      <c r="I850" s="1403"/>
      <c r="J850" s="1403"/>
      <c r="K850" s="1403"/>
      <c r="L850" s="1403"/>
      <c r="M850" s="1403"/>
      <c r="N850" s="1403"/>
      <c r="O850" s="1403"/>
      <c r="P850" s="1403"/>
      <c r="Q850" s="1403"/>
      <c r="R850" s="72"/>
      <c r="S850" s="72"/>
      <c r="T850" s="72"/>
      <c r="U850" s="72"/>
      <c r="V850" s="72"/>
    </row>
    <row r="851" spans="1:22" ht="15.75" customHeight="1">
      <c r="A851" s="72"/>
      <c r="B851" s="72"/>
      <c r="C851" s="1403"/>
      <c r="D851" s="1403"/>
      <c r="E851" s="1403"/>
      <c r="F851" s="1403"/>
      <c r="G851" s="1403"/>
      <c r="H851" s="1403"/>
      <c r="I851" s="1403"/>
      <c r="J851" s="1403"/>
      <c r="K851" s="1403"/>
      <c r="L851" s="1403"/>
      <c r="M851" s="1403"/>
      <c r="N851" s="1403"/>
      <c r="O851" s="1403"/>
      <c r="P851" s="1403"/>
      <c r="Q851" s="1403"/>
      <c r="R851" s="72"/>
      <c r="S851" s="72"/>
      <c r="T851" s="72"/>
      <c r="U851" s="72"/>
      <c r="V851" s="72"/>
    </row>
    <row r="852" spans="1:22" ht="15.75" customHeight="1">
      <c r="A852" s="72"/>
      <c r="B852" s="72"/>
      <c r="C852" s="1403"/>
      <c r="D852" s="1403"/>
      <c r="E852" s="1403"/>
      <c r="F852" s="1403"/>
      <c r="G852" s="1403"/>
      <c r="H852" s="1403"/>
      <c r="I852" s="1403"/>
      <c r="J852" s="1403"/>
      <c r="K852" s="1403"/>
      <c r="L852" s="1403"/>
      <c r="M852" s="1403"/>
      <c r="N852" s="1403"/>
      <c r="O852" s="1403"/>
      <c r="P852" s="1403"/>
      <c r="Q852" s="1403"/>
      <c r="R852" s="72"/>
      <c r="S852" s="72"/>
      <c r="T852" s="72"/>
      <c r="U852" s="72"/>
      <c r="V852" s="72"/>
    </row>
    <row r="853" spans="1:22" ht="15.75" customHeight="1">
      <c r="A853" s="72"/>
      <c r="B853" s="72"/>
      <c r="C853" s="1403"/>
      <c r="D853" s="1403"/>
      <c r="E853" s="1403"/>
      <c r="F853" s="1403"/>
      <c r="G853" s="1403"/>
      <c r="H853" s="1403"/>
      <c r="I853" s="1403"/>
      <c r="J853" s="1403"/>
      <c r="K853" s="1403"/>
      <c r="L853" s="1403"/>
      <c r="M853" s="1403"/>
      <c r="N853" s="1403"/>
      <c r="O853" s="1403"/>
      <c r="P853" s="1403"/>
      <c r="Q853" s="1403"/>
      <c r="R853" s="72"/>
      <c r="S853" s="72"/>
      <c r="T853" s="72"/>
      <c r="U853" s="72"/>
      <c r="V853" s="72"/>
    </row>
    <row r="854" spans="1:22" ht="15.75" customHeight="1">
      <c r="A854" s="72"/>
      <c r="B854" s="72"/>
      <c r="C854" s="1403"/>
      <c r="D854" s="1403"/>
      <c r="E854" s="1403"/>
      <c r="F854" s="1403"/>
      <c r="G854" s="1403"/>
      <c r="H854" s="1403"/>
      <c r="I854" s="1403"/>
      <c r="J854" s="1403"/>
      <c r="K854" s="1403"/>
      <c r="L854" s="1403"/>
      <c r="M854" s="1403"/>
      <c r="N854" s="1403"/>
      <c r="O854" s="1403"/>
      <c r="P854" s="1403"/>
      <c r="Q854" s="1403"/>
      <c r="R854" s="72"/>
      <c r="S854" s="72"/>
      <c r="T854" s="72"/>
      <c r="U854" s="72"/>
      <c r="V854" s="72"/>
    </row>
    <row r="855" spans="1:22" ht="15.75" customHeight="1">
      <c r="A855" s="72"/>
      <c r="B855" s="72"/>
      <c r="C855" s="1403"/>
      <c r="D855" s="1403"/>
      <c r="E855" s="1403"/>
      <c r="F855" s="1403"/>
      <c r="G855" s="1403"/>
      <c r="H855" s="1403"/>
      <c r="I855" s="1403"/>
      <c r="J855" s="1403"/>
      <c r="K855" s="1403"/>
      <c r="L855" s="1403"/>
      <c r="M855" s="1403"/>
      <c r="N855" s="1403"/>
      <c r="O855" s="1403"/>
      <c r="P855" s="1403"/>
      <c r="Q855" s="1403"/>
      <c r="R855" s="72"/>
      <c r="S855" s="72"/>
      <c r="T855" s="72"/>
      <c r="U855" s="72"/>
      <c r="V855" s="72"/>
    </row>
    <row r="856" spans="1:22" ht="15.75" customHeight="1">
      <c r="A856" s="72"/>
      <c r="B856" s="72"/>
      <c r="C856" s="1403"/>
      <c r="D856" s="1403"/>
      <c r="E856" s="1403"/>
      <c r="F856" s="1403"/>
      <c r="G856" s="1403"/>
      <c r="H856" s="1403"/>
      <c r="I856" s="1403"/>
      <c r="J856" s="1403"/>
      <c r="K856" s="1403"/>
      <c r="L856" s="1403"/>
      <c r="M856" s="1403"/>
      <c r="N856" s="1403"/>
      <c r="O856" s="1403"/>
      <c r="P856" s="1403"/>
      <c r="Q856" s="1403"/>
      <c r="R856" s="72"/>
      <c r="S856" s="72"/>
      <c r="T856" s="72"/>
      <c r="U856" s="72"/>
      <c r="V856" s="72"/>
    </row>
    <row r="857" spans="1:22" ht="15.75" customHeight="1">
      <c r="A857" s="72"/>
      <c r="B857" s="72"/>
      <c r="C857" s="1403"/>
      <c r="D857" s="1403"/>
      <c r="E857" s="1403"/>
      <c r="F857" s="1403"/>
      <c r="G857" s="1403"/>
      <c r="H857" s="1403"/>
      <c r="I857" s="1403"/>
      <c r="J857" s="1403"/>
      <c r="K857" s="1403"/>
      <c r="L857" s="1403"/>
      <c r="M857" s="1403"/>
      <c r="N857" s="1403"/>
      <c r="O857" s="1403"/>
      <c r="P857" s="1403"/>
      <c r="Q857" s="1403"/>
      <c r="R857" s="72"/>
      <c r="S857" s="72"/>
      <c r="T857" s="72"/>
      <c r="U857" s="72"/>
      <c r="V857" s="72"/>
    </row>
    <row r="858" spans="1:22" ht="15.75" customHeight="1">
      <c r="A858" s="72"/>
      <c r="B858" s="72"/>
      <c r="C858" s="1403"/>
      <c r="D858" s="1403"/>
      <c r="E858" s="1403"/>
      <c r="F858" s="1403"/>
      <c r="G858" s="1403"/>
      <c r="H858" s="1403"/>
      <c r="I858" s="1403"/>
      <c r="J858" s="1403"/>
      <c r="K858" s="1403"/>
      <c r="L858" s="1403"/>
      <c r="M858" s="1403"/>
      <c r="N858" s="1403"/>
      <c r="O858" s="1403"/>
      <c r="P858" s="1403"/>
      <c r="Q858" s="1403"/>
      <c r="R858" s="72"/>
      <c r="S858" s="72"/>
      <c r="T858" s="72"/>
      <c r="U858" s="72"/>
      <c r="V858" s="72"/>
    </row>
    <row r="859" spans="1:22" ht="15.75" customHeight="1">
      <c r="A859" s="72"/>
      <c r="B859" s="72"/>
      <c r="C859" s="1403"/>
      <c r="D859" s="1403"/>
      <c r="E859" s="1403"/>
      <c r="F859" s="1403"/>
      <c r="G859" s="1403"/>
      <c r="H859" s="1403"/>
      <c r="I859" s="1403"/>
      <c r="J859" s="1403"/>
      <c r="K859" s="1403"/>
      <c r="L859" s="1403"/>
      <c r="M859" s="1403"/>
      <c r="N859" s="1403"/>
      <c r="O859" s="1403"/>
      <c r="P859" s="1403"/>
      <c r="Q859" s="1403"/>
      <c r="R859" s="72"/>
      <c r="S859" s="72"/>
      <c r="T859" s="72"/>
      <c r="U859" s="72"/>
      <c r="V859" s="72"/>
    </row>
    <row r="860" spans="1:22" ht="15.75" customHeight="1">
      <c r="A860" s="72"/>
      <c r="B860" s="72"/>
      <c r="C860" s="1403"/>
      <c r="D860" s="1403"/>
      <c r="E860" s="1403"/>
      <c r="F860" s="1403"/>
      <c r="G860" s="1403"/>
      <c r="H860" s="1403"/>
      <c r="I860" s="1403"/>
      <c r="J860" s="1403"/>
      <c r="K860" s="1403"/>
      <c r="L860" s="1403"/>
      <c r="M860" s="1403"/>
      <c r="N860" s="1403"/>
      <c r="O860" s="1403"/>
      <c r="P860" s="1403"/>
      <c r="Q860" s="1403"/>
      <c r="R860" s="72"/>
      <c r="S860" s="72"/>
      <c r="T860" s="72"/>
      <c r="U860" s="72"/>
      <c r="V860" s="72"/>
    </row>
    <row r="861" spans="1:22" ht="15.75" customHeight="1">
      <c r="A861" s="72"/>
      <c r="B861" s="72"/>
      <c r="C861" s="1403"/>
      <c r="D861" s="1403"/>
      <c r="E861" s="1403"/>
      <c r="F861" s="1403"/>
      <c r="G861" s="1403"/>
      <c r="H861" s="1403"/>
      <c r="I861" s="1403"/>
      <c r="J861" s="1403"/>
      <c r="K861" s="1403"/>
      <c r="L861" s="1403"/>
      <c r="M861" s="1403"/>
      <c r="N861" s="1403"/>
      <c r="O861" s="1403"/>
      <c r="P861" s="1403"/>
      <c r="Q861" s="1403"/>
      <c r="R861" s="72"/>
      <c r="S861" s="72"/>
      <c r="T861" s="72"/>
      <c r="U861" s="72"/>
      <c r="V861" s="72"/>
    </row>
    <row r="862" spans="1:22" ht="15.75" customHeight="1">
      <c r="A862" s="72"/>
      <c r="B862" s="72"/>
      <c r="C862" s="1403"/>
      <c r="D862" s="1403"/>
      <c r="E862" s="1403"/>
      <c r="F862" s="1403"/>
      <c r="G862" s="1403"/>
      <c r="H862" s="1403"/>
      <c r="I862" s="1403"/>
      <c r="J862" s="1403"/>
      <c r="K862" s="1403"/>
      <c r="L862" s="1403"/>
      <c r="M862" s="1403"/>
      <c r="N862" s="1403"/>
      <c r="O862" s="1403"/>
      <c r="P862" s="1403"/>
      <c r="Q862" s="1403"/>
      <c r="R862" s="72"/>
      <c r="S862" s="72"/>
      <c r="T862" s="72"/>
      <c r="U862" s="72"/>
      <c r="V862" s="72"/>
    </row>
    <row r="863" spans="1:22" ht="15.75" customHeight="1">
      <c r="A863" s="72"/>
      <c r="B863" s="72"/>
      <c r="C863" s="1403"/>
      <c r="D863" s="1403"/>
      <c r="E863" s="1403"/>
      <c r="F863" s="1403"/>
      <c r="G863" s="1403"/>
      <c r="H863" s="1403"/>
      <c r="I863" s="1403"/>
      <c r="J863" s="1403"/>
      <c r="K863" s="1403"/>
      <c r="L863" s="1403"/>
      <c r="M863" s="1403"/>
      <c r="N863" s="1403"/>
      <c r="O863" s="1403"/>
      <c r="P863" s="1403"/>
      <c r="Q863" s="1403"/>
      <c r="R863" s="72"/>
      <c r="S863" s="72"/>
      <c r="T863" s="72"/>
      <c r="U863" s="72"/>
      <c r="V863" s="72"/>
    </row>
    <row r="864" spans="1:22" ht="15.75" customHeight="1">
      <c r="A864" s="72"/>
      <c r="B864" s="72"/>
      <c r="C864" s="1403"/>
      <c r="D864" s="1403"/>
      <c r="E864" s="1403"/>
      <c r="F864" s="1403"/>
      <c r="G864" s="1403"/>
      <c r="H864" s="1403"/>
      <c r="I864" s="1403"/>
      <c r="J864" s="1403"/>
      <c r="K864" s="1403"/>
      <c r="L864" s="1403"/>
      <c r="M864" s="1403"/>
      <c r="N864" s="1403"/>
      <c r="O864" s="1403"/>
      <c r="P864" s="1403"/>
      <c r="Q864" s="1403"/>
      <c r="R864" s="72"/>
      <c r="S864" s="72"/>
      <c r="T864" s="72"/>
      <c r="U864" s="72"/>
      <c r="V864" s="72"/>
    </row>
    <row r="865" spans="1:22" ht="15.75" customHeight="1">
      <c r="A865" s="72"/>
      <c r="B865" s="72"/>
      <c r="C865" s="1403"/>
      <c r="D865" s="1403"/>
      <c r="E865" s="1403"/>
      <c r="F865" s="1403"/>
      <c r="G865" s="1403"/>
      <c r="H865" s="1403"/>
      <c r="I865" s="1403"/>
      <c r="J865" s="1403"/>
      <c r="K865" s="1403"/>
      <c r="L865" s="1403"/>
      <c r="M865" s="1403"/>
      <c r="N865" s="1403"/>
      <c r="O865" s="1403"/>
      <c r="P865" s="1403"/>
      <c r="Q865" s="1403"/>
      <c r="R865" s="72"/>
      <c r="S865" s="72"/>
      <c r="T865" s="72"/>
      <c r="U865" s="72"/>
      <c r="V865" s="72"/>
    </row>
    <row r="866" spans="1:22" ht="15.75" customHeight="1">
      <c r="A866" s="72"/>
      <c r="B866" s="72"/>
      <c r="C866" s="1403"/>
      <c r="D866" s="1403"/>
      <c r="E866" s="1403"/>
      <c r="F866" s="1403"/>
      <c r="G866" s="1403"/>
      <c r="H866" s="1403"/>
      <c r="I866" s="1403"/>
      <c r="J866" s="1403"/>
      <c r="K866" s="1403"/>
      <c r="L866" s="1403"/>
      <c r="M866" s="1403"/>
      <c r="N866" s="1403"/>
      <c r="O866" s="1403"/>
      <c r="P866" s="1403"/>
      <c r="Q866" s="1403"/>
      <c r="R866" s="72"/>
      <c r="S866" s="72"/>
      <c r="T866" s="72"/>
      <c r="U866" s="72"/>
      <c r="V866" s="72"/>
    </row>
    <row r="867" spans="1:22" ht="15.75" customHeight="1">
      <c r="A867" s="72"/>
      <c r="B867" s="72"/>
      <c r="C867" s="1403"/>
      <c r="D867" s="1403"/>
      <c r="E867" s="1403"/>
      <c r="F867" s="1403"/>
      <c r="G867" s="1403"/>
      <c r="H867" s="1403"/>
      <c r="I867" s="1403"/>
      <c r="J867" s="1403"/>
      <c r="K867" s="1403"/>
      <c r="L867" s="1403"/>
      <c r="M867" s="1403"/>
      <c r="N867" s="1403"/>
      <c r="O867" s="1403"/>
      <c r="P867" s="1403"/>
      <c r="Q867" s="1403"/>
      <c r="R867" s="72"/>
      <c r="S867" s="72"/>
      <c r="T867" s="72"/>
      <c r="U867" s="72"/>
      <c r="V867" s="72"/>
    </row>
    <row r="868" spans="1:22" ht="15.75" customHeight="1">
      <c r="A868" s="72"/>
      <c r="B868" s="72"/>
      <c r="C868" s="1403"/>
      <c r="D868" s="1403"/>
      <c r="E868" s="1403"/>
      <c r="F868" s="1403"/>
      <c r="G868" s="1403"/>
      <c r="H868" s="1403"/>
      <c r="I868" s="1403"/>
      <c r="J868" s="1403"/>
      <c r="K868" s="1403"/>
      <c r="L868" s="1403"/>
      <c r="M868" s="1403"/>
      <c r="N868" s="1403"/>
      <c r="O868" s="1403"/>
      <c r="P868" s="1403"/>
      <c r="Q868" s="1403"/>
      <c r="R868" s="72"/>
      <c r="S868" s="72"/>
      <c r="T868" s="72"/>
      <c r="U868" s="72"/>
      <c r="V868" s="72"/>
    </row>
    <row r="869" spans="1:22" ht="15.75" customHeight="1">
      <c r="A869" s="72"/>
      <c r="B869" s="72"/>
      <c r="C869" s="1403"/>
      <c r="D869" s="1403"/>
      <c r="E869" s="1403"/>
      <c r="F869" s="1403"/>
      <c r="G869" s="1403"/>
      <c r="H869" s="1403"/>
      <c r="I869" s="1403"/>
      <c r="J869" s="1403"/>
      <c r="K869" s="1403"/>
      <c r="L869" s="1403"/>
      <c r="M869" s="1403"/>
      <c r="N869" s="1403"/>
      <c r="O869" s="1403"/>
      <c r="P869" s="1403"/>
      <c r="Q869" s="1403"/>
      <c r="R869" s="72"/>
      <c r="S869" s="72"/>
      <c r="T869" s="72"/>
      <c r="U869" s="72"/>
      <c r="V869" s="72"/>
    </row>
    <row r="870" spans="1:22" ht="15.75" customHeight="1">
      <c r="A870" s="72"/>
      <c r="B870" s="72"/>
      <c r="C870" s="1403"/>
      <c r="D870" s="1403"/>
      <c r="E870" s="1403"/>
      <c r="F870" s="1403"/>
      <c r="G870" s="1403"/>
      <c r="H870" s="1403"/>
      <c r="I870" s="1403"/>
      <c r="J870" s="1403"/>
      <c r="K870" s="1403"/>
      <c r="L870" s="1403"/>
      <c r="M870" s="1403"/>
      <c r="N870" s="1403"/>
      <c r="O870" s="1403"/>
      <c r="P870" s="1403"/>
      <c r="Q870" s="1403"/>
      <c r="R870" s="72"/>
      <c r="S870" s="72"/>
      <c r="T870" s="72"/>
      <c r="U870" s="72"/>
      <c r="V870" s="72"/>
    </row>
    <row r="871" spans="1:22" ht="15.75" customHeight="1">
      <c r="A871" s="72"/>
      <c r="B871" s="72"/>
      <c r="C871" s="1403"/>
      <c r="D871" s="1403"/>
      <c r="E871" s="1403"/>
      <c r="F871" s="1403"/>
      <c r="G871" s="1403"/>
      <c r="H871" s="1403"/>
      <c r="I871" s="1403"/>
      <c r="J871" s="1403"/>
      <c r="K871" s="1403"/>
      <c r="L871" s="1403"/>
      <c r="M871" s="1403"/>
      <c r="N871" s="1403"/>
      <c r="O871" s="1403"/>
      <c r="P871" s="1403"/>
      <c r="Q871" s="1403"/>
      <c r="R871" s="72"/>
      <c r="S871" s="72"/>
      <c r="T871" s="72"/>
      <c r="U871" s="72"/>
      <c r="V871" s="72"/>
    </row>
    <row r="872" spans="1:22" ht="15.75" customHeight="1">
      <c r="A872" s="72"/>
      <c r="B872" s="72"/>
      <c r="C872" s="1403"/>
      <c r="D872" s="1403"/>
      <c r="E872" s="1403"/>
      <c r="F872" s="1403"/>
      <c r="G872" s="1403"/>
      <c r="H872" s="1403"/>
      <c r="I872" s="1403"/>
      <c r="J872" s="1403"/>
      <c r="K872" s="1403"/>
      <c r="L872" s="1403"/>
      <c r="M872" s="1403"/>
      <c r="N872" s="1403"/>
      <c r="O872" s="1403"/>
      <c r="P872" s="1403"/>
      <c r="Q872" s="1403"/>
      <c r="R872" s="72"/>
      <c r="S872" s="72"/>
      <c r="T872" s="72"/>
      <c r="U872" s="72"/>
      <c r="V872" s="72"/>
    </row>
    <row r="873" spans="1:22" ht="15.75" customHeight="1">
      <c r="C873" s="1403"/>
      <c r="D873" s="1403"/>
      <c r="E873" s="1403"/>
      <c r="F873" s="1403"/>
      <c r="G873" s="1403"/>
      <c r="H873" s="1403"/>
      <c r="I873" s="1403"/>
      <c r="J873" s="1403"/>
      <c r="K873" s="1403"/>
      <c r="L873" s="1403"/>
      <c r="M873" s="1403"/>
      <c r="N873" s="1403"/>
      <c r="O873" s="1403"/>
      <c r="P873" s="1403"/>
      <c r="Q873" s="1403"/>
      <c r="R873" s="72"/>
      <c r="S873" s="72"/>
      <c r="T873" s="72"/>
      <c r="U873" s="72"/>
      <c r="V873" s="72"/>
    </row>
    <row r="874" spans="1:22" ht="15.75" customHeight="1"/>
    <row r="875" spans="1:22" ht="15.75" customHeight="1"/>
    <row r="876" spans="1:22" ht="15.75" customHeight="1"/>
    <row r="877" spans="1:22" ht="15.75" customHeight="1"/>
    <row r="878" spans="1:22" ht="15.75" customHeight="1"/>
    <row r="879" spans="1:22" ht="15.75" customHeight="1"/>
    <row r="880" spans="1:22"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sheetData>
  <mergeCells count="57">
    <mergeCell ref="A454:A455"/>
    <mergeCell ref="A463:A464"/>
    <mergeCell ref="A517:A518"/>
    <mergeCell ref="A544:A545"/>
    <mergeCell ref="A553:A554"/>
    <mergeCell ref="A526:A527"/>
    <mergeCell ref="A535:A536"/>
    <mergeCell ref="A472:A473"/>
    <mergeCell ref="A481:A482"/>
    <mergeCell ref="A499:A500"/>
    <mergeCell ref="A490:A491"/>
    <mergeCell ref="A508:A509"/>
    <mergeCell ref="A445:A446"/>
    <mergeCell ref="A436:A437"/>
    <mergeCell ref="A427:A428"/>
    <mergeCell ref="A409:A410"/>
    <mergeCell ref="A418:A419"/>
    <mergeCell ref="C2:D2"/>
    <mergeCell ref="A9:A10"/>
    <mergeCell ref="A18:A19"/>
    <mergeCell ref="A383:A384"/>
    <mergeCell ref="A391:A392"/>
    <mergeCell ref="A312:A313"/>
    <mergeCell ref="A272:A273"/>
    <mergeCell ref="A280:A281"/>
    <mergeCell ref="A296:A297"/>
    <mergeCell ref="A288:A289"/>
    <mergeCell ref="A304:A305"/>
    <mergeCell ref="B232:B233"/>
    <mergeCell ref="B240:B241"/>
    <mergeCell ref="A368:A369"/>
    <mergeCell ref="A360:A361"/>
    <mergeCell ref="A63:A64"/>
    <mergeCell ref="A1:B1"/>
    <mergeCell ref="A27:A28"/>
    <mergeCell ref="A36:A37"/>
    <mergeCell ref="A54:A55"/>
    <mergeCell ref="A45:A46"/>
    <mergeCell ref="A72:A73"/>
    <mergeCell ref="A320:A321"/>
    <mergeCell ref="A336:A337"/>
    <mergeCell ref="A328:A329"/>
    <mergeCell ref="A156:A157"/>
    <mergeCell ref="A166:A167"/>
    <mergeCell ref="A344:A345"/>
    <mergeCell ref="A200:A201"/>
    <mergeCell ref="A352:A353"/>
    <mergeCell ref="A146:A147"/>
    <mergeCell ref="A232:A233"/>
    <mergeCell ref="A240:A241"/>
    <mergeCell ref="A264:A265"/>
    <mergeCell ref="A184:A185"/>
    <mergeCell ref="A192:A193"/>
    <mergeCell ref="A216:A217"/>
    <mergeCell ref="A224:A225"/>
    <mergeCell ref="A208:A209"/>
    <mergeCell ref="A175:A176"/>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12"/>
  <sheetViews>
    <sheetView workbookViewId="0">
      <pane ySplit="2" topLeftCell="A3" activePane="bottomLeft" state="frozen"/>
      <selection pane="bottomLeft" activeCell="C12" sqref="C12"/>
    </sheetView>
  </sheetViews>
  <sheetFormatPr defaultColWidth="14.42578125" defaultRowHeight="15" customHeight="1"/>
  <cols>
    <col min="1" max="1" width="4" style="1653" customWidth="1"/>
    <col min="2" max="2" width="29" style="1653" customWidth="1"/>
    <col min="3" max="3" width="94.140625" style="1653" customWidth="1"/>
    <col min="4" max="4" width="33" style="1653" customWidth="1"/>
    <col min="5" max="5" width="49" style="1666" customWidth="1"/>
    <col min="6" max="6" width="24.42578125" style="1653" customWidth="1"/>
    <col min="7" max="16" width="9.140625" style="1653" customWidth="1"/>
    <col min="17" max="26" width="17.28515625" style="1653" customWidth="1"/>
    <col min="27" max="16384" width="14.42578125" style="1653"/>
  </cols>
  <sheetData>
    <row r="1" spans="1:7" ht="49.5" customHeight="1">
      <c r="A1" s="2440" t="s">
        <v>6434</v>
      </c>
      <c r="B1" s="2451"/>
      <c r="C1" s="2451"/>
      <c r="D1" s="2451"/>
      <c r="E1" s="2451"/>
      <c r="F1" s="2452"/>
      <c r="G1" s="1392"/>
    </row>
    <row r="2" spans="1:7" ht="24" customHeight="1">
      <c r="A2" s="2245" t="s">
        <v>17</v>
      </c>
      <c r="B2" s="2451"/>
      <c r="C2" s="2451"/>
      <c r="D2" s="2451"/>
      <c r="E2" s="2451"/>
      <c r="F2" s="2452"/>
      <c r="G2" s="1392"/>
    </row>
    <row r="3" spans="1:7" ht="38.25">
      <c r="A3" s="381" t="s">
        <v>6451</v>
      </c>
      <c r="B3" s="384" t="s">
        <v>6452</v>
      </c>
      <c r="C3" s="384" t="s">
        <v>6453</v>
      </c>
      <c r="D3" s="383" t="s">
        <v>6454</v>
      </c>
      <c r="E3" s="384" t="s">
        <v>6455</v>
      </c>
      <c r="F3" s="837" t="s">
        <v>6456</v>
      </c>
      <c r="G3" s="1392"/>
    </row>
    <row r="4" spans="1:7" ht="12.75">
      <c r="A4" s="1412">
        <v>1</v>
      </c>
      <c r="B4" s="1413" t="s">
        <v>6356</v>
      </c>
      <c r="C4" s="599" t="s">
        <v>6463</v>
      </c>
      <c r="D4" s="1413" t="s">
        <v>6465</v>
      </c>
      <c r="E4" s="961" t="s">
        <v>1674</v>
      </c>
      <c r="F4" s="634"/>
      <c r="G4" s="1414"/>
    </row>
    <row r="5" spans="1:7" ht="12.75" customHeight="1">
      <c r="A5" s="1412">
        <v>2</v>
      </c>
      <c r="B5" s="1413" t="s">
        <v>6356</v>
      </c>
      <c r="C5" s="603" t="s">
        <v>6475</v>
      </c>
      <c r="D5" s="1413" t="s">
        <v>6465</v>
      </c>
      <c r="E5" s="961" t="s">
        <v>1674</v>
      </c>
      <c r="F5" s="634"/>
      <c r="G5" s="1414"/>
    </row>
    <row r="6" spans="1:7" ht="25.5">
      <c r="A6" s="1412">
        <v>3</v>
      </c>
      <c r="B6" s="1413" t="s">
        <v>6356</v>
      </c>
      <c r="C6" s="603" t="s">
        <v>6511</v>
      </c>
      <c r="D6" s="1413" t="s">
        <v>6465</v>
      </c>
      <c r="E6" s="961" t="s">
        <v>1674</v>
      </c>
      <c r="F6" s="634"/>
      <c r="G6" s="1414"/>
    </row>
    <row r="7" spans="1:7" ht="12.75">
      <c r="A7" s="1412">
        <v>4</v>
      </c>
      <c r="B7" s="1413" t="s">
        <v>6356</v>
      </c>
      <c r="C7" s="1413" t="s">
        <v>6540</v>
      </c>
      <c r="D7" s="1413" t="s">
        <v>259</v>
      </c>
      <c r="E7" s="961" t="s">
        <v>1674</v>
      </c>
      <c r="F7" s="634"/>
      <c r="G7" s="1414"/>
    </row>
    <row r="8" spans="1:7" ht="12.75" customHeight="1">
      <c r="A8" s="1412">
        <v>5</v>
      </c>
      <c r="B8" s="1413" t="s">
        <v>6356</v>
      </c>
      <c r="C8" s="1422" t="s">
        <v>6548</v>
      </c>
      <c r="D8" s="1413" t="s">
        <v>6558</v>
      </c>
      <c r="E8" s="961" t="s">
        <v>6559</v>
      </c>
      <c r="F8" s="1413" t="s">
        <v>6561</v>
      </c>
      <c r="G8" s="1414"/>
    </row>
    <row r="9" spans="1:7" ht="12.75" customHeight="1">
      <c r="A9" s="1412">
        <v>6</v>
      </c>
      <c r="B9" s="1413" t="s">
        <v>6356</v>
      </c>
      <c r="C9" s="1422" t="s">
        <v>6565</v>
      </c>
      <c r="D9" s="1413" t="s">
        <v>6566</v>
      </c>
      <c r="E9" s="961" t="s">
        <v>6567</v>
      </c>
      <c r="F9" s="1413" t="s">
        <v>6568</v>
      </c>
      <c r="G9" s="1414"/>
    </row>
    <row r="10" spans="1:7" ht="12.75" customHeight="1">
      <c r="A10" s="1412">
        <v>7</v>
      </c>
      <c r="B10" s="1413" t="s">
        <v>6356</v>
      </c>
      <c r="C10" s="1413" t="s">
        <v>6571</v>
      </c>
      <c r="D10" s="1413" t="s">
        <v>259</v>
      </c>
      <c r="E10" s="961" t="s">
        <v>6567</v>
      </c>
      <c r="F10" s="634"/>
      <c r="G10" s="1414"/>
    </row>
    <row r="11" spans="1:7" ht="12.75" customHeight="1">
      <c r="A11" s="1977">
        <v>8</v>
      </c>
      <c r="B11" s="961" t="s">
        <v>6356</v>
      </c>
      <c r="C11" s="961" t="s">
        <v>6573</v>
      </c>
      <c r="D11" s="961" t="s">
        <v>1563</v>
      </c>
      <c r="E11" s="961" t="s">
        <v>6577</v>
      </c>
      <c r="F11" s="1431"/>
      <c r="G11" s="1414"/>
    </row>
    <row r="12" spans="1:7" s="1666" customFormat="1" ht="25.5">
      <c r="A12" s="1977">
        <v>9</v>
      </c>
      <c r="B12" s="961" t="s">
        <v>6586</v>
      </c>
      <c r="C12" s="961" t="s">
        <v>6587</v>
      </c>
      <c r="D12" s="961" t="s">
        <v>1563</v>
      </c>
      <c r="E12" s="961" t="s">
        <v>1674</v>
      </c>
      <c r="F12" s="1431"/>
      <c r="G12" s="1978"/>
    </row>
    <row r="13" spans="1:7" s="1666" customFormat="1" ht="25.5">
      <c r="A13" s="1412">
        <v>10</v>
      </c>
      <c r="B13" s="1413" t="s">
        <v>6588</v>
      </c>
      <c r="C13" s="1413" t="s">
        <v>6589</v>
      </c>
      <c r="D13" s="961" t="s">
        <v>1563</v>
      </c>
      <c r="E13" s="961" t="s">
        <v>6590</v>
      </c>
      <c r="F13" s="634"/>
      <c r="G13" s="1978"/>
    </row>
    <row r="14" spans="1:7" ht="12.75">
      <c r="A14" s="1412">
        <v>11</v>
      </c>
      <c r="B14" s="1413" t="s">
        <v>6356</v>
      </c>
      <c r="C14" s="634" t="s">
        <v>6591</v>
      </c>
      <c r="D14" s="1413" t="s">
        <v>1452</v>
      </c>
      <c r="E14" s="961" t="s">
        <v>6577</v>
      </c>
      <c r="F14" s="1413" t="s">
        <v>6593</v>
      </c>
      <c r="G14" s="1414"/>
    </row>
    <row r="15" spans="1:7" ht="12.75" customHeight="1">
      <c r="A15" s="1412">
        <v>12</v>
      </c>
      <c r="B15" s="1413" t="s">
        <v>6595</v>
      </c>
      <c r="C15" s="1413" t="s">
        <v>6596</v>
      </c>
      <c r="D15" s="1413" t="s">
        <v>1452</v>
      </c>
      <c r="E15" s="961" t="s">
        <v>6577</v>
      </c>
      <c r="F15" s="1413" t="s">
        <v>6597</v>
      </c>
      <c r="G15" s="1414"/>
    </row>
    <row r="16" spans="1:7" ht="12.75" customHeight="1">
      <c r="A16" s="1412">
        <v>13</v>
      </c>
      <c r="B16" s="1413" t="s">
        <v>6356</v>
      </c>
      <c r="C16" s="1413" t="s">
        <v>6599</v>
      </c>
      <c r="D16" s="1413" t="s">
        <v>1452</v>
      </c>
      <c r="E16" s="961" t="s">
        <v>6577</v>
      </c>
      <c r="F16" s="1413" t="s">
        <v>6600</v>
      </c>
      <c r="G16" s="1414"/>
    </row>
    <row r="17" spans="1:7" ht="12.75" customHeight="1">
      <c r="A17" s="1412">
        <v>14</v>
      </c>
      <c r="B17" s="1413" t="s">
        <v>6356</v>
      </c>
      <c r="C17" s="1413" t="s">
        <v>6602</v>
      </c>
      <c r="D17" s="1413" t="s">
        <v>1679</v>
      </c>
      <c r="E17" s="961" t="s">
        <v>6603</v>
      </c>
      <c r="F17" s="634"/>
      <c r="G17" s="1414"/>
    </row>
    <row r="18" spans="1:7" ht="12.75" customHeight="1">
      <c r="A18" s="1412">
        <v>16</v>
      </c>
      <c r="B18" s="1413" t="s">
        <v>6356</v>
      </c>
      <c r="C18" s="1413" t="s">
        <v>6604</v>
      </c>
      <c r="D18" s="1413" t="s">
        <v>1679</v>
      </c>
      <c r="E18" s="961" t="s">
        <v>6605</v>
      </c>
      <c r="F18" s="634"/>
      <c r="G18" s="1414"/>
    </row>
    <row r="19" spans="1:7" ht="12.75" customHeight="1">
      <c r="A19" s="1412">
        <v>17</v>
      </c>
      <c r="B19" s="1413" t="s">
        <v>6356</v>
      </c>
      <c r="C19" s="1979" t="s">
        <v>6608</v>
      </c>
      <c r="D19" s="1413" t="s">
        <v>1679</v>
      </c>
      <c r="E19" s="961" t="s">
        <v>6611</v>
      </c>
      <c r="F19" s="1980"/>
      <c r="G19" s="1414"/>
    </row>
    <row r="20" spans="1:7" ht="12.75" customHeight="1">
      <c r="A20" s="1412">
        <v>18</v>
      </c>
      <c r="B20" s="1413" t="s">
        <v>6356</v>
      </c>
      <c r="C20" s="1979" t="s">
        <v>6615</v>
      </c>
      <c r="D20" s="1413" t="s">
        <v>375</v>
      </c>
      <c r="E20" s="1431"/>
      <c r="F20" s="634"/>
      <c r="G20" s="1414"/>
    </row>
    <row r="21" spans="1:7" ht="12.75" customHeight="1">
      <c r="A21" s="1412">
        <v>19</v>
      </c>
      <c r="B21" s="1413" t="s">
        <v>6356</v>
      </c>
      <c r="C21" s="1979" t="s">
        <v>6616</v>
      </c>
      <c r="D21" s="1981" t="s">
        <v>375</v>
      </c>
      <c r="E21" s="1431"/>
      <c r="F21" s="634"/>
      <c r="G21" s="1414"/>
    </row>
    <row r="22" spans="1:7" ht="12.75" customHeight="1">
      <c r="A22" s="1412">
        <v>20</v>
      </c>
      <c r="B22" s="1413" t="s">
        <v>6356</v>
      </c>
      <c r="C22" s="1415" t="s">
        <v>6617</v>
      </c>
      <c r="D22" s="1669" t="s">
        <v>6618</v>
      </c>
      <c r="E22" s="1831"/>
      <c r="F22" s="634"/>
      <c r="G22" s="1414"/>
    </row>
    <row r="23" spans="1:7" ht="25.5">
      <c r="A23" s="1412">
        <v>21</v>
      </c>
      <c r="B23" s="1413" t="s">
        <v>6356</v>
      </c>
      <c r="C23" s="1468" t="s">
        <v>6624</v>
      </c>
      <c r="D23" s="1423" t="s">
        <v>6625</v>
      </c>
      <c r="E23" s="1831"/>
      <c r="F23" s="634"/>
      <c r="G23" s="1414"/>
    </row>
    <row r="24" spans="1:7" ht="12.75">
      <c r="A24" s="1412">
        <v>22</v>
      </c>
      <c r="B24" s="1413" t="s">
        <v>6627</v>
      </c>
      <c r="C24" s="1413" t="s">
        <v>6629</v>
      </c>
      <c r="D24" s="1982" t="s">
        <v>158</v>
      </c>
      <c r="E24" s="1983" t="s">
        <v>1674</v>
      </c>
      <c r="F24" s="634"/>
      <c r="G24" s="1414"/>
    </row>
    <row r="25" spans="1:7" ht="15.75" customHeight="1">
      <c r="A25" s="1412">
        <v>23</v>
      </c>
      <c r="B25" s="1413" t="s">
        <v>6356</v>
      </c>
      <c r="C25" s="838" t="s">
        <v>6631</v>
      </c>
      <c r="D25" s="1413" t="s">
        <v>158</v>
      </c>
      <c r="E25" s="1984" t="s">
        <v>1674</v>
      </c>
      <c r="F25" s="1985"/>
      <c r="G25" s="2453"/>
    </row>
    <row r="26" spans="1:7" ht="15.75" customHeight="1">
      <c r="A26" s="1412">
        <v>24</v>
      </c>
      <c r="B26" s="1413" t="s">
        <v>6356</v>
      </c>
      <c r="C26" s="1422" t="s">
        <v>6636</v>
      </c>
      <c r="D26" s="1413" t="s">
        <v>158</v>
      </c>
      <c r="E26" s="961" t="s">
        <v>1674</v>
      </c>
      <c r="F26" s="634"/>
      <c r="G26" s="2454"/>
    </row>
    <row r="27" spans="1:7" ht="15.75" customHeight="1">
      <c r="A27" s="2245" t="s">
        <v>125</v>
      </c>
      <c r="B27" s="2451"/>
      <c r="C27" s="2451"/>
      <c r="D27" s="2451"/>
      <c r="E27" s="2451"/>
      <c r="F27" s="2452"/>
      <c r="G27" s="1392"/>
    </row>
    <row r="28" spans="1:7" ht="19.5" customHeight="1">
      <c r="A28" s="381" t="s">
        <v>6451</v>
      </c>
      <c r="B28" s="384" t="s">
        <v>6452</v>
      </c>
      <c r="C28" s="384" t="s">
        <v>6453</v>
      </c>
      <c r="D28" s="383" t="s">
        <v>6454</v>
      </c>
      <c r="E28" s="384" t="s">
        <v>6455</v>
      </c>
      <c r="F28" s="837" t="s">
        <v>6456</v>
      </c>
      <c r="G28" s="1392"/>
    </row>
    <row r="29" spans="1:7" ht="38.25" customHeight="1">
      <c r="A29" s="604">
        <v>1</v>
      </c>
      <c r="B29" s="600" t="s">
        <v>6356</v>
      </c>
      <c r="C29" s="603" t="s">
        <v>6658</v>
      </c>
      <c r="D29" s="603" t="s">
        <v>6659</v>
      </c>
      <c r="E29" s="600" t="s">
        <v>6660</v>
      </c>
      <c r="F29" s="1650" t="s">
        <v>6661</v>
      </c>
      <c r="G29" s="1392"/>
    </row>
    <row r="30" spans="1:7" ht="19.5" customHeight="1">
      <c r="A30" s="604">
        <v>2</v>
      </c>
      <c r="B30" s="600" t="s">
        <v>6356</v>
      </c>
      <c r="C30" s="603" t="s">
        <v>6662</v>
      </c>
      <c r="D30" s="603" t="s">
        <v>227</v>
      </c>
      <c r="E30" s="600" t="s">
        <v>6663</v>
      </c>
      <c r="F30" s="1652" t="s">
        <v>6664</v>
      </c>
      <c r="G30" s="1392"/>
    </row>
    <row r="31" spans="1:7" ht="76.5">
      <c r="A31" s="604">
        <v>3</v>
      </c>
      <c r="B31" s="600" t="s">
        <v>6356</v>
      </c>
      <c r="C31" s="603" t="s">
        <v>6665</v>
      </c>
      <c r="D31" s="603" t="s">
        <v>227</v>
      </c>
      <c r="E31" s="600" t="s">
        <v>6667</v>
      </c>
      <c r="F31" s="1650" t="s">
        <v>6668</v>
      </c>
      <c r="G31" s="1392"/>
    </row>
    <row r="32" spans="1:7" ht="25.5">
      <c r="A32" s="604">
        <v>4</v>
      </c>
      <c r="B32" s="600" t="s">
        <v>6356</v>
      </c>
      <c r="C32" s="603" t="s">
        <v>6670</v>
      </c>
      <c r="D32" s="603" t="s">
        <v>227</v>
      </c>
      <c r="E32" s="1468" t="s">
        <v>6671</v>
      </c>
      <c r="F32" s="1650" t="s">
        <v>6672</v>
      </c>
      <c r="G32" s="1392"/>
    </row>
    <row r="33" spans="1:7" ht="30" customHeight="1">
      <c r="A33" s="604">
        <v>5</v>
      </c>
      <c r="B33" s="600" t="s">
        <v>6356</v>
      </c>
      <c r="C33" s="603" t="s">
        <v>6674</v>
      </c>
      <c r="D33" s="603" t="s">
        <v>6675</v>
      </c>
      <c r="E33" s="600" t="s">
        <v>6676</v>
      </c>
      <c r="F33" s="1650" t="s">
        <v>6677</v>
      </c>
      <c r="G33" s="1392"/>
    </row>
    <row r="34" spans="1:7" ht="25.5">
      <c r="A34" s="604">
        <v>6</v>
      </c>
      <c r="B34" s="600" t="s">
        <v>6356</v>
      </c>
      <c r="C34" s="603" t="s">
        <v>6678</v>
      </c>
      <c r="D34" s="603" t="s">
        <v>6675</v>
      </c>
      <c r="E34" s="600" t="s">
        <v>6679</v>
      </c>
      <c r="F34" s="1650" t="s">
        <v>6680</v>
      </c>
      <c r="G34" s="1392"/>
    </row>
    <row r="35" spans="1:7" ht="25.5">
      <c r="A35" s="604">
        <v>7</v>
      </c>
      <c r="B35" s="600" t="s">
        <v>6356</v>
      </c>
      <c r="C35" s="603" t="s">
        <v>6681</v>
      </c>
      <c r="D35" s="603" t="s">
        <v>6675</v>
      </c>
      <c r="E35" s="600" t="s">
        <v>6682</v>
      </c>
      <c r="F35" s="1650" t="s">
        <v>6683</v>
      </c>
      <c r="G35" s="1392"/>
    </row>
    <row r="36" spans="1:7" ht="25.5">
      <c r="A36" s="604">
        <v>8</v>
      </c>
      <c r="B36" s="600" t="s">
        <v>6356</v>
      </c>
      <c r="C36" s="1653" t="s">
        <v>6684</v>
      </c>
      <c r="D36" s="603" t="s">
        <v>6675</v>
      </c>
      <c r="E36" s="1598" t="s">
        <v>6682</v>
      </c>
      <c r="F36" s="1652" t="s">
        <v>6690</v>
      </c>
      <c r="G36" s="1392"/>
    </row>
    <row r="37" spans="1:7" ht="21.75" customHeight="1">
      <c r="A37" s="604">
        <v>9</v>
      </c>
      <c r="B37" s="600" t="s">
        <v>6356</v>
      </c>
      <c r="C37" s="599" t="s">
        <v>6693</v>
      </c>
      <c r="D37" s="1660" t="s">
        <v>6675</v>
      </c>
      <c r="E37" s="1669" t="s">
        <v>6682</v>
      </c>
      <c r="F37" s="1652" t="s">
        <v>6695</v>
      </c>
      <c r="G37" s="1392"/>
    </row>
    <row r="38" spans="1:7" ht="21.75" customHeight="1">
      <c r="A38" s="1652">
        <v>10</v>
      </c>
      <c r="B38" s="600" t="s">
        <v>6356</v>
      </c>
      <c r="C38" s="1653" t="s">
        <v>6699</v>
      </c>
      <c r="D38" s="1660" t="s">
        <v>227</v>
      </c>
      <c r="E38" s="1669" t="s">
        <v>6671</v>
      </c>
      <c r="F38" s="1652" t="s">
        <v>6700</v>
      </c>
      <c r="G38" s="1392"/>
    </row>
    <row r="39" spans="1:7" ht="21.75" customHeight="1">
      <c r="A39" s="604">
        <v>11</v>
      </c>
      <c r="B39" s="600" t="s">
        <v>6356</v>
      </c>
      <c r="C39" s="599" t="s">
        <v>6702</v>
      </c>
      <c r="D39" s="1660" t="s">
        <v>227</v>
      </c>
      <c r="E39" s="1669" t="s">
        <v>6671</v>
      </c>
      <c r="F39" s="1652" t="s">
        <v>6703</v>
      </c>
      <c r="G39" s="1392"/>
    </row>
    <row r="40" spans="1:7" ht="21.75" customHeight="1">
      <c r="A40" s="2245" t="s">
        <v>126</v>
      </c>
      <c r="B40" s="2451"/>
      <c r="C40" s="2451"/>
      <c r="D40" s="2451"/>
      <c r="E40" s="2455"/>
      <c r="F40" s="2452"/>
      <c r="G40" s="1392"/>
    </row>
    <row r="41" spans="1:7" ht="23.25" customHeight="1">
      <c r="A41" s="381" t="s">
        <v>6451</v>
      </c>
      <c r="B41" s="384" t="s">
        <v>6706</v>
      </c>
      <c r="C41" s="384" t="s">
        <v>6453</v>
      </c>
      <c r="D41" s="383" t="s">
        <v>6454</v>
      </c>
      <c r="E41" s="384" t="s">
        <v>6455</v>
      </c>
      <c r="F41" s="837" t="s">
        <v>6456</v>
      </c>
      <c r="G41" s="1392"/>
    </row>
    <row r="42" spans="1:7" ht="38.25" customHeight="1">
      <c r="A42" s="600">
        <v>1</v>
      </c>
      <c r="B42" s="599" t="s">
        <v>6356</v>
      </c>
      <c r="C42" s="599" t="s">
        <v>6707</v>
      </c>
      <c r="D42" s="600" t="s">
        <v>6708</v>
      </c>
      <c r="E42" s="603" t="s">
        <v>6709</v>
      </c>
      <c r="F42" s="1663"/>
      <c r="G42" s="1392"/>
    </row>
    <row r="43" spans="1:7" ht="25.5">
      <c r="A43" s="600">
        <v>2</v>
      </c>
      <c r="B43" s="599" t="s">
        <v>6356</v>
      </c>
      <c r="C43" s="599" t="s">
        <v>6725</v>
      </c>
      <c r="D43" s="600" t="s">
        <v>6708</v>
      </c>
      <c r="E43" s="603" t="s">
        <v>6709</v>
      </c>
      <c r="F43" s="1663"/>
      <c r="G43" s="1392"/>
    </row>
    <row r="44" spans="1:7" ht="12.75">
      <c r="A44" s="1396"/>
      <c r="B44" s="1396"/>
      <c r="C44" s="1396"/>
      <c r="D44" s="1396"/>
      <c r="E44" s="1396"/>
      <c r="F44" s="1663"/>
      <c r="G44" s="1392"/>
    </row>
    <row r="45" spans="1:7" ht="15.75" customHeight="1">
      <c r="A45" s="2245" t="s">
        <v>127</v>
      </c>
      <c r="B45" s="2451"/>
      <c r="C45" s="2451"/>
      <c r="D45" s="2451"/>
      <c r="E45" s="2451"/>
      <c r="F45" s="2452"/>
      <c r="G45" s="1392"/>
    </row>
    <row r="46" spans="1:7" ht="23.25" customHeight="1">
      <c r="A46" s="381" t="s">
        <v>6451</v>
      </c>
      <c r="B46" s="384" t="s">
        <v>6706</v>
      </c>
      <c r="C46" s="384" t="s">
        <v>6453</v>
      </c>
      <c r="D46" s="383" t="s">
        <v>6454</v>
      </c>
      <c r="E46" s="384" t="s">
        <v>6455</v>
      </c>
      <c r="F46" s="837" t="s">
        <v>6456</v>
      </c>
      <c r="G46" s="1392"/>
    </row>
    <row r="47" spans="1:7" ht="16.5" customHeight="1">
      <c r="A47" s="604" t="s">
        <v>1981</v>
      </c>
      <c r="B47" s="838" t="s">
        <v>6740</v>
      </c>
      <c r="C47" s="838" t="s">
        <v>6752</v>
      </c>
      <c r="D47" s="838" t="s">
        <v>6753</v>
      </c>
      <c r="E47" s="600" t="s">
        <v>1674</v>
      </c>
      <c r="F47" s="660" t="s">
        <v>4810</v>
      </c>
      <c r="G47" s="1392"/>
    </row>
    <row r="48" spans="1:7" ht="24.75" customHeight="1">
      <c r="A48" s="604" t="s">
        <v>2044</v>
      </c>
      <c r="B48" s="838" t="s">
        <v>6755</v>
      </c>
      <c r="C48" s="600" t="s">
        <v>6756</v>
      </c>
      <c r="D48" s="600" t="s">
        <v>6758</v>
      </c>
      <c r="E48" s="600" t="s">
        <v>6761</v>
      </c>
      <c r="F48" s="660" t="s">
        <v>6763</v>
      </c>
      <c r="G48" s="1392"/>
    </row>
    <row r="49" spans="1:7" ht="24" customHeight="1">
      <c r="A49" s="604" t="s">
        <v>2097</v>
      </c>
      <c r="B49" s="838" t="s">
        <v>6356</v>
      </c>
      <c r="C49" s="838" t="s">
        <v>6767</v>
      </c>
      <c r="D49" s="600" t="s">
        <v>6769</v>
      </c>
      <c r="E49" s="600" t="s">
        <v>6771</v>
      </c>
      <c r="F49" s="660" t="s">
        <v>6772</v>
      </c>
      <c r="G49" s="1392"/>
    </row>
    <row r="50" spans="1:7" ht="25.5">
      <c r="A50" s="604" t="s">
        <v>2119</v>
      </c>
      <c r="B50" s="838" t="s">
        <v>6356</v>
      </c>
      <c r="C50" s="838" t="s">
        <v>6773</v>
      </c>
      <c r="D50" s="600" t="s">
        <v>6774</v>
      </c>
      <c r="E50" s="600" t="s">
        <v>1674</v>
      </c>
      <c r="F50" s="660" t="s">
        <v>4810</v>
      </c>
      <c r="G50" s="1392"/>
    </row>
    <row r="51" spans="1:7" ht="15.75" customHeight="1">
      <c r="A51" s="604" t="s">
        <v>2134</v>
      </c>
      <c r="B51" s="838" t="s">
        <v>6356</v>
      </c>
      <c r="C51" s="838" t="s">
        <v>6775</v>
      </c>
      <c r="D51" s="838" t="s">
        <v>6776</v>
      </c>
      <c r="E51" s="600" t="s">
        <v>1674</v>
      </c>
      <c r="F51" s="660" t="s">
        <v>6777</v>
      </c>
      <c r="G51" s="1392"/>
    </row>
    <row r="52" spans="1:7" ht="15.75" customHeight="1">
      <c r="A52" s="604" t="s">
        <v>2137</v>
      </c>
      <c r="B52" s="838" t="s">
        <v>6778</v>
      </c>
      <c r="C52" s="838" t="s">
        <v>6779</v>
      </c>
      <c r="D52" s="838" t="s">
        <v>6780</v>
      </c>
      <c r="E52" s="600" t="s">
        <v>6781</v>
      </c>
      <c r="F52" s="660" t="s">
        <v>6782</v>
      </c>
      <c r="G52" s="1392"/>
    </row>
    <row r="53" spans="1:7" ht="15.75" customHeight="1">
      <c r="A53" s="604" t="s">
        <v>6783</v>
      </c>
      <c r="B53" s="838" t="s">
        <v>6356</v>
      </c>
      <c r="C53" s="838" t="s">
        <v>6784</v>
      </c>
      <c r="D53" s="600" t="s">
        <v>6786</v>
      </c>
      <c r="E53" s="600" t="s">
        <v>6787</v>
      </c>
      <c r="F53" s="660" t="s">
        <v>4810</v>
      </c>
      <c r="G53" s="1392"/>
    </row>
    <row r="54" spans="1:7" ht="15.75" customHeight="1">
      <c r="A54" s="2306"/>
      <c r="B54" s="2451"/>
      <c r="C54" s="2451"/>
      <c r="D54" s="2451"/>
      <c r="E54" s="2451"/>
      <c r="F54" s="2452"/>
      <c r="G54" s="1392"/>
    </row>
    <row r="55" spans="1:7" ht="15.75" customHeight="1">
      <c r="A55" s="2245" t="s">
        <v>128</v>
      </c>
      <c r="B55" s="2451"/>
      <c r="C55" s="2451"/>
      <c r="D55" s="2451"/>
      <c r="E55" s="2451"/>
      <c r="F55" s="2452"/>
      <c r="G55" s="1392"/>
    </row>
    <row r="56" spans="1:7" ht="25.5" customHeight="1">
      <c r="A56" s="381" t="s">
        <v>6451</v>
      </c>
      <c r="B56" s="384" t="s">
        <v>6452</v>
      </c>
      <c r="C56" s="384" t="s">
        <v>6453</v>
      </c>
      <c r="D56" s="383" t="s">
        <v>6454</v>
      </c>
      <c r="E56" s="384" t="s">
        <v>6455</v>
      </c>
      <c r="F56" s="837" t="s">
        <v>6456</v>
      </c>
      <c r="G56" s="1392"/>
    </row>
    <row r="57" spans="1:7" ht="38.25" customHeight="1">
      <c r="A57" s="603">
        <v>1</v>
      </c>
      <c r="B57" s="1653" t="s">
        <v>6755</v>
      </c>
      <c r="C57" s="1651" t="s">
        <v>6798</v>
      </c>
      <c r="D57" s="1651" t="s">
        <v>375</v>
      </c>
      <c r="E57" s="1654" t="s">
        <v>6799</v>
      </c>
      <c r="F57" s="1651" t="s">
        <v>6800</v>
      </c>
      <c r="G57" s="1392"/>
    </row>
    <row r="58" spans="1:7" ht="15.75" customHeight="1">
      <c r="A58" s="603"/>
      <c r="B58" s="599" t="s">
        <v>6801</v>
      </c>
      <c r="C58" s="599" t="s">
        <v>6802</v>
      </c>
      <c r="D58" s="599" t="s">
        <v>375</v>
      </c>
      <c r="E58" s="603" t="s">
        <v>1674</v>
      </c>
      <c r="F58" s="1656" t="s">
        <v>6803</v>
      </c>
      <c r="G58" s="1392"/>
    </row>
    <row r="59" spans="1:7" ht="15.75" customHeight="1">
      <c r="A59" s="2245" t="s">
        <v>131</v>
      </c>
      <c r="B59" s="2451"/>
      <c r="C59" s="2451"/>
      <c r="D59" s="2451"/>
      <c r="E59" s="2451"/>
      <c r="F59" s="2452"/>
      <c r="G59" s="1392"/>
    </row>
    <row r="60" spans="1:7" ht="24" customHeight="1">
      <c r="A60" s="381" t="s">
        <v>6451</v>
      </c>
      <c r="B60" s="384" t="s">
        <v>6452</v>
      </c>
      <c r="C60" s="384" t="s">
        <v>6453</v>
      </c>
      <c r="D60" s="383" t="s">
        <v>6454</v>
      </c>
      <c r="E60" s="384" t="s">
        <v>6455</v>
      </c>
      <c r="F60" s="837" t="s">
        <v>6456</v>
      </c>
      <c r="G60" s="1392"/>
    </row>
    <row r="61" spans="1:7" ht="38.25" customHeight="1">
      <c r="A61" s="1342">
        <v>1</v>
      </c>
      <c r="B61" s="838" t="s">
        <v>6811</v>
      </c>
      <c r="C61" s="838" t="s">
        <v>6812</v>
      </c>
      <c r="D61" s="1986" t="s">
        <v>6814</v>
      </c>
      <c r="E61" s="1657" t="s">
        <v>6816</v>
      </c>
      <c r="F61" s="1986" t="s">
        <v>1674</v>
      </c>
      <c r="G61" s="1392">
        <v>0</v>
      </c>
    </row>
    <row r="62" spans="1:7" ht="12.75" customHeight="1">
      <c r="A62" s="1987">
        <v>2</v>
      </c>
      <c r="B62" s="838" t="s">
        <v>6824</v>
      </c>
      <c r="C62" s="838" t="s">
        <v>6826</v>
      </c>
      <c r="D62" s="1986" t="s">
        <v>6827</v>
      </c>
      <c r="E62" s="1657" t="s">
        <v>6828</v>
      </c>
      <c r="F62" s="1986" t="s">
        <v>6829</v>
      </c>
      <c r="G62" s="1392"/>
    </row>
    <row r="63" spans="1:7" ht="12.75" customHeight="1">
      <c r="A63" s="1987">
        <v>3</v>
      </c>
      <c r="B63" s="838" t="s">
        <v>6831</v>
      </c>
      <c r="C63" s="838" t="s">
        <v>6832</v>
      </c>
      <c r="D63" s="1986" t="s">
        <v>6833</v>
      </c>
      <c r="E63" s="1657" t="s">
        <v>6834</v>
      </c>
      <c r="F63" s="1986" t="s">
        <v>6835</v>
      </c>
      <c r="G63" s="1392"/>
    </row>
    <row r="64" spans="1:7" ht="12.75" customHeight="1">
      <c r="A64" s="1987">
        <v>4</v>
      </c>
      <c r="B64" s="838" t="s">
        <v>6836</v>
      </c>
      <c r="C64" s="838" t="s">
        <v>6837</v>
      </c>
      <c r="D64" s="1986" t="s">
        <v>6838</v>
      </c>
      <c r="E64" s="1657" t="s">
        <v>6839</v>
      </c>
      <c r="F64" s="1986" t="s">
        <v>1674</v>
      </c>
      <c r="G64" s="1392"/>
    </row>
    <row r="65" spans="1:7" ht="12.75" customHeight="1">
      <c r="A65" s="1987">
        <v>5</v>
      </c>
      <c r="B65" s="838" t="s">
        <v>6836</v>
      </c>
      <c r="C65" s="838" t="s">
        <v>6837</v>
      </c>
      <c r="D65" s="1986" t="s">
        <v>6838</v>
      </c>
      <c r="E65" s="1657" t="s">
        <v>6840</v>
      </c>
      <c r="F65" s="1986" t="s">
        <v>1674</v>
      </c>
      <c r="G65" s="1392"/>
    </row>
    <row r="66" spans="1:7" ht="12.75" customHeight="1">
      <c r="A66" s="1987">
        <v>6</v>
      </c>
      <c r="B66" s="838" t="s">
        <v>6838</v>
      </c>
      <c r="C66" s="838" t="s">
        <v>6841</v>
      </c>
      <c r="D66" s="1986" t="s">
        <v>6842</v>
      </c>
      <c r="E66" s="1657" t="s">
        <v>6840</v>
      </c>
      <c r="F66" s="1986" t="s">
        <v>1674</v>
      </c>
      <c r="G66" s="1392"/>
    </row>
    <row r="67" spans="1:7" ht="12.75" customHeight="1">
      <c r="A67" s="1987">
        <v>7</v>
      </c>
      <c r="B67" s="838" t="s">
        <v>6843</v>
      </c>
      <c r="C67" s="838" t="s">
        <v>6844</v>
      </c>
      <c r="D67" s="1986" t="s">
        <v>6842</v>
      </c>
      <c r="E67" s="1657" t="s">
        <v>6845</v>
      </c>
      <c r="F67" s="1986" t="s">
        <v>1674</v>
      </c>
      <c r="G67" s="1392"/>
    </row>
    <row r="68" spans="1:7" ht="12.75" customHeight="1">
      <c r="A68" s="1987">
        <v>7</v>
      </c>
      <c r="B68" s="838" t="s">
        <v>6843</v>
      </c>
      <c r="C68" s="838" t="s">
        <v>6844</v>
      </c>
      <c r="D68" s="1986" t="s">
        <v>6842</v>
      </c>
      <c r="E68" s="1657" t="s">
        <v>6848</v>
      </c>
      <c r="F68" s="1986" t="s">
        <v>1674</v>
      </c>
      <c r="G68" s="1392"/>
    </row>
    <row r="69" spans="1:7" ht="12.75" customHeight="1">
      <c r="A69" s="1987">
        <v>9</v>
      </c>
      <c r="B69" s="838" t="s">
        <v>6843</v>
      </c>
      <c r="C69" s="1988" t="s">
        <v>6850</v>
      </c>
      <c r="D69" s="1647" t="s">
        <v>6842</v>
      </c>
      <c r="E69" s="1657" t="s">
        <v>6845</v>
      </c>
      <c r="F69" s="1986" t="s">
        <v>1674</v>
      </c>
      <c r="G69" s="1392"/>
    </row>
    <row r="70" spans="1:7" ht="12.75" customHeight="1">
      <c r="A70" s="1987">
        <v>10</v>
      </c>
      <c r="B70" s="838" t="s">
        <v>6843</v>
      </c>
      <c r="C70" s="1988" t="s">
        <v>6850</v>
      </c>
      <c r="D70" s="1647" t="s">
        <v>6842</v>
      </c>
      <c r="E70" s="1657" t="s">
        <v>6848</v>
      </c>
      <c r="F70" s="1986" t="s">
        <v>1674</v>
      </c>
      <c r="G70" s="1392"/>
    </row>
    <row r="71" spans="1:7" ht="12.75" customHeight="1">
      <c r="A71" s="1987">
        <v>11</v>
      </c>
      <c r="B71" s="838" t="s">
        <v>6854</v>
      </c>
      <c r="C71" s="1988" t="s">
        <v>6855</v>
      </c>
      <c r="D71" s="838" t="s">
        <v>6856</v>
      </c>
      <c r="E71" s="1657" t="s">
        <v>6857</v>
      </c>
      <c r="F71" s="838" t="s">
        <v>6858</v>
      </c>
      <c r="G71" s="1392"/>
    </row>
    <row r="72" spans="1:7" ht="12.75" customHeight="1">
      <c r="A72" s="1987">
        <v>12</v>
      </c>
      <c r="B72" s="838" t="s">
        <v>6854</v>
      </c>
      <c r="C72" s="1988" t="s">
        <v>6855</v>
      </c>
      <c r="D72" s="838" t="s">
        <v>6856</v>
      </c>
      <c r="E72" s="1657" t="s">
        <v>6860</v>
      </c>
      <c r="F72" s="838" t="s">
        <v>6858</v>
      </c>
      <c r="G72" s="1392"/>
    </row>
    <row r="73" spans="1:7" ht="12.75" customHeight="1">
      <c r="A73" s="1987">
        <v>13</v>
      </c>
      <c r="B73" s="838" t="s">
        <v>6862</v>
      </c>
      <c r="C73" s="838" t="s">
        <v>6906</v>
      </c>
      <c r="D73" s="1989" t="s">
        <v>1155</v>
      </c>
      <c r="E73" s="1468" t="s">
        <v>6909</v>
      </c>
      <c r="F73" s="1646" t="s">
        <v>6911</v>
      </c>
      <c r="G73" s="1392"/>
    </row>
    <row r="74" spans="1:7" ht="12.75" customHeight="1">
      <c r="A74" s="1987">
        <v>14</v>
      </c>
      <c r="B74" s="1422" t="s">
        <v>6912</v>
      </c>
      <c r="C74" s="838" t="s">
        <v>6914</v>
      </c>
      <c r="D74" s="1986" t="s">
        <v>6842</v>
      </c>
      <c r="E74" s="878" t="s">
        <v>6915</v>
      </c>
      <c r="F74" s="1986" t="s">
        <v>1674</v>
      </c>
      <c r="G74" s="1392"/>
    </row>
    <row r="75" spans="1:7" ht="12.75" customHeight="1">
      <c r="A75" s="1987">
        <v>15</v>
      </c>
      <c r="B75" s="1664" t="s">
        <v>6917</v>
      </c>
      <c r="C75" s="1988" t="s">
        <v>6919</v>
      </c>
      <c r="D75" s="838" t="s">
        <v>1155</v>
      </c>
      <c r="E75" s="1658" t="s">
        <v>6922</v>
      </c>
      <c r="F75" s="1664" t="s">
        <v>6923</v>
      </c>
      <c r="G75" s="1392"/>
    </row>
    <row r="76" spans="1:7" ht="12.75" customHeight="1">
      <c r="A76" s="604"/>
      <c r="B76" s="599"/>
      <c r="C76" s="634"/>
      <c r="D76" s="634"/>
      <c r="E76" s="961"/>
      <c r="F76" s="1990"/>
      <c r="G76" s="1392" t="s">
        <v>6926</v>
      </c>
    </row>
    <row r="77" spans="1:7" ht="12.75" customHeight="1">
      <c r="A77" s="2245" t="s">
        <v>133</v>
      </c>
      <c r="B77" s="2451"/>
      <c r="C77" s="2451"/>
      <c r="D77" s="2451"/>
      <c r="E77" s="2451"/>
      <c r="F77" s="2452"/>
      <c r="G77" s="1392"/>
    </row>
    <row r="78" spans="1:7" ht="25.5" customHeight="1">
      <c r="A78" s="381" t="s">
        <v>6451</v>
      </c>
      <c r="B78" s="384" t="s">
        <v>6452</v>
      </c>
      <c r="C78" s="384" t="s">
        <v>6453</v>
      </c>
      <c r="D78" s="383" t="s">
        <v>6454</v>
      </c>
      <c r="E78" s="384" t="s">
        <v>6455</v>
      </c>
      <c r="F78" s="837" t="s">
        <v>6456</v>
      </c>
      <c r="G78" s="1392"/>
    </row>
    <row r="79" spans="1:7" ht="32.25" customHeight="1">
      <c r="A79" s="1342">
        <v>1</v>
      </c>
      <c r="B79" s="1342" t="s">
        <v>6356</v>
      </c>
      <c r="C79" s="600" t="s">
        <v>6930</v>
      </c>
      <c r="D79" s="604" t="s">
        <v>6931</v>
      </c>
      <c r="E79" s="604" t="s">
        <v>6932</v>
      </c>
      <c r="F79" s="660" t="s">
        <v>6934</v>
      </c>
      <c r="G79" s="1392"/>
    </row>
    <row r="80" spans="1:7" ht="12.75" customHeight="1">
      <c r="A80" s="1342">
        <v>2</v>
      </c>
      <c r="B80" s="1342" t="s">
        <v>6356</v>
      </c>
      <c r="C80" s="600" t="s">
        <v>6935</v>
      </c>
      <c r="D80" s="604" t="s">
        <v>659</v>
      </c>
      <c r="E80" s="604" t="s">
        <v>6932</v>
      </c>
      <c r="F80" s="660" t="s">
        <v>6937</v>
      </c>
      <c r="G80" s="1392"/>
    </row>
    <row r="81" spans="1:26" ht="12.75" customHeight="1">
      <c r="A81" s="1342">
        <v>3</v>
      </c>
      <c r="B81" s="1342" t="s">
        <v>6356</v>
      </c>
      <c r="C81" s="600" t="s">
        <v>6939</v>
      </c>
      <c r="D81" s="604" t="s">
        <v>659</v>
      </c>
      <c r="E81" s="604" t="s">
        <v>6940</v>
      </c>
      <c r="F81" s="660" t="s">
        <v>6941</v>
      </c>
      <c r="G81" s="1392"/>
    </row>
    <row r="82" spans="1:26" ht="12.75" customHeight="1">
      <c r="A82" s="1342">
        <v>4</v>
      </c>
      <c r="B82" s="1342" t="s">
        <v>6356</v>
      </c>
      <c r="C82" s="600" t="s">
        <v>6943</v>
      </c>
      <c r="D82" s="604" t="s">
        <v>6944</v>
      </c>
      <c r="E82" s="466" t="s">
        <v>6932</v>
      </c>
      <c r="F82" s="660" t="s">
        <v>6945</v>
      </c>
      <c r="G82" s="1392"/>
    </row>
    <row r="83" spans="1:26" ht="25.5">
      <c r="A83" s="1342">
        <v>5</v>
      </c>
      <c r="B83" s="1342" t="s">
        <v>6356</v>
      </c>
      <c r="C83" s="1665" t="s">
        <v>6946</v>
      </c>
      <c r="D83" s="466" t="s">
        <v>6947</v>
      </c>
      <c r="E83" s="466" t="s">
        <v>6932</v>
      </c>
      <c r="F83" s="1645" t="s">
        <v>6948</v>
      </c>
      <c r="G83" s="1392"/>
    </row>
    <row r="84" spans="1:26" ht="15.75" customHeight="1">
      <c r="A84" s="1342">
        <v>6</v>
      </c>
      <c r="B84" s="1398" t="s">
        <v>6356</v>
      </c>
      <c r="C84" s="1665" t="s">
        <v>6952</v>
      </c>
      <c r="D84" s="466" t="s">
        <v>6947</v>
      </c>
      <c r="E84" s="466" t="s">
        <v>6932</v>
      </c>
      <c r="F84" s="1645" t="s">
        <v>6954</v>
      </c>
      <c r="G84" s="1392"/>
    </row>
    <row r="85" spans="1:26" ht="16.5" customHeight="1">
      <c r="A85" s="1342">
        <v>7</v>
      </c>
      <c r="B85" s="1342" t="s">
        <v>6356</v>
      </c>
      <c r="C85" s="600" t="s">
        <v>6955</v>
      </c>
      <c r="D85" s="604" t="s">
        <v>6931</v>
      </c>
      <c r="E85" s="604" t="s">
        <v>6956</v>
      </c>
      <c r="F85" s="660" t="s">
        <v>6957</v>
      </c>
      <c r="G85" s="1392"/>
    </row>
    <row r="86" spans="1:26" ht="12.75" customHeight="1">
      <c r="A86" s="1342">
        <v>8</v>
      </c>
      <c r="B86" s="1342" t="s">
        <v>6356</v>
      </c>
      <c r="C86" s="600" t="s">
        <v>6958</v>
      </c>
      <c r="D86" s="604" t="s">
        <v>667</v>
      </c>
      <c r="E86" s="604" t="s">
        <v>6959</v>
      </c>
      <c r="F86" s="660" t="s">
        <v>6960</v>
      </c>
      <c r="G86" s="1392"/>
    </row>
    <row r="87" spans="1:26" ht="12.75" customHeight="1">
      <c r="A87" s="1342">
        <v>9</v>
      </c>
      <c r="B87" s="1342" t="s">
        <v>6356</v>
      </c>
      <c r="C87" s="600" t="s">
        <v>6961</v>
      </c>
      <c r="D87" s="604" t="s">
        <v>6947</v>
      </c>
      <c r="E87" s="604" t="s">
        <v>1674</v>
      </c>
      <c r="F87" s="660" t="s">
        <v>6962</v>
      </c>
      <c r="G87" s="1392"/>
    </row>
    <row r="88" spans="1:26" ht="12.75" customHeight="1">
      <c r="A88" s="1342">
        <v>10</v>
      </c>
      <c r="B88" s="1342" t="s">
        <v>6356</v>
      </c>
      <c r="C88" s="600" t="s">
        <v>6966</v>
      </c>
      <c r="D88" s="604" t="s">
        <v>6947</v>
      </c>
      <c r="E88" s="604" t="s">
        <v>1674</v>
      </c>
      <c r="F88" s="660" t="s">
        <v>6967</v>
      </c>
      <c r="G88" s="1392"/>
    </row>
    <row r="89" spans="1:26" ht="12.75" customHeight="1">
      <c r="A89" s="1342">
        <v>11</v>
      </c>
      <c r="B89" s="1342" t="s">
        <v>6356</v>
      </c>
      <c r="C89" s="600" t="s">
        <v>6971</v>
      </c>
      <c r="D89" s="604" t="s">
        <v>6947</v>
      </c>
      <c r="E89" s="604" t="s">
        <v>6972</v>
      </c>
      <c r="F89" s="660"/>
      <c r="G89" s="1392"/>
    </row>
    <row r="90" spans="1:26" ht="12.75" customHeight="1">
      <c r="A90" s="1342">
        <v>12</v>
      </c>
      <c r="B90" s="1342" t="s">
        <v>6356</v>
      </c>
      <c r="C90" s="600" t="s">
        <v>6973</v>
      </c>
      <c r="D90" s="604" t="s">
        <v>6974</v>
      </c>
      <c r="E90" s="604" t="s">
        <v>6975</v>
      </c>
      <c r="F90" s="660"/>
      <c r="G90" s="1392"/>
    </row>
    <row r="91" spans="1:26" ht="25.5">
      <c r="A91" s="1342">
        <v>13</v>
      </c>
      <c r="B91" s="1342" t="s">
        <v>6356</v>
      </c>
      <c r="C91" s="600" t="s">
        <v>6977</v>
      </c>
      <c r="D91" s="604" t="s">
        <v>6931</v>
      </c>
      <c r="E91" s="1976" t="s">
        <v>6978</v>
      </c>
      <c r="F91" s="660"/>
      <c r="G91" s="1392"/>
    </row>
    <row r="92" spans="1:26" ht="12.75">
      <c r="A92" s="2256" t="s">
        <v>135</v>
      </c>
      <c r="B92" s="2451"/>
      <c r="C92" s="2451"/>
      <c r="D92" s="2451"/>
      <c r="E92" s="2451"/>
      <c r="F92" s="2452"/>
      <c r="G92" s="1392"/>
    </row>
    <row r="93" spans="1:26" ht="24.75" customHeight="1">
      <c r="A93" s="381" t="s">
        <v>6451</v>
      </c>
      <c r="B93" s="384" t="s">
        <v>6452</v>
      </c>
      <c r="C93" s="384" t="s">
        <v>6453</v>
      </c>
      <c r="D93" s="383" t="s">
        <v>6454</v>
      </c>
      <c r="E93" s="384" t="s">
        <v>6455</v>
      </c>
      <c r="F93" s="837" t="s">
        <v>6456</v>
      </c>
      <c r="G93" s="1392"/>
    </row>
    <row r="94" spans="1:26" ht="25.5">
      <c r="A94" s="604">
        <v>1</v>
      </c>
      <c r="B94" s="600" t="s">
        <v>7069</v>
      </c>
      <c r="C94" s="603" t="s">
        <v>7070</v>
      </c>
      <c r="D94" s="603" t="s">
        <v>418</v>
      </c>
      <c r="E94" s="961" t="s">
        <v>7072</v>
      </c>
      <c r="F94" s="660"/>
      <c r="G94" s="599"/>
      <c r="H94" s="599"/>
      <c r="I94" s="599"/>
      <c r="J94" s="599"/>
      <c r="K94" s="599"/>
      <c r="L94" s="599"/>
      <c r="M94" s="599"/>
      <c r="N94" s="599"/>
      <c r="O94" s="599"/>
      <c r="P94" s="599"/>
      <c r="Q94" s="599"/>
      <c r="R94" s="599"/>
      <c r="S94" s="599"/>
      <c r="T94" s="599"/>
      <c r="U94" s="599"/>
      <c r="V94" s="599"/>
      <c r="W94" s="599"/>
      <c r="X94" s="599"/>
      <c r="Y94" s="599"/>
      <c r="Z94" s="599"/>
    </row>
    <row r="95" spans="1:26" ht="12.75">
      <c r="A95" s="1413">
        <v>2</v>
      </c>
      <c r="B95" s="1413" t="s">
        <v>7076</v>
      </c>
      <c r="C95" s="603" t="s">
        <v>7083</v>
      </c>
      <c r="D95" s="603" t="s">
        <v>418</v>
      </c>
      <c r="E95" s="961" t="s">
        <v>7085</v>
      </c>
      <c r="F95" s="660"/>
      <c r="G95" s="599"/>
      <c r="H95" s="599"/>
      <c r="I95" s="599"/>
      <c r="J95" s="599"/>
      <c r="K95" s="599"/>
      <c r="L95" s="599"/>
      <c r="M95" s="599"/>
      <c r="N95" s="599"/>
      <c r="O95" s="599"/>
      <c r="P95" s="599"/>
      <c r="Q95" s="599"/>
      <c r="R95" s="599"/>
      <c r="S95" s="599"/>
      <c r="T95" s="599"/>
      <c r="U95" s="599"/>
      <c r="V95" s="599"/>
      <c r="W95" s="599"/>
      <c r="X95" s="599"/>
      <c r="Y95" s="599"/>
      <c r="Z95" s="599"/>
    </row>
    <row r="96" spans="1:26" ht="12.75">
      <c r="A96" s="604">
        <v>3</v>
      </c>
      <c r="B96" s="1413" t="s">
        <v>7076</v>
      </c>
      <c r="C96" s="603" t="s">
        <v>7086</v>
      </c>
      <c r="D96" s="603" t="s">
        <v>418</v>
      </c>
      <c r="E96" s="961" t="s">
        <v>7087</v>
      </c>
      <c r="F96" s="660"/>
      <c r="G96" s="599"/>
      <c r="H96" s="599"/>
      <c r="I96" s="599"/>
      <c r="J96" s="599"/>
      <c r="K96" s="599"/>
      <c r="L96" s="599"/>
      <c r="M96" s="599"/>
      <c r="N96" s="599"/>
      <c r="O96" s="599"/>
      <c r="P96" s="599"/>
      <c r="Q96" s="599"/>
      <c r="R96" s="599"/>
      <c r="S96" s="599"/>
      <c r="T96" s="599"/>
      <c r="U96" s="599"/>
      <c r="V96" s="599"/>
      <c r="W96" s="599"/>
      <c r="X96" s="599"/>
      <c r="Y96" s="599"/>
      <c r="Z96" s="599"/>
    </row>
    <row r="97" spans="1:26" ht="12.75">
      <c r="A97" s="604">
        <v>4</v>
      </c>
      <c r="B97" s="1413" t="s">
        <v>7076</v>
      </c>
      <c r="C97" s="603" t="s">
        <v>7088</v>
      </c>
      <c r="D97" s="603" t="s">
        <v>418</v>
      </c>
      <c r="E97" s="961" t="s">
        <v>7089</v>
      </c>
      <c r="F97" s="660"/>
      <c r="G97" s="599"/>
      <c r="H97" s="599"/>
      <c r="I97" s="599"/>
      <c r="J97" s="599"/>
      <c r="K97" s="599"/>
      <c r="L97" s="599"/>
      <c r="M97" s="599"/>
      <c r="N97" s="599"/>
      <c r="O97" s="599"/>
      <c r="P97" s="599"/>
      <c r="Q97" s="599"/>
      <c r="R97" s="599"/>
      <c r="S97" s="599"/>
      <c r="T97" s="599"/>
      <c r="U97" s="599"/>
      <c r="V97" s="599"/>
      <c r="W97" s="599"/>
      <c r="X97" s="599"/>
      <c r="Y97" s="599"/>
      <c r="Z97" s="599"/>
    </row>
    <row r="98" spans="1:26" ht="12.75">
      <c r="A98" s="604">
        <v>5</v>
      </c>
      <c r="B98" s="1413" t="s">
        <v>7076</v>
      </c>
      <c r="C98" s="603" t="s">
        <v>7090</v>
      </c>
      <c r="D98" s="603" t="s">
        <v>418</v>
      </c>
      <c r="E98" s="961" t="s">
        <v>7092</v>
      </c>
      <c r="F98" s="660"/>
      <c r="G98" s="599"/>
      <c r="H98" s="599"/>
      <c r="I98" s="599"/>
      <c r="J98" s="599"/>
      <c r="K98" s="599"/>
      <c r="L98" s="599"/>
      <c r="M98" s="599"/>
      <c r="N98" s="599"/>
      <c r="O98" s="599"/>
      <c r="P98" s="599"/>
      <c r="Q98" s="599"/>
      <c r="R98" s="599"/>
      <c r="S98" s="599"/>
      <c r="T98" s="599"/>
      <c r="U98" s="599"/>
      <c r="V98" s="599"/>
      <c r="W98" s="599"/>
      <c r="X98" s="599"/>
      <c r="Y98" s="599"/>
      <c r="Z98" s="599"/>
    </row>
    <row r="99" spans="1:26" ht="25.5">
      <c r="A99" s="604">
        <v>6</v>
      </c>
      <c r="B99" s="1413" t="s">
        <v>7093</v>
      </c>
      <c r="C99" s="603" t="s">
        <v>7094</v>
      </c>
      <c r="D99" s="603" t="s">
        <v>418</v>
      </c>
      <c r="E99" s="961" t="s">
        <v>7095</v>
      </c>
      <c r="F99" s="660"/>
      <c r="G99" s="599"/>
      <c r="H99" s="599"/>
      <c r="I99" s="599"/>
      <c r="J99" s="599"/>
      <c r="K99" s="599"/>
      <c r="L99" s="599"/>
      <c r="M99" s="599"/>
      <c r="N99" s="599"/>
      <c r="O99" s="599"/>
      <c r="P99" s="599"/>
      <c r="Q99" s="599"/>
      <c r="R99" s="599"/>
      <c r="S99" s="599"/>
      <c r="T99" s="599"/>
      <c r="U99" s="599"/>
      <c r="V99" s="599"/>
      <c r="W99" s="599"/>
      <c r="X99" s="599"/>
      <c r="Y99" s="599"/>
      <c r="Z99" s="599"/>
    </row>
    <row r="100" spans="1:26" ht="38.25">
      <c r="A100" s="604">
        <v>7</v>
      </c>
      <c r="B100" s="1413" t="s">
        <v>7076</v>
      </c>
      <c r="C100" s="603" t="s">
        <v>7102</v>
      </c>
      <c r="D100" s="603"/>
      <c r="E100" s="961" t="s">
        <v>7103</v>
      </c>
      <c r="F100" s="660"/>
      <c r="G100" s="599"/>
      <c r="H100" s="599"/>
      <c r="I100" s="599"/>
      <c r="J100" s="599"/>
      <c r="K100" s="599"/>
      <c r="L100" s="599"/>
      <c r="M100" s="599"/>
      <c r="N100" s="599"/>
      <c r="O100" s="599"/>
      <c r="P100" s="599"/>
      <c r="Q100" s="599"/>
      <c r="R100" s="599"/>
      <c r="S100" s="599"/>
      <c r="T100" s="599"/>
      <c r="U100" s="599"/>
      <c r="V100" s="599"/>
      <c r="W100" s="599"/>
      <c r="X100" s="599"/>
      <c r="Y100" s="599"/>
      <c r="Z100" s="599"/>
    </row>
    <row r="101" spans="1:26" ht="38.25">
      <c r="A101" s="604">
        <v>8</v>
      </c>
      <c r="B101" s="1413" t="s">
        <v>7076</v>
      </c>
      <c r="C101" s="603" t="s">
        <v>7108</v>
      </c>
      <c r="D101" s="603"/>
      <c r="E101" s="961" t="s">
        <v>7109</v>
      </c>
      <c r="F101" s="660"/>
      <c r="G101" s="599"/>
      <c r="H101" s="599"/>
      <c r="I101" s="599"/>
      <c r="J101" s="599"/>
      <c r="K101" s="599"/>
      <c r="L101" s="599"/>
      <c r="M101" s="599"/>
      <c r="N101" s="599"/>
      <c r="O101" s="599"/>
      <c r="P101" s="599"/>
      <c r="Q101" s="599"/>
      <c r="R101" s="599"/>
      <c r="S101" s="599"/>
      <c r="T101" s="599"/>
      <c r="U101" s="599"/>
      <c r="V101" s="599"/>
      <c r="W101" s="599"/>
      <c r="X101" s="599"/>
      <c r="Y101" s="599"/>
      <c r="Z101" s="599"/>
    </row>
    <row r="102" spans="1:26" ht="12.75">
      <c r="A102" s="604">
        <v>9</v>
      </c>
      <c r="B102" s="1413" t="s">
        <v>7076</v>
      </c>
      <c r="C102" s="603" t="s">
        <v>7111</v>
      </c>
      <c r="D102" s="603"/>
      <c r="E102" s="961" t="s">
        <v>7114</v>
      </c>
      <c r="F102" s="604"/>
      <c r="G102" s="603"/>
      <c r="H102" s="603"/>
      <c r="I102" s="603"/>
      <c r="J102" s="603"/>
      <c r="K102" s="603"/>
      <c r="L102" s="603"/>
      <c r="M102" s="603"/>
      <c r="N102" s="603"/>
      <c r="O102" s="603"/>
      <c r="P102" s="603"/>
      <c r="Q102" s="603"/>
      <c r="R102" s="603"/>
      <c r="S102" s="603"/>
      <c r="T102" s="603"/>
      <c r="U102" s="603"/>
      <c r="V102" s="603"/>
      <c r="W102" s="603"/>
      <c r="X102" s="603"/>
      <c r="Y102" s="603"/>
      <c r="Z102" s="603"/>
    </row>
    <row r="103" spans="1:26" ht="32.25" customHeight="1">
      <c r="A103" s="2245" t="s">
        <v>138</v>
      </c>
      <c r="B103" s="2451"/>
      <c r="C103" s="2451"/>
      <c r="D103" s="2451"/>
      <c r="E103" s="2451"/>
      <c r="F103" s="2452"/>
      <c r="G103" s="599"/>
      <c r="H103" s="599"/>
      <c r="I103" s="599"/>
      <c r="J103" s="599"/>
      <c r="K103" s="599"/>
      <c r="L103" s="599"/>
      <c r="M103" s="599"/>
      <c r="N103" s="599"/>
      <c r="O103" s="599"/>
      <c r="P103" s="599"/>
      <c r="Q103" s="599"/>
      <c r="R103" s="599"/>
      <c r="S103" s="599"/>
      <c r="T103" s="599"/>
      <c r="U103" s="599"/>
      <c r="V103" s="599"/>
      <c r="W103" s="599"/>
      <c r="X103" s="599"/>
      <c r="Y103" s="599"/>
      <c r="Z103" s="599"/>
    </row>
    <row r="104" spans="1:26" ht="23.25" customHeight="1">
      <c r="A104" s="381" t="s">
        <v>6451</v>
      </c>
      <c r="B104" s="384" t="s">
        <v>6452</v>
      </c>
      <c r="C104" s="384" t="s">
        <v>6453</v>
      </c>
      <c r="D104" s="383" t="s">
        <v>6454</v>
      </c>
      <c r="E104" s="384" t="s">
        <v>6455</v>
      </c>
      <c r="F104" s="837" t="s">
        <v>6456</v>
      </c>
      <c r="G104" s="1392"/>
    </row>
    <row r="105" spans="1:26" ht="25.5">
      <c r="A105" s="660">
        <v>1</v>
      </c>
      <c r="B105" s="599" t="s">
        <v>6356</v>
      </c>
      <c r="C105" s="599" t="s">
        <v>7130</v>
      </c>
      <c r="D105" s="660" t="s">
        <v>7131</v>
      </c>
      <c r="E105" s="603" t="s">
        <v>7132</v>
      </c>
      <c r="F105" s="660" t="s">
        <v>7133</v>
      </c>
      <c r="G105" s="1392"/>
    </row>
    <row r="106" spans="1:26" ht="12.75">
      <c r="A106" s="660">
        <v>2</v>
      </c>
      <c r="B106" s="599" t="s">
        <v>6356</v>
      </c>
      <c r="C106" s="599" t="s">
        <v>7134</v>
      </c>
      <c r="D106" s="660" t="s">
        <v>7131</v>
      </c>
      <c r="E106" s="600" t="s">
        <v>7135</v>
      </c>
      <c r="F106" s="660" t="s">
        <v>7146</v>
      </c>
      <c r="G106" s="1392"/>
    </row>
    <row r="107" spans="1:26" ht="12.75" customHeight="1">
      <c r="A107" s="660">
        <v>3</v>
      </c>
      <c r="B107" s="599" t="s">
        <v>6356</v>
      </c>
      <c r="C107" s="599" t="s">
        <v>7147</v>
      </c>
      <c r="D107" s="660" t="s">
        <v>7131</v>
      </c>
      <c r="E107" s="603" t="s">
        <v>7148</v>
      </c>
      <c r="F107" s="660" t="s">
        <v>7149</v>
      </c>
      <c r="G107" s="1392"/>
    </row>
    <row r="108" spans="1:26" ht="12.75" customHeight="1">
      <c r="A108" s="660">
        <v>4</v>
      </c>
      <c r="B108" s="599" t="s">
        <v>6356</v>
      </c>
      <c r="C108" s="599" t="s">
        <v>7150</v>
      </c>
      <c r="D108" s="660" t="s">
        <v>7131</v>
      </c>
      <c r="E108" s="603" t="s">
        <v>7148</v>
      </c>
      <c r="F108" s="660" t="s">
        <v>7151</v>
      </c>
      <c r="G108" s="1392"/>
    </row>
    <row r="109" spans="1:26" ht="12.75" customHeight="1">
      <c r="A109" s="660">
        <v>5</v>
      </c>
      <c r="B109" s="599" t="s">
        <v>6356</v>
      </c>
      <c r="C109" s="599" t="s">
        <v>7152</v>
      </c>
      <c r="D109" s="660" t="s">
        <v>7131</v>
      </c>
      <c r="E109" s="603" t="s">
        <v>7153</v>
      </c>
      <c r="F109" s="660" t="s">
        <v>7154</v>
      </c>
      <c r="G109" s="1392"/>
    </row>
    <row r="110" spans="1:26" ht="12.75" customHeight="1">
      <c r="A110" s="660">
        <v>6</v>
      </c>
      <c r="B110" s="599" t="s">
        <v>6356</v>
      </c>
      <c r="C110" s="599" t="s">
        <v>7157</v>
      </c>
      <c r="D110" s="660" t="s">
        <v>7131</v>
      </c>
      <c r="E110" s="603" t="s">
        <v>7148</v>
      </c>
      <c r="F110" s="660" t="s">
        <v>7182</v>
      </c>
      <c r="G110" s="1392"/>
    </row>
    <row r="111" spans="1:26" ht="12.75">
      <c r="A111" s="660">
        <v>7</v>
      </c>
      <c r="B111" s="599" t="s">
        <v>6356</v>
      </c>
      <c r="C111" s="599" t="s">
        <v>7183</v>
      </c>
      <c r="D111" s="660" t="s">
        <v>7131</v>
      </c>
      <c r="E111" s="603" t="s">
        <v>7184</v>
      </c>
      <c r="F111" s="660" t="s">
        <v>7185</v>
      </c>
      <c r="G111" s="1392"/>
    </row>
    <row r="112" spans="1:26" ht="38.25">
      <c r="A112" s="660">
        <v>8</v>
      </c>
      <c r="B112" s="599" t="s">
        <v>6356</v>
      </c>
      <c r="C112" s="599" t="s">
        <v>7186</v>
      </c>
      <c r="D112" s="660" t="s">
        <v>7131</v>
      </c>
      <c r="E112" s="603" t="s">
        <v>7186</v>
      </c>
      <c r="F112" s="1991">
        <v>99999</v>
      </c>
      <c r="G112" s="1392"/>
    </row>
    <row r="113" spans="1:7" ht="12.75">
      <c r="A113" s="660">
        <v>9</v>
      </c>
      <c r="B113" s="599" t="s">
        <v>6356</v>
      </c>
      <c r="C113" s="599" t="s">
        <v>7195</v>
      </c>
      <c r="D113" s="660" t="s">
        <v>7131</v>
      </c>
      <c r="E113" s="603" t="s">
        <v>7148</v>
      </c>
      <c r="F113" s="660" t="s">
        <v>7196</v>
      </c>
      <c r="G113" s="1392"/>
    </row>
    <row r="114" spans="1:7" ht="12.75">
      <c r="A114" s="604"/>
      <c r="B114" s="599"/>
      <c r="C114" s="599"/>
      <c r="D114" s="599"/>
      <c r="E114" s="600"/>
      <c r="F114" s="1990"/>
      <c r="G114" s="1392"/>
    </row>
    <row r="115" spans="1:7" ht="25.5" customHeight="1">
      <c r="A115" s="2245" t="s">
        <v>140</v>
      </c>
      <c r="B115" s="2451"/>
      <c r="C115" s="2451"/>
      <c r="D115" s="2451"/>
      <c r="E115" s="2451"/>
      <c r="F115" s="2452"/>
      <c r="G115" s="1392"/>
    </row>
    <row r="116" spans="1:7" ht="31.5" customHeight="1">
      <c r="A116" s="381" t="s">
        <v>6451</v>
      </c>
      <c r="B116" s="384" t="s">
        <v>6452</v>
      </c>
      <c r="C116" s="384" t="s">
        <v>6453</v>
      </c>
      <c r="D116" s="383" t="s">
        <v>6454</v>
      </c>
      <c r="E116" s="384" t="s">
        <v>6455</v>
      </c>
      <c r="F116" s="837" t="s">
        <v>6456</v>
      </c>
      <c r="G116" s="1392"/>
    </row>
    <row r="117" spans="1:7" ht="25.5" customHeight="1">
      <c r="A117" s="604">
        <v>1</v>
      </c>
      <c r="B117" s="599" t="s">
        <v>6595</v>
      </c>
      <c r="C117" s="599" t="s">
        <v>7204</v>
      </c>
      <c r="D117" s="603" t="s">
        <v>7206</v>
      </c>
      <c r="E117" s="600" t="s">
        <v>7207</v>
      </c>
      <c r="F117" s="1659" t="s">
        <v>7208</v>
      </c>
      <c r="G117" s="1392"/>
    </row>
    <row r="118" spans="1:7" ht="12.75">
      <c r="A118" s="604"/>
      <c r="B118" s="599"/>
      <c r="C118" s="599"/>
      <c r="D118" s="599"/>
      <c r="E118" s="600"/>
      <c r="F118" s="1990"/>
      <c r="G118" s="1392"/>
    </row>
    <row r="119" spans="1:7" ht="25.5" customHeight="1">
      <c r="A119" s="2245" t="s">
        <v>7209</v>
      </c>
      <c r="B119" s="2451"/>
      <c r="C119" s="2451"/>
      <c r="D119" s="2451"/>
      <c r="E119" s="2451"/>
      <c r="F119" s="2452"/>
      <c r="G119" s="1392"/>
    </row>
    <row r="120" spans="1:7" ht="36.75" customHeight="1">
      <c r="A120" s="381" t="s">
        <v>6451</v>
      </c>
      <c r="B120" s="384" t="s">
        <v>6452</v>
      </c>
      <c r="C120" s="384" t="s">
        <v>6453</v>
      </c>
      <c r="D120" s="383" t="s">
        <v>6454</v>
      </c>
      <c r="E120" s="384" t="s">
        <v>6455</v>
      </c>
      <c r="F120" s="837" t="s">
        <v>6456</v>
      </c>
      <c r="G120" s="1392"/>
    </row>
    <row r="121" spans="1:7" ht="25.5">
      <c r="A121" s="604">
        <v>1</v>
      </c>
      <c r="B121" s="600" t="s">
        <v>6356</v>
      </c>
      <c r="C121" s="1666" t="s">
        <v>7210</v>
      </c>
      <c r="D121" s="603" t="s">
        <v>2806</v>
      </c>
      <c r="E121" s="600" t="s">
        <v>7232</v>
      </c>
      <c r="F121" s="1650" t="s">
        <v>7233</v>
      </c>
      <c r="G121" s="1392"/>
    </row>
    <row r="122" spans="1:7" ht="25.5" customHeight="1">
      <c r="A122" s="604">
        <v>2</v>
      </c>
      <c r="B122" s="600" t="s">
        <v>6356</v>
      </c>
      <c r="C122" s="599" t="s">
        <v>7234</v>
      </c>
      <c r="D122" s="603" t="s">
        <v>2806</v>
      </c>
      <c r="E122" s="600" t="s">
        <v>7235</v>
      </c>
      <c r="F122" s="1650" t="s">
        <v>7236</v>
      </c>
      <c r="G122" s="1392"/>
    </row>
    <row r="123" spans="1:7" ht="12.75" customHeight="1">
      <c r="A123" s="604"/>
      <c r="B123" s="600"/>
      <c r="C123" s="600"/>
      <c r="D123" s="603"/>
      <c r="E123" s="600"/>
      <c r="F123" s="1650"/>
      <c r="G123" s="1392"/>
    </row>
    <row r="124" spans="1:7" ht="12.75" customHeight="1">
      <c r="A124" s="2245" t="s">
        <v>142</v>
      </c>
      <c r="B124" s="2451"/>
      <c r="C124" s="2451"/>
      <c r="D124" s="2451"/>
      <c r="E124" s="2451"/>
      <c r="F124" s="2452"/>
      <c r="G124" s="1392"/>
    </row>
    <row r="125" spans="1:7" ht="20.25" customHeight="1">
      <c r="A125" s="381" t="s">
        <v>6451</v>
      </c>
      <c r="B125" s="384" t="s">
        <v>6452</v>
      </c>
      <c r="C125" s="384" t="s">
        <v>6453</v>
      </c>
      <c r="D125" s="383" t="s">
        <v>6454</v>
      </c>
      <c r="E125" s="384" t="s">
        <v>6455</v>
      </c>
      <c r="F125" s="837" t="s">
        <v>6456</v>
      </c>
      <c r="G125" s="1392"/>
    </row>
    <row r="126" spans="1:7" ht="12.75">
      <c r="A126" s="604">
        <v>1</v>
      </c>
      <c r="B126" s="599" t="s">
        <v>7239</v>
      </c>
      <c r="C126" s="599" t="s">
        <v>7240</v>
      </c>
      <c r="D126" s="599" t="s">
        <v>7253</v>
      </c>
      <c r="E126" s="603" t="s">
        <v>1674</v>
      </c>
      <c r="F126" s="1650"/>
      <c r="G126" s="1392"/>
    </row>
    <row r="127" spans="1:7" ht="12.75" customHeight="1">
      <c r="A127" s="599">
        <v>2</v>
      </c>
      <c r="B127" s="599" t="s">
        <v>7239</v>
      </c>
      <c r="C127" s="599" t="s">
        <v>7265</v>
      </c>
      <c r="D127" s="599" t="s">
        <v>7253</v>
      </c>
      <c r="E127" s="603" t="s">
        <v>1674</v>
      </c>
      <c r="F127" s="1990"/>
      <c r="G127" s="1392"/>
    </row>
    <row r="128" spans="1:7" ht="12.75" customHeight="1">
      <c r="A128" s="599">
        <v>3</v>
      </c>
      <c r="B128" s="599" t="s">
        <v>7239</v>
      </c>
      <c r="C128" s="599" t="s">
        <v>7271</v>
      </c>
      <c r="D128" s="599" t="s">
        <v>7253</v>
      </c>
      <c r="E128" s="603" t="s">
        <v>1674</v>
      </c>
      <c r="F128" s="1990"/>
      <c r="G128" s="1392"/>
    </row>
    <row r="129" spans="1:7" ht="12.75" customHeight="1">
      <c r="A129" s="599">
        <v>4</v>
      </c>
      <c r="B129" s="599" t="s">
        <v>7239</v>
      </c>
      <c r="C129" s="599" t="s">
        <v>7272</v>
      </c>
      <c r="D129" s="599" t="s">
        <v>7253</v>
      </c>
      <c r="E129" s="603" t="s">
        <v>1674</v>
      </c>
      <c r="F129" s="1990"/>
      <c r="G129" s="1392"/>
    </row>
    <row r="130" spans="1:7" ht="12.75" customHeight="1">
      <c r="A130" s="599">
        <v>5</v>
      </c>
      <c r="B130" s="599" t="s">
        <v>7239</v>
      </c>
      <c r="C130" s="599" t="s">
        <v>7302</v>
      </c>
      <c r="D130" s="599" t="s">
        <v>7253</v>
      </c>
      <c r="E130" s="603" t="s">
        <v>1674</v>
      </c>
      <c r="F130" s="1990"/>
      <c r="G130" s="1392"/>
    </row>
    <row r="131" spans="1:7" ht="12.75" customHeight="1">
      <c r="A131" s="599">
        <v>6</v>
      </c>
      <c r="B131" s="599" t="s">
        <v>7239</v>
      </c>
      <c r="C131" s="599" t="s">
        <v>7303</v>
      </c>
      <c r="D131" s="599" t="s">
        <v>7253</v>
      </c>
      <c r="E131" s="603" t="s">
        <v>1674</v>
      </c>
      <c r="F131" s="1990"/>
      <c r="G131" s="1392"/>
    </row>
    <row r="132" spans="1:7" ht="12.75" customHeight="1">
      <c r="A132" s="599">
        <v>7</v>
      </c>
      <c r="B132" s="599" t="s">
        <v>7239</v>
      </c>
      <c r="C132" s="599" t="s">
        <v>7304</v>
      </c>
      <c r="D132" s="599" t="s">
        <v>7253</v>
      </c>
      <c r="E132" s="603" t="s">
        <v>1674</v>
      </c>
      <c r="F132" s="1990"/>
      <c r="G132" s="1392"/>
    </row>
    <row r="133" spans="1:7" ht="12.75" customHeight="1">
      <c r="A133" s="2245" t="s">
        <v>143</v>
      </c>
      <c r="B133" s="2451"/>
      <c r="C133" s="2451"/>
      <c r="D133" s="2451"/>
      <c r="E133" s="2451"/>
      <c r="F133" s="2452"/>
      <c r="G133" s="1392"/>
    </row>
    <row r="134" spans="1:7" ht="20.25" customHeight="1">
      <c r="A134" s="381" t="s">
        <v>6451</v>
      </c>
      <c r="B134" s="384" t="s">
        <v>6452</v>
      </c>
      <c r="C134" s="384" t="s">
        <v>6453</v>
      </c>
      <c r="D134" s="383" t="s">
        <v>6454</v>
      </c>
      <c r="E134" s="384" t="s">
        <v>6455</v>
      </c>
      <c r="F134" s="837" t="s">
        <v>6456</v>
      </c>
      <c r="G134" s="1392"/>
    </row>
    <row r="135" spans="1:7" ht="12.75">
      <c r="A135" s="604">
        <v>1</v>
      </c>
      <c r="B135" s="600" t="s">
        <v>6356</v>
      </c>
      <c r="C135" s="600" t="s">
        <v>7305</v>
      </c>
      <c r="D135" s="603" t="s">
        <v>3066</v>
      </c>
      <c r="E135" s="600" t="s">
        <v>7306</v>
      </c>
      <c r="F135" s="1650" t="s">
        <v>7307</v>
      </c>
      <c r="G135" s="1392"/>
    </row>
    <row r="136" spans="1:7" ht="12.75" customHeight="1">
      <c r="A136" s="660">
        <v>2</v>
      </c>
      <c r="B136" s="599" t="s">
        <v>6356</v>
      </c>
      <c r="C136" s="599" t="s">
        <v>7308</v>
      </c>
      <c r="D136" s="599" t="s">
        <v>3066</v>
      </c>
      <c r="E136" s="600" t="s">
        <v>7306</v>
      </c>
      <c r="F136" s="1655" t="s">
        <v>7309</v>
      </c>
      <c r="G136" s="1392"/>
    </row>
    <row r="137" spans="1:7" ht="12.75" customHeight="1">
      <c r="E137" s="1468"/>
      <c r="G137" s="1392"/>
    </row>
    <row r="138" spans="1:7" ht="15.75" customHeight="1">
      <c r="E138" s="1468"/>
      <c r="G138" s="1392"/>
    </row>
    <row r="139" spans="1:7" ht="15.75" customHeight="1">
      <c r="E139" s="1468"/>
      <c r="G139" s="1392"/>
    </row>
    <row r="140" spans="1:7" ht="15.75" customHeight="1">
      <c r="E140" s="1468"/>
      <c r="G140" s="1392"/>
    </row>
    <row r="141" spans="1:7" ht="15.75" customHeight="1">
      <c r="E141" s="1468"/>
      <c r="G141" s="1392"/>
    </row>
    <row r="142" spans="1:7" ht="15.75" customHeight="1">
      <c r="E142" s="1468"/>
      <c r="G142" s="1392"/>
    </row>
    <row r="143" spans="1:7" ht="15.75" customHeight="1">
      <c r="E143" s="1468"/>
      <c r="G143" s="1392"/>
    </row>
    <row r="144" spans="1:7" ht="15.75" customHeight="1">
      <c r="E144" s="1468"/>
      <c r="G144" s="1392"/>
    </row>
    <row r="145" spans="5:7" ht="15.75" customHeight="1">
      <c r="E145" s="1468"/>
      <c r="G145" s="1392"/>
    </row>
    <row r="146" spans="5:7" ht="15.75" customHeight="1">
      <c r="E146" s="1468"/>
      <c r="G146" s="1392"/>
    </row>
    <row r="147" spans="5:7" ht="15.75" customHeight="1">
      <c r="E147" s="1468"/>
      <c r="G147" s="1392"/>
    </row>
    <row r="148" spans="5:7" ht="15.75" customHeight="1">
      <c r="E148" s="1468"/>
      <c r="G148" s="1392"/>
    </row>
    <row r="149" spans="5:7" ht="15.75" customHeight="1">
      <c r="E149" s="1468"/>
      <c r="G149" s="1392"/>
    </row>
    <row r="150" spans="5:7" ht="15.75" customHeight="1">
      <c r="E150" s="1468"/>
      <c r="G150" s="1392"/>
    </row>
    <row r="151" spans="5:7" ht="15.75" customHeight="1">
      <c r="E151" s="1468"/>
      <c r="G151" s="1392"/>
    </row>
    <row r="152" spans="5:7" ht="15.75" customHeight="1">
      <c r="E152" s="1468"/>
      <c r="G152" s="1392"/>
    </row>
    <row r="153" spans="5:7" ht="15.75" customHeight="1">
      <c r="E153" s="1468"/>
      <c r="G153" s="1392"/>
    </row>
    <row r="154" spans="5:7" ht="15.75" customHeight="1">
      <c r="E154" s="1468"/>
      <c r="G154" s="1392"/>
    </row>
    <row r="155" spans="5:7" ht="15.75" customHeight="1">
      <c r="E155" s="1468"/>
      <c r="G155" s="1392"/>
    </row>
    <row r="156" spans="5:7" ht="15.75" customHeight="1">
      <c r="E156" s="1468"/>
      <c r="G156" s="1392"/>
    </row>
    <row r="157" spans="5:7" ht="15.75" customHeight="1">
      <c r="E157" s="1468"/>
      <c r="G157" s="1392"/>
    </row>
    <row r="158" spans="5:7" ht="15.75" customHeight="1">
      <c r="E158" s="1468"/>
      <c r="G158" s="1392"/>
    </row>
    <row r="159" spans="5:7" ht="15.75" customHeight="1">
      <c r="E159" s="1468"/>
      <c r="G159" s="1392"/>
    </row>
    <row r="160" spans="5:7" ht="15.75" customHeight="1">
      <c r="E160" s="1468"/>
      <c r="G160" s="1392"/>
    </row>
    <row r="161" spans="5:7" ht="15.75" customHeight="1">
      <c r="E161" s="1468"/>
      <c r="G161" s="1392"/>
    </row>
    <row r="162" spans="5:7" ht="15.75" customHeight="1">
      <c r="E162" s="1468"/>
      <c r="G162" s="1392"/>
    </row>
    <row r="163" spans="5:7" ht="15.75" customHeight="1">
      <c r="E163" s="1468"/>
      <c r="G163" s="1392"/>
    </row>
    <row r="164" spans="5:7" ht="15.75" customHeight="1">
      <c r="E164" s="1468"/>
      <c r="G164" s="1392"/>
    </row>
    <row r="165" spans="5:7" ht="15.75" customHeight="1">
      <c r="E165" s="1468"/>
      <c r="G165" s="1392"/>
    </row>
    <row r="166" spans="5:7" ht="15.75" customHeight="1">
      <c r="E166" s="1468"/>
      <c r="G166" s="1392"/>
    </row>
    <row r="167" spans="5:7" ht="15.75" customHeight="1">
      <c r="E167" s="1468"/>
      <c r="G167" s="1392"/>
    </row>
    <row r="168" spans="5:7" ht="15.75" customHeight="1">
      <c r="E168" s="1468"/>
      <c r="G168" s="1392"/>
    </row>
    <row r="169" spans="5:7" ht="15.75" customHeight="1">
      <c r="E169" s="1468"/>
      <c r="G169" s="1392"/>
    </row>
    <row r="170" spans="5:7" ht="15.75" customHeight="1">
      <c r="E170" s="1468"/>
      <c r="G170" s="1392"/>
    </row>
    <row r="171" spans="5:7" ht="15.75" customHeight="1">
      <c r="E171" s="1468"/>
      <c r="G171" s="1392"/>
    </row>
    <row r="172" spans="5:7" ht="15.75" customHeight="1">
      <c r="E172" s="1468"/>
      <c r="G172" s="1392"/>
    </row>
    <row r="173" spans="5:7" ht="15.75" customHeight="1">
      <c r="E173" s="1468"/>
      <c r="G173" s="1392"/>
    </row>
    <row r="174" spans="5:7" ht="15.75" customHeight="1">
      <c r="E174" s="1468"/>
      <c r="G174" s="1392"/>
    </row>
    <row r="175" spans="5:7" ht="15.75" customHeight="1">
      <c r="E175" s="1468"/>
      <c r="G175" s="1392"/>
    </row>
    <row r="176" spans="5:7" ht="15.75" customHeight="1">
      <c r="E176" s="1468"/>
      <c r="G176" s="1392"/>
    </row>
    <row r="177" spans="5:7" ht="15.75" customHeight="1">
      <c r="E177" s="1468"/>
      <c r="G177" s="1392"/>
    </row>
    <row r="178" spans="5:7" ht="15.75" customHeight="1">
      <c r="E178" s="1468"/>
      <c r="G178" s="1392"/>
    </row>
    <row r="179" spans="5:7" ht="15.75" customHeight="1">
      <c r="E179" s="1468"/>
      <c r="G179" s="1392"/>
    </row>
    <row r="180" spans="5:7" ht="15.75" customHeight="1">
      <c r="E180" s="1468"/>
      <c r="G180" s="1392"/>
    </row>
    <row r="181" spans="5:7" ht="15.75" customHeight="1">
      <c r="E181" s="1468"/>
      <c r="G181" s="1392"/>
    </row>
    <row r="182" spans="5:7" ht="15.75" customHeight="1">
      <c r="E182" s="1468"/>
      <c r="G182" s="1392"/>
    </row>
    <row r="183" spans="5:7" ht="15.75" customHeight="1">
      <c r="E183" s="1468"/>
      <c r="G183" s="1392"/>
    </row>
    <row r="184" spans="5:7" ht="15.75" customHeight="1">
      <c r="E184" s="1468"/>
      <c r="G184" s="1392"/>
    </row>
    <row r="185" spans="5:7" ht="15.75" customHeight="1">
      <c r="E185" s="1468"/>
      <c r="G185" s="1392"/>
    </row>
    <row r="186" spans="5:7" ht="15.75" customHeight="1">
      <c r="E186" s="1468"/>
      <c r="G186" s="1392"/>
    </row>
    <row r="187" spans="5:7" ht="15.75" customHeight="1">
      <c r="E187" s="1468"/>
      <c r="G187" s="1392"/>
    </row>
    <row r="188" spans="5:7" ht="15.75" customHeight="1">
      <c r="E188" s="1468"/>
      <c r="G188" s="1392"/>
    </row>
    <row r="189" spans="5:7" ht="15.75" customHeight="1">
      <c r="E189" s="1468"/>
      <c r="G189" s="1392"/>
    </row>
    <row r="190" spans="5:7" ht="15.75" customHeight="1">
      <c r="E190" s="1468"/>
      <c r="G190" s="1392"/>
    </row>
    <row r="191" spans="5:7" ht="15.75" customHeight="1">
      <c r="E191" s="1468"/>
      <c r="G191" s="1392"/>
    </row>
    <row r="192" spans="5:7" ht="15.75" customHeight="1">
      <c r="E192" s="1468"/>
      <c r="G192" s="1392"/>
    </row>
    <row r="193" spans="5:7" ht="15.75" customHeight="1">
      <c r="E193" s="1468"/>
      <c r="G193" s="1392"/>
    </row>
    <row r="194" spans="5:7" ht="15.75" customHeight="1">
      <c r="E194" s="1468"/>
      <c r="G194" s="1392"/>
    </row>
    <row r="195" spans="5:7" ht="15.75" customHeight="1">
      <c r="E195" s="1468"/>
      <c r="G195" s="1392"/>
    </row>
    <row r="196" spans="5:7" ht="15.75" customHeight="1">
      <c r="E196" s="1468"/>
      <c r="G196" s="1392"/>
    </row>
    <row r="197" spans="5:7" ht="15.75" customHeight="1">
      <c r="E197" s="1468"/>
      <c r="G197" s="1392"/>
    </row>
    <row r="198" spans="5:7" ht="15.75" customHeight="1">
      <c r="E198" s="1468"/>
      <c r="G198" s="1392"/>
    </row>
    <row r="199" spans="5:7" ht="15.75" customHeight="1">
      <c r="E199" s="1468"/>
      <c r="G199" s="1392"/>
    </row>
    <row r="200" spans="5:7" ht="15.75" customHeight="1">
      <c r="E200" s="1468"/>
      <c r="G200" s="1392"/>
    </row>
    <row r="201" spans="5:7" ht="15.75" customHeight="1">
      <c r="E201" s="1468"/>
      <c r="G201" s="1392"/>
    </row>
    <row r="202" spans="5:7" ht="15.75" customHeight="1">
      <c r="E202" s="1468"/>
      <c r="G202" s="1392"/>
    </row>
    <row r="203" spans="5:7" ht="15.75" customHeight="1">
      <c r="E203" s="1468"/>
      <c r="G203" s="1392"/>
    </row>
    <row r="204" spans="5:7" ht="15.75" customHeight="1">
      <c r="E204" s="1468"/>
      <c r="G204" s="1392"/>
    </row>
    <row r="205" spans="5:7" ht="15.75" customHeight="1">
      <c r="E205" s="1468"/>
      <c r="G205" s="1392"/>
    </row>
    <row r="206" spans="5:7" ht="15.75" customHeight="1">
      <c r="E206" s="1468"/>
      <c r="G206" s="1392"/>
    </row>
    <row r="207" spans="5:7" ht="15.75" customHeight="1">
      <c r="E207" s="1468"/>
      <c r="G207" s="1392"/>
    </row>
    <row r="208" spans="5:7" ht="15.75" customHeight="1">
      <c r="E208" s="1468"/>
      <c r="G208" s="1392"/>
    </row>
    <row r="209" spans="5:7" ht="15.75" customHeight="1">
      <c r="E209" s="1468"/>
      <c r="G209" s="1392"/>
    </row>
    <row r="210" spans="5:7" ht="15.75" customHeight="1">
      <c r="E210" s="1468"/>
      <c r="G210" s="1392"/>
    </row>
    <row r="211" spans="5:7" ht="15.75" customHeight="1">
      <c r="E211" s="1468"/>
      <c r="G211" s="1392"/>
    </row>
    <row r="212" spans="5:7" ht="15.75" customHeight="1">
      <c r="E212" s="1468"/>
      <c r="G212" s="1392"/>
    </row>
    <row r="213" spans="5:7" ht="15.75" customHeight="1">
      <c r="E213" s="1468"/>
      <c r="G213" s="1392"/>
    </row>
    <row r="214" spans="5:7" ht="15.75" customHeight="1">
      <c r="E214" s="1468"/>
      <c r="G214" s="1392"/>
    </row>
    <row r="215" spans="5:7" ht="15.75" customHeight="1">
      <c r="E215" s="1468"/>
      <c r="G215" s="1392"/>
    </row>
    <row r="216" spans="5:7" ht="15.75" customHeight="1">
      <c r="E216" s="1468"/>
      <c r="G216" s="1392"/>
    </row>
    <row r="217" spans="5:7" ht="15.75" customHeight="1">
      <c r="E217" s="1468"/>
      <c r="G217" s="1392"/>
    </row>
    <row r="218" spans="5:7" ht="15.75" customHeight="1">
      <c r="E218" s="1468"/>
      <c r="G218" s="1392"/>
    </row>
    <row r="219" spans="5:7" ht="15.75" customHeight="1">
      <c r="E219" s="1468"/>
      <c r="G219" s="1392"/>
    </row>
    <row r="220" spans="5:7" ht="15.75" customHeight="1">
      <c r="E220" s="1468"/>
      <c r="G220" s="1392"/>
    </row>
    <row r="221" spans="5:7" ht="15.75" customHeight="1">
      <c r="E221" s="1468"/>
      <c r="G221" s="1392"/>
    </row>
    <row r="222" spans="5:7" ht="15.75" customHeight="1">
      <c r="E222" s="1468"/>
      <c r="G222" s="1392"/>
    </row>
    <row r="223" spans="5:7" ht="15.75" customHeight="1">
      <c r="E223" s="1468"/>
      <c r="G223" s="1392"/>
    </row>
    <row r="224" spans="5:7" ht="15.75" customHeight="1">
      <c r="E224" s="1468"/>
      <c r="G224" s="1392"/>
    </row>
    <row r="225" spans="5:7" ht="15.75" customHeight="1">
      <c r="E225" s="1468"/>
      <c r="G225" s="1392"/>
    </row>
    <row r="226" spans="5:7" ht="15.75" customHeight="1">
      <c r="E226" s="1468"/>
      <c r="G226" s="1392"/>
    </row>
    <row r="227" spans="5:7" ht="15.75" customHeight="1">
      <c r="E227" s="1468"/>
      <c r="G227" s="1392"/>
    </row>
    <row r="228" spans="5:7" ht="15.75" customHeight="1">
      <c r="E228" s="1468"/>
      <c r="G228" s="1392"/>
    </row>
    <row r="229" spans="5:7" ht="15.75" customHeight="1">
      <c r="E229" s="1468"/>
      <c r="G229" s="1392"/>
    </row>
    <row r="230" spans="5:7" ht="15.75" customHeight="1">
      <c r="E230" s="1468"/>
      <c r="G230" s="1392"/>
    </row>
    <row r="231" spans="5:7" ht="15.75" customHeight="1">
      <c r="E231" s="1468"/>
      <c r="G231" s="1392"/>
    </row>
    <row r="232" spans="5:7" ht="15.75" customHeight="1">
      <c r="E232" s="1468"/>
      <c r="G232" s="1392"/>
    </row>
    <row r="233" spans="5:7" ht="15.75" customHeight="1">
      <c r="E233" s="1468"/>
      <c r="G233" s="1392"/>
    </row>
    <row r="234" spans="5:7" ht="15.75" customHeight="1">
      <c r="E234" s="1468"/>
      <c r="G234" s="1392"/>
    </row>
    <row r="235" spans="5:7" ht="15.75" customHeight="1">
      <c r="E235" s="1468"/>
      <c r="G235" s="1392"/>
    </row>
    <row r="236" spans="5:7" ht="15.75" customHeight="1">
      <c r="E236" s="1468"/>
      <c r="G236" s="1392"/>
    </row>
    <row r="237" spans="5:7" ht="15.75" customHeight="1">
      <c r="E237" s="1468"/>
      <c r="G237" s="1392"/>
    </row>
    <row r="238" spans="5:7" ht="15.75" customHeight="1">
      <c r="E238" s="1468"/>
      <c r="G238" s="1392"/>
    </row>
    <row r="239" spans="5:7" ht="15.75" customHeight="1">
      <c r="E239" s="1468"/>
      <c r="G239" s="1392"/>
    </row>
    <row r="240" spans="5:7" ht="15.75" customHeight="1">
      <c r="E240" s="1468"/>
      <c r="G240" s="1392"/>
    </row>
    <row r="241" spans="5:7" ht="15.75" customHeight="1">
      <c r="E241" s="1468"/>
      <c r="G241" s="1392"/>
    </row>
    <row r="242" spans="5:7" ht="15.75" customHeight="1">
      <c r="E242" s="1468"/>
      <c r="G242" s="1392"/>
    </row>
    <row r="243" spans="5:7" ht="15.75" customHeight="1">
      <c r="E243" s="1468"/>
      <c r="G243" s="1392"/>
    </row>
    <row r="244" spans="5:7" ht="15.75" customHeight="1">
      <c r="E244" s="1468"/>
      <c r="G244" s="1392"/>
    </row>
    <row r="245" spans="5:7" ht="15.75" customHeight="1">
      <c r="E245" s="1468"/>
      <c r="G245" s="1392"/>
    </row>
    <row r="246" spans="5:7" ht="15.75" customHeight="1">
      <c r="E246" s="1468"/>
      <c r="G246" s="1392"/>
    </row>
    <row r="247" spans="5:7" ht="15.75" customHeight="1">
      <c r="E247" s="1468"/>
      <c r="G247" s="1392"/>
    </row>
    <row r="248" spans="5:7" ht="15.75" customHeight="1">
      <c r="E248" s="1468"/>
      <c r="G248" s="1392"/>
    </row>
    <row r="249" spans="5:7" ht="15.75" customHeight="1">
      <c r="E249" s="1468"/>
      <c r="G249" s="1392"/>
    </row>
    <row r="250" spans="5:7" ht="15.75" customHeight="1">
      <c r="E250" s="1468"/>
      <c r="G250" s="1392"/>
    </row>
    <row r="251" spans="5:7" ht="15.75" customHeight="1">
      <c r="E251" s="1468"/>
      <c r="G251" s="1392"/>
    </row>
    <row r="252" spans="5:7" ht="15.75" customHeight="1">
      <c r="E252" s="1468"/>
      <c r="G252" s="1392"/>
    </row>
    <row r="253" spans="5:7" ht="15.75" customHeight="1">
      <c r="E253" s="1468"/>
      <c r="G253" s="1392"/>
    </row>
    <row r="254" spans="5:7" ht="15.75" customHeight="1">
      <c r="E254" s="1468"/>
      <c r="G254" s="1392"/>
    </row>
    <row r="255" spans="5:7" ht="15.75" customHeight="1">
      <c r="E255" s="1468"/>
      <c r="G255" s="1392"/>
    </row>
    <row r="256" spans="5:7" ht="15.75" customHeight="1">
      <c r="E256" s="1468"/>
      <c r="G256" s="1392"/>
    </row>
    <row r="257" spans="5:7" ht="15.75" customHeight="1">
      <c r="E257" s="1468"/>
      <c r="G257" s="1392"/>
    </row>
    <row r="258" spans="5:7" ht="15.75" customHeight="1">
      <c r="E258" s="1468"/>
      <c r="G258" s="1392"/>
    </row>
    <row r="259" spans="5:7" ht="15.75" customHeight="1">
      <c r="E259" s="1468"/>
      <c r="G259" s="1392"/>
    </row>
    <row r="260" spans="5:7" ht="15.75" customHeight="1">
      <c r="E260" s="1468"/>
      <c r="G260" s="1392"/>
    </row>
    <row r="261" spans="5:7" ht="15.75" customHeight="1">
      <c r="E261" s="1468"/>
      <c r="G261" s="1392"/>
    </row>
    <row r="262" spans="5:7" ht="15.75" customHeight="1">
      <c r="E262" s="1468"/>
      <c r="G262" s="1392"/>
    </row>
    <row r="263" spans="5:7" ht="15.75" customHeight="1">
      <c r="E263" s="1468"/>
      <c r="G263" s="1392"/>
    </row>
    <row r="264" spans="5:7" ht="15.75" customHeight="1">
      <c r="E264" s="1468"/>
      <c r="G264" s="1392"/>
    </row>
    <row r="265" spans="5:7" ht="15.75" customHeight="1">
      <c r="E265" s="1468"/>
      <c r="G265" s="1392"/>
    </row>
    <row r="266" spans="5:7" ht="15.75" customHeight="1">
      <c r="E266" s="1468"/>
      <c r="G266" s="1392"/>
    </row>
    <row r="267" spans="5:7" ht="15.75" customHeight="1">
      <c r="E267" s="1468"/>
      <c r="G267" s="1392"/>
    </row>
    <row r="268" spans="5:7" ht="15.75" customHeight="1">
      <c r="E268" s="1468"/>
      <c r="G268" s="1392"/>
    </row>
    <row r="269" spans="5:7" ht="15.75" customHeight="1">
      <c r="E269" s="1468"/>
      <c r="G269" s="1392"/>
    </row>
    <row r="270" spans="5:7" ht="15.75" customHeight="1">
      <c r="E270" s="1468"/>
      <c r="G270" s="1392"/>
    </row>
    <row r="271" spans="5:7" ht="15.75" customHeight="1">
      <c r="E271" s="1468"/>
      <c r="G271" s="1392"/>
    </row>
    <row r="272" spans="5:7" ht="15.75" customHeight="1">
      <c r="E272" s="1468"/>
      <c r="G272" s="1392"/>
    </row>
    <row r="273" spans="5:7" ht="15.75" customHeight="1">
      <c r="E273" s="1468"/>
      <c r="G273" s="1392"/>
    </row>
    <row r="274" spans="5:7" ht="15.75" customHeight="1">
      <c r="E274" s="1468"/>
      <c r="G274" s="1392"/>
    </row>
    <row r="275" spans="5:7" ht="15.75" customHeight="1">
      <c r="E275" s="1468"/>
      <c r="G275" s="1392"/>
    </row>
    <row r="276" spans="5:7" ht="15.75" customHeight="1">
      <c r="E276" s="1468"/>
      <c r="G276" s="1392"/>
    </row>
    <row r="277" spans="5:7" ht="15.75" customHeight="1">
      <c r="E277" s="1468"/>
      <c r="G277" s="1392"/>
    </row>
    <row r="278" spans="5:7" ht="15.75" customHeight="1">
      <c r="E278" s="1468"/>
      <c r="G278" s="1392"/>
    </row>
    <row r="279" spans="5:7" ht="15.75" customHeight="1">
      <c r="E279" s="1468"/>
      <c r="G279" s="1392"/>
    </row>
    <row r="280" spans="5:7" ht="15.75" customHeight="1">
      <c r="E280" s="1468"/>
      <c r="G280" s="1392"/>
    </row>
    <row r="281" spans="5:7" ht="15.75" customHeight="1">
      <c r="E281" s="1468"/>
      <c r="G281" s="1392"/>
    </row>
    <row r="282" spans="5:7" ht="15.75" customHeight="1">
      <c r="E282" s="1468"/>
      <c r="G282" s="1392"/>
    </row>
    <row r="283" spans="5:7" ht="15.75" customHeight="1">
      <c r="E283" s="1468"/>
      <c r="G283" s="1392"/>
    </row>
    <row r="284" spans="5:7" ht="15.75" customHeight="1">
      <c r="E284" s="1468"/>
      <c r="G284" s="1392"/>
    </row>
    <row r="285" spans="5:7" ht="15.75" customHeight="1">
      <c r="E285" s="1468"/>
      <c r="G285" s="1392"/>
    </row>
    <row r="286" spans="5:7" ht="15.75" customHeight="1">
      <c r="E286" s="1468"/>
      <c r="G286" s="1392"/>
    </row>
    <row r="287" spans="5:7" ht="15.75" customHeight="1">
      <c r="E287" s="1468"/>
      <c r="G287" s="1392"/>
    </row>
    <row r="288" spans="5:7" ht="15.75" customHeight="1">
      <c r="E288" s="1468"/>
      <c r="G288" s="1392"/>
    </row>
    <row r="289" spans="5:7" ht="15.75" customHeight="1">
      <c r="E289" s="1468"/>
      <c r="G289" s="1392"/>
    </row>
    <row r="290" spans="5:7" ht="15.75" customHeight="1">
      <c r="E290" s="1468"/>
      <c r="G290" s="1392"/>
    </row>
    <row r="291" spans="5:7" ht="15.75" customHeight="1">
      <c r="E291" s="1468"/>
      <c r="G291" s="1392"/>
    </row>
    <row r="292" spans="5:7" ht="15.75" customHeight="1">
      <c r="E292" s="1468"/>
      <c r="G292" s="1392"/>
    </row>
    <row r="293" spans="5:7" ht="15.75" customHeight="1">
      <c r="E293" s="1468"/>
      <c r="G293" s="1392"/>
    </row>
    <row r="294" spans="5:7" ht="15.75" customHeight="1">
      <c r="E294" s="1468"/>
      <c r="G294" s="1392"/>
    </row>
    <row r="295" spans="5:7" ht="15.75" customHeight="1">
      <c r="E295" s="1468"/>
      <c r="G295" s="1392"/>
    </row>
    <row r="296" spans="5:7" ht="15.75" customHeight="1">
      <c r="E296" s="1468"/>
      <c r="G296" s="1392"/>
    </row>
    <row r="297" spans="5:7" ht="15.75" customHeight="1">
      <c r="E297" s="1468"/>
      <c r="G297" s="1392"/>
    </row>
    <row r="298" spans="5:7" ht="15.75" customHeight="1">
      <c r="E298" s="1468"/>
      <c r="G298" s="1392"/>
    </row>
    <row r="299" spans="5:7" ht="15.75" customHeight="1">
      <c r="E299" s="1468"/>
      <c r="G299" s="1392"/>
    </row>
    <row r="300" spans="5:7" ht="15.75" customHeight="1">
      <c r="E300" s="1468"/>
      <c r="G300" s="1392"/>
    </row>
    <row r="301" spans="5:7" ht="15.75" customHeight="1">
      <c r="E301" s="1468"/>
      <c r="G301" s="1392"/>
    </row>
    <row r="302" spans="5:7" ht="15.75" customHeight="1">
      <c r="E302" s="1468"/>
      <c r="G302" s="1392"/>
    </row>
    <row r="303" spans="5:7" ht="15.75" customHeight="1">
      <c r="E303" s="1468"/>
      <c r="G303" s="1392"/>
    </row>
    <row r="304" spans="5:7" ht="15.75" customHeight="1">
      <c r="E304" s="1468"/>
      <c r="G304" s="1392"/>
    </row>
    <row r="305" spans="5:7" ht="15.75" customHeight="1">
      <c r="E305" s="1468"/>
      <c r="G305" s="1392"/>
    </row>
    <row r="306" spans="5:7" ht="15.75" customHeight="1">
      <c r="E306" s="1468"/>
      <c r="G306" s="1392"/>
    </row>
    <row r="307" spans="5:7" ht="15.75" customHeight="1">
      <c r="E307" s="1468"/>
      <c r="G307" s="1392"/>
    </row>
    <row r="308" spans="5:7" ht="15.75" customHeight="1">
      <c r="E308" s="1468"/>
      <c r="G308" s="1392"/>
    </row>
    <row r="309" spans="5:7" ht="15.75" customHeight="1">
      <c r="E309" s="1468"/>
      <c r="G309" s="1392"/>
    </row>
    <row r="310" spans="5:7" ht="15.75" customHeight="1">
      <c r="E310" s="1468"/>
      <c r="G310" s="1392"/>
    </row>
    <row r="311" spans="5:7" ht="15.75" customHeight="1">
      <c r="E311" s="1468"/>
      <c r="G311" s="1392"/>
    </row>
    <row r="312" spans="5:7" ht="15.75" customHeight="1">
      <c r="E312" s="1468"/>
      <c r="G312" s="1392"/>
    </row>
    <row r="313" spans="5:7" ht="15.75" customHeight="1">
      <c r="E313" s="1468"/>
      <c r="G313" s="1392"/>
    </row>
    <row r="314" spans="5:7" ht="15.75" customHeight="1">
      <c r="E314" s="1468"/>
      <c r="G314" s="1392"/>
    </row>
    <row r="315" spans="5:7" ht="15.75" customHeight="1">
      <c r="E315" s="1468"/>
      <c r="G315" s="1392"/>
    </row>
    <row r="316" spans="5:7" ht="15.75" customHeight="1">
      <c r="E316" s="1468"/>
      <c r="G316" s="1392"/>
    </row>
    <row r="317" spans="5:7" ht="15.75" customHeight="1">
      <c r="E317" s="1468"/>
      <c r="G317" s="1392"/>
    </row>
    <row r="318" spans="5:7" ht="15.75" customHeight="1">
      <c r="E318" s="1468"/>
      <c r="G318" s="1392"/>
    </row>
    <row r="319" spans="5:7" ht="15.75" customHeight="1">
      <c r="E319" s="1468"/>
      <c r="G319" s="1392"/>
    </row>
    <row r="320" spans="5:7" ht="15.75" customHeight="1">
      <c r="E320" s="1468"/>
      <c r="G320" s="1392"/>
    </row>
    <row r="321" spans="5:7" ht="15.75" customHeight="1">
      <c r="E321" s="1468"/>
      <c r="G321" s="1392"/>
    </row>
    <row r="322" spans="5:7" ht="15.75" customHeight="1">
      <c r="E322" s="1468"/>
      <c r="G322" s="1392"/>
    </row>
    <row r="323" spans="5:7" ht="15.75" customHeight="1">
      <c r="E323" s="1468"/>
      <c r="G323" s="1392"/>
    </row>
    <row r="324" spans="5:7" ht="15.75" customHeight="1">
      <c r="E324" s="1468"/>
      <c r="G324" s="1392"/>
    </row>
    <row r="325" spans="5:7" ht="15.75" customHeight="1">
      <c r="E325" s="1468"/>
      <c r="G325" s="1392"/>
    </row>
    <row r="326" spans="5:7" ht="15.75" customHeight="1">
      <c r="E326" s="1468"/>
      <c r="G326" s="1392"/>
    </row>
    <row r="327" spans="5:7" ht="15.75" customHeight="1">
      <c r="E327" s="1468"/>
      <c r="G327" s="1392"/>
    </row>
    <row r="328" spans="5:7" ht="15.75" customHeight="1">
      <c r="E328" s="1468"/>
      <c r="G328" s="1392"/>
    </row>
    <row r="329" spans="5:7" ht="15.75" customHeight="1">
      <c r="E329" s="1468"/>
      <c r="G329" s="1392"/>
    </row>
    <row r="330" spans="5:7" ht="15.75" customHeight="1">
      <c r="E330" s="1468"/>
      <c r="G330" s="1392"/>
    </row>
    <row r="331" spans="5:7" ht="15.75" customHeight="1">
      <c r="E331" s="1468"/>
      <c r="G331" s="1392"/>
    </row>
    <row r="332" spans="5:7" ht="15.75" customHeight="1">
      <c r="E332" s="1468"/>
      <c r="G332" s="1392"/>
    </row>
    <row r="333" spans="5:7" ht="15.75" customHeight="1">
      <c r="E333" s="1468"/>
      <c r="G333" s="1392"/>
    </row>
    <row r="334" spans="5:7" ht="15.75" customHeight="1">
      <c r="E334" s="1468"/>
      <c r="G334" s="1392"/>
    </row>
    <row r="335" spans="5:7" ht="15.75" customHeight="1"/>
    <row r="336" spans="5: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sheetData>
  <mergeCells count="16">
    <mergeCell ref="A124:F124"/>
    <mergeCell ref="A133:F133"/>
    <mergeCell ref="A115:F115"/>
    <mergeCell ref="A119:F119"/>
    <mergeCell ref="A27:F27"/>
    <mergeCell ref="A1:F1"/>
    <mergeCell ref="G25:G26"/>
    <mergeCell ref="A103:F103"/>
    <mergeCell ref="A40:F40"/>
    <mergeCell ref="A45:F45"/>
    <mergeCell ref="A54:F54"/>
    <mergeCell ref="A55:F55"/>
    <mergeCell ref="A92:F92"/>
    <mergeCell ref="A77:F77"/>
    <mergeCell ref="A59:F59"/>
    <mergeCell ref="A2:F2"/>
  </mergeCells>
  <pageMargins left="0.7" right="0.7" top="0.75" bottom="0.75"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1002"/>
  <sheetViews>
    <sheetView workbookViewId="0">
      <pane ySplit="2" topLeftCell="A84" activePane="bottomLeft" state="frozen"/>
      <selection pane="bottomLeft" activeCell="D92" sqref="D92"/>
    </sheetView>
  </sheetViews>
  <sheetFormatPr defaultColWidth="14.42578125" defaultRowHeight="15" customHeight="1"/>
  <cols>
    <col min="1" max="1" width="5.7109375" style="1272" customWidth="1"/>
    <col min="2" max="2" width="29" style="1272" customWidth="1"/>
    <col min="3" max="3" width="49" style="1272" customWidth="1"/>
    <col min="4" max="4" width="141.140625" style="1272" customWidth="1"/>
    <col min="5" max="13" width="9.140625" style="1272" customWidth="1"/>
    <col min="14" max="26" width="17.28515625" style="1272" customWidth="1"/>
    <col min="27" max="16384" width="14.42578125" style="1272"/>
  </cols>
  <sheetData>
    <row r="1" spans="1:25" ht="46.5" customHeight="1">
      <c r="A1" s="2440" t="s">
        <v>7117</v>
      </c>
      <c r="B1" s="2080"/>
      <c r="C1" s="2080"/>
      <c r="D1" s="2081"/>
      <c r="E1" s="1"/>
      <c r="F1" s="1"/>
      <c r="G1" s="1"/>
      <c r="H1" s="1"/>
      <c r="I1" s="1"/>
      <c r="J1" s="1"/>
      <c r="K1" s="1"/>
      <c r="L1" s="1"/>
      <c r="M1" s="1"/>
      <c r="N1" s="1"/>
      <c r="O1" s="1"/>
      <c r="P1" s="1"/>
      <c r="Q1" s="1"/>
      <c r="R1" s="1"/>
      <c r="S1" s="1"/>
      <c r="T1" s="1"/>
      <c r="U1" s="1"/>
      <c r="V1" s="1"/>
      <c r="W1" s="1"/>
      <c r="X1" s="1"/>
    </row>
    <row r="2" spans="1:25" ht="26.25" customHeight="1">
      <c r="A2" s="2245" t="s">
        <v>17</v>
      </c>
      <c r="B2" s="2080"/>
      <c r="C2" s="2080"/>
      <c r="D2" s="2081"/>
      <c r="E2" s="1437"/>
      <c r="F2" s="2456"/>
      <c r="G2" s="2139"/>
      <c r="H2" s="2456"/>
      <c r="I2" s="2139"/>
      <c r="J2" s="2456"/>
      <c r="K2" s="2139"/>
      <c r="L2" s="2456"/>
      <c r="M2" s="2139"/>
      <c r="N2" s="2456"/>
      <c r="O2" s="2139"/>
      <c r="P2" s="2456"/>
      <c r="Q2" s="2139"/>
      <c r="R2" s="2456"/>
      <c r="S2" s="2139"/>
      <c r="T2" s="2456"/>
      <c r="U2" s="2139"/>
      <c r="V2" s="2456"/>
      <c r="W2" s="2139"/>
      <c r="X2" s="2456"/>
      <c r="Y2" s="2139"/>
    </row>
    <row r="3" spans="1:25" ht="12.75" customHeight="1">
      <c r="A3" s="381" t="s">
        <v>7155</v>
      </c>
      <c r="B3" s="384" t="s">
        <v>7156</v>
      </c>
      <c r="C3" s="383" t="s">
        <v>7160</v>
      </c>
      <c r="D3" s="384" t="s">
        <v>7161</v>
      </c>
      <c r="E3" s="1"/>
      <c r="F3" s="1"/>
      <c r="G3" s="1"/>
      <c r="H3" s="1"/>
      <c r="I3" s="1"/>
      <c r="J3" s="1"/>
      <c r="K3" s="1"/>
      <c r="L3" s="1"/>
      <c r="M3" s="1"/>
      <c r="N3" s="1"/>
      <c r="O3" s="1"/>
      <c r="P3" s="1"/>
      <c r="Q3" s="1"/>
      <c r="R3" s="1"/>
      <c r="S3" s="1"/>
      <c r="T3" s="1"/>
      <c r="U3" s="1"/>
      <c r="V3" s="1"/>
      <c r="W3" s="1"/>
      <c r="X3" s="1"/>
    </row>
    <row r="4" spans="1:25" ht="12.75" customHeight="1">
      <c r="A4" s="41">
        <v>1</v>
      </c>
      <c r="B4" s="663" t="s">
        <v>7163</v>
      </c>
      <c r="C4" s="663" t="s">
        <v>7164</v>
      </c>
      <c r="D4" s="663" t="s">
        <v>7165</v>
      </c>
      <c r="E4" s="1"/>
      <c r="F4" s="1"/>
      <c r="G4" s="1"/>
      <c r="H4" s="1"/>
      <c r="I4" s="1"/>
      <c r="J4" s="1"/>
      <c r="K4" s="1"/>
      <c r="L4" s="1"/>
      <c r="M4" s="1"/>
      <c r="N4" s="1"/>
      <c r="O4" s="1"/>
      <c r="P4" s="1"/>
      <c r="Q4" s="1"/>
      <c r="R4" s="1"/>
      <c r="S4" s="1"/>
      <c r="T4" s="1"/>
      <c r="U4" s="1"/>
      <c r="V4" s="1"/>
      <c r="W4" s="1"/>
      <c r="X4" s="1"/>
    </row>
    <row r="5" spans="1:25" ht="12.75" customHeight="1">
      <c r="A5" s="41">
        <v>2</v>
      </c>
      <c r="B5" s="663" t="s">
        <v>7168</v>
      </c>
      <c r="C5" s="663" t="s">
        <v>7169</v>
      </c>
      <c r="D5" s="663" t="s">
        <v>7170</v>
      </c>
      <c r="E5" s="1"/>
      <c r="F5" s="1"/>
      <c r="G5" s="1"/>
      <c r="H5" s="1"/>
      <c r="I5" s="1"/>
      <c r="J5" s="1"/>
      <c r="K5" s="1"/>
      <c r="L5" s="1"/>
      <c r="M5" s="1"/>
      <c r="N5" s="1"/>
      <c r="O5" s="1"/>
      <c r="P5" s="1"/>
      <c r="Q5" s="1"/>
      <c r="R5" s="1"/>
      <c r="S5" s="1"/>
      <c r="T5" s="1"/>
      <c r="U5" s="1"/>
      <c r="V5" s="1"/>
      <c r="W5" s="1"/>
      <c r="X5" s="1"/>
    </row>
    <row r="6" spans="1:25" ht="12.75" customHeight="1">
      <c r="A6" s="41">
        <v>3</v>
      </c>
      <c r="B6" s="663" t="s">
        <v>7172</v>
      </c>
      <c r="C6" s="663" t="s">
        <v>7173</v>
      </c>
      <c r="D6" s="663" t="s">
        <v>7175</v>
      </c>
      <c r="E6" s="1"/>
      <c r="F6" s="1"/>
      <c r="G6" s="1"/>
      <c r="H6" s="1"/>
      <c r="I6" s="1"/>
      <c r="J6" s="1"/>
      <c r="K6" s="1"/>
      <c r="L6" s="1"/>
      <c r="M6" s="1"/>
      <c r="N6" s="1"/>
      <c r="O6" s="1"/>
      <c r="P6" s="1"/>
      <c r="Q6" s="1"/>
      <c r="R6" s="1"/>
      <c r="S6" s="1"/>
      <c r="T6" s="1"/>
      <c r="U6" s="1"/>
      <c r="V6" s="1"/>
      <c r="W6" s="1"/>
      <c r="X6" s="1"/>
    </row>
    <row r="7" spans="1:25" ht="12.75" customHeight="1">
      <c r="A7" s="41">
        <v>4</v>
      </c>
      <c r="B7" s="663" t="s">
        <v>7178</v>
      </c>
      <c r="C7" s="610" t="s">
        <v>7179</v>
      </c>
      <c r="D7" s="610" t="s">
        <v>7187</v>
      </c>
      <c r="E7" s="1"/>
      <c r="F7" s="1"/>
      <c r="G7" s="1"/>
      <c r="H7" s="1"/>
      <c r="I7" s="1"/>
      <c r="J7" s="1"/>
      <c r="K7" s="1"/>
      <c r="L7" s="1"/>
      <c r="M7" s="1"/>
      <c r="N7" s="1"/>
      <c r="O7" s="1"/>
      <c r="P7" s="1"/>
      <c r="Q7" s="1"/>
      <c r="R7" s="1"/>
      <c r="S7" s="1"/>
      <c r="T7" s="1"/>
      <c r="U7" s="1"/>
      <c r="V7" s="1"/>
      <c r="W7" s="1"/>
      <c r="X7" s="1"/>
    </row>
    <row r="8" spans="1:25" ht="12.75" customHeight="1">
      <c r="A8" s="41">
        <v>5</v>
      </c>
      <c r="B8" s="663" t="s">
        <v>7188</v>
      </c>
      <c r="C8" s="610" t="s">
        <v>7189</v>
      </c>
      <c r="D8" s="610" t="s">
        <v>7190</v>
      </c>
      <c r="E8" s="1"/>
      <c r="F8" s="1"/>
      <c r="G8" s="1"/>
      <c r="H8" s="1"/>
      <c r="I8" s="1"/>
      <c r="J8" s="1"/>
      <c r="K8" s="1"/>
      <c r="L8" s="1"/>
      <c r="M8" s="1"/>
      <c r="N8" s="1"/>
      <c r="O8" s="1"/>
      <c r="P8" s="1"/>
      <c r="Q8" s="1"/>
      <c r="R8" s="1"/>
      <c r="S8" s="1"/>
      <c r="T8" s="1"/>
      <c r="U8" s="1"/>
      <c r="V8" s="1"/>
      <c r="W8" s="1"/>
      <c r="X8" s="1"/>
    </row>
    <row r="9" spans="1:25" ht="12.75" customHeight="1">
      <c r="A9" s="41">
        <v>6</v>
      </c>
      <c r="B9" s="1424" t="s">
        <v>7191</v>
      </c>
      <c r="C9" s="1425" t="s">
        <v>7189</v>
      </c>
      <c r="D9" s="1425" t="s">
        <v>7197</v>
      </c>
      <c r="E9" s="1"/>
      <c r="F9" s="1"/>
      <c r="G9" s="1"/>
      <c r="H9" s="1"/>
      <c r="I9" s="1"/>
      <c r="J9" s="1"/>
      <c r="K9" s="1"/>
      <c r="L9" s="1"/>
      <c r="M9" s="1"/>
      <c r="N9" s="1"/>
      <c r="O9" s="1"/>
      <c r="P9" s="1"/>
      <c r="Q9" s="1"/>
      <c r="R9" s="1"/>
      <c r="S9" s="1"/>
      <c r="T9" s="1"/>
      <c r="U9" s="1"/>
      <c r="V9" s="1"/>
      <c r="W9" s="1"/>
      <c r="X9" s="1"/>
    </row>
    <row r="10" spans="1:25" ht="12.75" customHeight="1">
      <c r="A10" s="41">
        <v>7</v>
      </c>
      <c r="B10" s="663" t="s">
        <v>7198</v>
      </c>
      <c r="C10" s="663" t="s">
        <v>7199</v>
      </c>
      <c r="D10" s="663" t="s">
        <v>7200</v>
      </c>
      <c r="E10" s="1"/>
      <c r="F10" s="1"/>
      <c r="G10" s="1"/>
      <c r="H10" s="1"/>
      <c r="I10" s="1"/>
      <c r="J10" s="1"/>
      <c r="K10" s="1"/>
      <c r="L10" s="1"/>
      <c r="M10" s="1"/>
      <c r="N10" s="1"/>
      <c r="O10" s="1"/>
      <c r="P10" s="1"/>
      <c r="Q10" s="1"/>
      <c r="R10" s="1"/>
      <c r="S10" s="1"/>
      <c r="T10" s="1"/>
      <c r="U10" s="1"/>
      <c r="V10" s="1"/>
      <c r="W10" s="1"/>
      <c r="X10" s="1"/>
    </row>
    <row r="11" spans="1:25" ht="12.75" customHeight="1">
      <c r="A11" s="41">
        <v>8</v>
      </c>
      <c r="B11" s="663" t="s">
        <v>7201</v>
      </c>
      <c r="C11" s="663" t="s">
        <v>7202</v>
      </c>
      <c r="D11" s="663" t="s">
        <v>7203</v>
      </c>
      <c r="E11" s="1"/>
      <c r="F11" s="1"/>
      <c r="G11" s="1"/>
      <c r="H11" s="1"/>
      <c r="I11" s="1"/>
      <c r="J11" s="1"/>
      <c r="K11" s="1"/>
      <c r="L11" s="1"/>
      <c r="M11" s="1"/>
      <c r="N11" s="1"/>
      <c r="O11" s="1"/>
      <c r="P11" s="1"/>
      <c r="Q11" s="1"/>
      <c r="R11" s="1"/>
      <c r="S11" s="1"/>
      <c r="T11" s="1"/>
      <c r="U11" s="1"/>
      <c r="V11" s="1"/>
      <c r="W11" s="1"/>
      <c r="X11" s="1"/>
    </row>
    <row r="12" spans="1:25" ht="12.75" customHeight="1">
      <c r="A12" s="41">
        <v>9</v>
      </c>
      <c r="B12" s="663" t="s">
        <v>7205</v>
      </c>
      <c r="C12" s="663" t="s">
        <v>7237</v>
      </c>
      <c r="D12" s="663" t="s">
        <v>7238</v>
      </c>
      <c r="E12" s="1"/>
      <c r="F12" s="1"/>
      <c r="G12" s="1"/>
      <c r="H12" s="1"/>
      <c r="I12" s="1"/>
      <c r="J12" s="1"/>
      <c r="K12" s="1"/>
      <c r="L12" s="1"/>
      <c r="M12" s="1"/>
      <c r="N12" s="1"/>
      <c r="O12" s="1"/>
      <c r="P12" s="1"/>
      <c r="Q12" s="1"/>
      <c r="R12" s="1"/>
      <c r="S12" s="1"/>
      <c r="T12" s="1"/>
      <c r="U12" s="1"/>
      <c r="V12" s="1"/>
      <c r="W12" s="1"/>
      <c r="X12" s="1"/>
    </row>
    <row r="13" spans="1:25" ht="12.75" customHeight="1">
      <c r="A13" s="41">
        <v>10</v>
      </c>
      <c r="B13" s="849" t="s">
        <v>7241</v>
      </c>
      <c r="C13" s="1280" t="s">
        <v>7242</v>
      </c>
      <c r="D13" s="1278" t="s">
        <v>7245</v>
      </c>
      <c r="E13" s="1"/>
      <c r="F13" s="1"/>
      <c r="G13" s="1"/>
      <c r="H13" s="1"/>
      <c r="I13" s="1"/>
      <c r="J13" s="1"/>
      <c r="K13" s="1"/>
      <c r="L13" s="1"/>
      <c r="M13" s="1"/>
      <c r="N13" s="1"/>
      <c r="O13" s="1"/>
      <c r="P13" s="1"/>
      <c r="Q13" s="1"/>
      <c r="R13" s="1"/>
      <c r="S13" s="1"/>
      <c r="T13" s="1"/>
      <c r="U13" s="1"/>
      <c r="V13" s="1"/>
      <c r="W13" s="1"/>
      <c r="X13" s="1"/>
    </row>
    <row r="14" spans="1:25" ht="12.75" customHeight="1">
      <c r="A14" s="41">
        <v>11</v>
      </c>
      <c r="B14" s="1426" t="s">
        <v>7248</v>
      </c>
      <c r="C14" s="1427" t="s">
        <v>60</v>
      </c>
      <c r="D14" s="849" t="s">
        <v>7251</v>
      </c>
      <c r="E14" s="1"/>
      <c r="F14" s="1"/>
      <c r="G14" s="1"/>
      <c r="H14" s="1"/>
      <c r="I14" s="1"/>
      <c r="J14" s="1"/>
      <c r="K14" s="1"/>
      <c r="L14" s="1"/>
      <c r="M14" s="1"/>
      <c r="N14" s="1"/>
      <c r="O14" s="1"/>
      <c r="P14" s="1"/>
      <c r="Q14" s="1"/>
      <c r="R14" s="1"/>
      <c r="S14" s="1"/>
      <c r="T14" s="1"/>
      <c r="U14" s="1"/>
      <c r="V14" s="1"/>
      <c r="W14" s="1"/>
      <c r="X14" s="1"/>
    </row>
    <row r="15" spans="1:25" ht="12.75" customHeight="1">
      <c r="A15" s="41">
        <v>12</v>
      </c>
      <c r="B15" s="1428" t="s">
        <v>7252</v>
      </c>
      <c r="C15" s="1427" t="s">
        <v>7254</v>
      </c>
      <c r="D15" s="849" t="s">
        <v>7255</v>
      </c>
      <c r="E15" s="1"/>
      <c r="F15" s="1"/>
      <c r="G15" s="1"/>
      <c r="H15" s="1"/>
      <c r="I15" s="1"/>
      <c r="J15" s="1"/>
      <c r="K15" s="1"/>
      <c r="L15" s="1"/>
      <c r="M15" s="1"/>
      <c r="N15" s="1"/>
      <c r="O15" s="1"/>
      <c r="P15" s="1"/>
      <c r="Q15" s="1"/>
      <c r="R15" s="1"/>
      <c r="S15" s="1"/>
      <c r="T15" s="1"/>
      <c r="U15" s="1"/>
      <c r="V15" s="1"/>
      <c r="W15" s="1"/>
      <c r="X15" s="1"/>
    </row>
    <row r="16" spans="1:25" ht="12.75" customHeight="1">
      <c r="A16" s="41">
        <v>13</v>
      </c>
      <c r="B16" s="1428" t="s">
        <v>7256</v>
      </c>
      <c r="C16" s="1427" t="s">
        <v>58</v>
      </c>
      <c r="D16" s="849" t="s">
        <v>7257</v>
      </c>
      <c r="E16" s="1"/>
      <c r="F16" s="1"/>
      <c r="G16" s="1"/>
      <c r="H16" s="1"/>
      <c r="I16" s="1"/>
      <c r="J16" s="1"/>
      <c r="K16" s="1"/>
      <c r="L16" s="1"/>
      <c r="M16" s="1"/>
      <c r="N16" s="1"/>
      <c r="O16" s="1"/>
      <c r="P16" s="1"/>
      <c r="Q16" s="1"/>
      <c r="R16" s="1"/>
      <c r="S16" s="1"/>
      <c r="T16" s="1"/>
      <c r="U16" s="1"/>
      <c r="V16" s="1"/>
      <c r="W16" s="1"/>
      <c r="X16" s="1"/>
    </row>
    <row r="17" spans="1:24" ht="12.75" customHeight="1">
      <c r="A17" s="41">
        <v>14</v>
      </c>
      <c r="B17" s="1428" t="s">
        <v>7258</v>
      </c>
      <c r="C17" s="1427" t="s">
        <v>58</v>
      </c>
      <c r="D17" s="849" t="s">
        <v>7259</v>
      </c>
      <c r="E17" s="1"/>
      <c r="F17" s="1"/>
      <c r="G17" s="1"/>
      <c r="H17" s="1"/>
      <c r="I17" s="1"/>
      <c r="J17" s="1"/>
      <c r="K17" s="1"/>
      <c r="L17" s="1"/>
      <c r="M17" s="1"/>
      <c r="N17" s="1"/>
      <c r="O17" s="1"/>
      <c r="P17" s="1"/>
      <c r="Q17" s="1"/>
      <c r="R17" s="1"/>
      <c r="S17" s="1"/>
      <c r="T17" s="1"/>
      <c r="U17" s="1"/>
      <c r="V17" s="1"/>
      <c r="W17" s="1"/>
      <c r="X17" s="1"/>
    </row>
    <row r="18" spans="1:24" ht="12.75" customHeight="1">
      <c r="A18" s="41">
        <v>15</v>
      </c>
      <c r="B18" s="1429" t="s">
        <v>7260</v>
      </c>
      <c r="C18" s="1427" t="s">
        <v>7254</v>
      </c>
      <c r="D18" s="849" t="s">
        <v>7262</v>
      </c>
      <c r="E18" s="1"/>
      <c r="F18" s="1"/>
      <c r="G18" s="1"/>
      <c r="H18" s="1"/>
      <c r="I18" s="1"/>
      <c r="J18" s="1"/>
      <c r="K18" s="1"/>
      <c r="L18" s="1"/>
      <c r="M18" s="1"/>
      <c r="N18" s="1"/>
      <c r="O18" s="1"/>
      <c r="P18" s="1"/>
      <c r="Q18" s="1"/>
      <c r="R18" s="1"/>
      <c r="S18" s="1"/>
      <c r="T18" s="1"/>
      <c r="U18" s="1"/>
      <c r="V18" s="1"/>
      <c r="W18" s="1"/>
      <c r="X18" s="1"/>
    </row>
    <row r="19" spans="1:24" ht="12.75" customHeight="1">
      <c r="A19" s="41">
        <v>16</v>
      </c>
      <c r="B19" s="663" t="s">
        <v>7263</v>
      </c>
      <c r="C19" s="610" t="s">
        <v>7264</v>
      </c>
      <c r="D19" s="610" t="s">
        <v>7266</v>
      </c>
      <c r="E19" s="1"/>
      <c r="F19" s="1"/>
      <c r="G19" s="1"/>
      <c r="H19" s="1"/>
      <c r="I19" s="1"/>
      <c r="J19" s="1"/>
      <c r="K19" s="1"/>
      <c r="L19" s="1"/>
      <c r="M19" s="1"/>
      <c r="N19" s="1"/>
      <c r="O19" s="1"/>
      <c r="P19" s="1"/>
      <c r="Q19" s="1"/>
      <c r="R19" s="1"/>
      <c r="S19" s="1"/>
      <c r="T19" s="1"/>
      <c r="U19" s="1"/>
      <c r="V19" s="1"/>
      <c r="W19" s="1"/>
      <c r="X19" s="1"/>
    </row>
    <row r="20" spans="1:24" ht="12.75" customHeight="1">
      <c r="A20" s="41">
        <v>17</v>
      </c>
      <c r="B20" s="663" t="s">
        <v>7267</v>
      </c>
      <c r="C20" s="610" t="s">
        <v>7268</v>
      </c>
      <c r="D20" s="1430" t="s">
        <v>7270</v>
      </c>
      <c r="E20" s="1"/>
      <c r="F20" s="1"/>
      <c r="G20" s="1"/>
      <c r="H20" s="1"/>
      <c r="I20" s="1"/>
      <c r="J20" s="1"/>
      <c r="K20" s="1"/>
      <c r="L20" s="1"/>
      <c r="M20" s="1"/>
      <c r="N20" s="1"/>
      <c r="O20" s="1"/>
      <c r="P20" s="1"/>
      <c r="Q20" s="1"/>
      <c r="R20" s="1"/>
      <c r="S20" s="1"/>
      <c r="T20" s="1"/>
      <c r="U20" s="1"/>
      <c r="V20" s="1"/>
      <c r="W20" s="1"/>
      <c r="X20" s="1"/>
    </row>
    <row r="21" spans="1:24" ht="12.75" customHeight="1">
      <c r="A21" s="41">
        <v>18</v>
      </c>
      <c r="B21" s="609" t="s">
        <v>7273</v>
      </c>
      <c r="C21" s="610" t="s">
        <v>7275</v>
      </c>
      <c r="D21" s="1430" t="s">
        <v>7276</v>
      </c>
      <c r="E21" s="1"/>
      <c r="F21" s="1"/>
      <c r="G21" s="1"/>
      <c r="H21" s="1"/>
      <c r="I21" s="1"/>
      <c r="J21" s="1"/>
      <c r="K21" s="1"/>
      <c r="L21" s="1"/>
      <c r="M21" s="1"/>
      <c r="N21" s="1"/>
      <c r="O21" s="1"/>
      <c r="P21" s="1"/>
      <c r="Q21" s="1"/>
      <c r="R21" s="1"/>
      <c r="S21" s="1"/>
      <c r="T21" s="1"/>
      <c r="U21" s="1"/>
      <c r="V21" s="1"/>
      <c r="W21" s="1"/>
      <c r="X21" s="1"/>
    </row>
    <row r="22" spans="1:24" ht="12.75" customHeight="1">
      <c r="A22" s="41">
        <v>19</v>
      </c>
      <c r="B22" s="609" t="s">
        <v>7267</v>
      </c>
      <c r="C22" s="610" t="s">
        <v>7277</v>
      </c>
      <c r="D22" s="610" t="s">
        <v>7278</v>
      </c>
      <c r="E22" s="1"/>
      <c r="F22" s="1"/>
      <c r="G22" s="1"/>
      <c r="H22" s="1"/>
      <c r="I22" s="1"/>
      <c r="J22" s="1"/>
      <c r="K22" s="1"/>
      <c r="L22" s="1"/>
      <c r="M22" s="1"/>
      <c r="N22" s="1"/>
      <c r="O22" s="1"/>
      <c r="P22" s="1"/>
      <c r="Q22" s="1"/>
      <c r="R22" s="1"/>
      <c r="S22" s="1"/>
      <c r="T22" s="1"/>
      <c r="U22" s="1"/>
      <c r="V22" s="1"/>
      <c r="W22" s="1"/>
      <c r="X22" s="1"/>
    </row>
    <row r="23" spans="1:24" ht="12.75" customHeight="1">
      <c r="A23" s="41">
        <v>20</v>
      </c>
      <c r="B23" s="1424" t="s">
        <v>7280</v>
      </c>
      <c r="C23" s="1425" t="s">
        <v>7286</v>
      </c>
      <c r="D23" s="1425" t="s">
        <v>7290</v>
      </c>
      <c r="E23" s="1"/>
      <c r="F23" s="1"/>
      <c r="G23" s="1"/>
      <c r="H23" s="1"/>
      <c r="I23" s="1"/>
      <c r="J23" s="1"/>
      <c r="K23" s="1"/>
      <c r="L23" s="1"/>
      <c r="M23" s="1"/>
      <c r="N23" s="1"/>
      <c r="O23" s="1"/>
      <c r="P23" s="1"/>
      <c r="Q23" s="1"/>
      <c r="R23" s="1"/>
      <c r="S23" s="1"/>
      <c r="T23" s="1"/>
      <c r="U23" s="1"/>
      <c r="V23" s="1"/>
      <c r="W23" s="1"/>
      <c r="X23" s="1"/>
    </row>
    <row r="24" spans="1:24" ht="12.75" customHeight="1">
      <c r="A24" s="41">
        <v>21</v>
      </c>
      <c r="B24" s="2457" t="s">
        <v>7291</v>
      </c>
      <c r="C24" s="2457" t="s">
        <v>7292</v>
      </c>
      <c r="D24" s="663" t="s">
        <v>7293</v>
      </c>
      <c r="E24" s="1"/>
      <c r="F24" s="1"/>
      <c r="G24" s="1"/>
      <c r="H24" s="1"/>
      <c r="I24" s="1"/>
      <c r="J24" s="1"/>
      <c r="K24" s="1"/>
      <c r="L24" s="1"/>
      <c r="M24" s="1"/>
      <c r="N24" s="1"/>
      <c r="O24" s="1"/>
      <c r="P24" s="1"/>
      <c r="Q24" s="1"/>
      <c r="R24" s="1"/>
      <c r="S24" s="1"/>
      <c r="T24" s="1"/>
      <c r="U24" s="1"/>
      <c r="V24" s="1"/>
      <c r="W24" s="1"/>
      <c r="X24" s="1"/>
    </row>
    <row r="25" spans="1:24" ht="12.75" customHeight="1">
      <c r="A25" s="41">
        <v>22</v>
      </c>
      <c r="B25" s="2458"/>
      <c r="C25" s="2458"/>
      <c r="D25" s="663" t="s">
        <v>7294</v>
      </c>
      <c r="E25" s="1"/>
      <c r="F25" s="1"/>
      <c r="G25" s="1"/>
      <c r="H25" s="1"/>
      <c r="I25" s="1"/>
      <c r="J25" s="1"/>
      <c r="K25" s="1"/>
      <c r="L25" s="1"/>
      <c r="M25" s="1"/>
      <c r="N25" s="1"/>
      <c r="O25" s="1"/>
      <c r="P25" s="1"/>
      <c r="Q25" s="1"/>
      <c r="R25" s="1"/>
      <c r="S25" s="1"/>
      <c r="T25" s="1"/>
      <c r="U25" s="1"/>
      <c r="V25" s="1"/>
      <c r="W25" s="1"/>
      <c r="X25" s="1"/>
    </row>
    <row r="26" spans="1:24" ht="12.75" customHeight="1">
      <c r="A26" s="41">
        <v>23</v>
      </c>
      <c r="B26" s="663" t="s">
        <v>7295</v>
      </c>
      <c r="C26" s="663" t="s">
        <v>7292</v>
      </c>
      <c r="D26" s="663" t="s">
        <v>7296</v>
      </c>
      <c r="E26" s="1"/>
      <c r="F26" s="1"/>
      <c r="G26" s="1"/>
      <c r="H26" s="1"/>
      <c r="I26" s="1"/>
      <c r="J26" s="1"/>
      <c r="K26" s="1"/>
      <c r="L26" s="1"/>
      <c r="M26" s="1"/>
      <c r="N26" s="1"/>
      <c r="O26" s="1"/>
      <c r="P26" s="1"/>
      <c r="Q26" s="1"/>
      <c r="R26" s="1"/>
      <c r="S26" s="1"/>
      <c r="T26" s="1"/>
      <c r="U26" s="1"/>
      <c r="V26" s="1"/>
      <c r="W26" s="1"/>
      <c r="X26" s="1"/>
    </row>
    <row r="27" spans="1:24" ht="12.75" customHeight="1">
      <c r="A27" s="41">
        <v>24</v>
      </c>
      <c r="B27" s="663" t="s">
        <v>7297</v>
      </c>
      <c r="C27" s="610" t="s">
        <v>90</v>
      </c>
      <c r="D27" s="1272" t="s">
        <v>7298</v>
      </c>
      <c r="E27" s="1"/>
      <c r="F27" s="1"/>
      <c r="G27" s="1"/>
      <c r="H27" s="1"/>
      <c r="I27" s="1"/>
      <c r="J27" s="1"/>
      <c r="K27" s="1"/>
      <c r="L27" s="1"/>
      <c r="M27" s="1"/>
      <c r="N27" s="1"/>
      <c r="O27" s="1"/>
      <c r="P27" s="1"/>
      <c r="Q27" s="1"/>
      <c r="R27" s="1"/>
      <c r="S27" s="1"/>
      <c r="T27" s="1"/>
      <c r="U27" s="1"/>
      <c r="V27" s="1"/>
      <c r="W27" s="1"/>
      <c r="X27" s="1"/>
    </row>
    <row r="28" spans="1:24" ht="12.75" customHeight="1">
      <c r="A28" s="41">
        <v>25</v>
      </c>
      <c r="B28" s="663" t="s">
        <v>7299</v>
      </c>
      <c r="C28" s="610" t="s">
        <v>7300</v>
      </c>
      <c r="D28" s="1419" t="s">
        <v>7301</v>
      </c>
      <c r="E28" s="1"/>
      <c r="F28" s="1"/>
      <c r="G28" s="1"/>
      <c r="H28" s="1"/>
      <c r="I28" s="1"/>
      <c r="J28" s="1"/>
      <c r="K28" s="1"/>
      <c r="L28" s="1"/>
      <c r="M28" s="1"/>
      <c r="N28" s="1"/>
      <c r="O28" s="1"/>
      <c r="P28" s="1"/>
      <c r="Q28" s="1"/>
      <c r="R28" s="1"/>
      <c r="S28" s="1"/>
      <c r="T28" s="1"/>
      <c r="U28" s="1"/>
      <c r="V28" s="1"/>
      <c r="W28" s="1"/>
      <c r="X28" s="1"/>
    </row>
    <row r="29" spans="1:24" ht="12.75" customHeight="1">
      <c r="A29" s="41">
        <v>26</v>
      </c>
      <c r="B29" s="609" t="s">
        <v>7299</v>
      </c>
      <c r="C29" s="610" t="s">
        <v>174</v>
      </c>
      <c r="D29" s="610" t="s">
        <v>7310</v>
      </c>
      <c r="E29" s="1"/>
      <c r="F29" s="1"/>
      <c r="G29" s="1"/>
      <c r="H29" s="1"/>
      <c r="I29" s="1"/>
      <c r="J29" s="1"/>
      <c r="K29" s="1"/>
      <c r="L29" s="1"/>
      <c r="M29" s="1"/>
      <c r="N29" s="1"/>
      <c r="O29" s="1"/>
      <c r="P29" s="1"/>
      <c r="Q29" s="1"/>
      <c r="R29" s="1"/>
      <c r="S29" s="1"/>
      <c r="T29" s="1"/>
      <c r="U29" s="1"/>
      <c r="V29" s="1"/>
      <c r="W29" s="1"/>
      <c r="X29" s="1"/>
    </row>
    <row r="30" spans="1:24" ht="12.75" customHeight="1">
      <c r="A30" s="41">
        <v>27</v>
      </c>
      <c r="B30" s="609" t="s">
        <v>7311</v>
      </c>
      <c r="C30" s="610" t="s">
        <v>7312</v>
      </c>
      <c r="D30" s="610" t="s">
        <v>7313</v>
      </c>
      <c r="E30" s="1"/>
      <c r="F30" s="1"/>
      <c r="G30" s="1"/>
      <c r="H30" s="1"/>
      <c r="I30" s="1"/>
      <c r="J30" s="1"/>
      <c r="K30" s="1"/>
      <c r="L30" s="1"/>
      <c r="M30" s="1"/>
      <c r="N30" s="1"/>
      <c r="O30" s="1"/>
      <c r="P30" s="1"/>
      <c r="Q30" s="1"/>
      <c r="R30" s="1"/>
      <c r="S30" s="1"/>
      <c r="T30" s="1"/>
      <c r="U30" s="1"/>
      <c r="V30" s="1"/>
      <c r="W30" s="1"/>
      <c r="X30" s="1"/>
    </row>
    <row r="31" spans="1:24" ht="12.75" customHeight="1">
      <c r="A31" s="41">
        <v>28</v>
      </c>
      <c r="B31" s="609" t="s">
        <v>7314</v>
      </c>
      <c r="C31" s="610" t="s">
        <v>7315</v>
      </c>
      <c r="D31" s="610" t="s">
        <v>7316</v>
      </c>
      <c r="E31" s="1"/>
      <c r="F31" s="1"/>
      <c r="G31" s="1"/>
      <c r="H31" s="1"/>
      <c r="I31" s="1"/>
      <c r="J31" s="1"/>
      <c r="K31" s="1"/>
      <c r="L31" s="1"/>
      <c r="M31" s="1"/>
      <c r="N31" s="1"/>
      <c r="O31" s="1"/>
      <c r="P31" s="1"/>
      <c r="Q31" s="1"/>
      <c r="R31" s="1"/>
      <c r="S31" s="1"/>
      <c r="T31" s="1"/>
      <c r="U31" s="1"/>
      <c r="V31" s="1"/>
      <c r="W31" s="1"/>
      <c r="X31" s="1"/>
    </row>
    <row r="32" spans="1:24" ht="12.75" customHeight="1">
      <c r="A32" s="41">
        <v>29</v>
      </c>
      <c r="B32" s="609" t="s">
        <v>7317</v>
      </c>
      <c r="C32" s="610" t="s">
        <v>174</v>
      </c>
      <c r="D32" s="610" t="s">
        <v>7318</v>
      </c>
      <c r="E32" s="1"/>
      <c r="F32" s="1"/>
      <c r="G32" s="1"/>
      <c r="H32" s="1"/>
      <c r="I32" s="1"/>
      <c r="J32" s="1"/>
      <c r="K32" s="1"/>
      <c r="L32" s="1"/>
      <c r="M32" s="1"/>
      <c r="N32" s="1"/>
      <c r="O32" s="1"/>
      <c r="P32" s="1"/>
      <c r="Q32" s="1"/>
      <c r="R32" s="1"/>
      <c r="S32" s="1"/>
      <c r="T32" s="1"/>
      <c r="U32" s="1"/>
      <c r="V32" s="1"/>
      <c r="W32" s="1"/>
      <c r="X32" s="1"/>
    </row>
    <row r="33" spans="1:24" ht="12.75" customHeight="1">
      <c r="A33" s="2245" t="s">
        <v>125</v>
      </c>
      <c r="B33" s="2080"/>
      <c r="C33" s="2080"/>
      <c r="D33" s="2081"/>
      <c r="E33" s="1"/>
      <c r="F33" s="1"/>
      <c r="G33" s="1"/>
      <c r="H33" s="1"/>
      <c r="I33" s="1"/>
      <c r="J33" s="1"/>
      <c r="K33" s="1"/>
      <c r="L33" s="1"/>
      <c r="M33" s="1"/>
      <c r="N33" s="1"/>
      <c r="O33" s="1"/>
      <c r="P33" s="1"/>
      <c r="Q33" s="1"/>
      <c r="R33" s="1"/>
      <c r="S33" s="1"/>
      <c r="T33" s="1"/>
      <c r="U33" s="1"/>
      <c r="V33" s="1"/>
      <c r="W33" s="1"/>
      <c r="X33" s="1"/>
    </row>
    <row r="34" spans="1:24" ht="15.75" customHeight="1">
      <c r="A34" s="381" t="s">
        <v>7155</v>
      </c>
      <c r="B34" s="384" t="s">
        <v>7156</v>
      </c>
      <c r="C34" s="383" t="s">
        <v>7160</v>
      </c>
      <c r="D34" s="384" t="s">
        <v>7161</v>
      </c>
      <c r="E34" s="1"/>
      <c r="F34" s="1"/>
      <c r="G34" s="1"/>
      <c r="H34" s="1"/>
      <c r="I34" s="1"/>
      <c r="J34" s="1"/>
      <c r="K34" s="1"/>
      <c r="L34" s="1"/>
      <c r="M34" s="1"/>
      <c r="N34" s="1"/>
      <c r="O34" s="1"/>
      <c r="P34" s="1"/>
      <c r="Q34" s="1"/>
      <c r="R34" s="1"/>
      <c r="S34" s="1"/>
      <c r="T34" s="1"/>
      <c r="U34" s="1"/>
      <c r="V34" s="1"/>
      <c r="W34" s="1"/>
      <c r="X34" s="1"/>
    </row>
    <row r="35" spans="1:24" ht="12.75" customHeight="1">
      <c r="A35" s="604">
        <v>1</v>
      </c>
      <c r="B35" s="600" t="s">
        <v>7320</v>
      </c>
      <c r="C35" s="603" t="s">
        <v>7321</v>
      </c>
      <c r="D35" s="1431" t="s">
        <v>7322</v>
      </c>
      <c r="E35" s="1"/>
      <c r="F35" s="1"/>
      <c r="G35" s="1"/>
      <c r="H35" s="1"/>
      <c r="I35" s="1"/>
      <c r="J35" s="1"/>
      <c r="K35" s="1"/>
      <c r="L35" s="1"/>
      <c r="M35" s="1"/>
      <c r="N35" s="1"/>
      <c r="O35" s="1"/>
      <c r="P35" s="1"/>
      <c r="Q35" s="1"/>
      <c r="R35" s="1"/>
      <c r="S35" s="1"/>
      <c r="T35" s="1"/>
      <c r="U35" s="1"/>
      <c r="V35" s="1"/>
      <c r="W35" s="1"/>
      <c r="X35" s="1"/>
    </row>
    <row r="36" spans="1:24" ht="12.75" customHeight="1">
      <c r="A36" s="604">
        <v>2</v>
      </c>
      <c r="B36" s="600" t="s">
        <v>7324</v>
      </c>
      <c r="C36" s="603" t="s">
        <v>7325</v>
      </c>
      <c r="D36" s="603" t="s">
        <v>7326</v>
      </c>
      <c r="E36" s="1"/>
      <c r="F36" s="1"/>
      <c r="G36" s="1"/>
      <c r="H36" s="1"/>
      <c r="I36" s="1"/>
      <c r="J36" s="1"/>
      <c r="K36" s="1"/>
      <c r="L36" s="1"/>
      <c r="M36" s="1"/>
      <c r="N36" s="1"/>
      <c r="O36" s="1"/>
      <c r="P36" s="1"/>
      <c r="Q36" s="1"/>
      <c r="R36" s="1"/>
      <c r="S36" s="1"/>
      <c r="T36" s="1"/>
      <c r="U36" s="1"/>
      <c r="V36" s="1"/>
      <c r="W36" s="1"/>
      <c r="X36" s="1"/>
    </row>
    <row r="37" spans="1:24" ht="15.75" customHeight="1">
      <c r="A37" s="604">
        <v>3</v>
      </c>
      <c r="B37" s="600" t="s">
        <v>7327</v>
      </c>
      <c r="C37" s="603" t="s">
        <v>7329</v>
      </c>
      <c r="D37" s="603" t="s">
        <v>7331</v>
      </c>
      <c r="E37" s="1"/>
      <c r="F37" s="1"/>
      <c r="G37" s="1"/>
      <c r="H37" s="1"/>
      <c r="I37" s="1"/>
      <c r="J37" s="1"/>
      <c r="K37" s="1"/>
      <c r="L37" s="1"/>
      <c r="M37" s="1"/>
      <c r="N37" s="1"/>
      <c r="O37" s="1"/>
      <c r="P37" s="1"/>
      <c r="Q37" s="1"/>
      <c r="R37" s="1"/>
      <c r="S37" s="1"/>
      <c r="T37" s="1"/>
      <c r="U37" s="1"/>
      <c r="V37" s="1"/>
      <c r="W37" s="1"/>
      <c r="X37" s="1"/>
    </row>
    <row r="38" spans="1:24" ht="15.75" customHeight="1">
      <c r="A38" s="604">
        <v>4</v>
      </c>
      <c r="B38" s="600" t="s">
        <v>7332</v>
      </c>
      <c r="C38" s="603" t="s">
        <v>7333</v>
      </c>
      <c r="D38" s="603" t="s">
        <v>7334</v>
      </c>
      <c r="E38" s="1"/>
      <c r="F38" s="1"/>
      <c r="G38" s="1"/>
      <c r="H38" s="1"/>
      <c r="I38" s="1"/>
      <c r="J38" s="1"/>
      <c r="K38" s="1"/>
      <c r="L38" s="1"/>
      <c r="M38" s="1"/>
      <c r="N38" s="1"/>
      <c r="O38" s="1"/>
      <c r="P38" s="1"/>
      <c r="Q38" s="1"/>
      <c r="R38" s="1"/>
      <c r="S38" s="1"/>
      <c r="T38" s="1"/>
      <c r="U38" s="1"/>
      <c r="V38" s="1"/>
      <c r="W38" s="1"/>
      <c r="X38" s="1"/>
    </row>
    <row r="39" spans="1:24" ht="15.75" customHeight="1">
      <c r="A39" s="604">
        <v>5</v>
      </c>
      <c r="B39" s="600" t="s">
        <v>7336</v>
      </c>
      <c r="C39" s="603" t="s">
        <v>7337</v>
      </c>
      <c r="D39" s="603" t="s">
        <v>7338</v>
      </c>
      <c r="E39" s="1"/>
      <c r="F39" s="1"/>
      <c r="G39" s="1"/>
      <c r="H39" s="1"/>
      <c r="I39" s="1"/>
      <c r="J39" s="1"/>
      <c r="K39" s="1"/>
      <c r="L39" s="1"/>
      <c r="M39" s="1"/>
      <c r="N39" s="1"/>
      <c r="O39" s="1"/>
      <c r="P39" s="1"/>
      <c r="Q39" s="1"/>
      <c r="R39" s="1"/>
      <c r="S39" s="1"/>
      <c r="T39" s="1"/>
      <c r="U39" s="1"/>
      <c r="V39" s="1"/>
      <c r="W39" s="1"/>
      <c r="X39" s="1"/>
    </row>
    <row r="40" spans="1:24" ht="15.75" customHeight="1">
      <c r="A40" s="604">
        <v>6</v>
      </c>
      <c r="B40" s="600" t="s">
        <v>7339</v>
      </c>
      <c r="C40" s="603" t="s">
        <v>7337</v>
      </c>
      <c r="D40" s="603" t="s">
        <v>7340</v>
      </c>
      <c r="E40" s="1"/>
      <c r="F40" s="1"/>
      <c r="G40" s="1"/>
      <c r="H40" s="1"/>
      <c r="I40" s="1"/>
      <c r="J40" s="1"/>
      <c r="K40" s="1"/>
      <c r="L40" s="1"/>
      <c r="M40" s="1"/>
      <c r="N40" s="1"/>
      <c r="O40" s="1"/>
      <c r="P40" s="1"/>
      <c r="Q40" s="1"/>
      <c r="R40" s="1"/>
      <c r="S40" s="1"/>
      <c r="T40" s="1"/>
      <c r="U40" s="1"/>
      <c r="V40" s="1"/>
      <c r="W40" s="1"/>
      <c r="X40" s="1"/>
    </row>
    <row r="41" spans="1:24" ht="15.75" customHeight="1">
      <c r="A41" s="604">
        <v>7</v>
      </c>
      <c r="B41" s="600" t="s">
        <v>7341</v>
      </c>
      <c r="C41" s="603" t="s">
        <v>7342</v>
      </c>
      <c r="D41" s="603" t="s">
        <v>7343</v>
      </c>
      <c r="E41" s="1"/>
      <c r="F41" s="1"/>
      <c r="G41" s="1"/>
      <c r="H41" s="1"/>
      <c r="I41" s="1"/>
      <c r="J41" s="1"/>
      <c r="K41" s="1"/>
      <c r="L41" s="1"/>
      <c r="M41" s="1"/>
      <c r="N41" s="1"/>
      <c r="O41" s="1"/>
      <c r="P41" s="1"/>
      <c r="Q41" s="1"/>
      <c r="R41" s="1"/>
      <c r="S41" s="1"/>
      <c r="T41" s="1"/>
      <c r="U41" s="1"/>
      <c r="V41" s="1"/>
      <c r="W41" s="1"/>
      <c r="X41" s="1"/>
    </row>
    <row r="42" spans="1:24" ht="15.75" customHeight="1">
      <c r="A42" s="2090" t="s">
        <v>126</v>
      </c>
      <c r="B42" s="2080"/>
      <c r="C42" s="2080"/>
      <c r="D42" s="2081"/>
      <c r="E42" s="1"/>
      <c r="F42" s="1"/>
      <c r="G42" s="1"/>
      <c r="H42" s="1"/>
      <c r="I42" s="1"/>
      <c r="J42" s="1"/>
      <c r="K42" s="1"/>
      <c r="L42" s="1"/>
      <c r="M42" s="1"/>
      <c r="N42" s="1"/>
      <c r="O42" s="1"/>
      <c r="P42" s="1"/>
      <c r="Q42" s="1"/>
      <c r="R42" s="1"/>
      <c r="S42" s="1"/>
      <c r="T42" s="1"/>
      <c r="U42" s="1"/>
      <c r="V42" s="1"/>
      <c r="W42" s="1"/>
      <c r="X42" s="1"/>
    </row>
    <row r="43" spans="1:24" ht="15.75" customHeight="1">
      <c r="A43" s="230" t="s">
        <v>7155</v>
      </c>
      <c r="B43" s="953" t="s">
        <v>7156</v>
      </c>
      <c r="C43" s="1432" t="s">
        <v>7160</v>
      </c>
      <c r="D43" s="230" t="s">
        <v>7161</v>
      </c>
      <c r="E43" s="1"/>
      <c r="F43" s="1"/>
      <c r="G43" s="1"/>
      <c r="H43" s="1"/>
      <c r="I43" s="1"/>
      <c r="J43" s="1"/>
      <c r="K43" s="1"/>
      <c r="L43" s="1"/>
      <c r="M43" s="1"/>
      <c r="N43" s="1"/>
      <c r="O43" s="1"/>
      <c r="P43" s="1"/>
      <c r="Q43" s="1"/>
      <c r="R43" s="1"/>
      <c r="S43" s="1"/>
      <c r="T43" s="1"/>
      <c r="U43" s="1"/>
      <c r="V43" s="1"/>
      <c r="W43" s="1"/>
      <c r="X43" s="1"/>
    </row>
    <row r="44" spans="1:24" ht="12.75" customHeight="1">
      <c r="A44" s="686">
        <v>1</v>
      </c>
      <c r="B44" s="663"/>
      <c r="C44" s="651" t="s">
        <v>7345</v>
      </c>
      <c r="D44" s="651" t="s">
        <v>7347</v>
      </c>
      <c r="E44" s="1"/>
      <c r="F44" s="1"/>
      <c r="G44" s="1"/>
      <c r="H44" s="1"/>
      <c r="I44" s="1"/>
      <c r="J44" s="1"/>
      <c r="K44" s="1"/>
      <c r="L44" s="1"/>
      <c r="M44" s="1"/>
      <c r="N44" s="1"/>
      <c r="O44" s="1"/>
      <c r="P44" s="1"/>
      <c r="Q44" s="1"/>
      <c r="R44" s="1"/>
      <c r="S44" s="1"/>
      <c r="T44" s="1"/>
      <c r="U44" s="1"/>
      <c r="V44" s="1"/>
      <c r="W44" s="1"/>
      <c r="X44" s="1"/>
    </row>
    <row r="45" spans="1:24" ht="12.75" customHeight="1">
      <c r="A45" s="604">
        <v>2</v>
      </c>
      <c r="B45" s="600"/>
      <c r="C45" s="651" t="s">
        <v>7349</v>
      </c>
      <c r="D45" s="651" t="s">
        <v>7353</v>
      </c>
      <c r="E45" s="1"/>
      <c r="F45" s="1"/>
      <c r="G45" s="1"/>
      <c r="H45" s="1"/>
      <c r="I45" s="1"/>
      <c r="J45" s="1"/>
      <c r="K45" s="1"/>
      <c r="L45" s="1"/>
      <c r="M45" s="1"/>
      <c r="N45" s="1"/>
      <c r="O45" s="1"/>
      <c r="P45" s="1"/>
      <c r="Q45" s="1"/>
      <c r="R45" s="1"/>
      <c r="S45" s="1"/>
      <c r="T45" s="1"/>
      <c r="U45" s="1"/>
      <c r="V45" s="1"/>
      <c r="W45" s="1"/>
      <c r="X45" s="1"/>
    </row>
    <row r="46" spans="1:24" ht="12.75" customHeight="1">
      <c r="A46" s="604"/>
      <c r="B46" s="600"/>
      <c r="C46" s="603"/>
      <c r="D46" s="603"/>
      <c r="E46" s="1"/>
      <c r="F46" s="1"/>
      <c r="G46" s="1"/>
      <c r="H46" s="1"/>
      <c r="I46" s="1"/>
      <c r="J46" s="1"/>
      <c r="K46" s="1"/>
      <c r="L46" s="1"/>
      <c r="M46" s="1"/>
      <c r="N46" s="1"/>
      <c r="O46" s="1"/>
      <c r="P46" s="1"/>
      <c r="Q46" s="1"/>
      <c r="R46" s="1"/>
      <c r="S46" s="1"/>
      <c r="T46" s="1"/>
      <c r="U46" s="1"/>
      <c r="V46" s="1"/>
      <c r="W46" s="1"/>
      <c r="X46" s="1"/>
    </row>
    <row r="47" spans="1:24" ht="12.75" customHeight="1">
      <c r="A47" s="2245" t="s">
        <v>127</v>
      </c>
      <c r="B47" s="2080"/>
      <c r="C47" s="2080"/>
      <c r="D47" s="2081"/>
      <c r="E47" s="1"/>
      <c r="F47" s="1"/>
      <c r="G47" s="1"/>
      <c r="H47" s="1"/>
      <c r="I47" s="1"/>
      <c r="J47" s="1"/>
      <c r="K47" s="1"/>
      <c r="L47" s="1"/>
      <c r="M47" s="1"/>
      <c r="N47" s="1"/>
      <c r="O47" s="1"/>
      <c r="P47" s="1"/>
      <c r="Q47" s="1"/>
      <c r="R47" s="1"/>
      <c r="S47" s="1"/>
      <c r="T47" s="1"/>
      <c r="U47" s="1"/>
      <c r="V47" s="1"/>
      <c r="W47" s="1"/>
      <c r="X47" s="1"/>
    </row>
    <row r="48" spans="1:24" ht="15.75" customHeight="1">
      <c r="A48" s="381" t="s">
        <v>7155</v>
      </c>
      <c r="B48" s="384" t="s">
        <v>7156</v>
      </c>
      <c r="C48" s="383" t="s">
        <v>7160</v>
      </c>
      <c r="D48" s="384" t="s">
        <v>7161</v>
      </c>
      <c r="E48" s="1"/>
      <c r="F48" s="1"/>
      <c r="G48" s="1"/>
      <c r="H48" s="1"/>
      <c r="I48" s="1"/>
      <c r="J48" s="1"/>
      <c r="K48" s="1"/>
      <c r="L48" s="1"/>
      <c r="M48" s="1"/>
      <c r="N48" s="1"/>
      <c r="O48" s="1"/>
      <c r="P48" s="1"/>
      <c r="Q48" s="1"/>
      <c r="R48" s="1"/>
      <c r="S48" s="1"/>
      <c r="T48" s="1"/>
      <c r="U48" s="1"/>
      <c r="V48" s="1"/>
      <c r="W48" s="1"/>
      <c r="X48" s="1"/>
    </row>
    <row r="49" spans="1:24" ht="12.75" customHeight="1">
      <c r="A49" s="604" t="s">
        <v>1981</v>
      </c>
      <c r="B49" s="599" t="s">
        <v>7356</v>
      </c>
      <c r="C49" s="651" t="s">
        <v>7362</v>
      </c>
      <c r="D49" s="603" t="s">
        <v>7363</v>
      </c>
      <c r="E49" s="1"/>
      <c r="F49" s="1"/>
      <c r="G49" s="1"/>
      <c r="H49" s="1"/>
      <c r="I49" s="1"/>
      <c r="J49" s="1"/>
      <c r="K49" s="1"/>
      <c r="L49" s="1"/>
      <c r="M49" s="1"/>
      <c r="N49" s="1"/>
      <c r="O49" s="1"/>
      <c r="P49" s="1"/>
      <c r="Q49" s="1"/>
      <c r="R49" s="1"/>
      <c r="S49" s="1"/>
      <c r="T49" s="1"/>
      <c r="U49" s="1"/>
      <c r="V49" s="1"/>
      <c r="W49" s="1"/>
      <c r="X49" s="1"/>
    </row>
    <row r="50" spans="1:24" ht="13.5" customHeight="1">
      <c r="A50" s="604" t="s">
        <v>2044</v>
      </c>
      <c r="B50" s="651" t="s">
        <v>7365</v>
      </c>
      <c r="C50" s="651" t="s">
        <v>500</v>
      </c>
      <c r="D50" s="603" t="s">
        <v>7366</v>
      </c>
      <c r="E50" s="1"/>
      <c r="F50" s="1"/>
      <c r="G50" s="1"/>
      <c r="H50" s="1"/>
      <c r="I50" s="1"/>
      <c r="J50" s="1"/>
      <c r="K50" s="1"/>
      <c r="L50" s="1"/>
      <c r="M50" s="1"/>
      <c r="N50" s="1"/>
      <c r="O50" s="1"/>
      <c r="P50" s="1"/>
      <c r="Q50" s="1"/>
      <c r="R50" s="1"/>
      <c r="S50" s="1"/>
      <c r="T50" s="1"/>
      <c r="U50" s="1"/>
      <c r="V50" s="1"/>
      <c r="W50" s="1"/>
      <c r="X50" s="1"/>
    </row>
    <row r="51" spans="1:24" ht="12.75" customHeight="1">
      <c r="A51" s="604" t="s">
        <v>2097</v>
      </c>
      <c r="B51" s="651" t="s">
        <v>7368</v>
      </c>
      <c r="C51" s="651" t="s">
        <v>7370</v>
      </c>
      <c r="D51" s="599" t="s">
        <v>496</v>
      </c>
      <c r="E51" s="1"/>
      <c r="F51" s="1"/>
      <c r="G51" s="1"/>
      <c r="H51" s="1"/>
      <c r="I51" s="1"/>
      <c r="J51" s="1"/>
      <c r="K51" s="1"/>
      <c r="L51" s="1"/>
      <c r="M51" s="1"/>
      <c r="N51" s="1"/>
      <c r="O51" s="1"/>
      <c r="P51" s="1"/>
      <c r="Q51" s="1"/>
      <c r="R51" s="1"/>
      <c r="S51" s="1"/>
      <c r="T51" s="1"/>
      <c r="U51" s="1"/>
      <c r="V51" s="1"/>
      <c r="W51" s="1"/>
      <c r="X51" s="1"/>
    </row>
    <row r="52" spans="1:24" ht="15.75" customHeight="1">
      <c r="A52" s="604" t="s">
        <v>2119</v>
      </c>
      <c r="B52" s="599" t="s">
        <v>7373</v>
      </c>
      <c r="C52" s="667" t="s">
        <v>7374</v>
      </c>
      <c r="D52" s="599" t="s">
        <v>7377</v>
      </c>
      <c r="E52" s="1"/>
      <c r="F52" s="1"/>
      <c r="G52" s="1"/>
      <c r="H52" s="1"/>
      <c r="I52" s="1"/>
      <c r="J52" s="1"/>
      <c r="K52" s="1"/>
      <c r="L52" s="1"/>
      <c r="M52" s="1"/>
      <c r="N52" s="1"/>
      <c r="O52" s="1"/>
      <c r="P52" s="1"/>
      <c r="Q52" s="1"/>
      <c r="R52" s="1"/>
      <c r="S52" s="1"/>
      <c r="T52" s="1"/>
      <c r="U52" s="1"/>
      <c r="V52" s="1"/>
      <c r="W52" s="1"/>
      <c r="X52" s="1"/>
    </row>
    <row r="53" spans="1:24" ht="15.75" customHeight="1">
      <c r="A53" s="604" t="s">
        <v>2134</v>
      </c>
      <c r="B53" s="599" t="s">
        <v>7299</v>
      </c>
      <c r="C53" s="603" t="s">
        <v>7378</v>
      </c>
      <c r="D53" s="599" t="s">
        <v>7379</v>
      </c>
      <c r="E53" s="1"/>
      <c r="F53" s="1"/>
      <c r="G53" s="1"/>
      <c r="H53" s="1"/>
      <c r="I53" s="1"/>
      <c r="J53" s="1"/>
      <c r="K53" s="1"/>
      <c r="L53" s="1"/>
      <c r="M53" s="1"/>
      <c r="N53" s="1"/>
      <c r="O53" s="1"/>
      <c r="P53" s="1"/>
      <c r="Q53" s="1"/>
      <c r="R53" s="1"/>
      <c r="S53" s="1"/>
      <c r="T53" s="1"/>
      <c r="U53" s="1"/>
      <c r="V53" s="1"/>
      <c r="W53" s="1"/>
      <c r="X53" s="1"/>
    </row>
    <row r="54" spans="1:24" ht="15.75" customHeight="1">
      <c r="A54" s="604" t="s">
        <v>2137</v>
      </c>
      <c r="B54" s="599" t="s">
        <v>7380</v>
      </c>
      <c r="C54" s="651" t="s">
        <v>507</v>
      </c>
      <c r="D54" s="599" t="s">
        <v>7381</v>
      </c>
      <c r="E54" s="1"/>
      <c r="F54" s="1"/>
      <c r="G54" s="1"/>
      <c r="H54" s="1"/>
      <c r="I54" s="1"/>
      <c r="J54" s="1"/>
      <c r="K54" s="1"/>
      <c r="L54" s="1"/>
      <c r="M54" s="1"/>
      <c r="N54" s="1"/>
      <c r="O54" s="1"/>
      <c r="P54" s="1"/>
      <c r="Q54" s="1"/>
      <c r="R54" s="1"/>
      <c r="S54" s="1"/>
      <c r="T54" s="1"/>
      <c r="U54" s="1"/>
      <c r="V54" s="1"/>
      <c r="W54" s="1"/>
      <c r="X54" s="1"/>
    </row>
    <row r="55" spans="1:24" ht="15.75" customHeight="1">
      <c r="A55" s="604" t="s">
        <v>6783</v>
      </c>
      <c r="B55" s="599" t="s">
        <v>7299</v>
      </c>
      <c r="C55" s="651" t="s">
        <v>1307</v>
      </c>
      <c r="D55" s="599" t="s">
        <v>7383</v>
      </c>
      <c r="E55" s="1"/>
      <c r="F55" s="1"/>
      <c r="G55" s="1"/>
      <c r="H55" s="1"/>
      <c r="I55" s="1"/>
      <c r="J55" s="1"/>
      <c r="K55" s="1"/>
      <c r="L55" s="1"/>
      <c r="M55" s="1"/>
      <c r="N55" s="1"/>
      <c r="O55" s="1"/>
      <c r="P55" s="1"/>
      <c r="Q55" s="1"/>
      <c r="R55" s="1"/>
      <c r="S55" s="1"/>
      <c r="T55" s="1"/>
      <c r="U55" s="1"/>
      <c r="V55" s="1"/>
      <c r="W55" s="1"/>
      <c r="X55" s="1"/>
    </row>
    <row r="56" spans="1:24" ht="15.75" customHeight="1">
      <c r="A56" s="604" t="s">
        <v>7384</v>
      </c>
      <c r="B56" s="599" t="s">
        <v>7299</v>
      </c>
      <c r="C56" s="651" t="s">
        <v>525</v>
      </c>
      <c r="D56" s="599" t="s">
        <v>7383</v>
      </c>
      <c r="E56" s="1"/>
      <c r="F56" s="1"/>
      <c r="G56" s="1"/>
      <c r="H56" s="1"/>
      <c r="I56" s="1"/>
      <c r="J56" s="1"/>
      <c r="K56" s="1"/>
      <c r="L56" s="1"/>
      <c r="M56" s="1"/>
      <c r="N56" s="1"/>
      <c r="O56" s="1"/>
      <c r="P56" s="1"/>
      <c r="Q56" s="1"/>
      <c r="R56" s="1"/>
      <c r="S56" s="1"/>
      <c r="T56" s="1"/>
      <c r="U56" s="1"/>
      <c r="V56" s="1"/>
      <c r="W56" s="1"/>
      <c r="X56" s="1"/>
    </row>
    <row r="57" spans="1:24" ht="15.75" customHeight="1">
      <c r="A57" s="604" t="s">
        <v>7385</v>
      </c>
      <c r="B57" s="599" t="s">
        <v>7386</v>
      </c>
      <c r="C57" s="847" t="s">
        <v>7387</v>
      </c>
      <c r="D57" s="634" t="s">
        <v>7391</v>
      </c>
      <c r="E57" s="1"/>
      <c r="F57" s="1"/>
      <c r="G57" s="1"/>
      <c r="H57" s="1"/>
      <c r="I57" s="1"/>
      <c r="J57" s="1"/>
      <c r="K57" s="1"/>
      <c r="L57" s="1"/>
      <c r="M57" s="1"/>
      <c r="N57" s="1"/>
      <c r="O57" s="1"/>
      <c r="P57" s="1"/>
      <c r="Q57" s="1"/>
      <c r="R57" s="1"/>
      <c r="S57" s="1"/>
      <c r="T57" s="1"/>
      <c r="U57" s="1"/>
      <c r="V57" s="1"/>
      <c r="W57" s="1"/>
      <c r="X57" s="1"/>
    </row>
    <row r="58" spans="1:24" ht="15.75" customHeight="1">
      <c r="A58" s="604" t="s">
        <v>7392</v>
      </c>
      <c r="B58" s="600"/>
      <c r="C58" s="601" t="s">
        <v>541</v>
      </c>
      <c r="D58" s="634" t="s">
        <v>7396</v>
      </c>
      <c r="E58" s="1"/>
      <c r="F58" s="1"/>
      <c r="G58" s="1"/>
      <c r="H58" s="1"/>
      <c r="I58" s="1"/>
      <c r="J58" s="1"/>
      <c r="K58" s="1"/>
      <c r="L58" s="1"/>
      <c r="M58" s="1"/>
      <c r="N58" s="1"/>
      <c r="O58" s="1"/>
      <c r="P58" s="1"/>
      <c r="Q58" s="1"/>
      <c r="R58" s="1"/>
      <c r="S58" s="1"/>
      <c r="T58" s="1"/>
      <c r="U58" s="1"/>
      <c r="V58" s="1"/>
      <c r="W58" s="1"/>
      <c r="X58" s="1"/>
    </row>
    <row r="59" spans="1:24" ht="15.75" customHeight="1">
      <c r="A59" s="604" t="s">
        <v>7397</v>
      </c>
      <c r="B59" s="600"/>
      <c r="C59" s="601" t="s">
        <v>7398</v>
      </c>
      <c r="D59" s="634" t="s">
        <v>7399</v>
      </c>
      <c r="E59" s="1"/>
      <c r="F59" s="1"/>
      <c r="G59" s="1"/>
      <c r="H59" s="1"/>
      <c r="I59" s="1"/>
      <c r="J59" s="1"/>
      <c r="K59" s="1"/>
      <c r="L59" s="1"/>
      <c r="M59" s="1"/>
      <c r="N59" s="1"/>
      <c r="O59" s="1"/>
      <c r="P59" s="1"/>
      <c r="Q59" s="1"/>
      <c r="R59" s="1"/>
      <c r="S59" s="1"/>
      <c r="T59" s="1"/>
      <c r="U59" s="1"/>
      <c r="V59" s="1"/>
      <c r="W59" s="1"/>
      <c r="X59" s="1"/>
    </row>
    <row r="60" spans="1:24" ht="15.75" customHeight="1">
      <c r="A60" s="2306"/>
      <c r="B60" s="2080"/>
      <c r="C60" s="2080"/>
      <c r="D60" s="2081"/>
      <c r="E60" s="1"/>
      <c r="F60" s="1"/>
      <c r="G60" s="1"/>
      <c r="H60" s="1"/>
      <c r="I60" s="1"/>
      <c r="J60" s="1"/>
      <c r="K60" s="1"/>
      <c r="L60" s="1"/>
      <c r="M60" s="1"/>
      <c r="N60" s="1"/>
      <c r="O60" s="1"/>
      <c r="P60" s="1"/>
      <c r="Q60" s="1"/>
      <c r="R60" s="1"/>
      <c r="S60" s="1"/>
      <c r="T60" s="1"/>
      <c r="U60" s="1"/>
      <c r="V60" s="1"/>
      <c r="W60" s="1"/>
      <c r="X60" s="1"/>
    </row>
    <row r="61" spans="1:24" ht="12.75" customHeight="1">
      <c r="A61" s="2245" t="s">
        <v>131</v>
      </c>
      <c r="B61" s="2080"/>
      <c r="C61" s="2080"/>
      <c r="D61" s="2081"/>
      <c r="E61" s="1"/>
      <c r="F61" s="1"/>
      <c r="G61" s="1"/>
      <c r="H61" s="1"/>
      <c r="I61" s="1"/>
      <c r="J61" s="1"/>
      <c r="K61" s="1"/>
      <c r="L61" s="1"/>
      <c r="M61" s="1"/>
      <c r="N61" s="1"/>
      <c r="O61" s="1"/>
      <c r="P61" s="1"/>
      <c r="Q61" s="1"/>
      <c r="R61" s="1"/>
      <c r="S61" s="1"/>
      <c r="T61" s="1"/>
      <c r="U61" s="1"/>
      <c r="V61" s="1"/>
      <c r="W61" s="1"/>
      <c r="X61" s="1"/>
    </row>
    <row r="62" spans="1:24" ht="12.75" customHeight="1">
      <c r="A62" s="381" t="s">
        <v>7155</v>
      </c>
      <c r="B62" s="384" t="s">
        <v>7156</v>
      </c>
      <c r="C62" s="383" t="s">
        <v>7160</v>
      </c>
      <c r="D62" s="384" t="s">
        <v>7161</v>
      </c>
      <c r="E62" s="1"/>
      <c r="F62" s="1"/>
      <c r="G62" s="1"/>
      <c r="H62" s="1"/>
      <c r="I62" s="1"/>
      <c r="J62" s="1"/>
      <c r="K62" s="1"/>
      <c r="L62" s="1"/>
      <c r="M62" s="1"/>
      <c r="N62" s="1"/>
      <c r="O62" s="1"/>
      <c r="P62" s="1"/>
      <c r="Q62" s="1"/>
      <c r="R62" s="1"/>
      <c r="S62" s="1"/>
      <c r="T62" s="1"/>
      <c r="U62" s="1"/>
      <c r="V62" s="1"/>
      <c r="W62" s="1"/>
      <c r="X62" s="1"/>
    </row>
    <row r="63" spans="1:24" ht="12.75" customHeight="1">
      <c r="A63" s="664">
        <v>1</v>
      </c>
      <c r="B63" s="849" t="s">
        <v>7403</v>
      </c>
      <c r="C63" s="849" t="s">
        <v>7405</v>
      </c>
      <c r="D63" s="601" t="s">
        <v>7406</v>
      </c>
      <c r="E63" s="1"/>
      <c r="F63" s="1"/>
      <c r="G63" s="1"/>
      <c r="H63" s="1"/>
      <c r="I63" s="1"/>
      <c r="J63" s="1"/>
      <c r="K63" s="1"/>
      <c r="L63" s="1"/>
      <c r="M63" s="1"/>
      <c r="N63" s="1"/>
      <c r="O63" s="1"/>
      <c r="P63" s="1"/>
      <c r="Q63" s="1"/>
      <c r="R63" s="1"/>
      <c r="S63" s="1"/>
      <c r="T63" s="1"/>
      <c r="U63" s="1"/>
      <c r="V63" s="1"/>
      <c r="W63" s="1"/>
      <c r="X63" s="1"/>
    </row>
    <row r="64" spans="1:24" ht="12.75" customHeight="1">
      <c r="A64" s="1433">
        <v>2</v>
      </c>
      <c r="B64" s="849" t="s">
        <v>7407</v>
      </c>
      <c r="C64" s="849" t="s">
        <v>7408</v>
      </c>
      <c r="D64" s="849" t="s">
        <v>7409</v>
      </c>
      <c r="E64" s="1"/>
      <c r="F64" s="1"/>
      <c r="G64" s="1"/>
      <c r="H64" s="1"/>
      <c r="I64" s="1"/>
      <c r="J64" s="1"/>
      <c r="K64" s="1"/>
      <c r="L64" s="1"/>
      <c r="M64" s="1"/>
      <c r="N64" s="1"/>
      <c r="O64" s="1"/>
      <c r="P64" s="1"/>
      <c r="Q64" s="1"/>
      <c r="R64" s="1"/>
      <c r="S64" s="1"/>
      <c r="T64" s="1"/>
      <c r="U64" s="1"/>
      <c r="V64" s="1"/>
      <c r="W64" s="1"/>
      <c r="X64" s="1"/>
    </row>
    <row r="65" spans="1:24" ht="12.75" customHeight="1">
      <c r="A65" s="664">
        <v>3</v>
      </c>
      <c r="B65" s="849" t="s">
        <v>7407</v>
      </c>
      <c r="C65" s="849" t="s">
        <v>7408</v>
      </c>
      <c r="D65" s="651" t="s">
        <v>7410</v>
      </c>
      <c r="E65" s="1"/>
      <c r="F65" s="1"/>
      <c r="G65" s="1"/>
      <c r="H65" s="1"/>
      <c r="I65" s="1"/>
      <c r="J65" s="1"/>
      <c r="K65" s="1"/>
      <c r="L65" s="1"/>
      <c r="M65" s="1"/>
      <c r="N65" s="1"/>
      <c r="O65" s="1"/>
      <c r="P65" s="1"/>
      <c r="Q65" s="1"/>
      <c r="R65" s="1"/>
      <c r="S65" s="1"/>
      <c r="T65" s="1"/>
      <c r="U65" s="1"/>
      <c r="V65" s="1"/>
      <c r="W65" s="1"/>
      <c r="X65" s="1"/>
    </row>
    <row r="66" spans="1:24" ht="12.75" customHeight="1">
      <c r="A66" s="1079">
        <v>4</v>
      </c>
      <c r="B66" s="459"/>
      <c r="C66" s="459" t="s">
        <v>7415</v>
      </c>
      <c r="D66" s="1272" t="s">
        <v>7418</v>
      </c>
      <c r="E66" s="544"/>
      <c r="F66" s="1"/>
      <c r="G66" s="1"/>
      <c r="H66" s="1"/>
      <c r="I66" s="1"/>
      <c r="J66" s="1"/>
      <c r="K66" s="1"/>
      <c r="L66" s="1"/>
      <c r="M66" s="1"/>
      <c r="N66" s="1"/>
      <c r="O66" s="1"/>
      <c r="P66" s="1"/>
      <c r="Q66" s="1"/>
      <c r="R66" s="1"/>
      <c r="S66" s="1"/>
      <c r="T66" s="1"/>
      <c r="U66" s="1"/>
      <c r="V66" s="1"/>
      <c r="W66" s="1"/>
      <c r="X66" s="1"/>
    </row>
    <row r="67" spans="1:24" ht="12.75" customHeight="1">
      <c r="A67" s="664">
        <v>5</v>
      </c>
      <c r="B67" s="849" t="s">
        <v>7423</v>
      </c>
      <c r="C67" s="849" t="s">
        <v>7424</v>
      </c>
      <c r="D67" s="601" t="s">
        <v>7425</v>
      </c>
      <c r="E67" s="544"/>
      <c r="F67" s="1"/>
      <c r="G67" s="1"/>
      <c r="H67" s="1"/>
      <c r="I67" s="1"/>
      <c r="J67" s="1"/>
      <c r="K67" s="1"/>
      <c r="L67" s="1"/>
      <c r="M67" s="1"/>
      <c r="N67" s="1"/>
      <c r="O67" s="1"/>
      <c r="P67" s="1"/>
      <c r="Q67" s="1"/>
      <c r="R67" s="1"/>
      <c r="S67" s="1"/>
      <c r="T67" s="1"/>
      <c r="U67" s="1"/>
      <c r="V67" s="1"/>
      <c r="W67" s="1"/>
      <c r="X67" s="1"/>
    </row>
    <row r="68" spans="1:24" ht="12.75" customHeight="1">
      <c r="A68" s="604"/>
      <c r="B68" s="600"/>
      <c r="C68" s="600"/>
      <c r="D68" s="600"/>
      <c r="E68" s="544"/>
      <c r="F68" s="1"/>
      <c r="G68" s="1"/>
      <c r="H68" s="1"/>
      <c r="I68" s="1"/>
      <c r="J68" s="1"/>
      <c r="K68" s="1"/>
      <c r="L68" s="1"/>
      <c r="M68" s="1"/>
      <c r="N68" s="1"/>
      <c r="O68" s="1"/>
      <c r="P68" s="1"/>
      <c r="Q68" s="1"/>
      <c r="R68" s="1"/>
      <c r="S68" s="1"/>
      <c r="T68" s="1"/>
      <c r="U68" s="1"/>
      <c r="V68" s="1"/>
      <c r="W68" s="1"/>
      <c r="X68" s="1"/>
    </row>
    <row r="69" spans="1:24" ht="12.75" customHeight="1">
      <c r="A69" s="2245" t="s">
        <v>7426</v>
      </c>
      <c r="B69" s="2080"/>
      <c r="C69" s="2080"/>
      <c r="D69" s="2081"/>
      <c r="E69" s="544"/>
      <c r="F69" s="1"/>
      <c r="G69" s="1"/>
      <c r="H69" s="1"/>
      <c r="I69" s="1"/>
      <c r="J69" s="1"/>
      <c r="K69" s="1"/>
      <c r="L69" s="1"/>
      <c r="M69" s="1"/>
      <c r="N69" s="1"/>
      <c r="O69" s="1"/>
      <c r="P69" s="1"/>
      <c r="Q69" s="1"/>
      <c r="R69" s="1"/>
      <c r="S69" s="1"/>
      <c r="T69" s="1"/>
      <c r="U69" s="1"/>
      <c r="V69" s="1"/>
      <c r="W69" s="1"/>
      <c r="X69" s="1"/>
    </row>
    <row r="70" spans="1:24" ht="12.75" customHeight="1">
      <c r="A70" s="381" t="s">
        <v>7155</v>
      </c>
      <c r="B70" s="384" t="s">
        <v>7156</v>
      </c>
      <c r="C70" s="383" t="s">
        <v>7160</v>
      </c>
      <c r="D70" s="384" t="s">
        <v>7161</v>
      </c>
      <c r="E70" s="544"/>
      <c r="F70" s="1"/>
      <c r="G70" s="1"/>
      <c r="H70" s="1"/>
      <c r="I70" s="1"/>
      <c r="J70" s="1"/>
      <c r="K70" s="1"/>
      <c r="L70" s="1"/>
      <c r="M70" s="1"/>
      <c r="N70" s="1"/>
      <c r="O70" s="1"/>
      <c r="P70" s="1"/>
      <c r="Q70" s="1"/>
      <c r="R70" s="1"/>
      <c r="S70" s="1"/>
      <c r="T70" s="1"/>
      <c r="U70" s="1"/>
      <c r="V70" s="1"/>
      <c r="W70" s="1"/>
      <c r="X70" s="1"/>
    </row>
    <row r="71" spans="1:24" ht="12.75" customHeight="1">
      <c r="A71" s="849">
        <v>1</v>
      </c>
      <c r="B71" s="849" t="s">
        <v>7427</v>
      </c>
      <c r="C71" s="601" t="s">
        <v>7428</v>
      </c>
      <c r="D71" s="849" t="s">
        <v>7434</v>
      </c>
      <c r="E71" s="544"/>
      <c r="F71" s="1"/>
      <c r="G71" s="1"/>
      <c r="H71" s="1"/>
      <c r="I71" s="1"/>
      <c r="J71" s="1"/>
      <c r="K71" s="1"/>
      <c r="L71" s="1"/>
      <c r="M71" s="1"/>
      <c r="N71" s="1"/>
      <c r="O71" s="1"/>
      <c r="P71" s="1"/>
      <c r="Q71" s="1"/>
      <c r="R71" s="1"/>
      <c r="S71" s="1"/>
      <c r="T71" s="1"/>
      <c r="U71" s="1"/>
      <c r="V71" s="1"/>
      <c r="W71" s="1"/>
      <c r="X71" s="1"/>
    </row>
    <row r="72" spans="1:24" ht="12.75" customHeight="1">
      <c r="A72" s="849">
        <v>2</v>
      </c>
      <c r="B72" s="849" t="s">
        <v>7441</v>
      </c>
      <c r="C72" s="601" t="s">
        <v>7442</v>
      </c>
      <c r="D72" s="849" t="s">
        <v>7443</v>
      </c>
      <c r="E72" s="544"/>
      <c r="F72" s="1"/>
      <c r="G72" s="1"/>
      <c r="H72" s="1"/>
      <c r="I72" s="1"/>
      <c r="J72" s="1"/>
      <c r="K72" s="1"/>
      <c r="L72" s="1"/>
      <c r="M72" s="1"/>
      <c r="N72" s="1"/>
      <c r="O72" s="1"/>
      <c r="P72" s="1"/>
      <c r="Q72" s="1"/>
      <c r="R72" s="1"/>
      <c r="S72" s="1"/>
      <c r="T72" s="1"/>
      <c r="U72" s="1"/>
      <c r="V72" s="1"/>
      <c r="W72" s="1"/>
      <c r="X72" s="1"/>
    </row>
    <row r="73" spans="1:24" ht="12.75" customHeight="1">
      <c r="A73" s="849">
        <v>3</v>
      </c>
      <c r="B73" s="849" t="s">
        <v>7444</v>
      </c>
      <c r="C73" s="601" t="s">
        <v>7445</v>
      </c>
      <c r="D73" s="849" t="s">
        <v>7446</v>
      </c>
      <c r="E73" s="544"/>
      <c r="F73" s="1"/>
      <c r="G73" s="1"/>
      <c r="H73" s="1"/>
      <c r="I73" s="1"/>
      <c r="J73" s="1"/>
      <c r="K73" s="1"/>
      <c r="L73" s="1"/>
      <c r="M73" s="1"/>
      <c r="N73" s="1"/>
      <c r="O73" s="1"/>
      <c r="P73" s="1"/>
      <c r="Q73" s="1"/>
      <c r="R73" s="1"/>
      <c r="S73" s="1"/>
      <c r="T73" s="1"/>
      <c r="U73" s="1"/>
      <c r="V73" s="1"/>
      <c r="W73" s="1"/>
      <c r="X73" s="1"/>
    </row>
    <row r="74" spans="1:24" ht="12.75" customHeight="1">
      <c r="A74" s="849">
        <v>4</v>
      </c>
      <c r="B74" s="849" t="s">
        <v>7447</v>
      </c>
      <c r="C74" s="601" t="s">
        <v>7448</v>
      </c>
      <c r="D74" s="849" t="s">
        <v>7449</v>
      </c>
      <c r="E74" s="544"/>
      <c r="F74" s="1"/>
      <c r="G74" s="1"/>
      <c r="H74" s="1"/>
      <c r="I74" s="1"/>
      <c r="J74" s="1"/>
      <c r="K74" s="1"/>
      <c r="L74" s="1"/>
      <c r="M74" s="1"/>
      <c r="N74" s="1"/>
      <c r="O74" s="1"/>
      <c r="P74" s="1"/>
      <c r="Q74" s="1"/>
      <c r="R74" s="1"/>
      <c r="S74" s="1"/>
      <c r="T74" s="1"/>
      <c r="U74" s="1"/>
      <c r="V74" s="1"/>
      <c r="W74" s="1"/>
      <c r="X74" s="1"/>
    </row>
    <row r="75" spans="1:24" ht="12.75" customHeight="1">
      <c r="A75" s="849">
        <v>5</v>
      </c>
      <c r="B75" s="849" t="s">
        <v>7451</v>
      </c>
      <c r="C75" s="601" t="s">
        <v>7452</v>
      </c>
      <c r="D75" s="1434" t="s">
        <v>7453</v>
      </c>
      <c r="E75" s="544"/>
      <c r="F75" s="1"/>
      <c r="G75" s="1"/>
      <c r="H75" s="1"/>
      <c r="I75" s="1"/>
      <c r="J75" s="1"/>
      <c r="K75" s="1"/>
      <c r="L75" s="1"/>
      <c r="M75" s="1"/>
      <c r="N75" s="1"/>
      <c r="O75" s="1"/>
      <c r="P75" s="1"/>
      <c r="Q75" s="1"/>
      <c r="R75" s="1"/>
      <c r="S75" s="1"/>
      <c r="T75" s="1"/>
      <c r="U75" s="1"/>
      <c r="V75" s="1"/>
      <c r="W75" s="1"/>
      <c r="X75" s="1"/>
    </row>
    <row r="76" spans="1:24" ht="12.75" customHeight="1">
      <c r="A76" s="849">
        <v>6</v>
      </c>
      <c r="B76" s="849" t="s">
        <v>7455</v>
      </c>
      <c r="C76" s="601" t="s">
        <v>7456</v>
      </c>
      <c r="D76" s="849" t="s">
        <v>7457</v>
      </c>
      <c r="E76" s="544"/>
      <c r="F76" s="1"/>
      <c r="G76" s="1"/>
      <c r="H76" s="1"/>
      <c r="I76" s="1"/>
      <c r="J76" s="1"/>
      <c r="K76" s="1"/>
      <c r="L76" s="1"/>
      <c r="M76" s="1"/>
      <c r="N76" s="1"/>
      <c r="O76" s="1"/>
      <c r="P76" s="1"/>
      <c r="Q76" s="1"/>
      <c r="R76" s="1"/>
      <c r="S76" s="1"/>
      <c r="T76" s="1"/>
      <c r="U76" s="1"/>
      <c r="V76" s="1"/>
      <c r="W76" s="1"/>
      <c r="X76" s="1"/>
    </row>
    <row r="77" spans="1:24" ht="12.75" customHeight="1">
      <c r="A77" s="849">
        <v>7</v>
      </c>
      <c r="B77" s="849" t="s">
        <v>7458</v>
      </c>
      <c r="C77" s="601" t="s">
        <v>412</v>
      </c>
      <c r="D77" s="849" t="s">
        <v>7459</v>
      </c>
      <c r="E77" s="544"/>
      <c r="F77" s="1"/>
      <c r="G77" s="1"/>
      <c r="H77" s="1"/>
      <c r="I77" s="1"/>
      <c r="J77" s="1"/>
      <c r="K77" s="1"/>
      <c r="L77" s="1"/>
      <c r="M77" s="1"/>
      <c r="N77" s="1"/>
      <c r="O77" s="1"/>
      <c r="P77" s="1"/>
      <c r="Q77" s="1"/>
      <c r="R77" s="1"/>
      <c r="S77" s="1"/>
      <c r="T77" s="1"/>
      <c r="U77" s="1"/>
      <c r="V77" s="1"/>
      <c r="W77" s="1"/>
      <c r="X77" s="1"/>
    </row>
    <row r="78" spans="1:24" ht="12.75" customHeight="1">
      <c r="A78" s="849">
        <v>8</v>
      </c>
      <c r="B78" s="849" t="s">
        <v>7460</v>
      </c>
      <c r="C78" s="601" t="s">
        <v>7461</v>
      </c>
      <c r="D78" s="849" t="s">
        <v>7462</v>
      </c>
      <c r="E78" s="544"/>
      <c r="F78" s="1"/>
      <c r="G78" s="1"/>
      <c r="H78" s="1"/>
      <c r="I78" s="1"/>
      <c r="J78" s="1"/>
      <c r="K78" s="1"/>
      <c r="L78" s="1"/>
      <c r="M78" s="1"/>
      <c r="N78" s="1"/>
      <c r="O78" s="1"/>
      <c r="P78" s="1"/>
      <c r="Q78" s="1"/>
      <c r="R78" s="1"/>
      <c r="S78" s="1"/>
      <c r="T78" s="1"/>
      <c r="U78" s="1"/>
      <c r="V78" s="1"/>
      <c r="W78" s="1"/>
      <c r="X78" s="1"/>
    </row>
    <row r="79" spans="1:24" ht="12.75" customHeight="1">
      <c r="A79" s="849">
        <v>9</v>
      </c>
      <c r="B79" s="849" t="s">
        <v>7463</v>
      </c>
      <c r="C79" s="601" t="s">
        <v>7461</v>
      </c>
      <c r="D79" s="849" t="s">
        <v>7464</v>
      </c>
      <c r="E79" s="544"/>
      <c r="F79" s="1"/>
      <c r="G79" s="1"/>
      <c r="H79" s="1"/>
      <c r="I79" s="1"/>
      <c r="J79" s="1"/>
      <c r="K79" s="1"/>
      <c r="L79" s="1"/>
      <c r="M79" s="1"/>
      <c r="N79" s="1"/>
      <c r="O79" s="1"/>
      <c r="P79" s="1"/>
      <c r="Q79" s="1"/>
      <c r="R79" s="1"/>
      <c r="S79" s="1"/>
      <c r="T79" s="1"/>
      <c r="U79" s="1"/>
      <c r="V79" s="1"/>
      <c r="W79" s="1"/>
      <c r="X79" s="1"/>
    </row>
    <row r="80" spans="1:24" ht="12.75" customHeight="1">
      <c r="A80" s="849">
        <v>10</v>
      </c>
      <c r="B80" s="849" t="s">
        <v>7465</v>
      </c>
      <c r="C80" s="601" t="s">
        <v>7466</v>
      </c>
      <c r="D80" s="849" t="s">
        <v>7467</v>
      </c>
      <c r="E80" s="544"/>
      <c r="F80" s="1"/>
      <c r="G80" s="1"/>
      <c r="H80" s="1"/>
      <c r="I80" s="1"/>
      <c r="J80" s="1"/>
      <c r="K80" s="1"/>
      <c r="L80" s="1"/>
      <c r="M80" s="1"/>
      <c r="N80" s="1"/>
      <c r="O80" s="1"/>
      <c r="P80" s="1"/>
      <c r="Q80" s="1"/>
      <c r="R80" s="1"/>
      <c r="S80" s="1"/>
      <c r="T80" s="1"/>
      <c r="U80" s="1"/>
      <c r="V80" s="1"/>
      <c r="W80" s="1"/>
      <c r="X80" s="1"/>
    </row>
    <row r="81" spans="1:24" ht="12.75" customHeight="1">
      <c r="A81" s="849">
        <v>11</v>
      </c>
      <c r="B81" s="849" t="s">
        <v>7468</v>
      </c>
      <c r="C81" s="601" t="s">
        <v>7469</v>
      </c>
      <c r="D81" s="849" t="s">
        <v>7470</v>
      </c>
      <c r="E81" s="544"/>
      <c r="F81" s="1"/>
      <c r="G81" s="1"/>
      <c r="H81" s="1"/>
      <c r="I81" s="1"/>
      <c r="J81" s="1"/>
      <c r="K81" s="1"/>
      <c r="L81" s="1"/>
      <c r="M81" s="1"/>
      <c r="N81" s="1"/>
      <c r="O81" s="1"/>
      <c r="P81" s="1"/>
      <c r="Q81" s="1"/>
      <c r="R81" s="1"/>
      <c r="S81" s="1"/>
      <c r="T81" s="1"/>
      <c r="U81" s="1"/>
      <c r="V81" s="1"/>
      <c r="W81" s="1"/>
      <c r="X81" s="1"/>
    </row>
    <row r="82" spans="1:24" ht="12.75" customHeight="1">
      <c r="A82" s="849">
        <v>12</v>
      </c>
      <c r="B82" s="849" t="s">
        <v>7471</v>
      </c>
      <c r="C82" s="601" t="s">
        <v>7472</v>
      </c>
      <c r="D82" s="849" t="s">
        <v>7473</v>
      </c>
      <c r="E82" s="544"/>
      <c r="F82" s="1"/>
      <c r="G82" s="1"/>
      <c r="H82" s="1"/>
      <c r="I82" s="1"/>
      <c r="J82" s="1"/>
      <c r="K82" s="1"/>
      <c r="L82" s="1"/>
      <c r="M82" s="1"/>
      <c r="N82" s="1"/>
      <c r="O82" s="1"/>
      <c r="P82" s="1"/>
      <c r="Q82" s="1"/>
      <c r="R82" s="1"/>
      <c r="S82" s="1"/>
      <c r="T82" s="1"/>
      <c r="U82" s="1"/>
      <c r="V82" s="1"/>
      <c r="W82" s="1"/>
      <c r="X82" s="1"/>
    </row>
    <row r="83" spans="1:24" ht="12.75" customHeight="1">
      <c r="A83" s="849">
        <v>13</v>
      </c>
      <c r="B83" s="849" t="s">
        <v>7474</v>
      </c>
      <c r="C83" s="601" t="s">
        <v>439</v>
      </c>
      <c r="D83" s="849" t="s">
        <v>7475</v>
      </c>
      <c r="E83" s="544"/>
      <c r="F83" s="1"/>
      <c r="G83" s="1"/>
      <c r="H83" s="1"/>
      <c r="I83" s="1"/>
      <c r="J83" s="1"/>
      <c r="K83" s="1"/>
      <c r="L83" s="1"/>
      <c r="M83" s="1"/>
      <c r="N83" s="1"/>
      <c r="O83" s="1"/>
      <c r="P83" s="1"/>
      <c r="Q83" s="1"/>
      <c r="R83" s="1"/>
      <c r="S83" s="1"/>
      <c r="T83" s="1"/>
      <c r="U83" s="1"/>
      <c r="V83" s="1"/>
      <c r="W83" s="1"/>
      <c r="X83" s="1"/>
    </row>
    <row r="84" spans="1:24" ht="12.75" customHeight="1">
      <c r="A84" s="849">
        <v>14</v>
      </c>
      <c r="B84" s="849" t="s">
        <v>7476</v>
      </c>
      <c r="C84" s="601" t="s">
        <v>421</v>
      </c>
      <c r="D84" s="849" t="s">
        <v>7477</v>
      </c>
      <c r="E84" s="544"/>
      <c r="F84" s="1"/>
      <c r="G84" s="1"/>
      <c r="H84" s="1"/>
      <c r="I84" s="1"/>
      <c r="J84" s="1"/>
      <c r="K84" s="1"/>
      <c r="L84" s="1"/>
      <c r="M84" s="1"/>
      <c r="N84" s="1"/>
      <c r="O84" s="1"/>
      <c r="P84" s="1"/>
      <c r="Q84" s="1"/>
      <c r="R84" s="1"/>
      <c r="S84" s="1"/>
      <c r="T84" s="1"/>
      <c r="U84" s="1"/>
      <c r="V84" s="1"/>
      <c r="W84" s="1"/>
      <c r="X84" s="1"/>
    </row>
    <row r="85" spans="1:24" ht="12.75" customHeight="1">
      <c r="A85" s="849">
        <v>15</v>
      </c>
      <c r="B85" s="849" t="s">
        <v>7478</v>
      </c>
      <c r="C85" s="601" t="s">
        <v>7479</v>
      </c>
      <c r="D85" s="849" t="s">
        <v>7480</v>
      </c>
      <c r="E85" s="544"/>
      <c r="F85" s="1"/>
      <c r="G85" s="1"/>
      <c r="H85" s="1"/>
      <c r="I85" s="1"/>
      <c r="J85" s="1"/>
      <c r="K85" s="1"/>
      <c r="L85" s="1"/>
      <c r="M85" s="1"/>
      <c r="N85" s="1"/>
      <c r="O85" s="1"/>
      <c r="P85" s="1"/>
      <c r="Q85" s="1"/>
      <c r="R85" s="1"/>
      <c r="S85" s="1"/>
      <c r="T85" s="1"/>
      <c r="U85" s="1"/>
      <c r="V85" s="1"/>
      <c r="W85" s="1"/>
      <c r="X85" s="1"/>
    </row>
    <row r="86" spans="1:24" ht="12.75" customHeight="1">
      <c r="A86" s="849">
        <v>16</v>
      </c>
      <c r="B86" s="849" t="s">
        <v>7481</v>
      </c>
      <c r="C86" s="601" t="s">
        <v>7482</v>
      </c>
      <c r="D86" s="849" t="s">
        <v>7483</v>
      </c>
      <c r="E86" s="544"/>
      <c r="F86" s="1"/>
      <c r="G86" s="1"/>
      <c r="H86" s="1"/>
      <c r="I86" s="1"/>
      <c r="J86" s="1"/>
      <c r="K86" s="1"/>
      <c r="L86" s="1"/>
      <c r="M86" s="1"/>
      <c r="N86" s="1"/>
      <c r="O86" s="1"/>
      <c r="P86" s="1"/>
      <c r="Q86" s="1"/>
      <c r="R86" s="1"/>
      <c r="S86" s="1"/>
      <c r="T86" s="1"/>
      <c r="U86" s="1"/>
      <c r="V86" s="1"/>
      <c r="W86" s="1"/>
      <c r="X86" s="1"/>
    </row>
    <row r="87" spans="1:24" ht="12.75" customHeight="1">
      <c r="A87" s="849">
        <v>17</v>
      </c>
      <c r="B87" s="849" t="s">
        <v>7484</v>
      </c>
      <c r="C87" s="651" t="s">
        <v>1327</v>
      </c>
      <c r="D87" s="849" t="s">
        <v>7485</v>
      </c>
      <c r="E87" s="544"/>
      <c r="F87" s="1"/>
      <c r="G87" s="1"/>
      <c r="H87" s="1"/>
      <c r="I87" s="1"/>
      <c r="J87" s="1"/>
      <c r="K87" s="1"/>
      <c r="L87" s="1"/>
      <c r="M87" s="1"/>
      <c r="N87" s="1"/>
      <c r="O87" s="1"/>
      <c r="P87" s="1"/>
      <c r="Q87" s="1"/>
      <c r="R87" s="1"/>
      <c r="S87" s="1"/>
      <c r="T87" s="1"/>
      <c r="U87" s="1"/>
      <c r="V87" s="1"/>
      <c r="W87" s="1"/>
      <c r="X87" s="1"/>
    </row>
    <row r="88" spans="1:24" ht="12.75" customHeight="1">
      <c r="A88" s="2245" t="s">
        <v>133</v>
      </c>
      <c r="B88" s="2080"/>
      <c r="C88" s="2080"/>
      <c r="D88" s="2081"/>
      <c r="E88" s="544"/>
      <c r="F88" s="1"/>
      <c r="G88" s="1"/>
      <c r="H88" s="1"/>
      <c r="I88" s="1"/>
      <c r="J88" s="1"/>
      <c r="K88" s="1"/>
      <c r="L88" s="1"/>
      <c r="M88" s="1"/>
      <c r="N88" s="1"/>
      <c r="O88" s="1"/>
      <c r="P88" s="1"/>
      <c r="Q88" s="1"/>
      <c r="R88" s="1"/>
      <c r="S88" s="1"/>
      <c r="T88" s="1"/>
      <c r="U88" s="1"/>
      <c r="V88" s="1"/>
      <c r="W88" s="1"/>
      <c r="X88" s="1"/>
    </row>
    <row r="89" spans="1:24" ht="15.75" customHeight="1">
      <c r="A89" s="381" t="s">
        <v>7155</v>
      </c>
      <c r="B89" s="384" t="s">
        <v>7156</v>
      </c>
      <c r="C89" s="383" t="s">
        <v>7160</v>
      </c>
      <c r="D89" s="384" t="s">
        <v>7161</v>
      </c>
      <c r="E89" s="1"/>
      <c r="F89" s="1"/>
      <c r="G89" s="1"/>
      <c r="H89" s="1"/>
      <c r="I89" s="1"/>
      <c r="J89" s="1"/>
      <c r="K89" s="1"/>
      <c r="L89" s="1"/>
      <c r="M89" s="1"/>
      <c r="N89" s="1"/>
      <c r="O89" s="1"/>
      <c r="P89" s="1"/>
      <c r="Q89" s="1"/>
      <c r="R89" s="1"/>
      <c r="S89" s="1"/>
      <c r="T89" s="1"/>
      <c r="U89" s="1"/>
      <c r="V89" s="1"/>
      <c r="W89" s="1"/>
      <c r="X89" s="1"/>
    </row>
    <row r="90" spans="1:24" ht="12.75" customHeight="1">
      <c r="A90" s="604">
        <v>1</v>
      </c>
      <c r="B90" s="961"/>
      <c r="C90" s="603" t="s">
        <v>7486</v>
      </c>
      <c r="D90" s="603" t="s">
        <v>7487</v>
      </c>
      <c r="E90" s="1"/>
      <c r="F90" s="1"/>
      <c r="G90" s="1"/>
      <c r="H90" s="1"/>
      <c r="I90" s="1"/>
      <c r="J90" s="1"/>
      <c r="K90" s="1"/>
      <c r="L90" s="1"/>
      <c r="M90" s="1"/>
      <c r="N90" s="1"/>
      <c r="O90" s="1"/>
      <c r="P90" s="1"/>
      <c r="Q90" s="1"/>
      <c r="R90" s="1"/>
      <c r="S90" s="1"/>
      <c r="T90" s="1"/>
      <c r="U90" s="1"/>
      <c r="V90" s="1"/>
      <c r="W90" s="1"/>
      <c r="X90" s="1"/>
    </row>
    <row r="91" spans="1:24" ht="12.75" customHeight="1">
      <c r="A91" s="604">
        <v>2</v>
      </c>
      <c r="B91" s="961" t="s">
        <v>7488</v>
      </c>
      <c r="C91" s="1431" t="s">
        <v>7489</v>
      </c>
      <c r="D91" s="1431" t="s">
        <v>7490</v>
      </c>
      <c r="E91" s="1"/>
      <c r="F91" s="691"/>
      <c r="G91" s="1"/>
      <c r="H91" s="1"/>
      <c r="I91" s="1"/>
      <c r="J91" s="1"/>
      <c r="K91" s="1"/>
      <c r="L91" s="1"/>
      <c r="M91" s="1"/>
      <c r="N91" s="1"/>
      <c r="O91" s="1"/>
      <c r="P91" s="1"/>
      <c r="Q91" s="1"/>
      <c r="R91" s="1"/>
      <c r="S91" s="1"/>
      <c r="T91" s="1"/>
      <c r="U91" s="1"/>
      <c r="V91" s="1"/>
      <c r="W91" s="1"/>
      <c r="X91" s="1"/>
    </row>
    <row r="92" spans="1:24" ht="24" customHeight="1">
      <c r="A92" s="604">
        <v>3</v>
      </c>
      <c r="B92" s="961" t="s">
        <v>7491</v>
      </c>
      <c r="C92" s="1431" t="s">
        <v>7489</v>
      </c>
      <c r="D92" s="1431" t="s">
        <v>7492</v>
      </c>
      <c r="E92" s="1"/>
      <c r="F92" s="1"/>
      <c r="G92" s="1"/>
      <c r="H92" s="1"/>
      <c r="I92" s="1"/>
      <c r="J92" s="1"/>
      <c r="K92" s="1"/>
      <c r="L92" s="1"/>
      <c r="M92" s="1"/>
      <c r="N92" s="1"/>
      <c r="O92" s="1"/>
      <c r="P92" s="1"/>
      <c r="Q92" s="1"/>
      <c r="R92" s="1"/>
      <c r="S92" s="1"/>
      <c r="T92" s="1"/>
      <c r="U92" s="1"/>
      <c r="V92" s="1"/>
      <c r="W92" s="1"/>
      <c r="X92" s="1"/>
    </row>
    <row r="93" spans="1:24" ht="12.75" customHeight="1">
      <c r="A93" s="604">
        <v>4</v>
      </c>
      <c r="B93" s="600" t="s">
        <v>7493</v>
      </c>
      <c r="C93" s="603" t="s">
        <v>7494</v>
      </c>
      <c r="D93" s="603" t="s">
        <v>7495</v>
      </c>
      <c r="E93" s="1"/>
      <c r="F93" s="1"/>
      <c r="G93" s="1"/>
      <c r="H93" s="1"/>
      <c r="I93" s="1"/>
      <c r="J93" s="1"/>
      <c r="K93" s="1"/>
      <c r="L93" s="1"/>
      <c r="M93" s="1"/>
      <c r="N93" s="1"/>
      <c r="O93" s="1"/>
      <c r="P93" s="1"/>
      <c r="Q93" s="1"/>
      <c r="R93" s="1"/>
      <c r="S93" s="1"/>
      <c r="T93" s="1"/>
      <c r="U93" s="1"/>
      <c r="V93" s="1"/>
      <c r="W93" s="1"/>
      <c r="X93" s="1"/>
    </row>
    <row r="94" spans="1:24" ht="12.75" customHeight="1">
      <c r="A94" s="604">
        <v>5</v>
      </c>
      <c r="B94" s="600"/>
      <c r="C94" s="603" t="s">
        <v>7497</v>
      </c>
      <c r="D94" s="603" t="s">
        <v>7498</v>
      </c>
      <c r="E94" s="1"/>
      <c r="F94" s="1"/>
      <c r="G94" s="1"/>
      <c r="H94" s="1"/>
      <c r="I94" s="1"/>
      <c r="J94" s="1"/>
      <c r="K94" s="1"/>
      <c r="L94" s="1"/>
      <c r="M94" s="1"/>
      <c r="N94" s="1"/>
      <c r="O94" s="1"/>
      <c r="P94" s="1"/>
      <c r="Q94" s="1"/>
      <c r="R94" s="1"/>
      <c r="S94" s="1"/>
      <c r="T94" s="1"/>
      <c r="U94" s="1"/>
      <c r="V94" s="1"/>
      <c r="W94" s="1"/>
      <c r="X94" s="1"/>
    </row>
    <row r="95" spans="1:24" ht="12.75" customHeight="1">
      <c r="A95" s="2245" t="s">
        <v>135</v>
      </c>
      <c r="B95" s="2080"/>
      <c r="C95" s="2080"/>
      <c r="D95" s="2081"/>
      <c r="E95" s="1"/>
      <c r="F95" s="1"/>
      <c r="G95" s="1"/>
      <c r="H95" s="1"/>
      <c r="I95" s="1"/>
      <c r="J95" s="1"/>
      <c r="K95" s="1"/>
      <c r="L95" s="1"/>
      <c r="M95" s="1"/>
      <c r="N95" s="1"/>
      <c r="O95" s="1"/>
      <c r="P95" s="1"/>
      <c r="Q95" s="1"/>
      <c r="R95" s="1"/>
      <c r="S95" s="1"/>
      <c r="T95" s="1"/>
      <c r="U95" s="1"/>
      <c r="V95" s="1"/>
      <c r="W95" s="1"/>
      <c r="X95" s="1"/>
    </row>
    <row r="96" spans="1:24" ht="15.75" customHeight="1">
      <c r="A96" s="381" t="s">
        <v>7155</v>
      </c>
      <c r="B96" s="384" t="s">
        <v>7156</v>
      </c>
      <c r="C96" s="383" t="s">
        <v>7503</v>
      </c>
      <c r="D96" s="384" t="s">
        <v>7161</v>
      </c>
      <c r="E96" s="1"/>
      <c r="F96" s="1"/>
      <c r="G96" s="1"/>
      <c r="H96" s="1"/>
      <c r="I96" s="1"/>
      <c r="J96" s="1"/>
      <c r="K96" s="1"/>
      <c r="L96" s="1"/>
      <c r="M96" s="1"/>
      <c r="N96" s="1"/>
      <c r="O96" s="1"/>
      <c r="P96" s="1"/>
      <c r="Q96" s="1"/>
      <c r="R96" s="1"/>
      <c r="S96" s="1"/>
      <c r="T96" s="1"/>
      <c r="U96" s="1"/>
      <c r="V96" s="1"/>
      <c r="W96" s="1"/>
      <c r="X96" s="1"/>
    </row>
    <row r="97" spans="1:24" ht="12.75" customHeight="1">
      <c r="A97" s="604">
        <v>1</v>
      </c>
      <c r="B97" s="663" t="s">
        <v>7504</v>
      </c>
      <c r="C97" s="41" t="s">
        <v>7505</v>
      </c>
      <c r="D97" s="41" t="s">
        <v>7506</v>
      </c>
      <c r="E97" s="1"/>
      <c r="F97" s="1"/>
      <c r="G97" s="1"/>
      <c r="H97" s="1"/>
      <c r="I97" s="1"/>
      <c r="J97" s="1"/>
      <c r="K97" s="1"/>
      <c r="L97" s="1"/>
      <c r="M97" s="1"/>
      <c r="N97" s="1"/>
      <c r="O97" s="1"/>
      <c r="P97" s="1"/>
      <c r="Q97" s="1"/>
      <c r="R97" s="1"/>
      <c r="S97" s="1"/>
      <c r="T97" s="1"/>
      <c r="U97" s="1"/>
      <c r="V97" s="1"/>
      <c r="W97" s="1"/>
      <c r="X97" s="1"/>
    </row>
    <row r="98" spans="1:24" ht="12.75" customHeight="1">
      <c r="A98" s="604">
        <v>2</v>
      </c>
      <c r="B98" s="459" t="s">
        <v>7504</v>
      </c>
      <c r="C98" s="41" t="s">
        <v>7505</v>
      </c>
      <c r="D98" s="41" t="s">
        <v>7507</v>
      </c>
      <c r="E98" s="1"/>
      <c r="F98" s="1"/>
      <c r="G98" s="1"/>
      <c r="H98" s="1"/>
      <c r="I98" s="1"/>
      <c r="J98" s="1"/>
      <c r="K98" s="1"/>
      <c r="L98" s="1"/>
      <c r="M98" s="1"/>
      <c r="N98" s="1"/>
      <c r="O98" s="1"/>
      <c r="P98" s="1"/>
      <c r="Q98" s="1"/>
      <c r="R98" s="1"/>
      <c r="S98" s="1"/>
      <c r="T98" s="1"/>
      <c r="U98" s="1"/>
      <c r="V98" s="1"/>
      <c r="W98" s="1"/>
      <c r="X98" s="1"/>
    </row>
    <row r="99" spans="1:24" ht="12.75" customHeight="1">
      <c r="A99" s="2245" t="s">
        <v>138</v>
      </c>
      <c r="B99" s="2080"/>
      <c r="C99" s="2080"/>
      <c r="D99" s="2081"/>
      <c r="E99" s="1"/>
      <c r="F99" s="1"/>
      <c r="G99" s="1"/>
      <c r="H99" s="1"/>
      <c r="I99" s="1"/>
      <c r="J99" s="1"/>
      <c r="K99" s="1"/>
      <c r="L99" s="1"/>
      <c r="M99" s="1"/>
      <c r="N99" s="1"/>
      <c r="O99" s="1"/>
      <c r="P99" s="1"/>
      <c r="Q99" s="1"/>
      <c r="R99" s="1"/>
      <c r="S99" s="1"/>
      <c r="T99" s="1"/>
      <c r="U99" s="1"/>
      <c r="V99" s="1"/>
      <c r="W99" s="1"/>
      <c r="X99" s="1"/>
    </row>
    <row r="100" spans="1:24" ht="12.75" customHeight="1">
      <c r="A100" s="381" t="s">
        <v>7155</v>
      </c>
      <c r="B100" s="384" t="s">
        <v>7156</v>
      </c>
      <c r="C100" s="383" t="s">
        <v>7160</v>
      </c>
      <c r="D100" s="384" t="s">
        <v>7161</v>
      </c>
      <c r="E100" s="1"/>
      <c r="F100" s="1"/>
      <c r="G100" s="1"/>
      <c r="H100" s="1"/>
      <c r="I100" s="1"/>
      <c r="J100" s="1"/>
      <c r="K100" s="1"/>
      <c r="L100" s="1"/>
      <c r="M100" s="1"/>
      <c r="N100" s="1"/>
      <c r="O100" s="1"/>
      <c r="P100" s="1"/>
      <c r="Q100" s="1"/>
      <c r="R100" s="1"/>
      <c r="S100" s="1"/>
      <c r="T100" s="1"/>
      <c r="U100" s="1"/>
      <c r="V100" s="1"/>
      <c r="W100" s="1"/>
      <c r="X100" s="1"/>
    </row>
    <row r="101" spans="1:24" ht="12.75" customHeight="1">
      <c r="A101" s="604">
        <v>1</v>
      </c>
      <c r="B101" s="600"/>
      <c r="C101" s="663" t="s">
        <v>7508</v>
      </c>
      <c r="D101" s="663" t="s">
        <v>7509</v>
      </c>
      <c r="E101" s="1"/>
      <c r="F101" s="1"/>
      <c r="G101" s="1"/>
      <c r="H101" s="1"/>
      <c r="I101" s="1"/>
      <c r="J101" s="1"/>
      <c r="K101" s="1"/>
      <c r="L101" s="1"/>
      <c r="M101" s="1"/>
      <c r="N101" s="1"/>
      <c r="O101" s="1"/>
      <c r="P101" s="1"/>
      <c r="Q101" s="1"/>
      <c r="R101" s="1"/>
      <c r="S101" s="1"/>
      <c r="T101" s="1"/>
      <c r="U101" s="1"/>
      <c r="V101" s="1"/>
      <c r="W101" s="1"/>
      <c r="X101" s="1"/>
    </row>
    <row r="102" spans="1:24" ht="12.75" customHeight="1">
      <c r="A102" s="604">
        <v>2</v>
      </c>
      <c r="B102" s="600"/>
      <c r="C102" s="663" t="s">
        <v>7508</v>
      </c>
      <c r="D102" s="663" t="s">
        <v>7512</v>
      </c>
      <c r="E102" s="1"/>
      <c r="F102" s="1"/>
      <c r="G102" s="1"/>
      <c r="H102" s="1"/>
      <c r="I102" s="1"/>
      <c r="J102" s="1"/>
      <c r="K102" s="1"/>
      <c r="L102" s="1"/>
      <c r="M102" s="1"/>
      <c r="N102" s="1"/>
      <c r="O102" s="1"/>
      <c r="P102" s="1"/>
      <c r="Q102" s="1"/>
      <c r="R102" s="1"/>
      <c r="S102" s="1"/>
      <c r="T102" s="1"/>
      <c r="U102" s="1"/>
      <c r="V102" s="1"/>
      <c r="W102" s="1"/>
      <c r="X102" s="1"/>
    </row>
    <row r="103" spans="1:24" ht="12.75" customHeight="1">
      <c r="A103" s="604">
        <v>3</v>
      </c>
      <c r="B103" s="600"/>
      <c r="C103" s="663" t="s">
        <v>7513</v>
      </c>
      <c r="D103" s="663" t="s">
        <v>7514</v>
      </c>
      <c r="E103" s="1"/>
      <c r="F103" s="1"/>
      <c r="G103" s="1"/>
      <c r="H103" s="1"/>
      <c r="I103" s="1"/>
      <c r="J103" s="1"/>
      <c r="K103" s="1"/>
      <c r="L103" s="1"/>
      <c r="M103" s="1"/>
      <c r="N103" s="1"/>
      <c r="O103" s="1"/>
      <c r="P103" s="1"/>
      <c r="Q103" s="1"/>
      <c r="R103" s="1"/>
      <c r="S103" s="1"/>
      <c r="T103" s="1"/>
      <c r="U103" s="1"/>
      <c r="V103" s="1"/>
      <c r="W103" s="1"/>
      <c r="X103" s="1"/>
    </row>
    <row r="104" spans="1:24" ht="12.75" customHeight="1">
      <c r="A104" s="2245" t="s">
        <v>140</v>
      </c>
      <c r="B104" s="2080"/>
      <c r="C104" s="2080"/>
      <c r="D104" s="2081"/>
      <c r="E104" s="1"/>
      <c r="F104" s="1"/>
      <c r="G104" s="1"/>
      <c r="H104" s="1"/>
      <c r="I104" s="1"/>
      <c r="J104" s="1"/>
      <c r="K104" s="1"/>
      <c r="L104" s="1"/>
      <c r="M104" s="1"/>
      <c r="N104" s="1"/>
      <c r="O104" s="1"/>
      <c r="P104" s="1"/>
      <c r="Q104" s="1"/>
      <c r="R104" s="1"/>
      <c r="S104" s="1"/>
      <c r="T104" s="1"/>
      <c r="U104" s="1"/>
      <c r="V104" s="1"/>
      <c r="W104" s="1"/>
      <c r="X104" s="1"/>
    </row>
    <row r="105" spans="1:24" ht="20.25" customHeight="1">
      <c r="A105" s="381" t="s">
        <v>7155</v>
      </c>
      <c r="B105" s="384" t="s">
        <v>7156</v>
      </c>
      <c r="C105" s="383" t="s">
        <v>7160</v>
      </c>
      <c r="D105" s="384" t="s">
        <v>7161</v>
      </c>
      <c r="E105" s="1"/>
      <c r="F105" s="1"/>
      <c r="G105" s="1"/>
      <c r="H105" s="1"/>
      <c r="I105" s="1"/>
      <c r="J105" s="1"/>
      <c r="K105" s="1"/>
      <c r="L105" s="1"/>
      <c r="M105" s="1"/>
      <c r="N105" s="1"/>
      <c r="O105" s="1"/>
      <c r="P105" s="1"/>
      <c r="Q105" s="1"/>
      <c r="R105" s="1"/>
      <c r="S105" s="1"/>
      <c r="T105" s="1"/>
      <c r="U105" s="1"/>
      <c r="V105" s="1"/>
      <c r="W105" s="1"/>
      <c r="X105" s="1"/>
    </row>
    <row r="106" spans="1:24" ht="12.75" customHeight="1">
      <c r="A106" s="660">
        <v>1</v>
      </c>
      <c r="B106" s="1435" t="s">
        <v>7515</v>
      </c>
      <c r="C106" s="603" t="s">
        <v>7517</v>
      </c>
      <c r="D106" s="599" t="s">
        <v>7518</v>
      </c>
      <c r="E106" s="1"/>
      <c r="F106" s="1"/>
      <c r="G106" s="1"/>
      <c r="H106" s="1"/>
      <c r="I106" s="1"/>
      <c r="J106" s="1"/>
      <c r="K106" s="1"/>
      <c r="L106" s="1"/>
      <c r="M106" s="1"/>
      <c r="N106" s="1"/>
      <c r="O106" s="1"/>
      <c r="P106" s="1"/>
      <c r="Q106" s="1"/>
      <c r="R106" s="1"/>
      <c r="S106" s="1"/>
      <c r="T106" s="1"/>
      <c r="U106" s="1"/>
      <c r="V106" s="1"/>
      <c r="W106" s="1"/>
      <c r="X106" s="1"/>
    </row>
    <row r="107" spans="1:24" ht="38.25">
      <c r="A107" s="660">
        <v>2</v>
      </c>
      <c r="B107" s="1436" t="s">
        <v>7519</v>
      </c>
      <c r="C107" s="603" t="s">
        <v>7520</v>
      </c>
      <c r="D107" s="599" t="s">
        <v>7521</v>
      </c>
      <c r="E107" s="1"/>
      <c r="F107" s="1"/>
      <c r="G107" s="1"/>
      <c r="H107" s="1"/>
      <c r="I107" s="1"/>
      <c r="J107" s="1"/>
      <c r="K107" s="1"/>
      <c r="L107" s="1"/>
      <c r="M107" s="1"/>
      <c r="N107" s="1"/>
      <c r="O107" s="1"/>
      <c r="P107" s="1"/>
      <c r="Q107" s="1"/>
      <c r="R107" s="1"/>
      <c r="S107" s="1"/>
      <c r="T107" s="1"/>
      <c r="U107" s="1"/>
      <c r="V107" s="1"/>
      <c r="W107" s="1"/>
      <c r="X107" s="1"/>
    </row>
    <row r="108" spans="1:24" ht="12.75">
      <c r="A108" s="604"/>
      <c r="B108" s="600"/>
      <c r="C108" s="603"/>
      <c r="D108" s="600"/>
      <c r="E108" s="1"/>
      <c r="F108" s="1"/>
      <c r="G108" s="1"/>
      <c r="H108" s="1"/>
      <c r="I108" s="1"/>
      <c r="J108" s="1"/>
      <c r="K108" s="1"/>
      <c r="L108" s="1"/>
      <c r="M108" s="1"/>
      <c r="N108" s="1"/>
      <c r="O108" s="1"/>
      <c r="P108" s="1"/>
      <c r="Q108" s="1"/>
      <c r="R108" s="1"/>
      <c r="S108" s="1"/>
      <c r="T108" s="1"/>
      <c r="U108" s="1"/>
      <c r="V108" s="1"/>
      <c r="W108" s="1"/>
      <c r="X108" s="1"/>
    </row>
    <row r="109" spans="1:24" ht="12.75" customHeight="1">
      <c r="A109" s="2245" t="s">
        <v>141</v>
      </c>
      <c r="B109" s="2080"/>
      <c r="C109" s="2080"/>
      <c r="D109" s="2081"/>
      <c r="E109" s="1"/>
      <c r="F109" s="1"/>
      <c r="G109" s="1"/>
      <c r="H109" s="1"/>
      <c r="I109" s="1"/>
      <c r="J109" s="1"/>
      <c r="K109" s="1"/>
      <c r="L109" s="1"/>
      <c r="M109" s="1"/>
      <c r="N109" s="1"/>
      <c r="O109" s="1"/>
      <c r="P109" s="1"/>
      <c r="Q109" s="1"/>
      <c r="R109" s="1"/>
      <c r="S109" s="1"/>
      <c r="T109" s="1"/>
      <c r="U109" s="1"/>
      <c r="V109" s="1"/>
      <c r="W109" s="1"/>
      <c r="X109" s="1"/>
    </row>
    <row r="110" spans="1:24" ht="21" customHeight="1">
      <c r="A110" s="381" t="s">
        <v>7155</v>
      </c>
      <c r="B110" s="384" t="s">
        <v>7156</v>
      </c>
      <c r="C110" s="383" t="s">
        <v>7160</v>
      </c>
      <c r="D110" s="384" t="s">
        <v>7161</v>
      </c>
      <c r="E110" s="1"/>
      <c r="F110" s="1"/>
      <c r="G110" s="1"/>
      <c r="H110" s="1"/>
      <c r="I110" s="1"/>
      <c r="J110" s="1"/>
      <c r="K110" s="1"/>
      <c r="L110" s="1"/>
      <c r="M110" s="1"/>
      <c r="N110" s="1"/>
      <c r="O110" s="1"/>
      <c r="P110" s="1"/>
      <c r="Q110" s="1"/>
      <c r="R110" s="1"/>
      <c r="S110" s="1"/>
      <c r="T110" s="1"/>
      <c r="U110" s="1"/>
      <c r="V110" s="1"/>
      <c r="W110" s="1"/>
      <c r="X110" s="1"/>
    </row>
    <row r="111" spans="1:24" ht="12.75" customHeight="1">
      <c r="A111" s="41">
        <v>1</v>
      </c>
      <c r="B111" s="663"/>
      <c r="C111" s="1411" t="s">
        <v>7523</v>
      </c>
      <c r="D111" s="663" t="s">
        <v>7524</v>
      </c>
      <c r="E111" s="1"/>
      <c r="F111" s="1"/>
      <c r="G111" s="1"/>
      <c r="H111" s="1"/>
      <c r="I111" s="1"/>
      <c r="J111" s="1"/>
      <c r="K111" s="1"/>
      <c r="L111" s="1"/>
      <c r="M111" s="1"/>
      <c r="N111" s="1"/>
      <c r="O111" s="1"/>
      <c r="P111" s="1"/>
      <c r="Q111" s="1"/>
      <c r="R111" s="1"/>
      <c r="S111" s="1"/>
      <c r="T111" s="1"/>
      <c r="U111" s="1"/>
      <c r="V111" s="1"/>
      <c r="W111" s="1"/>
      <c r="X111" s="1"/>
    </row>
    <row r="112" spans="1:24" ht="12.75" customHeight="1">
      <c r="A112" s="651">
        <v>2</v>
      </c>
      <c r="B112" s="663"/>
      <c r="C112" s="959" t="s">
        <v>7525</v>
      </c>
      <c r="D112" s="459" t="s">
        <v>7526</v>
      </c>
      <c r="E112" s="1"/>
      <c r="F112" s="1"/>
      <c r="G112" s="1"/>
      <c r="H112" s="1"/>
      <c r="I112" s="1"/>
      <c r="J112" s="1"/>
      <c r="K112" s="1"/>
      <c r="L112" s="1"/>
      <c r="M112" s="1"/>
      <c r="N112" s="1"/>
      <c r="O112" s="1"/>
      <c r="P112" s="1"/>
      <c r="Q112" s="1"/>
      <c r="R112" s="1"/>
      <c r="S112" s="1"/>
      <c r="T112" s="1"/>
      <c r="U112" s="1"/>
      <c r="V112" s="1"/>
      <c r="W112" s="1"/>
      <c r="X112" s="1"/>
    </row>
    <row r="113" spans="1:25" ht="12.75" customHeight="1">
      <c r="A113" s="651">
        <v>3</v>
      </c>
      <c r="B113" s="663"/>
      <c r="C113" s="1272" t="s">
        <v>7527</v>
      </c>
      <c r="D113" s="651" t="s">
        <v>7528</v>
      </c>
      <c r="E113" s="1"/>
      <c r="F113" s="1"/>
      <c r="G113" s="1"/>
      <c r="H113" s="1"/>
      <c r="I113" s="1"/>
      <c r="J113" s="1"/>
      <c r="K113" s="1"/>
      <c r="L113" s="1"/>
      <c r="M113" s="1"/>
      <c r="N113" s="1"/>
      <c r="O113" s="1"/>
      <c r="P113" s="1"/>
      <c r="Q113" s="1"/>
      <c r="R113" s="1"/>
      <c r="S113" s="1"/>
      <c r="T113" s="1"/>
      <c r="U113" s="1"/>
      <c r="V113" s="1"/>
      <c r="W113" s="1"/>
      <c r="X113" s="1"/>
    </row>
    <row r="114" spans="1:25" ht="12" customHeight="1">
      <c r="A114" s="651">
        <v>4</v>
      </c>
      <c r="B114" s="663"/>
      <c r="C114" s="667" t="s">
        <v>7529</v>
      </c>
      <c r="D114" s="1272" t="s">
        <v>7530</v>
      </c>
      <c r="E114" s="1"/>
      <c r="F114" s="1"/>
      <c r="G114" s="1"/>
      <c r="H114" s="1"/>
      <c r="I114" s="1"/>
      <c r="J114" s="1"/>
      <c r="K114" s="1"/>
      <c r="L114" s="1"/>
      <c r="M114" s="1"/>
      <c r="N114" s="1"/>
      <c r="O114" s="1"/>
      <c r="P114" s="1"/>
      <c r="Q114" s="1"/>
      <c r="R114" s="1"/>
      <c r="S114" s="1"/>
      <c r="T114" s="1"/>
      <c r="U114" s="1"/>
      <c r="V114" s="1"/>
      <c r="W114" s="1"/>
      <c r="X114" s="1"/>
    </row>
    <row r="115" spans="1:25" ht="12" customHeight="1">
      <c r="A115" s="2245" t="s">
        <v>142</v>
      </c>
      <c r="B115" s="2080"/>
      <c r="C115" s="2080"/>
      <c r="D115" s="2081"/>
      <c r="E115" s="1"/>
      <c r="F115" s="1"/>
      <c r="G115" s="1"/>
      <c r="H115" s="1"/>
      <c r="I115" s="1"/>
      <c r="J115" s="1"/>
      <c r="K115" s="1"/>
      <c r="L115" s="1"/>
      <c r="M115" s="1"/>
      <c r="N115" s="1"/>
      <c r="O115" s="1"/>
      <c r="P115" s="1"/>
      <c r="Q115" s="1"/>
      <c r="R115" s="1"/>
      <c r="S115" s="1"/>
      <c r="T115" s="1"/>
      <c r="U115" s="1"/>
      <c r="V115" s="1"/>
      <c r="W115" s="1"/>
      <c r="X115" s="1"/>
    </row>
    <row r="116" spans="1:25" ht="21" customHeight="1">
      <c r="A116" s="381" t="s">
        <v>7155</v>
      </c>
      <c r="B116" s="384" t="s">
        <v>7156</v>
      </c>
      <c r="C116" s="383" t="s">
        <v>7503</v>
      </c>
      <c r="D116" s="384" t="s">
        <v>7161</v>
      </c>
      <c r="E116" s="1"/>
      <c r="F116" s="1"/>
      <c r="G116" s="1"/>
      <c r="H116" s="1"/>
      <c r="I116" s="1"/>
      <c r="J116" s="1"/>
      <c r="K116" s="1"/>
      <c r="L116" s="1"/>
      <c r="M116" s="1"/>
      <c r="N116" s="1"/>
      <c r="O116" s="1"/>
      <c r="P116" s="1"/>
      <c r="Q116" s="1"/>
      <c r="R116" s="1"/>
      <c r="S116" s="1"/>
      <c r="T116" s="1"/>
      <c r="U116" s="1"/>
      <c r="V116" s="1"/>
      <c r="W116" s="1"/>
      <c r="X116" s="1"/>
    </row>
    <row r="117" spans="1:25" ht="12.75" customHeight="1">
      <c r="A117" s="604">
        <v>1</v>
      </c>
      <c r="B117" s="663" t="s">
        <v>7531</v>
      </c>
      <c r="C117" s="849" t="s">
        <v>7532</v>
      </c>
      <c r="D117" s="849" t="s">
        <v>7533</v>
      </c>
      <c r="E117" s="1"/>
      <c r="F117" s="1"/>
      <c r="G117" s="1"/>
      <c r="H117" s="1"/>
      <c r="I117" s="1"/>
      <c r="J117" s="1"/>
      <c r="K117" s="1"/>
      <c r="L117" s="1"/>
      <c r="M117" s="1"/>
      <c r="N117" s="1"/>
      <c r="O117" s="1"/>
      <c r="P117" s="1"/>
      <c r="Q117" s="1"/>
      <c r="R117" s="1"/>
      <c r="S117" s="1"/>
      <c r="T117" s="1"/>
      <c r="U117" s="1"/>
      <c r="V117" s="1"/>
      <c r="W117" s="1"/>
      <c r="X117" s="1"/>
    </row>
    <row r="118" spans="1:25" ht="12.75" customHeight="1">
      <c r="A118" s="604">
        <v>2</v>
      </c>
      <c r="B118" s="663" t="s">
        <v>7534</v>
      </c>
      <c r="C118" s="849" t="s">
        <v>7532</v>
      </c>
      <c r="D118" s="849" t="s">
        <v>7535</v>
      </c>
      <c r="E118" s="1"/>
      <c r="F118" s="1"/>
      <c r="G118" s="1"/>
      <c r="H118" s="1"/>
      <c r="I118" s="1"/>
      <c r="J118" s="1"/>
      <c r="K118" s="1"/>
      <c r="L118" s="1"/>
      <c r="M118" s="1"/>
      <c r="N118" s="1"/>
      <c r="O118" s="1"/>
      <c r="P118" s="1"/>
      <c r="Q118" s="1"/>
      <c r="R118" s="1"/>
      <c r="S118" s="1"/>
      <c r="T118" s="1"/>
      <c r="U118" s="1"/>
      <c r="V118" s="1"/>
      <c r="W118" s="1"/>
      <c r="X118" s="1"/>
    </row>
    <row r="119" spans="1:25" ht="12.75">
      <c r="A119" s="604">
        <v>3</v>
      </c>
      <c r="B119" s="849" t="s">
        <v>7536</v>
      </c>
      <c r="C119" s="849" t="s">
        <v>7532</v>
      </c>
      <c r="D119" s="849" t="s">
        <v>7537</v>
      </c>
      <c r="E119" s="1"/>
      <c r="F119" s="1"/>
      <c r="G119" s="1"/>
      <c r="H119" s="1"/>
      <c r="I119" s="1"/>
      <c r="J119" s="1"/>
      <c r="K119" s="1"/>
      <c r="L119" s="1"/>
      <c r="M119" s="1"/>
      <c r="N119" s="1"/>
      <c r="O119" s="1"/>
      <c r="P119" s="1"/>
      <c r="Q119" s="1"/>
      <c r="R119" s="1"/>
      <c r="S119" s="1"/>
      <c r="T119" s="1"/>
      <c r="U119" s="1"/>
      <c r="V119" s="1"/>
      <c r="W119" s="1"/>
      <c r="X119" s="1"/>
    </row>
    <row r="120" spans="1:25" ht="12.75" customHeight="1">
      <c r="A120" s="604">
        <v>4</v>
      </c>
      <c r="B120" s="663"/>
      <c r="C120" s="663" t="s">
        <v>7538</v>
      </c>
      <c r="D120" s="849" t="s">
        <v>7539</v>
      </c>
      <c r="E120" s="1"/>
      <c r="F120" s="1"/>
      <c r="G120" s="1"/>
      <c r="H120" s="1"/>
      <c r="I120" s="1"/>
      <c r="J120" s="1"/>
      <c r="K120" s="1"/>
      <c r="L120" s="1"/>
      <c r="M120" s="1"/>
      <c r="N120" s="1"/>
      <c r="O120" s="1"/>
      <c r="P120" s="1"/>
      <c r="Q120" s="1"/>
      <c r="R120" s="1"/>
      <c r="S120" s="1"/>
      <c r="T120" s="1"/>
      <c r="U120" s="1"/>
      <c r="V120" s="1"/>
      <c r="W120" s="1"/>
      <c r="X120" s="1"/>
      <c r="Y120" s="1"/>
    </row>
    <row r="121" spans="1:25" ht="12.75" customHeight="1">
      <c r="A121" s="604">
        <v>5</v>
      </c>
      <c r="B121" s="849" t="s">
        <v>7540</v>
      </c>
      <c r="C121" s="849" t="s">
        <v>540</v>
      </c>
      <c r="D121" s="849" t="s">
        <v>7541</v>
      </c>
      <c r="E121" s="1"/>
      <c r="F121" s="1"/>
      <c r="G121" s="1"/>
      <c r="H121" s="1"/>
      <c r="I121" s="1"/>
      <c r="J121" s="1"/>
      <c r="K121" s="1"/>
      <c r="L121" s="1"/>
      <c r="M121" s="1"/>
      <c r="N121" s="1"/>
      <c r="O121" s="1"/>
      <c r="P121" s="1"/>
      <c r="Q121" s="1"/>
      <c r="R121" s="1"/>
      <c r="S121" s="1"/>
      <c r="T121" s="1"/>
      <c r="U121" s="1"/>
      <c r="V121" s="1"/>
      <c r="W121" s="1"/>
      <c r="X121" s="1"/>
      <c r="Y121" s="1"/>
    </row>
    <row r="122" spans="1:25" ht="12.75" customHeight="1">
      <c r="A122" s="604">
        <v>6</v>
      </c>
      <c r="B122" s="663" t="s">
        <v>7542</v>
      </c>
      <c r="C122" s="849" t="s">
        <v>540</v>
      </c>
      <c r="D122" s="663" t="s">
        <v>7543</v>
      </c>
      <c r="E122" s="1"/>
      <c r="F122" s="1"/>
      <c r="G122" s="1"/>
      <c r="H122" s="1"/>
      <c r="I122" s="1"/>
      <c r="J122" s="1"/>
      <c r="K122" s="1"/>
      <c r="L122" s="1"/>
      <c r="M122" s="1"/>
      <c r="N122" s="1"/>
      <c r="O122" s="1"/>
      <c r="P122" s="1"/>
      <c r="Q122" s="1"/>
      <c r="R122" s="1"/>
      <c r="S122" s="1"/>
      <c r="T122" s="1"/>
      <c r="U122" s="1"/>
      <c r="V122" s="1"/>
      <c r="W122" s="1"/>
      <c r="X122" s="1"/>
      <c r="Y122" s="1"/>
    </row>
    <row r="123" spans="1:25" ht="12.75" customHeight="1">
      <c r="A123" s="604">
        <v>7</v>
      </c>
      <c r="B123" s="663" t="s">
        <v>7544</v>
      </c>
      <c r="C123" s="849" t="s">
        <v>540</v>
      </c>
      <c r="D123" s="663" t="s">
        <v>7545</v>
      </c>
      <c r="E123" s="1"/>
      <c r="F123" s="1"/>
      <c r="G123" s="1"/>
      <c r="H123" s="1"/>
      <c r="I123" s="1"/>
      <c r="J123" s="1"/>
      <c r="K123" s="1"/>
      <c r="L123" s="1"/>
      <c r="M123" s="1"/>
      <c r="N123" s="1"/>
      <c r="O123" s="1"/>
      <c r="P123" s="1"/>
      <c r="Q123" s="1"/>
      <c r="R123" s="1"/>
      <c r="S123" s="1"/>
      <c r="T123" s="1"/>
      <c r="U123" s="1"/>
      <c r="V123" s="1"/>
      <c r="W123" s="1"/>
      <c r="X123" s="1"/>
      <c r="Y123" s="1"/>
    </row>
    <row r="124" spans="1:25" ht="12.75" customHeight="1">
      <c r="A124" s="604">
        <v>8</v>
      </c>
      <c r="B124" s="663" t="s">
        <v>7544</v>
      </c>
      <c r="C124" s="849" t="s">
        <v>540</v>
      </c>
      <c r="D124" s="663" t="s">
        <v>7546</v>
      </c>
      <c r="E124" s="1"/>
      <c r="F124" s="1"/>
      <c r="G124" s="1"/>
      <c r="H124" s="1"/>
      <c r="I124" s="1"/>
      <c r="J124" s="1"/>
      <c r="K124" s="1"/>
      <c r="L124" s="1"/>
      <c r="M124" s="1"/>
      <c r="N124" s="1"/>
      <c r="O124" s="1"/>
      <c r="P124" s="1"/>
      <c r="Q124" s="1"/>
      <c r="R124" s="1"/>
      <c r="S124" s="1"/>
      <c r="T124" s="1"/>
      <c r="U124" s="1"/>
      <c r="V124" s="1"/>
      <c r="W124" s="1"/>
      <c r="X124" s="1"/>
      <c r="Y124" s="1"/>
    </row>
    <row r="125" spans="1:25" ht="12.75" customHeight="1">
      <c r="A125" s="604">
        <v>9</v>
      </c>
      <c r="B125" s="663" t="s">
        <v>7547</v>
      </c>
      <c r="C125" s="663" t="s">
        <v>7548</v>
      </c>
      <c r="D125" s="663" t="s">
        <v>7549</v>
      </c>
      <c r="E125" s="1"/>
      <c r="F125" s="1"/>
      <c r="G125" s="1"/>
      <c r="H125" s="1"/>
      <c r="I125" s="1"/>
      <c r="J125" s="1"/>
      <c r="K125" s="1"/>
      <c r="L125" s="1"/>
      <c r="M125" s="1"/>
      <c r="N125" s="1"/>
      <c r="O125" s="1"/>
      <c r="P125" s="1"/>
      <c r="Q125" s="1"/>
      <c r="R125" s="1"/>
      <c r="S125" s="1"/>
      <c r="T125" s="1"/>
      <c r="U125" s="1"/>
      <c r="V125" s="1"/>
      <c r="W125" s="1"/>
      <c r="X125" s="1"/>
      <c r="Y125" s="1"/>
    </row>
    <row r="126" spans="1:25" ht="12.75" customHeight="1">
      <c r="A126" s="604"/>
      <c r="B126" s="663" t="s">
        <v>7550</v>
      </c>
      <c r="C126" s="663" t="s">
        <v>7548</v>
      </c>
      <c r="D126" s="663" t="s">
        <v>7551</v>
      </c>
      <c r="E126" s="1"/>
      <c r="F126" s="1"/>
      <c r="G126" s="1"/>
      <c r="H126" s="1"/>
      <c r="I126" s="1"/>
      <c r="J126" s="1"/>
      <c r="K126" s="1"/>
      <c r="L126" s="1"/>
      <c r="M126" s="1"/>
      <c r="N126" s="1"/>
      <c r="O126" s="1"/>
      <c r="P126" s="1"/>
      <c r="Q126" s="1"/>
      <c r="R126" s="1"/>
      <c r="S126" s="1"/>
      <c r="T126" s="1"/>
      <c r="U126" s="1"/>
      <c r="V126" s="1"/>
      <c r="W126" s="1"/>
      <c r="X126" s="1"/>
      <c r="Y126" s="1"/>
    </row>
    <row r="127" spans="1:25" ht="12.75" customHeight="1">
      <c r="A127" s="604"/>
      <c r="B127" s="663" t="s">
        <v>7552</v>
      </c>
      <c r="C127" s="663" t="s">
        <v>7548</v>
      </c>
      <c r="D127" s="663" t="s">
        <v>7553</v>
      </c>
      <c r="E127" s="1"/>
      <c r="F127" s="1"/>
      <c r="G127" s="1"/>
      <c r="H127" s="1"/>
      <c r="I127" s="1"/>
      <c r="J127" s="1"/>
      <c r="K127" s="1"/>
      <c r="L127" s="1"/>
      <c r="M127" s="1"/>
      <c r="N127" s="1"/>
      <c r="O127" s="1"/>
      <c r="P127" s="1"/>
      <c r="Q127" s="1"/>
      <c r="R127" s="1"/>
      <c r="S127" s="1"/>
      <c r="T127" s="1"/>
      <c r="U127" s="1"/>
      <c r="V127" s="1"/>
      <c r="W127" s="1"/>
      <c r="X127" s="1"/>
      <c r="Y127" s="1"/>
    </row>
    <row r="128" spans="1:25" ht="12.75" customHeight="1">
      <c r="A128" s="604"/>
      <c r="B128" s="600"/>
      <c r="C128" s="603"/>
      <c r="D128" s="600"/>
      <c r="E128" s="1"/>
      <c r="F128" s="1"/>
      <c r="G128" s="1"/>
      <c r="H128" s="1"/>
      <c r="I128" s="1"/>
      <c r="J128" s="1"/>
      <c r="K128" s="1"/>
      <c r="L128" s="1"/>
      <c r="M128" s="1"/>
      <c r="N128" s="1"/>
      <c r="O128" s="1"/>
      <c r="P128" s="1"/>
      <c r="Q128" s="1"/>
      <c r="R128" s="1"/>
      <c r="S128" s="1"/>
      <c r="T128" s="1"/>
      <c r="U128" s="1"/>
      <c r="V128" s="1"/>
      <c r="W128" s="1"/>
      <c r="X128" s="1"/>
      <c r="Y128" s="1"/>
    </row>
    <row r="129" spans="1:25" ht="12.75" customHeight="1">
      <c r="A129" s="2245" t="s">
        <v>145</v>
      </c>
      <c r="B129" s="2080"/>
      <c r="C129" s="2080"/>
      <c r="D129" s="2081"/>
      <c r="E129" s="1"/>
      <c r="F129" s="1"/>
      <c r="G129" s="1"/>
      <c r="H129" s="1"/>
      <c r="I129" s="1"/>
      <c r="J129" s="1"/>
      <c r="K129" s="1"/>
      <c r="L129" s="1"/>
      <c r="M129" s="1"/>
      <c r="N129" s="1"/>
      <c r="O129" s="1"/>
      <c r="P129" s="1"/>
      <c r="Q129" s="1"/>
      <c r="R129" s="1"/>
      <c r="S129" s="1"/>
      <c r="T129" s="1"/>
      <c r="U129" s="1"/>
      <c r="V129" s="1"/>
      <c r="W129" s="1"/>
      <c r="X129" s="1"/>
      <c r="Y129" s="1"/>
    </row>
    <row r="130" spans="1:25" ht="20.25" customHeight="1">
      <c r="A130" s="381" t="s">
        <v>7155</v>
      </c>
      <c r="B130" s="384" t="s">
        <v>7156</v>
      </c>
      <c r="C130" s="383" t="s">
        <v>7503</v>
      </c>
      <c r="D130" s="384" t="s">
        <v>7161</v>
      </c>
      <c r="E130" s="1"/>
      <c r="F130" s="1"/>
      <c r="G130" s="1"/>
      <c r="H130" s="1"/>
      <c r="I130" s="1"/>
      <c r="J130" s="1"/>
      <c r="K130" s="1"/>
      <c r="L130" s="1"/>
      <c r="M130" s="1"/>
      <c r="N130" s="1"/>
      <c r="O130" s="1"/>
      <c r="P130" s="1"/>
      <c r="Q130" s="1"/>
      <c r="R130" s="1"/>
      <c r="S130" s="1"/>
      <c r="T130" s="1"/>
      <c r="U130" s="1"/>
      <c r="V130" s="1"/>
      <c r="W130" s="1"/>
      <c r="X130" s="1"/>
      <c r="Y130" s="1"/>
    </row>
    <row r="131" spans="1:25" ht="15.75" customHeight="1">
      <c r="A131" s="604"/>
      <c r="B131" s="600"/>
      <c r="C131" s="603"/>
      <c r="D131" s="600"/>
      <c r="E131" s="1"/>
      <c r="F131" s="1"/>
      <c r="G131" s="1"/>
      <c r="H131" s="1"/>
      <c r="I131" s="1"/>
      <c r="J131" s="1"/>
      <c r="K131" s="1"/>
      <c r="L131" s="1"/>
      <c r="M131" s="1"/>
      <c r="N131" s="1"/>
      <c r="O131" s="1"/>
      <c r="P131" s="1"/>
      <c r="Q131" s="1"/>
      <c r="R131" s="1"/>
      <c r="S131" s="1"/>
      <c r="T131" s="1"/>
      <c r="U131" s="1"/>
      <c r="V131" s="1"/>
      <c r="W131" s="1"/>
      <c r="X131" s="1"/>
      <c r="Y131" s="1"/>
    </row>
    <row r="132" spans="1:25" ht="15.75" customHeight="1">
      <c r="A132" s="604"/>
      <c r="B132" s="600"/>
      <c r="C132" s="603"/>
      <c r="D132" s="600"/>
      <c r="E132" s="1"/>
      <c r="F132" s="1"/>
      <c r="G132" s="1"/>
      <c r="H132" s="1"/>
      <c r="I132" s="1"/>
      <c r="J132" s="1"/>
      <c r="K132" s="1"/>
      <c r="L132" s="1"/>
      <c r="M132" s="1"/>
      <c r="N132" s="1"/>
      <c r="O132" s="1"/>
      <c r="P132" s="1"/>
      <c r="Q132" s="1"/>
      <c r="R132" s="1"/>
      <c r="S132" s="1"/>
      <c r="T132" s="1"/>
      <c r="U132" s="1"/>
      <c r="V132" s="1"/>
      <c r="W132" s="1"/>
      <c r="X132" s="1"/>
      <c r="Y132" s="1"/>
    </row>
    <row r="133" spans="1:25" ht="15.75" customHeight="1">
      <c r="A133" s="604"/>
      <c r="B133" s="600"/>
      <c r="C133" s="603"/>
      <c r="D133" s="600"/>
      <c r="E133" s="1"/>
      <c r="F133" s="1"/>
      <c r="G133" s="1"/>
      <c r="H133" s="1"/>
      <c r="I133" s="1"/>
      <c r="J133" s="1"/>
      <c r="K133" s="1"/>
      <c r="L133" s="1"/>
      <c r="M133" s="1"/>
      <c r="N133" s="1"/>
      <c r="O133" s="1"/>
      <c r="P133" s="1"/>
      <c r="Q133" s="1"/>
      <c r="R133" s="1"/>
      <c r="S133" s="1"/>
      <c r="T133" s="1"/>
      <c r="U133" s="1"/>
      <c r="V133" s="1"/>
      <c r="W133" s="1"/>
      <c r="X133" s="1"/>
      <c r="Y133" s="1"/>
    </row>
    <row r="134" spans="1:25" ht="15.75" customHeight="1">
      <c r="A134" s="2245" t="s">
        <v>148</v>
      </c>
      <c r="B134" s="2080"/>
      <c r="C134" s="2080"/>
      <c r="D134" s="2081"/>
      <c r="E134" s="1"/>
      <c r="F134" s="1"/>
      <c r="G134" s="1"/>
      <c r="H134" s="1"/>
      <c r="I134" s="1"/>
      <c r="J134" s="1"/>
      <c r="K134" s="1"/>
      <c r="L134" s="1"/>
      <c r="M134" s="1"/>
      <c r="N134" s="1"/>
      <c r="O134" s="1"/>
      <c r="P134" s="1"/>
      <c r="Q134" s="1"/>
      <c r="R134" s="1"/>
      <c r="S134" s="1"/>
      <c r="T134" s="1"/>
      <c r="U134" s="1"/>
      <c r="V134" s="1"/>
      <c r="W134" s="1"/>
      <c r="X134" s="1"/>
      <c r="Y134" s="1"/>
    </row>
    <row r="135" spans="1:25" ht="20.25" customHeight="1">
      <c r="A135" s="381" t="s">
        <v>7155</v>
      </c>
      <c r="B135" s="384" t="s">
        <v>7156</v>
      </c>
      <c r="C135" s="383" t="s">
        <v>7503</v>
      </c>
      <c r="D135" s="384" t="s">
        <v>7161</v>
      </c>
      <c r="E135" s="2245"/>
      <c r="F135" s="2080"/>
      <c r="G135" s="2081"/>
      <c r="H135" s="2245" t="s">
        <v>142</v>
      </c>
      <c r="I135" s="2080"/>
      <c r="J135" s="2080"/>
      <c r="K135" s="2081"/>
      <c r="L135" s="2245" t="s">
        <v>142</v>
      </c>
      <c r="M135" s="2080"/>
      <c r="N135" s="2080"/>
      <c r="O135" s="2081"/>
      <c r="P135" s="2245" t="s">
        <v>142</v>
      </c>
      <c r="Q135" s="2080"/>
      <c r="R135" s="2080"/>
      <c r="S135" s="2081"/>
      <c r="T135" s="2245" t="s">
        <v>142</v>
      </c>
      <c r="U135" s="2080"/>
      <c r="V135" s="2080"/>
      <c r="W135" s="2081"/>
      <c r="X135" s="1"/>
      <c r="Y135" s="1"/>
    </row>
    <row r="136" spans="1:25" ht="15.75" customHeight="1">
      <c r="A136" s="604"/>
      <c r="B136" s="600"/>
      <c r="C136" s="603"/>
      <c r="D136" s="600"/>
      <c r="E136" s="383" t="s">
        <v>7156</v>
      </c>
      <c r="F136" s="383" t="s">
        <v>7503</v>
      </c>
      <c r="G136" s="384" t="s">
        <v>7161</v>
      </c>
      <c r="H136" s="381" t="s">
        <v>7155</v>
      </c>
      <c r="I136" s="383" t="s">
        <v>7156</v>
      </c>
      <c r="J136" s="383" t="s">
        <v>7503</v>
      </c>
      <c r="K136" s="384" t="s">
        <v>7161</v>
      </c>
      <c r="L136" s="381" t="s">
        <v>7155</v>
      </c>
      <c r="M136" s="383" t="s">
        <v>7156</v>
      </c>
      <c r="N136" s="383" t="s">
        <v>7503</v>
      </c>
      <c r="O136" s="384" t="s">
        <v>7161</v>
      </c>
      <c r="P136" s="381" t="s">
        <v>7155</v>
      </c>
      <c r="Q136" s="383" t="s">
        <v>7156</v>
      </c>
      <c r="R136" s="383" t="s">
        <v>7503</v>
      </c>
      <c r="S136" s="384" t="s">
        <v>7161</v>
      </c>
      <c r="T136" s="381" t="s">
        <v>7155</v>
      </c>
      <c r="U136" s="383" t="s">
        <v>7156</v>
      </c>
      <c r="V136" s="383" t="s">
        <v>7503</v>
      </c>
      <c r="W136" s="384" t="s">
        <v>7161</v>
      </c>
      <c r="X136" s="1"/>
      <c r="Y136" s="1"/>
    </row>
    <row r="137" spans="1:25" ht="15.75" customHeight="1">
      <c r="A137" s="604"/>
      <c r="B137" s="600"/>
      <c r="C137" s="603"/>
      <c r="D137" s="600"/>
      <c r="E137" s="603"/>
      <c r="F137" s="603"/>
      <c r="G137" s="600"/>
      <c r="H137" s="604"/>
      <c r="I137" s="603"/>
      <c r="J137" s="603"/>
      <c r="K137" s="600"/>
      <c r="L137" s="604"/>
      <c r="M137" s="603"/>
      <c r="N137" s="603"/>
      <c r="O137" s="600"/>
      <c r="P137" s="604"/>
      <c r="Q137" s="603"/>
      <c r="R137" s="603"/>
      <c r="S137" s="600"/>
      <c r="T137" s="604"/>
      <c r="U137" s="603"/>
      <c r="V137" s="603"/>
      <c r="W137" s="600"/>
      <c r="X137" s="1"/>
      <c r="Y137" s="1"/>
    </row>
    <row r="138" spans="1:25" ht="15.75" customHeight="1">
      <c r="A138" s="604"/>
      <c r="B138" s="600"/>
      <c r="C138" s="603"/>
      <c r="D138" s="600"/>
      <c r="E138" s="603"/>
      <c r="F138" s="603"/>
      <c r="G138" s="600"/>
      <c r="H138" s="604"/>
      <c r="I138" s="603"/>
      <c r="J138" s="603"/>
      <c r="K138" s="600"/>
      <c r="L138" s="604"/>
      <c r="M138" s="603"/>
      <c r="N138" s="603"/>
      <c r="O138" s="600"/>
      <c r="P138" s="604"/>
      <c r="Q138" s="603"/>
      <c r="R138" s="603"/>
      <c r="S138" s="600"/>
      <c r="T138" s="604"/>
      <c r="U138" s="603"/>
      <c r="V138" s="603"/>
      <c r="W138" s="600"/>
      <c r="X138" s="1"/>
      <c r="Y138" s="1"/>
    </row>
    <row r="139" spans="1:25" ht="15.75" customHeight="1">
      <c r="A139" s="604"/>
      <c r="B139" s="600"/>
      <c r="C139" s="603"/>
      <c r="D139" s="600"/>
      <c r="E139" s="603"/>
      <c r="F139" s="603"/>
      <c r="G139" s="600"/>
      <c r="H139" s="604"/>
      <c r="I139" s="603"/>
      <c r="J139" s="603"/>
      <c r="K139" s="600"/>
      <c r="L139" s="604"/>
      <c r="M139" s="603"/>
      <c r="N139" s="603"/>
      <c r="O139" s="600"/>
      <c r="P139" s="604"/>
      <c r="Q139" s="603"/>
      <c r="R139" s="603"/>
      <c r="S139" s="600"/>
      <c r="T139" s="604"/>
      <c r="U139" s="603"/>
      <c r="V139" s="603"/>
      <c r="W139" s="600"/>
      <c r="X139" s="1"/>
      <c r="Y139" s="1"/>
    </row>
    <row r="140" spans="1:25" ht="15.75" customHeight="1">
      <c r="A140" s="1"/>
      <c r="B140" s="459"/>
      <c r="C140" s="1"/>
      <c r="D140" s="1"/>
      <c r="E140" s="603"/>
      <c r="F140" s="603"/>
      <c r="G140" s="600"/>
      <c r="H140" s="604"/>
      <c r="I140" s="603"/>
      <c r="J140" s="603"/>
      <c r="K140" s="600"/>
      <c r="L140" s="604"/>
      <c r="M140" s="603"/>
      <c r="N140" s="603"/>
      <c r="O140" s="600"/>
      <c r="P140" s="604"/>
      <c r="Q140" s="603"/>
      <c r="R140" s="603"/>
      <c r="S140" s="600"/>
      <c r="T140" s="604"/>
      <c r="U140" s="603"/>
      <c r="V140" s="603"/>
      <c r="W140" s="600"/>
      <c r="X140" s="1"/>
      <c r="Y140" s="1"/>
    </row>
    <row r="141" spans="1:25" ht="15.75" customHeight="1">
      <c r="A141" s="1"/>
      <c r="B141" s="459"/>
      <c r="C141" s="1"/>
      <c r="D141" s="1"/>
      <c r="E141" s="1"/>
      <c r="F141" s="1"/>
      <c r="G141" s="1"/>
      <c r="H141" s="1"/>
      <c r="I141" s="1"/>
      <c r="J141" s="1"/>
      <c r="K141" s="1"/>
      <c r="L141" s="1"/>
      <c r="M141" s="1"/>
      <c r="N141" s="1"/>
      <c r="O141" s="1"/>
      <c r="P141" s="1"/>
      <c r="Q141" s="1"/>
      <c r="R141" s="1"/>
      <c r="S141" s="1"/>
      <c r="T141" s="1"/>
      <c r="U141" s="1"/>
      <c r="V141" s="1"/>
      <c r="W141" s="1"/>
      <c r="X141" s="1"/>
      <c r="Y141" s="1"/>
    </row>
    <row r="142" spans="1:25" ht="15.75" customHeight="1">
      <c r="A142" s="1"/>
      <c r="B142" s="459"/>
      <c r="C142" s="1"/>
      <c r="D142" s="1"/>
      <c r="E142" s="1"/>
      <c r="F142" s="1"/>
      <c r="G142" s="1"/>
      <c r="H142" s="1"/>
      <c r="I142" s="1"/>
      <c r="J142" s="1"/>
      <c r="K142" s="1"/>
      <c r="L142" s="1"/>
      <c r="M142" s="1"/>
      <c r="N142" s="1"/>
      <c r="O142" s="1"/>
      <c r="P142" s="1"/>
      <c r="Q142" s="1"/>
      <c r="R142" s="1"/>
      <c r="S142" s="1"/>
      <c r="T142" s="1"/>
      <c r="U142" s="1"/>
      <c r="V142" s="1"/>
      <c r="W142" s="1"/>
      <c r="X142" s="1"/>
      <c r="Y142" s="1"/>
    </row>
    <row r="143" spans="1:25" ht="15.75" customHeight="1">
      <c r="A143" s="1"/>
      <c r="B143" s="459"/>
      <c r="C143" s="1"/>
      <c r="D143" s="1"/>
      <c r="E143" s="1"/>
      <c r="F143" s="1"/>
      <c r="G143" s="1"/>
      <c r="H143" s="1"/>
      <c r="I143" s="1"/>
      <c r="J143" s="1"/>
      <c r="K143" s="1"/>
      <c r="L143" s="1"/>
      <c r="M143" s="1"/>
      <c r="N143" s="1"/>
      <c r="O143" s="1"/>
      <c r="P143" s="1"/>
      <c r="Q143" s="1"/>
      <c r="R143" s="1"/>
      <c r="S143" s="1"/>
      <c r="T143" s="1"/>
      <c r="U143" s="1"/>
      <c r="V143" s="1"/>
      <c r="W143" s="1"/>
      <c r="X143" s="1"/>
      <c r="Y143" s="1"/>
    </row>
    <row r="144" spans="1:25" ht="15.75" customHeight="1">
      <c r="A144" s="1"/>
      <c r="B144" s="459"/>
      <c r="C144" s="1"/>
      <c r="D144" s="1"/>
      <c r="E144" s="1"/>
      <c r="F144" s="1"/>
      <c r="G144" s="1"/>
      <c r="H144" s="1"/>
      <c r="I144" s="1"/>
      <c r="J144" s="1"/>
      <c r="K144" s="1"/>
      <c r="L144" s="1"/>
      <c r="M144" s="1"/>
      <c r="N144" s="1"/>
      <c r="O144" s="1"/>
      <c r="P144" s="1"/>
      <c r="Q144" s="1"/>
      <c r="R144" s="1"/>
      <c r="S144" s="1"/>
      <c r="T144" s="1"/>
      <c r="U144" s="1"/>
      <c r="V144" s="1"/>
      <c r="W144" s="1"/>
      <c r="X144" s="1"/>
      <c r="Y144" s="1"/>
    </row>
    <row r="145" spans="1:25" ht="15.75" customHeight="1">
      <c r="A145" s="1"/>
      <c r="B145" s="459"/>
      <c r="C145" s="1"/>
      <c r="D145" s="1"/>
      <c r="E145" s="1"/>
      <c r="F145" s="1"/>
      <c r="G145" s="1"/>
      <c r="H145" s="1"/>
      <c r="I145" s="1"/>
      <c r="J145" s="1"/>
      <c r="K145" s="1"/>
      <c r="L145" s="1"/>
      <c r="M145" s="1"/>
      <c r="N145" s="1"/>
      <c r="O145" s="1"/>
      <c r="P145" s="1"/>
      <c r="Q145" s="1"/>
      <c r="R145" s="1"/>
      <c r="S145" s="1"/>
      <c r="T145" s="1"/>
      <c r="U145" s="1"/>
      <c r="V145" s="1"/>
      <c r="W145" s="1"/>
      <c r="X145" s="1"/>
      <c r="Y145" s="1"/>
    </row>
    <row r="146" spans="1:25" ht="15.75" customHeight="1">
      <c r="A146" s="1"/>
      <c r="B146" s="459"/>
      <c r="C146" s="1"/>
      <c r="D146" s="1"/>
      <c r="E146" s="1"/>
      <c r="F146" s="1"/>
      <c r="G146" s="1"/>
      <c r="H146" s="1"/>
      <c r="I146" s="1"/>
      <c r="J146" s="1"/>
      <c r="K146" s="1"/>
      <c r="L146" s="1"/>
      <c r="M146" s="1"/>
      <c r="N146" s="1"/>
      <c r="O146" s="1"/>
      <c r="P146" s="1"/>
      <c r="Q146" s="1"/>
      <c r="R146" s="1"/>
      <c r="S146" s="1"/>
      <c r="T146" s="1"/>
      <c r="U146" s="1"/>
      <c r="V146" s="1"/>
      <c r="W146" s="1"/>
      <c r="X146" s="1"/>
      <c r="Y146" s="1"/>
    </row>
    <row r="147" spans="1:25" ht="15.75" customHeight="1">
      <c r="A147" s="1"/>
      <c r="B147" s="459"/>
      <c r="C147" s="1"/>
      <c r="D147" s="1"/>
      <c r="E147" s="1"/>
      <c r="F147" s="1"/>
      <c r="G147" s="1"/>
      <c r="H147" s="1"/>
      <c r="I147" s="1"/>
      <c r="J147" s="1"/>
      <c r="K147" s="1"/>
      <c r="L147" s="1"/>
      <c r="M147" s="1"/>
      <c r="N147" s="1"/>
      <c r="O147" s="1"/>
      <c r="P147" s="1"/>
      <c r="Q147" s="1"/>
      <c r="R147" s="1"/>
      <c r="S147" s="1"/>
      <c r="T147" s="1"/>
      <c r="U147" s="1"/>
      <c r="V147" s="1"/>
      <c r="W147" s="1"/>
      <c r="X147" s="1"/>
      <c r="Y147" s="1"/>
    </row>
    <row r="148" spans="1:25" ht="15.75" customHeight="1">
      <c r="A148" s="1"/>
      <c r="B148" s="459"/>
      <c r="C148" s="1"/>
      <c r="D148" s="1"/>
      <c r="E148" s="1"/>
      <c r="F148" s="1"/>
      <c r="G148" s="1"/>
      <c r="H148" s="1"/>
      <c r="I148" s="1"/>
      <c r="J148" s="1"/>
      <c r="K148" s="1"/>
      <c r="L148" s="1"/>
      <c r="M148" s="1"/>
      <c r="N148" s="1"/>
      <c r="O148" s="1"/>
      <c r="P148" s="1"/>
      <c r="Q148" s="1"/>
      <c r="R148" s="1"/>
      <c r="S148" s="1"/>
      <c r="T148" s="1"/>
      <c r="U148" s="1"/>
      <c r="V148" s="1"/>
      <c r="W148" s="1"/>
      <c r="X148" s="1"/>
      <c r="Y148" s="1"/>
    </row>
    <row r="149" spans="1:25" ht="15.75" customHeight="1">
      <c r="A149" s="1"/>
      <c r="B149" s="459"/>
      <c r="C149" s="1"/>
      <c r="D149" s="1"/>
      <c r="E149" s="1"/>
      <c r="F149" s="1"/>
      <c r="G149" s="1"/>
      <c r="H149" s="1"/>
      <c r="I149" s="1"/>
      <c r="J149" s="1"/>
      <c r="K149" s="1"/>
      <c r="L149" s="1"/>
      <c r="M149" s="1"/>
      <c r="N149" s="1"/>
      <c r="O149" s="1"/>
      <c r="P149" s="1"/>
      <c r="Q149" s="1"/>
      <c r="R149" s="1"/>
      <c r="S149" s="1"/>
      <c r="T149" s="1"/>
      <c r="U149" s="1"/>
      <c r="V149" s="1"/>
      <c r="W149" s="1"/>
      <c r="X149" s="1"/>
      <c r="Y149" s="1"/>
    </row>
    <row r="150" spans="1:25" ht="15.75" customHeight="1">
      <c r="A150" s="1"/>
      <c r="B150" s="459"/>
      <c r="C150" s="1"/>
      <c r="D150" s="1"/>
      <c r="E150" s="1"/>
      <c r="F150" s="1"/>
      <c r="G150" s="1"/>
      <c r="H150" s="1"/>
      <c r="I150" s="1"/>
      <c r="J150" s="1"/>
      <c r="K150" s="1"/>
      <c r="L150" s="1"/>
      <c r="M150" s="1"/>
      <c r="N150" s="1"/>
      <c r="O150" s="1"/>
      <c r="P150" s="1"/>
      <c r="Q150" s="1"/>
      <c r="R150" s="1"/>
      <c r="S150" s="1"/>
      <c r="T150" s="1"/>
      <c r="U150" s="1"/>
      <c r="V150" s="1"/>
      <c r="W150" s="1"/>
      <c r="X150" s="1"/>
      <c r="Y150" s="1"/>
    </row>
    <row r="151" spans="1:25" ht="15.75" customHeight="1">
      <c r="A151" s="1"/>
      <c r="B151" s="459"/>
      <c r="C151" s="1"/>
      <c r="D151" s="1"/>
      <c r="E151" s="1"/>
      <c r="F151" s="1"/>
      <c r="G151" s="1"/>
      <c r="H151" s="1"/>
      <c r="I151" s="1"/>
      <c r="J151" s="1"/>
      <c r="K151" s="1"/>
      <c r="L151" s="1"/>
      <c r="M151" s="1"/>
      <c r="N151" s="1"/>
      <c r="O151" s="1"/>
      <c r="P151" s="1"/>
      <c r="Q151" s="1"/>
      <c r="R151" s="1"/>
      <c r="S151" s="1"/>
      <c r="T151" s="1"/>
      <c r="U151" s="1"/>
      <c r="V151" s="1"/>
      <c r="W151" s="1"/>
      <c r="X151" s="1"/>
      <c r="Y151" s="1"/>
    </row>
    <row r="152" spans="1:25" ht="15.75" customHeight="1">
      <c r="A152" s="1"/>
      <c r="B152" s="459"/>
      <c r="C152" s="1"/>
      <c r="D152" s="1"/>
      <c r="E152" s="1"/>
      <c r="F152" s="1"/>
      <c r="G152" s="1"/>
      <c r="H152" s="1"/>
      <c r="I152" s="1"/>
      <c r="J152" s="1"/>
      <c r="K152" s="1"/>
      <c r="L152" s="1"/>
      <c r="M152" s="1"/>
      <c r="N152" s="1"/>
      <c r="O152" s="1"/>
      <c r="P152" s="1"/>
      <c r="Q152" s="1"/>
      <c r="R152" s="1"/>
      <c r="S152" s="1"/>
      <c r="T152" s="1"/>
      <c r="U152" s="1"/>
      <c r="V152" s="1"/>
      <c r="W152" s="1"/>
      <c r="X152" s="1"/>
      <c r="Y152" s="1"/>
    </row>
    <row r="153" spans="1:25" ht="15.75" customHeight="1">
      <c r="A153" s="1"/>
      <c r="B153" s="459"/>
      <c r="C153" s="1"/>
      <c r="D153" s="1"/>
      <c r="E153" s="1"/>
      <c r="F153" s="1"/>
      <c r="G153" s="1"/>
      <c r="H153" s="1"/>
      <c r="I153" s="1"/>
      <c r="J153" s="1"/>
      <c r="K153" s="1"/>
      <c r="L153" s="1"/>
      <c r="M153" s="1"/>
      <c r="N153" s="1"/>
      <c r="O153" s="1"/>
      <c r="P153" s="1"/>
      <c r="Q153" s="1"/>
      <c r="R153" s="1"/>
      <c r="S153" s="1"/>
      <c r="T153" s="1"/>
      <c r="U153" s="1"/>
      <c r="V153" s="1"/>
      <c r="W153" s="1"/>
      <c r="X153" s="1"/>
      <c r="Y153" s="1"/>
    </row>
    <row r="154" spans="1:25" ht="15.75" customHeight="1">
      <c r="A154" s="1"/>
      <c r="B154" s="459"/>
      <c r="C154" s="1"/>
      <c r="D154" s="1"/>
      <c r="E154" s="1"/>
      <c r="F154" s="1"/>
      <c r="G154" s="1"/>
      <c r="H154" s="1"/>
      <c r="I154" s="1"/>
      <c r="J154" s="1"/>
      <c r="K154" s="1"/>
      <c r="L154" s="1"/>
      <c r="M154" s="1"/>
      <c r="N154" s="1"/>
      <c r="O154" s="1"/>
      <c r="P154" s="1"/>
      <c r="Q154" s="1"/>
      <c r="R154" s="1"/>
      <c r="S154" s="1"/>
      <c r="T154" s="1"/>
      <c r="U154" s="1"/>
      <c r="V154" s="1"/>
      <c r="W154" s="1"/>
      <c r="X154" s="1"/>
      <c r="Y154" s="1"/>
    </row>
    <row r="155" spans="1:25" ht="15.75" customHeight="1">
      <c r="A155" s="1"/>
      <c r="B155" s="459"/>
      <c r="C155" s="1"/>
      <c r="D155" s="1"/>
      <c r="E155" s="1"/>
      <c r="F155" s="1"/>
      <c r="G155" s="1"/>
      <c r="H155" s="1"/>
      <c r="I155" s="1"/>
      <c r="J155" s="1"/>
      <c r="K155" s="1"/>
      <c r="L155" s="1"/>
      <c r="M155" s="1"/>
      <c r="N155" s="1"/>
      <c r="O155" s="1"/>
      <c r="P155" s="1"/>
      <c r="Q155" s="1"/>
      <c r="R155" s="1"/>
      <c r="S155" s="1"/>
      <c r="T155" s="1"/>
      <c r="U155" s="1"/>
      <c r="V155" s="1"/>
      <c r="W155" s="1"/>
      <c r="X155" s="1"/>
      <c r="Y155" s="1"/>
    </row>
    <row r="156" spans="1:25" ht="15.75" customHeight="1">
      <c r="A156" s="1"/>
      <c r="B156" s="459"/>
      <c r="C156" s="1"/>
      <c r="D156" s="1"/>
      <c r="E156" s="1"/>
      <c r="F156" s="1"/>
      <c r="G156" s="1"/>
      <c r="H156" s="1"/>
      <c r="I156" s="1"/>
      <c r="J156" s="1"/>
      <c r="K156" s="1"/>
      <c r="L156" s="1"/>
      <c r="M156" s="1"/>
      <c r="N156" s="1"/>
      <c r="O156" s="1"/>
      <c r="P156" s="1"/>
      <c r="Q156" s="1"/>
      <c r="R156" s="1"/>
      <c r="S156" s="1"/>
      <c r="T156" s="1"/>
      <c r="U156" s="1"/>
      <c r="V156" s="1"/>
      <c r="W156" s="1"/>
      <c r="X156" s="1"/>
      <c r="Y156" s="1"/>
    </row>
    <row r="157" spans="1:25" ht="15.75" customHeight="1">
      <c r="A157" s="1"/>
      <c r="B157" s="459"/>
      <c r="C157" s="1"/>
      <c r="D157" s="1"/>
      <c r="E157" s="1"/>
      <c r="F157" s="1"/>
      <c r="G157" s="1"/>
      <c r="H157" s="1"/>
      <c r="I157" s="1"/>
      <c r="J157" s="1"/>
      <c r="K157" s="1"/>
      <c r="L157" s="1"/>
      <c r="M157" s="1"/>
      <c r="N157" s="1"/>
      <c r="O157" s="1"/>
      <c r="P157" s="1"/>
      <c r="Q157" s="1"/>
      <c r="R157" s="1"/>
      <c r="S157" s="1"/>
      <c r="T157" s="1"/>
      <c r="U157" s="1"/>
      <c r="V157" s="1"/>
      <c r="W157" s="1"/>
      <c r="X157" s="1"/>
      <c r="Y157" s="1"/>
    </row>
    <row r="158" spans="1:25" ht="15.75" customHeight="1">
      <c r="A158" s="1"/>
      <c r="B158" s="459"/>
      <c r="C158" s="1"/>
      <c r="D158" s="1"/>
      <c r="E158" s="1"/>
      <c r="F158" s="1"/>
      <c r="G158" s="1"/>
      <c r="H158" s="1"/>
      <c r="I158" s="1"/>
      <c r="J158" s="1"/>
      <c r="K158" s="1"/>
      <c r="L158" s="1"/>
      <c r="M158" s="1"/>
      <c r="N158" s="1"/>
      <c r="O158" s="1"/>
      <c r="P158" s="1"/>
      <c r="Q158" s="1"/>
      <c r="R158" s="1"/>
      <c r="S158" s="1"/>
      <c r="T158" s="1"/>
      <c r="U158" s="1"/>
      <c r="V158" s="1"/>
      <c r="W158" s="1"/>
      <c r="X158" s="1"/>
      <c r="Y158" s="1"/>
    </row>
    <row r="159" spans="1:25" ht="15.75" customHeight="1">
      <c r="A159" s="1"/>
      <c r="B159" s="459"/>
      <c r="C159" s="1"/>
      <c r="D159" s="1"/>
      <c r="E159" s="1"/>
      <c r="F159" s="1"/>
      <c r="G159" s="1"/>
      <c r="H159" s="1"/>
      <c r="I159" s="1"/>
      <c r="J159" s="1"/>
      <c r="K159" s="1"/>
      <c r="L159" s="1"/>
      <c r="M159" s="1"/>
      <c r="N159" s="1"/>
      <c r="O159" s="1"/>
      <c r="P159" s="1"/>
      <c r="Q159" s="1"/>
      <c r="R159" s="1"/>
      <c r="S159" s="1"/>
      <c r="T159" s="1"/>
      <c r="U159" s="1"/>
      <c r="V159" s="1"/>
      <c r="W159" s="1"/>
      <c r="X159" s="1"/>
      <c r="Y159" s="1"/>
    </row>
    <row r="160" spans="1:25" ht="15.75" customHeight="1">
      <c r="A160" s="1"/>
      <c r="B160" s="459"/>
      <c r="C160" s="1"/>
      <c r="D160" s="1"/>
      <c r="E160" s="1"/>
      <c r="F160" s="1"/>
      <c r="G160" s="1"/>
      <c r="H160" s="1"/>
      <c r="I160" s="1"/>
      <c r="J160" s="1"/>
      <c r="K160" s="1"/>
      <c r="L160" s="1"/>
      <c r="M160" s="1"/>
      <c r="N160" s="1"/>
      <c r="O160" s="1"/>
      <c r="P160" s="1"/>
      <c r="Q160" s="1"/>
      <c r="R160" s="1"/>
      <c r="S160" s="1"/>
      <c r="T160" s="1"/>
      <c r="U160" s="1"/>
      <c r="V160" s="1"/>
      <c r="W160" s="1"/>
      <c r="X160" s="1"/>
      <c r="Y160" s="1"/>
    </row>
    <row r="161" spans="1:25" ht="15.75" customHeight="1">
      <c r="A161" s="1"/>
      <c r="B161" s="459"/>
      <c r="C161" s="1"/>
      <c r="D161" s="1"/>
      <c r="E161" s="1"/>
      <c r="F161" s="1"/>
      <c r="G161" s="1"/>
      <c r="H161" s="1"/>
      <c r="I161" s="1"/>
      <c r="J161" s="1"/>
      <c r="K161" s="1"/>
      <c r="L161" s="1"/>
      <c r="M161" s="1"/>
      <c r="N161" s="1"/>
      <c r="O161" s="1"/>
      <c r="P161" s="1"/>
      <c r="Q161" s="1"/>
      <c r="R161" s="1"/>
      <c r="S161" s="1"/>
      <c r="T161" s="1"/>
      <c r="U161" s="1"/>
      <c r="V161" s="1"/>
      <c r="W161" s="1"/>
      <c r="X161" s="1"/>
      <c r="Y161" s="1"/>
    </row>
    <row r="162" spans="1:25" ht="15.75" customHeight="1">
      <c r="A162" s="1"/>
      <c r="B162" s="459"/>
      <c r="C162" s="1"/>
      <c r="D162" s="1"/>
      <c r="E162" s="1"/>
      <c r="F162" s="1"/>
      <c r="G162" s="1"/>
      <c r="H162" s="1"/>
      <c r="I162" s="1"/>
      <c r="J162" s="1"/>
      <c r="K162" s="1"/>
      <c r="L162" s="1"/>
      <c r="M162" s="1"/>
      <c r="N162" s="1"/>
      <c r="O162" s="1"/>
      <c r="P162" s="1"/>
      <c r="Q162" s="1"/>
      <c r="R162" s="1"/>
      <c r="S162" s="1"/>
      <c r="T162" s="1"/>
      <c r="U162" s="1"/>
      <c r="V162" s="1"/>
      <c r="W162" s="1"/>
      <c r="X162" s="1"/>
      <c r="Y162" s="1"/>
    </row>
    <row r="163" spans="1:25" ht="15.75" customHeight="1">
      <c r="A163" s="1"/>
      <c r="B163" s="459"/>
      <c r="C163" s="1"/>
      <c r="D163" s="1"/>
      <c r="E163" s="1"/>
      <c r="F163" s="1"/>
      <c r="G163" s="1"/>
      <c r="H163" s="1"/>
      <c r="I163" s="1"/>
      <c r="J163" s="1"/>
      <c r="K163" s="1"/>
      <c r="L163" s="1"/>
      <c r="M163" s="1"/>
      <c r="N163" s="1"/>
      <c r="O163" s="1"/>
      <c r="P163" s="1"/>
      <c r="Q163" s="1"/>
      <c r="R163" s="1"/>
      <c r="S163" s="1"/>
      <c r="T163" s="1"/>
      <c r="U163" s="1"/>
      <c r="V163" s="1"/>
      <c r="W163" s="1"/>
      <c r="X163" s="1"/>
      <c r="Y163" s="1"/>
    </row>
    <row r="164" spans="1:25" ht="15.75" customHeight="1">
      <c r="A164" s="1"/>
      <c r="B164" s="459"/>
      <c r="C164" s="1"/>
      <c r="D164" s="1"/>
      <c r="E164" s="1"/>
      <c r="F164" s="1"/>
      <c r="G164" s="1"/>
      <c r="H164" s="1"/>
      <c r="I164" s="1"/>
      <c r="J164" s="1"/>
      <c r="K164" s="1"/>
      <c r="L164" s="1"/>
      <c r="M164" s="1"/>
      <c r="N164" s="1"/>
      <c r="O164" s="1"/>
      <c r="P164" s="1"/>
      <c r="Q164" s="1"/>
      <c r="R164" s="1"/>
      <c r="S164" s="1"/>
      <c r="T164" s="1"/>
      <c r="U164" s="1"/>
      <c r="V164" s="1"/>
      <c r="W164" s="1"/>
      <c r="X164" s="1"/>
      <c r="Y164" s="1"/>
    </row>
    <row r="165" spans="1:25" ht="15.75" customHeight="1">
      <c r="A165" s="1"/>
      <c r="B165" s="459"/>
      <c r="C165" s="1"/>
      <c r="D165" s="1"/>
      <c r="E165" s="1"/>
      <c r="F165" s="1"/>
      <c r="G165" s="1"/>
      <c r="H165" s="1"/>
      <c r="I165" s="1"/>
      <c r="J165" s="1"/>
      <c r="K165" s="1"/>
      <c r="L165" s="1"/>
      <c r="M165" s="1"/>
      <c r="N165" s="1"/>
      <c r="O165" s="1"/>
      <c r="P165" s="1"/>
      <c r="Q165" s="1"/>
      <c r="R165" s="1"/>
      <c r="S165" s="1"/>
      <c r="T165" s="1"/>
      <c r="U165" s="1"/>
      <c r="V165" s="1"/>
      <c r="W165" s="1"/>
      <c r="X165" s="1"/>
      <c r="Y165" s="1"/>
    </row>
    <row r="166" spans="1:25" ht="15.75" customHeight="1">
      <c r="A166" s="1"/>
      <c r="B166" s="459"/>
      <c r="C166" s="1"/>
      <c r="D166" s="1"/>
      <c r="E166" s="1"/>
      <c r="F166" s="1"/>
      <c r="G166" s="1"/>
      <c r="H166" s="1"/>
      <c r="I166" s="1"/>
      <c r="J166" s="1"/>
      <c r="K166" s="1"/>
      <c r="L166" s="1"/>
      <c r="M166" s="1"/>
      <c r="N166" s="1"/>
      <c r="O166" s="1"/>
      <c r="P166" s="1"/>
      <c r="Q166" s="1"/>
      <c r="R166" s="1"/>
      <c r="S166" s="1"/>
      <c r="T166" s="1"/>
      <c r="U166" s="1"/>
      <c r="V166" s="1"/>
      <c r="W166" s="1"/>
      <c r="X166" s="1"/>
      <c r="Y166" s="1"/>
    </row>
    <row r="167" spans="1:25" ht="15.75" customHeight="1">
      <c r="A167" s="1"/>
      <c r="B167" s="459"/>
      <c r="C167" s="1"/>
      <c r="D167" s="1"/>
      <c r="E167" s="1"/>
      <c r="F167" s="1"/>
      <c r="G167" s="1"/>
      <c r="H167" s="1"/>
      <c r="I167" s="1"/>
      <c r="J167" s="1"/>
      <c r="K167" s="1"/>
      <c r="L167" s="1"/>
      <c r="M167" s="1"/>
      <c r="N167" s="1"/>
      <c r="O167" s="1"/>
      <c r="P167" s="1"/>
      <c r="Q167" s="1"/>
      <c r="R167" s="1"/>
      <c r="S167" s="1"/>
      <c r="T167" s="1"/>
      <c r="U167" s="1"/>
      <c r="V167" s="1"/>
      <c r="W167" s="1"/>
      <c r="X167" s="1"/>
      <c r="Y167" s="1"/>
    </row>
    <row r="168" spans="1:25" ht="15.75" customHeight="1">
      <c r="A168" s="1"/>
      <c r="B168" s="459"/>
      <c r="C168" s="1"/>
      <c r="D168" s="1"/>
      <c r="E168" s="1"/>
      <c r="F168" s="1"/>
      <c r="G168" s="1"/>
      <c r="H168" s="1"/>
      <c r="I168" s="1"/>
      <c r="J168" s="1"/>
      <c r="K168" s="1"/>
      <c r="L168" s="1"/>
      <c r="M168" s="1"/>
      <c r="N168" s="1"/>
      <c r="O168" s="1"/>
      <c r="P168" s="1"/>
      <c r="Q168" s="1"/>
      <c r="R168" s="1"/>
      <c r="S168" s="1"/>
      <c r="T168" s="1"/>
      <c r="U168" s="1"/>
      <c r="V168" s="1"/>
      <c r="W168" s="1"/>
      <c r="X168" s="1"/>
      <c r="Y168" s="1"/>
    </row>
    <row r="169" spans="1:25" ht="15.75" customHeight="1">
      <c r="A169" s="1"/>
      <c r="B169" s="459"/>
      <c r="C169" s="1"/>
      <c r="D169" s="1"/>
      <c r="E169" s="1"/>
      <c r="F169" s="1"/>
      <c r="G169" s="1"/>
      <c r="H169" s="1"/>
      <c r="I169" s="1"/>
      <c r="J169" s="1"/>
      <c r="K169" s="1"/>
      <c r="L169" s="1"/>
      <c r="M169" s="1"/>
      <c r="N169" s="1"/>
      <c r="O169" s="1"/>
      <c r="P169" s="1"/>
      <c r="Q169" s="1"/>
      <c r="R169" s="1"/>
      <c r="S169" s="1"/>
      <c r="T169" s="1"/>
      <c r="U169" s="1"/>
      <c r="V169" s="1"/>
      <c r="W169" s="1"/>
      <c r="X169" s="1"/>
      <c r="Y169" s="1"/>
    </row>
    <row r="170" spans="1:25" ht="15.75" customHeight="1">
      <c r="A170" s="1"/>
      <c r="B170" s="459"/>
      <c r="C170" s="1"/>
      <c r="D170" s="1"/>
      <c r="E170" s="1"/>
      <c r="F170" s="1"/>
      <c r="G170" s="1"/>
      <c r="H170" s="1"/>
      <c r="I170" s="1"/>
      <c r="J170" s="1"/>
      <c r="K170" s="1"/>
      <c r="L170" s="1"/>
      <c r="M170" s="1"/>
      <c r="N170" s="1"/>
      <c r="O170" s="1"/>
      <c r="P170" s="1"/>
      <c r="Q170" s="1"/>
      <c r="R170" s="1"/>
      <c r="S170" s="1"/>
      <c r="T170" s="1"/>
      <c r="U170" s="1"/>
      <c r="V170" s="1"/>
      <c r="W170" s="1"/>
      <c r="X170" s="1"/>
      <c r="Y170" s="1"/>
    </row>
    <row r="171" spans="1:25" ht="15.75" customHeight="1">
      <c r="A171" s="1"/>
      <c r="B171" s="459"/>
      <c r="C171" s="1"/>
      <c r="D171" s="1"/>
      <c r="E171" s="1"/>
      <c r="F171" s="1"/>
      <c r="G171" s="1"/>
      <c r="H171" s="1"/>
      <c r="I171" s="1"/>
      <c r="J171" s="1"/>
      <c r="K171" s="1"/>
      <c r="L171" s="1"/>
      <c r="M171" s="1"/>
      <c r="N171" s="1"/>
      <c r="O171" s="1"/>
      <c r="P171" s="1"/>
      <c r="Q171" s="1"/>
      <c r="R171" s="1"/>
      <c r="S171" s="1"/>
      <c r="T171" s="1"/>
      <c r="U171" s="1"/>
      <c r="V171" s="1"/>
      <c r="W171" s="1"/>
      <c r="X171" s="1"/>
      <c r="Y171" s="1"/>
    </row>
    <row r="172" spans="1:25" ht="15.75" customHeight="1">
      <c r="A172" s="1"/>
      <c r="B172" s="459"/>
      <c r="C172" s="1"/>
      <c r="D172" s="1"/>
      <c r="E172" s="1"/>
      <c r="F172" s="1"/>
      <c r="G172" s="1"/>
      <c r="H172" s="1"/>
      <c r="I172" s="1"/>
      <c r="J172" s="1"/>
      <c r="K172" s="1"/>
      <c r="L172" s="1"/>
      <c r="M172" s="1"/>
      <c r="N172" s="1"/>
      <c r="O172" s="1"/>
      <c r="P172" s="1"/>
      <c r="Q172" s="1"/>
      <c r="R172" s="1"/>
      <c r="S172" s="1"/>
      <c r="T172" s="1"/>
      <c r="U172" s="1"/>
      <c r="V172" s="1"/>
      <c r="W172" s="1"/>
      <c r="X172" s="1"/>
      <c r="Y172" s="1"/>
    </row>
    <row r="173" spans="1:25" ht="15.75" customHeight="1">
      <c r="A173" s="1"/>
      <c r="B173" s="459"/>
      <c r="C173" s="1"/>
      <c r="D173" s="1"/>
      <c r="E173" s="1"/>
      <c r="F173" s="1"/>
      <c r="G173" s="1"/>
      <c r="H173" s="1"/>
      <c r="I173" s="1"/>
      <c r="J173" s="1"/>
      <c r="K173" s="1"/>
      <c r="L173" s="1"/>
      <c r="M173" s="1"/>
      <c r="N173" s="1"/>
      <c r="O173" s="1"/>
      <c r="P173" s="1"/>
      <c r="Q173" s="1"/>
      <c r="R173" s="1"/>
      <c r="S173" s="1"/>
      <c r="T173" s="1"/>
      <c r="U173" s="1"/>
      <c r="V173" s="1"/>
      <c r="W173" s="1"/>
      <c r="X173" s="1"/>
      <c r="Y173" s="1"/>
    </row>
    <row r="174" spans="1:25" ht="15.75" customHeight="1">
      <c r="A174" s="1"/>
      <c r="B174" s="459"/>
      <c r="C174" s="1"/>
      <c r="D174" s="1"/>
      <c r="E174" s="1"/>
      <c r="F174" s="1"/>
      <c r="G174" s="1"/>
      <c r="H174" s="1"/>
      <c r="I174" s="1"/>
      <c r="J174" s="1"/>
      <c r="K174" s="1"/>
      <c r="L174" s="1"/>
      <c r="M174" s="1"/>
      <c r="N174" s="1"/>
      <c r="O174" s="1"/>
      <c r="P174" s="1"/>
      <c r="Q174" s="1"/>
      <c r="R174" s="1"/>
      <c r="S174" s="1"/>
      <c r="T174" s="1"/>
      <c r="U174" s="1"/>
      <c r="V174" s="1"/>
      <c r="W174" s="1"/>
      <c r="X174" s="1"/>
      <c r="Y174" s="1"/>
    </row>
    <row r="175" spans="1:25" ht="15.75" customHeight="1">
      <c r="A175" s="1"/>
      <c r="B175" s="459"/>
      <c r="C175" s="1"/>
      <c r="D175" s="1"/>
      <c r="E175" s="1"/>
      <c r="F175" s="1"/>
      <c r="G175" s="1"/>
      <c r="H175" s="1"/>
      <c r="I175" s="1"/>
      <c r="J175" s="1"/>
      <c r="K175" s="1"/>
      <c r="L175" s="1"/>
      <c r="M175" s="1"/>
      <c r="N175" s="1"/>
      <c r="O175" s="1"/>
      <c r="P175" s="1"/>
      <c r="Q175" s="1"/>
      <c r="R175" s="1"/>
      <c r="S175" s="1"/>
      <c r="T175" s="1"/>
      <c r="U175" s="1"/>
      <c r="V175" s="1"/>
      <c r="W175" s="1"/>
      <c r="X175" s="1"/>
      <c r="Y175" s="1"/>
    </row>
    <row r="176" spans="1:25" ht="15.75" customHeight="1">
      <c r="A176" s="1"/>
      <c r="B176" s="459"/>
      <c r="C176" s="1"/>
      <c r="D176" s="1"/>
      <c r="E176" s="1"/>
      <c r="F176" s="1"/>
      <c r="G176" s="1"/>
      <c r="H176" s="1"/>
      <c r="I176" s="1"/>
      <c r="J176" s="1"/>
      <c r="K176" s="1"/>
      <c r="L176" s="1"/>
      <c r="M176" s="1"/>
      <c r="N176" s="1"/>
      <c r="O176" s="1"/>
      <c r="P176" s="1"/>
      <c r="Q176" s="1"/>
      <c r="R176" s="1"/>
      <c r="S176" s="1"/>
      <c r="T176" s="1"/>
      <c r="U176" s="1"/>
      <c r="V176" s="1"/>
      <c r="W176" s="1"/>
      <c r="X176" s="1"/>
      <c r="Y176" s="1"/>
    </row>
    <row r="177" spans="1:25" ht="15.75" customHeight="1">
      <c r="A177" s="1"/>
      <c r="B177" s="459"/>
      <c r="C177" s="1"/>
      <c r="D177" s="1"/>
      <c r="E177" s="1"/>
      <c r="F177" s="1"/>
      <c r="G177" s="1"/>
      <c r="H177" s="1"/>
      <c r="I177" s="1"/>
      <c r="J177" s="1"/>
      <c r="K177" s="1"/>
      <c r="L177" s="1"/>
      <c r="M177" s="1"/>
      <c r="N177" s="1"/>
      <c r="O177" s="1"/>
      <c r="P177" s="1"/>
      <c r="Q177" s="1"/>
      <c r="R177" s="1"/>
      <c r="S177" s="1"/>
      <c r="T177" s="1"/>
      <c r="U177" s="1"/>
      <c r="V177" s="1"/>
      <c r="W177" s="1"/>
      <c r="X177" s="1"/>
      <c r="Y177" s="1"/>
    </row>
    <row r="178" spans="1:25" ht="15.75" customHeight="1">
      <c r="A178" s="1"/>
      <c r="B178" s="459"/>
      <c r="C178" s="1"/>
      <c r="D178" s="1"/>
      <c r="E178" s="1"/>
      <c r="F178" s="1"/>
      <c r="G178" s="1"/>
      <c r="H178" s="1"/>
      <c r="I178" s="1"/>
      <c r="J178" s="1"/>
      <c r="K178" s="1"/>
      <c r="L178" s="1"/>
      <c r="M178" s="1"/>
      <c r="N178" s="1"/>
      <c r="O178" s="1"/>
      <c r="P178" s="1"/>
      <c r="Q178" s="1"/>
      <c r="R178" s="1"/>
      <c r="S178" s="1"/>
      <c r="T178" s="1"/>
      <c r="U178" s="1"/>
      <c r="V178" s="1"/>
      <c r="W178" s="1"/>
      <c r="X178" s="1"/>
      <c r="Y178" s="1"/>
    </row>
    <row r="179" spans="1:25" ht="15.75" customHeight="1">
      <c r="A179" s="1"/>
      <c r="B179" s="459"/>
      <c r="C179" s="1"/>
      <c r="D179" s="1"/>
      <c r="E179" s="1"/>
      <c r="F179" s="1"/>
      <c r="G179" s="1"/>
      <c r="H179" s="1"/>
      <c r="I179" s="1"/>
      <c r="J179" s="1"/>
      <c r="K179" s="1"/>
      <c r="L179" s="1"/>
      <c r="M179" s="1"/>
      <c r="N179" s="1"/>
      <c r="O179" s="1"/>
      <c r="P179" s="1"/>
      <c r="Q179" s="1"/>
      <c r="R179" s="1"/>
      <c r="S179" s="1"/>
      <c r="T179" s="1"/>
      <c r="U179" s="1"/>
      <c r="V179" s="1"/>
      <c r="W179" s="1"/>
      <c r="X179" s="1"/>
      <c r="Y179" s="1"/>
    </row>
    <row r="180" spans="1:25" ht="15.75" customHeight="1">
      <c r="A180" s="1"/>
      <c r="B180" s="459"/>
      <c r="C180" s="1"/>
      <c r="D180" s="1"/>
      <c r="E180" s="1"/>
      <c r="F180" s="1"/>
      <c r="G180" s="1"/>
      <c r="H180" s="1"/>
      <c r="I180" s="1"/>
      <c r="J180" s="1"/>
      <c r="K180" s="1"/>
      <c r="L180" s="1"/>
      <c r="M180" s="1"/>
      <c r="N180" s="1"/>
      <c r="O180" s="1"/>
      <c r="P180" s="1"/>
      <c r="Q180" s="1"/>
      <c r="R180" s="1"/>
      <c r="S180" s="1"/>
      <c r="T180" s="1"/>
      <c r="U180" s="1"/>
      <c r="V180" s="1"/>
      <c r="W180" s="1"/>
      <c r="X180" s="1"/>
      <c r="Y180" s="1"/>
    </row>
    <row r="181" spans="1:25" ht="15.75" customHeight="1">
      <c r="A181" s="1"/>
      <c r="B181" s="459"/>
      <c r="C181" s="1"/>
      <c r="D181" s="1"/>
      <c r="E181" s="1"/>
      <c r="F181" s="1"/>
      <c r="G181" s="1"/>
      <c r="H181" s="1"/>
      <c r="I181" s="1"/>
      <c r="J181" s="1"/>
      <c r="K181" s="1"/>
      <c r="L181" s="1"/>
      <c r="M181" s="1"/>
      <c r="N181" s="1"/>
      <c r="O181" s="1"/>
      <c r="P181" s="1"/>
      <c r="Q181" s="1"/>
      <c r="R181" s="1"/>
      <c r="S181" s="1"/>
      <c r="T181" s="1"/>
      <c r="U181" s="1"/>
      <c r="V181" s="1"/>
      <c r="W181" s="1"/>
      <c r="X181" s="1"/>
      <c r="Y181" s="1"/>
    </row>
    <row r="182" spans="1:25" ht="15.75" customHeight="1">
      <c r="A182" s="1"/>
      <c r="B182" s="459"/>
      <c r="C182" s="1"/>
      <c r="D182" s="1"/>
      <c r="E182" s="1"/>
      <c r="F182" s="1"/>
      <c r="G182" s="1"/>
      <c r="H182" s="1"/>
      <c r="I182" s="1"/>
      <c r="J182" s="1"/>
      <c r="K182" s="1"/>
      <c r="L182" s="1"/>
      <c r="M182" s="1"/>
      <c r="N182" s="1"/>
      <c r="O182" s="1"/>
      <c r="P182" s="1"/>
      <c r="Q182" s="1"/>
      <c r="R182" s="1"/>
      <c r="S182" s="1"/>
      <c r="T182" s="1"/>
      <c r="U182" s="1"/>
      <c r="V182" s="1"/>
      <c r="W182" s="1"/>
      <c r="X182" s="1"/>
      <c r="Y182" s="1"/>
    </row>
    <row r="183" spans="1:25" ht="15.75" customHeight="1">
      <c r="A183" s="1"/>
      <c r="B183" s="459"/>
      <c r="C183" s="1"/>
      <c r="D183" s="1"/>
      <c r="E183" s="1"/>
      <c r="F183" s="1"/>
      <c r="G183" s="1"/>
      <c r="H183" s="1"/>
      <c r="I183" s="1"/>
      <c r="J183" s="1"/>
      <c r="K183" s="1"/>
      <c r="L183" s="1"/>
      <c r="M183" s="1"/>
      <c r="N183" s="1"/>
      <c r="O183" s="1"/>
      <c r="P183" s="1"/>
      <c r="Q183" s="1"/>
      <c r="R183" s="1"/>
      <c r="S183" s="1"/>
      <c r="T183" s="1"/>
      <c r="U183" s="1"/>
      <c r="V183" s="1"/>
      <c r="W183" s="1"/>
      <c r="X183" s="1"/>
      <c r="Y183" s="1"/>
    </row>
    <row r="184" spans="1:25" ht="15.75" customHeight="1">
      <c r="A184" s="1"/>
      <c r="B184" s="459"/>
      <c r="C184" s="1"/>
      <c r="D184" s="1"/>
      <c r="E184" s="1"/>
      <c r="F184" s="1"/>
      <c r="G184" s="1"/>
      <c r="H184" s="1"/>
      <c r="I184" s="1"/>
      <c r="J184" s="1"/>
      <c r="K184" s="1"/>
      <c r="L184" s="1"/>
      <c r="M184" s="1"/>
      <c r="N184" s="1"/>
      <c r="O184" s="1"/>
      <c r="P184" s="1"/>
      <c r="Q184" s="1"/>
      <c r="R184" s="1"/>
      <c r="S184" s="1"/>
      <c r="T184" s="1"/>
      <c r="U184" s="1"/>
      <c r="V184" s="1"/>
      <c r="W184" s="1"/>
      <c r="X184" s="1"/>
      <c r="Y184" s="1"/>
    </row>
    <row r="185" spans="1:25" ht="15.75" customHeight="1">
      <c r="A185" s="1"/>
      <c r="B185" s="459"/>
      <c r="C185" s="1"/>
      <c r="D185" s="1"/>
      <c r="E185" s="1"/>
      <c r="F185" s="1"/>
      <c r="G185" s="1"/>
      <c r="H185" s="1"/>
      <c r="I185" s="1"/>
      <c r="J185" s="1"/>
      <c r="K185" s="1"/>
      <c r="L185" s="1"/>
      <c r="M185" s="1"/>
      <c r="N185" s="1"/>
      <c r="O185" s="1"/>
      <c r="P185" s="1"/>
      <c r="Q185" s="1"/>
      <c r="R185" s="1"/>
      <c r="S185" s="1"/>
      <c r="T185" s="1"/>
      <c r="U185" s="1"/>
      <c r="V185" s="1"/>
      <c r="W185" s="1"/>
      <c r="X185" s="1"/>
      <c r="Y185" s="1"/>
    </row>
    <row r="186" spans="1:25" ht="15.75" customHeight="1">
      <c r="A186" s="1"/>
      <c r="B186" s="459"/>
      <c r="C186" s="1"/>
      <c r="D186" s="1"/>
      <c r="E186" s="1"/>
      <c r="F186" s="1"/>
      <c r="G186" s="1"/>
      <c r="H186" s="1"/>
      <c r="I186" s="1"/>
      <c r="J186" s="1"/>
      <c r="K186" s="1"/>
      <c r="L186" s="1"/>
      <c r="M186" s="1"/>
      <c r="N186" s="1"/>
      <c r="O186" s="1"/>
      <c r="P186" s="1"/>
      <c r="Q186" s="1"/>
      <c r="R186" s="1"/>
      <c r="S186" s="1"/>
      <c r="T186" s="1"/>
      <c r="U186" s="1"/>
      <c r="V186" s="1"/>
      <c r="W186" s="1"/>
      <c r="X186" s="1"/>
      <c r="Y186" s="1"/>
    </row>
    <row r="187" spans="1:25" ht="15.75" customHeight="1">
      <c r="A187" s="1"/>
      <c r="B187" s="459"/>
      <c r="C187" s="1"/>
      <c r="D187" s="1"/>
      <c r="E187" s="1"/>
      <c r="F187" s="1"/>
      <c r="G187" s="1"/>
      <c r="H187" s="1"/>
      <c r="I187" s="1"/>
      <c r="J187" s="1"/>
      <c r="K187" s="1"/>
      <c r="L187" s="1"/>
      <c r="M187" s="1"/>
      <c r="N187" s="1"/>
      <c r="O187" s="1"/>
      <c r="P187" s="1"/>
      <c r="Q187" s="1"/>
      <c r="R187" s="1"/>
      <c r="S187" s="1"/>
      <c r="T187" s="1"/>
      <c r="U187" s="1"/>
      <c r="V187" s="1"/>
      <c r="W187" s="1"/>
      <c r="X187" s="1"/>
      <c r="Y187" s="1"/>
    </row>
    <row r="188" spans="1:25" ht="15.75" customHeight="1">
      <c r="A188" s="1"/>
      <c r="B188" s="459"/>
      <c r="C188" s="1"/>
      <c r="D188" s="1"/>
      <c r="E188" s="1"/>
      <c r="F188" s="1"/>
      <c r="G188" s="1"/>
      <c r="H188" s="1"/>
      <c r="I188" s="1"/>
      <c r="J188" s="1"/>
      <c r="K188" s="1"/>
      <c r="L188" s="1"/>
      <c r="M188" s="1"/>
      <c r="N188" s="1"/>
      <c r="O188" s="1"/>
      <c r="P188" s="1"/>
      <c r="Q188" s="1"/>
      <c r="R188" s="1"/>
      <c r="S188" s="1"/>
      <c r="T188" s="1"/>
      <c r="U188" s="1"/>
      <c r="V188" s="1"/>
      <c r="W188" s="1"/>
      <c r="X188" s="1"/>
      <c r="Y188" s="1"/>
    </row>
    <row r="189" spans="1:25" ht="15.75" customHeight="1">
      <c r="A189" s="1"/>
      <c r="B189" s="459"/>
      <c r="C189" s="1"/>
      <c r="D189" s="1"/>
      <c r="E189" s="1"/>
      <c r="F189" s="1"/>
      <c r="G189" s="1"/>
      <c r="H189" s="1"/>
      <c r="I189" s="1"/>
      <c r="J189" s="1"/>
      <c r="K189" s="1"/>
      <c r="L189" s="1"/>
      <c r="M189" s="1"/>
      <c r="N189" s="1"/>
      <c r="O189" s="1"/>
      <c r="P189" s="1"/>
      <c r="Q189" s="1"/>
      <c r="R189" s="1"/>
      <c r="S189" s="1"/>
      <c r="T189" s="1"/>
      <c r="U189" s="1"/>
      <c r="V189" s="1"/>
      <c r="W189" s="1"/>
      <c r="X189" s="1"/>
      <c r="Y189" s="1"/>
    </row>
    <row r="190" spans="1:25" ht="15.75" customHeight="1">
      <c r="A190" s="1"/>
      <c r="B190" s="459"/>
      <c r="C190" s="1"/>
      <c r="D190" s="1"/>
      <c r="E190" s="1"/>
      <c r="F190" s="1"/>
      <c r="G190" s="1"/>
      <c r="H190" s="1"/>
      <c r="I190" s="1"/>
      <c r="J190" s="1"/>
      <c r="K190" s="1"/>
      <c r="L190" s="1"/>
      <c r="M190" s="1"/>
      <c r="N190" s="1"/>
      <c r="O190" s="1"/>
      <c r="P190" s="1"/>
      <c r="Q190" s="1"/>
      <c r="R190" s="1"/>
      <c r="S190" s="1"/>
      <c r="T190" s="1"/>
      <c r="U190" s="1"/>
      <c r="V190" s="1"/>
      <c r="W190" s="1"/>
      <c r="X190" s="1"/>
      <c r="Y190" s="1"/>
    </row>
    <row r="191" spans="1:25" ht="15.75" customHeight="1">
      <c r="A191" s="1"/>
      <c r="B191" s="459"/>
      <c r="C191" s="1"/>
      <c r="D191" s="1"/>
      <c r="E191" s="1"/>
      <c r="F191" s="1"/>
      <c r="G191" s="1"/>
      <c r="H191" s="1"/>
      <c r="I191" s="1"/>
      <c r="J191" s="1"/>
      <c r="K191" s="1"/>
      <c r="L191" s="1"/>
      <c r="M191" s="1"/>
      <c r="N191" s="1"/>
      <c r="O191" s="1"/>
      <c r="P191" s="1"/>
      <c r="Q191" s="1"/>
      <c r="R191" s="1"/>
      <c r="S191" s="1"/>
      <c r="T191" s="1"/>
      <c r="U191" s="1"/>
      <c r="V191" s="1"/>
      <c r="W191" s="1"/>
      <c r="X191" s="1"/>
      <c r="Y191" s="1"/>
    </row>
    <row r="192" spans="1:25" ht="15.75" customHeight="1">
      <c r="A192" s="1"/>
      <c r="B192" s="459"/>
      <c r="C192" s="1"/>
      <c r="D192" s="1"/>
      <c r="E192" s="1"/>
      <c r="F192" s="1"/>
      <c r="G192" s="1"/>
      <c r="H192" s="1"/>
      <c r="I192" s="1"/>
      <c r="J192" s="1"/>
      <c r="K192" s="1"/>
      <c r="L192" s="1"/>
      <c r="M192" s="1"/>
      <c r="N192" s="1"/>
      <c r="O192" s="1"/>
      <c r="P192" s="1"/>
      <c r="Q192" s="1"/>
      <c r="R192" s="1"/>
      <c r="S192" s="1"/>
      <c r="T192" s="1"/>
      <c r="U192" s="1"/>
      <c r="V192" s="1"/>
      <c r="W192" s="1"/>
      <c r="X192" s="1"/>
      <c r="Y192" s="1"/>
    </row>
    <row r="193" spans="1:25" ht="15.75" customHeight="1">
      <c r="A193" s="1"/>
      <c r="B193" s="459"/>
      <c r="C193" s="1"/>
      <c r="D193" s="1"/>
      <c r="E193" s="1"/>
      <c r="F193" s="1"/>
      <c r="G193" s="1"/>
      <c r="H193" s="1"/>
      <c r="I193" s="1"/>
      <c r="J193" s="1"/>
      <c r="K193" s="1"/>
      <c r="L193" s="1"/>
      <c r="M193" s="1"/>
      <c r="N193" s="1"/>
      <c r="O193" s="1"/>
      <c r="P193" s="1"/>
      <c r="Q193" s="1"/>
      <c r="R193" s="1"/>
      <c r="S193" s="1"/>
      <c r="T193" s="1"/>
      <c r="U193" s="1"/>
      <c r="V193" s="1"/>
      <c r="W193" s="1"/>
      <c r="X193" s="1"/>
      <c r="Y193" s="1"/>
    </row>
    <row r="194" spans="1:25" ht="15.75" customHeight="1">
      <c r="A194" s="1"/>
      <c r="B194" s="459"/>
      <c r="C194" s="1"/>
      <c r="D194" s="1"/>
      <c r="E194" s="1"/>
      <c r="F194" s="1"/>
      <c r="G194" s="1"/>
      <c r="H194" s="1"/>
      <c r="I194" s="1"/>
      <c r="J194" s="1"/>
      <c r="K194" s="1"/>
      <c r="L194" s="1"/>
      <c r="M194" s="1"/>
      <c r="N194" s="1"/>
      <c r="O194" s="1"/>
      <c r="P194" s="1"/>
      <c r="Q194" s="1"/>
      <c r="R194" s="1"/>
      <c r="S194" s="1"/>
      <c r="T194" s="1"/>
      <c r="U194" s="1"/>
      <c r="V194" s="1"/>
      <c r="W194" s="1"/>
      <c r="X194" s="1"/>
      <c r="Y194" s="1"/>
    </row>
    <row r="195" spans="1:25" ht="15.75" customHeight="1">
      <c r="A195" s="1"/>
      <c r="B195" s="459"/>
      <c r="C195" s="1"/>
      <c r="D195" s="1"/>
      <c r="E195" s="1"/>
      <c r="F195" s="1"/>
      <c r="G195" s="1"/>
      <c r="H195" s="1"/>
      <c r="I195" s="1"/>
      <c r="J195" s="1"/>
      <c r="K195" s="1"/>
      <c r="L195" s="1"/>
      <c r="M195" s="1"/>
      <c r="N195" s="1"/>
      <c r="O195" s="1"/>
      <c r="P195" s="1"/>
      <c r="Q195" s="1"/>
      <c r="R195" s="1"/>
      <c r="S195" s="1"/>
      <c r="T195" s="1"/>
      <c r="U195" s="1"/>
      <c r="V195" s="1"/>
      <c r="W195" s="1"/>
      <c r="X195" s="1"/>
      <c r="Y195" s="1"/>
    </row>
    <row r="196" spans="1:25" ht="15.75" customHeight="1">
      <c r="A196" s="1"/>
      <c r="B196" s="459"/>
      <c r="C196" s="1"/>
      <c r="D196" s="1"/>
      <c r="E196" s="1"/>
      <c r="F196" s="1"/>
      <c r="G196" s="1"/>
      <c r="H196" s="1"/>
      <c r="I196" s="1"/>
      <c r="J196" s="1"/>
      <c r="K196" s="1"/>
      <c r="L196" s="1"/>
      <c r="M196" s="1"/>
      <c r="N196" s="1"/>
      <c r="O196" s="1"/>
      <c r="P196" s="1"/>
      <c r="Q196" s="1"/>
      <c r="R196" s="1"/>
      <c r="S196" s="1"/>
      <c r="T196" s="1"/>
      <c r="U196" s="1"/>
      <c r="V196" s="1"/>
      <c r="W196" s="1"/>
      <c r="X196" s="1"/>
      <c r="Y196" s="1"/>
    </row>
    <row r="197" spans="1:25" ht="15.75" customHeight="1">
      <c r="A197" s="1"/>
      <c r="B197" s="459"/>
      <c r="C197" s="1"/>
      <c r="D197" s="1"/>
      <c r="E197" s="1"/>
      <c r="F197" s="1"/>
      <c r="G197" s="1"/>
      <c r="H197" s="1"/>
      <c r="I197" s="1"/>
      <c r="J197" s="1"/>
      <c r="K197" s="1"/>
      <c r="L197" s="1"/>
      <c r="M197" s="1"/>
      <c r="N197" s="1"/>
      <c r="O197" s="1"/>
      <c r="P197" s="1"/>
      <c r="Q197" s="1"/>
      <c r="R197" s="1"/>
      <c r="S197" s="1"/>
      <c r="T197" s="1"/>
      <c r="U197" s="1"/>
      <c r="V197" s="1"/>
      <c r="W197" s="1"/>
      <c r="X197" s="1"/>
      <c r="Y197" s="1"/>
    </row>
    <row r="198" spans="1:25" ht="15.75" customHeight="1">
      <c r="A198" s="1"/>
      <c r="B198" s="459"/>
      <c r="C198" s="1"/>
      <c r="D198" s="1"/>
      <c r="E198" s="1"/>
      <c r="F198" s="1"/>
      <c r="G198" s="1"/>
      <c r="H198" s="1"/>
      <c r="I198" s="1"/>
      <c r="J198" s="1"/>
      <c r="K198" s="1"/>
      <c r="L198" s="1"/>
      <c r="M198" s="1"/>
      <c r="N198" s="1"/>
      <c r="O198" s="1"/>
      <c r="P198" s="1"/>
      <c r="Q198" s="1"/>
      <c r="R198" s="1"/>
      <c r="S198" s="1"/>
      <c r="T198" s="1"/>
      <c r="U198" s="1"/>
      <c r="V198" s="1"/>
      <c r="W198" s="1"/>
      <c r="X198" s="1"/>
      <c r="Y198" s="1"/>
    </row>
    <row r="199" spans="1:25" ht="15.75" customHeight="1">
      <c r="A199" s="1"/>
      <c r="B199" s="459"/>
      <c r="C199" s="1"/>
      <c r="D199" s="1"/>
      <c r="E199" s="1"/>
      <c r="F199" s="1"/>
      <c r="G199" s="1"/>
      <c r="H199" s="1"/>
      <c r="I199" s="1"/>
      <c r="J199" s="1"/>
      <c r="K199" s="1"/>
      <c r="L199" s="1"/>
      <c r="M199" s="1"/>
      <c r="N199" s="1"/>
      <c r="O199" s="1"/>
      <c r="P199" s="1"/>
      <c r="Q199" s="1"/>
      <c r="R199" s="1"/>
      <c r="S199" s="1"/>
      <c r="T199" s="1"/>
      <c r="U199" s="1"/>
      <c r="V199" s="1"/>
      <c r="W199" s="1"/>
      <c r="X199" s="1"/>
      <c r="Y199" s="1"/>
    </row>
    <row r="200" spans="1:25" ht="15.75" customHeight="1">
      <c r="A200" s="1"/>
      <c r="B200" s="459"/>
      <c r="C200" s="1"/>
      <c r="D200" s="1"/>
      <c r="E200" s="1"/>
      <c r="F200" s="1"/>
      <c r="G200" s="1"/>
      <c r="H200" s="1"/>
      <c r="I200" s="1"/>
      <c r="J200" s="1"/>
      <c r="K200" s="1"/>
      <c r="L200" s="1"/>
      <c r="M200" s="1"/>
      <c r="N200" s="1"/>
      <c r="O200" s="1"/>
      <c r="P200" s="1"/>
      <c r="Q200" s="1"/>
      <c r="R200" s="1"/>
      <c r="S200" s="1"/>
      <c r="T200" s="1"/>
      <c r="U200" s="1"/>
      <c r="V200" s="1"/>
      <c r="W200" s="1"/>
      <c r="X200" s="1"/>
      <c r="Y200" s="1"/>
    </row>
    <row r="201" spans="1:25" ht="15.75" customHeight="1">
      <c r="A201" s="1"/>
      <c r="B201" s="459"/>
      <c r="C201" s="1"/>
      <c r="D201" s="1"/>
      <c r="E201" s="1"/>
      <c r="F201" s="1"/>
      <c r="G201" s="1"/>
      <c r="H201" s="1"/>
      <c r="I201" s="1"/>
      <c r="J201" s="1"/>
      <c r="K201" s="1"/>
      <c r="L201" s="1"/>
      <c r="M201" s="1"/>
      <c r="N201" s="1"/>
      <c r="O201" s="1"/>
      <c r="P201" s="1"/>
      <c r="Q201" s="1"/>
      <c r="R201" s="1"/>
      <c r="S201" s="1"/>
      <c r="T201" s="1"/>
      <c r="U201" s="1"/>
      <c r="V201" s="1"/>
      <c r="W201" s="1"/>
      <c r="X201" s="1"/>
      <c r="Y201" s="1"/>
    </row>
    <row r="202" spans="1:25" ht="15.75" customHeight="1">
      <c r="A202" s="1"/>
      <c r="B202" s="459"/>
      <c r="C202" s="1"/>
      <c r="D202" s="1"/>
      <c r="E202" s="1"/>
      <c r="F202" s="1"/>
      <c r="G202" s="1"/>
      <c r="H202" s="1"/>
      <c r="I202" s="1"/>
      <c r="J202" s="1"/>
      <c r="K202" s="1"/>
      <c r="L202" s="1"/>
      <c r="M202" s="1"/>
      <c r="N202" s="1"/>
      <c r="O202" s="1"/>
      <c r="P202" s="1"/>
      <c r="Q202" s="1"/>
      <c r="R202" s="1"/>
      <c r="S202" s="1"/>
      <c r="T202" s="1"/>
      <c r="U202" s="1"/>
      <c r="V202" s="1"/>
      <c r="W202" s="1"/>
      <c r="X202" s="1"/>
      <c r="Y202" s="1"/>
    </row>
    <row r="203" spans="1:25" ht="15.75" customHeight="1">
      <c r="A203" s="1"/>
      <c r="B203" s="459"/>
      <c r="C203" s="1"/>
      <c r="D203" s="1"/>
      <c r="E203" s="1"/>
      <c r="F203" s="1"/>
      <c r="G203" s="1"/>
      <c r="H203" s="1"/>
      <c r="I203" s="1"/>
      <c r="J203" s="1"/>
      <c r="K203" s="1"/>
      <c r="L203" s="1"/>
      <c r="M203" s="1"/>
      <c r="N203" s="1"/>
      <c r="O203" s="1"/>
      <c r="P203" s="1"/>
      <c r="Q203" s="1"/>
      <c r="R203" s="1"/>
      <c r="S203" s="1"/>
      <c r="T203" s="1"/>
      <c r="U203" s="1"/>
      <c r="V203" s="1"/>
      <c r="W203" s="1"/>
      <c r="X203" s="1"/>
      <c r="Y203" s="1"/>
    </row>
    <row r="204" spans="1:25" ht="15.75" customHeight="1">
      <c r="A204" s="1"/>
      <c r="B204" s="459"/>
      <c r="C204" s="1"/>
      <c r="D204" s="1"/>
      <c r="E204" s="1"/>
      <c r="F204" s="1"/>
      <c r="G204" s="1"/>
      <c r="H204" s="1"/>
      <c r="I204" s="1"/>
      <c r="J204" s="1"/>
      <c r="K204" s="1"/>
      <c r="L204" s="1"/>
      <c r="M204" s="1"/>
      <c r="N204" s="1"/>
      <c r="O204" s="1"/>
      <c r="P204" s="1"/>
      <c r="Q204" s="1"/>
      <c r="R204" s="1"/>
      <c r="S204" s="1"/>
      <c r="T204" s="1"/>
      <c r="U204" s="1"/>
      <c r="V204" s="1"/>
      <c r="W204" s="1"/>
      <c r="X204" s="1"/>
      <c r="Y204" s="1"/>
    </row>
    <row r="205" spans="1:25" ht="15.75" customHeight="1">
      <c r="A205" s="1"/>
      <c r="B205" s="459"/>
      <c r="C205" s="1"/>
      <c r="D205" s="1"/>
      <c r="E205" s="1"/>
      <c r="F205" s="1"/>
      <c r="G205" s="1"/>
      <c r="H205" s="1"/>
      <c r="I205" s="1"/>
      <c r="J205" s="1"/>
      <c r="K205" s="1"/>
      <c r="L205" s="1"/>
      <c r="M205" s="1"/>
      <c r="N205" s="1"/>
      <c r="O205" s="1"/>
      <c r="P205" s="1"/>
      <c r="Q205" s="1"/>
      <c r="R205" s="1"/>
      <c r="S205" s="1"/>
      <c r="T205" s="1"/>
      <c r="U205" s="1"/>
      <c r="V205" s="1"/>
      <c r="W205" s="1"/>
      <c r="X205" s="1"/>
      <c r="Y205" s="1"/>
    </row>
    <row r="206" spans="1:25" ht="15.75" customHeight="1">
      <c r="A206" s="1"/>
      <c r="B206" s="459"/>
      <c r="C206" s="1"/>
      <c r="D206" s="1"/>
      <c r="E206" s="1"/>
      <c r="F206" s="1"/>
      <c r="G206" s="1"/>
      <c r="H206" s="1"/>
      <c r="I206" s="1"/>
      <c r="J206" s="1"/>
      <c r="K206" s="1"/>
      <c r="L206" s="1"/>
      <c r="M206" s="1"/>
      <c r="N206" s="1"/>
      <c r="O206" s="1"/>
      <c r="P206" s="1"/>
      <c r="Q206" s="1"/>
      <c r="R206" s="1"/>
      <c r="S206" s="1"/>
      <c r="T206" s="1"/>
      <c r="U206" s="1"/>
      <c r="V206" s="1"/>
      <c r="W206" s="1"/>
      <c r="X206" s="1"/>
      <c r="Y206" s="1"/>
    </row>
    <row r="207" spans="1:25" ht="15.75" customHeight="1">
      <c r="A207" s="1"/>
      <c r="B207" s="459"/>
      <c r="C207" s="1"/>
      <c r="D207" s="1"/>
      <c r="E207" s="1"/>
      <c r="F207" s="1"/>
      <c r="G207" s="1"/>
      <c r="H207" s="1"/>
      <c r="I207" s="1"/>
      <c r="J207" s="1"/>
      <c r="K207" s="1"/>
      <c r="L207" s="1"/>
      <c r="M207" s="1"/>
      <c r="N207" s="1"/>
      <c r="O207" s="1"/>
      <c r="P207" s="1"/>
      <c r="Q207" s="1"/>
      <c r="R207" s="1"/>
      <c r="S207" s="1"/>
      <c r="T207" s="1"/>
      <c r="U207" s="1"/>
      <c r="V207" s="1"/>
      <c r="W207" s="1"/>
      <c r="X207" s="1"/>
      <c r="Y207" s="1"/>
    </row>
    <row r="208" spans="1:25" ht="15.75" customHeight="1">
      <c r="A208" s="1"/>
      <c r="B208" s="459"/>
      <c r="C208" s="1"/>
      <c r="D208" s="1"/>
      <c r="E208" s="1"/>
      <c r="F208" s="1"/>
      <c r="G208" s="1"/>
      <c r="H208" s="1"/>
      <c r="I208" s="1"/>
      <c r="J208" s="1"/>
      <c r="K208" s="1"/>
      <c r="L208" s="1"/>
      <c r="M208" s="1"/>
      <c r="N208" s="1"/>
      <c r="O208" s="1"/>
      <c r="P208" s="1"/>
      <c r="Q208" s="1"/>
      <c r="R208" s="1"/>
      <c r="S208" s="1"/>
      <c r="T208" s="1"/>
      <c r="U208" s="1"/>
      <c r="V208" s="1"/>
      <c r="W208" s="1"/>
      <c r="X208" s="1"/>
      <c r="Y208" s="1"/>
    </row>
    <row r="209" spans="1:25" ht="15.75" customHeight="1">
      <c r="A209" s="1"/>
      <c r="B209" s="459"/>
      <c r="C209" s="1"/>
      <c r="D209" s="1"/>
      <c r="E209" s="1"/>
      <c r="F209" s="1"/>
      <c r="G209" s="1"/>
      <c r="H209" s="1"/>
      <c r="I209" s="1"/>
      <c r="J209" s="1"/>
      <c r="K209" s="1"/>
      <c r="L209" s="1"/>
      <c r="M209" s="1"/>
      <c r="N209" s="1"/>
      <c r="O209" s="1"/>
      <c r="P209" s="1"/>
      <c r="Q209" s="1"/>
      <c r="R209" s="1"/>
      <c r="S209" s="1"/>
      <c r="T209" s="1"/>
      <c r="U209" s="1"/>
      <c r="V209" s="1"/>
      <c r="W209" s="1"/>
      <c r="X209" s="1"/>
      <c r="Y209" s="1"/>
    </row>
    <row r="210" spans="1:25" ht="15.75" customHeight="1">
      <c r="A210" s="1"/>
      <c r="B210" s="459"/>
      <c r="C210" s="1"/>
      <c r="D210" s="1"/>
      <c r="E210" s="1"/>
      <c r="F210" s="1"/>
      <c r="G210" s="1"/>
      <c r="H210" s="1"/>
      <c r="I210" s="1"/>
      <c r="J210" s="1"/>
      <c r="K210" s="1"/>
      <c r="L210" s="1"/>
      <c r="M210" s="1"/>
      <c r="N210" s="1"/>
      <c r="O210" s="1"/>
      <c r="P210" s="1"/>
      <c r="Q210" s="1"/>
      <c r="R210" s="1"/>
      <c r="S210" s="1"/>
      <c r="T210" s="1"/>
      <c r="U210" s="1"/>
      <c r="V210" s="1"/>
      <c r="W210" s="1"/>
      <c r="X210" s="1"/>
      <c r="Y210" s="1"/>
    </row>
    <row r="211" spans="1:25" ht="15.75" customHeight="1">
      <c r="A211" s="1"/>
      <c r="B211" s="459"/>
      <c r="C211" s="1"/>
      <c r="D211" s="1"/>
      <c r="E211" s="1"/>
      <c r="F211" s="1"/>
      <c r="G211" s="1"/>
      <c r="H211" s="1"/>
      <c r="I211" s="1"/>
      <c r="J211" s="1"/>
      <c r="K211" s="1"/>
      <c r="L211" s="1"/>
      <c r="M211" s="1"/>
      <c r="N211" s="1"/>
      <c r="O211" s="1"/>
      <c r="P211" s="1"/>
      <c r="Q211" s="1"/>
      <c r="R211" s="1"/>
      <c r="S211" s="1"/>
      <c r="T211" s="1"/>
      <c r="U211" s="1"/>
      <c r="V211" s="1"/>
      <c r="W211" s="1"/>
      <c r="X211" s="1"/>
      <c r="Y211" s="1"/>
    </row>
    <row r="212" spans="1:25" ht="15.75" customHeight="1">
      <c r="A212" s="1"/>
      <c r="B212" s="459"/>
      <c r="C212" s="1"/>
      <c r="D212" s="1"/>
      <c r="E212" s="1"/>
      <c r="F212" s="1"/>
      <c r="G212" s="1"/>
      <c r="H212" s="1"/>
      <c r="I212" s="1"/>
      <c r="J212" s="1"/>
      <c r="K212" s="1"/>
      <c r="L212" s="1"/>
      <c r="M212" s="1"/>
      <c r="N212" s="1"/>
      <c r="O212" s="1"/>
      <c r="P212" s="1"/>
      <c r="Q212" s="1"/>
      <c r="R212" s="1"/>
      <c r="S212" s="1"/>
      <c r="T212" s="1"/>
      <c r="U212" s="1"/>
      <c r="V212" s="1"/>
      <c r="W212" s="1"/>
      <c r="X212" s="1"/>
      <c r="Y212" s="1"/>
    </row>
    <row r="213" spans="1:25" ht="15.75" customHeight="1">
      <c r="A213" s="1"/>
      <c r="B213" s="459"/>
      <c r="C213" s="1"/>
      <c r="D213" s="1"/>
      <c r="E213" s="1"/>
      <c r="F213" s="1"/>
      <c r="G213" s="1"/>
      <c r="H213" s="1"/>
      <c r="I213" s="1"/>
      <c r="J213" s="1"/>
      <c r="K213" s="1"/>
      <c r="L213" s="1"/>
      <c r="M213" s="1"/>
      <c r="N213" s="1"/>
      <c r="O213" s="1"/>
      <c r="P213" s="1"/>
      <c r="Q213" s="1"/>
      <c r="R213" s="1"/>
      <c r="S213" s="1"/>
      <c r="T213" s="1"/>
      <c r="U213" s="1"/>
      <c r="V213" s="1"/>
      <c r="W213" s="1"/>
      <c r="X213" s="1"/>
      <c r="Y213" s="1"/>
    </row>
    <row r="214" spans="1:25" ht="15.75" customHeight="1">
      <c r="A214" s="1"/>
      <c r="B214" s="459"/>
      <c r="C214" s="1"/>
      <c r="D214" s="1"/>
      <c r="E214" s="1"/>
      <c r="F214" s="1"/>
      <c r="G214" s="1"/>
      <c r="H214" s="1"/>
      <c r="I214" s="1"/>
      <c r="J214" s="1"/>
      <c r="K214" s="1"/>
      <c r="L214" s="1"/>
      <c r="M214" s="1"/>
      <c r="N214" s="1"/>
      <c r="O214" s="1"/>
      <c r="P214" s="1"/>
      <c r="Q214" s="1"/>
      <c r="R214" s="1"/>
      <c r="S214" s="1"/>
      <c r="T214" s="1"/>
      <c r="U214" s="1"/>
      <c r="V214" s="1"/>
      <c r="W214" s="1"/>
      <c r="X214" s="1"/>
      <c r="Y214" s="1"/>
    </row>
    <row r="215" spans="1:25" ht="15.75" customHeight="1">
      <c r="A215" s="1"/>
      <c r="B215" s="459"/>
      <c r="C215" s="1"/>
      <c r="D215" s="1"/>
      <c r="E215" s="1"/>
      <c r="F215" s="1"/>
      <c r="G215" s="1"/>
      <c r="H215" s="1"/>
      <c r="I215" s="1"/>
      <c r="J215" s="1"/>
      <c r="K215" s="1"/>
      <c r="L215" s="1"/>
      <c r="M215" s="1"/>
      <c r="N215" s="1"/>
      <c r="O215" s="1"/>
      <c r="P215" s="1"/>
      <c r="Q215" s="1"/>
      <c r="R215" s="1"/>
      <c r="S215" s="1"/>
      <c r="T215" s="1"/>
      <c r="U215" s="1"/>
      <c r="V215" s="1"/>
      <c r="W215" s="1"/>
      <c r="X215" s="1"/>
      <c r="Y215" s="1"/>
    </row>
    <row r="216" spans="1:25" ht="15.75" customHeight="1">
      <c r="A216" s="1"/>
      <c r="B216" s="459"/>
      <c r="C216" s="1"/>
      <c r="D216" s="1"/>
      <c r="E216" s="1"/>
      <c r="F216" s="1"/>
      <c r="G216" s="1"/>
      <c r="H216" s="1"/>
      <c r="I216" s="1"/>
      <c r="J216" s="1"/>
      <c r="K216" s="1"/>
      <c r="L216" s="1"/>
      <c r="M216" s="1"/>
      <c r="N216" s="1"/>
      <c r="O216" s="1"/>
      <c r="P216" s="1"/>
      <c r="Q216" s="1"/>
      <c r="R216" s="1"/>
      <c r="S216" s="1"/>
      <c r="T216" s="1"/>
      <c r="U216" s="1"/>
      <c r="V216" s="1"/>
      <c r="W216" s="1"/>
      <c r="X216" s="1"/>
      <c r="Y216" s="1"/>
    </row>
    <row r="217" spans="1:25" ht="15.75" customHeight="1">
      <c r="A217" s="1"/>
      <c r="B217" s="459"/>
      <c r="C217" s="1"/>
      <c r="D217" s="1"/>
      <c r="E217" s="1"/>
      <c r="F217" s="1"/>
      <c r="G217" s="1"/>
      <c r="H217" s="1"/>
      <c r="I217" s="1"/>
      <c r="J217" s="1"/>
      <c r="K217" s="1"/>
      <c r="L217" s="1"/>
      <c r="M217" s="1"/>
      <c r="N217" s="1"/>
      <c r="O217" s="1"/>
      <c r="P217" s="1"/>
      <c r="Q217" s="1"/>
      <c r="R217" s="1"/>
      <c r="S217" s="1"/>
      <c r="T217" s="1"/>
      <c r="U217" s="1"/>
      <c r="V217" s="1"/>
      <c r="W217" s="1"/>
      <c r="X217" s="1"/>
      <c r="Y217" s="1"/>
    </row>
    <row r="218" spans="1:25" ht="15.75" customHeight="1">
      <c r="A218" s="1"/>
      <c r="B218" s="459"/>
      <c r="C218" s="1"/>
      <c r="D218" s="1"/>
      <c r="E218" s="1"/>
      <c r="F218" s="1"/>
      <c r="G218" s="1"/>
      <c r="H218" s="1"/>
      <c r="I218" s="1"/>
      <c r="J218" s="1"/>
      <c r="K218" s="1"/>
      <c r="L218" s="1"/>
      <c r="M218" s="1"/>
      <c r="N218" s="1"/>
      <c r="O218" s="1"/>
      <c r="P218" s="1"/>
      <c r="Q218" s="1"/>
      <c r="R218" s="1"/>
      <c r="S218" s="1"/>
      <c r="T218" s="1"/>
      <c r="U218" s="1"/>
      <c r="V218" s="1"/>
      <c r="W218" s="1"/>
      <c r="X218" s="1"/>
      <c r="Y218" s="1"/>
    </row>
    <row r="219" spans="1:25" ht="15.75" customHeight="1">
      <c r="A219" s="1"/>
      <c r="B219" s="459"/>
      <c r="C219" s="1"/>
      <c r="D219" s="1"/>
      <c r="E219" s="1"/>
      <c r="F219" s="1"/>
      <c r="G219" s="1"/>
      <c r="H219" s="1"/>
      <c r="I219" s="1"/>
      <c r="J219" s="1"/>
      <c r="K219" s="1"/>
      <c r="L219" s="1"/>
      <c r="M219" s="1"/>
      <c r="N219" s="1"/>
      <c r="O219" s="1"/>
      <c r="P219" s="1"/>
      <c r="Q219" s="1"/>
      <c r="R219" s="1"/>
      <c r="S219" s="1"/>
      <c r="T219" s="1"/>
      <c r="U219" s="1"/>
      <c r="V219" s="1"/>
      <c r="W219" s="1"/>
      <c r="X219" s="1"/>
      <c r="Y219" s="1"/>
    </row>
    <row r="220" spans="1:25" ht="15.75" customHeight="1">
      <c r="A220" s="1"/>
      <c r="B220" s="459"/>
      <c r="C220" s="1"/>
      <c r="D220" s="1"/>
      <c r="E220" s="1"/>
      <c r="F220" s="1"/>
      <c r="G220" s="1"/>
      <c r="H220" s="1"/>
      <c r="I220" s="1"/>
      <c r="J220" s="1"/>
      <c r="K220" s="1"/>
      <c r="L220" s="1"/>
      <c r="M220" s="1"/>
      <c r="N220" s="1"/>
      <c r="O220" s="1"/>
      <c r="P220" s="1"/>
      <c r="Q220" s="1"/>
      <c r="R220" s="1"/>
      <c r="S220" s="1"/>
      <c r="T220" s="1"/>
      <c r="U220" s="1"/>
      <c r="V220" s="1"/>
      <c r="W220" s="1"/>
      <c r="X220" s="1"/>
      <c r="Y220" s="1"/>
    </row>
    <row r="221" spans="1:25" ht="15.75" customHeight="1">
      <c r="A221" s="1"/>
      <c r="B221" s="459"/>
      <c r="C221" s="1"/>
      <c r="D221" s="1"/>
      <c r="E221" s="1"/>
      <c r="F221" s="1"/>
      <c r="G221" s="1"/>
      <c r="H221" s="1"/>
      <c r="I221" s="1"/>
      <c r="J221" s="1"/>
      <c r="K221" s="1"/>
      <c r="L221" s="1"/>
      <c r="M221" s="1"/>
      <c r="N221" s="1"/>
      <c r="O221" s="1"/>
      <c r="P221" s="1"/>
      <c r="Q221" s="1"/>
      <c r="R221" s="1"/>
      <c r="S221" s="1"/>
      <c r="T221" s="1"/>
      <c r="U221" s="1"/>
      <c r="V221" s="1"/>
      <c r="W221" s="1"/>
      <c r="X221" s="1"/>
      <c r="Y221" s="1"/>
    </row>
    <row r="222" spans="1:25" ht="15.75" customHeight="1">
      <c r="A222" s="1"/>
      <c r="B222" s="459"/>
      <c r="C222" s="1"/>
      <c r="D222" s="1"/>
      <c r="E222" s="1"/>
      <c r="F222" s="1"/>
      <c r="G222" s="1"/>
      <c r="H222" s="1"/>
      <c r="I222" s="1"/>
      <c r="J222" s="1"/>
      <c r="K222" s="1"/>
      <c r="L222" s="1"/>
      <c r="M222" s="1"/>
      <c r="N222" s="1"/>
      <c r="O222" s="1"/>
      <c r="P222" s="1"/>
      <c r="Q222" s="1"/>
      <c r="R222" s="1"/>
      <c r="S222" s="1"/>
      <c r="T222" s="1"/>
      <c r="U222" s="1"/>
      <c r="V222" s="1"/>
      <c r="W222" s="1"/>
      <c r="X222" s="1"/>
      <c r="Y222" s="1"/>
    </row>
    <row r="223" spans="1:25" ht="15.75" customHeight="1">
      <c r="A223" s="1"/>
      <c r="B223" s="459"/>
      <c r="C223" s="1"/>
      <c r="D223" s="1"/>
      <c r="E223" s="1"/>
      <c r="F223" s="1"/>
      <c r="G223" s="1"/>
      <c r="H223" s="1"/>
      <c r="I223" s="1"/>
      <c r="J223" s="1"/>
      <c r="K223" s="1"/>
      <c r="L223" s="1"/>
      <c r="M223" s="1"/>
      <c r="N223" s="1"/>
      <c r="O223" s="1"/>
      <c r="P223" s="1"/>
      <c r="Q223" s="1"/>
      <c r="R223" s="1"/>
      <c r="S223" s="1"/>
      <c r="T223" s="1"/>
      <c r="U223" s="1"/>
      <c r="V223" s="1"/>
      <c r="W223" s="1"/>
      <c r="X223" s="1"/>
      <c r="Y223" s="1"/>
    </row>
    <row r="224" spans="1:25" ht="15.75" customHeight="1">
      <c r="A224" s="1"/>
      <c r="B224" s="459"/>
      <c r="C224" s="1"/>
      <c r="D224" s="1"/>
      <c r="E224" s="1"/>
      <c r="F224" s="1"/>
      <c r="G224" s="1"/>
      <c r="H224" s="1"/>
      <c r="I224" s="1"/>
      <c r="J224" s="1"/>
      <c r="K224" s="1"/>
      <c r="L224" s="1"/>
      <c r="M224" s="1"/>
      <c r="N224" s="1"/>
      <c r="O224" s="1"/>
      <c r="P224" s="1"/>
      <c r="Q224" s="1"/>
      <c r="R224" s="1"/>
      <c r="S224" s="1"/>
      <c r="T224" s="1"/>
      <c r="U224" s="1"/>
      <c r="V224" s="1"/>
      <c r="W224" s="1"/>
      <c r="X224" s="1"/>
      <c r="Y224" s="1"/>
    </row>
    <row r="225" spans="1:25" ht="15.75" customHeight="1">
      <c r="A225" s="1"/>
      <c r="B225" s="459"/>
      <c r="C225" s="1"/>
      <c r="D225" s="1"/>
      <c r="E225" s="1"/>
      <c r="F225" s="1"/>
      <c r="G225" s="1"/>
      <c r="H225" s="1"/>
      <c r="I225" s="1"/>
      <c r="J225" s="1"/>
      <c r="K225" s="1"/>
      <c r="L225" s="1"/>
      <c r="M225" s="1"/>
      <c r="N225" s="1"/>
      <c r="O225" s="1"/>
      <c r="P225" s="1"/>
      <c r="Q225" s="1"/>
      <c r="R225" s="1"/>
      <c r="S225" s="1"/>
      <c r="T225" s="1"/>
      <c r="U225" s="1"/>
      <c r="V225" s="1"/>
      <c r="W225" s="1"/>
      <c r="X225" s="1"/>
      <c r="Y225" s="1"/>
    </row>
    <row r="226" spans="1:25" ht="15.75" customHeight="1">
      <c r="A226" s="1"/>
      <c r="B226" s="459"/>
      <c r="C226" s="1"/>
      <c r="D226" s="1"/>
      <c r="E226" s="1"/>
      <c r="F226" s="1"/>
      <c r="G226" s="1"/>
      <c r="H226" s="1"/>
      <c r="I226" s="1"/>
      <c r="J226" s="1"/>
      <c r="K226" s="1"/>
      <c r="L226" s="1"/>
      <c r="M226" s="1"/>
      <c r="N226" s="1"/>
      <c r="O226" s="1"/>
      <c r="P226" s="1"/>
      <c r="Q226" s="1"/>
      <c r="R226" s="1"/>
      <c r="S226" s="1"/>
      <c r="T226" s="1"/>
      <c r="U226" s="1"/>
      <c r="V226" s="1"/>
      <c r="W226" s="1"/>
      <c r="X226" s="1"/>
      <c r="Y226" s="1"/>
    </row>
    <row r="227" spans="1:25" ht="15.75" customHeight="1">
      <c r="A227" s="1"/>
      <c r="B227" s="459"/>
      <c r="C227" s="1"/>
      <c r="D227" s="1"/>
      <c r="E227" s="1"/>
      <c r="F227" s="1"/>
      <c r="G227" s="1"/>
      <c r="H227" s="1"/>
      <c r="I227" s="1"/>
      <c r="J227" s="1"/>
      <c r="K227" s="1"/>
      <c r="L227" s="1"/>
      <c r="M227" s="1"/>
      <c r="N227" s="1"/>
      <c r="O227" s="1"/>
      <c r="P227" s="1"/>
      <c r="Q227" s="1"/>
      <c r="R227" s="1"/>
      <c r="S227" s="1"/>
      <c r="T227" s="1"/>
      <c r="U227" s="1"/>
      <c r="V227" s="1"/>
      <c r="W227" s="1"/>
      <c r="X227" s="1"/>
      <c r="Y227" s="1"/>
    </row>
    <row r="228" spans="1:25" ht="15.75" customHeight="1">
      <c r="A228" s="1"/>
      <c r="B228" s="459"/>
      <c r="C228" s="1"/>
      <c r="D228" s="1"/>
      <c r="E228" s="1"/>
      <c r="F228" s="1"/>
      <c r="G228" s="1"/>
      <c r="H228" s="1"/>
      <c r="I228" s="1"/>
      <c r="J228" s="1"/>
      <c r="K228" s="1"/>
      <c r="L228" s="1"/>
      <c r="M228" s="1"/>
      <c r="N228" s="1"/>
      <c r="O228" s="1"/>
      <c r="P228" s="1"/>
      <c r="Q228" s="1"/>
      <c r="R228" s="1"/>
      <c r="S228" s="1"/>
      <c r="T228" s="1"/>
      <c r="U228" s="1"/>
      <c r="V228" s="1"/>
      <c r="W228" s="1"/>
      <c r="X228" s="1"/>
      <c r="Y228" s="1"/>
    </row>
    <row r="229" spans="1:25" ht="15.75" customHeight="1">
      <c r="A229" s="1"/>
      <c r="B229" s="459"/>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c r="A230" s="1"/>
      <c r="B230" s="459"/>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c r="A231" s="1"/>
      <c r="B231" s="459"/>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c r="A232" s="1"/>
      <c r="B232" s="459"/>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c r="A233" s="1"/>
      <c r="B233" s="459"/>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c r="A234" s="1"/>
      <c r="B234" s="459"/>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c r="A235" s="1"/>
      <c r="B235" s="459"/>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c r="A236" s="1"/>
      <c r="B236" s="459"/>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c r="A237" s="1"/>
      <c r="B237" s="459"/>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c r="A238" s="1"/>
      <c r="B238" s="459"/>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c r="A239" s="1"/>
      <c r="B239" s="459"/>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c r="A240" s="1"/>
      <c r="B240" s="459"/>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c r="A241" s="1"/>
      <c r="B241" s="459"/>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c r="A242" s="1"/>
      <c r="B242" s="459"/>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c r="A243" s="1"/>
      <c r="B243" s="459"/>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c r="A244" s="1"/>
      <c r="B244" s="459"/>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c r="A245" s="1"/>
      <c r="B245" s="459"/>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c r="A246" s="1"/>
      <c r="B246" s="459"/>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c r="A247" s="1"/>
      <c r="B247" s="459"/>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c r="A248" s="1"/>
      <c r="B248" s="459"/>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c r="A249" s="1"/>
      <c r="B249" s="459"/>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c r="A250" s="1"/>
      <c r="B250" s="459"/>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c r="A251" s="1"/>
      <c r="B251" s="459"/>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c r="A252" s="1"/>
      <c r="B252" s="459"/>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c r="A253" s="1"/>
      <c r="B253" s="459"/>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c r="A254" s="1"/>
      <c r="B254" s="459"/>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c r="A255" s="1"/>
      <c r="B255" s="459"/>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c r="A256" s="1"/>
      <c r="B256" s="459"/>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c r="A257" s="1"/>
      <c r="B257" s="459"/>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c r="A258" s="1"/>
      <c r="B258" s="459"/>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c r="A259" s="1"/>
      <c r="B259" s="459"/>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c r="A260" s="1"/>
      <c r="B260" s="459"/>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c r="A261" s="1"/>
      <c r="B261" s="459"/>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c r="A262" s="1"/>
      <c r="B262" s="459"/>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c r="A263" s="1"/>
      <c r="B263" s="459"/>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c r="A264" s="1"/>
      <c r="B264" s="459"/>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c r="A265" s="1"/>
      <c r="B265" s="459"/>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c r="A266" s="1"/>
      <c r="B266" s="459"/>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c r="A267" s="1"/>
      <c r="B267" s="459"/>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c r="A268" s="1"/>
      <c r="B268" s="459"/>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c r="A269" s="1"/>
      <c r="B269" s="459"/>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c r="A270" s="1"/>
      <c r="B270" s="459"/>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c r="A271" s="1"/>
      <c r="B271" s="459"/>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c r="A272" s="1"/>
      <c r="B272" s="459"/>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c r="A273" s="1"/>
      <c r="B273" s="459"/>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c r="A274" s="1"/>
      <c r="B274" s="459"/>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c r="A275" s="1"/>
      <c r="B275" s="459"/>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c r="A276" s="1"/>
      <c r="B276" s="459"/>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c r="A277" s="1"/>
      <c r="B277" s="459"/>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c r="A278" s="1"/>
      <c r="B278" s="459"/>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c r="A279" s="1"/>
      <c r="B279" s="459"/>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c r="A280" s="1"/>
      <c r="B280" s="459"/>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c r="A281" s="1"/>
      <c r="B281" s="459"/>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c r="A282" s="1"/>
      <c r="B282" s="459"/>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c r="A283" s="1"/>
      <c r="B283" s="459"/>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c r="A284" s="1"/>
      <c r="B284" s="459"/>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c r="A285" s="1"/>
      <c r="B285" s="459"/>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c r="A286" s="1"/>
      <c r="B286" s="459"/>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c r="A287" s="1"/>
      <c r="B287" s="459"/>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c r="A288" s="1"/>
      <c r="B288" s="459"/>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c r="A289" s="1"/>
      <c r="B289" s="459"/>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c r="A290" s="1"/>
      <c r="B290" s="459"/>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c r="A291" s="1"/>
      <c r="B291" s="459"/>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c r="A292" s="1"/>
      <c r="B292" s="459"/>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c r="A293" s="1"/>
      <c r="B293" s="459"/>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c r="A294" s="1"/>
      <c r="B294" s="459"/>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c r="A295" s="1"/>
      <c r="B295" s="459"/>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c r="A296" s="1"/>
      <c r="B296" s="459"/>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c r="A297" s="1"/>
      <c r="B297" s="459"/>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c r="A298" s="1"/>
      <c r="B298" s="459"/>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c r="A299" s="1"/>
      <c r="B299" s="459"/>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c r="A300" s="1"/>
      <c r="B300" s="459"/>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c r="A301" s="1"/>
      <c r="B301" s="459"/>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c r="A302" s="1"/>
      <c r="B302" s="459"/>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c r="A303" s="1"/>
      <c r="B303" s="459"/>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c r="A304" s="1"/>
      <c r="B304" s="459"/>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c r="A305" s="1"/>
      <c r="B305" s="459"/>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c r="A306" s="1"/>
      <c r="B306" s="459"/>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c r="A307" s="1"/>
      <c r="B307" s="459"/>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c r="A308" s="1"/>
      <c r="B308" s="459"/>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c r="A309" s="1"/>
      <c r="B309" s="459"/>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c r="A310" s="1"/>
      <c r="B310" s="459"/>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c r="A311" s="1"/>
      <c r="B311" s="459"/>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c r="A312" s="1"/>
      <c r="B312" s="459"/>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c r="A313" s="1"/>
      <c r="B313" s="459"/>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c r="A314" s="1"/>
      <c r="B314" s="459"/>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c r="A315" s="1"/>
      <c r="B315" s="459"/>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c r="A316" s="1"/>
      <c r="B316" s="459"/>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c r="A317" s="1"/>
      <c r="B317" s="459"/>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c r="A318" s="1"/>
      <c r="B318" s="459"/>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c r="A319" s="1"/>
      <c r="B319" s="459"/>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c r="A320" s="1"/>
      <c r="B320" s="459"/>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c r="A321" s="1"/>
      <c r="B321" s="459"/>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c r="A322" s="1"/>
      <c r="B322" s="459"/>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c r="A323" s="1"/>
      <c r="B323" s="459"/>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c r="A324" s="1"/>
      <c r="B324" s="459"/>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c r="A325" s="1"/>
      <c r="B325" s="459"/>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c r="A326" s="1"/>
      <c r="B326" s="459"/>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c r="A327" s="1"/>
      <c r="B327" s="459"/>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c r="A328" s="1"/>
      <c r="B328" s="459"/>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c r="A329" s="1"/>
      <c r="B329" s="459"/>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c r="A330" s="1"/>
      <c r="B330" s="459"/>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c r="A331" s="1"/>
      <c r="B331" s="459"/>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c r="A332" s="1"/>
      <c r="B332" s="459"/>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c r="A333" s="1"/>
      <c r="B333" s="459"/>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c r="A334" s="1"/>
      <c r="B334" s="459"/>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c r="A335" s="1"/>
      <c r="B335" s="459"/>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c r="B336" s="459"/>
      <c r="E336" s="1"/>
      <c r="F336" s="1"/>
      <c r="G336" s="1"/>
      <c r="H336" s="1"/>
      <c r="I336" s="1"/>
      <c r="J336" s="1"/>
      <c r="K336" s="1"/>
      <c r="L336" s="1"/>
      <c r="M336" s="1"/>
      <c r="N336" s="1"/>
      <c r="O336" s="1"/>
      <c r="P336" s="1"/>
      <c r="Q336" s="1"/>
      <c r="R336" s="1"/>
      <c r="S336" s="1"/>
      <c r="T336" s="1"/>
      <c r="U336" s="1"/>
      <c r="V336" s="1"/>
      <c r="W336" s="1"/>
      <c r="X336" s="1"/>
      <c r="Y336" s="1"/>
    </row>
    <row r="337" spans="2:2" ht="15.75" customHeight="1">
      <c r="B337" s="459"/>
    </row>
    <row r="338" spans="2:2" ht="15.75" customHeight="1">
      <c r="B338" s="459"/>
    </row>
    <row r="339" spans="2:2" ht="15.75" customHeight="1">
      <c r="B339" s="459"/>
    </row>
    <row r="340" spans="2:2" ht="15.75" customHeight="1">
      <c r="B340" s="459"/>
    </row>
    <row r="341" spans="2:2" ht="15.75" customHeight="1">
      <c r="B341" s="459"/>
    </row>
    <row r="342" spans="2:2" ht="15.75" customHeight="1">
      <c r="B342" s="459"/>
    </row>
    <row r="343" spans="2:2" ht="15.75" customHeight="1">
      <c r="B343" s="459"/>
    </row>
    <row r="344" spans="2:2" ht="15.75" customHeight="1">
      <c r="B344" s="459"/>
    </row>
    <row r="345" spans="2:2" ht="15.75" customHeight="1">
      <c r="B345" s="459"/>
    </row>
    <row r="346" spans="2:2" ht="15.75" customHeight="1">
      <c r="B346" s="459"/>
    </row>
    <row r="347" spans="2:2" ht="15.75" customHeight="1">
      <c r="B347" s="459"/>
    </row>
    <row r="348" spans="2:2" ht="15.75" customHeight="1">
      <c r="B348" s="459"/>
    </row>
    <row r="349" spans="2:2" ht="15.75" customHeight="1">
      <c r="B349" s="459"/>
    </row>
    <row r="350" spans="2:2" ht="15.75" customHeight="1">
      <c r="B350" s="459"/>
    </row>
    <row r="351" spans="2:2" ht="15.75" customHeight="1">
      <c r="B351" s="459"/>
    </row>
    <row r="352" spans="2:2" ht="15.75" customHeight="1">
      <c r="B352" s="459"/>
    </row>
    <row r="353" spans="2:2" ht="15.75" customHeight="1">
      <c r="B353" s="459"/>
    </row>
    <row r="354" spans="2:2" ht="15.75" customHeight="1">
      <c r="B354" s="459"/>
    </row>
    <row r="355" spans="2:2" ht="15.75" customHeight="1">
      <c r="B355" s="459"/>
    </row>
    <row r="356" spans="2:2" ht="15.75" customHeight="1">
      <c r="B356" s="459"/>
    </row>
    <row r="357" spans="2:2" ht="15.75" customHeight="1">
      <c r="B357" s="459"/>
    </row>
    <row r="358" spans="2:2" ht="15.75" customHeight="1">
      <c r="B358" s="459"/>
    </row>
    <row r="359" spans="2:2" ht="15.75" customHeight="1">
      <c r="B359" s="459"/>
    </row>
    <row r="360" spans="2:2" ht="15.75" customHeight="1">
      <c r="B360" s="459"/>
    </row>
    <row r="361" spans="2:2" ht="15.75" customHeight="1">
      <c r="B361" s="459"/>
    </row>
    <row r="362" spans="2:2" ht="15.75" customHeight="1">
      <c r="B362" s="459"/>
    </row>
    <row r="363" spans="2:2" ht="15.75" customHeight="1">
      <c r="B363" s="459"/>
    </row>
    <row r="364" spans="2:2" ht="15.75" customHeight="1">
      <c r="B364" s="459"/>
    </row>
    <row r="365" spans="2:2" ht="15.75" customHeight="1">
      <c r="B365" s="459"/>
    </row>
    <row r="366" spans="2:2" ht="15.75" customHeight="1">
      <c r="B366" s="459"/>
    </row>
    <row r="367" spans="2:2" ht="15.75" customHeight="1">
      <c r="B367" s="459"/>
    </row>
    <row r="368" spans="2:2" ht="15.75" customHeight="1">
      <c r="B368" s="459"/>
    </row>
    <row r="369" spans="2:2" ht="15.75" customHeight="1">
      <c r="B369" s="459"/>
    </row>
    <row r="370" spans="2:2" ht="15.75" customHeight="1">
      <c r="B370" s="459"/>
    </row>
    <row r="371" spans="2:2" ht="15.75" customHeight="1">
      <c r="B371" s="459"/>
    </row>
    <row r="372" spans="2:2" ht="15.75" customHeight="1">
      <c r="B372" s="459"/>
    </row>
    <row r="373" spans="2:2" ht="15.75" customHeight="1">
      <c r="B373" s="459"/>
    </row>
    <row r="374" spans="2:2" ht="15.75" customHeight="1">
      <c r="B374" s="459"/>
    </row>
    <row r="375" spans="2:2" ht="15.75" customHeight="1">
      <c r="B375" s="459"/>
    </row>
    <row r="376" spans="2:2" ht="15.75" customHeight="1">
      <c r="B376" s="459"/>
    </row>
    <row r="377" spans="2:2" ht="15.75" customHeight="1">
      <c r="B377" s="459"/>
    </row>
    <row r="378" spans="2:2" ht="15.75" customHeight="1">
      <c r="B378" s="459"/>
    </row>
    <row r="379" spans="2:2" ht="15.75" customHeight="1">
      <c r="B379" s="459"/>
    </row>
    <row r="380" spans="2:2" ht="15.75" customHeight="1">
      <c r="B380" s="459"/>
    </row>
    <row r="381" spans="2:2" ht="15.75" customHeight="1">
      <c r="B381" s="459"/>
    </row>
    <row r="382" spans="2:2" ht="15.75" customHeight="1">
      <c r="B382" s="459"/>
    </row>
    <row r="383" spans="2:2" ht="15.75" customHeight="1">
      <c r="B383" s="459"/>
    </row>
    <row r="384" spans="2:2" ht="15.75" customHeight="1">
      <c r="B384" s="459"/>
    </row>
    <row r="385" spans="2:2" ht="15.75" customHeight="1">
      <c r="B385" s="459"/>
    </row>
    <row r="386" spans="2:2" ht="15.75" customHeight="1">
      <c r="B386" s="459"/>
    </row>
    <row r="387" spans="2:2" ht="15.75" customHeight="1">
      <c r="B387" s="459"/>
    </row>
    <row r="388" spans="2:2" ht="15.75" customHeight="1">
      <c r="B388" s="459"/>
    </row>
    <row r="389" spans="2:2" ht="15.75" customHeight="1">
      <c r="B389" s="459"/>
    </row>
    <row r="390" spans="2:2" ht="15.75" customHeight="1">
      <c r="B390" s="459"/>
    </row>
    <row r="391" spans="2:2" ht="15.75" customHeight="1">
      <c r="B391" s="459"/>
    </row>
    <row r="392" spans="2:2" ht="15.75" customHeight="1">
      <c r="B392" s="459"/>
    </row>
    <row r="393" spans="2:2" ht="15.75" customHeight="1">
      <c r="B393" s="459"/>
    </row>
    <row r="394" spans="2:2" ht="15.75" customHeight="1">
      <c r="B394" s="459"/>
    </row>
    <row r="395" spans="2:2" ht="15.75" customHeight="1">
      <c r="B395" s="459"/>
    </row>
    <row r="396" spans="2:2" ht="15.75" customHeight="1">
      <c r="B396" s="459"/>
    </row>
    <row r="397" spans="2:2" ht="15.75" customHeight="1">
      <c r="B397" s="459"/>
    </row>
    <row r="398" spans="2:2" ht="15.75" customHeight="1">
      <c r="B398" s="459"/>
    </row>
    <row r="399" spans="2:2" ht="15.75" customHeight="1">
      <c r="B399" s="459"/>
    </row>
    <row r="400" spans="2:2" ht="15.75" customHeight="1">
      <c r="B400" s="459"/>
    </row>
    <row r="401" spans="2:2" ht="15.75" customHeight="1">
      <c r="B401" s="459"/>
    </row>
    <row r="402" spans="2:2" ht="15.75" customHeight="1">
      <c r="B402" s="459"/>
    </row>
    <row r="403" spans="2:2" ht="15.75" customHeight="1">
      <c r="B403" s="459"/>
    </row>
    <row r="404" spans="2:2" ht="15.75" customHeight="1">
      <c r="B404" s="459"/>
    </row>
    <row r="405" spans="2:2" ht="15.75" customHeight="1">
      <c r="B405" s="459"/>
    </row>
    <row r="406" spans="2:2" ht="15.75" customHeight="1">
      <c r="B406" s="459"/>
    </row>
    <row r="407" spans="2:2" ht="15.75" customHeight="1">
      <c r="B407" s="459"/>
    </row>
    <row r="408" spans="2:2" ht="15.75" customHeight="1">
      <c r="B408" s="459"/>
    </row>
    <row r="409" spans="2:2" ht="15.75" customHeight="1">
      <c r="B409" s="459"/>
    </row>
    <row r="410" spans="2:2" ht="15.75" customHeight="1">
      <c r="B410" s="459"/>
    </row>
    <row r="411" spans="2:2" ht="15.75" customHeight="1">
      <c r="B411" s="459"/>
    </row>
    <row r="412" spans="2:2" ht="15.75" customHeight="1">
      <c r="B412" s="459"/>
    </row>
    <row r="413" spans="2:2" ht="15.75" customHeight="1">
      <c r="B413" s="459"/>
    </row>
    <row r="414" spans="2:2" ht="15.75" customHeight="1">
      <c r="B414" s="459"/>
    </row>
    <row r="415" spans="2:2" ht="15.75" customHeight="1">
      <c r="B415" s="459"/>
    </row>
    <row r="416" spans="2:2" ht="15.75" customHeight="1">
      <c r="B416" s="459"/>
    </row>
    <row r="417" spans="2:2" ht="15.75" customHeight="1">
      <c r="B417" s="459"/>
    </row>
    <row r="418" spans="2:2" ht="15.75" customHeight="1">
      <c r="B418" s="459"/>
    </row>
    <row r="419" spans="2:2" ht="15.75" customHeight="1">
      <c r="B419" s="459"/>
    </row>
    <row r="420" spans="2:2" ht="15.75" customHeight="1">
      <c r="B420" s="459"/>
    </row>
    <row r="421" spans="2:2" ht="15.75" customHeight="1">
      <c r="B421" s="459"/>
    </row>
    <row r="422" spans="2:2" ht="15.75" customHeight="1">
      <c r="B422" s="459"/>
    </row>
    <row r="423" spans="2:2" ht="15.75" customHeight="1">
      <c r="B423" s="459"/>
    </row>
    <row r="424" spans="2:2" ht="15.75" customHeight="1">
      <c r="B424" s="459"/>
    </row>
    <row r="425" spans="2:2" ht="15.75" customHeight="1">
      <c r="B425" s="459"/>
    </row>
    <row r="426" spans="2:2" ht="15.75" customHeight="1">
      <c r="B426" s="459"/>
    </row>
    <row r="427" spans="2:2" ht="15.75" customHeight="1">
      <c r="B427" s="459"/>
    </row>
    <row r="428" spans="2:2" ht="15.75" customHeight="1">
      <c r="B428" s="459"/>
    </row>
    <row r="429" spans="2:2" ht="15.75" customHeight="1">
      <c r="B429" s="459"/>
    </row>
    <row r="430" spans="2:2" ht="15.75" customHeight="1">
      <c r="B430" s="459"/>
    </row>
    <row r="431" spans="2:2" ht="15.75" customHeight="1">
      <c r="B431" s="459"/>
    </row>
    <row r="432" spans="2:2" ht="15.75" customHeight="1">
      <c r="B432" s="459"/>
    </row>
    <row r="433" spans="2:2" ht="15.75" customHeight="1">
      <c r="B433" s="459"/>
    </row>
    <row r="434" spans="2:2" ht="15.75" customHeight="1">
      <c r="B434" s="459"/>
    </row>
    <row r="435" spans="2:2" ht="15.75" customHeight="1">
      <c r="B435" s="459"/>
    </row>
    <row r="436" spans="2:2" ht="15.75" customHeight="1">
      <c r="B436" s="459"/>
    </row>
    <row r="437" spans="2:2" ht="15.75" customHeight="1">
      <c r="B437" s="459"/>
    </row>
    <row r="438" spans="2:2" ht="15.75" customHeight="1">
      <c r="B438" s="459"/>
    </row>
    <row r="439" spans="2:2" ht="15.75" customHeight="1">
      <c r="B439" s="459"/>
    </row>
    <row r="440" spans="2:2" ht="15.75" customHeight="1">
      <c r="B440" s="459"/>
    </row>
    <row r="441" spans="2:2" ht="15.75" customHeight="1">
      <c r="B441" s="459"/>
    </row>
    <row r="442" spans="2:2" ht="15.75" customHeight="1">
      <c r="B442" s="459"/>
    </row>
    <row r="443" spans="2:2" ht="15.75" customHeight="1">
      <c r="B443" s="459"/>
    </row>
    <row r="444" spans="2:2" ht="15.75" customHeight="1">
      <c r="B444" s="459"/>
    </row>
    <row r="445" spans="2:2" ht="15.75" customHeight="1">
      <c r="B445" s="459"/>
    </row>
    <row r="446" spans="2:2" ht="15.75" customHeight="1">
      <c r="B446" s="459"/>
    </row>
    <row r="447" spans="2:2" ht="15.75" customHeight="1">
      <c r="B447" s="459"/>
    </row>
    <row r="448" spans="2:2" ht="15.75" customHeight="1">
      <c r="B448" s="459"/>
    </row>
    <row r="449" spans="2:2" ht="15.75" customHeight="1">
      <c r="B449" s="459"/>
    </row>
    <row r="450" spans="2:2" ht="15.75" customHeight="1">
      <c r="B450" s="459"/>
    </row>
    <row r="451" spans="2:2" ht="15.75" customHeight="1">
      <c r="B451" s="459"/>
    </row>
    <row r="452" spans="2:2" ht="15.75" customHeight="1">
      <c r="B452" s="459"/>
    </row>
    <row r="453" spans="2:2" ht="15.75" customHeight="1">
      <c r="B453" s="459"/>
    </row>
    <row r="454" spans="2:2" ht="15.75" customHeight="1">
      <c r="B454" s="459"/>
    </row>
    <row r="455" spans="2:2" ht="15.75" customHeight="1">
      <c r="B455" s="459"/>
    </row>
    <row r="456" spans="2:2" ht="15.75" customHeight="1">
      <c r="B456" s="459"/>
    </row>
    <row r="457" spans="2:2" ht="15.75" customHeight="1">
      <c r="B457" s="459"/>
    </row>
    <row r="458" spans="2:2" ht="15.75" customHeight="1">
      <c r="B458" s="459"/>
    </row>
    <row r="459" spans="2:2" ht="15.75" customHeight="1">
      <c r="B459" s="459"/>
    </row>
    <row r="460" spans="2:2" ht="15.75" customHeight="1">
      <c r="B460" s="459"/>
    </row>
    <row r="461" spans="2:2" ht="15.75" customHeight="1">
      <c r="B461" s="459"/>
    </row>
    <row r="462" spans="2:2" ht="15.75" customHeight="1">
      <c r="B462" s="459"/>
    </row>
    <row r="463" spans="2:2" ht="15.75" customHeight="1">
      <c r="B463" s="459"/>
    </row>
    <row r="464" spans="2:2" ht="15.75" customHeight="1">
      <c r="B464" s="459"/>
    </row>
    <row r="465" spans="2:2" ht="15.75" customHeight="1">
      <c r="B465" s="459"/>
    </row>
    <row r="466" spans="2:2" ht="15.75" customHeight="1">
      <c r="B466" s="459"/>
    </row>
    <row r="467" spans="2:2" ht="15.75" customHeight="1">
      <c r="B467" s="459"/>
    </row>
    <row r="468" spans="2:2" ht="15.75" customHeight="1">
      <c r="B468" s="459"/>
    </row>
    <row r="469" spans="2:2" ht="15.75" customHeight="1">
      <c r="B469" s="459"/>
    </row>
    <row r="470" spans="2:2" ht="15.75" customHeight="1">
      <c r="B470" s="459"/>
    </row>
    <row r="471" spans="2:2" ht="15.75" customHeight="1">
      <c r="B471" s="459"/>
    </row>
    <row r="472" spans="2:2" ht="15.75" customHeight="1">
      <c r="B472" s="459"/>
    </row>
    <row r="473" spans="2:2" ht="15.75" customHeight="1">
      <c r="B473" s="459"/>
    </row>
    <row r="474" spans="2:2" ht="15.75" customHeight="1">
      <c r="B474" s="459"/>
    </row>
    <row r="475" spans="2:2" ht="15.75" customHeight="1">
      <c r="B475" s="459"/>
    </row>
    <row r="476" spans="2:2" ht="15.75" customHeight="1">
      <c r="B476" s="459"/>
    </row>
    <row r="477" spans="2:2" ht="15.75" customHeight="1">
      <c r="B477" s="459"/>
    </row>
    <row r="478" spans="2:2" ht="15.75" customHeight="1">
      <c r="B478" s="459"/>
    </row>
    <row r="479" spans="2:2" ht="15.75" customHeight="1">
      <c r="B479" s="459"/>
    </row>
    <row r="480" spans="2:2" ht="15.75" customHeight="1">
      <c r="B480" s="459"/>
    </row>
    <row r="481" spans="2:2" ht="15.75" customHeight="1">
      <c r="B481" s="459"/>
    </row>
    <row r="482" spans="2:2" ht="15.75" customHeight="1">
      <c r="B482" s="459"/>
    </row>
    <row r="483" spans="2:2" ht="15.75" customHeight="1">
      <c r="B483" s="459"/>
    </row>
    <row r="484" spans="2:2" ht="15.75" customHeight="1">
      <c r="B484" s="459"/>
    </row>
    <row r="485" spans="2:2" ht="15.75" customHeight="1">
      <c r="B485" s="459"/>
    </row>
    <row r="486" spans="2:2" ht="15.75" customHeight="1">
      <c r="B486" s="459"/>
    </row>
    <row r="487" spans="2:2" ht="15.75" customHeight="1">
      <c r="B487" s="459"/>
    </row>
    <row r="488" spans="2:2" ht="15.75" customHeight="1">
      <c r="B488" s="459"/>
    </row>
    <row r="489" spans="2:2" ht="15.75" customHeight="1">
      <c r="B489" s="459"/>
    </row>
    <row r="490" spans="2:2" ht="15.75" customHeight="1">
      <c r="B490" s="459"/>
    </row>
    <row r="491" spans="2:2" ht="15.75" customHeight="1">
      <c r="B491" s="459"/>
    </row>
    <row r="492" spans="2:2" ht="15.75" customHeight="1">
      <c r="B492" s="459"/>
    </row>
    <row r="493" spans="2:2" ht="15.75" customHeight="1">
      <c r="B493" s="459"/>
    </row>
    <row r="494" spans="2:2" ht="15.75" customHeight="1">
      <c r="B494" s="459"/>
    </row>
    <row r="495" spans="2:2" ht="15.75" customHeight="1">
      <c r="B495" s="459"/>
    </row>
    <row r="496" spans="2:2" ht="15.75" customHeight="1">
      <c r="B496" s="459"/>
    </row>
    <row r="497" spans="2:2" ht="15.75" customHeight="1">
      <c r="B497" s="459"/>
    </row>
    <row r="498" spans="2:2" ht="15.75" customHeight="1">
      <c r="B498" s="459"/>
    </row>
    <row r="499" spans="2:2" ht="15.75" customHeight="1">
      <c r="B499" s="459"/>
    </row>
    <row r="500" spans="2:2" ht="15.75" customHeight="1">
      <c r="B500" s="459"/>
    </row>
    <row r="501" spans="2:2" ht="15.75" customHeight="1">
      <c r="B501" s="459"/>
    </row>
    <row r="502" spans="2:2" ht="15.75" customHeight="1">
      <c r="B502" s="459"/>
    </row>
    <row r="503" spans="2:2" ht="15.75" customHeight="1">
      <c r="B503" s="459"/>
    </row>
    <row r="504" spans="2:2" ht="15.75" customHeight="1">
      <c r="B504" s="459"/>
    </row>
    <row r="505" spans="2:2" ht="15.75" customHeight="1">
      <c r="B505" s="459"/>
    </row>
    <row r="506" spans="2:2" ht="15.75" customHeight="1">
      <c r="B506" s="459"/>
    </row>
    <row r="507" spans="2:2" ht="15.75" customHeight="1">
      <c r="B507" s="459"/>
    </row>
    <row r="508" spans="2:2" ht="15.75" customHeight="1">
      <c r="B508" s="459"/>
    </row>
    <row r="509" spans="2:2" ht="15.75" customHeight="1">
      <c r="B509" s="459"/>
    </row>
    <row r="510" spans="2:2" ht="15.75" customHeight="1">
      <c r="B510" s="459"/>
    </row>
    <row r="511" spans="2:2" ht="15.75" customHeight="1">
      <c r="B511" s="459"/>
    </row>
    <row r="512" spans="2:2" ht="15.75" customHeight="1">
      <c r="B512" s="459"/>
    </row>
    <row r="513" spans="2:2" ht="15.75" customHeight="1">
      <c r="B513" s="459"/>
    </row>
    <row r="514" spans="2:2" ht="15.75" customHeight="1">
      <c r="B514" s="459"/>
    </row>
    <row r="515" spans="2:2" ht="15.75" customHeight="1">
      <c r="B515" s="459"/>
    </row>
    <row r="516" spans="2:2" ht="15.75" customHeight="1">
      <c r="B516" s="459"/>
    </row>
    <row r="517" spans="2:2" ht="15.75" customHeight="1">
      <c r="B517" s="459"/>
    </row>
    <row r="518" spans="2:2" ht="15.75" customHeight="1">
      <c r="B518" s="459"/>
    </row>
    <row r="519" spans="2:2" ht="15.75" customHeight="1">
      <c r="B519" s="459"/>
    </row>
    <row r="520" spans="2:2" ht="15.75" customHeight="1">
      <c r="B520" s="459"/>
    </row>
    <row r="521" spans="2:2" ht="15.75" customHeight="1">
      <c r="B521" s="459"/>
    </row>
    <row r="522" spans="2:2" ht="15.75" customHeight="1">
      <c r="B522" s="459"/>
    </row>
    <row r="523" spans="2:2" ht="15.75" customHeight="1">
      <c r="B523" s="459"/>
    </row>
    <row r="524" spans="2:2" ht="15.75" customHeight="1">
      <c r="B524" s="459"/>
    </row>
    <row r="525" spans="2:2" ht="15.75" customHeight="1">
      <c r="B525" s="459"/>
    </row>
    <row r="526" spans="2:2" ht="15.75" customHeight="1">
      <c r="B526" s="459"/>
    </row>
    <row r="527" spans="2:2" ht="15.75" customHeight="1">
      <c r="B527" s="459"/>
    </row>
    <row r="528" spans="2:2" ht="15.75" customHeight="1">
      <c r="B528" s="459"/>
    </row>
    <row r="529" spans="2:2" ht="15.75" customHeight="1">
      <c r="B529" s="459"/>
    </row>
    <row r="530" spans="2:2" ht="15.75" customHeight="1">
      <c r="B530" s="459"/>
    </row>
    <row r="531" spans="2:2" ht="15.75" customHeight="1">
      <c r="B531" s="459"/>
    </row>
    <row r="532" spans="2:2" ht="15.75" customHeight="1">
      <c r="B532" s="459"/>
    </row>
    <row r="533" spans="2:2" ht="15.75" customHeight="1">
      <c r="B533" s="459"/>
    </row>
    <row r="534" spans="2:2" ht="15.75" customHeight="1">
      <c r="B534" s="459"/>
    </row>
    <row r="535" spans="2:2" ht="15.75" customHeight="1">
      <c r="B535" s="459"/>
    </row>
    <row r="536" spans="2:2" ht="15.75" customHeight="1">
      <c r="B536" s="459"/>
    </row>
    <row r="537" spans="2:2" ht="15.75" customHeight="1">
      <c r="B537" s="459"/>
    </row>
    <row r="538" spans="2:2" ht="15.75" customHeight="1">
      <c r="B538" s="459"/>
    </row>
    <row r="539" spans="2:2" ht="15.75" customHeight="1">
      <c r="B539" s="459"/>
    </row>
    <row r="540" spans="2:2" ht="15.75" customHeight="1">
      <c r="B540" s="459"/>
    </row>
    <row r="541" spans="2:2" ht="15.75" customHeight="1">
      <c r="B541" s="459"/>
    </row>
    <row r="542" spans="2:2" ht="15.75" customHeight="1">
      <c r="B542" s="459"/>
    </row>
    <row r="543" spans="2:2" ht="15.75" customHeight="1">
      <c r="B543" s="459"/>
    </row>
    <row r="544" spans="2:2" ht="15.75" customHeight="1">
      <c r="B544" s="459"/>
    </row>
    <row r="545" spans="2:2" ht="15.75" customHeight="1">
      <c r="B545" s="459"/>
    </row>
    <row r="546" spans="2:2" ht="15.75" customHeight="1">
      <c r="B546" s="459"/>
    </row>
    <row r="547" spans="2:2" ht="15.75" customHeight="1">
      <c r="B547" s="459"/>
    </row>
    <row r="548" spans="2:2" ht="15.75" customHeight="1">
      <c r="B548" s="459"/>
    </row>
    <row r="549" spans="2:2" ht="15.75" customHeight="1">
      <c r="B549" s="459"/>
    </row>
    <row r="550" spans="2:2" ht="15.75" customHeight="1">
      <c r="B550" s="459"/>
    </row>
    <row r="551" spans="2:2" ht="15.75" customHeight="1">
      <c r="B551" s="459"/>
    </row>
    <row r="552" spans="2:2" ht="15.75" customHeight="1">
      <c r="B552" s="459"/>
    </row>
    <row r="553" spans="2:2" ht="15.75" customHeight="1">
      <c r="B553" s="459"/>
    </row>
    <row r="554" spans="2:2" ht="15.75" customHeight="1">
      <c r="B554" s="459"/>
    </row>
    <row r="555" spans="2:2" ht="15.75" customHeight="1">
      <c r="B555" s="459"/>
    </row>
    <row r="556" spans="2:2" ht="15.75" customHeight="1">
      <c r="B556" s="459"/>
    </row>
    <row r="557" spans="2:2" ht="15.75" customHeight="1">
      <c r="B557" s="459"/>
    </row>
    <row r="558" spans="2:2" ht="15.75" customHeight="1">
      <c r="B558" s="459"/>
    </row>
    <row r="559" spans="2:2" ht="15.75" customHeight="1">
      <c r="B559" s="459"/>
    </row>
    <row r="560" spans="2:2" ht="15.75" customHeight="1">
      <c r="B560" s="459"/>
    </row>
    <row r="561" spans="2:2" ht="15.75" customHeight="1">
      <c r="B561" s="459"/>
    </row>
    <row r="562" spans="2:2" ht="15.75" customHeight="1">
      <c r="B562" s="459"/>
    </row>
    <row r="563" spans="2:2" ht="15.75" customHeight="1">
      <c r="B563" s="459"/>
    </row>
    <row r="564" spans="2:2" ht="15.75" customHeight="1">
      <c r="B564" s="459"/>
    </row>
    <row r="565" spans="2:2" ht="15.75" customHeight="1">
      <c r="B565" s="459"/>
    </row>
    <row r="566" spans="2:2" ht="15.75" customHeight="1">
      <c r="B566" s="459"/>
    </row>
    <row r="567" spans="2:2" ht="15.75" customHeight="1">
      <c r="B567" s="459"/>
    </row>
    <row r="568" spans="2:2" ht="15.75" customHeight="1">
      <c r="B568" s="459"/>
    </row>
    <row r="569" spans="2:2" ht="15.75" customHeight="1">
      <c r="B569" s="459"/>
    </row>
    <row r="570" spans="2:2" ht="15.75" customHeight="1">
      <c r="B570" s="459"/>
    </row>
    <row r="571" spans="2:2" ht="15.75" customHeight="1">
      <c r="B571" s="459"/>
    </row>
    <row r="572" spans="2:2" ht="15.75" customHeight="1">
      <c r="B572" s="459"/>
    </row>
    <row r="573" spans="2:2" ht="15.75" customHeight="1">
      <c r="B573" s="459"/>
    </row>
    <row r="574" spans="2:2" ht="15.75" customHeight="1">
      <c r="B574" s="459"/>
    </row>
    <row r="575" spans="2:2" ht="15.75" customHeight="1">
      <c r="B575" s="459"/>
    </row>
    <row r="576" spans="2:2" ht="15.75" customHeight="1">
      <c r="B576" s="459"/>
    </row>
    <row r="577" spans="2:2" ht="15.75" customHeight="1">
      <c r="B577" s="459"/>
    </row>
    <row r="578" spans="2:2" ht="15.75" customHeight="1">
      <c r="B578" s="459"/>
    </row>
    <row r="579" spans="2:2" ht="15.75" customHeight="1">
      <c r="B579" s="459"/>
    </row>
    <row r="580" spans="2:2" ht="15.75" customHeight="1">
      <c r="B580" s="459"/>
    </row>
    <row r="581" spans="2:2" ht="15.75" customHeight="1">
      <c r="B581" s="459"/>
    </row>
    <row r="582" spans="2:2" ht="15.75" customHeight="1">
      <c r="B582" s="459"/>
    </row>
    <row r="583" spans="2:2" ht="15.75" customHeight="1">
      <c r="B583" s="459"/>
    </row>
    <row r="584" spans="2:2" ht="15.75" customHeight="1">
      <c r="B584" s="459"/>
    </row>
    <row r="585" spans="2:2" ht="15.75" customHeight="1">
      <c r="B585" s="459"/>
    </row>
    <row r="586" spans="2:2" ht="15.75" customHeight="1">
      <c r="B586" s="459"/>
    </row>
    <row r="587" spans="2:2" ht="15.75" customHeight="1">
      <c r="B587" s="459"/>
    </row>
    <row r="588" spans="2:2" ht="15.75" customHeight="1">
      <c r="B588" s="459"/>
    </row>
    <row r="589" spans="2:2" ht="15.75" customHeight="1">
      <c r="B589" s="459"/>
    </row>
    <row r="590" spans="2:2" ht="15.75" customHeight="1">
      <c r="B590" s="459"/>
    </row>
    <row r="591" spans="2:2" ht="15.75" customHeight="1">
      <c r="B591" s="459"/>
    </row>
    <row r="592" spans="2:2" ht="15.75" customHeight="1">
      <c r="B592" s="459"/>
    </row>
    <row r="593" spans="2:2" ht="15.75" customHeight="1">
      <c r="B593" s="459"/>
    </row>
    <row r="594" spans="2:2" ht="15.75" customHeight="1">
      <c r="B594" s="459"/>
    </row>
    <row r="595" spans="2:2" ht="15.75" customHeight="1">
      <c r="B595" s="459"/>
    </row>
    <row r="596" spans="2:2" ht="15.75" customHeight="1">
      <c r="B596" s="459"/>
    </row>
    <row r="597" spans="2:2" ht="15.75" customHeight="1">
      <c r="B597" s="459"/>
    </row>
    <row r="598" spans="2:2" ht="15.75" customHeight="1">
      <c r="B598" s="459"/>
    </row>
    <row r="599" spans="2:2" ht="15.75" customHeight="1">
      <c r="B599" s="459"/>
    </row>
    <row r="600" spans="2:2" ht="15.75" customHeight="1">
      <c r="B600" s="459"/>
    </row>
    <row r="601" spans="2:2" ht="15.75" customHeight="1">
      <c r="B601" s="459"/>
    </row>
    <row r="602" spans="2:2" ht="15.75" customHeight="1">
      <c r="B602" s="459"/>
    </row>
    <row r="603" spans="2:2" ht="15.75" customHeight="1">
      <c r="B603" s="459"/>
    </row>
    <row r="604" spans="2:2" ht="15.75" customHeight="1">
      <c r="B604" s="459"/>
    </row>
    <row r="605" spans="2:2" ht="15.75" customHeight="1">
      <c r="B605" s="459"/>
    </row>
    <row r="606" spans="2:2" ht="15.75" customHeight="1">
      <c r="B606" s="459"/>
    </row>
    <row r="607" spans="2:2" ht="15.75" customHeight="1">
      <c r="B607" s="459"/>
    </row>
    <row r="608" spans="2:2" ht="15.75" customHeight="1">
      <c r="B608" s="459"/>
    </row>
    <row r="609" spans="2:2" ht="15.75" customHeight="1">
      <c r="B609" s="459"/>
    </row>
    <row r="610" spans="2:2" ht="15.75" customHeight="1">
      <c r="B610" s="459"/>
    </row>
    <row r="611" spans="2:2" ht="15.75" customHeight="1">
      <c r="B611" s="459"/>
    </row>
    <row r="612" spans="2:2" ht="15.75" customHeight="1">
      <c r="B612" s="459"/>
    </row>
    <row r="613" spans="2:2" ht="15.75" customHeight="1">
      <c r="B613" s="459"/>
    </row>
    <row r="614" spans="2:2" ht="15.75" customHeight="1">
      <c r="B614" s="459"/>
    </row>
    <row r="615" spans="2:2" ht="15.75" customHeight="1">
      <c r="B615" s="459"/>
    </row>
    <row r="616" spans="2:2" ht="15.75" customHeight="1">
      <c r="B616" s="459"/>
    </row>
    <row r="617" spans="2:2" ht="15.75" customHeight="1">
      <c r="B617" s="459"/>
    </row>
    <row r="618" spans="2:2" ht="15.75" customHeight="1">
      <c r="B618" s="459"/>
    </row>
    <row r="619" spans="2:2" ht="15.75" customHeight="1">
      <c r="B619" s="459"/>
    </row>
    <row r="620" spans="2:2" ht="15.75" customHeight="1">
      <c r="B620" s="459"/>
    </row>
    <row r="621" spans="2:2" ht="15.75" customHeight="1">
      <c r="B621" s="459"/>
    </row>
    <row r="622" spans="2:2" ht="15.75" customHeight="1">
      <c r="B622" s="459"/>
    </row>
    <row r="623" spans="2:2" ht="15.75" customHeight="1">
      <c r="B623" s="459"/>
    </row>
    <row r="624" spans="2:2" ht="15.75" customHeight="1">
      <c r="B624" s="459"/>
    </row>
    <row r="625" spans="2:2" ht="15.75" customHeight="1">
      <c r="B625" s="459"/>
    </row>
    <row r="626" spans="2:2" ht="15.75" customHeight="1">
      <c r="B626" s="459"/>
    </row>
    <row r="627" spans="2:2" ht="15.75" customHeight="1">
      <c r="B627" s="459"/>
    </row>
    <row r="628" spans="2:2" ht="15.75" customHeight="1">
      <c r="B628" s="459"/>
    </row>
    <row r="629" spans="2:2" ht="15.75" customHeight="1">
      <c r="B629" s="459"/>
    </row>
    <row r="630" spans="2:2" ht="15.75" customHeight="1">
      <c r="B630" s="459"/>
    </row>
    <row r="631" spans="2:2" ht="15.75" customHeight="1">
      <c r="B631" s="459"/>
    </row>
    <row r="632" spans="2:2" ht="15.75" customHeight="1">
      <c r="B632" s="459"/>
    </row>
    <row r="633" spans="2:2" ht="15.75" customHeight="1">
      <c r="B633" s="459"/>
    </row>
    <row r="634" spans="2:2" ht="15.75" customHeight="1">
      <c r="B634" s="459"/>
    </row>
    <row r="635" spans="2:2" ht="15.75" customHeight="1">
      <c r="B635" s="459"/>
    </row>
    <row r="636" spans="2:2" ht="15.75" customHeight="1">
      <c r="B636" s="459"/>
    </row>
    <row r="637" spans="2:2" ht="15.75" customHeight="1">
      <c r="B637" s="459"/>
    </row>
    <row r="638" spans="2:2" ht="15.75" customHeight="1">
      <c r="B638" s="459"/>
    </row>
    <row r="639" spans="2:2" ht="15.75" customHeight="1">
      <c r="B639" s="459"/>
    </row>
    <row r="640" spans="2:2" ht="15.75" customHeight="1">
      <c r="B640" s="459"/>
    </row>
    <row r="641" spans="2:2" ht="15.75" customHeight="1">
      <c r="B641" s="459"/>
    </row>
    <row r="642" spans="2:2" ht="15.75" customHeight="1">
      <c r="B642" s="459"/>
    </row>
    <row r="643" spans="2:2" ht="15.75" customHeight="1">
      <c r="B643" s="459"/>
    </row>
    <row r="644" spans="2:2" ht="15.75" customHeight="1">
      <c r="B644" s="459"/>
    </row>
    <row r="645" spans="2:2" ht="15.75" customHeight="1">
      <c r="B645" s="459"/>
    </row>
    <row r="646" spans="2:2" ht="15.75" customHeight="1">
      <c r="B646" s="459"/>
    </row>
    <row r="647" spans="2:2" ht="15.75" customHeight="1">
      <c r="B647" s="459"/>
    </row>
    <row r="648" spans="2:2" ht="15.75" customHeight="1">
      <c r="B648" s="459"/>
    </row>
    <row r="649" spans="2:2" ht="15.75" customHeight="1">
      <c r="B649" s="459"/>
    </row>
    <row r="650" spans="2:2" ht="15.75" customHeight="1">
      <c r="B650" s="459"/>
    </row>
    <row r="651" spans="2:2" ht="15.75" customHeight="1">
      <c r="B651" s="459"/>
    </row>
    <row r="652" spans="2:2" ht="15.75" customHeight="1">
      <c r="B652" s="459"/>
    </row>
    <row r="653" spans="2:2" ht="15.75" customHeight="1">
      <c r="B653" s="459"/>
    </row>
    <row r="654" spans="2:2" ht="15.75" customHeight="1">
      <c r="B654" s="459"/>
    </row>
    <row r="655" spans="2:2" ht="15.75" customHeight="1">
      <c r="B655" s="459"/>
    </row>
    <row r="656" spans="2:2" ht="15.75" customHeight="1">
      <c r="B656" s="459"/>
    </row>
    <row r="657" spans="2:2" ht="15.75" customHeight="1">
      <c r="B657" s="459"/>
    </row>
    <row r="658" spans="2:2" ht="15.75" customHeight="1">
      <c r="B658" s="459"/>
    </row>
    <row r="659" spans="2:2" ht="15.75" customHeight="1">
      <c r="B659" s="459"/>
    </row>
    <row r="660" spans="2:2" ht="15.75" customHeight="1">
      <c r="B660" s="459"/>
    </row>
    <row r="661" spans="2:2" ht="15.75" customHeight="1">
      <c r="B661" s="459"/>
    </row>
    <row r="662" spans="2:2" ht="15.75" customHeight="1">
      <c r="B662" s="459"/>
    </row>
    <row r="663" spans="2:2" ht="15.75" customHeight="1">
      <c r="B663" s="459"/>
    </row>
    <row r="664" spans="2:2" ht="15.75" customHeight="1">
      <c r="B664" s="459"/>
    </row>
    <row r="665" spans="2:2" ht="15.75" customHeight="1">
      <c r="B665" s="459"/>
    </row>
    <row r="666" spans="2:2" ht="15.75" customHeight="1">
      <c r="B666" s="459"/>
    </row>
    <row r="667" spans="2:2" ht="15.75" customHeight="1">
      <c r="B667" s="459"/>
    </row>
    <row r="668" spans="2:2" ht="15.75" customHeight="1">
      <c r="B668" s="459"/>
    </row>
    <row r="669" spans="2:2" ht="15.75" customHeight="1">
      <c r="B669" s="459"/>
    </row>
    <row r="670" spans="2:2" ht="15.75" customHeight="1">
      <c r="B670" s="459"/>
    </row>
    <row r="671" spans="2:2" ht="15.75" customHeight="1">
      <c r="B671" s="459"/>
    </row>
    <row r="672" spans="2:2" ht="15.75" customHeight="1">
      <c r="B672" s="459"/>
    </row>
    <row r="673" spans="2:2" ht="15.75" customHeight="1">
      <c r="B673" s="459"/>
    </row>
    <row r="674" spans="2:2" ht="15.75" customHeight="1">
      <c r="B674" s="459"/>
    </row>
    <row r="675" spans="2:2" ht="15.75" customHeight="1">
      <c r="B675" s="459"/>
    </row>
    <row r="676" spans="2:2" ht="15.75" customHeight="1">
      <c r="B676" s="459"/>
    </row>
    <row r="677" spans="2:2" ht="15.75" customHeight="1">
      <c r="B677" s="459"/>
    </row>
    <row r="678" spans="2:2" ht="15.75" customHeight="1">
      <c r="B678" s="459"/>
    </row>
    <row r="679" spans="2:2" ht="15.75" customHeight="1">
      <c r="B679" s="459"/>
    </row>
    <row r="680" spans="2:2" ht="15.75" customHeight="1">
      <c r="B680" s="459"/>
    </row>
    <row r="681" spans="2:2" ht="15.75" customHeight="1">
      <c r="B681" s="459"/>
    </row>
    <row r="682" spans="2:2" ht="15.75" customHeight="1">
      <c r="B682" s="459"/>
    </row>
    <row r="683" spans="2:2" ht="15.75" customHeight="1">
      <c r="B683" s="459"/>
    </row>
    <row r="684" spans="2:2" ht="15.75" customHeight="1">
      <c r="B684" s="459"/>
    </row>
    <row r="685" spans="2:2" ht="15.75" customHeight="1">
      <c r="B685" s="459"/>
    </row>
    <row r="686" spans="2:2" ht="15.75" customHeight="1">
      <c r="B686" s="459"/>
    </row>
    <row r="687" spans="2:2" ht="15.75" customHeight="1">
      <c r="B687" s="459"/>
    </row>
    <row r="688" spans="2:2" ht="15.75" customHeight="1">
      <c r="B688" s="459"/>
    </row>
    <row r="689" spans="2:2" ht="15.75" customHeight="1">
      <c r="B689" s="459"/>
    </row>
    <row r="690" spans="2:2" ht="15.75" customHeight="1">
      <c r="B690" s="459"/>
    </row>
    <row r="691" spans="2:2" ht="15.75" customHeight="1">
      <c r="B691" s="459"/>
    </row>
    <row r="692" spans="2:2" ht="15.75" customHeight="1">
      <c r="B692" s="459"/>
    </row>
    <row r="693" spans="2:2" ht="15.75" customHeight="1">
      <c r="B693" s="459"/>
    </row>
    <row r="694" spans="2:2" ht="15.75" customHeight="1">
      <c r="B694" s="459"/>
    </row>
    <row r="695" spans="2:2" ht="15.75" customHeight="1">
      <c r="B695" s="459"/>
    </row>
    <row r="696" spans="2:2" ht="15.75" customHeight="1">
      <c r="B696" s="459"/>
    </row>
    <row r="697" spans="2:2" ht="15.75" customHeight="1">
      <c r="B697" s="459"/>
    </row>
    <row r="698" spans="2:2" ht="15.75" customHeight="1">
      <c r="B698" s="459"/>
    </row>
    <row r="699" spans="2:2" ht="15.75" customHeight="1">
      <c r="B699" s="459"/>
    </row>
    <row r="700" spans="2:2" ht="15.75" customHeight="1">
      <c r="B700" s="459"/>
    </row>
    <row r="701" spans="2:2" ht="15.75" customHeight="1">
      <c r="B701" s="459"/>
    </row>
    <row r="702" spans="2:2" ht="15.75" customHeight="1">
      <c r="B702" s="459"/>
    </row>
    <row r="703" spans="2:2" ht="15.75" customHeight="1">
      <c r="B703" s="459"/>
    </row>
    <row r="704" spans="2:2" ht="15.75" customHeight="1">
      <c r="B704" s="459"/>
    </row>
    <row r="705" spans="2:2" ht="15.75" customHeight="1">
      <c r="B705" s="459"/>
    </row>
    <row r="706" spans="2:2" ht="15.75" customHeight="1">
      <c r="B706" s="459"/>
    </row>
    <row r="707" spans="2:2" ht="15.75" customHeight="1">
      <c r="B707" s="459"/>
    </row>
    <row r="708" spans="2:2" ht="15.75" customHeight="1">
      <c r="B708" s="459"/>
    </row>
    <row r="709" spans="2:2" ht="15.75" customHeight="1">
      <c r="B709" s="459"/>
    </row>
    <row r="710" spans="2:2" ht="15.75" customHeight="1">
      <c r="B710" s="459"/>
    </row>
    <row r="711" spans="2:2" ht="15.75" customHeight="1">
      <c r="B711" s="459"/>
    </row>
    <row r="712" spans="2:2" ht="15.75" customHeight="1">
      <c r="B712" s="459"/>
    </row>
    <row r="713" spans="2:2" ht="15.75" customHeight="1">
      <c r="B713" s="459"/>
    </row>
    <row r="714" spans="2:2" ht="15.75" customHeight="1">
      <c r="B714" s="459"/>
    </row>
    <row r="715" spans="2:2" ht="15.75" customHeight="1">
      <c r="B715" s="459"/>
    </row>
    <row r="716" spans="2:2" ht="15.75" customHeight="1">
      <c r="B716" s="459"/>
    </row>
    <row r="717" spans="2:2" ht="15.75" customHeight="1">
      <c r="B717" s="459"/>
    </row>
    <row r="718" spans="2:2" ht="15.75" customHeight="1">
      <c r="B718" s="459"/>
    </row>
    <row r="719" spans="2:2" ht="15.75" customHeight="1">
      <c r="B719" s="459"/>
    </row>
    <row r="720" spans="2:2" ht="15.75" customHeight="1">
      <c r="B720" s="459"/>
    </row>
    <row r="721" spans="2:2" ht="15.75" customHeight="1">
      <c r="B721" s="459"/>
    </row>
    <row r="722" spans="2:2" ht="15.75" customHeight="1">
      <c r="B722" s="459"/>
    </row>
    <row r="723" spans="2:2" ht="15.75" customHeight="1">
      <c r="B723" s="459"/>
    </row>
    <row r="724" spans="2:2" ht="15.75" customHeight="1">
      <c r="B724" s="459"/>
    </row>
    <row r="725" spans="2:2" ht="15.75" customHeight="1">
      <c r="B725" s="459"/>
    </row>
    <row r="726" spans="2:2" ht="15.75" customHeight="1">
      <c r="B726" s="459"/>
    </row>
    <row r="727" spans="2:2" ht="15.75" customHeight="1">
      <c r="B727" s="459"/>
    </row>
    <row r="728" spans="2:2" ht="15.75" customHeight="1">
      <c r="B728" s="459"/>
    </row>
    <row r="729" spans="2:2" ht="15.75" customHeight="1">
      <c r="B729" s="459"/>
    </row>
    <row r="730" spans="2:2" ht="15.75" customHeight="1">
      <c r="B730" s="459"/>
    </row>
    <row r="731" spans="2:2" ht="15.75" customHeight="1">
      <c r="B731" s="459"/>
    </row>
    <row r="732" spans="2:2" ht="15.75" customHeight="1">
      <c r="B732" s="459"/>
    </row>
    <row r="733" spans="2:2" ht="15.75" customHeight="1">
      <c r="B733" s="459"/>
    </row>
    <row r="734" spans="2:2" ht="15.75" customHeight="1">
      <c r="B734" s="459"/>
    </row>
    <row r="735" spans="2:2" ht="15.75" customHeight="1">
      <c r="B735" s="459"/>
    </row>
    <row r="736" spans="2:2" ht="15.75" customHeight="1">
      <c r="B736" s="459"/>
    </row>
    <row r="737" spans="2:2" ht="15.75" customHeight="1">
      <c r="B737" s="459"/>
    </row>
    <row r="738" spans="2:2" ht="15.75" customHeight="1">
      <c r="B738" s="459"/>
    </row>
    <row r="739" spans="2:2" ht="15.75" customHeight="1">
      <c r="B739" s="459"/>
    </row>
    <row r="740" spans="2:2" ht="15.75" customHeight="1">
      <c r="B740" s="459"/>
    </row>
    <row r="741" spans="2:2" ht="15.75" customHeight="1">
      <c r="B741" s="459"/>
    </row>
    <row r="742" spans="2:2" ht="15.75" customHeight="1">
      <c r="B742" s="459"/>
    </row>
    <row r="743" spans="2:2" ht="15.75" customHeight="1">
      <c r="B743" s="459"/>
    </row>
    <row r="744" spans="2:2" ht="15.75" customHeight="1">
      <c r="B744" s="459"/>
    </row>
    <row r="745" spans="2:2" ht="15.75" customHeight="1">
      <c r="B745" s="459"/>
    </row>
    <row r="746" spans="2:2" ht="15.75" customHeight="1">
      <c r="B746" s="459"/>
    </row>
    <row r="747" spans="2:2" ht="15.75" customHeight="1">
      <c r="B747" s="459"/>
    </row>
    <row r="748" spans="2:2" ht="15.75" customHeight="1">
      <c r="B748" s="459"/>
    </row>
    <row r="749" spans="2:2" ht="15.75" customHeight="1">
      <c r="B749" s="459"/>
    </row>
    <row r="750" spans="2:2" ht="15.75" customHeight="1">
      <c r="B750" s="459"/>
    </row>
    <row r="751" spans="2:2" ht="15.75" customHeight="1">
      <c r="B751" s="459"/>
    </row>
    <row r="752" spans="2:2" ht="15.75" customHeight="1">
      <c r="B752" s="459"/>
    </row>
    <row r="753" spans="2:2" ht="15.75" customHeight="1">
      <c r="B753" s="459"/>
    </row>
    <row r="754" spans="2:2" ht="15.75" customHeight="1">
      <c r="B754" s="459"/>
    </row>
    <row r="755" spans="2:2" ht="15.75" customHeight="1">
      <c r="B755" s="459"/>
    </row>
    <row r="756" spans="2:2" ht="15.75" customHeight="1">
      <c r="B756" s="459"/>
    </row>
    <row r="757" spans="2:2" ht="15.75" customHeight="1">
      <c r="B757" s="459"/>
    </row>
    <row r="758" spans="2:2" ht="15.75" customHeight="1">
      <c r="B758" s="459"/>
    </row>
    <row r="759" spans="2:2" ht="15.75" customHeight="1">
      <c r="B759" s="459"/>
    </row>
    <row r="760" spans="2:2" ht="15.75" customHeight="1">
      <c r="B760" s="459"/>
    </row>
    <row r="761" spans="2:2" ht="15.75" customHeight="1">
      <c r="B761" s="459"/>
    </row>
    <row r="762" spans="2:2" ht="15.75" customHeight="1">
      <c r="B762" s="459"/>
    </row>
    <row r="763" spans="2:2" ht="15.75" customHeight="1">
      <c r="B763" s="459"/>
    </row>
    <row r="764" spans="2:2" ht="15.75" customHeight="1">
      <c r="B764" s="459"/>
    </row>
    <row r="765" spans="2:2" ht="15.75" customHeight="1">
      <c r="B765" s="459"/>
    </row>
    <row r="766" spans="2:2" ht="15.75" customHeight="1">
      <c r="B766" s="459"/>
    </row>
    <row r="767" spans="2:2" ht="15.75" customHeight="1">
      <c r="B767" s="459"/>
    </row>
    <row r="768" spans="2:2" ht="15.75" customHeight="1">
      <c r="B768" s="459"/>
    </row>
    <row r="769" spans="2:2" ht="15.75" customHeight="1">
      <c r="B769" s="459"/>
    </row>
    <row r="770" spans="2:2" ht="15.75" customHeight="1">
      <c r="B770" s="459"/>
    </row>
    <row r="771" spans="2:2" ht="15.75" customHeight="1">
      <c r="B771" s="459"/>
    </row>
    <row r="772" spans="2:2" ht="15.75" customHeight="1">
      <c r="B772" s="459"/>
    </row>
    <row r="773" spans="2:2" ht="15.75" customHeight="1">
      <c r="B773" s="459"/>
    </row>
    <row r="774" spans="2:2" ht="15.75" customHeight="1">
      <c r="B774" s="459"/>
    </row>
    <row r="775" spans="2:2" ht="15.75" customHeight="1">
      <c r="B775" s="459"/>
    </row>
    <row r="776" spans="2:2" ht="15.75" customHeight="1">
      <c r="B776" s="459"/>
    </row>
    <row r="777" spans="2:2" ht="15.75" customHeight="1">
      <c r="B777" s="459"/>
    </row>
    <row r="778" spans="2:2" ht="15.75" customHeight="1">
      <c r="B778" s="459"/>
    </row>
    <row r="779" spans="2:2" ht="15.75" customHeight="1">
      <c r="B779" s="459"/>
    </row>
    <row r="780" spans="2:2" ht="15.75" customHeight="1">
      <c r="B780" s="459"/>
    </row>
    <row r="781" spans="2:2" ht="15.75" customHeight="1">
      <c r="B781" s="459"/>
    </row>
    <row r="782" spans="2:2" ht="15.75" customHeight="1">
      <c r="B782" s="459"/>
    </row>
    <row r="783" spans="2:2" ht="15.75" customHeight="1">
      <c r="B783" s="459"/>
    </row>
    <row r="784" spans="2:2" ht="15.75" customHeight="1">
      <c r="B784" s="459"/>
    </row>
    <row r="785" spans="2:2" ht="15.75" customHeight="1">
      <c r="B785" s="459"/>
    </row>
    <row r="786" spans="2:2" ht="15.75" customHeight="1">
      <c r="B786" s="459"/>
    </row>
    <row r="787" spans="2:2" ht="15.75" customHeight="1">
      <c r="B787" s="459"/>
    </row>
    <row r="788" spans="2:2" ht="15.75" customHeight="1">
      <c r="B788" s="459"/>
    </row>
    <row r="789" spans="2:2" ht="15.75" customHeight="1">
      <c r="B789" s="459"/>
    </row>
    <row r="790" spans="2:2" ht="15.75" customHeight="1">
      <c r="B790" s="459"/>
    </row>
    <row r="791" spans="2:2" ht="15.75" customHeight="1">
      <c r="B791" s="459"/>
    </row>
    <row r="792" spans="2:2" ht="15.75" customHeight="1">
      <c r="B792" s="459"/>
    </row>
    <row r="793" spans="2:2" ht="15.75" customHeight="1">
      <c r="B793" s="459"/>
    </row>
    <row r="794" spans="2:2" ht="15.75" customHeight="1">
      <c r="B794" s="459"/>
    </row>
    <row r="795" spans="2:2" ht="15.75" customHeight="1">
      <c r="B795" s="459"/>
    </row>
    <row r="796" spans="2:2" ht="15.75" customHeight="1">
      <c r="B796" s="459"/>
    </row>
    <row r="797" spans="2:2" ht="15.75" customHeight="1">
      <c r="B797" s="459"/>
    </row>
    <row r="798" spans="2:2" ht="15.75" customHeight="1">
      <c r="B798" s="459"/>
    </row>
    <row r="799" spans="2:2" ht="15.75" customHeight="1">
      <c r="B799" s="459"/>
    </row>
    <row r="800" spans="2:2" ht="15.75" customHeight="1">
      <c r="B800" s="459"/>
    </row>
    <row r="801" spans="2:2" ht="15.75" customHeight="1">
      <c r="B801" s="459"/>
    </row>
    <row r="802" spans="2:2" ht="15.75" customHeight="1">
      <c r="B802" s="459"/>
    </row>
    <row r="803" spans="2:2" ht="15.75" customHeight="1">
      <c r="B803" s="459"/>
    </row>
    <row r="804" spans="2:2" ht="15.75" customHeight="1">
      <c r="B804" s="459"/>
    </row>
    <row r="805" spans="2:2" ht="15.75" customHeight="1">
      <c r="B805" s="459"/>
    </row>
    <row r="806" spans="2:2" ht="15.75" customHeight="1">
      <c r="B806" s="459"/>
    </row>
    <row r="807" spans="2:2" ht="15.75" customHeight="1">
      <c r="B807" s="459"/>
    </row>
    <row r="808" spans="2:2" ht="15.75" customHeight="1">
      <c r="B808" s="459"/>
    </row>
    <row r="809" spans="2:2" ht="15.75" customHeight="1">
      <c r="B809" s="459"/>
    </row>
    <row r="810" spans="2:2" ht="15.75" customHeight="1">
      <c r="B810" s="459"/>
    </row>
    <row r="811" spans="2:2" ht="15.75" customHeight="1">
      <c r="B811" s="459"/>
    </row>
    <row r="812" spans="2:2" ht="15.75" customHeight="1">
      <c r="B812" s="459"/>
    </row>
    <row r="813" spans="2:2" ht="15.75" customHeight="1">
      <c r="B813" s="459"/>
    </row>
    <row r="814" spans="2:2" ht="15.75" customHeight="1">
      <c r="B814" s="459"/>
    </row>
    <row r="815" spans="2:2" ht="15.75" customHeight="1">
      <c r="B815" s="459"/>
    </row>
    <row r="816" spans="2:2" ht="15.75" customHeight="1">
      <c r="B816" s="459"/>
    </row>
    <row r="817" spans="2:2" ht="15.75" customHeight="1">
      <c r="B817" s="459"/>
    </row>
    <row r="818" spans="2:2" ht="15.75" customHeight="1">
      <c r="B818" s="459"/>
    </row>
    <row r="819" spans="2:2" ht="15.75" customHeight="1">
      <c r="B819" s="459"/>
    </row>
    <row r="820" spans="2:2" ht="15.75" customHeight="1">
      <c r="B820" s="459"/>
    </row>
    <row r="821" spans="2:2" ht="15.75" customHeight="1">
      <c r="B821" s="459"/>
    </row>
    <row r="822" spans="2:2" ht="15.75" customHeight="1">
      <c r="B822" s="459"/>
    </row>
    <row r="823" spans="2:2" ht="15.75" customHeight="1">
      <c r="B823" s="459"/>
    </row>
    <row r="824" spans="2:2" ht="15.75" customHeight="1">
      <c r="B824" s="459"/>
    </row>
    <row r="825" spans="2:2" ht="15.75" customHeight="1">
      <c r="B825" s="459"/>
    </row>
    <row r="826" spans="2:2" ht="15.75" customHeight="1">
      <c r="B826" s="459"/>
    </row>
    <row r="827" spans="2:2" ht="15.75" customHeight="1">
      <c r="B827" s="459"/>
    </row>
    <row r="828" spans="2:2" ht="15.75" customHeight="1">
      <c r="B828" s="459"/>
    </row>
    <row r="829" spans="2:2" ht="15.75" customHeight="1">
      <c r="B829" s="459"/>
    </row>
    <row r="830" spans="2:2" ht="15.75" customHeight="1">
      <c r="B830" s="459"/>
    </row>
    <row r="831" spans="2:2" ht="15.75" customHeight="1">
      <c r="B831" s="459"/>
    </row>
    <row r="832" spans="2:2" ht="15.75" customHeight="1">
      <c r="B832" s="459"/>
    </row>
    <row r="833" spans="2:2" ht="15.75" customHeight="1">
      <c r="B833" s="459"/>
    </row>
    <row r="834" spans="2:2" ht="15.75" customHeight="1">
      <c r="B834" s="459"/>
    </row>
    <row r="835" spans="2:2" ht="15.75" customHeight="1">
      <c r="B835" s="459"/>
    </row>
    <row r="836" spans="2:2" ht="15.75" customHeight="1">
      <c r="B836" s="459"/>
    </row>
    <row r="837" spans="2:2" ht="15.75" customHeight="1">
      <c r="B837" s="459"/>
    </row>
    <row r="838" spans="2:2" ht="15.75" customHeight="1">
      <c r="B838" s="459"/>
    </row>
    <row r="839" spans="2:2" ht="15.75" customHeight="1">
      <c r="B839" s="459"/>
    </row>
    <row r="840" spans="2:2" ht="15.75" customHeight="1">
      <c r="B840" s="459"/>
    </row>
    <row r="841" spans="2:2" ht="15.75" customHeight="1">
      <c r="B841" s="459"/>
    </row>
    <row r="842" spans="2:2" ht="15.75" customHeight="1">
      <c r="B842" s="459"/>
    </row>
    <row r="843" spans="2:2" ht="15.75" customHeight="1">
      <c r="B843" s="459"/>
    </row>
    <row r="844" spans="2:2" ht="15.75" customHeight="1">
      <c r="B844" s="459"/>
    </row>
    <row r="845" spans="2:2" ht="15.75" customHeight="1">
      <c r="B845" s="459"/>
    </row>
    <row r="846" spans="2:2" ht="15.75" customHeight="1">
      <c r="B846" s="459"/>
    </row>
    <row r="847" spans="2:2" ht="15.75" customHeight="1">
      <c r="B847" s="459"/>
    </row>
    <row r="848" spans="2:2" ht="15.75" customHeight="1">
      <c r="B848" s="459"/>
    </row>
    <row r="849" spans="2:2" ht="15.75" customHeight="1">
      <c r="B849" s="459"/>
    </row>
    <row r="850" spans="2:2" ht="15.75" customHeight="1">
      <c r="B850" s="459"/>
    </row>
    <row r="851" spans="2:2" ht="15.75" customHeight="1">
      <c r="B851" s="459"/>
    </row>
    <row r="852" spans="2:2" ht="15.75" customHeight="1">
      <c r="B852" s="459"/>
    </row>
    <row r="853" spans="2:2" ht="15.75" customHeight="1">
      <c r="B853" s="459"/>
    </row>
    <row r="854" spans="2:2" ht="15.75" customHeight="1">
      <c r="B854" s="459"/>
    </row>
    <row r="855" spans="2:2" ht="15.75" customHeight="1">
      <c r="B855" s="459"/>
    </row>
    <row r="856" spans="2:2" ht="15.75" customHeight="1">
      <c r="B856" s="459"/>
    </row>
    <row r="857" spans="2:2" ht="15.75" customHeight="1">
      <c r="B857" s="459"/>
    </row>
    <row r="858" spans="2:2" ht="15.75" customHeight="1">
      <c r="B858" s="459"/>
    </row>
    <row r="859" spans="2:2" ht="15.75" customHeight="1">
      <c r="B859" s="459"/>
    </row>
    <row r="860" spans="2:2" ht="15.75" customHeight="1">
      <c r="B860" s="459"/>
    </row>
    <row r="861" spans="2:2" ht="15.75" customHeight="1">
      <c r="B861" s="459"/>
    </row>
    <row r="862" spans="2:2" ht="15.75" customHeight="1">
      <c r="B862" s="459"/>
    </row>
    <row r="863" spans="2:2" ht="15.75" customHeight="1">
      <c r="B863" s="459"/>
    </row>
    <row r="864" spans="2:2" ht="15.75" customHeight="1">
      <c r="B864" s="459"/>
    </row>
    <row r="865" spans="2:2" ht="15.75" customHeight="1">
      <c r="B865" s="459"/>
    </row>
    <row r="866" spans="2:2" ht="15.75" customHeight="1">
      <c r="B866" s="459"/>
    </row>
    <row r="867" spans="2:2" ht="15.75" customHeight="1">
      <c r="B867" s="459"/>
    </row>
    <row r="868" spans="2:2" ht="15.75" customHeight="1">
      <c r="B868" s="459"/>
    </row>
    <row r="869" spans="2:2" ht="15.75" customHeight="1">
      <c r="B869" s="459"/>
    </row>
    <row r="870" spans="2:2" ht="15.75" customHeight="1">
      <c r="B870" s="459"/>
    </row>
    <row r="871" spans="2:2" ht="15.75" customHeight="1">
      <c r="B871" s="459"/>
    </row>
    <row r="872" spans="2:2" ht="15.75" customHeight="1">
      <c r="B872" s="459"/>
    </row>
    <row r="873" spans="2:2" ht="15.75" customHeight="1">
      <c r="B873" s="459"/>
    </row>
    <row r="874" spans="2:2" ht="15.75" customHeight="1">
      <c r="B874" s="459"/>
    </row>
    <row r="875" spans="2:2" ht="15.75" customHeight="1">
      <c r="B875" s="459"/>
    </row>
    <row r="876" spans="2:2" ht="15.75" customHeight="1">
      <c r="B876" s="459"/>
    </row>
    <row r="877" spans="2:2" ht="15.75" customHeight="1">
      <c r="B877" s="459"/>
    </row>
    <row r="878" spans="2:2" ht="15.75" customHeight="1">
      <c r="B878" s="459"/>
    </row>
    <row r="879" spans="2:2" ht="15.75" customHeight="1">
      <c r="B879" s="459"/>
    </row>
    <row r="880" spans="2:2" ht="15.75" customHeight="1">
      <c r="B880" s="459"/>
    </row>
    <row r="881" spans="2:2" ht="15.75" customHeight="1">
      <c r="B881" s="459"/>
    </row>
    <row r="882" spans="2:2" ht="15.75" customHeight="1">
      <c r="B882" s="459"/>
    </row>
    <row r="883" spans="2:2" ht="15.75" customHeight="1">
      <c r="B883" s="459"/>
    </row>
    <row r="884" spans="2:2" ht="15.75" customHeight="1">
      <c r="B884" s="459"/>
    </row>
    <row r="885" spans="2:2" ht="15.75" customHeight="1">
      <c r="B885" s="459"/>
    </row>
    <row r="886" spans="2:2" ht="15.75" customHeight="1">
      <c r="B886" s="459"/>
    </row>
    <row r="887" spans="2:2" ht="15.75" customHeight="1">
      <c r="B887" s="459"/>
    </row>
    <row r="888" spans="2:2" ht="15.75" customHeight="1">
      <c r="B888" s="459"/>
    </row>
    <row r="889" spans="2:2" ht="15.75" customHeight="1">
      <c r="B889" s="459"/>
    </row>
    <row r="890" spans="2:2" ht="15.75" customHeight="1">
      <c r="B890" s="459"/>
    </row>
    <row r="891" spans="2:2" ht="15.75" customHeight="1">
      <c r="B891" s="459"/>
    </row>
    <row r="892" spans="2:2" ht="15.75" customHeight="1">
      <c r="B892" s="459"/>
    </row>
    <row r="893" spans="2:2" ht="15.75" customHeight="1">
      <c r="B893" s="459"/>
    </row>
    <row r="894" spans="2:2" ht="15.75" customHeight="1">
      <c r="B894" s="459"/>
    </row>
    <row r="895" spans="2:2" ht="15.75" customHeight="1">
      <c r="B895" s="459"/>
    </row>
    <row r="896" spans="2:2" ht="15.75" customHeight="1">
      <c r="B896" s="459"/>
    </row>
    <row r="897" spans="2:2" ht="15.75" customHeight="1">
      <c r="B897" s="459"/>
    </row>
    <row r="898" spans="2:2" ht="15.75" customHeight="1">
      <c r="B898" s="459"/>
    </row>
    <row r="899" spans="2:2" ht="15.75" customHeight="1">
      <c r="B899" s="459"/>
    </row>
    <row r="900" spans="2:2" ht="15.75" customHeight="1">
      <c r="B900" s="459"/>
    </row>
    <row r="901" spans="2:2" ht="15.75" customHeight="1">
      <c r="B901" s="459"/>
    </row>
    <row r="902" spans="2:2" ht="15.75" customHeight="1">
      <c r="B902" s="459"/>
    </row>
    <row r="903" spans="2:2" ht="15.75" customHeight="1">
      <c r="B903" s="459"/>
    </row>
    <row r="904" spans="2:2" ht="15.75" customHeight="1">
      <c r="B904" s="459"/>
    </row>
    <row r="905" spans="2:2" ht="15.75" customHeight="1">
      <c r="B905" s="459"/>
    </row>
    <row r="906" spans="2:2" ht="15.75" customHeight="1">
      <c r="B906" s="459"/>
    </row>
    <row r="907" spans="2:2" ht="15.75" customHeight="1">
      <c r="B907" s="459"/>
    </row>
    <row r="908" spans="2:2" ht="15.75" customHeight="1">
      <c r="B908" s="459"/>
    </row>
    <row r="909" spans="2:2" ht="15.75" customHeight="1">
      <c r="B909" s="459"/>
    </row>
    <row r="910" spans="2:2" ht="15.75" customHeight="1">
      <c r="B910" s="459"/>
    </row>
    <row r="911" spans="2:2" ht="15.75" customHeight="1">
      <c r="B911" s="459"/>
    </row>
    <row r="912" spans="2:2" ht="15.75" customHeight="1">
      <c r="B912" s="459"/>
    </row>
    <row r="913" spans="2:2" ht="15.75" customHeight="1">
      <c r="B913" s="459"/>
    </row>
    <row r="914" spans="2:2" ht="15.75" customHeight="1">
      <c r="B914" s="459"/>
    </row>
    <row r="915" spans="2:2" ht="15.75" customHeight="1">
      <c r="B915" s="459"/>
    </row>
    <row r="916" spans="2:2" ht="15.75" customHeight="1">
      <c r="B916" s="459"/>
    </row>
    <row r="917" spans="2:2" ht="15.75" customHeight="1">
      <c r="B917" s="459"/>
    </row>
    <row r="918" spans="2:2" ht="15.75" customHeight="1">
      <c r="B918" s="459"/>
    </row>
    <row r="919" spans="2:2" ht="15.75" customHeight="1">
      <c r="B919" s="459"/>
    </row>
    <row r="920" spans="2:2" ht="15.75" customHeight="1">
      <c r="B920" s="459"/>
    </row>
    <row r="921" spans="2:2" ht="15.75" customHeight="1">
      <c r="B921" s="459"/>
    </row>
    <row r="922" spans="2:2" ht="15.75" customHeight="1">
      <c r="B922" s="459"/>
    </row>
    <row r="923" spans="2:2" ht="15.75" customHeight="1">
      <c r="B923" s="459"/>
    </row>
    <row r="924" spans="2:2" ht="15.75" customHeight="1">
      <c r="B924" s="459"/>
    </row>
    <row r="925" spans="2:2" ht="15.75" customHeight="1">
      <c r="B925" s="459"/>
    </row>
    <row r="926" spans="2:2" ht="15.75" customHeight="1">
      <c r="B926" s="459"/>
    </row>
    <row r="927" spans="2:2" ht="15.75" customHeight="1">
      <c r="B927" s="459"/>
    </row>
    <row r="928" spans="2:2" ht="15.75" customHeight="1">
      <c r="B928" s="459"/>
    </row>
    <row r="929" spans="2:2" ht="15.75" customHeight="1">
      <c r="B929" s="459"/>
    </row>
    <row r="930" spans="2:2" ht="15.75" customHeight="1">
      <c r="B930" s="459"/>
    </row>
    <row r="931" spans="2:2" ht="15.75" customHeight="1">
      <c r="B931" s="459"/>
    </row>
    <row r="932" spans="2:2" ht="15.75" customHeight="1">
      <c r="B932" s="459"/>
    </row>
    <row r="933" spans="2:2" ht="15.75" customHeight="1">
      <c r="B933" s="459"/>
    </row>
    <row r="934" spans="2:2" ht="15.75" customHeight="1">
      <c r="B934" s="459"/>
    </row>
    <row r="935" spans="2:2" ht="15.75" customHeight="1">
      <c r="B935" s="459"/>
    </row>
    <row r="936" spans="2:2" ht="15.75" customHeight="1">
      <c r="B936" s="459"/>
    </row>
    <row r="937" spans="2:2" ht="15.75" customHeight="1">
      <c r="B937" s="459"/>
    </row>
    <row r="938" spans="2:2" ht="15.75" customHeight="1">
      <c r="B938" s="459"/>
    </row>
    <row r="939" spans="2:2" ht="15.75" customHeight="1">
      <c r="B939" s="459"/>
    </row>
    <row r="940" spans="2:2" ht="15.75" customHeight="1">
      <c r="B940" s="459"/>
    </row>
    <row r="941" spans="2:2" ht="15.75" customHeight="1">
      <c r="B941" s="459"/>
    </row>
    <row r="942" spans="2:2" ht="15.75" customHeight="1">
      <c r="B942" s="459"/>
    </row>
    <row r="943" spans="2:2" ht="15.75" customHeight="1">
      <c r="B943" s="459"/>
    </row>
    <row r="944" spans="2:2" ht="15.75" customHeight="1">
      <c r="B944" s="459"/>
    </row>
    <row r="945" spans="2:2" ht="15.75" customHeight="1">
      <c r="B945" s="459"/>
    </row>
    <row r="946" spans="2:2" ht="15.75" customHeight="1">
      <c r="B946" s="459"/>
    </row>
    <row r="947" spans="2:2" ht="15.75" customHeight="1">
      <c r="B947" s="459"/>
    </row>
    <row r="948" spans="2:2" ht="15.75" customHeight="1">
      <c r="B948" s="459"/>
    </row>
    <row r="949" spans="2:2" ht="15.75" customHeight="1">
      <c r="B949" s="459"/>
    </row>
    <row r="950" spans="2:2" ht="15.75" customHeight="1">
      <c r="B950" s="459"/>
    </row>
    <row r="951" spans="2:2" ht="15.75" customHeight="1">
      <c r="B951" s="459"/>
    </row>
    <row r="952" spans="2:2" ht="15.75" customHeight="1">
      <c r="B952" s="459"/>
    </row>
    <row r="953" spans="2:2" ht="15.75" customHeight="1">
      <c r="B953" s="459"/>
    </row>
    <row r="954" spans="2:2" ht="15.75" customHeight="1">
      <c r="B954" s="459"/>
    </row>
    <row r="955" spans="2:2" ht="15.75" customHeight="1">
      <c r="B955" s="459"/>
    </row>
    <row r="956" spans="2:2" ht="15.75" customHeight="1">
      <c r="B956" s="459"/>
    </row>
    <row r="957" spans="2:2" ht="15.75" customHeight="1">
      <c r="B957" s="459"/>
    </row>
    <row r="958" spans="2:2" ht="15.75" customHeight="1">
      <c r="B958" s="459"/>
    </row>
    <row r="959" spans="2:2" ht="15.75" customHeight="1">
      <c r="B959" s="459"/>
    </row>
    <row r="960" spans="2:2" ht="15.75" customHeight="1">
      <c r="B960" s="459"/>
    </row>
    <row r="961" spans="2:2" ht="15.75" customHeight="1">
      <c r="B961" s="459"/>
    </row>
    <row r="962" spans="2:2" ht="15.75" customHeight="1">
      <c r="B962" s="459"/>
    </row>
    <row r="963" spans="2:2" ht="15.75" customHeight="1">
      <c r="B963" s="459"/>
    </row>
    <row r="964" spans="2:2" ht="15.75" customHeight="1">
      <c r="B964" s="459"/>
    </row>
    <row r="965" spans="2:2" ht="15.75" customHeight="1">
      <c r="B965" s="459"/>
    </row>
    <row r="966" spans="2:2" ht="15.75" customHeight="1">
      <c r="B966" s="459"/>
    </row>
    <row r="967" spans="2:2" ht="15.75" customHeight="1">
      <c r="B967" s="459"/>
    </row>
    <row r="968" spans="2:2" ht="15.75" customHeight="1">
      <c r="B968" s="459"/>
    </row>
    <row r="969" spans="2:2" ht="15.75" customHeight="1">
      <c r="B969" s="459"/>
    </row>
    <row r="970" spans="2:2" ht="15.75" customHeight="1">
      <c r="B970" s="459"/>
    </row>
    <row r="971" spans="2:2" ht="15.75" customHeight="1">
      <c r="B971" s="459"/>
    </row>
    <row r="972" spans="2:2" ht="15.75" customHeight="1">
      <c r="B972" s="459"/>
    </row>
    <row r="973" spans="2:2" ht="15.75" customHeight="1">
      <c r="B973" s="459"/>
    </row>
    <row r="974" spans="2:2" ht="15.75" customHeight="1">
      <c r="B974" s="459"/>
    </row>
    <row r="975" spans="2:2" ht="15.75" customHeight="1">
      <c r="B975" s="459"/>
    </row>
    <row r="976" spans="2:2" ht="15.75" customHeight="1">
      <c r="B976" s="459"/>
    </row>
    <row r="977" spans="2:2" ht="15.75" customHeight="1">
      <c r="B977" s="459"/>
    </row>
    <row r="978" spans="2:2" ht="15.75" customHeight="1">
      <c r="B978" s="459"/>
    </row>
    <row r="979" spans="2:2" ht="15.75" customHeight="1">
      <c r="B979" s="459"/>
    </row>
    <row r="980" spans="2:2" ht="15.75" customHeight="1">
      <c r="B980" s="459"/>
    </row>
    <row r="981" spans="2:2" ht="15.75" customHeight="1">
      <c r="B981" s="459"/>
    </row>
    <row r="982" spans="2:2" ht="15.75" customHeight="1">
      <c r="B982" s="459"/>
    </row>
    <row r="983" spans="2:2" ht="15.75" customHeight="1">
      <c r="B983" s="459"/>
    </row>
    <row r="984" spans="2:2" ht="15.75" customHeight="1">
      <c r="B984" s="459"/>
    </row>
    <row r="985" spans="2:2" ht="15.75" customHeight="1">
      <c r="B985" s="459"/>
    </row>
    <row r="986" spans="2:2" ht="15.75" customHeight="1">
      <c r="B986" s="459"/>
    </row>
    <row r="987" spans="2:2" ht="15.75" customHeight="1">
      <c r="B987" s="459"/>
    </row>
    <row r="988" spans="2:2" ht="15.75" customHeight="1">
      <c r="B988" s="459"/>
    </row>
    <row r="989" spans="2:2" ht="15.75" customHeight="1">
      <c r="B989" s="459"/>
    </row>
    <row r="990" spans="2:2" ht="15.75" customHeight="1">
      <c r="B990" s="459"/>
    </row>
    <row r="991" spans="2:2" ht="15.75" customHeight="1">
      <c r="B991" s="459"/>
    </row>
    <row r="992" spans="2:2" ht="15.75" customHeight="1">
      <c r="B992" s="459"/>
    </row>
    <row r="993" spans="2:2" ht="15.75" customHeight="1">
      <c r="B993" s="459"/>
    </row>
    <row r="994" spans="2:2" ht="15.75" customHeight="1">
      <c r="B994" s="459"/>
    </row>
    <row r="995" spans="2:2" ht="15.75" customHeight="1">
      <c r="B995" s="459"/>
    </row>
    <row r="996" spans="2:2" ht="15.75" customHeight="1">
      <c r="B996" s="459"/>
    </row>
    <row r="997" spans="2:2" ht="15.75" customHeight="1">
      <c r="B997" s="459"/>
    </row>
    <row r="998" spans="2:2" ht="15.75" customHeight="1">
      <c r="B998" s="459"/>
    </row>
    <row r="999" spans="2:2" ht="15.75" customHeight="1">
      <c r="B999" s="459"/>
    </row>
    <row r="1000" spans="2:2" ht="15.75" customHeight="1">
      <c r="B1000" s="459"/>
    </row>
    <row r="1001" spans="2:2" ht="15.75" customHeight="1">
      <c r="B1001" s="459"/>
    </row>
    <row r="1002" spans="2:2" ht="15.75" customHeight="1"/>
  </sheetData>
  <mergeCells count="33">
    <mergeCell ref="A60:D60"/>
    <mergeCell ref="A115:D115"/>
    <mergeCell ref="A1:D1"/>
    <mergeCell ref="L135:O135"/>
    <mergeCell ref="P135:S135"/>
    <mergeCell ref="T135:W135"/>
    <mergeCell ref="H135:K135"/>
    <mergeCell ref="A2:D2"/>
    <mergeCell ref="A42:D42"/>
    <mergeCell ref="A134:D134"/>
    <mergeCell ref="E135:G135"/>
    <mergeCell ref="A129:D129"/>
    <mergeCell ref="A99:D99"/>
    <mergeCell ref="A95:D95"/>
    <mergeCell ref="A104:D104"/>
    <mergeCell ref="A109:D109"/>
    <mergeCell ref="A88:D88"/>
    <mergeCell ref="A61:D61"/>
    <mergeCell ref="A69:D69"/>
    <mergeCell ref="A47:D47"/>
    <mergeCell ref="X2:Y2"/>
    <mergeCell ref="V2:W2"/>
    <mergeCell ref="T2:U2"/>
    <mergeCell ref="A33:D33"/>
    <mergeCell ref="B24:B25"/>
    <mergeCell ref="C24:C25"/>
    <mergeCell ref="H2:I2"/>
    <mergeCell ref="J2:K2"/>
    <mergeCell ref="F2:G2"/>
    <mergeCell ref="R2:S2"/>
    <mergeCell ref="P2:Q2"/>
    <mergeCell ref="N2:O2"/>
    <mergeCell ref="L2:M2"/>
  </mergeCells>
  <hyperlinks>
    <hyperlink ref="D75" r:id="rId1" location="'18'!_Toc520105596"/>
  </hyperlink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1511"/>
  <sheetViews>
    <sheetView tabSelected="1" workbookViewId="0">
      <pane ySplit="2" topLeftCell="A147" activePane="bottomLeft" state="frozen"/>
      <selection pane="bottomLeft" activeCell="B156" sqref="B156"/>
    </sheetView>
  </sheetViews>
  <sheetFormatPr defaultColWidth="14.42578125" defaultRowHeight="15" customHeight="1"/>
  <cols>
    <col min="1" max="1" width="22.140625" style="1272" customWidth="1"/>
    <col min="2" max="2" width="105.85546875" style="1272" customWidth="1"/>
    <col min="3" max="3" width="12.42578125" style="1272" customWidth="1"/>
    <col min="4" max="12" width="9.140625" style="1272" customWidth="1"/>
    <col min="13" max="22" width="17.28515625" style="1272" customWidth="1"/>
    <col min="23" max="16384" width="14.42578125" style="1272"/>
  </cols>
  <sheetData>
    <row r="1" spans="1:22" ht="41.25" customHeight="1">
      <c r="A1" s="2440" t="s">
        <v>7581</v>
      </c>
      <c r="B1" s="2081"/>
      <c r="C1" s="1393"/>
      <c r="D1" s="1393"/>
      <c r="E1" s="1393"/>
      <c r="F1" s="1393"/>
      <c r="G1" s="1393"/>
      <c r="H1" s="1"/>
      <c r="I1" s="1"/>
      <c r="J1" s="1"/>
      <c r="K1" s="1"/>
      <c r="L1" s="1"/>
      <c r="M1" s="1"/>
      <c r="N1" s="1"/>
      <c r="O1" s="1"/>
      <c r="P1" s="1"/>
      <c r="Q1" s="1"/>
      <c r="R1" s="1"/>
      <c r="S1" s="1"/>
      <c r="T1" s="1"/>
      <c r="U1" s="1"/>
      <c r="V1" s="1"/>
    </row>
    <row r="2" spans="1:22" ht="24.75" customHeight="1">
      <c r="A2" s="2245" t="s">
        <v>17</v>
      </c>
      <c r="B2" s="2460"/>
      <c r="C2" s="1992"/>
      <c r="D2" s="1993"/>
      <c r="E2" s="1994"/>
      <c r="F2" s="1994"/>
      <c r="G2" s="1994"/>
      <c r="H2" s="1335"/>
      <c r="I2" s="1335"/>
      <c r="J2" s="1335"/>
      <c r="K2" s="1335"/>
      <c r="L2" s="1335"/>
      <c r="M2" s="1335"/>
      <c r="N2" s="1335"/>
      <c r="O2" s="1335"/>
      <c r="P2" s="1"/>
      <c r="Q2" s="1"/>
      <c r="R2" s="1"/>
      <c r="S2" s="1"/>
      <c r="T2" s="1"/>
      <c r="U2" s="1"/>
      <c r="V2" s="1"/>
    </row>
    <row r="3" spans="1:22" ht="12.75" customHeight="1">
      <c r="A3" s="1449" t="s">
        <v>7583</v>
      </c>
      <c r="B3" s="1449">
        <v>1</v>
      </c>
      <c r="C3" s="1393"/>
      <c r="D3" s="1393"/>
      <c r="E3" s="1393"/>
      <c r="F3" s="1393"/>
      <c r="G3" s="1393"/>
      <c r="H3" s="1"/>
      <c r="I3" s="1"/>
      <c r="J3" s="1"/>
      <c r="K3" s="1"/>
      <c r="L3" s="1"/>
      <c r="M3" s="1"/>
      <c r="N3" s="1"/>
      <c r="O3" s="1"/>
      <c r="P3" s="1"/>
      <c r="Q3" s="1"/>
      <c r="R3" s="1"/>
      <c r="S3" s="1"/>
      <c r="T3" s="1"/>
      <c r="U3" s="1"/>
      <c r="V3" s="1"/>
    </row>
    <row r="4" spans="1:22" ht="12.75" customHeight="1">
      <c r="A4" s="849" t="s">
        <v>7585</v>
      </c>
      <c r="B4" s="849" t="s">
        <v>1609</v>
      </c>
      <c r="C4" s="1393"/>
      <c r="D4" s="1393"/>
      <c r="E4" s="1393"/>
      <c r="F4" s="1393"/>
      <c r="G4" s="1393"/>
      <c r="H4" s="1"/>
      <c r="I4" s="1"/>
      <c r="J4" s="1"/>
      <c r="K4" s="1"/>
      <c r="L4" s="1"/>
      <c r="M4" s="1"/>
      <c r="N4" s="1"/>
      <c r="O4" s="1"/>
      <c r="P4" s="1"/>
      <c r="Q4" s="1"/>
      <c r="R4" s="1"/>
      <c r="S4" s="1"/>
      <c r="T4" s="1"/>
      <c r="U4" s="1"/>
      <c r="V4" s="1"/>
    </row>
    <row r="5" spans="1:22" ht="12.75" customHeight="1">
      <c r="A5" s="849" t="s">
        <v>7586</v>
      </c>
      <c r="B5" s="849" t="s">
        <v>7587</v>
      </c>
      <c r="C5" s="1393"/>
      <c r="D5" s="1393"/>
      <c r="E5" s="1393"/>
      <c r="F5" s="1393"/>
      <c r="G5" s="1393"/>
      <c r="H5" s="1"/>
      <c r="I5" s="1"/>
      <c r="J5" s="1"/>
      <c r="K5" s="1"/>
      <c r="L5" s="1"/>
      <c r="M5" s="1"/>
      <c r="N5" s="1"/>
      <c r="O5" s="1"/>
      <c r="P5" s="1"/>
      <c r="Q5" s="1"/>
      <c r="R5" s="1"/>
      <c r="S5" s="1"/>
      <c r="T5" s="1"/>
      <c r="U5" s="1"/>
      <c r="V5" s="1"/>
    </row>
    <row r="6" spans="1:22" ht="12.75" customHeight="1">
      <c r="A6" s="849" t="s">
        <v>7588</v>
      </c>
      <c r="B6" s="849" t="s">
        <v>1615</v>
      </c>
      <c r="C6" s="1393"/>
      <c r="D6" s="1393"/>
      <c r="E6" s="1393"/>
      <c r="F6" s="1393"/>
      <c r="G6" s="1393"/>
      <c r="H6" s="1"/>
      <c r="I6" s="1"/>
      <c r="J6" s="1"/>
      <c r="K6" s="1"/>
      <c r="L6" s="1"/>
      <c r="M6" s="1"/>
      <c r="N6" s="1"/>
      <c r="O6" s="1"/>
      <c r="P6" s="1"/>
      <c r="Q6" s="1"/>
      <c r="R6" s="1"/>
      <c r="S6" s="1"/>
      <c r="T6" s="1"/>
      <c r="U6" s="1"/>
      <c r="V6" s="1"/>
    </row>
    <row r="7" spans="1:22" ht="12.75" customHeight="1">
      <c r="A7" s="849" t="s">
        <v>7589</v>
      </c>
      <c r="B7" s="849">
        <v>100</v>
      </c>
      <c r="C7" s="1393"/>
      <c r="D7" s="1393"/>
      <c r="E7" s="1393"/>
      <c r="F7" s="1393"/>
      <c r="G7" s="1393"/>
      <c r="H7" s="1"/>
      <c r="I7" s="1"/>
      <c r="J7" s="1"/>
      <c r="K7" s="1"/>
      <c r="L7" s="1"/>
      <c r="M7" s="1"/>
      <c r="N7" s="1"/>
      <c r="O7" s="1"/>
      <c r="P7" s="1"/>
      <c r="Q7" s="1"/>
      <c r="R7" s="1"/>
      <c r="S7" s="1"/>
      <c r="T7" s="1"/>
      <c r="U7" s="1"/>
      <c r="V7" s="1"/>
    </row>
    <row r="8" spans="1:22" ht="12.75" customHeight="1">
      <c r="A8" s="849" t="s">
        <v>7590</v>
      </c>
      <c r="B8" s="849" t="s">
        <v>7591</v>
      </c>
      <c r="C8" s="1393"/>
      <c r="D8" s="1393"/>
      <c r="E8" s="1393"/>
      <c r="F8" s="1393"/>
      <c r="G8" s="1393"/>
      <c r="H8" s="1"/>
      <c r="I8" s="1"/>
      <c r="J8" s="1"/>
      <c r="K8" s="1"/>
      <c r="L8" s="1"/>
      <c r="M8" s="1"/>
      <c r="N8" s="1"/>
      <c r="O8" s="1"/>
      <c r="P8" s="1"/>
      <c r="Q8" s="1"/>
      <c r="R8" s="1"/>
      <c r="S8" s="1"/>
      <c r="T8" s="1"/>
      <c r="U8" s="1"/>
      <c r="V8" s="1"/>
    </row>
    <row r="9" spans="1:22" ht="12.75" customHeight="1">
      <c r="A9" s="1450" t="s">
        <v>7583</v>
      </c>
      <c r="B9" s="1450">
        <v>2</v>
      </c>
      <c r="C9" s="1393"/>
      <c r="D9" s="1393"/>
      <c r="E9" s="1393"/>
      <c r="F9" s="1393"/>
      <c r="G9" s="1393"/>
      <c r="H9" s="1"/>
      <c r="I9" s="1"/>
      <c r="J9" s="1"/>
      <c r="K9" s="1"/>
      <c r="L9" s="1"/>
      <c r="M9" s="1"/>
      <c r="N9" s="1"/>
      <c r="O9" s="1"/>
      <c r="P9" s="1"/>
      <c r="Q9" s="1"/>
      <c r="R9" s="1"/>
      <c r="S9" s="1"/>
      <c r="T9" s="1"/>
      <c r="U9" s="1"/>
      <c r="V9" s="1"/>
    </row>
    <row r="10" spans="1:22" ht="12.75" customHeight="1">
      <c r="A10" s="849" t="s">
        <v>7585</v>
      </c>
      <c r="B10" s="849" t="s">
        <v>7592</v>
      </c>
      <c r="C10" s="1393"/>
      <c r="D10" s="1393"/>
      <c r="E10" s="1393"/>
      <c r="F10" s="1393"/>
      <c r="G10" s="1393"/>
      <c r="H10" s="1"/>
      <c r="I10" s="1"/>
      <c r="J10" s="1"/>
      <c r="K10" s="1"/>
      <c r="L10" s="1"/>
      <c r="M10" s="1"/>
      <c r="N10" s="1"/>
      <c r="O10" s="1"/>
      <c r="P10" s="1"/>
      <c r="Q10" s="1"/>
      <c r="R10" s="1"/>
      <c r="S10" s="1"/>
      <c r="T10" s="1"/>
      <c r="U10" s="1"/>
      <c r="V10" s="1"/>
    </row>
    <row r="11" spans="1:22" ht="18.75" customHeight="1">
      <c r="A11" s="849" t="s">
        <v>7586</v>
      </c>
      <c r="B11" s="849" t="s">
        <v>7593</v>
      </c>
      <c r="C11" s="1393"/>
      <c r="D11" s="1393"/>
      <c r="E11" s="1393"/>
      <c r="F11" s="1393"/>
      <c r="G11" s="1393"/>
      <c r="H11" s="1"/>
      <c r="I11" s="1"/>
      <c r="J11" s="1"/>
      <c r="K11" s="1"/>
      <c r="L11" s="1"/>
      <c r="M11" s="1"/>
      <c r="N11" s="1"/>
      <c r="O11" s="1"/>
      <c r="P11" s="1"/>
      <c r="Q11" s="1"/>
      <c r="R11" s="1"/>
      <c r="S11" s="1"/>
      <c r="T11" s="1"/>
      <c r="U11" s="1"/>
      <c r="V11" s="1"/>
    </row>
    <row r="12" spans="1:22" ht="12.75" customHeight="1">
      <c r="A12" s="849" t="s">
        <v>7588</v>
      </c>
      <c r="B12" s="849" t="s">
        <v>1615</v>
      </c>
      <c r="C12" s="1393"/>
      <c r="D12" s="1393"/>
      <c r="E12" s="1393"/>
      <c r="F12" s="1393"/>
      <c r="G12" s="1393"/>
      <c r="H12" s="1"/>
      <c r="I12" s="1"/>
      <c r="J12" s="1"/>
      <c r="K12" s="1"/>
      <c r="L12" s="1"/>
      <c r="M12" s="1"/>
      <c r="N12" s="1"/>
      <c r="O12" s="1"/>
      <c r="P12" s="1"/>
      <c r="Q12" s="1"/>
      <c r="R12" s="1"/>
      <c r="S12" s="1"/>
      <c r="T12" s="1"/>
      <c r="U12" s="1"/>
      <c r="V12" s="1"/>
    </row>
    <row r="13" spans="1:22" ht="12.75" customHeight="1">
      <c r="A13" s="849" t="s">
        <v>7589</v>
      </c>
      <c r="B13" s="849">
        <v>100</v>
      </c>
      <c r="C13" s="1393"/>
      <c r="D13" s="1393"/>
      <c r="E13" s="1393"/>
      <c r="F13" s="1393"/>
      <c r="G13" s="1393"/>
      <c r="H13" s="1"/>
      <c r="I13" s="1"/>
      <c r="J13" s="1"/>
      <c r="K13" s="1"/>
      <c r="L13" s="1"/>
      <c r="M13" s="1"/>
      <c r="N13" s="1"/>
      <c r="O13" s="1"/>
      <c r="P13" s="1"/>
      <c r="Q13" s="1"/>
      <c r="R13" s="1"/>
      <c r="S13" s="1"/>
      <c r="T13" s="1"/>
      <c r="U13" s="1"/>
      <c r="V13" s="1"/>
    </row>
    <row r="14" spans="1:22" ht="12.75" customHeight="1">
      <c r="A14" s="849" t="s">
        <v>7590</v>
      </c>
      <c r="B14" s="849" t="s">
        <v>1616</v>
      </c>
      <c r="C14" s="1393"/>
      <c r="D14" s="1393"/>
      <c r="E14" s="1393"/>
      <c r="F14" s="1393"/>
      <c r="G14" s="1393"/>
      <c r="H14" s="1"/>
      <c r="I14" s="1"/>
      <c r="J14" s="1"/>
      <c r="K14" s="1"/>
      <c r="L14" s="1"/>
      <c r="M14" s="1"/>
      <c r="N14" s="1"/>
      <c r="O14" s="1"/>
      <c r="P14" s="1"/>
      <c r="Q14" s="1"/>
      <c r="R14" s="1"/>
      <c r="S14" s="1"/>
      <c r="T14" s="1"/>
      <c r="U14" s="1"/>
      <c r="V14" s="1"/>
    </row>
    <row r="15" spans="1:22" ht="12.75" customHeight="1">
      <c r="A15" s="1450" t="s">
        <v>7583</v>
      </c>
      <c r="B15" s="1450">
        <v>3</v>
      </c>
      <c r="C15" s="1393"/>
      <c r="D15" s="1393"/>
      <c r="E15" s="1393"/>
      <c r="F15" s="1393"/>
      <c r="G15" s="1393"/>
      <c r="H15" s="1"/>
      <c r="I15" s="1"/>
      <c r="J15" s="1"/>
      <c r="K15" s="1"/>
      <c r="L15" s="1"/>
      <c r="M15" s="1"/>
      <c r="N15" s="1"/>
      <c r="O15" s="1"/>
      <c r="P15" s="1"/>
      <c r="Q15" s="1"/>
      <c r="R15" s="1"/>
      <c r="S15" s="1"/>
      <c r="T15" s="1"/>
      <c r="U15" s="1"/>
      <c r="V15" s="1"/>
    </row>
    <row r="16" spans="1:22" ht="12.75" customHeight="1">
      <c r="A16" s="849" t="s">
        <v>7585</v>
      </c>
      <c r="B16" s="1394" t="s">
        <v>7594</v>
      </c>
      <c r="C16" s="1393"/>
      <c r="D16" s="1393"/>
      <c r="E16" s="1393"/>
      <c r="F16" s="1393"/>
      <c r="G16" s="1393"/>
      <c r="H16" s="1"/>
      <c r="I16" s="1"/>
      <c r="J16" s="1"/>
      <c r="K16" s="1"/>
      <c r="L16" s="1"/>
      <c r="M16" s="1"/>
      <c r="N16" s="1"/>
      <c r="O16" s="1"/>
      <c r="P16" s="1"/>
      <c r="Q16" s="1"/>
      <c r="R16" s="1"/>
      <c r="S16" s="1"/>
      <c r="T16" s="1"/>
      <c r="U16" s="1"/>
      <c r="V16" s="1"/>
    </row>
    <row r="17" spans="1:22" ht="16.5" customHeight="1">
      <c r="A17" s="849" t="s">
        <v>7586</v>
      </c>
      <c r="B17" s="849" t="s">
        <v>7596</v>
      </c>
      <c r="C17" s="1393"/>
      <c r="D17" s="1393"/>
      <c r="E17" s="1393"/>
      <c r="F17" s="1393"/>
      <c r="G17" s="1393"/>
      <c r="H17" s="1"/>
      <c r="I17" s="1"/>
      <c r="J17" s="1"/>
      <c r="K17" s="1"/>
      <c r="L17" s="1"/>
      <c r="M17" s="1"/>
      <c r="N17" s="1"/>
      <c r="O17" s="1"/>
      <c r="P17" s="1"/>
      <c r="Q17" s="1"/>
      <c r="R17" s="1"/>
      <c r="S17" s="1"/>
      <c r="T17" s="1"/>
      <c r="U17" s="1"/>
      <c r="V17" s="1"/>
    </row>
    <row r="18" spans="1:22" ht="12.75" customHeight="1">
      <c r="A18" s="849" t="s">
        <v>7588</v>
      </c>
      <c r="B18" s="849" t="s">
        <v>1615</v>
      </c>
      <c r="C18" s="1393"/>
      <c r="D18" s="1393"/>
      <c r="E18" s="1393"/>
      <c r="F18" s="1393"/>
      <c r="G18" s="1393"/>
      <c r="H18" s="1"/>
      <c r="I18" s="1"/>
      <c r="J18" s="1"/>
      <c r="K18" s="1"/>
      <c r="L18" s="1"/>
      <c r="M18" s="1"/>
      <c r="N18" s="1"/>
      <c r="O18" s="1"/>
      <c r="P18" s="1"/>
      <c r="Q18" s="1"/>
      <c r="R18" s="1"/>
      <c r="S18" s="1"/>
      <c r="T18" s="1"/>
      <c r="U18" s="1"/>
      <c r="V18" s="1"/>
    </row>
    <row r="19" spans="1:22" ht="12.75" customHeight="1">
      <c r="A19" s="849" t="s">
        <v>7589</v>
      </c>
      <c r="B19" s="849">
        <v>120</v>
      </c>
      <c r="C19" s="1393"/>
      <c r="D19" s="1393"/>
      <c r="E19" s="1393"/>
      <c r="F19" s="1393"/>
      <c r="G19" s="1393"/>
      <c r="H19" s="1"/>
      <c r="I19" s="1"/>
      <c r="J19" s="1"/>
      <c r="K19" s="1"/>
      <c r="L19" s="1"/>
      <c r="M19" s="1"/>
      <c r="N19" s="1"/>
      <c r="O19" s="1"/>
      <c r="P19" s="1"/>
      <c r="Q19" s="1"/>
      <c r="R19" s="1"/>
      <c r="S19" s="1"/>
      <c r="T19" s="1"/>
      <c r="U19" s="1"/>
      <c r="V19" s="1"/>
    </row>
    <row r="20" spans="1:22" ht="12.75" customHeight="1">
      <c r="A20" s="849" t="s">
        <v>7590</v>
      </c>
      <c r="B20" s="849" t="s">
        <v>1616</v>
      </c>
      <c r="C20" s="1393"/>
      <c r="D20" s="1393"/>
      <c r="E20" s="1393"/>
      <c r="F20" s="1393"/>
      <c r="G20" s="1393"/>
      <c r="H20" s="1"/>
      <c r="I20" s="1"/>
      <c r="J20" s="1"/>
      <c r="K20" s="1"/>
      <c r="L20" s="1"/>
      <c r="M20" s="1"/>
      <c r="N20" s="1"/>
      <c r="O20" s="1"/>
      <c r="P20" s="1"/>
      <c r="Q20" s="1"/>
      <c r="R20" s="1"/>
      <c r="S20" s="1"/>
      <c r="T20" s="1"/>
      <c r="U20" s="1"/>
      <c r="V20" s="1"/>
    </row>
    <row r="21" spans="1:22" ht="12.75" customHeight="1">
      <c r="A21" s="1449" t="s">
        <v>7583</v>
      </c>
      <c r="B21" s="1450">
        <v>4</v>
      </c>
      <c r="C21" s="1393"/>
      <c r="D21" s="1393"/>
      <c r="E21" s="1393"/>
      <c r="F21" s="1393"/>
      <c r="G21" s="1393"/>
      <c r="H21" s="1"/>
      <c r="I21" s="1"/>
      <c r="J21" s="1"/>
      <c r="K21" s="1"/>
      <c r="L21" s="1"/>
      <c r="M21" s="1"/>
      <c r="N21" s="1"/>
      <c r="O21" s="1"/>
      <c r="P21" s="1"/>
      <c r="Q21" s="1"/>
      <c r="R21" s="1"/>
      <c r="S21" s="1"/>
      <c r="T21" s="1"/>
      <c r="U21" s="1"/>
      <c r="V21" s="1"/>
    </row>
    <row r="22" spans="1:22" ht="12.75" customHeight="1">
      <c r="A22" s="663" t="s">
        <v>7585</v>
      </c>
      <c r="B22" s="849" t="s">
        <v>1614</v>
      </c>
      <c r="C22" s="1393"/>
      <c r="D22" s="1393"/>
      <c r="E22" s="1393"/>
      <c r="F22" s="1393"/>
      <c r="G22" s="1393"/>
      <c r="H22" s="1"/>
      <c r="I22" s="1"/>
      <c r="J22" s="1"/>
      <c r="K22" s="1"/>
      <c r="L22" s="1"/>
      <c r="M22" s="1"/>
      <c r="N22" s="1"/>
      <c r="O22" s="1"/>
      <c r="P22" s="1"/>
      <c r="Q22" s="1"/>
      <c r="R22" s="1"/>
      <c r="S22" s="1"/>
      <c r="T22" s="1"/>
      <c r="U22" s="1"/>
      <c r="V22" s="1"/>
    </row>
    <row r="23" spans="1:22" ht="12.75" customHeight="1">
      <c r="A23" s="663" t="s">
        <v>7586</v>
      </c>
      <c r="B23" s="849" t="s">
        <v>7597</v>
      </c>
      <c r="C23" s="1393"/>
      <c r="D23" s="1393"/>
      <c r="E23" s="1393"/>
      <c r="F23" s="1393"/>
      <c r="G23" s="1393"/>
      <c r="H23" s="1"/>
      <c r="I23" s="1"/>
      <c r="J23" s="1"/>
      <c r="K23" s="1"/>
      <c r="L23" s="1"/>
      <c r="M23" s="1"/>
      <c r="N23" s="1"/>
      <c r="O23" s="1"/>
      <c r="P23" s="1"/>
      <c r="Q23" s="1"/>
      <c r="R23" s="1"/>
      <c r="S23" s="1"/>
      <c r="T23" s="1"/>
      <c r="U23" s="1"/>
      <c r="V23" s="1"/>
    </row>
    <row r="24" spans="1:22" ht="12.75" customHeight="1">
      <c r="A24" s="663" t="s">
        <v>7588</v>
      </c>
      <c r="B24" s="849" t="s">
        <v>1615</v>
      </c>
      <c r="C24" s="1393"/>
      <c r="D24" s="1393"/>
      <c r="E24" s="1393"/>
      <c r="F24" s="1393"/>
      <c r="G24" s="1393"/>
      <c r="H24" s="1"/>
      <c r="I24" s="1"/>
      <c r="J24" s="1"/>
      <c r="K24" s="1"/>
      <c r="L24" s="1"/>
      <c r="M24" s="1"/>
      <c r="N24" s="1"/>
      <c r="O24" s="1"/>
      <c r="P24" s="1"/>
      <c r="Q24" s="1"/>
      <c r="R24" s="1"/>
      <c r="S24" s="1"/>
      <c r="T24" s="1"/>
      <c r="U24" s="1"/>
      <c r="V24" s="1"/>
    </row>
    <row r="25" spans="1:22" ht="12.75" customHeight="1">
      <c r="A25" s="663" t="s">
        <v>7589</v>
      </c>
      <c r="B25" s="849">
        <v>50</v>
      </c>
      <c r="C25" s="1393"/>
      <c r="D25" s="1393"/>
      <c r="E25" s="1393"/>
      <c r="F25" s="1393"/>
      <c r="G25" s="1393"/>
      <c r="H25" s="1"/>
      <c r="I25" s="1"/>
      <c r="J25" s="1"/>
      <c r="K25" s="1"/>
      <c r="L25" s="1"/>
      <c r="M25" s="1"/>
      <c r="N25" s="1"/>
      <c r="O25" s="1"/>
      <c r="P25" s="1"/>
      <c r="Q25" s="1"/>
      <c r="R25" s="1"/>
      <c r="S25" s="1"/>
      <c r="T25" s="1"/>
      <c r="U25" s="1"/>
      <c r="V25" s="1"/>
    </row>
    <row r="26" spans="1:22" ht="12.75" customHeight="1">
      <c r="A26" s="663" t="s">
        <v>7590</v>
      </c>
      <c r="B26" s="849" t="s">
        <v>1616</v>
      </c>
      <c r="C26" s="1393"/>
      <c r="D26" s="1393"/>
      <c r="E26" s="1393"/>
      <c r="F26" s="1393"/>
      <c r="G26" s="1393"/>
      <c r="H26" s="1"/>
      <c r="I26" s="1"/>
      <c r="J26" s="1"/>
      <c r="K26" s="1"/>
      <c r="L26" s="1"/>
      <c r="M26" s="1"/>
      <c r="N26" s="1"/>
      <c r="O26" s="1"/>
      <c r="P26" s="1"/>
      <c r="Q26" s="1"/>
      <c r="R26" s="1"/>
      <c r="S26" s="1"/>
      <c r="T26" s="1"/>
      <c r="U26" s="1"/>
      <c r="V26" s="1"/>
    </row>
    <row r="27" spans="1:22" ht="12.75" customHeight="1">
      <c r="A27" s="1449" t="s">
        <v>7583</v>
      </c>
      <c r="B27" s="1450">
        <v>5</v>
      </c>
      <c r="C27" s="1393"/>
      <c r="D27" s="1393"/>
      <c r="E27" s="1393"/>
      <c r="F27" s="1393"/>
      <c r="G27" s="1393"/>
      <c r="H27" s="1"/>
      <c r="I27" s="1"/>
      <c r="J27" s="1"/>
      <c r="K27" s="1"/>
      <c r="L27" s="1"/>
      <c r="M27" s="1"/>
      <c r="N27" s="1"/>
      <c r="O27" s="1"/>
      <c r="P27" s="1"/>
      <c r="Q27" s="1"/>
      <c r="R27" s="1"/>
      <c r="S27" s="1"/>
      <c r="T27" s="1"/>
      <c r="U27" s="1"/>
      <c r="V27" s="1"/>
    </row>
    <row r="28" spans="1:22" ht="12.75" customHeight="1">
      <c r="A28" s="663" t="s">
        <v>7585</v>
      </c>
      <c r="B28" s="849" t="s">
        <v>7598</v>
      </c>
      <c r="C28" s="1393"/>
      <c r="D28" s="1393"/>
      <c r="E28" s="1393"/>
      <c r="F28" s="1393"/>
      <c r="G28" s="1393"/>
      <c r="H28" s="1"/>
      <c r="I28" s="1"/>
      <c r="J28" s="1"/>
      <c r="K28" s="1"/>
      <c r="L28" s="1"/>
      <c r="M28" s="1"/>
      <c r="N28" s="1"/>
      <c r="O28" s="1"/>
      <c r="P28" s="1"/>
      <c r="Q28" s="1"/>
      <c r="R28" s="1"/>
      <c r="S28" s="1"/>
      <c r="T28" s="1"/>
      <c r="U28" s="1"/>
      <c r="V28" s="1"/>
    </row>
    <row r="29" spans="1:22" ht="19.5" customHeight="1">
      <c r="A29" s="663" t="s">
        <v>7586</v>
      </c>
      <c r="B29" s="849" t="s">
        <v>7600</v>
      </c>
      <c r="C29" s="1393"/>
      <c r="D29" s="1393"/>
      <c r="E29" s="1393"/>
      <c r="F29" s="1393"/>
      <c r="G29" s="1393"/>
      <c r="H29" s="1"/>
      <c r="I29" s="1"/>
      <c r="J29" s="1"/>
      <c r="K29" s="1"/>
      <c r="L29" s="1"/>
      <c r="M29" s="1"/>
      <c r="N29" s="1"/>
      <c r="O29" s="1"/>
      <c r="P29" s="1"/>
      <c r="Q29" s="1"/>
      <c r="R29" s="1"/>
      <c r="S29" s="1"/>
      <c r="T29" s="1"/>
      <c r="U29" s="1"/>
      <c r="V29" s="1"/>
    </row>
    <row r="30" spans="1:22" ht="12.75" customHeight="1">
      <c r="A30" s="663" t="s">
        <v>7588</v>
      </c>
      <c r="B30" s="849" t="s">
        <v>1615</v>
      </c>
      <c r="C30" s="1393"/>
      <c r="D30" s="1393"/>
      <c r="E30" s="1393"/>
      <c r="F30" s="1393"/>
      <c r="G30" s="1393"/>
      <c r="H30" s="1"/>
      <c r="I30" s="1"/>
      <c r="J30" s="1"/>
      <c r="K30" s="1"/>
      <c r="L30" s="1"/>
      <c r="M30" s="1"/>
      <c r="N30" s="1"/>
      <c r="O30" s="1"/>
      <c r="P30" s="1"/>
      <c r="Q30" s="1"/>
      <c r="R30" s="1"/>
      <c r="S30" s="1"/>
      <c r="T30" s="1"/>
      <c r="U30" s="1"/>
      <c r="V30" s="1"/>
    </row>
    <row r="31" spans="1:22" ht="12.75" customHeight="1">
      <c r="A31" s="663" t="s">
        <v>7589</v>
      </c>
      <c r="B31" s="849"/>
      <c r="C31" s="1393"/>
      <c r="D31" s="1393"/>
      <c r="E31" s="1393"/>
      <c r="F31" s="1393"/>
      <c r="G31" s="1393"/>
      <c r="H31" s="1"/>
      <c r="I31" s="1"/>
      <c r="J31" s="1"/>
      <c r="K31" s="1"/>
      <c r="L31" s="1"/>
      <c r="M31" s="1"/>
      <c r="N31" s="1"/>
      <c r="O31" s="1"/>
      <c r="P31" s="1"/>
      <c r="Q31" s="1"/>
      <c r="R31" s="1"/>
      <c r="S31" s="1"/>
      <c r="T31" s="1"/>
      <c r="U31" s="1"/>
      <c r="V31" s="1"/>
    </row>
    <row r="32" spans="1:22" ht="12.75" customHeight="1">
      <c r="A32" s="663" t="s">
        <v>7590</v>
      </c>
      <c r="B32" s="849" t="s">
        <v>1616</v>
      </c>
      <c r="C32" s="1393"/>
      <c r="D32" s="1393"/>
      <c r="E32" s="1393"/>
      <c r="F32" s="1393"/>
      <c r="G32" s="1393"/>
      <c r="H32" s="1"/>
      <c r="I32" s="1"/>
      <c r="J32" s="1"/>
      <c r="K32" s="1"/>
      <c r="L32" s="1"/>
      <c r="M32" s="1"/>
      <c r="N32" s="1"/>
      <c r="O32" s="1"/>
      <c r="P32" s="1"/>
      <c r="Q32" s="1"/>
      <c r="R32" s="1"/>
      <c r="S32" s="1"/>
      <c r="T32" s="1"/>
      <c r="U32" s="1"/>
      <c r="V32" s="1"/>
    </row>
    <row r="33" spans="1:22" ht="12.75" customHeight="1">
      <c r="A33" s="1449" t="s">
        <v>7583</v>
      </c>
      <c r="B33" s="1449">
        <v>6</v>
      </c>
      <c r="C33" s="1393"/>
      <c r="D33" s="1393"/>
      <c r="E33" s="1393"/>
      <c r="F33" s="1393"/>
      <c r="G33" s="1393"/>
      <c r="H33" s="1"/>
      <c r="I33" s="1"/>
      <c r="J33" s="1"/>
      <c r="K33" s="1"/>
      <c r="L33" s="1"/>
      <c r="M33" s="1"/>
      <c r="N33" s="1"/>
      <c r="O33" s="1"/>
      <c r="P33" s="1"/>
      <c r="Q33" s="1"/>
      <c r="R33" s="1"/>
      <c r="S33" s="1"/>
      <c r="T33" s="1"/>
      <c r="U33" s="1"/>
      <c r="V33" s="1"/>
    </row>
    <row r="34" spans="1:22" ht="12.75" customHeight="1">
      <c r="A34" s="663" t="s">
        <v>7585</v>
      </c>
      <c r="B34" s="663" t="s">
        <v>1619</v>
      </c>
      <c r="C34" s="1393"/>
      <c r="D34" s="1393"/>
      <c r="E34" s="1393"/>
      <c r="F34" s="1393"/>
      <c r="G34" s="1393"/>
      <c r="H34" s="1"/>
      <c r="I34" s="1"/>
      <c r="J34" s="1"/>
      <c r="K34" s="1"/>
      <c r="L34" s="1"/>
      <c r="M34" s="1"/>
      <c r="N34" s="1"/>
      <c r="O34" s="1"/>
      <c r="P34" s="1"/>
      <c r="Q34" s="1"/>
      <c r="R34" s="1"/>
      <c r="S34" s="1"/>
      <c r="T34" s="1"/>
      <c r="U34" s="1"/>
      <c r="V34" s="1"/>
    </row>
    <row r="35" spans="1:22" ht="12.75" customHeight="1">
      <c r="A35" s="663" t="s">
        <v>7586</v>
      </c>
      <c r="B35" s="663" t="s">
        <v>7602</v>
      </c>
      <c r="C35" s="1393"/>
      <c r="D35" s="1393"/>
      <c r="E35" s="1393"/>
      <c r="F35" s="1393"/>
      <c r="G35" s="1393"/>
      <c r="H35" s="1"/>
      <c r="I35" s="1"/>
      <c r="J35" s="1"/>
      <c r="K35" s="1"/>
      <c r="L35" s="1"/>
      <c r="M35" s="1"/>
      <c r="N35" s="1"/>
      <c r="O35" s="1"/>
      <c r="P35" s="1"/>
      <c r="Q35" s="1"/>
      <c r="R35" s="1"/>
      <c r="S35" s="1"/>
      <c r="T35" s="1"/>
      <c r="U35" s="1"/>
      <c r="V35" s="1"/>
    </row>
    <row r="36" spans="1:22" ht="12.75" customHeight="1">
      <c r="A36" s="663" t="s">
        <v>7588</v>
      </c>
      <c r="B36" s="663" t="s">
        <v>1615</v>
      </c>
      <c r="C36" s="1393"/>
      <c r="D36" s="1393"/>
      <c r="E36" s="1393"/>
      <c r="F36" s="1393"/>
      <c r="G36" s="1393"/>
      <c r="H36" s="1"/>
      <c r="I36" s="1"/>
      <c r="J36" s="1"/>
      <c r="K36" s="1"/>
      <c r="L36" s="1"/>
      <c r="M36" s="1"/>
      <c r="N36" s="1"/>
      <c r="O36" s="1"/>
      <c r="P36" s="1"/>
      <c r="Q36" s="1"/>
      <c r="R36" s="1"/>
      <c r="S36" s="1"/>
      <c r="T36" s="1"/>
      <c r="U36" s="1"/>
      <c r="V36" s="1"/>
    </row>
    <row r="37" spans="1:22" ht="12.75" customHeight="1">
      <c r="A37" s="663" t="s">
        <v>7589</v>
      </c>
      <c r="B37" s="663">
        <v>100</v>
      </c>
      <c r="C37" s="1393"/>
      <c r="D37" s="1393"/>
      <c r="E37" s="1393"/>
      <c r="F37" s="1393"/>
      <c r="G37" s="1393"/>
      <c r="H37" s="1"/>
      <c r="I37" s="1"/>
      <c r="J37" s="1"/>
      <c r="K37" s="1"/>
      <c r="L37" s="1"/>
      <c r="M37" s="1"/>
      <c r="N37" s="1"/>
      <c r="O37" s="1"/>
      <c r="P37" s="1"/>
      <c r="Q37" s="1"/>
      <c r="R37" s="1"/>
      <c r="S37" s="1"/>
      <c r="T37" s="1"/>
      <c r="U37" s="1"/>
      <c r="V37" s="1"/>
    </row>
    <row r="38" spans="1:22" ht="12.75" customHeight="1">
      <c r="A38" s="663" t="s">
        <v>7590</v>
      </c>
      <c r="B38" s="663" t="s">
        <v>1616</v>
      </c>
      <c r="C38" s="1393"/>
      <c r="D38" s="1393"/>
      <c r="E38" s="1393"/>
      <c r="F38" s="1393"/>
      <c r="G38" s="1393"/>
      <c r="H38" s="1"/>
      <c r="I38" s="1"/>
      <c r="J38" s="1"/>
      <c r="K38" s="1"/>
      <c r="L38" s="1"/>
      <c r="M38" s="1"/>
      <c r="N38" s="1"/>
      <c r="O38" s="1"/>
      <c r="P38" s="1"/>
      <c r="Q38" s="1"/>
      <c r="R38" s="1"/>
      <c r="S38" s="1"/>
      <c r="T38" s="1"/>
      <c r="U38" s="1"/>
      <c r="V38" s="1"/>
    </row>
    <row r="39" spans="1:22" ht="12.75" customHeight="1">
      <c r="A39" s="1449" t="s">
        <v>7583</v>
      </c>
      <c r="B39" s="1449">
        <v>7</v>
      </c>
      <c r="C39" s="1393"/>
      <c r="D39" s="1393"/>
      <c r="E39" s="1393"/>
      <c r="F39" s="1393"/>
      <c r="G39" s="1393"/>
      <c r="H39" s="1"/>
      <c r="I39" s="1"/>
      <c r="J39" s="1"/>
      <c r="K39" s="1"/>
      <c r="L39" s="1"/>
      <c r="M39" s="1"/>
      <c r="N39" s="1"/>
      <c r="O39" s="1"/>
      <c r="P39" s="1"/>
      <c r="Q39" s="1"/>
      <c r="R39" s="1"/>
      <c r="S39" s="1"/>
      <c r="T39" s="1"/>
      <c r="U39" s="1"/>
      <c r="V39" s="1"/>
    </row>
    <row r="40" spans="1:22" ht="12.75" customHeight="1">
      <c r="A40" s="663" t="s">
        <v>7585</v>
      </c>
      <c r="B40" s="663" t="s">
        <v>1620</v>
      </c>
      <c r="C40" s="1393"/>
      <c r="D40" s="1393"/>
      <c r="E40" s="1393"/>
      <c r="F40" s="1393"/>
      <c r="G40" s="1393"/>
      <c r="H40" s="1"/>
      <c r="I40" s="1"/>
      <c r="J40" s="1"/>
      <c r="K40" s="1"/>
      <c r="L40" s="1"/>
      <c r="M40" s="1"/>
      <c r="N40" s="1"/>
      <c r="O40" s="1"/>
      <c r="P40" s="1"/>
      <c r="Q40" s="1"/>
      <c r="R40" s="1"/>
      <c r="S40" s="1"/>
      <c r="T40" s="1"/>
      <c r="U40" s="1"/>
      <c r="V40" s="1"/>
    </row>
    <row r="41" spans="1:22" ht="18.75" customHeight="1">
      <c r="A41" s="663" t="s">
        <v>7586</v>
      </c>
      <c r="B41" s="1451">
        <v>43231</v>
      </c>
      <c r="C41" s="1393"/>
      <c r="D41" s="1393"/>
      <c r="E41" s="1393"/>
      <c r="F41" s="1393"/>
      <c r="G41" s="1393"/>
      <c r="H41" s="1"/>
      <c r="I41" s="1"/>
      <c r="J41" s="1"/>
      <c r="K41" s="1"/>
      <c r="L41" s="1"/>
      <c r="M41" s="1"/>
      <c r="N41" s="1"/>
      <c r="O41" s="1"/>
      <c r="P41" s="1"/>
      <c r="Q41" s="1"/>
      <c r="R41" s="1"/>
      <c r="S41" s="1"/>
      <c r="T41" s="1"/>
      <c r="U41" s="1"/>
      <c r="V41" s="1"/>
    </row>
    <row r="42" spans="1:22" ht="12.75" customHeight="1">
      <c r="A42" s="663" t="s">
        <v>7588</v>
      </c>
      <c r="B42" s="663" t="s">
        <v>1621</v>
      </c>
      <c r="C42" s="1393"/>
      <c r="D42" s="1393"/>
      <c r="E42" s="1393"/>
      <c r="F42" s="1393"/>
      <c r="G42" s="1393"/>
      <c r="H42" s="1"/>
      <c r="I42" s="1"/>
      <c r="J42" s="1"/>
      <c r="K42" s="1"/>
      <c r="L42" s="1"/>
      <c r="M42" s="1"/>
      <c r="N42" s="1"/>
      <c r="O42" s="1"/>
      <c r="P42" s="1"/>
      <c r="Q42" s="1"/>
      <c r="R42" s="1"/>
      <c r="S42" s="1"/>
      <c r="T42" s="1"/>
      <c r="U42" s="1"/>
      <c r="V42" s="1"/>
    </row>
    <row r="43" spans="1:22" ht="12.75" customHeight="1">
      <c r="A43" s="663" t="s">
        <v>7589</v>
      </c>
      <c r="B43" s="663">
        <v>50</v>
      </c>
      <c r="C43" s="1393"/>
      <c r="D43" s="1393"/>
      <c r="E43" s="1393"/>
      <c r="F43" s="1393"/>
      <c r="G43" s="1393"/>
      <c r="H43" s="1"/>
      <c r="I43" s="1"/>
      <c r="J43" s="1"/>
      <c r="K43" s="1"/>
      <c r="L43" s="1"/>
      <c r="M43" s="1"/>
      <c r="N43" s="1"/>
      <c r="O43" s="1"/>
      <c r="P43" s="1"/>
      <c r="Q43" s="1"/>
      <c r="R43" s="1"/>
      <c r="S43" s="1"/>
      <c r="T43" s="1"/>
      <c r="U43" s="1"/>
      <c r="V43" s="1"/>
    </row>
    <row r="44" spans="1:22" ht="12.75" customHeight="1">
      <c r="A44" s="663" t="s">
        <v>7590</v>
      </c>
      <c r="B44" s="663" t="s">
        <v>1616</v>
      </c>
      <c r="C44" s="1393"/>
      <c r="D44" s="1393"/>
      <c r="E44" s="1393"/>
      <c r="F44" s="1393"/>
      <c r="G44" s="1393"/>
      <c r="H44" s="1"/>
      <c r="I44" s="1"/>
      <c r="J44" s="1"/>
      <c r="K44" s="1"/>
      <c r="L44" s="1"/>
      <c r="M44" s="1"/>
      <c r="N44" s="1"/>
      <c r="O44" s="1"/>
      <c r="P44" s="1"/>
      <c r="Q44" s="1"/>
      <c r="R44" s="1"/>
      <c r="S44" s="1"/>
      <c r="T44" s="1"/>
      <c r="U44" s="1"/>
      <c r="V44" s="1"/>
    </row>
    <row r="45" spans="1:22" ht="12.75" customHeight="1">
      <c r="A45" s="1449" t="s">
        <v>7583</v>
      </c>
      <c r="B45" s="1449">
        <v>8</v>
      </c>
      <c r="C45" s="1393"/>
      <c r="D45" s="1393"/>
      <c r="E45" s="1393"/>
      <c r="F45" s="1393"/>
      <c r="G45" s="1393"/>
      <c r="H45" s="1"/>
      <c r="I45" s="1"/>
      <c r="J45" s="1"/>
      <c r="K45" s="1"/>
      <c r="L45" s="1"/>
      <c r="M45" s="1"/>
      <c r="N45" s="1"/>
      <c r="O45" s="1"/>
      <c r="P45" s="1"/>
      <c r="Q45" s="1"/>
      <c r="R45" s="1"/>
      <c r="S45" s="1"/>
      <c r="T45" s="1"/>
      <c r="U45" s="1"/>
      <c r="V45" s="1"/>
    </row>
    <row r="46" spans="1:22" ht="12.75" customHeight="1">
      <c r="A46" s="663" t="s">
        <v>7585</v>
      </c>
      <c r="B46" s="663" t="s">
        <v>1620</v>
      </c>
      <c r="C46" s="1393"/>
      <c r="D46" s="1393"/>
      <c r="E46" s="1393"/>
      <c r="F46" s="1393"/>
      <c r="G46" s="1393"/>
      <c r="H46" s="1"/>
      <c r="I46" s="1"/>
      <c r="J46" s="1"/>
      <c r="K46" s="1"/>
      <c r="L46" s="1"/>
      <c r="M46" s="1"/>
      <c r="N46" s="1"/>
      <c r="O46" s="1"/>
      <c r="P46" s="1"/>
      <c r="Q46" s="1"/>
      <c r="R46" s="1"/>
      <c r="S46" s="1"/>
      <c r="T46" s="1"/>
      <c r="U46" s="1"/>
      <c r="V46" s="1"/>
    </row>
    <row r="47" spans="1:22" ht="24.75" customHeight="1">
      <c r="A47" s="663" t="s">
        <v>7586</v>
      </c>
      <c r="B47" s="1451">
        <v>43231</v>
      </c>
      <c r="C47" s="1393"/>
      <c r="D47" s="1393"/>
      <c r="E47" s="1393"/>
      <c r="F47" s="1393"/>
      <c r="G47" s="1393"/>
      <c r="H47" s="1"/>
      <c r="I47" s="1"/>
      <c r="J47" s="1"/>
      <c r="K47" s="1"/>
      <c r="L47" s="1"/>
      <c r="M47" s="1"/>
      <c r="N47" s="1"/>
      <c r="O47" s="1"/>
      <c r="P47" s="1"/>
      <c r="Q47" s="1"/>
      <c r="R47" s="1"/>
      <c r="S47" s="1"/>
      <c r="T47" s="1"/>
      <c r="U47" s="1"/>
      <c r="V47" s="1"/>
    </row>
    <row r="48" spans="1:22" ht="12.75" customHeight="1">
      <c r="A48" s="663" t="s">
        <v>7588</v>
      </c>
      <c r="B48" s="663" t="s">
        <v>1621</v>
      </c>
      <c r="C48" s="1393"/>
      <c r="D48" s="1393"/>
      <c r="E48" s="1393"/>
      <c r="F48" s="1393"/>
      <c r="G48" s="1393"/>
      <c r="H48" s="1"/>
      <c r="I48" s="1"/>
      <c r="J48" s="1"/>
      <c r="K48" s="1"/>
      <c r="L48" s="1"/>
      <c r="M48" s="1"/>
      <c r="N48" s="1"/>
      <c r="O48" s="1"/>
      <c r="P48" s="1"/>
      <c r="Q48" s="1"/>
      <c r="R48" s="1"/>
      <c r="S48" s="1"/>
      <c r="T48" s="1"/>
      <c r="U48" s="1"/>
      <c r="V48" s="1"/>
    </row>
    <row r="49" spans="1:22" ht="12.75" customHeight="1">
      <c r="A49" s="663" t="s">
        <v>7589</v>
      </c>
      <c r="B49" s="663">
        <v>50</v>
      </c>
      <c r="C49" s="1393"/>
      <c r="D49" s="1393"/>
      <c r="E49" s="1393"/>
      <c r="F49" s="1393"/>
      <c r="G49" s="1393"/>
      <c r="H49" s="1"/>
      <c r="I49" s="1"/>
      <c r="J49" s="1"/>
      <c r="K49" s="1"/>
      <c r="L49" s="1"/>
      <c r="M49" s="1"/>
      <c r="N49" s="1"/>
      <c r="O49" s="1"/>
      <c r="P49" s="1"/>
      <c r="Q49" s="1"/>
      <c r="R49" s="1"/>
      <c r="S49" s="1"/>
      <c r="T49" s="1"/>
      <c r="U49" s="1"/>
      <c r="V49" s="1"/>
    </row>
    <row r="50" spans="1:22" ht="12.75" customHeight="1">
      <c r="A50" s="663" t="s">
        <v>7590</v>
      </c>
      <c r="B50" s="663" t="s">
        <v>1616</v>
      </c>
      <c r="C50" s="1393"/>
      <c r="D50" s="1393"/>
      <c r="E50" s="1393"/>
      <c r="F50" s="1393"/>
      <c r="G50" s="1393"/>
      <c r="H50" s="1"/>
      <c r="I50" s="1"/>
      <c r="J50" s="1"/>
      <c r="K50" s="1"/>
      <c r="L50" s="1"/>
      <c r="M50" s="1"/>
      <c r="N50" s="1"/>
      <c r="O50" s="1"/>
      <c r="P50" s="1"/>
      <c r="Q50" s="1"/>
      <c r="R50" s="1"/>
      <c r="S50" s="1"/>
      <c r="T50" s="1"/>
      <c r="U50" s="1"/>
      <c r="V50" s="1"/>
    </row>
    <row r="51" spans="1:22" ht="12.75" customHeight="1">
      <c r="A51" s="1449" t="s">
        <v>7583</v>
      </c>
      <c r="B51" s="1449">
        <v>9</v>
      </c>
      <c r="C51" s="1393"/>
      <c r="D51" s="1393"/>
      <c r="E51" s="1393"/>
      <c r="F51" s="1393"/>
      <c r="G51" s="1393"/>
      <c r="H51" s="1"/>
      <c r="I51" s="1"/>
      <c r="J51" s="1"/>
      <c r="K51" s="1"/>
      <c r="L51" s="1"/>
      <c r="M51" s="1"/>
      <c r="N51" s="1"/>
      <c r="O51" s="1"/>
      <c r="P51" s="1"/>
      <c r="Q51" s="1"/>
      <c r="R51" s="1"/>
      <c r="S51" s="1"/>
      <c r="T51" s="1"/>
      <c r="U51" s="1"/>
      <c r="V51" s="1"/>
    </row>
    <row r="52" spans="1:22" ht="12.75" customHeight="1">
      <c r="A52" s="663" t="s">
        <v>7585</v>
      </c>
      <c r="B52" s="1452" t="s">
        <v>1622</v>
      </c>
      <c r="C52" s="1393"/>
      <c r="D52" s="1393"/>
      <c r="E52" s="1393"/>
      <c r="F52" s="1393"/>
      <c r="G52" s="1393"/>
      <c r="H52" s="1"/>
      <c r="I52" s="1"/>
      <c r="J52" s="1"/>
      <c r="K52" s="1"/>
      <c r="L52" s="1"/>
      <c r="M52" s="1"/>
      <c r="N52" s="1"/>
      <c r="O52" s="1"/>
      <c r="P52" s="1"/>
      <c r="Q52" s="1"/>
      <c r="R52" s="1"/>
      <c r="S52" s="1"/>
      <c r="T52" s="1"/>
      <c r="U52" s="1"/>
      <c r="V52" s="1"/>
    </row>
    <row r="53" spans="1:22" ht="21.75" customHeight="1">
      <c r="A53" s="663" t="s">
        <v>7586</v>
      </c>
      <c r="B53" s="1453">
        <v>43222</v>
      </c>
      <c r="C53" s="1393"/>
      <c r="D53" s="1393"/>
      <c r="E53" s="1393"/>
      <c r="F53" s="1393"/>
      <c r="G53" s="1393"/>
      <c r="H53" s="1"/>
      <c r="I53" s="1"/>
      <c r="J53" s="1"/>
      <c r="K53" s="1"/>
      <c r="L53" s="1"/>
      <c r="M53" s="1"/>
      <c r="N53" s="1"/>
      <c r="O53" s="1"/>
      <c r="P53" s="1"/>
      <c r="Q53" s="1"/>
      <c r="R53" s="1"/>
      <c r="S53" s="1"/>
      <c r="T53" s="1"/>
      <c r="U53" s="1"/>
      <c r="V53" s="1"/>
    </row>
    <row r="54" spans="1:22" ht="12.75" customHeight="1">
      <c r="A54" s="663" t="s">
        <v>7588</v>
      </c>
      <c r="B54" s="663" t="s">
        <v>1615</v>
      </c>
      <c r="C54" s="1393"/>
      <c r="D54" s="1393"/>
      <c r="E54" s="1393"/>
      <c r="F54" s="1393"/>
      <c r="G54" s="1393"/>
      <c r="H54" s="1"/>
      <c r="I54" s="1"/>
      <c r="J54" s="1"/>
      <c r="K54" s="1"/>
      <c r="L54" s="1"/>
      <c r="M54" s="1"/>
      <c r="N54" s="1"/>
      <c r="O54" s="1"/>
      <c r="P54" s="1"/>
      <c r="Q54" s="1"/>
      <c r="R54" s="1"/>
      <c r="S54" s="1"/>
      <c r="T54" s="1"/>
      <c r="U54" s="1"/>
      <c r="V54" s="1"/>
    </row>
    <row r="55" spans="1:22" ht="12.75" customHeight="1">
      <c r="A55" s="663" t="s">
        <v>7589</v>
      </c>
      <c r="B55" s="663">
        <v>70</v>
      </c>
      <c r="C55" s="1393"/>
      <c r="D55" s="1393"/>
      <c r="E55" s="1393"/>
      <c r="F55" s="1393"/>
      <c r="G55" s="1393"/>
      <c r="H55" s="1"/>
      <c r="I55" s="1"/>
      <c r="J55" s="1"/>
      <c r="K55" s="1"/>
      <c r="L55" s="1"/>
      <c r="M55" s="1"/>
      <c r="N55" s="1"/>
      <c r="O55" s="1"/>
      <c r="P55" s="1"/>
      <c r="Q55" s="1"/>
      <c r="R55" s="1"/>
      <c r="S55" s="1"/>
      <c r="T55" s="1"/>
      <c r="U55" s="1"/>
      <c r="V55" s="1"/>
    </row>
    <row r="56" spans="1:22" ht="12.75" customHeight="1">
      <c r="A56" s="663" t="s">
        <v>7590</v>
      </c>
      <c r="B56" s="663" t="s">
        <v>1616</v>
      </c>
      <c r="C56" s="1393"/>
      <c r="D56" s="1393"/>
      <c r="E56" s="1393"/>
      <c r="F56" s="1393"/>
      <c r="G56" s="1393"/>
      <c r="H56" s="1"/>
      <c r="I56" s="1"/>
      <c r="J56" s="1"/>
      <c r="K56" s="1"/>
      <c r="L56" s="1"/>
      <c r="M56" s="1"/>
      <c r="N56" s="1"/>
      <c r="O56" s="1"/>
      <c r="P56" s="1"/>
      <c r="Q56" s="1"/>
      <c r="R56" s="1"/>
      <c r="S56" s="1"/>
      <c r="T56" s="1"/>
      <c r="U56" s="1"/>
      <c r="V56" s="1"/>
    </row>
    <row r="57" spans="1:22" ht="12.75" customHeight="1">
      <c r="A57" s="1449" t="s">
        <v>7583</v>
      </c>
      <c r="B57" s="1449">
        <v>10</v>
      </c>
      <c r="C57" s="1393"/>
      <c r="D57" s="1393"/>
      <c r="E57" s="1393"/>
      <c r="F57" s="1393"/>
      <c r="G57" s="1393"/>
      <c r="H57" s="1"/>
      <c r="I57" s="1"/>
      <c r="J57" s="1"/>
      <c r="K57" s="1"/>
      <c r="L57" s="1"/>
      <c r="M57" s="1"/>
      <c r="N57" s="1"/>
      <c r="O57" s="1"/>
      <c r="P57" s="1"/>
      <c r="Q57" s="1"/>
      <c r="R57" s="1"/>
      <c r="S57" s="1"/>
      <c r="T57" s="1"/>
      <c r="U57" s="1"/>
      <c r="V57" s="1"/>
    </row>
    <row r="58" spans="1:22" ht="12.75" customHeight="1">
      <c r="A58" s="663" t="s">
        <v>7585</v>
      </c>
      <c r="B58" s="1452" t="s">
        <v>1623</v>
      </c>
      <c r="C58" s="1393"/>
      <c r="D58" s="1393"/>
      <c r="E58" s="1393"/>
      <c r="F58" s="1393"/>
      <c r="G58" s="1393"/>
      <c r="H58" s="1"/>
      <c r="I58" s="1"/>
      <c r="J58" s="1"/>
      <c r="K58" s="1"/>
      <c r="L58" s="1"/>
      <c r="M58" s="1"/>
      <c r="N58" s="1"/>
      <c r="O58" s="1"/>
      <c r="P58" s="1"/>
      <c r="Q58" s="1"/>
      <c r="R58" s="1"/>
      <c r="S58" s="1"/>
      <c r="T58" s="1"/>
      <c r="U58" s="1"/>
      <c r="V58" s="1"/>
    </row>
    <row r="59" spans="1:22" ht="12.75" customHeight="1">
      <c r="A59" s="663" t="s">
        <v>7586</v>
      </c>
      <c r="B59" s="1454">
        <v>43236</v>
      </c>
      <c r="C59" s="1393"/>
      <c r="D59" s="1393"/>
      <c r="E59" s="1393"/>
      <c r="F59" s="1393"/>
      <c r="G59" s="1393"/>
      <c r="H59" s="1"/>
      <c r="I59" s="1"/>
      <c r="J59" s="1"/>
      <c r="K59" s="1"/>
      <c r="L59" s="1"/>
      <c r="M59" s="1"/>
      <c r="N59" s="1"/>
      <c r="O59" s="1"/>
      <c r="P59" s="1"/>
      <c r="Q59" s="1"/>
      <c r="R59" s="1"/>
      <c r="S59" s="1"/>
      <c r="T59" s="1"/>
      <c r="U59" s="1"/>
      <c r="V59" s="1"/>
    </row>
    <row r="60" spans="1:22" ht="12.75" customHeight="1">
      <c r="A60" s="663" t="s">
        <v>7588</v>
      </c>
      <c r="B60" s="663" t="s">
        <v>1615</v>
      </c>
      <c r="C60" s="1393"/>
      <c r="D60" s="1393"/>
      <c r="E60" s="1393"/>
      <c r="F60" s="1393"/>
      <c r="G60" s="1393"/>
      <c r="H60" s="1"/>
      <c r="I60" s="1"/>
      <c r="J60" s="1"/>
      <c r="K60" s="1"/>
      <c r="L60" s="1"/>
      <c r="M60" s="1"/>
      <c r="N60" s="1"/>
      <c r="O60" s="1"/>
      <c r="P60" s="1"/>
      <c r="Q60" s="1"/>
      <c r="R60" s="1"/>
      <c r="S60" s="1"/>
      <c r="T60" s="1"/>
      <c r="U60" s="1"/>
      <c r="V60" s="1"/>
    </row>
    <row r="61" spans="1:22" ht="12.75" customHeight="1">
      <c r="A61" s="663" t="s">
        <v>7589</v>
      </c>
      <c r="B61" s="663">
        <v>70</v>
      </c>
      <c r="C61" s="1393"/>
      <c r="D61" s="1393"/>
      <c r="E61" s="1393"/>
      <c r="F61" s="1393"/>
      <c r="G61" s="1393"/>
      <c r="H61" s="1"/>
      <c r="I61" s="1"/>
      <c r="J61" s="1"/>
      <c r="K61" s="1"/>
      <c r="L61" s="1"/>
      <c r="M61" s="1"/>
      <c r="N61" s="1"/>
      <c r="O61" s="1"/>
      <c r="P61" s="1"/>
      <c r="Q61" s="1"/>
      <c r="R61" s="1"/>
      <c r="S61" s="1"/>
      <c r="T61" s="1"/>
      <c r="U61" s="1"/>
      <c r="V61" s="1"/>
    </row>
    <row r="62" spans="1:22" ht="12.75" customHeight="1">
      <c r="A62" s="663" t="s">
        <v>7590</v>
      </c>
      <c r="B62" s="663" t="s">
        <v>1616</v>
      </c>
      <c r="C62" s="1393"/>
      <c r="D62" s="1393"/>
      <c r="E62" s="1393"/>
      <c r="F62" s="1393"/>
      <c r="G62" s="1393"/>
      <c r="H62" s="1"/>
      <c r="I62" s="1"/>
      <c r="J62" s="1"/>
      <c r="K62" s="1"/>
      <c r="L62" s="1"/>
      <c r="M62" s="1"/>
      <c r="N62" s="1"/>
      <c r="O62" s="1"/>
      <c r="P62" s="1"/>
      <c r="Q62" s="1"/>
      <c r="R62" s="1"/>
      <c r="S62" s="1"/>
      <c r="T62" s="1"/>
      <c r="U62" s="1"/>
      <c r="V62" s="1"/>
    </row>
    <row r="63" spans="1:22" ht="12.75" customHeight="1">
      <c r="A63" s="1449" t="s">
        <v>7583</v>
      </c>
      <c r="B63" s="1449">
        <v>11</v>
      </c>
      <c r="C63" s="1393"/>
      <c r="D63" s="1393"/>
      <c r="E63" s="1393"/>
      <c r="F63" s="1393"/>
      <c r="G63" s="1393"/>
      <c r="H63" s="1"/>
      <c r="I63" s="1"/>
      <c r="J63" s="1"/>
      <c r="K63" s="1"/>
      <c r="L63" s="1"/>
      <c r="M63" s="1"/>
      <c r="N63" s="1"/>
      <c r="O63" s="1"/>
      <c r="P63" s="1"/>
      <c r="Q63" s="1"/>
      <c r="R63" s="1"/>
      <c r="S63" s="1"/>
      <c r="T63" s="1"/>
      <c r="U63" s="1"/>
      <c r="V63" s="1"/>
    </row>
    <row r="64" spans="1:22" ht="12.75" customHeight="1">
      <c r="A64" s="663" t="s">
        <v>7585</v>
      </c>
      <c r="B64" s="849" t="s">
        <v>7612</v>
      </c>
      <c r="C64" s="1393"/>
      <c r="D64" s="1393"/>
      <c r="E64" s="1393"/>
      <c r="F64" s="1393"/>
      <c r="G64" s="1393"/>
      <c r="H64" s="1"/>
      <c r="I64" s="1"/>
      <c r="J64" s="1"/>
      <c r="K64" s="1"/>
      <c r="L64" s="1"/>
      <c r="M64" s="1"/>
      <c r="N64" s="1"/>
      <c r="O64" s="1"/>
      <c r="P64" s="1"/>
      <c r="Q64" s="1"/>
      <c r="R64" s="1"/>
      <c r="S64" s="1"/>
      <c r="T64" s="1"/>
      <c r="U64" s="1"/>
      <c r="V64" s="1"/>
    </row>
    <row r="65" spans="1:22" ht="12.75" customHeight="1">
      <c r="A65" s="663" t="s">
        <v>7586</v>
      </c>
      <c r="B65" s="459" t="s">
        <v>7613</v>
      </c>
      <c r="C65" s="1393"/>
      <c r="D65" s="1393"/>
      <c r="E65" s="1393"/>
      <c r="F65" s="1393"/>
      <c r="G65" s="1393"/>
      <c r="H65" s="1"/>
      <c r="I65" s="1"/>
      <c r="J65" s="1"/>
      <c r="K65" s="1"/>
      <c r="L65" s="1"/>
      <c r="M65" s="1"/>
      <c r="N65" s="1"/>
      <c r="O65" s="1"/>
      <c r="P65" s="1"/>
      <c r="Q65" s="1"/>
      <c r="R65" s="1"/>
      <c r="S65" s="1"/>
      <c r="T65" s="1"/>
      <c r="U65" s="1"/>
      <c r="V65" s="1"/>
    </row>
    <row r="66" spans="1:22" ht="12.75" customHeight="1">
      <c r="A66" s="663" t="s">
        <v>7588</v>
      </c>
      <c r="B66" s="849" t="s">
        <v>7614</v>
      </c>
      <c r="C66" s="1393"/>
      <c r="D66" s="1393"/>
      <c r="E66" s="1393"/>
      <c r="F66" s="1393"/>
      <c r="G66" s="1393"/>
      <c r="H66" s="1"/>
      <c r="I66" s="1"/>
      <c r="J66" s="1"/>
      <c r="K66" s="1"/>
      <c r="L66" s="1"/>
      <c r="M66" s="1"/>
      <c r="N66" s="1"/>
      <c r="O66" s="1"/>
      <c r="P66" s="1"/>
      <c r="Q66" s="1"/>
      <c r="R66" s="1"/>
      <c r="S66" s="1"/>
      <c r="T66" s="1"/>
      <c r="U66" s="1"/>
      <c r="V66" s="1"/>
    </row>
    <row r="67" spans="1:22" ht="12.75" customHeight="1">
      <c r="A67" s="663" t="s">
        <v>7589</v>
      </c>
      <c r="B67" s="849" t="s">
        <v>7615</v>
      </c>
      <c r="C67" s="1393"/>
      <c r="D67" s="1393"/>
      <c r="E67" s="1393"/>
      <c r="F67" s="1393"/>
      <c r="G67" s="1393"/>
      <c r="H67" s="1"/>
      <c r="I67" s="1"/>
      <c r="J67" s="1"/>
      <c r="K67" s="1"/>
      <c r="L67" s="1"/>
      <c r="M67" s="1"/>
      <c r="N67" s="1"/>
      <c r="O67" s="1"/>
      <c r="P67" s="1"/>
      <c r="Q67" s="1"/>
      <c r="R67" s="1"/>
      <c r="S67" s="1"/>
      <c r="T67" s="1"/>
      <c r="U67" s="1"/>
      <c r="V67" s="1"/>
    </row>
    <row r="68" spans="1:22" ht="12.75" customHeight="1">
      <c r="A68" s="663" t="s">
        <v>7590</v>
      </c>
      <c r="B68" s="849" t="s">
        <v>7616</v>
      </c>
      <c r="C68" s="1393"/>
      <c r="D68" s="1393"/>
      <c r="E68" s="1393"/>
      <c r="F68" s="1393"/>
      <c r="G68" s="1393"/>
      <c r="H68" s="1"/>
      <c r="I68" s="1"/>
      <c r="J68" s="1"/>
      <c r="K68" s="1"/>
      <c r="L68" s="1"/>
      <c r="M68" s="1"/>
      <c r="N68" s="1"/>
      <c r="O68" s="1"/>
      <c r="P68" s="1"/>
      <c r="Q68" s="1"/>
      <c r="R68" s="1"/>
      <c r="S68" s="1"/>
      <c r="T68" s="1"/>
      <c r="U68" s="1"/>
      <c r="V68" s="1"/>
    </row>
    <row r="69" spans="1:22" ht="12.75" customHeight="1">
      <c r="A69" s="1449" t="s">
        <v>7583</v>
      </c>
      <c r="B69" s="1450">
        <v>12</v>
      </c>
      <c r="C69" s="1393"/>
      <c r="D69" s="1393"/>
      <c r="E69" s="1393"/>
      <c r="F69" s="1393"/>
      <c r="G69" s="1393"/>
      <c r="H69" s="1"/>
      <c r="I69" s="1"/>
      <c r="J69" s="1"/>
      <c r="K69" s="1"/>
      <c r="L69" s="1"/>
      <c r="M69" s="1"/>
      <c r="N69" s="1"/>
      <c r="O69" s="1"/>
      <c r="P69" s="1"/>
      <c r="Q69" s="1"/>
      <c r="R69" s="1"/>
      <c r="S69" s="1"/>
      <c r="T69" s="1"/>
      <c r="U69" s="1"/>
      <c r="V69" s="1"/>
    </row>
    <row r="70" spans="1:22" ht="12.75" customHeight="1">
      <c r="A70" s="663" t="s">
        <v>7585</v>
      </c>
      <c r="B70" s="849" t="s">
        <v>7617</v>
      </c>
      <c r="C70" s="1393"/>
      <c r="D70" s="1393"/>
      <c r="E70" s="1393"/>
      <c r="F70" s="1393"/>
      <c r="G70" s="1393"/>
      <c r="H70" s="1"/>
      <c r="I70" s="1"/>
      <c r="J70" s="1"/>
      <c r="K70" s="1"/>
      <c r="L70" s="1"/>
      <c r="M70" s="1"/>
      <c r="N70" s="1"/>
      <c r="O70" s="1"/>
      <c r="P70" s="1"/>
      <c r="Q70" s="1"/>
      <c r="R70" s="1"/>
      <c r="S70" s="1"/>
      <c r="T70" s="1"/>
      <c r="U70" s="1"/>
      <c r="V70" s="1"/>
    </row>
    <row r="71" spans="1:22" ht="12.75" customHeight="1">
      <c r="A71" s="663" t="s">
        <v>7586</v>
      </c>
      <c r="B71" s="849" t="s">
        <v>7618</v>
      </c>
      <c r="C71" s="1393"/>
      <c r="D71" s="1393"/>
      <c r="E71" s="1393"/>
      <c r="F71" s="1393"/>
      <c r="G71" s="1393"/>
      <c r="H71" s="1"/>
      <c r="I71" s="1"/>
      <c r="J71" s="1"/>
      <c r="K71" s="1"/>
      <c r="L71" s="1"/>
      <c r="M71" s="1"/>
      <c r="N71" s="1"/>
      <c r="O71" s="1"/>
      <c r="P71" s="1"/>
      <c r="Q71" s="1"/>
      <c r="R71" s="1"/>
      <c r="S71" s="1"/>
      <c r="T71" s="1"/>
      <c r="U71" s="1"/>
      <c r="V71" s="1"/>
    </row>
    <row r="72" spans="1:22" ht="12.75" customHeight="1">
      <c r="A72" s="663" t="s">
        <v>7588</v>
      </c>
      <c r="B72" s="849" t="s">
        <v>7619</v>
      </c>
      <c r="C72" s="1393"/>
      <c r="D72" s="1393"/>
      <c r="E72" s="1393"/>
      <c r="F72" s="1393"/>
      <c r="G72" s="1393"/>
      <c r="H72" s="1"/>
      <c r="I72" s="1"/>
      <c r="J72" s="1"/>
      <c r="K72" s="1"/>
      <c r="L72" s="1"/>
      <c r="M72" s="1"/>
      <c r="N72" s="1"/>
      <c r="O72" s="1"/>
      <c r="P72" s="1"/>
      <c r="Q72" s="1"/>
      <c r="R72" s="1"/>
      <c r="S72" s="1"/>
      <c r="T72" s="1"/>
      <c r="U72" s="1"/>
      <c r="V72" s="1"/>
    </row>
    <row r="73" spans="1:22" ht="12.75" customHeight="1">
      <c r="A73" s="663" t="s">
        <v>7589</v>
      </c>
      <c r="B73" s="849" t="s">
        <v>7615</v>
      </c>
      <c r="C73" s="1393"/>
      <c r="D73" s="1393"/>
      <c r="E73" s="1393"/>
      <c r="F73" s="1393"/>
      <c r="G73" s="1393"/>
      <c r="H73" s="1"/>
      <c r="I73" s="1"/>
      <c r="J73" s="1"/>
      <c r="K73" s="1"/>
      <c r="L73" s="1"/>
      <c r="M73" s="1"/>
      <c r="N73" s="1"/>
      <c r="O73" s="1"/>
      <c r="P73" s="1"/>
      <c r="Q73" s="1"/>
      <c r="R73" s="1"/>
      <c r="S73" s="1"/>
      <c r="T73" s="1"/>
      <c r="U73" s="1"/>
      <c r="V73" s="1"/>
    </row>
    <row r="74" spans="1:22" ht="12.75" customHeight="1">
      <c r="A74" s="663" t="s">
        <v>7590</v>
      </c>
      <c r="B74" s="849" t="s">
        <v>7620</v>
      </c>
      <c r="C74" s="1393"/>
      <c r="D74" s="1393"/>
      <c r="E74" s="1393"/>
      <c r="F74" s="1393"/>
      <c r="G74" s="1393"/>
      <c r="H74" s="1"/>
      <c r="I74" s="1"/>
      <c r="J74" s="1"/>
      <c r="K74" s="1"/>
      <c r="L74" s="1"/>
      <c r="M74" s="1"/>
      <c r="N74" s="1"/>
      <c r="O74" s="1"/>
      <c r="P74" s="1"/>
      <c r="Q74" s="1"/>
      <c r="R74" s="1"/>
      <c r="S74" s="1"/>
      <c r="T74" s="1"/>
      <c r="U74" s="1"/>
      <c r="V74" s="1"/>
    </row>
    <row r="75" spans="1:22" ht="12.75" customHeight="1">
      <c r="A75" s="1449" t="s">
        <v>7583</v>
      </c>
      <c r="B75" s="1450">
        <v>13</v>
      </c>
      <c r="C75" s="1393"/>
      <c r="D75" s="1393"/>
      <c r="E75" s="1393"/>
      <c r="F75" s="1393"/>
      <c r="G75" s="1393"/>
      <c r="H75" s="1"/>
      <c r="I75" s="1"/>
      <c r="J75" s="1"/>
      <c r="K75" s="1"/>
      <c r="L75" s="1"/>
      <c r="M75" s="1"/>
      <c r="N75" s="1"/>
      <c r="O75" s="1"/>
      <c r="P75" s="1"/>
      <c r="Q75" s="1"/>
      <c r="R75" s="1"/>
      <c r="S75" s="1"/>
      <c r="T75" s="1"/>
      <c r="U75" s="1"/>
      <c r="V75" s="1"/>
    </row>
    <row r="76" spans="1:22" ht="12.75" customHeight="1">
      <c r="A76" s="663" t="s">
        <v>7585</v>
      </c>
      <c r="B76" s="849" t="s">
        <v>7623</v>
      </c>
      <c r="C76" s="1393"/>
      <c r="D76" s="1393"/>
      <c r="E76" s="1393"/>
      <c r="F76" s="1393"/>
      <c r="G76" s="1393"/>
      <c r="H76" s="1"/>
      <c r="I76" s="1"/>
      <c r="J76" s="1"/>
      <c r="K76" s="1"/>
      <c r="L76" s="1"/>
      <c r="M76" s="1"/>
      <c r="N76" s="1"/>
      <c r="O76" s="1"/>
      <c r="P76" s="1"/>
      <c r="Q76" s="1"/>
      <c r="R76" s="1"/>
      <c r="S76" s="1"/>
      <c r="T76" s="1"/>
      <c r="U76" s="1"/>
      <c r="V76" s="1"/>
    </row>
    <row r="77" spans="1:22" ht="12.75" customHeight="1">
      <c r="A77" s="663" t="s">
        <v>7586</v>
      </c>
      <c r="B77" s="849" t="s">
        <v>7625</v>
      </c>
      <c r="C77" s="1393"/>
      <c r="D77" s="1393"/>
      <c r="E77" s="1393"/>
      <c r="F77" s="1393"/>
      <c r="G77" s="1393"/>
      <c r="H77" s="1"/>
      <c r="I77" s="1"/>
      <c r="J77" s="1"/>
      <c r="K77" s="1"/>
      <c r="L77" s="1"/>
      <c r="M77" s="1"/>
      <c r="N77" s="1"/>
      <c r="O77" s="1"/>
      <c r="P77" s="1"/>
      <c r="Q77" s="1"/>
      <c r="R77" s="1"/>
      <c r="S77" s="1"/>
      <c r="T77" s="1"/>
      <c r="U77" s="1"/>
      <c r="V77" s="1"/>
    </row>
    <row r="78" spans="1:22" ht="12.75" customHeight="1">
      <c r="A78" s="663" t="s">
        <v>7588</v>
      </c>
      <c r="B78" s="849" t="s">
        <v>7619</v>
      </c>
      <c r="C78" s="1393"/>
      <c r="D78" s="1393"/>
      <c r="E78" s="1393"/>
      <c r="F78" s="1393"/>
      <c r="G78" s="1393"/>
      <c r="H78" s="1"/>
      <c r="I78" s="1"/>
      <c r="J78" s="1"/>
      <c r="K78" s="1"/>
      <c r="L78" s="1"/>
      <c r="M78" s="1"/>
      <c r="N78" s="1"/>
      <c r="O78" s="1"/>
      <c r="P78" s="1"/>
      <c r="Q78" s="1"/>
      <c r="R78" s="1"/>
      <c r="S78" s="1"/>
      <c r="T78" s="1"/>
      <c r="U78" s="1"/>
      <c r="V78" s="1"/>
    </row>
    <row r="79" spans="1:22" ht="12.75" customHeight="1">
      <c r="A79" s="663" t="s">
        <v>7589</v>
      </c>
      <c r="B79" s="849" t="s">
        <v>7626</v>
      </c>
      <c r="C79" s="1393"/>
      <c r="D79" s="1393"/>
      <c r="E79" s="1393"/>
      <c r="F79" s="1393"/>
      <c r="G79" s="1393"/>
      <c r="H79" s="1"/>
      <c r="I79" s="1"/>
      <c r="J79" s="1"/>
      <c r="K79" s="1"/>
      <c r="L79" s="1"/>
      <c r="M79" s="1"/>
      <c r="N79" s="1"/>
      <c r="O79" s="1"/>
      <c r="P79" s="1"/>
      <c r="Q79" s="1"/>
      <c r="R79" s="1"/>
      <c r="S79" s="1"/>
      <c r="T79" s="1"/>
      <c r="U79" s="1"/>
      <c r="V79" s="1"/>
    </row>
    <row r="80" spans="1:22" ht="12.75" customHeight="1">
      <c r="A80" s="663" t="s">
        <v>7590</v>
      </c>
      <c r="B80" s="849" t="s">
        <v>7620</v>
      </c>
      <c r="C80" s="1393"/>
      <c r="D80" s="1393"/>
      <c r="E80" s="1393"/>
      <c r="F80" s="1393"/>
      <c r="G80" s="1393"/>
      <c r="H80" s="1"/>
      <c r="I80" s="1"/>
      <c r="J80" s="1"/>
      <c r="K80" s="1"/>
      <c r="L80" s="1"/>
      <c r="M80" s="1"/>
      <c r="N80" s="1"/>
      <c r="O80" s="1"/>
      <c r="P80" s="1"/>
      <c r="Q80" s="1"/>
      <c r="R80" s="1"/>
      <c r="S80" s="1"/>
      <c r="T80" s="1"/>
      <c r="U80" s="1"/>
      <c r="V80" s="1"/>
    </row>
    <row r="81" spans="1:22" ht="12.75" customHeight="1">
      <c r="A81" s="1449" t="s">
        <v>7583</v>
      </c>
      <c r="B81" s="1449"/>
      <c r="C81" s="1393"/>
      <c r="D81" s="1393"/>
      <c r="E81" s="1393"/>
      <c r="F81" s="1393"/>
      <c r="G81" s="1393"/>
      <c r="H81" s="1"/>
      <c r="I81" s="1"/>
      <c r="J81" s="1"/>
      <c r="K81" s="1"/>
      <c r="L81" s="1"/>
      <c r="M81" s="1"/>
      <c r="N81" s="1"/>
      <c r="O81" s="1"/>
      <c r="P81" s="1"/>
      <c r="Q81" s="1"/>
      <c r="R81" s="1"/>
      <c r="S81" s="1"/>
      <c r="T81" s="1"/>
      <c r="U81" s="1"/>
      <c r="V81" s="1"/>
    </row>
    <row r="82" spans="1:22" ht="12.75" customHeight="1">
      <c r="A82" s="1244" t="s">
        <v>7585</v>
      </c>
      <c r="B82" s="1244" t="s">
        <v>7630</v>
      </c>
      <c r="C82" s="1393"/>
      <c r="D82" s="1393"/>
      <c r="E82" s="1393"/>
      <c r="F82" s="1393"/>
      <c r="G82" s="1393"/>
      <c r="H82" s="1"/>
      <c r="I82" s="1"/>
      <c r="J82" s="1"/>
      <c r="K82" s="1"/>
      <c r="L82" s="1"/>
      <c r="M82" s="1"/>
      <c r="N82" s="1"/>
      <c r="O82" s="1"/>
      <c r="P82" s="1"/>
      <c r="Q82" s="1"/>
      <c r="R82" s="1"/>
      <c r="S82" s="1"/>
      <c r="T82" s="1"/>
      <c r="U82" s="1"/>
      <c r="V82" s="1"/>
    </row>
    <row r="83" spans="1:22" ht="12.75" customHeight="1">
      <c r="A83" s="1244" t="s">
        <v>7586</v>
      </c>
      <c r="B83" s="1244" t="s">
        <v>7631</v>
      </c>
      <c r="C83" s="1393"/>
      <c r="D83" s="1393"/>
      <c r="E83" s="1393"/>
      <c r="F83" s="1393"/>
      <c r="G83" s="1393"/>
      <c r="H83" s="1"/>
      <c r="I83" s="1"/>
      <c r="J83" s="1"/>
      <c r="K83" s="1"/>
      <c r="L83" s="1"/>
      <c r="M83" s="1"/>
      <c r="N83" s="1"/>
      <c r="O83" s="1"/>
      <c r="P83" s="1"/>
      <c r="Q83" s="1"/>
      <c r="R83" s="1"/>
      <c r="S83" s="1"/>
      <c r="T83" s="1"/>
      <c r="U83" s="1"/>
      <c r="V83" s="1"/>
    </row>
    <row r="84" spans="1:22" ht="12.75" customHeight="1">
      <c r="A84" s="1244" t="s">
        <v>7588</v>
      </c>
      <c r="B84" s="929" t="s">
        <v>7632</v>
      </c>
      <c r="C84" s="1393"/>
      <c r="D84" s="1393"/>
      <c r="E84" s="1393"/>
      <c r="F84" s="1393"/>
      <c r="G84" s="1393"/>
      <c r="H84" s="1"/>
      <c r="I84" s="1"/>
      <c r="J84" s="1"/>
      <c r="K84" s="1"/>
      <c r="L84" s="1"/>
      <c r="M84" s="1"/>
      <c r="N84" s="1"/>
      <c r="O84" s="1"/>
      <c r="P84" s="1"/>
      <c r="Q84" s="1"/>
      <c r="R84" s="1"/>
      <c r="S84" s="1"/>
      <c r="T84" s="1"/>
      <c r="U84" s="1"/>
      <c r="V84" s="1"/>
    </row>
    <row r="85" spans="1:22" ht="12.75">
      <c r="A85" s="1244" t="s">
        <v>7589</v>
      </c>
      <c r="B85" s="1244">
        <v>25</v>
      </c>
      <c r="C85" s="1393"/>
      <c r="D85" s="1393"/>
      <c r="E85" s="1393"/>
      <c r="F85" s="1393"/>
      <c r="G85" s="1393"/>
      <c r="H85" s="1"/>
      <c r="I85" s="1"/>
      <c r="J85" s="1"/>
      <c r="K85" s="1"/>
      <c r="L85" s="1"/>
      <c r="M85" s="1"/>
      <c r="N85" s="1"/>
      <c r="O85" s="1"/>
      <c r="P85" s="1"/>
      <c r="Q85" s="1"/>
      <c r="R85" s="1"/>
      <c r="S85" s="1"/>
      <c r="T85" s="1"/>
      <c r="U85" s="1"/>
      <c r="V85" s="1"/>
    </row>
    <row r="86" spans="1:22" ht="12.75" customHeight="1">
      <c r="A86" s="1244" t="s">
        <v>7590</v>
      </c>
      <c r="B86" s="1244" t="s">
        <v>7633</v>
      </c>
      <c r="C86" s="1393"/>
      <c r="D86" s="1393"/>
      <c r="E86" s="1393"/>
      <c r="F86" s="1393"/>
      <c r="G86" s="1393"/>
      <c r="H86" s="1"/>
      <c r="I86" s="1"/>
      <c r="J86" s="1"/>
      <c r="K86" s="1"/>
      <c r="L86" s="1"/>
      <c r="M86" s="1"/>
      <c r="N86" s="1"/>
      <c r="O86" s="1"/>
      <c r="P86" s="1"/>
      <c r="Q86" s="1"/>
      <c r="R86" s="1"/>
      <c r="S86" s="1"/>
      <c r="T86" s="1"/>
      <c r="U86" s="1"/>
      <c r="V86" s="1"/>
    </row>
    <row r="87" spans="1:22" ht="12.75" customHeight="1">
      <c r="A87" s="1449" t="s">
        <v>7583</v>
      </c>
      <c r="B87" s="1449"/>
      <c r="C87" s="1393"/>
      <c r="D87" s="1393"/>
      <c r="E87" s="1393"/>
      <c r="F87" s="1393"/>
      <c r="G87" s="1393"/>
      <c r="H87" s="1"/>
      <c r="I87" s="1"/>
      <c r="J87" s="1"/>
      <c r="K87" s="1"/>
      <c r="L87" s="1"/>
      <c r="M87" s="1"/>
      <c r="N87" s="1"/>
      <c r="O87" s="1"/>
      <c r="P87" s="1"/>
      <c r="Q87" s="1"/>
      <c r="R87" s="1"/>
      <c r="S87" s="1"/>
      <c r="T87" s="1"/>
      <c r="U87" s="1"/>
      <c r="V87" s="1"/>
    </row>
    <row r="88" spans="1:22" ht="12.75" customHeight="1">
      <c r="A88" s="1244" t="s">
        <v>7586</v>
      </c>
      <c r="B88" s="929" t="s">
        <v>7635</v>
      </c>
      <c r="C88" s="1393"/>
      <c r="D88" s="1393"/>
      <c r="E88" s="1393"/>
      <c r="F88" s="1393"/>
      <c r="G88" s="1393"/>
      <c r="H88" s="1"/>
      <c r="I88" s="1"/>
      <c r="J88" s="1"/>
      <c r="K88" s="1"/>
      <c r="L88" s="1"/>
      <c r="M88" s="1"/>
      <c r="N88" s="1"/>
      <c r="O88" s="1"/>
      <c r="P88" s="1"/>
      <c r="Q88" s="1"/>
      <c r="R88" s="1"/>
      <c r="S88" s="1"/>
      <c r="T88" s="1"/>
      <c r="U88" s="1"/>
      <c r="V88" s="1"/>
    </row>
    <row r="89" spans="1:22" ht="12.75" customHeight="1">
      <c r="A89" s="1244" t="s">
        <v>7588</v>
      </c>
      <c r="B89" s="929" t="s">
        <v>7636</v>
      </c>
      <c r="C89" s="1393"/>
      <c r="D89" s="1393"/>
      <c r="E89" s="1393"/>
      <c r="F89" s="1393"/>
      <c r="G89" s="1393"/>
      <c r="H89" s="1"/>
      <c r="I89" s="1"/>
      <c r="J89" s="1"/>
      <c r="K89" s="1"/>
      <c r="L89" s="1"/>
      <c r="M89" s="1"/>
      <c r="N89" s="1"/>
      <c r="O89" s="1"/>
      <c r="P89" s="1"/>
      <c r="Q89" s="1"/>
      <c r="R89" s="1"/>
      <c r="S89" s="1"/>
      <c r="T89" s="1"/>
      <c r="U89" s="1"/>
      <c r="V89" s="1"/>
    </row>
    <row r="90" spans="1:22" ht="12.75">
      <c r="A90" s="1244" t="s">
        <v>7589</v>
      </c>
      <c r="B90" s="929">
        <v>25</v>
      </c>
      <c r="C90" s="1393"/>
      <c r="D90" s="1393"/>
      <c r="E90" s="1393"/>
      <c r="F90" s="1393"/>
      <c r="G90" s="1393"/>
      <c r="H90" s="1"/>
      <c r="I90" s="1"/>
      <c r="J90" s="1"/>
      <c r="K90" s="1"/>
      <c r="L90" s="1"/>
      <c r="M90" s="1"/>
      <c r="N90" s="1"/>
      <c r="O90" s="1"/>
      <c r="P90" s="1"/>
      <c r="Q90" s="1"/>
      <c r="R90" s="1"/>
      <c r="S90" s="1"/>
      <c r="T90" s="1"/>
      <c r="U90" s="1"/>
      <c r="V90" s="1"/>
    </row>
    <row r="91" spans="1:22" ht="12.75" customHeight="1">
      <c r="A91" s="1244" t="s">
        <v>7590</v>
      </c>
      <c r="B91" s="929" t="s">
        <v>7639</v>
      </c>
      <c r="C91" s="1393"/>
      <c r="D91" s="1393"/>
      <c r="E91" s="1393"/>
      <c r="F91" s="1393"/>
      <c r="G91" s="1393"/>
      <c r="H91" s="1"/>
      <c r="I91" s="1"/>
      <c r="J91" s="1"/>
      <c r="K91" s="1"/>
      <c r="L91" s="1"/>
      <c r="M91" s="1"/>
      <c r="N91" s="1"/>
      <c r="O91" s="1"/>
      <c r="P91" s="1"/>
      <c r="Q91" s="1"/>
      <c r="R91" s="1"/>
      <c r="S91" s="1"/>
      <c r="T91" s="1"/>
      <c r="U91" s="1"/>
      <c r="V91" s="1"/>
    </row>
    <row r="92" spans="1:22" ht="12.75" customHeight="1">
      <c r="A92" s="1449" t="s">
        <v>7583</v>
      </c>
      <c r="B92" s="1485"/>
      <c r="C92" s="1393"/>
      <c r="D92" s="1393"/>
      <c r="E92" s="1393"/>
      <c r="F92" s="1393"/>
      <c r="G92" s="1393"/>
      <c r="H92" s="1"/>
      <c r="I92" s="1"/>
      <c r="J92" s="1"/>
      <c r="K92" s="1"/>
      <c r="L92" s="1"/>
      <c r="M92" s="1"/>
      <c r="N92" s="1"/>
      <c r="O92" s="1"/>
      <c r="P92" s="1"/>
      <c r="Q92" s="1"/>
      <c r="R92" s="1"/>
      <c r="S92" s="1"/>
      <c r="T92" s="1"/>
      <c r="U92" s="1"/>
      <c r="V92" s="1"/>
    </row>
    <row r="93" spans="1:22" ht="12.75" customHeight="1">
      <c r="A93" s="1244" t="s">
        <v>7585</v>
      </c>
      <c r="B93" s="929" t="s">
        <v>7641</v>
      </c>
      <c r="C93" s="1393"/>
      <c r="D93" s="1393"/>
      <c r="E93" s="1393"/>
      <c r="F93" s="1393"/>
      <c r="G93" s="1393"/>
      <c r="H93" s="1"/>
      <c r="I93" s="1"/>
      <c r="J93" s="1"/>
      <c r="K93" s="1"/>
      <c r="L93" s="1"/>
      <c r="M93" s="1"/>
      <c r="N93" s="1"/>
      <c r="O93" s="1"/>
      <c r="P93" s="1"/>
      <c r="Q93" s="1"/>
      <c r="R93" s="1"/>
      <c r="S93" s="1"/>
      <c r="T93" s="1"/>
      <c r="U93" s="1"/>
      <c r="V93" s="1"/>
    </row>
    <row r="94" spans="1:22" ht="12.75" customHeight="1">
      <c r="A94" s="1244" t="s">
        <v>7586</v>
      </c>
      <c r="B94" s="929" t="s">
        <v>7642</v>
      </c>
      <c r="C94" s="1393"/>
      <c r="D94" s="1393"/>
      <c r="E94" s="1393"/>
      <c r="F94" s="1393"/>
      <c r="G94" s="1393"/>
      <c r="H94" s="1"/>
      <c r="I94" s="1"/>
      <c r="J94" s="1"/>
      <c r="K94" s="1"/>
      <c r="L94" s="1"/>
      <c r="M94" s="1"/>
      <c r="N94" s="1"/>
      <c r="O94" s="1"/>
      <c r="P94" s="1"/>
      <c r="Q94" s="1"/>
      <c r="R94" s="1"/>
      <c r="S94" s="1"/>
      <c r="T94" s="1"/>
      <c r="U94" s="1"/>
      <c r="V94" s="1"/>
    </row>
    <row r="95" spans="1:22" ht="12.75" customHeight="1">
      <c r="A95" s="1244" t="s">
        <v>7588</v>
      </c>
      <c r="B95" s="929" t="s">
        <v>7636</v>
      </c>
      <c r="C95" s="1393"/>
      <c r="D95" s="1393"/>
      <c r="E95" s="1393"/>
      <c r="F95" s="1393"/>
      <c r="G95" s="1393"/>
      <c r="H95" s="1"/>
      <c r="I95" s="1"/>
      <c r="J95" s="1"/>
      <c r="K95" s="1"/>
      <c r="L95" s="1"/>
      <c r="M95" s="1"/>
      <c r="N95" s="1"/>
      <c r="O95" s="1"/>
      <c r="P95" s="1"/>
      <c r="Q95" s="1"/>
      <c r="R95" s="1"/>
      <c r="S95" s="1"/>
      <c r="T95" s="1"/>
      <c r="U95" s="1"/>
      <c r="V95" s="1"/>
    </row>
    <row r="96" spans="1:22" ht="12.75">
      <c r="A96" s="1244" t="s">
        <v>7589</v>
      </c>
      <c r="B96" s="929">
        <v>25</v>
      </c>
      <c r="C96" s="1393"/>
      <c r="D96" s="1393"/>
      <c r="E96" s="1393"/>
      <c r="F96" s="1393"/>
      <c r="G96" s="1393"/>
      <c r="H96" s="1"/>
      <c r="I96" s="1"/>
      <c r="J96" s="1"/>
      <c r="K96" s="1"/>
      <c r="L96" s="1"/>
      <c r="M96" s="1"/>
      <c r="N96" s="1"/>
      <c r="O96" s="1"/>
      <c r="P96" s="1"/>
      <c r="Q96" s="1"/>
      <c r="R96" s="1"/>
      <c r="S96" s="1"/>
      <c r="T96" s="1"/>
      <c r="U96" s="1"/>
      <c r="V96" s="1"/>
    </row>
    <row r="97" spans="1:22" ht="12.75" customHeight="1">
      <c r="A97" s="1244" t="s">
        <v>7590</v>
      </c>
      <c r="B97" s="929" t="s">
        <v>7644</v>
      </c>
      <c r="C97" s="1393"/>
      <c r="D97" s="1393"/>
      <c r="E97" s="1393"/>
      <c r="F97" s="1393"/>
      <c r="G97" s="1393"/>
      <c r="H97" s="1"/>
      <c r="I97" s="1"/>
      <c r="J97" s="1"/>
      <c r="K97" s="1"/>
      <c r="L97" s="1"/>
      <c r="M97" s="1"/>
      <c r="N97" s="1"/>
      <c r="O97" s="1"/>
      <c r="P97" s="1"/>
      <c r="Q97" s="1"/>
      <c r="R97" s="1"/>
      <c r="S97" s="1"/>
      <c r="T97" s="1"/>
      <c r="U97" s="1"/>
      <c r="V97" s="1"/>
    </row>
    <row r="98" spans="1:22" ht="12.75" customHeight="1">
      <c r="A98" s="1449" t="s">
        <v>7583</v>
      </c>
      <c r="B98" s="1485"/>
      <c r="C98" s="1393"/>
      <c r="D98" s="1393"/>
      <c r="E98" s="1393"/>
      <c r="F98" s="1393"/>
      <c r="G98" s="1393"/>
      <c r="H98" s="1"/>
      <c r="I98" s="1"/>
      <c r="J98" s="1"/>
      <c r="K98" s="1"/>
      <c r="L98" s="1"/>
      <c r="M98" s="1"/>
      <c r="N98" s="1"/>
      <c r="O98" s="1"/>
      <c r="P98" s="1"/>
      <c r="Q98" s="1"/>
      <c r="R98" s="1"/>
      <c r="S98" s="1"/>
      <c r="T98" s="1"/>
      <c r="U98" s="1"/>
      <c r="V98" s="1"/>
    </row>
    <row r="99" spans="1:22" ht="12.75" customHeight="1">
      <c r="A99" s="1244" t="s">
        <v>7585</v>
      </c>
      <c r="B99" s="929" t="s">
        <v>7646</v>
      </c>
      <c r="C99" s="1393"/>
      <c r="D99" s="1393"/>
      <c r="E99" s="1393"/>
      <c r="F99" s="1393"/>
      <c r="G99" s="1393"/>
      <c r="H99" s="1"/>
      <c r="I99" s="1"/>
      <c r="J99" s="1"/>
      <c r="K99" s="1"/>
      <c r="L99" s="1"/>
      <c r="M99" s="1"/>
      <c r="N99" s="1"/>
      <c r="O99" s="1"/>
      <c r="P99" s="1"/>
      <c r="Q99" s="1"/>
      <c r="R99" s="1"/>
      <c r="S99" s="1"/>
      <c r="T99" s="1"/>
      <c r="U99" s="1"/>
      <c r="V99" s="1"/>
    </row>
    <row r="100" spans="1:22" ht="12.75" customHeight="1">
      <c r="A100" s="1244" t="s">
        <v>7586</v>
      </c>
      <c r="B100" s="929" t="s">
        <v>7648</v>
      </c>
      <c r="C100" s="1393"/>
      <c r="D100" s="1393"/>
      <c r="E100" s="1393"/>
      <c r="F100" s="1393"/>
      <c r="G100" s="1393"/>
      <c r="H100" s="1"/>
      <c r="I100" s="1"/>
      <c r="J100" s="1"/>
      <c r="K100" s="1"/>
      <c r="L100" s="1"/>
      <c r="M100" s="1"/>
      <c r="N100" s="1"/>
      <c r="O100" s="1"/>
      <c r="P100" s="1"/>
      <c r="Q100" s="1"/>
      <c r="R100" s="1"/>
      <c r="S100" s="1"/>
      <c r="T100" s="1"/>
      <c r="U100" s="1"/>
      <c r="V100" s="1"/>
    </row>
    <row r="101" spans="1:22" ht="12.75" customHeight="1">
      <c r="A101" s="1244" t="s">
        <v>7588</v>
      </c>
      <c r="B101" s="929" t="s">
        <v>7636</v>
      </c>
      <c r="C101" s="1393"/>
      <c r="D101" s="1393"/>
      <c r="E101" s="1393"/>
      <c r="F101" s="1393"/>
      <c r="G101" s="1393"/>
      <c r="H101" s="1"/>
      <c r="I101" s="1"/>
      <c r="J101" s="1"/>
      <c r="K101" s="1"/>
      <c r="L101" s="1"/>
      <c r="M101" s="1"/>
      <c r="N101" s="1"/>
      <c r="O101" s="1"/>
      <c r="P101" s="1"/>
      <c r="Q101" s="1"/>
      <c r="R101" s="1"/>
      <c r="S101" s="1"/>
      <c r="T101" s="1"/>
      <c r="U101" s="1"/>
      <c r="V101" s="1"/>
    </row>
    <row r="102" spans="1:22" ht="12.75">
      <c r="A102" s="1244" t="s">
        <v>7589</v>
      </c>
      <c r="B102" s="929">
        <v>25</v>
      </c>
      <c r="C102" s="1393"/>
      <c r="D102" s="1393"/>
      <c r="E102" s="1393"/>
      <c r="F102" s="1393"/>
      <c r="G102" s="1393"/>
      <c r="H102" s="1"/>
      <c r="I102" s="1"/>
      <c r="J102" s="1"/>
      <c r="K102" s="1"/>
      <c r="L102" s="1"/>
      <c r="M102" s="1"/>
      <c r="N102" s="1"/>
      <c r="O102" s="1"/>
      <c r="P102" s="1"/>
      <c r="Q102" s="1"/>
      <c r="R102" s="1"/>
      <c r="S102" s="1"/>
      <c r="T102" s="1"/>
      <c r="U102" s="1"/>
      <c r="V102" s="1"/>
    </row>
    <row r="103" spans="1:22" ht="12.75" customHeight="1">
      <c r="A103" s="1244" t="s">
        <v>7590</v>
      </c>
      <c r="B103" s="1244" t="s">
        <v>7651</v>
      </c>
      <c r="C103" s="1393"/>
      <c r="D103" s="1393"/>
      <c r="E103" s="1393"/>
      <c r="F103" s="1393"/>
      <c r="G103" s="1393"/>
      <c r="H103" s="1"/>
      <c r="I103" s="1"/>
      <c r="J103" s="1"/>
      <c r="K103" s="1"/>
      <c r="L103" s="1"/>
      <c r="M103" s="1"/>
      <c r="N103" s="1"/>
      <c r="O103" s="1"/>
      <c r="P103" s="1"/>
      <c r="Q103" s="1"/>
      <c r="R103" s="1"/>
      <c r="S103" s="1"/>
      <c r="T103" s="1"/>
      <c r="U103" s="1"/>
      <c r="V103" s="1"/>
    </row>
    <row r="104" spans="1:22" ht="12.75" customHeight="1">
      <c r="A104" s="1449" t="s">
        <v>7583</v>
      </c>
      <c r="B104" s="1449"/>
      <c r="C104" s="1393"/>
      <c r="D104" s="1393"/>
      <c r="E104" s="1393"/>
      <c r="F104" s="1393"/>
      <c r="G104" s="1393"/>
      <c r="H104" s="1"/>
      <c r="I104" s="1"/>
      <c r="J104" s="1"/>
      <c r="K104" s="1"/>
      <c r="L104" s="1"/>
      <c r="M104" s="1"/>
      <c r="N104" s="1"/>
      <c r="O104" s="1"/>
      <c r="P104" s="1"/>
      <c r="Q104" s="1"/>
      <c r="R104" s="1"/>
      <c r="S104" s="1"/>
      <c r="T104" s="1"/>
      <c r="U104" s="1"/>
      <c r="V104" s="1"/>
    </row>
    <row r="105" spans="1:22" ht="12.75" customHeight="1">
      <c r="A105" s="1244" t="s">
        <v>7585</v>
      </c>
      <c r="B105" s="1244" t="s">
        <v>7653</v>
      </c>
      <c r="C105" s="1393"/>
      <c r="D105" s="1393"/>
      <c r="E105" s="1393"/>
      <c r="F105" s="1393"/>
      <c r="G105" s="1393"/>
      <c r="H105" s="1"/>
      <c r="I105" s="1"/>
      <c r="J105" s="1"/>
      <c r="K105" s="1"/>
      <c r="L105" s="1"/>
      <c r="M105" s="1"/>
      <c r="N105" s="1"/>
      <c r="O105" s="1"/>
      <c r="P105" s="1"/>
      <c r="Q105" s="1"/>
      <c r="R105" s="1"/>
      <c r="S105" s="1"/>
      <c r="T105" s="1"/>
      <c r="U105" s="1"/>
      <c r="V105" s="1"/>
    </row>
    <row r="106" spans="1:22" ht="12.75" customHeight="1">
      <c r="A106" s="1244" t="s">
        <v>7586</v>
      </c>
      <c r="B106" s="460">
        <v>43152</v>
      </c>
      <c r="C106" s="1393"/>
      <c r="D106" s="1393"/>
      <c r="E106" s="1393"/>
      <c r="F106" s="1393"/>
      <c r="G106" s="1393"/>
      <c r="H106" s="1"/>
      <c r="I106" s="1"/>
      <c r="J106" s="1"/>
      <c r="K106" s="1"/>
      <c r="L106" s="1"/>
      <c r="M106" s="1"/>
      <c r="N106" s="1"/>
      <c r="O106" s="1"/>
      <c r="P106" s="1"/>
      <c r="Q106" s="1"/>
      <c r="R106" s="1"/>
      <c r="S106" s="1"/>
      <c r="T106" s="1"/>
      <c r="U106" s="1"/>
      <c r="V106" s="1"/>
    </row>
    <row r="107" spans="1:22" ht="12.75" customHeight="1">
      <c r="A107" s="1244" t="s">
        <v>7588</v>
      </c>
      <c r="B107" s="1244" t="s">
        <v>7654</v>
      </c>
      <c r="C107" s="1393"/>
      <c r="D107" s="1393"/>
      <c r="E107" s="1393"/>
      <c r="F107" s="1393"/>
      <c r="G107" s="1393"/>
      <c r="H107" s="1"/>
      <c r="I107" s="1"/>
      <c r="J107" s="1"/>
      <c r="K107" s="1"/>
      <c r="L107" s="1"/>
      <c r="M107" s="1"/>
      <c r="N107" s="1"/>
      <c r="O107" s="1"/>
      <c r="P107" s="1"/>
      <c r="Q107" s="1"/>
      <c r="R107" s="1"/>
      <c r="S107" s="1"/>
      <c r="T107" s="1"/>
      <c r="U107" s="1"/>
      <c r="V107" s="1"/>
    </row>
    <row r="108" spans="1:22" ht="12.75" customHeight="1">
      <c r="A108" s="1244" t="s">
        <v>7589</v>
      </c>
      <c r="B108" s="1244">
        <v>60</v>
      </c>
      <c r="C108" s="1393"/>
      <c r="D108" s="1393"/>
      <c r="E108" s="1393"/>
      <c r="F108" s="1393"/>
      <c r="G108" s="1393"/>
      <c r="H108" s="1"/>
      <c r="I108" s="1"/>
      <c r="J108" s="1"/>
      <c r="K108" s="1"/>
      <c r="L108" s="1"/>
      <c r="M108" s="1"/>
      <c r="N108" s="1"/>
      <c r="O108" s="1"/>
      <c r="P108" s="1"/>
      <c r="Q108" s="1"/>
      <c r="R108" s="1"/>
      <c r="S108" s="1"/>
      <c r="T108" s="1"/>
      <c r="U108" s="1"/>
      <c r="V108" s="1"/>
    </row>
    <row r="109" spans="1:22" ht="12.75" customHeight="1">
      <c r="A109" s="1244" t="s">
        <v>7590</v>
      </c>
      <c r="B109" s="1244" t="s">
        <v>7655</v>
      </c>
      <c r="C109" s="1393"/>
      <c r="D109" s="1393"/>
      <c r="E109" s="1393"/>
      <c r="F109" s="1393"/>
      <c r="G109" s="1393"/>
      <c r="H109" s="1"/>
      <c r="I109" s="1"/>
      <c r="J109" s="1"/>
      <c r="K109" s="1"/>
      <c r="L109" s="1"/>
      <c r="M109" s="1"/>
      <c r="N109" s="1"/>
      <c r="O109" s="1"/>
      <c r="P109" s="1"/>
      <c r="Q109" s="1"/>
      <c r="R109" s="1"/>
      <c r="S109" s="1"/>
      <c r="T109" s="1"/>
      <c r="U109" s="1"/>
      <c r="V109" s="1"/>
    </row>
    <row r="110" spans="1:22" ht="12.75" customHeight="1">
      <c r="A110" s="1449" t="s">
        <v>7583</v>
      </c>
      <c r="B110" s="1449"/>
      <c r="C110" s="1393"/>
      <c r="D110" s="1393"/>
      <c r="E110" s="1393"/>
      <c r="F110" s="1393"/>
      <c r="G110" s="1393"/>
      <c r="H110" s="1"/>
      <c r="I110" s="1"/>
      <c r="J110" s="1"/>
      <c r="K110" s="1"/>
      <c r="L110" s="1"/>
      <c r="M110" s="1"/>
      <c r="N110" s="1"/>
      <c r="O110" s="1"/>
      <c r="P110" s="1"/>
      <c r="Q110" s="1"/>
      <c r="R110" s="1"/>
      <c r="S110" s="1"/>
      <c r="T110" s="1"/>
      <c r="U110" s="1"/>
      <c r="V110" s="1"/>
    </row>
    <row r="111" spans="1:22" ht="12.75" customHeight="1">
      <c r="A111" s="1413" t="s">
        <v>7585</v>
      </c>
      <c r="B111" s="961" t="s">
        <v>7658</v>
      </c>
      <c r="C111" s="1393"/>
      <c r="D111" s="1393"/>
      <c r="E111" s="1393"/>
      <c r="F111" s="1393"/>
      <c r="G111" s="1393"/>
      <c r="H111" s="1"/>
      <c r="I111" s="1"/>
      <c r="J111" s="1"/>
      <c r="K111" s="1"/>
      <c r="L111" s="1"/>
      <c r="M111" s="1"/>
      <c r="N111" s="1"/>
      <c r="O111" s="1"/>
      <c r="P111" s="1"/>
      <c r="Q111" s="1"/>
      <c r="R111" s="1"/>
      <c r="S111" s="1"/>
      <c r="T111" s="1"/>
      <c r="U111" s="1"/>
      <c r="V111" s="1"/>
    </row>
    <row r="112" spans="1:22" s="1393" customFormat="1" ht="12.75">
      <c r="A112" s="1244" t="s">
        <v>7586</v>
      </c>
      <c r="B112" s="1244" t="s">
        <v>7659</v>
      </c>
    </row>
    <row r="113" spans="1:22" ht="12.75" customHeight="1">
      <c r="A113" s="1244" t="s">
        <v>7588</v>
      </c>
      <c r="B113" s="1244"/>
      <c r="C113" s="1393"/>
      <c r="D113" s="1393"/>
      <c r="E113" s="1393"/>
      <c r="F113" s="1393"/>
      <c r="G113" s="1393"/>
      <c r="H113" s="1"/>
      <c r="I113" s="1"/>
      <c r="J113" s="1"/>
      <c r="K113" s="1"/>
      <c r="L113" s="1"/>
      <c r="M113" s="1"/>
      <c r="N113" s="1"/>
      <c r="O113" s="1"/>
      <c r="P113" s="1"/>
      <c r="Q113" s="1"/>
      <c r="R113" s="1"/>
      <c r="S113" s="1"/>
      <c r="T113" s="1"/>
      <c r="U113" s="1"/>
      <c r="V113" s="1"/>
    </row>
    <row r="114" spans="1:22" ht="12.75" customHeight="1">
      <c r="A114" s="1244" t="s">
        <v>7589</v>
      </c>
      <c r="B114" s="460"/>
      <c r="C114" s="1393"/>
      <c r="D114" s="1393"/>
      <c r="E114" s="1393"/>
      <c r="F114" s="1393"/>
      <c r="G114" s="1393"/>
      <c r="H114" s="1"/>
      <c r="I114" s="1"/>
      <c r="J114" s="1"/>
      <c r="K114" s="1"/>
      <c r="L114" s="1"/>
      <c r="M114" s="1"/>
      <c r="N114" s="1"/>
      <c r="O114" s="1"/>
      <c r="P114" s="1"/>
      <c r="Q114" s="1"/>
      <c r="R114" s="1"/>
      <c r="S114" s="1"/>
      <c r="T114" s="1"/>
      <c r="U114" s="1"/>
      <c r="V114" s="1"/>
    </row>
    <row r="115" spans="1:22" ht="12.75" customHeight="1">
      <c r="A115" s="1244" t="s">
        <v>7590</v>
      </c>
      <c r="B115" s="1244" t="s">
        <v>7664</v>
      </c>
      <c r="C115" s="1393"/>
      <c r="D115" s="1393"/>
      <c r="E115" s="1393"/>
      <c r="F115" s="1393"/>
      <c r="G115" s="1393"/>
      <c r="H115" s="1"/>
      <c r="I115" s="1"/>
      <c r="J115" s="1"/>
      <c r="K115" s="1"/>
      <c r="L115" s="1"/>
      <c r="M115" s="1"/>
      <c r="N115" s="1"/>
      <c r="O115" s="1"/>
      <c r="P115" s="1"/>
      <c r="Q115" s="1"/>
      <c r="R115" s="1"/>
      <c r="S115" s="1"/>
      <c r="T115" s="1"/>
      <c r="U115" s="1"/>
      <c r="V115" s="1"/>
    </row>
    <row r="116" spans="1:22" ht="12.75" customHeight="1">
      <c r="A116" s="1449" t="s">
        <v>7583</v>
      </c>
      <c r="B116" s="1449"/>
      <c r="C116" s="1393"/>
      <c r="D116" s="1393"/>
      <c r="E116" s="1393"/>
      <c r="F116" s="1393"/>
      <c r="G116" s="1393"/>
      <c r="H116" s="1"/>
      <c r="I116" s="1"/>
      <c r="J116" s="1"/>
      <c r="K116" s="1"/>
      <c r="L116" s="1"/>
      <c r="M116" s="1"/>
      <c r="N116" s="1"/>
      <c r="O116" s="1"/>
      <c r="P116" s="1"/>
      <c r="Q116" s="1"/>
      <c r="R116" s="1"/>
      <c r="S116" s="1"/>
      <c r="T116" s="1"/>
      <c r="U116" s="1"/>
      <c r="V116" s="1"/>
    </row>
    <row r="117" spans="1:22" ht="12.75" customHeight="1">
      <c r="A117" s="1244" t="s">
        <v>7585</v>
      </c>
      <c r="B117" s="1244" t="s">
        <v>7665</v>
      </c>
      <c r="C117" s="1393"/>
      <c r="D117" s="1393"/>
      <c r="E117" s="1393"/>
      <c r="F117" s="1393"/>
      <c r="G117" s="1393"/>
      <c r="H117" s="1"/>
      <c r="I117" s="1"/>
      <c r="J117" s="1"/>
      <c r="K117" s="1"/>
      <c r="L117" s="1"/>
      <c r="M117" s="1"/>
      <c r="N117" s="1"/>
      <c r="O117" s="1"/>
      <c r="P117" s="1"/>
      <c r="Q117" s="1"/>
      <c r="R117" s="1"/>
      <c r="S117" s="1"/>
      <c r="T117" s="1"/>
      <c r="U117" s="1"/>
      <c r="V117" s="1"/>
    </row>
    <row r="118" spans="1:22" ht="12.75" customHeight="1">
      <c r="A118" s="1244" t="s">
        <v>7586</v>
      </c>
      <c r="B118" s="1244"/>
      <c r="C118" s="1393"/>
      <c r="D118" s="1393"/>
      <c r="E118" s="1393"/>
      <c r="F118" s="1393"/>
      <c r="G118" s="1393"/>
      <c r="H118" s="1"/>
      <c r="I118" s="1"/>
      <c r="J118" s="1"/>
      <c r="K118" s="1"/>
      <c r="L118" s="1"/>
      <c r="M118" s="1"/>
      <c r="N118" s="1"/>
      <c r="O118" s="1"/>
      <c r="P118" s="1"/>
      <c r="Q118" s="1"/>
      <c r="R118" s="1"/>
      <c r="S118" s="1"/>
      <c r="T118" s="1"/>
      <c r="U118" s="1"/>
      <c r="V118" s="1"/>
    </row>
    <row r="119" spans="1:22" ht="12.75" customHeight="1">
      <c r="A119" s="1244" t="s">
        <v>7588</v>
      </c>
      <c r="B119" s="1244" t="s">
        <v>7666</v>
      </c>
      <c r="C119" s="1393"/>
      <c r="D119" s="1393"/>
      <c r="E119" s="1393"/>
      <c r="F119" s="1393"/>
      <c r="G119" s="1393"/>
      <c r="H119" s="1"/>
      <c r="I119" s="1"/>
      <c r="J119" s="1"/>
      <c r="K119" s="1"/>
      <c r="L119" s="1"/>
      <c r="M119" s="1"/>
      <c r="N119" s="1"/>
      <c r="O119" s="1"/>
      <c r="P119" s="1"/>
      <c r="Q119" s="1"/>
      <c r="R119" s="1"/>
      <c r="S119" s="1"/>
      <c r="T119" s="1"/>
      <c r="U119" s="1"/>
      <c r="V119" s="1"/>
    </row>
    <row r="120" spans="1:22" ht="12.75" customHeight="1">
      <c r="A120" s="1244" t="s">
        <v>7589</v>
      </c>
      <c r="B120" s="1244">
        <v>10</v>
      </c>
      <c r="C120" s="1393"/>
      <c r="D120" s="1393"/>
      <c r="E120" s="1393"/>
      <c r="F120" s="1393"/>
      <c r="G120" s="1393"/>
      <c r="H120" s="1"/>
      <c r="I120" s="1"/>
      <c r="J120" s="1"/>
      <c r="K120" s="1"/>
      <c r="L120" s="1"/>
      <c r="M120" s="1"/>
      <c r="N120" s="1"/>
      <c r="O120" s="1"/>
      <c r="P120" s="1"/>
      <c r="Q120" s="1"/>
      <c r="R120" s="1"/>
      <c r="S120" s="1"/>
      <c r="T120" s="1"/>
      <c r="U120" s="1"/>
      <c r="V120" s="1"/>
    </row>
    <row r="121" spans="1:22" ht="12.75" customHeight="1">
      <c r="A121" s="1244" t="s">
        <v>7590</v>
      </c>
      <c r="B121" s="1244" t="s">
        <v>7669</v>
      </c>
      <c r="C121" s="1393"/>
      <c r="D121" s="1393"/>
      <c r="E121" s="1393"/>
      <c r="F121" s="1393"/>
      <c r="G121" s="1393"/>
      <c r="H121" s="1"/>
      <c r="I121" s="1"/>
      <c r="J121" s="1"/>
      <c r="K121" s="1"/>
      <c r="L121" s="1"/>
      <c r="M121" s="1"/>
      <c r="N121" s="1"/>
      <c r="O121" s="1"/>
      <c r="P121" s="1"/>
      <c r="Q121" s="1"/>
      <c r="R121" s="1"/>
      <c r="S121" s="1"/>
      <c r="T121" s="1"/>
      <c r="U121" s="1"/>
      <c r="V121" s="1"/>
    </row>
    <row r="122" spans="1:22" ht="12.75" customHeight="1">
      <c r="A122" s="1449" t="s">
        <v>7583</v>
      </c>
      <c r="B122" s="1449"/>
      <c r="C122" s="1393"/>
      <c r="D122" s="1393"/>
      <c r="E122" s="1393"/>
      <c r="F122" s="1393"/>
      <c r="G122" s="1393"/>
      <c r="H122" s="1"/>
      <c r="I122" s="1"/>
      <c r="J122" s="1"/>
      <c r="K122" s="1"/>
      <c r="L122" s="1"/>
      <c r="M122" s="1"/>
      <c r="N122" s="1"/>
      <c r="O122" s="1"/>
      <c r="P122" s="1"/>
      <c r="Q122" s="1"/>
      <c r="R122" s="1"/>
      <c r="S122" s="1"/>
      <c r="T122" s="1"/>
      <c r="U122" s="1"/>
      <c r="V122" s="1"/>
    </row>
    <row r="123" spans="1:22" ht="12.75" customHeight="1">
      <c r="A123" s="1413" t="s">
        <v>7585</v>
      </c>
      <c r="B123" s="961" t="s">
        <v>7672</v>
      </c>
      <c r="C123" s="1393"/>
      <c r="D123" s="1393"/>
      <c r="E123" s="1393"/>
      <c r="F123" s="1393"/>
      <c r="G123" s="1393"/>
      <c r="H123" s="1"/>
      <c r="I123" s="1"/>
      <c r="J123" s="1"/>
      <c r="K123" s="1"/>
      <c r="L123" s="1"/>
      <c r="M123" s="1"/>
      <c r="N123" s="1"/>
      <c r="O123" s="1"/>
      <c r="P123" s="1"/>
      <c r="Q123" s="1"/>
      <c r="R123" s="1"/>
      <c r="S123" s="1"/>
      <c r="T123" s="1"/>
      <c r="U123" s="1"/>
      <c r="V123" s="1"/>
    </row>
    <row r="124" spans="1:22" s="1393" customFormat="1" ht="12.75">
      <c r="A124" s="1244" t="s">
        <v>7586</v>
      </c>
      <c r="B124" s="1248">
        <v>43152</v>
      </c>
    </row>
    <row r="125" spans="1:22" ht="12.75" customHeight="1">
      <c r="A125" s="1244" t="s">
        <v>7588</v>
      </c>
      <c r="B125" s="1244"/>
      <c r="C125" s="1393"/>
      <c r="D125" s="1393"/>
      <c r="E125" s="1393"/>
      <c r="F125" s="1393"/>
      <c r="G125" s="1393"/>
      <c r="H125" s="1"/>
      <c r="I125" s="1"/>
      <c r="J125" s="1"/>
      <c r="K125" s="1"/>
      <c r="L125" s="1"/>
      <c r="M125" s="1"/>
      <c r="N125" s="1"/>
      <c r="O125" s="1"/>
      <c r="P125" s="1"/>
      <c r="Q125" s="1"/>
      <c r="R125" s="1"/>
      <c r="S125" s="1"/>
      <c r="T125" s="1"/>
      <c r="U125" s="1"/>
      <c r="V125" s="1"/>
    </row>
    <row r="126" spans="1:22" ht="12.75" customHeight="1">
      <c r="A126" s="1244" t="s">
        <v>7589</v>
      </c>
      <c r="B126" s="1244">
        <v>60</v>
      </c>
      <c r="C126" s="1393"/>
      <c r="D126" s="1393"/>
      <c r="E126" s="1393"/>
      <c r="F126" s="1393"/>
      <c r="G126" s="1393"/>
      <c r="H126" s="1"/>
      <c r="I126" s="1"/>
      <c r="J126" s="1"/>
      <c r="K126" s="1"/>
      <c r="L126" s="1"/>
      <c r="M126" s="1"/>
      <c r="N126" s="1"/>
      <c r="O126" s="1"/>
      <c r="P126" s="1"/>
      <c r="Q126" s="1"/>
      <c r="R126" s="1"/>
      <c r="S126" s="1"/>
      <c r="T126" s="1"/>
      <c r="U126" s="1"/>
      <c r="V126" s="1"/>
    </row>
    <row r="127" spans="1:22" ht="12.75" customHeight="1">
      <c r="A127" s="1244" t="s">
        <v>7590</v>
      </c>
      <c r="B127" s="1244" t="s">
        <v>7655</v>
      </c>
      <c r="C127" s="1393"/>
      <c r="D127" s="1393"/>
      <c r="E127" s="1393"/>
      <c r="F127" s="1393"/>
      <c r="G127" s="1393"/>
      <c r="H127" s="1"/>
      <c r="I127" s="1"/>
      <c r="J127" s="1"/>
      <c r="K127" s="1"/>
      <c r="L127" s="1"/>
      <c r="M127" s="1"/>
      <c r="N127" s="1"/>
      <c r="O127" s="1"/>
      <c r="P127" s="1"/>
      <c r="Q127" s="1"/>
      <c r="R127" s="1"/>
      <c r="S127" s="1"/>
      <c r="T127" s="1"/>
      <c r="U127" s="1"/>
      <c r="V127" s="1"/>
    </row>
    <row r="128" spans="1:22" ht="12.75" customHeight="1">
      <c r="A128" s="1449" t="s">
        <v>7583</v>
      </c>
      <c r="B128" s="1449"/>
      <c r="C128" s="1393"/>
      <c r="D128" s="1393"/>
      <c r="E128" s="1393"/>
      <c r="F128" s="1393"/>
      <c r="G128" s="1393"/>
      <c r="H128" s="1"/>
      <c r="I128" s="1"/>
      <c r="J128" s="1"/>
      <c r="K128" s="1"/>
      <c r="L128" s="1"/>
      <c r="M128" s="1"/>
      <c r="N128" s="1"/>
      <c r="O128" s="1"/>
      <c r="P128" s="1"/>
      <c r="Q128" s="1"/>
      <c r="R128" s="1"/>
      <c r="S128" s="1"/>
      <c r="T128" s="1"/>
      <c r="U128" s="1"/>
      <c r="V128" s="1"/>
    </row>
    <row r="129" spans="1:22" ht="12.75" customHeight="1">
      <c r="A129" s="1244" t="s">
        <v>7585</v>
      </c>
      <c r="B129" s="1244" t="s">
        <v>7673</v>
      </c>
      <c r="C129" s="1393"/>
      <c r="D129" s="1393"/>
      <c r="E129" s="1393"/>
      <c r="F129" s="1393"/>
      <c r="G129" s="1393"/>
      <c r="H129" s="1"/>
      <c r="I129" s="1"/>
      <c r="J129" s="1"/>
      <c r="K129" s="1"/>
      <c r="L129" s="1"/>
      <c r="M129" s="1"/>
      <c r="N129" s="1"/>
      <c r="O129" s="1"/>
      <c r="P129" s="1"/>
      <c r="Q129" s="1"/>
      <c r="R129" s="1"/>
      <c r="S129" s="1"/>
      <c r="T129" s="1"/>
      <c r="U129" s="1"/>
      <c r="V129" s="1"/>
    </row>
    <row r="130" spans="1:22" ht="12.75" customHeight="1">
      <c r="A130" s="1244" t="s">
        <v>7586</v>
      </c>
      <c r="B130" s="1248">
        <v>43214</v>
      </c>
      <c r="C130" s="1393"/>
      <c r="D130" s="1393"/>
      <c r="E130" s="1393"/>
      <c r="F130" s="1393"/>
      <c r="G130" s="1393"/>
      <c r="H130" s="1"/>
      <c r="I130" s="1"/>
      <c r="J130" s="1"/>
      <c r="K130" s="1"/>
      <c r="L130" s="1"/>
      <c r="M130" s="1"/>
      <c r="N130" s="1"/>
      <c r="O130" s="1"/>
      <c r="P130" s="1"/>
      <c r="Q130" s="1"/>
      <c r="R130" s="1"/>
      <c r="S130" s="1"/>
      <c r="T130" s="1"/>
      <c r="U130" s="1"/>
      <c r="V130" s="1"/>
    </row>
    <row r="131" spans="1:22" ht="12.75" customHeight="1">
      <c r="A131" s="1244" t="s">
        <v>7588</v>
      </c>
      <c r="B131" s="1244"/>
      <c r="C131" s="1393"/>
      <c r="D131" s="1393"/>
      <c r="E131" s="1393"/>
      <c r="F131" s="1393"/>
      <c r="G131" s="1393"/>
      <c r="H131" s="1"/>
      <c r="I131" s="1"/>
      <c r="J131" s="1"/>
      <c r="K131" s="1"/>
      <c r="L131" s="1"/>
      <c r="M131" s="1"/>
      <c r="N131" s="1"/>
      <c r="O131" s="1"/>
      <c r="P131" s="1"/>
      <c r="Q131" s="1"/>
      <c r="R131" s="1"/>
      <c r="S131" s="1"/>
      <c r="T131" s="1"/>
      <c r="U131" s="1"/>
      <c r="V131" s="1"/>
    </row>
    <row r="132" spans="1:22" ht="12.75" customHeight="1">
      <c r="A132" s="1244" t="s">
        <v>7589</v>
      </c>
      <c r="B132" s="1244">
        <v>40</v>
      </c>
      <c r="C132" s="1393"/>
      <c r="D132" s="1393"/>
      <c r="E132" s="1393"/>
      <c r="F132" s="1393"/>
      <c r="G132" s="1393"/>
      <c r="H132" s="1"/>
      <c r="I132" s="1"/>
      <c r="J132" s="1"/>
      <c r="K132" s="1"/>
      <c r="L132" s="1"/>
      <c r="M132" s="1"/>
      <c r="N132" s="1"/>
      <c r="O132" s="1"/>
      <c r="P132" s="1"/>
      <c r="Q132" s="1"/>
      <c r="R132" s="1"/>
      <c r="S132" s="1"/>
      <c r="T132" s="1"/>
      <c r="U132" s="1"/>
      <c r="V132" s="1"/>
    </row>
    <row r="133" spans="1:22" ht="12.75" customHeight="1">
      <c r="A133" s="1244" t="s">
        <v>7590</v>
      </c>
      <c r="B133" s="1244" t="s">
        <v>7664</v>
      </c>
      <c r="C133" s="1393"/>
      <c r="D133" s="1393"/>
      <c r="E133" s="1393"/>
      <c r="F133" s="1393"/>
      <c r="G133" s="1393"/>
      <c r="H133" s="1"/>
      <c r="I133" s="1"/>
      <c r="J133" s="1"/>
      <c r="K133" s="1"/>
      <c r="L133" s="1"/>
      <c r="M133" s="1"/>
      <c r="N133" s="1"/>
      <c r="O133" s="1"/>
      <c r="P133" s="1"/>
      <c r="Q133" s="1"/>
      <c r="R133" s="1"/>
      <c r="S133" s="1"/>
      <c r="T133" s="1"/>
      <c r="U133" s="1"/>
      <c r="V133" s="1"/>
    </row>
    <row r="134" spans="1:22" ht="12.75" customHeight="1">
      <c r="A134" s="1449" t="s">
        <v>7583</v>
      </c>
      <c r="B134" s="1449"/>
      <c r="C134" s="1393"/>
      <c r="D134" s="1393"/>
      <c r="E134" s="1393"/>
      <c r="F134" s="1393"/>
      <c r="G134" s="1393"/>
      <c r="H134" s="1"/>
      <c r="I134" s="1"/>
      <c r="J134" s="1"/>
      <c r="K134" s="1"/>
      <c r="L134" s="1"/>
      <c r="M134" s="1"/>
      <c r="N134" s="1"/>
      <c r="O134" s="1"/>
      <c r="P134" s="1"/>
      <c r="Q134" s="1"/>
      <c r="R134" s="1"/>
      <c r="S134" s="1"/>
      <c r="T134" s="1"/>
      <c r="U134" s="1"/>
      <c r="V134" s="1"/>
    </row>
    <row r="135" spans="1:22" ht="12.75" customHeight="1">
      <c r="A135" s="1244" t="s">
        <v>7585</v>
      </c>
      <c r="B135" s="1244" t="s">
        <v>7677</v>
      </c>
      <c r="C135" s="1393"/>
      <c r="D135" s="1393"/>
      <c r="E135" s="1393"/>
      <c r="F135" s="1393"/>
      <c r="G135" s="1393"/>
      <c r="H135" s="1"/>
      <c r="I135" s="1"/>
      <c r="J135" s="1"/>
      <c r="K135" s="1"/>
      <c r="L135" s="1"/>
      <c r="M135" s="1"/>
      <c r="N135" s="1"/>
      <c r="O135" s="1"/>
      <c r="P135" s="1"/>
      <c r="Q135" s="1"/>
      <c r="R135" s="1"/>
      <c r="S135" s="1"/>
      <c r="T135" s="1"/>
      <c r="U135" s="1"/>
      <c r="V135" s="1"/>
    </row>
    <row r="136" spans="1:22" ht="12.75" customHeight="1">
      <c r="A136" s="1244" t="s">
        <v>7586</v>
      </c>
      <c r="B136" s="1244" t="s">
        <v>7678</v>
      </c>
      <c r="C136" s="1393"/>
      <c r="D136" s="1393"/>
      <c r="E136" s="1393"/>
      <c r="F136" s="1393"/>
      <c r="G136" s="1393"/>
      <c r="H136" s="1"/>
      <c r="I136" s="1"/>
      <c r="J136" s="1"/>
      <c r="K136" s="1"/>
      <c r="L136" s="1"/>
      <c r="M136" s="1"/>
      <c r="N136" s="1"/>
      <c r="O136" s="1"/>
      <c r="P136" s="1"/>
      <c r="Q136" s="1"/>
      <c r="R136" s="1"/>
      <c r="S136" s="1"/>
      <c r="T136" s="1"/>
      <c r="U136" s="1"/>
      <c r="V136" s="1"/>
    </row>
    <row r="137" spans="1:22" ht="12.75" customHeight="1">
      <c r="A137" s="1244" t="s">
        <v>7588</v>
      </c>
      <c r="B137" s="1244" t="s">
        <v>7681</v>
      </c>
      <c r="C137" s="1393"/>
      <c r="D137" s="1393"/>
      <c r="E137" s="1393"/>
      <c r="F137" s="1393"/>
      <c r="G137" s="1393"/>
      <c r="H137" s="1"/>
      <c r="I137" s="1"/>
      <c r="J137" s="1"/>
      <c r="K137" s="1"/>
      <c r="L137" s="1"/>
      <c r="M137" s="1"/>
      <c r="N137" s="1"/>
      <c r="O137" s="1"/>
      <c r="P137" s="1"/>
      <c r="Q137" s="1"/>
      <c r="R137" s="1"/>
      <c r="S137" s="1"/>
      <c r="T137" s="1"/>
      <c r="U137" s="1"/>
      <c r="V137" s="1"/>
    </row>
    <row r="138" spans="1:22" ht="12.75" customHeight="1">
      <c r="A138" s="1244" t="s">
        <v>7589</v>
      </c>
      <c r="B138" s="1244">
        <v>50</v>
      </c>
      <c r="C138" s="1393"/>
      <c r="D138" s="1393"/>
      <c r="E138" s="1393"/>
      <c r="F138" s="1393"/>
      <c r="G138" s="1393"/>
      <c r="H138" s="1"/>
      <c r="I138" s="1"/>
      <c r="J138" s="1"/>
      <c r="K138" s="1"/>
      <c r="L138" s="1"/>
      <c r="M138" s="1"/>
      <c r="N138" s="1"/>
      <c r="O138" s="1"/>
      <c r="P138" s="1"/>
      <c r="Q138" s="1"/>
      <c r="R138" s="1"/>
      <c r="S138" s="1"/>
      <c r="T138" s="1"/>
      <c r="U138" s="1"/>
      <c r="V138" s="1"/>
    </row>
    <row r="139" spans="1:22" ht="12.75" customHeight="1">
      <c r="A139" s="1244" t="s">
        <v>7590</v>
      </c>
      <c r="B139" s="1244" t="s">
        <v>7682</v>
      </c>
      <c r="C139" s="1393"/>
      <c r="D139" s="1393"/>
      <c r="E139" s="1393"/>
      <c r="F139" s="1393"/>
      <c r="G139" s="1393"/>
      <c r="H139" s="1"/>
      <c r="I139" s="1"/>
      <c r="J139" s="1"/>
      <c r="K139" s="1"/>
      <c r="L139" s="1"/>
      <c r="M139" s="1"/>
      <c r="N139" s="1"/>
      <c r="O139" s="1"/>
      <c r="P139" s="1"/>
      <c r="Q139" s="1"/>
      <c r="R139" s="1"/>
      <c r="S139" s="1"/>
      <c r="T139" s="1"/>
      <c r="U139" s="1"/>
      <c r="V139" s="1"/>
    </row>
    <row r="140" spans="1:22" ht="12.75" customHeight="1">
      <c r="A140" s="1449" t="s">
        <v>7583</v>
      </c>
      <c r="B140" s="1449"/>
      <c r="C140" s="1393"/>
      <c r="D140" s="1393"/>
      <c r="E140" s="1393"/>
      <c r="F140" s="1393"/>
      <c r="G140" s="1393"/>
      <c r="H140" s="1"/>
      <c r="I140" s="1"/>
      <c r="J140" s="1"/>
      <c r="K140" s="1"/>
      <c r="L140" s="1"/>
      <c r="M140" s="1"/>
      <c r="N140" s="1"/>
      <c r="O140" s="1"/>
      <c r="P140" s="1"/>
      <c r="Q140" s="1"/>
      <c r="R140" s="1"/>
      <c r="S140" s="1"/>
      <c r="T140" s="1"/>
      <c r="U140" s="1"/>
      <c r="V140" s="1"/>
    </row>
    <row r="141" spans="1:22" ht="12.75" customHeight="1">
      <c r="A141" s="1244" t="s">
        <v>7585</v>
      </c>
      <c r="B141" s="1244" t="s">
        <v>7683</v>
      </c>
      <c r="C141" s="1393"/>
      <c r="D141" s="1393"/>
      <c r="E141" s="1393"/>
      <c r="F141" s="1393"/>
      <c r="G141" s="1393"/>
      <c r="H141" s="1"/>
      <c r="I141" s="1"/>
      <c r="J141" s="1"/>
      <c r="K141" s="1"/>
      <c r="L141" s="1"/>
      <c r="M141" s="1"/>
      <c r="N141" s="1"/>
      <c r="O141" s="1"/>
      <c r="P141" s="1"/>
      <c r="Q141" s="1"/>
      <c r="R141" s="1"/>
      <c r="S141" s="1"/>
      <c r="T141" s="1"/>
      <c r="U141" s="1"/>
      <c r="V141" s="1"/>
    </row>
    <row r="142" spans="1:22" ht="12.75" customHeight="1">
      <c r="A142" s="1244" t="s">
        <v>7586</v>
      </c>
      <c r="B142" s="1244" t="s">
        <v>7684</v>
      </c>
      <c r="C142" s="1393"/>
      <c r="D142" s="1393"/>
      <c r="E142" s="1393"/>
      <c r="F142" s="1393"/>
      <c r="G142" s="1393"/>
      <c r="H142" s="1"/>
      <c r="I142" s="1"/>
      <c r="J142" s="1"/>
      <c r="K142" s="1"/>
      <c r="L142" s="1"/>
      <c r="M142" s="1"/>
      <c r="N142" s="1"/>
      <c r="O142" s="1"/>
      <c r="P142" s="1"/>
      <c r="Q142" s="1"/>
      <c r="R142" s="1"/>
      <c r="S142" s="1"/>
      <c r="T142" s="1"/>
      <c r="U142" s="1"/>
      <c r="V142" s="1"/>
    </row>
    <row r="143" spans="1:22" ht="12.75" customHeight="1">
      <c r="A143" s="1244" t="s">
        <v>7588</v>
      </c>
      <c r="B143" s="1244"/>
      <c r="C143" s="1393"/>
      <c r="D143" s="1393"/>
      <c r="E143" s="1393"/>
      <c r="F143" s="1393"/>
      <c r="G143" s="1393"/>
      <c r="H143" s="1"/>
      <c r="I143" s="1"/>
      <c r="J143" s="1"/>
      <c r="K143" s="1"/>
      <c r="L143" s="1"/>
      <c r="M143" s="1"/>
      <c r="N143" s="1"/>
      <c r="O143" s="1"/>
      <c r="P143" s="1"/>
      <c r="Q143" s="1"/>
      <c r="R143" s="1"/>
      <c r="S143" s="1"/>
      <c r="T143" s="1"/>
      <c r="U143" s="1"/>
      <c r="V143" s="1"/>
    </row>
    <row r="144" spans="1:22" ht="12.75" customHeight="1">
      <c r="A144" s="1244" t="s">
        <v>7589</v>
      </c>
      <c r="B144" s="1244">
        <v>55</v>
      </c>
      <c r="C144" s="1393"/>
      <c r="D144" s="1393"/>
      <c r="E144" s="1393"/>
      <c r="F144" s="1393"/>
      <c r="G144" s="1393"/>
      <c r="H144" s="1"/>
      <c r="I144" s="1"/>
      <c r="J144" s="1"/>
      <c r="K144" s="1"/>
      <c r="L144" s="1"/>
      <c r="M144" s="1"/>
      <c r="N144" s="1"/>
      <c r="O144" s="1"/>
      <c r="P144" s="1"/>
      <c r="Q144" s="1"/>
      <c r="R144" s="1"/>
      <c r="S144" s="1"/>
      <c r="T144" s="1"/>
      <c r="U144" s="1"/>
      <c r="V144" s="1"/>
    </row>
    <row r="145" spans="1:22" ht="12.75" customHeight="1">
      <c r="A145" s="1244" t="s">
        <v>7590</v>
      </c>
      <c r="B145" s="1244" t="s">
        <v>7688</v>
      </c>
      <c r="C145" s="1393"/>
      <c r="D145" s="1393"/>
      <c r="E145" s="1393"/>
      <c r="F145" s="1393"/>
      <c r="G145" s="1393"/>
      <c r="H145" s="1"/>
      <c r="I145" s="1"/>
      <c r="J145" s="1"/>
      <c r="K145" s="1"/>
      <c r="L145" s="1"/>
      <c r="M145" s="1"/>
      <c r="N145" s="1"/>
      <c r="O145" s="1"/>
      <c r="P145" s="1"/>
      <c r="Q145" s="1"/>
      <c r="R145" s="1"/>
      <c r="S145" s="1"/>
      <c r="T145" s="1"/>
      <c r="U145" s="1"/>
      <c r="V145" s="1"/>
    </row>
    <row r="146" spans="1:22" ht="12.75" customHeight="1">
      <c r="A146" s="1449" t="s">
        <v>7583</v>
      </c>
      <c r="B146" s="1449"/>
      <c r="C146" s="1393"/>
      <c r="D146" s="1393"/>
      <c r="E146" s="1393"/>
      <c r="F146" s="1393"/>
      <c r="G146" s="1393"/>
      <c r="H146" s="1"/>
      <c r="I146" s="1"/>
      <c r="J146" s="1"/>
      <c r="K146" s="1"/>
      <c r="L146" s="1"/>
      <c r="M146" s="1"/>
      <c r="N146" s="1"/>
      <c r="O146" s="1"/>
      <c r="P146" s="1"/>
      <c r="Q146" s="1"/>
      <c r="R146" s="1"/>
      <c r="S146" s="1"/>
      <c r="T146" s="1"/>
      <c r="U146" s="1"/>
      <c r="V146" s="1"/>
    </row>
    <row r="147" spans="1:22" ht="12.75" customHeight="1">
      <c r="A147" s="1244" t="s">
        <v>7585</v>
      </c>
      <c r="B147" s="1244" t="s">
        <v>7691</v>
      </c>
      <c r="C147" s="1393"/>
      <c r="D147" s="1393"/>
      <c r="E147" s="1393"/>
      <c r="F147" s="1393"/>
      <c r="G147" s="1393"/>
      <c r="H147" s="1"/>
      <c r="I147" s="1"/>
      <c r="J147" s="1"/>
      <c r="K147" s="1"/>
      <c r="L147" s="1"/>
      <c r="M147" s="1"/>
      <c r="N147" s="1"/>
      <c r="O147" s="1"/>
      <c r="P147" s="1"/>
      <c r="Q147" s="1"/>
      <c r="R147" s="1"/>
      <c r="S147" s="1"/>
      <c r="T147" s="1"/>
      <c r="U147" s="1"/>
      <c r="V147" s="1"/>
    </row>
    <row r="148" spans="1:22" ht="12.75" customHeight="1">
      <c r="A148" s="1244" t="s">
        <v>7586</v>
      </c>
      <c r="B148" s="1244" t="s">
        <v>7693</v>
      </c>
      <c r="C148" s="1393"/>
      <c r="D148" s="1393"/>
      <c r="E148" s="1393"/>
      <c r="F148" s="1393"/>
      <c r="G148" s="1393"/>
      <c r="H148" s="1"/>
      <c r="I148" s="1"/>
      <c r="J148" s="1"/>
      <c r="K148" s="1"/>
      <c r="L148" s="1"/>
      <c r="M148" s="1"/>
      <c r="N148" s="1"/>
      <c r="O148" s="1"/>
      <c r="P148" s="1"/>
      <c r="Q148" s="1"/>
      <c r="R148" s="1"/>
      <c r="S148" s="1"/>
      <c r="T148" s="1"/>
      <c r="U148" s="1"/>
      <c r="V148" s="1"/>
    </row>
    <row r="149" spans="1:22" ht="12.75" customHeight="1">
      <c r="A149" s="1244" t="s">
        <v>7588</v>
      </c>
      <c r="B149" s="1244"/>
      <c r="C149" s="1393"/>
      <c r="D149" s="1393"/>
      <c r="E149" s="1393"/>
      <c r="F149" s="1393"/>
      <c r="G149" s="1393"/>
      <c r="H149" s="1"/>
      <c r="I149" s="1"/>
      <c r="J149" s="1"/>
      <c r="K149" s="1"/>
      <c r="L149" s="1"/>
      <c r="M149" s="1"/>
      <c r="N149" s="1"/>
      <c r="O149" s="1"/>
      <c r="P149" s="1"/>
      <c r="Q149" s="1"/>
      <c r="R149" s="1"/>
      <c r="S149" s="1"/>
      <c r="T149" s="1"/>
      <c r="U149" s="1"/>
      <c r="V149" s="1"/>
    </row>
    <row r="150" spans="1:22" ht="12.75" customHeight="1">
      <c r="A150" s="1244" t="s">
        <v>7589</v>
      </c>
      <c r="B150" s="1244">
        <v>30</v>
      </c>
      <c r="C150" s="1393"/>
      <c r="D150" s="1393"/>
      <c r="E150" s="1393"/>
      <c r="F150" s="1393"/>
      <c r="G150" s="1393"/>
      <c r="H150" s="1"/>
      <c r="I150" s="1"/>
      <c r="J150" s="1"/>
      <c r="K150" s="1"/>
      <c r="L150" s="1"/>
      <c r="M150" s="1"/>
      <c r="N150" s="1"/>
      <c r="O150" s="1"/>
      <c r="P150" s="1"/>
      <c r="Q150" s="1"/>
      <c r="R150" s="1"/>
      <c r="S150" s="1"/>
      <c r="T150" s="1"/>
      <c r="U150" s="1"/>
      <c r="V150" s="1"/>
    </row>
    <row r="151" spans="1:22" ht="12.75" customHeight="1">
      <c r="A151" s="1244" t="s">
        <v>7590</v>
      </c>
      <c r="B151" s="1244" t="s">
        <v>7697</v>
      </c>
      <c r="C151" s="1393"/>
      <c r="D151" s="1393"/>
      <c r="E151" s="1393"/>
      <c r="F151" s="1393"/>
      <c r="G151" s="1393"/>
      <c r="H151" s="1"/>
      <c r="I151" s="1"/>
      <c r="J151" s="1"/>
      <c r="K151" s="1"/>
      <c r="L151" s="1"/>
      <c r="M151" s="1"/>
      <c r="N151" s="1"/>
      <c r="O151" s="1"/>
      <c r="P151" s="1"/>
      <c r="Q151" s="1"/>
      <c r="R151" s="1"/>
      <c r="S151" s="1"/>
      <c r="T151" s="1"/>
      <c r="U151" s="1"/>
      <c r="V151" s="1"/>
    </row>
    <row r="152" spans="1:22" ht="12.75" customHeight="1">
      <c r="A152" s="1455"/>
      <c r="B152" s="1244"/>
      <c r="C152" s="1393"/>
      <c r="D152" s="1393"/>
      <c r="E152" s="1393"/>
      <c r="F152" s="1393"/>
      <c r="G152" s="1393"/>
      <c r="H152" s="1"/>
      <c r="I152" s="1"/>
      <c r="J152" s="1"/>
      <c r="K152" s="1"/>
      <c r="L152" s="1"/>
      <c r="M152" s="1"/>
      <c r="N152" s="1"/>
      <c r="O152" s="1"/>
      <c r="P152" s="1"/>
      <c r="Q152" s="1"/>
      <c r="R152" s="1"/>
      <c r="S152" s="1"/>
      <c r="T152" s="1"/>
      <c r="U152" s="1"/>
      <c r="V152" s="1"/>
    </row>
    <row r="153" spans="1:22" ht="12.75" customHeight="1">
      <c r="A153" s="1449" t="s">
        <v>7583</v>
      </c>
      <c r="B153" s="1449"/>
      <c r="C153" s="1393"/>
      <c r="D153" s="1393"/>
      <c r="E153" s="1393"/>
      <c r="F153" s="1393"/>
      <c r="G153" s="1393"/>
      <c r="H153" s="1"/>
      <c r="I153" s="1"/>
      <c r="J153" s="1"/>
      <c r="K153" s="1"/>
      <c r="L153" s="1"/>
      <c r="M153" s="1"/>
      <c r="N153" s="1"/>
      <c r="O153" s="1"/>
      <c r="P153" s="1"/>
      <c r="Q153" s="1"/>
      <c r="R153" s="1"/>
      <c r="S153" s="1"/>
      <c r="T153" s="1"/>
      <c r="U153" s="1"/>
      <c r="V153" s="1"/>
    </row>
    <row r="154" spans="1:22" ht="12.75" customHeight="1">
      <c r="A154" s="1244" t="s">
        <v>7585</v>
      </c>
      <c r="B154" s="1244" t="s">
        <v>7701</v>
      </c>
      <c r="C154" s="1393"/>
      <c r="D154" s="1393"/>
      <c r="E154" s="1393"/>
      <c r="F154" s="1393"/>
      <c r="G154" s="1393"/>
      <c r="H154" s="1"/>
      <c r="I154" s="1"/>
      <c r="J154" s="1"/>
      <c r="K154" s="1"/>
      <c r="L154" s="1"/>
      <c r="M154" s="1"/>
      <c r="N154" s="1"/>
      <c r="O154" s="1"/>
      <c r="P154" s="1"/>
      <c r="Q154" s="1"/>
      <c r="R154" s="1"/>
      <c r="S154" s="1"/>
      <c r="T154" s="1"/>
      <c r="U154" s="1"/>
      <c r="V154" s="1"/>
    </row>
    <row r="155" spans="1:22" ht="12.75" customHeight="1">
      <c r="A155" s="1244" t="s">
        <v>7586</v>
      </c>
      <c r="B155" s="1244" t="s">
        <v>7702</v>
      </c>
      <c r="C155" s="1393"/>
      <c r="D155" s="1393"/>
      <c r="E155" s="1393"/>
      <c r="F155" s="1393"/>
      <c r="G155" s="1393"/>
      <c r="H155" s="1"/>
      <c r="I155" s="1"/>
      <c r="J155" s="1"/>
      <c r="K155" s="1"/>
      <c r="L155" s="1"/>
      <c r="M155" s="1"/>
      <c r="N155" s="1"/>
      <c r="O155" s="1"/>
      <c r="P155" s="1"/>
      <c r="Q155" s="1"/>
      <c r="R155" s="1"/>
      <c r="S155" s="1"/>
      <c r="T155" s="1"/>
      <c r="U155" s="1"/>
      <c r="V155" s="1"/>
    </row>
    <row r="156" spans="1:22" ht="12.75" customHeight="1">
      <c r="A156" s="1244" t="s">
        <v>7588</v>
      </c>
      <c r="B156" s="1244"/>
      <c r="C156" s="1393"/>
      <c r="D156" s="1393"/>
      <c r="E156" s="1393"/>
      <c r="F156" s="1393"/>
      <c r="G156" s="1393"/>
      <c r="H156" s="1"/>
      <c r="I156" s="1"/>
      <c r="J156" s="1"/>
      <c r="K156" s="1"/>
      <c r="L156" s="1"/>
      <c r="M156" s="1"/>
      <c r="N156" s="1"/>
      <c r="O156" s="1"/>
      <c r="P156" s="1"/>
      <c r="Q156" s="1"/>
      <c r="R156" s="1"/>
      <c r="S156" s="1"/>
      <c r="T156" s="1"/>
      <c r="U156" s="1"/>
      <c r="V156" s="1"/>
    </row>
    <row r="157" spans="1:22" ht="12.75" customHeight="1">
      <c r="A157" s="1244" t="s">
        <v>7589</v>
      </c>
      <c r="B157" s="1244">
        <v>30</v>
      </c>
      <c r="C157" s="1393"/>
      <c r="D157" s="1393"/>
      <c r="E157" s="1393"/>
      <c r="F157" s="1393"/>
      <c r="G157" s="1393"/>
      <c r="H157" s="1"/>
      <c r="I157" s="1"/>
      <c r="J157" s="1"/>
      <c r="K157" s="1"/>
      <c r="L157" s="1"/>
      <c r="M157" s="1"/>
      <c r="N157" s="1"/>
      <c r="O157" s="1"/>
      <c r="P157" s="1"/>
      <c r="Q157" s="1"/>
      <c r="R157" s="1"/>
      <c r="S157" s="1"/>
      <c r="T157" s="1"/>
      <c r="U157" s="1"/>
      <c r="V157" s="1"/>
    </row>
    <row r="158" spans="1:22" ht="12.75" customHeight="1">
      <c r="A158" s="1244" t="s">
        <v>7590</v>
      </c>
      <c r="B158" s="1244" t="s">
        <v>7697</v>
      </c>
      <c r="C158" s="1393"/>
      <c r="D158" s="1393"/>
      <c r="E158" s="1393"/>
      <c r="F158" s="1393"/>
      <c r="G158" s="1393"/>
      <c r="H158" s="1"/>
      <c r="I158" s="1"/>
      <c r="J158" s="1"/>
      <c r="K158" s="1"/>
      <c r="L158" s="1"/>
      <c r="M158" s="1"/>
      <c r="N158" s="1"/>
      <c r="O158" s="1"/>
      <c r="P158" s="1"/>
      <c r="Q158" s="1"/>
      <c r="R158" s="1"/>
      <c r="S158" s="1"/>
      <c r="T158" s="1"/>
      <c r="U158" s="1"/>
      <c r="V158" s="1"/>
    </row>
    <row r="159" spans="1:22" ht="12.75" customHeight="1">
      <c r="A159" s="1449" t="s">
        <v>7583</v>
      </c>
      <c r="B159" s="1449"/>
      <c r="C159" s="1393"/>
      <c r="D159" s="1393"/>
      <c r="E159" s="1393"/>
      <c r="F159" s="1393"/>
      <c r="G159" s="1393"/>
      <c r="H159" s="1"/>
      <c r="I159" s="1"/>
      <c r="J159" s="1"/>
      <c r="K159" s="1"/>
      <c r="L159" s="1"/>
      <c r="M159" s="1"/>
      <c r="N159" s="1"/>
      <c r="O159" s="1"/>
      <c r="P159" s="1"/>
      <c r="Q159" s="1"/>
      <c r="R159" s="1"/>
      <c r="S159" s="1"/>
      <c r="T159" s="1"/>
      <c r="U159" s="1"/>
      <c r="V159" s="1"/>
    </row>
    <row r="160" spans="1:22" ht="12.75" customHeight="1">
      <c r="A160" s="1244" t="s">
        <v>7585</v>
      </c>
      <c r="B160" s="1244" t="s">
        <v>7705</v>
      </c>
      <c r="C160" s="1393"/>
      <c r="D160" s="1393"/>
      <c r="E160" s="1393"/>
      <c r="F160" s="1393"/>
      <c r="G160" s="1393"/>
      <c r="H160" s="1"/>
      <c r="I160" s="1"/>
      <c r="J160" s="1"/>
      <c r="K160" s="1"/>
      <c r="L160" s="1"/>
      <c r="M160" s="1"/>
      <c r="N160" s="1"/>
      <c r="O160" s="1"/>
      <c r="P160" s="1"/>
      <c r="Q160" s="1"/>
      <c r="R160" s="1"/>
      <c r="S160" s="1"/>
      <c r="T160" s="1"/>
      <c r="U160" s="1"/>
      <c r="V160" s="1"/>
    </row>
    <row r="161" spans="1:22" ht="12.75" customHeight="1">
      <c r="A161" s="1244" t="s">
        <v>7586</v>
      </c>
      <c r="B161" s="1244" t="s">
        <v>7706</v>
      </c>
      <c r="C161" s="1393"/>
      <c r="D161" s="1393"/>
      <c r="E161" s="1393"/>
      <c r="F161" s="1393"/>
      <c r="G161" s="1393"/>
      <c r="H161" s="1"/>
      <c r="I161" s="1"/>
      <c r="J161" s="1"/>
      <c r="K161" s="1"/>
      <c r="L161" s="1"/>
      <c r="M161" s="1"/>
      <c r="N161" s="1"/>
      <c r="O161" s="1"/>
      <c r="P161" s="1"/>
      <c r="Q161" s="1"/>
      <c r="R161" s="1"/>
      <c r="S161" s="1"/>
      <c r="T161" s="1"/>
      <c r="U161" s="1"/>
      <c r="V161" s="1"/>
    </row>
    <row r="162" spans="1:22" ht="12.75" customHeight="1">
      <c r="A162" s="1413" t="s">
        <v>7588</v>
      </c>
      <c r="B162" s="929" t="s">
        <v>7707</v>
      </c>
      <c r="C162" s="1393"/>
      <c r="D162" s="1393"/>
      <c r="E162" s="1393"/>
      <c r="F162" s="1393"/>
      <c r="G162" s="1393"/>
      <c r="H162" s="1"/>
      <c r="I162" s="1"/>
      <c r="J162" s="1"/>
      <c r="K162" s="1"/>
      <c r="L162" s="1"/>
      <c r="M162" s="1"/>
      <c r="N162" s="1"/>
      <c r="O162" s="1"/>
      <c r="P162" s="1"/>
      <c r="Q162" s="1"/>
      <c r="R162" s="1"/>
      <c r="S162" s="1"/>
      <c r="T162" s="1"/>
      <c r="U162" s="1"/>
      <c r="V162" s="1"/>
    </row>
    <row r="163" spans="1:22" ht="27.75" customHeight="1">
      <c r="A163" s="1244" t="s">
        <v>7589</v>
      </c>
      <c r="B163" s="1244">
        <v>25</v>
      </c>
      <c r="C163" s="1393"/>
      <c r="D163" s="1393"/>
      <c r="E163" s="1393"/>
      <c r="F163" s="1393"/>
      <c r="G163" s="1393"/>
      <c r="H163" s="1"/>
      <c r="I163" s="1"/>
      <c r="J163" s="1"/>
      <c r="K163" s="1"/>
      <c r="L163" s="1"/>
      <c r="M163" s="1"/>
      <c r="N163" s="1"/>
      <c r="O163" s="1"/>
      <c r="P163" s="1"/>
      <c r="Q163" s="1"/>
      <c r="R163" s="1"/>
      <c r="S163" s="1"/>
      <c r="T163" s="1"/>
      <c r="U163" s="1"/>
      <c r="V163" s="1"/>
    </row>
    <row r="164" spans="1:22" ht="12.75" customHeight="1">
      <c r="A164" s="1244" t="s">
        <v>7590</v>
      </c>
      <c r="B164" s="1244" t="s">
        <v>7708</v>
      </c>
      <c r="C164" s="1393"/>
      <c r="D164" s="1393"/>
      <c r="E164" s="1393"/>
      <c r="F164" s="1393"/>
      <c r="G164" s="1393"/>
      <c r="H164" s="1"/>
      <c r="I164" s="1"/>
      <c r="J164" s="1"/>
      <c r="K164" s="1"/>
      <c r="L164" s="1"/>
      <c r="M164" s="1"/>
      <c r="N164" s="1"/>
      <c r="O164" s="1"/>
      <c r="P164" s="1"/>
      <c r="Q164" s="1"/>
      <c r="R164" s="1"/>
      <c r="S164" s="1"/>
      <c r="T164" s="1"/>
      <c r="U164" s="1"/>
      <c r="V164" s="1"/>
    </row>
    <row r="165" spans="1:22" ht="12.75" customHeight="1">
      <c r="A165" s="1449" t="s">
        <v>7583</v>
      </c>
      <c r="B165" s="1449"/>
      <c r="C165" s="1393"/>
      <c r="D165" s="1393"/>
      <c r="E165" s="1393"/>
      <c r="F165" s="1393"/>
      <c r="G165" s="1393"/>
      <c r="H165" s="1"/>
      <c r="I165" s="1"/>
      <c r="J165" s="1"/>
      <c r="K165" s="1"/>
      <c r="L165" s="1"/>
      <c r="M165" s="1"/>
      <c r="N165" s="1"/>
      <c r="O165" s="1"/>
      <c r="P165" s="1"/>
      <c r="Q165" s="1"/>
      <c r="R165" s="1"/>
      <c r="S165" s="1"/>
      <c r="T165" s="1"/>
      <c r="U165" s="1"/>
      <c r="V165" s="1"/>
    </row>
    <row r="166" spans="1:22" ht="12.75" customHeight="1">
      <c r="A166" s="1244" t="s">
        <v>7585</v>
      </c>
      <c r="B166" s="1244" t="s">
        <v>7709</v>
      </c>
      <c r="C166" s="1393"/>
      <c r="D166" s="1393"/>
      <c r="E166" s="1393"/>
      <c r="F166" s="1393"/>
      <c r="G166" s="1393"/>
      <c r="H166" s="1"/>
      <c r="I166" s="1"/>
      <c r="J166" s="1"/>
      <c r="K166" s="1"/>
      <c r="L166" s="1"/>
      <c r="M166" s="1"/>
      <c r="N166" s="1"/>
      <c r="O166" s="1"/>
      <c r="P166" s="1"/>
      <c r="Q166" s="1"/>
      <c r="R166" s="1"/>
      <c r="S166" s="1"/>
      <c r="T166" s="1"/>
      <c r="U166" s="1"/>
      <c r="V166" s="1"/>
    </row>
    <row r="167" spans="1:22" ht="12.75" customHeight="1">
      <c r="A167" s="1244" t="s">
        <v>7586</v>
      </c>
      <c r="B167" s="1456">
        <v>42979</v>
      </c>
      <c r="C167" s="1393"/>
      <c r="D167" s="1393"/>
      <c r="E167" s="1393"/>
      <c r="F167" s="1393"/>
      <c r="G167" s="1393"/>
      <c r="H167" s="1"/>
      <c r="I167" s="1"/>
      <c r="J167" s="1"/>
      <c r="K167" s="1"/>
      <c r="L167" s="1"/>
      <c r="M167" s="1"/>
      <c r="N167" s="1"/>
      <c r="O167" s="1"/>
      <c r="P167" s="1"/>
      <c r="Q167" s="1"/>
      <c r="R167" s="1"/>
      <c r="S167" s="1"/>
      <c r="T167" s="1"/>
      <c r="U167" s="1"/>
      <c r="V167" s="1"/>
    </row>
    <row r="168" spans="1:22" ht="12.75" customHeight="1">
      <c r="A168" s="1244" t="s">
        <v>7588</v>
      </c>
      <c r="B168" s="1244"/>
      <c r="C168" s="1393"/>
      <c r="D168" s="1393"/>
      <c r="E168" s="1393"/>
      <c r="F168" s="1393"/>
      <c r="G168" s="1393"/>
      <c r="H168" s="1"/>
      <c r="I168" s="1"/>
      <c r="J168" s="1"/>
      <c r="K168" s="1"/>
      <c r="L168" s="1"/>
      <c r="M168" s="1"/>
      <c r="N168" s="1"/>
      <c r="O168" s="1"/>
      <c r="P168" s="1"/>
      <c r="Q168" s="1"/>
      <c r="R168" s="1"/>
      <c r="S168" s="1"/>
      <c r="T168" s="1"/>
      <c r="U168" s="1"/>
      <c r="V168" s="1"/>
    </row>
    <row r="169" spans="1:22" ht="12.75" customHeight="1">
      <c r="A169" s="1244" t="s">
        <v>7589</v>
      </c>
      <c r="B169" s="1244">
        <v>20</v>
      </c>
      <c r="C169" s="1393"/>
      <c r="D169" s="1393"/>
      <c r="E169" s="1393"/>
      <c r="F169" s="1393"/>
      <c r="G169" s="1393"/>
      <c r="H169" s="1"/>
      <c r="I169" s="1"/>
      <c r="J169" s="1"/>
      <c r="K169" s="1"/>
      <c r="L169" s="1"/>
      <c r="M169" s="1"/>
      <c r="N169" s="1"/>
      <c r="O169" s="1"/>
      <c r="P169" s="1"/>
      <c r="Q169" s="1"/>
      <c r="R169" s="1"/>
      <c r="S169" s="1"/>
      <c r="T169" s="1"/>
      <c r="U169" s="1"/>
      <c r="V169" s="1"/>
    </row>
    <row r="170" spans="1:22" ht="12.75" customHeight="1">
      <c r="A170" s="1244" t="s">
        <v>7590</v>
      </c>
      <c r="B170" s="1244" t="s">
        <v>7710</v>
      </c>
      <c r="C170" s="1393"/>
      <c r="D170" s="1393"/>
      <c r="E170" s="1393"/>
      <c r="F170" s="1393"/>
      <c r="G170" s="1393"/>
      <c r="H170" s="1"/>
      <c r="I170" s="1"/>
      <c r="J170" s="1"/>
      <c r="K170" s="1"/>
      <c r="L170" s="1"/>
      <c r="M170" s="1"/>
      <c r="N170" s="1"/>
      <c r="O170" s="1"/>
      <c r="P170" s="1"/>
      <c r="Q170" s="1"/>
      <c r="R170" s="1"/>
      <c r="S170" s="1"/>
      <c r="T170" s="1"/>
      <c r="U170" s="1"/>
      <c r="V170" s="1"/>
    </row>
    <row r="171" spans="1:22" ht="12.75" customHeight="1">
      <c r="A171" s="1449" t="s">
        <v>7583</v>
      </c>
      <c r="B171" s="1449"/>
      <c r="C171" s="1393"/>
      <c r="D171" s="1393"/>
      <c r="E171" s="1393"/>
      <c r="F171" s="1393"/>
      <c r="G171" s="1393"/>
      <c r="H171" s="1"/>
      <c r="I171" s="1"/>
      <c r="J171" s="1"/>
      <c r="K171" s="1"/>
      <c r="L171" s="1"/>
      <c r="M171" s="1"/>
      <c r="N171" s="1"/>
      <c r="O171" s="1"/>
      <c r="P171" s="1"/>
      <c r="Q171" s="1"/>
      <c r="R171" s="1"/>
      <c r="S171" s="1"/>
      <c r="T171" s="1"/>
      <c r="U171" s="1"/>
      <c r="V171" s="1"/>
    </row>
    <row r="172" spans="1:22" ht="12.75" customHeight="1">
      <c r="A172" s="1244" t="s">
        <v>7585</v>
      </c>
      <c r="B172" s="1244" t="s">
        <v>7711</v>
      </c>
      <c r="C172" s="1393"/>
      <c r="D172" s="1393"/>
      <c r="E172" s="1393"/>
      <c r="F172" s="1393"/>
      <c r="G172" s="1393"/>
      <c r="H172" s="1"/>
      <c r="I172" s="1"/>
      <c r="J172" s="1"/>
      <c r="K172" s="1"/>
      <c r="L172" s="1"/>
      <c r="M172" s="1"/>
      <c r="N172" s="1"/>
      <c r="O172" s="1"/>
      <c r="P172" s="1"/>
      <c r="Q172" s="1"/>
      <c r="R172" s="1"/>
      <c r="S172" s="1"/>
      <c r="T172" s="1"/>
      <c r="U172" s="1"/>
      <c r="V172" s="1"/>
    </row>
    <row r="173" spans="1:22" ht="12.75" customHeight="1">
      <c r="A173" s="1244" t="s">
        <v>7586</v>
      </c>
      <c r="B173" s="1244" t="s">
        <v>7712</v>
      </c>
      <c r="C173" s="1393"/>
      <c r="D173" s="1393"/>
      <c r="E173" s="1393"/>
      <c r="F173" s="1393"/>
      <c r="G173" s="1393"/>
      <c r="H173" s="1"/>
      <c r="I173" s="1"/>
      <c r="J173" s="1"/>
      <c r="K173" s="1"/>
      <c r="L173" s="1"/>
      <c r="M173" s="1"/>
      <c r="N173" s="1"/>
      <c r="O173" s="1"/>
      <c r="P173" s="1"/>
      <c r="Q173" s="1"/>
      <c r="R173" s="1"/>
      <c r="S173" s="1"/>
      <c r="T173" s="1"/>
      <c r="U173" s="1"/>
      <c r="V173" s="1"/>
    </row>
    <row r="174" spans="1:22" ht="12.75" customHeight="1">
      <c r="A174" s="1244" t="s">
        <v>7588</v>
      </c>
      <c r="B174" s="1244"/>
      <c r="C174" s="1393"/>
      <c r="D174" s="1393"/>
      <c r="E174" s="1393"/>
      <c r="F174" s="1393"/>
      <c r="G174" s="1393"/>
      <c r="H174" s="1"/>
      <c r="I174" s="1"/>
      <c r="J174" s="1"/>
      <c r="K174" s="1"/>
      <c r="L174" s="1"/>
      <c r="M174" s="1"/>
      <c r="N174" s="1"/>
      <c r="O174" s="1"/>
      <c r="P174" s="1"/>
      <c r="Q174" s="1"/>
      <c r="R174" s="1"/>
      <c r="S174" s="1"/>
      <c r="T174" s="1"/>
      <c r="U174" s="1"/>
      <c r="V174" s="1"/>
    </row>
    <row r="175" spans="1:22" ht="12.75" customHeight="1">
      <c r="A175" s="1244" t="s">
        <v>7589</v>
      </c>
      <c r="B175" s="1244">
        <v>60</v>
      </c>
      <c r="C175" s="1393"/>
      <c r="D175" s="1393"/>
      <c r="E175" s="1393"/>
      <c r="F175" s="1393"/>
      <c r="G175" s="1393"/>
      <c r="H175" s="1"/>
      <c r="I175" s="1"/>
      <c r="J175" s="1"/>
      <c r="K175" s="1"/>
      <c r="L175" s="1"/>
      <c r="M175" s="1"/>
      <c r="N175" s="1"/>
      <c r="O175" s="1"/>
      <c r="P175" s="1"/>
      <c r="Q175" s="1"/>
      <c r="R175" s="1"/>
      <c r="S175" s="1"/>
      <c r="T175" s="1"/>
      <c r="U175" s="1"/>
      <c r="V175" s="1"/>
    </row>
    <row r="176" spans="1:22" ht="12.75" customHeight="1">
      <c r="A176" s="1244" t="s">
        <v>7590</v>
      </c>
      <c r="B176" s="1244" t="s">
        <v>7713</v>
      </c>
      <c r="C176" s="1393"/>
      <c r="D176" s="1393"/>
      <c r="E176" s="1393"/>
      <c r="F176" s="1393"/>
      <c r="G176" s="1393"/>
      <c r="H176" s="1"/>
      <c r="I176" s="1"/>
      <c r="J176" s="1"/>
      <c r="K176" s="1"/>
      <c r="L176" s="1"/>
      <c r="M176" s="1"/>
      <c r="N176" s="1"/>
      <c r="O176" s="1"/>
      <c r="P176" s="1"/>
      <c r="Q176" s="1"/>
      <c r="R176" s="1"/>
      <c r="S176" s="1"/>
      <c r="T176" s="1"/>
      <c r="U176" s="1"/>
      <c r="V176" s="1"/>
    </row>
    <row r="177" spans="1:22" ht="12.75" customHeight="1">
      <c r="A177" s="1449" t="s">
        <v>7583</v>
      </c>
      <c r="B177" s="1449"/>
      <c r="C177" s="1393"/>
      <c r="D177" s="1393"/>
      <c r="E177" s="1393"/>
      <c r="F177" s="1393"/>
      <c r="G177" s="1393"/>
      <c r="H177" s="1"/>
      <c r="I177" s="1"/>
      <c r="J177" s="1"/>
      <c r="K177" s="1"/>
      <c r="L177" s="1"/>
      <c r="M177" s="1"/>
      <c r="N177" s="1"/>
      <c r="O177" s="1"/>
      <c r="P177" s="1"/>
      <c r="Q177" s="1"/>
      <c r="R177" s="1"/>
      <c r="S177" s="1"/>
      <c r="T177" s="1"/>
      <c r="U177" s="1"/>
      <c r="V177" s="1"/>
    </row>
    <row r="178" spans="1:22" ht="12.75" customHeight="1">
      <c r="A178" s="1244" t="s">
        <v>7585</v>
      </c>
      <c r="B178" s="1244" t="s">
        <v>7714</v>
      </c>
      <c r="C178" s="1393"/>
      <c r="D178" s="1393"/>
      <c r="E178" s="1393"/>
      <c r="F178" s="1393"/>
      <c r="G178" s="1393"/>
      <c r="H178" s="1"/>
      <c r="I178" s="1"/>
      <c r="J178" s="1"/>
      <c r="K178" s="1"/>
      <c r="L178" s="1"/>
      <c r="M178" s="1"/>
      <c r="N178" s="1"/>
      <c r="O178" s="1"/>
      <c r="P178" s="1"/>
      <c r="Q178" s="1"/>
      <c r="R178" s="1"/>
      <c r="S178" s="1"/>
      <c r="T178" s="1"/>
      <c r="U178" s="1"/>
      <c r="V178" s="1"/>
    </row>
    <row r="179" spans="1:22" ht="12.75" customHeight="1">
      <c r="A179" s="1244" t="s">
        <v>7586</v>
      </c>
      <c r="B179" s="1456">
        <v>43009</v>
      </c>
      <c r="C179" s="1393"/>
      <c r="D179" s="1393"/>
      <c r="E179" s="1393"/>
      <c r="F179" s="1393"/>
      <c r="G179" s="1393"/>
      <c r="H179" s="1"/>
      <c r="I179" s="1"/>
      <c r="J179" s="1"/>
      <c r="K179" s="1"/>
      <c r="L179" s="1"/>
      <c r="M179" s="1"/>
      <c r="N179" s="1"/>
      <c r="O179" s="1"/>
      <c r="P179" s="1"/>
      <c r="Q179" s="1"/>
      <c r="R179" s="1"/>
      <c r="S179" s="1"/>
      <c r="T179" s="1"/>
      <c r="U179" s="1"/>
      <c r="V179" s="1"/>
    </row>
    <row r="180" spans="1:22" ht="12.75" customHeight="1">
      <c r="A180" s="1244" t="s">
        <v>7588</v>
      </c>
      <c r="B180" s="1244"/>
      <c r="C180" s="1393"/>
      <c r="D180" s="1393"/>
      <c r="E180" s="1393"/>
      <c r="F180" s="1393"/>
      <c r="G180" s="1393"/>
      <c r="H180" s="1"/>
      <c r="I180" s="1"/>
      <c r="J180" s="1"/>
      <c r="K180" s="1"/>
      <c r="L180" s="1"/>
      <c r="M180" s="1"/>
      <c r="N180" s="1"/>
      <c r="O180" s="1"/>
      <c r="P180" s="1"/>
      <c r="Q180" s="1"/>
      <c r="R180" s="1"/>
      <c r="S180" s="1"/>
      <c r="T180" s="1"/>
      <c r="U180" s="1"/>
      <c r="V180" s="1"/>
    </row>
    <row r="181" spans="1:22" ht="12.75" customHeight="1">
      <c r="A181" s="1244" t="s">
        <v>7589</v>
      </c>
      <c r="B181" s="1244">
        <v>20</v>
      </c>
      <c r="C181" s="1393"/>
      <c r="D181" s="1393"/>
      <c r="E181" s="1393"/>
      <c r="F181" s="1393"/>
      <c r="G181" s="1393"/>
      <c r="H181" s="1"/>
      <c r="I181" s="1"/>
      <c r="J181" s="1"/>
      <c r="K181" s="1"/>
      <c r="L181" s="1"/>
      <c r="M181" s="1"/>
      <c r="N181" s="1"/>
      <c r="O181" s="1"/>
      <c r="P181" s="1"/>
      <c r="Q181" s="1"/>
      <c r="R181" s="1"/>
      <c r="S181" s="1"/>
      <c r="T181" s="1"/>
      <c r="U181" s="1"/>
      <c r="V181" s="1"/>
    </row>
    <row r="182" spans="1:22" ht="12.75" customHeight="1">
      <c r="A182" s="1244" t="s">
        <v>7590</v>
      </c>
      <c r="B182" s="1244" t="s">
        <v>7715</v>
      </c>
      <c r="C182" s="1393"/>
      <c r="D182" s="1393"/>
      <c r="E182" s="1393"/>
      <c r="F182" s="1393"/>
      <c r="G182" s="1393"/>
      <c r="H182" s="1"/>
      <c r="I182" s="1"/>
      <c r="J182" s="1"/>
      <c r="K182" s="1"/>
      <c r="L182" s="1"/>
      <c r="M182" s="1"/>
      <c r="N182" s="1"/>
      <c r="O182" s="1"/>
      <c r="P182" s="1"/>
      <c r="Q182" s="1"/>
      <c r="R182" s="1"/>
      <c r="S182" s="1"/>
      <c r="T182" s="1"/>
      <c r="U182" s="1"/>
      <c r="V182" s="1"/>
    </row>
    <row r="183" spans="1:22" ht="12.75" customHeight="1">
      <c r="A183" s="1449" t="s">
        <v>7583</v>
      </c>
      <c r="B183" s="1449"/>
      <c r="C183" s="1393"/>
      <c r="D183" s="1393"/>
      <c r="E183" s="1393"/>
      <c r="F183" s="1393"/>
      <c r="G183" s="1393"/>
      <c r="H183" s="1"/>
      <c r="I183" s="1"/>
      <c r="J183" s="1"/>
      <c r="K183" s="1"/>
      <c r="L183" s="1"/>
      <c r="M183" s="1"/>
      <c r="N183" s="1"/>
      <c r="O183" s="1"/>
      <c r="P183" s="1"/>
      <c r="Q183" s="1"/>
      <c r="R183" s="1"/>
      <c r="S183" s="1"/>
      <c r="T183" s="1"/>
      <c r="U183" s="1"/>
      <c r="V183" s="1"/>
    </row>
    <row r="184" spans="1:22" ht="12.75" customHeight="1">
      <c r="A184" s="1244" t="s">
        <v>7585</v>
      </c>
      <c r="B184" s="1244" t="s">
        <v>7716</v>
      </c>
      <c r="C184" s="1393"/>
      <c r="D184" s="1393"/>
      <c r="E184" s="1393"/>
      <c r="F184" s="1393"/>
      <c r="G184" s="1393"/>
      <c r="H184" s="1"/>
      <c r="I184" s="1"/>
      <c r="J184" s="1"/>
      <c r="K184" s="1"/>
      <c r="L184" s="1"/>
      <c r="M184" s="1"/>
      <c r="N184" s="1"/>
      <c r="O184" s="1"/>
      <c r="P184" s="1"/>
      <c r="Q184" s="1"/>
      <c r="R184" s="1"/>
      <c r="S184" s="1"/>
      <c r="T184" s="1"/>
      <c r="U184" s="1"/>
      <c r="V184" s="1"/>
    </row>
    <row r="185" spans="1:22" ht="12.75" customHeight="1">
      <c r="A185" s="1244" t="s">
        <v>7586</v>
      </c>
      <c r="B185" s="1457">
        <v>43160</v>
      </c>
      <c r="C185" s="1393"/>
      <c r="D185" s="1393"/>
      <c r="E185" s="1393"/>
      <c r="F185" s="1393"/>
      <c r="G185" s="1393"/>
      <c r="H185" s="1"/>
      <c r="I185" s="1"/>
      <c r="J185" s="1"/>
      <c r="K185" s="1"/>
      <c r="L185" s="1"/>
      <c r="M185" s="1"/>
      <c r="N185" s="1"/>
      <c r="O185" s="1"/>
      <c r="P185" s="1"/>
      <c r="Q185" s="1"/>
      <c r="R185" s="1"/>
      <c r="S185" s="1"/>
      <c r="T185" s="1"/>
      <c r="U185" s="1"/>
      <c r="V185" s="1"/>
    </row>
    <row r="186" spans="1:22" ht="12.75" customHeight="1">
      <c r="A186" s="1244" t="s">
        <v>7588</v>
      </c>
      <c r="B186" s="1244"/>
      <c r="C186" s="1393"/>
      <c r="D186" s="1393"/>
      <c r="E186" s="1393"/>
      <c r="F186" s="1393"/>
      <c r="G186" s="1393"/>
      <c r="H186" s="1"/>
      <c r="I186" s="1"/>
      <c r="J186" s="1"/>
      <c r="K186" s="1"/>
      <c r="L186" s="1"/>
      <c r="M186" s="1"/>
      <c r="N186" s="1"/>
      <c r="O186" s="1"/>
      <c r="P186" s="1"/>
      <c r="Q186" s="1"/>
      <c r="R186" s="1"/>
      <c r="S186" s="1"/>
      <c r="T186" s="1"/>
      <c r="U186" s="1"/>
      <c r="V186" s="1"/>
    </row>
    <row r="187" spans="1:22" ht="12.75" customHeight="1">
      <c r="A187" s="1244" t="s">
        <v>7589</v>
      </c>
      <c r="B187" s="1244">
        <v>25</v>
      </c>
      <c r="C187" s="1393"/>
      <c r="D187" s="1393"/>
      <c r="E187" s="1393"/>
      <c r="F187" s="1393"/>
      <c r="G187" s="1393"/>
      <c r="H187" s="1"/>
      <c r="I187" s="1"/>
      <c r="J187" s="1"/>
      <c r="K187" s="1"/>
      <c r="L187" s="1"/>
      <c r="M187" s="1"/>
      <c r="N187" s="1"/>
      <c r="O187" s="1"/>
      <c r="P187" s="1"/>
      <c r="Q187" s="1"/>
      <c r="R187" s="1"/>
      <c r="S187" s="1"/>
      <c r="T187" s="1"/>
      <c r="U187" s="1"/>
      <c r="V187" s="1"/>
    </row>
    <row r="188" spans="1:22" ht="12.75" customHeight="1">
      <c r="A188" s="1244" t="s">
        <v>7590</v>
      </c>
      <c r="B188" s="1244" t="s">
        <v>7717</v>
      </c>
      <c r="C188" s="1393"/>
      <c r="D188" s="1393"/>
      <c r="E188" s="1393"/>
      <c r="F188" s="1393"/>
      <c r="G188" s="1393"/>
      <c r="H188" s="1"/>
      <c r="I188" s="1"/>
      <c r="J188" s="1"/>
      <c r="K188" s="1"/>
      <c r="L188" s="1"/>
      <c r="M188" s="1"/>
      <c r="N188" s="1"/>
      <c r="O188" s="1"/>
      <c r="P188" s="1"/>
      <c r="Q188" s="1"/>
      <c r="R188" s="1"/>
      <c r="S188" s="1"/>
      <c r="T188" s="1"/>
      <c r="U188" s="1"/>
      <c r="V188" s="1"/>
    </row>
    <row r="189" spans="1:22" ht="12.75" customHeight="1">
      <c r="A189" s="1449" t="s">
        <v>7583</v>
      </c>
      <c r="B189" s="1449"/>
      <c r="C189" s="1393"/>
      <c r="D189" s="1393"/>
      <c r="E189" s="1393"/>
      <c r="F189" s="1393"/>
      <c r="G189" s="1393"/>
      <c r="H189" s="1"/>
      <c r="I189" s="1"/>
      <c r="J189" s="1"/>
      <c r="K189" s="1"/>
      <c r="L189" s="1"/>
      <c r="M189" s="1"/>
      <c r="N189" s="1"/>
      <c r="O189" s="1"/>
      <c r="P189" s="1"/>
      <c r="Q189" s="1"/>
      <c r="R189" s="1"/>
      <c r="S189" s="1"/>
      <c r="T189" s="1"/>
      <c r="U189" s="1"/>
      <c r="V189" s="1"/>
    </row>
    <row r="190" spans="1:22" ht="12.75" customHeight="1">
      <c r="A190" s="1244" t="s">
        <v>7585</v>
      </c>
      <c r="B190" s="1244" t="s">
        <v>7718</v>
      </c>
      <c r="C190" s="1393"/>
      <c r="D190" s="1393"/>
      <c r="E190" s="1393"/>
      <c r="F190" s="1393"/>
      <c r="G190" s="1393"/>
      <c r="H190" s="1"/>
      <c r="I190" s="1"/>
      <c r="J190" s="1"/>
      <c r="K190" s="1"/>
      <c r="L190" s="1"/>
      <c r="M190" s="1"/>
      <c r="N190" s="1"/>
      <c r="O190" s="1"/>
      <c r="P190" s="1"/>
      <c r="Q190" s="1"/>
      <c r="R190" s="1"/>
      <c r="S190" s="1"/>
      <c r="T190" s="1"/>
      <c r="U190" s="1"/>
      <c r="V190" s="1"/>
    </row>
    <row r="191" spans="1:22" ht="12.75" customHeight="1">
      <c r="A191" s="1244" t="s">
        <v>7586</v>
      </c>
      <c r="B191" s="1244" t="s">
        <v>7719</v>
      </c>
      <c r="C191" s="1393"/>
      <c r="D191" s="1393"/>
      <c r="E191" s="1393"/>
      <c r="F191" s="1393"/>
      <c r="G191" s="1393"/>
      <c r="H191" s="1"/>
      <c r="I191" s="1"/>
      <c r="J191" s="1"/>
      <c r="K191" s="1"/>
      <c r="L191" s="1"/>
      <c r="M191" s="1"/>
      <c r="N191" s="1"/>
      <c r="O191" s="1"/>
      <c r="P191" s="1"/>
      <c r="Q191" s="1"/>
      <c r="R191" s="1"/>
      <c r="S191" s="1"/>
      <c r="T191" s="1"/>
      <c r="U191" s="1"/>
      <c r="V191" s="1"/>
    </row>
    <row r="192" spans="1:22" ht="12.75" customHeight="1">
      <c r="A192" s="1244" t="s">
        <v>7588</v>
      </c>
      <c r="B192" s="1244"/>
      <c r="C192" s="1393"/>
      <c r="D192" s="1393"/>
      <c r="E192" s="1393"/>
      <c r="F192" s="1393"/>
      <c r="G192" s="1393"/>
      <c r="H192" s="1"/>
      <c r="I192" s="1"/>
      <c r="J192" s="1"/>
      <c r="K192" s="1"/>
      <c r="L192" s="1"/>
      <c r="M192" s="1"/>
      <c r="N192" s="1"/>
      <c r="O192" s="1"/>
      <c r="P192" s="1"/>
      <c r="Q192" s="1"/>
      <c r="R192" s="1"/>
      <c r="S192" s="1"/>
      <c r="T192" s="1"/>
      <c r="U192" s="1"/>
      <c r="V192" s="1"/>
    </row>
    <row r="193" spans="1:22" ht="12.75" customHeight="1">
      <c r="A193" s="1244" t="s">
        <v>7589</v>
      </c>
      <c r="B193" s="1244"/>
      <c r="C193" s="1393"/>
      <c r="D193" s="1393"/>
      <c r="E193" s="1393"/>
      <c r="F193" s="1393"/>
      <c r="G193" s="1393"/>
      <c r="H193" s="1"/>
      <c r="I193" s="1"/>
      <c r="J193" s="1"/>
      <c r="K193" s="1"/>
      <c r="L193" s="1"/>
      <c r="M193" s="1"/>
      <c r="N193" s="1"/>
      <c r="O193" s="1"/>
      <c r="P193" s="1"/>
      <c r="Q193" s="1"/>
      <c r="R193" s="1"/>
      <c r="S193" s="1"/>
      <c r="T193" s="1"/>
      <c r="U193" s="1"/>
      <c r="V193" s="1"/>
    </row>
    <row r="194" spans="1:22" ht="12.75" customHeight="1">
      <c r="A194" s="1244" t="s">
        <v>7590</v>
      </c>
      <c r="B194" s="1244" t="s">
        <v>7720</v>
      </c>
      <c r="C194" s="1393"/>
      <c r="D194" s="1393"/>
      <c r="E194" s="1393"/>
      <c r="F194" s="1393"/>
      <c r="G194" s="1393"/>
      <c r="H194" s="1"/>
      <c r="I194" s="1"/>
      <c r="J194" s="1"/>
      <c r="K194" s="1"/>
      <c r="L194" s="1"/>
      <c r="M194" s="1"/>
      <c r="N194" s="1"/>
      <c r="O194" s="1"/>
      <c r="P194" s="1"/>
      <c r="Q194" s="1"/>
      <c r="R194" s="1"/>
      <c r="S194" s="1"/>
      <c r="T194" s="1"/>
      <c r="U194" s="1"/>
      <c r="V194" s="1"/>
    </row>
    <row r="195" spans="1:22" ht="12.75" customHeight="1">
      <c r="A195" s="1449" t="s">
        <v>7583</v>
      </c>
      <c r="B195" s="1449"/>
      <c r="C195" s="1393"/>
      <c r="D195" s="1393"/>
      <c r="E195" s="1393"/>
      <c r="F195" s="1393"/>
      <c r="G195" s="1393"/>
      <c r="H195" s="1"/>
      <c r="I195" s="1"/>
      <c r="J195" s="1"/>
      <c r="K195" s="1"/>
      <c r="L195" s="1"/>
      <c r="M195" s="1"/>
      <c r="N195" s="1"/>
      <c r="O195" s="1"/>
      <c r="P195" s="1"/>
      <c r="Q195" s="1"/>
      <c r="R195" s="1"/>
      <c r="S195" s="1"/>
      <c r="T195" s="1"/>
      <c r="U195" s="1"/>
      <c r="V195" s="1"/>
    </row>
    <row r="196" spans="1:22" ht="12.75" customHeight="1">
      <c r="A196" s="849" t="s">
        <v>7585</v>
      </c>
      <c r="B196" s="849" t="s">
        <v>7721</v>
      </c>
      <c r="C196" s="1393"/>
      <c r="D196" s="1393"/>
      <c r="E196" s="1393"/>
      <c r="F196" s="1393"/>
      <c r="G196" s="1393"/>
      <c r="H196" s="1"/>
      <c r="I196" s="1"/>
      <c r="J196" s="1"/>
      <c r="K196" s="1"/>
      <c r="L196" s="1"/>
      <c r="M196" s="1"/>
      <c r="N196" s="1"/>
      <c r="O196" s="1"/>
      <c r="P196" s="1"/>
      <c r="Q196" s="1"/>
      <c r="R196" s="1"/>
      <c r="S196" s="1"/>
      <c r="T196" s="1"/>
      <c r="U196" s="1"/>
      <c r="V196" s="1"/>
    </row>
    <row r="197" spans="1:22" ht="12.75" customHeight="1">
      <c r="A197" s="849" t="s">
        <v>7586</v>
      </c>
      <c r="B197" s="849" t="s">
        <v>7722</v>
      </c>
      <c r="C197" s="1393"/>
      <c r="D197" s="1393"/>
      <c r="E197" s="1393"/>
      <c r="F197" s="1393"/>
      <c r="G197" s="1393"/>
      <c r="H197" s="1"/>
      <c r="I197" s="1"/>
      <c r="J197" s="1"/>
      <c r="K197" s="1"/>
      <c r="L197" s="1"/>
      <c r="M197" s="1"/>
      <c r="N197" s="1"/>
      <c r="O197" s="1"/>
      <c r="P197" s="1"/>
      <c r="Q197" s="1"/>
      <c r="R197" s="1"/>
      <c r="S197" s="1"/>
      <c r="T197" s="1"/>
      <c r="U197" s="1"/>
      <c r="V197" s="1"/>
    </row>
    <row r="198" spans="1:22" ht="12.75" customHeight="1">
      <c r="A198" s="849" t="s">
        <v>7588</v>
      </c>
      <c r="B198" s="849" t="s">
        <v>7723</v>
      </c>
      <c r="C198" s="1393"/>
      <c r="D198" s="1393"/>
      <c r="E198" s="1393"/>
      <c r="F198" s="1393"/>
      <c r="G198" s="1393"/>
      <c r="H198" s="1"/>
      <c r="I198" s="1"/>
      <c r="J198" s="1"/>
      <c r="K198" s="1"/>
      <c r="L198" s="1"/>
      <c r="M198" s="1"/>
      <c r="N198" s="1"/>
      <c r="O198" s="1"/>
      <c r="P198" s="1"/>
      <c r="Q198" s="1"/>
      <c r="R198" s="1"/>
      <c r="S198" s="1"/>
      <c r="T198" s="1"/>
      <c r="U198" s="1"/>
      <c r="V198" s="1"/>
    </row>
    <row r="199" spans="1:22" ht="12.75" customHeight="1">
      <c r="A199" s="849" t="s">
        <v>7589</v>
      </c>
      <c r="B199" s="849">
        <v>150</v>
      </c>
      <c r="C199" s="1393"/>
      <c r="D199" s="1393"/>
      <c r="E199" s="1393"/>
      <c r="F199" s="1393"/>
      <c r="G199" s="1393"/>
      <c r="H199" s="1"/>
      <c r="I199" s="1"/>
      <c r="J199" s="1"/>
      <c r="K199" s="1"/>
      <c r="L199" s="1"/>
      <c r="M199" s="1"/>
      <c r="N199" s="1"/>
      <c r="O199" s="1"/>
      <c r="P199" s="1"/>
      <c r="Q199" s="1"/>
      <c r="R199" s="1"/>
      <c r="S199" s="1"/>
      <c r="T199" s="1"/>
      <c r="U199" s="1"/>
      <c r="V199" s="1"/>
    </row>
    <row r="200" spans="1:22" ht="12.75" customHeight="1">
      <c r="A200" s="849" t="s">
        <v>7590</v>
      </c>
      <c r="B200" s="849" t="s">
        <v>7713</v>
      </c>
      <c r="C200" s="1393"/>
      <c r="D200" s="1393"/>
      <c r="E200" s="1393"/>
      <c r="F200" s="1393"/>
      <c r="G200" s="1393"/>
      <c r="H200" s="1"/>
      <c r="I200" s="1"/>
      <c r="J200" s="1"/>
      <c r="K200" s="1"/>
      <c r="L200" s="1"/>
      <c r="M200" s="1"/>
      <c r="N200" s="1"/>
      <c r="O200" s="1"/>
      <c r="P200" s="1"/>
      <c r="Q200" s="1"/>
      <c r="R200" s="1"/>
      <c r="S200" s="1"/>
      <c r="T200" s="1"/>
      <c r="U200" s="1"/>
      <c r="V200" s="1"/>
    </row>
    <row r="201" spans="1:22" ht="12.75" customHeight="1">
      <c r="A201" s="1449" t="s">
        <v>7583</v>
      </c>
      <c r="B201" s="1449"/>
      <c r="C201" s="1393"/>
      <c r="D201" s="1393"/>
      <c r="E201" s="1393"/>
      <c r="F201" s="1393"/>
      <c r="G201" s="1393"/>
      <c r="H201" s="1"/>
      <c r="I201" s="1"/>
      <c r="J201" s="1"/>
      <c r="K201" s="1"/>
      <c r="L201" s="1"/>
      <c r="M201" s="1"/>
      <c r="N201" s="1"/>
      <c r="O201" s="1"/>
      <c r="P201" s="1"/>
      <c r="Q201" s="1"/>
      <c r="R201" s="1"/>
      <c r="S201" s="1"/>
      <c r="T201" s="1"/>
      <c r="U201" s="1"/>
      <c r="V201" s="1"/>
    </row>
    <row r="202" spans="1:22" ht="12.75" customHeight="1">
      <c r="A202" s="849" t="s">
        <v>7585</v>
      </c>
      <c r="B202" s="849" t="s">
        <v>7724</v>
      </c>
      <c r="C202" s="1393"/>
      <c r="D202" s="1393"/>
      <c r="E202" s="1393"/>
      <c r="F202" s="1393"/>
      <c r="G202" s="1393"/>
      <c r="H202" s="1"/>
      <c r="I202" s="1"/>
      <c r="J202" s="1"/>
      <c r="K202" s="1"/>
      <c r="L202" s="1"/>
      <c r="M202" s="1"/>
      <c r="N202" s="1"/>
      <c r="O202" s="1"/>
      <c r="P202" s="1"/>
      <c r="Q202" s="1"/>
      <c r="R202" s="1"/>
      <c r="S202" s="1"/>
      <c r="T202" s="1"/>
      <c r="U202" s="1"/>
      <c r="V202" s="1"/>
    </row>
    <row r="203" spans="1:22" ht="12.75" customHeight="1">
      <c r="A203" s="849" t="s">
        <v>7586</v>
      </c>
      <c r="B203" s="849" t="s">
        <v>7725</v>
      </c>
      <c r="C203" s="1393"/>
      <c r="D203" s="1393"/>
      <c r="E203" s="1393"/>
      <c r="F203" s="1393"/>
      <c r="G203" s="1393"/>
      <c r="H203" s="1"/>
      <c r="I203" s="1"/>
      <c r="J203" s="1"/>
      <c r="K203" s="1"/>
      <c r="L203" s="1"/>
      <c r="M203" s="1"/>
      <c r="N203" s="1"/>
      <c r="O203" s="1"/>
      <c r="P203" s="1"/>
      <c r="Q203" s="1"/>
      <c r="R203" s="1"/>
      <c r="S203" s="1"/>
      <c r="T203" s="1"/>
      <c r="U203" s="1"/>
      <c r="V203" s="1"/>
    </row>
    <row r="204" spans="1:22" ht="12.75" customHeight="1">
      <c r="A204" s="849" t="s">
        <v>7588</v>
      </c>
      <c r="B204" s="849" t="s">
        <v>7726</v>
      </c>
      <c r="C204" s="1393"/>
      <c r="D204" s="1393"/>
      <c r="E204" s="1393"/>
      <c r="F204" s="1393"/>
      <c r="G204" s="1393"/>
      <c r="H204" s="1"/>
      <c r="I204" s="1"/>
      <c r="J204" s="1"/>
      <c r="K204" s="1"/>
      <c r="L204" s="1"/>
      <c r="M204" s="1"/>
      <c r="N204" s="1"/>
      <c r="O204" s="1"/>
      <c r="P204" s="1"/>
      <c r="Q204" s="1"/>
      <c r="R204" s="1"/>
      <c r="S204" s="1"/>
      <c r="T204" s="1"/>
      <c r="U204" s="1"/>
      <c r="V204" s="1"/>
    </row>
    <row r="205" spans="1:22" ht="12.75" customHeight="1">
      <c r="A205" s="849" t="s">
        <v>7589</v>
      </c>
      <c r="B205" s="849">
        <v>100</v>
      </c>
      <c r="C205" s="1393"/>
      <c r="D205" s="1393"/>
      <c r="E205" s="1393"/>
      <c r="F205" s="1393"/>
      <c r="G205" s="1393"/>
      <c r="H205" s="1"/>
      <c r="I205" s="1"/>
      <c r="J205" s="1"/>
      <c r="K205" s="1"/>
      <c r="L205" s="1"/>
      <c r="M205" s="1"/>
      <c r="N205" s="1"/>
      <c r="O205" s="1"/>
      <c r="P205" s="1"/>
      <c r="Q205" s="1"/>
      <c r="R205" s="1"/>
      <c r="S205" s="1"/>
      <c r="T205" s="1"/>
      <c r="U205" s="1"/>
      <c r="V205" s="1"/>
    </row>
    <row r="206" spans="1:22" ht="12.75" customHeight="1">
      <c r="A206" s="849" t="s">
        <v>7590</v>
      </c>
      <c r="B206" s="849" t="s">
        <v>86</v>
      </c>
      <c r="C206" s="1393"/>
      <c r="D206" s="1393"/>
      <c r="E206" s="1393"/>
      <c r="F206" s="1393"/>
      <c r="G206" s="1393"/>
      <c r="H206" s="1"/>
      <c r="I206" s="1"/>
      <c r="J206" s="1"/>
      <c r="K206" s="1"/>
      <c r="L206" s="1"/>
      <c r="M206" s="1"/>
      <c r="N206" s="1"/>
      <c r="O206" s="1"/>
      <c r="P206" s="1"/>
      <c r="Q206" s="1"/>
      <c r="R206" s="1"/>
      <c r="S206" s="1"/>
      <c r="T206" s="1"/>
      <c r="U206" s="1"/>
      <c r="V206" s="1"/>
    </row>
    <row r="207" spans="1:22" ht="12.75" customHeight="1">
      <c r="A207" s="1449" t="s">
        <v>7583</v>
      </c>
      <c r="B207" s="1449"/>
      <c r="C207" s="1393"/>
      <c r="D207" s="1393"/>
      <c r="E207" s="1393"/>
      <c r="F207" s="1393"/>
      <c r="G207" s="1393"/>
      <c r="H207" s="1"/>
      <c r="I207" s="1"/>
      <c r="J207" s="1"/>
      <c r="K207" s="1"/>
      <c r="L207" s="1"/>
      <c r="M207" s="1"/>
      <c r="N207" s="1"/>
      <c r="O207" s="1"/>
      <c r="P207" s="1"/>
      <c r="Q207" s="1"/>
      <c r="R207" s="1"/>
      <c r="S207" s="1"/>
      <c r="T207" s="1"/>
      <c r="U207" s="1"/>
      <c r="V207" s="1"/>
    </row>
    <row r="208" spans="1:22" ht="12.75" customHeight="1">
      <c r="A208" s="849" t="s">
        <v>7585</v>
      </c>
      <c r="B208" s="849" t="s">
        <v>7727</v>
      </c>
      <c r="C208" s="1393"/>
      <c r="D208" s="1393"/>
      <c r="E208" s="1393"/>
      <c r="F208" s="1393"/>
      <c r="G208" s="1393"/>
      <c r="H208" s="1"/>
      <c r="I208" s="1"/>
      <c r="J208" s="1"/>
      <c r="K208" s="1"/>
      <c r="L208" s="1"/>
      <c r="M208" s="1"/>
      <c r="N208" s="1"/>
      <c r="O208" s="1"/>
      <c r="P208" s="1"/>
      <c r="Q208" s="1"/>
      <c r="R208" s="1"/>
      <c r="S208" s="1"/>
      <c r="T208" s="1"/>
      <c r="U208" s="1"/>
      <c r="V208" s="1"/>
    </row>
    <row r="209" spans="1:22" ht="12.75" customHeight="1">
      <c r="A209" s="849" t="s">
        <v>7586</v>
      </c>
      <c r="B209" s="849" t="s">
        <v>7728</v>
      </c>
      <c r="C209" s="1393"/>
      <c r="D209" s="1393"/>
      <c r="E209" s="1393"/>
      <c r="F209" s="1393"/>
      <c r="G209" s="1393"/>
      <c r="H209" s="1"/>
      <c r="I209" s="1"/>
      <c r="J209" s="1"/>
      <c r="K209" s="1"/>
      <c r="L209" s="1"/>
      <c r="M209" s="1"/>
      <c r="N209" s="1"/>
      <c r="O209" s="1"/>
      <c r="P209" s="1"/>
      <c r="Q209" s="1"/>
      <c r="R209" s="1"/>
      <c r="S209" s="1"/>
      <c r="T209" s="1"/>
      <c r="U209" s="1"/>
      <c r="V209" s="1"/>
    </row>
    <row r="210" spans="1:22" ht="12.75" customHeight="1">
      <c r="A210" s="849" t="s">
        <v>7588</v>
      </c>
      <c r="B210" s="849" t="s">
        <v>7729</v>
      </c>
      <c r="C210" s="1393"/>
      <c r="D210" s="1393"/>
      <c r="E210" s="1393"/>
      <c r="F210" s="1393"/>
      <c r="G210" s="1393"/>
      <c r="H210" s="1"/>
      <c r="I210" s="1"/>
      <c r="J210" s="1"/>
      <c r="K210" s="1"/>
      <c r="L210" s="1"/>
      <c r="M210" s="1"/>
      <c r="N210" s="1"/>
      <c r="O210" s="1"/>
      <c r="P210" s="1"/>
      <c r="Q210" s="1"/>
      <c r="R210" s="1"/>
      <c r="S210" s="1"/>
      <c r="T210" s="1"/>
      <c r="U210" s="1"/>
      <c r="V210" s="1"/>
    </row>
    <row r="211" spans="1:22" ht="12.75" customHeight="1">
      <c r="A211" s="849" t="s">
        <v>7589</v>
      </c>
      <c r="B211" s="849">
        <v>40</v>
      </c>
      <c r="C211" s="1393"/>
      <c r="D211" s="1393"/>
      <c r="E211" s="1393"/>
      <c r="F211" s="1393"/>
      <c r="G211" s="1393"/>
      <c r="H211" s="1"/>
      <c r="I211" s="1"/>
      <c r="J211" s="1"/>
      <c r="K211" s="1"/>
      <c r="L211" s="1"/>
      <c r="M211" s="1"/>
      <c r="N211" s="1"/>
      <c r="O211" s="1"/>
      <c r="P211" s="1"/>
      <c r="Q211" s="1"/>
      <c r="R211" s="1"/>
      <c r="S211" s="1"/>
      <c r="T211" s="1"/>
      <c r="U211" s="1"/>
      <c r="V211" s="1"/>
    </row>
    <row r="212" spans="1:22" ht="12.75" customHeight="1">
      <c r="A212" s="849" t="s">
        <v>7590</v>
      </c>
      <c r="B212" s="849" t="s">
        <v>7730</v>
      </c>
      <c r="C212" s="1393"/>
      <c r="D212" s="1393"/>
      <c r="E212" s="1393"/>
      <c r="F212" s="1393"/>
      <c r="G212" s="1393"/>
      <c r="H212" s="1"/>
      <c r="I212" s="1"/>
      <c r="J212" s="1"/>
      <c r="K212" s="1"/>
      <c r="L212" s="1"/>
      <c r="M212" s="1"/>
      <c r="N212" s="1"/>
      <c r="O212" s="1"/>
      <c r="P212" s="1"/>
      <c r="Q212" s="1"/>
      <c r="R212" s="1"/>
      <c r="S212" s="1"/>
      <c r="T212" s="1"/>
      <c r="U212" s="1"/>
      <c r="V212" s="1"/>
    </row>
    <row r="213" spans="1:22" ht="12.75" customHeight="1">
      <c r="A213" s="667"/>
      <c r="B213" s="959"/>
      <c r="C213" s="1393"/>
      <c r="D213" s="1393"/>
      <c r="E213" s="1393"/>
      <c r="F213" s="1393"/>
      <c r="G213" s="1393"/>
      <c r="H213" s="1"/>
      <c r="I213" s="1"/>
      <c r="J213" s="1"/>
      <c r="K213" s="1"/>
      <c r="L213" s="1"/>
      <c r="M213" s="1"/>
      <c r="N213" s="1"/>
      <c r="O213" s="1"/>
      <c r="P213" s="1"/>
      <c r="Q213" s="1"/>
      <c r="R213" s="1"/>
      <c r="S213" s="1"/>
      <c r="T213" s="1"/>
      <c r="U213" s="1"/>
      <c r="V213" s="1"/>
    </row>
    <row r="214" spans="1:22" ht="12.75" customHeight="1">
      <c r="A214" s="2245" t="s">
        <v>125</v>
      </c>
      <c r="B214" s="2081"/>
      <c r="C214" s="1393"/>
      <c r="D214" s="1393"/>
      <c r="E214" s="1393"/>
      <c r="F214" s="1393"/>
      <c r="G214" s="1393"/>
      <c r="H214" s="1"/>
      <c r="I214" s="1"/>
      <c r="J214" s="1"/>
      <c r="K214" s="1"/>
      <c r="L214" s="1"/>
      <c r="M214" s="1"/>
      <c r="N214" s="1"/>
      <c r="O214" s="1"/>
      <c r="P214" s="1"/>
      <c r="Q214" s="1"/>
      <c r="R214" s="1"/>
      <c r="S214" s="1"/>
      <c r="T214" s="1"/>
      <c r="U214" s="1"/>
      <c r="V214" s="1"/>
    </row>
    <row r="215" spans="1:22" ht="21" customHeight="1">
      <c r="A215" s="384" t="s">
        <v>7583</v>
      </c>
      <c r="B215" s="384">
        <v>1</v>
      </c>
      <c r="C215" s="1393"/>
      <c r="D215" s="1393"/>
      <c r="E215" s="1393"/>
      <c r="F215" s="1393"/>
      <c r="G215" s="1393"/>
      <c r="H215" s="1"/>
      <c r="I215" s="1"/>
      <c r="J215" s="1"/>
      <c r="K215" s="1"/>
      <c r="L215" s="1"/>
      <c r="M215" s="1"/>
      <c r="N215" s="1"/>
      <c r="O215" s="1"/>
      <c r="P215" s="1"/>
      <c r="Q215" s="1"/>
      <c r="R215" s="1"/>
      <c r="S215" s="1"/>
      <c r="T215" s="1"/>
      <c r="U215" s="1"/>
      <c r="V215" s="1"/>
    </row>
    <row r="216" spans="1:22" ht="12.75" customHeight="1">
      <c r="A216" s="667" t="s">
        <v>7585</v>
      </c>
      <c r="B216" s="600" t="s">
        <v>7731</v>
      </c>
      <c r="C216" s="1393"/>
      <c r="D216" s="1393"/>
      <c r="E216" s="1393"/>
      <c r="F216" s="1393"/>
      <c r="G216" s="1393"/>
      <c r="H216" s="1"/>
      <c r="I216" s="1"/>
      <c r="J216" s="1"/>
      <c r="K216" s="1"/>
      <c r="L216" s="1"/>
      <c r="M216" s="1"/>
      <c r="N216" s="1"/>
      <c r="O216" s="1"/>
      <c r="P216" s="1"/>
      <c r="Q216" s="1"/>
      <c r="R216" s="1"/>
      <c r="S216" s="1"/>
      <c r="T216" s="1"/>
      <c r="U216" s="1"/>
      <c r="V216" s="1"/>
    </row>
    <row r="217" spans="1:22" ht="12.75" customHeight="1">
      <c r="A217" s="667" t="s">
        <v>7586</v>
      </c>
      <c r="B217" s="600" t="s">
        <v>7732</v>
      </c>
      <c r="C217" s="1393"/>
      <c r="D217" s="1393"/>
      <c r="E217" s="1393"/>
      <c r="F217" s="1393"/>
      <c r="G217" s="1393"/>
      <c r="H217" s="1"/>
      <c r="I217" s="1"/>
      <c r="J217" s="1"/>
      <c r="K217" s="1"/>
      <c r="L217" s="1"/>
      <c r="M217" s="1"/>
      <c r="N217" s="1"/>
      <c r="O217" s="1"/>
      <c r="P217" s="1"/>
      <c r="Q217" s="1"/>
      <c r="R217" s="1"/>
      <c r="S217" s="1"/>
      <c r="T217" s="1"/>
      <c r="U217" s="1"/>
      <c r="V217" s="1"/>
    </row>
    <row r="218" spans="1:22" ht="12.75" customHeight="1">
      <c r="A218" s="667" t="s">
        <v>7588</v>
      </c>
      <c r="B218" s="600" t="s">
        <v>1735</v>
      </c>
      <c r="C218" s="1393"/>
      <c r="D218" s="1393"/>
      <c r="E218" s="1393"/>
      <c r="F218" s="1393"/>
      <c r="G218" s="1393"/>
      <c r="H218" s="1"/>
      <c r="I218" s="1"/>
      <c r="J218" s="1"/>
      <c r="K218" s="1"/>
      <c r="L218" s="1"/>
      <c r="M218" s="1"/>
      <c r="N218" s="1"/>
      <c r="O218" s="1"/>
      <c r="P218" s="1"/>
      <c r="Q218" s="1"/>
      <c r="R218" s="1"/>
      <c r="S218" s="1"/>
      <c r="T218" s="1"/>
      <c r="U218" s="1"/>
      <c r="V218" s="1"/>
    </row>
    <row r="219" spans="1:22" ht="12.75" customHeight="1">
      <c r="A219" s="667" t="s">
        <v>7589</v>
      </c>
      <c r="B219" s="600">
        <v>200</v>
      </c>
      <c r="C219" s="1393"/>
      <c r="D219" s="1393"/>
      <c r="E219" s="1393"/>
      <c r="F219" s="1393"/>
      <c r="G219" s="1393"/>
      <c r="H219" s="1"/>
      <c r="I219" s="1"/>
      <c r="J219" s="1"/>
      <c r="K219" s="1"/>
      <c r="L219" s="1"/>
      <c r="M219" s="1"/>
      <c r="N219" s="1"/>
      <c r="O219" s="1"/>
      <c r="P219" s="1"/>
      <c r="Q219" s="1"/>
      <c r="R219" s="1"/>
      <c r="S219" s="1"/>
      <c r="T219" s="1"/>
      <c r="U219" s="1"/>
      <c r="V219" s="1"/>
    </row>
    <row r="220" spans="1:22" ht="12.75" customHeight="1">
      <c r="A220" s="667" t="s">
        <v>7590</v>
      </c>
      <c r="B220" s="600" t="s">
        <v>1737</v>
      </c>
      <c r="C220" s="1393"/>
      <c r="D220" s="1393"/>
      <c r="E220" s="1393"/>
      <c r="F220" s="1393"/>
      <c r="G220" s="1393"/>
      <c r="H220" s="1"/>
      <c r="I220" s="1"/>
      <c r="J220" s="1"/>
      <c r="K220" s="1"/>
      <c r="L220" s="1"/>
      <c r="M220" s="1"/>
      <c r="N220" s="1"/>
      <c r="O220" s="1"/>
      <c r="P220" s="1"/>
      <c r="Q220" s="1"/>
      <c r="R220" s="1"/>
      <c r="S220" s="1"/>
      <c r="T220" s="1"/>
      <c r="U220" s="1"/>
      <c r="V220" s="1"/>
    </row>
    <row r="221" spans="1:22" ht="12.75" customHeight="1">
      <c r="A221" s="384" t="s">
        <v>7583</v>
      </c>
      <c r="B221" s="384">
        <v>2</v>
      </c>
      <c r="C221" s="1393"/>
      <c r="D221" s="1393"/>
      <c r="E221" s="1393"/>
      <c r="F221" s="1393"/>
      <c r="G221" s="1393"/>
      <c r="H221" s="1"/>
      <c r="I221" s="1"/>
      <c r="J221" s="1"/>
      <c r="K221" s="1"/>
      <c r="L221" s="1"/>
      <c r="M221" s="1"/>
      <c r="N221" s="1"/>
      <c r="O221" s="1"/>
      <c r="P221" s="1"/>
      <c r="Q221" s="1"/>
      <c r="R221" s="1"/>
      <c r="S221" s="1"/>
      <c r="T221" s="1"/>
      <c r="U221" s="1"/>
      <c r="V221" s="1"/>
    </row>
    <row r="222" spans="1:22" ht="12.75" customHeight="1">
      <c r="A222" s="667" t="s">
        <v>7585</v>
      </c>
      <c r="B222" s="600" t="s">
        <v>7733</v>
      </c>
      <c r="C222" s="1393"/>
      <c r="D222" s="1393"/>
      <c r="E222" s="1393"/>
      <c r="F222" s="1393"/>
      <c r="G222" s="1393"/>
      <c r="H222" s="1"/>
      <c r="I222" s="1"/>
      <c r="J222" s="1"/>
      <c r="K222" s="1"/>
      <c r="L222" s="1"/>
      <c r="M222" s="1"/>
      <c r="N222" s="1"/>
      <c r="O222" s="1"/>
      <c r="P222" s="1"/>
      <c r="Q222" s="1"/>
      <c r="R222" s="1"/>
      <c r="S222" s="1"/>
      <c r="T222" s="1"/>
      <c r="U222" s="1"/>
      <c r="V222" s="1"/>
    </row>
    <row r="223" spans="1:22" ht="12.75" customHeight="1">
      <c r="A223" s="667" t="s">
        <v>7586</v>
      </c>
      <c r="B223" s="959" t="s">
        <v>7734</v>
      </c>
      <c r="C223" s="1393"/>
      <c r="D223" s="1393"/>
      <c r="E223" s="1393"/>
      <c r="F223" s="1393"/>
      <c r="G223" s="1393"/>
      <c r="H223" s="1"/>
      <c r="I223" s="1"/>
      <c r="J223" s="1"/>
      <c r="K223" s="1"/>
      <c r="L223" s="1"/>
      <c r="M223" s="1"/>
      <c r="N223" s="1"/>
      <c r="O223" s="1"/>
      <c r="P223" s="1"/>
      <c r="Q223" s="1"/>
      <c r="R223" s="1"/>
      <c r="S223" s="1"/>
      <c r="T223" s="1"/>
      <c r="U223" s="1"/>
      <c r="V223" s="1"/>
    </row>
    <row r="224" spans="1:22" ht="12.75" customHeight="1">
      <c r="A224" s="667" t="s">
        <v>7588</v>
      </c>
      <c r="B224" s="600" t="s">
        <v>7735</v>
      </c>
      <c r="C224" s="1393"/>
      <c r="D224" s="1393"/>
      <c r="E224" s="1393"/>
      <c r="F224" s="1393"/>
      <c r="G224" s="1393"/>
      <c r="H224" s="1"/>
      <c r="I224" s="1"/>
      <c r="J224" s="1"/>
      <c r="K224" s="1"/>
      <c r="L224" s="1"/>
      <c r="M224" s="1"/>
      <c r="N224" s="1"/>
      <c r="O224" s="1"/>
      <c r="P224" s="1"/>
      <c r="Q224" s="1"/>
      <c r="R224" s="1"/>
      <c r="S224" s="1"/>
      <c r="T224" s="1"/>
      <c r="U224" s="1"/>
      <c r="V224" s="1"/>
    </row>
    <row r="225" spans="1:22" ht="13.5" customHeight="1">
      <c r="A225" s="667" t="s">
        <v>7589</v>
      </c>
      <c r="B225" s="600">
        <v>100</v>
      </c>
      <c r="C225" s="1393"/>
      <c r="D225" s="1393"/>
      <c r="E225" s="1393"/>
      <c r="F225" s="1393"/>
      <c r="G225" s="1393"/>
      <c r="H225" s="1"/>
      <c r="I225" s="1"/>
      <c r="J225" s="1"/>
      <c r="K225" s="1"/>
      <c r="L225" s="1"/>
      <c r="M225" s="1"/>
      <c r="N225" s="1"/>
      <c r="O225" s="1"/>
      <c r="P225" s="1"/>
      <c r="Q225" s="1"/>
      <c r="R225" s="1"/>
      <c r="S225" s="1"/>
      <c r="T225" s="1"/>
      <c r="U225" s="1"/>
      <c r="V225" s="1"/>
    </row>
    <row r="226" spans="1:22" ht="12.75" customHeight="1">
      <c r="A226" s="667" t="s">
        <v>7590</v>
      </c>
      <c r="B226" s="600" t="s">
        <v>217</v>
      </c>
      <c r="C226" s="1393"/>
      <c r="D226" s="1393"/>
      <c r="E226" s="1393"/>
      <c r="F226" s="1393"/>
      <c r="G226" s="1393"/>
      <c r="H226" s="1"/>
      <c r="I226" s="1"/>
      <c r="J226" s="1"/>
      <c r="K226" s="1"/>
      <c r="L226" s="1"/>
      <c r="M226" s="1"/>
      <c r="N226" s="1"/>
      <c r="O226" s="1"/>
      <c r="P226" s="1"/>
      <c r="Q226" s="1"/>
      <c r="R226" s="1"/>
      <c r="S226" s="1"/>
      <c r="T226" s="1"/>
      <c r="U226" s="1"/>
      <c r="V226" s="1"/>
    </row>
    <row r="227" spans="1:22" ht="12.75" customHeight="1">
      <c r="A227" s="384" t="s">
        <v>7583</v>
      </c>
      <c r="B227" s="384">
        <v>3</v>
      </c>
      <c r="C227" s="1393"/>
      <c r="D227" s="1393"/>
      <c r="E227" s="1393"/>
      <c r="F227" s="1393"/>
      <c r="G227" s="1393"/>
      <c r="H227" s="1"/>
      <c r="I227" s="1"/>
      <c r="J227" s="1"/>
      <c r="K227" s="1"/>
      <c r="L227" s="1"/>
      <c r="M227" s="1"/>
      <c r="N227" s="1"/>
      <c r="O227" s="1"/>
      <c r="P227" s="1"/>
      <c r="Q227" s="1"/>
      <c r="R227" s="1"/>
      <c r="S227" s="1"/>
      <c r="T227" s="1"/>
      <c r="U227" s="1"/>
      <c r="V227" s="1"/>
    </row>
    <row r="228" spans="1:22" ht="23.25" customHeight="1">
      <c r="A228" s="667" t="s">
        <v>7585</v>
      </c>
      <c r="B228" s="889" t="s">
        <v>7736</v>
      </c>
      <c r="C228" s="1393"/>
      <c r="D228" s="1393"/>
      <c r="E228" s="1393"/>
      <c r="F228" s="1393"/>
      <c r="G228" s="1393"/>
      <c r="H228" s="1"/>
      <c r="I228" s="1"/>
      <c r="J228" s="1"/>
      <c r="K228" s="1"/>
      <c r="L228" s="1"/>
      <c r="M228" s="1"/>
      <c r="N228" s="1"/>
      <c r="O228" s="1"/>
      <c r="P228" s="1"/>
      <c r="Q228" s="1"/>
      <c r="R228" s="1"/>
      <c r="S228" s="1"/>
      <c r="T228" s="1"/>
      <c r="U228" s="1"/>
      <c r="V228" s="1"/>
    </row>
    <row r="229" spans="1:22" ht="18.75" customHeight="1">
      <c r="A229" s="667" t="s">
        <v>7586</v>
      </c>
      <c r="B229" s="889" t="s">
        <v>7737</v>
      </c>
      <c r="C229" s="1393"/>
      <c r="D229" s="1393"/>
      <c r="E229" s="1393"/>
      <c r="F229" s="1393"/>
      <c r="G229" s="1393"/>
      <c r="H229" s="1"/>
      <c r="I229" s="1"/>
      <c r="J229" s="1"/>
      <c r="K229" s="1"/>
      <c r="L229" s="1"/>
      <c r="M229" s="1"/>
      <c r="N229" s="1"/>
      <c r="O229" s="1"/>
      <c r="P229" s="1"/>
      <c r="Q229" s="1"/>
      <c r="R229" s="1"/>
      <c r="S229" s="1"/>
      <c r="T229" s="1"/>
      <c r="U229" s="1"/>
      <c r="V229" s="1"/>
    </row>
    <row r="230" spans="1:22" ht="17.25" customHeight="1">
      <c r="A230" s="667" t="s">
        <v>7588</v>
      </c>
      <c r="B230" s="889" t="s">
        <v>1621</v>
      </c>
      <c r="C230" s="1393"/>
      <c r="D230" s="1393"/>
      <c r="E230" s="1393"/>
      <c r="F230" s="1393"/>
      <c r="G230" s="1393"/>
      <c r="H230" s="1"/>
      <c r="I230" s="1"/>
      <c r="J230" s="1"/>
      <c r="K230" s="1"/>
      <c r="L230" s="1"/>
      <c r="M230" s="1"/>
      <c r="N230" s="1"/>
      <c r="O230" s="1"/>
      <c r="P230" s="1"/>
      <c r="Q230" s="1"/>
      <c r="R230" s="1"/>
      <c r="S230" s="1"/>
      <c r="T230" s="1"/>
      <c r="U230" s="1"/>
      <c r="V230" s="1"/>
    </row>
    <row r="231" spans="1:22" ht="16.5" customHeight="1">
      <c r="A231" s="667" t="s">
        <v>7589</v>
      </c>
      <c r="B231" s="889">
        <v>30</v>
      </c>
      <c r="C231" s="1393"/>
      <c r="D231" s="1393"/>
      <c r="E231" s="1393"/>
      <c r="F231" s="1393"/>
      <c r="G231" s="1393"/>
      <c r="H231" s="1"/>
      <c r="I231" s="1"/>
      <c r="J231" s="1"/>
      <c r="K231" s="1"/>
      <c r="L231" s="1"/>
      <c r="M231" s="1"/>
      <c r="N231" s="1"/>
      <c r="O231" s="1"/>
      <c r="P231" s="1"/>
      <c r="Q231" s="1"/>
      <c r="R231" s="1"/>
      <c r="S231" s="1"/>
      <c r="T231" s="1"/>
      <c r="U231" s="1"/>
      <c r="V231" s="1"/>
    </row>
    <row r="232" spans="1:22" ht="12.75">
      <c r="A232" s="667" t="s">
        <v>7590</v>
      </c>
      <c r="B232" s="889" t="s">
        <v>7738</v>
      </c>
      <c r="C232" s="1393"/>
      <c r="D232" s="1393"/>
      <c r="E232" s="1393"/>
      <c r="F232" s="1393"/>
      <c r="G232" s="1393"/>
      <c r="H232" s="1"/>
      <c r="I232" s="1"/>
      <c r="J232" s="1"/>
      <c r="K232" s="1"/>
      <c r="L232" s="1"/>
      <c r="M232" s="1"/>
      <c r="N232" s="1"/>
      <c r="O232" s="1"/>
      <c r="P232" s="1"/>
      <c r="Q232" s="1"/>
      <c r="R232" s="1"/>
      <c r="S232" s="1"/>
      <c r="T232" s="1"/>
      <c r="U232" s="1"/>
      <c r="V232" s="1"/>
    </row>
    <row r="233" spans="1:22" ht="17.25" customHeight="1">
      <c r="A233" s="384" t="s">
        <v>7583</v>
      </c>
      <c r="B233" s="1482">
        <v>4</v>
      </c>
      <c r="C233" s="1393"/>
      <c r="D233" s="1393"/>
      <c r="E233" s="1393"/>
      <c r="F233" s="1393"/>
      <c r="G233" s="1393"/>
      <c r="H233" s="1"/>
      <c r="I233" s="1"/>
      <c r="J233" s="1"/>
      <c r="K233" s="1"/>
      <c r="L233" s="1"/>
      <c r="M233" s="1"/>
      <c r="N233" s="1"/>
      <c r="O233" s="1"/>
      <c r="P233" s="1"/>
      <c r="Q233" s="1"/>
      <c r="R233" s="1"/>
      <c r="S233" s="1"/>
      <c r="T233" s="1"/>
      <c r="U233" s="1"/>
      <c r="V233" s="1"/>
    </row>
    <row r="234" spans="1:22" ht="23.25" customHeight="1">
      <c r="A234" s="1481" t="s">
        <v>7585</v>
      </c>
      <c r="B234" s="1484" t="s">
        <v>7739</v>
      </c>
      <c r="C234" s="1393"/>
      <c r="D234" s="1393"/>
      <c r="E234" s="1393"/>
      <c r="F234" s="1393"/>
      <c r="G234" s="1393"/>
      <c r="H234" s="1"/>
      <c r="I234" s="1"/>
      <c r="J234" s="1"/>
      <c r="K234" s="1"/>
      <c r="L234" s="1"/>
      <c r="M234" s="1"/>
      <c r="N234" s="1"/>
      <c r="O234" s="1"/>
      <c r="P234" s="1"/>
      <c r="Q234" s="1"/>
      <c r="R234" s="1"/>
      <c r="S234" s="1"/>
      <c r="T234" s="1"/>
      <c r="U234" s="1"/>
      <c r="V234" s="1"/>
    </row>
    <row r="235" spans="1:22" ht="18" customHeight="1">
      <c r="A235" s="667" t="s">
        <v>7586</v>
      </c>
      <c r="B235" s="1483" t="s">
        <v>7741</v>
      </c>
      <c r="C235" s="1480"/>
      <c r="D235" s="1393"/>
      <c r="E235" s="1393"/>
      <c r="F235" s="1393"/>
      <c r="G235" s="1393"/>
      <c r="H235" s="1"/>
      <c r="I235" s="1"/>
      <c r="J235" s="1"/>
      <c r="K235" s="1"/>
      <c r="L235" s="1"/>
      <c r="M235" s="1"/>
      <c r="N235" s="1"/>
      <c r="O235" s="1"/>
      <c r="P235" s="1"/>
      <c r="Q235" s="1"/>
      <c r="R235" s="1"/>
      <c r="S235" s="1"/>
      <c r="T235" s="1"/>
      <c r="U235" s="1"/>
      <c r="V235" s="1"/>
    </row>
    <row r="236" spans="1:22" ht="16.5" customHeight="1">
      <c r="A236" s="667" t="s">
        <v>7588</v>
      </c>
      <c r="B236" s="1477" t="s">
        <v>1621</v>
      </c>
      <c r="C236" s="1393"/>
      <c r="D236" s="1393"/>
      <c r="E236" s="1393"/>
      <c r="F236" s="1393"/>
      <c r="G236" s="1393"/>
      <c r="H236" s="1"/>
      <c r="I236" s="1"/>
      <c r="J236" s="1"/>
      <c r="K236" s="1"/>
      <c r="L236" s="1"/>
      <c r="M236" s="1"/>
      <c r="N236" s="1"/>
      <c r="O236" s="1"/>
      <c r="P236" s="1"/>
      <c r="Q236" s="1"/>
      <c r="R236" s="1"/>
      <c r="S236" s="1"/>
      <c r="T236" s="1"/>
      <c r="U236" s="1"/>
      <c r="V236" s="1"/>
    </row>
    <row r="237" spans="1:22" ht="15.75" customHeight="1">
      <c r="A237" s="667" t="s">
        <v>7589</v>
      </c>
      <c r="B237" s="1478">
        <v>30</v>
      </c>
      <c r="C237" s="1393"/>
      <c r="D237" s="1393"/>
      <c r="E237" s="1393"/>
      <c r="F237" s="1393"/>
      <c r="G237" s="1393"/>
      <c r="H237" s="1"/>
      <c r="I237" s="1"/>
      <c r="J237" s="1"/>
      <c r="K237" s="1"/>
      <c r="L237" s="1"/>
      <c r="M237" s="1"/>
      <c r="N237" s="1"/>
      <c r="O237" s="1"/>
      <c r="P237" s="1"/>
      <c r="Q237" s="1"/>
      <c r="R237" s="1"/>
      <c r="S237" s="1"/>
      <c r="T237" s="1"/>
      <c r="U237" s="1"/>
      <c r="V237" s="1"/>
    </row>
    <row r="238" spans="1:22" ht="18.75" customHeight="1">
      <c r="A238" s="667" t="s">
        <v>7590</v>
      </c>
      <c r="B238" s="1477" t="s">
        <v>7742</v>
      </c>
      <c r="C238" s="1393"/>
      <c r="D238" s="1393"/>
      <c r="E238" s="1393"/>
      <c r="F238" s="1393"/>
      <c r="G238" s="1393"/>
      <c r="H238" s="1"/>
      <c r="I238" s="1"/>
      <c r="J238" s="1"/>
      <c r="K238" s="1"/>
      <c r="L238" s="1"/>
      <c r="M238" s="1"/>
      <c r="N238" s="1"/>
      <c r="O238" s="1"/>
      <c r="P238" s="1"/>
      <c r="Q238" s="1"/>
      <c r="R238" s="1"/>
      <c r="S238" s="1"/>
      <c r="T238" s="1"/>
      <c r="U238" s="1"/>
      <c r="V238" s="1"/>
    </row>
    <row r="239" spans="1:22" ht="17.25" customHeight="1">
      <c r="A239" s="384" t="s">
        <v>7583</v>
      </c>
      <c r="B239" s="384">
        <v>5</v>
      </c>
      <c r="C239" s="1393"/>
      <c r="D239" s="1393"/>
      <c r="E239" s="1393"/>
      <c r="F239" s="1393"/>
      <c r="G239" s="1393"/>
      <c r="H239" s="1"/>
      <c r="I239" s="1"/>
      <c r="J239" s="1"/>
      <c r="K239" s="1"/>
      <c r="L239" s="1"/>
      <c r="M239" s="1"/>
      <c r="N239" s="1"/>
      <c r="O239" s="1"/>
      <c r="P239" s="1"/>
      <c r="Q239" s="1"/>
      <c r="R239" s="1"/>
      <c r="S239" s="1"/>
      <c r="T239" s="1"/>
      <c r="U239" s="1"/>
      <c r="V239" s="1"/>
    </row>
    <row r="240" spans="1:22" ht="23.25" customHeight="1">
      <c r="A240" s="667" t="s">
        <v>7585</v>
      </c>
      <c r="B240" s="1477" t="s">
        <v>7743</v>
      </c>
      <c r="C240" s="1393"/>
      <c r="D240" s="1393"/>
      <c r="E240" s="1393"/>
      <c r="F240" s="1393"/>
      <c r="G240" s="1393"/>
      <c r="H240" s="1"/>
      <c r="I240" s="1"/>
      <c r="J240" s="1"/>
      <c r="K240" s="1"/>
      <c r="L240" s="1"/>
      <c r="M240" s="1"/>
      <c r="N240" s="1"/>
      <c r="O240" s="1"/>
      <c r="P240" s="1"/>
      <c r="Q240" s="1"/>
      <c r="R240" s="1"/>
      <c r="S240" s="1"/>
      <c r="T240" s="1"/>
      <c r="U240" s="1"/>
      <c r="V240" s="1"/>
    </row>
    <row r="241" spans="1:22" ht="20.25" customHeight="1">
      <c r="A241" s="667" t="s">
        <v>7586</v>
      </c>
      <c r="B241" s="1479" t="s">
        <v>7744</v>
      </c>
      <c r="C241" s="1393"/>
      <c r="D241" s="1393"/>
      <c r="E241" s="1393"/>
      <c r="F241" s="1393"/>
      <c r="G241" s="1393"/>
      <c r="H241" s="1"/>
      <c r="I241" s="1"/>
      <c r="J241" s="1"/>
      <c r="K241" s="1"/>
      <c r="L241" s="1"/>
      <c r="M241" s="1"/>
      <c r="N241" s="1"/>
      <c r="O241" s="1"/>
      <c r="P241" s="1"/>
      <c r="Q241" s="1"/>
      <c r="R241" s="1"/>
      <c r="S241" s="1"/>
      <c r="T241" s="1"/>
      <c r="U241" s="1"/>
      <c r="V241" s="1"/>
    </row>
    <row r="242" spans="1:22" ht="18" customHeight="1">
      <c r="A242" s="667" t="s">
        <v>7588</v>
      </c>
      <c r="B242" s="1477" t="s">
        <v>1621</v>
      </c>
      <c r="C242" s="1393"/>
      <c r="D242" s="1393"/>
      <c r="E242" s="1393"/>
      <c r="F242" s="1393"/>
      <c r="G242" s="1393"/>
      <c r="H242" s="1"/>
      <c r="I242" s="1"/>
      <c r="J242" s="1"/>
      <c r="K242" s="1"/>
      <c r="L242" s="1"/>
      <c r="M242" s="1"/>
      <c r="N242" s="1"/>
      <c r="O242" s="1"/>
      <c r="P242" s="1"/>
      <c r="Q242" s="1"/>
      <c r="R242" s="1"/>
      <c r="S242" s="1"/>
      <c r="T242" s="1"/>
      <c r="U242" s="1"/>
      <c r="V242" s="1"/>
    </row>
    <row r="243" spans="1:22" ht="18.75" customHeight="1">
      <c r="A243" s="667" t="s">
        <v>7589</v>
      </c>
      <c r="B243" s="1477">
        <v>30</v>
      </c>
      <c r="C243" s="1393"/>
      <c r="D243" s="1393"/>
      <c r="E243" s="1393"/>
      <c r="F243" s="1393"/>
      <c r="G243" s="1393"/>
      <c r="H243" s="1"/>
      <c r="I243" s="1"/>
      <c r="J243" s="1"/>
      <c r="K243" s="1"/>
      <c r="L243" s="1"/>
      <c r="M243" s="1"/>
      <c r="N243" s="1"/>
      <c r="O243" s="1"/>
      <c r="P243" s="1"/>
      <c r="Q243" s="1"/>
      <c r="R243" s="1"/>
      <c r="S243" s="1"/>
      <c r="T243" s="1"/>
      <c r="U243" s="1"/>
      <c r="V243" s="1"/>
    </row>
    <row r="244" spans="1:22" ht="15.75" customHeight="1">
      <c r="A244" s="667" t="s">
        <v>7590</v>
      </c>
      <c r="B244" s="1477" t="s">
        <v>7745</v>
      </c>
      <c r="C244" s="1393"/>
      <c r="D244" s="1393"/>
      <c r="E244" s="1393"/>
      <c r="F244" s="1393"/>
      <c r="G244" s="1393"/>
      <c r="H244" s="1"/>
      <c r="I244" s="1"/>
      <c r="J244" s="1"/>
      <c r="K244" s="1"/>
      <c r="L244" s="1"/>
      <c r="M244" s="1"/>
      <c r="N244" s="1"/>
      <c r="O244" s="1"/>
      <c r="P244" s="1"/>
      <c r="Q244" s="1"/>
      <c r="R244" s="1"/>
      <c r="S244" s="1"/>
      <c r="T244" s="1"/>
      <c r="U244" s="1"/>
      <c r="V244" s="1"/>
    </row>
    <row r="245" spans="1:22" ht="17.25" customHeight="1">
      <c r="A245" s="2244" t="s">
        <v>126</v>
      </c>
      <c r="B245" s="2081"/>
      <c r="C245" s="1393"/>
      <c r="D245" s="1393"/>
      <c r="E245" s="1393"/>
      <c r="F245" s="1393"/>
      <c r="G245" s="1393"/>
      <c r="H245" s="1"/>
      <c r="I245" s="1"/>
      <c r="J245" s="1"/>
      <c r="K245" s="1"/>
      <c r="L245" s="1"/>
      <c r="M245" s="1"/>
      <c r="N245" s="1"/>
      <c r="O245" s="1"/>
      <c r="P245" s="1"/>
      <c r="Q245" s="1"/>
      <c r="R245" s="1"/>
      <c r="S245" s="1"/>
      <c r="T245" s="1"/>
      <c r="U245" s="1"/>
      <c r="V245" s="1"/>
    </row>
    <row r="246" spans="1:22" ht="23.25" customHeight="1">
      <c r="A246" s="950" t="s">
        <v>7583</v>
      </c>
      <c r="B246" s="950">
        <v>1</v>
      </c>
      <c r="C246" s="1393"/>
      <c r="D246" s="1393"/>
      <c r="E246" s="1393"/>
      <c r="F246" s="1393"/>
      <c r="G246" s="1393"/>
      <c r="H246" s="1"/>
      <c r="I246" s="1"/>
      <c r="J246" s="1"/>
      <c r="K246" s="1"/>
      <c r="L246" s="1"/>
      <c r="M246" s="1"/>
      <c r="N246" s="1"/>
      <c r="O246" s="1"/>
      <c r="P246" s="1"/>
      <c r="Q246" s="1"/>
      <c r="R246" s="1"/>
      <c r="S246" s="1"/>
      <c r="T246" s="1"/>
      <c r="U246" s="1"/>
      <c r="V246" s="1"/>
    </row>
    <row r="247" spans="1:22" ht="12.75" customHeight="1">
      <c r="A247" s="959" t="s">
        <v>7585</v>
      </c>
      <c r="B247" s="663" t="s">
        <v>1621</v>
      </c>
      <c r="C247" s="1393"/>
      <c r="D247" s="1393"/>
      <c r="E247" s="1393"/>
      <c r="F247" s="1393"/>
      <c r="G247" s="1393"/>
      <c r="H247" s="1"/>
      <c r="I247" s="1"/>
      <c r="J247" s="1"/>
      <c r="K247" s="1"/>
      <c r="L247" s="1"/>
      <c r="M247" s="1"/>
      <c r="N247" s="1"/>
      <c r="O247" s="1"/>
      <c r="P247" s="1"/>
      <c r="Q247" s="1"/>
      <c r="R247" s="1"/>
      <c r="S247" s="1"/>
      <c r="T247" s="1"/>
      <c r="U247" s="1"/>
      <c r="V247" s="1"/>
    </row>
    <row r="248" spans="1:22" ht="12.75" customHeight="1">
      <c r="A248" s="959" t="s">
        <v>7586</v>
      </c>
      <c r="B248" s="663" t="s">
        <v>7746</v>
      </c>
      <c r="C248" s="1393"/>
      <c r="D248" s="1393"/>
      <c r="E248" s="1393"/>
      <c r="F248" s="1393"/>
      <c r="G248" s="1393"/>
      <c r="H248" s="1"/>
      <c r="I248" s="1"/>
      <c r="J248" s="1"/>
      <c r="K248" s="1"/>
      <c r="L248" s="1"/>
      <c r="M248" s="1"/>
      <c r="N248" s="1"/>
      <c r="O248" s="1"/>
      <c r="P248" s="1"/>
      <c r="Q248" s="1"/>
      <c r="R248" s="1"/>
      <c r="S248" s="1"/>
      <c r="T248" s="1"/>
      <c r="U248" s="1"/>
      <c r="V248" s="1"/>
    </row>
    <row r="249" spans="1:22" ht="12.75" customHeight="1">
      <c r="A249" s="959" t="s">
        <v>7588</v>
      </c>
      <c r="B249" s="663" t="s">
        <v>7747</v>
      </c>
      <c r="C249" s="1393"/>
      <c r="D249" s="1393"/>
      <c r="E249" s="1393"/>
      <c r="F249" s="1393"/>
      <c r="G249" s="1393"/>
      <c r="H249" s="1"/>
      <c r="I249" s="1"/>
      <c r="J249" s="1"/>
      <c r="K249" s="1"/>
      <c r="L249" s="1"/>
      <c r="M249" s="1"/>
      <c r="N249" s="1"/>
      <c r="O249" s="1"/>
      <c r="P249" s="1"/>
      <c r="Q249" s="1"/>
      <c r="R249" s="1"/>
      <c r="S249" s="1"/>
      <c r="T249" s="1"/>
      <c r="U249" s="1"/>
      <c r="V249" s="1"/>
    </row>
    <row r="250" spans="1:22" ht="12.75" customHeight="1">
      <c r="A250" s="959" t="s">
        <v>7589</v>
      </c>
      <c r="B250" s="663">
        <v>45</v>
      </c>
      <c r="C250" s="1393"/>
      <c r="D250" s="1393"/>
      <c r="E250" s="1393"/>
      <c r="F250" s="1393"/>
      <c r="G250" s="1393"/>
      <c r="H250" s="1"/>
      <c r="I250" s="1"/>
      <c r="J250" s="1"/>
      <c r="K250" s="1"/>
      <c r="L250" s="1"/>
      <c r="M250" s="1"/>
      <c r="N250" s="1"/>
      <c r="O250" s="1"/>
      <c r="P250" s="1"/>
      <c r="Q250" s="1"/>
      <c r="R250" s="1"/>
      <c r="S250" s="1"/>
      <c r="T250" s="1"/>
      <c r="U250" s="1"/>
      <c r="V250" s="1"/>
    </row>
    <row r="251" spans="1:22" ht="12.75" customHeight="1">
      <c r="A251" s="959" t="s">
        <v>7590</v>
      </c>
      <c r="B251" s="663" t="s">
        <v>7748</v>
      </c>
      <c r="C251" s="1393"/>
      <c r="D251" s="1393"/>
      <c r="E251" s="1393"/>
      <c r="F251" s="1393"/>
      <c r="G251" s="1393"/>
      <c r="H251" s="1"/>
      <c r="I251" s="1"/>
      <c r="J251" s="1"/>
      <c r="K251" s="1"/>
      <c r="L251" s="1"/>
      <c r="M251" s="1"/>
      <c r="N251" s="1"/>
      <c r="O251" s="1"/>
      <c r="P251" s="1"/>
      <c r="Q251" s="1"/>
      <c r="R251" s="1"/>
      <c r="S251" s="1"/>
      <c r="T251" s="1"/>
      <c r="U251" s="1"/>
      <c r="V251" s="1"/>
    </row>
    <row r="252" spans="1:22" ht="12.75" customHeight="1">
      <c r="A252" s="950" t="s">
        <v>7583</v>
      </c>
      <c r="B252" s="950">
        <v>2</v>
      </c>
      <c r="C252" s="1393"/>
      <c r="D252" s="1393"/>
      <c r="E252" s="1393"/>
      <c r="F252" s="1393"/>
      <c r="G252" s="1393"/>
      <c r="H252" s="1"/>
      <c r="I252" s="1"/>
      <c r="J252" s="1"/>
      <c r="K252" s="1"/>
      <c r="L252" s="1"/>
      <c r="M252" s="1"/>
      <c r="N252" s="1"/>
      <c r="O252" s="1"/>
      <c r="P252" s="1"/>
      <c r="Q252" s="1"/>
      <c r="R252" s="1"/>
      <c r="S252" s="1"/>
      <c r="T252" s="1"/>
      <c r="U252" s="1"/>
      <c r="V252" s="1"/>
    </row>
    <row r="253" spans="1:22" ht="12.75" customHeight="1">
      <c r="A253" s="959" t="s">
        <v>7585</v>
      </c>
      <c r="B253" s="663" t="s">
        <v>1621</v>
      </c>
      <c r="C253" s="1393"/>
      <c r="D253" s="1393"/>
      <c r="E253" s="1393"/>
      <c r="F253" s="1393"/>
      <c r="G253" s="1393"/>
      <c r="H253" s="1"/>
      <c r="I253" s="1"/>
      <c r="J253" s="1"/>
      <c r="K253" s="1"/>
      <c r="L253" s="1"/>
      <c r="M253" s="1"/>
      <c r="N253" s="1"/>
      <c r="O253" s="1"/>
      <c r="P253" s="1"/>
      <c r="Q253" s="1"/>
      <c r="R253" s="1"/>
      <c r="S253" s="1"/>
      <c r="T253" s="1"/>
      <c r="U253" s="1"/>
      <c r="V253" s="1"/>
    </row>
    <row r="254" spans="1:22" ht="12.75" customHeight="1">
      <c r="A254" s="959" t="s">
        <v>7586</v>
      </c>
      <c r="B254" s="663" t="s">
        <v>7749</v>
      </c>
      <c r="C254" s="1393"/>
      <c r="D254" s="1393"/>
      <c r="E254" s="1393"/>
      <c r="F254" s="1393"/>
      <c r="G254" s="1393"/>
      <c r="H254" s="1"/>
      <c r="I254" s="1"/>
      <c r="J254" s="1"/>
      <c r="K254" s="1"/>
      <c r="L254" s="1"/>
      <c r="M254" s="1"/>
      <c r="N254" s="1"/>
      <c r="O254" s="1"/>
      <c r="P254" s="1"/>
      <c r="Q254" s="1"/>
      <c r="R254" s="1"/>
      <c r="S254" s="1"/>
      <c r="T254" s="1"/>
      <c r="U254" s="1"/>
      <c r="V254" s="1"/>
    </row>
    <row r="255" spans="1:22" ht="12.75" customHeight="1">
      <c r="A255" s="959" t="s">
        <v>7588</v>
      </c>
      <c r="B255" s="663" t="s">
        <v>7750</v>
      </c>
      <c r="C255" s="1393"/>
      <c r="D255" s="1393"/>
      <c r="E255" s="1393"/>
      <c r="F255" s="1393"/>
      <c r="G255" s="1393"/>
      <c r="H255" s="1"/>
      <c r="I255" s="1"/>
      <c r="J255" s="1"/>
      <c r="K255" s="1"/>
      <c r="L255" s="1"/>
      <c r="M255" s="1"/>
      <c r="N255" s="1"/>
      <c r="O255" s="1"/>
      <c r="P255" s="1"/>
      <c r="Q255" s="1"/>
      <c r="R255" s="1"/>
      <c r="S255" s="1"/>
      <c r="T255" s="1"/>
      <c r="U255" s="1"/>
      <c r="V255" s="1"/>
    </row>
    <row r="256" spans="1:22" ht="12.75" customHeight="1">
      <c r="A256" s="959" t="s">
        <v>7589</v>
      </c>
      <c r="B256" s="663">
        <v>20</v>
      </c>
      <c r="C256" s="1393"/>
      <c r="D256" s="1393"/>
      <c r="E256" s="1393"/>
      <c r="F256" s="1393"/>
      <c r="G256" s="1393"/>
      <c r="H256" s="1"/>
      <c r="I256" s="1"/>
      <c r="J256" s="1"/>
      <c r="K256" s="1"/>
      <c r="L256" s="1"/>
      <c r="M256" s="1"/>
      <c r="N256" s="1"/>
      <c r="O256" s="1"/>
      <c r="P256" s="1"/>
      <c r="Q256" s="1"/>
      <c r="R256" s="1"/>
      <c r="S256" s="1"/>
      <c r="T256" s="1"/>
      <c r="U256" s="1"/>
      <c r="V256" s="1"/>
    </row>
    <row r="257" spans="1:22" ht="12.75" customHeight="1">
      <c r="A257" s="959" t="s">
        <v>7590</v>
      </c>
      <c r="B257" s="663" t="s">
        <v>7751</v>
      </c>
      <c r="C257" s="1393"/>
      <c r="D257" s="1393"/>
      <c r="E257" s="1393"/>
      <c r="F257" s="1393"/>
      <c r="G257" s="1393"/>
      <c r="H257" s="1"/>
      <c r="I257" s="1"/>
      <c r="J257" s="1"/>
      <c r="K257" s="1"/>
      <c r="L257" s="1"/>
      <c r="M257" s="1"/>
      <c r="N257" s="1"/>
      <c r="O257" s="1"/>
      <c r="P257" s="1"/>
      <c r="Q257" s="1"/>
      <c r="R257" s="1"/>
      <c r="S257" s="1"/>
      <c r="T257" s="1"/>
      <c r="U257" s="1"/>
      <c r="V257" s="1"/>
    </row>
    <row r="258" spans="1:22" ht="12.75" customHeight="1">
      <c r="A258" s="950" t="s">
        <v>7583</v>
      </c>
      <c r="B258" s="950">
        <v>3</v>
      </c>
      <c r="C258" s="1393"/>
      <c r="D258" s="1393"/>
      <c r="E258" s="1393"/>
      <c r="F258" s="1393"/>
      <c r="G258" s="1393"/>
      <c r="H258" s="1"/>
      <c r="I258" s="1"/>
      <c r="J258" s="1"/>
      <c r="K258" s="1"/>
      <c r="L258" s="1"/>
      <c r="M258" s="1"/>
      <c r="N258" s="1"/>
      <c r="O258" s="1"/>
      <c r="P258" s="1"/>
      <c r="Q258" s="1"/>
      <c r="R258" s="1"/>
      <c r="S258" s="1"/>
      <c r="T258" s="1"/>
      <c r="U258" s="1"/>
      <c r="V258" s="1"/>
    </row>
    <row r="259" spans="1:22" ht="12.75" customHeight="1">
      <c r="A259" s="959" t="s">
        <v>7585</v>
      </c>
      <c r="B259" s="663" t="s">
        <v>1621</v>
      </c>
      <c r="C259" s="1393"/>
      <c r="D259" s="1393"/>
      <c r="E259" s="1393"/>
      <c r="F259" s="1393"/>
      <c r="G259" s="1393"/>
      <c r="H259" s="1"/>
      <c r="I259" s="1"/>
      <c r="J259" s="1"/>
      <c r="K259" s="1"/>
      <c r="L259" s="1"/>
      <c r="M259" s="1"/>
      <c r="N259" s="1"/>
      <c r="O259" s="1"/>
      <c r="P259" s="1"/>
      <c r="Q259" s="1"/>
      <c r="R259" s="1"/>
      <c r="S259" s="1"/>
      <c r="T259" s="1"/>
      <c r="U259" s="1"/>
      <c r="V259" s="1"/>
    </row>
    <row r="260" spans="1:22" ht="12.75" customHeight="1">
      <c r="A260" s="959" t="s">
        <v>7586</v>
      </c>
      <c r="B260" s="663" t="s">
        <v>7752</v>
      </c>
      <c r="C260" s="1393"/>
      <c r="D260" s="1393"/>
      <c r="E260" s="1393"/>
      <c r="F260" s="1393"/>
      <c r="G260" s="1393"/>
      <c r="H260" s="1"/>
      <c r="I260" s="1"/>
      <c r="J260" s="1"/>
      <c r="K260" s="1"/>
      <c r="L260" s="1"/>
      <c r="M260" s="1"/>
      <c r="N260" s="1"/>
      <c r="O260" s="1"/>
      <c r="P260" s="1"/>
      <c r="Q260" s="1"/>
      <c r="R260" s="1"/>
      <c r="S260" s="1"/>
      <c r="T260" s="1"/>
      <c r="U260" s="1"/>
      <c r="V260" s="1"/>
    </row>
    <row r="261" spans="1:22" ht="12.75" customHeight="1">
      <c r="A261" s="959" t="s">
        <v>7588</v>
      </c>
      <c r="B261" s="1272" t="s">
        <v>7753</v>
      </c>
      <c r="C261" s="1393"/>
      <c r="D261" s="1393"/>
      <c r="E261" s="1393"/>
      <c r="F261" s="1393"/>
      <c r="G261" s="1393"/>
      <c r="H261" s="1"/>
      <c r="I261" s="1"/>
      <c r="J261" s="1"/>
      <c r="K261" s="1"/>
      <c r="L261" s="1"/>
      <c r="M261" s="1"/>
      <c r="N261" s="1"/>
      <c r="O261" s="1"/>
      <c r="P261" s="1"/>
      <c r="Q261" s="1"/>
      <c r="R261" s="1"/>
      <c r="S261" s="1"/>
      <c r="T261" s="1"/>
      <c r="U261" s="1"/>
      <c r="V261" s="1"/>
    </row>
    <row r="262" spans="1:22" ht="12.75" customHeight="1">
      <c r="A262" s="959" t="s">
        <v>7589</v>
      </c>
      <c r="B262" s="663">
        <v>30</v>
      </c>
      <c r="C262" s="1393"/>
      <c r="D262" s="1393"/>
      <c r="E262" s="1393"/>
      <c r="F262" s="1393"/>
      <c r="G262" s="1393"/>
      <c r="H262" s="1"/>
      <c r="I262" s="1"/>
      <c r="J262" s="1"/>
      <c r="K262" s="1"/>
      <c r="L262" s="1"/>
      <c r="M262" s="1"/>
      <c r="N262" s="1"/>
      <c r="O262" s="1"/>
      <c r="P262" s="1"/>
      <c r="Q262" s="1"/>
      <c r="R262" s="1"/>
      <c r="S262" s="1"/>
      <c r="T262" s="1"/>
      <c r="U262" s="1"/>
      <c r="V262" s="1"/>
    </row>
    <row r="263" spans="1:22" ht="12.75" customHeight="1">
      <c r="A263" s="959" t="s">
        <v>7590</v>
      </c>
      <c r="B263" s="663" t="s">
        <v>7755</v>
      </c>
      <c r="C263" s="1393"/>
      <c r="D263" s="1393"/>
      <c r="E263" s="1393"/>
      <c r="F263" s="1393"/>
      <c r="G263" s="1393"/>
      <c r="H263" s="1"/>
      <c r="I263" s="1"/>
      <c r="J263" s="1"/>
      <c r="K263" s="1"/>
      <c r="L263" s="1"/>
      <c r="M263" s="1"/>
      <c r="N263" s="1"/>
      <c r="O263" s="1"/>
      <c r="P263" s="1"/>
      <c r="Q263" s="1"/>
      <c r="R263" s="1"/>
      <c r="S263" s="1"/>
      <c r="T263" s="1"/>
      <c r="U263" s="1"/>
      <c r="V263" s="1"/>
    </row>
    <row r="264" spans="1:22" ht="12.75" customHeight="1">
      <c r="A264" s="950" t="s">
        <v>7583</v>
      </c>
      <c r="B264" s="950">
        <v>4</v>
      </c>
      <c r="C264" s="1393"/>
      <c r="D264" s="1393"/>
      <c r="E264" s="1393"/>
      <c r="F264" s="1393"/>
      <c r="G264" s="1393"/>
      <c r="H264" s="1"/>
      <c r="I264" s="1"/>
      <c r="J264" s="1"/>
      <c r="K264" s="1"/>
      <c r="L264" s="1"/>
      <c r="M264" s="1"/>
      <c r="N264" s="1"/>
      <c r="O264" s="1"/>
      <c r="P264" s="1"/>
      <c r="Q264" s="1"/>
      <c r="R264" s="1"/>
      <c r="S264" s="1"/>
      <c r="T264" s="1"/>
      <c r="U264" s="1"/>
      <c r="V264" s="1"/>
    </row>
    <row r="265" spans="1:22" ht="12.75" customHeight="1">
      <c r="A265" s="959" t="s">
        <v>7585</v>
      </c>
      <c r="B265" s="663" t="s">
        <v>1621</v>
      </c>
      <c r="C265" s="1393"/>
      <c r="D265" s="1393"/>
      <c r="E265" s="1393"/>
      <c r="F265" s="1393"/>
      <c r="G265" s="1393"/>
      <c r="H265" s="1"/>
      <c r="I265" s="1"/>
      <c r="J265" s="1"/>
      <c r="K265" s="1"/>
      <c r="L265" s="1"/>
      <c r="M265" s="1"/>
      <c r="N265" s="1"/>
      <c r="O265" s="1"/>
      <c r="P265" s="1"/>
      <c r="Q265" s="1"/>
      <c r="R265" s="1"/>
      <c r="S265" s="1"/>
      <c r="T265" s="1"/>
      <c r="U265" s="1"/>
      <c r="V265" s="1"/>
    </row>
    <row r="266" spans="1:22" ht="12.75" customHeight="1">
      <c r="A266" s="959" t="s">
        <v>7586</v>
      </c>
      <c r="B266" s="663" t="s">
        <v>7756</v>
      </c>
      <c r="C266" s="1393"/>
      <c r="D266" s="1393"/>
      <c r="E266" s="1393"/>
      <c r="F266" s="1393"/>
      <c r="G266" s="1393"/>
      <c r="H266" s="1"/>
      <c r="I266" s="1"/>
      <c r="J266" s="1"/>
      <c r="K266" s="1"/>
      <c r="L266" s="1"/>
      <c r="M266" s="1"/>
      <c r="N266" s="1"/>
      <c r="O266" s="1"/>
      <c r="P266" s="1"/>
      <c r="Q266" s="1"/>
      <c r="R266" s="1"/>
      <c r="S266" s="1"/>
      <c r="T266" s="1"/>
      <c r="U266" s="1"/>
      <c r="V266" s="1"/>
    </row>
    <row r="267" spans="1:22" ht="12.75" customHeight="1">
      <c r="A267" s="959" t="s">
        <v>7588</v>
      </c>
      <c r="B267" s="1272" t="s">
        <v>7757</v>
      </c>
      <c r="C267" s="1393"/>
      <c r="D267" s="1393"/>
      <c r="E267" s="1393"/>
      <c r="F267" s="1393"/>
      <c r="G267" s="1393"/>
      <c r="H267" s="1"/>
      <c r="I267" s="1"/>
      <c r="J267" s="1"/>
      <c r="K267" s="1"/>
      <c r="L267" s="1"/>
      <c r="M267" s="1"/>
      <c r="N267" s="1"/>
      <c r="O267" s="1"/>
      <c r="P267" s="1"/>
      <c r="Q267" s="1"/>
      <c r="R267" s="1"/>
      <c r="S267" s="1"/>
      <c r="T267" s="1"/>
      <c r="U267" s="1"/>
      <c r="V267" s="1"/>
    </row>
    <row r="268" spans="1:22" ht="12.75" customHeight="1">
      <c r="A268" s="959" t="s">
        <v>7589</v>
      </c>
      <c r="B268" s="663">
        <v>20</v>
      </c>
      <c r="C268" s="1393"/>
      <c r="D268" s="1393"/>
      <c r="E268" s="1393"/>
      <c r="F268" s="1393"/>
      <c r="G268" s="1393"/>
      <c r="H268" s="1"/>
      <c r="I268" s="1"/>
      <c r="J268" s="1"/>
      <c r="K268" s="1"/>
      <c r="L268" s="1"/>
      <c r="M268" s="1"/>
      <c r="N268" s="1"/>
      <c r="O268" s="1"/>
      <c r="P268" s="1"/>
      <c r="Q268" s="1"/>
      <c r="R268" s="1"/>
      <c r="S268" s="1"/>
      <c r="T268" s="1"/>
      <c r="U268" s="1"/>
      <c r="V268" s="1"/>
    </row>
    <row r="269" spans="1:22" ht="12.75" customHeight="1">
      <c r="A269" s="959" t="s">
        <v>7590</v>
      </c>
      <c r="B269" s="663" t="s">
        <v>7758</v>
      </c>
      <c r="C269" s="1393"/>
      <c r="D269" s="1393"/>
      <c r="E269" s="1393"/>
      <c r="F269" s="1393"/>
      <c r="G269" s="1393"/>
      <c r="H269" s="1"/>
      <c r="I269" s="1"/>
      <c r="J269" s="1"/>
      <c r="K269" s="1"/>
      <c r="L269" s="1"/>
      <c r="M269" s="1"/>
      <c r="N269" s="1"/>
      <c r="O269" s="1"/>
      <c r="P269" s="1"/>
      <c r="Q269" s="1"/>
      <c r="R269" s="1"/>
      <c r="S269" s="1"/>
      <c r="T269" s="1"/>
      <c r="U269" s="1"/>
      <c r="V269" s="1"/>
    </row>
    <row r="270" spans="1:22" ht="12.75" customHeight="1">
      <c r="A270" s="950" t="s">
        <v>7583</v>
      </c>
      <c r="B270" s="950">
        <v>5</v>
      </c>
      <c r="C270" s="1393"/>
      <c r="D270" s="1393"/>
      <c r="E270" s="1393"/>
      <c r="F270" s="1393"/>
      <c r="G270" s="1393"/>
      <c r="H270" s="1"/>
      <c r="I270" s="1"/>
      <c r="J270" s="1"/>
      <c r="K270" s="1"/>
      <c r="L270" s="1"/>
      <c r="M270" s="1"/>
      <c r="N270" s="1"/>
      <c r="O270" s="1"/>
      <c r="P270" s="1"/>
      <c r="Q270" s="1"/>
      <c r="R270" s="1"/>
      <c r="S270" s="1"/>
      <c r="T270" s="1"/>
      <c r="U270" s="1"/>
      <c r="V270" s="1"/>
    </row>
    <row r="271" spans="1:22" ht="12.75" customHeight="1">
      <c r="A271" s="959" t="s">
        <v>7585</v>
      </c>
      <c r="B271" s="663" t="s">
        <v>1621</v>
      </c>
      <c r="C271" s="1393"/>
      <c r="D271" s="1393"/>
      <c r="E271" s="1393"/>
      <c r="F271" s="1393"/>
      <c r="G271" s="1393"/>
      <c r="H271" s="1"/>
      <c r="I271" s="1"/>
      <c r="J271" s="1"/>
      <c r="K271" s="1"/>
      <c r="L271" s="1"/>
      <c r="M271" s="1"/>
      <c r="N271" s="1"/>
      <c r="O271" s="1"/>
      <c r="P271" s="1"/>
      <c r="Q271" s="1"/>
      <c r="R271" s="1"/>
      <c r="S271" s="1"/>
      <c r="T271" s="1"/>
      <c r="U271" s="1"/>
      <c r="V271" s="1"/>
    </row>
    <row r="272" spans="1:22" ht="12.75" customHeight="1">
      <c r="A272" s="959" t="s">
        <v>7586</v>
      </c>
      <c r="B272" s="663" t="s">
        <v>7759</v>
      </c>
      <c r="C272" s="1393"/>
      <c r="D272" s="1393"/>
      <c r="E272" s="1393"/>
      <c r="F272" s="1393"/>
      <c r="G272" s="1393"/>
      <c r="H272" s="1"/>
      <c r="I272" s="1"/>
      <c r="J272" s="1"/>
      <c r="K272" s="1"/>
      <c r="L272" s="1"/>
      <c r="M272" s="1"/>
      <c r="N272" s="1"/>
      <c r="O272" s="1"/>
      <c r="P272" s="1"/>
      <c r="Q272" s="1"/>
      <c r="R272" s="1"/>
      <c r="S272" s="1"/>
      <c r="T272" s="1"/>
      <c r="U272" s="1"/>
      <c r="V272" s="1"/>
    </row>
    <row r="273" spans="1:22" ht="12.75" customHeight="1">
      <c r="A273" s="959" t="s">
        <v>7588</v>
      </c>
      <c r="B273" s="1272" t="s">
        <v>7760</v>
      </c>
      <c r="C273" s="1393"/>
      <c r="D273" s="1393"/>
      <c r="E273" s="1393"/>
      <c r="F273" s="1393"/>
      <c r="G273" s="1393"/>
      <c r="H273" s="1"/>
      <c r="I273" s="1"/>
      <c r="J273" s="1"/>
      <c r="K273" s="1"/>
      <c r="L273" s="1"/>
      <c r="M273" s="1"/>
      <c r="N273" s="1"/>
      <c r="O273" s="1"/>
      <c r="P273" s="1"/>
      <c r="Q273" s="1"/>
      <c r="R273" s="1"/>
      <c r="S273" s="1"/>
      <c r="T273" s="1"/>
      <c r="U273" s="1"/>
      <c r="V273" s="1"/>
    </row>
    <row r="274" spans="1:22" ht="12.75" customHeight="1">
      <c r="A274" s="959" t="s">
        <v>7589</v>
      </c>
      <c r="B274" s="663">
        <v>20</v>
      </c>
      <c r="C274" s="1393"/>
      <c r="D274" s="1393"/>
      <c r="E274" s="1393"/>
      <c r="F274" s="1393"/>
      <c r="G274" s="1393"/>
      <c r="H274" s="1"/>
      <c r="I274" s="1"/>
      <c r="J274" s="1"/>
      <c r="K274" s="1"/>
      <c r="L274" s="1"/>
      <c r="M274" s="1"/>
      <c r="N274" s="1"/>
      <c r="O274" s="1"/>
      <c r="P274" s="1"/>
      <c r="Q274" s="1"/>
      <c r="R274" s="1"/>
      <c r="S274" s="1"/>
      <c r="T274" s="1"/>
      <c r="U274" s="1"/>
      <c r="V274" s="1"/>
    </row>
    <row r="275" spans="1:22" ht="12.75" customHeight="1">
      <c r="A275" s="959" t="s">
        <v>7590</v>
      </c>
      <c r="B275" s="663" t="s">
        <v>7761</v>
      </c>
      <c r="C275" s="1393"/>
      <c r="D275" s="1393"/>
      <c r="E275" s="1393"/>
      <c r="F275" s="1393"/>
      <c r="G275" s="1393"/>
      <c r="H275" s="1"/>
      <c r="I275" s="1"/>
      <c r="J275" s="1"/>
      <c r="K275" s="1"/>
      <c r="L275" s="1"/>
      <c r="M275" s="1"/>
      <c r="N275" s="1"/>
      <c r="O275" s="1"/>
      <c r="P275" s="1"/>
      <c r="Q275" s="1"/>
      <c r="R275" s="1"/>
      <c r="S275" s="1"/>
      <c r="T275" s="1"/>
      <c r="U275" s="1"/>
      <c r="V275" s="1"/>
    </row>
    <row r="276" spans="1:22" ht="12.75" customHeight="1">
      <c r="A276" s="950" t="s">
        <v>7583</v>
      </c>
      <c r="B276" s="950">
        <v>6</v>
      </c>
      <c r="C276" s="1393"/>
      <c r="D276" s="1393"/>
      <c r="E276" s="1393"/>
      <c r="F276" s="1393"/>
      <c r="G276" s="1393"/>
      <c r="H276" s="1"/>
      <c r="I276" s="1"/>
      <c r="J276" s="1"/>
      <c r="K276" s="1"/>
      <c r="L276" s="1"/>
      <c r="M276" s="1"/>
      <c r="N276" s="1"/>
      <c r="O276" s="1"/>
      <c r="P276" s="1"/>
      <c r="Q276" s="1"/>
      <c r="R276" s="1"/>
      <c r="S276" s="1"/>
      <c r="T276" s="1"/>
      <c r="U276" s="1"/>
      <c r="V276" s="1"/>
    </row>
    <row r="277" spans="1:22" ht="12.75" customHeight="1">
      <c r="A277" s="959" t="s">
        <v>7585</v>
      </c>
      <c r="B277" s="663" t="s">
        <v>1621</v>
      </c>
      <c r="C277" s="1393"/>
      <c r="D277" s="1393"/>
      <c r="E277" s="1393"/>
      <c r="F277" s="1393"/>
      <c r="G277" s="1393"/>
      <c r="H277" s="1"/>
      <c r="I277" s="1"/>
      <c r="J277" s="1"/>
      <c r="K277" s="1"/>
      <c r="L277" s="1"/>
      <c r="M277" s="1"/>
      <c r="N277" s="1"/>
      <c r="O277" s="1"/>
      <c r="P277" s="1"/>
      <c r="Q277" s="1"/>
      <c r="R277" s="1"/>
      <c r="S277" s="1"/>
      <c r="T277" s="1"/>
      <c r="U277" s="1"/>
      <c r="V277" s="1"/>
    </row>
    <row r="278" spans="1:22" ht="12.75" customHeight="1">
      <c r="A278" s="959" t="s">
        <v>7586</v>
      </c>
      <c r="B278" s="663" t="s">
        <v>7762</v>
      </c>
      <c r="C278" s="1393"/>
      <c r="D278" s="1393"/>
      <c r="E278" s="1393"/>
      <c r="F278" s="1393"/>
      <c r="G278" s="1393"/>
      <c r="H278" s="1"/>
      <c r="I278" s="1"/>
      <c r="J278" s="1"/>
      <c r="K278" s="1"/>
      <c r="L278" s="1"/>
      <c r="M278" s="1"/>
      <c r="N278" s="1"/>
      <c r="O278" s="1"/>
      <c r="P278" s="1"/>
      <c r="Q278" s="1"/>
      <c r="R278" s="1"/>
      <c r="S278" s="1"/>
      <c r="T278" s="1"/>
      <c r="U278" s="1"/>
      <c r="V278" s="1"/>
    </row>
    <row r="279" spans="1:22" ht="12.75" customHeight="1">
      <c r="A279" s="959" t="s">
        <v>7588</v>
      </c>
      <c r="B279" s="1272" t="s">
        <v>7763</v>
      </c>
      <c r="C279" s="1393"/>
      <c r="D279" s="1393"/>
      <c r="E279" s="1393"/>
      <c r="F279" s="1393"/>
      <c r="G279" s="1393"/>
      <c r="H279" s="1"/>
      <c r="I279" s="1"/>
      <c r="J279" s="1"/>
      <c r="K279" s="1"/>
      <c r="L279" s="1"/>
      <c r="M279" s="1"/>
      <c r="N279" s="1"/>
      <c r="O279" s="1"/>
      <c r="P279" s="1"/>
      <c r="Q279" s="1"/>
      <c r="R279" s="1"/>
      <c r="S279" s="1"/>
      <c r="T279" s="1"/>
      <c r="U279" s="1"/>
      <c r="V279" s="1"/>
    </row>
    <row r="280" spans="1:22" ht="12.75" customHeight="1">
      <c r="A280" s="959" t="s">
        <v>7589</v>
      </c>
      <c r="B280" s="663">
        <v>40</v>
      </c>
      <c r="C280" s="1393"/>
      <c r="D280" s="1393"/>
      <c r="E280" s="1393"/>
      <c r="F280" s="1393"/>
      <c r="G280" s="1393"/>
      <c r="H280" s="1"/>
      <c r="I280" s="1"/>
      <c r="J280" s="1"/>
      <c r="K280" s="1"/>
      <c r="L280" s="1"/>
      <c r="M280" s="1"/>
      <c r="N280" s="1"/>
      <c r="O280" s="1"/>
      <c r="P280" s="1"/>
      <c r="Q280" s="1"/>
      <c r="R280" s="1"/>
      <c r="S280" s="1"/>
      <c r="T280" s="1"/>
      <c r="U280" s="1"/>
      <c r="V280" s="1"/>
    </row>
    <row r="281" spans="1:22" ht="12.75" customHeight="1">
      <c r="A281" s="959" t="s">
        <v>7590</v>
      </c>
      <c r="B281" s="663" t="s">
        <v>7764</v>
      </c>
      <c r="C281" s="1393"/>
      <c r="D281" s="1393"/>
      <c r="E281" s="1393"/>
      <c r="F281" s="1393"/>
      <c r="G281" s="1393"/>
      <c r="H281" s="1"/>
      <c r="I281" s="1"/>
      <c r="J281" s="1"/>
      <c r="K281" s="1"/>
      <c r="L281" s="1"/>
      <c r="M281" s="1"/>
      <c r="N281" s="1"/>
      <c r="O281" s="1"/>
      <c r="P281" s="1"/>
      <c r="Q281" s="1"/>
      <c r="R281" s="1"/>
      <c r="S281" s="1"/>
      <c r="T281" s="1"/>
      <c r="U281" s="1"/>
      <c r="V281" s="1"/>
    </row>
    <row r="282" spans="1:22" ht="12.75" customHeight="1">
      <c r="A282" s="950" t="s">
        <v>7583</v>
      </c>
      <c r="B282" s="950">
        <v>7</v>
      </c>
      <c r="C282" s="1393"/>
      <c r="D282" s="1393"/>
      <c r="E282" s="1393"/>
      <c r="F282" s="1393"/>
      <c r="G282" s="1393"/>
      <c r="H282" s="1"/>
      <c r="I282" s="1"/>
      <c r="J282" s="1"/>
      <c r="K282" s="1"/>
      <c r="L282" s="1"/>
      <c r="M282" s="1"/>
      <c r="N282" s="1"/>
      <c r="O282" s="1"/>
      <c r="P282" s="1"/>
      <c r="Q282" s="1"/>
      <c r="R282" s="1"/>
      <c r="S282" s="1"/>
      <c r="T282" s="1"/>
      <c r="U282" s="1"/>
      <c r="V282" s="1"/>
    </row>
    <row r="283" spans="1:22" ht="12.75" customHeight="1">
      <c r="A283" s="959" t="s">
        <v>7585</v>
      </c>
      <c r="B283" s="663" t="s">
        <v>1621</v>
      </c>
      <c r="C283" s="1393"/>
      <c r="D283" s="1393"/>
      <c r="E283" s="1393"/>
      <c r="F283" s="1393"/>
      <c r="G283" s="1393"/>
      <c r="H283" s="1"/>
      <c r="I283" s="1"/>
      <c r="J283" s="1"/>
      <c r="K283" s="1"/>
      <c r="L283" s="1"/>
      <c r="M283" s="1"/>
      <c r="N283" s="1"/>
      <c r="O283" s="1"/>
      <c r="P283" s="1"/>
      <c r="Q283" s="1"/>
      <c r="R283" s="1"/>
      <c r="S283" s="1"/>
      <c r="T283" s="1"/>
      <c r="U283" s="1"/>
      <c r="V283" s="1"/>
    </row>
    <row r="284" spans="1:22" ht="12.75" customHeight="1">
      <c r="A284" s="959" t="s">
        <v>7586</v>
      </c>
      <c r="B284" s="663" t="s">
        <v>7765</v>
      </c>
      <c r="C284" s="1393"/>
      <c r="D284" s="1393"/>
      <c r="E284" s="1393"/>
      <c r="F284" s="1393"/>
      <c r="G284" s="1393"/>
      <c r="H284" s="1"/>
      <c r="I284" s="1"/>
      <c r="J284" s="1"/>
      <c r="K284" s="1"/>
      <c r="L284" s="1"/>
      <c r="M284" s="1"/>
      <c r="N284" s="1"/>
      <c r="O284" s="1"/>
      <c r="P284" s="1"/>
      <c r="Q284" s="1"/>
      <c r="R284" s="1"/>
      <c r="S284" s="1"/>
      <c r="T284" s="1"/>
      <c r="U284" s="1"/>
      <c r="V284" s="1"/>
    </row>
    <row r="285" spans="1:22" ht="12.75" customHeight="1">
      <c r="A285" s="959" t="s">
        <v>7588</v>
      </c>
      <c r="B285" s="1272" t="s">
        <v>7766</v>
      </c>
      <c r="C285" s="1393"/>
      <c r="D285" s="1393"/>
      <c r="E285" s="1393"/>
      <c r="F285" s="1393"/>
      <c r="G285" s="1393"/>
      <c r="H285" s="1"/>
      <c r="I285" s="1"/>
      <c r="J285" s="1"/>
      <c r="K285" s="1"/>
      <c r="L285" s="1"/>
      <c r="M285" s="1"/>
      <c r="N285" s="1"/>
      <c r="O285" s="1"/>
      <c r="P285" s="1"/>
      <c r="Q285" s="1"/>
      <c r="R285" s="1"/>
      <c r="S285" s="1"/>
      <c r="T285" s="1"/>
      <c r="U285" s="1"/>
      <c r="V285" s="1"/>
    </row>
    <row r="286" spans="1:22" ht="12.75" customHeight="1">
      <c r="A286" s="959" t="s">
        <v>7589</v>
      </c>
      <c r="B286" s="663">
        <v>25</v>
      </c>
      <c r="C286" s="1393"/>
      <c r="D286" s="1393"/>
      <c r="E286" s="1393"/>
      <c r="F286" s="1393"/>
      <c r="G286" s="1393"/>
      <c r="H286" s="1"/>
      <c r="I286" s="1"/>
      <c r="J286" s="1"/>
      <c r="K286" s="1"/>
      <c r="L286" s="1"/>
      <c r="M286" s="1"/>
      <c r="N286" s="1"/>
      <c r="O286" s="1"/>
      <c r="P286" s="1"/>
      <c r="Q286" s="1"/>
      <c r="R286" s="1"/>
      <c r="S286" s="1"/>
      <c r="T286" s="1"/>
      <c r="U286" s="1"/>
      <c r="V286" s="1"/>
    </row>
    <row r="287" spans="1:22" ht="12.75" customHeight="1">
      <c r="A287" s="959" t="s">
        <v>7590</v>
      </c>
      <c r="B287" s="663" t="s">
        <v>7767</v>
      </c>
      <c r="C287" s="1393"/>
      <c r="D287" s="1393"/>
      <c r="E287" s="1393"/>
      <c r="F287" s="1393"/>
      <c r="G287" s="1393"/>
      <c r="H287" s="1"/>
      <c r="I287" s="1"/>
      <c r="J287" s="1"/>
      <c r="K287" s="1"/>
      <c r="L287" s="1"/>
      <c r="M287" s="1"/>
      <c r="N287" s="1"/>
      <c r="O287" s="1"/>
      <c r="P287" s="1"/>
      <c r="Q287" s="1"/>
      <c r="R287" s="1"/>
      <c r="S287" s="1"/>
      <c r="T287" s="1"/>
      <c r="U287" s="1"/>
      <c r="V287" s="1"/>
    </row>
    <row r="288" spans="1:22" ht="12.75" customHeight="1">
      <c r="A288" s="950" t="s">
        <v>7583</v>
      </c>
      <c r="B288" s="950">
        <v>8</v>
      </c>
      <c r="C288" s="1393"/>
      <c r="D288" s="1393"/>
      <c r="E288" s="1393"/>
      <c r="F288" s="1393"/>
      <c r="G288" s="1393"/>
      <c r="H288" s="1"/>
      <c r="I288" s="1"/>
      <c r="J288" s="1"/>
      <c r="K288" s="1"/>
      <c r="L288" s="1"/>
      <c r="M288" s="1"/>
      <c r="N288" s="1"/>
      <c r="O288" s="1"/>
      <c r="P288" s="1"/>
      <c r="Q288" s="1"/>
      <c r="R288" s="1"/>
      <c r="S288" s="1"/>
      <c r="T288" s="1"/>
      <c r="U288" s="1"/>
      <c r="V288" s="1"/>
    </row>
    <row r="289" spans="1:22" ht="12.75" customHeight="1">
      <c r="A289" s="959" t="s">
        <v>7585</v>
      </c>
      <c r="B289" s="663" t="s">
        <v>1621</v>
      </c>
      <c r="C289" s="1393"/>
      <c r="D289" s="1393"/>
      <c r="E289" s="1393"/>
      <c r="F289" s="1393"/>
      <c r="G289" s="1393"/>
      <c r="H289" s="1"/>
      <c r="I289" s="1"/>
      <c r="J289" s="1"/>
      <c r="K289" s="1"/>
      <c r="L289" s="1"/>
      <c r="M289" s="1"/>
      <c r="N289" s="1"/>
      <c r="O289" s="1"/>
      <c r="P289" s="1"/>
      <c r="Q289" s="1"/>
      <c r="R289" s="1"/>
      <c r="S289" s="1"/>
      <c r="T289" s="1"/>
      <c r="U289" s="1"/>
      <c r="V289" s="1"/>
    </row>
    <row r="290" spans="1:22" ht="12.75" customHeight="1">
      <c r="A290" s="959" t="s">
        <v>7586</v>
      </c>
      <c r="B290" s="663" t="s">
        <v>7768</v>
      </c>
      <c r="C290" s="1393"/>
      <c r="D290" s="1393"/>
      <c r="E290" s="1393"/>
      <c r="F290" s="1393"/>
      <c r="G290" s="1393"/>
      <c r="H290" s="1"/>
      <c r="I290" s="1"/>
      <c r="J290" s="1"/>
      <c r="K290" s="1"/>
      <c r="L290" s="1"/>
      <c r="M290" s="1"/>
      <c r="N290" s="1"/>
      <c r="O290" s="1"/>
      <c r="P290" s="1"/>
      <c r="Q290" s="1"/>
      <c r="R290" s="1"/>
      <c r="S290" s="1"/>
      <c r="T290" s="1"/>
      <c r="U290" s="1"/>
      <c r="V290" s="1"/>
    </row>
    <row r="291" spans="1:22" ht="12.75" customHeight="1">
      <c r="A291" s="959" t="s">
        <v>7588</v>
      </c>
      <c r="B291" s="1272" t="s">
        <v>7769</v>
      </c>
      <c r="C291" s="1393"/>
      <c r="D291" s="1393"/>
      <c r="E291" s="1393"/>
      <c r="F291" s="1393"/>
      <c r="G291" s="1393"/>
      <c r="H291" s="1"/>
      <c r="I291" s="1"/>
      <c r="J291" s="1"/>
      <c r="K291" s="1"/>
      <c r="L291" s="1"/>
      <c r="M291" s="1"/>
      <c r="N291" s="1"/>
      <c r="O291" s="1"/>
      <c r="P291" s="1"/>
      <c r="Q291" s="1"/>
      <c r="R291" s="1"/>
      <c r="S291" s="1"/>
      <c r="T291" s="1"/>
      <c r="U291" s="1"/>
      <c r="V291" s="1"/>
    </row>
    <row r="292" spans="1:22" ht="12.75" customHeight="1">
      <c r="A292" s="959" t="s">
        <v>7589</v>
      </c>
      <c r="B292" s="663">
        <v>20</v>
      </c>
      <c r="C292" s="1393"/>
      <c r="D292" s="1393"/>
      <c r="E292" s="1393"/>
      <c r="F292" s="1393"/>
      <c r="G292" s="1393"/>
      <c r="H292" s="1"/>
      <c r="I292" s="1"/>
      <c r="J292" s="1"/>
      <c r="K292" s="1"/>
      <c r="L292" s="1"/>
      <c r="M292" s="1"/>
      <c r="N292" s="1"/>
      <c r="O292" s="1"/>
      <c r="P292" s="1"/>
      <c r="Q292" s="1"/>
      <c r="R292" s="1"/>
      <c r="S292" s="1"/>
      <c r="T292" s="1"/>
      <c r="U292" s="1"/>
      <c r="V292" s="1"/>
    </row>
    <row r="293" spans="1:22" ht="12.75" customHeight="1">
      <c r="A293" s="959" t="s">
        <v>7590</v>
      </c>
      <c r="B293" s="663" t="s">
        <v>7770</v>
      </c>
      <c r="C293" s="1393"/>
      <c r="D293" s="1393"/>
      <c r="E293" s="1393"/>
      <c r="F293" s="1393"/>
      <c r="G293" s="1393"/>
      <c r="H293" s="1"/>
      <c r="I293" s="1"/>
      <c r="J293" s="1"/>
      <c r="K293" s="1"/>
      <c r="L293" s="1"/>
      <c r="M293" s="1"/>
      <c r="N293" s="1"/>
      <c r="O293" s="1"/>
      <c r="P293" s="1"/>
      <c r="Q293" s="1"/>
      <c r="R293" s="1"/>
      <c r="S293" s="1"/>
      <c r="T293" s="1"/>
      <c r="U293" s="1"/>
      <c r="V293" s="1"/>
    </row>
    <row r="294" spans="1:22" ht="12.75" customHeight="1">
      <c r="A294" s="950" t="s">
        <v>7583</v>
      </c>
      <c r="B294" s="950">
        <v>9</v>
      </c>
      <c r="C294" s="1393"/>
      <c r="D294" s="1393"/>
      <c r="E294" s="1393"/>
      <c r="F294" s="1393"/>
      <c r="G294" s="1393"/>
      <c r="H294" s="1"/>
      <c r="I294" s="1"/>
      <c r="J294" s="1"/>
      <c r="K294" s="1"/>
      <c r="L294" s="1"/>
      <c r="M294" s="1"/>
      <c r="N294" s="1"/>
      <c r="O294" s="1"/>
      <c r="P294" s="1"/>
      <c r="Q294" s="1"/>
      <c r="R294" s="1"/>
      <c r="S294" s="1"/>
      <c r="T294" s="1"/>
      <c r="U294" s="1"/>
      <c r="V294" s="1"/>
    </row>
    <row r="295" spans="1:22" ht="12.75" customHeight="1">
      <c r="A295" s="959" t="s">
        <v>7585</v>
      </c>
      <c r="B295" s="663" t="s">
        <v>1621</v>
      </c>
      <c r="C295" s="1393"/>
      <c r="D295" s="1393"/>
      <c r="E295" s="1393"/>
      <c r="F295" s="1393"/>
      <c r="G295" s="1393"/>
      <c r="H295" s="1"/>
      <c r="I295" s="1"/>
      <c r="J295" s="1"/>
      <c r="K295" s="1"/>
      <c r="L295" s="1"/>
      <c r="M295" s="1"/>
      <c r="N295" s="1"/>
      <c r="O295" s="1"/>
      <c r="P295" s="1"/>
      <c r="Q295" s="1"/>
      <c r="R295" s="1"/>
      <c r="S295" s="1"/>
      <c r="T295" s="1"/>
      <c r="U295" s="1"/>
      <c r="V295" s="1"/>
    </row>
    <row r="296" spans="1:22" ht="12.75" customHeight="1">
      <c r="A296" s="959" t="s">
        <v>7586</v>
      </c>
      <c r="B296" s="663" t="s">
        <v>7771</v>
      </c>
      <c r="C296" s="1393"/>
      <c r="D296" s="1393"/>
      <c r="E296" s="1393"/>
      <c r="F296" s="1393"/>
      <c r="G296" s="1393"/>
      <c r="H296" s="1"/>
      <c r="I296" s="1"/>
      <c r="J296" s="1"/>
      <c r="K296" s="1"/>
      <c r="L296" s="1"/>
      <c r="M296" s="1"/>
      <c r="N296" s="1"/>
      <c r="O296" s="1"/>
      <c r="P296" s="1"/>
      <c r="Q296" s="1"/>
      <c r="R296" s="1"/>
      <c r="S296" s="1"/>
      <c r="T296" s="1"/>
      <c r="U296" s="1"/>
      <c r="V296" s="1"/>
    </row>
    <row r="297" spans="1:22" ht="12.75" customHeight="1">
      <c r="A297" s="959" t="s">
        <v>7588</v>
      </c>
      <c r="B297" s="1272" t="s">
        <v>7772</v>
      </c>
      <c r="C297" s="1393"/>
      <c r="D297" s="1393"/>
      <c r="E297" s="1393"/>
      <c r="F297" s="1393"/>
      <c r="G297" s="1393"/>
      <c r="H297" s="1"/>
      <c r="I297" s="1"/>
      <c r="J297" s="1"/>
      <c r="K297" s="1"/>
      <c r="L297" s="1"/>
      <c r="M297" s="1"/>
      <c r="N297" s="1"/>
      <c r="O297" s="1"/>
      <c r="P297" s="1"/>
      <c r="Q297" s="1"/>
      <c r="R297" s="1"/>
      <c r="S297" s="1"/>
      <c r="T297" s="1"/>
      <c r="U297" s="1"/>
      <c r="V297" s="1"/>
    </row>
    <row r="298" spans="1:22" ht="12.75" customHeight="1">
      <c r="A298" s="959" t="s">
        <v>7589</v>
      </c>
      <c r="B298" s="663">
        <v>25</v>
      </c>
      <c r="C298" s="1393"/>
      <c r="D298" s="1393"/>
      <c r="E298" s="1393"/>
      <c r="F298" s="1393"/>
      <c r="G298" s="1393"/>
      <c r="H298" s="1"/>
      <c r="I298" s="1"/>
      <c r="J298" s="1"/>
      <c r="K298" s="1"/>
      <c r="L298" s="1"/>
      <c r="M298" s="1"/>
      <c r="N298" s="1"/>
      <c r="O298" s="1"/>
      <c r="P298" s="1"/>
      <c r="Q298" s="1"/>
      <c r="R298" s="1"/>
      <c r="S298" s="1"/>
      <c r="T298" s="1"/>
      <c r="U298" s="1"/>
      <c r="V298" s="1"/>
    </row>
    <row r="299" spans="1:22" ht="12.75" customHeight="1">
      <c r="A299" s="959" t="s">
        <v>7590</v>
      </c>
      <c r="B299" s="663" t="s">
        <v>7774</v>
      </c>
      <c r="C299" s="1393"/>
      <c r="D299" s="1393"/>
      <c r="E299" s="1393"/>
      <c r="F299" s="1393"/>
      <c r="G299" s="1393"/>
      <c r="H299" s="1"/>
      <c r="I299" s="1"/>
      <c r="J299" s="1"/>
      <c r="K299" s="1"/>
      <c r="L299" s="1"/>
      <c r="M299" s="1"/>
      <c r="N299" s="1"/>
      <c r="O299" s="1"/>
      <c r="P299" s="1"/>
      <c r="Q299" s="1"/>
      <c r="R299" s="1"/>
      <c r="S299" s="1"/>
      <c r="T299" s="1"/>
      <c r="U299" s="1"/>
      <c r="V299" s="1"/>
    </row>
    <row r="300" spans="1:22" ht="12.75" customHeight="1">
      <c r="A300" s="950" t="s">
        <v>7583</v>
      </c>
      <c r="B300" s="950">
        <v>10</v>
      </c>
      <c r="C300" s="1393"/>
      <c r="D300" s="1393"/>
      <c r="E300" s="1393"/>
      <c r="F300" s="1393"/>
      <c r="G300" s="1393"/>
      <c r="H300" s="1"/>
      <c r="I300" s="1"/>
      <c r="J300" s="1"/>
      <c r="K300" s="1"/>
      <c r="L300" s="1"/>
      <c r="M300" s="1"/>
      <c r="N300" s="1"/>
      <c r="O300" s="1"/>
      <c r="P300" s="1"/>
      <c r="Q300" s="1"/>
      <c r="R300" s="1"/>
      <c r="S300" s="1"/>
      <c r="T300" s="1"/>
      <c r="U300" s="1"/>
      <c r="V300" s="1"/>
    </row>
    <row r="301" spans="1:22" ht="12.75" customHeight="1">
      <c r="A301" s="959" t="s">
        <v>7585</v>
      </c>
      <c r="B301" s="663" t="s">
        <v>1621</v>
      </c>
      <c r="C301" s="1393"/>
      <c r="D301" s="1393"/>
      <c r="E301" s="1393"/>
      <c r="F301" s="1393"/>
      <c r="G301" s="1393"/>
      <c r="H301" s="1"/>
      <c r="I301" s="1"/>
      <c r="J301" s="1"/>
      <c r="K301" s="1"/>
      <c r="L301" s="1"/>
      <c r="M301" s="1"/>
      <c r="N301" s="1"/>
      <c r="O301" s="1"/>
      <c r="P301" s="1"/>
      <c r="Q301" s="1"/>
      <c r="R301" s="1"/>
      <c r="S301" s="1"/>
      <c r="T301" s="1"/>
      <c r="U301" s="1"/>
      <c r="V301" s="1"/>
    </row>
    <row r="302" spans="1:22" ht="12.75" customHeight="1">
      <c r="A302" s="959" t="s">
        <v>7586</v>
      </c>
      <c r="B302" s="663" t="s">
        <v>7775</v>
      </c>
      <c r="C302" s="1393"/>
      <c r="D302" s="1393"/>
      <c r="E302" s="1393"/>
      <c r="F302" s="1393"/>
      <c r="G302" s="1393"/>
      <c r="H302" s="1"/>
      <c r="I302" s="1"/>
      <c r="J302" s="1"/>
      <c r="K302" s="1"/>
      <c r="L302" s="1"/>
      <c r="M302" s="1"/>
      <c r="N302" s="1"/>
      <c r="O302" s="1"/>
      <c r="P302" s="1"/>
      <c r="Q302" s="1"/>
      <c r="R302" s="1"/>
      <c r="S302" s="1"/>
      <c r="T302" s="1"/>
      <c r="U302" s="1"/>
      <c r="V302" s="1"/>
    </row>
    <row r="303" spans="1:22" ht="12.75" customHeight="1">
      <c r="A303" s="959" t="s">
        <v>7588</v>
      </c>
      <c r="B303" s="1272" t="s">
        <v>7776</v>
      </c>
      <c r="C303" s="1393"/>
      <c r="D303" s="1393"/>
      <c r="E303" s="1393"/>
      <c r="F303" s="1393"/>
      <c r="G303" s="1393"/>
      <c r="H303" s="1"/>
      <c r="I303" s="1"/>
      <c r="J303" s="1"/>
      <c r="K303" s="1"/>
      <c r="L303" s="1"/>
      <c r="M303" s="1"/>
      <c r="N303" s="1"/>
      <c r="O303" s="1"/>
      <c r="P303" s="1"/>
      <c r="Q303" s="1"/>
      <c r="R303" s="1"/>
      <c r="S303" s="1"/>
      <c r="T303" s="1"/>
      <c r="U303" s="1"/>
      <c r="V303" s="1"/>
    </row>
    <row r="304" spans="1:22" ht="12.75" customHeight="1">
      <c r="A304" s="959" t="s">
        <v>7589</v>
      </c>
      <c r="B304" s="663">
        <v>25</v>
      </c>
      <c r="C304" s="1393"/>
      <c r="D304" s="1393"/>
      <c r="E304" s="1393"/>
      <c r="F304" s="1393"/>
      <c r="G304" s="1393"/>
      <c r="H304" s="1"/>
      <c r="I304" s="1"/>
      <c r="J304" s="1"/>
      <c r="K304" s="1"/>
      <c r="L304" s="1"/>
      <c r="M304" s="1"/>
      <c r="N304" s="1"/>
      <c r="O304" s="1"/>
      <c r="P304" s="1"/>
      <c r="Q304" s="1"/>
      <c r="R304" s="1"/>
      <c r="S304" s="1"/>
      <c r="T304" s="1"/>
      <c r="U304" s="1"/>
      <c r="V304" s="1"/>
    </row>
    <row r="305" spans="1:22" ht="12.75" customHeight="1">
      <c r="A305" s="959" t="s">
        <v>7590</v>
      </c>
      <c r="B305" s="663" t="s">
        <v>7777</v>
      </c>
      <c r="C305" s="1393"/>
      <c r="D305" s="1393"/>
      <c r="E305" s="1393"/>
      <c r="F305" s="1393"/>
      <c r="G305" s="1393"/>
      <c r="H305" s="1"/>
      <c r="I305" s="1"/>
      <c r="J305" s="1"/>
      <c r="K305" s="1"/>
      <c r="L305" s="1"/>
      <c r="M305" s="1"/>
      <c r="N305" s="1"/>
      <c r="O305" s="1"/>
      <c r="P305" s="1"/>
      <c r="Q305" s="1"/>
      <c r="R305" s="1"/>
      <c r="S305" s="1"/>
      <c r="T305" s="1"/>
      <c r="U305" s="1"/>
      <c r="V305" s="1"/>
    </row>
    <row r="306" spans="1:22" ht="12.75" customHeight="1">
      <c r="A306" s="950" t="s">
        <v>7583</v>
      </c>
      <c r="B306" s="950">
        <v>11</v>
      </c>
      <c r="C306" s="1393"/>
      <c r="D306" s="1393"/>
      <c r="E306" s="1393"/>
      <c r="F306" s="1393"/>
      <c r="G306" s="1393"/>
      <c r="H306" s="1"/>
      <c r="I306" s="1"/>
      <c r="J306" s="1"/>
      <c r="K306" s="1"/>
      <c r="L306" s="1"/>
      <c r="M306" s="1"/>
      <c r="N306" s="1"/>
      <c r="O306" s="1"/>
      <c r="P306" s="1"/>
      <c r="Q306" s="1"/>
      <c r="R306" s="1"/>
      <c r="S306" s="1"/>
      <c r="T306" s="1"/>
      <c r="U306" s="1"/>
      <c r="V306" s="1"/>
    </row>
    <row r="307" spans="1:22" ht="12.75" customHeight="1">
      <c r="A307" s="959" t="s">
        <v>7585</v>
      </c>
      <c r="B307" s="663" t="s">
        <v>1621</v>
      </c>
      <c r="C307" s="1393"/>
      <c r="D307" s="1393"/>
      <c r="E307" s="1393"/>
      <c r="F307" s="1393"/>
      <c r="G307" s="1393"/>
      <c r="H307" s="1"/>
      <c r="I307" s="1"/>
      <c r="J307" s="1"/>
      <c r="K307" s="1"/>
      <c r="L307" s="1"/>
      <c r="M307" s="1"/>
      <c r="N307" s="1"/>
      <c r="O307" s="1"/>
      <c r="P307" s="1"/>
      <c r="Q307" s="1"/>
      <c r="R307" s="1"/>
      <c r="S307" s="1"/>
      <c r="T307" s="1"/>
      <c r="U307" s="1"/>
      <c r="V307" s="1"/>
    </row>
    <row r="308" spans="1:22" ht="12.75" customHeight="1">
      <c r="A308" s="959" t="s">
        <v>7586</v>
      </c>
      <c r="B308" s="663" t="s">
        <v>7779</v>
      </c>
      <c r="C308" s="1393"/>
      <c r="D308" s="1393"/>
      <c r="E308" s="1393"/>
      <c r="F308" s="1393"/>
      <c r="G308" s="1393"/>
      <c r="H308" s="1"/>
      <c r="I308" s="1"/>
      <c r="J308" s="1"/>
      <c r="K308" s="1"/>
      <c r="L308" s="1"/>
      <c r="M308" s="1"/>
      <c r="N308" s="1"/>
      <c r="O308" s="1"/>
      <c r="P308" s="1"/>
      <c r="Q308" s="1"/>
      <c r="R308" s="1"/>
      <c r="S308" s="1"/>
      <c r="T308" s="1"/>
      <c r="U308" s="1"/>
      <c r="V308" s="1"/>
    </row>
    <row r="309" spans="1:22" ht="12.75" customHeight="1">
      <c r="A309" s="959" t="s">
        <v>7588</v>
      </c>
      <c r="B309" s="1272" t="s">
        <v>7780</v>
      </c>
      <c r="C309" s="1393"/>
      <c r="D309" s="1393"/>
      <c r="E309" s="1393"/>
      <c r="F309" s="1393"/>
      <c r="G309" s="1393"/>
      <c r="H309" s="1"/>
      <c r="I309" s="1"/>
      <c r="J309" s="1"/>
      <c r="K309" s="1"/>
      <c r="L309" s="1"/>
      <c r="M309" s="1"/>
      <c r="N309" s="1"/>
      <c r="O309" s="1"/>
      <c r="P309" s="1"/>
      <c r="Q309" s="1"/>
      <c r="R309" s="1"/>
      <c r="S309" s="1"/>
      <c r="T309" s="1"/>
      <c r="U309" s="1"/>
      <c r="V309" s="1"/>
    </row>
    <row r="310" spans="1:22" ht="12.75" customHeight="1">
      <c r="A310" s="959" t="s">
        <v>7589</v>
      </c>
      <c r="B310" s="663">
        <v>30</v>
      </c>
      <c r="C310" s="1393"/>
      <c r="D310" s="1393"/>
      <c r="E310" s="1393"/>
      <c r="F310" s="1393"/>
      <c r="G310" s="1393"/>
      <c r="H310" s="1"/>
      <c r="I310" s="1"/>
      <c r="J310" s="1"/>
      <c r="K310" s="1"/>
      <c r="L310" s="1"/>
      <c r="M310" s="1"/>
      <c r="N310" s="1"/>
      <c r="O310" s="1"/>
      <c r="P310" s="1"/>
      <c r="Q310" s="1"/>
      <c r="R310" s="1"/>
      <c r="S310" s="1"/>
      <c r="T310" s="1"/>
      <c r="U310" s="1"/>
      <c r="V310" s="1"/>
    </row>
    <row r="311" spans="1:22" ht="12.75" customHeight="1">
      <c r="A311" s="959" t="s">
        <v>7590</v>
      </c>
      <c r="B311" s="663" t="s">
        <v>7781</v>
      </c>
      <c r="C311" s="1393"/>
      <c r="D311" s="1393"/>
      <c r="E311" s="1393"/>
      <c r="F311" s="1393"/>
      <c r="G311" s="1393"/>
      <c r="H311" s="1"/>
      <c r="I311" s="1"/>
      <c r="J311" s="1"/>
      <c r="K311" s="1"/>
      <c r="L311" s="1"/>
      <c r="M311" s="1"/>
      <c r="N311" s="1"/>
      <c r="O311" s="1"/>
      <c r="P311" s="1"/>
      <c r="Q311" s="1"/>
      <c r="R311" s="1"/>
      <c r="S311" s="1"/>
      <c r="T311" s="1"/>
      <c r="U311" s="1"/>
      <c r="V311" s="1"/>
    </row>
    <row r="312" spans="1:22" ht="12.75" customHeight="1">
      <c r="A312" s="950" t="s">
        <v>7583</v>
      </c>
      <c r="B312" s="950">
        <v>12</v>
      </c>
      <c r="C312" s="1393"/>
      <c r="D312" s="1393"/>
      <c r="E312" s="1393"/>
      <c r="F312" s="1393"/>
      <c r="G312" s="1393"/>
      <c r="H312" s="1"/>
      <c r="I312" s="1"/>
      <c r="J312" s="1"/>
      <c r="K312" s="1"/>
      <c r="L312" s="1"/>
      <c r="M312" s="1"/>
      <c r="N312" s="1"/>
      <c r="O312" s="1"/>
      <c r="P312" s="1"/>
      <c r="Q312" s="1"/>
      <c r="R312" s="1"/>
      <c r="S312" s="1"/>
      <c r="T312" s="1"/>
      <c r="U312" s="1"/>
      <c r="V312" s="1"/>
    </row>
    <row r="313" spans="1:22" ht="12.75" customHeight="1">
      <c r="A313" s="959" t="s">
        <v>7585</v>
      </c>
      <c r="B313" s="663" t="s">
        <v>1621</v>
      </c>
      <c r="C313" s="1393"/>
      <c r="D313" s="1393"/>
      <c r="E313" s="1393"/>
      <c r="F313" s="1393"/>
      <c r="G313" s="1393"/>
      <c r="H313" s="1"/>
      <c r="I313" s="1"/>
      <c r="J313" s="1"/>
      <c r="K313" s="1"/>
      <c r="L313" s="1"/>
      <c r="M313" s="1"/>
      <c r="N313" s="1"/>
      <c r="O313" s="1"/>
      <c r="P313" s="1"/>
      <c r="Q313" s="1"/>
      <c r="R313" s="1"/>
      <c r="S313" s="1"/>
      <c r="T313" s="1"/>
      <c r="U313" s="1"/>
      <c r="V313" s="1"/>
    </row>
    <row r="314" spans="1:22" ht="12.75" customHeight="1">
      <c r="A314" s="959" t="s">
        <v>7586</v>
      </c>
      <c r="B314" s="663" t="s">
        <v>7784</v>
      </c>
      <c r="C314" s="1393"/>
      <c r="D314" s="1393"/>
      <c r="E314" s="1393"/>
      <c r="F314" s="1393"/>
      <c r="G314" s="1393"/>
      <c r="H314" s="1"/>
      <c r="I314" s="1"/>
      <c r="J314" s="1"/>
      <c r="K314" s="1"/>
      <c r="L314" s="1"/>
      <c r="M314" s="1"/>
      <c r="N314" s="1"/>
      <c r="O314" s="1"/>
      <c r="P314" s="1"/>
      <c r="Q314" s="1"/>
      <c r="R314" s="1"/>
      <c r="S314" s="1"/>
      <c r="T314" s="1"/>
      <c r="U314" s="1"/>
      <c r="V314" s="1"/>
    </row>
    <row r="315" spans="1:22" ht="12.75" customHeight="1">
      <c r="A315" s="959" t="s">
        <v>7588</v>
      </c>
      <c r="B315" s="1272" t="s">
        <v>7785</v>
      </c>
      <c r="C315" s="1393"/>
      <c r="D315" s="1393"/>
      <c r="E315" s="1393"/>
      <c r="F315" s="1393"/>
      <c r="G315" s="1393"/>
      <c r="H315" s="1"/>
      <c r="I315" s="1"/>
      <c r="J315" s="1"/>
      <c r="K315" s="1"/>
      <c r="L315" s="1"/>
      <c r="M315" s="1"/>
      <c r="N315" s="1"/>
      <c r="O315" s="1"/>
      <c r="P315" s="1"/>
      <c r="Q315" s="1"/>
      <c r="R315" s="1"/>
      <c r="S315" s="1"/>
      <c r="T315" s="1"/>
      <c r="U315" s="1"/>
      <c r="V315" s="1"/>
    </row>
    <row r="316" spans="1:22" ht="12.75" customHeight="1">
      <c r="A316" s="959" t="s">
        <v>7589</v>
      </c>
      <c r="B316" s="663">
        <v>20</v>
      </c>
      <c r="C316" s="1393"/>
      <c r="D316" s="1393"/>
      <c r="E316" s="1393"/>
      <c r="F316" s="1393"/>
      <c r="G316" s="1393"/>
      <c r="H316" s="1"/>
      <c r="I316" s="1"/>
      <c r="J316" s="1"/>
      <c r="K316" s="1"/>
      <c r="L316" s="1"/>
      <c r="M316" s="1"/>
      <c r="N316" s="1"/>
      <c r="O316" s="1"/>
      <c r="P316" s="1"/>
      <c r="Q316" s="1"/>
      <c r="R316" s="1"/>
      <c r="S316" s="1"/>
      <c r="T316" s="1"/>
      <c r="U316" s="1"/>
      <c r="V316" s="1"/>
    </row>
    <row r="317" spans="1:22" ht="12.75" customHeight="1">
      <c r="A317" s="959" t="s">
        <v>7590</v>
      </c>
      <c r="B317" s="663" t="s">
        <v>7767</v>
      </c>
      <c r="C317" s="1393"/>
      <c r="D317" s="1393"/>
      <c r="E317" s="1393"/>
      <c r="F317" s="1393"/>
      <c r="G317" s="1393"/>
      <c r="H317" s="1"/>
      <c r="I317" s="1"/>
      <c r="J317" s="1"/>
      <c r="K317" s="1"/>
      <c r="L317" s="1"/>
      <c r="M317" s="1"/>
      <c r="N317" s="1"/>
      <c r="O317" s="1"/>
      <c r="P317" s="1"/>
      <c r="Q317" s="1"/>
      <c r="R317" s="1"/>
      <c r="S317" s="1"/>
      <c r="T317" s="1"/>
      <c r="U317" s="1"/>
      <c r="V317" s="1"/>
    </row>
    <row r="318" spans="1:22" ht="12.75" customHeight="1">
      <c r="A318" s="950" t="s">
        <v>7583</v>
      </c>
      <c r="B318" s="950">
        <v>13</v>
      </c>
      <c r="C318" s="1393"/>
      <c r="D318" s="1393"/>
      <c r="E318" s="1393"/>
      <c r="F318" s="1393"/>
      <c r="G318" s="1393"/>
      <c r="H318" s="1"/>
      <c r="I318" s="1"/>
      <c r="J318" s="1"/>
      <c r="K318" s="1"/>
      <c r="L318" s="1"/>
      <c r="M318" s="1"/>
      <c r="N318" s="1"/>
      <c r="O318" s="1"/>
      <c r="P318" s="1"/>
      <c r="Q318" s="1"/>
      <c r="R318" s="1"/>
      <c r="S318" s="1"/>
      <c r="T318" s="1"/>
      <c r="U318" s="1"/>
      <c r="V318" s="1"/>
    </row>
    <row r="319" spans="1:22" ht="12.75" customHeight="1">
      <c r="A319" s="959" t="s">
        <v>7585</v>
      </c>
      <c r="B319" s="663" t="s">
        <v>1621</v>
      </c>
      <c r="C319" s="1393"/>
      <c r="D319" s="1393"/>
      <c r="E319" s="1393"/>
      <c r="F319" s="1393"/>
      <c r="G319" s="1393"/>
      <c r="H319" s="1"/>
      <c r="I319" s="1"/>
      <c r="J319" s="1"/>
      <c r="K319" s="1"/>
      <c r="L319" s="1"/>
      <c r="M319" s="1"/>
      <c r="N319" s="1"/>
      <c r="O319" s="1"/>
      <c r="P319" s="1"/>
      <c r="Q319" s="1"/>
      <c r="R319" s="1"/>
      <c r="S319" s="1"/>
      <c r="T319" s="1"/>
      <c r="U319" s="1"/>
      <c r="V319" s="1"/>
    </row>
    <row r="320" spans="1:22" ht="12.75" customHeight="1">
      <c r="A320" s="959" t="s">
        <v>7586</v>
      </c>
      <c r="B320" s="663" t="s">
        <v>7786</v>
      </c>
      <c r="C320" s="1393"/>
      <c r="D320" s="1393"/>
      <c r="E320" s="1393"/>
      <c r="F320" s="1393"/>
      <c r="G320" s="1393"/>
      <c r="H320" s="1"/>
      <c r="I320" s="1"/>
      <c r="J320" s="1"/>
      <c r="K320" s="1"/>
      <c r="L320" s="1"/>
      <c r="M320" s="1"/>
      <c r="N320" s="1"/>
      <c r="O320" s="1"/>
      <c r="P320" s="1"/>
      <c r="Q320" s="1"/>
      <c r="R320" s="1"/>
      <c r="S320" s="1"/>
      <c r="T320" s="1"/>
      <c r="U320" s="1"/>
      <c r="V320" s="1"/>
    </row>
    <row r="321" spans="1:22" ht="12.75" customHeight="1">
      <c r="A321" s="959" t="s">
        <v>7588</v>
      </c>
      <c r="B321" s="1272" t="s">
        <v>7787</v>
      </c>
      <c r="C321" s="1393"/>
      <c r="D321" s="1393"/>
      <c r="E321" s="1393"/>
      <c r="F321" s="1393"/>
      <c r="G321" s="1393"/>
      <c r="H321" s="1"/>
      <c r="I321" s="1"/>
      <c r="J321" s="1"/>
      <c r="K321" s="1"/>
      <c r="L321" s="1"/>
      <c r="M321" s="1"/>
      <c r="N321" s="1"/>
      <c r="O321" s="1"/>
      <c r="P321" s="1"/>
      <c r="Q321" s="1"/>
      <c r="R321" s="1"/>
      <c r="S321" s="1"/>
      <c r="T321" s="1"/>
      <c r="U321" s="1"/>
      <c r="V321" s="1"/>
    </row>
    <row r="322" spans="1:22" ht="12.75" customHeight="1">
      <c r="A322" s="959" t="s">
        <v>7589</v>
      </c>
      <c r="B322" s="663">
        <v>30</v>
      </c>
      <c r="C322" s="1393"/>
      <c r="D322" s="1393"/>
      <c r="E322" s="1393"/>
      <c r="F322" s="1393"/>
      <c r="G322" s="1393"/>
      <c r="H322" s="1"/>
      <c r="I322" s="1"/>
      <c r="J322" s="1"/>
      <c r="K322" s="1"/>
      <c r="L322" s="1"/>
      <c r="M322" s="1"/>
      <c r="N322" s="1"/>
      <c r="O322" s="1"/>
      <c r="P322" s="1"/>
      <c r="Q322" s="1"/>
      <c r="R322" s="1"/>
      <c r="S322" s="1"/>
      <c r="T322" s="1"/>
      <c r="U322" s="1"/>
      <c r="V322" s="1"/>
    </row>
    <row r="323" spans="1:22" ht="12.75" customHeight="1">
      <c r="A323" s="959" t="s">
        <v>7590</v>
      </c>
      <c r="B323" s="663" t="s">
        <v>7789</v>
      </c>
      <c r="C323" s="1393"/>
      <c r="D323" s="1393"/>
      <c r="E323" s="1393"/>
      <c r="F323" s="1393"/>
      <c r="G323" s="1393"/>
      <c r="H323" s="1"/>
      <c r="I323" s="1"/>
      <c r="J323" s="1"/>
      <c r="K323" s="1"/>
      <c r="L323" s="1"/>
      <c r="M323" s="1"/>
      <c r="N323" s="1"/>
      <c r="O323" s="1"/>
      <c r="P323" s="1"/>
      <c r="Q323" s="1"/>
      <c r="R323" s="1"/>
      <c r="S323" s="1"/>
      <c r="T323" s="1"/>
      <c r="U323" s="1"/>
      <c r="V323" s="1"/>
    </row>
    <row r="324" spans="1:22" ht="12.75" customHeight="1">
      <c r="A324" s="950" t="s">
        <v>7583</v>
      </c>
      <c r="B324" s="950">
        <v>14</v>
      </c>
      <c r="C324" s="1393"/>
      <c r="D324" s="1393"/>
      <c r="E324" s="1393"/>
      <c r="F324" s="1393"/>
      <c r="G324" s="1393"/>
      <c r="H324" s="1"/>
      <c r="I324" s="1"/>
      <c r="J324" s="1"/>
      <c r="K324" s="1"/>
      <c r="L324" s="1"/>
      <c r="M324" s="1"/>
      <c r="N324" s="1"/>
      <c r="O324" s="1"/>
      <c r="P324" s="1"/>
      <c r="Q324" s="1"/>
      <c r="R324" s="1"/>
      <c r="S324" s="1"/>
      <c r="T324" s="1"/>
      <c r="U324" s="1"/>
      <c r="V324" s="1"/>
    </row>
    <row r="325" spans="1:22" ht="12.75" customHeight="1">
      <c r="A325" s="959" t="s">
        <v>7585</v>
      </c>
      <c r="B325" s="663" t="s">
        <v>1621</v>
      </c>
      <c r="C325" s="1393"/>
      <c r="D325" s="1393"/>
      <c r="E325" s="1393"/>
      <c r="F325" s="1393"/>
      <c r="G325" s="1393"/>
      <c r="H325" s="1"/>
      <c r="I325" s="1"/>
      <c r="J325" s="1"/>
      <c r="K325" s="1"/>
      <c r="L325" s="1"/>
      <c r="M325" s="1"/>
      <c r="N325" s="1"/>
      <c r="O325" s="1"/>
      <c r="P325" s="1"/>
      <c r="Q325" s="1"/>
      <c r="R325" s="1"/>
      <c r="S325" s="1"/>
      <c r="T325" s="1"/>
      <c r="U325" s="1"/>
      <c r="V325" s="1"/>
    </row>
    <row r="326" spans="1:22" ht="12.75" customHeight="1">
      <c r="A326" s="959" t="s">
        <v>7586</v>
      </c>
      <c r="B326" s="663" t="s">
        <v>7794</v>
      </c>
      <c r="C326" s="1393"/>
      <c r="D326" s="1393"/>
      <c r="E326" s="1393"/>
      <c r="F326" s="1393"/>
      <c r="G326" s="1393"/>
      <c r="H326" s="1"/>
      <c r="I326" s="1"/>
      <c r="J326" s="1"/>
      <c r="K326" s="1"/>
      <c r="L326" s="1"/>
      <c r="M326" s="1"/>
      <c r="N326" s="1"/>
      <c r="O326" s="1"/>
      <c r="P326" s="1"/>
      <c r="Q326" s="1"/>
      <c r="R326" s="1"/>
      <c r="S326" s="1"/>
      <c r="T326" s="1"/>
      <c r="U326" s="1"/>
      <c r="V326" s="1"/>
    </row>
    <row r="327" spans="1:22" ht="12.75" customHeight="1">
      <c r="A327" s="959" t="s">
        <v>7588</v>
      </c>
      <c r="B327" s="1272" t="s">
        <v>7795</v>
      </c>
      <c r="C327" s="1393"/>
      <c r="D327" s="1393"/>
      <c r="E327" s="1393"/>
      <c r="F327" s="1393"/>
      <c r="G327" s="1393"/>
      <c r="H327" s="1"/>
      <c r="I327" s="1"/>
      <c r="J327" s="1"/>
      <c r="K327" s="1"/>
      <c r="L327" s="1"/>
      <c r="M327" s="1"/>
      <c r="N327" s="1"/>
      <c r="O327" s="1"/>
      <c r="P327" s="1"/>
      <c r="Q327" s="1"/>
      <c r="R327" s="1"/>
      <c r="S327" s="1"/>
      <c r="T327" s="1"/>
      <c r="U327" s="1"/>
      <c r="V327" s="1"/>
    </row>
    <row r="328" spans="1:22" ht="12.75" customHeight="1">
      <c r="A328" s="959" t="s">
        <v>7589</v>
      </c>
      <c r="B328" s="663">
        <v>20</v>
      </c>
      <c r="C328" s="1393"/>
      <c r="D328" s="1393"/>
      <c r="E328" s="1393"/>
      <c r="F328" s="1393"/>
      <c r="G328" s="1393"/>
      <c r="H328" s="1"/>
      <c r="I328" s="1"/>
      <c r="J328" s="1"/>
      <c r="K328" s="1"/>
      <c r="L328" s="1"/>
      <c r="M328" s="1"/>
      <c r="N328" s="1"/>
      <c r="O328" s="1"/>
      <c r="P328" s="1"/>
      <c r="Q328" s="1"/>
      <c r="R328" s="1"/>
      <c r="S328" s="1"/>
      <c r="T328" s="1"/>
      <c r="U328" s="1"/>
      <c r="V328" s="1"/>
    </row>
    <row r="329" spans="1:22" ht="12.75" customHeight="1">
      <c r="A329" s="959" t="s">
        <v>7590</v>
      </c>
      <c r="B329" s="663" t="s">
        <v>7796</v>
      </c>
      <c r="C329" s="1393"/>
      <c r="D329" s="1393"/>
      <c r="E329" s="1393"/>
      <c r="F329" s="1393"/>
      <c r="G329" s="1393"/>
      <c r="H329" s="1"/>
      <c r="I329" s="1"/>
      <c r="J329" s="1"/>
      <c r="K329" s="1"/>
      <c r="L329" s="1"/>
      <c r="M329" s="1"/>
      <c r="N329" s="1"/>
      <c r="O329" s="1"/>
      <c r="P329" s="1"/>
      <c r="Q329" s="1"/>
      <c r="R329" s="1"/>
      <c r="S329" s="1"/>
      <c r="T329" s="1"/>
      <c r="U329" s="1"/>
      <c r="V329" s="1"/>
    </row>
    <row r="330" spans="1:22" ht="12.75" customHeight="1">
      <c r="A330" s="950" t="s">
        <v>7583</v>
      </c>
      <c r="B330" s="950">
        <v>15</v>
      </c>
      <c r="C330" s="1393"/>
      <c r="D330" s="1393"/>
      <c r="E330" s="1393"/>
      <c r="F330" s="1393"/>
      <c r="G330" s="1393"/>
      <c r="H330" s="1"/>
      <c r="I330" s="1"/>
      <c r="J330" s="1"/>
      <c r="K330" s="1"/>
      <c r="L330" s="1"/>
      <c r="M330" s="1"/>
      <c r="N330" s="1"/>
      <c r="O330" s="1"/>
      <c r="P330" s="1"/>
      <c r="Q330" s="1"/>
      <c r="R330" s="1"/>
      <c r="S330" s="1"/>
      <c r="T330" s="1"/>
      <c r="U330" s="1"/>
      <c r="V330" s="1"/>
    </row>
    <row r="331" spans="1:22" ht="12.75" customHeight="1">
      <c r="A331" s="959" t="s">
        <v>7585</v>
      </c>
      <c r="B331" s="663" t="s">
        <v>1621</v>
      </c>
      <c r="C331" s="1393"/>
      <c r="D331" s="1393"/>
      <c r="E331" s="1393"/>
      <c r="F331" s="1393"/>
      <c r="G331" s="1393"/>
      <c r="H331" s="1"/>
      <c r="I331" s="1"/>
      <c r="J331" s="1"/>
      <c r="K331" s="1"/>
      <c r="L331" s="1"/>
      <c r="M331" s="1"/>
      <c r="N331" s="1"/>
      <c r="O331" s="1"/>
      <c r="P331" s="1"/>
      <c r="Q331" s="1"/>
      <c r="R331" s="1"/>
      <c r="S331" s="1"/>
      <c r="T331" s="1"/>
      <c r="U331" s="1"/>
      <c r="V331" s="1"/>
    </row>
    <row r="332" spans="1:22" ht="12.75" customHeight="1">
      <c r="A332" s="959" t="s">
        <v>7586</v>
      </c>
      <c r="B332" s="663" t="s">
        <v>7797</v>
      </c>
      <c r="C332" s="1393"/>
      <c r="D332" s="1393"/>
      <c r="E332" s="1393"/>
      <c r="F332" s="1393"/>
      <c r="G332" s="1393"/>
      <c r="H332" s="1"/>
      <c r="I332" s="1"/>
      <c r="J332" s="1"/>
      <c r="K332" s="1"/>
      <c r="L332" s="1"/>
      <c r="M332" s="1"/>
      <c r="N332" s="1"/>
      <c r="O332" s="1"/>
      <c r="P332" s="1"/>
      <c r="Q332" s="1"/>
      <c r="R332" s="1"/>
      <c r="S332" s="1"/>
      <c r="T332" s="1"/>
      <c r="U332" s="1"/>
      <c r="V332" s="1"/>
    </row>
    <row r="333" spans="1:22" ht="12.75" customHeight="1">
      <c r="A333" s="959" t="s">
        <v>7588</v>
      </c>
      <c r="B333" s="1272" t="s">
        <v>7798</v>
      </c>
      <c r="C333" s="1393"/>
      <c r="D333" s="1393"/>
      <c r="E333" s="1393"/>
      <c r="F333" s="1393"/>
      <c r="G333" s="1393"/>
      <c r="H333" s="1"/>
      <c r="I333" s="1"/>
      <c r="J333" s="1"/>
      <c r="K333" s="1"/>
      <c r="L333" s="1"/>
      <c r="M333" s="1"/>
      <c r="N333" s="1"/>
      <c r="O333" s="1"/>
      <c r="P333" s="1"/>
      <c r="Q333" s="1"/>
      <c r="R333" s="1"/>
      <c r="S333" s="1"/>
      <c r="T333" s="1"/>
      <c r="U333" s="1"/>
      <c r="V333" s="1"/>
    </row>
    <row r="334" spans="1:22" ht="12.75" customHeight="1">
      <c r="A334" s="959" t="s">
        <v>7589</v>
      </c>
      <c r="B334" s="663">
        <v>40</v>
      </c>
      <c r="C334" s="1393"/>
      <c r="D334" s="1393"/>
      <c r="E334" s="1393"/>
      <c r="F334" s="1393"/>
      <c r="G334" s="1393"/>
      <c r="H334" s="1"/>
      <c r="I334" s="1"/>
      <c r="J334" s="1"/>
      <c r="K334" s="1"/>
      <c r="L334" s="1"/>
      <c r="M334" s="1"/>
      <c r="N334" s="1"/>
      <c r="O334" s="1"/>
      <c r="P334" s="1"/>
      <c r="Q334" s="1"/>
      <c r="R334" s="1"/>
      <c r="S334" s="1"/>
      <c r="T334" s="1"/>
      <c r="U334" s="1"/>
      <c r="V334" s="1"/>
    </row>
    <row r="335" spans="1:22" ht="12.75" customHeight="1">
      <c r="A335" s="959" t="s">
        <v>7590</v>
      </c>
      <c r="B335" s="663" t="s">
        <v>7799</v>
      </c>
      <c r="C335" s="1393"/>
      <c r="D335" s="1393"/>
      <c r="E335" s="1393"/>
      <c r="F335" s="1393"/>
      <c r="G335" s="1393"/>
      <c r="H335" s="1"/>
      <c r="I335" s="1"/>
      <c r="J335" s="1"/>
      <c r="K335" s="1"/>
      <c r="L335" s="1"/>
      <c r="M335" s="1"/>
      <c r="N335" s="1"/>
      <c r="O335" s="1"/>
      <c r="P335" s="1"/>
      <c r="Q335" s="1"/>
      <c r="R335" s="1"/>
      <c r="S335" s="1"/>
      <c r="T335" s="1"/>
      <c r="U335" s="1"/>
      <c r="V335" s="1"/>
    </row>
    <row r="336" spans="1:22" ht="12.75" customHeight="1">
      <c r="A336" s="950" t="s">
        <v>7583</v>
      </c>
      <c r="B336" s="950">
        <v>16</v>
      </c>
      <c r="C336" s="1393"/>
      <c r="D336" s="1393"/>
      <c r="E336" s="1393"/>
      <c r="F336" s="1393"/>
      <c r="G336" s="1393"/>
      <c r="H336" s="1"/>
      <c r="I336" s="1"/>
      <c r="J336" s="1"/>
      <c r="K336" s="1"/>
      <c r="L336" s="1"/>
      <c r="M336" s="1"/>
      <c r="N336" s="1"/>
      <c r="O336" s="1"/>
      <c r="P336" s="1"/>
      <c r="Q336" s="1"/>
      <c r="R336" s="1"/>
      <c r="S336" s="1"/>
      <c r="T336" s="1"/>
      <c r="U336" s="1"/>
      <c r="V336" s="1"/>
    </row>
    <row r="337" spans="1:22" ht="12.75" customHeight="1">
      <c r="A337" s="959" t="s">
        <v>7585</v>
      </c>
      <c r="B337" s="663" t="s">
        <v>1621</v>
      </c>
      <c r="C337" s="1393"/>
      <c r="D337" s="1393"/>
      <c r="E337" s="1393"/>
      <c r="F337" s="1393"/>
      <c r="G337" s="1393"/>
      <c r="H337" s="1"/>
      <c r="I337" s="1"/>
      <c r="J337" s="1"/>
      <c r="K337" s="1"/>
      <c r="L337" s="1"/>
      <c r="M337" s="1"/>
      <c r="N337" s="1"/>
      <c r="O337" s="1"/>
      <c r="P337" s="1"/>
      <c r="Q337" s="1"/>
      <c r="R337" s="1"/>
      <c r="S337" s="1"/>
      <c r="T337" s="1"/>
      <c r="U337" s="1"/>
      <c r="V337" s="1"/>
    </row>
    <row r="338" spans="1:22" ht="12.75" customHeight="1">
      <c r="A338" s="959" t="s">
        <v>7586</v>
      </c>
      <c r="B338" s="663" t="s">
        <v>7800</v>
      </c>
      <c r="C338" s="1393"/>
      <c r="D338" s="1393"/>
      <c r="E338" s="1393"/>
      <c r="F338" s="1393"/>
      <c r="G338" s="1393"/>
      <c r="H338" s="1"/>
      <c r="I338" s="1"/>
      <c r="J338" s="1"/>
      <c r="K338" s="1"/>
      <c r="L338" s="1"/>
      <c r="M338" s="1"/>
      <c r="N338" s="1"/>
      <c r="O338" s="1"/>
      <c r="P338" s="1"/>
      <c r="Q338" s="1"/>
      <c r="R338" s="1"/>
      <c r="S338" s="1"/>
      <c r="T338" s="1"/>
      <c r="U338" s="1"/>
      <c r="V338" s="1"/>
    </row>
    <row r="339" spans="1:22" ht="12.75" customHeight="1">
      <c r="A339" s="959" t="s">
        <v>7588</v>
      </c>
      <c r="B339" s="1272" t="s">
        <v>7801</v>
      </c>
      <c r="C339" s="1393"/>
      <c r="D339" s="1393"/>
      <c r="E339" s="1393"/>
      <c r="F339" s="1393"/>
      <c r="G339" s="1393"/>
      <c r="H339" s="1"/>
      <c r="I339" s="1"/>
      <c r="J339" s="1"/>
      <c r="K339" s="1"/>
      <c r="L339" s="1"/>
      <c r="M339" s="1"/>
      <c r="N339" s="1"/>
      <c r="O339" s="1"/>
      <c r="P339" s="1"/>
      <c r="Q339" s="1"/>
      <c r="R339" s="1"/>
      <c r="S339" s="1"/>
      <c r="T339" s="1"/>
      <c r="U339" s="1"/>
      <c r="V339" s="1"/>
    </row>
    <row r="340" spans="1:22" ht="12.75" customHeight="1">
      <c r="A340" s="959" t="s">
        <v>7589</v>
      </c>
      <c r="B340" s="663">
        <v>30</v>
      </c>
      <c r="C340" s="1393"/>
      <c r="D340" s="1393"/>
      <c r="E340" s="1393"/>
      <c r="F340" s="1393"/>
      <c r="G340" s="1393"/>
      <c r="H340" s="1"/>
      <c r="I340" s="1"/>
      <c r="J340" s="1"/>
      <c r="K340" s="1"/>
      <c r="L340" s="1"/>
      <c r="M340" s="1"/>
      <c r="N340" s="1"/>
      <c r="O340" s="1"/>
      <c r="P340" s="1"/>
      <c r="Q340" s="1"/>
      <c r="R340" s="1"/>
      <c r="S340" s="1"/>
      <c r="T340" s="1"/>
      <c r="U340" s="1"/>
      <c r="V340" s="1"/>
    </row>
    <row r="341" spans="1:22" ht="12.75" customHeight="1">
      <c r="A341" s="959" t="s">
        <v>7590</v>
      </c>
      <c r="B341" s="663" t="s">
        <v>7802</v>
      </c>
      <c r="C341" s="1393"/>
      <c r="D341" s="1393"/>
      <c r="E341" s="1393"/>
      <c r="F341" s="1393"/>
      <c r="G341" s="1393"/>
      <c r="H341" s="1"/>
      <c r="I341" s="1"/>
      <c r="J341" s="1"/>
      <c r="K341" s="1"/>
      <c r="L341" s="1"/>
      <c r="M341" s="1"/>
      <c r="N341" s="1"/>
      <c r="O341" s="1"/>
      <c r="P341" s="1"/>
      <c r="Q341" s="1"/>
      <c r="R341" s="1"/>
      <c r="S341" s="1"/>
      <c r="T341" s="1"/>
      <c r="U341" s="1"/>
      <c r="V341" s="1"/>
    </row>
    <row r="342" spans="1:22" ht="12.75" customHeight="1">
      <c r="A342" s="950" t="s">
        <v>7583</v>
      </c>
      <c r="B342" s="950">
        <v>17</v>
      </c>
      <c r="C342" s="1393"/>
      <c r="D342" s="1393"/>
      <c r="E342" s="1393"/>
      <c r="F342" s="1393"/>
      <c r="G342" s="1393"/>
      <c r="H342" s="1"/>
      <c r="I342" s="1"/>
      <c r="J342" s="1"/>
      <c r="K342" s="1"/>
      <c r="L342" s="1"/>
      <c r="M342" s="1"/>
      <c r="N342" s="1"/>
      <c r="O342" s="1"/>
      <c r="P342" s="1"/>
      <c r="Q342" s="1"/>
      <c r="R342" s="1"/>
      <c r="S342" s="1"/>
      <c r="T342" s="1"/>
      <c r="U342" s="1"/>
      <c r="V342" s="1"/>
    </row>
    <row r="343" spans="1:22" ht="12.75" customHeight="1">
      <c r="A343" s="959" t="s">
        <v>7585</v>
      </c>
      <c r="B343" s="663" t="s">
        <v>1621</v>
      </c>
      <c r="C343" s="1393"/>
      <c r="D343" s="1393"/>
      <c r="E343" s="1393"/>
      <c r="F343" s="1393"/>
      <c r="G343" s="1393"/>
      <c r="H343" s="1"/>
      <c r="I343" s="1"/>
      <c r="J343" s="1"/>
      <c r="K343" s="1"/>
      <c r="L343" s="1"/>
      <c r="M343" s="1"/>
      <c r="N343" s="1"/>
      <c r="O343" s="1"/>
      <c r="P343" s="1"/>
      <c r="Q343" s="1"/>
      <c r="R343" s="1"/>
      <c r="S343" s="1"/>
      <c r="T343" s="1"/>
      <c r="U343" s="1"/>
      <c r="V343" s="1"/>
    </row>
    <row r="344" spans="1:22" ht="12.75" customHeight="1">
      <c r="A344" s="959" t="s">
        <v>7586</v>
      </c>
      <c r="B344" s="663" t="s">
        <v>7803</v>
      </c>
      <c r="C344" s="1393"/>
      <c r="D344" s="1393"/>
      <c r="E344" s="1393"/>
      <c r="F344" s="1393"/>
      <c r="G344" s="1393"/>
      <c r="H344" s="1"/>
      <c r="I344" s="1"/>
      <c r="J344" s="1"/>
      <c r="K344" s="1"/>
      <c r="L344" s="1"/>
      <c r="M344" s="1"/>
      <c r="N344" s="1"/>
      <c r="O344" s="1"/>
      <c r="P344" s="1"/>
      <c r="Q344" s="1"/>
      <c r="R344" s="1"/>
      <c r="S344" s="1"/>
      <c r="T344" s="1"/>
      <c r="U344" s="1"/>
      <c r="V344" s="1"/>
    </row>
    <row r="345" spans="1:22" ht="12.75" customHeight="1">
      <c r="A345" s="959" t="s">
        <v>7588</v>
      </c>
      <c r="B345" s="1272" t="s">
        <v>7804</v>
      </c>
      <c r="C345" s="1393"/>
      <c r="D345" s="1393"/>
      <c r="E345" s="1393"/>
      <c r="F345" s="1393"/>
      <c r="G345" s="1393"/>
      <c r="H345" s="1"/>
      <c r="I345" s="1"/>
      <c r="J345" s="1"/>
      <c r="K345" s="1"/>
      <c r="L345" s="1"/>
      <c r="M345" s="1"/>
      <c r="N345" s="1"/>
      <c r="O345" s="1"/>
      <c r="P345" s="1"/>
      <c r="Q345" s="1"/>
      <c r="R345" s="1"/>
      <c r="S345" s="1"/>
      <c r="T345" s="1"/>
      <c r="U345" s="1"/>
      <c r="V345" s="1"/>
    </row>
    <row r="346" spans="1:22" ht="12.75" customHeight="1">
      <c r="A346" s="959" t="s">
        <v>7589</v>
      </c>
      <c r="B346" s="663">
        <v>30</v>
      </c>
      <c r="C346" s="1393"/>
      <c r="D346" s="1393"/>
      <c r="E346" s="1393"/>
      <c r="F346" s="1393"/>
      <c r="G346" s="1393"/>
      <c r="H346" s="1"/>
      <c r="I346" s="1"/>
      <c r="J346" s="1"/>
      <c r="K346" s="1"/>
      <c r="L346" s="1"/>
      <c r="M346" s="1"/>
      <c r="N346" s="1"/>
      <c r="O346" s="1"/>
      <c r="P346" s="1"/>
      <c r="Q346" s="1"/>
      <c r="R346" s="1"/>
      <c r="S346" s="1"/>
      <c r="T346" s="1"/>
      <c r="U346" s="1"/>
      <c r="V346" s="1"/>
    </row>
    <row r="347" spans="1:22" ht="12.75" customHeight="1">
      <c r="A347" s="959" t="s">
        <v>7590</v>
      </c>
      <c r="B347" s="663" t="s">
        <v>7805</v>
      </c>
      <c r="C347" s="1393"/>
      <c r="D347" s="1393"/>
      <c r="E347" s="1393"/>
      <c r="F347" s="1393"/>
      <c r="G347" s="1393"/>
      <c r="H347" s="1"/>
      <c r="I347" s="1"/>
      <c r="J347" s="1"/>
      <c r="K347" s="1"/>
      <c r="L347" s="1"/>
      <c r="M347" s="1"/>
      <c r="N347" s="1"/>
      <c r="O347" s="1"/>
      <c r="P347" s="1"/>
      <c r="Q347" s="1"/>
      <c r="R347" s="1"/>
      <c r="S347" s="1"/>
      <c r="T347" s="1"/>
      <c r="U347" s="1"/>
      <c r="V347" s="1"/>
    </row>
    <row r="348" spans="1:22" ht="12.75" customHeight="1">
      <c r="A348" s="950" t="s">
        <v>7583</v>
      </c>
      <c r="B348" s="950">
        <v>18</v>
      </c>
      <c r="C348" s="1393"/>
      <c r="D348" s="1393"/>
      <c r="E348" s="1393"/>
      <c r="F348" s="1393"/>
      <c r="G348" s="1393"/>
      <c r="H348" s="1"/>
      <c r="I348" s="1"/>
      <c r="J348" s="1"/>
      <c r="K348" s="1"/>
      <c r="L348" s="1"/>
      <c r="M348" s="1"/>
      <c r="N348" s="1"/>
      <c r="O348" s="1"/>
      <c r="P348" s="1"/>
      <c r="Q348" s="1"/>
      <c r="R348" s="1"/>
      <c r="S348" s="1"/>
      <c r="T348" s="1"/>
      <c r="U348" s="1"/>
      <c r="V348" s="1"/>
    </row>
    <row r="349" spans="1:22" ht="12.75" customHeight="1">
      <c r="A349" s="959" t="s">
        <v>7585</v>
      </c>
      <c r="B349" s="663" t="s">
        <v>1621</v>
      </c>
      <c r="C349" s="1393"/>
      <c r="D349" s="1393"/>
      <c r="E349" s="1393"/>
      <c r="F349" s="1393"/>
      <c r="G349" s="1393"/>
      <c r="H349" s="1"/>
      <c r="I349" s="1"/>
      <c r="J349" s="1"/>
      <c r="K349" s="1"/>
      <c r="L349" s="1"/>
      <c r="M349" s="1"/>
      <c r="N349" s="1"/>
      <c r="O349" s="1"/>
      <c r="P349" s="1"/>
      <c r="Q349" s="1"/>
      <c r="R349" s="1"/>
      <c r="S349" s="1"/>
      <c r="T349" s="1"/>
      <c r="U349" s="1"/>
      <c r="V349" s="1"/>
    </row>
    <row r="350" spans="1:22" ht="12.75" customHeight="1">
      <c r="A350" s="959" t="s">
        <v>7586</v>
      </c>
      <c r="B350" s="663" t="s">
        <v>7806</v>
      </c>
      <c r="C350" s="1393"/>
      <c r="D350" s="1393"/>
      <c r="E350" s="1393"/>
      <c r="F350" s="1393"/>
      <c r="G350" s="1393"/>
      <c r="H350" s="1"/>
      <c r="I350" s="1"/>
      <c r="J350" s="1"/>
      <c r="K350" s="1"/>
      <c r="L350" s="1"/>
      <c r="M350" s="1"/>
      <c r="N350" s="1"/>
      <c r="O350" s="1"/>
      <c r="P350" s="1"/>
      <c r="Q350" s="1"/>
      <c r="R350" s="1"/>
      <c r="S350" s="1"/>
      <c r="T350" s="1"/>
      <c r="U350" s="1"/>
      <c r="V350" s="1"/>
    </row>
    <row r="351" spans="1:22" ht="12.75" customHeight="1">
      <c r="A351" s="959" t="s">
        <v>7588</v>
      </c>
      <c r="B351" s="1272" t="s">
        <v>7807</v>
      </c>
      <c r="C351" s="1393"/>
      <c r="D351" s="1393"/>
      <c r="E351" s="1393"/>
      <c r="F351" s="1393"/>
      <c r="G351" s="1393"/>
      <c r="H351" s="1"/>
      <c r="I351" s="1"/>
      <c r="J351" s="1"/>
      <c r="K351" s="1"/>
      <c r="L351" s="1"/>
      <c r="M351" s="1"/>
      <c r="N351" s="1"/>
      <c r="O351" s="1"/>
      <c r="P351" s="1"/>
      <c r="Q351" s="1"/>
      <c r="R351" s="1"/>
      <c r="S351" s="1"/>
      <c r="T351" s="1"/>
      <c r="U351" s="1"/>
      <c r="V351" s="1"/>
    </row>
    <row r="352" spans="1:22" ht="12.75" customHeight="1">
      <c r="A352" s="959" t="s">
        <v>7589</v>
      </c>
      <c r="B352" s="663">
        <v>20</v>
      </c>
      <c r="C352" s="1393"/>
      <c r="D352" s="1393"/>
      <c r="E352" s="1393"/>
      <c r="F352" s="1393"/>
      <c r="G352" s="1393"/>
      <c r="H352" s="1"/>
      <c r="I352" s="1"/>
      <c r="J352" s="1"/>
      <c r="K352" s="1"/>
      <c r="L352" s="1"/>
      <c r="M352" s="1"/>
      <c r="N352" s="1"/>
      <c r="O352" s="1"/>
      <c r="P352" s="1"/>
      <c r="Q352" s="1"/>
      <c r="R352" s="1"/>
      <c r="S352" s="1"/>
      <c r="T352" s="1"/>
      <c r="U352" s="1"/>
      <c r="V352" s="1"/>
    </row>
    <row r="353" spans="1:22" ht="12.75" customHeight="1">
      <c r="A353" s="959" t="s">
        <v>7590</v>
      </c>
      <c r="B353" s="663" t="s">
        <v>7810</v>
      </c>
      <c r="C353" s="1393"/>
      <c r="D353" s="1393"/>
      <c r="E353" s="1393"/>
      <c r="F353" s="1393"/>
      <c r="G353" s="1393"/>
      <c r="H353" s="1"/>
      <c r="I353" s="1"/>
      <c r="J353" s="1"/>
      <c r="K353" s="1"/>
      <c r="L353" s="1"/>
      <c r="M353" s="1"/>
      <c r="N353" s="1"/>
      <c r="O353" s="1"/>
      <c r="P353" s="1"/>
      <c r="Q353" s="1"/>
      <c r="R353" s="1"/>
      <c r="S353" s="1"/>
      <c r="T353" s="1"/>
      <c r="U353" s="1"/>
      <c r="V353" s="1"/>
    </row>
    <row r="354" spans="1:22" ht="12.75" customHeight="1">
      <c r="A354" s="950" t="s">
        <v>7583</v>
      </c>
      <c r="B354" s="950">
        <v>19</v>
      </c>
      <c r="C354" s="1393"/>
      <c r="D354" s="1393"/>
      <c r="E354" s="1393"/>
      <c r="F354" s="1393"/>
      <c r="G354" s="1393"/>
      <c r="H354" s="1"/>
      <c r="I354" s="1"/>
      <c r="J354" s="1"/>
      <c r="K354" s="1"/>
      <c r="L354" s="1"/>
      <c r="M354" s="1"/>
      <c r="N354" s="1"/>
      <c r="O354" s="1"/>
      <c r="P354" s="1"/>
      <c r="Q354" s="1"/>
      <c r="R354" s="1"/>
      <c r="S354" s="1"/>
      <c r="T354" s="1"/>
      <c r="U354" s="1"/>
      <c r="V354" s="1"/>
    </row>
    <row r="355" spans="1:22" ht="12.75" customHeight="1">
      <c r="A355" s="959" t="s">
        <v>7585</v>
      </c>
      <c r="B355" s="663" t="s">
        <v>1621</v>
      </c>
      <c r="C355" s="1393"/>
      <c r="D355" s="1393"/>
      <c r="E355" s="1393"/>
      <c r="F355" s="1393"/>
      <c r="G355" s="1393"/>
      <c r="H355" s="1"/>
      <c r="I355" s="1"/>
      <c r="J355" s="1"/>
      <c r="K355" s="1"/>
      <c r="L355" s="1"/>
      <c r="M355" s="1"/>
      <c r="N355" s="1"/>
      <c r="O355" s="1"/>
      <c r="P355" s="1"/>
      <c r="Q355" s="1"/>
      <c r="R355" s="1"/>
      <c r="S355" s="1"/>
      <c r="T355" s="1"/>
      <c r="U355" s="1"/>
      <c r="V355" s="1"/>
    </row>
    <row r="356" spans="1:22" ht="12.75" customHeight="1">
      <c r="A356" s="959" t="s">
        <v>7586</v>
      </c>
      <c r="B356" s="663" t="s">
        <v>7811</v>
      </c>
      <c r="C356" s="1393"/>
      <c r="D356" s="1393"/>
      <c r="E356" s="1393"/>
      <c r="F356" s="1393"/>
      <c r="G356" s="1393"/>
      <c r="H356" s="1"/>
      <c r="I356" s="1"/>
      <c r="J356" s="1"/>
      <c r="K356" s="1"/>
      <c r="L356" s="1"/>
      <c r="M356" s="1"/>
      <c r="N356" s="1"/>
      <c r="O356" s="1"/>
      <c r="P356" s="1"/>
      <c r="Q356" s="1"/>
      <c r="R356" s="1"/>
      <c r="S356" s="1"/>
      <c r="T356" s="1"/>
      <c r="U356" s="1"/>
      <c r="V356" s="1"/>
    </row>
    <row r="357" spans="1:22" ht="12.75" customHeight="1">
      <c r="A357" s="959" t="s">
        <v>7588</v>
      </c>
      <c r="B357" s="1272" t="s">
        <v>7812</v>
      </c>
      <c r="C357" s="1393"/>
      <c r="D357" s="1393"/>
      <c r="E357" s="1393"/>
      <c r="F357" s="1393"/>
      <c r="G357" s="1393"/>
      <c r="H357" s="1"/>
      <c r="I357" s="1"/>
      <c r="J357" s="1"/>
      <c r="K357" s="1"/>
      <c r="L357" s="1"/>
      <c r="M357" s="1"/>
      <c r="N357" s="1"/>
      <c r="O357" s="1"/>
      <c r="P357" s="1"/>
      <c r="Q357" s="1"/>
      <c r="R357" s="1"/>
      <c r="S357" s="1"/>
      <c r="T357" s="1"/>
      <c r="U357" s="1"/>
      <c r="V357" s="1"/>
    </row>
    <row r="358" spans="1:22" ht="12.75" customHeight="1">
      <c r="A358" s="959" t="s">
        <v>7589</v>
      </c>
      <c r="B358" s="663">
        <v>20</v>
      </c>
      <c r="C358" s="1393"/>
      <c r="D358" s="1393"/>
      <c r="E358" s="1393"/>
      <c r="F358" s="1393"/>
      <c r="G358" s="1393"/>
      <c r="H358" s="1"/>
      <c r="I358" s="1"/>
      <c r="J358" s="1"/>
      <c r="K358" s="1"/>
      <c r="L358" s="1"/>
      <c r="M358" s="1"/>
      <c r="N358" s="1"/>
      <c r="O358" s="1"/>
      <c r="P358" s="1"/>
      <c r="Q358" s="1"/>
      <c r="R358" s="1"/>
      <c r="S358" s="1"/>
      <c r="T358" s="1"/>
      <c r="U358" s="1"/>
      <c r="V358" s="1"/>
    </row>
    <row r="359" spans="1:22" ht="12.75" customHeight="1">
      <c r="A359" s="959" t="s">
        <v>7590</v>
      </c>
      <c r="B359" s="663" t="s">
        <v>7813</v>
      </c>
      <c r="C359" s="1393"/>
      <c r="D359" s="1393"/>
      <c r="E359" s="1393"/>
      <c r="F359" s="1393"/>
      <c r="G359" s="1393"/>
      <c r="H359" s="1"/>
      <c r="I359" s="1"/>
      <c r="J359" s="1"/>
      <c r="K359" s="1"/>
      <c r="L359" s="1"/>
      <c r="M359" s="1"/>
      <c r="N359" s="1"/>
      <c r="O359" s="1"/>
      <c r="P359" s="1"/>
      <c r="Q359" s="1"/>
      <c r="R359" s="1"/>
      <c r="S359" s="1"/>
      <c r="T359" s="1"/>
      <c r="U359" s="1"/>
      <c r="V359" s="1"/>
    </row>
    <row r="360" spans="1:22" ht="12.75" customHeight="1">
      <c r="A360" s="950" t="s">
        <v>7583</v>
      </c>
      <c r="B360" s="950">
        <v>20</v>
      </c>
      <c r="C360" s="1393"/>
      <c r="D360" s="1393"/>
      <c r="E360" s="1393"/>
      <c r="F360" s="1393"/>
      <c r="G360" s="1393"/>
      <c r="H360" s="1"/>
      <c r="I360" s="1"/>
      <c r="J360" s="1"/>
      <c r="K360" s="1"/>
      <c r="L360" s="1"/>
      <c r="M360" s="1"/>
      <c r="N360" s="1"/>
      <c r="O360" s="1"/>
      <c r="P360" s="1"/>
      <c r="Q360" s="1"/>
      <c r="R360" s="1"/>
      <c r="S360" s="1"/>
      <c r="T360" s="1"/>
      <c r="U360" s="1"/>
      <c r="V360" s="1"/>
    </row>
    <row r="361" spans="1:22" ht="12.75" customHeight="1">
      <c r="A361" s="959" t="s">
        <v>7585</v>
      </c>
      <c r="B361" s="663" t="s">
        <v>1621</v>
      </c>
      <c r="C361" s="1393"/>
      <c r="D361" s="1393"/>
      <c r="E361" s="1393"/>
      <c r="F361" s="1393"/>
      <c r="G361" s="1393"/>
      <c r="H361" s="1"/>
      <c r="I361" s="1"/>
      <c r="J361" s="1"/>
      <c r="K361" s="1"/>
      <c r="L361" s="1"/>
      <c r="M361" s="1"/>
      <c r="N361" s="1"/>
      <c r="O361" s="1"/>
      <c r="P361" s="1"/>
      <c r="Q361" s="1"/>
      <c r="R361" s="1"/>
      <c r="S361" s="1"/>
      <c r="T361" s="1"/>
      <c r="U361" s="1"/>
      <c r="V361" s="1"/>
    </row>
    <row r="362" spans="1:22" ht="12.75" customHeight="1">
      <c r="A362" s="959" t="s">
        <v>7586</v>
      </c>
      <c r="B362" s="663" t="s">
        <v>7814</v>
      </c>
      <c r="C362" s="1393"/>
      <c r="D362" s="1393"/>
      <c r="E362" s="1393"/>
      <c r="F362" s="1393"/>
      <c r="G362" s="1393"/>
      <c r="H362" s="1"/>
      <c r="I362" s="1"/>
      <c r="J362" s="1"/>
      <c r="K362" s="1"/>
      <c r="L362" s="1"/>
      <c r="M362" s="1"/>
      <c r="N362" s="1"/>
      <c r="O362" s="1"/>
      <c r="P362" s="1"/>
      <c r="Q362" s="1"/>
      <c r="R362" s="1"/>
      <c r="S362" s="1"/>
      <c r="T362" s="1"/>
      <c r="U362" s="1"/>
      <c r="V362" s="1"/>
    </row>
    <row r="363" spans="1:22" ht="12.75" customHeight="1">
      <c r="A363" s="959" t="s">
        <v>7588</v>
      </c>
      <c r="B363" s="1272" t="s">
        <v>7815</v>
      </c>
      <c r="C363" s="1393"/>
      <c r="D363" s="1393"/>
      <c r="E363" s="1393"/>
      <c r="F363" s="1393"/>
      <c r="G363" s="1393"/>
      <c r="H363" s="1"/>
      <c r="I363" s="1"/>
      <c r="J363" s="1"/>
      <c r="K363" s="1"/>
      <c r="L363" s="1"/>
      <c r="M363" s="1"/>
      <c r="N363" s="1"/>
      <c r="O363" s="1"/>
      <c r="P363" s="1"/>
      <c r="Q363" s="1"/>
      <c r="R363" s="1"/>
      <c r="S363" s="1"/>
      <c r="T363" s="1"/>
      <c r="U363" s="1"/>
      <c r="V363" s="1"/>
    </row>
    <row r="364" spans="1:22" ht="12.75" customHeight="1">
      <c r="A364" s="959" t="s">
        <v>7589</v>
      </c>
      <c r="B364" s="663">
        <v>25</v>
      </c>
      <c r="C364" s="1393"/>
      <c r="D364" s="1393"/>
      <c r="E364" s="1393"/>
      <c r="F364" s="1393"/>
      <c r="G364" s="1393"/>
      <c r="H364" s="1"/>
      <c r="I364" s="1"/>
      <c r="J364" s="1"/>
      <c r="K364" s="1"/>
      <c r="L364" s="1"/>
      <c r="M364" s="1"/>
      <c r="N364" s="1"/>
      <c r="O364" s="1"/>
      <c r="P364" s="1"/>
      <c r="Q364" s="1"/>
      <c r="R364" s="1"/>
      <c r="S364" s="1"/>
      <c r="T364" s="1"/>
      <c r="U364" s="1"/>
      <c r="V364" s="1"/>
    </row>
    <row r="365" spans="1:22" ht="12.75" customHeight="1">
      <c r="A365" s="959" t="s">
        <v>7590</v>
      </c>
      <c r="B365" s="663" t="s">
        <v>7816</v>
      </c>
      <c r="C365" s="1393"/>
      <c r="D365" s="1393"/>
      <c r="E365" s="1393"/>
      <c r="F365" s="1393"/>
      <c r="G365" s="1393"/>
      <c r="H365" s="1"/>
      <c r="I365" s="1"/>
      <c r="J365" s="1"/>
      <c r="K365" s="1"/>
      <c r="L365" s="1"/>
      <c r="M365" s="1"/>
      <c r="N365" s="1"/>
      <c r="O365" s="1"/>
      <c r="P365" s="1"/>
      <c r="Q365" s="1"/>
      <c r="R365" s="1"/>
      <c r="S365" s="1"/>
      <c r="T365" s="1"/>
      <c r="U365" s="1"/>
      <c r="V365" s="1"/>
    </row>
    <row r="366" spans="1:22" ht="12.75" customHeight="1">
      <c r="A366" s="950" t="s">
        <v>7583</v>
      </c>
      <c r="B366" s="950">
        <v>21</v>
      </c>
      <c r="C366" s="1393"/>
      <c r="D366" s="1393"/>
      <c r="E366" s="1393"/>
      <c r="F366" s="1393"/>
      <c r="G366" s="1393"/>
      <c r="H366" s="1"/>
      <c r="I366" s="1"/>
      <c r="J366" s="1"/>
      <c r="K366" s="1"/>
      <c r="L366" s="1"/>
      <c r="M366" s="1"/>
      <c r="N366" s="1"/>
      <c r="O366" s="1"/>
      <c r="P366" s="1"/>
      <c r="Q366" s="1"/>
      <c r="R366" s="1"/>
      <c r="S366" s="1"/>
      <c r="T366" s="1"/>
      <c r="U366" s="1"/>
      <c r="V366" s="1"/>
    </row>
    <row r="367" spans="1:22" ht="12.75" customHeight="1">
      <c r="A367" s="959" t="s">
        <v>7585</v>
      </c>
      <c r="B367" s="663" t="s">
        <v>1621</v>
      </c>
      <c r="C367" s="1393"/>
      <c r="D367" s="1393"/>
      <c r="E367" s="1393"/>
      <c r="F367" s="1393"/>
      <c r="G367" s="1393"/>
      <c r="H367" s="1"/>
      <c r="I367" s="1"/>
      <c r="J367" s="1"/>
      <c r="K367" s="1"/>
      <c r="L367" s="1"/>
      <c r="M367" s="1"/>
      <c r="N367" s="1"/>
      <c r="O367" s="1"/>
      <c r="P367" s="1"/>
      <c r="Q367" s="1"/>
      <c r="R367" s="1"/>
      <c r="S367" s="1"/>
      <c r="T367" s="1"/>
      <c r="U367" s="1"/>
      <c r="V367" s="1"/>
    </row>
    <row r="368" spans="1:22" ht="12.75" customHeight="1">
      <c r="A368" s="959" t="s">
        <v>7586</v>
      </c>
      <c r="B368" s="663" t="s">
        <v>7817</v>
      </c>
      <c r="C368" s="1393"/>
      <c r="D368" s="1393"/>
      <c r="E368" s="1393"/>
      <c r="F368" s="1393"/>
      <c r="G368" s="1393"/>
      <c r="H368" s="1"/>
      <c r="I368" s="1"/>
      <c r="J368" s="1"/>
      <c r="K368" s="1"/>
      <c r="L368" s="1"/>
      <c r="M368" s="1"/>
      <c r="N368" s="1"/>
      <c r="O368" s="1"/>
      <c r="P368" s="1"/>
      <c r="Q368" s="1"/>
      <c r="R368" s="1"/>
      <c r="S368" s="1"/>
      <c r="T368" s="1"/>
      <c r="U368" s="1"/>
      <c r="V368" s="1"/>
    </row>
    <row r="369" spans="1:22" ht="12.75" customHeight="1">
      <c r="A369" s="959" t="s">
        <v>7588</v>
      </c>
      <c r="B369" s="1272" t="s">
        <v>7818</v>
      </c>
      <c r="C369" s="1393"/>
      <c r="D369" s="1393"/>
      <c r="E369" s="1393"/>
      <c r="F369" s="1393"/>
      <c r="G369" s="1393"/>
      <c r="H369" s="1"/>
      <c r="I369" s="1"/>
      <c r="J369" s="1"/>
      <c r="K369" s="1"/>
      <c r="L369" s="1"/>
      <c r="M369" s="1"/>
      <c r="N369" s="1"/>
      <c r="O369" s="1"/>
      <c r="P369" s="1"/>
      <c r="Q369" s="1"/>
      <c r="R369" s="1"/>
      <c r="S369" s="1"/>
      <c r="T369" s="1"/>
      <c r="U369" s="1"/>
      <c r="V369" s="1"/>
    </row>
    <row r="370" spans="1:22" ht="12.75" customHeight="1">
      <c r="A370" s="959" t="s">
        <v>7589</v>
      </c>
      <c r="B370" s="663">
        <v>30</v>
      </c>
      <c r="C370" s="1393"/>
      <c r="D370" s="1393"/>
      <c r="E370" s="1393"/>
      <c r="F370" s="1393"/>
      <c r="G370" s="1393"/>
      <c r="H370" s="1"/>
      <c r="I370" s="1"/>
      <c r="J370" s="1"/>
      <c r="K370" s="1"/>
      <c r="L370" s="1"/>
      <c r="M370" s="1"/>
      <c r="N370" s="1"/>
      <c r="O370" s="1"/>
      <c r="P370" s="1"/>
      <c r="Q370" s="1"/>
      <c r="R370" s="1"/>
      <c r="S370" s="1"/>
      <c r="T370" s="1"/>
      <c r="U370" s="1"/>
      <c r="V370" s="1"/>
    </row>
    <row r="371" spans="1:22" ht="12.75" customHeight="1">
      <c r="A371" s="959" t="s">
        <v>7590</v>
      </c>
      <c r="B371" s="663" t="s">
        <v>7819</v>
      </c>
      <c r="C371" s="1393"/>
      <c r="D371" s="1393"/>
      <c r="E371" s="1393"/>
      <c r="F371" s="1393"/>
      <c r="G371" s="1393"/>
      <c r="H371" s="1"/>
      <c r="I371" s="1"/>
      <c r="J371" s="1"/>
      <c r="K371" s="1"/>
      <c r="L371" s="1"/>
      <c r="M371" s="1"/>
      <c r="N371" s="1"/>
      <c r="O371" s="1"/>
      <c r="P371" s="1"/>
      <c r="Q371" s="1"/>
      <c r="R371" s="1"/>
      <c r="S371" s="1"/>
      <c r="T371" s="1"/>
      <c r="U371" s="1"/>
      <c r="V371" s="1"/>
    </row>
    <row r="372" spans="1:22" ht="12.75" customHeight="1">
      <c r="A372" s="953" t="s">
        <v>7583</v>
      </c>
      <c r="B372" s="953">
        <v>22</v>
      </c>
      <c r="C372" s="1393"/>
      <c r="D372" s="1393"/>
      <c r="E372" s="1393"/>
      <c r="F372" s="1393"/>
      <c r="G372" s="1393"/>
      <c r="H372" s="1"/>
      <c r="I372" s="1"/>
      <c r="J372" s="1"/>
      <c r="K372" s="1"/>
      <c r="L372" s="1"/>
      <c r="M372" s="1"/>
      <c r="N372" s="1"/>
      <c r="O372" s="1"/>
      <c r="P372" s="1"/>
      <c r="Q372" s="1"/>
      <c r="R372" s="1"/>
      <c r="S372" s="1"/>
      <c r="T372" s="1"/>
      <c r="U372" s="1"/>
      <c r="V372" s="1"/>
    </row>
    <row r="373" spans="1:22" ht="12.75" customHeight="1">
      <c r="A373" s="663" t="s">
        <v>7585</v>
      </c>
      <c r="B373" s="663" t="s">
        <v>1621</v>
      </c>
      <c r="C373" s="1393"/>
      <c r="D373" s="1393"/>
      <c r="E373" s="1393"/>
      <c r="F373" s="1393"/>
      <c r="G373" s="1393"/>
      <c r="H373" s="1"/>
      <c r="I373" s="1"/>
      <c r="J373" s="1"/>
      <c r="K373" s="1"/>
      <c r="L373" s="1"/>
      <c r="M373" s="1"/>
      <c r="N373" s="1"/>
      <c r="O373" s="1"/>
      <c r="P373" s="1"/>
      <c r="Q373" s="1"/>
      <c r="R373" s="1"/>
      <c r="S373" s="1"/>
      <c r="T373" s="1"/>
      <c r="U373" s="1"/>
      <c r="V373" s="1"/>
    </row>
    <row r="374" spans="1:22" ht="12.75" customHeight="1">
      <c r="A374" s="663" t="s">
        <v>7586</v>
      </c>
      <c r="B374" s="663" t="s">
        <v>7820</v>
      </c>
      <c r="C374" s="1393"/>
      <c r="D374" s="1393"/>
      <c r="E374" s="1393"/>
      <c r="F374" s="1393"/>
      <c r="G374" s="1393"/>
      <c r="H374" s="1"/>
      <c r="I374" s="1"/>
      <c r="J374" s="1"/>
      <c r="K374" s="1"/>
      <c r="L374" s="1"/>
      <c r="M374" s="1"/>
      <c r="N374" s="1"/>
      <c r="O374" s="1"/>
      <c r="P374" s="1"/>
      <c r="Q374" s="1"/>
      <c r="R374" s="1"/>
      <c r="S374" s="1"/>
      <c r="T374" s="1"/>
      <c r="U374" s="1"/>
      <c r="V374" s="1"/>
    </row>
    <row r="375" spans="1:22" ht="12.75" customHeight="1">
      <c r="A375" s="663" t="s">
        <v>7588</v>
      </c>
      <c r="B375" s="1272" t="s">
        <v>7821</v>
      </c>
      <c r="C375" s="1393"/>
      <c r="D375" s="1393"/>
      <c r="E375" s="1393"/>
      <c r="F375" s="1393"/>
      <c r="G375" s="1393"/>
      <c r="H375" s="1"/>
      <c r="I375" s="1"/>
      <c r="J375" s="1"/>
      <c r="K375" s="1"/>
      <c r="L375" s="1"/>
      <c r="M375" s="1"/>
      <c r="N375" s="1"/>
      <c r="O375" s="1"/>
      <c r="P375" s="1"/>
      <c r="Q375" s="1"/>
      <c r="R375" s="1"/>
      <c r="S375" s="1"/>
      <c r="T375" s="1"/>
      <c r="U375" s="1"/>
      <c r="V375" s="1"/>
    </row>
    <row r="376" spans="1:22" ht="12.75" customHeight="1">
      <c r="A376" s="663" t="s">
        <v>7589</v>
      </c>
      <c r="B376" s="663">
        <v>20</v>
      </c>
      <c r="C376" s="1393"/>
      <c r="D376" s="1393"/>
      <c r="E376" s="1393"/>
      <c r="F376" s="1393"/>
      <c r="G376" s="1393"/>
      <c r="H376" s="1"/>
      <c r="I376" s="1"/>
      <c r="J376" s="1"/>
      <c r="K376" s="1"/>
      <c r="L376" s="1"/>
      <c r="M376" s="1"/>
      <c r="N376" s="1"/>
      <c r="O376" s="1"/>
      <c r="P376" s="1"/>
      <c r="Q376" s="1"/>
      <c r="R376" s="1"/>
      <c r="S376" s="1"/>
      <c r="T376" s="1"/>
      <c r="U376" s="1"/>
      <c r="V376" s="1"/>
    </row>
    <row r="377" spans="1:22" ht="12.75" customHeight="1">
      <c r="A377" s="663" t="s">
        <v>7590</v>
      </c>
      <c r="B377" s="663" t="s">
        <v>7758</v>
      </c>
      <c r="C377" s="1393"/>
      <c r="D377" s="1393"/>
      <c r="E377" s="1393"/>
      <c r="F377" s="1393"/>
      <c r="G377" s="1393"/>
      <c r="H377" s="1"/>
      <c r="I377" s="1"/>
      <c r="J377" s="1"/>
      <c r="K377" s="1"/>
      <c r="L377" s="1"/>
      <c r="M377" s="1"/>
      <c r="N377" s="1"/>
      <c r="O377" s="1"/>
      <c r="P377" s="1"/>
      <c r="Q377" s="1"/>
      <c r="R377" s="1"/>
      <c r="S377" s="1"/>
      <c r="T377" s="1"/>
      <c r="U377" s="1"/>
      <c r="V377" s="1"/>
    </row>
    <row r="378" spans="1:22" ht="12.75" customHeight="1">
      <c r="A378" s="953" t="s">
        <v>7583</v>
      </c>
      <c r="B378" s="953">
        <v>23</v>
      </c>
      <c r="C378" s="1393"/>
      <c r="D378" s="1393"/>
      <c r="E378" s="1393"/>
      <c r="F378" s="1393"/>
      <c r="G378" s="1393"/>
      <c r="H378" s="1"/>
      <c r="I378" s="1"/>
      <c r="J378" s="1"/>
      <c r="K378" s="1"/>
      <c r="L378" s="1"/>
      <c r="M378" s="1"/>
      <c r="N378" s="1"/>
      <c r="O378" s="1"/>
      <c r="P378" s="1"/>
      <c r="Q378" s="1"/>
      <c r="R378" s="1"/>
      <c r="S378" s="1"/>
      <c r="T378" s="1"/>
      <c r="U378" s="1"/>
      <c r="V378" s="1"/>
    </row>
    <row r="379" spans="1:22" ht="12.75" customHeight="1">
      <c r="A379" s="663" t="s">
        <v>7585</v>
      </c>
      <c r="B379" s="663" t="s">
        <v>1621</v>
      </c>
      <c r="C379" s="1393"/>
      <c r="D379" s="1393"/>
      <c r="E379" s="1393"/>
      <c r="F379" s="1393"/>
      <c r="G379" s="1393"/>
      <c r="H379" s="1"/>
      <c r="I379" s="1"/>
      <c r="J379" s="1"/>
      <c r="K379" s="1"/>
      <c r="L379" s="1"/>
      <c r="M379" s="1"/>
      <c r="N379" s="1"/>
      <c r="O379" s="1"/>
      <c r="P379" s="1"/>
      <c r="Q379" s="1"/>
      <c r="R379" s="1"/>
      <c r="S379" s="1"/>
      <c r="T379" s="1"/>
      <c r="U379" s="1"/>
      <c r="V379" s="1"/>
    </row>
    <row r="380" spans="1:22" ht="12.75" customHeight="1">
      <c r="A380" s="663" t="s">
        <v>7586</v>
      </c>
      <c r="B380" s="663" t="s">
        <v>7822</v>
      </c>
      <c r="C380" s="1393"/>
      <c r="D380" s="1393"/>
      <c r="E380" s="1393"/>
      <c r="F380" s="1393"/>
      <c r="G380" s="1393"/>
      <c r="H380" s="1"/>
      <c r="I380" s="1"/>
      <c r="J380" s="1"/>
      <c r="K380" s="1"/>
      <c r="L380" s="1"/>
      <c r="M380" s="1"/>
      <c r="N380" s="1"/>
      <c r="O380" s="1"/>
      <c r="P380" s="1"/>
      <c r="Q380" s="1"/>
      <c r="R380" s="1"/>
      <c r="S380" s="1"/>
      <c r="T380" s="1"/>
      <c r="U380" s="1"/>
      <c r="V380" s="1"/>
    </row>
    <row r="381" spans="1:22" ht="12.75" customHeight="1">
      <c r="A381" s="663" t="s">
        <v>7588</v>
      </c>
      <c r="B381" s="1272" t="s">
        <v>7823</v>
      </c>
      <c r="C381" s="1393"/>
      <c r="D381" s="1393"/>
      <c r="E381" s="1393"/>
      <c r="F381" s="1393"/>
      <c r="G381" s="1393"/>
      <c r="H381" s="1"/>
      <c r="I381" s="1"/>
      <c r="J381" s="1"/>
      <c r="K381" s="1"/>
      <c r="L381" s="1"/>
      <c r="M381" s="1"/>
      <c r="N381" s="1"/>
      <c r="O381" s="1"/>
      <c r="P381" s="1"/>
      <c r="Q381" s="1"/>
      <c r="R381" s="1"/>
      <c r="S381" s="1"/>
      <c r="T381" s="1"/>
      <c r="U381" s="1"/>
      <c r="V381" s="1"/>
    </row>
    <row r="382" spans="1:22" ht="12.75" customHeight="1">
      <c r="A382" s="663" t="s">
        <v>7589</v>
      </c>
      <c r="B382" s="663">
        <v>25</v>
      </c>
      <c r="C382" s="1393"/>
      <c r="D382" s="1393"/>
      <c r="E382" s="1393"/>
      <c r="F382" s="1393"/>
      <c r="G382" s="1393"/>
      <c r="H382" s="1"/>
      <c r="I382" s="1"/>
      <c r="J382" s="1"/>
      <c r="K382" s="1"/>
      <c r="L382" s="1"/>
      <c r="M382" s="1"/>
      <c r="N382" s="1"/>
      <c r="O382" s="1"/>
      <c r="P382" s="1"/>
      <c r="Q382" s="1"/>
      <c r="R382" s="1"/>
      <c r="S382" s="1"/>
      <c r="T382" s="1"/>
      <c r="U382" s="1"/>
      <c r="V382" s="1"/>
    </row>
    <row r="383" spans="1:22" ht="12.75" customHeight="1">
      <c r="A383" s="663" t="s">
        <v>7590</v>
      </c>
      <c r="B383" s="663" t="s">
        <v>7824</v>
      </c>
      <c r="C383" s="1393"/>
      <c r="D383" s="1393"/>
      <c r="E383" s="1393"/>
      <c r="F383" s="1393"/>
      <c r="G383" s="1393"/>
      <c r="H383" s="1"/>
      <c r="I383" s="1"/>
      <c r="J383" s="1"/>
      <c r="K383" s="1"/>
      <c r="L383" s="1"/>
      <c r="M383" s="1"/>
      <c r="N383" s="1"/>
      <c r="O383" s="1"/>
      <c r="P383" s="1"/>
      <c r="Q383" s="1"/>
      <c r="R383" s="1"/>
      <c r="S383" s="1"/>
      <c r="T383" s="1"/>
      <c r="U383" s="1"/>
      <c r="V383" s="1"/>
    </row>
    <row r="384" spans="1:22" ht="12.75" customHeight="1">
      <c r="A384" s="953" t="s">
        <v>7583</v>
      </c>
      <c r="B384" s="953">
        <v>24</v>
      </c>
      <c r="C384" s="1393"/>
      <c r="D384" s="1393"/>
      <c r="E384" s="1393"/>
      <c r="F384" s="1393"/>
      <c r="G384" s="1393"/>
      <c r="H384" s="1"/>
      <c r="I384" s="1"/>
      <c r="J384" s="1"/>
      <c r="K384" s="1"/>
      <c r="L384" s="1"/>
      <c r="M384" s="1"/>
      <c r="N384" s="1"/>
      <c r="O384" s="1"/>
      <c r="P384" s="1"/>
      <c r="Q384" s="1"/>
      <c r="R384" s="1"/>
      <c r="S384" s="1"/>
      <c r="T384" s="1"/>
      <c r="U384" s="1"/>
      <c r="V384" s="1"/>
    </row>
    <row r="385" spans="1:22" ht="12.75" customHeight="1">
      <c r="A385" s="663" t="s">
        <v>7585</v>
      </c>
      <c r="B385" s="663" t="s">
        <v>1621</v>
      </c>
      <c r="C385" s="1393"/>
      <c r="D385" s="1393"/>
      <c r="E385" s="1393"/>
      <c r="F385" s="1393"/>
      <c r="G385" s="1393"/>
      <c r="H385" s="1"/>
      <c r="I385" s="1"/>
      <c r="J385" s="1"/>
      <c r="K385" s="1"/>
      <c r="L385" s="1"/>
      <c r="M385" s="1"/>
      <c r="N385" s="1"/>
      <c r="O385" s="1"/>
      <c r="P385" s="1"/>
      <c r="Q385" s="1"/>
      <c r="R385" s="1"/>
      <c r="S385" s="1"/>
      <c r="T385" s="1"/>
      <c r="U385" s="1"/>
      <c r="V385" s="1"/>
    </row>
    <row r="386" spans="1:22" ht="12.75" customHeight="1">
      <c r="A386" s="663" t="s">
        <v>7586</v>
      </c>
      <c r="B386" s="663" t="s">
        <v>7825</v>
      </c>
      <c r="C386" s="1393"/>
      <c r="D386" s="1393"/>
      <c r="E386" s="1393"/>
      <c r="F386" s="1393"/>
      <c r="G386" s="1393"/>
      <c r="H386" s="1"/>
      <c r="I386" s="1"/>
      <c r="J386" s="1"/>
      <c r="K386" s="1"/>
      <c r="L386" s="1"/>
      <c r="M386" s="1"/>
      <c r="N386" s="1"/>
      <c r="O386" s="1"/>
      <c r="P386" s="1"/>
      <c r="Q386" s="1"/>
      <c r="R386" s="1"/>
      <c r="S386" s="1"/>
      <c r="T386" s="1"/>
      <c r="U386" s="1"/>
      <c r="V386" s="1"/>
    </row>
    <row r="387" spans="1:22" ht="12.75" customHeight="1">
      <c r="A387" s="663" t="s">
        <v>7588</v>
      </c>
      <c r="B387" s="1272" t="s">
        <v>7826</v>
      </c>
      <c r="C387" s="1393"/>
      <c r="D387" s="1393"/>
      <c r="E387" s="1393"/>
      <c r="F387" s="1393"/>
      <c r="G387" s="1393"/>
      <c r="H387" s="1"/>
      <c r="I387" s="1"/>
      <c r="J387" s="1"/>
      <c r="K387" s="1"/>
      <c r="L387" s="1"/>
      <c r="M387" s="1"/>
      <c r="N387" s="1"/>
      <c r="O387" s="1"/>
      <c r="P387" s="1"/>
      <c r="Q387" s="1"/>
      <c r="R387" s="1"/>
      <c r="S387" s="1"/>
      <c r="T387" s="1"/>
      <c r="U387" s="1"/>
      <c r="V387" s="1"/>
    </row>
    <row r="388" spans="1:22" ht="12.75" customHeight="1">
      <c r="A388" s="663" t="s">
        <v>7589</v>
      </c>
      <c r="B388" s="663">
        <v>25</v>
      </c>
      <c r="C388" s="1393"/>
      <c r="D388" s="1393"/>
      <c r="E388" s="1393"/>
      <c r="F388" s="1393"/>
      <c r="G388" s="1393"/>
      <c r="H388" s="1"/>
      <c r="I388" s="1"/>
      <c r="J388" s="1"/>
      <c r="K388" s="1"/>
      <c r="L388" s="1"/>
      <c r="M388" s="1"/>
      <c r="N388" s="1"/>
      <c r="O388" s="1"/>
      <c r="P388" s="1"/>
      <c r="Q388" s="1"/>
      <c r="R388" s="1"/>
      <c r="S388" s="1"/>
      <c r="T388" s="1"/>
      <c r="U388" s="1"/>
      <c r="V388" s="1"/>
    </row>
    <row r="389" spans="1:22" ht="12.75" customHeight="1">
      <c r="A389" s="663" t="s">
        <v>7590</v>
      </c>
      <c r="B389" s="663" t="s">
        <v>7827</v>
      </c>
      <c r="C389" s="1393"/>
      <c r="D389" s="1393"/>
      <c r="E389" s="1393"/>
      <c r="F389" s="1393"/>
      <c r="G389" s="1393"/>
      <c r="H389" s="1"/>
      <c r="I389" s="1"/>
      <c r="J389" s="1"/>
      <c r="K389" s="1"/>
      <c r="L389" s="1"/>
      <c r="M389" s="1"/>
      <c r="N389" s="1"/>
      <c r="O389" s="1"/>
      <c r="P389" s="1"/>
      <c r="Q389" s="1"/>
      <c r="R389" s="1"/>
      <c r="S389" s="1"/>
      <c r="T389" s="1"/>
      <c r="U389" s="1"/>
      <c r="V389" s="1"/>
    </row>
    <row r="390" spans="1:22" ht="12.75" customHeight="1">
      <c r="A390" s="953" t="s">
        <v>7583</v>
      </c>
      <c r="B390" s="953">
        <v>25</v>
      </c>
      <c r="C390" s="1393"/>
      <c r="D390" s="1393"/>
      <c r="E390" s="1393"/>
      <c r="F390" s="1393"/>
      <c r="G390" s="1393"/>
      <c r="H390" s="1"/>
      <c r="I390" s="1"/>
      <c r="J390" s="1"/>
      <c r="K390" s="1"/>
      <c r="L390" s="1"/>
      <c r="M390" s="1"/>
      <c r="N390" s="1"/>
      <c r="O390" s="1"/>
      <c r="P390" s="1"/>
      <c r="Q390" s="1"/>
      <c r="R390" s="1"/>
      <c r="S390" s="1"/>
      <c r="T390" s="1"/>
      <c r="U390" s="1"/>
      <c r="V390" s="1"/>
    </row>
    <row r="391" spans="1:22" ht="12.75" customHeight="1">
      <c r="A391" s="663" t="s">
        <v>7585</v>
      </c>
      <c r="B391" s="663" t="s">
        <v>1621</v>
      </c>
      <c r="C391" s="1393"/>
      <c r="D391" s="1393"/>
      <c r="E391" s="1393"/>
      <c r="F391" s="1393"/>
      <c r="G391" s="1393"/>
      <c r="H391" s="1"/>
      <c r="I391" s="1"/>
      <c r="J391" s="1"/>
      <c r="K391" s="1"/>
      <c r="L391" s="1"/>
      <c r="M391" s="1"/>
      <c r="N391" s="1"/>
      <c r="O391" s="1"/>
      <c r="P391" s="1"/>
      <c r="Q391" s="1"/>
      <c r="R391" s="1"/>
      <c r="S391" s="1"/>
      <c r="T391" s="1"/>
      <c r="U391" s="1"/>
      <c r="V391" s="1"/>
    </row>
    <row r="392" spans="1:22" ht="12.75" customHeight="1">
      <c r="A392" s="663" t="s">
        <v>7586</v>
      </c>
      <c r="B392" s="663" t="s">
        <v>7828</v>
      </c>
      <c r="C392" s="1393"/>
      <c r="D392" s="1393"/>
      <c r="E392" s="1393"/>
      <c r="F392" s="1393"/>
      <c r="G392" s="1393"/>
      <c r="H392" s="1"/>
      <c r="I392" s="1"/>
      <c r="J392" s="1"/>
      <c r="K392" s="1"/>
      <c r="L392" s="1"/>
      <c r="M392" s="1"/>
      <c r="N392" s="1"/>
      <c r="O392" s="1"/>
      <c r="P392" s="1"/>
      <c r="Q392" s="1"/>
      <c r="R392" s="1"/>
      <c r="S392" s="1"/>
      <c r="T392" s="1"/>
      <c r="U392" s="1"/>
      <c r="V392" s="1"/>
    </row>
    <row r="393" spans="1:22" ht="12.75" customHeight="1">
      <c r="A393" s="663" t="s">
        <v>7588</v>
      </c>
      <c r="B393" s="1272" t="s">
        <v>7829</v>
      </c>
      <c r="C393" s="1393"/>
      <c r="D393" s="1393"/>
      <c r="E393" s="1393"/>
      <c r="F393" s="1393"/>
      <c r="G393" s="1393"/>
      <c r="H393" s="1"/>
      <c r="I393" s="1"/>
      <c r="J393" s="1"/>
      <c r="K393" s="1"/>
      <c r="L393" s="1"/>
      <c r="M393" s="1"/>
      <c r="N393" s="1"/>
      <c r="O393" s="1"/>
      <c r="P393" s="1"/>
      <c r="Q393" s="1"/>
      <c r="R393" s="1"/>
      <c r="S393" s="1"/>
      <c r="T393" s="1"/>
      <c r="U393" s="1"/>
      <c r="V393" s="1"/>
    </row>
    <row r="394" spans="1:22" ht="12.75" customHeight="1">
      <c r="A394" s="663" t="s">
        <v>7589</v>
      </c>
      <c r="B394" s="663">
        <v>20</v>
      </c>
      <c r="C394" s="1393"/>
      <c r="D394" s="1393"/>
      <c r="E394" s="1393"/>
      <c r="F394" s="1393"/>
      <c r="G394" s="1393"/>
      <c r="H394" s="1"/>
      <c r="I394" s="1"/>
      <c r="J394" s="1"/>
      <c r="K394" s="1"/>
      <c r="L394" s="1"/>
      <c r="M394" s="1"/>
      <c r="N394" s="1"/>
      <c r="O394" s="1"/>
      <c r="P394" s="1"/>
      <c r="Q394" s="1"/>
      <c r="R394" s="1"/>
      <c r="S394" s="1"/>
      <c r="T394" s="1"/>
      <c r="U394" s="1"/>
      <c r="V394" s="1"/>
    </row>
    <row r="395" spans="1:22" ht="12.75" customHeight="1">
      <c r="A395" s="663" t="s">
        <v>7590</v>
      </c>
      <c r="B395" s="663" t="s">
        <v>7774</v>
      </c>
      <c r="C395" s="1393"/>
      <c r="D395" s="1393"/>
      <c r="E395" s="1393"/>
      <c r="F395" s="1393"/>
      <c r="G395" s="1393"/>
      <c r="H395" s="1"/>
      <c r="I395" s="1"/>
      <c r="J395" s="1"/>
      <c r="K395" s="1"/>
      <c r="L395" s="1"/>
      <c r="M395" s="1"/>
      <c r="N395" s="1"/>
      <c r="O395" s="1"/>
      <c r="P395" s="1"/>
      <c r="Q395" s="1"/>
      <c r="R395" s="1"/>
      <c r="S395" s="1"/>
      <c r="T395" s="1"/>
      <c r="U395" s="1"/>
      <c r="V395" s="1"/>
    </row>
    <row r="396" spans="1:22" ht="12.75" customHeight="1">
      <c r="A396" s="953" t="s">
        <v>7583</v>
      </c>
      <c r="B396" s="953">
        <v>26</v>
      </c>
      <c r="C396" s="1393"/>
      <c r="D396" s="1393"/>
      <c r="E396" s="1393"/>
      <c r="F396" s="1393"/>
      <c r="G396" s="1393"/>
      <c r="H396" s="1"/>
      <c r="I396" s="1"/>
      <c r="J396" s="1"/>
      <c r="K396" s="1"/>
      <c r="L396" s="1"/>
      <c r="M396" s="1"/>
      <c r="N396" s="1"/>
      <c r="O396" s="1"/>
      <c r="P396" s="1"/>
      <c r="Q396" s="1"/>
      <c r="R396" s="1"/>
      <c r="S396" s="1"/>
      <c r="T396" s="1"/>
      <c r="U396" s="1"/>
      <c r="V396" s="1"/>
    </row>
    <row r="397" spans="1:22" ht="12.75" customHeight="1">
      <c r="A397" s="663" t="s">
        <v>7585</v>
      </c>
      <c r="B397" s="663" t="s">
        <v>1621</v>
      </c>
      <c r="C397" s="1393"/>
      <c r="D397" s="1393"/>
      <c r="E397" s="1393"/>
      <c r="F397" s="1393"/>
      <c r="G397" s="1393"/>
      <c r="H397" s="1"/>
      <c r="I397" s="1"/>
      <c r="J397" s="1"/>
      <c r="K397" s="1"/>
      <c r="L397" s="1"/>
      <c r="M397" s="1"/>
      <c r="N397" s="1"/>
      <c r="O397" s="1"/>
      <c r="P397" s="1"/>
      <c r="Q397" s="1"/>
      <c r="R397" s="1"/>
      <c r="S397" s="1"/>
      <c r="T397" s="1"/>
      <c r="U397" s="1"/>
      <c r="V397" s="1"/>
    </row>
    <row r="398" spans="1:22" ht="12.75" customHeight="1">
      <c r="A398" s="663" t="s">
        <v>7586</v>
      </c>
      <c r="B398" s="663" t="s">
        <v>7830</v>
      </c>
      <c r="C398" s="1393"/>
      <c r="D398" s="1393"/>
      <c r="E398" s="1393"/>
      <c r="F398" s="1393"/>
      <c r="G398" s="1393"/>
      <c r="H398" s="1"/>
      <c r="I398" s="1"/>
      <c r="J398" s="1"/>
      <c r="K398" s="1"/>
      <c r="L398" s="1"/>
      <c r="M398" s="1"/>
      <c r="N398" s="1"/>
      <c r="O398" s="1"/>
      <c r="P398" s="1"/>
      <c r="Q398" s="1"/>
      <c r="R398" s="1"/>
      <c r="S398" s="1"/>
      <c r="T398" s="1"/>
      <c r="U398" s="1"/>
      <c r="V398" s="1"/>
    </row>
    <row r="399" spans="1:22" ht="12.75" customHeight="1">
      <c r="A399" s="663" t="s">
        <v>7588</v>
      </c>
      <c r="B399" s="1272" t="s">
        <v>7831</v>
      </c>
      <c r="C399" s="1393"/>
      <c r="D399" s="1393"/>
      <c r="E399" s="1393"/>
      <c r="F399" s="1393"/>
      <c r="G399" s="1393"/>
      <c r="H399" s="1"/>
      <c r="I399" s="1"/>
      <c r="J399" s="1"/>
      <c r="K399" s="1"/>
      <c r="L399" s="1"/>
      <c r="M399" s="1"/>
      <c r="N399" s="1"/>
      <c r="O399" s="1"/>
      <c r="P399" s="1"/>
      <c r="Q399" s="1"/>
      <c r="R399" s="1"/>
      <c r="S399" s="1"/>
      <c r="T399" s="1"/>
      <c r="U399" s="1"/>
      <c r="V399" s="1"/>
    </row>
    <row r="400" spans="1:22" ht="12.75" customHeight="1">
      <c r="A400" s="663" t="s">
        <v>7589</v>
      </c>
      <c r="B400" s="663">
        <v>20</v>
      </c>
      <c r="C400" s="1393"/>
      <c r="D400" s="1393"/>
      <c r="E400" s="1393"/>
      <c r="F400" s="1393"/>
      <c r="G400" s="1393"/>
      <c r="H400" s="1"/>
      <c r="I400" s="1"/>
      <c r="J400" s="1"/>
      <c r="K400" s="1"/>
      <c r="L400" s="1"/>
      <c r="M400" s="1"/>
      <c r="N400" s="1"/>
      <c r="O400" s="1"/>
      <c r="P400" s="1"/>
      <c r="Q400" s="1"/>
      <c r="R400" s="1"/>
      <c r="S400" s="1"/>
      <c r="T400" s="1"/>
      <c r="U400" s="1"/>
      <c r="V400" s="1"/>
    </row>
    <row r="401" spans="1:22" ht="12.75" customHeight="1">
      <c r="A401" s="663" t="s">
        <v>7590</v>
      </c>
      <c r="B401" s="663" t="s">
        <v>7777</v>
      </c>
      <c r="C401" s="1393"/>
      <c r="D401" s="1393"/>
      <c r="E401" s="1393"/>
      <c r="F401" s="1393"/>
      <c r="G401" s="1393"/>
      <c r="H401" s="1"/>
      <c r="I401" s="1"/>
      <c r="J401" s="1"/>
      <c r="K401" s="1"/>
      <c r="L401" s="1"/>
      <c r="M401" s="1"/>
      <c r="N401" s="1"/>
      <c r="O401" s="1"/>
      <c r="P401" s="1"/>
      <c r="Q401" s="1"/>
      <c r="R401" s="1"/>
      <c r="S401" s="1"/>
      <c r="T401" s="1"/>
      <c r="U401" s="1"/>
      <c r="V401" s="1"/>
    </row>
    <row r="402" spans="1:22" ht="12.75" customHeight="1">
      <c r="A402" s="959"/>
      <c r="B402" s="959"/>
      <c r="C402" s="1393"/>
      <c r="D402" s="1393"/>
      <c r="E402" s="1393"/>
      <c r="F402" s="1393"/>
      <c r="G402" s="1393"/>
      <c r="H402" s="1"/>
      <c r="I402" s="1"/>
      <c r="J402" s="1"/>
      <c r="K402" s="1"/>
      <c r="L402" s="1"/>
      <c r="M402" s="1"/>
      <c r="N402" s="1"/>
      <c r="O402" s="1"/>
      <c r="P402" s="1"/>
      <c r="Q402" s="1"/>
      <c r="R402" s="1"/>
      <c r="S402" s="1"/>
      <c r="T402" s="1"/>
      <c r="U402" s="1"/>
      <c r="V402" s="1"/>
    </row>
    <row r="403" spans="1:22" ht="12.75" customHeight="1">
      <c r="A403" s="2245" t="s">
        <v>127</v>
      </c>
      <c r="B403" s="2081"/>
      <c r="C403" s="1393"/>
      <c r="D403" s="1393"/>
      <c r="E403" s="1393"/>
      <c r="F403" s="1393"/>
      <c r="G403" s="1393"/>
      <c r="H403" s="1"/>
      <c r="I403" s="1"/>
      <c r="J403" s="1"/>
      <c r="K403" s="1"/>
      <c r="L403" s="1"/>
      <c r="M403" s="1"/>
      <c r="N403" s="1"/>
      <c r="O403" s="1"/>
      <c r="P403" s="1"/>
      <c r="Q403" s="1"/>
      <c r="R403" s="1"/>
      <c r="S403" s="1"/>
      <c r="T403" s="1"/>
      <c r="U403" s="1"/>
      <c r="V403" s="1"/>
    </row>
    <row r="404" spans="1:22" ht="12.75">
      <c r="A404" s="383" t="s">
        <v>7583</v>
      </c>
      <c r="B404" s="384">
        <v>1</v>
      </c>
      <c r="C404" s="1393"/>
      <c r="D404" s="1393"/>
      <c r="E404" s="1393"/>
      <c r="F404" s="1393"/>
      <c r="G404" s="1393"/>
      <c r="H404" s="1"/>
      <c r="I404" s="1"/>
      <c r="J404" s="1"/>
      <c r="K404" s="1"/>
      <c r="L404" s="1"/>
      <c r="M404" s="1"/>
      <c r="N404" s="1"/>
      <c r="O404" s="1"/>
      <c r="P404" s="1"/>
      <c r="Q404" s="1"/>
      <c r="R404" s="1"/>
      <c r="S404" s="1"/>
      <c r="T404" s="1"/>
      <c r="U404" s="1"/>
      <c r="V404" s="1"/>
    </row>
    <row r="405" spans="1:22" ht="12.75" customHeight="1">
      <c r="A405" s="1431" t="s">
        <v>7585</v>
      </c>
      <c r="B405" s="961" t="s">
        <v>7833</v>
      </c>
      <c r="C405" s="1393"/>
      <c r="D405" s="1393"/>
      <c r="E405" s="1393"/>
      <c r="F405" s="1393"/>
      <c r="G405" s="1393"/>
      <c r="H405" s="1"/>
      <c r="I405" s="1"/>
      <c r="J405" s="1"/>
      <c r="K405" s="1"/>
      <c r="L405" s="1"/>
      <c r="M405" s="1"/>
      <c r="N405" s="1"/>
      <c r="O405" s="1"/>
      <c r="P405" s="1"/>
      <c r="Q405" s="1"/>
      <c r="R405" s="1"/>
      <c r="S405" s="1"/>
      <c r="T405" s="1"/>
      <c r="U405" s="1"/>
      <c r="V405" s="1"/>
    </row>
    <row r="406" spans="1:22" ht="12.75" customHeight="1">
      <c r="A406" s="1431" t="s">
        <v>7586</v>
      </c>
      <c r="B406" s="961" t="s">
        <v>7836</v>
      </c>
      <c r="C406" s="1393"/>
      <c r="D406" s="1393"/>
      <c r="E406" s="1393"/>
      <c r="F406" s="1393"/>
      <c r="G406" s="1393"/>
      <c r="H406" s="1"/>
      <c r="I406" s="1"/>
      <c r="J406" s="1"/>
      <c r="K406" s="1"/>
      <c r="L406" s="1"/>
      <c r="M406" s="1"/>
      <c r="N406" s="1"/>
      <c r="O406" s="1"/>
      <c r="P406" s="1"/>
      <c r="Q406" s="1"/>
      <c r="R406" s="1"/>
      <c r="S406" s="1"/>
      <c r="T406" s="1"/>
      <c r="U406" s="1"/>
      <c r="V406" s="1"/>
    </row>
    <row r="407" spans="1:22" ht="12.75" customHeight="1">
      <c r="A407" s="1431" t="s">
        <v>7588</v>
      </c>
      <c r="B407" s="961" t="s">
        <v>7837</v>
      </c>
      <c r="C407" s="1393"/>
      <c r="D407" s="1393"/>
      <c r="E407" s="1393"/>
      <c r="F407" s="1393"/>
      <c r="G407" s="1393"/>
      <c r="H407" s="1"/>
      <c r="I407" s="1"/>
      <c r="J407" s="1"/>
      <c r="K407" s="1"/>
      <c r="L407" s="1"/>
      <c r="M407" s="1"/>
      <c r="N407" s="1"/>
      <c r="O407" s="1"/>
      <c r="P407" s="1"/>
      <c r="Q407" s="1"/>
      <c r="R407" s="1"/>
      <c r="S407" s="1"/>
      <c r="T407" s="1"/>
      <c r="U407" s="1"/>
      <c r="V407" s="1"/>
    </row>
    <row r="408" spans="1:22" ht="13.5" customHeight="1">
      <c r="A408" s="1431" t="s">
        <v>7589</v>
      </c>
      <c r="B408" s="961">
        <v>100</v>
      </c>
      <c r="C408" s="1393"/>
      <c r="D408" s="1393"/>
      <c r="E408" s="1393"/>
      <c r="F408" s="1393"/>
      <c r="G408" s="1393"/>
      <c r="H408" s="1"/>
      <c r="I408" s="1"/>
      <c r="J408" s="1"/>
      <c r="K408" s="1"/>
      <c r="L408" s="1"/>
      <c r="M408" s="1"/>
      <c r="N408" s="1"/>
      <c r="O408" s="1"/>
      <c r="P408" s="1"/>
      <c r="Q408" s="1"/>
      <c r="R408" s="1"/>
      <c r="S408" s="1"/>
      <c r="T408" s="1"/>
      <c r="U408" s="1"/>
      <c r="V408" s="1"/>
    </row>
    <row r="409" spans="1:22" ht="12.75" customHeight="1">
      <c r="A409" s="1431" t="s">
        <v>7590</v>
      </c>
      <c r="B409" s="961" t="s">
        <v>7838</v>
      </c>
      <c r="C409" s="1393"/>
      <c r="D409" s="1393"/>
      <c r="E409" s="1393"/>
      <c r="F409" s="1393"/>
      <c r="G409" s="1393"/>
      <c r="H409" s="1"/>
      <c r="I409" s="1"/>
      <c r="J409" s="1"/>
      <c r="K409" s="1"/>
      <c r="L409" s="1"/>
      <c r="M409" s="1"/>
      <c r="N409" s="1"/>
      <c r="O409" s="1"/>
      <c r="P409" s="1"/>
      <c r="Q409" s="1"/>
      <c r="R409" s="1"/>
      <c r="S409" s="1"/>
      <c r="T409" s="1"/>
      <c r="U409" s="1"/>
      <c r="V409" s="1"/>
    </row>
    <row r="410" spans="1:22" ht="12.75" customHeight="1">
      <c r="A410" s="1458" t="s">
        <v>7583</v>
      </c>
      <c r="B410" s="1459">
        <v>2</v>
      </c>
      <c r="C410" s="1393"/>
      <c r="D410" s="1393"/>
      <c r="E410" s="1393"/>
      <c r="F410" s="1393"/>
      <c r="G410" s="1393"/>
      <c r="H410" s="1"/>
      <c r="I410" s="1"/>
      <c r="J410" s="1"/>
      <c r="K410" s="1"/>
      <c r="L410" s="1"/>
      <c r="M410" s="1"/>
      <c r="N410" s="1"/>
      <c r="O410" s="1"/>
      <c r="P410" s="1"/>
      <c r="Q410" s="1"/>
      <c r="R410" s="1"/>
      <c r="S410" s="1"/>
      <c r="T410" s="1"/>
      <c r="U410" s="1"/>
      <c r="V410" s="1"/>
    </row>
    <row r="411" spans="1:22" ht="12.75" customHeight="1">
      <c r="A411" s="1431" t="s">
        <v>7585</v>
      </c>
      <c r="B411" s="1475" t="s">
        <v>7839</v>
      </c>
      <c r="C411" s="1393"/>
      <c r="D411" s="1393"/>
      <c r="E411" s="1393"/>
      <c r="F411" s="1393"/>
      <c r="G411" s="1393"/>
      <c r="H411" s="1"/>
      <c r="I411" s="1"/>
      <c r="J411" s="1"/>
      <c r="K411" s="1"/>
      <c r="L411" s="1"/>
      <c r="M411" s="1"/>
      <c r="N411" s="1"/>
      <c r="O411" s="1"/>
      <c r="P411" s="1"/>
      <c r="Q411" s="1"/>
      <c r="R411" s="1"/>
      <c r="S411" s="1"/>
      <c r="T411" s="1"/>
      <c r="U411" s="1"/>
      <c r="V411" s="1"/>
    </row>
    <row r="412" spans="1:22" ht="12.75" customHeight="1">
      <c r="A412" s="1431" t="s">
        <v>7586</v>
      </c>
      <c r="B412" s="961" t="s">
        <v>7840</v>
      </c>
      <c r="C412" s="1393"/>
      <c r="D412" s="1393"/>
      <c r="E412" s="1393"/>
      <c r="F412" s="1393"/>
      <c r="G412" s="1393"/>
      <c r="H412" s="1"/>
      <c r="I412" s="1"/>
      <c r="J412" s="1"/>
      <c r="K412" s="1"/>
      <c r="L412" s="1"/>
      <c r="M412" s="1"/>
      <c r="N412" s="1"/>
      <c r="O412" s="1"/>
      <c r="P412" s="1"/>
      <c r="Q412" s="1"/>
      <c r="R412" s="1"/>
      <c r="S412" s="1"/>
      <c r="T412" s="1"/>
      <c r="U412" s="1"/>
      <c r="V412" s="1"/>
    </row>
    <row r="413" spans="1:22" ht="12.75" customHeight="1">
      <c r="A413" s="1431" t="s">
        <v>7588</v>
      </c>
      <c r="B413" s="961" t="s">
        <v>1662</v>
      </c>
      <c r="C413" s="1393"/>
      <c r="D413" s="1393"/>
      <c r="E413" s="1393"/>
      <c r="F413" s="1393"/>
      <c r="G413" s="1393"/>
      <c r="H413" s="1"/>
      <c r="I413" s="1"/>
      <c r="J413" s="1"/>
      <c r="K413" s="1"/>
      <c r="L413" s="1"/>
      <c r="M413" s="1"/>
      <c r="N413" s="1"/>
      <c r="O413" s="1"/>
      <c r="P413" s="1"/>
      <c r="Q413" s="1"/>
      <c r="R413" s="1"/>
      <c r="S413" s="1"/>
      <c r="T413" s="1"/>
      <c r="U413" s="1"/>
      <c r="V413" s="1"/>
    </row>
    <row r="414" spans="1:22" ht="12.75" customHeight="1">
      <c r="A414" s="1431" t="s">
        <v>7589</v>
      </c>
      <c r="B414" s="961">
        <v>30</v>
      </c>
      <c r="C414" s="1393"/>
      <c r="D414" s="1393"/>
      <c r="E414" s="1393"/>
      <c r="F414" s="1393"/>
      <c r="G414" s="1393"/>
      <c r="H414" s="1"/>
      <c r="I414" s="1"/>
      <c r="J414" s="1"/>
      <c r="K414" s="1"/>
      <c r="L414" s="1"/>
      <c r="M414" s="1"/>
      <c r="N414" s="1"/>
      <c r="O414" s="1"/>
      <c r="P414" s="1"/>
      <c r="Q414" s="1"/>
      <c r="R414" s="1"/>
      <c r="S414" s="1"/>
      <c r="T414" s="1"/>
      <c r="U414" s="1"/>
      <c r="V414" s="1"/>
    </row>
    <row r="415" spans="1:22" ht="12.75" customHeight="1">
      <c r="A415" s="1431" t="s">
        <v>7590</v>
      </c>
      <c r="B415" s="961" t="s">
        <v>7841</v>
      </c>
      <c r="C415" s="1393"/>
      <c r="D415" s="1393"/>
      <c r="E415" s="1393"/>
      <c r="F415" s="1393"/>
      <c r="G415" s="1393"/>
      <c r="H415" s="1"/>
      <c r="I415" s="1"/>
      <c r="J415" s="1"/>
      <c r="K415" s="1"/>
      <c r="L415" s="1"/>
      <c r="M415" s="1"/>
      <c r="N415" s="1"/>
      <c r="O415" s="1"/>
      <c r="P415" s="1"/>
      <c r="Q415" s="1"/>
      <c r="R415" s="1"/>
      <c r="S415" s="1"/>
      <c r="T415" s="1"/>
      <c r="U415" s="1"/>
      <c r="V415" s="1"/>
    </row>
    <row r="416" spans="1:22" ht="12.75" customHeight="1">
      <c r="A416" s="1458" t="s">
        <v>7583</v>
      </c>
      <c r="B416" s="1459">
        <v>3</v>
      </c>
      <c r="C416" s="1393"/>
      <c r="D416" s="1393"/>
      <c r="E416" s="1393"/>
      <c r="F416" s="1393"/>
      <c r="G416" s="1393"/>
      <c r="H416" s="1"/>
      <c r="I416" s="1"/>
      <c r="J416" s="1"/>
      <c r="K416" s="1"/>
      <c r="L416" s="1"/>
      <c r="M416" s="1"/>
      <c r="N416" s="1"/>
      <c r="O416" s="1"/>
      <c r="P416" s="1"/>
      <c r="Q416" s="1"/>
      <c r="R416" s="1"/>
      <c r="S416" s="1"/>
      <c r="T416" s="1"/>
      <c r="U416" s="1"/>
      <c r="V416" s="1"/>
    </row>
    <row r="417" spans="1:22" ht="12.75" customHeight="1">
      <c r="A417" s="1431" t="s">
        <v>7585</v>
      </c>
      <c r="B417" s="1475" t="s">
        <v>7842</v>
      </c>
      <c r="C417" s="1393"/>
      <c r="D417" s="1393"/>
      <c r="E417" s="1393"/>
      <c r="F417" s="1393"/>
      <c r="G417" s="1393"/>
      <c r="H417" s="1"/>
      <c r="I417" s="1"/>
      <c r="J417" s="1"/>
      <c r="K417" s="1"/>
      <c r="L417" s="1"/>
      <c r="M417" s="1"/>
      <c r="N417" s="1"/>
      <c r="O417" s="1"/>
      <c r="P417" s="1"/>
      <c r="Q417" s="1"/>
      <c r="R417" s="1"/>
      <c r="S417" s="1"/>
      <c r="T417" s="1"/>
      <c r="U417" s="1"/>
      <c r="V417" s="1"/>
    </row>
    <row r="418" spans="1:22" ht="13.5" customHeight="1">
      <c r="A418" s="1431" t="s">
        <v>7586</v>
      </c>
      <c r="B418" s="961" t="s">
        <v>7843</v>
      </c>
      <c r="C418" s="1393"/>
      <c r="D418" s="1393"/>
      <c r="E418" s="1393"/>
      <c r="F418" s="1393"/>
      <c r="G418" s="1393"/>
      <c r="H418" s="1"/>
      <c r="I418" s="1"/>
      <c r="J418" s="1"/>
      <c r="K418" s="1"/>
      <c r="L418" s="1"/>
      <c r="M418" s="1"/>
      <c r="N418" s="1"/>
      <c r="O418" s="1"/>
      <c r="P418" s="1"/>
      <c r="Q418" s="1"/>
      <c r="R418" s="1"/>
      <c r="S418" s="1"/>
      <c r="T418" s="1"/>
      <c r="U418" s="1"/>
      <c r="V418" s="1"/>
    </row>
    <row r="419" spans="1:22" ht="12.75" customHeight="1">
      <c r="A419" s="1431" t="s">
        <v>7588</v>
      </c>
      <c r="B419" s="961" t="s">
        <v>1662</v>
      </c>
      <c r="C419" s="1393"/>
      <c r="D419" s="1393"/>
      <c r="E419" s="1393"/>
      <c r="F419" s="1393"/>
      <c r="G419" s="1393"/>
      <c r="H419" s="1"/>
      <c r="I419" s="1"/>
      <c r="J419" s="1"/>
      <c r="K419" s="1"/>
      <c r="L419" s="1"/>
      <c r="M419" s="1"/>
      <c r="N419" s="1"/>
      <c r="O419" s="1"/>
      <c r="P419" s="1"/>
      <c r="Q419" s="1"/>
      <c r="R419" s="1"/>
      <c r="S419" s="1"/>
      <c r="T419" s="1"/>
      <c r="U419" s="1"/>
      <c r="V419" s="1"/>
    </row>
    <row r="420" spans="1:22" ht="12.75" customHeight="1">
      <c r="A420" s="1431" t="s">
        <v>7589</v>
      </c>
      <c r="B420" s="961">
        <v>30</v>
      </c>
      <c r="C420" s="1393"/>
      <c r="D420" s="1393"/>
      <c r="E420" s="1393"/>
      <c r="F420" s="1393"/>
      <c r="G420" s="1393"/>
      <c r="H420" s="1"/>
      <c r="I420" s="1"/>
      <c r="J420" s="1"/>
      <c r="K420" s="1"/>
      <c r="L420" s="1"/>
      <c r="M420" s="1"/>
      <c r="N420" s="1"/>
      <c r="O420" s="1"/>
      <c r="P420" s="1"/>
      <c r="Q420" s="1"/>
      <c r="R420" s="1"/>
      <c r="S420" s="1"/>
      <c r="T420" s="1"/>
      <c r="U420" s="1"/>
      <c r="V420" s="1"/>
    </row>
    <row r="421" spans="1:22" ht="12.75" customHeight="1">
      <c r="A421" s="1431" t="s">
        <v>7590</v>
      </c>
      <c r="B421" s="961" t="s">
        <v>7844</v>
      </c>
      <c r="C421" s="1393"/>
      <c r="D421" s="1393"/>
      <c r="E421" s="1393"/>
      <c r="F421" s="1393"/>
      <c r="G421" s="1393"/>
      <c r="H421" s="1"/>
      <c r="I421" s="1"/>
      <c r="J421" s="1"/>
      <c r="K421" s="1"/>
      <c r="L421" s="1"/>
      <c r="M421" s="1"/>
      <c r="N421" s="1"/>
      <c r="O421" s="1"/>
      <c r="P421" s="1"/>
      <c r="Q421" s="1"/>
      <c r="R421" s="1"/>
      <c r="S421" s="1"/>
      <c r="T421" s="1"/>
      <c r="U421" s="1"/>
      <c r="V421" s="1"/>
    </row>
    <row r="422" spans="1:22" ht="12.75" customHeight="1">
      <c r="A422" s="1458" t="s">
        <v>7583</v>
      </c>
      <c r="B422" s="1459">
        <v>4</v>
      </c>
      <c r="C422" s="1393"/>
      <c r="D422" s="1393"/>
      <c r="E422" s="1393"/>
      <c r="F422" s="1393"/>
      <c r="G422" s="1393"/>
      <c r="H422" s="1"/>
      <c r="I422" s="1"/>
      <c r="J422" s="1"/>
      <c r="K422" s="1"/>
      <c r="L422" s="1"/>
      <c r="M422" s="1"/>
      <c r="N422" s="1"/>
      <c r="O422" s="1"/>
      <c r="P422" s="1"/>
      <c r="Q422" s="1"/>
      <c r="R422" s="1"/>
      <c r="S422" s="1"/>
      <c r="T422" s="1"/>
      <c r="U422" s="1"/>
      <c r="V422" s="1"/>
    </row>
    <row r="423" spans="1:22" ht="12.75" customHeight="1">
      <c r="A423" s="1431" t="s">
        <v>7585</v>
      </c>
      <c r="B423" s="1475" t="s">
        <v>7845</v>
      </c>
      <c r="C423" s="1393"/>
      <c r="D423" s="1393"/>
      <c r="E423" s="1393"/>
      <c r="F423" s="1393"/>
      <c r="G423" s="1393"/>
      <c r="H423" s="1"/>
      <c r="I423" s="1"/>
      <c r="J423" s="1"/>
      <c r="K423" s="1"/>
      <c r="L423" s="1"/>
      <c r="M423" s="1"/>
      <c r="N423" s="1"/>
      <c r="O423" s="1"/>
      <c r="P423" s="1"/>
      <c r="Q423" s="1"/>
      <c r="R423" s="1"/>
      <c r="S423" s="1"/>
      <c r="T423" s="1"/>
      <c r="U423" s="1"/>
      <c r="V423" s="1"/>
    </row>
    <row r="424" spans="1:22" ht="12.75" customHeight="1">
      <c r="A424" s="1431" t="s">
        <v>7586</v>
      </c>
      <c r="B424" s="961" t="s">
        <v>7846</v>
      </c>
      <c r="C424" s="1393"/>
      <c r="D424" s="1393"/>
      <c r="E424" s="1393"/>
      <c r="F424" s="1393"/>
      <c r="G424" s="1393"/>
      <c r="H424" s="1"/>
      <c r="I424" s="1"/>
      <c r="J424" s="1"/>
      <c r="K424" s="1"/>
      <c r="L424" s="1"/>
      <c r="M424" s="1"/>
      <c r="N424" s="1"/>
      <c r="O424" s="1"/>
      <c r="P424" s="1"/>
      <c r="Q424" s="1"/>
      <c r="R424" s="1"/>
      <c r="S424" s="1"/>
      <c r="T424" s="1"/>
      <c r="U424" s="1"/>
      <c r="V424" s="1"/>
    </row>
    <row r="425" spans="1:22" ht="12.75" customHeight="1">
      <c r="A425" s="1431" t="s">
        <v>7588</v>
      </c>
      <c r="B425" s="961" t="s">
        <v>1662</v>
      </c>
      <c r="C425" s="1393"/>
      <c r="D425" s="1393"/>
      <c r="E425" s="1393"/>
      <c r="F425" s="1393"/>
      <c r="G425" s="1393"/>
      <c r="H425" s="1"/>
      <c r="I425" s="1"/>
      <c r="J425" s="1"/>
      <c r="K425" s="1"/>
      <c r="L425" s="1"/>
      <c r="M425" s="1"/>
      <c r="N425" s="1"/>
      <c r="O425" s="1"/>
      <c r="P425" s="1"/>
      <c r="Q425" s="1"/>
      <c r="R425" s="1"/>
      <c r="S425" s="1"/>
      <c r="T425" s="1"/>
      <c r="U425" s="1"/>
      <c r="V425" s="1"/>
    </row>
    <row r="426" spans="1:22" ht="12.75" customHeight="1">
      <c r="A426" s="1431" t="s">
        <v>7589</v>
      </c>
      <c r="B426" s="961">
        <v>30</v>
      </c>
      <c r="C426" s="1393"/>
      <c r="D426" s="1393"/>
      <c r="E426" s="1393"/>
      <c r="F426" s="1393"/>
      <c r="G426" s="1393"/>
      <c r="H426" s="1"/>
      <c r="I426" s="1"/>
      <c r="J426" s="1"/>
      <c r="K426" s="1"/>
      <c r="L426" s="1"/>
      <c r="M426" s="1"/>
      <c r="N426" s="1"/>
      <c r="O426" s="1"/>
      <c r="P426" s="1"/>
      <c r="Q426" s="1"/>
      <c r="R426" s="1"/>
      <c r="S426" s="1"/>
      <c r="T426" s="1"/>
      <c r="U426" s="1"/>
      <c r="V426" s="1"/>
    </row>
    <row r="427" spans="1:22" ht="12.75" customHeight="1">
      <c r="A427" s="1431" t="s">
        <v>7590</v>
      </c>
      <c r="B427" s="961" t="s">
        <v>7847</v>
      </c>
      <c r="C427" s="1393"/>
      <c r="D427" s="1393"/>
      <c r="E427" s="1393"/>
      <c r="F427" s="1393"/>
      <c r="G427" s="1393"/>
      <c r="H427" s="1"/>
      <c r="I427" s="1"/>
      <c r="J427" s="1"/>
      <c r="K427" s="1"/>
      <c r="L427" s="1"/>
      <c r="M427" s="1"/>
      <c r="N427" s="1"/>
      <c r="O427" s="1"/>
      <c r="P427" s="1"/>
      <c r="Q427" s="1"/>
      <c r="R427" s="1"/>
      <c r="S427" s="1"/>
      <c r="T427" s="1"/>
      <c r="U427" s="1"/>
      <c r="V427" s="1"/>
    </row>
    <row r="428" spans="1:22" ht="12.75" customHeight="1">
      <c r="A428" s="1458" t="s">
        <v>7583</v>
      </c>
      <c r="B428" s="1459">
        <v>5</v>
      </c>
      <c r="C428" s="1393"/>
      <c r="D428" s="1393"/>
      <c r="E428" s="1393"/>
      <c r="F428" s="1393"/>
      <c r="G428" s="1393"/>
      <c r="H428" s="1"/>
      <c r="I428" s="1"/>
      <c r="J428" s="1"/>
      <c r="K428" s="1"/>
      <c r="L428" s="1"/>
      <c r="M428" s="1"/>
      <c r="N428" s="1"/>
      <c r="O428" s="1"/>
      <c r="P428" s="1"/>
      <c r="Q428" s="1"/>
      <c r="R428" s="1"/>
      <c r="S428" s="1"/>
      <c r="T428" s="1"/>
      <c r="U428" s="1"/>
      <c r="V428" s="1"/>
    </row>
    <row r="429" spans="1:22" ht="12.75" customHeight="1">
      <c r="A429" s="1431" t="s">
        <v>7585</v>
      </c>
      <c r="B429" s="1475" t="s">
        <v>7848</v>
      </c>
      <c r="C429" s="1393"/>
      <c r="D429" s="1393"/>
      <c r="E429" s="1393"/>
      <c r="F429" s="1393"/>
      <c r="G429" s="1393"/>
      <c r="H429" s="1"/>
      <c r="I429" s="1"/>
      <c r="J429" s="1"/>
      <c r="K429" s="1"/>
      <c r="L429" s="1"/>
      <c r="M429" s="1"/>
      <c r="N429" s="1"/>
      <c r="O429" s="1"/>
      <c r="P429" s="1"/>
      <c r="Q429" s="1"/>
      <c r="R429" s="1"/>
      <c r="S429" s="1"/>
      <c r="T429" s="1"/>
      <c r="U429" s="1"/>
      <c r="V429" s="1"/>
    </row>
    <row r="430" spans="1:22" ht="12.75" customHeight="1">
      <c r="A430" s="1431" t="s">
        <v>7586</v>
      </c>
      <c r="B430" s="961" t="s">
        <v>7849</v>
      </c>
      <c r="C430" s="1393"/>
      <c r="D430" s="1393"/>
      <c r="E430" s="1393"/>
      <c r="F430" s="1393"/>
      <c r="G430" s="1393"/>
      <c r="H430" s="1"/>
      <c r="I430" s="1"/>
      <c r="J430" s="1"/>
      <c r="K430" s="1"/>
      <c r="L430" s="1"/>
      <c r="M430" s="1"/>
      <c r="N430" s="1"/>
      <c r="O430" s="1"/>
      <c r="P430" s="1"/>
      <c r="Q430" s="1"/>
      <c r="R430" s="1"/>
      <c r="S430" s="1"/>
      <c r="T430" s="1"/>
      <c r="U430" s="1"/>
      <c r="V430" s="1"/>
    </row>
    <row r="431" spans="1:22" ht="12.75" customHeight="1">
      <c r="A431" s="1431" t="s">
        <v>7588</v>
      </c>
      <c r="B431" s="961" t="s">
        <v>1662</v>
      </c>
      <c r="C431" s="1393"/>
      <c r="D431" s="1393"/>
      <c r="E431" s="1393"/>
      <c r="F431" s="1393"/>
      <c r="G431" s="1393"/>
      <c r="H431" s="1"/>
      <c r="I431" s="1"/>
      <c r="J431" s="1"/>
      <c r="K431" s="1"/>
      <c r="L431" s="1"/>
      <c r="M431" s="1"/>
      <c r="N431" s="1"/>
      <c r="O431" s="1"/>
      <c r="P431" s="1"/>
      <c r="Q431" s="1"/>
      <c r="R431" s="1"/>
      <c r="S431" s="1"/>
      <c r="T431" s="1"/>
      <c r="U431" s="1"/>
      <c r="V431" s="1"/>
    </row>
    <row r="432" spans="1:22" ht="12.75" customHeight="1">
      <c r="A432" s="1431" t="s">
        <v>7589</v>
      </c>
      <c r="B432" s="961">
        <v>30</v>
      </c>
      <c r="C432" s="1393"/>
      <c r="D432" s="1393"/>
      <c r="E432" s="1393"/>
      <c r="F432" s="1393"/>
      <c r="G432" s="1393"/>
      <c r="H432" s="1"/>
      <c r="I432" s="1"/>
      <c r="J432" s="1"/>
      <c r="K432" s="1"/>
      <c r="L432" s="1"/>
      <c r="M432" s="1"/>
      <c r="N432" s="1"/>
      <c r="O432" s="1"/>
      <c r="P432" s="1"/>
      <c r="Q432" s="1"/>
      <c r="R432" s="1"/>
      <c r="S432" s="1"/>
      <c r="T432" s="1"/>
      <c r="U432" s="1"/>
      <c r="V432" s="1"/>
    </row>
    <row r="433" spans="1:22" ht="12.75" customHeight="1">
      <c r="A433" s="1431" t="s">
        <v>7590</v>
      </c>
      <c r="B433" s="961" t="s">
        <v>7850</v>
      </c>
      <c r="C433" s="1393"/>
      <c r="D433" s="1393"/>
      <c r="E433" s="1393"/>
      <c r="F433" s="1393"/>
      <c r="G433" s="1393"/>
      <c r="H433" s="1"/>
      <c r="I433" s="1"/>
      <c r="J433" s="1"/>
      <c r="K433" s="1"/>
      <c r="L433" s="1"/>
      <c r="M433" s="1"/>
      <c r="N433" s="1"/>
      <c r="O433" s="1"/>
      <c r="P433" s="1"/>
      <c r="Q433" s="1"/>
      <c r="R433" s="1"/>
      <c r="S433" s="1"/>
      <c r="T433" s="1"/>
      <c r="U433" s="1"/>
      <c r="V433" s="1"/>
    </row>
    <row r="434" spans="1:22" ht="12.75" customHeight="1">
      <c r="A434" s="383" t="s">
        <v>7583</v>
      </c>
      <c r="B434" s="384">
        <v>6</v>
      </c>
      <c r="C434" s="1393"/>
      <c r="D434" s="1393"/>
      <c r="E434" s="1393"/>
      <c r="F434" s="1393"/>
      <c r="G434" s="1393"/>
      <c r="H434" s="1"/>
      <c r="I434" s="1"/>
      <c r="J434" s="1"/>
      <c r="K434" s="1"/>
      <c r="L434" s="1"/>
      <c r="M434" s="1"/>
      <c r="N434" s="1"/>
      <c r="O434" s="1"/>
      <c r="P434" s="1"/>
      <c r="Q434" s="1"/>
      <c r="R434" s="1"/>
      <c r="S434" s="1"/>
      <c r="T434" s="1"/>
      <c r="U434" s="1"/>
      <c r="V434" s="1"/>
    </row>
    <row r="435" spans="1:22" ht="12.75" customHeight="1">
      <c r="A435" s="1431" t="s">
        <v>7585</v>
      </c>
      <c r="B435" s="1475" t="s">
        <v>7851</v>
      </c>
      <c r="C435" s="1393"/>
      <c r="D435" s="1393"/>
      <c r="E435" s="1393"/>
      <c r="F435" s="1393"/>
      <c r="G435" s="1393"/>
      <c r="H435" s="1"/>
      <c r="I435" s="1"/>
      <c r="J435" s="1"/>
      <c r="K435" s="1"/>
      <c r="L435" s="1"/>
      <c r="M435" s="1"/>
      <c r="N435" s="1"/>
      <c r="O435" s="1"/>
      <c r="P435" s="1"/>
      <c r="Q435" s="1"/>
      <c r="R435" s="1"/>
      <c r="S435" s="1"/>
      <c r="T435" s="1"/>
      <c r="U435" s="1"/>
      <c r="V435" s="1"/>
    </row>
    <row r="436" spans="1:22" ht="12.75" customHeight="1">
      <c r="A436" s="1431" t="s">
        <v>7586</v>
      </c>
      <c r="B436" s="961" t="s">
        <v>7852</v>
      </c>
      <c r="C436" s="1393"/>
      <c r="D436" s="1393"/>
      <c r="E436" s="1393"/>
      <c r="F436" s="1393"/>
      <c r="G436" s="1393"/>
      <c r="H436" s="1"/>
      <c r="I436" s="1"/>
      <c r="J436" s="1"/>
      <c r="K436" s="1"/>
      <c r="L436" s="1"/>
      <c r="M436" s="1"/>
      <c r="N436" s="1"/>
      <c r="O436" s="1"/>
      <c r="P436" s="1"/>
      <c r="Q436" s="1"/>
      <c r="R436" s="1"/>
      <c r="S436" s="1"/>
      <c r="T436" s="1"/>
      <c r="U436" s="1"/>
      <c r="V436" s="1"/>
    </row>
    <row r="437" spans="1:22" ht="12.75" customHeight="1">
      <c r="A437" s="1431" t="s">
        <v>7588</v>
      </c>
      <c r="B437" s="961" t="s">
        <v>1662</v>
      </c>
      <c r="C437" s="1393"/>
      <c r="D437" s="1393"/>
      <c r="E437" s="1393"/>
      <c r="F437" s="1393"/>
      <c r="G437" s="1393"/>
      <c r="H437" s="1"/>
      <c r="I437" s="1"/>
      <c r="J437" s="1"/>
      <c r="K437" s="1"/>
      <c r="L437" s="1"/>
      <c r="M437" s="1"/>
      <c r="N437" s="1"/>
      <c r="O437" s="1"/>
      <c r="P437" s="1"/>
      <c r="Q437" s="1"/>
      <c r="R437" s="1"/>
      <c r="S437" s="1"/>
      <c r="T437" s="1"/>
      <c r="U437" s="1"/>
      <c r="V437" s="1"/>
    </row>
    <row r="438" spans="1:22" ht="13.5" customHeight="1">
      <c r="A438" s="1431" t="s">
        <v>7589</v>
      </c>
      <c r="B438" s="961">
        <v>30</v>
      </c>
      <c r="C438" s="1393"/>
      <c r="D438" s="1393"/>
      <c r="E438" s="1393"/>
      <c r="F438" s="1393"/>
      <c r="G438" s="1393"/>
      <c r="H438" s="1"/>
      <c r="I438" s="1"/>
      <c r="J438" s="1"/>
      <c r="K438" s="1"/>
      <c r="L438" s="1"/>
      <c r="M438" s="1"/>
      <c r="N438" s="1"/>
      <c r="O438" s="1"/>
      <c r="P438" s="1"/>
      <c r="Q438" s="1"/>
      <c r="R438" s="1"/>
      <c r="S438" s="1"/>
      <c r="T438" s="1"/>
      <c r="U438" s="1"/>
      <c r="V438" s="1"/>
    </row>
    <row r="439" spans="1:22" ht="12.75" customHeight="1">
      <c r="A439" s="603" t="s">
        <v>7590</v>
      </c>
      <c r="B439" s="961" t="s">
        <v>7850</v>
      </c>
      <c r="C439" s="1393"/>
      <c r="D439" s="1393"/>
      <c r="E439" s="1393"/>
      <c r="F439" s="1393"/>
      <c r="G439" s="1393"/>
      <c r="H439" s="1"/>
      <c r="I439" s="1"/>
      <c r="J439" s="1"/>
      <c r="K439" s="1"/>
      <c r="L439" s="1"/>
      <c r="M439" s="1"/>
      <c r="N439" s="1"/>
      <c r="O439" s="1"/>
      <c r="P439" s="1"/>
      <c r="Q439" s="1"/>
      <c r="R439" s="1"/>
      <c r="S439" s="1"/>
      <c r="T439" s="1"/>
      <c r="U439" s="1"/>
      <c r="V439" s="1"/>
    </row>
    <row r="440" spans="1:22" ht="12.75" customHeight="1">
      <c r="A440" s="1458" t="s">
        <v>7583</v>
      </c>
      <c r="B440" s="1459">
        <v>7</v>
      </c>
      <c r="C440" s="1393"/>
      <c r="D440" s="1393"/>
      <c r="E440" s="1393"/>
      <c r="F440" s="1393"/>
      <c r="G440" s="1393"/>
      <c r="H440" s="1"/>
      <c r="I440" s="1"/>
      <c r="J440" s="1"/>
      <c r="K440" s="1"/>
      <c r="L440" s="1"/>
      <c r="M440" s="1"/>
      <c r="N440" s="1"/>
      <c r="O440" s="1"/>
      <c r="P440" s="1"/>
      <c r="Q440" s="1"/>
      <c r="R440" s="1"/>
      <c r="S440" s="1"/>
      <c r="T440" s="1"/>
      <c r="U440" s="1"/>
      <c r="V440" s="1"/>
    </row>
    <row r="441" spans="1:22" ht="12.75" customHeight="1">
      <c r="A441" s="1431" t="s">
        <v>7585</v>
      </c>
      <c r="B441" s="1475" t="s">
        <v>7854</v>
      </c>
      <c r="C441" s="1393"/>
      <c r="D441" s="1393"/>
      <c r="E441" s="1393"/>
      <c r="F441" s="1393"/>
      <c r="G441" s="1393"/>
      <c r="H441" s="1"/>
      <c r="I441" s="1"/>
      <c r="J441" s="1"/>
      <c r="K441" s="1"/>
      <c r="L441" s="1"/>
      <c r="M441" s="1"/>
      <c r="N441" s="1"/>
      <c r="O441" s="1"/>
      <c r="P441" s="1"/>
      <c r="Q441" s="1"/>
      <c r="R441" s="1"/>
      <c r="S441" s="1"/>
      <c r="T441" s="1"/>
      <c r="U441" s="1"/>
      <c r="V441" s="1"/>
    </row>
    <row r="442" spans="1:22" ht="12.75" customHeight="1">
      <c r="A442" s="1431" t="s">
        <v>7586</v>
      </c>
      <c r="B442" s="961" t="s">
        <v>7855</v>
      </c>
      <c r="C442" s="1393"/>
      <c r="D442" s="1393"/>
      <c r="E442" s="1393"/>
      <c r="F442" s="1393"/>
      <c r="G442" s="1393"/>
      <c r="H442" s="1"/>
      <c r="I442" s="1"/>
      <c r="J442" s="1"/>
      <c r="K442" s="1"/>
      <c r="L442" s="1"/>
      <c r="M442" s="1"/>
      <c r="N442" s="1"/>
      <c r="O442" s="1"/>
      <c r="P442" s="1"/>
      <c r="Q442" s="1"/>
      <c r="R442" s="1"/>
      <c r="S442" s="1"/>
      <c r="T442" s="1"/>
      <c r="U442" s="1"/>
      <c r="V442" s="1"/>
    </row>
    <row r="443" spans="1:22" ht="12.75" customHeight="1">
      <c r="A443" s="1431" t="s">
        <v>7588</v>
      </c>
      <c r="B443" s="961" t="s">
        <v>1662</v>
      </c>
      <c r="C443" s="1393"/>
      <c r="D443" s="1393"/>
      <c r="E443" s="1393"/>
      <c r="F443" s="1393"/>
      <c r="G443" s="1393"/>
      <c r="H443" s="1"/>
      <c r="I443" s="1"/>
      <c r="J443" s="1"/>
      <c r="K443" s="1"/>
      <c r="L443" s="1"/>
      <c r="M443" s="1"/>
      <c r="N443" s="1"/>
      <c r="O443" s="1"/>
      <c r="P443" s="1"/>
      <c r="Q443" s="1"/>
      <c r="R443" s="1"/>
      <c r="S443" s="1"/>
      <c r="T443" s="1"/>
      <c r="U443" s="1"/>
      <c r="V443" s="1"/>
    </row>
    <row r="444" spans="1:22" ht="12.75" customHeight="1">
      <c r="A444" s="1431" t="s">
        <v>7589</v>
      </c>
      <c r="B444" s="961">
        <v>30</v>
      </c>
      <c r="C444" s="1393"/>
      <c r="D444" s="1393"/>
      <c r="E444" s="1393"/>
      <c r="F444" s="1393"/>
      <c r="G444" s="1393"/>
      <c r="H444" s="1"/>
      <c r="I444" s="1"/>
      <c r="J444" s="1"/>
      <c r="K444" s="1"/>
      <c r="L444" s="1"/>
      <c r="M444" s="1"/>
      <c r="N444" s="1"/>
      <c r="O444" s="1"/>
      <c r="P444" s="1"/>
      <c r="Q444" s="1"/>
      <c r="R444" s="1"/>
      <c r="S444" s="1"/>
      <c r="T444" s="1"/>
      <c r="U444" s="1"/>
      <c r="V444" s="1"/>
    </row>
    <row r="445" spans="1:22" ht="12.75" customHeight="1">
      <c r="A445" s="603" t="s">
        <v>7590</v>
      </c>
      <c r="B445" s="600" t="s">
        <v>7856</v>
      </c>
      <c r="C445" s="1393"/>
      <c r="D445" s="1393"/>
      <c r="E445" s="1393"/>
      <c r="F445" s="1393"/>
      <c r="G445" s="1393"/>
      <c r="H445" s="1"/>
      <c r="I445" s="1"/>
      <c r="J445" s="1"/>
      <c r="K445" s="1"/>
      <c r="L445" s="1"/>
      <c r="M445" s="1"/>
      <c r="N445" s="1"/>
      <c r="O445" s="1"/>
      <c r="P445" s="1"/>
      <c r="Q445" s="1"/>
      <c r="R445" s="1"/>
      <c r="S445" s="1"/>
      <c r="T445" s="1"/>
      <c r="U445" s="1"/>
      <c r="V445" s="1"/>
    </row>
    <row r="446" spans="1:22" ht="12.75" customHeight="1">
      <c r="A446" s="1458" t="s">
        <v>7583</v>
      </c>
      <c r="B446" s="1459">
        <v>8</v>
      </c>
      <c r="C446" s="1393"/>
      <c r="D446" s="1393"/>
      <c r="E446" s="1393"/>
      <c r="F446" s="1393"/>
      <c r="G446" s="1393"/>
      <c r="H446" s="1"/>
      <c r="I446" s="1"/>
      <c r="J446" s="1"/>
      <c r="K446" s="1"/>
      <c r="L446" s="1"/>
      <c r="M446" s="1"/>
      <c r="N446" s="1"/>
      <c r="O446" s="1"/>
      <c r="P446" s="1"/>
      <c r="Q446" s="1"/>
      <c r="R446" s="1"/>
      <c r="S446" s="1"/>
      <c r="T446" s="1"/>
      <c r="U446" s="1"/>
      <c r="V446" s="1"/>
    </row>
    <row r="447" spans="1:22" ht="12.75" customHeight="1">
      <c r="A447" s="1431" t="s">
        <v>7585</v>
      </c>
      <c r="B447" s="1475" t="s">
        <v>7857</v>
      </c>
      <c r="C447" s="1393"/>
      <c r="D447" s="1393"/>
      <c r="E447" s="1393"/>
      <c r="F447" s="1393"/>
      <c r="G447" s="1393"/>
      <c r="H447" s="1"/>
      <c r="I447" s="1"/>
      <c r="J447" s="1"/>
      <c r="K447" s="1"/>
      <c r="L447" s="1"/>
      <c r="M447" s="1"/>
      <c r="N447" s="1"/>
      <c r="O447" s="1"/>
      <c r="P447" s="1"/>
      <c r="Q447" s="1"/>
      <c r="R447" s="1"/>
      <c r="S447" s="1"/>
      <c r="T447" s="1"/>
      <c r="U447" s="1"/>
      <c r="V447" s="1"/>
    </row>
    <row r="448" spans="1:22" ht="15.75" customHeight="1">
      <c r="A448" s="1431" t="s">
        <v>7586</v>
      </c>
      <c r="B448" s="961" t="s">
        <v>7858</v>
      </c>
      <c r="C448" s="1393"/>
      <c r="D448" s="1393"/>
      <c r="E448" s="1393"/>
      <c r="F448" s="1393"/>
      <c r="G448" s="1393"/>
      <c r="H448" s="1"/>
      <c r="I448" s="1"/>
      <c r="J448" s="1"/>
      <c r="K448" s="1"/>
      <c r="L448" s="1"/>
      <c r="M448" s="1"/>
      <c r="N448" s="1"/>
      <c r="O448" s="1"/>
      <c r="P448" s="1"/>
      <c r="Q448" s="1"/>
      <c r="R448" s="1"/>
      <c r="S448" s="1"/>
      <c r="T448" s="1"/>
      <c r="U448" s="1"/>
      <c r="V448" s="1"/>
    </row>
    <row r="449" spans="1:22" ht="12.75" customHeight="1">
      <c r="A449" s="1431" t="s">
        <v>7588</v>
      </c>
      <c r="B449" s="961" t="s">
        <v>1662</v>
      </c>
      <c r="C449" s="1393"/>
      <c r="D449" s="1393"/>
      <c r="E449" s="1393"/>
      <c r="F449" s="1393"/>
      <c r="G449" s="1393"/>
      <c r="H449" s="1"/>
      <c r="I449" s="1"/>
      <c r="J449" s="1"/>
      <c r="K449" s="1"/>
      <c r="L449" s="1"/>
      <c r="M449" s="1"/>
      <c r="N449" s="1"/>
      <c r="O449" s="1"/>
      <c r="P449" s="1"/>
      <c r="Q449" s="1"/>
      <c r="R449" s="1"/>
      <c r="S449" s="1"/>
      <c r="T449" s="1"/>
      <c r="U449" s="1"/>
      <c r="V449" s="1"/>
    </row>
    <row r="450" spans="1:22" ht="12.75" customHeight="1">
      <c r="A450" s="1431" t="s">
        <v>7589</v>
      </c>
      <c r="B450" s="961">
        <v>30</v>
      </c>
      <c r="C450" s="1393"/>
      <c r="D450" s="1393"/>
      <c r="E450" s="1393"/>
      <c r="F450" s="1393"/>
      <c r="G450" s="1393"/>
      <c r="H450" s="1"/>
      <c r="I450" s="1"/>
      <c r="J450" s="1"/>
      <c r="K450" s="1"/>
      <c r="L450" s="1"/>
      <c r="M450" s="1"/>
      <c r="N450" s="1"/>
      <c r="O450" s="1"/>
      <c r="P450" s="1"/>
      <c r="Q450" s="1"/>
      <c r="R450" s="1"/>
      <c r="S450" s="1"/>
      <c r="T450" s="1"/>
      <c r="U450" s="1"/>
      <c r="V450" s="1"/>
    </row>
    <row r="451" spans="1:22" ht="12.75" customHeight="1">
      <c r="A451" s="603" t="s">
        <v>7590</v>
      </c>
      <c r="B451" s="600" t="s">
        <v>7859</v>
      </c>
      <c r="C451" s="1393"/>
      <c r="D451" s="1393"/>
      <c r="E451" s="1393"/>
      <c r="F451" s="1393"/>
      <c r="G451" s="1393"/>
      <c r="H451" s="1"/>
      <c r="I451" s="1"/>
      <c r="J451" s="1"/>
      <c r="K451" s="1"/>
      <c r="L451" s="1"/>
      <c r="M451" s="1"/>
      <c r="N451" s="1"/>
      <c r="O451" s="1"/>
      <c r="P451" s="1"/>
      <c r="Q451" s="1"/>
      <c r="R451" s="1"/>
      <c r="S451" s="1"/>
      <c r="T451" s="1"/>
      <c r="U451" s="1"/>
      <c r="V451" s="1"/>
    </row>
    <row r="452" spans="1:22" ht="12.75" customHeight="1">
      <c r="A452" s="1458" t="s">
        <v>7583</v>
      </c>
      <c r="B452" s="1459">
        <v>9</v>
      </c>
      <c r="C452" s="1393"/>
      <c r="D452" s="1393"/>
      <c r="E452" s="1393"/>
      <c r="F452" s="1393"/>
      <c r="G452" s="1393"/>
      <c r="H452" s="1"/>
      <c r="I452" s="1"/>
      <c r="J452" s="1"/>
      <c r="K452" s="1"/>
      <c r="L452" s="1"/>
      <c r="M452" s="1"/>
      <c r="N452" s="1"/>
      <c r="O452" s="1"/>
      <c r="P452" s="1"/>
      <c r="Q452" s="1"/>
      <c r="R452" s="1"/>
      <c r="S452" s="1"/>
      <c r="T452" s="1"/>
      <c r="U452" s="1"/>
      <c r="V452" s="1"/>
    </row>
    <row r="453" spans="1:22" ht="12.75" customHeight="1">
      <c r="A453" s="1431" t="s">
        <v>7585</v>
      </c>
      <c r="B453" s="1475" t="s">
        <v>7860</v>
      </c>
      <c r="C453" s="1393"/>
      <c r="D453" s="1393"/>
      <c r="E453" s="1393"/>
      <c r="F453" s="1393"/>
      <c r="G453" s="1393"/>
      <c r="H453" s="1"/>
      <c r="I453" s="1"/>
      <c r="J453" s="1"/>
      <c r="K453" s="1"/>
      <c r="L453" s="1"/>
      <c r="M453" s="1"/>
      <c r="N453" s="1"/>
      <c r="O453" s="1"/>
      <c r="P453" s="1"/>
      <c r="Q453" s="1"/>
      <c r="R453" s="1"/>
      <c r="S453" s="1"/>
      <c r="T453" s="1"/>
      <c r="U453" s="1"/>
      <c r="V453" s="1"/>
    </row>
    <row r="454" spans="1:22" ht="12.75" customHeight="1">
      <c r="A454" s="1431" t="s">
        <v>7586</v>
      </c>
      <c r="B454" s="961" t="s">
        <v>7861</v>
      </c>
      <c r="C454" s="1393"/>
      <c r="D454" s="1393"/>
      <c r="E454" s="1393"/>
      <c r="F454" s="1393"/>
      <c r="G454" s="1393"/>
      <c r="H454" s="1"/>
      <c r="I454" s="1"/>
      <c r="J454" s="1"/>
      <c r="K454" s="1"/>
      <c r="L454" s="1"/>
      <c r="M454" s="1"/>
      <c r="N454" s="1"/>
      <c r="O454" s="1"/>
      <c r="P454" s="1"/>
      <c r="Q454" s="1"/>
      <c r="R454" s="1"/>
      <c r="S454" s="1"/>
      <c r="T454" s="1"/>
      <c r="U454" s="1"/>
      <c r="V454" s="1"/>
    </row>
    <row r="455" spans="1:22" ht="12.75" customHeight="1">
      <c r="A455" s="1431" t="s">
        <v>7588</v>
      </c>
      <c r="B455" s="961" t="s">
        <v>1662</v>
      </c>
      <c r="C455" s="1393"/>
      <c r="D455" s="1393"/>
      <c r="E455" s="1393"/>
      <c r="F455" s="1393"/>
      <c r="G455" s="1393"/>
      <c r="H455" s="1"/>
      <c r="I455" s="1"/>
      <c r="J455" s="1"/>
      <c r="K455" s="1"/>
      <c r="L455" s="1"/>
      <c r="M455" s="1"/>
      <c r="N455" s="1"/>
      <c r="O455" s="1"/>
      <c r="P455" s="1"/>
      <c r="Q455" s="1"/>
      <c r="R455" s="1"/>
      <c r="S455" s="1"/>
      <c r="T455" s="1"/>
      <c r="U455" s="1"/>
      <c r="V455" s="1"/>
    </row>
    <row r="456" spans="1:22" ht="12.75" customHeight="1">
      <c r="A456" s="1431" t="s">
        <v>7589</v>
      </c>
      <c r="B456" s="961">
        <v>30</v>
      </c>
      <c r="C456" s="1393"/>
      <c r="D456" s="1393"/>
      <c r="E456" s="1393"/>
      <c r="F456" s="1393"/>
      <c r="G456" s="1393"/>
      <c r="H456" s="1"/>
      <c r="I456" s="1"/>
      <c r="J456" s="1"/>
      <c r="K456" s="1"/>
      <c r="L456" s="1"/>
      <c r="M456" s="1"/>
      <c r="N456" s="1"/>
      <c r="O456" s="1"/>
      <c r="P456" s="1"/>
      <c r="Q456" s="1"/>
      <c r="R456" s="1"/>
      <c r="S456" s="1"/>
      <c r="T456" s="1"/>
      <c r="U456" s="1"/>
      <c r="V456" s="1"/>
    </row>
    <row r="457" spans="1:22" ht="12.75" customHeight="1">
      <c r="A457" s="603" t="s">
        <v>7590</v>
      </c>
      <c r="B457" s="600" t="s">
        <v>7862</v>
      </c>
      <c r="C457" s="1393"/>
      <c r="D457" s="1393"/>
      <c r="E457" s="1393"/>
      <c r="F457" s="1393"/>
      <c r="G457" s="1393"/>
      <c r="H457" s="1"/>
      <c r="I457" s="1"/>
      <c r="J457" s="1"/>
      <c r="K457" s="1"/>
      <c r="L457" s="1"/>
      <c r="M457" s="1"/>
      <c r="N457" s="1"/>
      <c r="O457" s="1"/>
      <c r="P457" s="1"/>
      <c r="Q457" s="1"/>
      <c r="R457" s="1"/>
      <c r="S457" s="1"/>
      <c r="T457" s="1"/>
      <c r="U457" s="1"/>
      <c r="V457" s="1"/>
    </row>
    <row r="458" spans="1:22" ht="12.75" customHeight="1">
      <c r="A458" s="1458" t="s">
        <v>7583</v>
      </c>
      <c r="B458" s="1459">
        <v>10</v>
      </c>
      <c r="C458" s="1393"/>
      <c r="D458" s="1393"/>
      <c r="E458" s="1393"/>
      <c r="F458" s="1393"/>
      <c r="G458" s="1393"/>
      <c r="H458" s="1"/>
      <c r="I458" s="1"/>
      <c r="J458" s="1"/>
      <c r="K458" s="1"/>
      <c r="L458" s="1"/>
      <c r="M458" s="1"/>
      <c r="N458" s="1"/>
      <c r="O458" s="1"/>
      <c r="P458" s="1"/>
      <c r="Q458" s="1"/>
      <c r="R458" s="1"/>
      <c r="S458" s="1"/>
      <c r="T458" s="1"/>
      <c r="U458" s="1"/>
      <c r="V458" s="1"/>
    </row>
    <row r="459" spans="1:22" ht="12.75" customHeight="1">
      <c r="A459" s="1431" t="s">
        <v>7585</v>
      </c>
      <c r="B459" s="1475" t="s">
        <v>7863</v>
      </c>
      <c r="C459" s="1393"/>
      <c r="D459" s="1393"/>
      <c r="E459" s="1393"/>
      <c r="F459" s="1393"/>
      <c r="G459" s="1393"/>
      <c r="H459" s="1"/>
      <c r="I459" s="1"/>
      <c r="J459" s="1"/>
      <c r="K459" s="1"/>
      <c r="L459" s="1"/>
      <c r="M459" s="1"/>
      <c r="N459" s="1"/>
      <c r="O459" s="1"/>
      <c r="P459" s="1"/>
      <c r="Q459" s="1"/>
      <c r="R459" s="1"/>
      <c r="S459" s="1"/>
      <c r="T459" s="1"/>
      <c r="U459" s="1"/>
      <c r="V459" s="1"/>
    </row>
    <row r="460" spans="1:22" ht="12.75" customHeight="1">
      <c r="A460" s="1431" t="s">
        <v>7586</v>
      </c>
      <c r="B460" s="961" t="s">
        <v>7864</v>
      </c>
      <c r="C460" s="1393"/>
      <c r="D460" s="1393"/>
      <c r="E460" s="1393"/>
      <c r="F460" s="1393"/>
      <c r="G460" s="1393"/>
      <c r="H460" s="1"/>
      <c r="I460" s="1"/>
      <c r="J460" s="1"/>
      <c r="K460" s="1"/>
      <c r="L460" s="1"/>
      <c r="M460" s="1"/>
      <c r="N460" s="1"/>
      <c r="O460" s="1"/>
      <c r="P460" s="1"/>
      <c r="Q460" s="1"/>
      <c r="R460" s="1"/>
      <c r="S460" s="1"/>
      <c r="T460" s="1"/>
      <c r="U460" s="1"/>
      <c r="V460" s="1"/>
    </row>
    <row r="461" spans="1:22" ht="12.75" customHeight="1">
      <c r="A461" s="1431" t="s">
        <v>7588</v>
      </c>
      <c r="B461" s="961" t="s">
        <v>1662</v>
      </c>
      <c r="C461" s="1393"/>
      <c r="D461" s="1393"/>
      <c r="E461" s="1393"/>
      <c r="F461" s="1393"/>
      <c r="G461" s="1393"/>
      <c r="H461" s="1"/>
      <c r="I461" s="1"/>
      <c r="J461" s="1"/>
      <c r="K461" s="1"/>
      <c r="L461" s="1"/>
      <c r="M461" s="1"/>
      <c r="N461" s="1"/>
      <c r="O461" s="1"/>
      <c r="P461" s="1"/>
      <c r="Q461" s="1"/>
      <c r="R461" s="1"/>
      <c r="S461" s="1"/>
      <c r="T461" s="1"/>
      <c r="U461" s="1"/>
      <c r="V461" s="1"/>
    </row>
    <row r="462" spans="1:22" ht="12.75" customHeight="1">
      <c r="A462" s="1431" t="s">
        <v>7589</v>
      </c>
      <c r="B462" s="961">
        <v>30</v>
      </c>
      <c r="C462" s="1393"/>
      <c r="D462" s="1393"/>
      <c r="E462" s="1393"/>
      <c r="F462" s="1393"/>
      <c r="G462" s="1393"/>
      <c r="H462" s="1"/>
      <c r="I462" s="1"/>
      <c r="J462" s="1"/>
      <c r="K462" s="1"/>
      <c r="L462" s="1"/>
      <c r="M462" s="1"/>
      <c r="N462" s="1"/>
      <c r="O462" s="1"/>
      <c r="P462" s="1"/>
      <c r="Q462" s="1"/>
      <c r="R462" s="1"/>
      <c r="S462" s="1"/>
      <c r="T462" s="1"/>
      <c r="U462" s="1"/>
      <c r="V462" s="1"/>
    </row>
    <row r="463" spans="1:22" ht="12.75" customHeight="1">
      <c r="A463" s="603" t="s">
        <v>7590</v>
      </c>
      <c r="B463" s="600" t="s">
        <v>7865</v>
      </c>
      <c r="C463" s="1393"/>
      <c r="D463" s="1393"/>
      <c r="E463" s="1393"/>
      <c r="F463" s="1393"/>
      <c r="G463" s="1393"/>
      <c r="H463" s="1"/>
      <c r="I463" s="1"/>
      <c r="J463" s="1"/>
      <c r="K463" s="1"/>
      <c r="L463" s="1"/>
      <c r="M463" s="1"/>
      <c r="N463" s="1"/>
      <c r="O463" s="1"/>
      <c r="P463" s="1"/>
      <c r="Q463" s="1"/>
      <c r="R463" s="1"/>
      <c r="S463" s="1"/>
      <c r="T463" s="1"/>
      <c r="U463" s="1"/>
      <c r="V463" s="1"/>
    </row>
    <row r="464" spans="1:22" ht="12.75" customHeight="1">
      <c r="A464" s="383" t="s">
        <v>7583</v>
      </c>
      <c r="B464" s="384">
        <v>11</v>
      </c>
      <c r="C464" s="1393"/>
      <c r="D464" s="1393"/>
      <c r="E464" s="1393"/>
      <c r="F464" s="1393"/>
      <c r="G464" s="1393"/>
      <c r="H464" s="1"/>
      <c r="I464" s="1"/>
      <c r="J464" s="1"/>
      <c r="K464" s="1"/>
      <c r="L464" s="1"/>
      <c r="M464" s="1"/>
      <c r="N464" s="1"/>
      <c r="O464" s="1"/>
      <c r="P464" s="1"/>
      <c r="Q464" s="1"/>
      <c r="R464" s="1"/>
      <c r="S464" s="1"/>
      <c r="T464" s="1"/>
      <c r="U464" s="1"/>
      <c r="V464" s="1"/>
    </row>
    <row r="465" spans="1:22" ht="12.75" customHeight="1">
      <c r="A465" s="1431" t="s">
        <v>7585</v>
      </c>
      <c r="B465" s="1476" t="s">
        <v>7866</v>
      </c>
      <c r="C465" s="1393"/>
      <c r="D465" s="1393"/>
      <c r="E465" s="1393"/>
      <c r="F465" s="1393"/>
      <c r="G465" s="1393"/>
      <c r="H465" s="1"/>
      <c r="I465" s="1"/>
      <c r="J465" s="1"/>
      <c r="K465" s="1"/>
      <c r="L465" s="1"/>
      <c r="M465" s="1"/>
      <c r="N465" s="1"/>
      <c r="O465" s="1"/>
      <c r="P465" s="1"/>
      <c r="Q465" s="1"/>
      <c r="R465" s="1"/>
      <c r="S465" s="1"/>
      <c r="T465" s="1"/>
      <c r="U465" s="1"/>
      <c r="V465" s="1"/>
    </row>
    <row r="466" spans="1:22" ht="12.75" customHeight="1">
      <c r="A466" s="1431" t="s">
        <v>7586</v>
      </c>
      <c r="B466" s="459" t="s">
        <v>7867</v>
      </c>
      <c r="C466" s="1393"/>
      <c r="D466" s="1393"/>
      <c r="E466" s="1393"/>
      <c r="F466" s="1393"/>
      <c r="G466" s="1393"/>
      <c r="H466" s="1"/>
      <c r="I466" s="1"/>
      <c r="J466" s="1"/>
      <c r="K466" s="1"/>
      <c r="L466" s="1"/>
      <c r="M466" s="1"/>
      <c r="N466" s="1"/>
      <c r="O466" s="1"/>
      <c r="P466" s="1"/>
      <c r="Q466" s="1"/>
      <c r="R466" s="1"/>
      <c r="S466" s="1"/>
      <c r="T466" s="1"/>
      <c r="U466" s="1"/>
      <c r="V466" s="1"/>
    </row>
    <row r="467" spans="1:22" ht="12.75" customHeight="1">
      <c r="A467" s="1431" t="s">
        <v>7588</v>
      </c>
      <c r="B467" s="663" t="s">
        <v>7868</v>
      </c>
      <c r="C467" s="1393"/>
      <c r="D467" s="1393"/>
      <c r="E467" s="1393"/>
      <c r="F467" s="1393"/>
      <c r="G467" s="1393"/>
      <c r="H467" s="1"/>
      <c r="I467" s="1"/>
      <c r="J467" s="1"/>
      <c r="K467" s="1"/>
      <c r="L467" s="1"/>
      <c r="M467" s="1"/>
      <c r="N467" s="1"/>
      <c r="O467" s="1"/>
      <c r="P467" s="1"/>
      <c r="Q467" s="1"/>
      <c r="R467" s="1"/>
      <c r="S467" s="1"/>
      <c r="T467" s="1"/>
      <c r="U467" s="1"/>
      <c r="V467" s="1"/>
    </row>
    <row r="468" spans="1:22" ht="12.75" customHeight="1">
      <c r="A468" s="1431" t="s">
        <v>7589</v>
      </c>
      <c r="B468" s="663">
        <v>35</v>
      </c>
      <c r="C468" s="1393"/>
      <c r="D468" s="1393"/>
      <c r="E468" s="1393"/>
      <c r="F468" s="1393"/>
      <c r="G468" s="1393"/>
      <c r="H468" s="1"/>
      <c r="I468" s="1"/>
      <c r="J468" s="1"/>
      <c r="K468" s="1"/>
      <c r="L468" s="1"/>
      <c r="M468" s="1"/>
      <c r="N468" s="1"/>
      <c r="O468" s="1"/>
      <c r="P468" s="1"/>
      <c r="Q468" s="1"/>
      <c r="R468" s="1"/>
      <c r="S468" s="1"/>
      <c r="T468" s="1"/>
      <c r="U468" s="1"/>
      <c r="V468" s="1"/>
    </row>
    <row r="469" spans="1:22" ht="12.75" customHeight="1">
      <c r="A469" s="603" t="s">
        <v>7590</v>
      </c>
      <c r="B469" s="663" t="s">
        <v>7869</v>
      </c>
      <c r="C469" s="1393"/>
      <c r="D469" s="1393"/>
      <c r="E469" s="1393"/>
      <c r="F469" s="1393"/>
      <c r="G469" s="1393"/>
      <c r="H469" s="1"/>
      <c r="I469" s="1"/>
      <c r="J469" s="1"/>
      <c r="K469" s="1"/>
      <c r="L469" s="1"/>
      <c r="M469" s="1"/>
      <c r="N469" s="1"/>
      <c r="O469" s="1"/>
      <c r="P469" s="1"/>
      <c r="Q469" s="1"/>
      <c r="R469" s="1"/>
      <c r="S469" s="1"/>
      <c r="T469" s="1"/>
      <c r="U469" s="1"/>
      <c r="V469" s="1"/>
    </row>
    <row r="470" spans="1:22" ht="12.75" customHeight="1">
      <c r="A470" s="383" t="s">
        <v>7583</v>
      </c>
      <c r="B470" s="384">
        <v>12</v>
      </c>
      <c r="C470" s="1393"/>
      <c r="D470" s="1393"/>
      <c r="E470" s="1393"/>
      <c r="F470" s="1393"/>
      <c r="G470" s="1393"/>
      <c r="H470" s="1"/>
      <c r="I470" s="1"/>
      <c r="J470" s="1"/>
      <c r="K470" s="1"/>
      <c r="L470" s="1"/>
      <c r="M470" s="1"/>
      <c r="N470" s="1"/>
      <c r="O470" s="1"/>
      <c r="P470" s="1"/>
      <c r="Q470" s="1"/>
      <c r="R470" s="1"/>
      <c r="S470" s="1"/>
      <c r="T470" s="1"/>
      <c r="U470" s="1"/>
      <c r="V470" s="1"/>
    </row>
    <row r="471" spans="1:22" ht="12.75" customHeight="1">
      <c r="A471" s="1431" t="s">
        <v>7585</v>
      </c>
      <c r="B471" s="1452" t="s">
        <v>7870</v>
      </c>
      <c r="C471" s="1393"/>
      <c r="D471" s="1393"/>
      <c r="E471" s="1393"/>
      <c r="F471" s="1393"/>
      <c r="G471" s="1393"/>
      <c r="H471" s="1"/>
      <c r="I471" s="1"/>
      <c r="J471" s="1"/>
      <c r="K471" s="1"/>
      <c r="L471" s="1"/>
      <c r="M471" s="1"/>
      <c r="N471" s="1"/>
      <c r="O471" s="1"/>
      <c r="P471" s="1"/>
      <c r="Q471" s="1"/>
      <c r="R471" s="1"/>
      <c r="S471" s="1"/>
      <c r="T471" s="1"/>
      <c r="U471" s="1"/>
      <c r="V471" s="1"/>
    </row>
    <row r="472" spans="1:22" ht="12.75" customHeight="1">
      <c r="A472" s="1431" t="s">
        <v>7586</v>
      </c>
      <c r="B472" s="663" t="s">
        <v>7867</v>
      </c>
      <c r="C472" s="1393"/>
      <c r="D472" s="1393"/>
      <c r="E472" s="1393"/>
      <c r="F472" s="1393"/>
      <c r="G472" s="1393"/>
      <c r="H472" s="1"/>
      <c r="I472" s="1"/>
      <c r="J472" s="1"/>
      <c r="K472" s="1"/>
      <c r="L472" s="1"/>
      <c r="M472" s="1"/>
      <c r="N472" s="1"/>
      <c r="O472" s="1"/>
      <c r="P472" s="1"/>
      <c r="Q472" s="1"/>
      <c r="R472" s="1"/>
      <c r="S472" s="1"/>
      <c r="T472" s="1"/>
      <c r="U472" s="1"/>
      <c r="V472" s="1"/>
    </row>
    <row r="473" spans="1:22" ht="12.75" customHeight="1">
      <c r="A473" s="1431" t="s">
        <v>7588</v>
      </c>
      <c r="B473" s="663" t="s">
        <v>7871</v>
      </c>
      <c r="C473" s="1393"/>
      <c r="D473" s="1393"/>
      <c r="E473" s="1393"/>
      <c r="F473" s="1393"/>
      <c r="G473" s="1393"/>
      <c r="H473" s="1"/>
      <c r="I473" s="1"/>
      <c r="J473" s="1"/>
      <c r="K473" s="1"/>
      <c r="L473" s="1"/>
      <c r="M473" s="1"/>
      <c r="N473" s="1"/>
      <c r="O473" s="1"/>
      <c r="P473" s="1"/>
      <c r="Q473" s="1"/>
      <c r="R473" s="1"/>
      <c r="S473" s="1"/>
      <c r="T473" s="1"/>
      <c r="U473" s="1"/>
      <c r="V473" s="1"/>
    </row>
    <row r="474" spans="1:22" ht="12.75" customHeight="1">
      <c r="A474" s="1431" t="s">
        <v>7589</v>
      </c>
      <c r="B474" s="663">
        <v>45</v>
      </c>
      <c r="C474" s="1393"/>
      <c r="D474" s="1393"/>
      <c r="E474" s="1393"/>
      <c r="F474" s="1393"/>
      <c r="G474" s="1393"/>
      <c r="H474" s="1"/>
      <c r="I474" s="1"/>
      <c r="J474" s="1"/>
      <c r="K474" s="1"/>
      <c r="L474" s="1"/>
      <c r="M474" s="1"/>
      <c r="N474" s="1"/>
      <c r="O474" s="1"/>
      <c r="P474" s="1"/>
      <c r="Q474" s="1"/>
      <c r="R474" s="1"/>
      <c r="S474" s="1"/>
      <c r="T474" s="1"/>
      <c r="U474" s="1"/>
      <c r="V474" s="1"/>
    </row>
    <row r="475" spans="1:22" ht="12.75" customHeight="1">
      <c r="A475" s="603" t="s">
        <v>7590</v>
      </c>
      <c r="B475" s="663" t="s">
        <v>7872</v>
      </c>
      <c r="C475" s="1393"/>
      <c r="D475" s="1393"/>
      <c r="E475" s="1393"/>
      <c r="F475" s="1393"/>
      <c r="G475" s="1393"/>
      <c r="H475" s="1"/>
      <c r="I475" s="1"/>
      <c r="J475" s="1"/>
      <c r="K475" s="1"/>
      <c r="L475" s="1"/>
      <c r="M475" s="1"/>
      <c r="N475" s="1"/>
      <c r="O475" s="1"/>
      <c r="P475" s="1"/>
      <c r="Q475" s="1"/>
      <c r="R475" s="1"/>
      <c r="S475" s="1"/>
      <c r="T475" s="1"/>
      <c r="U475" s="1"/>
      <c r="V475" s="1"/>
    </row>
    <row r="476" spans="1:22" ht="12.75" customHeight="1">
      <c r="A476" s="383" t="s">
        <v>7583</v>
      </c>
      <c r="B476" s="384">
        <v>13</v>
      </c>
      <c r="C476" s="1393"/>
      <c r="D476" s="1393"/>
      <c r="E476" s="1393"/>
      <c r="F476" s="1393"/>
      <c r="G476" s="1393"/>
      <c r="H476" s="1"/>
      <c r="I476" s="1"/>
      <c r="J476" s="1"/>
      <c r="K476" s="1"/>
      <c r="L476" s="1"/>
      <c r="M476" s="1"/>
      <c r="N476" s="1"/>
      <c r="O476" s="1"/>
      <c r="P476" s="1"/>
      <c r="Q476" s="1"/>
      <c r="R476" s="1"/>
      <c r="S476" s="1"/>
      <c r="T476" s="1"/>
      <c r="U476" s="1"/>
      <c r="V476" s="1"/>
    </row>
    <row r="477" spans="1:22" ht="12.75" customHeight="1">
      <c r="A477" s="1431" t="s">
        <v>7585</v>
      </c>
      <c r="B477" s="1452" t="s">
        <v>7873</v>
      </c>
      <c r="C477" s="1393"/>
      <c r="D477" s="1393"/>
      <c r="E477" s="1393"/>
      <c r="F477" s="1393"/>
      <c r="G477" s="1393"/>
      <c r="H477" s="1"/>
      <c r="I477" s="1"/>
      <c r="J477" s="1"/>
      <c r="K477" s="1"/>
      <c r="L477" s="1"/>
      <c r="M477" s="1"/>
      <c r="N477" s="1"/>
      <c r="O477" s="1"/>
      <c r="P477" s="1"/>
      <c r="Q477" s="1"/>
      <c r="R477" s="1"/>
      <c r="S477" s="1"/>
      <c r="T477" s="1"/>
      <c r="U477" s="1"/>
      <c r="V477" s="1"/>
    </row>
    <row r="478" spans="1:22" ht="12.75" customHeight="1">
      <c r="A478" s="1431" t="s">
        <v>7586</v>
      </c>
      <c r="B478" s="961" t="s">
        <v>7874</v>
      </c>
      <c r="C478" s="1393"/>
      <c r="D478" s="1393"/>
      <c r="E478" s="1393"/>
      <c r="F478" s="1393"/>
      <c r="G478" s="1393"/>
      <c r="H478" s="1"/>
      <c r="I478" s="1"/>
      <c r="J478" s="1"/>
      <c r="K478" s="1"/>
      <c r="L478" s="1"/>
      <c r="M478" s="1"/>
      <c r="N478" s="1"/>
      <c r="O478" s="1"/>
      <c r="P478" s="1"/>
      <c r="Q478" s="1"/>
      <c r="R478" s="1"/>
      <c r="S478" s="1"/>
      <c r="T478" s="1"/>
      <c r="U478" s="1"/>
      <c r="V478" s="1"/>
    </row>
    <row r="479" spans="1:22" ht="12.75" customHeight="1">
      <c r="A479" s="1431" t="s">
        <v>7588</v>
      </c>
      <c r="B479" s="961" t="s">
        <v>1662</v>
      </c>
      <c r="C479" s="1393"/>
      <c r="D479" s="1393"/>
      <c r="E479" s="1393"/>
      <c r="F479" s="1393"/>
      <c r="G479" s="1393"/>
      <c r="H479" s="1"/>
      <c r="I479" s="1"/>
      <c r="J479" s="1"/>
      <c r="K479" s="1"/>
      <c r="L479" s="1"/>
      <c r="M479" s="1"/>
      <c r="N479" s="1"/>
      <c r="O479" s="1"/>
      <c r="P479" s="1"/>
      <c r="Q479" s="1"/>
      <c r="R479" s="1"/>
      <c r="S479" s="1"/>
      <c r="T479" s="1"/>
      <c r="U479" s="1"/>
      <c r="V479" s="1"/>
    </row>
    <row r="480" spans="1:22" ht="12.75" customHeight="1">
      <c r="A480" s="1431" t="s">
        <v>7589</v>
      </c>
      <c r="B480" s="961">
        <v>30</v>
      </c>
      <c r="C480" s="1393"/>
      <c r="D480" s="1393"/>
      <c r="E480" s="1393"/>
      <c r="F480" s="1393"/>
      <c r="G480" s="1393"/>
      <c r="H480" s="1"/>
      <c r="I480" s="1"/>
      <c r="J480" s="1"/>
      <c r="K480" s="1"/>
      <c r="L480" s="1"/>
      <c r="M480" s="1"/>
      <c r="N480" s="1"/>
      <c r="O480" s="1"/>
      <c r="P480" s="1"/>
      <c r="Q480" s="1"/>
      <c r="R480" s="1"/>
      <c r="S480" s="1"/>
      <c r="T480" s="1"/>
      <c r="U480" s="1"/>
      <c r="V480" s="1"/>
    </row>
    <row r="481" spans="1:22" ht="12.75" customHeight="1">
      <c r="A481" s="603" t="s">
        <v>7590</v>
      </c>
      <c r="B481" s="600" t="s">
        <v>7875</v>
      </c>
      <c r="C481" s="1393"/>
      <c r="D481" s="1393"/>
      <c r="E481" s="1393"/>
      <c r="F481" s="1393"/>
      <c r="G481" s="1393"/>
      <c r="H481" s="1"/>
      <c r="I481" s="1"/>
      <c r="J481" s="1"/>
      <c r="K481" s="1"/>
      <c r="L481" s="1"/>
      <c r="M481" s="1"/>
      <c r="N481" s="1"/>
      <c r="O481" s="1"/>
      <c r="P481" s="1"/>
      <c r="Q481" s="1"/>
      <c r="R481" s="1"/>
      <c r="S481" s="1"/>
      <c r="T481" s="1"/>
      <c r="U481" s="1"/>
      <c r="V481" s="1"/>
    </row>
    <row r="482" spans="1:22" ht="12.75" customHeight="1">
      <c r="A482" s="383" t="s">
        <v>7583</v>
      </c>
      <c r="B482" s="384">
        <v>14</v>
      </c>
      <c r="C482" s="1393"/>
      <c r="D482" s="1393"/>
      <c r="E482" s="1393"/>
      <c r="F482" s="1393"/>
      <c r="G482" s="1393"/>
      <c r="H482" s="1"/>
      <c r="I482" s="1"/>
      <c r="J482" s="1"/>
      <c r="K482" s="1"/>
      <c r="L482" s="1"/>
      <c r="M482" s="1"/>
      <c r="N482" s="1"/>
      <c r="O482" s="1"/>
      <c r="P482" s="1"/>
      <c r="Q482" s="1"/>
      <c r="R482" s="1"/>
      <c r="S482" s="1"/>
      <c r="T482" s="1"/>
      <c r="U482" s="1"/>
      <c r="V482" s="1"/>
    </row>
    <row r="483" spans="1:22" ht="12.75" customHeight="1">
      <c r="A483" s="1431" t="s">
        <v>7585</v>
      </c>
      <c r="B483" s="1452" t="s">
        <v>7876</v>
      </c>
      <c r="C483" s="1393"/>
      <c r="D483" s="1393"/>
      <c r="E483" s="1393"/>
      <c r="F483" s="1393"/>
      <c r="G483" s="1393"/>
      <c r="H483" s="1"/>
      <c r="I483" s="1"/>
      <c r="J483" s="1"/>
      <c r="K483" s="1"/>
      <c r="L483" s="1"/>
      <c r="M483" s="1"/>
      <c r="N483" s="1"/>
      <c r="O483" s="1"/>
      <c r="P483" s="1"/>
      <c r="Q483" s="1"/>
      <c r="R483" s="1"/>
      <c r="S483" s="1"/>
      <c r="T483" s="1"/>
      <c r="U483" s="1"/>
      <c r="V483" s="1"/>
    </row>
    <row r="484" spans="1:22" ht="12.75" customHeight="1">
      <c r="A484" s="1431" t="s">
        <v>7586</v>
      </c>
      <c r="B484" s="961" t="s">
        <v>7877</v>
      </c>
      <c r="C484" s="1393"/>
      <c r="D484" s="1393"/>
      <c r="E484" s="1393"/>
      <c r="F484" s="1393"/>
      <c r="G484" s="1393"/>
      <c r="H484" s="1"/>
      <c r="I484" s="1"/>
      <c r="J484" s="1"/>
      <c r="K484" s="1"/>
      <c r="L484" s="1"/>
      <c r="M484" s="1"/>
      <c r="N484" s="1"/>
      <c r="O484" s="1"/>
      <c r="P484" s="1"/>
      <c r="Q484" s="1"/>
      <c r="R484" s="1"/>
      <c r="S484" s="1"/>
      <c r="T484" s="1"/>
      <c r="U484" s="1"/>
      <c r="V484" s="1"/>
    </row>
    <row r="485" spans="1:22" ht="12.75" customHeight="1">
      <c r="A485" s="1431" t="s">
        <v>7588</v>
      </c>
      <c r="B485" s="961" t="s">
        <v>1662</v>
      </c>
      <c r="C485" s="1393"/>
      <c r="D485" s="1393"/>
      <c r="E485" s="1393"/>
      <c r="F485" s="1393"/>
      <c r="G485" s="1393"/>
      <c r="H485" s="1"/>
      <c r="I485" s="1"/>
      <c r="J485" s="1"/>
      <c r="K485" s="1"/>
      <c r="L485" s="1"/>
      <c r="M485" s="1"/>
      <c r="N485" s="1"/>
      <c r="O485" s="1"/>
      <c r="P485" s="1"/>
      <c r="Q485" s="1"/>
      <c r="R485" s="1"/>
      <c r="S485" s="1"/>
      <c r="T485" s="1"/>
      <c r="U485" s="1"/>
      <c r="V485" s="1"/>
    </row>
    <row r="486" spans="1:22" ht="12.75" customHeight="1">
      <c r="A486" s="1431" t="s">
        <v>7589</v>
      </c>
      <c r="B486" s="961">
        <v>30</v>
      </c>
      <c r="C486" s="1393"/>
      <c r="D486" s="1393"/>
      <c r="E486" s="1393"/>
      <c r="F486" s="1393"/>
      <c r="G486" s="1393"/>
      <c r="H486" s="1"/>
      <c r="I486" s="1"/>
      <c r="J486" s="1"/>
      <c r="K486" s="1"/>
      <c r="L486" s="1"/>
      <c r="M486" s="1"/>
      <c r="N486" s="1"/>
      <c r="O486" s="1"/>
      <c r="P486" s="1"/>
      <c r="Q486" s="1"/>
      <c r="R486" s="1"/>
      <c r="S486" s="1"/>
      <c r="T486" s="1"/>
      <c r="U486" s="1"/>
      <c r="V486" s="1"/>
    </row>
    <row r="487" spans="1:22" ht="12.75" customHeight="1">
      <c r="A487" s="603" t="s">
        <v>7590</v>
      </c>
      <c r="B487" s="600" t="s">
        <v>7878</v>
      </c>
      <c r="C487" s="1393"/>
      <c r="D487" s="1393"/>
      <c r="E487" s="1393"/>
      <c r="F487" s="1393"/>
      <c r="G487" s="1393"/>
      <c r="H487" s="1"/>
      <c r="I487" s="1"/>
      <c r="J487" s="1"/>
      <c r="K487" s="1"/>
      <c r="L487" s="1"/>
      <c r="M487" s="1"/>
      <c r="N487" s="1"/>
      <c r="O487" s="1"/>
      <c r="P487" s="1"/>
      <c r="Q487" s="1"/>
      <c r="R487" s="1"/>
      <c r="S487" s="1"/>
      <c r="T487" s="1"/>
      <c r="U487" s="1"/>
      <c r="V487" s="1"/>
    </row>
    <row r="488" spans="1:22" ht="12.75" customHeight="1">
      <c r="A488" s="383" t="s">
        <v>7583</v>
      </c>
      <c r="B488" s="384">
        <v>15</v>
      </c>
      <c r="C488" s="1393"/>
      <c r="D488" s="1393"/>
      <c r="E488" s="1393"/>
      <c r="F488" s="1393"/>
      <c r="G488" s="1393"/>
      <c r="H488" s="1"/>
      <c r="I488" s="1"/>
      <c r="J488" s="1"/>
      <c r="K488" s="1"/>
      <c r="L488" s="1"/>
      <c r="M488" s="1"/>
      <c r="N488" s="1"/>
      <c r="O488" s="1"/>
      <c r="P488" s="1"/>
      <c r="Q488" s="1"/>
      <c r="R488" s="1"/>
      <c r="S488" s="1"/>
      <c r="T488" s="1"/>
      <c r="U488" s="1"/>
      <c r="V488" s="1"/>
    </row>
    <row r="489" spans="1:22" ht="12.75" customHeight="1">
      <c r="A489" s="1431" t="s">
        <v>7585</v>
      </c>
      <c r="B489" s="1452" t="s">
        <v>7879</v>
      </c>
      <c r="C489" s="1393"/>
      <c r="D489" s="1393"/>
      <c r="E489" s="1393"/>
      <c r="F489" s="1393"/>
      <c r="G489" s="1393"/>
      <c r="H489" s="1"/>
      <c r="I489" s="1"/>
      <c r="J489" s="1"/>
      <c r="K489" s="1"/>
      <c r="L489" s="1"/>
      <c r="M489" s="1"/>
      <c r="N489" s="1"/>
      <c r="O489" s="1"/>
      <c r="P489" s="1"/>
      <c r="Q489" s="1"/>
      <c r="R489" s="1"/>
      <c r="S489" s="1"/>
      <c r="T489" s="1"/>
      <c r="U489" s="1"/>
      <c r="V489" s="1"/>
    </row>
    <row r="490" spans="1:22" ht="12.75" customHeight="1">
      <c r="A490" s="1431" t="s">
        <v>7586</v>
      </c>
      <c r="B490" s="961" t="s">
        <v>7880</v>
      </c>
      <c r="C490" s="1393"/>
      <c r="D490" s="1393"/>
      <c r="E490" s="1393"/>
      <c r="F490" s="1393"/>
      <c r="G490" s="1393"/>
      <c r="H490" s="1"/>
      <c r="I490" s="1"/>
      <c r="J490" s="1"/>
      <c r="K490" s="1"/>
      <c r="L490" s="1"/>
      <c r="M490" s="1"/>
      <c r="N490" s="1"/>
      <c r="O490" s="1"/>
      <c r="P490" s="1"/>
      <c r="Q490" s="1"/>
      <c r="R490" s="1"/>
      <c r="S490" s="1"/>
      <c r="T490" s="1"/>
      <c r="U490" s="1"/>
      <c r="V490" s="1"/>
    </row>
    <row r="491" spans="1:22" ht="12.75" customHeight="1">
      <c r="A491" s="1431" t="s">
        <v>7588</v>
      </c>
      <c r="B491" s="961" t="s">
        <v>1662</v>
      </c>
      <c r="C491" s="1393"/>
      <c r="D491" s="1393"/>
      <c r="E491" s="1393"/>
      <c r="F491" s="1393"/>
      <c r="G491" s="1393"/>
      <c r="H491" s="1"/>
      <c r="I491" s="1"/>
      <c r="J491" s="1"/>
      <c r="K491" s="1"/>
      <c r="L491" s="1"/>
      <c r="M491" s="1"/>
      <c r="N491" s="1"/>
      <c r="O491" s="1"/>
      <c r="P491" s="1"/>
      <c r="Q491" s="1"/>
      <c r="R491" s="1"/>
      <c r="S491" s="1"/>
      <c r="T491" s="1"/>
      <c r="U491" s="1"/>
      <c r="V491" s="1"/>
    </row>
    <row r="492" spans="1:22" ht="12.75" customHeight="1">
      <c r="A492" s="1431" t="s">
        <v>7589</v>
      </c>
      <c r="B492" s="961">
        <v>30</v>
      </c>
      <c r="C492" s="1393"/>
      <c r="D492" s="1393"/>
      <c r="E492" s="1393"/>
      <c r="F492" s="1393"/>
      <c r="G492" s="1393"/>
      <c r="H492" s="1"/>
      <c r="I492" s="1"/>
      <c r="J492" s="1"/>
      <c r="K492" s="1"/>
      <c r="L492" s="1"/>
      <c r="M492" s="1"/>
      <c r="N492" s="1"/>
      <c r="O492" s="1"/>
      <c r="P492" s="1"/>
      <c r="Q492" s="1"/>
      <c r="R492" s="1"/>
      <c r="S492" s="1"/>
      <c r="T492" s="1"/>
      <c r="U492" s="1"/>
      <c r="V492" s="1"/>
    </row>
    <row r="493" spans="1:22" ht="12.75" customHeight="1">
      <c r="A493" s="603" t="s">
        <v>7590</v>
      </c>
      <c r="B493" s="600" t="s">
        <v>7881</v>
      </c>
      <c r="C493" s="1393"/>
      <c r="D493" s="1393"/>
      <c r="E493" s="1393"/>
      <c r="F493" s="1393"/>
      <c r="G493" s="1393"/>
      <c r="H493" s="1"/>
      <c r="I493" s="1"/>
      <c r="J493" s="1"/>
      <c r="K493" s="1"/>
      <c r="L493" s="1"/>
      <c r="M493" s="1"/>
      <c r="N493" s="1"/>
      <c r="O493" s="1"/>
      <c r="P493" s="1"/>
      <c r="Q493" s="1"/>
      <c r="R493" s="1"/>
      <c r="S493" s="1"/>
      <c r="T493" s="1"/>
      <c r="U493" s="1"/>
      <c r="V493" s="1"/>
    </row>
    <row r="494" spans="1:22" ht="12.75" customHeight="1">
      <c r="A494" s="383" t="s">
        <v>7583</v>
      </c>
      <c r="B494" s="384">
        <v>16</v>
      </c>
      <c r="C494" s="1393"/>
      <c r="D494" s="1393"/>
      <c r="E494" s="1393"/>
      <c r="F494" s="1393"/>
      <c r="G494" s="1393"/>
      <c r="H494" s="1"/>
      <c r="I494" s="1"/>
      <c r="J494" s="1"/>
      <c r="K494" s="1"/>
      <c r="L494" s="1"/>
      <c r="M494" s="1"/>
      <c r="N494" s="1"/>
      <c r="O494" s="1"/>
      <c r="P494" s="1"/>
      <c r="Q494" s="1"/>
      <c r="R494" s="1"/>
      <c r="S494" s="1"/>
      <c r="T494" s="1"/>
      <c r="U494" s="1"/>
      <c r="V494" s="1"/>
    </row>
    <row r="495" spans="1:22" ht="12.75" customHeight="1">
      <c r="A495" s="1431" t="s">
        <v>7585</v>
      </c>
      <c r="B495" s="1452" t="s">
        <v>7882</v>
      </c>
      <c r="C495" s="1393"/>
      <c r="D495" s="1393"/>
      <c r="E495" s="1393"/>
      <c r="F495" s="1393"/>
      <c r="G495" s="1393"/>
      <c r="H495" s="1"/>
      <c r="I495" s="1"/>
      <c r="J495" s="1"/>
      <c r="K495" s="1"/>
      <c r="L495" s="1"/>
      <c r="M495" s="1"/>
      <c r="N495" s="1"/>
      <c r="O495" s="1"/>
      <c r="P495" s="1"/>
      <c r="Q495" s="1"/>
      <c r="R495" s="1"/>
      <c r="S495" s="1"/>
      <c r="T495" s="1"/>
      <c r="U495" s="1"/>
      <c r="V495" s="1"/>
    </row>
    <row r="496" spans="1:22" ht="12.75" customHeight="1">
      <c r="A496" s="1431" t="s">
        <v>7586</v>
      </c>
      <c r="B496" s="961" t="s">
        <v>7883</v>
      </c>
      <c r="C496" s="1393"/>
      <c r="D496" s="1393"/>
      <c r="E496" s="1393"/>
      <c r="F496" s="1393"/>
      <c r="G496" s="1393"/>
      <c r="H496" s="1"/>
      <c r="I496" s="1"/>
      <c r="J496" s="1"/>
      <c r="K496" s="1"/>
      <c r="L496" s="1"/>
      <c r="M496" s="1"/>
      <c r="N496" s="1"/>
      <c r="O496" s="1"/>
      <c r="P496" s="1"/>
      <c r="Q496" s="1"/>
      <c r="R496" s="1"/>
      <c r="S496" s="1"/>
      <c r="T496" s="1"/>
      <c r="U496" s="1"/>
      <c r="V496" s="1"/>
    </row>
    <row r="497" spans="1:22" ht="12.75" customHeight="1">
      <c r="A497" s="1431" t="s">
        <v>7588</v>
      </c>
      <c r="B497" s="961" t="s">
        <v>1662</v>
      </c>
      <c r="C497" s="1393"/>
      <c r="D497" s="1393"/>
      <c r="E497" s="1393"/>
      <c r="F497" s="1393"/>
      <c r="G497" s="1393"/>
      <c r="H497" s="1"/>
      <c r="I497" s="1"/>
      <c r="J497" s="1"/>
      <c r="K497" s="1"/>
      <c r="L497" s="1"/>
      <c r="M497" s="1"/>
      <c r="N497" s="1"/>
      <c r="O497" s="1"/>
      <c r="P497" s="1"/>
      <c r="Q497" s="1"/>
      <c r="R497" s="1"/>
      <c r="S497" s="1"/>
      <c r="T497" s="1"/>
      <c r="U497" s="1"/>
      <c r="V497" s="1"/>
    </row>
    <row r="498" spans="1:22" ht="11.25" customHeight="1">
      <c r="A498" s="1431" t="s">
        <v>7589</v>
      </c>
      <c r="B498" s="961">
        <v>30</v>
      </c>
      <c r="C498" s="1393"/>
      <c r="D498" s="1393"/>
      <c r="E498" s="1393"/>
      <c r="F498" s="1393"/>
      <c r="G498" s="1393"/>
      <c r="H498" s="1"/>
      <c r="I498" s="1"/>
      <c r="J498" s="1"/>
      <c r="K498" s="1"/>
      <c r="L498" s="1"/>
      <c r="M498" s="1"/>
      <c r="N498" s="1"/>
      <c r="O498" s="1"/>
      <c r="P498" s="1"/>
      <c r="Q498" s="1"/>
      <c r="R498" s="1"/>
      <c r="S498" s="1"/>
      <c r="T498" s="1"/>
      <c r="U498" s="1"/>
      <c r="V498" s="1"/>
    </row>
    <row r="499" spans="1:22" ht="12.75" customHeight="1">
      <c r="A499" s="603" t="s">
        <v>7590</v>
      </c>
      <c r="B499" s="600" t="s">
        <v>7884</v>
      </c>
      <c r="C499" s="1393"/>
      <c r="D499" s="1393"/>
      <c r="E499" s="1393"/>
      <c r="F499" s="1393"/>
      <c r="G499" s="1393"/>
      <c r="H499" s="1"/>
      <c r="I499" s="1"/>
      <c r="J499" s="1"/>
      <c r="K499" s="1"/>
      <c r="L499" s="1"/>
      <c r="M499" s="1"/>
      <c r="N499" s="1"/>
      <c r="O499" s="1"/>
      <c r="P499" s="1"/>
      <c r="Q499" s="1"/>
      <c r="R499" s="1"/>
      <c r="S499" s="1"/>
      <c r="T499" s="1"/>
      <c r="U499" s="1"/>
      <c r="V499" s="1"/>
    </row>
    <row r="500" spans="1:22" ht="12.75" customHeight="1">
      <c r="A500" s="383" t="s">
        <v>7583</v>
      </c>
      <c r="B500" s="384">
        <v>17</v>
      </c>
      <c r="C500" s="1393"/>
      <c r="D500" s="1393"/>
      <c r="E500" s="1393"/>
      <c r="F500" s="1393"/>
      <c r="G500" s="1393"/>
      <c r="H500" s="1"/>
      <c r="I500" s="1"/>
      <c r="J500" s="1"/>
      <c r="K500" s="1"/>
      <c r="L500" s="1"/>
      <c r="M500" s="1"/>
      <c r="N500" s="1"/>
      <c r="O500" s="1"/>
      <c r="P500" s="1"/>
      <c r="Q500" s="1"/>
      <c r="R500" s="1"/>
      <c r="S500" s="1"/>
      <c r="T500" s="1"/>
      <c r="U500" s="1"/>
      <c r="V500" s="1"/>
    </row>
    <row r="501" spans="1:22" ht="12.75" customHeight="1">
      <c r="A501" s="1431" t="s">
        <v>7585</v>
      </c>
      <c r="B501" s="1452" t="s">
        <v>7887</v>
      </c>
      <c r="C501" s="1393"/>
      <c r="D501" s="1393"/>
      <c r="E501" s="1393"/>
      <c r="F501" s="1393"/>
      <c r="G501" s="1393"/>
      <c r="H501" s="1"/>
      <c r="I501" s="1"/>
      <c r="J501" s="1"/>
      <c r="K501" s="1"/>
      <c r="L501" s="1"/>
      <c r="M501" s="1"/>
      <c r="N501" s="1"/>
      <c r="O501" s="1"/>
      <c r="P501" s="1"/>
      <c r="Q501" s="1"/>
      <c r="R501" s="1"/>
      <c r="S501" s="1"/>
      <c r="T501" s="1"/>
      <c r="U501" s="1"/>
      <c r="V501" s="1"/>
    </row>
    <row r="502" spans="1:22" ht="14.25" customHeight="1">
      <c r="A502" s="1431" t="s">
        <v>7586</v>
      </c>
      <c r="B502" s="961" t="s">
        <v>7888</v>
      </c>
      <c r="C502" s="1393"/>
      <c r="D502" s="1393"/>
      <c r="E502" s="1393"/>
      <c r="F502" s="1393"/>
      <c r="G502" s="1393"/>
      <c r="H502" s="1"/>
      <c r="I502" s="1"/>
      <c r="J502" s="1"/>
      <c r="K502" s="1"/>
      <c r="L502" s="1"/>
      <c r="M502" s="1"/>
      <c r="N502" s="1"/>
      <c r="O502" s="1"/>
      <c r="P502" s="1"/>
      <c r="Q502" s="1"/>
      <c r="R502" s="1"/>
      <c r="S502" s="1"/>
      <c r="T502" s="1"/>
      <c r="U502" s="1"/>
      <c r="V502" s="1"/>
    </row>
    <row r="503" spans="1:22" ht="12.75" customHeight="1">
      <c r="A503" s="1431" t="s">
        <v>7588</v>
      </c>
      <c r="B503" s="961" t="s">
        <v>1662</v>
      </c>
      <c r="C503" s="1393"/>
      <c r="D503" s="1393"/>
      <c r="E503" s="1393"/>
      <c r="F503" s="1393"/>
      <c r="G503" s="1393"/>
      <c r="H503" s="1"/>
      <c r="I503" s="1"/>
      <c r="J503" s="1"/>
      <c r="K503" s="1"/>
      <c r="L503" s="1"/>
      <c r="M503" s="1"/>
      <c r="N503" s="1"/>
      <c r="O503" s="1"/>
      <c r="P503" s="1"/>
      <c r="Q503" s="1"/>
      <c r="R503" s="1"/>
      <c r="S503" s="1"/>
      <c r="T503" s="1"/>
      <c r="U503" s="1"/>
      <c r="V503" s="1"/>
    </row>
    <row r="504" spans="1:22" ht="12.75" customHeight="1">
      <c r="A504" s="1431" t="s">
        <v>7589</v>
      </c>
      <c r="B504" s="961">
        <v>30</v>
      </c>
      <c r="C504" s="1393"/>
      <c r="D504" s="1393"/>
      <c r="E504" s="1393"/>
      <c r="F504" s="1393"/>
      <c r="G504" s="1393"/>
      <c r="H504" s="1"/>
      <c r="I504" s="1"/>
      <c r="J504" s="1"/>
      <c r="K504" s="1"/>
      <c r="L504" s="1"/>
      <c r="M504" s="1"/>
      <c r="N504" s="1"/>
      <c r="O504" s="1"/>
      <c r="P504" s="1"/>
      <c r="Q504" s="1"/>
      <c r="R504" s="1"/>
      <c r="S504" s="1"/>
      <c r="T504" s="1"/>
      <c r="U504" s="1"/>
      <c r="V504" s="1"/>
    </row>
    <row r="505" spans="1:22" ht="12.75" customHeight="1">
      <c r="A505" s="603" t="s">
        <v>7590</v>
      </c>
      <c r="B505" s="600" t="s">
        <v>7891</v>
      </c>
      <c r="C505" s="1393"/>
      <c r="D505" s="1393"/>
      <c r="E505" s="1393"/>
      <c r="F505" s="1393"/>
      <c r="G505" s="1393"/>
      <c r="H505" s="1"/>
      <c r="I505" s="1"/>
      <c r="J505" s="1"/>
      <c r="K505" s="1"/>
      <c r="L505" s="1"/>
      <c r="M505" s="1"/>
      <c r="N505" s="1"/>
      <c r="O505" s="1"/>
      <c r="P505" s="1"/>
      <c r="Q505" s="1"/>
      <c r="R505" s="1"/>
      <c r="S505" s="1"/>
      <c r="T505" s="1"/>
      <c r="U505" s="1"/>
      <c r="V505" s="1"/>
    </row>
    <row r="506" spans="1:22" ht="12.75" customHeight="1">
      <c r="A506" s="383" t="s">
        <v>7583</v>
      </c>
      <c r="B506" s="384">
        <v>18</v>
      </c>
      <c r="C506" s="1393"/>
      <c r="D506" s="1393"/>
      <c r="E506" s="1393"/>
      <c r="F506" s="1393"/>
      <c r="G506" s="1393"/>
      <c r="H506" s="1"/>
      <c r="I506" s="1"/>
      <c r="J506" s="1"/>
      <c r="K506" s="1"/>
      <c r="L506" s="1"/>
      <c r="M506" s="1"/>
      <c r="N506" s="1"/>
      <c r="O506" s="1"/>
      <c r="P506" s="1"/>
      <c r="Q506" s="1"/>
      <c r="R506" s="1"/>
      <c r="S506" s="1"/>
      <c r="T506" s="1"/>
      <c r="U506" s="1"/>
      <c r="V506" s="1"/>
    </row>
    <row r="507" spans="1:22" ht="12.75" customHeight="1">
      <c r="A507" s="1431" t="s">
        <v>7585</v>
      </c>
      <c r="B507" s="961" t="s">
        <v>7892</v>
      </c>
      <c r="C507" s="1393"/>
      <c r="D507" s="1393"/>
      <c r="E507" s="1393"/>
      <c r="F507" s="1393"/>
      <c r="G507" s="1393"/>
      <c r="H507" s="1"/>
      <c r="I507" s="1"/>
      <c r="J507" s="1"/>
      <c r="K507" s="1"/>
      <c r="L507" s="1"/>
      <c r="M507" s="1"/>
      <c r="N507" s="1"/>
      <c r="O507" s="1"/>
      <c r="P507" s="1"/>
      <c r="Q507" s="1"/>
      <c r="R507" s="1"/>
      <c r="S507" s="1"/>
      <c r="T507" s="1"/>
      <c r="U507" s="1"/>
      <c r="V507" s="1"/>
    </row>
    <row r="508" spans="1:22" ht="12.75" customHeight="1">
      <c r="A508" s="1431" t="s">
        <v>7586</v>
      </c>
      <c r="B508" s="961" t="s">
        <v>7894</v>
      </c>
      <c r="C508" s="1393"/>
      <c r="D508" s="1393"/>
      <c r="E508" s="1393"/>
      <c r="F508" s="1393"/>
      <c r="G508" s="1393"/>
      <c r="H508" s="1"/>
      <c r="I508" s="1"/>
      <c r="J508" s="1"/>
      <c r="K508" s="1"/>
      <c r="L508" s="1"/>
      <c r="M508" s="1"/>
      <c r="N508" s="1"/>
      <c r="O508" s="1"/>
      <c r="P508" s="1"/>
      <c r="Q508" s="1"/>
      <c r="R508" s="1"/>
      <c r="S508" s="1"/>
      <c r="T508" s="1"/>
      <c r="U508" s="1"/>
      <c r="V508" s="1"/>
    </row>
    <row r="509" spans="1:22" ht="12.75" customHeight="1">
      <c r="A509" s="1431" t="s">
        <v>7588</v>
      </c>
      <c r="B509" s="961" t="s">
        <v>1662</v>
      </c>
      <c r="C509" s="1393"/>
      <c r="D509" s="1393"/>
      <c r="E509" s="1393"/>
      <c r="F509" s="1393"/>
      <c r="G509" s="1393"/>
      <c r="H509" s="1"/>
      <c r="I509" s="1"/>
      <c r="J509" s="1"/>
      <c r="K509" s="1"/>
      <c r="L509" s="1"/>
      <c r="M509" s="1"/>
      <c r="N509" s="1"/>
      <c r="O509" s="1"/>
      <c r="P509" s="1"/>
      <c r="Q509" s="1"/>
      <c r="R509" s="1"/>
      <c r="S509" s="1"/>
      <c r="T509" s="1"/>
      <c r="U509" s="1"/>
      <c r="V509" s="1"/>
    </row>
    <row r="510" spans="1:22" ht="12.75" customHeight="1">
      <c r="A510" s="1431" t="s">
        <v>7589</v>
      </c>
      <c r="B510" s="961">
        <v>30</v>
      </c>
      <c r="C510" s="1393"/>
      <c r="D510" s="1393"/>
      <c r="E510" s="1393"/>
      <c r="F510" s="1393"/>
      <c r="G510" s="1393"/>
      <c r="H510" s="1"/>
      <c r="I510" s="1"/>
      <c r="J510" s="1"/>
      <c r="K510" s="1"/>
      <c r="L510" s="1"/>
      <c r="M510" s="1"/>
      <c r="N510" s="1"/>
      <c r="O510" s="1"/>
      <c r="P510" s="1"/>
      <c r="Q510" s="1"/>
      <c r="R510" s="1"/>
      <c r="S510" s="1"/>
      <c r="T510" s="1"/>
      <c r="U510" s="1"/>
      <c r="V510" s="1"/>
    </row>
    <row r="511" spans="1:22" ht="12.75" customHeight="1">
      <c r="A511" s="603" t="s">
        <v>7590</v>
      </c>
      <c r="B511" s="600" t="s">
        <v>7895</v>
      </c>
      <c r="C511" s="1393"/>
      <c r="D511" s="1393"/>
      <c r="E511" s="1393"/>
      <c r="F511" s="1393"/>
      <c r="G511" s="1393"/>
      <c r="H511" s="1"/>
      <c r="I511" s="1"/>
      <c r="J511" s="1"/>
      <c r="K511" s="1"/>
      <c r="L511" s="1"/>
      <c r="M511" s="1"/>
      <c r="N511" s="1"/>
      <c r="O511" s="1"/>
      <c r="P511" s="1"/>
      <c r="Q511" s="1"/>
      <c r="R511" s="1"/>
      <c r="S511" s="1"/>
      <c r="T511" s="1"/>
      <c r="U511" s="1"/>
      <c r="V511" s="1"/>
    </row>
    <row r="512" spans="1:22" ht="12.75" customHeight="1">
      <c r="A512" s="383" t="s">
        <v>7583</v>
      </c>
      <c r="B512" s="384">
        <v>19</v>
      </c>
      <c r="C512" s="1393"/>
      <c r="D512" s="1393"/>
      <c r="E512" s="1393"/>
      <c r="F512" s="1393"/>
      <c r="G512" s="1393"/>
      <c r="H512" s="1"/>
      <c r="I512" s="1"/>
      <c r="J512" s="1"/>
      <c r="K512" s="1"/>
      <c r="L512" s="1"/>
      <c r="M512" s="1"/>
      <c r="N512" s="1"/>
      <c r="O512" s="1"/>
      <c r="P512" s="1"/>
      <c r="Q512" s="1"/>
      <c r="R512" s="1"/>
      <c r="S512" s="1"/>
      <c r="T512" s="1"/>
      <c r="U512" s="1"/>
      <c r="V512" s="1"/>
    </row>
    <row r="513" spans="1:22" ht="12.75" customHeight="1">
      <c r="A513" s="1431" t="s">
        <v>7585</v>
      </c>
      <c r="B513" s="1475" t="s">
        <v>7896</v>
      </c>
      <c r="C513" s="1393"/>
      <c r="D513" s="1393"/>
      <c r="E513" s="1393"/>
      <c r="F513" s="1393"/>
      <c r="G513" s="1393"/>
      <c r="H513" s="1"/>
      <c r="I513" s="1"/>
      <c r="J513" s="1"/>
      <c r="K513" s="1"/>
      <c r="L513" s="1"/>
      <c r="M513" s="1"/>
      <c r="N513" s="1"/>
      <c r="O513" s="1"/>
      <c r="P513" s="1"/>
      <c r="Q513" s="1"/>
      <c r="R513" s="1"/>
      <c r="S513" s="1"/>
      <c r="T513" s="1"/>
      <c r="U513" s="1"/>
      <c r="V513" s="1"/>
    </row>
    <row r="514" spans="1:22" ht="12.75" customHeight="1">
      <c r="A514" s="1431" t="s">
        <v>7586</v>
      </c>
      <c r="B514" s="961" t="s">
        <v>7849</v>
      </c>
      <c r="C514" s="1393"/>
      <c r="D514" s="1393"/>
      <c r="E514" s="1393"/>
      <c r="F514" s="1393"/>
      <c r="G514" s="1393"/>
      <c r="H514" s="1"/>
      <c r="I514" s="1"/>
      <c r="J514" s="1"/>
      <c r="K514" s="1"/>
      <c r="L514" s="1"/>
      <c r="M514" s="1"/>
      <c r="N514" s="1"/>
      <c r="O514" s="1"/>
      <c r="P514" s="1"/>
      <c r="Q514" s="1"/>
      <c r="R514" s="1"/>
      <c r="S514" s="1"/>
      <c r="T514" s="1"/>
      <c r="U514" s="1"/>
      <c r="V514" s="1"/>
    </row>
    <row r="515" spans="1:22" ht="12.75" customHeight="1">
      <c r="A515" s="1431" t="s">
        <v>7588</v>
      </c>
      <c r="B515" s="961" t="s">
        <v>1662</v>
      </c>
      <c r="C515" s="1393"/>
      <c r="D515" s="1393"/>
      <c r="E515" s="1393"/>
      <c r="F515" s="1393"/>
      <c r="G515" s="1393"/>
      <c r="H515" s="1"/>
      <c r="I515" s="1"/>
      <c r="J515" s="1"/>
      <c r="K515" s="1"/>
      <c r="L515" s="1"/>
      <c r="M515" s="1"/>
      <c r="N515" s="1"/>
      <c r="O515" s="1"/>
      <c r="P515" s="1"/>
      <c r="Q515" s="1"/>
      <c r="R515" s="1"/>
      <c r="S515" s="1"/>
      <c r="T515" s="1"/>
      <c r="U515" s="1"/>
      <c r="V515" s="1"/>
    </row>
    <row r="516" spans="1:22" ht="12.75" customHeight="1">
      <c r="A516" s="1431" t="s">
        <v>7589</v>
      </c>
      <c r="B516" s="961">
        <v>30</v>
      </c>
      <c r="C516" s="1393"/>
      <c r="D516" s="1393"/>
      <c r="E516" s="1393"/>
      <c r="F516" s="1393"/>
      <c r="G516" s="1393"/>
      <c r="H516" s="1"/>
      <c r="I516" s="1"/>
      <c r="J516" s="1"/>
      <c r="K516" s="1"/>
      <c r="L516" s="1"/>
      <c r="M516" s="1"/>
      <c r="N516" s="1"/>
      <c r="O516" s="1"/>
      <c r="P516" s="1"/>
      <c r="Q516" s="1"/>
      <c r="R516" s="1"/>
      <c r="S516" s="1"/>
      <c r="T516" s="1"/>
      <c r="U516" s="1"/>
      <c r="V516" s="1"/>
    </row>
    <row r="517" spans="1:22" ht="12.75" customHeight="1">
      <c r="A517" s="603" t="s">
        <v>7590</v>
      </c>
      <c r="B517" s="600" t="s">
        <v>7897</v>
      </c>
      <c r="C517" s="1393"/>
      <c r="D517" s="1393"/>
      <c r="E517" s="1393"/>
      <c r="F517" s="1393"/>
      <c r="G517" s="1393"/>
      <c r="H517" s="1"/>
      <c r="I517" s="1"/>
      <c r="J517" s="1"/>
      <c r="K517" s="1"/>
      <c r="L517" s="1"/>
      <c r="M517" s="1"/>
      <c r="N517" s="1"/>
      <c r="O517" s="1"/>
      <c r="P517" s="1"/>
      <c r="Q517" s="1"/>
      <c r="R517" s="1"/>
      <c r="S517" s="1"/>
      <c r="T517" s="1"/>
      <c r="U517" s="1"/>
      <c r="V517" s="1"/>
    </row>
    <row r="518" spans="1:22" ht="12.75" customHeight="1">
      <c r="A518" s="383" t="s">
        <v>7583</v>
      </c>
      <c r="B518" s="384">
        <v>20</v>
      </c>
      <c r="C518" s="1393"/>
      <c r="D518" s="1393"/>
      <c r="E518" s="1393"/>
      <c r="F518" s="1393"/>
      <c r="G518" s="1393"/>
      <c r="H518" s="1"/>
      <c r="I518" s="1"/>
      <c r="J518" s="1"/>
      <c r="K518" s="1"/>
      <c r="L518" s="1"/>
      <c r="M518" s="1"/>
      <c r="N518" s="1"/>
      <c r="O518" s="1"/>
      <c r="P518" s="1"/>
      <c r="Q518" s="1"/>
      <c r="R518" s="1"/>
      <c r="S518" s="1"/>
      <c r="T518" s="1"/>
      <c r="U518" s="1"/>
      <c r="V518" s="1"/>
    </row>
    <row r="519" spans="1:22" ht="12.75" customHeight="1">
      <c r="A519" s="1431" t="s">
        <v>7585</v>
      </c>
      <c r="B519" s="1475" t="s">
        <v>7899</v>
      </c>
      <c r="C519" s="1393"/>
      <c r="D519" s="1393"/>
      <c r="E519" s="1393"/>
      <c r="F519" s="1393"/>
      <c r="G519" s="1393"/>
      <c r="H519" s="1"/>
      <c r="I519" s="1"/>
      <c r="J519" s="1"/>
      <c r="K519" s="1"/>
      <c r="L519" s="1"/>
      <c r="M519" s="1"/>
      <c r="N519" s="1"/>
      <c r="O519" s="1"/>
      <c r="P519" s="1"/>
      <c r="Q519" s="1"/>
      <c r="R519" s="1"/>
      <c r="S519" s="1"/>
      <c r="T519" s="1"/>
      <c r="U519" s="1"/>
      <c r="V519" s="1"/>
    </row>
    <row r="520" spans="1:22" ht="12.75" customHeight="1">
      <c r="A520" s="1431" t="s">
        <v>7586</v>
      </c>
      <c r="B520" s="961" t="s">
        <v>7900</v>
      </c>
      <c r="C520" s="1393"/>
      <c r="D520" s="1393"/>
      <c r="E520" s="1393"/>
      <c r="F520" s="1393"/>
      <c r="G520" s="1393"/>
      <c r="H520" s="1"/>
      <c r="I520" s="1"/>
      <c r="J520" s="1"/>
      <c r="K520" s="1"/>
      <c r="L520" s="1"/>
      <c r="M520" s="1"/>
      <c r="N520" s="1"/>
      <c r="O520" s="1"/>
      <c r="P520" s="1"/>
      <c r="Q520" s="1"/>
      <c r="R520" s="1"/>
      <c r="S520" s="1"/>
      <c r="T520" s="1"/>
      <c r="U520" s="1"/>
      <c r="V520" s="1"/>
    </row>
    <row r="521" spans="1:22" ht="12.75" customHeight="1">
      <c r="A521" s="1431" t="s">
        <v>7588</v>
      </c>
      <c r="B521" s="961" t="s">
        <v>1662</v>
      </c>
      <c r="C521" s="1393"/>
      <c r="D521" s="1393"/>
      <c r="E521" s="1393"/>
      <c r="F521" s="1393"/>
      <c r="G521" s="1393"/>
      <c r="H521" s="1"/>
      <c r="I521" s="1"/>
      <c r="J521" s="1"/>
      <c r="K521" s="1"/>
      <c r="L521" s="1"/>
      <c r="M521" s="1"/>
      <c r="N521" s="1"/>
      <c r="O521" s="1"/>
      <c r="P521" s="1"/>
      <c r="Q521" s="1"/>
      <c r="R521" s="1"/>
      <c r="S521" s="1"/>
      <c r="T521" s="1"/>
      <c r="U521" s="1"/>
      <c r="V521" s="1"/>
    </row>
    <row r="522" spans="1:22" ht="12.75" customHeight="1">
      <c r="A522" s="1431" t="s">
        <v>7589</v>
      </c>
      <c r="B522" s="459">
        <v>30</v>
      </c>
      <c r="C522" s="1393"/>
      <c r="D522" s="1393"/>
      <c r="E522" s="1393"/>
      <c r="F522" s="1393"/>
      <c r="G522" s="1393"/>
      <c r="H522" s="1"/>
      <c r="I522" s="1"/>
      <c r="J522" s="1"/>
      <c r="K522" s="1"/>
      <c r="L522" s="1"/>
      <c r="M522" s="1"/>
      <c r="N522" s="1"/>
      <c r="O522" s="1"/>
      <c r="P522" s="1"/>
      <c r="Q522" s="1"/>
      <c r="R522" s="1"/>
      <c r="S522" s="1"/>
      <c r="T522" s="1"/>
      <c r="U522" s="1"/>
      <c r="V522" s="1"/>
    </row>
    <row r="523" spans="1:22" ht="12.75" customHeight="1">
      <c r="A523" s="603" t="s">
        <v>7590</v>
      </c>
      <c r="B523" s="600" t="s">
        <v>7907</v>
      </c>
      <c r="C523" s="1393"/>
      <c r="D523" s="1393"/>
      <c r="E523" s="1393"/>
      <c r="F523" s="1393"/>
      <c r="G523" s="1393"/>
      <c r="H523" s="1"/>
      <c r="I523" s="1"/>
      <c r="J523" s="1"/>
      <c r="K523" s="1"/>
      <c r="L523" s="1"/>
      <c r="M523" s="1"/>
      <c r="N523" s="1"/>
      <c r="O523" s="1"/>
      <c r="P523" s="1"/>
      <c r="Q523" s="1"/>
      <c r="R523" s="1"/>
      <c r="S523" s="1"/>
      <c r="T523" s="1"/>
      <c r="U523" s="1"/>
      <c r="V523" s="1"/>
    </row>
    <row r="524" spans="1:22" ht="12.75" customHeight="1">
      <c r="A524" s="383" t="s">
        <v>7583</v>
      </c>
      <c r="B524" s="384">
        <v>21</v>
      </c>
      <c r="C524" s="1393"/>
      <c r="D524" s="1393"/>
      <c r="E524" s="1393"/>
      <c r="F524" s="1393"/>
      <c r="G524" s="1393"/>
      <c r="H524" s="1"/>
      <c r="I524" s="1"/>
      <c r="J524" s="1"/>
      <c r="K524" s="1"/>
      <c r="L524" s="1"/>
      <c r="M524" s="1"/>
      <c r="N524" s="1"/>
      <c r="O524" s="1"/>
      <c r="P524" s="1"/>
      <c r="Q524" s="1"/>
      <c r="R524" s="1"/>
      <c r="S524" s="1"/>
      <c r="T524" s="1"/>
      <c r="U524" s="1"/>
      <c r="V524" s="1"/>
    </row>
    <row r="525" spans="1:22" ht="12.75" customHeight="1">
      <c r="A525" s="1431" t="s">
        <v>7585</v>
      </c>
      <c r="B525" s="961" t="s">
        <v>7909</v>
      </c>
      <c r="C525" s="1393"/>
      <c r="D525" s="1393"/>
      <c r="E525" s="1393"/>
      <c r="F525" s="1393"/>
      <c r="G525" s="1393"/>
      <c r="H525" s="1"/>
      <c r="I525" s="1"/>
      <c r="J525" s="1"/>
      <c r="K525" s="1"/>
      <c r="L525" s="1"/>
      <c r="M525" s="1"/>
      <c r="N525" s="1"/>
      <c r="O525" s="1"/>
      <c r="P525" s="1"/>
      <c r="Q525" s="1"/>
      <c r="R525" s="1"/>
      <c r="S525" s="1"/>
      <c r="T525" s="1"/>
      <c r="U525" s="1"/>
      <c r="V525" s="1"/>
    </row>
    <row r="526" spans="1:22" ht="12.75" customHeight="1">
      <c r="A526" s="1431" t="s">
        <v>7586</v>
      </c>
      <c r="B526" s="961" t="s">
        <v>7910</v>
      </c>
      <c r="C526" s="1393"/>
      <c r="D526" s="1393"/>
      <c r="E526" s="1393"/>
      <c r="F526" s="1393"/>
      <c r="G526" s="1393"/>
      <c r="H526" s="1"/>
      <c r="I526" s="1"/>
      <c r="J526" s="1"/>
      <c r="K526" s="1"/>
      <c r="L526" s="1"/>
      <c r="M526" s="1"/>
      <c r="N526" s="1"/>
      <c r="O526" s="1"/>
      <c r="P526" s="1"/>
      <c r="Q526" s="1"/>
      <c r="R526" s="1"/>
      <c r="S526" s="1"/>
      <c r="T526" s="1"/>
      <c r="U526" s="1"/>
      <c r="V526" s="1"/>
    </row>
    <row r="527" spans="1:22" ht="12.75" customHeight="1">
      <c r="A527" s="1431" t="s">
        <v>7588</v>
      </c>
      <c r="B527" s="961" t="s">
        <v>1662</v>
      </c>
      <c r="C527" s="1393"/>
      <c r="D527" s="1393"/>
      <c r="E527" s="1393"/>
      <c r="F527" s="1393"/>
      <c r="G527" s="1393"/>
      <c r="H527" s="1"/>
      <c r="I527" s="1"/>
      <c r="J527" s="1"/>
      <c r="K527" s="1"/>
      <c r="L527" s="1"/>
      <c r="M527" s="1"/>
      <c r="N527" s="1"/>
      <c r="O527" s="1"/>
      <c r="P527" s="1"/>
      <c r="Q527" s="1"/>
      <c r="R527" s="1"/>
      <c r="S527" s="1"/>
      <c r="T527" s="1"/>
      <c r="U527" s="1"/>
      <c r="V527" s="1"/>
    </row>
    <row r="528" spans="1:22" ht="12.75" customHeight="1">
      <c r="A528" s="1431" t="s">
        <v>7589</v>
      </c>
      <c r="B528" s="961">
        <v>50</v>
      </c>
      <c r="C528" s="1393"/>
      <c r="D528" s="1393"/>
      <c r="E528" s="1393"/>
      <c r="F528" s="1393"/>
      <c r="G528" s="1393"/>
      <c r="H528" s="1"/>
      <c r="I528" s="1"/>
      <c r="J528" s="1"/>
      <c r="K528" s="1"/>
      <c r="L528" s="1"/>
      <c r="M528" s="1"/>
      <c r="N528" s="1"/>
      <c r="O528" s="1"/>
      <c r="P528" s="1"/>
      <c r="Q528" s="1"/>
      <c r="R528" s="1"/>
      <c r="S528" s="1"/>
      <c r="T528" s="1"/>
      <c r="U528" s="1"/>
      <c r="V528" s="1"/>
    </row>
    <row r="529" spans="1:22" ht="12.75" customHeight="1">
      <c r="A529" s="603" t="s">
        <v>7590</v>
      </c>
      <c r="B529" s="600" t="s">
        <v>7911</v>
      </c>
      <c r="C529" s="1393"/>
      <c r="D529" s="1393"/>
      <c r="E529" s="1393"/>
      <c r="F529" s="1393"/>
      <c r="G529" s="1393"/>
      <c r="H529" s="1"/>
      <c r="I529" s="1"/>
      <c r="J529" s="1"/>
      <c r="K529" s="1"/>
      <c r="L529" s="1"/>
      <c r="M529" s="1"/>
      <c r="N529" s="1"/>
      <c r="O529" s="1"/>
      <c r="P529" s="1"/>
      <c r="Q529" s="1"/>
      <c r="R529" s="1"/>
      <c r="S529" s="1"/>
      <c r="T529" s="1"/>
      <c r="U529" s="1"/>
      <c r="V529" s="1"/>
    </row>
    <row r="530" spans="1:22" ht="12.75" customHeight="1">
      <c r="A530" s="383" t="s">
        <v>7583</v>
      </c>
      <c r="B530" s="384">
        <v>22</v>
      </c>
      <c r="C530" s="1393"/>
      <c r="D530" s="1393"/>
      <c r="E530" s="1393"/>
      <c r="F530" s="1393"/>
      <c r="G530" s="1393"/>
      <c r="H530" s="1"/>
      <c r="I530" s="1"/>
      <c r="J530" s="1"/>
      <c r="K530" s="1"/>
      <c r="L530" s="1"/>
      <c r="M530" s="1"/>
      <c r="N530" s="1"/>
      <c r="O530" s="1"/>
      <c r="P530" s="1"/>
      <c r="Q530" s="1"/>
      <c r="R530" s="1"/>
      <c r="S530" s="1"/>
      <c r="T530" s="1"/>
      <c r="U530" s="1"/>
      <c r="V530" s="1"/>
    </row>
    <row r="531" spans="1:22" ht="12.75" customHeight="1">
      <c r="A531" s="1431" t="s">
        <v>7585</v>
      </c>
      <c r="B531" s="961" t="s">
        <v>7912</v>
      </c>
      <c r="C531" s="1393"/>
      <c r="D531" s="1393"/>
      <c r="E531" s="1393"/>
      <c r="F531" s="1393"/>
      <c r="G531" s="1393"/>
      <c r="H531" s="1"/>
      <c r="I531" s="1"/>
      <c r="J531" s="1"/>
      <c r="K531" s="1"/>
      <c r="L531" s="1"/>
      <c r="M531" s="1"/>
      <c r="N531" s="1"/>
      <c r="O531" s="1"/>
      <c r="P531" s="1"/>
      <c r="Q531" s="1"/>
      <c r="R531" s="1"/>
      <c r="S531" s="1"/>
      <c r="T531" s="1"/>
      <c r="U531" s="1"/>
      <c r="V531" s="1"/>
    </row>
    <row r="532" spans="1:22" ht="12.75" customHeight="1">
      <c r="A532" s="1431" t="s">
        <v>7586</v>
      </c>
      <c r="B532" s="961" t="s">
        <v>7913</v>
      </c>
      <c r="C532" s="1393"/>
      <c r="D532" s="1393"/>
      <c r="E532" s="1393"/>
      <c r="F532" s="1393"/>
      <c r="G532" s="1393"/>
      <c r="H532" s="1"/>
      <c r="I532" s="1"/>
      <c r="J532" s="1"/>
      <c r="K532" s="1"/>
      <c r="L532" s="1"/>
      <c r="M532" s="1"/>
      <c r="N532" s="1"/>
      <c r="O532" s="1"/>
      <c r="P532" s="1"/>
      <c r="Q532" s="1"/>
      <c r="R532" s="1"/>
      <c r="S532" s="1"/>
      <c r="T532" s="1"/>
      <c r="U532" s="1"/>
      <c r="V532" s="1"/>
    </row>
    <row r="533" spans="1:22" ht="12.75" customHeight="1">
      <c r="A533" s="1431" t="s">
        <v>7588</v>
      </c>
      <c r="B533" s="961" t="s">
        <v>1662</v>
      </c>
      <c r="C533" s="1393"/>
      <c r="D533" s="1393"/>
      <c r="E533" s="1393"/>
      <c r="F533" s="1393"/>
      <c r="G533" s="1393"/>
      <c r="H533" s="1"/>
      <c r="I533" s="1"/>
      <c r="J533" s="1"/>
      <c r="K533" s="1"/>
      <c r="L533" s="1"/>
      <c r="M533" s="1"/>
      <c r="N533" s="1"/>
      <c r="O533" s="1"/>
      <c r="P533" s="1"/>
      <c r="Q533" s="1"/>
      <c r="R533" s="1"/>
      <c r="S533" s="1"/>
      <c r="T533" s="1"/>
      <c r="U533" s="1"/>
      <c r="V533" s="1"/>
    </row>
    <row r="534" spans="1:22" ht="12.75" customHeight="1">
      <c r="A534" s="1431" t="s">
        <v>7589</v>
      </c>
      <c r="B534" s="961">
        <v>50</v>
      </c>
      <c r="C534" s="1393"/>
      <c r="D534" s="1393"/>
      <c r="E534" s="1393"/>
      <c r="F534" s="1393"/>
      <c r="G534" s="1393"/>
      <c r="H534" s="1"/>
      <c r="I534" s="1"/>
      <c r="J534" s="1"/>
      <c r="K534" s="1"/>
      <c r="L534" s="1"/>
      <c r="M534" s="1"/>
      <c r="N534" s="1"/>
      <c r="O534" s="1"/>
      <c r="P534" s="1"/>
      <c r="Q534" s="1"/>
      <c r="R534" s="1"/>
      <c r="S534" s="1"/>
      <c r="T534" s="1"/>
      <c r="U534" s="1"/>
      <c r="V534" s="1"/>
    </row>
    <row r="535" spans="1:22" ht="12.75" customHeight="1">
      <c r="A535" s="603" t="s">
        <v>7590</v>
      </c>
      <c r="B535" s="600" t="s">
        <v>7914</v>
      </c>
      <c r="C535" s="1393"/>
      <c r="D535" s="1393"/>
      <c r="E535" s="1393"/>
      <c r="F535" s="1393"/>
      <c r="G535" s="1393"/>
      <c r="H535" s="1"/>
      <c r="I535" s="1"/>
      <c r="J535" s="1"/>
      <c r="K535" s="1"/>
      <c r="L535" s="1"/>
      <c r="M535" s="1"/>
      <c r="N535" s="1"/>
      <c r="O535" s="1"/>
      <c r="P535" s="1"/>
      <c r="Q535" s="1"/>
      <c r="R535" s="1"/>
      <c r="S535" s="1"/>
      <c r="T535" s="1"/>
      <c r="U535" s="1"/>
      <c r="V535" s="1"/>
    </row>
    <row r="536" spans="1:22" ht="12.75" customHeight="1">
      <c r="A536" s="383" t="s">
        <v>7583</v>
      </c>
      <c r="B536" s="384">
        <v>23</v>
      </c>
      <c r="C536" s="1393"/>
      <c r="D536" s="1393"/>
      <c r="E536" s="1393"/>
      <c r="F536" s="1393"/>
      <c r="G536" s="1393"/>
      <c r="H536" s="1"/>
      <c r="I536" s="1"/>
      <c r="J536" s="1"/>
      <c r="K536" s="1"/>
      <c r="L536" s="1"/>
      <c r="M536" s="1"/>
      <c r="N536" s="1"/>
      <c r="O536" s="1"/>
      <c r="P536" s="1"/>
      <c r="Q536" s="1"/>
      <c r="R536" s="1"/>
      <c r="S536" s="1"/>
      <c r="T536" s="1"/>
      <c r="U536" s="1"/>
      <c r="V536" s="1"/>
    </row>
    <row r="537" spans="1:22" ht="12.75" customHeight="1">
      <c r="A537" s="1431" t="s">
        <v>7585</v>
      </c>
      <c r="B537" s="961" t="s">
        <v>7915</v>
      </c>
      <c r="C537" s="1393"/>
      <c r="D537" s="1393"/>
      <c r="E537" s="1393"/>
      <c r="F537" s="1393"/>
      <c r="G537" s="1393"/>
      <c r="H537" s="1"/>
      <c r="I537" s="1"/>
      <c r="J537" s="1"/>
      <c r="K537" s="1"/>
      <c r="L537" s="1"/>
      <c r="M537" s="1"/>
      <c r="N537" s="1"/>
      <c r="O537" s="1"/>
      <c r="P537" s="1"/>
      <c r="Q537" s="1"/>
      <c r="R537" s="1"/>
      <c r="S537" s="1"/>
      <c r="T537" s="1"/>
      <c r="U537" s="1"/>
      <c r="V537" s="1"/>
    </row>
    <row r="538" spans="1:22" ht="12.75" customHeight="1">
      <c r="A538" s="1431" t="s">
        <v>7586</v>
      </c>
      <c r="B538" s="961" t="s">
        <v>7916</v>
      </c>
      <c r="C538" s="1393"/>
      <c r="D538" s="1393"/>
      <c r="E538" s="1393"/>
      <c r="F538" s="1393"/>
      <c r="G538" s="1393"/>
      <c r="H538" s="1"/>
      <c r="I538" s="1"/>
      <c r="J538" s="1"/>
      <c r="K538" s="1"/>
      <c r="L538" s="1"/>
      <c r="M538" s="1"/>
      <c r="N538" s="1"/>
      <c r="O538" s="1"/>
      <c r="P538" s="1"/>
      <c r="Q538" s="1"/>
      <c r="R538" s="1"/>
      <c r="S538" s="1"/>
      <c r="T538" s="1"/>
      <c r="U538" s="1"/>
      <c r="V538" s="1"/>
    </row>
    <row r="539" spans="1:22" ht="12.75" customHeight="1">
      <c r="A539" s="1431" t="s">
        <v>7588</v>
      </c>
      <c r="B539" s="961" t="s">
        <v>1662</v>
      </c>
      <c r="C539" s="1393"/>
      <c r="D539" s="1393"/>
      <c r="E539" s="1393"/>
      <c r="F539" s="1393"/>
      <c r="G539" s="1393"/>
      <c r="H539" s="1"/>
      <c r="I539" s="1"/>
      <c r="J539" s="1"/>
      <c r="K539" s="1"/>
      <c r="L539" s="1"/>
      <c r="M539" s="1"/>
      <c r="N539" s="1"/>
      <c r="O539" s="1"/>
      <c r="P539" s="1"/>
      <c r="Q539" s="1"/>
      <c r="R539" s="1"/>
      <c r="S539" s="1"/>
      <c r="T539" s="1"/>
      <c r="U539" s="1"/>
      <c r="V539" s="1"/>
    </row>
    <row r="540" spans="1:22" ht="12.75" customHeight="1">
      <c r="A540" s="1431" t="s">
        <v>7589</v>
      </c>
      <c r="B540" s="961">
        <v>50</v>
      </c>
      <c r="C540" s="1393"/>
      <c r="D540" s="1393"/>
      <c r="E540" s="1393"/>
      <c r="F540" s="1393"/>
      <c r="G540" s="1393"/>
      <c r="H540" s="1"/>
      <c r="I540" s="1"/>
      <c r="J540" s="1"/>
      <c r="K540" s="1"/>
      <c r="L540" s="1"/>
      <c r="M540" s="1"/>
      <c r="N540" s="1"/>
      <c r="O540" s="1"/>
      <c r="P540" s="1"/>
      <c r="Q540" s="1"/>
      <c r="R540" s="1"/>
      <c r="S540" s="1"/>
      <c r="T540" s="1"/>
      <c r="U540" s="1"/>
      <c r="V540" s="1"/>
    </row>
    <row r="541" spans="1:22" ht="12.75" customHeight="1">
      <c r="A541" s="603" t="s">
        <v>7590</v>
      </c>
      <c r="B541" s="600" t="s">
        <v>7917</v>
      </c>
      <c r="C541" s="1393"/>
      <c r="D541" s="1393"/>
      <c r="E541" s="1393"/>
      <c r="F541" s="1393"/>
      <c r="G541" s="1393"/>
      <c r="H541" s="1"/>
      <c r="I541" s="1"/>
      <c r="J541" s="1"/>
      <c r="K541" s="1"/>
      <c r="L541" s="1"/>
      <c r="M541" s="1"/>
      <c r="N541" s="1"/>
      <c r="O541" s="1"/>
      <c r="P541" s="1"/>
      <c r="Q541" s="1"/>
      <c r="R541" s="1"/>
      <c r="S541" s="1"/>
      <c r="T541" s="1"/>
      <c r="U541" s="1"/>
      <c r="V541" s="1"/>
    </row>
    <row r="542" spans="1:22" ht="12.75" customHeight="1">
      <c r="A542" s="383" t="s">
        <v>7583</v>
      </c>
      <c r="B542" s="384">
        <v>24</v>
      </c>
      <c r="C542" s="1393"/>
      <c r="D542" s="1393"/>
      <c r="E542" s="1393"/>
      <c r="F542" s="1393"/>
      <c r="G542" s="1393"/>
      <c r="H542" s="1"/>
      <c r="I542" s="1"/>
      <c r="J542" s="1"/>
      <c r="K542" s="1"/>
      <c r="L542" s="1"/>
      <c r="M542" s="1"/>
      <c r="N542" s="1"/>
      <c r="O542" s="1"/>
      <c r="P542" s="1"/>
      <c r="Q542" s="1"/>
      <c r="R542" s="1"/>
      <c r="S542" s="1"/>
      <c r="T542" s="1"/>
      <c r="U542" s="1"/>
      <c r="V542" s="1"/>
    </row>
    <row r="543" spans="1:22" ht="12.75" customHeight="1">
      <c r="A543" s="1431" t="s">
        <v>7585</v>
      </c>
      <c r="B543" s="961" t="s">
        <v>7918</v>
      </c>
      <c r="C543" s="1393"/>
      <c r="D543" s="1393"/>
      <c r="E543" s="1393"/>
      <c r="F543" s="1393"/>
      <c r="G543" s="1393"/>
      <c r="H543" s="1"/>
      <c r="I543" s="1"/>
      <c r="J543" s="1"/>
      <c r="K543" s="1"/>
      <c r="L543" s="1"/>
      <c r="M543" s="1"/>
      <c r="N543" s="1"/>
      <c r="O543" s="1"/>
      <c r="P543" s="1"/>
      <c r="Q543" s="1"/>
      <c r="R543" s="1"/>
      <c r="S543" s="1"/>
      <c r="T543" s="1"/>
      <c r="U543" s="1"/>
      <c r="V543" s="1"/>
    </row>
    <row r="544" spans="1:22" ht="12.75" customHeight="1">
      <c r="A544" s="1431" t="s">
        <v>7586</v>
      </c>
      <c r="B544" s="961" t="s">
        <v>7919</v>
      </c>
      <c r="C544" s="1393"/>
      <c r="D544" s="1393"/>
      <c r="E544" s="1393"/>
      <c r="F544" s="1393"/>
      <c r="G544" s="1393"/>
      <c r="H544" s="1"/>
      <c r="I544" s="1"/>
      <c r="J544" s="1"/>
      <c r="K544" s="1"/>
      <c r="L544" s="1"/>
      <c r="M544" s="1"/>
      <c r="N544" s="1"/>
      <c r="O544" s="1"/>
      <c r="P544" s="1"/>
      <c r="Q544" s="1"/>
      <c r="R544" s="1"/>
      <c r="S544" s="1"/>
      <c r="T544" s="1"/>
      <c r="U544" s="1"/>
      <c r="V544" s="1"/>
    </row>
    <row r="545" spans="1:22" ht="12.75" customHeight="1">
      <c r="A545" s="1431" t="s">
        <v>7588</v>
      </c>
      <c r="B545" s="961" t="s">
        <v>1662</v>
      </c>
      <c r="C545" s="1393"/>
      <c r="D545" s="1393"/>
      <c r="E545" s="1393"/>
      <c r="F545" s="1393"/>
      <c r="G545" s="1393"/>
      <c r="H545" s="1"/>
      <c r="I545" s="1"/>
      <c r="J545" s="1"/>
      <c r="K545" s="1"/>
      <c r="L545" s="1"/>
      <c r="M545" s="1"/>
      <c r="N545" s="1"/>
      <c r="O545" s="1"/>
      <c r="P545" s="1"/>
      <c r="Q545" s="1"/>
      <c r="R545" s="1"/>
      <c r="S545" s="1"/>
      <c r="T545" s="1"/>
      <c r="U545" s="1"/>
      <c r="V545" s="1"/>
    </row>
    <row r="546" spans="1:22" ht="12.75" customHeight="1">
      <c r="A546" s="1431" t="s">
        <v>7589</v>
      </c>
      <c r="B546" s="961">
        <v>50</v>
      </c>
      <c r="C546" s="1393"/>
      <c r="D546" s="1393"/>
      <c r="E546" s="1393"/>
      <c r="F546" s="1393"/>
      <c r="G546" s="1393"/>
      <c r="H546" s="1"/>
      <c r="I546" s="1"/>
      <c r="J546" s="1"/>
      <c r="K546" s="1"/>
      <c r="L546" s="1"/>
      <c r="M546" s="1"/>
      <c r="N546" s="1"/>
      <c r="O546" s="1"/>
      <c r="P546" s="1"/>
      <c r="Q546" s="1"/>
      <c r="R546" s="1"/>
      <c r="S546" s="1"/>
      <c r="T546" s="1"/>
      <c r="U546" s="1"/>
      <c r="V546" s="1"/>
    </row>
    <row r="547" spans="1:22" ht="12.75" customHeight="1">
      <c r="A547" s="603" t="s">
        <v>7590</v>
      </c>
      <c r="B547" s="600" t="s">
        <v>7920</v>
      </c>
      <c r="C547" s="1393"/>
      <c r="D547" s="1393"/>
      <c r="E547" s="1393"/>
      <c r="F547" s="1393"/>
      <c r="G547" s="1393"/>
      <c r="H547" s="1"/>
      <c r="I547" s="1"/>
      <c r="J547" s="1"/>
      <c r="K547" s="1"/>
      <c r="L547" s="1"/>
      <c r="M547" s="1"/>
      <c r="N547" s="1"/>
      <c r="O547" s="1"/>
      <c r="P547" s="1"/>
      <c r="Q547" s="1"/>
      <c r="R547" s="1"/>
      <c r="S547" s="1"/>
      <c r="T547" s="1"/>
      <c r="U547" s="1"/>
      <c r="V547" s="1"/>
    </row>
    <row r="548" spans="1:22" ht="12.75">
      <c r="A548" s="383" t="s">
        <v>7583</v>
      </c>
      <c r="B548" s="384">
        <v>25</v>
      </c>
      <c r="C548" s="1393"/>
      <c r="D548" s="1393"/>
      <c r="E548" s="1393"/>
      <c r="F548" s="1393"/>
      <c r="G548" s="1393"/>
      <c r="H548" s="1"/>
      <c r="I548" s="1"/>
      <c r="J548" s="1"/>
      <c r="K548" s="1"/>
      <c r="L548" s="1"/>
      <c r="M548" s="1"/>
      <c r="N548" s="1"/>
      <c r="O548" s="1"/>
      <c r="P548" s="1"/>
      <c r="Q548" s="1"/>
      <c r="R548" s="1"/>
      <c r="S548" s="1"/>
      <c r="T548" s="1"/>
      <c r="U548" s="1"/>
      <c r="V548" s="1"/>
    </row>
    <row r="549" spans="1:22" ht="12.75" customHeight="1">
      <c r="A549" s="1431" t="s">
        <v>7585</v>
      </c>
      <c r="B549" s="1475" t="s">
        <v>7921</v>
      </c>
      <c r="C549" s="1393"/>
      <c r="D549" s="1393"/>
      <c r="E549" s="1393"/>
      <c r="F549" s="1393"/>
      <c r="G549" s="1393"/>
      <c r="H549" s="1"/>
      <c r="I549" s="1"/>
      <c r="J549" s="1"/>
      <c r="K549" s="1"/>
      <c r="L549" s="1"/>
      <c r="M549" s="1"/>
      <c r="N549" s="1"/>
      <c r="O549" s="1"/>
      <c r="P549" s="1"/>
      <c r="Q549" s="1"/>
      <c r="R549" s="1"/>
      <c r="S549" s="1"/>
      <c r="T549" s="1"/>
      <c r="U549" s="1"/>
      <c r="V549" s="1"/>
    </row>
    <row r="550" spans="1:22" ht="12.75" customHeight="1">
      <c r="A550" s="1431" t="s">
        <v>7586</v>
      </c>
      <c r="B550" s="961" t="s">
        <v>7922</v>
      </c>
      <c r="C550" s="1393"/>
      <c r="D550" s="1393"/>
      <c r="E550" s="1393"/>
      <c r="F550" s="1393"/>
      <c r="G550" s="1393"/>
      <c r="H550" s="1"/>
      <c r="I550" s="1"/>
      <c r="J550" s="1"/>
      <c r="K550" s="1"/>
      <c r="L550" s="1"/>
      <c r="M550" s="1"/>
      <c r="N550" s="1"/>
      <c r="O550" s="1"/>
      <c r="P550" s="1"/>
      <c r="Q550" s="1"/>
      <c r="R550" s="1"/>
      <c r="S550" s="1"/>
      <c r="T550" s="1"/>
      <c r="U550" s="1"/>
      <c r="V550" s="1"/>
    </row>
    <row r="551" spans="1:22" ht="12.75" customHeight="1">
      <c r="A551" s="1431" t="s">
        <v>7588</v>
      </c>
      <c r="B551" s="961" t="s">
        <v>1662</v>
      </c>
      <c r="C551" s="1393"/>
      <c r="D551" s="1393"/>
      <c r="E551" s="1393"/>
      <c r="F551" s="1393"/>
      <c r="G551" s="1393"/>
      <c r="H551" s="1"/>
      <c r="I551" s="1"/>
      <c r="J551" s="1"/>
      <c r="K551" s="1"/>
      <c r="L551" s="1"/>
      <c r="M551" s="1"/>
      <c r="N551" s="1"/>
      <c r="O551" s="1"/>
      <c r="P551" s="1"/>
      <c r="Q551" s="1"/>
      <c r="R551" s="1"/>
      <c r="S551" s="1"/>
      <c r="T551" s="1"/>
      <c r="U551" s="1"/>
      <c r="V551" s="1"/>
    </row>
    <row r="552" spans="1:22" ht="12.75" customHeight="1">
      <c r="A552" s="1431" t="s">
        <v>7589</v>
      </c>
      <c r="B552" s="961">
        <v>30</v>
      </c>
      <c r="C552" s="1393"/>
      <c r="D552" s="1393"/>
      <c r="E552" s="1393"/>
      <c r="F552" s="1393"/>
      <c r="G552" s="1393"/>
      <c r="H552" s="1"/>
      <c r="I552" s="1"/>
      <c r="J552" s="1"/>
      <c r="K552" s="1"/>
      <c r="L552" s="1"/>
      <c r="M552" s="1"/>
      <c r="N552" s="1"/>
      <c r="O552" s="1"/>
      <c r="P552" s="1"/>
      <c r="Q552" s="1"/>
      <c r="R552" s="1"/>
      <c r="S552" s="1"/>
      <c r="T552" s="1"/>
      <c r="U552" s="1"/>
      <c r="V552" s="1"/>
    </row>
    <row r="553" spans="1:22" ht="12.75" customHeight="1">
      <c r="A553" s="603" t="s">
        <v>7590</v>
      </c>
      <c r="B553" s="600" t="s">
        <v>7925</v>
      </c>
      <c r="C553" s="1393"/>
      <c r="D553" s="1393"/>
      <c r="E553" s="1393"/>
      <c r="F553" s="1393"/>
      <c r="G553" s="1393"/>
      <c r="H553" s="1"/>
      <c r="I553" s="1"/>
      <c r="J553" s="1"/>
      <c r="K553" s="1"/>
      <c r="L553" s="1"/>
      <c r="M553" s="1"/>
      <c r="N553" s="1"/>
      <c r="O553" s="1"/>
      <c r="P553" s="1"/>
      <c r="Q553" s="1"/>
      <c r="R553" s="1"/>
      <c r="S553" s="1"/>
      <c r="T553" s="1"/>
      <c r="U553" s="1"/>
      <c r="V553" s="1"/>
    </row>
    <row r="554" spans="1:22" ht="12.75" customHeight="1">
      <c r="A554" s="383" t="s">
        <v>7583</v>
      </c>
      <c r="B554" s="384">
        <v>26</v>
      </c>
      <c r="C554" s="1393"/>
      <c r="D554" s="1393"/>
      <c r="E554" s="1393"/>
      <c r="F554" s="1393"/>
      <c r="G554" s="1393"/>
      <c r="H554" s="1"/>
      <c r="I554" s="1"/>
      <c r="J554" s="1"/>
      <c r="K554" s="1"/>
      <c r="L554" s="1"/>
      <c r="M554" s="1"/>
      <c r="N554" s="1"/>
      <c r="O554" s="1"/>
      <c r="P554" s="1"/>
      <c r="Q554" s="1"/>
      <c r="R554" s="1"/>
      <c r="S554" s="1"/>
      <c r="T554" s="1"/>
      <c r="U554" s="1"/>
      <c r="V554" s="1"/>
    </row>
    <row r="555" spans="1:22" ht="12.75" customHeight="1">
      <c r="A555" s="1431" t="s">
        <v>7585</v>
      </c>
      <c r="B555" s="1475" t="s">
        <v>7926</v>
      </c>
      <c r="C555" s="1393"/>
      <c r="D555" s="1393"/>
      <c r="E555" s="1393"/>
      <c r="F555" s="1393"/>
      <c r="G555" s="1393"/>
      <c r="H555" s="1"/>
      <c r="I555" s="1"/>
      <c r="J555" s="1"/>
      <c r="K555" s="1"/>
      <c r="L555" s="1"/>
      <c r="M555" s="1"/>
      <c r="N555" s="1"/>
      <c r="O555" s="1"/>
      <c r="P555" s="1"/>
      <c r="Q555" s="1"/>
      <c r="R555" s="1"/>
      <c r="S555" s="1"/>
      <c r="T555" s="1"/>
      <c r="U555" s="1"/>
      <c r="V555" s="1"/>
    </row>
    <row r="556" spans="1:22" ht="12.75" customHeight="1">
      <c r="A556" s="1431" t="s">
        <v>7586</v>
      </c>
      <c r="B556" s="961" t="s">
        <v>7927</v>
      </c>
      <c r="C556" s="1393"/>
      <c r="D556" s="1393"/>
      <c r="E556" s="1393"/>
      <c r="F556" s="1393"/>
      <c r="G556" s="1393"/>
      <c r="H556" s="1"/>
      <c r="I556" s="1"/>
      <c r="J556" s="1"/>
      <c r="K556" s="1"/>
      <c r="L556" s="1"/>
      <c r="M556" s="1"/>
      <c r="N556" s="1"/>
      <c r="O556" s="1"/>
      <c r="P556" s="1"/>
      <c r="Q556" s="1"/>
      <c r="R556" s="1"/>
      <c r="S556" s="1"/>
      <c r="T556" s="1"/>
      <c r="U556" s="1"/>
      <c r="V556" s="1"/>
    </row>
    <row r="557" spans="1:22" ht="12.75" customHeight="1">
      <c r="A557" s="1431" t="s">
        <v>7588</v>
      </c>
      <c r="B557" s="961" t="s">
        <v>1662</v>
      </c>
      <c r="C557" s="1393"/>
      <c r="D557" s="1393"/>
      <c r="E557" s="1393"/>
      <c r="F557" s="1393"/>
      <c r="G557" s="1393"/>
      <c r="H557" s="1"/>
      <c r="I557" s="1"/>
      <c r="J557" s="1"/>
      <c r="K557" s="1"/>
      <c r="L557" s="1"/>
      <c r="M557" s="1"/>
      <c r="N557" s="1"/>
      <c r="O557" s="1"/>
      <c r="P557" s="1"/>
      <c r="Q557" s="1"/>
      <c r="R557" s="1"/>
      <c r="S557" s="1"/>
      <c r="T557" s="1"/>
      <c r="U557" s="1"/>
      <c r="V557" s="1"/>
    </row>
    <row r="558" spans="1:22" ht="12.75" customHeight="1">
      <c r="A558" s="1431" t="s">
        <v>7589</v>
      </c>
      <c r="B558" s="961">
        <v>30</v>
      </c>
      <c r="C558" s="1393"/>
      <c r="D558" s="1393"/>
      <c r="E558" s="1393"/>
      <c r="F558" s="1393"/>
      <c r="G558" s="1393"/>
      <c r="H558" s="1"/>
      <c r="I558" s="1"/>
      <c r="J558" s="1"/>
      <c r="K558" s="1"/>
      <c r="L558" s="1"/>
      <c r="M558" s="1"/>
      <c r="N558" s="1"/>
      <c r="O558" s="1"/>
      <c r="P558" s="1"/>
      <c r="Q558" s="1"/>
      <c r="R558" s="1"/>
      <c r="S558" s="1"/>
      <c r="T558" s="1"/>
      <c r="U558" s="1"/>
      <c r="V558" s="1"/>
    </row>
    <row r="559" spans="1:22" ht="12.75" customHeight="1">
      <c r="A559" s="603" t="s">
        <v>7590</v>
      </c>
      <c r="B559" s="600" t="s">
        <v>7928</v>
      </c>
      <c r="C559" s="1393"/>
      <c r="D559" s="1393"/>
      <c r="E559" s="1393"/>
      <c r="F559" s="1393"/>
      <c r="G559" s="1393"/>
      <c r="H559" s="1"/>
      <c r="I559" s="1"/>
      <c r="J559" s="1"/>
      <c r="K559" s="1"/>
      <c r="L559" s="1"/>
      <c r="M559" s="1"/>
      <c r="N559" s="1"/>
      <c r="O559" s="1"/>
      <c r="P559" s="1"/>
      <c r="Q559" s="1"/>
      <c r="R559" s="1"/>
      <c r="S559" s="1"/>
      <c r="T559" s="1"/>
      <c r="U559" s="1"/>
      <c r="V559" s="1"/>
    </row>
    <row r="560" spans="1:22" ht="12.75" customHeight="1">
      <c r="A560" s="383" t="s">
        <v>7583</v>
      </c>
      <c r="B560" s="384">
        <v>27</v>
      </c>
      <c r="C560" s="1393"/>
      <c r="D560" s="1393"/>
      <c r="E560" s="1393"/>
      <c r="F560" s="1393"/>
      <c r="G560" s="1393"/>
      <c r="H560" s="1"/>
      <c r="I560" s="1"/>
      <c r="J560" s="1"/>
      <c r="K560" s="1"/>
      <c r="L560" s="1"/>
      <c r="M560" s="1"/>
      <c r="N560" s="1"/>
      <c r="O560" s="1"/>
      <c r="P560" s="1"/>
      <c r="Q560" s="1"/>
      <c r="R560" s="1"/>
      <c r="S560" s="1"/>
      <c r="T560" s="1"/>
      <c r="U560" s="1"/>
      <c r="V560" s="1"/>
    </row>
    <row r="561" spans="1:22" ht="12.75" customHeight="1">
      <c r="A561" s="1431" t="s">
        <v>7585</v>
      </c>
      <c r="B561" s="961" t="s">
        <v>7930</v>
      </c>
      <c r="C561" s="1393"/>
      <c r="D561" s="1393"/>
      <c r="E561" s="1393"/>
      <c r="F561" s="1393"/>
      <c r="G561" s="1393"/>
      <c r="H561" s="1"/>
      <c r="I561" s="1"/>
      <c r="J561" s="1"/>
      <c r="K561" s="1"/>
      <c r="L561" s="1"/>
      <c r="M561" s="1"/>
      <c r="N561" s="1"/>
      <c r="O561" s="1"/>
      <c r="P561" s="1"/>
      <c r="Q561" s="1"/>
      <c r="R561" s="1"/>
      <c r="S561" s="1"/>
      <c r="T561" s="1"/>
      <c r="U561" s="1"/>
      <c r="V561" s="1"/>
    </row>
    <row r="562" spans="1:22" ht="12.75" customHeight="1">
      <c r="A562" s="1431" t="s">
        <v>7586</v>
      </c>
      <c r="B562" s="961" t="s">
        <v>7931</v>
      </c>
      <c r="C562" s="1393"/>
      <c r="D562" s="1393"/>
      <c r="E562" s="1393"/>
      <c r="F562" s="1393"/>
      <c r="G562" s="1393"/>
      <c r="H562" s="1"/>
      <c r="I562" s="1"/>
      <c r="J562" s="1"/>
      <c r="K562" s="1"/>
      <c r="L562" s="1"/>
      <c r="M562" s="1"/>
      <c r="N562" s="1"/>
      <c r="O562" s="1"/>
      <c r="P562" s="1"/>
      <c r="Q562" s="1"/>
      <c r="R562" s="1"/>
      <c r="S562" s="1"/>
      <c r="T562" s="1"/>
      <c r="U562" s="1"/>
      <c r="V562" s="1"/>
    </row>
    <row r="563" spans="1:22" ht="12.75" customHeight="1">
      <c r="A563" s="1431" t="s">
        <v>7588</v>
      </c>
      <c r="B563" s="961" t="s">
        <v>1662</v>
      </c>
      <c r="C563" s="1393"/>
      <c r="D563" s="1393"/>
      <c r="E563" s="1393"/>
      <c r="F563" s="1393"/>
      <c r="G563" s="1393"/>
      <c r="H563" s="1"/>
      <c r="I563" s="1"/>
      <c r="J563" s="1"/>
      <c r="K563" s="1"/>
      <c r="L563" s="1"/>
      <c r="M563" s="1"/>
      <c r="N563" s="1"/>
      <c r="O563" s="1"/>
      <c r="P563" s="1"/>
      <c r="Q563" s="1"/>
      <c r="R563" s="1"/>
      <c r="S563" s="1"/>
      <c r="T563" s="1"/>
      <c r="U563" s="1"/>
      <c r="V563" s="1"/>
    </row>
    <row r="564" spans="1:22" ht="12.75" customHeight="1">
      <c r="A564" s="1431" t="s">
        <v>7589</v>
      </c>
      <c r="B564" s="961">
        <v>30</v>
      </c>
      <c r="C564" s="1393"/>
      <c r="D564" s="1393"/>
      <c r="E564" s="1393"/>
      <c r="F564" s="1393"/>
      <c r="G564" s="1393"/>
      <c r="H564" s="1"/>
      <c r="I564" s="1"/>
      <c r="J564" s="1"/>
      <c r="K564" s="1"/>
      <c r="L564" s="1"/>
      <c r="M564" s="1"/>
      <c r="N564" s="1"/>
      <c r="O564" s="1"/>
      <c r="P564" s="1"/>
      <c r="Q564" s="1"/>
      <c r="R564" s="1"/>
      <c r="S564" s="1"/>
      <c r="T564" s="1"/>
      <c r="U564" s="1"/>
      <c r="V564" s="1"/>
    </row>
    <row r="565" spans="1:22" ht="12.75" customHeight="1">
      <c r="A565" s="603" t="s">
        <v>7590</v>
      </c>
      <c r="B565" s="600" t="s">
        <v>7933</v>
      </c>
      <c r="C565" s="1393"/>
      <c r="D565" s="1393"/>
      <c r="E565" s="1393"/>
      <c r="F565" s="1393"/>
      <c r="G565" s="1393"/>
      <c r="H565" s="1"/>
      <c r="I565" s="1"/>
      <c r="J565" s="1"/>
      <c r="K565" s="1"/>
      <c r="L565" s="1"/>
      <c r="M565" s="1"/>
      <c r="N565" s="1"/>
      <c r="O565" s="1"/>
      <c r="P565" s="1"/>
      <c r="Q565" s="1"/>
      <c r="R565" s="1"/>
      <c r="S565" s="1"/>
      <c r="T565" s="1"/>
      <c r="U565" s="1"/>
      <c r="V565" s="1"/>
    </row>
    <row r="566" spans="1:22" ht="12.75" customHeight="1">
      <c r="A566" s="383" t="s">
        <v>7583</v>
      </c>
      <c r="B566" s="384">
        <v>28</v>
      </c>
      <c r="C566" s="1393"/>
      <c r="D566" s="1393"/>
      <c r="E566" s="1393"/>
      <c r="F566" s="1393"/>
      <c r="G566" s="1393"/>
      <c r="H566" s="1"/>
      <c r="I566" s="1"/>
      <c r="J566" s="1"/>
      <c r="K566" s="1"/>
      <c r="L566" s="1"/>
      <c r="M566" s="1"/>
      <c r="N566" s="1"/>
      <c r="O566" s="1"/>
      <c r="P566" s="1"/>
      <c r="Q566" s="1"/>
      <c r="R566" s="1"/>
      <c r="S566" s="1"/>
      <c r="T566" s="1"/>
      <c r="U566" s="1"/>
      <c r="V566" s="1"/>
    </row>
    <row r="567" spans="1:22" ht="12.75" customHeight="1">
      <c r="A567" s="1431" t="s">
        <v>7585</v>
      </c>
      <c r="B567" s="1475" t="s">
        <v>7934</v>
      </c>
      <c r="C567" s="1393"/>
      <c r="D567" s="1393"/>
      <c r="E567" s="1393"/>
      <c r="F567" s="1393"/>
      <c r="G567" s="1393"/>
      <c r="H567" s="1"/>
      <c r="I567" s="1"/>
      <c r="J567" s="1"/>
      <c r="K567" s="1"/>
      <c r="L567" s="1"/>
      <c r="M567" s="1"/>
      <c r="N567" s="1"/>
      <c r="O567" s="1"/>
      <c r="P567" s="1"/>
      <c r="Q567" s="1"/>
      <c r="R567" s="1"/>
      <c r="S567" s="1"/>
      <c r="T567" s="1"/>
      <c r="U567" s="1"/>
      <c r="V567" s="1"/>
    </row>
    <row r="568" spans="1:22" ht="12.75" customHeight="1">
      <c r="A568" s="1431" t="s">
        <v>7586</v>
      </c>
      <c r="B568" s="961" t="s">
        <v>7935</v>
      </c>
      <c r="C568" s="1393"/>
      <c r="D568" s="1393"/>
      <c r="E568" s="1393"/>
      <c r="F568" s="1393"/>
      <c r="G568" s="1393"/>
      <c r="H568" s="1"/>
      <c r="I568" s="1"/>
      <c r="J568" s="1"/>
      <c r="K568" s="1"/>
      <c r="L568" s="1"/>
      <c r="M568" s="1"/>
      <c r="N568" s="1"/>
      <c r="O568" s="1"/>
      <c r="P568" s="1"/>
      <c r="Q568" s="1"/>
      <c r="R568" s="1"/>
      <c r="S568" s="1"/>
      <c r="T568" s="1"/>
      <c r="U568" s="1"/>
      <c r="V568" s="1"/>
    </row>
    <row r="569" spans="1:22" ht="12.75" customHeight="1">
      <c r="A569" s="1431" t="s">
        <v>7588</v>
      </c>
      <c r="B569" s="961" t="s">
        <v>1662</v>
      </c>
      <c r="C569" s="1393"/>
      <c r="D569" s="1393"/>
      <c r="E569" s="1393"/>
      <c r="F569" s="1393"/>
      <c r="G569" s="1393"/>
      <c r="H569" s="1"/>
      <c r="I569" s="1"/>
      <c r="J569" s="1"/>
      <c r="K569" s="1"/>
      <c r="L569" s="1"/>
      <c r="M569" s="1"/>
      <c r="N569" s="1"/>
      <c r="O569" s="1"/>
      <c r="P569" s="1"/>
      <c r="Q569" s="1"/>
      <c r="R569" s="1"/>
      <c r="S569" s="1"/>
      <c r="T569" s="1"/>
      <c r="U569" s="1"/>
      <c r="V569" s="1"/>
    </row>
    <row r="570" spans="1:22" ht="12.75" customHeight="1">
      <c r="A570" s="1431" t="s">
        <v>7589</v>
      </c>
      <c r="B570" s="961">
        <v>30</v>
      </c>
      <c r="C570" s="1393"/>
      <c r="D570" s="1393"/>
      <c r="E570" s="1393"/>
      <c r="F570" s="1393"/>
      <c r="G570" s="1393"/>
      <c r="H570" s="1"/>
      <c r="I570" s="1"/>
      <c r="J570" s="1"/>
      <c r="K570" s="1"/>
      <c r="L570" s="1"/>
      <c r="M570" s="1"/>
      <c r="N570" s="1"/>
      <c r="O570" s="1"/>
      <c r="P570" s="1"/>
      <c r="Q570" s="1"/>
      <c r="R570" s="1"/>
      <c r="S570" s="1"/>
      <c r="T570" s="1"/>
      <c r="U570" s="1"/>
      <c r="V570" s="1"/>
    </row>
    <row r="571" spans="1:22" ht="12.75" customHeight="1">
      <c r="A571" s="603" t="s">
        <v>7590</v>
      </c>
      <c r="B571" s="600" t="s">
        <v>7936</v>
      </c>
      <c r="C571" s="1393"/>
      <c r="D571" s="1393"/>
      <c r="E571" s="1393"/>
      <c r="F571" s="1393"/>
      <c r="G571" s="1393"/>
      <c r="H571" s="1"/>
      <c r="I571" s="1"/>
      <c r="J571" s="1"/>
      <c r="K571" s="1"/>
      <c r="L571" s="1"/>
      <c r="M571" s="1"/>
      <c r="N571" s="1"/>
      <c r="O571" s="1"/>
      <c r="P571" s="1"/>
      <c r="Q571" s="1"/>
      <c r="R571" s="1"/>
      <c r="S571" s="1"/>
      <c r="T571" s="1"/>
      <c r="U571" s="1"/>
      <c r="V571" s="1"/>
    </row>
    <row r="572" spans="1:22" ht="12.75" customHeight="1">
      <c r="A572" s="383" t="s">
        <v>7583</v>
      </c>
      <c r="B572" s="384">
        <v>29</v>
      </c>
      <c r="C572" s="1393"/>
      <c r="D572" s="1393"/>
      <c r="E572" s="1393"/>
      <c r="F572" s="1393"/>
      <c r="G572" s="1393"/>
      <c r="H572" s="1"/>
      <c r="I572" s="1"/>
      <c r="J572" s="1"/>
      <c r="K572" s="1"/>
      <c r="L572" s="1"/>
      <c r="M572" s="1"/>
      <c r="N572" s="1"/>
      <c r="O572" s="1"/>
      <c r="P572" s="1"/>
      <c r="Q572" s="1"/>
      <c r="R572" s="1"/>
      <c r="S572" s="1"/>
      <c r="T572" s="1"/>
      <c r="U572" s="1"/>
      <c r="V572" s="1"/>
    </row>
    <row r="573" spans="1:22" ht="12.75" customHeight="1">
      <c r="A573" s="1431" t="s">
        <v>7585</v>
      </c>
      <c r="B573" s="1475" t="s">
        <v>7937</v>
      </c>
      <c r="C573" s="1393"/>
      <c r="D573" s="1393"/>
      <c r="E573" s="1393"/>
      <c r="F573" s="1393"/>
      <c r="G573" s="1393"/>
      <c r="H573" s="1"/>
      <c r="I573" s="1"/>
      <c r="J573" s="1"/>
      <c r="K573" s="1"/>
      <c r="L573" s="1"/>
      <c r="M573" s="1"/>
      <c r="N573" s="1"/>
      <c r="O573" s="1"/>
      <c r="P573" s="1"/>
      <c r="Q573" s="1"/>
      <c r="R573" s="1"/>
      <c r="S573" s="1"/>
      <c r="T573" s="1"/>
      <c r="U573" s="1"/>
      <c r="V573" s="1"/>
    </row>
    <row r="574" spans="1:22" ht="12.75" customHeight="1">
      <c r="A574" s="1431" t="s">
        <v>7586</v>
      </c>
      <c r="B574" s="961" t="s">
        <v>7939</v>
      </c>
      <c r="C574" s="1393"/>
      <c r="D574" s="1393"/>
      <c r="E574" s="1393"/>
      <c r="F574" s="1393"/>
      <c r="G574" s="1393"/>
      <c r="H574" s="1"/>
      <c r="I574" s="1"/>
      <c r="J574" s="1"/>
      <c r="K574" s="1"/>
      <c r="L574" s="1"/>
      <c r="M574" s="1"/>
      <c r="N574" s="1"/>
      <c r="O574" s="1"/>
      <c r="P574" s="1"/>
      <c r="Q574" s="1"/>
      <c r="R574" s="1"/>
      <c r="S574" s="1"/>
      <c r="T574" s="1"/>
      <c r="U574" s="1"/>
      <c r="V574" s="1"/>
    </row>
    <row r="575" spans="1:22" ht="12.75" customHeight="1">
      <c r="A575" s="1431" t="s">
        <v>7588</v>
      </c>
      <c r="B575" s="961" t="s">
        <v>1662</v>
      </c>
      <c r="C575" s="1393"/>
      <c r="D575" s="1393"/>
      <c r="E575" s="1393"/>
      <c r="F575" s="1393"/>
      <c r="G575" s="1393"/>
      <c r="H575" s="1"/>
      <c r="I575" s="1"/>
      <c r="J575" s="1"/>
      <c r="K575" s="1"/>
      <c r="L575" s="1"/>
      <c r="M575" s="1"/>
      <c r="N575" s="1"/>
      <c r="O575" s="1"/>
      <c r="P575" s="1"/>
      <c r="Q575" s="1"/>
      <c r="R575" s="1"/>
      <c r="S575" s="1"/>
      <c r="T575" s="1"/>
      <c r="U575" s="1"/>
      <c r="V575" s="1"/>
    </row>
    <row r="576" spans="1:22" ht="12.75" customHeight="1">
      <c r="A576" s="1431" t="s">
        <v>7589</v>
      </c>
      <c r="B576" s="961">
        <v>30</v>
      </c>
      <c r="C576" s="1393"/>
      <c r="D576" s="1393"/>
      <c r="E576" s="1393"/>
      <c r="F576" s="1393"/>
      <c r="G576" s="1393"/>
      <c r="H576" s="1"/>
      <c r="I576" s="1"/>
      <c r="J576" s="1"/>
      <c r="K576" s="1"/>
      <c r="L576" s="1"/>
      <c r="M576" s="1"/>
      <c r="N576" s="1"/>
      <c r="O576" s="1"/>
      <c r="P576" s="1"/>
      <c r="Q576" s="1"/>
      <c r="R576" s="1"/>
      <c r="S576" s="1"/>
      <c r="T576" s="1"/>
      <c r="U576" s="1"/>
      <c r="V576" s="1"/>
    </row>
    <row r="577" spans="1:22" ht="12.75" customHeight="1">
      <c r="A577" s="603" t="s">
        <v>7590</v>
      </c>
      <c r="B577" s="600" t="s">
        <v>7940</v>
      </c>
      <c r="C577" s="1393"/>
      <c r="D577" s="1393"/>
      <c r="E577" s="1393"/>
      <c r="F577" s="1393"/>
      <c r="G577" s="1393"/>
      <c r="H577" s="1"/>
      <c r="I577" s="1"/>
      <c r="J577" s="1"/>
      <c r="K577" s="1"/>
      <c r="L577" s="1"/>
      <c r="M577" s="1"/>
      <c r="N577" s="1"/>
      <c r="O577" s="1"/>
      <c r="P577" s="1"/>
      <c r="Q577" s="1"/>
      <c r="R577" s="1"/>
      <c r="S577" s="1"/>
      <c r="T577" s="1"/>
      <c r="U577" s="1"/>
      <c r="V577" s="1"/>
    </row>
    <row r="578" spans="1:22" ht="12.75" customHeight="1">
      <c r="A578" s="383" t="s">
        <v>7583</v>
      </c>
      <c r="B578" s="384">
        <v>30</v>
      </c>
      <c r="C578" s="1393"/>
      <c r="D578" s="1393"/>
      <c r="E578" s="1393"/>
      <c r="F578" s="1393"/>
      <c r="G578" s="1393"/>
      <c r="H578" s="1"/>
      <c r="I578" s="1"/>
      <c r="J578" s="1"/>
      <c r="K578" s="1"/>
      <c r="L578" s="1"/>
      <c r="M578" s="1"/>
      <c r="N578" s="1"/>
      <c r="O578" s="1"/>
      <c r="P578" s="1"/>
      <c r="Q578" s="1"/>
      <c r="R578" s="1"/>
      <c r="S578" s="1"/>
      <c r="T578" s="1"/>
      <c r="U578" s="1"/>
      <c r="V578" s="1"/>
    </row>
    <row r="579" spans="1:22" ht="12.75" customHeight="1">
      <c r="A579" s="1431" t="s">
        <v>7585</v>
      </c>
      <c r="B579" s="1475" t="s">
        <v>7941</v>
      </c>
      <c r="C579" s="1393"/>
      <c r="D579" s="1393"/>
      <c r="E579" s="1393"/>
      <c r="F579" s="1393"/>
      <c r="G579" s="1393"/>
      <c r="H579" s="1"/>
      <c r="I579" s="1"/>
      <c r="J579" s="1"/>
      <c r="K579" s="1"/>
      <c r="L579" s="1"/>
      <c r="M579" s="1"/>
      <c r="N579" s="1"/>
      <c r="O579" s="1"/>
      <c r="P579" s="1"/>
      <c r="Q579" s="1"/>
      <c r="R579" s="1"/>
      <c r="S579" s="1"/>
      <c r="T579" s="1"/>
      <c r="U579" s="1"/>
      <c r="V579" s="1"/>
    </row>
    <row r="580" spans="1:22" ht="12.75" customHeight="1">
      <c r="A580" s="1431" t="s">
        <v>7586</v>
      </c>
      <c r="B580" s="961" t="s">
        <v>7943</v>
      </c>
      <c r="C580" s="1393"/>
      <c r="D580" s="1393"/>
      <c r="E580" s="1393"/>
      <c r="F580" s="1393"/>
      <c r="G580" s="1393"/>
      <c r="H580" s="1"/>
      <c r="I580" s="1"/>
      <c r="J580" s="1"/>
      <c r="K580" s="1"/>
      <c r="L580" s="1"/>
      <c r="M580" s="1"/>
      <c r="N580" s="1"/>
      <c r="O580" s="1"/>
      <c r="P580" s="1"/>
      <c r="Q580" s="1"/>
      <c r="R580" s="1"/>
      <c r="S580" s="1"/>
      <c r="T580" s="1"/>
      <c r="U580" s="1"/>
      <c r="V580" s="1"/>
    </row>
    <row r="581" spans="1:22" ht="12.75" customHeight="1">
      <c r="A581" s="1431" t="s">
        <v>7588</v>
      </c>
      <c r="B581" s="961" t="s">
        <v>1662</v>
      </c>
      <c r="C581" s="1393"/>
      <c r="D581" s="1393"/>
      <c r="E581" s="1393"/>
      <c r="F581" s="1393"/>
      <c r="G581" s="1393"/>
      <c r="H581" s="1"/>
      <c r="I581" s="1"/>
      <c r="J581" s="1"/>
      <c r="K581" s="1"/>
      <c r="L581" s="1"/>
      <c r="M581" s="1"/>
      <c r="N581" s="1"/>
      <c r="O581" s="1"/>
      <c r="P581" s="1"/>
      <c r="Q581" s="1"/>
      <c r="R581" s="1"/>
      <c r="S581" s="1"/>
      <c r="T581" s="1"/>
      <c r="U581" s="1"/>
      <c r="V581" s="1"/>
    </row>
    <row r="582" spans="1:22" ht="12.75" customHeight="1">
      <c r="A582" s="1431" t="s">
        <v>7589</v>
      </c>
      <c r="B582" s="961">
        <v>30</v>
      </c>
      <c r="C582" s="1393"/>
      <c r="D582" s="1393"/>
      <c r="E582" s="1393"/>
      <c r="F582" s="1393"/>
      <c r="G582" s="1393"/>
      <c r="H582" s="1"/>
      <c r="I582" s="1"/>
      <c r="J582" s="1"/>
      <c r="K582" s="1"/>
      <c r="L582" s="1"/>
      <c r="M582" s="1"/>
      <c r="N582" s="1"/>
      <c r="O582" s="1"/>
      <c r="P582" s="1"/>
      <c r="Q582" s="1"/>
      <c r="R582" s="1"/>
      <c r="S582" s="1"/>
      <c r="T582" s="1"/>
      <c r="U582" s="1"/>
      <c r="V582" s="1"/>
    </row>
    <row r="583" spans="1:22" ht="12.75" customHeight="1">
      <c r="A583" s="603" t="s">
        <v>7590</v>
      </c>
      <c r="B583" s="600" t="s">
        <v>7944</v>
      </c>
      <c r="C583" s="1393"/>
      <c r="D583" s="1393"/>
      <c r="E583" s="1393"/>
      <c r="F583" s="1393"/>
      <c r="G583" s="1393"/>
      <c r="H583" s="1"/>
      <c r="I583" s="1"/>
      <c r="J583" s="1"/>
      <c r="K583" s="1"/>
      <c r="L583" s="1"/>
      <c r="M583" s="1"/>
      <c r="N583" s="1"/>
      <c r="O583" s="1"/>
      <c r="P583" s="1"/>
      <c r="Q583" s="1"/>
      <c r="R583" s="1"/>
      <c r="S583" s="1"/>
      <c r="T583" s="1"/>
      <c r="U583" s="1"/>
      <c r="V583" s="1"/>
    </row>
    <row r="584" spans="1:22" ht="12.75" customHeight="1">
      <c r="A584" s="383" t="s">
        <v>7583</v>
      </c>
      <c r="B584" s="384">
        <v>31</v>
      </c>
      <c r="C584" s="1393"/>
      <c r="D584" s="1393"/>
      <c r="E584" s="1393"/>
      <c r="F584" s="1393"/>
      <c r="G584" s="1393"/>
      <c r="H584" s="1"/>
      <c r="I584" s="1"/>
      <c r="J584" s="1"/>
      <c r="K584" s="1"/>
      <c r="L584" s="1"/>
      <c r="M584" s="1"/>
      <c r="N584" s="1"/>
      <c r="O584" s="1"/>
      <c r="P584" s="1"/>
      <c r="Q584" s="1"/>
      <c r="R584" s="1"/>
      <c r="S584" s="1"/>
      <c r="T584" s="1"/>
      <c r="U584" s="1"/>
      <c r="V584" s="1"/>
    </row>
    <row r="585" spans="1:22" ht="12.75" customHeight="1">
      <c r="A585" s="1431" t="s">
        <v>7585</v>
      </c>
      <c r="B585" s="1475" t="s">
        <v>7945</v>
      </c>
      <c r="C585" s="1393"/>
      <c r="D585" s="1393"/>
      <c r="E585" s="1393"/>
      <c r="F585" s="1393"/>
      <c r="G585" s="1393"/>
      <c r="H585" s="1"/>
      <c r="I585" s="1"/>
      <c r="J585" s="1"/>
      <c r="K585" s="1"/>
      <c r="L585" s="1"/>
      <c r="M585" s="1"/>
      <c r="N585" s="1"/>
      <c r="O585" s="1"/>
      <c r="P585" s="1"/>
      <c r="Q585" s="1"/>
      <c r="R585" s="1"/>
      <c r="S585" s="1"/>
      <c r="T585" s="1"/>
      <c r="U585" s="1"/>
      <c r="V585" s="1"/>
    </row>
    <row r="586" spans="1:22" ht="12.75" customHeight="1">
      <c r="A586" s="1431" t="s">
        <v>7586</v>
      </c>
      <c r="B586" s="961" t="s">
        <v>7946</v>
      </c>
      <c r="C586" s="1393"/>
      <c r="D586" s="1393"/>
      <c r="E586" s="1393"/>
      <c r="F586" s="1393"/>
      <c r="G586" s="1393"/>
      <c r="H586" s="1"/>
      <c r="I586" s="1"/>
      <c r="J586" s="1"/>
      <c r="K586" s="1"/>
      <c r="L586" s="1"/>
      <c r="M586" s="1"/>
      <c r="N586" s="1"/>
      <c r="O586" s="1"/>
      <c r="P586" s="1"/>
      <c r="Q586" s="1"/>
      <c r="R586" s="1"/>
      <c r="S586" s="1"/>
      <c r="T586" s="1"/>
      <c r="U586" s="1"/>
      <c r="V586" s="1"/>
    </row>
    <row r="587" spans="1:22" ht="12.75" customHeight="1">
      <c r="A587" s="1431" t="s">
        <v>7588</v>
      </c>
      <c r="B587" s="961" t="s">
        <v>1662</v>
      </c>
      <c r="C587" s="1393"/>
      <c r="D587" s="1393"/>
      <c r="E587" s="1393"/>
      <c r="F587" s="1393"/>
      <c r="G587" s="1393"/>
      <c r="H587" s="1"/>
      <c r="I587" s="1"/>
      <c r="J587" s="1"/>
      <c r="K587" s="1"/>
      <c r="L587" s="1"/>
      <c r="M587" s="1"/>
      <c r="N587" s="1"/>
      <c r="O587" s="1"/>
      <c r="P587" s="1"/>
      <c r="Q587" s="1"/>
      <c r="R587" s="1"/>
      <c r="S587" s="1"/>
      <c r="T587" s="1"/>
      <c r="U587" s="1"/>
      <c r="V587" s="1"/>
    </row>
    <row r="588" spans="1:22" ht="12.75" customHeight="1">
      <c r="A588" s="1431" t="s">
        <v>7589</v>
      </c>
      <c r="B588" s="961">
        <v>30</v>
      </c>
      <c r="C588" s="1393"/>
      <c r="D588" s="1393"/>
      <c r="E588" s="1393"/>
      <c r="F588" s="1393"/>
      <c r="G588" s="1393"/>
      <c r="H588" s="1"/>
      <c r="I588" s="1"/>
      <c r="J588" s="1"/>
      <c r="K588" s="1"/>
      <c r="L588" s="1"/>
      <c r="M588" s="1"/>
      <c r="N588" s="1"/>
      <c r="O588" s="1"/>
      <c r="P588" s="1"/>
      <c r="Q588" s="1"/>
      <c r="R588" s="1"/>
      <c r="S588" s="1"/>
      <c r="T588" s="1"/>
      <c r="U588" s="1"/>
      <c r="V588" s="1"/>
    </row>
    <row r="589" spans="1:22" ht="12.75" customHeight="1">
      <c r="A589" s="603" t="s">
        <v>7590</v>
      </c>
      <c r="B589" s="600" t="s">
        <v>7947</v>
      </c>
      <c r="C589" s="1393"/>
      <c r="D589" s="1393"/>
      <c r="E589" s="1393"/>
      <c r="F589" s="1393"/>
      <c r="G589" s="1393"/>
      <c r="H589" s="1"/>
      <c r="I589" s="1"/>
      <c r="J589" s="1"/>
      <c r="K589" s="1"/>
      <c r="L589" s="1"/>
      <c r="M589" s="1"/>
      <c r="N589" s="1"/>
      <c r="O589" s="1"/>
      <c r="P589" s="1"/>
      <c r="Q589" s="1"/>
      <c r="R589" s="1"/>
      <c r="S589" s="1"/>
      <c r="T589" s="1"/>
      <c r="U589" s="1"/>
      <c r="V589" s="1"/>
    </row>
    <row r="590" spans="1:22" ht="12.75" customHeight="1">
      <c r="A590" s="383" t="s">
        <v>7583</v>
      </c>
      <c r="B590" s="384">
        <v>32</v>
      </c>
      <c r="C590" s="1393"/>
      <c r="D590" s="1393"/>
      <c r="E590" s="1393"/>
      <c r="F590" s="1393"/>
      <c r="G590" s="1393"/>
      <c r="H590" s="1"/>
      <c r="I590" s="1"/>
      <c r="J590" s="1"/>
      <c r="K590" s="1"/>
      <c r="L590" s="1"/>
      <c r="M590" s="1"/>
      <c r="N590" s="1"/>
      <c r="O590" s="1"/>
      <c r="P590" s="1"/>
      <c r="Q590" s="1"/>
      <c r="R590" s="1"/>
      <c r="S590" s="1"/>
      <c r="T590" s="1"/>
      <c r="U590" s="1"/>
      <c r="V590" s="1"/>
    </row>
    <row r="591" spans="1:22" ht="12.75" customHeight="1">
      <c r="A591" s="1431" t="s">
        <v>7585</v>
      </c>
      <c r="B591" s="1475" t="s">
        <v>7948</v>
      </c>
      <c r="C591" s="1393"/>
      <c r="D591" s="1393"/>
      <c r="E591" s="1393"/>
      <c r="F591" s="1393"/>
      <c r="G591" s="1393"/>
      <c r="H591" s="1"/>
      <c r="I591" s="1"/>
      <c r="J591" s="1"/>
      <c r="K591" s="1"/>
      <c r="L591" s="1"/>
      <c r="M591" s="1"/>
      <c r="N591" s="1"/>
      <c r="O591" s="1"/>
      <c r="P591" s="1"/>
      <c r="Q591" s="1"/>
      <c r="R591" s="1"/>
      <c r="S591" s="1"/>
      <c r="T591" s="1"/>
      <c r="U591" s="1"/>
      <c r="V591" s="1"/>
    </row>
    <row r="592" spans="1:22" ht="12.75" customHeight="1">
      <c r="A592" s="1431" t="s">
        <v>7586</v>
      </c>
      <c r="B592" s="961" t="s">
        <v>7949</v>
      </c>
      <c r="C592" s="1393"/>
      <c r="D592" s="1393"/>
      <c r="E592" s="1393"/>
      <c r="F592" s="1393"/>
      <c r="G592" s="1393"/>
      <c r="H592" s="1"/>
      <c r="I592" s="1"/>
      <c r="J592" s="1"/>
      <c r="K592" s="1"/>
      <c r="L592" s="1"/>
      <c r="M592" s="1"/>
      <c r="N592" s="1"/>
      <c r="O592" s="1"/>
      <c r="P592" s="1"/>
      <c r="Q592" s="1"/>
      <c r="R592" s="1"/>
      <c r="S592" s="1"/>
      <c r="T592" s="1"/>
      <c r="U592" s="1"/>
      <c r="V592" s="1"/>
    </row>
    <row r="593" spans="1:22" ht="12.75" customHeight="1">
      <c r="A593" s="1431" t="s">
        <v>7588</v>
      </c>
      <c r="B593" s="961" t="s">
        <v>1662</v>
      </c>
      <c r="C593" s="1393"/>
      <c r="D593" s="1393"/>
      <c r="E593" s="1393"/>
      <c r="F593" s="1393"/>
      <c r="G593" s="1393"/>
      <c r="H593" s="1"/>
      <c r="I593" s="1"/>
      <c r="J593" s="1"/>
      <c r="K593" s="1"/>
      <c r="L593" s="1"/>
      <c r="M593" s="1"/>
      <c r="N593" s="1"/>
      <c r="O593" s="1"/>
      <c r="P593" s="1"/>
      <c r="Q593" s="1"/>
      <c r="R593" s="1"/>
      <c r="S593" s="1"/>
      <c r="T593" s="1"/>
      <c r="U593" s="1"/>
      <c r="V593" s="1"/>
    </row>
    <row r="594" spans="1:22" ht="12.75" customHeight="1">
      <c r="A594" s="1431" t="s">
        <v>7589</v>
      </c>
      <c r="B594" s="961">
        <v>30</v>
      </c>
      <c r="C594" s="1393"/>
      <c r="D594" s="1393"/>
      <c r="E594" s="1393"/>
      <c r="F594" s="1393"/>
      <c r="G594" s="1393"/>
      <c r="H594" s="1"/>
      <c r="I594" s="1"/>
      <c r="J594" s="1"/>
      <c r="K594" s="1"/>
      <c r="L594" s="1"/>
      <c r="M594" s="1"/>
      <c r="N594" s="1"/>
      <c r="O594" s="1"/>
      <c r="P594" s="1"/>
      <c r="Q594" s="1"/>
      <c r="R594" s="1"/>
      <c r="S594" s="1"/>
      <c r="T594" s="1"/>
      <c r="U594" s="1"/>
      <c r="V594" s="1"/>
    </row>
    <row r="595" spans="1:22" ht="12.75" customHeight="1">
      <c r="A595" s="603" t="s">
        <v>7590</v>
      </c>
      <c r="B595" s="600" t="s">
        <v>7950</v>
      </c>
      <c r="C595" s="1393"/>
      <c r="D595" s="1393"/>
      <c r="E595" s="1393"/>
      <c r="F595" s="1393"/>
      <c r="G595" s="1393"/>
      <c r="H595" s="1"/>
      <c r="I595" s="1"/>
      <c r="J595" s="1"/>
      <c r="K595" s="1"/>
      <c r="L595" s="1"/>
      <c r="M595" s="1"/>
      <c r="N595" s="1"/>
      <c r="O595" s="1"/>
      <c r="P595" s="1"/>
      <c r="Q595" s="1"/>
      <c r="R595" s="1"/>
      <c r="S595" s="1"/>
      <c r="T595" s="1"/>
      <c r="U595" s="1"/>
      <c r="V595" s="1"/>
    </row>
    <row r="596" spans="1:22" ht="12.75" customHeight="1">
      <c r="A596" s="2245" t="s">
        <v>128</v>
      </c>
      <c r="B596" s="2081"/>
      <c r="C596" s="1393"/>
      <c r="D596" s="1393"/>
      <c r="E596" s="1393"/>
      <c r="F596" s="1393"/>
      <c r="G596" s="1393"/>
      <c r="H596" s="1"/>
      <c r="I596" s="1"/>
      <c r="J596" s="1"/>
      <c r="K596" s="1"/>
      <c r="L596" s="1"/>
      <c r="M596" s="1"/>
      <c r="N596" s="1"/>
      <c r="O596" s="1"/>
      <c r="P596" s="1"/>
      <c r="Q596" s="1"/>
      <c r="R596" s="1"/>
      <c r="S596" s="1"/>
      <c r="T596" s="1"/>
      <c r="U596" s="1"/>
      <c r="V596" s="1"/>
    </row>
    <row r="597" spans="1:22" ht="21" customHeight="1">
      <c r="A597" s="384" t="s">
        <v>7583</v>
      </c>
      <c r="B597" s="384">
        <v>1</v>
      </c>
      <c r="C597" s="1393"/>
      <c r="D597" s="1393"/>
      <c r="E597" s="1393"/>
      <c r="F597" s="1393"/>
      <c r="G597" s="1393"/>
      <c r="H597" s="1"/>
      <c r="I597" s="1"/>
      <c r="J597" s="1"/>
      <c r="K597" s="1"/>
      <c r="L597" s="1"/>
      <c r="M597" s="1"/>
      <c r="N597" s="1"/>
      <c r="O597" s="1"/>
      <c r="P597" s="1"/>
      <c r="Q597" s="1"/>
      <c r="R597" s="1"/>
      <c r="S597" s="1"/>
      <c r="T597" s="1"/>
      <c r="U597" s="1"/>
      <c r="V597" s="1"/>
    </row>
    <row r="598" spans="1:22" ht="12.75" customHeight="1">
      <c r="A598" s="600" t="s">
        <v>7585</v>
      </c>
      <c r="B598" s="959" t="s">
        <v>7951</v>
      </c>
      <c r="C598" s="1393"/>
      <c r="D598" s="1393"/>
      <c r="E598" s="1393"/>
      <c r="F598" s="1393"/>
      <c r="G598" s="1393"/>
      <c r="H598" s="1"/>
      <c r="I598" s="1"/>
      <c r="J598" s="1"/>
      <c r="K598" s="1"/>
      <c r="L598" s="1"/>
      <c r="M598" s="1"/>
      <c r="N598" s="1"/>
      <c r="O598" s="1"/>
      <c r="P598" s="1"/>
      <c r="Q598" s="1"/>
      <c r="R598" s="1"/>
      <c r="S598" s="1"/>
      <c r="T598" s="1"/>
      <c r="U598" s="1"/>
      <c r="V598" s="1"/>
    </row>
    <row r="599" spans="1:22" ht="12.75" customHeight="1">
      <c r="A599" s="600" t="s">
        <v>7586</v>
      </c>
      <c r="B599" s="959" t="s">
        <v>2190</v>
      </c>
      <c r="C599" s="1393"/>
      <c r="D599" s="1393"/>
      <c r="E599" s="1393"/>
      <c r="F599" s="1393"/>
      <c r="G599" s="1393"/>
      <c r="H599" s="1"/>
      <c r="I599" s="1"/>
      <c r="J599" s="1"/>
      <c r="K599" s="1"/>
      <c r="L599" s="1"/>
      <c r="M599" s="1"/>
      <c r="N599" s="1"/>
      <c r="O599" s="1"/>
      <c r="P599" s="1"/>
      <c r="Q599" s="1"/>
      <c r="R599" s="1"/>
      <c r="S599" s="1"/>
      <c r="T599" s="1"/>
      <c r="U599" s="1"/>
      <c r="V599" s="1"/>
    </row>
    <row r="600" spans="1:22" ht="12.75" customHeight="1">
      <c r="A600" s="600" t="s">
        <v>7588</v>
      </c>
      <c r="B600" s="959" t="s">
        <v>7953</v>
      </c>
      <c r="C600" s="1393"/>
      <c r="D600" s="1393"/>
      <c r="E600" s="1393"/>
      <c r="F600" s="1393"/>
      <c r="G600" s="1393"/>
      <c r="H600" s="1"/>
      <c r="I600" s="1"/>
      <c r="J600" s="1"/>
      <c r="K600" s="1"/>
      <c r="L600" s="1"/>
      <c r="M600" s="1"/>
      <c r="N600" s="1"/>
      <c r="O600" s="1"/>
      <c r="P600" s="1"/>
      <c r="Q600" s="1"/>
      <c r="R600" s="1"/>
      <c r="S600" s="1"/>
      <c r="T600" s="1"/>
      <c r="U600" s="1"/>
      <c r="V600" s="1"/>
    </row>
    <row r="601" spans="1:22" ht="12.75" customHeight="1">
      <c r="A601" s="600" t="s">
        <v>7589</v>
      </c>
      <c r="B601" s="959">
        <v>300</v>
      </c>
      <c r="C601" s="1393"/>
      <c r="D601" s="1393"/>
      <c r="E601" s="1393"/>
      <c r="F601" s="1393"/>
      <c r="G601" s="1393"/>
      <c r="H601" s="1"/>
      <c r="I601" s="1"/>
      <c r="J601" s="1"/>
      <c r="K601" s="1"/>
      <c r="L601" s="1"/>
      <c r="M601" s="1"/>
      <c r="N601" s="1"/>
      <c r="O601" s="1"/>
      <c r="P601" s="1"/>
      <c r="Q601" s="1"/>
      <c r="R601" s="1"/>
      <c r="S601" s="1"/>
      <c r="T601" s="1"/>
      <c r="U601" s="1"/>
      <c r="V601" s="1"/>
    </row>
    <row r="602" spans="1:22" ht="12.75" customHeight="1">
      <c r="A602" s="600" t="s">
        <v>7590</v>
      </c>
      <c r="B602" s="959" t="s">
        <v>7954</v>
      </c>
      <c r="C602" s="1393"/>
      <c r="D602" s="1393"/>
      <c r="E602" s="1393"/>
      <c r="F602" s="1393"/>
      <c r="G602" s="1393"/>
      <c r="H602" s="1"/>
      <c r="I602" s="1"/>
      <c r="J602" s="1"/>
      <c r="K602" s="1"/>
      <c r="L602" s="1"/>
      <c r="M602" s="1"/>
      <c r="N602" s="1"/>
      <c r="O602" s="1"/>
      <c r="P602" s="1"/>
      <c r="Q602" s="1"/>
      <c r="R602" s="1"/>
      <c r="S602" s="1"/>
      <c r="T602" s="1"/>
      <c r="U602" s="1"/>
      <c r="V602" s="1"/>
    </row>
    <row r="603" spans="1:22" ht="12.75" customHeight="1">
      <c r="A603" s="2245" t="s">
        <v>131</v>
      </c>
      <c r="B603" s="2081"/>
      <c r="C603" s="1393"/>
      <c r="D603" s="1393"/>
      <c r="E603" s="1393"/>
      <c r="F603" s="1393"/>
      <c r="G603" s="1393"/>
      <c r="H603" s="1"/>
      <c r="I603" s="1"/>
      <c r="J603" s="1"/>
      <c r="K603" s="1"/>
      <c r="L603" s="1"/>
      <c r="M603" s="1"/>
      <c r="N603" s="1"/>
      <c r="O603" s="1"/>
      <c r="P603" s="1"/>
      <c r="Q603" s="1"/>
      <c r="R603" s="1"/>
      <c r="S603" s="1"/>
      <c r="T603" s="1"/>
      <c r="U603" s="1"/>
      <c r="V603" s="1"/>
    </row>
    <row r="604" spans="1:22" ht="22.5" customHeight="1">
      <c r="A604" s="1438" t="s">
        <v>7583</v>
      </c>
      <c r="B604" s="1438">
        <v>1</v>
      </c>
      <c r="C604" s="1393"/>
      <c r="D604" s="1393"/>
      <c r="E604" s="1393"/>
      <c r="F604" s="1393"/>
      <c r="G604" s="1393"/>
      <c r="H604" s="1"/>
      <c r="I604" s="1"/>
      <c r="J604" s="1"/>
      <c r="K604" s="1"/>
      <c r="L604" s="1"/>
      <c r="M604" s="1"/>
      <c r="N604" s="1"/>
      <c r="O604" s="1"/>
      <c r="P604" s="1"/>
      <c r="Q604" s="1"/>
      <c r="R604" s="1"/>
      <c r="S604" s="1"/>
      <c r="T604" s="1"/>
      <c r="U604" s="1"/>
      <c r="V604" s="1"/>
    </row>
    <row r="605" spans="1:22" ht="12.75" customHeight="1">
      <c r="A605" s="651" t="s">
        <v>7585</v>
      </c>
      <c r="B605" s="1445" t="s">
        <v>7955</v>
      </c>
      <c r="C605" s="1393"/>
      <c r="D605" s="1393"/>
      <c r="E605" s="1393"/>
      <c r="F605" s="1393"/>
      <c r="G605" s="1393"/>
      <c r="H605" s="1"/>
      <c r="I605" s="1"/>
      <c r="J605" s="1"/>
      <c r="K605" s="1"/>
      <c r="L605" s="1"/>
      <c r="M605" s="1"/>
      <c r="N605" s="1"/>
      <c r="O605" s="1"/>
      <c r="P605" s="1"/>
      <c r="Q605" s="1"/>
      <c r="R605" s="1"/>
      <c r="S605" s="1"/>
      <c r="T605" s="1"/>
      <c r="U605" s="1"/>
      <c r="V605" s="1"/>
    </row>
    <row r="606" spans="1:22" ht="12.75" customHeight="1">
      <c r="A606" s="651" t="s">
        <v>7586</v>
      </c>
      <c r="B606" s="849" t="s">
        <v>7956</v>
      </c>
      <c r="C606" s="1393"/>
      <c r="D606" s="1393"/>
      <c r="E606" s="1393"/>
      <c r="F606" s="1393"/>
      <c r="G606" s="1393"/>
      <c r="H606" s="1"/>
      <c r="I606" s="1"/>
      <c r="J606" s="1"/>
      <c r="K606" s="1"/>
      <c r="L606" s="1"/>
      <c r="M606" s="1"/>
      <c r="N606" s="1"/>
      <c r="O606" s="1"/>
      <c r="P606" s="1"/>
      <c r="Q606" s="1"/>
      <c r="R606" s="1"/>
      <c r="S606" s="1"/>
      <c r="T606" s="1"/>
      <c r="U606" s="1"/>
      <c r="V606" s="1"/>
    </row>
    <row r="607" spans="1:22" ht="12.75" customHeight="1">
      <c r="A607" s="651" t="s">
        <v>7588</v>
      </c>
      <c r="B607" s="849" t="s">
        <v>7957</v>
      </c>
      <c r="C607" s="1393"/>
      <c r="D607" s="1393"/>
      <c r="E607" s="1393"/>
      <c r="F607" s="1393"/>
      <c r="G607" s="1393"/>
      <c r="H607" s="1"/>
      <c r="I607" s="1"/>
      <c r="J607" s="1"/>
      <c r="K607" s="1"/>
      <c r="L607" s="1"/>
      <c r="M607" s="1"/>
      <c r="N607" s="1"/>
      <c r="O607" s="1"/>
      <c r="P607" s="1"/>
      <c r="Q607" s="1"/>
      <c r="R607" s="1"/>
      <c r="S607" s="1"/>
      <c r="T607" s="1"/>
      <c r="U607" s="1"/>
      <c r="V607" s="1"/>
    </row>
    <row r="608" spans="1:22" ht="12" customHeight="1">
      <c r="A608" s="651" t="s">
        <v>7589</v>
      </c>
      <c r="B608" s="849"/>
      <c r="C608" s="1393"/>
      <c r="D608" s="1393"/>
      <c r="E608" s="1393"/>
      <c r="F608" s="1393"/>
      <c r="G608" s="1393"/>
      <c r="H608" s="1"/>
      <c r="I608" s="1"/>
      <c r="J608" s="1"/>
      <c r="K608" s="1"/>
      <c r="L608" s="1"/>
      <c r="M608" s="1"/>
      <c r="N608" s="1"/>
      <c r="O608" s="1"/>
      <c r="P608" s="1"/>
      <c r="Q608" s="1"/>
      <c r="R608" s="1"/>
      <c r="S608" s="1"/>
      <c r="T608" s="1"/>
      <c r="U608" s="1"/>
      <c r="V608" s="1"/>
    </row>
    <row r="609" spans="1:22" ht="12.75" customHeight="1">
      <c r="A609" s="651" t="s">
        <v>7590</v>
      </c>
      <c r="B609" s="849" t="s">
        <v>7959</v>
      </c>
      <c r="C609" s="1393"/>
      <c r="D609" s="1393"/>
      <c r="E609" s="1393"/>
      <c r="F609" s="1393"/>
      <c r="G609" s="1393"/>
      <c r="H609" s="1"/>
      <c r="I609" s="1"/>
      <c r="J609" s="1"/>
      <c r="K609" s="1"/>
      <c r="L609" s="1"/>
      <c r="M609" s="1"/>
      <c r="N609" s="1"/>
      <c r="O609" s="1"/>
      <c r="P609" s="1"/>
      <c r="Q609" s="1"/>
      <c r="R609" s="1"/>
      <c r="S609" s="1"/>
      <c r="T609" s="1"/>
      <c r="U609" s="1"/>
      <c r="V609" s="1"/>
    </row>
    <row r="610" spans="1:22" ht="12.75" customHeight="1">
      <c r="A610" s="1439" t="s">
        <v>7583</v>
      </c>
      <c r="B610" s="1440" t="s">
        <v>7960</v>
      </c>
      <c r="C610" s="1393"/>
      <c r="D610" s="1393"/>
      <c r="E610" s="1393"/>
      <c r="F610" s="1393"/>
      <c r="G610" s="1393"/>
      <c r="H610" s="1"/>
      <c r="I610" s="1"/>
      <c r="J610" s="1"/>
      <c r="K610" s="1"/>
      <c r="L610" s="1"/>
      <c r="M610" s="1"/>
      <c r="N610" s="1"/>
      <c r="O610" s="1"/>
      <c r="P610" s="1"/>
      <c r="Q610" s="1"/>
      <c r="R610" s="1"/>
      <c r="S610" s="1"/>
      <c r="T610" s="1"/>
      <c r="U610" s="1"/>
      <c r="V610" s="1"/>
    </row>
    <row r="611" spans="1:22" ht="12.75" customHeight="1">
      <c r="A611" s="651" t="s">
        <v>7585</v>
      </c>
      <c r="B611" s="1272" t="s">
        <v>7962</v>
      </c>
      <c r="C611" s="1393"/>
      <c r="D611" s="1393"/>
      <c r="E611" s="1393"/>
      <c r="F611" s="1393"/>
      <c r="G611" s="1393"/>
      <c r="H611" s="1"/>
      <c r="I611" s="1"/>
      <c r="J611" s="1"/>
      <c r="K611" s="1"/>
      <c r="L611" s="1"/>
      <c r="M611" s="1"/>
      <c r="N611" s="1"/>
      <c r="O611" s="1"/>
      <c r="P611" s="1"/>
      <c r="Q611" s="1"/>
      <c r="R611" s="1"/>
      <c r="S611" s="1"/>
      <c r="T611" s="1"/>
      <c r="U611" s="1"/>
      <c r="V611" s="1"/>
    </row>
    <row r="612" spans="1:22" ht="12.75" customHeight="1">
      <c r="A612" s="651" t="s">
        <v>7586</v>
      </c>
      <c r="B612" s="849" t="s">
        <v>7967</v>
      </c>
      <c r="C612" s="1393"/>
      <c r="D612" s="1393"/>
      <c r="E612" s="1393"/>
      <c r="F612" s="1393"/>
      <c r="G612" s="1393"/>
      <c r="H612" s="1"/>
      <c r="I612" s="1"/>
      <c r="J612" s="1"/>
      <c r="K612" s="1"/>
      <c r="L612" s="1"/>
      <c r="M612" s="1"/>
      <c r="N612" s="1"/>
      <c r="O612" s="1"/>
      <c r="P612" s="1"/>
      <c r="Q612" s="1"/>
      <c r="R612" s="1"/>
      <c r="S612" s="1"/>
      <c r="T612" s="1"/>
      <c r="U612" s="1"/>
      <c r="V612" s="1"/>
    </row>
    <row r="613" spans="1:22" ht="12.75" customHeight="1">
      <c r="A613" s="651" t="s">
        <v>7588</v>
      </c>
      <c r="B613" s="849" t="s">
        <v>7968</v>
      </c>
      <c r="C613" s="1393"/>
      <c r="D613" s="1393"/>
      <c r="E613" s="1393"/>
      <c r="F613" s="1393"/>
      <c r="G613" s="1393"/>
      <c r="H613" s="1"/>
      <c r="I613" s="1"/>
      <c r="J613" s="1"/>
      <c r="K613" s="1"/>
      <c r="L613" s="1"/>
      <c r="M613" s="1"/>
      <c r="N613" s="1"/>
      <c r="O613" s="1"/>
      <c r="P613" s="1"/>
      <c r="Q613" s="1"/>
      <c r="R613" s="1"/>
      <c r="S613" s="1"/>
      <c r="T613" s="1"/>
      <c r="U613" s="1"/>
      <c r="V613" s="1"/>
    </row>
    <row r="614" spans="1:22" ht="12.75" customHeight="1">
      <c r="A614" s="651" t="s">
        <v>7589</v>
      </c>
      <c r="B614" s="1441"/>
      <c r="C614" s="1393"/>
      <c r="D614" s="1393"/>
      <c r="E614" s="1393"/>
      <c r="F614" s="1393"/>
      <c r="G614" s="1393"/>
      <c r="H614" s="1"/>
      <c r="I614" s="1"/>
      <c r="J614" s="1"/>
      <c r="K614" s="1"/>
      <c r="L614" s="1"/>
      <c r="M614" s="1"/>
      <c r="N614" s="1"/>
      <c r="O614" s="1"/>
      <c r="P614" s="1"/>
      <c r="Q614" s="1"/>
      <c r="R614" s="1"/>
      <c r="S614" s="1"/>
      <c r="T614" s="1"/>
      <c r="U614" s="1"/>
      <c r="V614" s="1"/>
    </row>
    <row r="615" spans="1:22" ht="12.75" customHeight="1">
      <c r="A615" s="651" t="s">
        <v>7590</v>
      </c>
      <c r="B615" s="849" t="s">
        <v>401</v>
      </c>
      <c r="C615" s="1393"/>
      <c r="D615" s="1393"/>
      <c r="E615" s="1393"/>
      <c r="F615" s="1393"/>
      <c r="G615" s="1393"/>
      <c r="H615" s="1"/>
      <c r="I615" s="1"/>
      <c r="J615" s="1"/>
      <c r="K615" s="1"/>
      <c r="L615" s="1"/>
      <c r="M615" s="1"/>
      <c r="N615" s="1"/>
      <c r="O615" s="1"/>
      <c r="P615" s="1"/>
      <c r="Q615" s="1"/>
      <c r="R615" s="1"/>
      <c r="S615" s="1"/>
      <c r="T615" s="1"/>
      <c r="U615" s="1"/>
      <c r="V615" s="1"/>
    </row>
    <row r="616" spans="1:22" ht="12.75" customHeight="1">
      <c r="A616" s="1438" t="s">
        <v>7583</v>
      </c>
      <c r="B616" s="1440" t="s">
        <v>7969</v>
      </c>
      <c r="C616" s="1393"/>
      <c r="D616" s="1393"/>
      <c r="E616" s="1393"/>
      <c r="F616" s="1393"/>
      <c r="G616" s="1393"/>
      <c r="H616" s="1"/>
      <c r="I616" s="1"/>
      <c r="J616" s="1"/>
      <c r="K616" s="1"/>
      <c r="L616" s="1"/>
      <c r="M616" s="1"/>
      <c r="N616" s="1"/>
      <c r="O616" s="1"/>
      <c r="P616" s="1"/>
      <c r="Q616" s="1"/>
      <c r="R616" s="1"/>
      <c r="S616" s="1"/>
      <c r="T616" s="1"/>
      <c r="U616" s="1"/>
      <c r="V616" s="1"/>
    </row>
    <row r="617" spans="1:22" ht="12.75" customHeight="1">
      <c r="A617" s="663" t="s">
        <v>7585</v>
      </c>
      <c r="B617" s="1445" t="s">
        <v>7970</v>
      </c>
      <c r="C617" s="1393"/>
      <c r="D617" s="1393"/>
      <c r="E617" s="1393"/>
      <c r="F617" s="1393"/>
      <c r="G617" s="1393"/>
      <c r="H617" s="1"/>
      <c r="I617" s="1"/>
      <c r="J617" s="1"/>
      <c r="K617" s="1"/>
      <c r="L617" s="1"/>
      <c r="M617" s="1"/>
      <c r="N617" s="1"/>
      <c r="O617" s="1"/>
      <c r="P617" s="1"/>
      <c r="Q617" s="1"/>
      <c r="R617" s="1"/>
      <c r="S617" s="1"/>
      <c r="T617" s="1"/>
      <c r="U617" s="1"/>
      <c r="V617" s="1"/>
    </row>
    <row r="618" spans="1:22" ht="12.75" customHeight="1">
      <c r="A618" s="2459" t="s">
        <v>7971</v>
      </c>
      <c r="B618" s="2459" t="s">
        <v>7972</v>
      </c>
      <c r="C618" s="1393"/>
      <c r="D618" s="1393"/>
      <c r="E618" s="1393"/>
      <c r="F618" s="1393"/>
      <c r="G618" s="1393"/>
      <c r="H618" s="1"/>
      <c r="I618" s="1"/>
      <c r="J618" s="1"/>
      <c r="K618" s="1"/>
      <c r="L618" s="1"/>
      <c r="M618" s="1"/>
      <c r="N618" s="1"/>
      <c r="O618" s="1"/>
      <c r="P618" s="1"/>
      <c r="Q618" s="1"/>
      <c r="R618" s="1"/>
      <c r="S618" s="1"/>
      <c r="T618" s="1"/>
      <c r="U618" s="1"/>
      <c r="V618" s="1"/>
    </row>
    <row r="619" spans="1:22" ht="12.75" customHeight="1">
      <c r="A619" s="2083"/>
      <c r="B619" s="2083"/>
      <c r="C619" s="1393"/>
      <c r="D619" s="1393"/>
      <c r="E619" s="1393"/>
      <c r="F619" s="1393"/>
      <c r="G619" s="1393"/>
      <c r="H619" s="1"/>
      <c r="I619" s="1"/>
      <c r="J619" s="1"/>
      <c r="K619" s="1"/>
      <c r="L619" s="1"/>
      <c r="M619" s="1"/>
      <c r="N619" s="1"/>
      <c r="O619" s="1"/>
      <c r="P619" s="1"/>
      <c r="Q619" s="1"/>
      <c r="R619" s="1"/>
      <c r="S619" s="1"/>
      <c r="T619" s="1"/>
      <c r="U619" s="1"/>
      <c r="V619" s="1"/>
    </row>
    <row r="620" spans="1:22" ht="12.75" hidden="1" customHeight="1">
      <c r="A620" s="663" t="s">
        <v>7973</v>
      </c>
      <c r="B620" s="601" t="s">
        <v>7974</v>
      </c>
      <c r="C620" s="1393"/>
      <c r="D620" s="1393"/>
      <c r="E620" s="1393"/>
      <c r="F620" s="1393"/>
      <c r="G620" s="1393"/>
      <c r="H620" s="1"/>
      <c r="I620" s="1"/>
      <c r="J620" s="1"/>
      <c r="K620" s="1"/>
      <c r="L620" s="1"/>
      <c r="M620" s="1"/>
      <c r="N620" s="1"/>
      <c r="O620" s="1"/>
      <c r="P620" s="1"/>
      <c r="Q620" s="1"/>
      <c r="R620" s="1"/>
      <c r="S620" s="1"/>
      <c r="T620" s="1"/>
      <c r="U620" s="1"/>
      <c r="V620" s="1"/>
    </row>
    <row r="621" spans="1:22" ht="12.75" customHeight="1">
      <c r="A621" s="663" t="s">
        <v>7589</v>
      </c>
      <c r="B621" s="1442"/>
      <c r="C621" s="1393"/>
      <c r="D621" s="1393"/>
      <c r="E621" s="1393"/>
      <c r="F621" s="1393"/>
      <c r="G621" s="1393"/>
      <c r="H621" s="1"/>
      <c r="I621" s="1"/>
      <c r="J621" s="1"/>
      <c r="K621" s="1"/>
      <c r="L621" s="1"/>
      <c r="M621" s="1"/>
      <c r="N621" s="1"/>
      <c r="O621" s="1"/>
      <c r="P621" s="1"/>
      <c r="Q621" s="1"/>
      <c r="R621" s="1"/>
      <c r="S621" s="1"/>
      <c r="T621" s="1"/>
      <c r="U621" s="1"/>
      <c r="V621" s="1"/>
    </row>
    <row r="622" spans="1:22" ht="12.75" customHeight="1">
      <c r="A622" s="663" t="s">
        <v>7977</v>
      </c>
      <c r="B622" s="663" t="s">
        <v>7978</v>
      </c>
      <c r="C622" s="1393"/>
      <c r="D622" s="1393"/>
      <c r="E622" s="1393"/>
      <c r="F622" s="1393"/>
      <c r="G622" s="1393"/>
      <c r="H622" s="1"/>
      <c r="I622" s="1"/>
      <c r="J622" s="1"/>
      <c r="K622" s="1"/>
      <c r="L622" s="1"/>
      <c r="M622" s="1"/>
      <c r="N622" s="1"/>
      <c r="O622" s="1"/>
      <c r="P622" s="1"/>
      <c r="Q622" s="1"/>
      <c r="R622" s="1"/>
      <c r="S622" s="1"/>
      <c r="T622" s="1"/>
      <c r="U622" s="1"/>
      <c r="V622" s="1"/>
    </row>
    <row r="623" spans="1:22" ht="12.75" customHeight="1">
      <c r="A623" s="1439" t="s">
        <v>7583</v>
      </c>
      <c r="B623" s="1438">
        <v>4</v>
      </c>
      <c r="C623" s="1393"/>
      <c r="D623" s="1393"/>
      <c r="E623" s="1393"/>
      <c r="F623" s="1393"/>
      <c r="G623" s="1393"/>
      <c r="H623" s="1"/>
      <c r="I623" s="1"/>
      <c r="J623" s="1"/>
      <c r="K623" s="1"/>
      <c r="L623" s="1"/>
      <c r="M623" s="1"/>
      <c r="N623" s="1"/>
      <c r="O623" s="1"/>
      <c r="P623" s="1"/>
      <c r="Q623" s="1"/>
      <c r="R623" s="1"/>
      <c r="S623" s="1"/>
      <c r="T623" s="1"/>
      <c r="U623" s="1"/>
      <c r="V623" s="1"/>
    </row>
    <row r="624" spans="1:22" ht="12.75" customHeight="1">
      <c r="A624" s="651" t="s">
        <v>7585</v>
      </c>
      <c r="B624" s="1272" t="s">
        <v>7979</v>
      </c>
      <c r="C624" s="1393"/>
      <c r="D624" s="1393"/>
      <c r="E624" s="1393"/>
      <c r="F624" s="1393"/>
      <c r="G624" s="1393"/>
      <c r="H624" s="1"/>
      <c r="I624" s="1"/>
      <c r="J624" s="1"/>
      <c r="K624" s="1"/>
      <c r="L624" s="1"/>
      <c r="M624" s="1"/>
      <c r="N624" s="1"/>
      <c r="O624" s="1"/>
      <c r="P624" s="1"/>
      <c r="Q624" s="1"/>
      <c r="R624" s="1"/>
      <c r="S624" s="1"/>
      <c r="T624" s="1"/>
      <c r="U624" s="1"/>
      <c r="V624" s="1"/>
    </row>
    <row r="625" spans="1:22" ht="25.5" customHeight="1">
      <c r="A625" s="651" t="s">
        <v>7586</v>
      </c>
      <c r="B625" s="1441" t="s">
        <v>7980</v>
      </c>
      <c r="C625" s="1393"/>
      <c r="D625" s="1393"/>
      <c r="E625" s="1393"/>
      <c r="F625" s="1393"/>
      <c r="G625" s="1393"/>
      <c r="H625" s="1"/>
      <c r="I625" s="1"/>
      <c r="J625" s="1"/>
      <c r="K625" s="1"/>
      <c r="L625" s="1"/>
      <c r="M625" s="1"/>
      <c r="N625" s="1"/>
      <c r="O625" s="1"/>
      <c r="P625" s="1"/>
      <c r="Q625" s="1"/>
      <c r="R625" s="1"/>
      <c r="S625" s="1"/>
      <c r="T625" s="1"/>
      <c r="U625" s="1"/>
      <c r="V625" s="1"/>
    </row>
    <row r="626" spans="1:22" ht="12.75" customHeight="1">
      <c r="A626" s="651" t="s">
        <v>7588</v>
      </c>
      <c r="B626" s="849" t="s">
        <v>7981</v>
      </c>
      <c r="C626" s="1393"/>
      <c r="D626" s="1393"/>
      <c r="E626" s="1393"/>
      <c r="F626" s="1393"/>
      <c r="G626" s="1393"/>
      <c r="H626" s="1"/>
      <c r="I626" s="1"/>
      <c r="J626" s="1"/>
      <c r="K626" s="1"/>
      <c r="L626" s="1"/>
      <c r="M626" s="1"/>
      <c r="N626" s="1"/>
      <c r="O626" s="1"/>
      <c r="P626" s="1"/>
      <c r="Q626" s="1"/>
      <c r="R626" s="1"/>
      <c r="S626" s="1"/>
      <c r="T626" s="1"/>
      <c r="U626" s="1"/>
      <c r="V626" s="1"/>
    </row>
    <row r="627" spans="1:22" ht="12.75" customHeight="1">
      <c r="A627" s="651" t="s">
        <v>7589</v>
      </c>
      <c r="B627" s="1441"/>
      <c r="C627" s="1393"/>
      <c r="D627" s="1393"/>
      <c r="E627" s="1393"/>
      <c r="F627" s="1393"/>
      <c r="G627" s="1393"/>
      <c r="H627" s="1"/>
      <c r="I627" s="1"/>
      <c r="J627" s="1"/>
      <c r="K627" s="1"/>
      <c r="L627" s="1"/>
      <c r="M627" s="1"/>
      <c r="N627" s="1"/>
      <c r="O627" s="1"/>
      <c r="P627" s="1"/>
      <c r="Q627" s="1"/>
      <c r="R627" s="1"/>
      <c r="S627" s="1"/>
      <c r="T627" s="1"/>
      <c r="U627" s="1"/>
      <c r="V627" s="1"/>
    </row>
    <row r="628" spans="1:22" ht="12.75" customHeight="1">
      <c r="A628" s="651" t="s">
        <v>7590</v>
      </c>
      <c r="B628" s="849" t="s">
        <v>7983</v>
      </c>
      <c r="C628" s="1393"/>
      <c r="D628" s="1393"/>
      <c r="E628" s="1393"/>
      <c r="F628" s="1393"/>
      <c r="G628" s="1393"/>
      <c r="H628" s="1"/>
      <c r="I628" s="1"/>
      <c r="J628" s="1"/>
      <c r="K628" s="1"/>
      <c r="L628" s="1"/>
      <c r="M628" s="1"/>
      <c r="N628" s="1"/>
      <c r="O628" s="1"/>
      <c r="P628" s="1"/>
      <c r="Q628" s="1"/>
      <c r="R628" s="1"/>
      <c r="S628" s="1"/>
      <c r="T628" s="1"/>
      <c r="U628" s="1"/>
      <c r="V628" s="1"/>
    </row>
    <row r="629" spans="1:22" ht="12.75" customHeight="1">
      <c r="A629" s="1438" t="s">
        <v>7583</v>
      </c>
      <c r="B629" s="1438">
        <v>5</v>
      </c>
      <c r="C629" s="1393"/>
      <c r="D629" s="1393"/>
      <c r="E629" s="1393"/>
      <c r="F629" s="1393"/>
      <c r="G629" s="1393"/>
      <c r="H629" s="1"/>
      <c r="I629" s="1"/>
      <c r="J629" s="1"/>
      <c r="K629" s="1"/>
      <c r="L629" s="1"/>
      <c r="M629" s="1"/>
      <c r="N629" s="1"/>
      <c r="O629" s="1"/>
      <c r="P629" s="1"/>
      <c r="Q629" s="1"/>
      <c r="R629" s="1"/>
      <c r="S629" s="1"/>
      <c r="T629" s="1"/>
      <c r="U629" s="1"/>
      <c r="V629" s="1"/>
    </row>
    <row r="630" spans="1:22" ht="12.75" customHeight="1">
      <c r="A630" s="651" t="s">
        <v>7585</v>
      </c>
      <c r="B630" s="1272" t="s">
        <v>7984</v>
      </c>
      <c r="C630" s="1393"/>
      <c r="D630" s="1393"/>
      <c r="E630" s="1393"/>
      <c r="F630" s="1393"/>
      <c r="G630" s="1393"/>
      <c r="H630" s="1"/>
      <c r="I630" s="1"/>
      <c r="J630" s="1"/>
      <c r="K630" s="1"/>
      <c r="L630" s="1"/>
      <c r="M630" s="1"/>
      <c r="N630" s="1"/>
      <c r="O630" s="1"/>
      <c r="P630" s="1"/>
      <c r="Q630" s="1"/>
      <c r="R630" s="1"/>
      <c r="S630" s="1"/>
      <c r="T630" s="1"/>
      <c r="U630" s="1"/>
      <c r="V630" s="1"/>
    </row>
    <row r="631" spans="1:22" ht="12.75" customHeight="1">
      <c r="A631" s="651" t="s">
        <v>7586</v>
      </c>
      <c r="B631" s="605" t="s">
        <v>7986</v>
      </c>
      <c r="C631" s="1393"/>
      <c r="D631" s="1393"/>
      <c r="E631" s="1393"/>
      <c r="F631" s="1393"/>
      <c r="G631" s="1393"/>
      <c r="H631" s="1"/>
      <c r="I631" s="1"/>
      <c r="J631" s="1"/>
      <c r="K631" s="1"/>
      <c r="L631" s="1"/>
      <c r="M631" s="1"/>
      <c r="N631" s="1"/>
      <c r="O631" s="1"/>
      <c r="P631" s="1"/>
      <c r="Q631" s="1"/>
      <c r="R631" s="1"/>
      <c r="S631" s="1"/>
      <c r="T631" s="1"/>
      <c r="U631" s="1"/>
      <c r="V631" s="1"/>
    </row>
    <row r="632" spans="1:22" ht="12.75" customHeight="1">
      <c r="A632" s="651" t="s">
        <v>7588</v>
      </c>
      <c r="B632" s="605" t="s">
        <v>7987</v>
      </c>
      <c r="C632" s="1393"/>
      <c r="D632" s="1393"/>
      <c r="E632" s="1393"/>
      <c r="F632" s="1393"/>
      <c r="G632" s="1393"/>
      <c r="H632" s="1"/>
      <c r="I632" s="1"/>
      <c r="J632" s="1"/>
      <c r="K632" s="1"/>
      <c r="L632" s="1"/>
      <c r="M632" s="1"/>
      <c r="N632" s="1"/>
      <c r="O632" s="1"/>
      <c r="P632" s="1"/>
      <c r="Q632" s="1"/>
      <c r="R632" s="1"/>
      <c r="S632" s="1"/>
      <c r="T632" s="1"/>
      <c r="U632" s="1"/>
      <c r="V632" s="1"/>
    </row>
    <row r="633" spans="1:22" ht="12.75" customHeight="1">
      <c r="A633" s="651" t="s">
        <v>7589</v>
      </c>
      <c r="B633" s="605"/>
      <c r="C633" s="1393"/>
      <c r="D633" s="1393"/>
      <c r="E633" s="1393"/>
      <c r="F633" s="1393"/>
      <c r="G633" s="1393"/>
      <c r="H633" s="1"/>
      <c r="I633" s="1"/>
      <c r="J633" s="1"/>
      <c r="K633" s="1"/>
      <c r="L633" s="1"/>
      <c r="M633" s="1"/>
      <c r="N633" s="1"/>
      <c r="O633" s="1"/>
      <c r="P633" s="1"/>
      <c r="Q633" s="1"/>
      <c r="R633" s="1"/>
      <c r="S633" s="1"/>
      <c r="T633" s="1"/>
      <c r="U633" s="1"/>
      <c r="V633" s="1"/>
    </row>
    <row r="634" spans="1:22" ht="12.75" customHeight="1">
      <c r="A634" s="651" t="s">
        <v>7590</v>
      </c>
      <c r="B634" s="663" t="s">
        <v>7989</v>
      </c>
      <c r="C634" s="1393"/>
      <c r="D634" s="1393"/>
      <c r="E634" s="1393"/>
      <c r="F634" s="1393"/>
      <c r="G634" s="1393"/>
      <c r="H634" s="1"/>
      <c r="I634" s="1"/>
      <c r="J634" s="1"/>
      <c r="K634" s="1"/>
      <c r="L634" s="1"/>
      <c r="M634" s="1"/>
      <c r="N634" s="1"/>
      <c r="O634" s="1"/>
      <c r="P634" s="1"/>
      <c r="Q634" s="1"/>
      <c r="R634" s="1"/>
      <c r="S634" s="1"/>
      <c r="T634" s="1"/>
      <c r="U634" s="1"/>
      <c r="V634" s="1"/>
    </row>
    <row r="635" spans="1:22" ht="12.75" customHeight="1">
      <c r="A635" s="1438" t="s">
        <v>7583</v>
      </c>
      <c r="B635" s="1438">
        <v>6</v>
      </c>
      <c r="C635" s="1393"/>
      <c r="D635" s="1393"/>
      <c r="E635" s="1393"/>
      <c r="F635" s="1393"/>
      <c r="G635" s="1393"/>
      <c r="H635" s="1"/>
      <c r="I635" s="1"/>
      <c r="J635" s="1"/>
      <c r="K635" s="1"/>
      <c r="L635" s="1"/>
      <c r="M635" s="1"/>
      <c r="N635" s="1"/>
      <c r="O635" s="1"/>
      <c r="P635" s="1"/>
      <c r="Q635" s="1"/>
      <c r="R635" s="1"/>
      <c r="S635" s="1"/>
      <c r="T635" s="1"/>
      <c r="U635" s="1"/>
      <c r="V635" s="1"/>
    </row>
    <row r="636" spans="1:22" ht="12.75" customHeight="1">
      <c r="A636" s="651" t="s">
        <v>7585</v>
      </c>
      <c r="B636" s="1272" t="s">
        <v>7990</v>
      </c>
      <c r="C636" s="1393"/>
      <c r="D636" s="1393"/>
      <c r="E636" s="1393"/>
      <c r="F636" s="1393"/>
      <c r="G636" s="1393"/>
      <c r="H636" s="1"/>
      <c r="I636" s="1"/>
      <c r="J636" s="1"/>
      <c r="K636" s="1"/>
      <c r="L636" s="1"/>
      <c r="M636" s="1"/>
      <c r="N636" s="1"/>
      <c r="O636" s="1"/>
      <c r="P636" s="1"/>
      <c r="Q636" s="1"/>
      <c r="R636" s="1"/>
      <c r="S636" s="1"/>
      <c r="T636" s="1"/>
      <c r="U636" s="1"/>
      <c r="V636" s="1"/>
    </row>
    <row r="637" spans="1:22" ht="12.75" customHeight="1">
      <c r="A637" s="651" t="s">
        <v>7586</v>
      </c>
      <c r="B637" s="605" t="s">
        <v>7991</v>
      </c>
      <c r="C637" s="1393"/>
      <c r="D637" s="1393"/>
      <c r="E637" s="1393"/>
      <c r="F637" s="1393"/>
      <c r="G637" s="1393"/>
      <c r="H637" s="1"/>
      <c r="I637" s="1"/>
      <c r="J637" s="1"/>
      <c r="K637" s="1"/>
      <c r="L637" s="1"/>
      <c r="M637" s="1"/>
      <c r="N637" s="1"/>
      <c r="O637" s="1"/>
      <c r="P637" s="1"/>
      <c r="Q637" s="1"/>
      <c r="R637" s="1"/>
      <c r="S637" s="1"/>
      <c r="T637" s="1"/>
      <c r="U637" s="1"/>
      <c r="V637" s="1"/>
    </row>
    <row r="638" spans="1:22" ht="12.75" customHeight="1">
      <c r="A638" s="651" t="s">
        <v>7588</v>
      </c>
      <c r="B638" s="605" t="s">
        <v>7992</v>
      </c>
      <c r="C638" s="1393"/>
      <c r="D638" s="1393"/>
      <c r="E638" s="1393"/>
      <c r="F638" s="1393"/>
      <c r="G638" s="1393"/>
      <c r="H638" s="1"/>
      <c r="I638" s="1"/>
      <c r="J638" s="1"/>
      <c r="K638" s="1"/>
      <c r="L638" s="1"/>
      <c r="M638" s="1"/>
      <c r="N638" s="1"/>
      <c r="O638" s="1"/>
      <c r="P638" s="1"/>
      <c r="Q638" s="1"/>
      <c r="R638" s="1"/>
      <c r="S638" s="1"/>
      <c r="T638" s="1"/>
      <c r="U638" s="1"/>
      <c r="V638" s="1"/>
    </row>
    <row r="639" spans="1:22" ht="12.75" customHeight="1">
      <c r="A639" s="651" t="s">
        <v>7589</v>
      </c>
      <c r="B639" s="1442"/>
      <c r="C639" s="1393"/>
      <c r="D639" s="1393"/>
      <c r="E639" s="1393"/>
      <c r="F639" s="1393"/>
      <c r="G639" s="1393"/>
      <c r="H639" s="1"/>
      <c r="I639" s="1"/>
      <c r="J639" s="1"/>
      <c r="K639" s="1"/>
      <c r="L639" s="1"/>
      <c r="M639" s="1"/>
      <c r="N639" s="1"/>
      <c r="O639" s="1"/>
      <c r="P639" s="1"/>
      <c r="Q639" s="1"/>
      <c r="R639" s="1"/>
      <c r="S639" s="1"/>
      <c r="T639" s="1"/>
      <c r="U639" s="1"/>
      <c r="V639" s="1"/>
    </row>
    <row r="640" spans="1:22" ht="12.75" customHeight="1">
      <c r="A640" s="651" t="s">
        <v>7590</v>
      </c>
      <c r="B640" s="663" t="s">
        <v>7993</v>
      </c>
      <c r="C640" s="1393"/>
      <c r="D640" s="1393"/>
      <c r="E640" s="1393"/>
      <c r="F640" s="1393"/>
      <c r="G640" s="1393"/>
      <c r="H640" s="1"/>
      <c r="I640" s="1"/>
      <c r="J640" s="1"/>
      <c r="K640" s="1"/>
      <c r="L640" s="1"/>
      <c r="M640" s="1"/>
      <c r="N640" s="1"/>
      <c r="O640" s="1"/>
      <c r="P640" s="1"/>
      <c r="Q640" s="1"/>
      <c r="R640" s="1"/>
      <c r="S640" s="1"/>
      <c r="T640" s="1"/>
      <c r="U640" s="1"/>
      <c r="V640" s="1"/>
    </row>
    <row r="641" spans="1:22" ht="12.75" customHeight="1">
      <c r="A641" s="1439" t="s">
        <v>7583</v>
      </c>
      <c r="B641" s="1443" t="s">
        <v>7994</v>
      </c>
      <c r="C641" s="1393"/>
      <c r="D641" s="1393"/>
      <c r="E641" s="1393"/>
      <c r="F641" s="1393"/>
      <c r="G641" s="1393"/>
      <c r="H641" s="1"/>
      <c r="I641" s="1"/>
      <c r="J641" s="1"/>
      <c r="K641" s="1"/>
      <c r="L641" s="1"/>
      <c r="M641" s="1"/>
      <c r="N641" s="1"/>
      <c r="O641" s="1"/>
      <c r="P641" s="1"/>
      <c r="Q641" s="1"/>
      <c r="R641" s="1"/>
      <c r="S641" s="1"/>
      <c r="T641" s="1"/>
      <c r="U641" s="1"/>
      <c r="V641" s="1"/>
    </row>
    <row r="642" spans="1:22" ht="12.75" customHeight="1">
      <c r="A642" s="601" t="s">
        <v>7585</v>
      </c>
      <c r="B642" s="1272" t="s">
        <v>7995</v>
      </c>
      <c r="C642" s="1393"/>
      <c r="D642" s="1393"/>
      <c r="E642" s="1393"/>
      <c r="F642" s="1393"/>
      <c r="G642" s="1393"/>
      <c r="H642" s="1"/>
      <c r="I642" s="1"/>
      <c r="J642" s="1"/>
      <c r="K642" s="1"/>
      <c r="L642" s="1"/>
      <c r="M642" s="1"/>
      <c r="N642" s="1"/>
      <c r="O642" s="1"/>
      <c r="P642" s="1"/>
      <c r="Q642" s="1"/>
      <c r="R642" s="1"/>
      <c r="S642" s="1"/>
      <c r="T642" s="1"/>
      <c r="U642" s="1"/>
      <c r="V642" s="1"/>
    </row>
    <row r="643" spans="1:22" ht="12.75" customHeight="1">
      <c r="A643" s="651" t="s">
        <v>7586</v>
      </c>
      <c r="B643" s="1442" t="s">
        <v>7996</v>
      </c>
      <c r="C643" s="1393"/>
      <c r="D643" s="1393"/>
      <c r="E643" s="1393"/>
      <c r="F643" s="1393"/>
      <c r="G643" s="1393"/>
      <c r="H643" s="1"/>
      <c r="I643" s="1"/>
      <c r="J643" s="1"/>
      <c r="K643" s="1"/>
      <c r="L643" s="1"/>
      <c r="M643" s="1"/>
      <c r="N643" s="1"/>
      <c r="O643" s="1"/>
      <c r="P643" s="1"/>
      <c r="Q643" s="1"/>
      <c r="R643" s="1"/>
      <c r="S643" s="1"/>
      <c r="T643" s="1"/>
      <c r="U643" s="1"/>
      <c r="V643" s="1"/>
    </row>
    <row r="644" spans="1:22" ht="12.75" customHeight="1">
      <c r="A644" s="651" t="s">
        <v>7588</v>
      </c>
      <c r="B644" s="1442" t="s">
        <v>7997</v>
      </c>
      <c r="C644" s="1393"/>
      <c r="D644" s="1393"/>
      <c r="E644" s="1393"/>
      <c r="F644" s="1393"/>
      <c r="G644" s="1393"/>
      <c r="H644" s="1"/>
      <c r="I644" s="1"/>
      <c r="J644" s="1"/>
      <c r="K644" s="1"/>
      <c r="L644" s="1"/>
      <c r="M644" s="1"/>
      <c r="N644" s="1"/>
      <c r="O644" s="1"/>
      <c r="P644" s="1"/>
      <c r="Q644" s="1"/>
      <c r="R644" s="1"/>
      <c r="S644" s="1"/>
      <c r="T644" s="1"/>
      <c r="U644" s="1"/>
      <c r="V644" s="1"/>
    </row>
    <row r="645" spans="1:22" ht="12.75" customHeight="1">
      <c r="A645" s="651" t="s">
        <v>7589</v>
      </c>
      <c r="B645" s="1442"/>
      <c r="C645" s="1393"/>
      <c r="D645" s="1393"/>
      <c r="E645" s="1393"/>
      <c r="F645" s="1393"/>
      <c r="G645" s="1393"/>
      <c r="H645" s="1"/>
      <c r="I645" s="1"/>
      <c r="J645" s="1"/>
      <c r="K645" s="1"/>
      <c r="L645" s="1"/>
      <c r="M645" s="1"/>
      <c r="N645" s="1"/>
      <c r="O645" s="1"/>
      <c r="P645" s="1"/>
      <c r="Q645" s="1"/>
      <c r="R645" s="1"/>
      <c r="S645" s="1"/>
      <c r="T645" s="1"/>
      <c r="U645" s="1"/>
      <c r="V645" s="1"/>
    </row>
    <row r="646" spans="1:22" ht="12.75" customHeight="1">
      <c r="A646" s="651" t="s">
        <v>7590</v>
      </c>
      <c r="B646" s="651" t="s">
        <v>7999</v>
      </c>
      <c r="C646" s="1393"/>
      <c r="D646" s="1393"/>
      <c r="E646" s="1393"/>
      <c r="F646" s="1393"/>
      <c r="G646" s="1393"/>
      <c r="H646" s="1"/>
      <c r="I646" s="1"/>
      <c r="J646" s="1"/>
      <c r="K646" s="1"/>
      <c r="L646" s="1"/>
      <c r="M646" s="1"/>
      <c r="N646" s="1"/>
      <c r="O646" s="1"/>
      <c r="P646" s="1"/>
      <c r="Q646" s="1"/>
      <c r="R646" s="1"/>
      <c r="S646" s="1"/>
      <c r="T646" s="1"/>
      <c r="U646" s="1"/>
      <c r="V646" s="1"/>
    </row>
    <row r="647" spans="1:22" ht="12.75" customHeight="1">
      <c r="A647" s="1438" t="s">
        <v>7583</v>
      </c>
      <c r="B647" s="1440" t="s">
        <v>8000</v>
      </c>
      <c r="C647" s="1393"/>
      <c r="D647" s="1393"/>
      <c r="E647" s="1393"/>
      <c r="F647" s="1393"/>
      <c r="G647" s="1393"/>
      <c r="H647" s="1"/>
      <c r="I647" s="1"/>
      <c r="J647" s="1"/>
      <c r="K647" s="1"/>
      <c r="L647" s="1"/>
      <c r="M647" s="1"/>
      <c r="N647" s="1"/>
      <c r="O647" s="1"/>
      <c r="P647" s="1"/>
      <c r="Q647" s="1"/>
      <c r="R647" s="1"/>
      <c r="S647" s="1"/>
      <c r="T647" s="1"/>
      <c r="U647" s="1"/>
      <c r="V647" s="1"/>
    </row>
    <row r="648" spans="1:22" ht="12.75" customHeight="1">
      <c r="A648" s="601" t="s">
        <v>7585</v>
      </c>
      <c r="B648" s="1445" t="s">
        <v>8001</v>
      </c>
      <c r="C648" s="1393"/>
      <c r="D648" s="1393"/>
      <c r="E648" s="1393"/>
      <c r="F648" s="1393"/>
      <c r="G648" s="1393"/>
      <c r="H648" s="1"/>
      <c r="I648" s="1"/>
      <c r="J648" s="1"/>
      <c r="K648" s="1"/>
      <c r="L648" s="1"/>
      <c r="M648" s="1"/>
      <c r="N648" s="1"/>
      <c r="O648" s="1"/>
      <c r="P648" s="1"/>
      <c r="Q648" s="1"/>
      <c r="R648" s="1"/>
      <c r="S648" s="1"/>
      <c r="T648" s="1"/>
      <c r="U648" s="1"/>
      <c r="V648" s="1"/>
    </row>
    <row r="649" spans="1:22" ht="12.75" customHeight="1">
      <c r="A649" s="651" t="s">
        <v>7586</v>
      </c>
      <c r="B649" s="1442" t="s">
        <v>8002</v>
      </c>
      <c r="C649" s="1393"/>
      <c r="D649" s="1393"/>
      <c r="E649" s="1393"/>
      <c r="F649" s="1393"/>
      <c r="G649" s="1393"/>
      <c r="H649" s="1"/>
      <c r="I649" s="1"/>
      <c r="J649" s="1"/>
      <c r="K649" s="1"/>
      <c r="L649" s="1"/>
      <c r="M649" s="1"/>
      <c r="N649" s="1"/>
      <c r="O649" s="1"/>
      <c r="P649" s="1"/>
      <c r="Q649" s="1"/>
      <c r="R649" s="1"/>
      <c r="S649" s="1"/>
      <c r="T649" s="1"/>
      <c r="U649" s="1"/>
      <c r="V649" s="1"/>
    </row>
    <row r="650" spans="1:22" ht="12.75" customHeight="1">
      <c r="A650" s="651" t="s">
        <v>7588</v>
      </c>
      <c r="B650" s="605" t="s">
        <v>8003</v>
      </c>
      <c r="C650" s="1393"/>
      <c r="D650" s="1393"/>
      <c r="E650" s="1393"/>
      <c r="F650" s="1393"/>
      <c r="G650" s="1393"/>
      <c r="H650" s="1"/>
      <c r="I650" s="1"/>
      <c r="J650" s="1"/>
      <c r="K650" s="1"/>
      <c r="L650" s="1"/>
      <c r="M650" s="1"/>
      <c r="N650" s="1"/>
      <c r="O650" s="1"/>
      <c r="P650" s="1"/>
      <c r="Q650" s="1"/>
      <c r="R650" s="1"/>
      <c r="S650" s="1"/>
      <c r="T650" s="1"/>
      <c r="U650" s="1"/>
      <c r="V650" s="1"/>
    </row>
    <row r="651" spans="1:22" ht="12.75" customHeight="1">
      <c r="A651" s="651" t="s">
        <v>7589</v>
      </c>
      <c r="B651" s="1442"/>
      <c r="C651" s="1393"/>
      <c r="D651" s="1393"/>
      <c r="E651" s="1393"/>
      <c r="F651" s="1393"/>
      <c r="G651" s="1393"/>
      <c r="H651" s="1"/>
      <c r="I651" s="1"/>
      <c r="J651" s="1"/>
      <c r="K651" s="1"/>
      <c r="L651" s="1"/>
      <c r="M651" s="1"/>
      <c r="N651" s="1"/>
      <c r="O651" s="1"/>
      <c r="P651" s="1"/>
      <c r="Q651" s="1"/>
      <c r="R651" s="1"/>
      <c r="S651" s="1"/>
      <c r="T651" s="1"/>
      <c r="U651" s="1"/>
      <c r="V651" s="1"/>
    </row>
    <row r="652" spans="1:22" ht="12.75" customHeight="1">
      <c r="A652" s="651" t="s">
        <v>7590</v>
      </c>
      <c r="B652" s="651" t="s">
        <v>8004</v>
      </c>
      <c r="C652" s="1393"/>
      <c r="D652" s="1393"/>
      <c r="E652" s="1393"/>
      <c r="F652" s="1393"/>
      <c r="G652" s="1393"/>
      <c r="H652" s="1"/>
      <c r="I652" s="1"/>
      <c r="J652" s="1"/>
      <c r="K652" s="1"/>
      <c r="L652" s="1"/>
      <c r="M652" s="1"/>
      <c r="N652" s="1"/>
      <c r="O652" s="1"/>
      <c r="P652" s="1"/>
      <c r="Q652" s="1"/>
      <c r="R652" s="1"/>
      <c r="S652" s="1"/>
      <c r="T652" s="1"/>
      <c r="U652" s="1"/>
      <c r="V652" s="1"/>
    </row>
    <row r="653" spans="1:22" ht="12.75" customHeight="1">
      <c r="A653" s="1438" t="s">
        <v>7583</v>
      </c>
      <c r="B653" s="1443" t="s">
        <v>8005</v>
      </c>
      <c r="C653" s="1393"/>
      <c r="D653" s="1393"/>
      <c r="E653" s="1393"/>
      <c r="F653" s="1393"/>
      <c r="G653" s="1393"/>
      <c r="H653" s="1"/>
      <c r="I653" s="1"/>
      <c r="J653" s="1"/>
      <c r="K653" s="1"/>
      <c r="L653" s="1"/>
      <c r="M653" s="1"/>
      <c r="N653" s="1"/>
      <c r="O653" s="1"/>
      <c r="P653" s="1"/>
      <c r="Q653" s="1"/>
      <c r="R653" s="1"/>
      <c r="S653" s="1"/>
      <c r="T653" s="1"/>
      <c r="U653" s="1"/>
      <c r="V653" s="1"/>
    </row>
    <row r="654" spans="1:22" ht="12.75" customHeight="1">
      <c r="A654" s="601" t="s">
        <v>7585</v>
      </c>
      <c r="B654" s="1272" t="s">
        <v>8006</v>
      </c>
      <c r="C654" s="1393"/>
      <c r="D654" s="1393"/>
      <c r="E654" s="1393"/>
      <c r="F654" s="1393"/>
      <c r="G654" s="1393"/>
      <c r="H654" s="1"/>
      <c r="I654" s="1"/>
      <c r="J654" s="1"/>
      <c r="K654" s="1"/>
      <c r="L654" s="1"/>
      <c r="M654" s="1"/>
      <c r="N654" s="1"/>
      <c r="O654" s="1"/>
      <c r="P654" s="1"/>
      <c r="Q654" s="1"/>
      <c r="R654" s="1"/>
      <c r="S654" s="1"/>
      <c r="T654" s="1"/>
      <c r="U654" s="1"/>
      <c r="V654" s="1"/>
    </row>
    <row r="655" spans="1:22" ht="12.75" customHeight="1">
      <c r="A655" s="651" t="s">
        <v>7586</v>
      </c>
      <c r="B655" s="1442" t="s">
        <v>8007</v>
      </c>
      <c r="C655" s="1393"/>
      <c r="D655" s="1393"/>
      <c r="E655" s="1393"/>
      <c r="F655" s="1393"/>
      <c r="G655" s="1393"/>
      <c r="H655" s="1"/>
      <c r="I655" s="1"/>
      <c r="J655" s="1"/>
      <c r="K655" s="1"/>
      <c r="L655" s="1"/>
      <c r="M655" s="1"/>
      <c r="N655" s="1"/>
      <c r="O655" s="1"/>
      <c r="P655" s="1"/>
      <c r="Q655" s="1"/>
      <c r="R655" s="1"/>
      <c r="S655" s="1"/>
      <c r="T655" s="1"/>
      <c r="U655" s="1"/>
      <c r="V655" s="1"/>
    </row>
    <row r="656" spans="1:22" ht="12.75" customHeight="1">
      <c r="A656" s="651" t="s">
        <v>7588</v>
      </c>
      <c r="B656" s="1442" t="s">
        <v>8008</v>
      </c>
      <c r="C656" s="1393"/>
      <c r="D656" s="1393"/>
      <c r="E656" s="1393"/>
      <c r="F656" s="1393"/>
      <c r="G656" s="1393"/>
      <c r="H656" s="1"/>
      <c r="I656" s="1"/>
      <c r="J656" s="1"/>
      <c r="K656" s="1"/>
      <c r="L656" s="1"/>
      <c r="M656" s="1"/>
      <c r="N656" s="1"/>
      <c r="O656" s="1"/>
      <c r="P656" s="1"/>
      <c r="Q656" s="1"/>
      <c r="R656" s="1"/>
      <c r="S656" s="1"/>
      <c r="T656" s="1"/>
      <c r="U656" s="1"/>
      <c r="V656" s="1"/>
    </row>
    <row r="657" spans="1:22" ht="12.75" customHeight="1">
      <c r="A657" s="651" t="s">
        <v>7589</v>
      </c>
      <c r="B657" s="1442"/>
      <c r="C657" s="1393"/>
      <c r="D657" s="1393"/>
      <c r="E657" s="1393"/>
      <c r="F657" s="1393"/>
      <c r="G657" s="1393"/>
      <c r="H657" s="1"/>
      <c r="I657" s="1"/>
      <c r="J657" s="1"/>
      <c r="K657" s="1"/>
      <c r="L657" s="1"/>
      <c r="M657" s="1"/>
      <c r="N657" s="1"/>
      <c r="O657" s="1"/>
      <c r="P657" s="1"/>
      <c r="Q657" s="1"/>
      <c r="R657" s="1"/>
      <c r="S657" s="1"/>
      <c r="T657" s="1"/>
      <c r="U657" s="1"/>
      <c r="V657" s="1"/>
    </row>
    <row r="658" spans="1:22" ht="12.75" customHeight="1">
      <c r="A658" s="651" t="s">
        <v>7590</v>
      </c>
      <c r="B658" s="651" t="s">
        <v>8009</v>
      </c>
      <c r="C658" s="1393"/>
      <c r="D658" s="1393"/>
      <c r="E658" s="1393"/>
      <c r="F658" s="1393"/>
      <c r="G658" s="1393"/>
      <c r="H658" s="1"/>
      <c r="I658" s="1"/>
      <c r="J658" s="1"/>
      <c r="K658" s="1"/>
      <c r="L658" s="1"/>
      <c r="M658" s="1"/>
      <c r="N658" s="1"/>
      <c r="O658" s="1"/>
      <c r="P658" s="1"/>
      <c r="Q658" s="1"/>
      <c r="R658" s="1"/>
      <c r="S658" s="1"/>
      <c r="T658" s="1"/>
      <c r="U658" s="1"/>
      <c r="V658" s="1"/>
    </row>
    <row r="659" spans="1:22" ht="12.75" customHeight="1">
      <c r="A659" s="1438" t="s">
        <v>7583</v>
      </c>
      <c r="B659" s="1440" t="s">
        <v>8010</v>
      </c>
      <c r="C659" s="1393"/>
      <c r="D659" s="1393"/>
      <c r="E659" s="1393"/>
      <c r="F659" s="1393"/>
      <c r="G659" s="1393"/>
      <c r="H659" s="1"/>
      <c r="I659" s="1"/>
      <c r="J659" s="1"/>
      <c r="K659" s="1"/>
      <c r="L659" s="1"/>
      <c r="M659" s="1"/>
      <c r="N659" s="1"/>
      <c r="O659" s="1"/>
      <c r="P659" s="1"/>
      <c r="Q659" s="1"/>
      <c r="R659" s="1"/>
      <c r="S659" s="1"/>
      <c r="T659" s="1"/>
      <c r="U659" s="1"/>
      <c r="V659" s="1"/>
    </row>
    <row r="660" spans="1:22" ht="12.75" customHeight="1">
      <c r="A660" s="663" t="s">
        <v>7585</v>
      </c>
      <c r="B660" s="651" t="s">
        <v>8011</v>
      </c>
      <c r="C660" s="1393"/>
      <c r="D660" s="1393"/>
      <c r="E660" s="1393"/>
      <c r="F660" s="1393"/>
      <c r="G660" s="1393"/>
      <c r="H660" s="1"/>
      <c r="I660" s="1"/>
      <c r="J660" s="1"/>
      <c r="K660" s="1"/>
      <c r="L660" s="1"/>
      <c r="M660" s="1"/>
      <c r="N660" s="1"/>
      <c r="O660" s="1"/>
      <c r="P660" s="1"/>
      <c r="Q660" s="1"/>
      <c r="R660" s="1"/>
      <c r="S660" s="1"/>
      <c r="T660" s="1"/>
      <c r="U660" s="1"/>
      <c r="V660" s="1"/>
    </row>
    <row r="661" spans="1:22" ht="12.75" customHeight="1">
      <c r="A661" s="2459" t="s">
        <v>7971</v>
      </c>
      <c r="B661" s="2463" t="s">
        <v>8012</v>
      </c>
      <c r="C661" s="1393"/>
      <c r="D661" s="1393"/>
      <c r="E661" s="1393"/>
      <c r="F661" s="1393"/>
      <c r="G661" s="1393"/>
      <c r="H661" s="1"/>
      <c r="I661" s="1"/>
      <c r="J661" s="1"/>
      <c r="K661" s="1"/>
      <c r="L661" s="1"/>
      <c r="M661" s="1"/>
      <c r="N661" s="1"/>
      <c r="O661" s="1"/>
      <c r="P661" s="1"/>
      <c r="Q661" s="1"/>
      <c r="R661" s="1"/>
      <c r="S661" s="1"/>
      <c r="T661" s="1"/>
      <c r="U661" s="1"/>
      <c r="V661" s="1"/>
    </row>
    <row r="662" spans="1:22" ht="12.75" customHeight="1">
      <c r="A662" s="2083"/>
      <c r="B662" s="2083"/>
      <c r="C662" s="1393"/>
      <c r="D662" s="1393"/>
      <c r="E662" s="1393"/>
      <c r="F662" s="1393"/>
      <c r="G662" s="1393"/>
      <c r="H662" s="1"/>
      <c r="I662" s="1"/>
      <c r="J662" s="1"/>
      <c r="K662" s="1"/>
      <c r="L662" s="1"/>
      <c r="M662" s="1"/>
      <c r="N662" s="1"/>
      <c r="O662" s="1"/>
      <c r="P662" s="1"/>
      <c r="Q662" s="1"/>
      <c r="R662" s="1"/>
      <c r="S662" s="1"/>
      <c r="T662" s="1"/>
      <c r="U662" s="1"/>
      <c r="V662" s="1"/>
    </row>
    <row r="663" spans="1:22" ht="6" customHeight="1">
      <c r="A663" s="663" t="s">
        <v>7973</v>
      </c>
      <c r="B663" s="601" t="s">
        <v>8013</v>
      </c>
      <c r="C663" s="1393"/>
      <c r="D663" s="1393"/>
      <c r="E663" s="1393"/>
      <c r="F663" s="1393"/>
      <c r="G663" s="1393"/>
      <c r="H663" s="1"/>
      <c r="I663" s="1"/>
      <c r="J663" s="1"/>
      <c r="K663" s="1"/>
      <c r="L663" s="1"/>
      <c r="M663" s="1"/>
      <c r="N663" s="1"/>
      <c r="O663" s="1"/>
      <c r="P663" s="1"/>
      <c r="Q663" s="1"/>
      <c r="R663" s="1"/>
      <c r="S663" s="1"/>
      <c r="T663" s="1"/>
      <c r="U663" s="1"/>
      <c r="V663" s="1"/>
    </row>
    <row r="664" spans="1:22" ht="13.5" customHeight="1">
      <c r="A664" s="663" t="s">
        <v>7589</v>
      </c>
      <c r="B664" s="1442"/>
      <c r="C664" s="1393"/>
      <c r="D664" s="1393"/>
      <c r="E664" s="1393"/>
      <c r="F664" s="1393"/>
      <c r="G664" s="1393"/>
      <c r="H664" s="1"/>
      <c r="I664" s="1"/>
      <c r="J664" s="1"/>
      <c r="K664" s="1"/>
      <c r="L664" s="1"/>
      <c r="M664" s="1"/>
      <c r="N664" s="1"/>
      <c r="O664" s="1"/>
      <c r="P664" s="1"/>
      <c r="Q664" s="1"/>
      <c r="R664" s="1"/>
      <c r="S664" s="1"/>
      <c r="T664" s="1"/>
      <c r="U664" s="1"/>
      <c r="V664" s="1"/>
    </row>
    <row r="665" spans="1:22" ht="12.75" customHeight="1">
      <c r="A665" s="663" t="s">
        <v>7977</v>
      </c>
      <c r="B665" s="663" t="s">
        <v>401</v>
      </c>
      <c r="C665" s="1393"/>
      <c r="D665" s="1393"/>
      <c r="E665" s="1393"/>
      <c r="F665" s="1393"/>
      <c r="G665" s="1393"/>
      <c r="H665" s="1"/>
      <c r="I665" s="1"/>
      <c r="J665" s="1"/>
      <c r="K665" s="1"/>
      <c r="L665" s="1"/>
      <c r="M665" s="1"/>
      <c r="N665" s="1"/>
      <c r="O665" s="1"/>
      <c r="P665" s="1"/>
      <c r="Q665" s="1"/>
      <c r="R665" s="1"/>
      <c r="S665" s="1"/>
      <c r="T665" s="1"/>
      <c r="U665" s="1"/>
      <c r="V665" s="1"/>
    </row>
    <row r="666" spans="1:22" ht="12.75" customHeight="1">
      <c r="A666" s="1438" t="s">
        <v>7583</v>
      </c>
      <c r="B666" s="1440" t="s">
        <v>8014</v>
      </c>
      <c r="C666" s="1393"/>
      <c r="D666" s="1393"/>
      <c r="E666" s="1393"/>
      <c r="F666" s="1393"/>
      <c r="G666" s="1393"/>
      <c r="H666" s="1"/>
      <c r="I666" s="1"/>
      <c r="J666" s="1"/>
      <c r="K666" s="1"/>
      <c r="L666" s="1"/>
      <c r="M666" s="1"/>
      <c r="N666" s="1"/>
      <c r="O666" s="1"/>
      <c r="P666" s="1"/>
      <c r="Q666" s="1"/>
      <c r="R666" s="1"/>
      <c r="S666" s="1"/>
      <c r="T666" s="1"/>
      <c r="U666" s="1"/>
      <c r="V666" s="1"/>
    </row>
    <row r="667" spans="1:22" ht="12.75" customHeight="1">
      <c r="A667" s="651" t="s">
        <v>7585</v>
      </c>
      <c r="B667" s="1441" t="s">
        <v>8015</v>
      </c>
      <c r="C667" s="1393"/>
      <c r="D667" s="1393"/>
      <c r="E667" s="1393"/>
      <c r="F667" s="1393"/>
      <c r="G667" s="1393"/>
      <c r="H667" s="1"/>
      <c r="I667" s="1"/>
      <c r="J667" s="1"/>
      <c r="K667" s="1"/>
      <c r="L667" s="1"/>
      <c r="M667" s="1"/>
      <c r="N667" s="1"/>
      <c r="O667" s="1"/>
      <c r="P667" s="1"/>
      <c r="Q667" s="1"/>
      <c r="R667" s="1"/>
      <c r="S667" s="1"/>
      <c r="T667" s="1"/>
      <c r="U667" s="1"/>
      <c r="V667" s="1"/>
    </row>
    <row r="668" spans="1:22" ht="12.75" customHeight="1">
      <c r="A668" s="651" t="s">
        <v>7586</v>
      </c>
      <c r="B668" s="1441" t="s">
        <v>8016</v>
      </c>
      <c r="C668" s="1393"/>
      <c r="D668" s="1393"/>
      <c r="E668" s="1393"/>
      <c r="F668" s="1393"/>
      <c r="G668" s="1393"/>
      <c r="H668" s="1"/>
      <c r="I668" s="1"/>
      <c r="J668" s="1"/>
      <c r="K668" s="1"/>
      <c r="L668" s="1"/>
      <c r="M668" s="1"/>
      <c r="N668" s="1"/>
      <c r="O668" s="1"/>
      <c r="P668" s="1"/>
      <c r="Q668" s="1"/>
      <c r="R668" s="1"/>
      <c r="S668" s="1"/>
      <c r="T668" s="1"/>
      <c r="U668" s="1"/>
      <c r="V668" s="1"/>
    </row>
    <row r="669" spans="1:22" ht="12.75" customHeight="1">
      <c r="A669" s="599" t="s">
        <v>7588</v>
      </c>
      <c r="B669" s="1413" t="s">
        <v>8017</v>
      </c>
      <c r="C669" s="1393"/>
      <c r="D669" s="1393"/>
      <c r="E669" s="1393"/>
      <c r="F669" s="1393"/>
      <c r="G669" s="1393"/>
      <c r="H669" s="1"/>
      <c r="I669" s="1"/>
      <c r="J669" s="1"/>
      <c r="K669" s="1"/>
      <c r="L669" s="1"/>
      <c r="M669" s="1"/>
      <c r="N669" s="1"/>
      <c r="O669" s="1"/>
      <c r="P669" s="1"/>
      <c r="Q669" s="1"/>
      <c r="R669" s="1"/>
      <c r="S669" s="1"/>
      <c r="T669" s="1"/>
      <c r="U669" s="1"/>
      <c r="V669" s="1"/>
    </row>
    <row r="670" spans="1:22" ht="12.75">
      <c r="A670" s="651" t="s">
        <v>7589</v>
      </c>
      <c r="B670" s="1441" t="s">
        <v>8018</v>
      </c>
      <c r="C670" s="1393"/>
      <c r="D670" s="1393"/>
      <c r="E670" s="1393"/>
      <c r="F670" s="1393"/>
      <c r="G670" s="1393"/>
      <c r="H670" s="1"/>
      <c r="I670" s="1"/>
      <c r="J670" s="1"/>
      <c r="K670" s="1"/>
      <c r="L670" s="1"/>
      <c r="M670" s="1"/>
      <c r="N670" s="1"/>
      <c r="O670" s="1"/>
      <c r="P670" s="1"/>
      <c r="Q670" s="1"/>
      <c r="R670" s="1"/>
      <c r="S670" s="1"/>
      <c r="T670" s="1"/>
      <c r="U670" s="1"/>
      <c r="V670" s="1"/>
    </row>
    <row r="671" spans="1:22" ht="12.75" customHeight="1">
      <c r="A671" s="651" t="s">
        <v>7590</v>
      </c>
      <c r="B671" s="849" t="s">
        <v>8019</v>
      </c>
      <c r="C671" s="1393"/>
      <c r="D671" s="1393"/>
      <c r="E671" s="1393"/>
      <c r="F671" s="1393"/>
      <c r="G671" s="1393"/>
      <c r="H671" s="1"/>
      <c r="I671" s="1"/>
      <c r="J671" s="1"/>
      <c r="K671" s="1"/>
      <c r="L671" s="1"/>
      <c r="M671" s="1"/>
      <c r="N671" s="1"/>
      <c r="O671" s="1"/>
      <c r="P671" s="1"/>
      <c r="Q671" s="1"/>
      <c r="R671" s="1"/>
      <c r="S671" s="1"/>
      <c r="T671" s="1"/>
      <c r="U671" s="1"/>
      <c r="V671" s="1"/>
    </row>
    <row r="672" spans="1:22" ht="12.75" customHeight="1">
      <c r="A672" s="1439" t="s">
        <v>7583</v>
      </c>
      <c r="B672" s="1440" t="s">
        <v>8020</v>
      </c>
      <c r="C672" s="1393"/>
      <c r="D672" s="1393"/>
      <c r="E672" s="1393"/>
      <c r="F672" s="1393"/>
      <c r="G672" s="1393"/>
      <c r="H672" s="1"/>
      <c r="I672" s="1"/>
      <c r="J672" s="1"/>
      <c r="K672" s="1"/>
      <c r="L672" s="1"/>
      <c r="M672" s="1"/>
      <c r="N672" s="1"/>
      <c r="O672" s="1"/>
      <c r="P672" s="1"/>
      <c r="Q672" s="1"/>
      <c r="R672" s="1"/>
      <c r="S672" s="1"/>
      <c r="T672" s="1"/>
      <c r="U672" s="1"/>
      <c r="V672" s="1"/>
    </row>
    <row r="673" spans="1:22" ht="12.75" customHeight="1">
      <c r="A673" s="651" t="s">
        <v>7585</v>
      </c>
      <c r="B673" s="1441" t="s">
        <v>8021</v>
      </c>
      <c r="C673" s="1393"/>
      <c r="D673" s="1393"/>
      <c r="E673" s="1393"/>
      <c r="F673" s="1393"/>
      <c r="G673" s="1393"/>
      <c r="H673" s="1"/>
      <c r="I673" s="1"/>
      <c r="J673" s="1"/>
      <c r="K673" s="1"/>
      <c r="L673" s="1"/>
      <c r="M673" s="1"/>
      <c r="N673" s="1"/>
      <c r="O673" s="1"/>
      <c r="P673" s="1"/>
      <c r="Q673" s="1"/>
      <c r="R673" s="1"/>
      <c r="S673" s="1"/>
      <c r="T673" s="1"/>
      <c r="U673" s="1"/>
      <c r="V673" s="1"/>
    </row>
    <row r="674" spans="1:22" ht="12.75" customHeight="1">
      <c r="A674" s="651" t="s">
        <v>7586</v>
      </c>
      <c r="B674" s="1441" t="s">
        <v>8022</v>
      </c>
      <c r="C674" s="1393"/>
      <c r="D674" s="1393"/>
      <c r="E674" s="1393"/>
      <c r="F674" s="1393"/>
      <c r="G674" s="1393"/>
      <c r="H674" s="1"/>
      <c r="I674" s="1"/>
      <c r="J674" s="1"/>
      <c r="K674" s="1"/>
      <c r="L674" s="1"/>
      <c r="M674" s="1"/>
      <c r="N674" s="1"/>
      <c r="O674" s="1"/>
      <c r="P674" s="1"/>
      <c r="Q674" s="1"/>
      <c r="R674" s="1"/>
      <c r="S674" s="1"/>
      <c r="T674" s="1"/>
      <c r="U674" s="1"/>
      <c r="V674" s="1"/>
    </row>
    <row r="675" spans="1:22" ht="12.75" customHeight="1">
      <c r="A675" s="651" t="s">
        <v>7588</v>
      </c>
      <c r="B675" s="849" t="s">
        <v>8023</v>
      </c>
      <c r="C675" s="1393"/>
      <c r="D675" s="1393"/>
      <c r="E675" s="1393"/>
      <c r="F675" s="1393"/>
      <c r="G675" s="1393"/>
      <c r="H675" s="1"/>
      <c r="I675" s="1"/>
      <c r="J675" s="1"/>
      <c r="K675" s="1"/>
      <c r="L675" s="1"/>
      <c r="M675" s="1"/>
      <c r="N675" s="1"/>
      <c r="O675" s="1"/>
      <c r="P675" s="1"/>
      <c r="Q675" s="1"/>
      <c r="R675" s="1"/>
      <c r="S675" s="1"/>
      <c r="T675" s="1"/>
      <c r="U675" s="1"/>
      <c r="V675" s="1"/>
    </row>
    <row r="676" spans="1:22" ht="12.75" customHeight="1">
      <c r="A676" s="651" t="s">
        <v>7589</v>
      </c>
      <c r="B676" s="1441" t="s">
        <v>8024</v>
      </c>
      <c r="C676" s="1393"/>
      <c r="D676" s="1393"/>
      <c r="E676" s="1393"/>
      <c r="F676" s="1393"/>
      <c r="G676" s="1393"/>
      <c r="H676" s="1"/>
      <c r="I676" s="1"/>
      <c r="J676" s="1"/>
      <c r="K676" s="1"/>
      <c r="L676" s="1"/>
      <c r="M676" s="1"/>
      <c r="N676" s="1"/>
      <c r="O676" s="1"/>
      <c r="P676" s="1"/>
      <c r="Q676" s="1"/>
      <c r="R676" s="1"/>
      <c r="S676" s="1"/>
      <c r="T676" s="1"/>
      <c r="U676" s="1"/>
      <c r="V676" s="1"/>
    </row>
    <row r="677" spans="1:22" ht="12.75" customHeight="1">
      <c r="A677" s="651" t="s">
        <v>7590</v>
      </c>
      <c r="B677" s="1441" t="s">
        <v>8025</v>
      </c>
      <c r="C677" s="1393"/>
      <c r="D677" s="1393"/>
      <c r="E677" s="1393"/>
      <c r="F677" s="1393"/>
      <c r="G677" s="1393"/>
      <c r="H677" s="1"/>
      <c r="I677" s="1"/>
      <c r="J677" s="1"/>
      <c r="K677" s="1"/>
      <c r="L677" s="1"/>
      <c r="M677" s="1"/>
      <c r="N677" s="1"/>
      <c r="O677" s="1"/>
      <c r="P677" s="1"/>
      <c r="Q677" s="1"/>
      <c r="R677" s="1"/>
      <c r="S677" s="1"/>
      <c r="T677" s="1"/>
      <c r="U677" s="1"/>
      <c r="V677" s="1"/>
    </row>
    <row r="678" spans="1:22" ht="12.75" customHeight="1">
      <c r="A678" s="1438" t="s">
        <v>7583</v>
      </c>
      <c r="B678" s="1440" t="s">
        <v>8026</v>
      </c>
      <c r="C678" s="1393"/>
      <c r="D678" s="1393"/>
      <c r="E678" s="1393"/>
      <c r="F678" s="1393"/>
      <c r="G678" s="1393"/>
      <c r="H678" s="1"/>
      <c r="I678" s="1"/>
      <c r="J678" s="1"/>
      <c r="K678" s="1"/>
      <c r="L678" s="1"/>
      <c r="M678" s="1"/>
      <c r="N678" s="1"/>
      <c r="O678" s="1"/>
      <c r="P678" s="1"/>
      <c r="Q678" s="1"/>
      <c r="R678" s="1"/>
      <c r="S678" s="1"/>
      <c r="T678" s="1"/>
      <c r="U678" s="1"/>
      <c r="V678" s="1"/>
    </row>
    <row r="679" spans="1:22" ht="12.75" customHeight="1">
      <c r="A679" s="663" t="s">
        <v>7585</v>
      </c>
      <c r="B679" s="1445" t="s">
        <v>8027</v>
      </c>
      <c r="C679" s="1393"/>
      <c r="D679" s="1393"/>
      <c r="E679" s="1393"/>
      <c r="F679" s="1393"/>
      <c r="G679" s="1393"/>
      <c r="H679" s="1"/>
      <c r="I679" s="1"/>
      <c r="J679" s="1"/>
      <c r="K679" s="1"/>
      <c r="L679" s="1"/>
      <c r="M679" s="1"/>
      <c r="N679" s="1"/>
      <c r="O679" s="1"/>
      <c r="P679" s="1"/>
      <c r="Q679" s="1"/>
      <c r="R679" s="1"/>
      <c r="S679" s="1"/>
      <c r="T679" s="1"/>
      <c r="U679" s="1"/>
      <c r="V679" s="1"/>
    </row>
    <row r="680" spans="1:22" ht="12.75" customHeight="1">
      <c r="A680" s="1473" t="s">
        <v>7971</v>
      </c>
      <c r="B680" s="1474" t="s">
        <v>8028</v>
      </c>
      <c r="C680" s="1393"/>
      <c r="D680" s="1393"/>
      <c r="E680" s="1393"/>
      <c r="F680" s="1393"/>
      <c r="G680" s="1393"/>
      <c r="H680" s="1"/>
      <c r="I680" s="1"/>
      <c r="J680" s="1"/>
      <c r="K680" s="1"/>
      <c r="L680" s="1"/>
      <c r="M680" s="1"/>
      <c r="N680" s="1"/>
      <c r="O680" s="1"/>
      <c r="P680" s="1"/>
      <c r="Q680" s="1"/>
      <c r="R680" s="1"/>
      <c r="S680" s="1"/>
      <c r="T680" s="1"/>
      <c r="U680" s="1"/>
      <c r="V680" s="1"/>
    </row>
    <row r="681" spans="1:22" ht="12.75" customHeight="1">
      <c r="A681" s="663" t="s">
        <v>7973</v>
      </c>
      <c r="B681" s="1444" t="s">
        <v>8029</v>
      </c>
      <c r="C681" s="1393"/>
      <c r="D681" s="1393"/>
      <c r="E681" s="1393"/>
      <c r="F681" s="1393"/>
      <c r="G681" s="1393"/>
      <c r="H681" s="1"/>
      <c r="I681" s="1"/>
      <c r="J681" s="1"/>
      <c r="K681" s="1"/>
      <c r="L681" s="1"/>
      <c r="M681" s="1"/>
      <c r="N681" s="1"/>
      <c r="O681" s="1"/>
      <c r="P681" s="1"/>
      <c r="Q681" s="1"/>
      <c r="R681" s="1"/>
      <c r="S681" s="1"/>
      <c r="T681" s="1"/>
      <c r="U681" s="1"/>
      <c r="V681" s="1"/>
    </row>
    <row r="682" spans="1:22" ht="12.75" customHeight="1">
      <c r="A682" s="663" t="s">
        <v>7589</v>
      </c>
      <c r="B682" s="849">
        <v>30</v>
      </c>
      <c r="C682" s="1393"/>
      <c r="D682" s="1393"/>
      <c r="E682" s="1393"/>
      <c r="F682" s="1393"/>
      <c r="G682" s="1393"/>
      <c r="H682" s="1"/>
      <c r="I682" s="1"/>
      <c r="J682" s="1"/>
      <c r="K682" s="1"/>
      <c r="L682" s="1"/>
      <c r="M682" s="1"/>
      <c r="N682" s="1"/>
      <c r="O682" s="1"/>
      <c r="P682" s="1"/>
      <c r="Q682" s="1"/>
      <c r="R682" s="1"/>
      <c r="S682" s="1"/>
      <c r="T682" s="1"/>
      <c r="U682" s="1"/>
      <c r="V682" s="1"/>
    </row>
    <row r="683" spans="1:22" ht="12.75" customHeight="1">
      <c r="A683" s="663" t="s">
        <v>7977</v>
      </c>
      <c r="B683" s="1442" t="s">
        <v>8030</v>
      </c>
      <c r="C683" s="1393"/>
      <c r="D683" s="1393"/>
      <c r="E683" s="1393"/>
      <c r="F683" s="1393"/>
      <c r="G683" s="1393"/>
      <c r="H683" s="1"/>
      <c r="I683" s="1"/>
      <c r="J683" s="1"/>
      <c r="K683" s="1"/>
      <c r="L683" s="1"/>
      <c r="M683" s="1"/>
      <c r="N683" s="1"/>
      <c r="O683" s="1"/>
      <c r="P683" s="1"/>
      <c r="Q683" s="1"/>
      <c r="R683" s="1"/>
      <c r="S683" s="1"/>
      <c r="T683" s="1"/>
      <c r="U683" s="1"/>
      <c r="V683" s="1"/>
    </row>
    <row r="684" spans="1:22" ht="12.75" customHeight="1">
      <c r="A684" s="1439" t="s">
        <v>7583</v>
      </c>
      <c r="B684" s="1440" t="s">
        <v>8031</v>
      </c>
      <c r="C684" s="1393"/>
      <c r="D684" s="1393"/>
      <c r="E684" s="1393"/>
      <c r="F684" s="1393"/>
      <c r="G684" s="1393"/>
      <c r="H684" s="1"/>
      <c r="I684" s="1"/>
      <c r="J684" s="1"/>
      <c r="K684" s="1"/>
      <c r="L684" s="1"/>
      <c r="M684" s="1"/>
      <c r="N684" s="1"/>
      <c r="O684" s="1"/>
      <c r="P684" s="1"/>
      <c r="Q684" s="1"/>
      <c r="R684" s="1"/>
      <c r="S684" s="1"/>
      <c r="T684" s="1"/>
      <c r="U684" s="1"/>
      <c r="V684" s="1"/>
    </row>
    <row r="685" spans="1:22" ht="12.75" customHeight="1">
      <c r="A685" s="651" t="s">
        <v>7585</v>
      </c>
      <c r="B685" s="1445" t="s">
        <v>8032</v>
      </c>
      <c r="C685" s="1393"/>
      <c r="D685" s="1393"/>
      <c r="E685" s="1393"/>
      <c r="F685" s="1393"/>
      <c r="G685" s="1393"/>
      <c r="H685" s="1"/>
      <c r="I685" s="1"/>
      <c r="J685" s="1"/>
      <c r="K685" s="1"/>
      <c r="L685" s="1"/>
      <c r="M685" s="1"/>
      <c r="N685" s="1"/>
      <c r="O685" s="1"/>
      <c r="P685" s="1"/>
      <c r="Q685" s="1"/>
      <c r="R685" s="1"/>
      <c r="S685" s="1"/>
      <c r="T685" s="1"/>
      <c r="U685" s="1"/>
      <c r="V685" s="1"/>
    </row>
    <row r="686" spans="1:22" ht="12.75" customHeight="1">
      <c r="A686" s="651" t="s">
        <v>7586</v>
      </c>
      <c r="B686" s="849" t="s">
        <v>8033</v>
      </c>
      <c r="C686" s="1393"/>
      <c r="D686" s="1393"/>
      <c r="E686" s="1393"/>
      <c r="F686" s="1393"/>
      <c r="G686" s="1393"/>
      <c r="H686" s="1"/>
      <c r="I686" s="1"/>
      <c r="J686" s="1"/>
      <c r="K686" s="1"/>
      <c r="L686" s="1"/>
      <c r="M686" s="1"/>
      <c r="N686" s="1"/>
      <c r="O686" s="1"/>
      <c r="P686" s="1"/>
      <c r="Q686" s="1"/>
      <c r="R686" s="1"/>
      <c r="S686" s="1"/>
      <c r="T686" s="1"/>
      <c r="U686" s="1"/>
      <c r="V686" s="1"/>
    </row>
    <row r="687" spans="1:22" ht="12.75" customHeight="1">
      <c r="A687" s="651" t="s">
        <v>7588</v>
      </c>
      <c r="B687" s="1441" t="s">
        <v>8034</v>
      </c>
      <c r="C687" s="1393"/>
      <c r="D687" s="1393"/>
      <c r="E687" s="1393"/>
      <c r="F687" s="1393"/>
      <c r="G687" s="1393"/>
      <c r="H687" s="1"/>
      <c r="I687" s="1"/>
      <c r="J687" s="1"/>
      <c r="K687" s="1"/>
      <c r="L687" s="1"/>
      <c r="M687" s="1"/>
      <c r="N687" s="1"/>
      <c r="O687" s="1"/>
      <c r="P687" s="1"/>
      <c r="Q687" s="1"/>
      <c r="R687" s="1"/>
      <c r="S687" s="1"/>
      <c r="T687" s="1"/>
      <c r="U687" s="1"/>
      <c r="V687" s="1"/>
    </row>
    <row r="688" spans="1:22" ht="12.75" customHeight="1">
      <c r="A688" s="651" t="s">
        <v>7589</v>
      </c>
      <c r="B688" s="849">
        <v>45</v>
      </c>
      <c r="C688" s="1393"/>
      <c r="D688" s="1393"/>
      <c r="E688" s="1393"/>
      <c r="F688" s="1393"/>
      <c r="G688" s="1393"/>
      <c r="H688" s="1"/>
      <c r="I688" s="1"/>
      <c r="J688" s="1"/>
      <c r="K688" s="1"/>
      <c r="L688" s="1"/>
      <c r="M688" s="1"/>
      <c r="N688" s="1"/>
      <c r="O688" s="1"/>
      <c r="P688" s="1"/>
      <c r="Q688" s="1"/>
      <c r="R688" s="1"/>
      <c r="S688" s="1"/>
      <c r="T688" s="1"/>
      <c r="U688" s="1"/>
      <c r="V688" s="1"/>
    </row>
    <row r="689" spans="1:22" ht="12.75" customHeight="1">
      <c r="A689" s="651" t="s">
        <v>7590</v>
      </c>
      <c r="B689" s="1441" t="s">
        <v>8035</v>
      </c>
      <c r="C689" s="1393"/>
      <c r="D689" s="1393"/>
      <c r="E689" s="1393"/>
      <c r="F689" s="1393"/>
      <c r="G689" s="1393"/>
      <c r="H689" s="1"/>
      <c r="I689" s="1"/>
      <c r="J689" s="1"/>
      <c r="K689" s="1"/>
      <c r="L689" s="1"/>
      <c r="M689" s="1"/>
      <c r="N689" s="1"/>
      <c r="O689" s="1"/>
      <c r="P689" s="1"/>
      <c r="Q689" s="1"/>
      <c r="R689" s="1"/>
      <c r="S689" s="1"/>
      <c r="T689" s="1"/>
      <c r="U689" s="1"/>
      <c r="V689" s="1"/>
    </row>
    <row r="690" spans="1:22" ht="12.75" customHeight="1">
      <c r="A690" s="1438" t="s">
        <v>7583</v>
      </c>
      <c r="B690" s="1440" t="s">
        <v>8036</v>
      </c>
      <c r="C690" s="1393"/>
      <c r="D690" s="1393"/>
      <c r="E690" s="1393"/>
      <c r="F690" s="1393"/>
      <c r="G690" s="1393"/>
      <c r="H690" s="1"/>
      <c r="I690" s="1"/>
      <c r="J690" s="1"/>
      <c r="K690" s="1"/>
      <c r="L690" s="1"/>
      <c r="M690" s="1"/>
      <c r="N690" s="1"/>
      <c r="O690" s="1"/>
      <c r="P690" s="1"/>
      <c r="Q690" s="1"/>
      <c r="R690" s="1"/>
      <c r="S690" s="1"/>
      <c r="T690" s="1"/>
      <c r="U690" s="1"/>
      <c r="V690" s="1"/>
    </row>
    <row r="691" spans="1:22" ht="12.75" customHeight="1">
      <c r="A691" s="651" t="s">
        <v>7585</v>
      </c>
      <c r="B691" s="1272" t="s">
        <v>8037</v>
      </c>
      <c r="C691" s="1393"/>
      <c r="D691" s="1393"/>
      <c r="E691" s="1393"/>
      <c r="F691" s="1393"/>
      <c r="G691" s="1393"/>
      <c r="H691" s="1"/>
      <c r="I691" s="1"/>
      <c r="J691" s="1"/>
      <c r="K691" s="1"/>
      <c r="L691" s="1"/>
      <c r="M691" s="1"/>
      <c r="N691" s="1"/>
      <c r="O691" s="1"/>
      <c r="P691" s="1"/>
      <c r="Q691" s="1"/>
      <c r="R691" s="1"/>
      <c r="S691" s="1"/>
      <c r="T691" s="1"/>
      <c r="U691" s="1"/>
      <c r="V691" s="1"/>
    </row>
    <row r="692" spans="1:22" ht="12.75" customHeight="1">
      <c r="A692" s="651" t="s">
        <v>7586</v>
      </c>
      <c r="B692" s="605" t="s">
        <v>8038</v>
      </c>
      <c r="C692" s="1393"/>
      <c r="D692" s="1393"/>
      <c r="E692" s="1393"/>
      <c r="F692" s="1393"/>
      <c r="G692" s="1393"/>
      <c r="H692" s="1"/>
      <c r="I692" s="1"/>
      <c r="J692" s="1"/>
      <c r="K692" s="1"/>
      <c r="L692" s="1"/>
      <c r="M692" s="1"/>
      <c r="N692" s="1"/>
      <c r="O692" s="1"/>
      <c r="P692" s="1"/>
      <c r="Q692" s="1"/>
      <c r="R692" s="1"/>
      <c r="S692" s="1"/>
      <c r="T692" s="1"/>
      <c r="U692" s="1"/>
      <c r="V692" s="1"/>
    </row>
    <row r="693" spans="1:22" ht="12.75" customHeight="1">
      <c r="A693" s="651" t="s">
        <v>7588</v>
      </c>
      <c r="B693" s="651" t="s">
        <v>8039</v>
      </c>
      <c r="C693" s="1393"/>
      <c r="D693" s="1393"/>
      <c r="E693" s="1393"/>
      <c r="F693" s="1393"/>
      <c r="G693" s="1393"/>
      <c r="H693" s="1"/>
      <c r="I693" s="1"/>
      <c r="J693" s="1"/>
      <c r="K693" s="1"/>
      <c r="L693" s="1"/>
      <c r="M693" s="1"/>
      <c r="N693" s="1"/>
      <c r="O693" s="1"/>
      <c r="P693" s="1"/>
      <c r="Q693" s="1"/>
      <c r="R693" s="1"/>
      <c r="S693" s="1"/>
      <c r="T693" s="1"/>
      <c r="U693" s="1"/>
      <c r="V693" s="1"/>
    </row>
    <row r="694" spans="1:22" ht="12.75" customHeight="1">
      <c r="A694" s="651" t="s">
        <v>7589</v>
      </c>
      <c r="B694" s="605" t="s">
        <v>8040</v>
      </c>
      <c r="C694" s="1393"/>
      <c r="D694" s="1393"/>
      <c r="E694" s="1393"/>
      <c r="F694" s="1393"/>
      <c r="G694" s="1393"/>
      <c r="H694" s="1"/>
      <c r="I694" s="1"/>
      <c r="J694" s="1"/>
      <c r="K694" s="1"/>
      <c r="L694" s="1"/>
      <c r="M694" s="1"/>
      <c r="N694" s="1"/>
      <c r="O694" s="1"/>
      <c r="P694" s="1"/>
      <c r="Q694" s="1"/>
      <c r="R694" s="1"/>
      <c r="S694" s="1"/>
      <c r="T694" s="1"/>
      <c r="U694" s="1"/>
      <c r="V694" s="1"/>
    </row>
    <row r="695" spans="1:22" ht="12.75" customHeight="1">
      <c r="A695" s="651" t="s">
        <v>7590</v>
      </c>
      <c r="B695" s="1442" t="s">
        <v>8035</v>
      </c>
      <c r="C695" s="1393"/>
      <c r="D695" s="1393"/>
      <c r="E695" s="1393"/>
      <c r="F695" s="1393"/>
      <c r="G695" s="1393"/>
      <c r="H695" s="1"/>
      <c r="I695" s="1"/>
      <c r="J695" s="1"/>
      <c r="K695" s="1"/>
      <c r="L695" s="1"/>
      <c r="M695" s="1"/>
      <c r="N695" s="1"/>
      <c r="O695" s="1"/>
      <c r="P695" s="1"/>
      <c r="Q695" s="1"/>
      <c r="R695" s="1"/>
      <c r="S695" s="1"/>
      <c r="T695" s="1"/>
      <c r="U695" s="1"/>
      <c r="V695" s="1"/>
    </row>
    <row r="696" spans="1:22" ht="12.75" customHeight="1">
      <c r="A696" s="1438" t="s">
        <v>7583</v>
      </c>
      <c r="B696" s="1438">
        <v>16</v>
      </c>
      <c r="C696" s="1393"/>
      <c r="D696" s="1393"/>
      <c r="E696" s="1393"/>
      <c r="F696" s="1393"/>
      <c r="G696" s="1393"/>
      <c r="H696" s="1"/>
      <c r="I696" s="1"/>
      <c r="J696" s="1"/>
      <c r="K696" s="1"/>
      <c r="L696" s="1"/>
      <c r="M696" s="1"/>
      <c r="N696" s="1"/>
      <c r="O696" s="1"/>
      <c r="P696" s="1"/>
      <c r="Q696" s="1"/>
      <c r="R696" s="1"/>
      <c r="S696" s="1"/>
      <c r="T696" s="1"/>
      <c r="U696" s="1"/>
      <c r="V696" s="1"/>
    </row>
    <row r="697" spans="1:22" ht="12.75" customHeight="1">
      <c r="A697" s="651" t="s">
        <v>7585</v>
      </c>
      <c r="B697" s="1445" t="s">
        <v>8041</v>
      </c>
      <c r="C697" s="1393"/>
      <c r="D697" s="1393"/>
      <c r="E697" s="1393"/>
      <c r="F697" s="1393"/>
      <c r="G697" s="1393"/>
      <c r="H697" s="1"/>
      <c r="I697" s="1"/>
      <c r="J697" s="1"/>
      <c r="K697" s="1"/>
      <c r="L697" s="1"/>
      <c r="M697" s="1"/>
      <c r="N697" s="1"/>
      <c r="O697" s="1"/>
      <c r="P697" s="1"/>
      <c r="Q697" s="1"/>
      <c r="R697" s="1"/>
      <c r="S697" s="1"/>
      <c r="T697" s="1"/>
      <c r="U697" s="1"/>
      <c r="V697" s="1"/>
    </row>
    <row r="698" spans="1:22" ht="12.75" customHeight="1">
      <c r="A698" s="651" t="s">
        <v>7586</v>
      </c>
      <c r="B698" s="601" t="s">
        <v>8042</v>
      </c>
      <c r="C698" s="1393"/>
      <c r="D698" s="1393"/>
      <c r="E698" s="1393"/>
      <c r="F698" s="1393"/>
      <c r="G698" s="1393"/>
      <c r="H698" s="1"/>
      <c r="I698" s="1"/>
      <c r="J698" s="1"/>
      <c r="K698" s="1"/>
      <c r="L698" s="1"/>
      <c r="M698" s="1"/>
      <c r="N698" s="1"/>
      <c r="O698" s="1"/>
      <c r="P698" s="1"/>
      <c r="Q698" s="1"/>
      <c r="R698" s="1"/>
      <c r="S698" s="1"/>
      <c r="T698" s="1"/>
      <c r="U698" s="1"/>
      <c r="V698" s="1"/>
    </row>
    <row r="699" spans="1:22" ht="12.75" customHeight="1">
      <c r="A699" s="651" t="s">
        <v>7588</v>
      </c>
      <c r="B699" s="605" t="s">
        <v>8023</v>
      </c>
      <c r="C699" s="1393"/>
      <c r="D699" s="1393"/>
      <c r="E699" s="1393"/>
      <c r="F699" s="1393"/>
      <c r="G699" s="1393"/>
      <c r="H699" s="1"/>
      <c r="I699" s="1"/>
      <c r="J699" s="1"/>
      <c r="K699" s="1"/>
      <c r="L699" s="1"/>
      <c r="M699" s="1"/>
      <c r="N699" s="1"/>
      <c r="O699" s="1"/>
      <c r="P699" s="1"/>
      <c r="Q699" s="1"/>
      <c r="R699" s="1"/>
      <c r="S699" s="1"/>
      <c r="T699" s="1"/>
      <c r="U699" s="1"/>
      <c r="V699" s="1"/>
    </row>
    <row r="700" spans="1:22" ht="12.75" customHeight="1">
      <c r="A700" s="651" t="s">
        <v>7589</v>
      </c>
      <c r="B700" s="1441" t="s">
        <v>8043</v>
      </c>
      <c r="C700" s="1393"/>
      <c r="D700" s="1393"/>
      <c r="E700" s="1393"/>
      <c r="F700" s="1393"/>
      <c r="G700" s="1393"/>
      <c r="H700" s="1"/>
      <c r="I700" s="1"/>
      <c r="J700" s="1"/>
      <c r="K700" s="1"/>
      <c r="L700" s="1"/>
      <c r="M700" s="1"/>
      <c r="N700" s="1"/>
      <c r="O700" s="1"/>
      <c r="P700" s="1"/>
      <c r="Q700" s="1"/>
      <c r="R700" s="1"/>
      <c r="S700" s="1"/>
      <c r="T700" s="1"/>
      <c r="U700" s="1"/>
      <c r="V700" s="1"/>
    </row>
    <row r="701" spans="1:22" ht="12.75" customHeight="1">
      <c r="A701" s="651" t="s">
        <v>7590</v>
      </c>
      <c r="B701" s="1442" t="s">
        <v>8025</v>
      </c>
      <c r="C701" s="1393"/>
      <c r="D701" s="1393"/>
      <c r="E701" s="1393"/>
      <c r="F701" s="1393"/>
      <c r="G701" s="1393"/>
      <c r="H701" s="1"/>
      <c r="I701" s="1"/>
      <c r="J701" s="1"/>
      <c r="K701" s="1"/>
      <c r="L701" s="1"/>
      <c r="M701" s="1"/>
      <c r="N701" s="1"/>
      <c r="O701" s="1"/>
      <c r="P701" s="1"/>
      <c r="Q701" s="1"/>
      <c r="R701" s="1"/>
      <c r="S701" s="1"/>
      <c r="T701" s="1"/>
      <c r="U701" s="1"/>
      <c r="V701" s="1"/>
    </row>
    <row r="702" spans="1:22" ht="12.75" customHeight="1">
      <c r="A702" s="1439" t="s">
        <v>7583</v>
      </c>
      <c r="B702" s="1446">
        <v>17</v>
      </c>
      <c r="C702" s="1393"/>
      <c r="D702" s="1393"/>
      <c r="E702" s="1393"/>
      <c r="F702" s="1393"/>
      <c r="G702" s="1393"/>
      <c r="H702" s="1"/>
      <c r="I702" s="1"/>
      <c r="J702" s="1"/>
      <c r="K702" s="1"/>
      <c r="L702" s="1"/>
      <c r="M702" s="1"/>
      <c r="N702" s="1"/>
      <c r="O702" s="1"/>
      <c r="P702" s="1"/>
      <c r="Q702" s="1"/>
      <c r="R702" s="1"/>
      <c r="S702" s="1"/>
      <c r="T702" s="1"/>
      <c r="U702" s="1"/>
      <c r="V702" s="1"/>
    </row>
    <row r="703" spans="1:22" ht="12.75" customHeight="1">
      <c r="A703" s="601" t="s">
        <v>7585</v>
      </c>
      <c r="B703" s="1441" t="s">
        <v>8044</v>
      </c>
      <c r="C703" s="1393"/>
      <c r="D703" s="1393"/>
      <c r="E703" s="1393"/>
      <c r="F703" s="1393"/>
      <c r="G703" s="1393"/>
      <c r="H703" s="1"/>
      <c r="I703" s="1"/>
      <c r="J703" s="1"/>
      <c r="K703" s="1"/>
      <c r="L703" s="1"/>
      <c r="M703" s="1"/>
      <c r="N703" s="1"/>
      <c r="O703" s="1"/>
      <c r="P703" s="1"/>
      <c r="Q703" s="1"/>
      <c r="R703" s="1"/>
      <c r="S703" s="1"/>
      <c r="T703" s="1"/>
      <c r="U703" s="1"/>
      <c r="V703" s="1"/>
    </row>
    <row r="704" spans="1:22" ht="12.75" customHeight="1">
      <c r="A704" s="651" t="s">
        <v>7586</v>
      </c>
      <c r="B704" s="663" t="s">
        <v>8045</v>
      </c>
      <c r="C704" s="1393"/>
      <c r="D704" s="1393"/>
      <c r="E704" s="1393"/>
      <c r="F704" s="1393"/>
      <c r="G704" s="1393"/>
      <c r="H704" s="1"/>
      <c r="I704" s="1"/>
      <c r="J704" s="1"/>
      <c r="K704" s="1"/>
      <c r="L704" s="1"/>
      <c r="M704" s="1"/>
      <c r="N704" s="1"/>
      <c r="O704" s="1"/>
      <c r="P704" s="1"/>
      <c r="Q704" s="1"/>
      <c r="R704" s="1"/>
      <c r="S704" s="1"/>
      <c r="T704" s="1"/>
      <c r="U704" s="1"/>
      <c r="V704" s="1"/>
    </row>
    <row r="705" spans="1:22" ht="12.75" customHeight="1">
      <c r="A705" s="651" t="s">
        <v>7588</v>
      </c>
      <c r="B705" s="1442" t="s">
        <v>8034</v>
      </c>
      <c r="C705" s="1393"/>
      <c r="D705" s="1393"/>
      <c r="E705" s="1393"/>
      <c r="F705" s="1393"/>
      <c r="G705" s="1393"/>
      <c r="H705" s="1"/>
      <c r="I705" s="1"/>
      <c r="J705" s="1"/>
      <c r="K705" s="1"/>
      <c r="L705" s="1"/>
      <c r="M705" s="1"/>
      <c r="N705" s="1"/>
      <c r="O705" s="1"/>
      <c r="P705" s="1"/>
      <c r="Q705" s="1"/>
      <c r="R705" s="1"/>
      <c r="S705" s="1"/>
      <c r="T705" s="1"/>
      <c r="U705" s="1"/>
      <c r="V705" s="1"/>
    </row>
    <row r="706" spans="1:22" ht="12.75" customHeight="1">
      <c r="A706" s="651" t="s">
        <v>7589</v>
      </c>
      <c r="B706" s="1442" t="s">
        <v>8046</v>
      </c>
      <c r="C706" s="1393"/>
      <c r="D706" s="1393"/>
      <c r="E706" s="1393"/>
      <c r="F706" s="1393"/>
      <c r="G706" s="1393"/>
      <c r="H706" s="1"/>
      <c r="I706" s="1"/>
      <c r="J706" s="1"/>
      <c r="K706" s="1"/>
      <c r="L706" s="1"/>
      <c r="M706" s="1"/>
      <c r="N706" s="1"/>
      <c r="O706" s="1"/>
      <c r="P706" s="1"/>
      <c r="Q706" s="1"/>
      <c r="R706" s="1"/>
      <c r="S706" s="1"/>
      <c r="T706" s="1"/>
      <c r="U706" s="1"/>
      <c r="V706" s="1"/>
    </row>
    <row r="707" spans="1:22" ht="12.75" customHeight="1">
      <c r="A707" s="651" t="s">
        <v>7590</v>
      </c>
      <c r="B707" s="605" t="s">
        <v>8035</v>
      </c>
      <c r="C707" s="1393"/>
      <c r="D707" s="1393"/>
      <c r="E707" s="1393"/>
      <c r="F707" s="1393"/>
      <c r="G707" s="1393"/>
      <c r="H707" s="1"/>
      <c r="I707" s="1"/>
      <c r="J707" s="1"/>
      <c r="K707" s="1"/>
      <c r="L707" s="1"/>
      <c r="M707" s="1"/>
      <c r="N707" s="1"/>
      <c r="O707" s="1"/>
      <c r="P707" s="1"/>
      <c r="Q707" s="1"/>
      <c r="R707" s="1"/>
      <c r="S707" s="1"/>
      <c r="T707" s="1"/>
      <c r="U707" s="1"/>
      <c r="V707" s="1"/>
    </row>
    <row r="708" spans="1:22" ht="12.75" customHeight="1">
      <c r="A708" s="1438" t="s">
        <v>7583</v>
      </c>
      <c r="B708" s="1440" t="s">
        <v>8047</v>
      </c>
      <c r="C708" s="1393"/>
      <c r="D708" s="1393"/>
      <c r="E708" s="1393"/>
      <c r="F708" s="1393"/>
      <c r="G708" s="1393"/>
      <c r="H708" s="1"/>
      <c r="I708" s="1"/>
      <c r="J708" s="1"/>
      <c r="K708" s="1"/>
      <c r="L708" s="1"/>
      <c r="M708" s="1"/>
      <c r="N708" s="1"/>
      <c r="O708" s="1"/>
      <c r="P708" s="1"/>
      <c r="Q708" s="1"/>
      <c r="R708" s="1"/>
      <c r="S708" s="1"/>
      <c r="T708" s="1"/>
      <c r="U708" s="1"/>
      <c r="V708" s="1"/>
    </row>
    <row r="709" spans="1:22" ht="12.75" customHeight="1">
      <c r="A709" s="601" t="s">
        <v>7585</v>
      </c>
      <c r="B709" s="605" t="s">
        <v>8048</v>
      </c>
      <c r="C709" s="1393"/>
      <c r="D709" s="1393"/>
      <c r="E709" s="1393"/>
      <c r="F709" s="1393"/>
      <c r="G709" s="1393"/>
      <c r="H709" s="1"/>
      <c r="I709" s="1"/>
      <c r="J709" s="1"/>
      <c r="K709" s="1"/>
      <c r="L709" s="1"/>
      <c r="M709" s="1"/>
      <c r="N709" s="1"/>
      <c r="O709" s="1"/>
      <c r="P709" s="1"/>
      <c r="Q709" s="1"/>
      <c r="R709" s="1"/>
      <c r="S709" s="1"/>
      <c r="T709" s="1"/>
      <c r="U709" s="1"/>
      <c r="V709" s="1"/>
    </row>
    <row r="710" spans="1:22" ht="12.75" customHeight="1">
      <c r="A710" s="651" t="s">
        <v>7586</v>
      </c>
      <c r="B710" s="1442" t="s">
        <v>8049</v>
      </c>
      <c r="C710" s="1393"/>
      <c r="D710" s="1393"/>
      <c r="E710" s="1393"/>
      <c r="F710" s="1393"/>
      <c r="G710" s="1393"/>
      <c r="H710" s="1"/>
      <c r="I710" s="1"/>
      <c r="J710" s="1"/>
      <c r="K710" s="1"/>
      <c r="L710" s="1"/>
      <c r="M710" s="1"/>
      <c r="N710" s="1"/>
      <c r="O710" s="1"/>
      <c r="P710" s="1"/>
      <c r="Q710" s="1"/>
      <c r="R710" s="1"/>
      <c r="S710" s="1"/>
      <c r="T710" s="1"/>
      <c r="U710" s="1"/>
      <c r="V710" s="1"/>
    </row>
    <row r="711" spans="1:22" ht="12.75" customHeight="1">
      <c r="A711" s="651" t="s">
        <v>7588</v>
      </c>
      <c r="B711" s="605" t="s">
        <v>8050</v>
      </c>
      <c r="C711" s="1393"/>
      <c r="D711" s="1393"/>
      <c r="E711" s="1393"/>
      <c r="F711" s="1393"/>
      <c r="G711" s="1393"/>
      <c r="H711" s="1"/>
      <c r="I711" s="1"/>
      <c r="J711" s="1"/>
      <c r="K711" s="1"/>
      <c r="L711" s="1"/>
      <c r="M711" s="1"/>
      <c r="N711" s="1"/>
      <c r="O711" s="1"/>
      <c r="P711" s="1"/>
      <c r="Q711" s="1"/>
      <c r="R711" s="1"/>
      <c r="S711" s="1"/>
      <c r="T711" s="1"/>
      <c r="U711" s="1"/>
      <c r="V711" s="1"/>
    </row>
    <row r="712" spans="1:22" ht="12.75" customHeight="1">
      <c r="A712" s="651" t="s">
        <v>7589</v>
      </c>
      <c r="B712" s="663">
        <v>100</v>
      </c>
      <c r="C712" s="1393"/>
      <c r="D712" s="1393"/>
      <c r="E712" s="1393"/>
      <c r="F712" s="1393"/>
      <c r="G712" s="1393"/>
      <c r="H712" s="1"/>
      <c r="I712" s="1"/>
      <c r="J712" s="1"/>
      <c r="K712" s="1"/>
      <c r="L712" s="1"/>
      <c r="M712" s="1"/>
      <c r="N712" s="1"/>
      <c r="O712" s="1"/>
      <c r="P712" s="1"/>
      <c r="Q712" s="1"/>
      <c r="R712" s="1"/>
      <c r="S712" s="1"/>
      <c r="T712" s="1"/>
      <c r="U712" s="1"/>
      <c r="V712" s="1"/>
    </row>
    <row r="713" spans="1:22" ht="12.75" customHeight="1">
      <c r="A713" s="651" t="s">
        <v>7590</v>
      </c>
      <c r="B713" s="605" t="s">
        <v>8035</v>
      </c>
      <c r="C713" s="1393"/>
      <c r="D713" s="1393"/>
      <c r="E713" s="1393"/>
      <c r="F713" s="1393"/>
      <c r="G713" s="1393"/>
      <c r="H713" s="1"/>
      <c r="I713" s="1"/>
      <c r="J713" s="1"/>
      <c r="K713" s="1"/>
      <c r="L713" s="1"/>
      <c r="M713" s="1"/>
      <c r="N713" s="1"/>
      <c r="O713" s="1"/>
      <c r="P713" s="1"/>
      <c r="Q713" s="1"/>
      <c r="R713" s="1"/>
      <c r="S713" s="1"/>
      <c r="T713" s="1"/>
      <c r="U713" s="1"/>
      <c r="V713" s="1"/>
    </row>
    <row r="714" spans="1:22" ht="12.75" customHeight="1">
      <c r="A714" s="1438" t="s">
        <v>7583</v>
      </c>
      <c r="B714" s="1443" t="s">
        <v>8051</v>
      </c>
      <c r="C714" s="1393"/>
      <c r="D714" s="1393"/>
      <c r="E714" s="1393"/>
      <c r="F714" s="1393"/>
      <c r="G714" s="1393"/>
      <c r="H714" s="1"/>
      <c r="I714" s="1"/>
      <c r="J714" s="1"/>
      <c r="K714" s="1"/>
      <c r="L714" s="1"/>
      <c r="M714" s="1"/>
      <c r="N714" s="1"/>
      <c r="O714" s="1"/>
      <c r="P714" s="1"/>
      <c r="Q714" s="1"/>
      <c r="R714" s="1"/>
      <c r="S714" s="1"/>
      <c r="T714" s="1"/>
      <c r="U714" s="1"/>
      <c r="V714" s="1"/>
    </row>
    <row r="715" spans="1:22" ht="12.75" customHeight="1">
      <c r="A715" s="601" t="s">
        <v>7585</v>
      </c>
      <c r="B715" s="605" t="s">
        <v>8052</v>
      </c>
      <c r="C715" s="1393"/>
      <c r="D715" s="1393"/>
      <c r="E715" s="1393"/>
      <c r="F715" s="1393"/>
      <c r="G715" s="1393"/>
      <c r="H715" s="1"/>
      <c r="I715" s="1"/>
      <c r="J715" s="1"/>
      <c r="K715" s="1"/>
      <c r="L715" s="1"/>
      <c r="M715" s="1"/>
      <c r="N715" s="1"/>
      <c r="O715" s="1"/>
      <c r="P715" s="1"/>
      <c r="Q715" s="1"/>
      <c r="R715" s="1"/>
      <c r="S715" s="1"/>
      <c r="T715" s="1"/>
      <c r="U715" s="1"/>
      <c r="V715" s="1"/>
    </row>
    <row r="716" spans="1:22" ht="12.75" customHeight="1">
      <c r="A716" s="651" t="s">
        <v>7586</v>
      </c>
      <c r="B716" s="663" t="s">
        <v>8053</v>
      </c>
      <c r="C716" s="1393"/>
      <c r="D716" s="1393"/>
      <c r="E716" s="1393"/>
      <c r="F716" s="1393"/>
      <c r="G716" s="1393"/>
      <c r="H716" s="1"/>
      <c r="I716" s="1"/>
      <c r="J716" s="1"/>
      <c r="K716" s="1"/>
      <c r="L716" s="1"/>
      <c r="M716" s="1"/>
      <c r="N716" s="1"/>
      <c r="O716" s="1"/>
      <c r="P716" s="1"/>
      <c r="Q716" s="1"/>
      <c r="R716" s="1"/>
      <c r="S716" s="1"/>
      <c r="T716" s="1"/>
      <c r="U716" s="1"/>
      <c r="V716" s="1"/>
    </row>
    <row r="717" spans="1:22" ht="12.75" customHeight="1">
      <c r="A717" s="651" t="s">
        <v>7588</v>
      </c>
      <c r="B717" s="663" t="s">
        <v>8054</v>
      </c>
      <c r="C717" s="1393"/>
      <c r="D717" s="1393"/>
      <c r="E717" s="1393"/>
      <c r="F717" s="1393"/>
      <c r="G717" s="1393"/>
      <c r="H717" s="1"/>
      <c r="I717" s="1"/>
      <c r="J717" s="1"/>
      <c r="K717" s="1"/>
      <c r="L717" s="1"/>
      <c r="M717" s="1"/>
      <c r="N717" s="1"/>
      <c r="O717" s="1"/>
      <c r="P717" s="1"/>
      <c r="Q717" s="1"/>
      <c r="R717" s="1"/>
      <c r="S717" s="1"/>
      <c r="T717" s="1"/>
      <c r="U717" s="1"/>
      <c r="V717" s="1"/>
    </row>
    <row r="718" spans="1:22" ht="12.75" customHeight="1">
      <c r="A718" s="651" t="s">
        <v>7589</v>
      </c>
      <c r="B718" s="663">
        <v>100</v>
      </c>
      <c r="C718" s="1393"/>
      <c r="D718" s="1393"/>
      <c r="E718" s="1393"/>
      <c r="F718" s="1393"/>
      <c r="G718" s="1393"/>
      <c r="H718" s="1"/>
      <c r="I718" s="1"/>
      <c r="J718" s="1"/>
      <c r="K718" s="1"/>
      <c r="L718" s="1"/>
      <c r="M718" s="1"/>
      <c r="N718" s="1"/>
      <c r="O718" s="1"/>
      <c r="P718" s="1"/>
      <c r="Q718" s="1"/>
      <c r="R718" s="1"/>
      <c r="S718" s="1"/>
      <c r="T718" s="1"/>
      <c r="U718" s="1"/>
      <c r="V718" s="1"/>
    </row>
    <row r="719" spans="1:22" ht="12.75" customHeight="1">
      <c r="A719" s="651" t="s">
        <v>7590</v>
      </c>
      <c r="B719" s="651" t="s">
        <v>8055</v>
      </c>
      <c r="C719" s="1393"/>
      <c r="D719" s="1393"/>
      <c r="E719" s="1393"/>
      <c r="F719" s="1393"/>
      <c r="G719" s="1393"/>
      <c r="H719" s="1"/>
      <c r="I719" s="1"/>
      <c r="J719" s="1"/>
      <c r="K719" s="1"/>
      <c r="L719" s="1"/>
      <c r="M719" s="1"/>
      <c r="N719" s="1"/>
      <c r="O719" s="1"/>
      <c r="P719" s="1"/>
      <c r="Q719" s="1"/>
      <c r="R719" s="1"/>
      <c r="S719" s="1"/>
      <c r="T719" s="1"/>
      <c r="U719" s="1"/>
      <c r="V719" s="1"/>
    </row>
    <row r="720" spans="1:22" ht="12.75" customHeight="1">
      <c r="A720" s="1438" t="s">
        <v>7583</v>
      </c>
      <c r="B720" s="1438">
        <v>20</v>
      </c>
      <c r="C720" s="1393"/>
      <c r="D720" s="1393"/>
      <c r="E720" s="1393"/>
      <c r="F720" s="1393"/>
      <c r="G720" s="1393"/>
      <c r="H720" s="1"/>
      <c r="I720" s="1"/>
      <c r="J720" s="1"/>
      <c r="K720" s="1"/>
      <c r="L720" s="1"/>
      <c r="M720" s="1"/>
      <c r="N720" s="1"/>
      <c r="O720" s="1"/>
      <c r="P720" s="1"/>
      <c r="Q720" s="1"/>
      <c r="R720" s="1"/>
      <c r="S720" s="1"/>
      <c r="T720" s="1"/>
      <c r="U720" s="1"/>
      <c r="V720" s="1"/>
    </row>
    <row r="721" spans="1:22" ht="12.75" customHeight="1">
      <c r="A721" s="663" t="s">
        <v>7585</v>
      </c>
      <c r="B721" s="651" t="s">
        <v>8056</v>
      </c>
      <c r="C721" s="1393"/>
      <c r="D721" s="1393"/>
      <c r="E721" s="1393"/>
      <c r="F721" s="1393"/>
      <c r="G721" s="1393"/>
      <c r="H721" s="1"/>
      <c r="I721" s="1"/>
      <c r="J721" s="1"/>
      <c r="K721" s="1"/>
      <c r="L721" s="1"/>
      <c r="M721" s="1"/>
      <c r="N721" s="1"/>
      <c r="O721" s="1"/>
      <c r="P721" s="1"/>
      <c r="Q721" s="1"/>
      <c r="R721" s="1"/>
      <c r="S721" s="1"/>
      <c r="T721" s="1"/>
      <c r="U721" s="1"/>
      <c r="V721" s="1"/>
    </row>
    <row r="722" spans="1:22" ht="12.75" customHeight="1">
      <c r="A722" s="1473" t="s">
        <v>7971</v>
      </c>
      <c r="B722" s="1473" t="s">
        <v>8057</v>
      </c>
      <c r="C722" s="1393"/>
      <c r="D722" s="1393"/>
      <c r="E722" s="1393"/>
      <c r="F722" s="1393"/>
      <c r="G722" s="1393"/>
      <c r="H722" s="1"/>
      <c r="I722" s="1"/>
      <c r="J722" s="1"/>
      <c r="K722" s="1"/>
      <c r="L722" s="1"/>
      <c r="M722" s="1"/>
      <c r="N722" s="1"/>
      <c r="O722" s="1"/>
      <c r="P722" s="1"/>
      <c r="Q722" s="1"/>
      <c r="R722" s="1"/>
      <c r="S722" s="1"/>
      <c r="T722" s="1"/>
      <c r="U722" s="1"/>
      <c r="V722" s="1"/>
    </row>
    <row r="723" spans="1:22" ht="12.75" customHeight="1">
      <c r="A723" s="663" t="s">
        <v>7973</v>
      </c>
      <c r="B723" s="601" t="s">
        <v>8034</v>
      </c>
      <c r="C723" s="1393"/>
      <c r="D723" s="1393"/>
      <c r="E723" s="1393"/>
      <c r="F723" s="1393"/>
      <c r="G723" s="1393"/>
      <c r="H723" s="1"/>
      <c r="I723" s="1"/>
      <c r="J723" s="1"/>
      <c r="K723" s="1"/>
      <c r="L723" s="1"/>
      <c r="M723" s="1"/>
      <c r="N723" s="1"/>
      <c r="O723" s="1"/>
      <c r="P723" s="1"/>
      <c r="Q723" s="1"/>
      <c r="R723" s="1"/>
      <c r="S723" s="1"/>
      <c r="T723" s="1"/>
      <c r="U723" s="1"/>
      <c r="V723" s="1"/>
    </row>
    <row r="724" spans="1:22" ht="12.75" customHeight="1">
      <c r="A724" s="663" t="s">
        <v>7589</v>
      </c>
      <c r="B724" s="663">
        <v>100</v>
      </c>
      <c r="C724" s="1393"/>
      <c r="D724" s="1393"/>
      <c r="E724" s="1393"/>
      <c r="F724" s="1393"/>
      <c r="G724" s="1393"/>
      <c r="H724" s="1"/>
      <c r="I724" s="1"/>
      <c r="J724" s="1"/>
      <c r="K724" s="1"/>
      <c r="L724" s="1"/>
      <c r="M724" s="1"/>
      <c r="N724" s="1"/>
      <c r="O724" s="1"/>
      <c r="P724" s="1"/>
      <c r="Q724" s="1"/>
      <c r="R724" s="1"/>
      <c r="S724" s="1"/>
      <c r="T724" s="1"/>
      <c r="U724" s="1"/>
      <c r="V724" s="1"/>
    </row>
    <row r="725" spans="1:22" ht="12.75" customHeight="1">
      <c r="A725" s="663" t="s">
        <v>7977</v>
      </c>
      <c r="B725" s="663" t="s">
        <v>8035</v>
      </c>
      <c r="C725" s="1393"/>
      <c r="D725" s="1393"/>
      <c r="E725" s="1393"/>
      <c r="F725" s="1393"/>
      <c r="G725" s="1393"/>
      <c r="H725" s="1"/>
      <c r="I725" s="1"/>
      <c r="J725" s="1"/>
      <c r="K725" s="1"/>
      <c r="L725" s="1"/>
      <c r="M725" s="1"/>
      <c r="N725" s="1"/>
      <c r="O725" s="1"/>
      <c r="P725" s="1"/>
      <c r="Q725" s="1"/>
      <c r="R725" s="1"/>
      <c r="S725" s="1"/>
      <c r="T725" s="1"/>
      <c r="U725" s="1"/>
      <c r="V725" s="1"/>
    </row>
    <row r="726" spans="1:22" ht="12.75" customHeight="1">
      <c r="A726" s="1438" t="s">
        <v>7583</v>
      </c>
      <c r="B726" s="1438">
        <v>21</v>
      </c>
      <c r="C726" s="1393"/>
      <c r="D726" s="1393"/>
      <c r="E726" s="1393"/>
      <c r="F726" s="1393"/>
      <c r="G726" s="1393"/>
      <c r="H726" s="1"/>
      <c r="I726" s="1"/>
      <c r="J726" s="1"/>
      <c r="K726" s="1"/>
      <c r="L726" s="1"/>
      <c r="M726" s="1"/>
      <c r="N726" s="1"/>
      <c r="O726" s="1"/>
      <c r="P726" s="1"/>
      <c r="Q726" s="1"/>
      <c r="R726" s="1"/>
      <c r="S726" s="1"/>
      <c r="T726" s="1"/>
      <c r="U726" s="1"/>
      <c r="V726" s="1"/>
    </row>
    <row r="727" spans="1:22" ht="12.75" customHeight="1">
      <c r="A727" s="651" t="s">
        <v>7585</v>
      </c>
      <c r="B727" s="663" t="s">
        <v>8058</v>
      </c>
      <c r="C727" s="1393"/>
      <c r="D727" s="1393"/>
      <c r="E727" s="1393"/>
      <c r="F727" s="1393"/>
      <c r="G727" s="1393"/>
      <c r="H727" s="1"/>
      <c r="I727" s="1"/>
      <c r="J727" s="1"/>
      <c r="K727" s="1"/>
      <c r="L727" s="1"/>
      <c r="M727" s="1"/>
      <c r="N727" s="1"/>
      <c r="O727" s="1"/>
      <c r="P727" s="1"/>
      <c r="Q727" s="1"/>
      <c r="R727" s="1"/>
      <c r="S727" s="1"/>
      <c r="T727" s="1"/>
      <c r="U727" s="1"/>
      <c r="V727" s="1"/>
    </row>
    <row r="728" spans="1:22" ht="12.75" customHeight="1">
      <c r="A728" s="651" t="s">
        <v>7586</v>
      </c>
      <c r="B728" s="651" t="s">
        <v>8059</v>
      </c>
      <c r="C728" s="1393"/>
      <c r="D728" s="1393"/>
      <c r="E728" s="1393"/>
      <c r="F728" s="1393"/>
      <c r="G728" s="1393"/>
      <c r="H728" s="1"/>
      <c r="I728" s="1"/>
      <c r="J728" s="1"/>
      <c r="K728" s="1"/>
      <c r="L728" s="1"/>
      <c r="M728" s="1"/>
      <c r="N728" s="1"/>
      <c r="O728" s="1"/>
      <c r="P728" s="1"/>
      <c r="Q728" s="1"/>
      <c r="R728" s="1"/>
      <c r="S728" s="1"/>
      <c r="T728" s="1"/>
      <c r="U728" s="1"/>
      <c r="V728" s="1"/>
    </row>
    <row r="729" spans="1:22" ht="12.75" customHeight="1">
      <c r="A729" s="651" t="s">
        <v>7588</v>
      </c>
      <c r="B729" s="651" t="s">
        <v>8060</v>
      </c>
      <c r="C729" s="1393"/>
      <c r="D729" s="1393"/>
      <c r="E729" s="1393"/>
      <c r="F729" s="1393"/>
      <c r="G729" s="1393"/>
      <c r="H729" s="1"/>
      <c r="I729" s="1"/>
      <c r="J729" s="1"/>
      <c r="K729" s="1"/>
      <c r="L729" s="1"/>
      <c r="M729" s="1"/>
      <c r="N729" s="1"/>
      <c r="O729" s="1"/>
      <c r="P729" s="1"/>
      <c r="Q729" s="1"/>
      <c r="R729" s="1"/>
      <c r="S729" s="1"/>
      <c r="T729" s="1"/>
      <c r="U729" s="1"/>
      <c r="V729" s="1"/>
    </row>
    <row r="730" spans="1:22" ht="12.75" customHeight="1">
      <c r="A730" s="651" t="s">
        <v>7589</v>
      </c>
      <c r="B730" s="663"/>
      <c r="C730" s="1393"/>
      <c r="D730" s="1393"/>
      <c r="E730" s="1393"/>
      <c r="F730" s="1393"/>
      <c r="G730" s="1393"/>
      <c r="H730" s="1"/>
      <c r="I730" s="1"/>
      <c r="J730" s="1"/>
      <c r="K730" s="1"/>
      <c r="L730" s="1"/>
      <c r="M730" s="1"/>
      <c r="N730" s="1"/>
      <c r="O730" s="1"/>
      <c r="P730" s="1"/>
      <c r="Q730" s="1"/>
      <c r="R730" s="1"/>
      <c r="S730" s="1"/>
      <c r="T730" s="1"/>
      <c r="U730" s="1"/>
      <c r="V730" s="1"/>
    </row>
    <row r="731" spans="1:22" ht="12.75" customHeight="1">
      <c r="A731" s="651" t="s">
        <v>7590</v>
      </c>
      <c r="B731" s="651" t="s">
        <v>8035</v>
      </c>
      <c r="C731" s="1393"/>
      <c r="D731" s="1393"/>
      <c r="E731" s="1393"/>
      <c r="F731" s="1393"/>
      <c r="G731" s="1393"/>
      <c r="H731" s="1"/>
      <c r="I731" s="1"/>
      <c r="J731" s="1"/>
      <c r="K731" s="1"/>
      <c r="L731" s="1"/>
      <c r="M731" s="1"/>
      <c r="N731" s="1"/>
      <c r="O731" s="1"/>
      <c r="P731" s="1"/>
      <c r="Q731" s="1"/>
      <c r="R731" s="1"/>
      <c r="S731" s="1"/>
      <c r="T731" s="1"/>
      <c r="U731" s="1"/>
      <c r="V731" s="1"/>
    </row>
    <row r="732" spans="1:22" ht="12.75" customHeight="1">
      <c r="A732" s="1438" t="s">
        <v>7583</v>
      </c>
      <c r="B732" s="1438">
        <v>22</v>
      </c>
      <c r="C732" s="1393"/>
      <c r="D732" s="1393"/>
      <c r="E732" s="1393"/>
      <c r="F732" s="1393"/>
      <c r="G732" s="1393"/>
      <c r="H732" s="1"/>
      <c r="I732" s="1"/>
      <c r="J732" s="1"/>
      <c r="K732" s="1"/>
      <c r="L732" s="1"/>
      <c r="M732" s="1"/>
      <c r="N732" s="1"/>
      <c r="O732" s="1"/>
      <c r="P732" s="1"/>
      <c r="Q732" s="1"/>
      <c r="R732" s="1"/>
      <c r="S732" s="1"/>
      <c r="T732" s="1"/>
      <c r="U732" s="1"/>
      <c r="V732" s="1"/>
    </row>
    <row r="733" spans="1:22" ht="12.75" customHeight="1">
      <c r="A733" s="651" t="s">
        <v>7585</v>
      </c>
      <c r="B733" s="459" t="s">
        <v>8061</v>
      </c>
      <c r="C733" s="1393"/>
      <c r="D733" s="1393"/>
      <c r="E733" s="1393"/>
      <c r="F733" s="1393"/>
      <c r="G733" s="1393"/>
      <c r="H733" s="1"/>
      <c r="I733" s="1"/>
      <c r="J733" s="1"/>
      <c r="K733" s="1"/>
      <c r="L733" s="1"/>
      <c r="M733" s="1"/>
      <c r="N733" s="1"/>
      <c r="O733" s="1"/>
      <c r="P733" s="1"/>
      <c r="Q733" s="1"/>
      <c r="R733" s="1"/>
      <c r="S733" s="1"/>
      <c r="T733" s="1"/>
      <c r="U733" s="1"/>
      <c r="V733" s="1"/>
    </row>
    <row r="734" spans="1:22" ht="12.75" customHeight="1">
      <c r="A734" s="651" t="s">
        <v>7586</v>
      </c>
      <c r="B734" s="459" t="s">
        <v>8062</v>
      </c>
      <c r="C734" s="1393"/>
      <c r="D734" s="1393"/>
      <c r="E734" s="1393"/>
      <c r="F734" s="1393"/>
      <c r="G734" s="1393"/>
      <c r="H734" s="1"/>
      <c r="I734" s="1"/>
      <c r="J734" s="1"/>
      <c r="K734" s="1"/>
      <c r="L734" s="1"/>
      <c r="M734" s="1"/>
      <c r="N734" s="1"/>
      <c r="O734" s="1"/>
      <c r="P734" s="1"/>
      <c r="Q734" s="1"/>
      <c r="R734" s="1"/>
      <c r="S734" s="1"/>
      <c r="T734" s="1"/>
      <c r="U734" s="1"/>
      <c r="V734" s="1"/>
    </row>
    <row r="735" spans="1:22" ht="12.75" customHeight="1">
      <c r="A735" s="651" t="s">
        <v>7588</v>
      </c>
      <c r="B735" s="459" t="s">
        <v>8063</v>
      </c>
      <c r="C735" s="1393"/>
      <c r="D735" s="1393"/>
      <c r="E735" s="1393"/>
      <c r="F735" s="1393"/>
      <c r="G735" s="1393"/>
      <c r="H735" s="1"/>
      <c r="I735" s="1"/>
      <c r="J735" s="1"/>
      <c r="K735" s="1"/>
      <c r="L735" s="1"/>
      <c r="M735" s="1"/>
      <c r="N735" s="1"/>
      <c r="O735" s="1"/>
      <c r="P735" s="1"/>
      <c r="Q735" s="1"/>
      <c r="R735" s="1"/>
      <c r="S735" s="1"/>
      <c r="T735" s="1"/>
      <c r="U735" s="1"/>
      <c r="V735" s="1"/>
    </row>
    <row r="736" spans="1:22" ht="12.75" customHeight="1">
      <c r="A736" s="651" t="s">
        <v>7589</v>
      </c>
      <c r="B736" s="459">
        <v>150</v>
      </c>
      <c r="C736" s="1393"/>
      <c r="D736" s="1393"/>
      <c r="E736" s="1393"/>
      <c r="F736" s="1393"/>
      <c r="G736" s="1393"/>
      <c r="H736" s="1"/>
      <c r="I736" s="1"/>
      <c r="J736" s="1"/>
      <c r="K736" s="1"/>
      <c r="L736" s="1"/>
      <c r="M736" s="1"/>
      <c r="N736" s="1"/>
      <c r="O736" s="1"/>
      <c r="P736" s="1"/>
      <c r="Q736" s="1"/>
      <c r="R736" s="1"/>
      <c r="S736" s="1"/>
      <c r="T736" s="1"/>
      <c r="U736" s="1"/>
      <c r="V736" s="1"/>
    </row>
    <row r="737" spans="1:22" ht="12.75" customHeight="1">
      <c r="A737" s="651" t="s">
        <v>7590</v>
      </c>
      <c r="B737" s="459" t="s">
        <v>8064</v>
      </c>
      <c r="C737" s="1393"/>
      <c r="D737" s="1393"/>
      <c r="E737" s="1393"/>
      <c r="F737" s="1393"/>
      <c r="G737" s="1393"/>
      <c r="H737" s="1"/>
      <c r="I737" s="1"/>
      <c r="J737" s="1"/>
      <c r="K737" s="1"/>
      <c r="L737" s="1"/>
      <c r="M737" s="1"/>
      <c r="N737" s="1"/>
      <c r="O737" s="1"/>
      <c r="P737" s="1"/>
      <c r="Q737" s="1"/>
      <c r="R737" s="1"/>
      <c r="S737" s="1"/>
      <c r="T737" s="1"/>
      <c r="U737" s="1"/>
      <c r="V737" s="1"/>
    </row>
    <row r="738" spans="1:22" ht="12.75" customHeight="1">
      <c r="A738" s="1439" t="s">
        <v>7583</v>
      </c>
      <c r="B738" s="1438">
        <v>23</v>
      </c>
      <c r="C738" s="1393"/>
      <c r="D738" s="1393"/>
      <c r="E738" s="1393"/>
      <c r="F738" s="1393"/>
      <c r="G738" s="1393"/>
      <c r="H738" s="1"/>
      <c r="I738" s="1"/>
      <c r="J738" s="1"/>
      <c r="K738" s="1"/>
      <c r="L738" s="1"/>
      <c r="M738" s="1"/>
      <c r="N738" s="1"/>
      <c r="O738" s="1"/>
      <c r="P738" s="1"/>
      <c r="Q738" s="1"/>
      <c r="R738" s="1"/>
      <c r="S738" s="1"/>
      <c r="T738" s="1"/>
      <c r="U738" s="1"/>
      <c r="V738" s="1"/>
    </row>
    <row r="739" spans="1:22" ht="12.75" customHeight="1">
      <c r="A739" s="651" t="s">
        <v>7585</v>
      </c>
      <c r="B739" s="663" t="s">
        <v>8065</v>
      </c>
      <c r="C739" s="1393"/>
      <c r="D739" s="1393"/>
      <c r="E739" s="1393"/>
      <c r="F739" s="1393"/>
      <c r="G739" s="1393"/>
      <c r="H739" s="1"/>
      <c r="I739" s="1"/>
      <c r="J739" s="1"/>
      <c r="K739" s="1"/>
      <c r="L739" s="1"/>
      <c r="M739" s="1"/>
      <c r="N739" s="1"/>
      <c r="O739" s="1"/>
      <c r="P739" s="1"/>
      <c r="Q739" s="1"/>
      <c r="R739" s="1"/>
      <c r="S739" s="1"/>
      <c r="T739" s="1"/>
      <c r="U739" s="1"/>
      <c r="V739" s="1"/>
    </row>
    <row r="740" spans="1:22" ht="12.75" customHeight="1">
      <c r="A740" s="651" t="s">
        <v>7586</v>
      </c>
      <c r="B740" s="663" t="s">
        <v>8066</v>
      </c>
      <c r="C740" s="1393"/>
      <c r="D740" s="1393"/>
      <c r="E740" s="1393"/>
      <c r="F740" s="1393"/>
      <c r="G740" s="1393"/>
      <c r="H740" s="1"/>
      <c r="I740" s="1"/>
      <c r="J740" s="1"/>
      <c r="K740" s="1"/>
      <c r="L740" s="1"/>
      <c r="M740" s="1"/>
      <c r="N740" s="1"/>
      <c r="O740" s="1"/>
      <c r="P740" s="1"/>
      <c r="Q740" s="1"/>
      <c r="R740" s="1"/>
      <c r="S740" s="1"/>
      <c r="T740" s="1"/>
      <c r="U740" s="1"/>
      <c r="V740" s="1"/>
    </row>
    <row r="741" spans="1:22" ht="12.75" customHeight="1">
      <c r="A741" s="651" t="s">
        <v>7588</v>
      </c>
      <c r="B741" s="663" t="s">
        <v>8067</v>
      </c>
      <c r="C741" s="1393"/>
      <c r="D741" s="1393"/>
      <c r="E741" s="1393"/>
      <c r="F741" s="1393"/>
      <c r="G741" s="1393"/>
      <c r="H741" s="1"/>
      <c r="I741" s="1"/>
      <c r="J741" s="1"/>
      <c r="K741" s="1"/>
      <c r="L741" s="1"/>
      <c r="M741" s="1"/>
      <c r="N741" s="1"/>
      <c r="O741" s="1"/>
      <c r="P741" s="1"/>
      <c r="Q741" s="1"/>
      <c r="R741" s="1"/>
      <c r="S741" s="1"/>
      <c r="T741" s="1"/>
      <c r="U741" s="1"/>
      <c r="V741" s="1"/>
    </row>
    <row r="742" spans="1:22" ht="12.75" customHeight="1">
      <c r="A742" s="651" t="s">
        <v>7589</v>
      </c>
      <c r="B742" s="663">
        <v>50</v>
      </c>
      <c r="C742" s="1393"/>
      <c r="D742" s="1393"/>
      <c r="E742" s="1393"/>
      <c r="F742" s="1393"/>
      <c r="G742" s="1393"/>
      <c r="H742" s="1"/>
      <c r="I742" s="1"/>
      <c r="J742" s="1"/>
      <c r="K742" s="1"/>
      <c r="L742" s="1"/>
      <c r="M742" s="1"/>
      <c r="N742" s="1"/>
      <c r="O742" s="1"/>
      <c r="P742" s="1"/>
      <c r="Q742" s="1"/>
      <c r="R742" s="1"/>
      <c r="S742" s="1"/>
      <c r="T742" s="1"/>
      <c r="U742" s="1"/>
      <c r="V742" s="1"/>
    </row>
    <row r="743" spans="1:22" ht="12.75" customHeight="1">
      <c r="A743" s="651" t="s">
        <v>7590</v>
      </c>
      <c r="B743" s="1272" t="s">
        <v>8068</v>
      </c>
      <c r="C743" s="1393"/>
      <c r="D743" s="1393"/>
      <c r="E743" s="1393"/>
      <c r="F743" s="1393"/>
      <c r="G743" s="1393"/>
      <c r="H743" s="1"/>
      <c r="I743" s="1"/>
      <c r="J743" s="1"/>
      <c r="K743" s="1"/>
      <c r="L743" s="1"/>
      <c r="M743" s="1"/>
      <c r="N743" s="1"/>
      <c r="O743" s="1"/>
      <c r="P743" s="1"/>
      <c r="Q743" s="1"/>
      <c r="R743" s="1"/>
      <c r="S743" s="1"/>
      <c r="T743" s="1"/>
      <c r="U743" s="1"/>
      <c r="V743" s="1"/>
    </row>
    <row r="744" spans="1:22" ht="12.75" customHeight="1">
      <c r="A744" s="1438" t="s">
        <v>7583</v>
      </c>
      <c r="B744" s="1438">
        <v>24</v>
      </c>
      <c r="C744" s="1393"/>
      <c r="D744" s="1393"/>
      <c r="E744" s="1393"/>
      <c r="F744" s="1393"/>
      <c r="G744" s="1393"/>
      <c r="H744" s="1"/>
      <c r="I744" s="1"/>
      <c r="J744" s="1"/>
      <c r="K744" s="1"/>
      <c r="L744" s="1"/>
      <c r="M744" s="1"/>
      <c r="N744" s="1"/>
      <c r="O744" s="1"/>
      <c r="P744" s="1"/>
      <c r="Q744" s="1"/>
      <c r="R744" s="1"/>
      <c r="S744" s="1"/>
      <c r="T744" s="1"/>
      <c r="U744" s="1"/>
      <c r="V744" s="1"/>
    </row>
    <row r="745" spans="1:22" ht="12.75" customHeight="1">
      <c r="A745" s="663" t="s">
        <v>7585</v>
      </c>
      <c r="B745" s="663" t="s">
        <v>8069</v>
      </c>
      <c r="C745" s="1393"/>
      <c r="D745" s="1393"/>
      <c r="E745" s="1393"/>
      <c r="F745" s="1393"/>
      <c r="G745" s="1393"/>
      <c r="H745" s="1"/>
      <c r="I745" s="1"/>
      <c r="J745" s="1"/>
      <c r="K745" s="1"/>
      <c r="L745" s="1"/>
      <c r="M745" s="1"/>
      <c r="N745" s="1"/>
      <c r="O745" s="1"/>
      <c r="P745" s="1"/>
      <c r="Q745" s="1"/>
      <c r="R745" s="1"/>
      <c r="S745" s="1"/>
      <c r="T745" s="1"/>
      <c r="U745" s="1"/>
      <c r="V745" s="1"/>
    </row>
    <row r="746" spans="1:22" ht="12.75" customHeight="1">
      <c r="A746" s="651" t="s">
        <v>7971</v>
      </c>
      <c r="B746" s="663" t="s">
        <v>8066</v>
      </c>
      <c r="C746" s="1393"/>
      <c r="D746" s="1393"/>
      <c r="E746" s="1393"/>
      <c r="F746" s="1393"/>
      <c r="G746" s="1393"/>
      <c r="H746" s="1"/>
      <c r="I746" s="1"/>
      <c r="J746" s="1"/>
      <c r="K746" s="1"/>
      <c r="L746" s="1"/>
      <c r="M746" s="1"/>
      <c r="N746" s="1"/>
      <c r="O746" s="1"/>
      <c r="P746" s="1"/>
      <c r="Q746" s="1"/>
      <c r="R746" s="1"/>
      <c r="S746" s="1"/>
      <c r="T746" s="1"/>
      <c r="U746" s="1"/>
      <c r="V746" s="1"/>
    </row>
    <row r="747" spans="1:22" ht="12.75" customHeight="1">
      <c r="A747" s="663" t="s">
        <v>7973</v>
      </c>
      <c r="B747" s="651" t="s">
        <v>8070</v>
      </c>
      <c r="C747" s="1393"/>
      <c r="D747" s="1393"/>
      <c r="E747" s="1393"/>
      <c r="F747" s="1393"/>
      <c r="G747" s="1393"/>
      <c r="H747" s="1"/>
      <c r="I747" s="1"/>
      <c r="J747" s="1"/>
      <c r="K747" s="1"/>
      <c r="L747" s="1"/>
      <c r="M747" s="1"/>
      <c r="N747" s="1"/>
      <c r="O747" s="1"/>
      <c r="P747" s="1"/>
      <c r="Q747" s="1"/>
      <c r="R747" s="1"/>
      <c r="S747" s="1"/>
      <c r="T747" s="1"/>
      <c r="U747" s="1"/>
      <c r="V747" s="1"/>
    </row>
    <row r="748" spans="1:22" ht="12.75" customHeight="1">
      <c r="A748" s="663" t="s">
        <v>7589</v>
      </c>
      <c r="B748" s="645">
        <v>50</v>
      </c>
      <c r="C748" s="1393"/>
      <c r="D748" s="1393"/>
      <c r="E748" s="1393"/>
      <c r="F748" s="1393"/>
      <c r="G748" s="1393"/>
      <c r="H748" s="1"/>
      <c r="I748" s="1"/>
      <c r="J748" s="1"/>
      <c r="K748" s="1"/>
      <c r="L748" s="1"/>
      <c r="M748" s="1"/>
      <c r="N748" s="1"/>
      <c r="O748" s="1"/>
      <c r="P748" s="1"/>
      <c r="Q748" s="1"/>
      <c r="R748" s="1"/>
      <c r="S748" s="1"/>
      <c r="T748" s="1"/>
      <c r="U748" s="1"/>
      <c r="V748" s="1"/>
    </row>
    <row r="749" spans="1:22" ht="12.75" customHeight="1">
      <c r="A749" s="663" t="s">
        <v>7977</v>
      </c>
      <c r="B749" s="663" t="s">
        <v>8072</v>
      </c>
      <c r="C749" s="1393"/>
      <c r="D749" s="1393"/>
      <c r="E749" s="1393"/>
      <c r="F749" s="1393"/>
      <c r="G749" s="1393"/>
      <c r="H749" s="1"/>
      <c r="I749" s="1"/>
      <c r="J749" s="1"/>
      <c r="K749" s="1"/>
      <c r="L749" s="1"/>
      <c r="M749" s="1"/>
      <c r="N749" s="1"/>
      <c r="O749" s="1"/>
      <c r="P749" s="1"/>
      <c r="Q749" s="1"/>
      <c r="R749" s="1"/>
      <c r="S749" s="1"/>
      <c r="T749" s="1"/>
      <c r="U749" s="1"/>
      <c r="V749" s="1"/>
    </row>
    <row r="750" spans="1:22" ht="12.75" customHeight="1">
      <c r="A750" s="1439" t="s">
        <v>7583</v>
      </c>
      <c r="B750" s="1438">
        <v>25</v>
      </c>
      <c r="C750" s="1393"/>
      <c r="D750" s="1393"/>
      <c r="E750" s="1393"/>
      <c r="F750" s="1393"/>
      <c r="G750" s="1393"/>
      <c r="H750" s="1"/>
      <c r="I750" s="1"/>
      <c r="J750" s="1"/>
      <c r="K750" s="1"/>
      <c r="L750" s="1"/>
      <c r="M750" s="1"/>
      <c r="N750" s="1"/>
      <c r="O750" s="1"/>
      <c r="P750" s="1"/>
      <c r="Q750" s="1"/>
      <c r="R750" s="1"/>
      <c r="S750" s="1"/>
      <c r="T750" s="1"/>
      <c r="U750" s="1"/>
      <c r="V750" s="1"/>
    </row>
    <row r="751" spans="1:22" ht="12.75" customHeight="1">
      <c r="A751" s="651" t="s">
        <v>7585</v>
      </c>
      <c r="B751" s="849" t="s">
        <v>8073</v>
      </c>
      <c r="C751" s="1393"/>
      <c r="D751" s="1393"/>
      <c r="E751" s="1393"/>
      <c r="F751" s="1393"/>
      <c r="G751" s="1393"/>
      <c r="H751" s="1"/>
      <c r="I751" s="1"/>
      <c r="J751" s="1"/>
      <c r="K751" s="1"/>
      <c r="L751" s="1"/>
      <c r="M751" s="1"/>
      <c r="N751" s="1"/>
      <c r="O751" s="1"/>
      <c r="P751" s="1"/>
      <c r="Q751" s="1"/>
      <c r="R751" s="1"/>
      <c r="S751" s="1"/>
      <c r="T751" s="1"/>
      <c r="U751" s="1"/>
      <c r="V751" s="1"/>
    </row>
    <row r="752" spans="1:22" ht="12.75" customHeight="1">
      <c r="A752" s="651" t="s">
        <v>7586</v>
      </c>
      <c r="B752" s="849" t="s">
        <v>8074</v>
      </c>
      <c r="C752" s="1393"/>
      <c r="D752" s="1393"/>
      <c r="E752" s="1393"/>
      <c r="F752" s="1393"/>
      <c r="G752" s="1393"/>
      <c r="H752" s="1"/>
      <c r="I752" s="1"/>
      <c r="J752" s="1"/>
      <c r="K752" s="1"/>
      <c r="L752" s="1"/>
      <c r="M752" s="1"/>
      <c r="N752" s="1"/>
      <c r="O752" s="1"/>
      <c r="P752" s="1"/>
      <c r="Q752" s="1"/>
      <c r="R752" s="1"/>
      <c r="S752" s="1"/>
      <c r="T752" s="1"/>
      <c r="U752" s="1"/>
      <c r="V752" s="1"/>
    </row>
    <row r="753" spans="1:22" ht="12.75" customHeight="1">
      <c r="A753" s="651" t="s">
        <v>7588</v>
      </c>
      <c r="B753" s="849" t="s">
        <v>8075</v>
      </c>
      <c r="C753" s="1393"/>
      <c r="D753" s="1393"/>
      <c r="E753" s="1393"/>
      <c r="F753" s="1393"/>
      <c r="G753" s="1393"/>
      <c r="H753" s="1"/>
      <c r="I753" s="1"/>
      <c r="J753" s="1"/>
      <c r="K753" s="1"/>
      <c r="L753" s="1"/>
      <c r="M753" s="1"/>
      <c r="N753" s="1"/>
      <c r="O753" s="1"/>
      <c r="P753" s="1"/>
      <c r="Q753" s="1"/>
      <c r="R753" s="1"/>
      <c r="S753" s="1"/>
      <c r="T753" s="1"/>
      <c r="U753" s="1"/>
      <c r="V753" s="1"/>
    </row>
    <row r="754" spans="1:22" ht="12.75" customHeight="1">
      <c r="A754" s="651" t="s">
        <v>7589</v>
      </c>
      <c r="B754" s="849">
        <v>60</v>
      </c>
      <c r="C754" s="1393"/>
      <c r="D754" s="1393"/>
      <c r="E754" s="1393"/>
      <c r="F754" s="1393"/>
      <c r="G754" s="1393"/>
      <c r="H754" s="1"/>
      <c r="I754" s="1"/>
      <c r="J754" s="1"/>
      <c r="K754" s="1"/>
      <c r="L754" s="1"/>
      <c r="M754" s="1"/>
      <c r="N754" s="1"/>
      <c r="O754" s="1"/>
      <c r="P754" s="1"/>
      <c r="Q754" s="1"/>
      <c r="R754" s="1"/>
      <c r="S754" s="1"/>
      <c r="T754" s="1"/>
      <c r="U754" s="1"/>
      <c r="V754" s="1"/>
    </row>
    <row r="755" spans="1:22" ht="12.75" customHeight="1">
      <c r="A755" s="651" t="s">
        <v>7590</v>
      </c>
      <c r="B755" s="849" t="s">
        <v>8076</v>
      </c>
      <c r="C755" s="1393"/>
      <c r="D755" s="1393"/>
      <c r="E755" s="1393"/>
      <c r="F755" s="1393"/>
      <c r="G755" s="1393"/>
      <c r="H755" s="1"/>
      <c r="I755" s="1"/>
      <c r="J755" s="1"/>
      <c r="K755" s="1"/>
      <c r="L755" s="1"/>
      <c r="M755" s="1"/>
      <c r="N755" s="1"/>
      <c r="O755" s="1"/>
      <c r="P755" s="1"/>
      <c r="Q755" s="1"/>
      <c r="R755" s="1"/>
      <c r="S755" s="1"/>
      <c r="T755" s="1"/>
      <c r="U755" s="1"/>
      <c r="V755" s="1"/>
    </row>
    <row r="756" spans="1:22" ht="12.75" customHeight="1">
      <c r="A756" s="1438" t="s">
        <v>7583</v>
      </c>
      <c r="B756" s="1438">
        <v>26</v>
      </c>
      <c r="C756" s="1393"/>
      <c r="D756" s="1393"/>
      <c r="E756" s="1393"/>
      <c r="F756" s="1393"/>
      <c r="G756" s="1393"/>
      <c r="H756" s="1"/>
      <c r="I756" s="1"/>
      <c r="J756" s="1"/>
      <c r="K756" s="1"/>
      <c r="L756" s="1"/>
      <c r="M756" s="1"/>
      <c r="N756" s="1"/>
      <c r="O756" s="1"/>
      <c r="P756" s="1"/>
      <c r="Q756" s="1"/>
      <c r="R756" s="1"/>
      <c r="S756" s="1"/>
      <c r="T756" s="1"/>
      <c r="U756" s="1"/>
      <c r="V756" s="1"/>
    </row>
    <row r="757" spans="1:22" ht="12.75" customHeight="1">
      <c r="A757" s="651" t="s">
        <v>7585</v>
      </c>
      <c r="B757" s="1272" t="s">
        <v>8078</v>
      </c>
      <c r="C757" s="1393"/>
      <c r="D757" s="1393"/>
      <c r="E757" s="1393"/>
      <c r="F757" s="1393"/>
      <c r="G757" s="1393"/>
      <c r="H757" s="1"/>
      <c r="I757" s="1"/>
      <c r="J757" s="1"/>
      <c r="K757" s="1"/>
      <c r="L757" s="1"/>
      <c r="M757" s="1"/>
      <c r="N757" s="1"/>
      <c r="O757" s="1"/>
      <c r="P757" s="1"/>
      <c r="Q757" s="1"/>
      <c r="R757" s="1"/>
      <c r="S757" s="1"/>
      <c r="T757" s="1"/>
      <c r="U757" s="1"/>
      <c r="V757" s="1"/>
    </row>
    <row r="758" spans="1:22" ht="12.75" customHeight="1">
      <c r="A758" s="651" t="s">
        <v>7586</v>
      </c>
      <c r="B758" s="651" t="s">
        <v>8074</v>
      </c>
      <c r="C758" s="1393"/>
      <c r="D758" s="1393"/>
      <c r="E758" s="1393"/>
      <c r="F758" s="1393"/>
      <c r="G758" s="1393"/>
      <c r="H758" s="1"/>
      <c r="I758" s="1"/>
      <c r="J758" s="1"/>
      <c r="K758" s="1"/>
      <c r="L758" s="1"/>
      <c r="M758" s="1"/>
      <c r="N758" s="1"/>
      <c r="O758" s="1"/>
      <c r="P758" s="1"/>
      <c r="Q758" s="1"/>
      <c r="R758" s="1"/>
      <c r="S758" s="1"/>
      <c r="T758" s="1"/>
      <c r="U758" s="1"/>
      <c r="V758" s="1"/>
    </row>
    <row r="759" spans="1:22" ht="12.75" customHeight="1">
      <c r="A759" s="651" t="s">
        <v>7588</v>
      </c>
      <c r="B759" s="651" t="s">
        <v>8080</v>
      </c>
      <c r="C759" s="1393"/>
      <c r="D759" s="1393"/>
      <c r="E759" s="1393"/>
      <c r="F759" s="1393"/>
      <c r="G759" s="1393"/>
      <c r="H759" s="1"/>
      <c r="I759" s="1"/>
      <c r="J759" s="1"/>
      <c r="K759" s="1"/>
      <c r="L759" s="1"/>
      <c r="M759" s="1"/>
      <c r="N759" s="1"/>
      <c r="O759" s="1"/>
      <c r="P759" s="1"/>
      <c r="Q759" s="1"/>
      <c r="R759" s="1"/>
      <c r="S759" s="1"/>
      <c r="T759" s="1"/>
      <c r="U759" s="1"/>
      <c r="V759" s="1"/>
    </row>
    <row r="760" spans="1:22" ht="12.75" customHeight="1">
      <c r="A760" s="651" t="s">
        <v>7589</v>
      </c>
      <c r="B760" s="651">
        <v>60</v>
      </c>
      <c r="C760" s="1393"/>
      <c r="D760" s="1393"/>
      <c r="E760" s="1393"/>
      <c r="F760" s="1393"/>
      <c r="G760" s="1393"/>
      <c r="H760" s="1"/>
      <c r="I760" s="1"/>
      <c r="J760" s="1"/>
      <c r="K760" s="1"/>
      <c r="L760" s="1"/>
      <c r="M760" s="1"/>
      <c r="N760" s="1"/>
      <c r="O760" s="1"/>
      <c r="P760" s="1"/>
      <c r="Q760" s="1"/>
      <c r="R760" s="1"/>
      <c r="S760" s="1"/>
      <c r="T760" s="1"/>
      <c r="U760" s="1"/>
      <c r="V760" s="1"/>
    </row>
    <row r="761" spans="1:22" ht="12.75" customHeight="1">
      <c r="A761" s="651" t="s">
        <v>7590</v>
      </c>
      <c r="B761" s="663" t="s">
        <v>7671</v>
      </c>
      <c r="C761" s="1393"/>
      <c r="D761" s="1393"/>
      <c r="E761" s="1393"/>
      <c r="F761" s="1393"/>
      <c r="G761" s="1393"/>
      <c r="H761" s="1"/>
      <c r="I761" s="1"/>
      <c r="J761" s="1"/>
      <c r="K761" s="1"/>
      <c r="L761" s="1"/>
      <c r="M761" s="1"/>
      <c r="N761" s="1"/>
      <c r="O761" s="1"/>
      <c r="P761" s="1"/>
      <c r="Q761" s="1"/>
      <c r="R761" s="1"/>
      <c r="S761" s="1"/>
      <c r="T761" s="1"/>
      <c r="U761" s="1"/>
      <c r="V761" s="1"/>
    </row>
    <row r="762" spans="1:22" ht="12.75" customHeight="1">
      <c r="A762" s="1438" t="s">
        <v>7583</v>
      </c>
      <c r="B762" s="1438">
        <v>27</v>
      </c>
      <c r="C762" s="1393"/>
      <c r="D762" s="1393"/>
      <c r="E762" s="1393"/>
      <c r="F762" s="1393"/>
      <c r="G762" s="1393"/>
      <c r="H762" s="1"/>
      <c r="I762" s="1"/>
      <c r="J762" s="1"/>
      <c r="K762" s="1"/>
      <c r="L762" s="1"/>
      <c r="M762" s="1"/>
      <c r="N762" s="1"/>
      <c r="O762" s="1"/>
      <c r="P762" s="1"/>
      <c r="Q762" s="1"/>
      <c r="R762" s="1"/>
      <c r="S762" s="1"/>
      <c r="T762" s="1"/>
      <c r="U762" s="1"/>
      <c r="V762" s="1"/>
    </row>
    <row r="763" spans="1:22" ht="12.75" customHeight="1">
      <c r="A763" s="651" t="s">
        <v>7585</v>
      </c>
      <c r="B763" s="849" t="s">
        <v>8084</v>
      </c>
      <c r="C763" s="1393"/>
      <c r="D763" s="1393"/>
      <c r="E763" s="1393"/>
      <c r="F763" s="1393"/>
      <c r="G763" s="1393"/>
      <c r="H763" s="1"/>
      <c r="I763" s="1"/>
      <c r="J763" s="1"/>
      <c r="K763" s="1"/>
      <c r="L763" s="1"/>
      <c r="M763" s="1"/>
      <c r="N763" s="1"/>
      <c r="O763" s="1"/>
      <c r="P763" s="1"/>
      <c r="Q763" s="1"/>
      <c r="R763" s="1"/>
      <c r="S763" s="1"/>
      <c r="T763" s="1"/>
      <c r="U763" s="1"/>
      <c r="V763" s="1"/>
    </row>
    <row r="764" spans="1:22" ht="12.75" customHeight="1">
      <c r="A764" s="651" t="s">
        <v>7586</v>
      </c>
      <c r="B764" s="849" t="s">
        <v>8086</v>
      </c>
      <c r="C764" s="1393"/>
      <c r="D764" s="1393"/>
      <c r="E764" s="1393"/>
      <c r="F764" s="1393"/>
      <c r="G764" s="1393"/>
      <c r="H764" s="1"/>
      <c r="I764" s="1"/>
      <c r="J764" s="1"/>
      <c r="K764" s="1"/>
      <c r="L764" s="1"/>
      <c r="M764" s="1"/>
      <c r="N764" s="1"/>
      <c r="O764" s="1"/>
      <c r="P764" s="1"/>
      <c r="Q764" s="1"/>
      <c r="R764" s="1"/>
      <c r="S764" s="1"/>
      <c r="T764" s="1"/>
      <c r="U764" s="1"/>
      <c r="V764" s="1"/>
    </row>
    <row r="765" spans="1:22" ht="12.75" customHeight="1">
      <c r="A765" s="599" t="s">
        <v>7588</v>
      </c>
      <c r="B765" s="889" t="s">
        <v>8088</v>
      </c>
      <c r="C765" s="1393"/>
      <c r="D765" s="1393"/>
      <c r="E765" s="1393"/>
      <c r="F765" s="1393"/>
      <c r="G765" s="1393"/>
      <c r="H765" s="1"/>
      <c r="I765" s="1"/>
      <c r="J765" s="1"/>
      <c r="K765" s="1"/>
      <c r="L765" s="1"/>
      <c r="M765" s="1"/>
      <c r="N765" s="1"/>
      <c r="O765" s="1"/>
      <c r="P765" s="1"/>
      <c r="Q765" s="1"/>
      <c r="R765" s="1"/>
      <c r="S765" s="1"/>
      <c r="T765" s="1"/>
      <c r="U765" s="1"/>
      <c r="V765" s="1"/>
    </row>
    <row r="766" spans="1:22" ht="12.75">
      <c r="A766" s="651" t="s">
        <v>7589</v>
      </c>
      <c r="B766" s="849">
        <v>150</v>
      </c>
      <c r="C766" s="1393"/>
      <c r="D766" s="1393"/>
      <c r="E766" s="1393"/>
      <c r="F766" s="1393"/>
      <c r="G766" s="1393"/>
      <c r="H766" s="1"/>
      <c r="I766" s="1"/>
      <c r="J766" s="1"/>
      <c r="K766" s="1"/>
      <c r="L766" s="1"/>
      <c r="M766" s="1"/>
      <c r="N766" s="1"/>
      <c r="O766" s="1"/>
      <c r="P766" s="1"/>
      <c r="Q766" s="1"/>
      <c r="R766" s="1"/>
      <c r="S766" s="1"/>
      <c r="T766" s="1"/>
      <c r="U766" s="1"/>
      <c r="V766" s="1"/>
    </row>
    <row r="767" spans="1:22" ht="12.75" customHeight="1">
      <c r="A767" s="651" t="s">
        <v>7590</v>
      </c>
      <c r="B767" s="849" t="s">
        <v>8089</v>
      </c>
      <c r="C767" s="1393"/>
      <c r="D767" s="1393"/>
      <c r="E767" s="1393"/>
      <c r="F767" s="1393"/>
      <c r="G767" s="1393"/>
      <c r="H767" s="1"/>
      <c r="I767" s="1"/>
      <c r="J767" s="1"/>
      <c r="K767" s="1"/>
      <c r="L767" s="1"/>
      <c r="M767" s="1"/>
      <c r="N767" s="1"/>
      <c r="O767" s="1"/>
      <c r="P767" s="1"/>
      <c r="Q767" s="1"/>
      <c r="R767" s="1"/>
      <c r="S767" s="1"/>
      <c r="T767" s="1"/>
      <c r="U767" s="1"/>
      <c r="V767" s="1"/>
    </row>
    <row r="768" spans="1:22" ht="12.75" customHeight="1">
      <c r="A768" s="1439" t="s">
        <v>7583</v>
      </c>
      <c r="B768" s="1446">
        <v>28</v>
      </c>
      <c r="C768" s="1393"/>
      <c r="D768" s="1393"/>
      <c r="E768" s="1393"/>
      <c r="F768" s="1393"/>
      <c r="G768" s="1393"/>
      <c r="H768" s="1"/>
      <c r="I768" s="1"/>
      <c r="J768" s="1"/>
      <c r="K768" s="1"/>
      <c r="L768" s="1"/>
      <c r="M768" s="1"/>
      <c r="N768" s="1"/>
      <c r="O768" s="1"/>
      <c r="P768" s="1"/>
      <c r="Q768" s="1"/>
      <c r="R768" s="1"/>
      <c r="S768" s="1"/>
      <c r="T768" s="1"/>
      <c r="U768" s="1"/>
      <c r="V768" s="1"/>
    </row>
    <row r="769" spans="1:22" ht="12.75" customHeight="1">
      <c r="A769" s="601" t="s">
        <v>7585</v>
      </c>
      <c r="B769" s="849" t="s">
        <v>8090</v>
      </c>
      <c r="C769" s="1393"/>
      <c r="D769" s="1393"/>
      <c r="E769" s="1393"/>
      <c r="F769" s="1393"/>
      <c r="G769" s="1393"/>
      <c r="H769" s="1"/>
      <c r="I769" s="1"/>
      <c r="J769" s="1"/>
      <c r="K769" s="1"/>
      <c r="L769" s="1"/>
      <c r="M769" s="1"/>
      <c r="N769" s="1"/>
      <c r="O769" s="1"/>
      <c r="P769" s="1"/>
      <c r="Q769" s="1"/>
      <c r="R769" s="1"/>
      <c r="S769" s="1"/>
      <c r="T769" s="1"/>
      <c r="U769" s="1"/>
      <c r="V769" s="1"/>
    </row>
    <row r="770" spans="1:22" ht="12.75" customHeight="1">
      <c r="A770" s="651" t="s">
        <v>7586</v>
      </c>
      <c r="B770" s="849" t="s">
        <v>8091</v>
      </c>
      <c r="C770" s="1393"/>
      <c r="D770" s="1393"/>
      <c r="E770" s="1393"/>
      <c r="F770" s="1393"/>
      <c r="G770" s="1393"/>
      <c r="H770" s="1"/>
      <c r="I770" s="1"/>
      <c r="J770" s="1"/>
      <c r="K770" s="1"/>
      <c r="L770" s="1"/>
      <c r="M770" s="1"/>
      <c r="N770" s="1"/>
      <c r="O770" s="1"/>
      <c r="P770" s="1"/>
      <c r="Q770" s="1"/>
      <c r="R770" s="1"/>
      <c r="S770" s="1"/>
      <c r="T770" s="1"/>
      <c r="U770" s="1"/>
      <c r="V770" s="1"/>
    </row>
    <row r="771" spans="1:22" ht="12.75" customHeight="1">
      <c r="A771" s="651" t="s">
        <v>7588</v>
      </c>
      <c r="B771" s="459" t="s">
        <v>8092</v>
      </c>
      <c r="C771" s="1393"/>
      <c r="D771" s="1393"/>
      <c r="E771" s="1393"/>
      <c r="F771" s="1393"/>
      <c r="G771" s="1393"/>
      <c r="H771" s="1"/>
      <c r="I771" s="1"/>
      <c r="J771" s="1"/>
      <c r="K771" s="1"/>
      <c r="L771" s="1"/>
      <c r="M771" s="1"/>
      <c r="N771" s="1"/>
      <c r="O771" s="1"/>
      <c r="P771" s="1"/>
      <c r="Q771" s="1"/>
      <c r="R771" s="1"/>
      <c r="S771" s="1"/>
      <c r="T771" s="1"/>
      <c r="U771" s="1"/>
      <c r="V771" s="1"/>
    </row>
    <row r="772" spans="1:22" ht="12.75" customHeight="1">
      <c r="A772" s="651" t="s">
        <v>7589</v>
      </c>
      <c r="B772" s="459">
        <v>100</v>
      </c>
      <c r="C772" s="1393"/>
      <c r="D772" s="1393"/>
      <c r="E772" s="1393"/>
      <c r="F772" s="1393"/>
      <c r="G772" s="1393"/>
      <c r="H772" s="1"/>
      <c r="I772" s="1"/>
      <c r="J772" s="1"/>
      <c r="K772" s="1"/>
      <c r="L772" s="1"/>
      <c r="M772" s="1"/>
      <c r="N772" s="1"/>
      <c r="O772" s="1"/>
      <c r="P772" s="1"/>
      <c r="Q772" s="1"/>
      <c r="R772" s="1"/>
      <c r="S772" s="1"/>
      <c r="T772" s="1"/>
      <c r="U772" s="1"/>
      <c r="V772" s="1"/>
    </row>
    <row r="773" spans="1:22" ht="12.75" customHeight="1">
      <c r="A773" s="651" t="s">
        <v>7590</v>
      </c>
      <c r="B773" s="849" t="s">
        <v>8094</v>
      </c>
      <c r="C773" s="1393"/>
      <c r="D773" s="1393"/>
      <c r="E773" s="1393"/>
      <c r="F773" s="1393"/>
      <c r="G773" s="1393"/>
      <c r="H773" s="1"/>
      <c r="I773" s="1"/>
      <c r="J773" s="1"/>
      <c r="K773" s="1"/>
      <c r="L773" s="1"/>
      <c r="M773" s="1"/>
      <c r="N773" s="1"/>
      <c r="O773" s="1"/>
      <c r="P773" s="1"/>
      <c r="Q773" s="1"/>
      <c r="R773" s="1"/>
      <c r="S773" s="1"/>
      <c r="T773" s="1"/>
      <c r="U773" s="1"/>
      <c r="V773" s="1"/>
    </row>
    <row r="774" spans="1:22" ht="12.75" customHeight="1">
      <c r="A774" s="1438" t="s">
        <v>7583</v>
      </c>
      <c r="B774" s="1438">
        <v>29</v>
      </c>
      <c r="C774" s="1393"/>
      <c r="D774" s="1393"/>
      <c r="E774" s="1393"/>
      <c r="F774" s="1393"/>
      <c r="G774" s="1393"/>
      <c r="H774" s="1"/>
      <c r="I774" s="1"/>
      <c r="J774" s="1"/>
      <c r="K774" s="1"/>
      <c r="L774" s="1"/>
      <c r="M774" s="1"/>
      <c r="N774" s="1"/>
      <c r="O774" s="1"/>
      <c r="P774" s="1"/>
      <c r="Q774" s="1"/>
      <c r="R774" s="1"/>
      <c r="S774" s="1"/>
      <c r="T774" s="1"/>
      <c r="U774" s="1"/>
      <c r="V774" s="1"/>
    </row>
    <row r="775" spans="1:22" ht="12.75" customHeight="1">
      <c r="A775" s="601" t="s">
        <v>7585</v>
      </c>
      <c r="B775" s="849" t="s">
        <v>8095</v>
      </c>
      <c r="C775" s="1393"/>
      <c r="D775" s="1393"/>
      <c r="E775" s="1393"/>
      <c r="F775" s="1393"/>
      <c r="G775" s="1393"/>
      <c r="H775" s="1"/>
      <c r="I775" s="1"/>
      <c r="J775" s="1"/>
      <c r="K775" s="1"/>
      <c r="L775" s="1"/>
      <c r="M775" s="1"/>
      <c r="N775" s="1"/>
      <c r="O775" s="1"/>
      <c r="P775" s="1"/>
      <c r="Q775" s="1"/>
      <c r="R775" s="1"/>
      <c r="S775" s="1"/>
      <c r="T775" s="1"/>
      <c r="U775" s="1"/>
      <c r="V775" s="1"/>
    </row>
    <row r="776" spans="1:22" ht="12.75" customHeight="1">
      <c r="A776" s="651" t="s">
        <v>7586</v>
      </c>
      <c r="B776" s="651" t="s">
        <v>8096</v>
      </c>
      <c r="C776" s="1393"/>
      <c r="D776" s="1393"/>
      <c r="E776" s="1393"/>
      <c r="F776" s="1393"/>
      <c r="G776" s="1393"/>
      <c r="H776" s="1"/>
      <c r="I776" s="1"/>
      <c r="J776" s="1"/>
      <c r="K776" s="1"/>
      <c r="L776" s="1"/>
      <c r="M776" s="1"/>
      <c r="N776" s="1"/>
      <c r="O776" s="1"/>
      <c r="P776" s="1"/>
      <c r="Q776" s="1"/>
      <c r="R776" s="1"/>
      <c r="S776" s="1"/>
      <c r="T776" s="1"/>
      <c r="U776" s="1"/>
      <c r="V776" s="1"/>
    </row>
    <row r="777" spans="1:22" ht="12.75" customHeight="1">
      <c r="A777" s="651" t="s">
        <v>7588</v>
      </c>
      <c r="B777" s="849" t="s">
        <v>8097</v>
      </c>
      <c r="C777" s="1393"/>
      <c r="D777" s="1393"/>
      <c r="E777" s="1393"/>
      <c r="F777" s="1393"/>
      <c r="G777" s="1393"/>
      <c r="H777" s="1"/>
      <c r="I777" s="1"/>
      <c r="J777" s="1"/>
      <c r="K777" s="1"/>
      <c r="L777" s="1"/>
      <c r="M777" s="1"/>
      <c r="N777" s="1"/>
      <c r="O777" s="1"/>
      <c r="P777" s="1"/>
      <c r="Q777" s="1"/>
      <c r="R777" s="1"/>
      <c r="S777" s="1"/>
      <c r="T777" s="1"/>
      <c r="U777" s="1"/>
      <c r="V777" s="1"/>
    </row>
    <row r="778" spans="1:22" ht="12.75" customHeight="1">
      <c r="A778" s="651" t="s">
        <v>7589</v>
      </c>
      <c r="B778" s="663">
        <v>100</v>
      </c>
      <c r="C778" s="1393"/>
      <c r="D778" s="1393"/>
      <c r="E778" s="1393"/>
      <c r="F778" s="1393"/>
      <c r="G778" s="1393"/>
      <c r="H778" s="1"/>
      <c r="I778" s="1"/>
      <c r="J778" s="1"/>
      <c r="K778" s="1"/>
      <c r="L778" s="1"/>
      <c r="M778" s="1"/>
      <c r="N778" s="1"/>
      <c r="O778" s="1"/>
      <c r="P778" s="1"/>
      <c r="Q778" s="1"/>
      <c r="R778" s="1"/>
      <c r="S778" s="1"/>
      <c r="T778" s="1"/>
      <c r="U778" s="1"/>
      <c r="V778" s="1"/>
    </row>
    <row r="779" spans="1:22" ht="12.75" customHeight="1">
      <c r="A779" s="651" t="s">
        <v>7590</v>
      </c>
      <c r="B779" s="663" t="s">
        <v>8098</v>
      </c>
      <c r="C779" s="1393"/>
      <c r="D779" s="1393"/>
      <c r="E779" s="1393"/>
      <c r="F779" s="1393"/>
      <c r="G779" s="1393"/>
      <c r="H779" s="1"/>
      <c r="I779" s="1"/>
      <c r="J779" s="1"/>
      <c r="K779" s="1"/>
      <c r="L779" s="1"/>
      <c r="M779" s="1"/>
      <c r="N779" s="1"/>
      <c r="O779" s="1"/>
      <c r="P779" s="1"/>
      <c r="Q779" s="1"/>
      <c r="R779" s="1"/>
      <c r="S779" s="1"/>
      <c r="T779" s="1"/>
      <c r="U779" s="1"/>
      <c r="V779" s="1"/>
    </row>
    <row r="780" spans="1:22" ht="12.75" customHeight="1">
      <c r="A780" s="1438" t="s">
        <v>7583</v>
      </c>
      <c r="B780" s="1446">
        <v>30</v>
      </c>
      <c r="C780" s="1393"/>
      <c r="D780" s="1393"/>
      <c r="E780" s="1393"/>
      <c r="F780" s="1393"/>
      <c r="G780" s="1393"/>
      <c r="H780" s="1"/>
      <c r="I780" s="1"/>
      <c r="J780" s="1"/>
      <c r="K780" s="1"/>
      <c r="L780" s="1"/>
      <c r="M780" s="1"/>
      <c r="N780" s="1"/>
      <c r="O780" s="1"/>
      <c r="P780" s="1"/>
      <c r="Q780" s="1"/>
      <c r="R780" s="1"/>
      <c r="S780" s="1"/>
      <c r="T780" s="1"/>
      <c r="U780" s="1"/>
      <c r="V780" s="1"/>
    </row>
    <row r="781" spans="1:22" ht="12.75" customHeight="1">
      <c r="A781" s="601" t="s">
        <v>7585</v>
      </c>
      <c r="B781" s="667" t="s">
        <v>8101</v>
      </c>
      <c r="C781" s="1393"/>
      <c r="D781" s="1393"/>
      <c r="E781" s="1393"/>
      <c r="F781" s="1393"/>
      <c r="G781" s="1393"/>
      <c r="H781" s="1"/>
      <c r="I781" s="1"/>
      <c r="J781" s="1"/>
      <c r="K781" s="1"/>
      <c r="L781" s="1"/>
      <c r="M781" s="1"/>
      <c r="N781" s="1"/>
      <c r="O781" s="1"/>
      <c r="P781" s="1"/>
      <c r="Q781" s="1"/>
      <c r="R781" s="1"/>
      <c r="S781" s="1"/>
      <c r="T781" s="1"/>
      <c r="U781" s="1"/>
      <c r="V781" s="1"/>
    </row>
    <row r="782" spans="1:22" ht="12.75">
      <c r="A782" s="651" t="s">
        <v>7586</v>
      </c>
      <c r="B782" s="663" t="s">
        <v>8102</v>
      </c>
      <c r="C782" s="1393"/>
      <c r="D782" s="1393"/>
      <c r="E782" s="1393"/>
      <c r="F782" s="1393"/>
      <c r="G782" s="1393"/>
      <c r="H782" s="1"/>
      <c r="I782" s="1"/>
      <c r="J782" s="1"/>
      <c r="K782" s="1"/>
      <c r="L782" s="1"/>
      <c r="M782" s="1"/>
      <c r="N782" s="1"/>
      <c r="O782" s="1"/>
      <c r="P782" s="1"/>
      <c r="Q782" s="1"/>
      <c r="R782" s="1"/>
      <c r="S782" s="1"/>
      <c r="T782" s="1"/>
      <c r="U782" s="1"/>
      <c r="V782" s="1"/>
    </row>
    <row r="783" spans="1:22" ht="12.75" customHeight="1">
      <c r="A783" s="651" t="s">
        <v>7588</v>
      </c>
      <c r="B783" s="849" t="s">
        <v>8075</v>
      </c>
      <c r="C783" s="1393"/>
      <c r="D783" s="1393"/>
      <c r="E783" s="1393"/>
      <c r="F783" s="1393"/>
      <c r="G783" s="1393"/>
      <c r="H783" s="1"/>
      <c r="I783" s="1"/>
      <c r="J783" s="1"/>
      <c r="K783" s="1"/>
      <c r="L783" s="1"/>
      <c r="M783" s="1"/>
      <c r="N783" s="1"/>
      <c r="O783" s="1"/>
      <c r="P783" s="1"/>
      <c r="Q783" s="1"/>
      <c r="R783" s="1"/>
      <c r="S783" s="1"/>
      <c r="T783" s="1"/>
      <c r="U783" s="1"/>
      <c r="V783" s="1"/>
    </row>
    <row r="784" spans="1:22" ht="12.75" customHeight="1">
      <c r="A784" s="651" t="s">
        <v>7589</v>
      </c>
      <c r="B784" s="663">
        <v>60</v>
      </c>
      <c r="C784" s="1393"/>
      <c r="D784" s="1393"/>
      <c r="E784" s="1393"/>
      <c r="F784" s="1393"/>
      <c r="G784" s="1393"/>
      <c r="H784" s="1"/>
      <c r="I784" s="1"/>
      <c r="J784" s="1"/>
      <c r="K784" s="1"/>
      <c r="L784" s="1"/>
      <c r="M784" s="1"/>
      <c r="N784" s="1"/>
      <c r="O784" s="1"/>
      <c r="P784" s="1"/>
      <c r="Q784" s="1"/>
      <c r="R784" s="1"/>
      <c r="S784" s="1"/>
      <c r="T784" s="1"/>
      <c r="U784" s="1"/>
      <c r="V784" s="1"/>
    </row>
    <row r="785" spans="1:22" ht="12.75" customHeight="1">
      <c r="A785" s="651" t="s">
        <v>7590</v>
      </c>
      <c r="B785" s="651" t="s">
        <v>8103</v>
      </c>
      <c r="C785" s="1393"/>
      <c r="D785" s="1393"/>
      <c r="E785" s="1393"/>
      <c r="F785" s="1393"/>
      <c r="G785" s="1393"/>
      <c r="H785" s="1"/>
      <c r="I785" s="1"/>
      <c r="J785" s="1"/>
      <c r="K785" s="1"/>
      <c r="L785" s="1"/>
      <c r="M785" s="1"/>
      <c r="N785" s="1"/>
      <c r="O785" s="1"/>
      <c r="P785" s="1"/>
      <c r="Q785" s="1"/>
      <c r="R785" s="1"/>
      <c r="S785" s="1"/>
      <c r="T785" s="1"/>
      <c r="U785" s="1"/>
      <c r="V785" s="1"/>
    </row>
    <row r="786" spans="1:22" ht="12.75" customHeight="1">
      <c r="A786" s="1438" t="s">
        <v>7583</v>
      </c>
      <c r="B786" s="1438">
        <v>31</v>
      </c>
      <c r="C786" s="1393"/>
      <c r="D786" s="1393"/>
      <c r="E786" s="1393"/>
      <c r="F786" s="1393"/>
      <c r="G786" s="1393"/>
      <c r="H786" s="1"/>
      <c r="I786" s="1"/>
      <c r="J786" s="1"/>
      <c r="K786" s="1"/>
      <c r="L786" s="1"/>
      <c r="M786" s="1"/>
      <c r="N786" s="1"/>
      <c r="O786" s="1"/>
      <c r="P786" s="1"/>
      <c r="Q786" s="1"/>
      <c r="R786" s="1"/>
      <c r="S786" s="1"/>
      <c r="T786" s="1"/>
      <c r="U786" s="1"/>
      <c r="V786" s="1"/>
    </row>
    <row r="787" spans="1:22" ht="12.75" customHeight="1">
      <c r="A787" s="663" t="s">
        <v>7585</v>
      </c>
      <c r="B787" s="651" t="s">
        <v>8104</v>
      </c>
      <c r="C787" s="1393"/>
      <c r="D787" s="1393"/>
      <c r="E787" s="1393"/>
      <c r="F787" s="1393"/>
      <c r="G787" s="1393"/>
      <c r="H787" s="1"/>
      <c r="I787" s="1"/>
      <c r="J787" s="1"/>
      <c r="K787" s="1"/>
      <c r="L787" s="1"/>
      <c r="M787" s="1"/>
      <c r="N787" s="1"/>
      <c r="O787" s="1"/>
      <c r="P787" s="1"/>
      <c r="Q787" s="1"/>
      <c r="R787" s="1"/>
      <c r="S787" s="1"/>
      <c r="T787" s="1"/>
      <c r="U787" s="1"/>
      <c r="V787" s="1"/>
    </row>
    <row r="788" spans="1:22" ht="12.75" customHeight="1">
      <c r="A788" s="2459" t="s">
        <v>7971</v>
      </c>
      <c r="B788" s="2459" t="s">
        <v>8105</v>
      </c>
      <c r="C788" s="1393"/>
      <c r="D788" s="1393"/>
      <c r="E788" s="1393"/>
      <c r="F788" s="1393"/>
      <c r="G788" s="1393"/>
      <c r="H788" s="1"/>
      <c r="I788" s="1"/>
      <c r="J788" s="1"/>
      <c r="K788" s="1"/>
      <c r="L788" s="1"/>
      <c r="M788" s="1"/>
      <c r="N788" s="1"/>
      <c r="O788" s="1"/>
      <c r="P788" s="1"/>
      <c r="Q788" s="1"/>
      <c r="R788" s="1"/>
      <c r="S788" s="1"/>
      <c r="T788" s="1"/>
      <c r="U788" s="1"/>
      <c r="V788" s="1"/>
    </row>
    <row r="789" spans="1:22" ht="12.75" customHeight="1">
      <c r="A789" s="2083"/>
      <c r="B789" s="2083"/>
      <c r="C789" s="1393"/>
      <c r="D789" s="1393"/>
      <c r="E789" s="1393"/>
      <c r="F789" s="1393"/>
      <c r="G789" s="1393"/>
      <c r="H789" s="1"/>
      <c r="I789" s="1"/>
      <c r="J789" s="1"/>
      <c r="K789" s="1"/>
      <c r="L789" s="1"/>
      <c r="M789" s="1"/>
      <c r="N789" s="1"/>
      <c r="O789" s="1"/>
      <c r="P789" s="1"/>
      <c r="Q789" s="1"/>
      <c r="R789" s="1"/>
      <c r="S789" s="1"/>
      <c r="T789" s="1"/>
      <c r="U789" s="1"/>
      <c r="V789" s="1"/>
    </row>
    <row r="790" spans="1:22" ht="12.75" customHeight="1">
      <c r="A790" s="663" t="s">
        <v>7973</v>
      </c>
      <c r="B790" s="601" t="s">
        <v>8106</v>
      </c>
      <c r="C790" s="1393"/>
      <c r="D790" s="1393"/>
      <c r="E790" s="1393"/>
      <c r="F790" s="1393"/>
      <c r="G790" s="1393"/>
      <c r="H790" s="1"/>
      <c r="I790" s="1"/>
      <c r="J790" s="1"/>
      <c r="K790" s="1"/>
      <c r="L790" s="1"/>
      <c r="M790" s="1"/>
      <c r="N790" s="1"/>
      <c r="O790" s="1"/>
      <c r="P790" s="1"/>
      <c r="Q790" s="1"/>
      <c r="R790" s="1"/>
      <c r="S790" s="1"/>
      <c r="T790" s="1"/>
      <c r="U790" s="1"/>
      <c r="V790" s="1"/>
    </row>
    <row r="791" spans="1:22" ht="12.75" customHeight="1">
      <c r="A791" s="663" t="s">
        <v>7589</v>
      </c>
      <c r="B791" s="663">
        <v>40</v>
      </c>
      <c r="C791" s="1393"/>
      <c r="D791" s="1393"/>
      <c r="E791" s="1393"/>
      <c r="F791" s="1393"/>
      <c r="G791" s="1393"/>
      <c r="H791" s="1"/>
      <c r="I791" s="1"/>
      <c r="J791" s="1"/>
      <c r="K791" s="1"/>
      <c r="L791" s="1"/>
      <c r="M791" s="1"/>
      <c r="N791" s="1"/>
      <c r="O791" s="1"/>
      <c r="P791" s="1"/>
      <c r="Q791" s="1"/>
      <c r="R791" s="1"/>
      <c r="S791" s="1"/>
      <c r="T791" s="1"/>
      <c r="U791" s="1"/>
      <c r="V791" s="1"/>
    </row>
    <row r="792" spans="1:22" ht="12.75" customHeight="1">
      <c r="A792" s="663" t="s">
        <v>7977</v>
      </c>
      <c r="B792" s="663" t="s">
        <v>8107</v>
      </c>
      <c r="C792" s="1393"/>
      <c r="D792" s="1393"/>
      <c r="E792" s="1393"/>
      <c r="F792" s="1393"/>
      <c r="G792" s="1393"/>
      <c r="H792" s="1"/>
      <c r="I792" s="1"/>
      <c r="J792" s="1"/>
      <c r="K792" s="1"/>
      <c r="L792" s="1"/>
      <c r="M792" s="1"/>
      <c r="N792" s="1"/>
      <c r="O792" s="1"/>
      <c r="P792" s="1"/>
      <c r="Q792" s="1"/>
      <c r="R792" s="1"/>
      <c r="S792" s="1"/>
      <c r="T792" s="1"/>
      <c r="U792" s="1"/>
      <c r="V792" s="1"/>
    </row>
    <row r="793" spans="1:22" ht="12.75" customHeight="1">
      <c r="A793" s="1438" t="s">
        <v>7583</v>
      </c>
      <c r="B793" s="1438">
        <v>32</v>
      </c>
      <c r="C793" s="1393"/>
      <c r="D793" s="1393"/>
      <c r="E793" s="1393"/>
      <c r="F793" s="1393"/>
      <c r="G793" s="1393"/>
      <c r="H793" s="1"/>
      <c r="I793" s="1"/>
      <c r="J793" s="1"/>
      <c r="K793" s="1"/>
      <c r="L793" s="1"/>
      <c r="M793" s="1"/>
      <c r="N793" s="1"/>
      <c r="O793" s="1"/>
      <c r="P793" s="1"/>
      <c r="Q793" s="1"/>
      <c r="R793" s="1"/>
      <c r="S793" s="1"/>
      <c r="T793" s="1"/>
      <c r="U793" s="1"/>
      <c r="V793" s="1"/>
    </row>
    <row r="794" spans="1:22" ht="12.75" customHeight="1">
      <c r="A794" s="651" t="s">
        <v>7585</v>
      </c>
      <c r="B794" s="663" t="s">
        <v>8109</v>
      </c>
      <c r="C794" s="1393"/>
      <c r="D794" s="1393"/>
      <c r="E794" s="1393"/>
      <c r="F794" s="1393"/>
      <c r="G794" s="1393"/>
      <c r="H794" s="1"/>
      <c r="I794" s="1"/>
      <c r="J794" s="1"/>
      <c r="K794" s="1"/>
      <c r="L794" s="1"/>
      <c r="M794" s="1"/>
      <c r="N794" s="1"/>
      <c r="O794" s="1"/>
      <c r="P794" s="1"/>
      <c r="Q794" s="1"/>
      <c r="R794" s="1"/>
      <c r="S794" s="1"/>
      <c r="T794" s="1"/>
      <c r="U794" s="1"/>
      <c r="V794" s="1"/>
    </row>
    <row r="795" spans="1:22" ht="12.75" customHeight="1">
      <c r="A795" s="651" t="s">
        <v>7586</v>
      </c>
      <c r="B795" s="1472">
        <v>43221</v>
      </c>
      <c r="C795" s="1393"/>
      <c r="D795" s="1393"/>
      <c r="E795" s="1393"/>
      <c r="F795" s="1393"/>
      <c r="G795" s="1393"/>
      <c r="H795" s="1"/>
      <c r="I795" s="1"/>
      <c r="J795" s="1"/>
      <c r="K795" s="1"/>
      <c r="L795" s="1"/>
      <c r="M795" s="1"/>
      <c r="N795" s="1"/>
      <c r="O795" s="1"/>
      <c r="P795" s="1"/>
      <c r="Q795" s="1"/>
      <c r="R795" s="1"/>
      <c r="S795" s="1"/>
      <c r="T795" s="1"/>
      <c r="U795" s="1"/>
      <c r="V795" s="1"/>
    </row>
    <row r="796" spans="1:22" ht="12.75" customHeight="1">
      <c r="A796" s="651" t="s">
        <v>7588</v>
      </c>
      <c r="B796" s="651" t="s">
        <v>8110</v>
      </c>
      <c r="C796" s="1393"/>
      <c r="D796" s="1393"/>
      <c r="E796" s="1393"/>
      <c r="F796" s="1393"/>
      <c r="G796" s="1393"/>
      <c r="H796" s="1"/>
      <c r="I796" s="1"/>
      <c r="J796" s="1"/>
      <c r="K796" s="1"/>
      <c r="L796" s="1"/>
      <c r="M796" s="1"/>
      <c r="N796" s="1"/>
      <c r="O796" s="1"/>
      <c r="P796" s="1"/>
      <c r="Q796" s="1"/>
      <c r="R796" s="1"/>
      <c r="S796" s="1"/>
      <c r="T796" s="1"/>
      <c r="U796" s="1"/>
      <c r="V796" s="1"/>
    </row>
    <row r="797" spans="1:22" ht="12.75" customHeight="1">
      <c r="A797" s="651" t="s">
        <v>7589</v>
      </c>
      <c r="B797" s="663">
        <v>40</v>
      </c>
      <c r="C797" s="1393"/>
      <c r="D797" s="1393"/>
      <c r="E797" s="1393"/>
      <c r="F797" s="1393"/>
      <c r="G797" s="1393"/>
      <c r="H797" s="1"/>
      <c r="I797" s="1"/>
      <c r="J797" s="1"/>
      <c r="K797" s="1"/>
      <c r="L797" s="1"/>
      <c r="M797" s="1"/>
      <c r="N797" s="1"/>
      <c r="O797" s="1"/>
      <c r="P797" s="1"/>
      <c r="Q797" s="1"/>
      <c r="R797" s="1"/>
      <c r="S797" s="1"/>
      <c r="T797" s="1"/>
      <c r="U797" s="1"/>
      <c r="V797" s="1"/>
    </row>
    <row r="798" spans="1:22" ht="12.75" customHeight="1">
      <c r="A798" s="651" t="s">
        <v>7590</v>
      </c>
      <c r="B798" s="849" t="s">
        <v>8076</v>
      </c>
      <c r="C798" s="1393"/>
      <c r="D798" s="1393"/>
      <c r="E798" s="1393"/>
      <c r="F798" s="1393"/>
      <c r="G798" s="1393"/>
      <c r="H798" s="1"/>
      <c r="I798" s="1"/>
      <c r="J798" s="1"/>
      <c r="K798" s="1"/>
      <c r="L798" s="1"/>
      <c r="M798" s="1"/>
      <c r="N798" s="1"/>
      <c r="O798" s="1"/>
      <c r="P798" s="1"/>
      <c r="Q798" s="1"/>
      <c r="R798" s="1"/>
      <c r="S798" s="1"/>
      <c r="T798" s="1"/>
      <c r="U798" s="1"/>
      <c r="V798" s="1"/>
    </row>
    <row r="799" spans="1:22" ht="12.75" customHeight="1">
      <c r="A799" s="600"/>
      <c r="B799" s="600"/>
      <c r="C799" s="1393"/>
      <c r="D799" s="1393"/>
      <c r="E799" s="1393"/>
      <c r="F799" s="1393"/>
      <c r="G799" s="1393"/>
      <c r="H799" s="1"/>
      <c r="I799" s="1"/>
      <c r="J799" s="1"/>
      <c r="K799" s="1"/>
      <c r="L799" s="1"/>
      <c r="M799" s="1"/>
      <c r="N799" s="1"/>
      <c r="O799" s="1"/>
      <c r="P799" s="1"/>
      <c r="Q799" s="1"/>
      <c r="R799" s="1"/>
      <c r="S799" s="1"/>
      <c r="T799" s="1"/>
      <c r="U799" s="1"/>
      <c r="V799" s="1"/>
    </row>
    <row r="800" spans="1:22" ht="12.75" customHeight="1">
      <c r="A800" s="600"/>
      <c r="B800" s="600"/>
      <c r="C800" s="1393"/>
      <c r="D800" s="1393"/>
      <c r="E800" s="1393"/>
      <c r="F800" s="1393"/>
      <c r="G800" s="1393"/>
      <c r="H800" s="1"/>
      <c r="I800" s="1"/>
      <c r="J800" s="1"/>
      <c r="K800" s="1"/>
      <c r="L800" s="1"/>
      <c r="M800" s="1"/>
      <c r="N800" s="1"/>
      <c r="O800" s="1"/>
      <c r="P800" s="1"/>
      <c r="Q800" s="1"/>
      <c r="R800" s="1"/>
      <c r="S800" s="1"/>
      <c r="T800" s="1"/>
      <c r="U800" s="1"/>
      <c r="V800" s="1"/>
    </row>
    <row r="801" spans="1:22" ht="12.75" customHeight="1">
      <c r="A801" s="2244" t="s">
        <v>133</v>
      </c>
      <c r="B801" s="2081"/>
      <c r="C801" s="1393"/>
      <c r="D801" s="1393"/>
      <c r="E801" s="1393"/>
      <c r="F801" s="1393"/>
      <c r="G801" s="1393"/>
      <c r="H801" s="1"/>
      <c r="I801" s="1"/>
      <c r="J801" s="1"/>
      <c r="K801" s="1"/>
      <c r="L801" s="1"/>
      <c r="M801" s="1"/>
      <c r="N801" s="1"/>
      <c r="O801" s="1"/>
      <c r="P801" s="1"/>
      <c r="Q801" s="1"/>
      <c r="R801" s="1"/>
      <c r="S801" s="1"/>
      <c r="T801" s="1"/>
      <c r="U801" s="1"/>
      <c r="V801" s="1"/>
    </row>
    <row r="802" spans="1:22" ht="12.75" customHeight="1">
      <c r="A802" s="950" t="s">
        <v>7583</v>
      </c>
      <c r="B802" s="950">
        <v>1</v>
      </c>
      <c r="C802" s="1461"/>
      <c r="D802" s="1461"/>
      <c r="E802" s="1393"/>
      <c r="F802" s="1393"/>
      <c r="G802" s="1393"/>
      <c r="H802" s="1"/>
      <c r="I802" s="1"/>
      <c r="J802" s="1"/>
      <c r="K802" s="1"/>
      <c r="L802" s="1"/>
      <c r="M802" s="1"/>
      <c r="N802" s="1"/>
      <c r="O802" s="1"/>
      <c r="P802" s="1"/>
      <c r="Q802" s="1"/>
      <c r="R802" s="1"/>
      <c r="S802" s="1"/>
      <c r="T802" s="1"/>
      <c r="U802" s="1"/>
      <c r="V802" s="1"/>
    </row>
    <row r="803" spans="1:22" ht="12.75" customHeight="1">
      <c r="A803" s="959" t="s">
        <v>7585</v>
      </c>
      <c r="B803" s="959" t="s">
        <v>8111</v>
      </c>
      <c r="C803" s="1393"/>
      <c r="D803" s="1393"/>
      <c r="E803" s="1393"/>
      <c r="F803" s="1393"/>
      <c r="G803" s="1393"/>
      <c r="H803" s="1"/>
      <c r="I803" s="1"/>
      <c r="J803" s="1"/>
      <c r="K803" s="1"/>
      <c r="L803" s="1"/>
      <c r="M803" s="1"/>
      <c r="N803" s="1"/>
      <c r="O803" s="1"/>
      <c r="P803" s="1"/>
      <c r="Q803" s="1"/>
      <c r="R803" s="1"/>
      <c r="S803" s="1"/>
      <c r="T803" s="1"/>
      <c r="U803" s="1"/>
      <c r="V803" s="1"/>
    </row>
    <row r="804" spans="1:22" ht="12.75" customHeight="1">
      <c r="A804" s="959" t="s">
        <v>7971</v>
      </c>
      <c r="B804" s="959" t="s">
        <v>8112</v>
      </c>
      <c r="C804" s="1393"/>
      <c r="D804" s="1393"/>
      <c r="E804" s="1393"/>
      <c r="F804" s="1393"/>
      <c r="G804" s="1393"/>
      <c r="H804" s="1"/>
      <c r="I804" s="1"/>
      <c r="J804" s="1"/>
      <c r="K804" s="1"/>
      <c r="L804" s="1"/>
      <c r="M804" s="1"/>
      <c r="N804" s="1"/>
      <c r="O804" s="1"/>
      <c r="P804" s="1"/>
      <c r="Q804" s="1"/>
      <c r="R804" s="1"/>
      <c r="S804" s="1"/>
      <c r="T804" s="1"/>
      <c r="U804" s="1"/>
      <c r="V804" s="1"/>
    </row>
    <row r="805" spans="1:22" ht="12.75" customHeight="1">
      <c r="A805" s="959" t="s">
        <v>7973</v>
      </c>
      <c r="B805" s="959" t="s">
        <v>8113</v>
      </c>
      <c r="C805" s="1393"/>
      <c r="D805" s="1393"/>
      <c r="E805" s="1393"/>
      <c r="F805" s="1393"/>
      <c r="G805" s="1393"/>
      <c r="H805" s="1"/>
      <c r="I805" s="1"/>
      <c r="J805" s="1"/>
      <c r="K805" s="1"/>
      <c r="L805" s="1"/>
      <c r="M805" s="1"/>
      <c r="N805" s="1"/>
      <c r="O805" s="1"/>
      <c r="P805" s="1"/>
      <c r="Q805" s="1"/>
      <c r="R805" s="1"/>
      <c r="S805" s="1"/>
      <c r="T805" s="1"/>
      <c r="U805" s="1"/>
      <c r="V805" s="1"/>
    </row>
    <row r="806" spans="1:22" ht="12.75" customHeight="1">
      <c r="A806" s="959" t="s">
        <v>7589</v>
      </c>
      <c r="B806" s="959">
        <v>35</v>
      </c>
      <c r="C806" s="1393"/>
      <c r="D806" s="1393"/>
      <c r="E806" s="1393"/>
      <c r="F806" s="1393"/>
      <c r="G806" s="1393"/>
      <c r="H806" s="1"/>
      <c r="I806" s="1"/>
      <c r="J806" s="1"/>
      <c r="K806" s="1"/>
      <c r="L806" s="1"/>
      <c r="M806" s="1"/>
      <c r="N806" s="1"/>
      <c r="O806" s="1"/>
      <c r="P806" s="1"/>
      <c r="Q806" s="1"/>
      <c r="R806" s="1"/>
      <c r="S806" s="1"/>
      <c r="T806" s="1"/>
      <c r="U806" s="1"/>
      <c r="V806" s="1"/>
    </row>
    <row r="807" spans="1:22" ht="12.75" customHeight="1">
      <c r="A807" s="959" t="s">
        <v>7977</v>
      </c>
      <c r="B807" s="959" t="s">
        <v>8114</v>
      </c>
      <c r="C807" s="1393"/>
      <c r="D807" s="1393"/>
      <c r="E807" s="1393"/>
      <c r="F807" s="1393"/>
      <c r="G807" s="1393"/>
      <c r="H807" s="1"/>
      <c r="I807" s="1"/>
      <c r="J807" s="1"/>
      <c r="K807" s="1"/>
      <c r="L807" s="1"/>
      <c r="M807" s="1"/>
      <c r="N807" s="1"/>
      <c r="O807" s="1"/>
      <c r="P807" s="1"/>
      <c r="Q807" s="1"/>
      <c r="R807" s="1"/>
      <c r="S807" s="1"/>
      <c r="T807" s="1"/>
      <c r="U807" s="1"/>
      <c r="V807" s="1"/>
    </row>
    <row r="808" spans="1:22" ht="12.75" customHeight="1">
      <c r="A808" s="950" t="s">
        <v>7583</v>
      </c>
      <c r="B808" s="950">
        <v>2</v>
      </c>
      <c r="C808" s="1462"/>
      <c r="D808" s="1462"/>
      <c r="E808" s="1462"/>
      <c r="F808" s="1462"/>
      <c r="G808" s="1462"/>
      <c r="H808" s="15"/>
      <c r="I808" s="15"/>
      <c r="J808" s="15"/>
      <c r="K808" s="15"/>
      <c r="L808" s="15"/>
      <c r="M808" s="15"/>
      <c r="N808" s="15"/>
      <c r="O808" s="15"/>
      <c r="P808" s="15"/>
      <c r="Q808" s="15"/>
      <c r="R808" s="15"/>
      <c r="S808" s="15"/>
      <c r="T808" s="15"/>
      <c r="U808" s="15"/>
      <c r="V808" s="15"/>
    </row>
    <row r="809" spans="1:22" ht="12.75" customHeight="1">
      <c r="A809" s="959" t="s">
        <v>7585</v>
      </c>
      <c r="B809" s="959" t="s">
        <v>8111</v>
      </c>
      <c r="C809" s="1393"/>
      <c r="D809" s="1393"/>
      <c r="E809" s="1393"/>
      <c r="F809" s="1393"/>
      <c r="G809" s="1393"/>
      <c r="H809" s="1"/>
      <c r="I809" s="1"/>
      <c r="J809" s="1"/>
      <c r="K809" s="1"/>
      <c r="L809" s="1"/>
      <c r="M809" s="1"/>
      <c r="N809" s="1"/>
      <c r="O809" s="1"/>
      <c r="P809" s="1"/>
      <c r="Q809" s="1"/>
      <c r="R809" s="1"/>
      <c r="S809" s="1"/>
      <c r="T809" s="1"/>
      <c r="U809" s="1"/>
      <c r="V809" s="1"/>
    </row>
    <row r="810" spans="1:22" ht="12.75" customHeight="1">
      <c r="A810" s="959" t="s">
        <v>7971</v>
      </c>
      <c r="B810" s="959" t="s">
        <v>8115</v>
      </c>
      <c r="C810" s="1393"/>
      <c r="D810" s="1393"/>
      <c r="E810" s="1393"/>
      <c r="F810" s="1393"/>
      <c r="G810" s="1393"/>
      <c r="H810" s="1"/>
      <c r="I810" s="1"/>
      <c r="J810" s="1"/>
      <c r="K810" s="1"/>
      <c r="L810" s="1"/>
      <c r="M810" s="1"/>
      <c r="N810" s="1"/>
      <c r="O810" s="1"/>
      <c r="P810" s="1"/>
      <c r="Q810" s="1"/>
      <c r="R810" s="1"/>
      <c r="S810" s="1"/>
      <c r="T810" s="1"/>
      <c r="U810" s="1"/>
      <c r="V810" s="1"/>
    </row>
    <row r="811" spans="1:22" ht="12.75" customHeight="1">
      <c r="A811" s="959" t="s">
        <v>7973</v>
      </c>
      <c r="B811" s="959" t="s">
        <v>8116</v>
      </c>
      <c r="C811" s="1393"/>
      <c r="D811" s="1393"/>
      <c r="E811" s="1393"/>
      <c r="F811" s="1393"/>
      <c r="G811" s="1393"/>
      <c r="H811" s="1"/>
      <c r="I811" s="1"/>
      <c r="J811" s="1"/>
      <c r="K811" s="1"/>
      <c r="L811" s="1"/>
      <c r="M811" s="1"/>
      <c r="N811" s="1"/>
      <c r="O811" s="1"/>
      <c r="P811" s="1"/>
      <c r="Q811" s="1"/>
      <c r="R811" s="1"/>
      <c r="S811" s="1"/>
      <c r="T811" s="1"/>
      <c r="U811" s="1"/>
      <c r="V811" s="1"/>
    </row>
    <row r="812" spans="1:22" ht="12.75" customHeight="1">
      <c r="A812" s="959" t="s">
        <v>7589</v>
      </c>
      <c r="B812" s="959">
        <v>35</v>
      </c>
      <c r="C812" s="1393"/>
      <c r="D812" s="1393"/>
      <c r="E812" s="1393"/>
      <c r="F812" s="1393"/>
      <c r="G812" s="1393"/>
      <c r="H812" s="1"/>
      <c r="I812" s="1"/>
      <c r="J812" s="1"/>
      <c r="K812" s="1"/>
      <c r="L812" s="1"/>
      <c r="M812" s="1"/>
      <c r="N812" s="1"/>
      <c r="O812" s="1"/>
      <c r="P812" s="1"/>
      <c r="Q812" s="1"/>
      <c r="R812" s="1"/>
      <c r="S812" s="1"/>
      <c r="T812" s="1"/>
      <c r="U812" s="1"/>
      <c r="V812" s="1"/>
    </row>
    <row r="813" spans="1:22" ht="12.75" customHeight="1">
      <c r="A813" s="959" t="s">
        <v>7977</v>
      </c>
      <c r="B813" s="959" t="s">
        <v>8117</v>
      </c>
      <c r="C813" s="1462"/>
      <c r="D813" s="1462"/>
      <c r="E813" s="1462"/>
      <c r="F813" s="1462"/>
      <c r="G813" s="1462"/>
      <c r="H813" s="1"/>
      <c r="I813" s="1"/>
      <c r="J813" s="1"/>
      <c r="K813" s="1"/>
      <c r="L813" s="1"/>
      <c r="M813" s="1"/>
      <c r="N813" s="1"/>
      <c r="O813" s="1"/>
      <c r="P813" s="1"/>
      <c r="Q813" s="1"/>
      <c r="R813" s="1"/>
      <c r="S813" s="1"/>
      <c r="T813" s="1"/>
      <c r="U813" s="1"/>
      <c r="V813" s="1"/>
    </row>
    <row r="814" spans="1:22" ht="12.75" customHeight="1">
      <c r="A814" s="950" t="s">
        <v>7583</v>
      </c>
      <c r="B814" s="950">
        <v>3</v>
      </c>
      <c r="C814" s="1393"/>
      <c r="D814" s="1393"/>
      <c r="E814" s="1393"/>
      <c r="F814" s="1393"/>
      <c r="G814" s="1393"/>
      <c r="H814" s="1"/>
      <c r="I814" s="1"/>
      <c r="J814" s="1"/>
      <c r="K814" s="1"/>
      <c r="L814" s="1"/>
      <c r="M814" s="1"/>
      <c r="N814" s="1"/>
      <c r="O814" s="1"/>
      <c r="P814" s="1"/>
      <c r="Q814" s="1"/>
      <c r="R814" s="1"/>
      <c r="S814" s="1"/>
      <c r="T814" s="1"/>
      <c r="U814" s="1"/>
      <c r="V814" s="1"/>
    </row>
    <row r="815" spans="1:22" ht="12.75" customHeight="1">
      <c r="A815" s="959" t="s">
        <v>7585</v>
      </c>
      <c r="B815" s="959" t="s">
        <v>8111</v>
      </c>
      <c r="C815" s="1462"/>
      <c r="D815" s="1462"/>
      <c r="E815" s="1462"/>
      <c r="F815" s="1462"/>
      <c r="G815" s="1462"/>
      <c r="H815" s="15"/>
      <c r="I815" s="15"/>
      <c r="J815" s="15"/>
      <c r="K815" s="15"/>
      <c r="L815" s="15"/>
      <c r="M815" s="15"/>
      <c r="N815" s="15"/>
      <c r="O815" s="15"/>
      <c r="P815" s="15"/>
      <c r="Q815" s="15"/>
      <c r="R815" s="15"/>
      <c r="S815" s="15"/>
      <c r="T815" s="15"/>
      <c r="U815" s="15"/>
      <c r="V815" s="15"/>
    </row>
    <row r="816" spans="1:22" ht="12.75" customHeight="1">
      <c r="A816" s="959" t="s">
        <v>7971</v>
      </c>
      <c r="B816" s="959" t="s">
        <v>8118</v>
      </c>
      <c r="C816" s="1393"/>
      <c r="D816" s="1393"/>
      <c r="E816" s="1393"/>
      <c r="F816" s="1393"/>
      <c r="G816" s="1393"/>
      <c r="H816" s="1"/>
      <c r="I816" s="1"/>
      <c r="J816" s="1"/>
      <c r="K816" s="1"/>
      <c r="L816" s="1"/>
      <c r="M816" s="1"/>
      <c r="N816" s="1"/>
      <c r="O816" s="1"/>
      <c r="P816" s="1"/>
      <c r="Q816" s="1"/>
      <c r="R816" s="1"/>
      <c r="S816" s="1"/>
      <c r="T816" s="1"/>
      <c r="U816" s="1"/>
      <c r="V816" s="1"/>
    </row>
    <row r="817" spans="1:22" ht="12.75" customHeight="1">
      <c r="A817" s="959" t="s">
        <v>7973</v>
      </c>
      <c r="B817" s="959" t="s">
        <v>8119</v>
      </c>
      <c r="C817" s="1393"/>
      <c r="D817" s="1393"/>
      <c r="E817" s="1393"/>
      <c r="F817" s="1393"/>
      <c r="G817" s="1393"/>
      <c r="H817" s="1"/>
      <c r="I817" s="1"/>
      <c r="J817" s="1"/>
      <c r="K817" s="1"/>
      <c r="L817" s="1"/>
      <c r="M817" s="1"/>
      <c r="N817" s="1"/>
      <c r="O817" s="1"/>
      <c r="P817" s="1"/>
      <c r="Q817" s="1"/>
      <c r="R817" s="1"/>
      <c r="S817" s="1"/>
      <c r="T817" s="1"/>
      <c r="U817" s="1"/>
      <c r="V817" s="1"/>
    </row>
    <row r="818" spans="1:22" ht="12.75" customHeight="1">
      <c r="A818" s="959" t="s">
        <v>7589</v>
      </c>
      <c r="B818" s="959">
        <v>35</v>
      </c>
      <c r="C818" s="1462"/>
      <c r="D818" s="1462"/>
      <c r="E818" s="1462"/>
      <c r="F818" s="1462"/>
      <c r="G818" s="1462"/>
      <c r="H818" s="1"/>
      <c r="I818" s="1"/>
      <c r="J818" s="1"/>
      <c r="K818" s="1"/>
      <c r="L818" s="1"/>
      <c r="M818" s="1"/>
      <c r="N818" s="1"/>
      <c r="O818" s="1"/>
      <c r="P818" s="1"/>
      <c r="Q818" s="1"/>
      <c r="R818" s="1"/>
      <c r="S818" s="1"/>
      <c r="T818" s="1"/>
      <c r="U818" s="1"/>
      <c r="V818" s="1"/>
    </row>
    <row r="819" spans="1:22" ht="12.75" customHeight="1">
      <c r="A819" s="959" t="s">
        <v>7977</v>
      </c>
      <c r="B819" s="959" t="s">
        <v>8120</v>
      </c>
      <c r="C819" s="1393"/>
      <c r="D819" s="1393"/>
      <c r="E819" s="1393"/>
      <c r="F819" s="1393"/>
      <c r="G819" s="1393"/>
      <c r="H819" s="1"/>
      <c r="I819" s="1"/>
      <c r="J819" s="1"/>
      <c r="K819" s="1"/>
      <c r="L819" s="1"/>
      <c r="M819" s="1"/>
      <c r="N819" s="1"/>
      <c r="O819" s="1"/>
      <c r="P819" s="1"/>
      <c r="Q819" s="1"/>
      <c r="R819" s="1"/>
      <c r="S819" s="1"/>
      <c r="T819" s="1"/>
      <c r="U819" s="1"/>
      <c r="V819" s="1"/>
    </row>
    <row r="820" spans="1:22" ht="12.75" customHeight="1">
      <c r="A820" s="950" t="s">
        <v>7583</v>
      </c>
      <c r="B820" s="950">
        <v>4</v>
      </c>
      <c r="C820" s="1393"/>
      <c r="D820" s="1393"/>
      <c r="E820" s="1393"/>
      <c r="F820" s="1393"/>
      <c r="G820" s="1393"/>
      <c r="H820" s="1"/>
      <c r="I820" s="1"/>
      <c r="J820" s="1"/>
      <c r="K820" s="1"/>
      <c r="L820" s="1"/>
      <c r="M820" s="1"/>
      <c r="N820" s="1"/>
      <c r="O820" s="1"/>
      <c r="P820" s="1"/>
      <c r="Q820" s="1"/>
      <c r="R820" s="1"/>
      <c r="S820" s="1"/>
      <c r="T820" s="1"/>
      <c r="U820" s="1"/>
      <c r="V820" s="1"/>
    </row>
    <row r="821" spans="1:22" ht="12.75" customHeight="1">
      <c r="A821" s="959" t="s">
        <v>7585</v>
      </c>
      <c r="B821" s="959" t="s">
        <v>8111</v>
      </c>
      <c r="C821" s="1462"/>
      <c r="D821" s="1462"/>
      <c r="E821" s="1462"/>
      <c r="F821" s="1462"/>
      <c r="G821" s="1462"/>
      <c r="H821" s="15"/>
      <c r="I821" s="15"/>
      <c r="J821" s="15"/>
      <c r="K821" s="15"/>
      <c r="L821" s="15"/>
      <c r="M821" s="15"/>
      <c r="N821" s="15"/>
      <c r="O821" s="15"/>
      <c r="P821" s="15"/>
      <c r="Q821" s="15"/>
      <c r="R821" s="15"/>
      <c r="S821" s="15"/>
      <c r="T821" s="15"/>
      <c r="U821" s="15"/>
      <c r="V821" s="15"/>
    </row>
    <row r="822" spans="1:22" ht="12.75" customHeight="1">
      <c r="A822" s="959" t="s">
        <v>7971</v>
      </c>
      <c r="B822" s="959" t="s">
        <v>8121</v>
      </c>
      <c r="C822" s="1393"/>
      <c r="D822" s="1393"/>
      <c r="E822" s="1393"/>
      <c r="F822" s="1393"/>
      <c r="G822" s="1393"/>
      <c r="H822" s="1"/>
      <c r="I822" s="1"/>
      <c r="J822" s="1"/>
      <c r="K822" s="1"/>
      <c r="L822" s="1"/>
      <c r="M822" s="1"/>
      <c r="N822" s="1"/>
      <c r="O822" s="1"/>
      <c r="P822" s="1"/>
      <c r="Q822" s="1"/>
      <c r="R822" s="1"/>
      <c r="S822" s="1"/>
      <c r="T822" s="1"/>
      <c r="U822" s="1"/>
      <c r="V822" s="1"/>
    </row>
    <row r="823" spans="1:22" ht="12.75" customHeight="1">
      <c r="A823" s="959" t="s">
        <v>7973</v>
      </c>
      <c r="B823" s="959" t="s">
        <v>8122</v>
      </c>
      <c r="C823" s="1462"/>
      <c r="D823" s="1462"/>
      <c r="E823" s="1462"/>
      <c r="F823" s="1462"/>
      <c r="G823" s="1462"/>
      <c r="H823" s="1"/>
      <c r="I823" s="1"/>
      <c r="J823" s="1"/>
      <c r="K823" s="1"/>
      <c r="L823" s="1"/>
      <c r="M823" s="1"/>
      <c r="N823" s="1"/>
      <c r="O823" s="1"/>
      <c r="P823" s="1"/>
      <c r="Q823" s="1"/>
      <c r="R823" s="1"/>
      <c r="S823" s="1"/>
      <c r="T823" s="1"/>
      <c r="U823" s="1"/>
      <c r="V823" s="1"/>
    </row>
    <row r="824" spans="1:22" ht="12.75" customHeight="1">
      <c r="A824" s="959" t="s">
        <v>7589</v>
      </c>
      <c r="B824" s="959">
        <v>35</v>
      </c>
      <c r="C824" s="1393"/>
      <c r="D824" s="1393"/>
      <c r="E824" s="1393"/>
      <c r="F824" s="1393"/>
      <c r="G824" s="1393"/>
      <c r="H824" s="1"/>
      <c r="I824" s="1"/>
      <c r="J824" s="1"/>
      <c r="K824" s="1"/>
      <c r="L824" s="1"/>
      <c r="M824" s="1"/>
      <c r="N824" s="1"/>
      <c r="O824" s="1"/>
      <c r="P824" s="1"/>
      <c r="Q824" s="1"/>
      <c r="R824" s="1"/>
      <c r="S824" s="1"/>
      <c r="T824" s="1"/>
      <c r="U824" s="1"/>
      <c r="V824" s="1"/>
    </row>
    <row r="825" spans="1:22" ht="12.75" customHeight="1">
      <c r="A825" s="959" t="s">
        <v>7977</v>
      </c>
      <c r="B825" s="959" t="s">
        <v>8123</v>
      </c>
      <c r="C825" s="1393"/>
      <c r="D825" s="1393"/>
      <c r="E825" s="1393"/>
      <c r="F825" s="1393"/>
      <c r="G825" s="1393"/>
      <c r="H825" s="1"/>
      <c r="I825" s="1"/>
      <c r="J825" s="1"/>
      <c r="K825" s="1"/>
      <c r="L825" s="1"/>
      <c r="M825" s="1"/>
      <c r="N825" s="1"/>
      <c r="O825" s="1"/>
      <c r="P825" s="1"/>
      <c r="Q825" s="1"/>
      <c r="R825" s="1"/>
      <c r="S825" s="1"/>
      <c r="T825" s="1"/>
      <c r="U825" s="1"/>
      <c r="V825" s="1"/>
    </row>
    <row r="826" spans="1:22" ht="12.75" customHeight="1">
      <c r="A826" s="950" t="s">
        <v>7583</v>
      </c>
      <c r="B826" s="950">
        <v>5</v>
      </c>
      <c r="C826" s="1393"/>
      <c r="D826" s="1393"/>
      <c r="E826" s="1393"/>
      <c r="F826" s="1393"/>
      <c r="G826" s="1393"/>
      <c r="H826" s="1"/>
      <c r="I826" s="1"/>
      <c r="J826" s="1"/>
      <c r="K826" s="1"/>
      <c r="L826" s="1"/>
      <c r="M826" s="1"/>
      <c r="N826" s="1"/>
      <c r="O826" s="1"/>
      <c r="P826" s="1"/>
      <c r="Q826" s="1"/>
      <c r="R826" s="1"/>
      <c r="S826" s="1"/>
      <c r="T826" s="1"/>
      <c r="U826" s="1"/>
      <c r="V826" s="1"/>
    </row>
    <row r="827" spans="1:22" ht="12.75" customHeight="1">
      <c r="A827" s="959" t="s">
        <v>7585</v>
      </c>
      <c r="B827" s="959" t="s">
        <v>8111</v>
      </c>
      <c r="C827" s="1462"/>
      <c r="D827" s="1462"/>
      <c r="E827" s="1462"/>
      <c r="F827" s="1462"/>
      <c r="G827" s="1462"/>
      <c r="H827" s="15"/>
      <c r="I827" s="15"/>
      <c r="J827" s="15"/>
      <c r="K827" s="15"/>
      <c r="L827" s="15"/>
      <c r="M827" s="15"/>
      <c r="N827" s="15"/>
      <c r="O827" s="15"/>
      <c r="P827" s="15"/>
      <c r="Q827" s="15"/>
      <c r="R827" s="15"/>
      <c r="S827" s="15"/>
      <c r="T827" s="15"/>
      <c r="U827" s="15"/>
      <c r="V827" s="15"/>
    </row>
    <row r="828" spans="1:22" ht="12.75" customHeight="1">
      <c r="A828" s="959" t="s">
        <v>7971</v>
      </c>
      <c r="B828" s="959" t="s">
        <v>8124</v>
      </c>
      <c r="C828" s="1393"/>
      <c r="D828" s="1393"/>
      <c r="E828" s="1393"/>
      <c r="F828" s="1393"/>
      <c r="G828" s="1393"/>
      <c r="H828" s="1"/>
      <c r="I828" s="1"/>
      <c r="J828" s="1"/>
      <c r="K828" s="1"/>
      <c r="L828" s="1"/>
      <c r="M828" s="1"/>
      <c r="N828" s="1"/>
      <c r="O828" s="1"/>
      <c r="P828" s="1"/>
      <c r="Q828" s="1"/>
      <c r="R828" s="1"/>
      <c r="S828" s="1"/>
      <c r="T828" s="1"/>
      <c r="U828" s="1"/>
      <c r="V828" s="1"/>
    </row>
    <row r="829" spans="1:22" ht="12.75" customHeight="1">
      <c r="A829" s="959" t="s">
        <v>7973</v>
      </c>
      <c r="B829" s="959" t="s">
        <v>8125</v>
      </c>
      <c r="C829" s="1462"/>
      <c r="D829" s="1462"/>
      <c r="E829" s="1462"/>
      <c r="F829" s="1462"/>
      <c r="G829" s="1462"/>
      <c r="H829" s="1"/>
      <c r="I829" s="1"/>
      <c r="J829" s="1"/>
      <c r="K829" s="1"/>
      <c r="L829" s="1"/>
      <c r="M829" s="1"/>
      <c r="N829" s="1"/>
      <c r="O829" s="1"/>
      <c r="P829" s="1"/>
      <c r="Q829" s="1"/>
      <c r="R829" s="1"/>
      <c r="S829" s="1"/>
      <c r="T829" s="1"/>
      <c r="U829" s="1"/>
      <c r="V829" s="1"/>
    </row>
    <row r="830" spans="1:22" ht="12.75" customHeight="1">
      <c r="A830" s="959" t="s">
        <v>7589</v>
      </c>
      <c r="B830" s="959">
        <v>35</v>
      </c>
      <c r="C830" s="1393"/>
      <c r="D830" s="1393"/>
      <c r="E830" s="1393"/>
      <c r="F830" s="1393"/>
      <c r="G830" s="1393"/>
      <c r="H830" s="1"/>
      <c r="I830" s="1"/>
      <c r="J830" s="1"/>
      <c r="K830" s="1"/>
      <c r="L830" s="1"/>
      <c r="M830" s="1"/>
      <c r="N830" s="1"/>
      <c r="O830" s="1"/>
      <c r="P830" s="1"/>
      <c r="Q830" s="1"/>
      <c r="R830" s="1"/>
      <c r="S830" s="1"/>
      <c r="T830" s="1"/>
      <c r="U830" s="1"/>
      <c r="V830" s="1"/>
    </row>
    <row r="831" spans="1:22" ht="12.75" customHeight="1">
      <c r="A831" s="959" t="s">
        <v>7977</v>
      </c>
      <c r="B831" s="959" t="s">
        <v>8126</v>
      </c>
      <c r="C831" s="1393"/>
      <c r="D831" s="1393"/>
      <c r="E831" s="1393"/>
      <c r="F831" s="1393"/>
      <c r="G831" s="1393"/>
      <c r="H831" s="1"/>
      <c r="I831" s="1"/>
      <c r="J831" s="1"/>
      <c r="K831" s="1"/>
      <c r="L831" s="1"/>
      <c r="M831" s="1"/>
      <c r="N831" s="1"/>
      <c r="O831" s="1"/>
      <c r="P831" s="1"/>
      <c r="Q831" s="1"/>
      <c r="R831" s="1"/>
      <c r="S831" s="1"/>
      <c r="T831" s="1"/>
      <c r="U831" s="1"/>
      <c r="V831" s="1"/>
    </row>
    <row r="832" spans="1:22" ht="12.75" customHeight="1">
      <c r="A832" s="950" t="s">
        <v>7583</v>
      </c>
      <c r="B832" s="950">
        <v>6</v>
      </c>
      <c r="C832" s="1393"/>
      <c r="D832" s="1393"/>
      <c r="E832" s="1393"/>
      <c r="F832" s="1393"/>
      <c r="G832" s="1393"/>
      <c r="H832" s="1"/>
      <c r="I832" s="1"/>
      <c r="J832" s="1"/>
      <c r="K832" s="1"/>
      <c r="L832" s="1"/>
      <c r="M832" s="1"/>
      <c r="N832" s="1"/>
      <c r="O832" s="1"/>
      <c r="P832" s="1"/>
      <c r="Q832" s="1"/>
      <c r="R832" s="1"/>
      <c r="S832" s="1"/>
      <c r="T832" s="1"/>
      <c r="U832" s="1"/>
      <c r="V832" s="1"/>
    </row>
    <row r="833" spans="1:22" ht="12.75" customHeight="1">
      <c r="A833" s="959" t="s">
        <v>7585</v>
      </c>
      <c r="B833" s="959" t="s">
        <v>8111</v>
      </c>
      <c r="C833" s="1393"/>
      <c r="D833" s="1393"/>
      <c r="E833" s="1393"/>
      <c r="F833" s="1393"/>
      <c r="G833" s="1393"/>
      <c r="H833" s="1"/>
      <c r="I833" s="1"/>
      <c r="J833" s="1"/>
      <c r="K833" s="1"/>
      <c r="L833" s="1"/>
      <c r="M833" s="1"/>
      <c r="N833" s="1"/>
      <c r="O833" s="1"/>
      <c r="P833" s="1"/>
      <c r="Q833" s="1"/>
      <c r="R833" s="1"/>
      <c r="S833" s="1"/>
      <c r="T833" s="1"/>
      <c r="U833" s="1"/>
      <c r="V833" s="1"/>
    </row>
    <row r="834" spans="1:22" ht="12.75" customHeight="1">
      <c r="A834" s="959" t="s">
        <v>7971</v>
      </c>
      <c r="B834" s="959" t="s">
        <v>8127</v>
      </c>
      <c r="C834" s="1462"/>
      <c r="D834" s="1462"/>
      <c r="E834" s="1462"/>
      <c r="F834" s="1462"/>
      <c r="G834" s="1462"/>
      <c r="H834" s="15"/>
      <c r="I834" s="15"/>
      <c r="J834" s="15"/>
      <c r="K834" s="15"/>
      <c r="L834" s="15"/>
      <c r="M834" s="15"/>
      <c r="N834" s="15"/>
      <c r="O834" s="15"/>
      <c r="P834" s="15"/>
      <c r="Q834" s="15"/>
      <c r="R834" s="15"/>
      <c r="S834" s="15"/>
      <c r="T834" s="15"/>
      <c r="U834" s="15"/>
      <c r="V834" s="15"/>
    </row>
    <row r="835" spans="1:22" ht="12.75" customHeight="1">
      <c r="A835" s="959" t="s">
        <v>7973</v>
      </c>
      <c r="B835" s="959" t="s">
        <v>8128</v>
      </c>
      <c r="C835" s="1462"/>
      <c r="D835" s="1462"/>
      <c r="E835" s="1462"/>
      <c r="F835" s="1462"/>
      <c r="G835" s="1462"/>
      <c r="H835" s="1"/>
      <c r="I835" s="1"/>
      <c r="J835" s="1"/>
      <c r="K835" s="1"/>
      <c r="L835" s="1"/>
      <c r="M835" s="1"/>
      <c r="N835" s="1"/>
      <c r="O835" s="1"/>
      <c r="P835" s="1"/>
      <c r="Q835" s="1"/>
      <c r="R835" s="1"/>
      <c r="S835" s="1"/>
      <c r="T835" s="1"/>
      <c r="U835" s="1"/>
      <c r="V835" s="1"/>
    </row>
    <row r="836" spans="1:22" ht="12.75" customHeight="1">
      <c r="A836" s="959" t="s">
        <v>7589</v>
      </c>
      <c r="B836" s="959">
        <v>35</v>
      </c>
      <c r="C836" s="1393"/>
      <c r="D836" s="1393"/>
      <c r="E836" s="1393"/>
      <c r="F836" s="1393"/>
      <c r="G836" s="1393"/>
      <c r="H836" s="1"/>
      <c r="I836" s="1"/>
      <c r="J836" s="1"/>
      <c r="K836" s="1"/>
      <c r="L836" s="1"/>
      <c r="M836" s="1"/>
      <c r="N836" s="1"/>
      <c r="O836" s="1"/>
      <c r="P836" s="1"/>
      <c r="Q836" s="1"/>
      <c r="R836" s="1"/>
      <c r="S836" s="1"/>
      <c r="T836" s="1"/>
      <c r="U836" s="1"/>
      <c r="V836" s="1"/>
    </row>
    <row r="837" spans="1:22" ht="12.75" customHeight="1">
      <c r="A837" s="959" t="s">
        <v>7977</v>
      </c>
      <c r="B837" s="959" t="s">
        <v>8129</v>
      </c>
      <c r="C837" s="1393"/>
      <c r="D837" s="1393"/>
      <c r="E837" s="1393"/>
      <c r="F837" s="1393"/>
      <c r="G837" s="1393"/>
      <c r="H837" s="1"/>
      <c r="I837" s="1"/>
      <c r="J837" s="1"/>
      <c r="K837" s="1"/>
      <c r="L837" s="1"/>
      <c r="M837" s="1"/>
      <c r="N837" s="1"/>
      <c r="O837" s="1"/>
      <c r="P837" s="1"/>
      <c r="Q837" s="1"/>
      <c r="R837" s="1"/>
      <c r="S837" s="1"/>
      <c r="T837" s="1"/>
      <c r="U837" s="1"/>
      <c r="V837" s="1"/>
    </row>
    <row r="838" spans="1:22" ht="12.75" customHeight="1">
      <c r="A838" s="950" t="s">
        <v>7583</v>
      </c>
      <c r="B838" s="950">
        <v>7</v>
      </c>
      <c r="C838" s="1393"/>
      <c r="D838" s="1393"/>
      <c r="E838" s="1393"/>
      <c r="F838" s="1393"/>
      <c r="G838" s="1393"/>
      <c r="H838" s="1"/>
      <c r="I838" s="1"/>
      <c r="J838" s="1"/>
      <c r="K838" s="1"/>
      <c r="L838" s="1"/>
      <c r="M838" s="1"/>
      <c r="N838" s="1"/>
      <c r="O838" s="1"/>
      <c r="P838" s="1"/>
      <c r="Q838" s="1"/>
      <c r="R838" s="1"/>
      <c r="S838" s="1"/>
      <c r="T838" s="1"/>
      <c r="U838" s="1"/>
      <c r="V838" s="1"/>
    </row>
    <row r="839" spans="1:22" ht="12.75" customHeight="1">
      <c r="A839" s="959" t="s">
        <v>7585</v>
      </c>
      <c r="B839" s="959" t="s">
        <v>8111</v>
      </c>
      <c r="C839" s="1393"/>
      <c r="D839" s="1393"/>
      <c r="E839" s="1393"/>
      <c r="F839" s="1393"/>
      <c r="G839" s="1393"/>
      <c r="H839" s="1"/>
      <c r="I839" s="1"/>
      <c r="J839" s="1"/>
      <c r="K839" s="1"/>
      <c r="L839" s="1"/>
      <c r="M839" s="1"/>
      <c r="N839" s="1"/>
      <c r="O839" s="1"/>
      <c r="P839" s="1"/>
      <c r="Q839" s="1"/>
      <c r="R839" s="1"/>
      <c r="S839" s="1"/>
      <c r="T839" s="1"/>
      <c r="U839" s="1"/>
      <c r="V839" s="1"/>
    </row>
    <row r="840" spans="1:22" ht="12.75" customHeight="1">
      <c r="A840" s="959" t="s">
        <v>7971</v>
      </c>
      <c r="B840" s="959" t="s">
        <v>8131</v>
      </c>
      <c r="C840" s="1462"/>
      <c r="D840" s="1462"/>
      <c r="E840" s="1462"/>
      <c r="F840" s="1462"/>
      <c r="G840" s="1462"/>
      <c r="H840" s="15"/>
      <c r="I840" s="15"/>
      <c r="J840" s="15"/>
      <c r="K840" s="15"/>
      <c r="L840" s="15"/>
      <c r="M840" s="15"/>
      <c r="N840" s="15"/>
      <c r="O840" s="15"/>
      <c r="P840" s="15"/>
      <c r="Q840" s="15"/>
      <c r="R840" s="15"/>
      <c r="S840" s="15"/>
      <c r="T840" s="15"/>
      <c r="U840" s="15"/>
      <c r="V840" s="15"/>
    </row>
    <row r="841" spans="1:22" ht="12.75" customHeight="1">
      <c r="A841" s="959" t="s">
        <v>7973</v>
      </c>
      <c r="B841" s="959" t="s">
        <v>8132</v>
      </c>
      <c r="C841" s="1393"/>
      <c r="D841" s="1393"/>
      <c r="E841" s="1393"/>
      <c r="F841" s="1393"/>
      <c r="G841" s="1393"/>
      <c r="H841" s="1"/>
      <c r="I841" s="1"/>
      <c r="J841" s="1"/>
      <c r="K841" s="1"/>
      <c r="L841" s="1"/>
      <c r="M841" s="1"/>
      <c r="N841" s="1"/>
      <c r="O841" s="1"/>
      <c r="P841" s="1"/>
      <c r="Q841" s="1"/>
      <c r="R841" s="1"/>
      <c r="S841" s="1"/>
      <c r="T841" s="1"/>
      <c r="U841" s="1"/>
      <c r="V841" s="1"/>
    </row>
    <row r="842" spans="1:22" ht="12.75" customHeight="1">
      <c r="A842" s="959" t="s">
        <v>7589</v>
      </c>
      <c r="B842" s="959">
        <v>35</v>
      </c>
      <c r="C842" s="1462"/>
      <c r="D842" s="1462"/>
      <c r="E842" s="1462"/>
      <c r="F842" s="1462"/>
      <c r="G842" s="1462"/>
      <c r="H842" s="1"/>
      <c r="I842" s="1"/>
      <c r="J842" s="1"/>
      <c r="K842" s="1"/>
      <c r="L842" s="1"/>
      <c r="M842" s="1"/>
      <c r="N842" s="1"/>
      <c r="O842" s="1"/>
      <c r="P842" s="1"/>
      <c r="Q842" s="1"/>
      <c r="R842" s="1"/>
      <c r="S842" s="1"/>
      <c r="T842" s="1"/>
      <c r="U842" s="1"/>
      <c r="V842" s="1"/>
    </row>
    <row r="843" spans="1:22" ht="12.75" customHeight="1">
      <c r="A843" s="959" t="s">
        <v>7977</v>
      </c>
      <c r="B843" s="959" t="s">
        <v>8133</v>
      </c>
      <c r="C843" s="1393"/>
      <c r="D843" s="1393"/>
      <c r="E843" s="1393"/>
      <c r="F843" s="1393"/>
      <c r="G843" s="1393"/>
      <c r="H843" s="1"/>
      <c r="I843" s="1"/>
      <c r="J843" s="1"/>
      <c r="K843" s="1"/>
      <c r="L843" s="1"/>
      <c r="M843" s="1"/>
      <c r="N843" s="1"/>
      <c r="O843" s="1"/>
      <c r="P843" s="1"/>
      <c r="Q843" s="1"/>
      <c r="R843" s="1"/>
      <c r="S843" s="1"/>
      <c r="T843" s="1"/>
      <c r="U843" s="1"/>
      <c r="V843" s="1"/>
    </row>
    <row r="844" spans="1:22" ht="12.75" customHeight="1">
      <c r="A844" s="950" t="s">
        <v>7583</v>
      </c>
      <c r="B844" s="950">
        <v>8</v>
      </c>
      <c r="C844" s="1393"/>
      <c r="D844" s="1393"/>
      <c r="E844" s="1393"/>
      <c r="F844" s="1393"/>
      <c r="G844" s="1393"/>
      <c r="H844" s="1"/>
      <c r="I844" s="1"/>
      <c r="J844" s="1"/>
      <c r="K844" s="1"/>
      <c r="L844" s="1"/>
      <c r="M844" s="1"/>
      <c r="N844" s="1"/>
      <c r="O844" s="1"/>
      <c r="P844" s="1"/>
      <c r="Q844" s="1"/>
      <c r="R844" s="1"/>
      <c r="S844" s="1"/>
      <c r="T844" s="1"/>
      <c r="U844" s="1"/>
      <c r="V844" s="1"/>
    </row>
    <row r="845" spans="1:22" ht="12.75" customHeight="1">
      <c r="A845" s="959" t="s">
        <v>7585</v>
      </c>
      <c r="B845" s="959" t="s">
        <v>8111</v>
      </c>
      <c r="C845" s="1393"/>
      <c r="D845" s="1393"/>
      <c r="E845" s="1393"/>
      <c r="F845" s="1393"/>
      <c r="G845" s="1393"/>
      <c r="H845" s="1"/>
      <c r="I845" s="1"/>
      <c r="J845" s="1"/>
      <c r="K845" s="1"/>
      <c r="L845" s="1"/>
      <c r="M845" s="1"/>
      <c r="N845" s="1"/>
      <c r="O845" s="1"/>
      <c r="P845" s="1"/>
      <c r="Q845" s="1"/>
      <c r="R845" s="1"/>
      <c r="S845" s="1"/>
      <c r="T845" s="1"/>
      <c r="U845" s="1"/>
      <c r="V845" s="1"/>
    </row>
    <row r="846" spans="1:22" ht="12.75" customHeight="1">
      <c r="A846" s="959" t="s">
        <v>7971</v>
      </c>
      <c r="B846" s="959" t="s">
        <v>8134</v>
      </c>
      <c r="C846" s="1462"/>
      <c r="D846" s="1462"/>
      <c r="E846" s="1462"/>
      <c r="F846" s="1462"/>
      <c r="G846" s="1462"/>
      <c r="H846" s="15"/>
      <c r="I846" s="15"/>
      <c r="J846" s="15"/>
      <c r="K846" s="15"/>
      <c r="L846" s="15"/>
      <c r="M846" s="15"/>
      <c r="N846" s="15"/>
      <c r="O846" s="15"/>
      <c r="P846" s="15"/>
      <c r="Q846" s="15"/>
      <c r="R846" s="15"/>
      <c r="S846" s="15"/>
      <c r="T846" s="15"/>
      <c r="U846" s="15"/>
      <c r="V846" s="15"/>
    </row>
    <row r="847" spans="1:22" ht="12.75" customHeight="1">
      <c r="A847" s="959" t="s">
        <v>7973</v>
      </c>
      <c r="B847" s="959" t="s">
        <v>8135</v>
      </c>
      <c r="C847" s="1393"/>
      <c r="D847" s="1393"/>
      <c r="E847" s="1393"/>
      <c r="F847" s="1393"/>
      <c r="G847" s="1393"/>
      <c r="H847" s="1"/>
      <c r="I847" s="1"/>
      <c r="J847" s="1"/>
      <c r="K847" s="1"/>
      <c r="L847" s="1"/>
      <c r="M847" s="1"/>
      <c r="N847" s="1"/>
      <c r="O847" s="1"/>
      <c r="P847" s="1"/>
      <c r="Q847" s="1"/>
      <c r="R847" s="1"/>
      <c r="S847" s="1"/>
      <c r="T847" s="1"/>
      <c r="U847" s="1"/>
      <c r="V847" s="1"/>
    </row>
    <row r="848" spans="1:22" ht="12.75" customHeight="1">
      <c r="A848" s="959" t="s">
        <v>7589</v>
      </c>
      <c r="B848" s="959">
        <v>35</v>
      </c>
      <c r="C848" s="1462"/>
      <c r="D848" s="1462"/>
      <c r="E848" s="1462"/>
      <c r="F848" s="1462"/>
      <c r="G848" s="1462"/>
      <c r="H848" s="1"/>
      <c r="I848" s="1"/>
      <c r="J848" s="1"/>
      <c r="K848" s="1"/>
      <c r="L848" s="1"/>
      <c r="M848" s="1"/>
      <c r="N848" s="1"/>
      <c r="O848" s="1"/>
      <c r="P848" s="1"/>
      <c r="Q848" s="1"/>
      <c r="R848" s="1"/>
      <c r="S848" s="1"/>
      <c r="T848" s="1"/>
      <c r="U848" s="1"/>
      <c r="V848" s="1"/>
    </row>
    <row r="849" spans="1:22" ht="12.75" customHeight="1">
      <c r="A849" s="959" t="s">
        <v>7977</v>
      </c>
      <c r="B849" s="959" t="s">
        <v>8136</v>
      </c>
      <c r="C849" s="1393"/>
      <c r="D849" s="1393"/>
      <c r="E849" s="1393"/>
      <c r="F849" s="1393"/>
      <c r="G849" s="1393"/>
      <c r="H849" s="1"/>
      <c r="I849" s="1"/>
      <c r="J849" s="1"/>
      <c r="K849" s="1"/>
      <c r="L849" s="1"/>
      <c r="M849" s="1"/>
      <c r="N849" s="1"/>
      <c r="O849" s="1"/>
      <c r="P849" s="1"/>
      <c r="Q849" s="1"/>
      <c r="R849" s="1"/>
      <c r="S849" s="1"/>
      <c r="T849" s="1"/>
      <c r="U849" s="1"/>
      <c r="V849" s="1"/>
    </row>
    <row r="850" spans="1:22" ht="15.75" customHeight="1">
      <c r="A850" s="950" t="s">
        <v>7583</v>
      </c>
      <c r="B850" s="950">
        <v>9</v>
      </c>
      <c r="C850" s="1393"/>
      <c r="D850" s="1393"/>
      <c r="E850" s="1393"/>
      <c r="F850" s="1393"/>
      <c r="G850" s="1393"/>
      <c r="H850" s="1"/>
      <c r="I850" s="1"/>
      <c r="J850" s="1"/>
      <c r="K850" s="1"/>
      <c r="L850" s="1"/>
      <c r="M850" s="1"/>
      <c r="N850" s="1"/>
      <c r="O850" s="1"/>
      <c r="P850" s="1"/>
      <c r="Q850" s="1"/>
      <c r="R850" s="1"/>
      <c r="S850" s="1"/>
      <c r="T850" s="1"/>
      <c r="U850" s="1"/>
      <c r="V850" s="1"/>
    </row>
    <row r="851" spans="1:22" ht="12.75" customHeight="1">
      <c r="A851" s="959" t="s">
        <v>7585</v>
      </c>
      <c r="B851" s="959" t="s">
        <v>8111</v>
      </c>
      <c r="C851" s="1393"/>
      <c r="D851" s="1393"/>
      <c r="E851" s="1393"/>
      <c r="F851" s="1393"/>
      <c r="G851" s="1393"/>
      <c r="H851" s="1"/>
      <c r="I851" s="1"/>
      <c r="J851" s="1"/>
      <c r="K851" s="1"/>
      <c r="L851" s="1"/>
      <c r="M851" s="1"/>
      <c r="N851" s="1"/>
      <c r="O851" s="1"/>
      <c r="P851" s="1"/>
      <c r="Q851" s="1"/>
      <c r="R851" s="1"/>
      <c r="S851" s="1"/>
      <c r="T851" s="1"/>
      <c r="U851" s="1"/>
      <c r="V851" s="1"/>
    </row>
    <row r="852" spans="1:22" ht="12.75" customHeight="1">
      <c r="A852" s="959" t="s">
        <v>7971</v>
      </c>
      <c r="B852" s="959" t="s">
        <v>8137</v>
      </c>
      <c r="C852" s="1462"/>
      <c r="D852" s="1462"/>
      <c r="E852" s="1462"/>
      <c r="F852" s="1462"/>
      <c r="G852" s="1462"/>
      <c r="H852" s="15"/>
      <c r="I852" s="15"/>
      <c r="J852" s="15"/>
      <c r="K852" s="15"/>
      <c r="L852" s="15"/>
      <c r="M852" s="15"/>
      <c r="N852" s="15"/>
      <c r="O852" s="15"/>
      <c r="P852" s="15"/>
      <c r="Q852" s="15"/>
      <c r="R852" s="15"/>
      <c r="S852" s="15"/>
      <c r="T852" s="15"/>
      <c r="U852" s="15"/>
      <c r="V852" s="15"/>
    </row>
    <row r="853" spans="1:22" ht="12.75" customHeight="1">
      <c r="A853" s="959" t="s">
        <v>7973</v>
      </c>
      <c r="B853" s="959" t="s">
        <v>8138</v>
      </c>
      <c r="C853" s="1393"/>
      <c r="D853" s="1393"/>
      <c r="E853" s="1393"/>
      <c r="F853" s="1393"/>
      <c r="G853" s="1393"/>
      <c r="H853" s="1"/>
      <c r="I853" s="1"/>
      <c r="J853" s="1"/>
      <c r="K853" s="1"/>
      <c r="L853" s="1"/>
      <c r="M853" s="1"/>
      <c r="N853" s="1"/>
      <c r="O853" s="1"/>
      <c r="P853" s="1"/>
      <c r="Q853" s="1"/>
      <c r="R853" s="1"/>
      <c r="S853" s="1"/>
      <c r="T853" s="1"/>
      <c r="U853" s="1"/>
      <c r="V853" s="1"/>
    </row>
    <row r="854" spans="1:22" ht="12.75" customHeight="1">
      <c r="A854" s="959" t="s">
        <v>7589</v>
      </c>
      <c r="B854" s="959">
        <v>35</v>
      </c>
      <c r="C854" s="1462"/>
      <c r="D854" s="1462"/>
      <c r="E854" s="1462"/>
      <c r="F854" s="1462"/>
      <c r="G854" s="1462"/>
      <c r="H854" s="1"/>
      <c r="I854" s="1"/>
      <c r="J854" s="1"/>
      <c r="K854" s="1"/>
      <c r="L854" s="1"/>
      <c r="M854" s="1"/>
      <c r="N854" s="1"/>
      <c r="O854" s="1"/>
      <c r="P854" s="1"/>
      <c r="Q854" s="1"/>
      <c r="R854" s="1"/>
      <c r="S854" s="1"/>
      <c r="T854" s="1"/>
      <c r="U854" s="1"/>
      <c r="V854" s="1"/>
    </row>
    <row r="855" spans="1:22" ht="12.75" customHeight="1">
      <c r="A855" s="959" t="s">
        <v>7977</v>
      </c>
      <c r="B855" s="959" t="s">
        <v>8139</v>
      </c>
      <c r="C855" s="1393"/>
      <c r="D855" s="1393"/>
      <c r="E855" s="1393"/>
      <c r="F855" s="1393"/>
      <c r="G855" s="1393"/>
      <c r="H855" s="1"/>
      <c r="I855" s="1"/>
      <c r="J855" s="1"/>
      <c r="K855" s="1"/>
      <c r="L855" s="1"/>
      <c r="M855" s="1"/>
      <c r="N855" s="1"/>
      <c r="O855" s="1"/>
      <c r="P855" s="1"/>
      <c r="Q855" s="1"/>
      <c r="R855" s="1"/>
      <c r="S855" s="1"/>
      <c r="T855" s="1"/>
      <c r="U855" s="1"/>
      <c r="V855" s="1"/>
    </row>
    <row r="856" spans="1:22" ht="12.75" customHeight="1">
      <c r="A856" s="950" t="s">
        <v>7583</v>
      </c>
      <c r="B856" s="950">
        <v>10</v>
      </c>
      <c r="C856" s="1393"/>
      <c r="D856" s="1393"/>
      <c r="E856" s="1393"/>
      <c r="F856" s="1393"/>
      <c r="G856" s="1393"/>
      <c r="H856" s="1"/>
      <c r="I856" s="1"/>
      <c r="J856" s="1"/>
      <c r="K856" s="1"/>
      <c r="L856" s="1"/>
      <c r="M856" s="1"/>
      <c r="N856" s="1"/>
      <c r="O856" s="1"/>
      <c r="P856" s="1"/>
      <c r="Q856" s="1"/>
      <c r="R856" s="1"/>
      <c r="S856" s="1"/>
      <c r="T856" s="1"/>
      <c r="U856" s="1"/>
      <c r="V856" s="1"/>
    </row>
    <row r="857" spans="1:22" ht="12.75" customHeight="1">
      <c r="A857" s="959" t="s">
        <v>7585</v>
      </c>
      <c r="B857" s="959" t="s">
        <v>8111</v>
      </c>
      <c r="C857" s="1393"/>
      <c r="D857" s="1393"/>
      <c r="E857" s="1393"/>
      <c r="F857" s="1393"/>
      <c r="G857" s="1393"/>
      <c r="H857" s="1"/>
      <c r="I857" s="1"/>
      <c r="J857" s="1"/>
      <c r="K857" s="1"/>
      <c r="L857" s="1"/>
      <c r="M857" s="1"/>
      <c r="N857" s="1"/>
      <c r="O857" s="1"/>
      <c r="P857" s="1"/>
      <c r="Q857" s="1"/>
      <c r="R857" s="1"/>
      <c r="S857" s="1"/>
      <c r="T857" s="1"/>
      <c r="U857" s="1"/>
      <c r="V857" s="1"/>
    </row>
    <row r="858" spans="1:22" ht="12.75" customHeight="1">
      <c r="A858" s="959" t="s">
        <v>7971</v>
      </c>
      <c r="B858" s="959" t="s">
        <v>8140</v>
      </c>
      <c r="C858" s="1462"/>
      <c r="D858" s="1462"/>
      <c r="E858" s="1462"/>
      <c r="F858" s="1462"/>
      <c r="G858" s="1462"/>
      <c r="H858" s="15"/>
      <c r="I858" s="15"/>
      <c r="J858" s="15"/>
      <c r="K858" s="15"/>
      <c r="L858" s="15"/>
      <c r="M858" s="15"/>
      <c r="N858" s="15"/>
      <c r="O858" s="15"/>
      <c r="P858" s="15"/>
      <c r="Q858" s="15"/>
      <c r="R858" s="15"/>
      <c r="S858" s="15"/>
      <c r="T858" s="15"/>
      <c r="U858" s="15"/>
      <c r="V858" s="15"/>
    </row>
    <row r="859" spans="1:22" ht="12.75" customHeight="1">
      <c r="A859" s="959" t="s">
        <v>7973</v>
      </c>
      <c r="B859" s="959" t="s">
        <v>8141</v>
      </c>
      <c r="C859" s="1393"/>
      <c r="D859" s="1393"/>
      <c r="E859" s="1393"/>
      <c r="F859" s="1393"/>
      <c r="G859" s="1393"/>
      <c r="H859" s="1"/>
      <c r="I859" s="1"/>
      <c r="J859" s="1"/>
      <c r="K859" s="1"/>
      <c r="L859" s="1"/>
      <c r="M859" s="1"/>
      <c r="N859" s="1"/>
      <c r="O859" s="1"/>
      <c r="P859" s="1"/>
      <c r="Q859" s="1"/>
      <c r="R859" s="1"/>
      <c r="S859" s="1"/>
      <c r="T859" s="1"/>
      <c r="U859" s="1"/>
      <c r="V859" s="1"/>
    </row>
    <row r="860" spans="1:22" ht="12.75" customHeight="1">
      <c r="A860" s="959" t="s">
        <v>7589</v>
      </c>
      <c r="B860" s="959">
        <v>35</v>
      </c>
      <c r="C860" s="1462"/>
      <c r="D860" s="1462"/>
      <c r="E860" s="1462"/>
      <c r="F860" s="1462"/>
      <c r="G860" s="1462"/>
      <c r="H860" s="1"/>
      <c r="I860" s="1"/>
      <c r="J860" s="1"/>
      <c r="K860" s="1"/>
      <c r="L860" s="1"/>
      <c r="M860" s="1"/>
      <c r="N860" s="1"/>
      <c r="O860" s="1"/>
      <c r="P860" s="1"/>
      <c r="Q860" s="1"/>
      <c r="R860" s="1"/>
      <c r="S860" s="1"/>
      <c r="T860" s="1"/>
      <c r="U860" s="1"/>
      <c r="V860" s="1"/>
    </row>
    <row r="861" spans="1:22" ht="12.75" customHeight="1">
      <c r="A861" s="959" t="s">
        <v>7977</v>
      </c>
      <c r="B861" s="959" t="s">
        <v>8142</v>
      </c>
      <c r="C861" s="1393"/>
      <c r="D861" s="1393"/>
      <c r="E861" s="1393"/>
      <c r="F861" s="1393"/>
      <c r="G861" s="1393"/>
      <c r="H861" s="1"/>
      <c r="I861" s="1"/>
      <c r="J861" s="1"/>
      <c r="K861" s="1"/>
      <c r="L861" s="1"/>
      <c r="M861" s="1"/>
      <c r="N861" s="1"/>
      <c r="O861" s="1"/>
      <c r="P861" s="1"/>
      <c r="Q861" s="1"/>
      <c r="R861" s="1"/>
      <c r="S861" s="1"/>
      <c r="T861" s="1"/>
      <c r="U861" s="1"/>
      <c r="V861" s="1"/>
    </row>
    <row r="862" spans="1:22" ht="12.75" customHeight="1">
      <c r="A862" s="950" t="s">
        <v>7583</v>
      </c>
      <c r="B862" s="950">
        <v>11</v>
      </c>
      <c r="C862" s="1393"/>
      <c r="D862" s="1393"/>
      <c r="E862" s="1393"/>
      <c r="F862" s="1393"/>
      <c r="G862" s="1393"/>
      <c r="H862" s="1"/>
      <c r="I862" s="1"/>
      <c r="J862" s="1"/>
      <c r="K862" s="1"/>
      <c r="L862" s="1"/>
      <c r="M862" s="1"/>
      <c r="N862" s="1"/>
      <c r="O862" s="1"/>
      <c r="P862" s="1"/>
      <c r="Q862" s="1"/>
      <c r="R862" s="1"/>
      <c r="S862" s="1"/>
      <c r="T862" s="1"/>
      <c r="U862" s="1"/>
      <c r="V862" s="1"/>
    </row>
    <row r="863" spans="1:22" ht="12.75" customHeight="1">
      <c r="A863" s="959" t="s">
        <v>7585</v>
      </c>
      <c r="B863" s="959" t="s">
        <v>8111</v>
      </c>
      <c r="C863" s="1393"/>
      <c r="D863" s="1393"/>
      <c r="E863" s="1393"/>
      <c r="F863" s="1393"/>
      <c r="G863" s="1393"/>
      <c r="H863" s="1"/>
      <c r="I863" s="1"/>
      <c r="J863" s="1"/>
      <c r="K863" s="1"/>
      <c r="L863" s="1"/>
      <c r="M863" s="1"/>
      <c r="N863" s="1"/>
      <c r="O863" s="1"/>
      <c r="P863" s="1"/>
      <c r="Q863" s="1"/>
      <c r="R863" s="1"/>
      <c r="S863" s="1"/>
      <c r="T863" s="1"/>
      <c r="U863" s="1"/>
      <c r="V863" s="1"/>
    </row>
    <row r="864" spans="1:22" ht="12.75" customHeight="1">
      <c r="A864" s="959" t="s">
        <v>7971</v>
      </c>
      <c r="B864" s="959" t="s">
        <v>8144</v>
      </c>
      <c r="C864" s="1462"/>
      <c r="D864" s="1462"/>
      <c r="E864" s="1462"/>
      <c r="F864" s="1462"/>
      <c r="G864" s="1462"/>
      <c r="H864" s="15"/>
      <c r="I864" s="15"/>
      <c r="J864" s="15"/>
      <c r="K864" s="15"/>
      <c r="L864" s="15"/>
      <c r="M864" s="15"/>
      <c r="N864" s="15"/>
      <c r="O864" s="15"/>
      <c r="P864" s="15"/>
      <c r="Q864" s="15"/>
      <c r="R864" s="15"/>
      <c r="S864" s="15"/>
      <c r="T864" s="15"/>
      <c r="U864" s="15"/>
      <c r="V864" s="15"/>
    </row>
    <row r="865" spans="1:22" ht="12.75" customHeight="1">
      <c r="A865" s="959" t="s">
        <v>7973</v>
      </c>
      <c r="B865" s="959" t="s">
        <v>8145</v>
      </c>
      <c r="C865" s="1393"/>
      <c r="D865" s="1393"/>
      <c r="E865" s="1393"/>
      <c r="F865" s="1393"/>
      <c r="G865" s="1393"/>
      <c r="H865" s="1"/>
      <c r="I865" s="1"/>
      <c r="J865" s="1"/>
      <c r="K865" s="1"/>
      <c r="L865" s="1"/>
      <c r="M865" s="1"/>
      <c r="N865" s="1"/>
      <c r="O865" s="1"/>
      <c r="P865" s="1"/>
      <c r="Q865" s="1"/>
      <c r="R865" s="1"/>
      <c r="S865" s="1"/>
      <c r="T865" s="1"/>
      <c r="U865" s="1"/>
      <c r="V865" s="1"/>
    </row>
    <row r="866" spans="1:22" ht="12.75" customHeight="1">
      <c r="A866" s="959" t="s">
        <v>7589</v>
      </c>
      <c r="B866" s="959">
        <v>35</v>
      </c>
      <c r="C866" s="1462"/>
      <c r="D866" s="1462"/>
      <c r="E866" s="1462"/>
      <c r="F866" s="1462"/>
      <c r="G866" s="1462"/>
      <c r="H866" s="1"/>
      <c r="I866" s="1"/>
      <c r="J866" s="1"/>
      <c r="K866" s="1"/>
      <c r="L866" s="1"/>
      <c r="M866" s="1"/>
      <c r="N866" s="1"/>
      <c r="O866" s="1"/>
      <c r="P866" s="1"/>
      <c r="Q866" s="1"/>
      <c r="R866" s="1"/>
      <c r="S866" s="1"/>
      <c r="T866" s="1"/>
      <c r="U866" s="1"/>
      <c r="V866" s="1"/>
    </row>
    <row r="867" spans="1:22" ht="12.75" customHeight="1">
      <c r="A867" s="959" t="s">
        <v>7977</v>
      </c>
      <c r="B867" s="959" t="s">
        <v>8147</v>
      </c>
      <c r="C867" s="1393"/>
      <c r="D867" s="1393"/>
      <c r="E867" s="1393"/>
      <c r="F867" s="1393"/>
      <c r="G867" s="1393"/>
      <c r="H867" s="1"/>
      <c r="I867" s="1"/>
      <c r="J867" s="1"/>
      <c r="K867" s="1"/>
      <c r="L867" s="1"/>
      <c r="M867" s="1"/>
      <c r="N867" s="1"/>
      <c r="O867" s="1"/>
      <c r="P867" s="1"/>
      <c r="Q867" s="1"/>
      <c r="R867" s="1"/>
      <c r="S867" s="1"/>
      <c r="T867" s="1"/>
      <c r="U867" s="1"/>
      <c r="V867" s="1"/>
    </row>
    <row r="868" spans="1:22" ht="12.75" customHeight="1">
      <c r="A868" s="950" t="s">
        <v>7583</v>
      </c>
      <c r="B868" s="950">
        <v>12</v>
      </c>
      <c r="C868" s="1393"/>
      <c r="D868" s="1393"/>
      <c r="E868" s="1393"/>
      <c r="F868" s="1393"/>
      <c r="G868" s="1393"/>
      <c r="H868" s="1"/>
      <c r="I868" s="1"/>
      <c r="J868" s="1"/>
      <c r="K868" s="1"/>
      <c r="L868" s="1"/>
      <c r="M868" s="1"/>
      <c r="N868" s="1"/>
      <c r="O868" s="1"/>
      <c r="P868" s="1"/>
      <c r="Q868" s="1"/>
      <c r="R868" s="1"/>
      <c r="S868" s="1"/>
      <c r="T868" s="1"/>
      <c r="U868" s="1"/>
      <c r="V868" s="1"/>
    </row>
    <row r="869" spans="1:22" ht="12.75" customHeight="1">
      <c r="A869" s="959" t="s">
        <v>7585</v>
      </c>
      <c r="B869" s="959" t="s">
        <v>8111</v>
      </c>
      <c r="C869" s="1393"/>
      <c r="D869" s="1393"/>
      <c r="E869" s="1393"/>
      <c r="F869" s="1393"/>
      <c r="G869" s="1393"/>
      <c r="H869" s="1"/>
      <c r="I869" s="1"/>
      <c r="J869" s="1"/>
      <c r="K869" s="1"/>
      <c r="L869" s="1"/>
      <c r="M869" s="1"/>
      <c r="N869" s="1"/>
      <c r="O869" s="1"/>
      <c r="P869" s="1"/>
      <c r="Q869" s="1"/>
      <c r="R869" s="1"/>
      <c r="S869" s="1"/>
      <c r="T869" s="1"/>
      <c r="U869" s="1"/>
      <c r="V869" s="1"/>
    </row>
    <row r="870" spans="1:22" ht="12.75" customHeight="1">
      <c r="A870" s="959" t="s">
        <v>7971</v>
      </c>
      <c r="B870" s="959" t="s">
        <v>8148</v>
      </c>
      <c r="C870" s="1462"/>
      <c r="D870" s="1462"/>
      <c r="E870" s="1462"/>
      <c r="F870" s="1462"/>
      <c r="G870" s="1462"/>
      <c r="H870" s="15"/>
      <c r="I870" s="15"/>
      <c r="J870" s="15"/>
      <c r="K870" s="15"/>
      <c r="L870" s="15"/>
      <c r="M870" s="15"/>
      <c r="N870" s="15"/>
      <c r="O870" s="15"/>
      <c r="P870" s="15"/>
      <c r="Q870" s="15"/>
      <c r="R870" s="15"/>
      <c r="S870" s="15"/>
      <c r="T870" s="15"/>
      <c r="U870" s="15"/>
      <c r="V870" s="15"/>
    </row>
    <row r="871" spans="1:22" ht="12.75" customHeight="1">
      <c r="A871" s="959" t="s">
        <v>7973</v>
      </c>
      <c r="B871" s="959" t="s">
        <v>8149</v>
      </c>
      <c r="C871" s="1462"/>
      <c r="D871" s="1462"/>
      <c r="E871" s="1462"/>
      <c r="F871" s="1462"/>
      <c r="G871" s="1462"/>
      <c r="H871" s="1"/>
      <c r="I871" s="1"/>
      <c r="J871" s="1"/>
      <c r="K871" s="1"/>
      <c r="L871" s="1"/>
      <c r="M871" s="1"/>
      <c r="N871" s="1"/>
      <c r="O871" s="1"/>
      <c r="P871" s="1"/>
      <c r="Q871" s="1"/>
      <c r="R871" s="1"/>
      <c r="S871" s="1"/>
      <c r="T871" s="1"/>
      <c r="U871" s="1"/>
      <c r="V871" s="1"/>
    </row>
    <row r="872" spans="1:22" ht="12.75" customHeight="1">
      <c r="A872" s="959" t="s">
        <v>7589</v>
      </c>
      <c r="B872" s="959">
        <v>35</v>
      </c>
      <c r="C872" s="1393"/>
      <c r="D872" s="1393"/>
      <c r="E872" s="1393"/>
      <c r="F872" s="1393"/>
      <c r="G872" s="1393"/>
      <c r="H872" s="1"/>
      <c r="I872" s="1"/>
      <c r="J872" s="1"/>
      <c r="K872" s="1"/>
      <c r="L872" s="1"/>
      <c r="M872" s="1"/>
      <c r="N872" s="1"/>
      <c r="O872" s="1"/>
      <c r="P872" s="1"/>
      <c r="Q872" s="1"/>
      <c r="R872" s="1"/>
      <c r="S872" s="1"/>
      <c r="T872" s="1"/>
      <c r="U872" s="1"/>
      <c r="V872" s="1"/>
    </row>
    <row r="873" spans="1:22" ht="12.75" customHeight="1">
      <c r="A873" s="959" t="s">
        <v>7977</v>
      </c>
      <c r="B873" s="959" t="s">
        <v>8150</v>
      </c>
      <c r="C873" s="1393"/>
      <c r="D873" s="1393"/>
      <c r="E873" s="1393"/>
      <c r="F873" s="1393"/>
      <c r="G873" s="1393"/>
      <c r="H873" s="1"/>
      <c r="I873" s="1"/>
      <c r="J873" s="1"/>
      <c r="K873" s="1"/>
      <c r="L873" s="1"/>
      <c r="M873" s="1"/>
      <c r="N873" s="1"/>
      <c r="O873" s="1"/>
      <c r="P873" s="1"/>
      <c r="Q873" s="1"/>
      <c r="R873" s="1"/>
      <c r="S873" s="1"/>
      <c r="T873" s="1"/>
      <c r="U873" s="1"/>
      <c r="V873" s="1"/>
    </row>
    <row r="874" spans="1:22" ht="12.75" customHeight="1">
      <c r="A874" s="950" t="s">
        <v>7583</v>
      </c>
      <c r="B874" s="950">
        <v>13</v>
      </c>
      <c r="C874" s="1393"/>
      <c r="D874" s="1393"/>
      <c r="E874" s="1393"/>
      <c r="F874" s="1393"/>
      <c r="G874" s="1393"/>
      <c r="H874" s="1"/>
      <c r="I874" s="1"/>
      <c r="J874" s="1"/>
      <c r="K874" s="1"/>
      <c r="L874" s="1"/>
      <c r="M874" s="1"/>
      <c r="N874" s="1"/>
      <c r="O874" s="1"/>
      <c r="P874" s="1"/>
      <c r="Q874" s="1"/>
      <c r="R874" s="1"/>
      <c r="S874" s="1"/>
      <c r="T874" s="1"/>
      <c r="U874" s="1"/>
      <c r="V874" s="1"/>
    </row>
    <row r="875" spans="1:22" ht="12.75" customHeight="1">
      <c r="A875" s="959" t="s">
        <v>7585</v>
      </c>
      <c r="B875" s="959" t="s">
        <v>8111</v>
      </c>
      <c r="C875" s="1393"/>
      <c r="D875" s="1393"/>
      <c r="E875" s="1393"/>
      <c r="F875" s="1393"/>
      <c r="G875" s="1393"/>
      <c r="H875" s="1"/>
      <c r="I875" s="1"/>
      <c r="J875" s="1"/>
      <c r="K875" s="1"/>
      <c r="L875" s="1"/>
      <c r="M875" s="1"/>
      <c r="N875" s="1"/>
      <c r="O875" s="1"/>
      <c r="P875" s="1"/>
      <c r="Q875" s="1"/>
      <c r="R875" s="1"/>
      <c r="S875" s="1"/>
      <c r="T875" s="1"/>
      <c r="U875" s="1"/>
      <c r="V875" s="1"/>
    </row>
    <row r="876" spans="1:22" ht="12.75" customHeight="1">
      <c r="A876" s="959" t="s">
        <v>7971</v>
      </c>
      <c r="B876" s="959" t="s">
        <v>8152</v>
      </c>
      <c r="C876" s="1462"/>
      <c r="D876" s="1462"/>
      <c r="E876" s="1462"/>
      <c r="F876" s="1462"/>
      <c r="G876" s="1462"/>
      <c r="H876" s="15"/>
      <c r="I876" s="15"/>
      <c r="J876" s="15"/>
      <c r="K876" s="15"/>
      <c r="L876" s="15"/>
      <c r="M876" s="15"/>
      <c r="N876" s="15"/>
      <c r="O876" s="15"/>
      <c r="P876" s="15"/>
      <c r="Q876" s="15"/>
      <c r="R876" s="15"/>
      <c r="S876" s="15"/>
      <c r="T876" s="15"/>
      <c r="U876" s="15"/>
      <c r="V876" s="15"/>
    </row>
    <row r="877" spans="1:22" ht="12.75" customHeight="1">
      <c r="A877" s="959" t="s">
        <v>7973</v>
      </c>
      <c r="B877" s="959" t="s">
        <v>8153</v>
      </c>
      <c r="C877" s="1393"/>
      <c r="D877" s="1393"/>
      <c r="E877" s="1393"/>
      <c r="F877" s="1393"/>
      <c r="G877" s="1393"/>
      <c r="H877" s="1"/>
      <c r="I877" s="1"/>
      <c r="J877" s="1"/>
      <c r="K877" s="1"/>
      <c r="L877" s="1"/>
      <c r="M877" s="1"/>
      <c r="N877" s="1"/>
      <c r="O877" s="1"/>
      <c r="P877" s="1"/>
      <c r="Q877" s="1"/>
      <c r="R877" s="1"/>
      <c r="S877" s="1"/>
      <c r="T877" s="1"/>
      <c r="U877" s="1"/>
      <c r="V877" s="1"/>
    </row>
    <row r="878" spans="1:22" ht="12.75" customHeight="1">
      <c r="A878" s="959" t="s">
        <v>7589</v>
      </c>
      <c r="B878" s="959">
        <v>35</v>
      </c>
      <c r="C878" s="1393"/>
      <c r="D878" s="1393"/>
      <c r="E878" s="1393"/>
      <c r="F878" s="1393"/>
      <c r="G878" s="1393"/>
      <c r="H878" s="1"/>
      <c r="I878" s="1"/>
      <c r="J878" s="1"/>
      <c r="K878" s="1"/>
      <c r="L878" s="1"/>
      <c r="M878" s="1"/>
      <c r="N878" s="1"/>
      <c r="O878" s="1"/>
      <c r="P878" s="1"/>
      <c r="Q878" s="1"/>
      <c r="R878" s="1"/>
      <c r="S878" s="1"/>
      <c r="T878" s="1"/>
      <c r="U878" s="1"/>
      <c r="V878" s="1"/>
    </row>
    <row r="879" spans="1:22" ht="12.75" customHeight="1">
      <c r="A879" s="959" t="s">
        <v>7977</v>
      </c>
      <c r="B879" s="959" t="s">
        <v>8154</v>
      </c>
      <c r="C879" s="1393"/>
      <c r="D879" s="1393"/>
      <c r="E879" s="1393"/>
      <c r="F879" s="1393"/>
      <c r="G879" s="1393"/>
      <c r="H879" s="1"/>
      <c r="I879" s="1"/>
      <c r="J879" s="1"/>
      <c r="K879" s="1"/>
      <c r="L879" s="1"/>
      <c r="M879" s="1"/>
      <c r="N879" s="1"/>
      <c r="O879" s="1"/>
      <c r="P879" s="1"/>
      <c r="Q879" s="1"/>
      <c r="R879" s="1"/>
      <c r="S879" s="1"/>
      <c r="T879" s="1"/>
      <c r="U879" s="1"/>
      <c r="V879" s="1"/>
    </row>
    <row r="880" spans="1:22" ht="12.75" customHeight="1">
      <c r="A880" s="950" t="s">
        <v>7583</v>
      </c>
      <c r="B880" s="950">
        <v>14</v>
      </c>
      <c r="C880" s="1393"/>
      <c r="D880" s="1393"/>
      <c r="E880" s="1393"/>
      <c r="F880" s="1393"/>
      <c r="G880" s="1393"/>
      <c r="H880" s="1"/>
      <c r="I880" s="1"/>
      <c r="J880" s="1"/>
      <c r="K880" s="1"/>
      <c r="L880" s="1"/>
      <c r="M880" s="1"/>
      <c r="N880" s="1"/>
      <c r="O880" s="1"/>
      <c r="P880" s="1"/>
      <c r="Q880" s="1"/>
      <c r="R880" s="1"/>
      <c r="S880" s="1"/>
      <c r="T880" s="1"/>
      <c r="U880" s="1"/>
      <c r="V880" s="1"/>
    </row>
    <row r="881" spans="1:22" ht="12.75" customHeight="1">
      <c r="A881" s="959" t="s">
        <v>7585</v>
      </c>
      <c r="B881" s="959" t="s">
        <v>8111</v>
      </c>
      <c r="C881" s="1393"/>
      <c r="D881" s="1393"/>
      <c r="E881" s="1393"/>
      <c r="F881" s="1393"/>
      <c r="G881" s="1393"/>
      <c r="H881" s="1"/>
      <c r="I881" s="1"/>
      <c r="J881" s="1"/>
      <c r="K881" s="1"/>
      <c r="L881" s="1"/>
      <c r="M881" s="1"/>
      <c r="N881" s="1"/>
      <c r="O881" s="1"/>
      <c r="P881" s="1"/>
      <c r="Q881" s="1"/>
      <c r="R881" s="1"/>
      <c r="S881" s="1"/>
      <c r="T881" s="1"/>
      <c r="U881" s="1"/>
      <c r="V881" s="1"/>
    </row>
    <row r="882" spans="1:22" ht="12.75" customHeight="1">
      <c r="A882" s="959" t="s">
        <v>7971</v>
      </c>
      <c r="B882" s="959" t="s">
        <v>8156</v>
      </c>
      <c r="C882" s="1462"/>
      <c r="D882" s="1462"/>
      <c r="E882" s="1462"/>
      <c r="F882" s="1462"/>
      <c r="G882" s="1462"/>
      <c r="H882" s="15"/>
      <c r="I882" s="15"/>
      <c r="J882" s="15"/>
      <c r="K882" s="15"/>
      <c r="L882" s="15"/>
      <c r="M882" s="15"/>
      <c r="N882" s="15"/>
      <c r="O882" s="15"/>
      <c r="P882" s="15"/>
      <c r="Q882" s="15"/>
      <c r="R882" s="15"/>
      <c r="S882" s="15"/>
      <c r="T882" s="15"/>
      <c r="U882" s="15"/>
      <c r="V882" s="15"/>
    </row>
    <row r="883" spans="1:22" ht="12.75" customHeight="1">
      <c r="A883" s="959" t="s">
        <v>7973</v>
      </c>
      <c r="B883" s="959" t="s">
        <v>8157</v>
      </c>
      <c r="C883" s="1393"/>
      <c r="D883" s="1393"/>
      <c r="E883" s="1393"/>
      <c r="F883" s="1393"/>
      <c r="G883" s="1393"/>
      <c r="H883" s="1"/>
      <c r="I883" s="1"/>
      <c r="J883" s="1"/>
      <c r="K883" s="1"/>
      <c r="L883" s="1"/>
      <c r="M883" s="1"/>
      <c r="N883" s="1"/>
      <c r="O883" s="1"/>
      <c r="P883" s="1"/>
      <c r="Q883" s="1"/>
      <c r="R883" s="1"/>
      <c r="S883" s="1"/>
      <c r="T883" s="1"/>
      <c r="U883" s="1"/>
      <c r="V883" s="1"/>
    </row>
    <row r="884" spans="1:22" ht="12.75" customHeight="1">
      <c r="A884" s="959" t="s">
        <v>7589</v>
      </c>
      <c r="B884" s="959">
        <v>35</v>
      </c>
      <c r="C884" s="1393"/>
      <c r="D884" s="1393"/>
      <c r="E884" s="1393"/>
      <c r="F884" s="1393"/>
      <c r="G884" s="1393"/>
      <c r="H884" s="1"/>
      <c r="I884" s="1"/>
      <c r="J884" s="1"/>
      <c r="K884" s="1"/>
      <c r="L884" s="1"/>
      <c r="M884" s="1"/>
      <c r="N884" s="1"/>
      <c r="O884" s="1"/>
      <c r="P884" s="1"/>
      <c r="Q884" s="1"/>
      <c r="R884" s="1"/>
      <c r="S884" s="1"/>
      <c r="T884" s="1"/>
      <c r="U884" s="1"/>
      <c r="V884" s="1"/>
    </row>
    <row r="885" spans="1:22" ht="12.75" customHeight="1">
      <c r="A885" s="959" t="s">
        <v>7977</v>
      </c>
      <c r="B885" s="959" t="s">
        <v>8158</v>
      </c>
      <c r="C885" s="1393"/>
      <c r="D885" s="1393"/>
      <c r="E885" s="1393"/>
      <c r="F885" s="1393"/>
      <c r="G885" s="1393"/>
      <c r="H885" s="1"/>
      <c r="I885" s="1"/>
      <c r="J885" s="1"/>
      <c r="K885" s="1"/>
      <c r="L885" s="1"/>
      <c r="M885" s="1"/>
      <c r="N885" s="1"/>
      <c r="O885" s="1"/>
      <c r="P885" s="1"/>
      <c r="Q885" s="1"/>
      <c r="R885" s="1"/>
      <c r="S885" s="1"/>
      <c r="T885" s="1"/>
      <c r="U885" s="1"/>
      <c r="V885" s="1"/>
    </row>
    <row r="886" spans="1:22" ht="12.75" customHeight="1">
      <c r="A886" s="950" t="s">
        <v>7583</v>
      </c>
      <c r="B886" s="950">
        <v>15</v>
      </c>
      <c r="C886" s="1462"/>
      <c r="D886" s="1462"/>
      <c r="E886" s="1462"/>
      <c r="F886" s="1462"/>
      <c r="G886" s="1462"/>
      <c r="H886" s="1"/>
      <c r="I886" s="1"/>
      <c r="J886" s="1"/>
      <c r="K886" s="1"/>
      <c r="L886" s="1"/>
      <c r="M886" s="1"/>
      <c r="N886" s="1"/>
      <c r="O886" s="1"/>
      <c r="P886" s="1"/>
      <c r="Q886" s="1"/>
      <c r="R886" s="1"/>
      <c r="S886" s="1"/>
      <c r="T886" s="1"/>
      <c r="U886" s="1"/>
      <c r="V886" s="1"/>
    </row>
    <row r="887" spans="1:22" ht="12.75" customHeight="1">
      <c r="A887" s="959" t="s">
        <v>7585</v>
      </c>
      <c r="B887" s="959" t="s">
        <v>8111</v>
      </c>
      <c r="C887" s="1393"/>
      <c r="D887" s="1393"/>
      <c r="E887" s="1393"/>
      <c r="F887" s="1393"/>
      <c r="G887" s="1393"/>
      <c r="H887" s="1"/>
      <c r="I887" s="1"/>
      <c r="J887" s="1"/>
      <c r="K887" s="1"/>
      <c r="L887" s="1"/>
      <c r="M887" s="1"/>
      <c r="N887" s="1"/>
      <c r="O887" s="1"/>
      <c r="P887" s="1"/>
      <c r="Q887" s="1"/>
      <c r="R887" s="1"/>
      <c r="S887" s="1"/>
      <c r="T887" s="1"/>
      <c r="U887" s="1"/>
      <c r="V887" s="1"/>
    </row>
    <row r="888" spans="1:22" ht="12.75" customHeight="1">
      <c r="A888" s="959" t="s">
        <v>7971</v>
      </c>
      <c r="B888" s="959" t="s">
        <v>8156</v>
      </c>
      <c r="C888" s="1462"/>
      <c r="D888" s="1462"/>
      <c r="E888" s="1462"/>
      <c r="F888" s="1462"/>
      <c r="G888" s="1462"/>
      <c r="H888" s="15"/>
      <c r="I888" s="15"/>
      <c r="J888" s="15"/>
      <c r="K888" s="15"/>
      <c r="L888" s="15"/>
      <c r="M888" s="15"/>
      <c r="N888" s="15"/>
      <c r="O888" s="15"/>
      <c r="P888" s="15"/>
      <c r="Q888" s="15"/>
      <c r="R888" s="15"/>
      <c r="S888" s="15"/>
      <c r="T888" s="15"/>
      <c r="U888" s="15"/>
      <c r="V888" s="15"/>
    </row>
    <row r="889" spans="1:22" ht="12.75" customHeight="1">
      <c r="A889" s="959" t="s">
        <v>7973</v>
      </c>
      <c r="B889" s="959" t="s">
        <v>8159</v>
      </c>
      <c r="C889" s="1393"/>
      <c r="D889" s="1393"/>
      <c r="E889" s="1393"/>
      <c r="F889" s="1393"/>
      <c r="G889" s="1393"/>
      <c r="H889" s="1"/>
      <c r="I889" s="1"/>
      <c r="J889" s="1"/>
      <c r="K889" s="1"/>
      <c r="L889" s="1"/>
      <c r="M889" s="1"/>
      <c r="N889" s="1"/>
      <c r="O889" s="1"/>
      <c r="P889" s="1"/>
      <c r="Q889" s="1"/>
      <c r="R889" s="1"/>
      <c r="S889" s="1"/>
      <c r="T889" s="1"/>
      <c r="U889" s="1"/>
      <c r="V889" s="1"/>
    </row>
    <row r="890" spans="1:22" ht="12.75" customHeight="1">
      <c r="A890" s="959" t="s">
        <v>7589</v>
      </c>
      <c r="B890" s="959">
        <v>35</v>
      </c>
      <c r="C890" s="1393"/>
      <c r="D890" s="1393"/>
      <c r="E890" s="1393"/>
      <c r="F890" s="1393"/>
      <c r="G890" s="1393"/>
      <c r="H890" s="1"/>
      <c r="I890" s="1"/>
      <c r="J890" s="1"/>
      <c r="K890" s="1"/>
      <c r="L890" s="1"/>
      <c r="M890" s="1"/>
      <c r="N890" s="1"/>
      <c r="O890" s="1"/>
      <c r="P890" s="1"/>
      <c r="Q890" s="1"/>
      <c r="R890" s="1"/>
      <c r="S890" s="1"/>
      <c r="T890" s="1"/>
      <c r="U890" s="1"/>
      <c r="V890" s="1"/>
    </row>
    <row r="891" spans="1:22" ht="12.75" customHeight="1">
      <c r="A891" s="959" t="s">
        <v>7977</v>
      </c>
      <c r="B891" s="959" t="s">
        <v>8160</v>
      </c>
      <c r="C891" s="1393"/>
      <c r="D891" s="1393"/>
      <c r="E891" s="1393"/>
      <c r="F891" s="1393"/>
      <c r="G891" s="1393"/>
      <c r="H891" s="1"/>
      <c r="I891" s="1"/>
      <c r="J891" s="1"/>
      <c r="K891" s="1"/>
      <c r="L891" s="1"/>
      <c r="M891" s="1"/>
      <c r="N891" s="1"/>
      <c r="O891" s="1"/>
      <c r="P891" s="1"/>
      <c r="Q891" s="1"/>
      <c r="R891" s="1"/>
      <c r="S891" s="1"/>
      <c r="T891" s="1"/>
      <c r="U891" s="1"/>
      <c r="V891" s="1"/>
    </row>
    <row r="892" spans="1:22" ht="12.75" customHeight="1">
      <c r="A892" s="667" t="s">
        <v>7977</v>
      </c>
      <c r="B892" s="959" t="s">
        <v>8161</v>
      </c>
      <c r="C892" s="1393"/>
      <c r="D892" s="1393"/>
      <c r="E892" s="1393"/>
      <c r="F892" s="1393"/>
      <c r="G892" s="1393"/>
      <c r="H892" s="1"/>
      <c r="I892" s="1"/>
      <c r="J892" s="1"/>
      <c r="K892" s="1"/>
      <c r="L892" s="1"/>
      <c r="M892" s="1"/>
      <c r="N892" s="1"/>
      <c r="O892" s="1"/>
      <c r="P892" s="1"/>
      <c r="Q892" s="1"/>
      <c r="R892" s="1"/>
      <c r="S892" s="1"/>
      <c r="T892" s="1"/>
      <c r="U892" s="1"/>
      <c r="V892" s="1"/>
    </row>
    <row r="893" spans="1:22" ht="12.75" customHeight="1">
      <c r="A893" s="950" t="s">
        <v>7583</v>
      </c>
      <c r="B893" s="950">
        <v>16</v>
      </c>
      <c r="C893" s="1462"/>
      <c r="D893" s="1462"/>
      <c r="E893" s="1462"/>
      <c r="F893" s="1462"/>
      <c r="G893" s="1462"/>
      <c r="H893" s="1"/>
      <c r="I893" s="1"/>
      <c r="J893" s="1"/>
      <c r="K893" s="1"/>
      <c r="L893" s="1"/>
      <c r="M893" s="1"/>
      <c r="N893" s="1"/>
      <c r="O893" s="1"/>
      <c r="P893" s="1"/>
      <c r="Q893" s="1"/>
      <c r="R893" s="1"/>
      <c r="S893" s="1"/>
      <c r="T893" s="1"/>
      <c r="U893" s="1"/>
      <c r="V893" s="1"/>
    </row>
    <row r="894" spans="1:22" ht="12.75" customHeight="1">
      <c r="A894" s="959" t="s">
        <v>7585</v>
      </c>
      <c r="B894" s="959" t="s">
        <v>8164</v>
      </c>
      <c r="C894" s="1463"/>
      <c r="D894" s="1462"/>
      <c r="E894" s="1462"/>
      <c r="F894" s="1462"/>
      <c r="G894" s="1462"/>
      <c r="H894" s="15"/>
      <c r="I894" s="15"/>
      <c r="J894" s="15"/>
      <c r="K894" s="15"/>
      <c r="L894" s="15"/>
      <c r="M894" s="15"/>
      <c r="N894" s="15"/>
      <c r="O894" s="15"/>
      <c r="P894" s="15"/>
      <c r="Q894" s="15"/>
      <c r="R894" s="15"/>
      <c r="S894" s="15"/>
      <c r="T894" s="15"/>
      <c r="U894" s="15"/>
      <c r="V894" s="15"/>
    </row>
    <row r="895" spans="1:22" ht="12.75" customHeight="1">
      <c r="A895" s="959" t="s">
        <v>7971</v>
      </c>
      <c r="B895" s="951">
        <v>43048</v>
      </c>
      <c r="C895" s="1393"/>
      <c r="D895" s="1393"/>
      <c r="E895" s="1393"/>
      <c r="F895" s="1393"/>
      <c r="G895" s="1393"/>
      <c r="H895" s="1"/>
      <c r="I895" s="1"/>
      <c r="J895" s="1"/>
      <c r="K895" s="1"/>
      <c r="L895" s="1"/>
      <c r="M895" s="1"/>
      <c r="N895" s="1"/>
      <c r="O895" s="1"/>
      <c r="P895" s="1"/>
      <c r="Q895" s="1"/>
      <c r="R895" s="1"/>
      <c r="S895" s="1"/>
      <c r="T895" s="1"/>
      <c r="U895" s="1"/>
      <c r="V895" s="1"/>
    </row>
    <row r="896" spans="1:22" ht="12.75" customHeight="1">
      <c r="A896" s="959" t="s">
        <v>7973</v>
      </c>
      <c r="B896" s="959" t="s">
        <v>8171</v>
      </c>
      <c r="C896" s="1393"/>
      <c r="D896" s="1393"/>
      <c r="E896" s="1393"/>
      <c r="F896" s="1393"/>
      <c r="G896" s="1393"/>
      <c r="H896" s="1"/>
      <c r="I896" s="1"/>
      <c r="J896" s="1"/>
      <c r="K896" s="1"/>
      <c r="L896" s="1"/>
      <c r="M896" s="1"/>
      <c r="N896" s="1"/>
      <c r="O896" s="1"/>
      <c r="P896" s="1"/>
      <c r="Q896" s="1"/>
      <c r="R896" s="1"/>
      <c r="S896" s="1"/>
      <c r="T896" s="1"/>
      <c r="U896" s="1"/>
      <c r="V896" s="1"/>
    </row>
    <row r="897" spans="1:22" ht="12.75" customHeight="1">
      <c r="A897" s="959" t="s">
        <v>7589</v>
      </c>
      <c r="B897" s="959">
        <v>25</v>
      </c>
      <c r="C897" s="1393"/>
      <c r="D897" s="1393"/>
      <c r="E897" s="1393"/>
      <c r="F897" s="1393"/>
      <c r="G897" s="1393"/>
      <c r="H897" s="1"/>
      <c r="I897" s="1"/>
      <c r="J897" s="1"/>
      <c r="K897" s="1"/>
      <c r="L897" s="1"/>
      <c r="M897" s="1"/>
      <c r="N897" s="1"/>
      <c r="O897" s="1"/>
      <c r="P897" s="1"/>
      <c r="Q897" s="1"/>
      <c r="R897" s="1"/>
      <c r="S897" s="1"/>
      <c r="T897" s="1"/>
      <c r="U897" s="1"/>
      <c r="V897" s="1"/>
    </row>
    <row r="898" spans="1:22" ht="12.75" customHeight="1">
      <c r="A898" s="959" t="s">
        <v>7977</v>
      </c>
      <c r="B898" s="959" t="s">
        <v>8174</v>
      </c>
      <c r="C898" s="1393"/>
      <c r="D898" s="1393"/>
      <c r="E898" s="1393"/>
      <c r="F898" s="1393"/>
      <c r="G898" s="1393"/>
      <c r="H898" s="1"/>
      <c r="I898" s="1"/>
      <c r="J898" s="1"/>
      <c r="K898" s="1"/>
      <c r="L898" s="1"/>
      <c r="M898" s="1"/>
      <c r="N898" s="1"/>
      <c r="O898" s="1"/>
      <c r="P898" s="1"/>
      <c r="Q898" s="1"/>
      <c r="R898" s="1"/>
      <c r="S898" s="1"/>
      <c r="T898" s="1"/>
      <c r="U898" s="1"/>
      <c r="V898" s="1"/>
    </row>
    <row r="899" spans="1:22" ht="12.75" customHeight="1">
      <c r="A899" s="950" t="s">
        <v>7583</v>
      </c>
      <c r="B899" s="950">
        <v>17</v>
      </c>
      <c r="C899" s="1462"/>
      <c r="D899" s="1462"/>
      <c r="E899" s="1462"/>
      <c r="F899" s="1462"/>
      <c r="G899" s="1462"/>
      <c r="H899" s="1"/>
      <c r="I899" s="1"/>
      <c r="J899" s="1"/>
      <c r="K899" s="1"/>
      <c r="L899" s="1"/>
      <c r="M899" s="1"/>
      <c r="N899" s="1"/>
      <c r="O899" s="1"/>
      <c r="P899" s="1"/>
      <c r="Q899" s="1"/>
      <c r="R899" s="1"/>
      <c r="S899" s="1"/>
      <c r="T899" s="1"/>
      <c r="U899" s="1"/>
      <c r="V899" s="1"/>
    </row>
    <row r="900" spans="1:22" ht="12.75" customHeight="1">
      <c r="A900" s="959" t="s">
        <v>7585</v>
      </c>
      <c r="B900" s="959" t="s">
        <v>8164</v>
      </c>
      <c r="C900" s="1462"/>
      <c r="D900" s="1462"/>
      <c r="E900" s="1462"/>
      <c r="F900" s="1462"/>
      <c r="G900" s="1462"/>
      <c r="H900" s="15"/>
      <c r="I900" s="15"/>
      <c r="J900" s="15"/>
      <c r="K900" s="15"/>
      <c r="L900" s="15"/>
      <c r="M900" s="15"/>
      <c r="N900" s="15"/>
      <c r="O900" s="15"/>
      <c r="P900" s="15"/>
      <c r="Q900" s="15"/>
      <c r="R900" s="15"/>
      <c r="S900" s="15"/>
      <c r="T900" s="15"/>
      <c r="U900" s="15"/>
      <c r="V900" s="15"/>
    </row>
    <row r="901" spans="1:22" ht="12.75" customHeight="1">
      <c r="A901" s="959" t="s">
        <v>7971</v>
      </c>
      <c r="B901" s="951">
        <v>43083</v>
      </c>
      <c r="C901" s="1393"/>
      <c r="D901" s="1393"/>
      <c r="E901" s="1393"/>
      <c r="F901" s="1393"/>
      <c r="G901" s="1393"/>
      <c r="H901" s="1"/>
      <c r="I901" s="1"/>
      <c r="J901" s="1"/>
      <c r="K901" s="1"/>
      <c r="L901" s="1"/>
      <c r="M901" s="1"/>
      <c r="N901" s="1"/>
      <c r="O901" s="1"/>
      <c r="P901" s="1"/>
      <c r="Q901" s="1"/>
      <c r="R901" s="1"/>
      <c r="S901" s="1"/>
      <c r="T901" s="1"/>
      <c r="U901" s="1"/>
      <c r="V901" s="1"/>
    </row>
    <row r="902" spans="1:22" ht="12.75" customHeight="1">
      <c r="A902" s="959" t="s">
        <v>7973</v>
      </c>
      <c r="B902" s="959" t="s">
        <v>8176</v>
      </c>
      <c r="C902" s="1393"/>
      <c r="D902" s="1393"/>
      <c r="E902" s="1393"/>
      <c r="F902" s="1393"/>
      <c r="G902" s="1393"/>
      <c r="H902" s="1"/>
      <c r="I902" s="1"/>
      <c r="J902" s="1"/>
      <c r="K902" s="1"/>
      <c r="L902" s="1"/>
      <c r="M902" s="1"/>
      <c r="N902" s="1"/>
      <c r="O902" s="1"/>
      <c r="P902" s="1"/>
      <c r="Q902" s="1"/>
      <c r="R902" s="1"/>
      <c r="S902" s="1"/>
      <c r="T902" s="1"/>
      <c r="U902" s="1"/>
      <c r="V902" s="1"/>
    </row>
    <row r="903" spans="1:22" ht="12.75" customHeight="1">
      <c r="A903" s="959" t="s">
        <v>7589</v>
      </c>
      <c r="B903" s="959">
        <v>24</v>
      </c>
      <c r="C903" s="1393"/>
      <c r="D903" s="1393"/>
      <c r="E903" s="1393"/>
      <c r="F903" s="1393"/>
      <c r="G903" s="1393"/>
      <c r="H903" s="1"/>
      <c r="I903" s="1"/>
      <c r="J903" s="1"/>
      <c r="K903" s="1"/>
      <c r="L903" s="1"/>
      <c r="M903" s="1"/>
      <c r="N903" s="1"/>
      <c r="O903" s="1"/>
      <c r="P903" s="1"/>
      <c r="Q903" s="1"/>
      <c r="R903" s="1"/>
      <c r="S903" s="1"/>
      <c r="T903" s="1"/>
      <c r="U903" s="1"/>
      <c r="V903" s="1"/>
    </row>
    <row r="904" spans="1:22" ht="12.75" customHeight="1">
      <c r="A904" s="959" t="s">
        <v>7977</v>
      </c>
      <c r="B904" s="959" t="s">
        <v>8177</v>
      </c>
      <c r="C904" s="1393"/>
      <c r="D904" s="1393"/>
      <c r="E904" s="1393"/>
      <c r="F904" s="1393"/>
      <c r="G904" s="1393"/>
      <c r="H904" s="1"/>
      <c r="I904" s="1"/>
      <c r="J904" s="1"/>
      <c r="K904" s="1"/>
      <c r="L904" s="1"/>
      <c r="M904" s="1"/>
      <c r="N904" s="1"/>
      <c r="O904" s="1"/>
      <c r="P904" s="1"/>
      <c r="Q904" s="1"/>
      <c r="R904" s="1"/>
      <c r="S904" s="1"/>
      <c r="T904" s="1"/>
      <c r="U904" s="1"/>
      <c r="V904" s="1"/>
    </row>
    <row r="905" spans="1:22" ht="12.75" customHeight="1">
      <c r="A905" s="950" t="s">
        <v>7583</v>
      </c>
      <c r="B905" s="950">
        <v>18</v>
      </c>
      <c r="C905" s="1393"/>
      <c r="D905" s="1393"/>
      <c r="E905" s="1393"/>
      <c r="F905" s="1393"/>
      <c r="G905" s="1393"/>
      <c r="H905" s="1"/>
      <c r="I905" s="1"/>
      <c r="J905" s="1"/>
      <c r="K905" s="1"/>
      <c r="L905" s="1"/>
      <c r="M905" s="1"/>
      <c r="N905" s="1"/>
      <c r="O905" s="1"/>
      <c r="P905" s="1"/>
      <c r="Q905" s="1"/>
      <c r="R905" s="1"/>
      <c r="S905" s="1"/>
      <c r="T905" s="1"/>
      <c r="U905" s="1"/>
      <c r="V905" s="1"/>
    </row>
    <row r="906" spans="1:22" ht="12.75" customHeight="1">
      <c r="A906" s="959" t="s">
        <v>7585</v>
      </c>
      <c r="B906" s="959" t="s">
        <v>8164</v>
      </c>
      <c r="C906" s="1462"/>
      <c r="D906" s="1462"/>
      <c r="E906" s="1462"/>
      <c r="F906" s="1462"/>
      <c r="G906" s="1462"/>
      <c r="H906" s="15"/>
      <c r="I906" s="15"/>
      <c r="J906" s="15"/>
      <c r="K906" s="15"/>
      <c r="L906" s="15"/>
      <c r="M906" s="15"/>
      <c r="N906" s="15"/>
      <c r="O906" s="15"/>
      <c r="P906" s="15"/>
      <c r="Q906" s="15"/>
      <c r="R906" s="15"/>
      <c r="S906" s="15"/>
      <c r="T906" s="15"/>
      <c r="U906" s="15"/>
      <c r="V906" s="15"/>
    </row>
    <row r="907" spans="1:22" ht="12.75" customHeight="1">
      <c r="A907" s="959" t="s">
        <v>7971</v>
      </c>
      <c r="B907" s="951">
        <v>43118</v>
      </c>
      <c r="C907" s="1393"/>
      <c r="D907" s="1393"/>
      <c r="E907" s="1393"/>
      <c r="F907" s="1393"/>
      <c r="G907" s="1393"/>
      <c r="H907" s="1"/>
      <c r="I907" s="1"/>
      <c r="J907" s="1"/>
      <c r="K907" s="1"/>
      <c r="L907" s="1"/>
      <c r="M907" s="1"/>
      <c r="N907" s="1"/>
      <c r="O907" s="1"/>
      <c r="P907" s="1"/>
      <c r="Q907" s="1"/>
      <c r="R907" s="1"/>
      <c r="S907" s="1"/>
      <c r="T907" s="1"/>
      <c r="U907" s="1"/>
      <c r="V907" s="1"/>
    </row>
    <row r="908" spans="1:22" ht="12.75" customHeight="1">
      <c r="A908" s="959" t="s">
        <v>7973</v>
      </c>
      <c r="B908" s="959" t="s">
        <v>8179</v>
      </c>
      <c r="C908" s="1393"/>
      <c r="D908" s="1393"/>
      <c r="E908" s="1393"/>
      <c r="F908" s="1393"/>
      <c r="G908" s="1393"/>
      <c r="H908" s="1"/>
      <c r="I908" s="1"/>
      <c r="J908" s="1"/>
      <c r="K908" s="1"/>
      <c r="L908" s="1"/>
      <c r="M908" s="1"/>
      <c r="N908" s="1"/>
      <c r="O908" s="1"/>
      <c r="P908" s="1"/>
      <c r="Q908" s="1"/>
      <c r="R908" s="1"/>
      <c r="S908" s="1"/>
      <c r="T908" s="1"/>
      <c r="U908" s="1"/>
      <c r="V908" s="1"/>
    </row>
    <row r="909" spans="1:22" ht="12.75" customHeight="1">
      <c r="A909" s="959" t="s">
        <v>7589</v>
      </c>
      <c r="B909" s="959">
        <v>15</v>
      </c>
      <c r="C909" s="1393"/>
      <c r="D909" s="1393"/>
      <c r="E909" s="1393"/>
      <c r="F909" s="1393"/>
      <c r="G909" s="1393"/>
      <c r="H909" s="1"/>
      <c r="I909" s="1"/>
      <c r="J909" s="1"/>
      <c r="K909" s="1"/>
      <c r="L909" s="1"/>
      <c r="M909" s="1"/>
      <c r="N909" s="1"/>
      <c r="O909" s="1"/>
      <c r="P909" s="1"/>
      <c r="Q909" s="1"/>
      <c r="R909" s="1"/>
      <c r="S909" s="1"/>
      <c r="T909" s="1"/>
      <c r="U909" s="1"/>
      <c r="V909" s="1"/>
    </row>
    <row r="910" spans="1:22" ht="12.75" customHeight="1">
      <c r="A910" s="959" t="s">
        <v>7977</v>
      </c>
      <c r="B910" s="959" t="s">
        <v>686</v>
      </c>
      <c r="C910" s="1393"/>
      <c r="D910" s="1393"/>
      <c r="E910" s="1393"/>
      <c r="F910" s="1393"/>
      <c r="G910" s="1393"/>
      <c r="H910" s="1"/>
      <c r="I910" s="1"/>
      <c r="J910" s="1"/>
      <c r="K910" s="1"/>
      <c r="L910" s="1"/>
      <c r="M910" s="1"/>
      <c r="N910" s="1"/>
      <c r="O910" s="1"/>
      <c r="P910" s="1"/>
      <c r="Q910" s="1"/>
      <c r="R910" s="1"/>
      <c r="S910" s="1"/>
      <c r="T910" s="1"/>
      <c r="U910" s="1"/>
      <c r="V910" s="1"/>
    </row>
    <row r="911" spans="1:22" ht="12.75" customHeight="1">
      <c r="A911" s="953" t="s">
        <v>7583</v>
      </c>
      <c r="B911" s="950">
        <v>19</v>
      </c>
      <c r="C911" s="1393"/>
      <c r="D911" s="1393"/>
      <c r="E911" s="1393"/>
      <c r="F911" s="1393"/>
      <c r="G911" s="1393"/>
      <c r="H911" s="1"/>
      <c r="I911" s="1"/>
      <c r="J911" s="1"/>
      <c r="K911" s="1"/>
      <c r="L911" s="1"/>
      <c r="M911" s="1"/>
      <c r="N911" s="1"/>
      <c r="O911" s="1"/>
      <c r="P911" s="1"/>
      <c r="Q911" s="1"/>
      <c r="R911" s="1"/>
      <c r="S911" s="1"/>
      <c r="T911" s="1"/>
      <c r="U911" s="1"/>
      <c r="V911" s="1"/>
    </row>
    <row r="912" spans="1:22" ht="12.75" customHeight="1">
      <c r="A912" s="959" t="s">
        <v>7585</v>
      </c>
      <c r="B912" s="959" t="s">
        <v>8164</v>
      </c>
      <c r="C912" s="1462"/>
      <c r="D912" s="1462"/>
      <c r="E912" s="1462"/>
      <c r="F912" s="1462"/>
      <c r="G912" s="1462"/>
      <c r="H912" s="15"/>
      <c r="I912" s="15"/>
      <c r="J912" s="15"/>
      <c r="K912" s="15"/>
      <c r="L912" s="15"/>
      <c r="M912" s="15"/>
      <c r="N912" s="15"/>
      <c r="O912" s="15"/>
      <c r="P912" s="15"/>
      <c r="Q912" s="15"/>
      <c r="R912" s="15"/>
      <c r="S912" s="15"/>
      <c r="T912" s="15"/>
      <c r="U912" s="15"/>
      <c r="V912" s="15"/>
    </row>
    <row r="913" spans="1:22" ht="12.75" customHeight="1">
      <c r="A913" s="959" t="s">
        <v>7971</v>
      </c>
      <c r="B913" s="951">
        <v>43153</v>
      </c>
      <c r="C913" s="1393"/>
      <c r="D913" s="1393"/>
      <c r="E913" s="1393"/>
      <c r="F913" s="1393"/>
      <c r="G913" s="1393"/>
      <c r="H913" s="1"/>
      <c r="I913" s="1"/>
      <c r="J913" s="1"/>
      <c r="K913" s="1"/>
      <c r="L913" s="1"/>
      <c r="M913" s="1"/>
      <c r="N913" s="1"/>
      <c r="O913" s="1"/>
      <c r="P913" s="1"/>
      <c r="Q913" s="1"/>
      <c r="R913" s="1"/>
      <c r="S913" s="1"/>
      <c r="T913" s="1"/>
      <c r="U913" s="1"/>
      <c r="V913" s="1"/>
    </row>
    <row r="914" spans="1:22" ht="12.75" customHeight="1">
      <c r="A914" s="959" t="s">
        <v>7973</v>
      </c>
      <c r="B914" s="959" t="s">
        <v>8182</v>
      </c>
      <c r="C914" s="1393"/>
      <c r="D914" s="1393"/>
      <c r="E914" s="1393"/>
      <c r="F914" s="1393"/>
      <c r="G914" s="1393"/>
      <c r="H914" s="1"/>
      <c r="I914" s="1"/>
      <c r="J914" s="1"/>
      <c r="K914" s="1"/>
      <c r="L914" s="1"/>
      <c r="M914" s="1"/>
      <c r="N914" s="1"/>
      <c r="O914" s="1"/>
      <c r="P914" s="1"/>
      <c r="Q914" s="1"/>
      <c r="R914" s="1"/>
      <c r="S914" s="1"/>
      <c r="T914" s="1"/>
      <c r="U914" s="1"/>
      <c r="V914" s="1"/>
    </row>
    <row r="915" spans="1:22" ht="12.75" customHeight="1">
      <c r="A915" s="959" t="s">
        <v>7589</v>
      </c>
      <c r="B915" s="959">
        <v>15</v>
      </c>
      <c r="C915" s="1393"/>
      <c r="D915" s="1393"/>
      <c r="E915" s="1393"/>
      <c r="F915" s="1393"/>
      <c r="G915" s="1393"/>
      <c r="H915" s="1"/>
      <c r="I915" s="1"/>
      <c r="J915" s="1"/>
      <c r="K915" s="1"/>
      <c r="L915" s="1"/>
      <c r="M915" s="1"/>
      <c r="N915" s="1"/>
      <c r="O915" s="1"/>
      <c r="P915" s="1"/>
      <c r="Q915" s="1"/>
      <c r="R915" s="1"/>
      <c r="S915" s="1"/>
      <c r="T915" s="1"/>
      <c r="U915" s="1"/>
      <c r="V915" s="1"/>
    </row>
    <row r="916" spans="1:22" ht="12.75" customHeight="1">
      <c r="A916" s="959" t="s">
        <v>7977</v>
      </c>
      <c r="B916" s="959" t="s">
        <v>5769</v>
      </c>
      <c r="C916" s="1393"/>
      <c r="D916" s="1393"/>
      <c r="E916" s="1393"/>
      <c r="F916" s="1393"/>
      <c r="G916" s="1393"/>
      <c r="H916" s="1"/>
      <c r="I916" s="1"/>
      <c r="J916" s="1"/>
      <c r="K916" s="1"/>
      <c r="L916" s="1"/>
      <c r="M916" s="1"/>
      <c r="N916" s="1"/>
      <c r="O916" s="1"/>
      <c r="P916" s="1"/>
      <c r="Q916" s="1"/>
      <c r="R916" s="1"/>
      <c r="S916" s="1"/>
      <c r="T916" s="1"/>
      <c r="U916" s="1"/>
      <c r="V916" s="1"/>
    </row>
    <row r="917" spans="1:22" ht="12.75" customHeight="1">
      <c r="A917" s="953" t="s">
        <v>7583</v>
      </c>
      <c r="B917" s="950">
        <v>20</v>
      </c>
      <c r="C917" s="1393"/>
      <c r="D917" s="1393"/>
      <c r="E917" s="1393"/>
      <c r="F917" s="1393"/>
      <c r="G917" s="1393"/>
      <c r="H917" s="1"/>
      <c r="I917" s="1"/>
      <c r="J917" s="1"/>
      <c r="K917" s="1"/>
      <c r="L917" s="1"/>
      <c r="M917" s="1"/>
      <c r="N917" s="1"/>
      <c r="O917" s="1"/>
      <c r="P917" s="1"/>
      <c r="Q917" s="1"/>
      <c r="R917" s="1"/>
      <c r="S917" s="1"/>
      <c r="T917" s="1"/>
      <c r="U917" s="1"/>
      <c r="V917" s="1"/>
    </row>
    <row r="918" spans="1:22" ht="12.75" customHeight="1">
      <c r="A918" s="959" t="s">
        <v>7585</v>
      </c>
      <c r="B918" s="959" t="s">
        <v>8164</v>
      </c>
      <c r="C918" s="1462"/>
      <c r="D918" s="1462"/>
      <c r="E918" s="1462"/>
      <c r="F918" s="1462"/>
      <c r="G918" s="1462"/>
      <c r="H918" s="15"/>
      <c r="I918" s="15"/>
      <c r="J918" s="15"/>
      <c r="K918" s="15"/>
      <c r="L918" s="15"/>
      <c r="M918" s="15"/>
      <c r="N918" s="15"/>
      <c r="O918" s="15"/>
      <c r="P918" s="15"/>
      <c r="Q918" s="15"/>
      <c r="R918" s="15"/>
      <c r="S918" s="15"/>
      <c r="T918" s="15"/>
      <c r="U918" s="15"/>
      <c r="V918" s="15"/>
    </row>
    <row r="919" spans="1:22" ht="12.75" customHeight="1">
      <c r="A919" s="959" t="s">
        <v>7971</v>
      </c>
      <c r="B919" s="951">
        <v>43181</v>
      </c>
      <c r="C919" s="1393"/>
      <c r="D919" s="1393"/>
      <c r="E919" s="1393"/>
      <c r="F919" s="1393"/>
      <c r="G919" s="1393"/>
      <c r="H919" s="1"/>
      <c r="I919" s="1"/>
      <c r="J919" s="1"/>
      <c r="K919" s="1"/>
      <c r="L919" s="1"/>
      <c r="M919" s="1"/>
      <c r="N919" s="1"/>
      <c r="O919" s="1"/>
      <c r="P919" s="1"/>
      <c r="Q919" s="1"/>
      <c r="R919" s="1"/>
      <c r="S919" s="1"/>
      <c r="T919" s="1"/>
      <c r="U919" s="1"/>
      <c r="V919" s="1"/>
    </row>
    <row r="920" spans="1:22" ht="12.75" customHeight="1">
      <c r="A920" s="959" t="s">
        <v>7973</v>
      </c>
      <c r="B920" s="959" t="s">
        <v>8185</v>
      </c>
      <c r="C920" s="1393"/>
      <c r="D920" s="1393"/>
      <c r="E920" s="1393"/>
      <c r="F920" s="1393"/>
      <c r="G920" s="1393"/>
      <c r="H920" s="1"/>
      <c r="I920" s="1"/>
      <c r="J920" s="1"/>
      <c r="K920" s="1"/>
      <c r="L920" s="1"/>
      <c r="M920" s="1"/>
      <c r="N920" s="1"/>
      <c r="O920" s="1"/>
      <c r="P920" s="1"/>
      <c r="Q920" s="1"/>
      <c r="R920" s="1"/>
      <c r="S920" s="1"/>
      <c r="T920" s="1"/>
      <c r="U920" s="1"/>
      <c r="V920" s="1"/>
    </row>
    <row r="921" spans="1:22" ht="12.75" customHeight="1">
      <c r="A921" s="959" t="s">
        <v>7589</v>
      </c>
      <c r="B921" s="959">
        <v>24</v>
      </c>
      <c r="C921" s="1393"/>
      <c r="D921" s="1393"/>
      <c r="E921" s="1393"/>
      <c r="F921" s="1393"/>
      <c r="G921" s="1393"/>
      <c r="H921" s="1"/>
      <c r="I921" s="1"/>
      <c r="J921" s="1"/>
      <c r="K921" s="1"/>
      <c r="L921" s="1"/>
      <c r="M921" s="1"/>
      <c r="N921" s="1"/>
      <c r="O921" s="1"/>
      <c r="P921" s="1"/>
      <c r="Q921" s="1"/>
      <c r="R921" s="1"/>
      <c r="S921" s="1"/>
      <c r="T921" s="1"/>
      <c r="U921" s="1"/>
      <c r="V921" s="1"/>
    </row>
    <row r="922" spans="1:22" ht="12.75" customHeight="1">
      <c r="A922" s="959" t="s">
        <v>7977</v>
      </c>
      <c r="B922" s="959" t="s">
        <v>8187</v>
      </c>
      <c r="C922" s="1393"/>
      <c r="D922" s="1393"/>
      <c r="E922" s="1393"/>
      <c r="F922" s="1393"/>
      <c r="G922" s="1393"/>
      <c r="H922" s="1"/>
      <c r="I922" s="1"/>
      <c r="J922" s="1"/>
      <c r="K922" s="1"/>
      <c r="L922" s="1"/>
      <c r="M922" s="1"/>
      <c r="N922" s="1"/>
      <c r="O922" s="1"/>
      <c r="P922" s="1"/>
      <c r="Q922" s="1"/>
      <c r="R922" s="1"/>
      <c r="S922" s="1"/>
      <c r="T922" s="1"/>
      <c r="U922" s="1"/>
      <c r="V922" s="1"/>
    </row>
    <row r="923" spans="1:22" ht="12.75" customHeight="1">
      <c r="A923" s="950" t="s">
        <v>7583</v>
      </c>
      <c r="B923" s="950">
        <v>21</v>
      </c>
      <c r="C923" s="1393"/>
      <c r="D923" s="1393"/>
      <c r="E923" s="1393"/>
      <c r="F923" s="1393"/>
      <c r="G923" s="1393"/>
      <c r="H923" s="1"/>
      <c r="I923" s="1"/>
      <c r="J923" s="1"/>
      <c r="K923" s="1"/>
      <c r="L923" s="1"/>
      <c r="M923" s="1"/>
      <c r="N923" s="1"/>
      <c r="O923" s="1"/>
      <c r="P923" s="1"/>
      <c r="Q923" s="1"/>
      <c r="R923" s="1"/>
      <c r="S923" s="1"/>
      <c r="T923" s="1"/>
      <c r="U923" s="1"/>
      <c r="V923" s="1"/>
    </row>
    <row r="924" spans="1:22" ht="12.75" customHeight="1">
      <c r="A924" s="959" t="s">
        <v>7585</v>
      </c>
      <c r="B924" s="959" t="s">
        <v>8164</v>
      </c>
      <c r="C924" s="1462"/>
      <c r="D924" s="1462"/>
      <c r="E924" s="1462"/>
      <c r="F924" s="1462"/>
      <c r="G924" s="1462"/>
      <c r="H924" s="15"/>
      <c r="I924" s="15"/>
      <c r="J924" s="15"/>
      <c r="K924" s="15"/>
      <c r="L924" s="15"/>
      <c r="M924" s="15"/>
      <c r="N924" s="15"/>
      <c r="O924" s="15"/>
      <c r="P924" s="15"/>
      <c r="Q924" s="15"/>
      <c r="R924" s="15"/>
      <c r="S924" s="15"/>
      <c r="T924" s="15"/>
      <c r="U924" s="15"/>
      <c r="V924" s="15"/>
    </row>
    <row r="925" spans="1:22" ht="12.75" customHeight="1">
      <c r="A925" s="959" t="s">
        <v>7971</v>
      </c>
      <c r="B925" s="951">
        <v>43216</v>
      </c>
      <c r="C925" s="1393"/>
      <c r="D925" s="1393"/>
      <c r="E925" s="1393"/>
      <c r="F925" s="1393"/>
      <c r="G925" s="1393"/>
      <c r="H925" s="1"/>
      <c r="I925" s="1"/>
      <c r="J925" s="1"/>
      <c r="K925" s="1"/>
      <c r="L925" s="1"/>
      <c r="M925" s="1"/>
      <c r="N925" s="1"/>
      <c r="O925" s="1"/>
      <c r="P925" s="1"/>
      <c r="Q925" s="1"/>
      <c r="R925" s="1"/>
      <c r="S925" s="1"/>
      <c r="T925" s="1"/>
      <c r="U925" s="1"/>
      <c r="V925" s="1"/>
    </row>
    <row r="926" spans="1:22" ht="12.75" customHeight="1">
      <c r="A926" s="959" t="s">
        <v>7973</v>
      </c>
      <c r="B926" s="959" t="s">
        <v>8189</v>
      </c>
      <c r="C926" s="1393"/>
      <c r="D926" s="1393"/>
      <c r="E926" s="1393"/>
      <c r="F926" s="1393"/>
      <c r="G926" s="1393"/>
      <c r="H926" s="1"/>
      <c r="I926" s="1"/>
      <c r="J926" s="1"/>
      <c r="K926" s="1"/>
      <c r="L926" s="1"/>
      <c r="M926" s="1"/>
      <c r="N926" s="1"/>
      <c r="O926" s="1"/>
      <c r="P926" s="1"/>
      <c r="Q926" s="1"/>
      <c r="R926" s="1"/>
      <c r="S926" s="1"/>
      <c r="T926" s="1"/>
      <c r="U926" s="1"/>
      <c r="V926" s="1"/>
    </row>
    <row r="927" spans="1:22" ht="12.75" customHeight="1">
      <c r="A927" s="959" t="s">
        <v>7589</v>
      </c>
      <c r="B927" s="959">
        <v>15</v>
      </c>
      <c r="C927" s="1393"/>
      <c r="D927" s="1393"/>
      <c r="E927" s="1393"/>
      <c r="F927" s="1393"/>
      <c r="G927" s="1393"/>
      <c r="H927" s="1"/>
      <c r="I927" s="1"/>
      <c r="J927" s="1"/>
      <c r="K927" s="1"/>
      <c r="L927" s="1"/>
      <c r="M927" s="1"/>
      <c r="N927" s="1"/>
      <c r="O927" s="1"/>
      <c r="P927" s="1"/>
      <c r="Q927" s="1"/>
      <c r="R927" s="1"/>
      <c r="S927" s="1"/>
      <c r="T927" s="1"/>
      <c r="U927" s="1"/>
      <c r="V927" s="1"/>
    </row>
    <row r="928" spans="1:22" ht="12.75" customHeight="1">
      <c r="A928" s="959" t="s">
        <v>7977</v>
      </c>
      <c r="B928" s="959" t="s">
        <v>8191</v>
      </c>
      <c r="C928" s="1393"/>
      <c r="D928" s="1393"/>
      <c r="E928" s="1393"/>
      <c r="F928" s="1393"/>
      <c r="G928" s="1393"/>
      <c r="H928" s="1"/>
      <c r="I928" s="1"/>
      <c r="J928" s="1"/>
      <c r="K928" s="1"/>
      <c r="L928" s="1"/>
      <c r="M928" s="1"/>
      <c r="N928" s="1"/>
      <c r="O928" s="1"/>
      <c r="P928" s="1"/>
      <c r="Q928" s="1"/>
      <c r="R928" s="1"/>
      <c r="S928" s="1"/>
      <c r="T928" s="1"/>
      <c r="U928" s="1"/>
      <c r="V928" s="1"/>
    </row>
    <row r="929" spans="1:22" ht="12.75" customHeight="1">
      <c r="A929" s="953" t="s">
        <v>7583</v>
      </c>
      <c r="B929" s="950">
        <v>22</v>
      </c>
      <c r="C929" s="1393"/>
      <c r="D929" s="1393"/>
      <c r="E929" s="1393"/>
      <c r="F929" s="1393"/>
      <c r="G929" s="1393"/>
      <c r="H929" s="1"/>
      <c r="I929" s="1"/>
      <c r="J929" s="1"/>
      <c r="K929" s="1"/>
      <c r="L929" s="1"/>
      <c r="M929" s="1"/>
      <c r="N929" s="1"/>
      <c r="O929" s="1"/>
      <c r="P929" s="1"/>
      <c r="Q929" s="1"/>
      <c r="R929" s="1"/>
      <c r="S929" s="1"/>
      <c r="T929" s="1"/>
      <c r="U929" s="1"/>
      <c r="V929" s="1"/>
    </row>
    <row r="930" spans="1:22" ht="12.75" customHeight="1">
      <c r="A930" s="959" t="s">
        <v>7585</v>
      </c>
      <c r="B930" s="959" t="s">
        <v>8164</v>
      </c>
      <c r="C930" s="1462"/>
      <c r="D930" s="1462"/>
      <c r="E930" s="1462"/>
      <c r="F930" s="1462"/>
      <c r="G930" s="1462"/>
      <c r="H930" s="15"/>
      <c r="I930" s="15"/>
      <c r="J930" s="15"/>
      <c r="K930" s="15"/>
      <c r="L930" s="15"/>
      <c r="M930" s="15"/>
      <c r="N930" s="15"/>
      <c r="O930" s="15"/>
      <c r="P930" s="15"/>
      <c r="Q930" s="15"/>
      <c r="R930" s="15"/>
      <c r="S930" s="15"/>
      <c r="T930" s="15"/>
      <c r="U930" s="15"/>
      <c r="V930" s="15"/>
    </row>
    <row r="931" spans="1:22" ht="12.75" customHeight="1">
      <c r="A931" s="959" t="s">
        <v>7971</v>
      </c>
      <c r="B931" s="951">
        <v>43251</v>
      </c>
      <c r="C931" s="1393"/>
      <c r="D931" s="1393"/>
      <c r="E931" s="1393"/>
      <c r="F931" s="1393"/>
      <c r="G931" s="1393"/>
      <c r="H931" s="1"/>
      <c r="I931" s="1"/>
      <c r="J931" s="1"/>
      <c r="K931" s="1"/>
      <c r="L931" s="1"/>
      <c r="M931" s="1"/>
      <c r="N931" s="1"/>
      <c r="O931" s="1"/>
      <c r="P931" s="1"/>
      <c r="Q931" s="1"/>
      <c r="R931" s="1"/>
      <c r="S931" s="1"/>
      <c r="T931" s="1"/>
      <c r="U931" s="1"/>
      <c r="V931" s="1"/>
    </row>
    <row r="932" spans="1:22" ht="12.75" customHeight="1">
      <c r="A932" s="959" t="s">
        <v>7973</v>
      </c>
      <c r="B932" s="959" t="s">
        <v>8193</v>
      </c>
      <c r="C932" s="1393"/>
      <c r="D932" s="1393"/>
      <c r="E932" s="1393"/>
      <c r="F932" s="1393"/>
      <c r="G932" s="1393"/>
      <c r="H932" s="1"/>
      <c r="I932" s="1"/>
      <c r="J932" s="1"/>
      <c r="K932" s="1"/>
      <c r="L932" s="1"/>
      <c r="M932" s="1"/>
      <c r="N932" s="1"/>
      <c r="O932" s="1"/>
      <c r="P932" s="1"/>
      <c r="Q932" s="1"/>
      <c r="R932" s="1"/>
      <c r="S932" s="1"/>
      <c r="T932" s="1"/>
      <c r="U932" s="1"/>
      <c r="V932" s="1"/>
    </row>
    <row r="933" spans="1:22" ht="12.75" customHeight="1">
      <c r="A933" s="959" t="s">
        <v>7589</v>
      </c>
      <c r="B933" s="959">
        <v>20</v>
      </c>
      <c r="C933" s="1393"/>
      <c r="D933" s="1393"/>
      <c r="E933" s="1393"/>
      <c r="F933" s="1393"/>
      <c r="G933" s="1393"/>
      <c r="H933" s="1"/>
      <c r="I933" s="1"/>
      <c r="J933" s="1"/>
      <c r="K933" s="1"/>
      <c r="L933" s="1"/>
      <c r="M933" s="1"/>
      <c r="N933" s="1"/>
      <c r="O933" s="1"/>
      <c r="P933" s="1"/>
      <c r="Q933" s="1"/>
      <c r="R933" s="1"/>
      <c r="S933" s="1"/>
      <c r="T933" s="1"/>
      <c r="U933" s="1"/>
      <c r="V933" s="1"/>
    </row>
    <row r="934" spans="1:22" ht="12.75" customHeight="1">
      <c r="A934" s="959" t="s">
        <v>7977</v>
      </c>
      <c r="B934" s="959" t="s">
        <v>8194</v>
      </c>
      <c r="C934" s="1393"/>
      <c r="D934" s="1393"/>
      <c r="E934" s="1393"/>
      <c r="F934" s="1393"/>
      <c r="G934" s="1393"/>
      <c r="H934" s="1"/>
      <c r="I934" s="1"/>
      <c r="J934" s="1"/>
      <c r="K934" s="1"/>
      <c r="L934" s="1"/>
      <c r="M934" s="1"/>
      <c r="N934" s="1"/>
      <c r="O934" s="1"/>
      <c r="P934" s="1"/>
      <c r="Q934" s="1"/>
      <c r="R934" s="1"/>
      <c r="S934" s="1"/>
      <c r="T934" s="1"/>
      <c r="U934" s="1"/>
      <c r="V934" s="1"/>
    </row>
    <row r="935" spans="1:22" ht="12.75" customHeight="1">
      <c r="A935" s="950" t="s">
        <v>7583</v>
      </c>
      <c r="B935" s="950">
        <v>23</v>
      </c>
      <c r="C935" s="1393"/>
      <c r="D935" s="1393"/>
      <c r="E935" s="1393"/>
      <c r="F935" s="1393"/>
      <c r="G935" s="1393"/>
      <c r="H935" s="1"/>
      <c r="I935" s="1"/>
      <c r="J935" s="1"/>
      <c r="K935" s="1"/>
      <c r="L935" s="1"/>
      <c r="M935" s="1"/>
      <c r="N935" s="1"/>
      <c r="O935" s="1"/>
      <c r="P935" s="1"/>
      <c r="Q935" s="1"/>
      <c r="R935" s="1"/>
      <c r="S935" s="1"/>
      <c r="T935" s="1"/>
      <c r="U935" s="1"/>
      <c r="V935" s="1"/>
    </row>
    <row r="936" spans="1:22" ht="12.75" customHeight="1">
      <c r="A936" s="959" t="s">
        <v>7585</v>
      </c>
      <c r="B936" s="889" t="s">
        <v>8195</v>
      </c>
      <c r="C936" s="1464"/>
      <c r="D936" s="1462"/>
      <c r="E936" s="1462"/>
      <c r="F936" s="1462"/>
      <c r="G936" s="1462"/>
      <c r="H936" s="15"/>
      <c r="I936" s="15"/>
      <c r="J936" s="15"/>
      <c r="K936" s="15"/>
      <c r="L936" s="15"/>
      <c r="M936" s="15"/>
      <c r="N936" s="15"/>
      <c r="O936" s="15"/>
      <c r="P936" s="15"/>
      <c r="Q936" s="15"/>
      <c r="R936" s="15"/>
      <c r="S936" s="15"/>
      <c r="T936" s="15"/>
      <c r="U936" s="15"/>
      <c r="V936" s="15"/>
    </row>
    <row r="937" spans="1:22" ht="12.75" customHeight="1">
      <c r="A937" s="959" t="s">
        <v>7971</v>
      </c>
      <c r="B937" s="889" t="s">
        <v>8196</v>
      </c>
      <c r="C937" s="1393"/>
      <c r="D937" s="1393"/>
      <c r="E937" s="1393"/>
      <c r="F937" s="1393"/>
      <c r="G937" s="1393"/>
      <c r="H937" s="1"/>
      <c r="I937" s="1"/>
      <c r="J937" s="1"/>
      <c r="K937" s="1"/>
      <c r="L937" s="1"/>
      <c r="M937" s="1"/>
      <c r="N937" s="1"/>
      <c r="O937" s="1"/>
      <c r="P937" s="1"/>
      <c r="Q937" s="1"/>
      <c r="R937" s="1"/>
      <c r="S937" s="1"/>
      <c r="T937" s="1"/>
      <c r="U937" s="1"/>
      <c r="V937" s="1"/>
    </row>
    <row r="938" spans="1:22" ht="12.75" customHeight="1">
      <c r="A938" s="959" t="s">
        <v>7973</v>
      </c>
      <c r="B938" s="663" t="s">
        <v>8197</v>
      </c>
      <c r="C938" s="1393"/>
      <c r="D938" s="1393"/>
      <c r="E938" s="1393"/>
      <c r="F938" s="1393"/>
      <c r="G938" s="1393"/>
      <c r="H938" s="1"/>
      <c r="I938" s="1"/>
      <c r="J938" s="1"/>
      <c r="K938" s="1"/>
      <c r="L938" s="1"/>
      <c r="M938" s="1"/>
      <c r="N938" s="1"/>
      <c r="O938" s="1"/>
      <c r="P938" s="1"/>
      <c r="Q938" s="1"/>
      <c r="R938" s="1"/>
      <c r="S938" s="1"/>
      <c r="T938" s="1"/>
      <c r="U938" s="1"/>
      <c r="V938" s="1"/>
    </row>
    <row r="939" spans="1:22" ht="12.75" customHeight="1">
      <c r="A939" s="959" t="s">
        <v>7589</v>
      </c>
      <c r="B939" s="889">
        <v>100</v>
      </c>
      <c r="C939" s="1393"/>
      <c r="D939" s="1393"/>
      <c r="E939" s="1393"/>
      <c r="F939" s="1393"/>
      <c r="G939" s="1393"/>
      <c r="H939" s="1"/>
      <c r="I939" s="1"/>
      <c r="J939" s="1"/>
      <c r="K939" s="1"/>
      <c r="L939" s="1"/>
      <c r="M939" s="1"/>
      <c r="N939" s="1"/>
      <c r="O939" s="1"/>
      <c r="P939" s="1"/>
      <c r="Q939" s="1"/>
      <c r="R939" s="1"/>
      <c r="S939" s="1"/>
      <c r="T939" s="1"/>
      <c r="U939" s="1"/>
      <c r="V939" s="1"/>
    </row>
    <row r="940" spans="1:22" ht="12.75" customHeight="1">
      <c r="A940" s="959" t="s">
        <v>7977</v>
      </c>
      <c r="B940" s="663" t="s">
        <v>8198</v>
      </c>
      <c r="C940" s="1393"/>
      <c r="D940" s="1393"/>
      <c r="E940" s="1393"/>
      <c r="F940" s="1393"/>
      <c r="G940" s="1393"/>
      <c r="H940" s="1"/>
      <c r="I940" s="1"/>
      <c r="J940" s="1"/>
      <c r="K940" s="1"/>
      <c r="L940" s="1"/>
      <c r="M940" s="1"/>
      <c r="N940" s="1"/>
      <c r="O940" s="1"/>
      <c r="P940" s="1"/>
      <c r="Q940" s="1"/>
      <c r="R940" s="1"/>
      <c r="S940" s="1"/>
      <c r="T940" s="1"/>
      <c r="U940" s="1"/>
      <c r="V940" s="1"/>
    </row>
    <row r="941" spans="1:22" ht="12.75" customHeight="1">
      <c r="A941" s="950" t="s">
        <v>7583</v>
      </c>
      <c r="B941" s="950">
        <v>24</v>
      </c>
      <c r="C941" s="1393"/>
      <c r="D941" s="1393"/>
      <c r="E941" s="1393"/>
      <c r="F941" s="1393"/>
      <c r="G941" s="1393"/>
      <c r="H941" s="1"/>
      <c r="I941" s="1"/>
      <c r="J941" s="1"/>
      <c r="K941" s="1"/>
      <c r="L941" s="1"/>
      <c r="M941" s="1"/>
      <c r="N941" s="1"/>
      <c r="O941" s="1"/>
      <c r="P941" s="1"/>
      <c r="Q941" s="1"/>
      <c r="R941" s="1"/>
      <c r="S941" s="1"/>
      <c r="T941" s="1"/>
      <c r="U941" s="1"/>
      <c r="V941" s="1"/>
    </row>
    <row r="942" spans="1:22" ht="12.75" customHeight="1">
      <c r="A942" s="959" t="s">
        <v>7585</v>
      </c>
      <c r="B942" s="889" t="s">
        <v>8195</v>
      </c>
      <c r="C942" s="1462"/>
      <c r="D942" s="1462"/>
      <c r="E942" s="1462"/>
      <c r="F942" s="1462"/>
      <c r="G942" s="1462"/>
      <c r="H942" s="15"/>
      <c r="I942" s="15"/>
      <c r="J942" s="15"/>
      <c r="K942" s="15"/>
      <c r="L942" s="15"/>
      <c r="M942" s="15"/>
      <c r="N942" s="15"/>
      <c r="O942" s="15"/>
      <c r="P942" s="15"/>
      <c r="Q942" s="15"/>
      <c r="R942" s="15"/>
      <c r="S942" s="15"/>
      <c r="T942" s="15"/>
      <c r="U942" s="15"/>
      <c r="V942" s="15"/>
    </row>
    <row r="943" spans="1:22" ht="12.75" customHeight="1">
      <c r="A943" s="959" t="s">
        <v>7971</v>
      </c>
      <c r="B943" s="889" t="s">
        <v>8196</v>
      </c>
      <c r="C943" s="1393"/>
      <c r="D943" s="1393"/>
      <c r="E943" s="1393"/>
      <c r="F943" s="1393"/>
      <c r="G943" s="1393"/>
      <c r="H943" s="1"/>
      <c r="I943" s="1"/>
      <c r="J943" s="1"/>
      <c r="K943" s="1"/>
      <c r="L943" s="1"/>
      <c r="M943" s="1"/>
      <c r="N943" s="1"/>
      <c r="O943" s="1"/>
      <c r="P943" s="1"/>
      <c r="Q943" s="1"/>
      <c r="R943" s="1"/>
      <c r="S943" s="1"/>
      <c r="T943" s="1"/>
      <c r="U943" s="1"/>
      <c r="V943" s="1"/>
    </row>
    <row r="944" spans="1:22" ht="12.75" customHeight="1">
      <c r="A944" s="959" t="s">
        <v>7973</v>
      </c>
      <c r="B944" s="663" t="s">
        <v>8199</v>
      </c>
      <c r="C944" s="1393"/>
      <c r="D944" s="1393"/>
      <c r="E944" s="1393"/>
      <c r="F944" s="1393"/>
      <c r="G944" s="1393"/>
      <c r="H944" s="1"/>
      <c r="I944" s="1"/>
      <c r="J944" s="1"/>
      <c r="K944" s="1"/>
      <c r="L944" s="1"/>
      <c r="M944" s="1"/>
      <c r="N944" s="1"/>
      <c r="O944" s="1"/>
      <c r="P944" s="1"/>
      <c r="Q944" s="1"/>
      <c r="R944" s="1"/>
      <c r="S944" s="1"/>
      <c r="T944" s="1"/>
      <c r="U944" s="1"/>
      <c r="V944" s="1"/>
    </row>
    <row r="945" spans="1:22" ht="12.75" customHeight="1">
      <c r="A945" s="959" t="s">
        <v>7589</v>
      </c>
      <c r="B945" s="889">
        <v>100</v>
      </c>
      <c r="C945" s="1393"/>
      <c r="D945" s="1393"/>
      <c r="E945" s="1393"/>
      <c r="F945" s="1393"/>
      <c r="G945" s="1393"/>
      <c r="H945" s="1"/>
      <c r="I945" s="1"/>
      <c r="J945" s="1"/>
      <c r="K945" s="1"/>
      <c r="L945" s="1"/>
      <c r="M945" s="1"/>
      <c r="N945" s="1"/>
      <c r="O945" s="1"/>
      <c r="P945" s="1"/>
      <c r="Q945" s="1"/>
      <c r="R945" s="1"/>
      <c r="S945" s="1"/>
      <c r="T945" s="1"/>
      <c r="U945" s="1"/>
      <c r="V945" s="1"/>
    </row>
    <row r="946" spans="1:22" ht="12.75" customHeight="1">
      <c r="A946" s="959" t="s">
        <v>7977</v>
      </c>
      <c r="B946" s="663" t="s">
        <v>8198</v>
      </c>
      <c r="C946" s="1393"/>
      <c r="D946" s="1393"/>
      <c r="E946" s="1393"/>
      <c r="F946" s="1393"/>
      <c r="G946" s="1393"/>
      <c r="H946" s="1"/>
      <c r="I946" s="1"/>
      <c r="J946" s="1"/>
      <c r="K946" s="1"/>
      <c r="L946" s="1"/>
      <c r="M946" s="1"/>
      <c r="N946" s="1"/>
      <c r="O946" s="1"/>
      <c r="P946" s="1"/>
      <c r="Q946" s="1"/>
      <c r="R946" s="1"/>
      <c r="S946" s="1"/>
      <c r="T946" s="1"/>
      <c r="U946" s="1"/>
      <c r="V946" s="1"/>
    </row>
    <row r="947" spans="1:22" ht="12.75" customHeight="1">
      <c r="A947" s="950" t="s">
        <v>7583</v>
      </c>
      <c r="B947" s="950">
        <v>25</v>
      </c>
      <c r="C947" s="1393"/>
      <c r="D947" s="1393"/>
      <c r="E947" s="1393"/>
      <c r="F947" s="1393"/>
      <c r="G947" s="1393"/>
      <c r="H947" s="1"/>
      <c r="I947" s="1"/>
      <c r="J947" s="1"/>
      <c r="K947" s="1"/>
      <c r="L947" s="1"/>
      <c r="M947" s="1"/>
      <c r="N947" s="1"/>
      <c r="O947" s="1"/>
      <c r="P947" s="1"/>
      <c r="Q947" s="1"/>
      <c r="R947" s="1"/>
      <c r="S947" s="1"/>
      <c r="T947" s="1"/>
      <c r="U947" s="1"/>
      <c r="V947" s="1"/>
    </row>
    <row r="948" spans="1:22" ht="12.75" customHeight="1">
      <c r="A948" s="959" t="s">
        <v>7585</v>
      </c>
      <c r="B948" s="889" t="s">
        <v>8195</v>
      </c>
      <c r="C948" s="1462"/>
      <c r="D948" s="1462"/>
      <c r="E948" s="1462"/>
      <c r="F948" s="1462"/>
      <c r="G948" s="1462"/>
      <c r="H948" s="15"/>
      <c r="I948" s="15"/>
      <c r="J948" s="15"/>
      <c r="K948" s="15"/>
      <c r="L948" s="15"/>
      <c r="M948" s="15"/>
      <c r="N948" s="15"/>
      <c r="O948" s="15"/>
      <c r="P948" s="15"/>
      <c r="Q948" s="15"/>
      <c r="R948" s="15"/>
      <c r="S948" s="15"/>
      <c r="T948" s="15"/>
      <c r="U948" s="15"/>
      <c r="V948" s="15"/>
    </row>
    <row r="949" spans="1:22" ht="12.75" customHeight="1">
      <c r="A949" s="959" t="s">
        <v>7971</v>
      </c>
      <c r="B949" s="889" t="s">
        <v>8196</v>
      </c>
      <c r="C949" s="1393"/>
      <c r="D949" s="1393"/>
      <c r="E949" s="1393"/>
      <c r="F949" s="1393"/>
      <c r="G949" s="1393"/>
      <c r="H949" s="1"/>
      <c r="I949" s="1"/>
      <c r="J949" s="1"/>
      <c r="K949" s="1"/>
      <c r="L949" s="1"/>
      <c r="M949" s="1"/>
      <c r="N949" s="1"/>
      <c r="O949" s="1"/>
      <c r="P949" s="1"/>
      <c r="Q949" s="1"/>
      <c r="R949" s="1"/>
      <c r="S949" s="1"/>
      <c r="T949" s="1"/>
      <c r="U949" s="1"/>
      <c r="V949" s="1"/>
    </row>
    <row r="950" spans="1:22" ht="12.75" customHeight="1">
      <c r="A950" s="959" t="s">
        <v>7973</v>
      </c>
      <c r="B950" s="663" t="s">
        <v>8205</v>
      </c>
      <c r="C950" s="1393"/>
      <c r="D950" s="1393"/>
      <c r="E950" s="1393"/>
      <c r="F950" s="1393"/>
      <c r="G950" s="1393"/>
      <c r="H950" s="1"/>
      <c r="I950" s="1"/>
      <c r="J950" s="1"/>
      <c r="K950" s="1"/>
      <c r="L950" s="1"/>
      <c r="M950" s="1"/>
      <c r="N950" s="1"/>
      <c r="O950" s="1"/>
      <c r="P950" s="1"/>
      <c r="Q950" s="1"/>
      <c r="R950" s="1"/>
      <c r="S950" s="1"/>
      <c r="T950" s="1"/>
      <c r="U950" s="1"/>
      <c r="V950" s="1"/>
    </row>
    <row r="951" spans="1:22" ht="12.75" customHeight="1">
      <c r="A951" s="959" t="s">
        <v>7589</v>
      </c>
      <c r="B951" s="889">
        <v>100</v>
      </c>
      <c r="C951" s="1393"/>
      <c r="D951" s="1393"/>
      <c r="E951" s="1393"/>
      <c r="F951" s="1393"/>
      <c r="G951" s="1393"/>
      <c r="H951" s="1"/>
      <c r="I951" s="1"/>
      <c r="J951" s="1"/>
      <c r="K951" s="1"/>
      <c r="L951" s="1"/>
      <c r="M951" s="1"/>
      <c r="N951" s="1"/>
      <c r="O951" s="1"/>
      <c r="P951" s="1"/>
      <c r="Q951" s="1"/>
      <c r="R951" s="1"/>
      <c r="S951" s="1"/>
      <c r="T951" s="1"/>
      <c r="U951" s="1"/>
      <c r="V951" s="1"/>
    </row>
    <row r="952" spans="1:22" ht="12.75" customHeight="1">
      <c r="A952" s="959" t="s">
        <v>7977</v>
      </c>
      <c r="B952" s="663" t="s">
        <v>8206</v>
      </c>
      <c r="C952" s="1393"/>
      <c r="D952" s="1393"/>
      <c r="E952" s="1393"/>
      <c r="F952" s="1393"/>
      <c r="G952" s="1393"/>
      <c r="H952" s="1"/>
      <c r="I952" s="1"/>
      <c r="J952" s="1"/>
      <c r="K952" s="1"/>
      <c r="L952" s="1"/>
      <c r="M952" s="1"/>
      <c r="N952" s="1"/>
      <c r="O952" s="1"/>
      <c r="P952" s="1"/>
      <c r="Q952" s="1"/>
      <c r="R952" s="1"/>
      <c r="S952" s="1"/>
      <c r="T952" s="1"/>
      <c r="U952" s="1"/>
      <c r="V952" s="1"/>
    </row>
    <row r="953" spans="1:22" ht="12.75" customHeight="1">
      <c r="A953" s="950" t="s">
        <v>7583</v>
      </c>
      <c r="B953" s="950">
        <v>26</v>
      </c>
      <c r="C953" s="1393"/>
      <c r="D953" s="1393"/>
      <c r="E953" s="1393"/>
      <c r="F953" s="1393"/>
      <c r="G953" s="1393"/>
      <c r="H953" s="1"/>
      <c r="I953" s="1"/>
      <c r="J953" s="1"/>
      <c r="K953" s="1"/>
      <c r="L953" s="1"/>
      <c r="M953" s="1"/>
      <c r="N953" s="1"/>
      <c r="O953" s="1"/>
      <c r="P953" s="1"/>
      <c r="Q953" s="1"/>
      <c r="R953" s="1"/>
      <c r="S953" s="1"/>
      <c r="T953" s="1"/>
      <c r="U953" s="1"/>
      <c r="V953" s="1"/>
    </row>
    <row r="954" spans="1:22" ht="12.75" customHeight="1">
      <c r="A954" s="959" t="s">
        <v>7585</v>
      </c>
      <c r="B954" s="889" t="s">
        <v>8195</v>
      </c>
      <c r="C954" s="1462"/>
      <c r="D954" s="1462"/>
      <c r="E954" s="1462"/>
      <c r="F954" s="1462"/>
      <c r="G954" s="1462"/>
      <c r="H954" s="15"/>
      <c r="I954" s="15"/>
      <c r="J954" s="15"/>
      <c r="K954" s="15"/>
      <c r="L954" s="15"/>
      <c r="M954" s="15"/>
      <c r="N954" s="15"/>
      <c r="O954" s="15"/>
      <c r="P954" s="15"/>
      <c r="Q954" s="15"/>
      <c r="R954" s="15"/>
      <c r="S954" s="15"/>
      <c r="T954" s="15"/>
      <c r="U954" s="15"/>
      <c r="V954" s="15"/>
    </row>
    <row r="955" spans="1:22" ht="12.75" customHeight="1">
      <c r="A955" s="959" t="s">
        <v>7971</v>
      </c>
      <c r="B955" s="889" t="s">
        <v>8211</v>
      </c>
      <c r="C955" s="1393"/>
      <c r="D955" s="1393"/>
      <c r="E955" s="1393"/>
      <c r="F955" s="1393"/>
      <c r="G955" s="1393"/>
      <c r="H955" s="1"/>
      <c r="I955" s="1"/>
      <c r="J955" s="1"/>
      <c r="K955" s="1"/>
      <c r="L955" s="1"/>
      <c r="M955" s="1"/>
      <c r="N955" s="1"/>
      <c r="O955" s="1"/>
      <c r="P955" s="1"/>
      <c r="Q955" s="1"/>
      <c r="R955" s="1"/>
      <c r="S955" s="1"/>
      <c r="T955" s="1"/>
      <c r="U955" s="1"/>
      <c r="V955" s="1"/>
    </row>
    <row r="956" spans="1:22" ht="12.75" customHeight="1">
      <c r="A956" s="959" t="s">
        <v>7973</v>
      </c>
      <c r="B956" s="663" t="s">
        <v>8215</v>
      </c>
      <c r="C956" s="1462"/>
      <c r="D956" s="1462"/>
      <c r="E956" s="1462"/>
      <c r="F956" s="1462"/>
      <c r="G956" s="1462"/>
      <c r="H956" s="1"/>
      <c r="I956" s="1"/>
      <c r="J956" s="1"/>
      <c r="K956" s="1"/>
      <c r="L956" s="1"/>
      <c r="M956" s="1"/>
      <c r="N956" s="1"/>
      <c r="O956" s="1"/>
      <c r="P956" s="1"/>
      <c r="Q956" s="1"/>
      <c r="R956" s="1"/>
      <c r="S956" s="1"/>
      <c r="T956" s="1"/>
      <c r="U956" s="1"/>
      <c r="V956" s="1"/>
    </row>
    <row r="957" spans="1:22" ht="12.75" customHeight="1">
      <c r="A957" s="959" t="s">
        <v>7589</v>
      </c>
      <c r="B957" s="889">
        <v>100</v>
      </c>
      <c r="C957" s="1393"/>
      <c r="D957" s="1393"/>
      <c r="E957" s="1393"/>
      <c r="F957" s="1393"/>
      <c r="G957" s="1393"/>
      <c r="H957" s="1"/>
      <c r="I957" s="1"/>
      <c r="J957" s="1"/>
      <c r="K957" s="1"/>
      <c r="L957" s="1"/>
      <c r="M957" s="1"/>
      <c r="N957" s="1"/>
      <c r="O957" s="1"/>
      <c r="P957" s="1"/>
      <c r="Q957" s="1"/>
      <c r="R957" s="1"/>
      <c r="S957" s="1"/>
      <c r="T957" s="1"/>
      <c r="U957" s="1"/>
      <c r="V957" s="1"/>
    </row>
    <row r="958" spans="1:22" ht="12.75" customHeight="1">
      <c r="A958" s="959" t="s">
        <v>7977</v>
      </c>
      <c r="B958" s="663" t="s">
        <v>8218</v>
      </c>
      <c r="C958" s="1393"/>
      <c r="D958" s="1393"/>
      <c r="E958" s="1393"/>
      <c r="F958" s="1393"/>
      <c r="G958" s="1393"/>
      <c r="H958" s="1"/>
      <c r="I958" s="1"/>
      <c r="J958" s="1"/>
      <c r="K958" s="1"/>
      <c r="L958" s="1"/>
      <c r="M958" s="1"/>
      <c r="N958" s="1"/>
      <c r="O958" s="1"/>
      <c r="P958" s="1"/>
      <c r="Q958" s="1"/>
      <c r="R958" s="1"/>
      <c r="S958" s="1"/>
      <c r="T958" s="1"/>
      <c r="U958" s="1"/>
      <c r="V958" s="1"/>
    </row>
    <row r="959" spans="1:22" ht="12.75" customHeight="1">
      <c r="A959" s="950" t="s">
        <v>7583</v>
      </c>
      <c r="B959" s="950">
        <v>27</v>
      </c>
      <c r="C959" s="1393"/>
      <c r="D959" s="1393"/>
      <c r="E959" s="1393"/>
      <c r="F959" s="1393"/>
      <c r="G959" s="1393"/>
      <c r="H959" s="1"/>
      <c r="I959" s="1"/>
      <c r="J959" s="1"/>
      <c r="K959" s="1"/>
      <c r="L959" s="1"/>
      <c r="M959" s="1"/>
      <c r="N959" s="1"/>
      <c r="O959" s="1"/>
      <c r="P959" s="1"/>
      <c r="Q959" s="1"/>
      <c r="R959" s="1"/>
      <c r="S959" s="1"/>
      <c r="T959" s="1"/>
      <c r="U959" s="1"/>
      <c r="V959" s="1"/>
    </row>
    <row r="960" spans="1:22" ht="12.75" customHeight="1">
      <c r="A960" s="959" t="s">
        <v>7585</v>
      </c>
      <c r="B960" s="889" t="s">
        <v>8195</v>
      </c>
      <c r="C960" s="1462"/>
      <c r="D960" s="1462"/>
      <c r="E960" s="1462"/>
      <c r="F960" s="1462"/>
      <c r="G960" s="1462"/>
      <c r="H960" s="15"/>
      <c r="I960" s="15"/>
      <c r="J960" s="15"/>
      <c r="K960" s="15"/>
      <c r="L960" s="15"/>
      <c r="M960" s="15"/>
      <c r="N960" s="15"/>
      <c r="O960" s="15"/>
      <c r="P960" s="15"/>
      <c r="Q960" s="15"/>
      <c r="R960" s="15"/>
      <c r="S960" s="15"/>
      <c r="T960" s="15"/>
      <c r="U960" s="15"/>
      <c r="V960" s="15"/>
    </row>
    <row r="961" spans="1:22" ht="12.75" customHeight="1">
      <c r="A961" s="959" t="s">
        <v>7971</v>
      </c>
      <c r="B961" s="889" t="s">
        <v>8219</v>
      </c>
      <c r="C961" s="1393"/>
      <c r="D961" s="1393"/>
      <c r="E961" s="1393"/>
      <c r="F961" s="1393"/>
      <c r="G961" s="1393"/>
      <c r="H961" s="1"/>
      <c r="I961" s="1"/>
      <c r="J961" s="1"/>
      <c r="K961" s="1"/>
      <c r="L961" s="1"/>
      <c r="M961" s="1"/>
      <c r="N961" s="1"/>
      <c r="O961" s="1"/>
      <c r="P961" s="1"/>
      <c r="Q961" s="1"/>
      <c r="R961" s="1"/>
      <c r="S961" s="1"/>
      <c r="T961" s="1"/>
      <c r="U961" s="1"/>
      <c r="V961" s="1"/>
    </row>
    <row r="962" spans="1:22" ht="12.75" customHeight="1">
      <c r="A962" s="959" t="s">
        <v>7973</v>
      </c>
      <c r="B962" s="663" t="s">
        <v>8220</v>
      </c>
      <c r="C962" s="1462"/>
      <c r="D962" s="1462"/>
      <c r="E962" s="1462"/>
      <c r="F962" s="1462"/>
      <c r="G962" s="1462"/>
      <c r="H962" s="1"/>
      <c r="I962" s="1"/>
      <c r="J962" s="1"/>
      <c r="K962" s="1"/>
      <c r="L962" s="1"/>
      <c r="M962" s="1"/>
      <c r="N962" s="1"/>
      <c r="O962" s="1"/>
      <c r="P962" s="1"/>
      <c r="Q962" s="1"/>
      <c r="R962" s="1"/>
      <c r="S962" s="1"/>
      <c r="T962" s="1"/>
      <c r="U962" s="1"/>
      <c r="V962" s="1"/>
    </row>
    <row r="963" spans="1:22" ht="12.75" customHeight="1">
      <c r="A963" s="959" t="s">
        <v>7589</v>
      </c>
      <c r="B963" s="889">
        <v>100</v>
      </c>
      <c r="C963" s="1393"/>
      <c r="D963" s="1393"/>
      <c r="E963" s="1393"/>
      <c r="F963" s="1393"/>
      <c r="G963" s="1393"/>
      <c r="H963" s="1"/>
      <c r="I963" s="1"/>
      <c r="J963" s="1"/>
      <c r="K963" s="1"/>
      <c r="L963" s="1"/>
      <c r="M963" s="1"/>
      <c r="N963" s="1"/>
      <c r="O963" s="1"/>
      <c r="P963" s="1"/>
      <c r="Q963" s="1"/>
      <c r="R963" s="1"/>
      <c r="S963" s="1"/>
      <c r="T963" s="1"/>
      <c r="U963" s="1"/>
      <c r="V963" s="1"/>
    </row>
    <row r="964" spans="1:22" ht="12.75" customHeight="1">
      <c r="A964" s="959" t="s">
        <v>7977</v>
      </c>
      <c r="B964" s="663" t="s">
        <v>8224</v>
      </c>
      <c r="C964" s="1393"/>
      <c r="D964" s="1393"/>
      <c r="E964" s="1393"/>
      <c r="F964" s="1393"/>
      <c r="G964" s="1393"/>
      <c r="H964" s="1"/>
      <c r="I964" s="1"/>
      <c r="J964" s="1"/>
      <c r="K964" s="1"/>
      <c r="L964" s="1"/>
      <c r="M964" s="1"/>
      <c r="N964" s="1"/>
      <c r="O964" s="1"/>
      <c r="P964" s="1"/>
      <c r="Q964" s="1"/>
      <c r="R964" s="1"/>
      <c r="S964" s="1"/>
      <c r="T964" s="1"/>
      <c r="U964" s="1"/>
      <c r="V964" s="1"/>
    </row>
    <row r="965" spans="1:22" ht="12.75" customHeight="1">
      <c r="A965" s="953" t="s">
        <v>7583</v>
      </c>
      <c r="B965" s="950">
        <v>28</v>
      </c>
      <c r="C965" s="1393"/>
      <c r="D965" s="1393"/>
      <c r="E965" s="1393"/>
      <c r="F965" s="1393"/>
      <c r="G965" s="1393"/>
      <c r="H965" s="1"/>
      <c r="I965" s="1"/>
      <c r="J965" s="1"/>
      <c r="K965" s="1"/>
      <c r="L965" s="1"/>
      <c r="M965" s="1"/>
      <c r="N965" s="1"/>
      <c r="O965" s="1"/>
      <c r="P965" s="1"/>
      <c r="Q965" s="1"/>
      <c r="R965" s="1"/>
      <c r="S965" s="1"/>
      <c r="T965" s="1"/>
      <c r="U965" s="1"/>
      <c r="V965" s="1"/>
    </row>
    <row r="966" spans="1:22" ht="12.75" customHeight="1">
      <c r="A966" s="959" t="s">
        <v>7585</v>
      </c>
      <c r="B966" s="889" t="s">
        <v>8195</v>
      </c>
      <c r="C966" s="1462"/>
      <c r="D966" s="1462"/>
      <c r="E966" s="1462"/>
      <c r="F966" s="1462"/>
      <c r="G966" s="1462"/>
      <c r="H966" s="15"/>
      <c r="I966" s="15"/>
      <c r="J966" s="15"/>
      <c r="K966" s="15"/>
      <c r="L966" s="15"/>
      <c r="M966" s="15"/>
      <c r="N966" s="15"/>
      <c r="O966" s="15"/>
      <c r="P966" s="15"/>
      <c r="Q966" s="15"/>
      <c r="R966" s="15"/>
      <c r="S966" s="15"/>
      <c r="T966" s="15"/>
      <c r="U966" s="15"/>
      <c r="V966" s="15"/>
    </row>
    <row r="967" spans="1:22" ht="12.75" customHeight="1">
      <c r="A967" s="959" t="s">
        <v>7971</v>
      </c>
      <c r="B967" s="889" t="s">
        <v>8236</v>
      </c>
      <c r="C967" s="1393"/>
      <c r="D967" s="1393"/>
      <c r="E967" s="1393"/>
      <c r="F967" s="1393"/>
      <c r="G967" s="1393"/>
      <c r="H967" s="1"/>
      <c r="I967" s="1"/>
      <c r="J967" s="1"/>
      <c r="K967" s="1"/>
      <c r="L967" s="1"/>
      <c r="M967" s="1"/>
      <c r="N967" s="1"/>
      <c r="O967" s="1"/>
      <c r="P967" s="1"/>
      <c r="Q967" s="1"/>
      <c r="R967" s="1"/>
      <c r="S967" s="1"/>
      <c r="T967" s="1"/>
      <c r="U967" s="1"/>
      <c r="V967" s="1"/>
    </row>
    <row r="968" spans="1:22" ht="12.75" customHeight="1">
      <c r="A968" s="959" t="s">
        <v>7973</v>
      </c>
      <c r="B968" s="663" t="s">
        <v>8238</v>
      </c>
      <c r="C968" s="1393"/>
      <c r="D968" s="1393"/>
      <c r="E968" s="1393"/>
      <c r="F968" s="1393"/>
      <c r="G968" s="1393"/>
      <c r="H968" s="1"/>
      <c r="I968" s="1"/>
      <c r="J968" s="1"/>
      <c r="K968" s="1"/>
      <c r="L968" s="1"/>
      <c r="M968" s="1"/>
      <c r="N968" s="1"/>
      <c r="O968" s="1"/>
      <c r="P968" s="1"/>
      <c r="Q968" s="1"/>
      <c r="R968" s="1"/>
      <c r="S968" s="1"/>
      <c r="T968" s="1"/>
      <c r="U968" s="1"/>
      <c r="V968" s="1"/>
    </row>
    <row r="969" spans="1:22" ht="12.75" customHeight="1">
      <c r="A969" s="959" t="s">
        <v>7589</v>
      </c>
      <c r="B969" s="889">
        <v>100</v>
      </c>
      <c r="C969" s="1462"/>
      <c r="D969" s="1462"/>
      <c r="E969" s="1462"/>
      <c r="F969" s="1462"/>
      <c r="G969" s="1462"/>
      <c r="H969" s="1"/>
      <c r="I969" s="1"/>
      <c r="J969" s="1"/>
      <c r="K969" s="1"/>
      <c r="L969" s="1"/>
      <c r="M969" s="1"/>
      <c r="N969" s="1"/>
      <c r="O969" s="1"/>
      <c r="P969" s="1"/>
      <c r="Q969" s="1"/>
      <c r="R969" s="1"/>
      <c r="S969" s="1"/>
      <c r="T969" s="1"/>
      <c r="U969" s="1"/>
      <c r="V969" s="1"/>
    </row>
    <row r="970" spans="1:22" ht="12.75" customHeight="1">
      <c r="A970" s="959" t="s">
        <v>7977</v>
      </c>
      <c r="B970" s="663" t="s">
        <v>8239</v>
      </c>
      <c r="C970" s="1393"/>
      <c r="D970" s="1393"/>
      <c r="E970" s="1393"/>
      <c r="F970" s="1393"/>
      <c r="G970" s="1393"/>
      <c r="H970" s="1"/>
      <c r="I970" s="1"/>
      <c r="J970" s="1"/>
      <c r="K970" s="1"/>
      <c r="L970" s="1"/>
      <c r="M970" s="1"/>
      <c r="N970" s="1"/>
      <c r="O970" s="1"/>
      <c r="P970" s="1"/>
      <c r="Q970" s="1"/>
      <c r="R970" s="1"/>
      <c r="S970" s="1"/>
      <c r="T970" s="1"/>
      <c r="U970" s="1"/>
      <c r="V970" s="1"/>
    </row>
    <row r="971" spans="1:22" ht="12.75" customHeight="1">
      <c r="A971" s="953" t="s">
        <v>7583</v>
      </c>
      <c r="B971" s="950">
        <v>29</v>
      </c>
      <c r="C971" s="1393"/>
      <c r="D971" s="1393"/>
      <c r="E971" s="1393"/>
      <c r="F971" s="1393"/>
      <c r="G971" s="1393"/>
      <c r="H971" s="1"/>
      <c r="I971" s="1"/>
      <c r="J971" s="1"/>
      <c r="K971" s="1"/>
      <c r="L971" s="1"/>
      <c r="M971" s="1"/>
      <c r="N971" s="1"/>
      <c r="O971" s="1"/>
      <c r="P971" s="1"/>
      <c r="Q971" s="1"/>
      <c r="R971" s="1"/>
      <c r="S971" s="1"/>
      <c r="T971" s="1"/>
      <c r="U971" s="1"/>
      <c r="V971" s="1"/>
    </row>
    <row r="972" spans="1:22" ht="12.75" customHeight="1">
      <c r="A972" s="959" t="s">
        <v>7585</v>
      </c>
      <c r="B972" s="889" t="s">
        <v>8195</v>
      </c>
      <c r="C972" s="1462"/>
      <c r="D972" s="1462"/>
      <c r="E972" s="1462"/>
      <c r="F972" s="1462"/>
      <c r="G972" s="1462"/>
      <c r="H972" s="15"/>
      <c r="I972" s="15"/>
      <c r="J972" s="15"/>
      <c r="K972" s="15"/>
      <c r="L972" s="15"/>
      <c r="M972" s="15"/>
      <c r="N972" s="15"/>
      <c r="O972" s="15"/>
      <c r="P972" s="15"/>
      <c r="Q972" s="15"/>
      <c r="R972" s="15"/>
      <c r="S972" s="15"/>
      <c r="T972" s="15"/>
      <c r="U972" s="15"/>
      <c r="V972" s="15"/>
    </row>
    <row r="973" spans="1:22" ht="12.75" customHeight="1">
      <c r="A973" s="959" t="s">
        <v>7971</v>
      </c>
      <c r="B973" s="889" t="s">
        <v>8245</v>
      </c>
      <c r="C973" s="1393"/>
      <c r="D973" s="1393"/>
      <c r="E973" s="1393"/>
      <c r="F973" s="1393"/>
      <c r="G973" s="1393"/>
      <c r="H973" s="1"/>
      <c r="I973" s="1"/>
      <c r="J973" s="1"/>
      <c r="K973" s="1"/>
      <c r="L973" s="1"/>
      <c r="M973" s="1"/>
      <c r="N973" s="1"/>
      <c r="O973" s="1"/>
      <c r="P973" s="1"/>
      <c r="Q973" s="1"/>
      <c r="R973" s="1"/>
      <c r="S973" s="1"/>
      <c r="T973" s="1"/>
      <c r="U973" s="1"/>
      <c r="V973" s="1"/>
    </row>
    <row r="974" spans="1:22" ht="12.75" customHeight="1">
      <c r="A974" s="959" t="s">
        <v>7973</v>
      </c>
      <c r="B974" s="663" t="s">
        <v>8249</v>
      </c>
      <c r="C974" s="1393"/>
      <c r="D974" s="1393"/>
      <c r="E974" s="1393"/>
      <c r="F974" s="1393"/>
      <c r="G974" s="1393"/>
      <c r="H974" s="1"/>
      <c r="I974" s="1"/>
      <c r="J974" s="1"/>
      <c r="K974" s="1"/>
      <c r="L974" s="1"/>
      <c r="M974" s="1"/>
      <c r="N974" s="1"/>
      <c r="O974" s="1"/>
      <c r="P974" s="1"/>
      <c r="Q974" s="1"/>
      <c r="R974" s="1"/>
      <c r="S974" s="1"/>
      <c r="T974" s="1"/>
      <c r="U974" s="1"/>
      <c r="V974" s="1"/>
    </row>
    <row r="975" spans="1:22" ht="12.75" customHeight="1">
      <c r="A975" s="959" t="s">
        <v>7589</v>
      </c>
      <c r="B975" s="889">
        <v>100</v>
      </c>
      <c r="C975" s="1393"/>
      <c r="D975" s="1393"/>
      <c r="E975" s="1393"/>
      <c r="F975" s="1393"/>
      <c r="G975" s="1393"/>
      <c r="H975" s="1"/>
      <c r="I975" s="1"/>
      <c r="J975" s="1"/>
      <c r="K975" s="1"/>
      <c r="L975" s="1"/>
      <c r="M975" s="1"/>
      <c r="N975" s="1"/>
      <c r="O975" s="1"/>
      <c r="P975" s="1"/>
      <c r="Q975" s="1"/>
      <c r="R975" s="1"/>
      <c r="S975" s="1"/>
      <c r="T975" s="1"/>
      <c r="U975" s="1"/>
      <c r="V975" s="1"/>
    </row>
    <row r="976" spans="1:22" ht="12.75" customHeight="1">
      <c r="A976" s="959" t="s">
        <v>7977</v>
      </c>
      <c r="B976" s="663" t="s">
        <v>8255</v>
      </c>
      <c r="C976" s="1393"/>
      <c r="D976" s="1393"/>
      <c r="E976" s="1393"/>
      <c r="F976" s="1393"/>
      <c r="G976" s="1393"/>
      <c r="H976" s="1"/>
      <c r="I976" s="1"/>
      <c r="J976" s="1"/>
      <c r="K976" s="1"/>
      <c r="L976" s="1"/>
      <c r="M976" s="1"/>
      <c r="N976" s="1"/>
      <c r="O976" s="1"/>
      <c r="P976" s="1"/>
      <c r="Q976" s="1"/>
      <c r="R976" s="1"/>
      <c r="S976" s="1"/>
      <c r="T976" s="1"/>
      <c r="U976" s="1"/>
      <c r="V976" s="1"/>
    </row>
    <row r="977" spans="1:22" ht="12.75" customHeight="1">
      <c r="A977" s="953" t="s">
        <v>7583</v>
      </c>
      <c r="B977" s="950">
        <v>30</v>
      </c>
      <c r="C977" s="1393"/>
      <c r="D977" s="1393"/>
      <c r="E977" s="1393"/>
      <c r="F977" s="1393"/>
      <c r="G977" s="1393"/>
      <c r="H977" s="1"/>
      <c r="I977" s="1"/>
      <c r="J977" s="1"/>
      <c r="K977" s="1"/>
      <c r="L977" s="1"/>
      <c r="M977" s="1"/>
      <c r="N977" s="1"/>
      <c r="O977" s="1"/>
      <c r="P977" s="1"/>
      <c r="Q977" s="1"/>
      <c r="R977" s="1"/>
      <c r="S977" s="1"/>
      <c r="T977" s="1"/>
      <c r="U977" s="1"/>
      <c r="V977" s="1"/>
    </row>
    <row r="978" spans="1:22" ht="12.75" customHeight="1">
      <c r="A978" s="959" t="s">
        <v>7585</v>
      </c>
      <c r="B978" s="889" t="s">
        <v>8195</v>
      </c>
      <c r="C978" s="1462"/>
      <c r="D978" s="1462"/>
      <c r="E978" s="1462"/>
      <c r="F978" s="1462"/>
      <c r="G978" s="1462"/>
      <c r="H978" s="15"/>
      <c r="I978" s="15"/>
      <c r="J978" s="15"/>
      <c r="K978" s="15"/>
      <c r="L978" s="15"/>
      <c r="M978" s="15"/>
      <c r="N978" s="15"/>
      <c r="O978" s="15"/>
      <c r="P978" s="15"/>
      <c r="Q978" s="15"/>
      <c r="R978" s="15"/>
      <c r="S978" s="15"/>
      <c r="T978" s="15"/>
      <c r="U978" s="15"/>
      <c r="V978" s="15"/>
    </row>
    <row r="979" spans="1:22" ht="12.75" customHeight="1">
      <c r="A979" s="959" t="s">
        <v>7971</v>
      </c>
      <c r="B979" s="889" t="s">
        <v>8258</v>
      </c>
      <c r="C979" s="1393"/>
      <c r="D979" s="1393"/>
      <c r="E979" s="1393"/>
      <c r="F979" s="1393"/>
      <c r="G979" s="1393"/>
      <c r="H979" s="1"/>
      <c r="I979" s="1"/>
      <c r="J979" s="1"/>
      <c r="K979" s="1"/>
      <c r="L979" s="1"/>
      <c r="M979" s="1"/>
      <c r="N979" s="1"/>
      <c r="O979" s="1"/>
      <c r="P979" s="1"/>
      <c r="Q979" s="1"/>
      <c r="R979" s="1"/>
      <c r="S979" s="1"/>
      <c r="T979" s="1"/>
      <c r="U979" s="1"/>
      <c r="V979" s="1"/>
    </row>
    <row r="980" spans="1:22" ht="12.75" customHeight="1">
      <c r="A980" s="959" t="s">
        <v>7973</v>
      </c>
      <c r="B980" s="663" t="s">
        <v>8259</v>
      </c>
      <c r="C980" s="1393"/>
      <c r="D980" s="1393"/>
      <c r="E980" s="1393"/>
      <c r="F980" s="1393"/>
      <c r="G980" s="1393"/>
      <c r="H980" s="1"/>
      <c r="I980" s="1"/>
      <c r="J980" s="1"/>
      <c r="K980" s="1"/>
      <c r="L980" s="1"/>
      <c r="M980" s="1"/>
      <c r="N980" s="1"/>
      <c r="O980" s="1"/>
      <c r="P980" s="1"/>
      <c r="Q980" s="1"/>
      <c r="R980" s="1"/>
      <c r="S980" s="1"/>
      <c r="T980" s="1"/>
      <c r="U980" s="1"/>
      <c r="V980" s="1"/>
    </row>
    <row r="981" spans="1:22" ht="12.75" customHeight="1">
      <c r="A981" s="959" t="s">
        <v>7589</v>
      </c>
      <c r="B981" s="889">
        <v>100</v>
      </c>
      <c r="C981" s="1393"/>
      <c r="D981" s="1393"/>
      <c r="E981" s="1393"/>
      <c r="F981" s="1393"/>
      <c r="G981" s="1393"/>
      <c r="H981" s="1"/>
      <c r="I981" s="1"/>
      <c r="J981" s="1"/>
      <c r="K981" s="1"/>
      <c r="L981" s="1"/>
      <c r="M981" s="1"/>
      <c r="N981" s="1"/>
      <c r="O981" s="1"/>
      <c r="P981" s="1"/>
      <c r="Q981" s="1"/>
      <c r="R981" s="1"/>
      <c r="S981" s="1"/>
      <c r="T981" s="1"/>
      <c r="U981" s="1"/>
      <c r="V981" s="1"/>
    </row>
    <row r="982" spans="1:22" ht="12.75" customHeight="1">
      <c r="A982" s="959" t="s">
        <v>7977</v>
      </c>
      <c r="B982" s="663" t="s">
        <v>8264</v>
      </c>
      <c r="C982" s="1393"/>
      <c r="D982" s="1393"/>
      <c r="E982" s="1393"/>
      <c r="F982" s="1393"/>
      <c r="G982" s="1393"/>
      <c r="H982" s="1"/>
      <c r="I982" s="1"/>
      <c r="J982" s="1"/>
      <c r="K982" s="1"/>
      <c r="L982" s="1"/>
      <c r="M982" s="1"/>
      <c r="N982" s="1"/>
      <c r="O982" s="1"/>
      <c r="P982" s="1"/>
      <c r="Q982" s="1"/>
      <c r="R982" s="1"/>
      <c r="S982" s="1"/>
      <c r="T982" s="1"/>
      <c r="U982" s="1"/>
      <c r="V982" s="1"/>
    </row>
    <row r="983" spans="1:22" ht="12.75" customHeight="1">
      <c r="A983" s="953" t="s">
        <v>7583</v>
      </c>
      <c r="B983" s="950">
        <v>31</v>
      </c>
      <c r="C983" s="1393"/>
      <c r="D983" s="1393"/>
      <c r="E983" s="1393"/>
      <c r="F983" s="1393"/>
      <c r="G983" s="1393"/>
      <c r="H983" s="1"/>
      <c r="I983" s="1"/>
      <c r="J983" s="1"/>
      <c r="K983" s="1"/>
      <c r="L983" s="1"/>
      <c r="M983" s="1"/>
      <c r="N983" s="1"/>
      <c r="O983" s="1"/>
      <c r="P983" s="1"/>
      <c r="Q983" s="1"/>
      <c r="R983" s="1"/>
      <c r="S983" s="1"/>
      <c r="T983" s="1"/>
      <c r="U983" s="1"/>
      <c r="V983" s="1"/>
    </row>
    <row r="984" spans="1:22" ht="12.75" customHeight="1">
      <c r="A984" s="959" t="s">
        <v>7585</v>
      </c>
      <c r="B984" s="889" t="s">
        <v>8195</v>
      </c>
      <c r="C984" s="1462"/>
      <c r="D984" s="1462"/>
      <c r="E984" s="1462"/>
      <c r="F984" s="1462"/>
      <c r="G984" s="1462"/>
      <c r="H984" s="15"/>
      <c r="I984" s="15"/>
      <c r="J984" s="15"/>
      <c r="K984" s="15"/>
      <c r="L984" s="15"/>
      <c r="M984" s="15"/>
      <c r="N984" s="15"/>
      <c r="O984" s="15"/>
      <c r="P984" s="15"/>
      <c r="Q984" s="15"/>
      <c r="R984" s="15"/>
      <c r="S984" s="15"/>
      <c r="T984" s="15"/>
      <c r="U984" s="15"/>
      <c r="V984" s="15"/>
    </row>
    <row r="985" spans="1:22" ht="12.75" customHeight="1">
      <c r="A985" s="959" t="s">
        <v>7971</v>
      </c>
      <c r="B985" s="889" t="s">
        <v>8271</v>
      </c>
      <c r="C985" s="1393"/>
      <c r="D985" s="1393"/>
      <c r="E985" s="1393"/>
      <c r="F985" s="1393"/>
      <c r="G985" s="1393"/>
      <c r="H985" s="1"/>
      <c r="I985" s="1"/>
      <c r="J985" s="1"/>
      <c r="K985" s="1"/>
      <c r="L985" s="1"/>
      <c r="M985" s="1"/>
      <c r="N985" s="1"/>
      <c r="O985" s="1"/>
      <c r="P985" s="1"/>
      <c r="Q985" s="1"/>
      <c r="R985" s="1"/>
      <c r="S985" s="1"/>
      <c r="T985" s="1"/>
      <c r="U985" s="1"/>
      <c r="V985" s="1"/>
    </row>
    <row r="986" spans="1:22" ht="12.75" customHeight="1">
      <c r="A986" s="959" t="s">
        <v>7973</v>
      </c>
      <c r="B986" s="663" t="s">
        <v>8272</v>
      </c>
      <c r="C986" s="1462"/>
      <c r="D986" s="1462"/>
      <c r="E986" s="1462"/>
      <c r="F986" s="1462"/>
      <c r="G986" s="1462"/>
      <c r="H986" s="1"/>
      <c r="I986" s="1"/>
      <c r="J986" s="1"/>
      <c r="K986" s="1"/>
      <c r="L986" s="1"/>
      <c r="M986" s="1"/>
      <c r="N986" s="1"/>
      <c r="O986" s="1"/>
      <c r="P986" s="1"/>
      <c r="Q986" s="1"/>
      <c r="R986" s="1"/>
      <c r="S986" s="1"/>
      <c r="T986" s="1"/>
      <c r="U986" s="1"/>
      <c r="V986" s="1"/>
    </row>
    <row r="987" spans="1:22" ht="12.75" customHeight="1">
      <c r="A987" s="959" t="s">
        <v>7589</v>
      </c>
      <c r="B987" s="889">
        <v>100</v>
      </c>
      <c r="C987" s="1393"/>
      <c r="D987" s="1393"/>
      <c r="E987" s="1393"/>
      <c r="F987" s="1393"/>
      <c r="G987" s="1393"/>
      <c r="H987" s="1"/>
      <c r="I987" s="1"/>
      <c r="J987" s="1"/>
      <c r="K987" s="1"/>
      <c r="L987" s="1"/>
      <c r="M987" s="1"/>
      <c r="N987" s="1"/>
      <c r="O987" s="1"/>
      <c r="P987" s="1"/>
      <c r="Q987" s="1"/>
      <c r="R987" s="1"/>
      <c r="S987" s="1"/>
      <c r="T987" s="1"/>
      <c r="U987" s="1"/>
      <c r="V987" s="1"/>
    </row>
    <row r="988" spans="1:22" ht="12.75" customHeight="1">
      <c r="A988" s="959" t="s">
        <v>7977</v>
      </c>
      <c r="B988" s="663" t="s">
        <v>8276</v>
      </c>
      <c r="C988" s="1393"/>
      <c r="D988" s="1393"/>
      <c r="E988" s="1393"/>
      <c r="F988" s="1393"/>
      <c r="G988" s="1393"/>
      <c r="H988" s="1"/>
      <c r="I988" s="1"/>
      <c r="J988" s="1"/>
      <c r="K988" s="1"/>
      <c r="L988" s="1"/>
      <c r="M988" s="1"/>
      <c r="N988" s="1"/>
      <c r="O988" s="1"/>
      <c r="P988" s="1"/>
      <c r="Q988" s="1"/>
      <c r="R988" s="1"/>
      <c r="S988" s="1"/>
      <c r="T988" s="1"/>
      <c r="U988" s="1"/>
      <c r="V988" s="1"/>
    </row>
    <row r="989" spans="1:22" ht="12.75" customHeight="1">
      <c r="A989" s="950" t="s">
        <v>7583</v>
      </c>
      <c r="B989" s="950">
        <v>32</v>
      </c>
      <c r="C989" s="1393"/>
      <c r="D989" s="1393"/>
      <c r="E989" s="1393"/>
      <c r="F989" s="1393"/>
      <c r="G989" s="1393"/>
      <c r="H989" s="1"/>
      <c r="I989" s="1"/>
      <c r="J989" s="1"/>
      <c r="K989" s="1"/>
      <c r="L989" s="1"/>
      <c r="M989" s="1"/>
      <c r="N989" s="1"/>
      <c r="O989" s="1"/>
      <c r="P989" s="1"/>
      <c r="Q989" s="1"/>
      <c r="R989" s="1"/>
      <c r="S989" s="1"/>
      <c r="T989" s="1"/>
      <c r="U989" s="1"/>
      <c r="V989" s="1"/>
    </row>
    <row r="990" spans="1:22" ht="12.75" customHeight="1">
      <c r="A990" s="959" t="s">
        <v>7585</v>
      </c>
      <c r="B990" s="889" t="s">
        <v>8195</v>
      </c>
      <c r="C990" s="1462"/>
      <c r="D990" s="1462"/>
      <c r="E990" s="1462"/>
      <c r="F990" s="1462"/>
      <c r="G990" s="1462"/>
      <c r="H990" s="15"/>
      <c r="I990" s="15"/>
      <c r="J990" s="15"/>
      <c r="K990" s="15"/>
      <c r="L990" s="15"/>
      <c r="M990" s="15"/>
      <c r="N990" s="15"/>
      <c r="O990" s="15"/>
      <c r="P990" s="15"/>
      <c r="Q990" s="15"/>
      <c r="R990" s="15"/>
      <c r="S990" s="15"/>
      <c r="T990" s="15"/>
      <c r="U990" s="15"/>
      <c r="V990" s="15"/>
    </row>
    <row r="991" spans="1:22" ht="12.75" customHeight="1">
      <c r="A991" s="959" t="s">
        <v>7971</v>
      </c>
      <c r="B991" s="889" t="s">
        <v>8277</v>
      </c>
      <c r="C991" s="1393"/>
      <c r="D991" s="1393"/>
      <c r="E991" s="1393"/>
      <c r="F991" s="1393"/>
      <c r="G991" s="1393"/>
      <c r="H991" s="1"/>
      <c r="I991" s="1"/>
      <c r="J991" s="1"/>
      <c r="K991" s="1"/>
      <c r="L991" s="1"/>
      <c r="M991" s="1"/>
      <c r="N991" s="1"/>
      <c r="O991" s="1"/>
      <c r="P991" s="1"/>
      <c r="Q991" s="1"/>
      <c r="R991" s="1"/>
      <c r="S991" s="1"/>
      <c r="T991" s="1"/>
      <c r="U991" s="1"/>
      <c r="V991" s="1"/>
    </row>
    <row r="992" spans="1:22" ht="12.75" customHeight="1">
      <c r="A992" s="959" t="s">
        <v>7973</v>
      </c>
      <c r="B992" s="663" t="s">
        <v>8278</v>
      </c>
      <c r="C992" s="1393"/>
      <c r="D992" s="1393"/>
      <c r="E992" s="1393"/>
      <c r="F992" s="1393"/>
      <c r="G992" s="1393"/>
      <c r="H992" s="1"/>
      <c r="I992" s="1"/>
      <c r="J992" s="1"/>
      <c r="K992" s="1"/>
      <c r="L992" s="1"/>
      <c r="M992" s="1"/>
      <c r="N992" s="1"/>
      <c r="O992" s="1"/>
      <c r="P992" s="1"/>
      <c r="Q992" s="1"/>
      <c r="R992" s="1"/>
      <c r="S992" s="1"/>
      <c r="T992" s="1"/>
      <c r="U992" s="1"/>
      <c r="V992" s="1"/>
    </row>
    <row r="993" spans="1:22" ht="12.75" customHeight="1">
      <c r="A993" s="959" t="s">
        <v>7589</v>
      </c>
      <c r="B993" s="889">
        <v>100</v>
      </c>
      <c r="C993" s="1462"/>
      <c r="D993" s="1462"/>
      <c r="E993" s="1462"/>
      <c r="F993" s="1462"/>
      <c r="G993" s="1462"/>
      <c r="H993" s="1"/>
      <c r="I993" s="1"/>
      <c r="J993" s="1"/>
      <c r="K993" s="1"/>
      <c r="L993" s="1"/>
      <c r="M993" s="1"/>
      <c r="N993" s="1"/>
      <c r="O993" s="1"/>
      <c r="P993" s="1"/>
      <c r="Q993" s="1"/>
      <c r="R993" s="1"/>
      <c r="S993" s="1"/>
      <c r="T993" s="1"/>
      <c r="U993" s="1"/>
      <c r="V993" s="1"/>
    </row>
    <row r="994" spans="1:22" ht="12.75" customHeight="1">
      <c r="A994" s="959" t="s">
        <v>7977</v>
      </c>
      <c r="B994" s="663" t="s">
        <v>8279</v>
      </c>
      <c r="C994" s="1393"/>
      <c r="D994" s="1393"/>
      <c r="E994" s="1393"/>
      <c r="F994" s="1393"/>
      <c r="G994" s="1393"/>
      <c r="H994" s="1"/>
      <c r="I994" s="1"/>
      <c r="J994" s="1"/>
      <c r="K994" s="1"/>
      <c r="L994" s="1"/>
      <c r="M994" s="1"/>
      <c r="N994" s="1"/>
      <c r="O994" s="1"/>
      <c r="P994" s="1"/>
      <c r="Q994" s="1"/>
      <c r="R994" s="1"/>
      <c r="S994" s="1"/>
      <c r="T994" s="1"/>
      <c r="U994" s="1"/>
      <c r="V994" s="1"/>
    </row>
    <row r="995" spans="1:22" ht="12.75" customHeight="1">
      <c r="A995" s="950" t="s">
        <v>7583</v>
      </c>
      <c r="B995" s="950">
        <v>33</v>
      </c>
      <c r="C995" s="1393"/>
      <c r="D995" s="1393"/>
      <c r="E995" s="1393"/>
      <c r="F995" s="1393"/>
      <c r="G995" s="1393"/>
      <c r="H995" s="1"/>
      <c r="I995" s="1"/>
      <c r="J995" s="1"/>
      <c r="K995" s="1"/>
      <c r="L995" s="1"/>
      <c r="M995" s="1"/>
      <c r="N995" s="1"/>
      <c r="O995" s="1"/>
      <c r="P995" s="1"/>
      <c r="Q995" s="1"/>
      <c r="R995" s="1"/>
      <c r="S995" s="1"/>
      <c r="T995" s="1"/>
      <c r="U995" s="1"/>
      <c r="V995" s="1"/>
    </row>
    <row r="996" spans="1:22" ht="12.75" customHeight="1">
      <c r="A996" s="959" t="s">
        <v>7585</v>
      </c>
      <c r="B996" s="889" t="s">
        <v>8280</v>
      </c>
      <c r="C996" s="1393"/>
      <c r="D996" s="1393"/>
      <c r="E996" s="1393"/>
      <c r="F996" s="1393"/>
      <c r="G996" s="1393"/>
      <c r="H996" s="1"/>
      <c r="I996" s="1"/>
      <c r="J996" s="1"/>
      <c r="K996" s="1"/>
      <c r="L996" s="1"/>
      <c r="M996" s="1"/>
      <c r="N996" s="1"/>
      <c r="O996" s="1"/>
      <c r="P996" s="1"/>
      <c r="Q996" s="1"/>
      <c r="R996" s="1"/>
      <c r="S996" s="1"/>
      <c r="T996" s="1"/>
      <c r="U996" s="1"/>
      <c r="V996" s="1"/>
    </row>
    <row r="997" spans="1:22" ht="12.75" customHeight="1">
      <c r="A997" s="959" t="s">
        <v>7971</v>
      </c>
      <c r="B997" s="889" t="s">
        <v>8281</v>
      </c>
      <c r="C997" s="1393"/>
      <c r="D997" s="1393"/>
      <c r="E997" s="1393"/>
      <c r="F997" s="1393"/>
      <c r="G997" s="1393"/>
      <c r="H997" s="1"/>
      <c r="I997" s="1"/>
      <c r="J997" s="1"/>
      <c r="K997" s="1"/>
      <c r="L997" s="1"/>
      <c r="M997" s="1"/>
      <c r="N997" s="1"/>
      <c r="O997" s="1"/>
      <c r="P997" s="1"/>
      <c r="Q997" s="1"/>
      <c r="R997" s="1"/>
      <c r="S997" s="1"/>
      <c r="T997" s="1"/>
      <c r="U997" s="1"/>
      <c r="V997" s="1"/>
    </row>
    <row r="998" spans="1:22" ht="12.75" customHeight="1">
      <c r="A998" s="959" t="s">
        <v>7973</v>
      </c>
      <c r="B998" s="663" t="s">
        <v>8282</v>
      </c>
      <c r="C998" s="1393"/>
      <c r="D998" s="1393"/>
      <c r="E998" s="1393"/>
      <c r="F998" s="1393"/>
      <c r="G998" s="1393"/>
      <c r="H998" s="1"/>
      <c r="I998" s="1"/>
      <c r="J998" s="1"/>
      <c r="K998" s="1"/>
      <c r="L998" s="1"/>
      <c r="M998" s="1"/>
      <c r="N998" s="1"/>
      <c r="O998" s="1"/>
      <c r="P998" s="1"/>
      <c r="Q998" s="1"/>
      <c r="R998" s="1"/>
      <c r="S998" s="1"/>
      <c r="T998" s="1"/>
      <c r="U998" s="1"/>
      <c r="V998" s="1"/>
    </row>
    <row r="999" spans="1:22" ht="12.75" customHeight="1">
      <c r="A999" s="959" t="s">
        <v>7589</v>
      </c>
      <c r="B999" s="889">
        <v>75</v>
      </c>
      <c r="C999" s="1393"/>
      <c r="D999" s="1393"/>
      <c r="E999" s="1393"/>
      <c r="F999" s="1393"/>
      <c r="G999" s="1393"/>
      <c r="H999" s="1"/>
      <c r="I999" s="1"/>
      <c r="J999" s="1"/>
      <c r="K999" s="1"/>
      <c r="L999" s="1"/>
      <c r="M999" s="1"/>
      <c r="N999" s="1"/>
      <c r="O999" s="1"/>
      <c r="P999" s="1"/>
      <c r="Q999" s="1"/>
      <c r="R999" s="1"/>
      <c r="S999" s="1"/>
      <c r="T999" s="1"/>
      <c r="U999" s="1"/>
      <c r="V999" s="1"/>
    </row>
    <row r="1000" spans="1:22" ht="12.75" customHeight="1">
      <c r="A1000" s="959" t="s">
        <v>7977</v>
      </c>
      <c r="B1000" s="663" t="s">
        <v>8283</v>
      </c>
      <c r="C1000" s="1393"/>
      <c r="D1000" s="1393"/>
      <c r="E1000" s="1393"/>
      <c r="F1000" s="1393"/>
      <c r="G1000" s="1393"/>
      <c r="H1000" s="1"/>
      <c r="I1000" s="1"/>
      <c r="J1000" s="1"/>
      <c r="K1000" s="1"/>
      <c r="L1000" s="1"/>
      <c r="M1000" s="1"/>
      <c r="N1000" s="1"/>
      <c r="O1000" s="1"/>
      <c r="P1000" s="1"/>
      <c r="Q1000" s="1"/>
      <c r="R1000" s="1"/>
      <c r="S1000" s="1"/>
      <c r="T1000" s="1"/>
      <c r="U1000" s="1"/>
      <c r="V1000" s="1"/>
    </row>
    <row r="1001" spans="1:22" ht="12.75" customHeight="1">
      <c r="A1001" s="950" t="s">
        <v>7583</v>
      </c>
      <c r="B1001" s="950">
        <v>34</v>
      </c>
      <c r="C1001" s="1393"/>
      <c r="D1001" s="1393"/>
      <c r="E1001" s="1393"/>
      <c r="F1001" s="1393"/>
      <c r="G1001" s="1393"/>
      <c r="H1001" s="1"/>
      <c r="I1001" s="1"/>
      <c r="J1001" s="1"/>
      <c r="K1001" s="1"/>
      <c r="L1001" s="1"/>
      <c r="M1001" s="1"/>
      <c r="N1001" s="1"/>
      <c r="O1001" s="1"/>
      <c r="P1001" s="1"/>
      <c r="Q1001" s="1"/>
      <c r="R1001" s="1"/>
      <c r="S1001" s="1"/>
      <c r="T1001" s="1"/>
      <c r="U1001" s="1"/>
      <c r="V1001" s="1"/>
    </row>
    <row r="1002" spans="1:22" ht="12.75" customHeight="1">
      <c r="A1002" s="959" t="s">
        <v>7585</v>
      </c>
      <c r="B1002" s="889" t="s">
        <v>8280</v>
      </c>
      <c r="C1002" s="1393"/>
      <c r="D1002" s="1393"/>
      <c r="E1002" s="1393"/>
      <c r="F1002" s="1393"/>
      <c r="G1002" s="1393"/>
      <c r="H1002" s="1"/>
      <c r="I1002" s="1"/>
      <c r="J1002" s="1"/>
      <c r="K1002" s="1"/>
      <c r="L1002" s="1"/>
      <c r="M1002" s="1"/>
      <c r="N1002" s="1"/>
      <c r="O1002" s="1"/>
      <c r="P1002" s="1"/>
      <c r="Q1002" s="1"/>
      <c r="R1002" s="1"/>
      <c r="S1002" s="1"/>
      <c r="T1002" s="1"/>
      <c r="U1002" s="1"/>
      <c r="V1002" s="1"/>
    </row>
    <row r="1003" spans="1:22" ht="12.75" customHeight="1">
      <c r="A1003" s="959" t="s">
        <v>7971</v>
      </c>
      <c r="B1003" s="889" t="s">
        <v>8284</v>
      </c>
      <c r="C1003" s="1393"/>
      <c r="D1003" s="1393"/>
      <c r="E1003" s="1393"/>
      <c r="F1003" s="1393"/>
      <c r="G1003" s="1393"/>
      <c r="H1003" s="1"/>
      <c r="I1003" s="1"/>
      <c r="J1003" s="1"/>
      <c r="K1003" s="1"/>
      <c r="L1003" s="1"/>
      <c r="M1003" s="1"/>
      <c r="N1003" s="1"/>
      <c r="O1003" s="1"/>
      <c r="P1003" s="1"/>
      <c r="Q1003" s="1"/>
      <c r="R1003" s="1"/>
      <c r="S1003" s="1"/>
      <c r="T1003" s="1"/>
      <c r="U1003" s="1"/>
      <c r="V1003" s="1"/>
    </row>
    <row r="1004" spans="1:22" ht="12.75" customHeight="1">
      <c r="A1004" s="959" t="s">
        <v>7973</v>
      </c>
      <c r="B1004" s="663" t="s">
        <v>8287</v>
      </c>
      <c r="C1004" s="1393"/>
      <c r="D1004" s="1393"/>
      <c r="E1004" s="1393"/>
      <c r="F1004" s="1393"/>
      <c r="G1004" s="1393"/>
      <c r="H1004" s="1"/>
      <c r="I1004" s="1"/>
      <c r="J1004" s="1"/>
      <c r="K1004" s="1"/>
      <c r="L1004" s="1"/>
      <c r="M1004" s="1"/>
      <c r="N1004" s="1"/>
      <c r="O1004" s="1"/>
      <c r="P1004" s="1"/>
      <c r="Q1004" s="1"/>
      <c r="R1004" s="1"/>
      <c r="S1004" s="1"/>
      <c r="T1004" s="1"/>
      <c r="U1004" s="1"/>
      <c r="V1004" s="1"/>
    </row>
    <row r="1005" spans="1:22" ht="12.75" customHeight="1">
      <c r="A1005" s="959" t="s">
        <v>7589</v>
      </c>
      <c r="B1005" s="889">
        <v>75</v>
      </c>
      <c r="C1005" s="1393"/>
      <c r="D1005" s="1393"/>
      <c r="E1005" s="1393"/>
      <c r="F1005" s="1393"/>
      <c r="G1005" s="1393"/>
      <c r="H1005" s="1"/>
      <c r="I1005" s="1"/>
      <c r="J1005" s="1"/>
      <c r="K1005" s="1"/>
      <c r="L1005" s="1"/>
      <c r="M1005" s="1"/>
      <c r="N1005" s="1"/>
      <c r="O1005" s="1"/>
      <c r="P1005" s="1"/>
      <c r="Q1005" s="1"/>
      <c r="R1005" s="1"/>
      <c r="S1005" s="1"/>
      <c r="T1005" s="1"/>
      <c r="U1005" s="1"/>
      <c r="V1005" s="1"/>
    </row>
    <row r="1006" spans="1:22" ht="12.75" customHeight="1">
      <c r="A1006" s="959" t="s">
        <v>7977</v>
      </c>
      <c r="B1006" s="663" t="s">
        <v>8293</v>
      </c>
      <c r="C1006" s="1393"/>
      <c r="D1006" s="1393"/>
      <c r="E1006" s="1393"/>
      <c r="F1006" s="1393"/>
      <c r="G1006" s="1393"/>
      <c r="H1006" s="1"/>
      <c r="I1006" s="1"/>
      <c r="J1006" s="1"/>
      <c r="K1006" s="1"/>
      <c r="L1006" s="1"/>
      <c r="M1006" s="1"/>
      <c r="N1006" s="1"/>
      <c r="O1006" s="1"/>
      <c r="P1006" s="1"/>
      <c r="Q1006" s="1"/>
      <c r="R1006" s="1"/>
      <c r="S1006" s="1"/>
      <c r="T1006" s="1"/>
      <c r="U1006" s="1"/>
      <c r="V1006" s="1"/>
    </row>
    <row r="1007" spans="1:22" ht="12.75" customHeight="1">
      <c r="A1007" s="950" t="s">
        <v>7583</v>
      </c>
      <c r="B1007" s="950">
        <v>35</v>
      </c>
      <c r="C1007" s="1393"/>
      <c r="D1007" s="1393"/>
      <c r="E1007" s="1393"/>
      <c r="F1007" s="1393"/>
      <c r="G1007" s="1393"/>
      <c r="H1007" s="1"/>
      <c r="I1007" s="1"/>
      <c r="J1007" s="1"/>
      <c r="K1007" s="1"/>
      <c r="L1007" s="1"/>
      <c r="M1007" s="1"/>
      <c r="N1007" s="1"/>
      <c r="O1007" s="1"/>
      <c r="P1007" s="1"/>
      <c r="Q1007" s="1"/>
      <c r="R1007" s="1"/>
      <c r="S1007" s="1"/>
      <c r="T1007" s="1"/>
      <c r="U1007" s="1"/>
      <c r="V1007" s="1"/>
    </row>
    <row r="1008" spans="1:22" ht="12.75" customHeight="1">
      <c r="A1008" s="959" t="s">
        <v>7585</v>
      </c>
      <c r="B1008" s="889" t="s">
        <v>8280</v>
      </c>
      <c r="C1008" s="1393"/>
      <c r="D1008" s="1393"/>
      <c r="E1008" s="1393"/>
      <c r="F1008" s="1393"/>
      <c r="G1008" s="1393"/>
      <c r="H1008" s="1"/>
      <c r="I1008" s="1"/>
      <c r="J1008" s="1"/>
      <c r="K1008" s="1"/>
      <c r="L1008" s="1"/>
      <c r="M1008" s="1"/>
      <c r="N1008" s="1"/>
      <c r="O1008" s="1"/>
      <c r="P1008" s="1"/>
      <c r="Q1008" s="1"/>
      <c r="R1008" s="1"/>
      <c r="S1008" s="1"/>
      <c r="T1008" s="1"/>
      <c r="U1008" s="1"/>
      <c r="V1008" s="1"/>
    </row>
    <row r="1009" spans="1:22" ht="12.75" customHeight="1">
      <c r="A1009" s="959" t="s">
        <v>7971</v>
      </c>
      <c r="B1009" s="889" t="s">
        <v>8296</v>
      </c>
      <c r="C1009" s="1393"/>
      <c r="D1009" s="1393"/>
      <c r="E1009" s="1393"/>
      <c r="F1009" s="1393"/>
      <c r="G1009" s="1393"/>
      <c r="H1009" s="1"/>
      <c r="I1009" s="1"/>
      <c r="J1009" s="1"/>
      <c r="K1009" s="1"/>
      <c r="L1009" s="1"/>
      <c r="M1009" s="1"/>
      <c r="N1009" s="1"/>
      <c r="O1009" s="1"/>
      <c r="P1009" s="1"/>
      <c r="Q1009" s="1"/>
      <c r="R1009" s="1"/>
      <c r="S1009" s="1"/>
      <c r="T1009" s="1"/>
      <c r="U1009" s="1"/>
      <c r="V1009" s="1"/>
    </row>
    <row r="1010" spans="1:22" ht="12.75" customHeight="1">
      <c r="A1010" s="959" t="s">
        <v>7973</v>
      </c>
      <c r="B1010" s="663" t="s">
        <v>8297</v>
      </c>
      <c r="C1010" s="1393"/>
      <c r="D1010" s="1393"/>
      <c r="E1010" s="1393"/>
      <c r="F1010" s="1393"/>
      <c r="G1010" s="1393"/>
      <c r="H1010" s="1"/>
      <c r="I1010" s="1"/>
      <c r="J1010" s="1"/>
      <c r="K1010" s="1"/>
      <c r="L1010" s="1"/>
      <c r="M1010" s="1"/>
      <c r="N1010" s="1"/>
      <c r="O1010" s="1"/>
      <c r="P1010" s="1"/>
      <c r="Q1010" s="1"/>
      <c r="R1010" s="1"/>
      <c r="S1010" s="1"/>
      <c r="T1010" s="1"/>
      <c r="U1010" s="1"/>
      <c r="V1010" s="1"/>
    </row>
    <row r="1011" spans="1:22" ht="12.75" customHeight="1">
      <c r="A1011" s="959" t="s">
        <v>7589</v>
      </c>
      <c r="B1011" s="889">
        <v>75</v>
      </c>
      <c r="C1011" s="1393"/>
      <c r="D1011" s="1393"/>
      <c r="E1011" s="1393"/>
      <c r="F1011" s="1393"/>
      <c r="G1011" s="1393"/>
      <c r="H1011" s="1"/>
      <c r="I1011" s="1"/>
      <c r="J1011" s="1"/>
      <c r="K1011" s="1"/>
      <c r="L1011" s="1"/>
      <c r="M1011" s="1"/>
      <c r="N1011" s="1"/>
      <c r="O1011" s="1"/>
      <c r="P1011" s="1"/>
      <c r="Q1011" s="1"/>
      <c r="R1011" s="1"/>
      <c r="S1011" s="1"/>
      <c r="T1011" s="1"/>
      <c r="U1011" s="1"/>
      <c r="V1011" s="1"/>
    </row>
    <row r="1012" spans="1:22" ht="12.75" customHeight="1">
      <c r="A1012" s="959" t="s">
        <v>7977</v>
      </c>
      <c r="B1012" s="663" t="s">
        <v>8302</v>
      </c>
      <c r="C1012" s="1393"/>
      <c r="D1012" s="1393"/>
      <c r="E1012" s="1393"/>
      <c r="F1012" s="1393"/>
      <c r="G1012" s="1393"/>
      <c r="H1012" s="1"/>
      <c r="I1012" s="1"/>
      <c r="J1012" s="1"/>
      <c r="K1012" s="1"/>
      <c r="L1012" s="1"/>
      <c r="M1012" s="1"/>
      <c r="N1012" s="1"/>
      <c r="O1012" s="1"/>
      <c r="P1012" s="1"/>
      <c r="Q1012" s="1"/>
      <c r="R1012" s="1"/>
      <c r="S1012" s="1"/>
      <c r="T1012" s="1"/>
      <c r="U1012" s="1"/>
      <c r="V1012" s="1"/>
    </row>
    <row r="1013" spans="1:22" ht="12.75" customHeight="1">
      <c r="A1013" s="950" t="s">
        <v>7583</v>
      </c>
      <c r="B1013" s="950">
        <v>36</v>
      </c>
      <c r="C1013" s="1393"/>
      <c r="D1013" s="1393"/>
      <c r="E1013" s="1393"/>
      <c r="F1013" s="1393"/>
      <c r="G1013" s="1393"/>
      <c r="H1013" s="1"/>
      <c r="I1013" s="1"/>
      <c r="J1013" s="1"/>
      <c r="K1013" s="1"/>
      <c r="L1013" s="1"/>
      <c r="M1013" s="1"/>
      <c r="N1013" s="1"/>
      <c r="O1013" s="1"/>
      <c r="P1013" s="1"/>
      <c r="Q1013" s="1"/>
      <c r="R1013" s="1"/>
      <c r="S1013" s="1"/>
      <c r="T1013" s="1"/>
      <c r="U1013" s="1"/>
      <c r="V1013" s="1"/>
    </row>
    <row r="1014" spans="1:22" ht="12.75" customHeight="1">
      <c r="A1014" s="959" t="s">
        <v>7585</v>
      </c>
      <c r="B1014" s="889" t="s">
        <v>8280</v>
      </c>
      <c r="C1014" s="1393"/>
      <c r="D1014" s="1393"/>
      <c r="E1014" s="1393"/>
      <c r="F1014" s="1393"/>
      <c r="G1014" s="1393"/>
      <c r="H1014" s="1"/>
      <c r="I1014" s="1"/>
      <c r="J1014" s="1"/>
      <c r="K1014" s="1"/>
      <c r="L1014" s="1"/>
      <c r="M1014" s="1"/>
      <c r="N1014" s="1"/>
      <c r="O1014" s="1"/>
      <c r="P1014" s="1"/>
      <c r="Q1014" s="1"/>
      <c r="R1014" s="1"/>
      <c r="S1014" s="1"/>
      <c r="T1014" s="1"/>
      <c r="U1014" s="1"/>
      <c r="V1014" s="1"/>
    </row>
    <row r="1015" spans="1:22" ht="12.75" customHeight="1">
      <c r="A1015" s="959" t="s">
        <v>7971</v>
      </c>
      <c r="B1015" s="889" t="s">
        <v>8318</v>
      </c>
      <c r="C1015" s="1393"/>
      <c r="D1015" s="1393"/>
      <c r="E1015" s="1393"/>
      <c r="F1015" s="1393"/>
      <c r="G1015" s="1393"/>
      <c r="H1015" s="1"/>
      <c r="I1015" s="1"/>
      <c r="J1015" s="1"/>
      <c r="K1015" s="1"/>
      <c r="L1015" s="1"/>
      <c r="M1015" s="1"/>
      <c r="N1015" s="1"/>
      <c r="O1015" s="1"/>
      <c r="P1015" s="1"/>
      <c r="Q1015" s="1"/>
      <c r="R1015" s="1"/>
      <c r="S1015" s="1"/>
      <c r="T1015" s="1"/>
      <c r="U1015" s="1"/>
      <c r="V1015" s="1"/>
    </row>
    <row r="1016" spans="1:22" ht="12.75" customHeight="1">
      <c r="A1016" s="959" t="s">
        <v>7973</v>
      </c>
      <c r="B1016" s="663" t="s">
        <v>8322</v>
      </c>
      <c r="C1016" s="1393"/>
      <c r="D1016" s="1393"/>
      <c r="E1016" s="1393"/>
      <c r="F1016" s="1393"/>
      <c r="G1016" s="1393"/>
      <c r="H1016" s="1"/>
      <c r="I1016" s="1"/>
      <c r="J1016" s="1"/>
      <c r="K1016" s="1"/>
      <c r="L1016" s="1"/>
      <c r="M1016" s="1"/>
      <c r="N1016" s="1"/>
      <c r="O1016" s="1"/>
      <c r="P1016" s="1"/>
      <c r="Q1016" s="1"/>
      <c r="R1016" s="1"/>
      <c r="S1016" s="1"/>
      <c r="T1016" s="1"/>
      <c r="U1016" s="1"/>
      <c r="V1016" s="1"/>
    </row>
    <row r="1017" spans="1:22" ht="12.75" customHeight="1">
      <c r="A1017" s="959" t="s">
        <v>7589</v>
      </c>
      <c r="B1017" s="889">
        <v>75</v>
      </c>
      <c r="C1017" s="1393"/>
      <c r="D1017" s="1393"/>
      <c r="E1017" s="1393"/>
      <c r="F1017" s="1393"/>
      <c r="G1017" s="1393"/>
      <c r="H1017" s="1"/>
      <c r="I1017" s="1"/>
      <c r="J1017" s="1"/>
      <c r="K1017" s="1"/>
      <c r="L1017" s="1"/>
      <c r="M1017" s="1"/>
      <c r="N1017" s="1"/>
      <c r="O1017" s="1"/>
      <c r="P1017" s="1"/>
      <c r="Q1017" s="1"/>
      <c r="R1017" s="1"/>
      <c r="S1017" s="1"/>
      <c r="T1017" s="1"/>
      <c r="U1017" s="1"/>
      <c r="V1017" s="1"/>
    </row>
    <row r="1018" spans="1:22" ht="12.75" customHeight="1">
      <c r="A1018" s="959" t="s">
        <v>7977</v>
      </c>
      <c r="B1018" s="663" t="s">
        <v>8302</v>
      </c>
      <c r="C1018" s="1393"/>
      <c r="D1018" s="1393"/>
      <c r="E1018" s="1393"/>
      <c r="F1018" s="1393"/>
      <c r="G1018" s="1393"/>
      <c r="H1018" s="1"/>
      <c r="I1018" s="1"/>
      <c r="J1018" s="1"/>
      <c r="K1018" s="1"/>
      <c r="L1018" s="1"/>
      <c r="M1018" s="1"/>
      <c r="N1018" s="1"/>
      <c r="O1018" s="1"/>
      <c r="P1018" s="1"/>
      <c r="Q1018" s="1"/>
      <c r="R1018" s="1"/>
      <c r="S1018" s="1"/>
      <c r="T1018" s="1"/>
      <c r="U1018" s="1"/>
      <c r="V1018" s="1"/>
    </row>
    <row r="1019" spans="1:22" ht="12.75" customHeight="1">
      <c r="A1019" s="953" t="s">
        <v>7583</v>
      </c>
      <c r="B1019" s="950">
        <v>37</v>
      </c>
      <c r="C1019" s="1393"/>
      <c r="D1019" s="1393"/>
      <c r="E1019" s="1393"/>
      <c r="F1019" s="1393"/>
      <c r="G1019" s="1393"/>
      <c r="H1019" s="1"/>
      <c r="I1019" s="1"/>
      <c r="J1019" s="1"/>
      <c r="K1019" s="1"/>
      <c r="L1019" s="1"/>
      <c r="M1019" s="1"/>
      <c r="N1019" s="1"/>
      <c r="O1019" s="1"/>
      <c r="P1019" s="1"/>
      <c r="Q1019" s="1"/>
      <c r="R1019" s="1"/>
      <c r="S1019" s="1"/>
      <c r="T1019" s="1"/>
      <c r="U1019" s="1"/>
      <c r="V1019" s="1"/>
    </row>
    <row r="1020" spans="1:22" ht="12.75" customHeight="1">
      <c r="A1020" s="959" t="s">
        <v>7585</v>
      </c>
      <c r="B1020" s="889" t="s">
        <v>8280</v>
      </c>
      <c r="C1020" s="1393"/>
      <c r="D1020" s="1393"/>
      <c r="E1020" s="1393"/>
      <c r="F1020" s="1393"/>
      <c r="G1020" s="1393"/>
      <c r="H1020" s="1"/>
      <c r="I1020" s="1"/>
      <c r="J1020" s="1"/>
      <c r="K1020" s="1"/>
      <c r="L1020" s="1"/>
      <c r="M1020" s="1"/>
      <c r="N1020" s="1"/>
      <c r="O1020" s="1"/>
      <c r="P1020" s="1"/>
      <c r="Q1020" s="1"/>
      <c r="R1020" s="1"/>
      <c r="S1020" s="1"/>
      <c r="T1020" s="1"/>
      <c r="U1020" s="1"/>
      <c r="V1020" s="1"/>
    </row>
    <row r="1021" spans="1:22" ht="12.75" customHeight="1">
      <c r="A1021" s="959" t="s">
        <v>7971</v>
      </c>
      <c r="B1021" s="889" t="s">
        <v>8328</v>
      </c>
      <c r="C1021" s="1393"/>
      <c r="D1021" s="1393"/>
      <c r="E1021" s="1393"/>
      <c r="F1021" s="1393"/>
      <c r="G1021" s="1393"/>
      <c r="H1021" s="1"/>
      <c r="I1021" s="1"/>
      <c r="J1021" s="1"/>
      <c r="K1021" s="1"/>
      <c r="L1021" s="1"/>
      <c r="M1021" s="1"/>
      <c r="N1021" s="1"/>
      <c r="O1021" s="1"/>
      <c r="P1021" s="1"/>
      <c r="Q1021" s="1"/>
      <c r="R1021" s="1"/>
      <c r="S1021" s="1"/>
      <c r="T1021" s="1"/>
      <c r="U1021" s="1"/>
      <c r="V1021" s="1"/>
    </row>
    <row r="1022" spans="1:22" ht="12.75" customHeight="1">
      <c r="A1022" s="959" t="s">
        <v>7973</v>
      </c>
      <c r="B1022" s="663" t="s">
        <v>8333</v>
      </c>
      <c r="C1022" s="1393"/>
      <c r="D1022" s="1393"/>
      <c r="E1022" s="1393"/>
      <c r="F1022" s="1393"/>
      <c r="G1022" s="1393"/>
      <c r="H1022" s="1"/>
      <c r="I1022" s="1"/>
      <c r="J1022" s="1"/>
      <c r="K1022" s="1"/>
      <c r="L1022" s="1"/>
      <c r="M1022" s="1"/>
      <c r="N1022" s="1"/>
      <c r="O1022" s="1"/>
      <c r="P1022" s="1"/>
      <c r="Q1022" s="1"/>
      <c r="R1022" s="1"/>
      <c r="S1022" s="1"/>
      <c r="T1022" s="1"/>
      <c r="U1022" s="1"/>
      <c r="V1022" s="1"/>
    </row>
    <row r="1023" spans="1:22" ht="12.75" customHeight="1">
      <c r="A1023" s="959" t="s">
        <v>7589</v>
      </c>
      <c r="B1023" s="889">
        <v>75</v>
      </c>
      <c r="C1023" s="1393"/>
      <c r="D1023" s="1393"/>
      <c r="E1023" s="1393"/>
      <c r="F1023" s="1393"/>
      <c r="G1023" s="1393"/>
      <c r="H1023" s="1"/>
      <c r="I1023" s="1"/>
      <c r="J1023" s="1"/>
      <c r="K1023" s="1"/>
      <c r="L1023" s="1"/>
      <c r="M1023" s="1"/>
      <c r="N1023" s="1"/>
      <c r="O1023" s="1"/>
      <c r="P1023" s="1"/>
      <c r="Q1023" s="1"/>
      <c r="R1023" s="1"/>
      <c r="S1023" s="1"/>
      <c r="T1023" s="1"/>
      <c r="U1023" s="1"/>
      <c r="V1023" s="1"/>
    </row>
    <row r="1024" spans="1:22" ht="12.75" customHeight="1">
      <c r="A1024" s="959" t="s">
        <v>7977</v>
      </c>
      <c r="B1024" s="663" t="s">
        <v>8337</v>
      </c>
      <c r="C1024" s="1393"/>
      <c r="D1024" s="1393"/>
      <c r="E1024" s="1393"/>
      <c r="F1024" s="1393"/>
      <c r="G1024" s="1393"/>
      <c r="H1024" s="1"/>
      <c r="I1024" s="1"/>
      <c r="J1024" s="1"/>
      <c r="K1024" s="1"/>
      <c r="L1024" s="1"/>
      <c r="M1024" s="1"/>
      <c r="N1024" s="1"/>
      <c r="O1024" s="1"/>
      <c r="P1024" s="1"/>
      <c r="Q1024" s="1"/>
      <c r="R1024" s="1"/>
      <c r="S1024" s="1"/>
      <c r="T1024" s="1"/>
      <c r="U1024" s="1"/>
      <c r="V1024" s="1"/>
    </row>
    <row r="1025" spans="1:22" ht="12.75" customHeight="1">
      <c r="A1025" s="950" t="s">
        <v>7583</v>
      </c>
      <c r="B1025" s="950">
        <v>38</v>
      </c>
      <c r="C1025" s="1393"/>
      <c r="D1025" s="1393"/>
      <c r="E1025" s="1393"/>
      <c r="F1025" s="1393"/>
      <c r="G1025" s="1393"/>
      <c r="H1025" s="1"/>
      <c r="I1025" s="1"/>
      <c r="J1025" s="1"/>
      <c r="K1025" s="1"/>
      <c r="L1025" s="1"/>
      <c r="M1025" s="1"/>
      <c r="N1025" s="1"/>
      <c r="O1025" s="1"/>
      <c r="P1025" s="1"/>
      <c r="Q1025" s="1"/>
      <c r="R1025" s="1"/>
      <c r="S1025" s="1"/>
      <c r="T1025" s="1"/>
      <c r="U1025" s="1"/>
      <c r="V1025" s="1"/>
    </row>
    <row r="1026" spans="1:22" ht="12.75" customHeight="1">
      <c r="A1026" s="959" t="s">
        <v>7585</v>
      </c>
      <c r="B1026" s="889" t="s">
        <v>8280</v>
      </c>
      <c r="C1026" s="1393"/>
      <c r="D1026" s="1393"/>
      <c r="E1026" s="1393"/>
      <c r="F1026" s="1393"/>
      <c r="G1026" s="1393"/>
      <c r="H1026" s="1"/>
      <c r="I1026" s="1"/>
      <c r="J1026" s="1"/>
      <c r="K1026" s="1"/>
      <c r="L1026" s="1"/>
      <c r="M1026" s="1"/>
      <c r="N1026" s="1"/>
      <c r="O1026" s="1"/>
      <c r="P1026" s="1"/>
      <c r="Q1026" s="1"/>
      <c r="R1026" s="1"/>
      <c r="S1026" s="1"/>
      <c r="T1026" s="1"/>
      <c r="U1026" s="1"/>
      <c r="V1026" s="1"/>
    </row>
    <row r="1027" spans="1:22" ht="12.75" customHeight="1">
      <c r="A1027" s="959" t="s">
        <v>7971</v>
      </c>
      <c r="B1027" s="889" t="s">
        <v>8346</v>
      </c>
      <c r="C1027" s="1393"/>
      <c r="D1027" s="1393"/>
      <c r="E1027" s="1393"/>
      <c r="F1027" s="1393"/>
      <c r="G1027" s="1393"/>
      <c r="H1027" s="1"/>
      <c r="I1027" s="1"/>
      <c r="J1027" s="1"/>
      <c r="K1027" s="1"/>
      <c r="L1027" s="1"/>
      <c r="M1027" s="1"/>
      <c r="N1027" s="1"/>
      <c r="O1027" s="1"/>
      <c r="P1027" s="1"/>
      <c r="Q1027" s="1"/>
      <c r="R1027" s="1"/>
      <c r="S1027" s="1"/>
      <c r="T1027" s="1"/>
      <c r="U1027" s="1"/>
      <c r="V1027" s="1"/>
    </row>
    <row r="1028" spans="1:22" ht="12.75" customHeight="1">
      <c r="A1028" s="959" t="s">
        <v>7973</v>
      </c>
      <c r="B1028" s="663" t="s">
        <v>8350</v>
      </c>
      <c r="C1028" s="1393"/>
      <c r="D1028" s="1393"/>
      <c r="E1028" s="1393"/>
      <c r="F1028" s="1393"/>
      <c r="G1028" s="1393"/>
      <c r="H1028" s="1"/>
      <c r="I1028" s="1"/>
      <c r="J1028" s="1"/>
      <c r="K1028" s="1"/>
      <c r="L1028" s="1"/>
      <c r="M1028" s="1"/>
      <c r="N1028" s="1"/>
      <c r="O1028" s="1"/>
      <c r="P1028" s="1"/>
      <c r="Q1028" s="1"/>
      <c r="R1028" s="1"/>
      <c r="S1028" s="1"/>
      <c r="T1028" s="1"/>
      <c r="U1028" s="1"/>
      <c r="V1028" s="1"/>
    </row>
    <row r="1029" spans="1:22" ht="12.75" customHeight="1">
      <c r="A1029" s="959" t="s">
        <v>7589</v>
      </c>
      <c r="B1029" s="889">
        <v>75</v>
      </c>
      <c r="C1029" s="1393"/>
      <c r="D1029" s="1393"/>
      <c r="E1029" s="1393"/>
      <c r="F1029" s="1393"/>
      <c r="G1029" s="1393"/>
      <c r="H1029" s="1"/>
      <c r="I1029" s="1"/>
      <c r="J1029" s="1"/>
      <c r="K1029" s="1"/>
      <c r="L1029" s="1"/>
      <c r="M1029" s="1"/>
      <c r="N1029" s="1"/>
      <c r="O1029" s="1"/>
      <c r="P1029" s="1"/>
      <c r="Q1029" s="1"/>
      <c r="R1029" s="1"/>
      <c r="S1029" s="1"/>
      <c r="T1029" s="1"/>
      <c r="U1029" s="1"/>
      <c r="V1029" s="1"/>
    </row>
    <row r="1030" spans="1:22" ht="12.75" customHeight="1">
      <c r="A1030" s="959" t="s">
        <v>7977</v>
      </c>
      <c r="B1030" s="663" t="s">
        <v>8358</v>
      </c>
      <c r="C1030" s="1393"/>
      <c r="D1030" s="1393"/>
      <c r="E1030" s="1393"/>
      <c r="F1030" s="1393"/>
      <c r="G1030" s="1393"/>
      <c r="H1030" s="1"/>
      <c r="I1030" s="1"/>
      <c r="J1030" s="1"/>
      <c r="K1030" s="1"/>
      <c r="L1030" s="1"/>
      <c r="M1030" s="1"/>
      <c r="N1030" s="1"/>
      <c r="O1030" s="1"/>
      <c r="P1030" s="1"/>
      <c r="Q1030" s="1"/>
      <c r="R1030" s="1"/>
      <c r="S1030" s="1"/>
      <c r="T1030" s="1"/>
      <c r="U1030" s="1"/>
      <c r="V1030" s="1"/>
    </row>
    <row r="1031" spans="1:22" ht="12.75" customHeight="1">
      <c r="A1031" s="950" t="s">
        <v>7583</v>
      </c>
      <c r="B1031" s="950">
        <v>39</v>
      </c>
      <c r="C1031" s="1393"/>
      <c r="D1031" s="1393"/>
      <c r="E1031" s="1393"/>
      <c r="F1031" s="1393"/>
      <c r="G1031" s="1393"/>
      <c r="H1031" s="1"/>
      <c r="I1031" s="1"/>
      <c r="J1031" s="1"/>
      <c r="K1031" s="1"/>
      <c r="L1031" s="1"/>
      <c r="M1031" s="1"/>
      <c r="N1031" s="1"/>
      <c r="O1031" s="1"/>
      <c r="P1031" s="1"/>
      <c r="Q1031" s="1"/>
      <c r="R1031" s="1"/>
      <c r="S1031" s="1"/>
      <c r="T1031" s="1"/>
      <c r="U1031" s="1"/>
      <c r="V1031" s="1"/>
    </row>
    <row r="1032" spans="1:22" ht="12.75" customHeight="1">
      <c r="A1032" s="959" t="s">
        <v>7585</v>
      </c>
      <c r="B1032" s="889" t="s">
        <v>8280</v>
      </c>
      <c r="C1032" s="1393"/>
      <c r="D1032" s="1393"/>
      <c r="E1032" s="1393"/>
      <c r="F1032" s="1393"/>
      <c r="G1032" s="1393"/>
      <c r="H1032" s="1"/>
      <c r="I1032" s="1"/>
      <c r="J1032" s="1"/>
      <c r="K1032" s="1"/>
      <c r="L1032" s="1"/>
      <c r="M1032" s="1"/>
      <c r="N1032" s="1"/>
      <c r="O1032" s="1"/>
      <c r="P1032" s="1"/>
      <c r="Q1032" s="1"/>
      <c r="R1032" s="1"/>
      <c r="S1032" s="1"/>
      <c r="T1032" s="1"/>
      <c r="U1032" s="1"/>
      <c r="V1032" s="1"/>
    </row>
    <row r="1033" spans="1:22" ht="12.75" customHeight="1">
      <c r="A1033" s="959" t="s">
        <v>7971</v>
      </c>
      <c r="B1033" s="889" t="s">
        <v>8361</v>
      </c>
      <c r="C1033" s="1393"/>
      <c r="D1033" s="1393"/>
      <c r="E1033" s="1393"/>
      <c r="F1033" s="1393"/>
      <c r="G1033" s="1393"/>
      <c r="H1033" s="1"/>
      <c r="I1033" s="1"/>
      <c r="J1033" s="1"/>
      <c r="K1033" s="1"/>
      <c r="L1033" s="1"/>
      <c r="M1033" s="1"/>
      <c r="N1033" s="1"/>
      <c r="O1033" s="1"/>
      <c r="P1033" s="1"/>
      <c r="Q1033" s="1"/>
      <c r="R1033" s="1"/>
      <c r="S1033" s="1"/>
      <c r="T1033" s="1"/>
      <c r="U1033" s="1"/>
      <c r="V1033" s="1"/>
    </row>
    <row r="1034" spans="1:22" ht="12.75" customHeight="1">
      <c r="A1034" s="959" t="s">
        <v>7973</v>
      </c>
      <c r="B1034" s="663" t="s">
        <v>8362</v>
      </c>
      <c r="C1034" s="1393"/>
      <c r="D1034" s="1393"/>
      <c r="E1034" s="1393"/>
      <c r="F1034" s="1393"/>
      <c r="G1034" s="1393"/>
      <c r="H1034" s="1"/>
      <c r="I1034" s="1"/>
      <c r="J1034" s="1"/>
      <c r="K1034" s="1"/>
      <c r="L1034" s="1"/>
      <c r="M1034" s="1"/>
      <c r="N1034" s="1"/>
      <c r="O1034" s="1"/>
      <c r="P1034" s="1"/>
      <c r="Q1034" s="1"/>
      <c r="R1034" s="1"/>
      <c r="S1034" s="1"/>
      <c r="T1034" s="1"/>
      <c r="U1034" s="1"/>
      <c r="V1034" s="1"/>
    </row>
    <row r="1035" spans="1:22" ht="12.75" customHeight="1">
      <c r="A1035" s="959" t="s">
        <v>7589</v>
      </c>
      <c r="B1035" s="889">
        <v>75</v>
      </c>
      <c r="C1035" s="1393"/>
      <c r="D1035" s="1393"/>
      <c r="E1035" s="1393"/>
      <c r="F1035" s="1393"/>
      <c r="G1035" s="1393"/>
      <c r="H1035" s="1"/>
      <c r="I1035" s="1"/>
      <c r="J1035" s="1"/>
      <c r="K1035" s="1"/>
      <c r="L1035" s="1"/>
      <c r="M1035" s="1"/>
      <c r="N1035" s="1"/>
      <c r="O1035" s="1"/>
      <c r="P1035" s="1"/>
      <c r="Q1035" s="1"/>
      <c r="R1035" s="1"/>
      <c r="S1035" s="1"/>
      <c r="T1035" s="1"/>
      <c r="U1035" s="1"/>
      <c r="V1035" s="1"/>
    </row>
    <row r="1036" spans="1:22" ht="12.75" customHeight="1">
      <c r="A1036" s="959" t="s">
        <v>7977</v>
      </c>
      <c r="B1036" s="663" t="s">
        <v>8363</v>
      </c>
      <c r="C1036" s="1393"/>
      <c r="D1036" s="1393"/>
      <c r="E1036" s="1393"/>
      <c r="F1036" s="1393"/>
      <c r="G1036" s="1393"/>
      <c r="H1036" s="1"/>
      <c r="I1036" s="1"/>
      <c r="J1036" s="1"/>
      <c r="K1036" s="1"/>
      <c r="L1036" s="1"/>
      <c r="M1036" s="1"/>
      <c r="N1036" s="1"/>
      <c r="O1036" s="1"/>
      <c r="P1036" s="1"/>
      <c r="Q1036" s="1"/>
      <c r="R1036" s="1"/>
      <c r="S1036" s="1"/>
      <c r="T1036" s="1"/>
      <c r="U1036" s="1"/>
      <c r="V1036" s="1"/>
    </row>
    <row r="1037" spans="1:22" ht="12.75" customHeight="1">
      <c r="A1037" s="950" t="s">
        <v>7583</v>
      </c>
      <c r="B1037" s="950">
        <v>40</v>
      </c>
      <c r="C1037" s="1393"/>
      <c r="D1037" s="1393"/>
      <c r="E1037" s="1393"/>
      <c r="F1037" s="1393"/>
      <c r="G1037" s="1393"/>
      <c r="H1037" s="1"/>
      <c r="I1037" s="1"/>
      <c r="J1037" s="1"/>
      <c r="K1037" s="1"/>
      <c r="L1037" s="1"/>
      <c r="M1037" s="1"/>
      <c r="N1037" s="1"/>
      <c r="O1037" s="1"/>
      <c r="P1037" s="1"/>
      <c r="Q1037" s="1"/>
      <c r="R1037" s="1"/>
      <c r="S1037" s="1"/>
      <c r="T1037" s="1"/>
      <c r="U1037" s="1"/>
      <c r="V1037" s="1"/>
    </row>
    <row r="1038" spans="1:22" ht="12.75" customHeight="1">
      <c r="A1038" s="959" t="s">
        <v>7585</v>
      </c>
      <c r="B1038" s="889" t="s">
        <v>8280</v>
      </c>
      <c r="C1038" s="1393"/>
      <c r="D1038" s="1393"/>
      <c r="E1038" s="1393"/>
      <c r="F1038" s="1393"/>
      <c r="G1038" s="1393"/>
      <c r="H1038" s="1"/>
      <c r="I1038" s="1"/>
      <c r="J1038" s="1"/>
      <c r="K1038" s="1"/>
      <c r="L1038" s="1"/>
      <c r="M1038" s="1"/>
      <c r="N1038" s="1"/>
      <c r="O1038" s="1"/>
      <c r="P1038" s="1"/>
      <c r="Q1038" s="1"/>
      <c r="R1038" s="1"/>
      <c r="S1038" s="1"/>
      <c r="T1038" s="1"/>
      <c r="U1038" s="1"/>
      <c r="V1038" s="1"/>
    </row>
    <row r="1039" spans="1:22" ht="12.75" customHeight="1">
      <c r="A1039" s="959" t="s">
        <v>7971</v>
      </c>
      <c r="B1039" s="889" t="s">
        <v>8364</v>
      </c>
      <c r="C1039" s="1393"/>
      <c r="D1039" s="1393"/>
      <c r="E1039" s="1393"/>
      <c r="F1039" s="1393"/>
      <c r="G1039" s="1393"/>
      <c r="H1039" s="1"/>
      <c r="I1039" s="1"/>
      <c r="J1039" s="1"/>
      <c r="K1039" s="1"/>
      <c r="L1039" s="1"/>
      <c r="M1039" s="1"/>
      <c r="N1039" s="1"/>
      <c r="O1039" s="1"/>
      <c r="P1039" s="1"/>
      <c r="Q1039" s="1"/>
      <c r="R1039" s="1"/>
      <c r="S1039" s="1"/>
      <c r="T1039" s="1"/>
      <c r="U1039" s="1"/>
      <c r="V1039" s="1"/>
    </row>
    <row r="1040" spans="1:22" ht="12.75" customHeight="1">
      <c r="A1040" s="959" t="s">
        <v>7973</v>
      </c>
      <c r="B1040" s="663" t="s">
        <v>8365</v>
      </c>
      <c r="C1040" s="1393"/>
      <c r="D1040" s="1393"/>
      <c r="E1040" s="1393"/>
      <c r="F1040" s="1393"/>
      <c r="G1040" s="1393"/>
      <c r="H1040" s="1"/>
      <c r="I1040" s="1"/>
      <c r="J1040" s="1"/>
      <c r="K1040" s="1"/>
      <c r="L1040" s="1"/>
      <c r="M1040" s="1"/>
      <c r="N1040" s="1"/>
      <c r="O1040" s="1"/>
      <c r="P1040" s="1"/>
      <c r="Q1040" s="1"/>
      <c r="R1040" s="1"/>
      <c r="S1040" s="1"/>
      <c r="T1040" s="1"/>
      <c r="U1040" s="1"/>
      <c r="V1040" s="1"/>
    </row>
    <row r="1041" spans="1:22" ht="12.75" customHeight="1">
      <c r="A1041" s="959" t="s">
        <v>7589</v>
      </c>
      <c r="B1041" s="889">
        <v>75</v>
      </c>
      <c r="C1041" s="1393"/>
      <c r="D1041" s="1393"/>
      <c r="E1041" s="1393"/>
      <c r="F1041" s="1393"/>
      <c r="G1041" s="1393"/>
      <c r="H1041" s="1"/>
      <c r="I1041" s="1"/>
      <c r="J1041" s="1"/>
      <c r="K1041" s="1"/>
      <c r="L1041" s="1"/>
      <c r="M1041" s="1"/>
      <c r="N1041" s="1"/>
      <c r="O1041" s="1"/>
      <c r="P1041" s="1"/>
      <c r="Q1041" s="1"/>
      <c r="R1041" s="1"/>
      <c r="S1041" s="1"/>
      <c r="T1041" s="1"/>
      <c r="U1041" s="1"/>
      <c r="V1041" s="1"/>
    </row>
    <row r="1042" spans="1:22" ht="12.75" customHeight="1">
      <c r="A1042" s="959" t="s">
        <v>7977</v>
      </c>
      <c r="B1042" s="663" t="s">
        <v>8367</v>
      </c>
      <c r="C1042" s="1393"/>
      <c r="D1042" s="1393"/>
      <c r="E1042" s="1393"/>
      <c r="F1042" s="1393"/>
      <c r="G1042" s="1393"/>
      <c r="H1042" s="1"/>
      <c r="I1042" s="1"/>
      <c r="J1042" s="1"/>
      <c r="K1042" s="1"/>
      <c r="L1042" s="1"/>
      <c r="M1042" s="1"/>
      <c r="N1042" s="1"/>
      <c r="O1042" s="1"/>
      <c r="P1042" s="1"/>
      <c r="Q1042" s="1"/>
      <c r="R1042" s="1"/>
      <c r="S1042" s="1"/>
      <c r="T1042" s="1"/>
      <c r="U1042" s="1"/>
      <c r="V1042" s="1"/>
    </row>
    <row r="1043" spans="1:22" ht="12.75" customHeight="1">
      <c r="A1043" s="2245" t="s">
        <v>135</v>
      </c>
      <c r="B1043" s="2081"/>
      <c r="C1043" s="1393"/>
      <c r="D1043" s="1393"/>
      <c r="E1043" s="1393"/>
      <c r="F1043" s="1393"/>
      <c r="G1043" s="1393"/>
      <c r="H1043" s="1"/>
      <c r="I1043" s="1"/>
      <c r="J1043" s="1"/>
      <c r="K1043" s="1"/>
      <c r="L1043" s="1"/>
      <c r="M1043" s="1"/>
      <c r="N1043" s="1"/>
      <c r="O1043" s="1"/>
      <c r="P1043" s="1"/>
      <c r="Q1043" s="1"/>
      <c r="R1043" s="1"/>
      <c r="S1043" s="1"/>
      <c r="T1043" s="1"/>
      <c r="U1043" s="1"/>
      <c r="V1043" s="1"/>
    </row>
    <row r="1044" spans="1:22" ht="23.25" customHeight="1">
      <c r="A1044" s="384" t="s">
        <v>7583</v>
      </c>
      <c r="B1044" s="384">
        <v>1</v>
      </c>
      <c r="C1044" s="1393"/>
      <c r="D1044" s="1393"/>
      <c r="E1044" s="1393"/>
      <c r="F1044" s="1393"/>
      <c r="G1044" s="1393"/>
      <c r="H1044" s="1"/>
      <c r="I1044" s="1"/>
      <c r="J1044" s="1"/>
      <c r="K1044" s="1"/>
      <c r="L1044" s="1"/>
      <c r="M1044" s="1"/>
      <c r="N1044" s="1"/>
      <c r="O1044" s="1"/>
      <c r="P1044" s="1"/>
      <c r="Q1044" s="1"/>
      <c r="R1044" s="1"/>
      <c r="S1044" s="1"/>
      <c r="T1044" s="1"/>
      <c r="U1044" s="1"/>
      <c r="V1044" s="1"/>
    </row>
    <row r="1045" spans="1:22" ht="12.75" customHeight="1">
      <c r="A1045" s="961" t="s">
        <v>7585</v>
      </c>
      <c r="B1045" s="1272" t="s">
        <v>8400</v>
      </c>
      <c r="C1045" s="1393"/>
      <c r="D1045" s="1393"/>
      <c r="E1045" s="1393"/>
      <c r="F1045" s="1393"/>
      <c r="G1045" s="1393"/>
      <c r="H1045" s="1"/>
      <c r="I1045" s="1"/>
      <c r="J1045" s="1"/>
      <c r="K1045" s="1"/>
      <c r="L1045" s="1"/>
      <c r="M1045" s="1"/>
      <c r="N1045" s="1"/>
      <c r="O1045" s="1"/>
      <c r="P1045" s="1"/>
      <c r="Q1045" s="1"/>
      <c r="R1045" s="1"/>
      <c r="S1045" s="1"/>
      <c r="T1045" s="1"/>
      <c r="U1045" s="1"/>
      <c r="V1045" s="1"/>
    </row>
    <row r="1046" spans="1:22" ht="12.75" customHeight="1">
      <c r="A1046" s="961" t="s">
        <v>7588</v>
      </c>
      <c r="B1046" s="961" t="s">
        <v>8413</v>
      </c>
      <c r="C1046" s="1393"/>
      <c r="D1046" s="1393"/>
      <c r="E1046" s="1393"/>
      <c r="F1046" s="1393"/>
      <c r="G1046" s="1393"/>
      <c r="H1046" s="1"/>
      <c r="I1046" s="1"/>
      <c r="J1046" s="1"/>
      <c r="K1046" s="1"/>
      <c r="L1046" s="1"/>
      <c r="M1046" s="1"/>
      <c r="N1046" s="1"/>
      <c r="O1046" s="1"/>
      <c r="P1046" s="1"/>
      <c r="Q1046" s="1"/>
      <c r="R1046" s="1"/>
      <c r="S1046" s="1"/>
      <c r="T1046" s="1"/>
      <c r="U1046" s="1"/>
      <c r="V1046" s="1"/>
    </row>
    <row r="1047" spans="1:22" ht="12.75" customHeight="1">
      <c r="A1047" s="961" t="s">
        <v>8445</v>
      </c>
      <c r="B1047" s="961" t="s">
        <v>8446</v>
      </c>
      <c r="C1047" s="1393"/>
      <c r="D1047" s="1393"/>
      <c r="E1047" s="1393"/>
      <c r="F1047" s="1393"/>
      <c r="G1047" s="1393"/>
      <c r="H1047" s="1"/>
      <c r="I1047" s="1"/>
      <c r="J1047" s="1"/>
      <c r="K1047" s="1"/>
      <c r="L1047" s="1"/>
      <c r="M1047" s="1"/>
      <c r="N1047" s="1"/>
      <c r="O1047" s="1"/>
      <c r="P1047" s="1"/>
      <c r="Q1047" s="1"/>
      <c r="R1047" s="1"/>
      <c r="S1047" s="1"/>
      <c r="T1047" s="1"/>
      <c r="U1047" s="1"/>
      <c r="V1047" s="1"/>
    </row>
    <row r="1048" spans="1:22" ht="12.75" customHeight="1">
      <c r="A1048" s="961" t="s">
        <v>7589</v>
      </c>
      <c r="B1048" s="651" t="s">
        <v>8447</v>
      </c>
      <c r="C1048" s="1393"/>
      <c r="D1048" s="1393"/>
      <c r="E1048" s="1393"/>
      <c r="F1048" s="1393"/>
      <c r="G1048" s="1393"/>
      <c r="H1048" s="1"/>
      <c r="I1048" s="1"/>
      <c r="J1048" s="1"/>
      <c r="K1048" s="1"/>
      <c r="L1048" s="1"/>
      <c r="M1048" s="1"/>
      <c r="N1048" s="1"/>
      <c r="O1048" s="1"/>
      <c r="P1048" s="1"/>
      <c r="Q1048" s="1"/>
      <c r="R1048" s="1"/>
      <c r="S1048" s="1"/>
      <c r="T1048" s="1"/>
      <c r="U1048" s="1"/>
      <c r="V1048" s="1"/>
    </row>
    <row r="1049" spans="1:22" ht="12.75" customHeight="1">
      <c r="A1049" s="961" t="s">
        <v>7590</v>
      </c>
      <c r="B1049" s="961" t="s">
        <v>418</v>
      </c>
      <c r="C1049" s="1393"/>
      <c r="D1049" s="1393"/>
      <c r="E1049" s="1393"/>
      <c r="F1049" s="1393"/>
      <c r="G1049" s="1393"/>
      <c r="H1049" s="1"/>
      <c r="I1049" s="1"/>
      <c r="J1049" s="1"/>
      <c r="K1049" s="1"/>
      <c r="L1049" s="1"/>
      <c r="M1049" s="1"/>
      <c r="N1049" s="1"/>
      <c r="O1049" s="1"/>
      <c r="P1049" s="1"/>
      <c r="Q1049" s="1"/>
      <c r="R1049" s="1"/>
      <c r="S1049" s="1"/>
      <c r="T1049" s="1"/>
      <c r="U1049" s="1"/>
      <c r="V1049" s="1"/>
    </row>
    <row r="1050" spans="1:22" ht="12.75" customHeight="1">
      <c r="A1050" s="384" t="s">
        <v>7583</v>
      </c>
      <c r="B1050" s="384">
        <v>2</v>
      </c>
      <c r="C1050" s="1393"/>
      <c r="D1050" s="1393"/>
      <c r="E1050" s="1393"/>
      <c r="F1050" s="1393"/>
      <c r="G1050" s="1393"/>
      <c r="H1050" s="1"/>
      <c r="I1050" s="1"/>
      <c r="J1050" s="1"/>
      <c r="K1050" s="1"/>
      <c r="L1050" s="1"/>
      <c r="M1050" s="1"/>
      <c r="N1050" s="1"/>
      <c r="O1050" s="1"/>
      <c r="P1050" s="1"/>
      <c r="Q1050" s="1"/>
      <c r="R1050" s="1"/>
      <c r="S1050" s="1"/>
      <c r="T1050" s="1"/>
      <c r="U1050" s="1"/>
      <c r="V1050" s="1"/>
    </row>
    <row r="1051" spans="1:22" ht="12.75" customHeight="1">
      <c r="A1051" s="961" t="s">
        <v>7585</v>
      </c>
      <c r="B1051" s="1272" t="s">
        <v>8461</v>
      </c>
      <c r="C1051" s="1393"/>
      <c r="D1051" s="1393"/>
      <c r="E1051" s="1393"/>
      <c r="F1051" s="1393"/>
      <c r="G1051" s="1393"/>
      <c r="H1051" s="1"/>
      <c r="I1051" s="1"/>
      <c r="J1051" s="1"/>
      <c r="K1051" s="1"/>
      <c r="L1051" s="1"/>
      <c r="M1051" s="1"/>
      <c r="N1051" s="1"/>
      <c r="O1051" s="1"/>
      <c r="P1051" s="1"/>
      <c r="Q1051" s="1"/>
      <c r="R1051" s="1"/>
      <c r="S1051" s="1"/>
      <c r="T1051" s="1"/>
      <c r="U1051" s="1"/>
      <c r="V1051" s="1"/>
    </row>
    <row r="1052" spans="1:22" ht="12.75" customHeight="1">
      <c r="A1052" s="961" t="s">
        <v>7588</v>
      </c>
      <c r="B1052" s="961" t="s">
        <v>8413</v>
      </c>
      <c r="C1052" s="1393"/>
      <c r="D1052" s="1393"/>
      <c r="E1052" s="1393"/>
      <c r="F1052" s="1393"/>
      <c r="G1052" s="1393"/>
      <c r="H1052" s="1"/>
      <c r="I1052" s="1"/>
      <c r="J1052" s="1"/>
      <c r="K1052" s="1"/>
      <c r="L1052" s="1"/>
      <c r="M1052" s="1"/>
      <c r="N1052" s="1"/>
      <c r="O1052" s="1"/>
      <c r="P1052" s="1"/>
      <c r="Q1052" s="1"/>
      <c r="R1052" s="1"/>
      <c r="S1052" s="1"/>
      <c r="T1052" s="1"/>
      <c r="U1052" s="1"/>
      <c r="V1052" s="1"/>
    </row>
    <row r="1053" spans="1:22" ht="12.75" customHeight="1">
      <c r="A1053" s="961" t="s">
        <v>8445</v>
      </c>
      <c r="B1053" s="651" t="s">
        <v>8481</v>
      </c>
      <c r="C1053" s="1393"/>
      <c r="D1053" s="1393"/>
      <c r="E1053" s="1393"/>
      <c r="F1053" s="1393"/>
      <c r="G1053" s="1393"/>
      <c r="H1053" s="1"/>
      <c r="I1053" s="1"/>
      <c r="J1053" s="1"/>
      <c r="K1053" s="1"/>
      <c r="L1053" s="1"/>
      <c r="M1053" s="1"/>
      <c r="N1053" s="1"/>
      <c r="O1053" s="1"/>
      <c r="P1053" s="1"/>
      <c r="Q1053" s="1"/>
      <c r="R1053" s="1"/>
      <c r="S1053" s="1"/>
      <c r="T1053" s="1"/>
      <c r="U1053" s="1"/>
      <c r="V1053" s="1"/>
    </row>
    <row r="1054" spans="1:22" ht="12.75" customHeight="1">
      <c r="A1054" s="961" t="s">
        <v>7589</v>
      </c>
      <c r="B1054" s="651" t="s">
        <v>8484</v>
      </c>
      <c r="C1054" s="1393"/>
      <c r="D1054" s="1393"/>
      <c r="E1054" s="1393"/>
      <c r="F1054" s="1393"/>
      <c r="G1054" s="1393"/>
      <c r="H1054" s="1"/>
      <c r="I1054" s="1"/>
      <c r="J1054" s="1"/>
      <c r="K1054" s="1"/>
      <c r="L1054" s="1"/>
      <c r="M1054" s="1"/>
      <c r="N1054" s="1"/>
      <c r="O1054" s="1"/>
      <c r="P1054" s="1"/>
      <c r="Q1054" s="1"/>
      <c r="R1054" s="1"/>
      <c r="S1054" s="1"/>
      <c r="T1054" s="1"/>
      <c r="U1054" s="1"/>
      <c r="V1054" s="1"/>
    </row>
    <row r="1055" spans="1:22" ht="12.75" customHeight="1">
      <c r="A1055" s="961" t="s">
        <v>7590</v>
      </c>
      <c r="B1055" s="961" t="s">
        <v>418</v>
      </c>
      <c r="C1055" s="1393"/>
      <c r="D1055" s="1393"/>
      <c r="E1055" s="1393"/>
      <c r="F1055" s="1393"/>
      <c r="G1055" s="1393"/>
      <c r="H1055" s="1"/>
      <c r="I1055" s="1"/>
      <c r="J1055" s="1"/>
      <c r="K1055" s="1"/>
      <c r="L1055" s="1"/>
      <c r="M1055" s="1"/>
      <c r="N1055" s="1"/>
      <c r="O1055" s="1"/>
      <c r="P1055" s="1"/>
      <c r="Q1055" s="1"/>
      <c r="R1055" s="1"/>
      <c r="S1055" s="1"/>
      <c r="T1055" s="1"/>
      <c r="U1055" s="1"/>
      <c r="V1055" s="1"/>
    </row>
    <row r="1056" spans="1:22" ht="12.75" customHeight="1">
      <c r="A1056" s="961"/>
      <c r="B1056" s="961"/>
      <c r="C1056" s="1393"/>
      <c r="D1056" s="1393"/>
      <c r="E1056" s="1393"/>
      <c r="F1056" s="1393"/>
      <c r="G1056" s="1393"/>
      <c r="H1056" s="1"/>
      <c r="I1056" s="1"/>
      <c r="J1056" s="1"/>
      <c r="K1056" s="1"/>
      <c r="L1056" s="1"/>
      <c r="M1056" s="1"/>
      <c r="N1056" s="1"/>
      <c r="O1056" s="1"/>
      <c r="P1056" s="1"/>
      <c r="Q1056" s="1"/>
      <c r="R1056" s="1"/>
      <c r="S1056" s="1"/>
      <c r="T1056" s="1"/>
      <c r="U1056" s="1"/>
      <c r="V1056" s="1"/>
    </row>
    <row r="1057" spans="1:22" ht="12.75" customHeight="1">
      <c r="A1057" s="961"/>
      <c r="B1057" s="961"/>
      <c r="C1057" s="1393"/>
      <c r="D1057" s="1393"/>
      <c r="E1057" s="1393"/>
      <c r="F1057" s="1393"/>
      <c r="G1057" s="1393"/>
      <c r="H1057" s="1"/>
      <c r="I1057" s="1"/>
      <c r="J1057" s="1"/>
      <c r="K1057" s="1"/>
      <c r="L1057" s="1"/>
      <c r="M1057" s="1"/>
      <c r="N1057" s="1"/>
      <c r="O1057" s="1"/>
      <c r="P1057" s="1"/>
      <c r="Q1057" s="1"/>
      <c r="R1057" s="1"/>
      <c r="S1057" s="1"/>
      <c r="T1057" s="1"/>
      <c r="U1057" s="1"/>
      <c r="V1057" s="1"/>
    </row>
    <row r="1058" spans="1:22" ht="12.75" customHeight="1">
      <c r="A1058" s="961"/>
      <c r="B1058" s="961"/>
      <c r="C1058" s="1393"/>
      <c r="D1058" s="1393"/>
      <c r="E1058" s="1393"/>
      <c r="F1058" s="1393"/>
      <c r="G1058" s="1393"/>
      <c r="H1058" s="1"/>
      <c r="I1058" s="1"/>
      <c r="J1058" s="1"/>
      <c r="K1058" s="1"/>
      <c r="L1058" s="1"/>
      <c r="M1058" s="1"/>
      <c r="N1058" s="1"/>
      <c r="O1058" s="1"/>
      <c r="P1058" s="1"/>
      <c r="Q1058" s="1"/>
      <c r="R1058" s="1"/>
      <c r="S1058" s="1"/>
      <c r="T1058" s="1"/>
      <c r="U1058" s="1"/>
      <c r="V1058" s="1"/>
    </row>
    <row r="1059" spans="1:22" ht="12.75" customHeight="1">
      <c r="A1059" s="961"/>
      <c r="B1059" s="961"/>
      <c r="C1059" s="1393"/>
      <c r="D1059" s="1393"/>
      <c r="E1059" s="1393"/>
      <c r="F1059" s="1393"/>
      <c r="G1059" s="1393"/>
      <c r="H1059" s="1"/>
      <c r="I1059" s="1"/>
      <c r="J1059" s="1"/>
      <c r="K1059" s="1"/>
      <c r="L1059" s="1"/>
      <c r="M1059" s="1"/>
      <c r="N1059" s="1"/>
      <c r="O1059" s="1"/>
      <c r="P1059" s="1"/>
      <c r="Q1059" s="1"/>
      <c r="R1059" s="1"/>
      <c r="S1059" s="1"/>
      <c r="T1059" s="1"/>
      <c r="U1059" s="1"/>
      <c r="V1059" s="1"/>
    </row>
    <row r="1060" spans="1:22" ht="12.75" customHeight="1">
      <c r="A1060" s="2244" t="s">
        <v>138</v>
      </c>
      <c r="B1060" s="2081"/>
      <c r="C1060" s="1393"/>
      <c r="D1060" s="1393"/>
      <c r="E1060" s="1393"/>
      <c r="F1060" s="1393"/>
      <c r="G1060" s="1393"/>
      <c r="H1060" s="1"/>
      <c r="I1060" s="1"/>
      <c r="J1060" s="1"/>
      <c r="K1060" s="1"/>
      <c r="L1060" s="1"/>
      <c r="M1060" s="1"/>
      <c r="N1060" s="1"/>
      <c r="O1060" s="1"/>
      <c r="P1060" s="1"/>
      <c r="Q1060" s="1"/>
      <c r="R1060" s="1"/>
      <c r="S1060" s="1"/>
      <c r="T1060" s="1"/>
      <c r="U1060" s="1"/>
      <c r="V1060" s="1"/>
    </row>
    <row r="1061" spans="1:22" ht="12.75" customHeight="1">
      <c r="A1061" s="950" t="s">
        <v>7583</v>
      </c>
      <c r="B1061" s="950">
        <v>1</v>
      </c>
      <c r="C1061" s="1393"/>
      <c r="D1061" s="1393"/>
      <c r="E1061" s="1393"/>
      <c r="F1061" s="1393"/>
      <c r="G1061" s="1393"/>
      <c r="H1061" s="1"/>
      <c r="I1061" s="1"/>
      <c r="J1061" s="1"/>
      <c r="K1061" s="1"/>
      <c r="L1061" s="1"/>
      <c r="M1061" s="1"/>
      <c r="N1061" s="1"/>
      <c r="O1061" s="1"/>
      <c r="P1061" s="1"/>
      <c r="Q1061" s="1"/>
      <c r="R1061" s="1"/>
      <c r="S1061" s="1"/>
      <c r="T1061" s="1"/>
      <c r="U1061" s="1"/>
      <c r="V1061" s="1"/>
    </row>
    <row r="1062" spans="1:22" ht="12.75" customHeight="1">
      <c r="A1062" s="959" t="s">
        <v>7585</v>
      </c>
      <c r="B1062" s="889" t="s">
        <v>8506</v>
      </c>
      <c r="C1062" s="1393"/>
      <c r="D1062" s="1393"/>
      <c r="E1062" s="1393"/>
      <c r="F1062" s="1393"/>
      <c r="G1062" s="1393"/>
      <c r="H1062" s="1"/>
      <c r="I1062" s="1"/>
      <c r="J1062" s="1"/>
      <c r="K1062" s="1"/>
      <c r="L1062" s="1"/>
      <c r="M1062" s="1"/>
      <c r="N1062" s="1"/>
      <c r="O1062" s="1"/>
      <c r="P1062" s="1"/>
      <c r="Q1062" s="1"/>
      <c r="R1062" s="1"/>
      <c r="S1062" s="1"/>
      <c r="T1062" s="1"/>
      <c r="U1062" s="1"/>
      <c r="V1062" s="1"/>
    </row>
    <row r="1063" spans="1:22" ht="12.75" customHeight="1">
      <c r="A1063" s="959" t="s">
        <v>7586</v>
      </c>
      <c r="B1063" s="889" t="s">
        <v>8513</v>
      </c>
      <c r="C1063" s="1393"/>
      <c r="D1063" s="1393"/>
      <c r="E1063" s="1393"/>
      <c r="F1063" s="1393"/>
      <c r="G1063" s="1393"/>
      <c r="H1063" s="1"/>
      <c r="I1063" s="1"/>
      <c r="J1063" s="1"/>
      <c r="K1063" s="1"/>
      <c r="L1063" s="1"/>
      <c r="M1063" s="1"/>
      <c r="N1063" s="1"/>
      <c r="O1063" s="1"/>
      <c r="P1063" s="1"/>
      <c r="Q1063" s="1"/>
      <c r="R1063" s="1"/>
      <c r="S1063" s="1"/>
      <c r="T1063" s="1"/>
      <c r="U1063" s="1"/>
      <c r="V1063" s="1"/>
    </row>
    <row r="1064" spans="1:22" ht="12.75" customHeight="1">
      <c r="A1064" s="959" t="s">
        <v>7588</v>
      </c>
      <c r="B1064" s="959" t="s">
        <v>8515</v>
      </c>
      <c r="C1064" s="1393"/>
      <c r="D1064" s="1393"/>
      <c r="E1064" s="1393"/>
      <c r="F1064" s="1393"/>
      <c r="G1064" s="1393"/>
      <c r="H1064" s="1"/>
      <c r="I1064" s="1"/>
      <c r="J1064" s="1"/>
      <c r="K1064" s="1"/>
      <c r="L1064" s="1"/>
      <c r="M1064" s="1"/>
      <c r="N1064" s="1"/>
      <c r="O1064" s="1"/>
      <c r="P1064" s="1"/>
      <c r="Q1064" s="1"/>
      <c r="R1064" s="1"/>
      <c r="S1064" s="1"/>
      <c r="T1064" s="1"/>
      <c r="U1064" s="1"/>
      <c r="V1064" s="1"/>
    </row>
    <row r="1065" spans="1:22" ht="12.75" customHeight="1">
      <c r="A1065" s="959" t="s">
        <v>7589</v>
      </c>
      <c r="B1065" s="959">
        <v>65</v>
      </c>
      <c r="C1065" s="1393"/>
      <c r="D1065" s="1393"/>
      <c r="E1065" s="1393"/>
      <c r="F1065" s="1393"/>
      <c r="G1065" s="1393"/>
      <c r="H1065" s="1"/>
      <c r="I1065" s="1"/>
      <c r="J1065" s="1"/>
      <c r="K1065" s="1"/>
      <c r="L1065" s="1"/>
      <c r="M1065" s="1"/>
      <c r="N1065" s="1"/>
      <c r="O1065" s="1"/>
      <c r="P1065" s="1"/>
      <c r="Q1065" s="1"/>
      <c r="R1065" s="1"/>
      <c r="S1065" s="1"/>
      <c r="T1065" s="1"/>
      <c r="U1065" s="1"/>
      <c r="V1065" s="1"/>
    </row>
    <row r="1066" spans="1:22" ht="12.75" customHeight="1">
      <c r="A1066" s="959" t="s">
        <v>7590</v>
      </c>
      <c r="B1066" s="959" t="s">
        <v>8534</v>
      </c>
      <c r="C1066" s="1393"/>
      <c r="D1066" s="1393"/>
      <c r="E1066" s="1393"/>
      <c r="F1066" s="1393"/>
      <c r="G1066" s="1393"/>
      <c r="H1066" s="1"/>
      <c r="I1066" s="1"/>
      <c r="J1066" s="1"/>
      <c r="K1066" s="1"/>
      <c r="L1066" s="1"/>
      <c r="M1066" s="1"/>
      <c r="N1066" s="1"/>
      <c r="O1066" s="1"/>
      <c r="P1066" s="1"/>
      <c r="Q1066" s="1"/>
      <c r="R1066" s="1"/>
      <c r="S1066" s="1"/>
      <c r="T1066" s="1"/>
      <c r="U1066" s="1"/>
      <c r="V1066" s="1"/>
    </row>
    <row r="1067" spans="1:22" ht="12.75" customHeight="1">
      <c r="A1067" s="950" t="s">
        <v>7583</v>
      </c>
      <c r="B1067" s="950">
        <v>2</v>
      </c>
      <c r="C1067" s="1393"/>
      <c r="D1067" s="1393"/>
      <c r="E1067" s="1393"/>
      <c r="F1067" s="1393"/>
      <c r="G1067" s="1393"/>
      <c r="H1067" s="1"/>
      <c r="I1067" s="1"/>
      <c r="J1067" s="1"/>
      <c r="K1067" s="1"/>
      <c r="L1067" s="1"/>
      <c r="M1067" s="1"/>
      <c r="N1067" s="1"/>
      <c r="O1067" s="1"/>
      <c r="P1067" s="1"/>
      <c r="Q1067" s="1"/>
      <c r="R1067" s="1"/>
      <c r="S1067" s="1"/>
      <c r="T1067" s="1"/>
      <c r="U1067" s="1"/>
      <c r="V1067" s="1"/>
    </row>
    <row r="1068" spans="1:22" ht="12.75" customHeight="1">
      <c r="A1068" s="959" t="s">
        <v>7585</v>
      </c>
      <c r="B1068" s="959" t="s">
        <v>8542</v>
      </c>
      <c r="C1068" s="1393"/>
      <c r="D1068" s="1393"/>
      <c r="E1068" s="1393"/>
      <c r="F1068" s="1393"/>
      <c r="G1068" s="1393"/>
      <c r="H1068" s="1"/>
      <c r="I1068" s="1"/>
      <c r="J1068" s="1"/>
      <c r="K1068" s="1"/>
      <c r="L1068" s="1"/>
      <c r="M1068" s="1"/>
      <c r="N1068" s="1"/>
      <c r="O1068" s="1"/>
      <c r="P1068" s="1"/>
      <c r="Q1068" s="1"/>
      <c r="R1068" s="1"/>
      <c r="S1068" s="1"/>
      <c r="T1068" s="1"/>
      <c r="U1068" s="1"/>
      <c r="V1068" s="1"/>
    </row>
    <row r="1069" spans="1:22" ht="12.75" customHeight="1">
      <c r="A1069" s="959" t="s">
        <v>7586</v>
      </c>
      <c r="B1069" s="959" t="s">
        <v>8554</v>
      </c>
      <c r="C1069" s="1393"/>
      <c r="D1069" s="1393"/>
      <c r="E1069" s="1393"/>
      <c r="F1069" s="1393"/>
      <c r="G1069" s="1393"/>
      <c r="H1069" s="1"/>
      <c r="I1069" s="1"/>
      <c r="J1069" s="1"/>
      <c r="K1069" s="1"/>
      <c r="L1069" s="1"/>
      <c r="M1069" s="1"/>
      <c r="N1069" s="1"/>
      <c r="O1069" s="1"/>
      <c r="P1069" s="1"/>
      <c r="Q1069" s="1"/>
      <c r="R1069" s="1"/>
      <c r="S1069" s="1"/>
      <c r="T1069" s="1"/>
      <c r="U1069" s="1"/>
      <c r="V1069" s="1"/>
    </row>
    <row r="1070" spans="1:22" ht="12.75" customHeight="1">
      <c r="A1070" s="959" t="s">
        <v>7588</v>
      </c>
      <c r="B1070" s="959" t="s">
        <v>8558</v>
      </c>
      <c r="C1070" s="1393"/>
      <c r="D1070" s="1393"/>
      <c r="E1070" s="1393"/>
      <c r="F1070" s="1393"/>
      <c r="G1070" s="1393"/>
      <c r="H1070" s="1"/>
      <c r="I1070" s="1"/>
      <c r="J1070" s="1"/>
      <c r="K1070" s="1"/>
      <c r="L1070" s="1"/>
      <c r="M1070" s="1"/>
      <c r="N1070" s="1"/>
      <c r="O1070" s="1"/>
      <c r="P1070" s="1"/>
      <c r="Q1070" s="1"/>
      <c r="R1070" s="1"/>
      <c r="S1070" s="1"/>
      <c r="T1070" s="1"/>
      <c r="U1070" s="1"/>
      <c r="V1070" s="1"/>
    </row>
    <row r="1071" spans="1:22" ht="25.5" customHeight="1">
      <c r="A1071" s="959" t="s">
        <v>7589</v>
      </c>
      <c r="B1071" s="959">
        <v>55</v>
      </c>
      <c r="C1071" s="1393"/>
      <c r="D1071" s="1393"/>
      <c r="E1071" s="1393"/>
      <c r="F1071" s="1393"/>
      <c r="G1071" s="1393"/>
      <c r="H1071" s="1"/>
      <c r="I1071" s="1"/>
      <c r="J1071" s="1"/>
      <c r="K1071" s="1"/>
      <c r="L1071" s="1"/>
      <c r="M1071" s="1"/>
      <c r="N1071" s="1"/>
      <c r="O1071" s="1"/>
      <c r="P1071" s="1"/>
      <c r="Q1071" s="1"/>
      <c r="R1071" s="1"/>
      <c r="S1071" s="1"/>
      <c r="T1071" s="1"/>
      <c r="U1071" s="1"/>
      <c r="V1071" s="1"/>
    </row>
    <row r="1072" spans="1:22" ht="12.75" customHeight="1">
      <c r="A1072" s="959" t="s">
        <v>7590</v>
      </c>
      <c r="B1072" s="959" t="s">
        <v>8565</v>
      </c>
      <c r="C1072" s="1393"/>
      <c r="D1072" s="1393"/>
      <c r="E1072" s="1393"/>
      <c r="F1072" s="1393"/>
      <c r="G1072" s="1393"/>
      <c r="H1072" s="1"/>
      <c r="I1072" s="1"/>
      <c r="J1072" s="1"/>
      <c r="K1072" s="1"/>
      <c r="L1072" s="1"/>
      <c r="M1072" s="1"/>
      <c r="N1072" s="1"/>
      <c r="O1072" s="1"/>
      <c r="P1072" s="1"/>
      <c r="Q1072" s="1"/>
      <c r="R1072" s="1"/>
      <c r="S1072" s="1"/>
      <c r="T1072" s="1"/>
      <c r="U1072" s="1"/>
      <c r="V1072" s="1"/>
    </row>
    <row r="1073" spans="1:22" ht="12.75" customHeight="1">
      <c r="A1073" s="950" t="s">
        <v>7583</v>
      </c>
      <c r="B1073" s="950">
        <v>3</v>
      </c>
      <c r="C1073" s="1393"/>
      <c r="D1073" s="1393"/>
      <c r="E1073" s="1393"/>
      <c r="F1073" s="1393"/>
      <c r="G1073" s="1393"/>
      <c r="H1073" s="1"/>
      <c r="I1073" s="1"/>
      <c r="J1073" s="1"/>
      <c r="K1073" s="1"/>
      <c r="L1073" s="1"/>
      <c r="M1073" s="1"/>
      <c r="N1073" s="1"/>
      <c r="O1073" s="1"/>
      <c r="P1073" s="1"/>
      <c r="Q1073" s="1"/>
      <c r="R1073" s="1"/>
      <c r="S1073" s="1"/>
      <c r="T1073" s="1"/>
      <c r="U1073" s="1"/>
      <c r="V1073" s="1"/>
    </row>
    <row r="1074" spans="1:22" ht="12.75" customHeight="1">
      <c r="A1074" s="959" t="s">
        <v>7585</v>
      </c>
      <c r="B1074" s="959" t="s">
        <v>8570</v>
      </c>
      <c r="C1074" s="1393"/>
      <c r="D1074" s="1393"/>
      <c r="E1074" s="1393"/>
      <c r="F1074" s="1393"/>
      <c r="G1074" s="1393"/>
      <c r="H1074" s="1"/>
      <c r="I1074" s="1"/>
      <c r="J1074" s="1"/>
      <c r="K1074" s="1"/>
      <c r="L1074" s="1"/>
      <c r="M1074" s="1"/>
      <c r="N1074" s="1"/>
      <c r="O1074" s="1"/>
      <c r="P1074" s="1"/>
      <c r="Q1074" s="1"/>
      <c r="R1074" s="1"/>
      <c r="S1074" s="1"/>
      <c r="T1074" s="1"/>
      <c r="U1074" s="1"/>
      <c r="V1074" s="1"/>
    </row>
    <row r="1075" spans="1:22" ht="12.75" customHeight="1">
      <c r="A1075" s="959" t="s">
        <v>7586</v>
      </c>
      <c r="B1075" s="959" t="s">
        <v>8573</v>
      </c>
      <c r="C1075" s="1393"/>
      <c r="D1075" s="1393"/>
      <c r="E1075" s="1393"/>
      <c r="F1075" s="1393"/>
      <c r="G1075" s="1393"/>
      <c r="H1075" s="1"/>
      <c r="I1075" s="1"/>
      <c r="J1075" s="1"/>
      <c r="K1075" s="1"/>
      <c r="L1075" s="1"/>
      <c r="M1075" s="1"/>
      <c r="N1075" s="1"/>
      <c r="O1075" s="1"/>
      <c r="P1075" s="1"/>
      <c r="Q1075" s="1"/>
      <c r="R1075" s="1"/>
      <c r="S1075" s="1"/>
      <c r="T1075" s="1"/>
      <c r="U1075" s="1"/>
      <c r="V1075" s="1"/>
    </row>
    <row r="1076" spans="1:22" ht="12.75" customHeight="1">
      <c r="A1076" s="959" t="s">
        <v>7588</v>
      </c>
      <c r="B1076" s="959" t="s">
        <v>8575</v>
      </c>
      <c r="C1076" s="1393"/>
      <c r="D1076" s="1393"/>
      <c r="E1076" s="1393"/>
      <c r="F1076" s="1393"/>
      <c r="G1076" s="1393"/>
      <c r="H1076" s="1"/>
      <c r="I1076" s="1"/>
      <c r="J1076" s="1"/>
      <c r="K1076" s="1"/>
      <c r="L1076" s="1"/>
      <c r="M1076" s="1"/>
      <c r="N1076" s="1"/>
      <c r="O1076" s="1"/>
      <c r="P1076" s="1"/>
      <c r="Q1076" s="1"/>
      <c r="R1076" s="1"/>
      <c r="S1076" s="1"/>
      <c r="T1076" s="1"/>
      <c r="U1076" s="1"/>
      <c r="V1076" s="1"/>
    </row>
    <row r="1077" spans="1:22" ht="12.75" customHeight="1">
      <c r="A1077" s="959" t="s">
        <v>7589</v>
      </c>
      <c r="B1077" s="959">
        <v>62</v>
      </c>
      <c r="C1077" s="1393"/>
      <c r="D1077" s="1393"/>
      <c r="E1077" s="1393"/>
      <c r="F1077" s="1393"/>
      <c r="G1077" s="1393"/>
      <c r="H1077" s="1"/>
      <c r="I1077" s="1"/>
      <c r="J1077" s="1"/>
      <c r="K1077" s="1"/>
      <c r="L1077" s="1"/>
      <c r="M1077" s="1"/>
      <c r="N1077" s="1"/>
      <c r="O1077" s="1"/>
      <c r="P1077" s="1"/>
      <c r="Q1077" s="1"/>
      <c r="R1077" s="1"/>
      <c r="S1077" s="1"/>
      <c r="T1077" s="1"/>
      <c r="U1077" s="1"/>
      <c r="V1077" s="1"/>
    </row>
    <row r="1078" spans="1:22" ht="12.75" customHeight="1">
      <c r="A1078" s="959" t="s">
        <v>7590</v>
      </c>
      <c r="B1078" s="959" t="s">
        <v>8578</v>
      </c>
      <c r="C1078" s="1393"/>
      <c r="D1078" s="1393"/>
      <c r="E1078" s="1393"/>
      <c r="F1078" s="1393"/>
      <c r="G1078" s="1393"/>
      <c r="H1078" s="1"/>
      <c r="I1078" s="1"/>
      <c r="J1078" s="1"/>
      <c r="K1078" s="1"/>
      <c r="L1078" s="1"/>
      <c r="M1078" s="1"/>
      <c r="N1078" s="1"/>
      <c r="O1078" s="1"/>
      <c r="P1078" s="1"/>
      <c r="Q1078" s="1"/>
      <c r="R1078" s="1"/>
      <c r="S1078" s="1"/>
      <c r="T1078" s="1"/>
      <c r="U1078" s="1"/>
      <c r="V1078" s="1"/>
    </row>
    <row r="1079" spans="1:22" ht="12.75" customHeight="1">
      <c r="A1079" s="950" t="s">
        <v>7583</v>
      </c>
      <c r="B1079" s="950">
        <v>4</v>
      </c>
      <c r="C1079" s="1393"/>
      <c r="D1079" s="1393"/>
      <c r="E1079" s="1393"/>
      <c r="F1079" s="1393"/>
      <c r="G1079" s="1393"/>
      <c r="H1079" s="1"/>
      <c r="I1079" s="1"/>
      <c r="J1079" s="1"/>
      <c r="K1079" s="1"/>
      <c r="L1079" s="1"/>
      <c r="M1079" s="1"/>
      <c r="N1079" s="1"/>
      <c r="O1079" s="1"/>
      <c r="P1079" s="1"/>
      <c r="Q1079" s="1"/>
      <c r="R1079" s="1"/>
      <c r="S1079" s="1"/>
      <c r="T1079" s="1"/>
      <c r="U1079" s="1"/>
      <c r="V1079" s="1"/>
    </row>
    <row r="1080" spans="1:22" ht="12.75" customHeight="1">
      <c r="A1080" s="959" t="s">
        <v>7585</v>
      </c>
      <c r="B1080" s="959" t="s">
        <v>8580</v>
      </c>
      <c r="C1080" s="1393"/>
      <c r="D1080" s="1393"/>
      <c r="E1080" s="1393"/>
      <c r="F1080" s="1393"/>
      <c r="G1080" s="1393"/>
      <c r="H1080" s="1"/>
      <c r="I1080" s="1"/>
      <c r="J1080" s="1"/>
      <c r="K1080" s="1"/>
      <c r="L1080" s="1"/>
      <c r="M1080" s="1"/>
      <c r="N1080" s="1"/>
      <c r="O1080" s="1"/>
      <c r="P1080" s="1"/>
      <c r="Q1080" s="1"/>
      <c r="R1080" s="1"/>
      <c r="S1080" s="1"/>
      <c r="T1080" s="1"/>
      <c r="U1080" s="1"/>
      <c r="V1080" s="1"/>
    </row>
    <row r="1081" spans="1:22" ht="12.75" customHeight="1">
      <c r="A1081" s="959" t="s">
        <v>7586</v>
      </c>
      <c r="B1081" s="959" t="s">
        <v>8581</v>
      </c>
      <c r="C1081" s="1393"/>
      <c r="D1081" s="1393"/>
      <c r="E1081" s="1393"/>
      <c r="F1081" s="1393"/>
      <c r="G1081" s="1393"/>
      <c r="H1081" s="1"/>
      <c r="I1081" s="1"/>
      <c r="J1081" s="1"/>
      <c r="K1081" s="1"/>
      <c r="L1081" s="1"/>
      <c r="M1081" s="1"/>
      <c r="N1081" s="1"/>
      <c r="O1081" s="1"/>
      <c r="P1081" s="1"/>
      <c r="Q1081" s="1"/>
      <c r="R1081" s="1"/>
      <c r="S1081" s="1"/>
      <c r="T1081" s="1"/>
      <c r="U1081" s="1"/>
      <c r="V1081" s="1"/>
    </row>
    <row r="1082" spans="1:22" ht="12.75" customHeight="1">
      <c r="A1082" s="959" t="s">
        <v>7588</v>
      </c>
      <c r="B1082" s="889" t="s">
        <v>8582</v>
      </c>
      <c r="C1082" s="1393"/>
      <c r="D1082" s="1393"/>
      <c r="E1082" s="1393"/>
      <c r="F1082" s="1393"/>
      <c r="G1082" s="1393"/>
      <c r="H1082" s="1"/>
      <c r="I1082" s="1"/>
      <c r="J1082" s="1"/>
      <c r="K1082" s="1"/>
      <c r="L1082" s="1"/>
      <c r="M1082" s="1"/>
      <c r="N1082" s="1"/>
      <c r="O1082" s="1"/>
      <c r="P1082" s="1"/>
      <c r="Q1082" s="1"/>
      <c r="R1082" s="1"/>
      <c r="S1082" s="1"/>
      <c r="T1082" s="1"/>
      <c r="U1082" s="1"/>
      <c r="V1082" s="1"/>
    </row>
    <row r="1083" spans="1:22" ht="25.5" customHeight="1">
      <c r="A1083" s="959" t="s">
        <v>7589</v>
      </c>
      <c r="B1083" s="889">
        <v>40</v>
      </c>
      <c r="C1083" s="1393"/>
      <c r="D1083" s="1393"/>
      <c r="E1083" s="1393"/>
      <c r="F1083" s="1393"/>
      <c r="G1083" s="1393"/>
      <c r="H1083" s="1"/>
      <c r="I1083" s="1"/>
      <c r="J1083" s="1"/>
      <c r="K1083" s="1"/>
      <c r="L1083" s="1"/>
      <c r="M1083" s="1"/>
      <c r="N1083" s="1"/>
      <c r="O1083" s="1"/>
      <c r="P1083" s="1"/>
      <c r="Q1083" s="1"/>
      <c r="R1083" s="1"/>
      <c r="S1083" s="1"/>
      <c r="T1083" s="1"/>
      <c r="U1083" s="1"/>
      <c r="V1083" s="1"/>
    </row>
    <row r="1084" spans="1:22" ht="12.75" customHeight="1">
      <c r="A1084" s="959" t="s">
        <v>7590</v>
      </c>
      <c r="B1084" s="889" t="s">
        <v>8584</v>
      </c>
      <c r="C1084" s="1393"/>
      <c r="D1084" s="1393"/>
      <c r="E1084" s="1393"/>
      <c r="F1084" s="1393"/>
      <c r="G1084" s="1393"/>
      <c r="H1084" s="1"/>
      <c r="I1084" s="1"/>
      <c r="J1084" s="1"/>
      <c r="K1084" s="1"/>
      <c r="L1084" s="1"/>
      <c r="M1084" s="1"/>
      <c r="N1084" s="1"/>
      <c r="O1084" s="1"/>
      <c r="P1084" s="1"/>
      <c r="Q1084" s="1"/>
      <c r="R1084" s="1"/>
      <c r="S1084" s="1"/>
      <c r="T1084" s="1"/>
      <c r="U1084" s="1"/>
      <c r="V1084" s="1"/>
    </row>
    <row r="1085" spans="1:22" ht="12.75" customHeight="1">
      <c r="A1085" s="950" t="s">
        <v>7583</v>
      </c>
      <c r="B1085" s="950">
        <v>5</v>
      </c>
      <c r="C1085" s="1393"/>
      <c r="D1085" s="1393"/>
      <c r="E1085" s="1393"/>
      <c r="F1085" s="1393"/>
      <c r="G1085" s="1393"/>
      <c r="H1085" s="1"/>
      <c r="I1085" s="1"/>
      <c r="J1085" s="1"/>
      <c r="K1085" s="1"/>
      <c r="L1085" s="1"/>
      <c r="M1085" s="1"/>
      <c r="N1085" s="1"/>
      <c r="O1085" s="1"/>
      <c r="P1085" s="1"/>
      <c r="Q1085" s="1"/>
      <c r="R1085" s="1"/>
      <c r="S1085" s="1"/>
      <c r="T1085" s="1"/>
      <c r="U1085" s="1"/>
      <c r="V1085" s="1"/>
    </row>
    <row r="1086" spans="1:22" ht="12.75" customHeight="1">
      <c r="A1086" s="959" t="s">
        <v>7585</v>
      </c>
      <c r="B1086" s="959" t="s">
        <v>8586</v>
      </c>
      <c r="C1086" s="1393"/>
      <c r="D1086" s="1393"/>
      <c r="E1086" s="1393"/>
      <c r="F1086" s="1393"/>
      <c r="G1086" s="1393"/>
      <c r="H1086" s="1"/>
      <c r="I1086" s="1"/>
      <c r="J1086" s="1"/>
      <c r="K1086" s="1"/>
      <c r="L1086" s="1"/>
      <c r="M1086" s="1"/>
      <c r="N1086" s="1"/>
      <c r="O1086" s="1"/>
      <c r="P1086" s="1"/>
      <c r="Q1086" s="1"/>
      <c r="R1086" s="1"/>
      <c r="S1086" s="1"/>
      <c r="T1086" s="1"/>
      <c r="U1086" s="1"/>
      <c r="V1086" s="1"/>
    </row>
    <row r="1087" spans="1:22" ht="25.5" customHeight="1">
      <c r="A1087" s="959" t="s">
        <v>7586</v>
      </c>
      <c r="B1087" s="959" t="s">
        <v>8589</v>
      </c>
      <c r="C1087" s="1393"/>
      <c r="D1087" s="1393"/>
      <c r="E1087" s="1393"/>
      <c r="F1087" s="1393"/>
      <c r="G1087" s="1393"/>
      <c r="H1087" s="1"/>
      <c r="I1087" s="1"/>
      <c r="J1087" s="1"/>
      <c r="K1087" s="1"/>
      <c r="L1087" s="1"/>
      <c r="M1087" s="1"/>
      <c r="N1087" s="1"/>
      <c r="O1087" s="1"/>
      <c r="P1087" s="1"/>
      <c r="Q1087" s="1"/>
      <c r="R1087" s="1"/>
      <c r="S1087" s="1"/>
      <c r="T1087" s="1"/>
      <c r="U1087" s="1"/>
      <c r="V1087" s="1"/>
    </row>
    <row r="1088" spans="1:22" ht="12.75" customHeight="1">
      <c r="A1088" s="959" t="s">
        <v>7588</v>
      </c>
      <c r="B1088" s="959" t="s">
        <v>8591</v>
      </c>
      <c r="C1088" s="1393"/>
      <c r="D1088" s="1393"/>
      <c r="E1088" s="1393"/>
      <c r="F1088" s="1393"/>
      <c r="G1088" s="1393"/>
      <c r="H1088" s="1"/>
      <c r="I1088" s="1"/>
      <c r="J1088" s="1"/>
      <c r="K1088" s="1"/>
      <c r="L1088" s="1"/>
      <c r="M1088" s="1"/>
      <c r="N1088" s="1"/>
      <c r="O1088" s="1"/>
      <c r="P1088" s="1"/>
      <c r="Q1088" s="1"/>
      <c r="R1088" s="1"/>
      <c r="S1088" s="1"/>
      <c r="T1088" s="1"/>
      <c r="U1088" s="1"/>
      <c r="V1088" s="1"/>
    </row>
    <row r="1089" spans="1:22" ht="25.5" customHeight="1">
      <c r="A1089" s="959" t="s">
        <v>7589</v>
      </c>
      <c r="B1089" s="959">
        <v>55</v>
      </c>
      <c r="C1089" s="1393"/>
      <c r="D1089" s="1393"/>
      <c r="E1089" s="1393"/>
      <c r="F1089" s="1393"/>
      <c r="G1089" s="1393"/>
      <c r="H1089" s="1"/>
      <c r="I1089" s="1"/>
      <c r="J1089" s="1"/>
      <c r="K1089" s="1"/>
      <c r="L1089" s="1"/>
      <c r="M1089" s="1"/>
      <c r="N1089" s="1"/>
      <c r="O1089" s="1"/>
      <c r="P1089" s="1"/>
      <c r="Q1089" s="1"/>
      <c r="R1089" s="1"/>
      <c r="S1089" s="1"/>
      <c r="T1089" s="1"/>
      <c r="U1089" s="1"/>
      <c r="V1089" s="1"/>
    </row>
    <row r="1090" spans="1:22" ht="12.75" customHeight="1">
      <c r="A1090" s="959" t="s">
        <v>7590</v>
      </c>
      <c r="B1090" s="959" t="s">
        <v>8595</v>
      </c>
      <c r="C1090" s="1393"/>
      <c r="D1090" s="1393"/>
      <c r="E1090" s="1393"/>
      <c r="F1090" s="1393"/>
      <c r="G1090" s="1393"/>
      <c r="H1090" s="1"/>
      <c r="I1090" s="1"/>
      <c r="J1090" s="1"/>
      <c r="K1090" s="1"/>
      <c r="L1090" s="1"/>
      <c r="M1090" s="1"/>
      <c r="N1090" s="1"/>
      <c r="O1090" s="1"/>
      <c r="P1090" s="1"/>
      <c r="Q1090" s="1"/>
      <c r="R1090" s="1"/>
      <c r="S1090" s="1"/>
      <c r="T1090" s="1"/>
      <c r="U1090" s="1"/>
      <c r="V1090" s="1"/>
    </row>
    <row r="1091" spans="1:22" ht="12.75" customHeight="1">
      <c r="A1091" s="950" t="s">
        <v>7583</v>
      </c>
      <c r="B1091" s="950">
        <v>6</v>
      </c>
      <c r="C1091" s="1393"/>
      <c r="D1091" s="1393"/>
      <c r="E1091" s="1393"/>
      <c r="F1091" s="1393"/>
      <c r="G1091" s="1393"/>
      <c r="H1091" s="1"/>
      <c r="I1091" s="1"/>
      <c r="J1091" s="1"/>
      <c r="K1091" s="1"/>
      <c r="L1091" s="1"/>
      <c r="M1091" s="1"/>
      <c r="N1091" s="1"/>
      <c r="O1091" s="1"/>
      <c r="P1091" s="1"/>
      <c r="Q1091" s="1"/>
      <c r="R1091" s="1"/>
      <c r="S1091" s="1"/>
      <c r="T1091" s="1"/>
      <c r="U1091" s="1"/>
      <c r="V1091" s="1"/>
    </row>
    <row r="1092" spans="1:22" ht="12.75" customHeight="1">
      <c r="A1092" s="959" t="s">
        <v>7585</v>
      </c>
      <c r="B1092" s="959" t="s">
        <v>8596</v>
      </c>
      <c r="C1092" s="1393"/>
      <c r="D1092" s="1393"/>
      <c r="E1092" s="1393"/>
      <c r="F1092" s="1393"/>
      <c r="G1092" s="1393"/>
      <c r="H1092" s="1"/>
      <c r="I1092" s="1"/>
      <c r="J1092" s="1"/>
      <c r="K1092" s="1"/>
      <c r="L1092" s="1"/>
      <c r="M1092" s="1"/>
      <c r="N1092" s="1"/>
      <c r="O1092" s="1"/>
      <c r="P1092" s="1"/>
      <c r="Q1092" s="1"/>
      <c r="R1092" s="1"/>
      <c r="S1092" s="1"/>
      <c r="T1092" s="1"/>
      <c r="U1092" s="1"/>
      <c r="V1092" s="1"/>
    </row>
    <row r="1093" spans="1:22" ht="12.75" customHeight="1">
      <c r="A1093" s="959" t="s">
        <v>7586</v>
      </c>
      <c r="B1093" s="959" t="s">
        <v>8598</v>
      </c>
      <c r="C1093" s="1393"/>
      <c r="D1093" s="1393"/>
      <c r="E1093" s="1393"/>
      <c r="F1093" s="1393"/>
      <c r="G1093" s="1393"/>
      <c r="H1093" s="1"/>
      <c r="I1093" s="1"/>
      <c r="J1093" s="1"/>
      <c r="K1093" s="1"/>
      <c r="L1093" s="1"/>
      <c r="M1093" s="1"/>
      <c r="N1093" s="1"/>
      <c r="O1093" s="1"/>
      <c r="P1093" s="1"/>
      <c r="Q1093" s="1"/>
      <c r="R1093" s="1"/>
      <c r="S1093" s="1"/>
      <c r="T1093" s="1"/>
      <c r="U1093" s="1"/>
      <c r="V1093" s="1"/>
    </row>
    <row r="1094" spans="1:22" ht="12.75" customHeight="1">
      <c r="A1094" s="959" t="s">
        <v>7588</v>
      </c>
      <c r="B1094" s="959" t="s">
        <v>8599</v>
      </c>
      <c r="C1094" s="1393"/>
      <c r="D1094" s="1393"/>
      <c r="E1094" s="1393"/>
      <c r="F1094" s="1393"/>
      <c r="G1094" s="1393"/>
      <c r="H1094" s="1"/>
      <c r="I1094" s="1"/>
      <c r="J1094" s="1"/>
      <c r="K1094" s="1"/>
      <c r="L1094" s="1"/>
      <c r="M1094" s="1"/>
      <c r="N1094" s="1"/>
      <c r="O1094" s="1"/>
      <c r="P1094" s="1"/>
      <c r="Q1094" s="1"/>
      <c r="R1094" s="1"/>
      <c r="S1094" s="1"/>
      <c r="T1094" s="1"/>
      <c r="U1094" s="1"/>
      <c r="V1094" s="1"/>
    </row>
    <row r="1095" spans="1:22" ht="12.75" customHeight="1">
      <c r="A1095" s="959" t="s">
        <v>7589</v>
      </c>
      <c r="B1095" s="959">
        <v>65</v>
      </c>
      <c r="C1095" s="1393"/>
      <c r="D1095" s="1393"/>
      <c r="E1095" s="1393"/>
      <c r="F1095" s="1393"/>
      <c r="G1095" s="1393"/>
      <c r="H1095" s="1"/>
      <c r="I1095" s="1"/>
      <c r="J1095" s="1"/>
      <c r="K1095" s="1"/>
      <c r="L1095" s="1"/>
      <c r="M1095" s="1"/>
      <c r="N1095" s="1"/>
      <c r="O1095" s="1"/>
      <c r="P1095" s="1"/>
      <c r="Q1095" s="1"/>
      <c r="R1095" s="1"/>
      <c r="S1095" s="1"/>
      <c r="T1095" s="1"/>
      <c r="U1095" s="1"/>
      <c r="V1095" s="1"/>
    </row>
    <row r="1096" spans="1:22" ht="12.75" customHeight="1">
      <c r="A1096" s="959" t="s">
        <v>7590</v>
      </c>
      <c r="B1096" s="959" t="s">
        <v>8601</v>
      </c>
      <c r="C1096" s="1393"/>
      <c r="D1096" s="1393"/>
      <c r="E1096" s="1393"/>
      <c r="F1096" s="1393"/>
      <c r="G1096" s="1393"/>
      <c r="H1096" s="1"/>
      <c r="I1096" s="1"/>
      <c r="J1096" s="1"/>
      <c r="K1096" s="1"/>
      <c r="L1096" s="1"/>
      <c r="M1096" s="1"/>
      <c r="N1096" s="1"/>
      <c r="O1096" s="1"/>
      <c r="P1096" s="1"/>
      <c r="Q1096" s="1"/>
      <c r="R1096" s="1"/>
      <c r="S1096" s="1"/>
      <c r="T1096" s="1"/>
      <c r="U1096" s="1"/>
      <c r="V1096" s="1"/>
    </row>
    <row r="1097" spans="1:22" ht="12.75" customHeight="1">
      <c r="A1097" s="950" t="s">
        <v>7583</v>
      </c>
      <c r="B1097" s="950">
        <v>7</v>
      </c>
      <c r="C1097" s="1393"/>
      <c r="D1097" s="1393"/>
      <c r="E1097" s="1393"/>
      <c r="F1097" s="1393"/>
      <c r="G1097" s="1393"/>
      <c r="H1097" s="1"/>
      <c r="I1097" s="1"/>
      <c r="J1097" s="1"/>
      <c r="K1097" s="1"/>
      <c r="L1097" s="1"/>
      <c r="M1097" s="1"/>
      <c r="N1097" s="1"/>
      <c r="O1097" s="1"/>
      <c r="P1097" s="1"/>
      <c r="Q1097" s="1"/>
      <c r="R1097" s="1"/>
      <c r="S1097" s="1"/>
      <c r="T1097" s="1"/>
      <c r="U1097" s="1"/>
      <c r="V1097" s="1"/>
    </row>
    <row r="1098" spans="1:22" ht="12.75" customHeight="1">
      <c r="A1098" s="959" t="s">
        <v>7585</v>
      </c>
      <c r="B1098" s="959" t="s">
        <v>8607</v>
      </c>
      <c r="C1098" s="1393"/>
      <c r="D1098" s="1393"/>
      <c r="E1098" s="1393"/>
      <c r="F1098" s="1393"/>
      <c r="G1098" s="1393"/>
      <c r="H1098" s="1"/>
      <c r="I1098" s="1"/>
      <c r="J1098" s="1"/>
      <c r="K1098" s="1"/>
      <c r="L1098" s="1"/>
      <c r="M1098" s="1"/>
      <c r="N1098" s="1"/>
      <c r="O1098" s="1"/>
      <c r="P1098" s="1"/>
      <c r="Q1098" s="1"/>
      <c r="R1098" s="1"/>
      <c r="S1098" s="1"/>
      <c r="T1098" s="1"/>
      <c r="U1098" s="1"/>
      <c r="V1098" s="1"/>
    </row>
    <row r="1099" spans="1:22" ht="12.75" customHeight="1">
      <c r="A1099" s="959" t="s">
        <v>7586</v>
      </c>
      <c r="B1099" s="959" t="s">
        <v>8611</v>
      </c>
      <c r="C1099" s="1393"/>
      <c r="D1099" s="1393"/>
      <c r="E1099" s="1393"/>
      <c r="F1099" s="1393"/>
      <c r="G1099" s="1393"/>
      <c r="H1099" s="1"/>
      <c r="I1099" s="1"/>
      <c r="J1099" s="1"/>
      <c r="K1099" s="1"/>
      <c r="L1099" s="1"/>
      <c r="M1099" s="1"/>
      <c r="N1099" s="1"/>
      <c r="O1099" s="1"/>
      <c r="P1099" s="1"/>
      <c r="Q1099" s="1"/>
      <c r="R1099" s="1"/>
      <c r="S1099" s="1"/>
      <c r="T1099" s="1"/>
      <c r="U1099" s="1"/>
      <c r="V1099" s="1"/>
    </row>
    <row r="1100" spans="1:22" ht="12.75" customHeight="1">
      <c r="A1100" s="959" t="s">
        <v>7588</v>
      </c>
      <c r="B1100" s="959" t="s">
        <v>8612</v>
      </c>
      <c r="C1100" s="1393"/>
      <c r="D1100" s="1393"/>
      <c r="E1100" s="1393"/>
      <c r="F1100" s="1393"/>
      <c r="G1100" s="1393"/>
      <c r="H1100" s="1"/>
      <c r="I1100" s="1"/>
      <c r="J1100" s="1"/>
      <c r="K1100" s="1"/>
      <c r="L1100" s="1"/>
      <c r="M1100" s="1"/>
      <c r="N1100" s="1"/>
      <c r="O1100" s="1"/>
      <c r="P1100" s="1"/>
      <c r="Q1100" s="1"/>
      <c r="R1100" s="1"/>
      <c r="S1100" s="1"/>
      <c r="T1100" s="1"/>
      <c r="U1100" s="1"/>
      <c r="V1100" s="1"/>
    </row>
    <row r="1101" spans="1:22" ht="12.75" customHeight="1">
      <c r="A1101" s="959" t="s">
        <v>7589</v>
      </c>
      <c r="B1101" s="959">
        <v>65</v>
      </c>
      <c r="C1101" s="1393"/>
      <c r="D1101" s="1393"/>
      <c r="E1101" s="1393"/>
      <c r="F1101" s="1393"/>
      <c r="G1101" s="1393"/>
      <c r="H1101" s="1"/>
      <c r="I1101" s="1"/>
      <c r="J1101" s="1"/>
      <c r="K1101" s="1"/>
      <c r="L1101" s="1"/>
      <c r="M1101" s="1"/>
      <c r="N1101" s="1"/>
      <c r="O1101" s="1"/>
      <c r="P1101" s="1"/>
      <c r="Q1101" s="1"/>
      <c r="R1101" s="1"/>
      <c r="S1101" s="1"/>
      <c r="T1101" s="1"/>
      <c r="U1101" s="1"/>
      <c r="V1101" s="1"/>
    </row>
    <row r="1102" spans="1:22" ht="12.75" customHeight="1">
      <c r="A1102" s="959" t="s">
        <v>7590</v>
      </c>
      <c r="B1102" s="959" t="s">
        <v>8613</v>
      </c>
      <c r="C1102" s="1393"/>
      <c r="D1102" s="1393"/>
      <c r="E1102" s="1393"/>
      <c r="F1102" s="1393"/>
      <c r="G1102" s="1393"/>
      <c r="H1102" s="1"/>
      <c r="I1102" s="1"/>
      <c r="J1102" s="1"/>
      <c r="K1102" s="1"/>
      <c r="L1102" s="1"/>
      <c r="M1102" s="1"/>
      <c r="N1102" s="1"/>
      <c r="O1102" s="1"/>
      <c r="P1102" s="1"/>
      <c r="Q1102" s="1"/>
      <c r="R1102" s="1"/>
      <c r="S1102" s="1"/>
      <c r="T1102" s="1"/>
      <c r="U1102" s="1"/>
      <c r="V1102" s="1"/>
    </row>
    <row r="1103" spans="1:22" ht="25.5" customHeight="1">
      <c r="A1103" s="950" t="s">
        <v>7583</v>
      </c>
      <c r="B1103" s="950">
        <v>8</v>
      </c>
      <c r="C1103" s="1393"/>
      <c r="D1103" s="1393"/>
      <c r="E1103" s="1393"/>
      <c r="F1103" s="1393"/>
      <c r="G1103" s="1393"/>
      <c r="H1103" s="1"/>
      <c r="I1103" s="1"/>
      <c r="J1103" s="1"/>
      <c r="K1103" s="1"/>
      <c r="L1103" s="1"/>
      <c r="M1103" s="1"/>
      <c r="N1103" s="1"/>
      <c r="O1103" s="1"/>
      <c r="P1103" s="1"/>
      <c r="Q1103" s="1"/>
      <c r="R1103" s="1"/>
      <c r="S1103" s="1"/>
      <c r="T1103" s="1"/>
      <c r="U1103" s="1"/>
      <c r="V1103" s="1"/>
    </row>
    <row r="1104" spans="1:22" ht="12.75" customHeight="1">
      <c r="A1104" s="959" t="s">
        <v>7585</v>
      </c>
      <c r="B1104" s="959" t="s">
        <v>8614</v>
      </c>
      <c r="C1104" s="1393"/>
      <c r="D1104" s="1393"/>
      <c r="E1104" s="1393"/>
      <c r="F1104" s="1393"/>
      <c r="G1104" s="1393"/>
      <c r="H1104" s="1"/>
      <c r="I1104" s="1"/>
      <c r="J1104" s="1"/>
      <c r="K1104" s="1"/>
      <c r="L1104" s="1"/>
      <c r="M1104" s="1"/>
      <c r="N1104" s="1"/>
      <c r="O1104" s="1"/>
      <c r="P1104" s="1"/>
      <c r="Q1104" s="1"/>
      <c r="R1104" s="1"/>
      <c r="S1104" s="1"/>
      <c r="T1104" s="1"/>
      <c r="U1104" s="1"/>
      <c r="V1104" s="1"/>
    </row>
    <row r="1105" spans="1:22" ht="12.75" customHeight="1">
      <c r="A1105" s="959" t="s">
        <v>7586</v>
      </c>
      <c r="B1105" s="959" t="s">
        <v>8616</v>
      </c>
      <c r="C1105" s="1393"/>
      <c r="D1105" s="1393"/>
      <c r="E1105" s="1393"/>
      <c r="F1105" s="1393"/>
      <c r="G1105" s="1393"/>
      <c r="H1105" s="1"/>
      <c r="I1105" s="1"/>
      <c r="J1105" s="1"/>
      <c r="K1105" s="1"/>
      <c r="L1105" s="1"/>
      <c r="M1105" s="1"/>
      <c r="N1105" s="1"/>
      <c r="O1105" s="1"/>
      <c r="P1105" s="1"/>
      <c r="Q1105" s="1"/>
      <c r="R1105" s="1"/>
      <c r="S1105" s="1"/>
      <c r="T1105" s="1"/>
      <c r="U1105" s="1"/>
      <c r="V1105" s="1"/>
    </row>
    <row r="1106" spans="1:22" ht="12.75" customHeight="1">
      <c r="A1106" s="959" t="s">
        <v>7588</v>
      </c>
      <c r="B1106" s="959" t="s">
        <v>8591</v>
      </c>
      <c r="C1106" s="1393"/>
      <c r="D1106" s="1393"/>
      <c r="E1106" s="1393"/>
      <c r="F1106" s="1393"/>
      <c r="G1106" s="1393"/>
      <c r="H1106" s="1"/>
      <c r="I1106" s="1"/>
      <c r="J1106" s="1"/>
      <c r="K1106" s="1"/>
      <c r="L1106" s="1"/>
      <c r="M1106" s="1"/>
      <c r="N1106" s="1"/>
      <c r="O1106" s="1"/>
      <c r="P1106" s="1"/>
      <c r="Q1106" s="1"/>
      <c r="R1106" s="1"/>
      <c r="S1106" s="1"/>
      <c r="T1106" s="1"/>
      <c r="U1106" s="1"/>
      <c r="V1106" s="1"/>
    </row>
    <row r="1107" spans="1:22" ht="12.75" customHeight="1">
      <c r="A1107" s="959" t="s">
        <v>7589</v>
      </c>
      <c r="B1107" s="959">
        <v>55</v>
      </c>
      <c r="C1107" s="1393"/>
      <c r="D1107" s="1393"/>
      <c r="E1107" s="1393"/>
      <c r="F1107" s="1393"/>
      <c r="G1107" s="1393"/>
      <c r="H1107" s="1"/>
      <c r="I1107" s="1"/>
      <c r="J1107" s="1"/>
      <c r="K1107" s="1"/>
      <c r="L1107" s="1"/>
      <c r="M1107" s="1"/>
      <c r="N1107" s="1"/>
      <c r="O1107" s="1"/>
      <c r="P1107" s="1"/>
      <c r="Q1107" s="1"/>
      <c r="R1107" s="1"/>
      <c r="S1107" s="1"/>
      <c r="T1107" s="1"/>
      <c r="U1107" s="1"/>
      <c r="V1107" s="1"/>
    </row>
    <row r="1108" spans="1:22" ht="12.75" customHeight="1">
      <c r="A1108" s="959" t="s">
        <v>7590</v>
      </c>
      <c r="B1108" s="959" t="s">
        <v>8625</v>
      </c>
      <c r="C1108" s="1393"/>
      <c r="D1108" s="1393"/>
      <c r="E1108" s="1393"/>
      <c r="F1108" s="1393"/>
      <c r="G1108" s="1393"/>
      <c r="H1108" s="1"/>
      <c r="I1108" s="1"/>
      <c r="J1108" s="1"/>
      <c r="K1108" s="1"/>
      <c r="L1108" s="1"/>
      <c r="M1108" s="1"/>
      <c r="N1108" s="1"/>
      <c r="O1108" s="1"/>
      <c r="P1108" s="1"/>
      <c r="Q1108" s="1"/>
      <c r="R1108" s="1"/>
      <c r="S1108" s="1"/>
      <c r="T1108" s="1"/>
      <c r="U1108" s="1"/>
      <c r="V1108" s="1"/>
    </row>
    <row r="1109" spans="1:22" ht="12.75" customHeight="1">
      <c r="A1109" s="950" t="s">
        <v>7583</v>
      </c>
      <c r="B1109" s="950">
        <v>9</v>
      </c>
      <c r="C1109" s="1393"/>
      <c r="D1109" s="1393"/>
      <c r="E1109" s="1393"/>
      <c r="F1109" s="1393"/>
      <c r="G1109" s="1393"/>
      <c r="H1109" s="1"/>
      <c r="I1109" s="1"/>
      <c r="J1109" s="1"/>
      <c r="K1109" s="1"/>
      <c r="L1109" s="1"/>
      <c r="M1109" s="1"/>
      <c r="N1109" s="1"/>
      <c r="O1109" s="1"/>
      <c r="P1109" s="1"/>
      <c r="Q1109" s="1"/>
      <c r="R1109" s="1"/>
      <c r="S1109" s="1"/>
      <c r="T1109" s="1"/>
      <c r="U1109" s="1"/>
      <c r="V1109" s="1"/>
    </row>
    <row r="1110" spans="1:22" ht="12.75" customHeight="1">
      <c r="A1110" s="959" t="s">
        <v>7585</v>
      </c>
      <c r="B1110" s="959" t="s">
        <v>8631</v>
      </c>
      <c r="C1110" s="1393"/>
      <c r="D1110" s="1393"/>
      <c r="E1110" s="1393"/>
      <c r="F1110" s="1393"/>
      <c r="G1110" s="1393"/>
      <c r="H1110" s="1"/>
      <c r="I1110" s="1"/>
      <c r="J1110" s="1"/>
      <c r="K1110" s="1"/>
      <c r="L1110" s="1"/>
      <c r="M1110" s="1"/>
      <c r="N1110" s="1"/>
      <c r="O1110" s="1"/>
      <c r="P1110" s="1"/>
      <c r="Q1110" s="1"/>
      <c r="R1110" s="1"/>
      <c r="S1110" s="1"/>
      <c r="T1110" s="1"/>
      <c r="U1110" s="1"/>
      <c r="V1110" s="1"/>
    </row>
    <row r="1111" spans="1:22" ht="12.75" customHeight="1">
      <c r="A1111" s="959" t="s">
        <v>7586</v>
      </c>
      <c r="B1111" s="1447">
        <v>43160</v>
      </c>
      <c r="C1111" s="1393"/>
      <c r="D1111" s="1393"/>
      <c r="E1111" s="1393"/>
      <c r="F1111" s="1393"/>
      <c r="G1111" s="1393"/>
      <c r="H1111" s="1"/>
      <c r="I1111" s="1"/>
      <c r="J1111" s="1"/>
      <c r="K1111" s="1"/>
      <c r="L1111" s="1"/>
      <c r="M1111" s="1"/>
      <c r="N1111" s="1"/>
      <c r="O1111" s="1"/>
      <c r="P1111" s="1"/>
      <c r="Q1111" s="1"/>
      <c r="R1111" s="1"/>
      <c r="S1111" s="1"/>
      <c r="T1111" s="1"/>
      <c r="U1111" s="1"/>
      <c r="V1111" s="1"/>
    </row>
    <row r="1112" spans="1:22" ht="12.75" customHeight="1">
      <c r="A1112" s="959" t="s">
        <v>7588</v>
      </c>
      <c r="B1112" s="959" t="s">
        <v>8591</v>
      </c>
      <c r="C1112" s="1393"/>
      <c r="D1112" s="1393"/>
      <c r="E1112" s="1393"/>
      <c r="F1112" s="1393"/>
      <c r="G1112" s="1393"/>
      <c r="H1112" s="1"/>
      <c r="I1112" s="1"/>
      <c r="J1112" s="1"/>
      <c r="K1112" s="1"/>
      <c r="L1112" s="1"/>
      <c r="M1112" s="1"/>
      <c r="N1112" s="1"/>
      <c r="O1112" s="1"/>
      <c r="P1112" s="1"/>
      <c r="Q1112" s="1"/>
      <c r="R1112" s="1"/>
      <c r="S1112" s="1"/>
      <c r="T1112" s="1"/>
      <c r="U1112" s="1"/>
      <c r="V1112" s="1"/>
    </row>
    <row r="1113" spans="1:22" ht="25.5" customHeight="1">
      <c r="A1113" s="959" t="s">
        <v>7589</v>
      </c>
      <c r="B1113" s="959">
        <v>55</v>
      </c>
      <c r="C1113" s="1393"/>
      <c r="D1113" s="1393"/>
      <c r="E1113" s="1393"/>
      <c r="F1113" s="1393"/>
      <c r="G1113" s="1393"/>
      <c r="H1113" s="1"/>
      <c r="I1113" s="1"/>
      <c r="J1113" s="1"/>
      <c r="K1113" s="1"/>
      <c r="L1113" s="1"/>
      <c r="M1113" s="1"/>
      <c r="N1113" s="1"/>
      <c r="O1113" s="1"/>
      <c r="P1113" s="1"/>
      <c r="Q1113" s="1"/>
      <c r="R1113" s="1"/>
      <c r="S1113" s="1"/>
      <c r="T1113" s="1"/>
      <c r="U1113" s="1"/>
      <c r="V1113" s="1"/>
    </row>
    <row r="1114" spans="1:22" ht="12.75" customHeight="1">
      <c r="A1114" s="959" t="s">
        <v>7590</v>
      </c>
      <c r="B1114" s="959" t="s">
        <v>8644</v>
      </c>
      <c r="C1114" s="1393"/>
      <c r="D1114" s="1393"/>
      <c r="E1114" s="1393"/>
      <c r="F1114" s="1393"/>
      <c r="G1114" s="1393"/>
      <c r="H1114" s="1"/>
      <c r="I1114" s="1"/>
      <c r="J1114" s="1"/>
      <c r="K1114" s="1"/>
      <c r="L1114" s="1"/>
      <c r="M1114" s="1"/>
      <c r="N1114" s="1"/>
      <c r="O1114" s="1"/>
      <c r="P1114" s="1"/>
      <c r="Q1114" s="1"/>
      <c r="R1114" s="1"/>
      <c r="S1114" s="1"/>
      <c r="T1114" s="1"/>
      <c r="U1114" s="1"/>
      <c r="V1114" s="1"/>
    </row>
    <row r="1115" spans="1:22" ht="12.75" customHeight="1">
      <c r="A1115" s="950" t="s">
        <v>7583</v>
      </c>
      <c r="B1115" s="950">
        <v>10</v>
      </c>
      <c r="C1115" s="1393"/>
      <c r="D1115" s="1393"/>
      <c r="E1115" s="1393"/>
      <c r="F1115" s="1393"/>
      <c r="G1115" s="1393"/>
      <c r="H1115" s="1"/>
      <c r="I1115" s="1"/>
      <c r="J1115" s="1"/>
      <c r="K1115" s="1"/>
      <c r="L1115" s="1"/>
      <c r="M1115" s="1"/>
      <c r="N1115" s="1"/>
      <c r="O1115" s="1"/>
      <c r="P1115" s="1"/>
      <c r="Q1115" s="1"/>
      <c r="R1115" s="1"/>
      <c r="S1115" s="1"/>
      <c r="T1115" s="1"/>
      <c r="U1115" s="1"/>
      <c r="V1115" s="1"/>
    </row>
    <row r="1116" spans="1:22" ht="12.75" customHeight="1">
      <c r="A1116" s="959" t="s">
        <v>7585</v>
      </c>
      <c r="B1116" s="959" t="s">
        <v>8646</v>
      </c>
      <c r="C1116" s="1393"/>
      <c r="D1116" s="1393"/>
      <c r="E1116" s="1393"/>
      <c r="F1116" s="1393"/>
      <c r="G1116" s="1393"/>
      <c r="H1116" s="1"/>
      <c r="I1116" s="1"/>
      <c r="J1116" s="1"/>
      <c r="K1116" s="1"/>
      <c r="L1116" s="1"/>
      <c r="M1116" s="1"/>
      <c r="N1116" s="1"/>
      <c r="O1116" s="1"/>
      <c r="P1116" s="1"/>
      <c r="Q1116" s="1"/>
      <c r="R1116" s="1"/>
      <c r="S1116" s="1"/>
      <c r="T1116" s="1"/>
      <c r="U1116" s="1"/>
      <c r="V1116" s="1"/>
    </row>
    <row r="1117" spans="1:22" ht="12.75" customHeight="1">
      <c r="A1117" s="959" t="s">
        <v>7586</v>
      </c>
      <c r="B1117" s="959" t="s">
        <v>8647</v>
      </c>
      <c r="C1117" s="1393"/>
      <c r="D1117" s="1393"/>
      <c r="E1117" s="1393"/>
      <c r="F1117" s="1393"/>
      <c r="G1117" s="1393"/>
      <c r="H1117" s="1"/>
      <c r="I1117" s="1"/>
      <c r="J1117" s="1"/>
      <c r="K1117" s="1"/>
      <c r="L1117" s="1"/>
      <c r="M1117" s="1"/>
      <c r="N1117" s="1"/>
      <c r="O1117" s="1"/>
      <c r="P1117" s="1"/>
      <c r="Q1117" s="1"/>
      <c r="R1117" s="1"/>
      <c r="S1117" s="1"/>
      <c r="T1117" s="1"/>
      <c r="U1117" s="1"/>
      <c r="V1117" s="1"/>
    </row>
    <row r="1118" spans="1:22" ht="12.75" customHeight="1">
      <c r="A1118" s="959" t="s">
        <v>7588</v>
      </c>
      <c r="B1118" s="959" t="s">
        <v>8591</v>
      </c>
      <c r="C1118" s="1393"/>
      <c r="D1118" s="1393"/>
      <c r="E1118" s="1393"/>
      <c r="F1118" s="1393"/>
      <c r="G1118" s="1393"/>
      <c r="H1118" s="1"/>
      <c r="I1118" s="1"/>
      <c r="J1118" s="1"/>
      <c r="K1118" s="1"/>
      <c r="L1118" s="1"/>
      <c r="M1118" s="1"/>
      <c r="N1118" s="1"/>
      <c r="O1118" s="1"/>
      <c r="P1118" s="1"/>
      <c r="Q1118" s="1"/>
      <c r="R1118" s="1"/>
      <c r="S1118" s="1"/>
      <c r="T1118" s="1"/>
      <c r="U1118" s="1"/>
      <c r="V1118" s="1"/>
    </row>
    <row r="1119" spans="1:22" ht="12.75" customHeight="1">
      <c r="A1119" s="959" t="s">
        <v>7589</v>
      </c>
      <c r="B1119" s="959">
        <v>40</v>
      </c>
      <c r="C1119" s="1393"/>
      <c r="D1119" s="1393"/>
      <c r="E1119" s="1393"/>
      <c r="F1119" s="1393"/>
      <c r="G1119" s="1393"/>
      <c r="H1119" s="1"/>
      <c r="I1119" s="1"/>
      <c r="J1119" s="1"/>
      <c r="K1119" s="1"/>
      <c r="L1119" s="1"/>
      <c r="M1119" s="1"/>
      <c r="N1119" s="1"/>
      <c r="O1119" s="1"/>
      <c r="P1119" s="1"/>
      <c r="Q1119" s="1"/>
      <c r="R1119" s="1"/>
      <c r="S1119" s="1"/>
      <c r="T1119" s="1"/>
      <c r="U1119" s="1"/>
      <c r="V1119" s="1"/>
    </row>
    <row r="1120" spans="1:22" ht="12.75" customHeight="1">
      <c r="A1120" s="959" t="s">
        <v>7590</v>
      </c>
      <c r="B1120" s="959" t="s">
        <v>8649</v>
      </c>
      <c r="C1120" s="1393"/>
      <c r="D1120" s="1393"/>
      <c r="E1120" s="1393"/>
      <c r="F1120" s="1393"/>
      <c r="G1120" s="1393"/>
      <c r="H1120" s="1"/>
      <c r="I1120" s="1"/>
      <c r="J1120" s="1"/>
      <c r="K1120" s="1"/>
      <c r="L1120" s="1"/>
      <c r="M1120" s="1"/>
      <c r="N1120" s="1"/>
      <c r="O1120" s="1"/>
      <c r="P1120" s="1"/>
      <c r="Q1120" s="1"/>
      <c r="R1120" s="1"/>
      <c r="S1120" s="1"/>
      <c r="T1120" s="1"/>
      <c r="U1120" s="1"/>
      <c r="V1120" s="1"/>
    </row>
    <row r="1121" spans="1:22" ht="12.75" customHeight="1">
      <c r="A1121" s="950" t="s">
        <v>7583</v>
      </c>
      <c r="B1121" s="950">
        <v>11</v>
      </c>
      <c r="C1121" s="1393"/>
      <c r="D1121" s="1393"/>
      <c r="E1121" s="1393"/>
      <c r="F1121" s="1393"/>
      <c r="G1121" s="1393"/>
      <c r="H1121" s="1"/>
      <c r="I1121" s="1"/>
      <c r="J1121" s="1"/>
      <c r="K1121" s="1"/>
      <c r="L1121" s="1"/>
      <c r="M1121" s="1"/>
      <c r="N1121" s="1"/>
      <c r="O1121" s="1"/>
      <c r="P1121" s="1"/>
      <c r="Q1121" s="1"/>
      <c r="R1121" s="1"/>
      <c r="S1121" s="1"/>
      <c r="T1121" s="1"/>
      <c r="U1121" s="1"/>
      <c r="V1121" s="1"/>
    </row>
    <row r="1122" spans="1:22" ht="12.75" customHeight="1">
      <c r="A1122" s="959" t="s">
        <v>7585</v>
      </c>
      <c r="B1122" s="959" t="s">
        <v>8650</v>
      </c>
      <c r="C1122" s="1393"/>
      <c r="D1122" s="1393"/>
      <c r="E1122" s="1393"/>
      <c r="F1122" s="1393"/>
      <c r="G1122" s="1393"/>
      <c r="H1122" s="1"/>
      <c r="I1122" s="1"/>
      <c r="J1122" s="1"/>
      <c r="K1122" s="1"/>
      <c r="L1122" s="1"/>
      <c r="M1122" s="1"/>
      <c r="N1122" s="1"/>
      <c r="O1122" s="1"/>
      <c r="P1122" s="1"/>
      <c r="Q1122" s="1"/>
      <c r="R1122" s="1"/>
      <c r="S1122" s="1"/>
      <c r="T1122" s="1"/>
      <c r="U1122" s="1"/>
      <c r="V1122" s="1"/>
    </row>
    <row r="1123" spans="1:22" ht="12.75" customHeight="1">
      <c r="A1123" s="959" t="s">
        <v>7586</v>
      </c>
      <c r="B1123" s="959" t="s">
        <v>8651</v>
      </c>
      <c r="C1123" s="1393"/>
      <c r="D1123" s="1393"/>
      <c r="E1123" s="1393"/>
      <c r="F1123" s="1393"/>
      <c r="G1123" s="1393"/>
      <c r="H1123" s="1"/>
      <c r="I1123" s="1"/>
      <c r="J1123" s="1"/>
      <c r="K1123" s="1"/>
      <c r="L1123" s="1"/>
      <c r="M1123" s="1"/>
      <c r="N1123" s="1"/>
      <c r="O1123" s="1"/>
      <c r="P1123" s="1"/>
      <c r="Q1123" s="1"/>
      <c r="R1123" s="1"/>
      <c r="S1123" s="1"/>
      <c r="T1123" s="1"/>
      <c r="U1123" s="1"/>
      <c r="V1123" s="1"/>
    </row>
    <row r="1124" spans="1:22" ht="12.75" customHeight="1">
      <c r="A1124" s="959" t="s">
        <v>7588</v>
      </c>
      <c r="B1124" s="959" t="s">
        <v>8591</v>
      </c>
      <c r="C1124" s="1393"/>
      <c r="D1124" s="1393"/>
      <c r="E1124" s="1393"/>
      <c r="F1124" s="1393"/>
      <c r="G1124" s="1393"/>
      <c r="H1124" s="1"/>
      <c r="I1124" s="1"/>
      <c r="J1124" s="1"/>
      <c r="K1124" s="1"/>
      <c r="L1124" s="1"/>
      <c r="M1124" s="1"/>
      <c r="N1124" s="1"/>
      <c r="O1124" s="1"/>
      <c r="P1124" s="1"/>
      <c r="Q1124" s="1"/>
      <c r="R1124" s="1"/>
      <c r="S1124" s="1"/>
      <c r="T1124" s="1"/>
      <c r="U1124" s="1"/>
      <c r="V1124" s="1"/>
    </row>
    <row r="1125" spans="1:22" ht="12.75" customHeight="1">
      <c r="A1125" s="959" t="s">
        <v>7589</v>
      </c>
      <c r="B1125" s="959">
        <v>45</v>
      </c>
      <c r="C1125" s="1393"/>
      <c r="D1125" s="1393"/>
      <c r="E1125" s="1393"/>
      <c r="F1125" s="1393"/>
      <c r="G1125" s="1393"/>
      <c r="H1125" s="1"/>
      <c r="I1125" s="1"/>
      <c r="J1125" s="1"/>
      <c r="K1125" s="1"/>
      <c r="L1125" s="1"/>
      <c r="M1125" s="1"/>
      <c r="N1125" s="1"/>
      <c r="O1125" s="1"/>
      <c r="P1125" s="1"/>
      <c r="Q1125" s="1"/>
      <c r="R1125" s="1"/>
      <c r="S1125" s="1"/>
      <c r="T1125" s="1"/>
      <c r="U1125" s="1"/>
      <c r="V1125" s="1"/>
    </row>
    <row r="1126" spans="1:22" ht="12.75" customHeight="1">
      <c r="A1126" s="959" t="s">
        <v>7590</v>
      </c>
      <c r="B1126" s="959" t="s">
        <v>8653</v>
      </c>
      <c r="C1126" s="1393"/>
      <c r="D1126" s="1393"/>
      <c r="E1126" s="1393"/>
      <c r="F1126" s="1393"/>
      <c r="G1126" s="1393"/>
      <c r="H1126" s="1"/>
      <c r="I1126" s="1"/>
      <c r="J1126" s="1"/>
      <c r="K1126" s="1"/>
      <c r="L1126" s="1"/>
      <c r="M1126" s="1"/>
      <c r="N1126" s="1"/>
      <c r="O1126" s="1"/>
      <c r="P1126" s="1"/>
      <c r="Q1126" s="1"/>
      <c r="R1126" s="1"/>
      <c r="S1126" s="1"/>
      <c r="T1126" s="1"/>
      <c r="U1126" s="1"/>
      <c r="V1126" s="1"/>
    </row>
    <row r="1127" spans="1:22" ht="12.75" customHeight="1">
      <c r="A1127" s="950" t="s">
        <v>7583</v>
      </c>
      <c r="B1127" s="950">
        <v>12</v>
      </c>
      <c r="C1127" s="1393"/>
      <c r="D1127" s="1393"/>
      <c r="E1127" s="1393"/>
      <c r="F1127" s="1393"/>
      <c r="G1127" s="1393"/>
      <c r="H1127" s="1"/>
      <c r="I1127" s="1"/>
      <c r="J1127" s="1"/>
      <c r="K1127" s="1"/>
      <c r="L1127" s="1"/>
      <c r="M1127" s="1"/>
      <c r="N1127" s="1"/>
      <c r="O1127" s="1"/>
      <c r="P1127" s="1"/>
      <c r="Q1127" s="1"/>
      <c r="R1127" s="1"/>
      <c r="S1127" s="1"/>
      <c r="T1127" s="1"/>
      <c r="U1127" s="1"/>
      <c r="V1127" s="1"/>
    </row>
    <row r="1128" spans="1:22" ht="12.75" customHeight="1">
      <c r="A1128" s="959" t="s">
        <v>7585</v>
      </c>
      <c r="B1128" s="959" t="s">
        <v>8655</v>
      </c>
      <c r="C1128" s="1393"/>
      <c r="D1128" s="1393"/>
      <c r="E1128" s="1393"/>
      <c r="F1128" s="1393"/>
      <c r="G1128" s="1393"/>
      <c r="H1128" s="1"/>
      <c r="I1128" s="1"/>
      <c r="J1128" s="1"/>
      <c r="K1128" s="1"/>
      <c r="L1128" s="1"/>
      <c r="M1128" s="1"/>
      <c r="N1128" s="1"/>
      <c r="O1128" s="1"/>
      <c r="P1128" s="1"/>
      <c r="Q1128" s="1"/>
      <c r="R1128" s="1"/>
      <c r="S1128" s="1"/>
      <c r="T1128" s="1"/>
      <c r="U1128" s="1"/>
      <c r="V1128" s="1"/>
    </row>
    <row r="1129" spans="1:22" ht="12.75" customHeight="1">
      <c r="A1129" s="959" t="s">
        <v>7586</v>
      </c>
      <c r="B1129" s="959" t="s">
        <v>8658</v>
      </c>
      <c r="C1129" s="1393"/>
      <c r="D1129" s="1393"/>
      <c r="E1129" s="1393"/>
      <c r="F1129" s="1393"/>
      <c r="G1129" s="1393"/>
      <c r="H1129" s="1"/>
      <c r="I1129" s="1"/>
      <c r="J1129" s="1"/>
      <c r="K1129" s="1"/>
      <c r="L1129" s="1"/>
      <c r="M1129" s="1"/>
      <c r="N1129" s="1"/>
      <c r="O1129" s="1"/>
      <c r="P1129" s="1"/>
      <c r="Q1129" s="1"/>
      <c r="R1129" s="1"/>
      <c r="S1129" s="1"/>
      <c r="T1129" s="1"/>
      <c r="U1129" s="1"/>
      <c r="V1129" s="1"/>
    </row>
    <row r="1130" spans="1:22" ht="12.75" customHeight="1">
      <c r="A1130" s="959" t="s">
        <v>7588</v>
      </c>
      <c r="B1130" s="959" t="s">
        <v>8591</v>
      </c>
      <c r="C1130" s="1393"/>
      <c r="D1130" s="1393"/>
      <c r="E1130" s="1393"/>
      <c r="F1130" s="1393"/>
      <c r="G1130" s="1393"/>
      <c r="H1130" s="1"/>
      <c r="I1130" s="1"/>
      <c r="J1130" s="1"/>
      <c r="K1130" s="1"/>
      <c r="L1130" s="1"/>
      <c r="M1130" s="1"/>
      <c r="N1130" s="1"/>
      <c r="O1130" s="1"/>
      <c r="P1130" s="1"/>
      <c r="Q1130" s="1"/>
      <c r="R1130" s="1"/>
      <c r="S1130" s="1"/>
      <c r="T1130" s="1"/>
      <c r="U1130" s="1"/>
      <c r="V1130" s="1"/>
    </row>
    <row r="1131" spans="1:22" ht="12.75" customHeight="1">
      <c r="A1131" s="959" t="s">
        <v>7589</v>
      </c>
      <c r="B1131" s="959">
        <v>45</v>
      </c>
      <c r="C1131" s="1393"/>
      <c r="D1131" s="1393"/>
      <c r="E1131" s="1393"/>
      <c r="F1131" s="1393"/>
      <c r="G1131" s="1393"/>
      <c r="H1131" s="1"/>
      <c r="I1131" s="1"/>
      <c r="J1131" s="1"/>
      <c r="K1131" s="1"/>
      <c r="L1131" s="1"/>
      <c r="M1131" s="1"/>
      <c r="N1131" s="1"/>
      <c r="O1131" s="1"/>
      <c r="P1131" s="1"/>
      <c r="Q1131" s="1"/>
      <c r="R1131" s="1"/>
      <c r="S1131" s="1"/>
      <c r="T1131" s="1"/>
      <c r="U1131" s="1"/>
      <c r="V1131" s="1"/>
    </row>
    <row r="1132" spans="1:22" ht="12.75" customHeight="1">
      <c r="A1132" s="959" t="s">
        <v>7590</v>
      </c>
      <c r="B1132" s="959" t="s">
        <v>8666</v>
      </c>
      <c r="C1132" s="1393"/>
      <c r="D1132" s="1393"/>
      <c r="E1132" s="1393"/>
      <c r="F1132" s="1393"/>
      <c r="G1132" s="1393"/>
      <c r="H1132" s="1"/>
      <c r="I1132" s="1"/>
      <c r="J1132" s="1"/>
      <c r="K1132" s="1"/>
      <c r="L1132" s="1"/>
      <c r="M1132" s="1"/>
      <c r="N1132" s="1"/>
      <c r="O1132" s="1"/>
      <c r="P1132" s="1"/>
      <c r="Q1132" s="1"/>
      <c r="R1132" s="1"/>
      <c r="S1132" s="1"/>
      <c r="T1132" s="1"/>
      <c r="U1132" s="1"/>
      <c r="V1132" s="1"/>
    </row>
    <row r="1133" spans="1:22" ht="12.75" customHeight="1">
      <c r="A1133" s="950" t="s">
        <v>7583</v>
      </c>
      <c r="B1133" s="950">
        <v>13</v>
      </c>
      <c r="C1133" s="1393"/>
      <c r="D1133" s="1393"/>
      <c r="E1133" s="1393"/>
      <c r="F1133" s="1393"/>
      <c r="G1133" s="1393"/>
      <c r="H1133" s="1"/>
      <c r="I1133" s="1"/>
      <c r="J1133" s="1"/>
      <c r="K1133" s="1"/>
      <c r="L1133" s="1"/>
      <c r="M1133" s="1"/>
      <c r="N1133" s="1"/>
      <c r="O1133" s="1"/>
      <c r="P1133" s="1"/>
      <c r="Q1133" s="1"/>
      <c r="R1133" s="1"/>
      <c r="S1133" s="1"/>
      <c r="T1133" s="1"/>
      <c r="U1133" s="1"/>
      <c r="V1133" s="1"/>
    </row>
    <row r="1134" spans="1:22" ht="12.75" customHeight="1">
      <c r="A1134" s="959" t="s">
        <v>7585</v>
      </c>
      <c r="B1134" s="959" t="s">
        <v>8670</v>
      </c>
      <c r="C1134" s="1393"/>
      <c r="D1134" s="1393"/>
      <c r="E1134" s="1393"/>
      <c r="F1134" s="1393"/>
      <c r="G1134" s="1393"/>
      <c r="H1134" s="1"/>
      <c r="I1134" s="1"/>
      <c r="J1134" s="1"/>
      <c r="K1134" s="1"/>
      <c r="L1134" s="1"/>
      <c r="M1134" s="1"/>
      <c r="N1134" s="1"/>
      <c r="O1134" s="1"/>
      <c r="P1134" s="1"/>
      <c r="Q1134" s="1"/>
      <c r="R1134" s="1"/>
      <c r="S1134" s="1"/>
      <c r="T1134" s="1"/>
      <c r="U1134" s="1"/>
      <c r="V1134" s="1"/>
    </row>
    <row r="1135" spans="1:22" ht="12.75" customHeight="1">
      <c r="A1135" s="959" t="s">
        <v>7586</v>
      </c>
      <c r="B1135" s="959" t="s">
        <v>8674</v>
      </c>
      <c r="C1135" s="1393"/>
      <c r="D1135" s="1393"/>
      <c r="E1135" s="1393"/>
      <c r="F1135" s="1393"/>
      <c r="G1135" s="1393"/>
      <c r="H1135" s="1"/>
      <c r="I1135" s="1"/>
      <c r="J1135" s="1"/>
      <c r="K1135" s="1"/>
      <c r="L1135" s="1"/>
      <c r="M1135" s="1"/>
      <c r="N1135" s="1"/>
      <c r="O1135" s="1"/>
      <c r="P1135" s="1"/>
      <c r="Q1135" s="1"/>
      <c r="R1135" s="1"/>
      <c r="S1135" s="1"/>
      <c r="T1135" s="1"/>
      <c r="U1135" s="1"/>
      <c r="V1135" s="1"/>
    </row>
    <row r="1136" spans="1:22" ht="12.75" customHeight="1">
      <c r="A1136" s="959" t="s">
        <v>7588</v>
      </c>
      <c r="B1136" s="959" t="s">
        <v>8591</v>
      </c>
      <c r="C1136" s="1393"/>
      <c r="D1136" s="1393"/>
      <c r="E1136" s="1393"/>
      <c r="F1136" s="1393"/>
      <c r="G1136" s="1393"/>
      <c r="H1136" s="1"/>
      <c r="I1136" s="1"/>
      <c r="J1136" s="1"/>
      <c r="K1136" s="1"/>
      <c r="L1136" s="1"/>
      <c r="M1136" s="1"/>
      <c r="N1136" s="1"/>
      <c r="O1136" s="1"/>
      <c r="P1136" s="1"/>
      <c r="Q1136" s="1"/>
      <c r="R1136" s="1"/>
      <c r="S1136" s="1"/>
      <c r="T1136" s="1"/>
      <c r="U1136" s="1"/>
      <c r="V1136" s="1"/>
    </row>
    <row r="1137" spans="1:22" ht="12.75" customHeight="1">
      <c r="A1137" s="959" t="s">
        <v>7589</v>
      </c>
      <c r="B1137" s="959">
        <v>45</v>
      </c>
      <c r="C1137" s="1393"/>
      <c r="D1137" s="1393"/>
      <c r="E1137" s="1393"/>
      <c r="F1137" s="1393"/>
      <c r="G1137" s="1393"/>
      <c r="H1137" s="1"/>
      <c r="I1137" s="1"/>
      <c r="J1137" s="1"/>
      <c r="K1137" s="1"/>
      <c r="L1137" s="1"/>
      <c r="M1137" s="1"/>
      <c r="N1137" s="1"/>
      <c r="O1137" s="1"/>
      <c r="P1137" s="1"/>
      <c r="Q1137" s="1"/>
      <c r="R1137" s="1"/>
      <c r="S1137" s="1"/>
      <c r="T1137" s="1"/>
      <c r="U1137" s="1"/>
      <c r="V1137" s="1"/>
    </row>
    <row r="1138" spans="1:22" ht="12.75" customHeight="1">
      <c r="A1138" s="959" t="s">
        <v>7590</v>
      </c>
      <c r="B1138" s="959" t="s">
        <v>6196</v>
      </c>
      <c r="C1138" s="1393"/>
      <c r="D1138" s="1393"/>
      <c r="E1138" s="1393"/>
      <c r="F1138" s="1393"/>
      <c r="G1138" s="1393"/>
      <c r="H1138" s="1"/>
      <c r="I1138" s="1"/>
      <c r="J1138" s="1"/>
      <c r="K1138" s="1"/>
      <c r="L1138" s="1"/>
      <c r="M1138" s="1"/>
      <c r="N1138" s="1"/>
      <c r="O1138" s="1"/>
      <c r="P1138" s="1"/>
      <c r="Q1138" s="1"/>
      <c r="R1138" s="1"/>
      <c r="S1138" s="1"/>
      <c r="T1138" s="1"/>
      <c r="U1138" s="1"/>
      <c r="V1138" s="1"/>
    </row>
    <row r="1139" spans="1:22" ht="12.75" customHeight="1">
      <c r="A1139" s="950" t="s">
        <v>7583</v>
      </c>
      <c r="B1139" s="950">
        <v>14</v>
      </c>
      <c r="C1139" s="1393"/>
      <c r="D1139" s="1393"/>
      <c r="E1139" s="1393"/>
      <c r="F1139" s="1393"/>
      <c r="G1139" s="1393"/>
      <c r="H1139" s="1"/>
      <c r="I1139" s="1"/>
      <c r="J1139" s="1"/>
      <c r="K1139" s="1"/>
      <c r="L1139" s="1"/>
      <c r="M1139" s="1"/>
      <c r="N1139" s="1"/>
      <c r="O1139" s="1"/>
      <c r="P1139" s="1"/>
      <c r="Q1139" s="1"/>
      <c r="R1139" s="1"/>
      <c r="S1139" s="1"/>
      <c r="T1139" s="1"/>
      <c r="U1139" s="1"/>
      <c r="V1139" s="1"/>
    </row>
    <row r="1140" spans="1:22" ht="12.75" customHeight="1">
      <c r="A1140" s="959" t="s">
        <v>7585</v>
      </c>
      <c r="B1140" s="959" t="s">
        <v>8684</v>
      </c>
      <c r="C1140" s="1393"/>
      <c r="D1140" s="1393"/>
      <c r="E1140" s="1393"/>
      <c r="F1140" s="1393"/>
      <c r="G1140" s="1393"/>
      <c r="H1140" s="1"/>
      <c r="I1140" s="1"/>
      <c r="J1140" s="1"/>
      <c r="K1140" s="1"/>
      <c r="L1140" s="1"/>
      <c r="M1140" s="1"/>
      <c r="N1140" s="1"/>
      <c r="O1140" s="1"/>
      <c r="P1140" s="1"/>
      <c r="Q1140" s="1"/>
      <c r="R1140" s="1"/>
      <c r="S1140" s="1"/>
      <c r="T1140" s="1"/>
      <c r="U1140" s="1"/>
      <c r="V1140" s="1"/>
    </row>
    <row r="1141" spans="1:22" ht="12.75" customHeight="1">
      <c r="A1141" s="959" t="s">
        <v>7586</v>
      </c>
      <c r="B1141" s="959" t="s">
        <v>8685</v>
      </c>
      <c r="C1141" s="1393"/>
      <c r="D1141" s="1393"/>
      <c r="E1141" s="1393"/>
      <c r="F1141" s="1393"/>
      <c r="G1141" s="1393"/>
      <c r="H1141" s="1"/>
      <c r="I1141" s="1"/>
      <c r="J1141" s="1"/>
      <c r="K1141" s="1"/>
      <c r="L1141" s="1"/>
      <c r="M1141" s="1"/>
      <c r="N1141" s="1"/>
      <c r="O1141" s="1"/>
      <c r="P1141" s="1"/>
      <c r="Q1141" s="1"/>
      <c r="R1141" s="1"/>
      <c r="S1141" s="1"/>
      <c r="T1141" s="1"/>
      <c r="U1141" s="1"/>
      <c r="V1141" s="1"/>
    </row>
    <row r="1142" spans="1:22" ht="12.75" customHeight="1">
      <c r="A1142" s="959" t="s">
        <v>7588</v>
      </c>
      <c r="B1142" s="959" t="s">
        <v>8591</v>
      </c>
      <c r="C1142" s="1393"/>
      <c r="D1142" s="1393"/>
      <c r="E1142" s="1393"/>
      <c r="F1142" s="1393"/>
      <c r="G1142" s="1393"/>
      <c r="H1142" s="1"/>
      <c r="I1142" s="1"/>
      <c r="J1142" s="1"/>
      <c r="K1142" s="1"/>
      <c r="L1142" s="1"/>
      <c r="M1142" s="1"/>
      <c r="N1142" s="1"/>
      <c r="O1142" s="1"/>
      <c r="P1142" s="1"/>
      <c r="Q1142" s="1"/>
      <c r="R1142" s="1"/>
      <c r="S1142" s="1"/>
      <c r="T1142" s="1"/>
      <c r="U1142" s="1"/>
      <c r="V1142" s="1"/>
    </row>
    <row r="1143" spans="1:22" ht="12.75" customHeight="1">
      <c r="A1143" s="959" t="s">
        <v>7589</v>
      </c>
      <c r="B1143" s="959">
        <v>45</v>
      </c>
      <c r="C1143" s="1393"/>
      <c r="D1143" s="1393"/>
      <c r="E1143" s="1393"/>
      <c r="F1143" s="1393"/>
      <c r="G1143" s="1393"/>
      <c r="H1143" s="1"/>
      <c r="I1143" s="1"/>
      <c r="J1143" s="1"/>
      <c r="K1143" s="1"/>
      <c r="L1143" s="1"/>
      <c r="M1143" s="1"/>
      <c r="N1143" s="1"/>
      <c r="O1143" s="1"/>
      <c r="P1143" s="1"/>
      <c r="Q1143" s="1"/>
      <c r="R1143" s="1"/>
      <c r="S1143" s="1"/>
      <c r="T1143" s="1"/>
      <c r="U1143" s="1"/>
      <c r="V1143" s="1"/>
    </row>
    <row r="1144" spans="1:22" ht="12.75" customHeight="1">
      <c r="A1144" s="959" t="s">
        <v>7590</v>
      </c>
      <c r="B1144" s="959" t="s">
        <v>8692</v>
      </c>
      <c r="C1144" s="1393"/>
      <c r="D1144" s="1393"/>
      <c r="E1144" s="1393"/>
      <c r="F1144" s="1393"/>
      <c r="G1144" s="1393"/>
      <c r="H1144" s="1"/>
      <c r="I1144" s="1"/>
      <c r="J1144" s="1"/>
      <c r="K1144" s="1"/>
      <c r="L1144" s="1"/>
      <c r="M1144" s="1"/>
      <c r="N1144" s="1"/>
      <c r="O1144" s="1"/>
      <c r="P1144" s="1"/>
      <c r="Q1144" s="1"/>
      <c r="R1144" s="1"/>
      <c r="S1144" s="1"/>
      <c r="T1144" s="1"/>
      <c r="U1144" s="1"/>
      <c r="V1144" s="1"/>
    </row>
    <row r="1145" spans="1:22" ht="12.75" customHeight="1">
      <c r="A1145" s="950" t="s">
        <v>7583</v>
      </c>
      <c r="B1145" s="950">
        <v>15</v>
      </c>
      <c r="C1145" s="1393"/>
      <c r="D1145" s="1393"/>
      <c r="E1145" s="1393"/>
      <c r="F1145" s="1393"/>
      <c r="G1145" s="1393"/>
      <c r="H1145" s="1"/>
      <c r="I1145" s="1"/>
      <c r="J1145" s="1"/>
      <c r="K1145" s="1"/>
      <c r="L1145" s="1"/>
      <c r="M1145" s="1"/>
      <c r="N1145" s="1"/>
      <c r="O1145" s="1"/>
      <c r="P1145" s="1"/>
      <c r="Q1145" s="1"/>
      <c r="R1145" s="1"/>
      <c r="S1145" s="1"/>
      <c r="T1145" s="1"/>
      <c r="U1145" s="1"/>
      <c r="V1145" s="1"/>
    </row>
    <row r="1146" spans="1:22" ht="12.75" customHeight="1">
      <c r="A1146" s="959" t="s">
        <v>7585</v>
      </c>
      <c r="B1146" s="959" t="s">
        <v>8697</v>
      </c>
      <c r="C1146" s="1393"/>
      <c r="D1146" s="1393"/>
      <c r="E1146" s="1393"/>
      <c r="F1146" s="1393"/>
      <c r="G1146" s="1393"/>
      <c r="H1146" s="1"/>
      <c r="I1146" s="1"/>
      <c r="J1146" s="1"/>
      <c r="K1146" s="1"/>
      <c r="L1146" s="1"/>
      <c r="M1146" s="1"/>
      <c r="N1146" s="1"/>
      <c r="O1146" s="1"/>
      <c r="P1146" s="1"/>
      <c r="Q1146" s="1"/>
      <c r="R1146" s="1"/>
      <c r="S1146" s="1"/>
      <c r="T1146" s="1"/>
      <c r="U1146" s="1"/>
      <c r="V1146" s="1"/>
    </row>
    <row r="1147" spans="1:22" ht="12.75" customHeight="1">
      <c r="A1147" s="959" t="s">
        <v>7586</v>
      </c>
      <c r="B1147" s="959" t="s">
        <v>8700</v>
      </c>
      <c r="C1147" s="1393"/>
      <c r="D1147" s="1393"/>
      <c r="E1147" s="1393"/>
      <c r="F1147" s="1393"/>
      <c r="G1147" s="1393"/>
      <c r="H1147" s="1"/>
      <c r="I1147" s="1"/>
      <c r="J1147" s="1"/>
      <c r="K1147" s="1"/>
      <c r="L1147" s="1"/>
      <c r="M1147" s="1"/>
      <c r="N1147" s="1"/>
      <c r="O1147" s="1"/>
      <c r="P1147" s="1"/>
      <c r="Q1147" s="1"/>
      <c r="R1147" s="1"/>
      <c r="S1147" s="1"/>
      <c r="T1147" s="1"/>
      <c r="U1147" s="1"/>
      <c r="V1147" s="1"/>
    </row>
    <row r="1148" spans="1:22" ht="12.75" customHeight="1">
      <c r="A1148" s="959" t="s">
        <v>7588</v>
      </c>
      <c r="B1148" s="959" t="s">
        <v>8591</v>
      </c>
      <c r="C1148" s="1393"/>
      <c r="D1148" s="1393"/>
      <c r="E1148" s="1393"/>
      <c r="F1148" s="1393"/>
      <c r="G1148" s="1393"/>
      <c r="H1148" s="1"/>
      <c r="I1148" s="1"/>
      <c r="J1148" s="1"/>
      <c r="K1148" s="1"/>
      <c r="L1148" s="1"/>
      <c r="M1148" s="1"/>
      <c r="N1148" s="1"/>
      <c r="O1148" s="1"/>
      <c r="P1148" s="1"/>
      <c r="Q1148" s="1"/>
      <c r="R1148" s="1"/>
      <c r="S1148" s="1"/>
      <c r="T1148" s="1"/>
      <c r="U1148" s="1"/>
      <c r="V1148" s="1"/>
    </row>
    <row r="1149" spans="1:22" ht="12.75" customHeight="1">
      <c r="A1149" s="959" t="s">
        <v>7589</v>
      </c>
      <c r="B1149" s="959">
        <v>45</v>
      </c>
      <c r="C1149" s="1393"/>
      <c r="D1149" s="1393"/>
      <c r="E1149" s="1393"/>
      <c r="F1149" s="1393"/>
      <c r="G1149" s="1393"/>
      <c r="H1149" s="1"/>
      <c r="I1149" s="1"/>
      <c r="J1149" s="1"/>
      <c r="K1149" s="1"/>
      <c r="L1149" s="1"/>
      <c r="M1149" s="1"/>
      <c r="N1149" s="1"/>
      <c r="O1149" s="1"/>
      <c r="P1149" s="1"/>
      <c r="Q1149" s="1"/>
      <c r="R1149" s="1"/>
      <c r="S1149" s="1"/>
      <c r="T1149" s="1"/>
      <c r="U1149" s="1"/>
      <c r="V1149" s="1"/>
    </row>
    <row r="1150" spans="1:22" ht="12.75" customHeight="1">
      <c r="A1150" s="959" t="s">
        <v>7590</v>
      </c>
      <c r="B1150" s="959" t="s">
        <v>8707</v>
      </c>
      <c r="C1150" s="1393"/>
      <c r="D1150" s="1393"/>
      <c r="E1150" s="1393"/>
      <c r="F1150" s="1393"/>
      <c r="G1150" s="1393"/>
      <c r="H1150" s="1"/>
      <c r="I1150" s="1"/>
      <c r="J1150" s="1"/>
      <c r="K1150" s="1"/>
      <c r="L1150" s="1"/>
      <c r="M1150" s="1"/>
      <c r="N1150" s="1"/>
      <c r="O1150" s="1"/>
      <c r="P1150" s="1"/>
      <c r="Q1150" s="1"/>
      <c r="R1150" s="1"/>
      <c r="S1150" s="1"/>
      <c r="T1150" s="1"/>
      <c r="U1150" s="1"/>
      <c r="V1150" s="1"/>
    </row>
    <row r="1151" spans="1:22" ht="12.75" customHeight="1">
      <c r="A1151" s="2245" t="s">
        <v>4882</v>
      </c>
      <c r="B1151" s="2081"/>
      <c r="C1151" s="1393"/>
      <c r="D1151" s="1393"/>
      <c r="E1151" s="1393"/>
      <c r="F1151" s="1393"/>
      <c r="G1151" s="1393"/>
      <c r="H1151" s="1"/>
      <c r="I1151" s="1"/>
      <c r="J1151" s="1"/>
      <c r="K1151" s="1"/>
      <c r="L1151" s="1"/>
      <c r="M1151" s="1"/>
      <c r="N1151" s="1"/>
      <c r="O1151" s="1"/>
      <c r="P1151" s="1"/>
      <c r="Q1151" s="1"/>
      <c r="R1151" s="1"/>
      <c r="S1151" s="1"/>
      <c r="T1151" s="1"/>
      <c r="U1151" s="1"/>
      <c r="V1151" s="1"/>
    </row>
    <row r="1152" spans="1:22" ht="20.25" customHeight="1">
      <c r="A1152" s="950" t="s">
        <v>7583</v>
      </c>
      <c r="B1152" s="950">
        <v>1</v>
      </c>
      <c r="C1152" s="1393"/>
      <c r="D1152" s="1393"/>
      <c r="E1152" s="1393"/>
      <c r="F1152" s="1393"/>
      <c r="G1152" s="1393"/>
      <c r="H1152" s="1"/>
      <c r="I1152" s="1"/>
      <c r="J1152" s="1"/>
      <c r="K1152" s="1"/>
      <c r="L1152" s="1"/>
      <c r="M1152" s="1"/>
      <c r="N1152" s="1"/>
      <c r="O1152" s="1"/>
      <c r="P1152" s="1"/>
      <c r="Q1152" s="1"/>
      <c r="R1152" s="1"/>
      <c r="S1152" s="1"/>
      <c r="T1152" s="1"/>
      <c r="U1152" s="1"/>
      <c r="V1152" s="1"/>
    </row>
    <row r="1153" spans="1:22" ht="12.75" customHeight="1">
      <c r="A1153" s="959" t="s">
        <v>7585</v>
      </c>
      <c r="B1153" s="959" t="s">
        <v>8709</v>
      </c>
      <c r="C1153" s="1393"/>
      <c r="D1153" s="1393"/>
      <c r="E1153" s="1393"/>
      <c r="F1153" s="1393"/>
      <c r="G1153" s="1393"/>
      <c r="H1153" s="1"/>
      <c r="I1153" s="1"/>
      <c r="J1153" s="1"/>
      <c r="K1153" s="1"/>
      <c r="L1153" s="1"/>
      <c r="M1153" s="1"/>
      <c r="N1153" s="1"/>
      <c r="O1153" s="1"/>
      <c r="P1153" s="1"/>
      <c r="Q1153" s="1"/>
      <c r="R1153" s="1"/>
      <c r="S1153" s="1"/>
      <c r="T1153" s="1"/>
      <c r="U1153" s="1"/>
      <c r="V1153" s="1"/>
    </row>
    <row r="1154" spans="1:22" ht="12.75" customHeight="1">
      <c r="A1154" s="959" t="s">
        <v>7586</v>
      </c>
      <c r="B1154" s="959" t="s">
        <v>8710</v>
      </c>
      <c r="C1154" s="1393"/>
      <c r="D1154" s="1393"/>
      <c r="E1154" s="1393"/>
      <c r="F1154" s="1393"/>
      <c r="G1154" s="1393"/>
      <c r="H1154" s="1"/>
      <c r="I1154" s="1"/>
      <c r="J1154" s="1"/>
      <c r="K1154" s="1"/>
      <c r="L1154" s="1"/>
      <c r="M1154" s="1"/>
      <c r="N1154" s="1"/>
      <c r="O1154" s="1"/>
      <c r="P1154" s="1"/>
      <c r="Q1154" s="1"/>
      <c r="R1154" s="1"/>
      <c r="S1154" s="1"/>
      <c r="T1154" s="1"/>
      <c r="U1154" s="1"/>
      <c r="V1154" s="1"/>
    </row>
    <row r="1155" spans="1:22" ht="12.75" customHeight="1">
      <c r="A1155" s="959" t="s">
        <v>7588</v>
      </c>
      <c r="B1155" s="959" t="s">
        <v>8711</v>
      </c>
      <c r="C1155" s="1393"/>
      <c r="D1155" s="1393"/>
      <c r="E1155" s="1393"/>
      <c r="F1155" s="1393"/>
      <c r="G1155" s="1393"/>
      <c r="H1155" s="1"/>
      <c r="I1155" s="1"/>
      <c r="J1155" s="1"/>
      <c r="K1155" s="1"/>
      <c r="L1155" s="1"/>
      <c r="M1155" s="1"/>
      <c r="N1155" s="1"/>
      <c r="O1155" s="1"/>
      <c r="P1155" s="1"/>
      <c r="Q1155" s="1"/>
      <c r="R1155" s="1"/>
      <c r="S1155" s="1"/>
      <c r="T1155" s="1"/>
      <c r="U1155" s="1"/>
      <c r="V1155" s="1"/>
    </row>
    <row r="1156" spans="1:22" ht="12.75" customHeight="1">
      <c r="A1156" s="959" t="s">
        <v>7589</v>
      </c>
      <c r="B1156" s="959">
        <v>20</v>
      </c>
      <c r="C1156" s="1393"/>
      <c r="D1156" s="1393"/>
      <c r="E1156" s="1393"/>
      <c r="F1156" s="1393"/>
      <c r="G1156" s="1393"/>
      <c r="H1156" s="1"/>
      <c r="I1156" s="1"/>
      <c r="J1156" s="1"/>
      <c r="K1156" s="1"/>
      <c r="L1156" s="1"/>
      <c r="M1156" s="1"/>
      <c r="N1156" s="1"/>
      <c r="O1156" s="1"/>
      <c r="P1156" s="1"/>
      <c r="Q1156" s="1"/>
      <c r="R1156" s="1"/>
      <c r="S1156" s="1"/>
      <c r="T1156" s="1"/>
      <c r="U1156" s="1"/>
      <c r="V1156" s="1"/>
    </row>
    <row r="1157" spans="1:22" ht="12.75" customHeight="1">
      <c r="A1157" s="959" t="s">
        <v>7590</v>
      </c>
      <c r="B1157" s="959" t="s">
        <v>8712</v>
      </c>
      <c r="C1157" s="1393"/>
      <c r="D1157" s="1393"/>
      <c r="E1157" s="1393"/>
      <c r="F1157" s="1393"/>
      <c r="G1157" s="1393"/>
      <c r="H1157" s="1"/>
      <c r="I1157" s="1"/>
      <c r="J1157" s="1"/>
      <c r="K1157" s="1"/>
      <c r="L1157" s="1"/>
      <c r="M1157" s="1"/>
      <c r="N1157" s="1"/>
      <c r="O1157" s="1"/>
      <c r="P1157" s="1"/>
      <c r="Q1157" s="1"/>
      <c r="R1157" s="1"/>
      <c r="S1157" s="1"/>
      <c r="T1157" s="1"/>
      <c r="U1157" s="1"/>
      <c r="V1157" s="1"/>
    </row>
    <row r="1158" spans="1:22" ht="12.75" customHeight="1">
      <c r="A1158" s="950" t="s">
        <v>7583</v>
      </c>
      <c r="B1158" s="950">
        <v>2</v>
      </c>
      <c r="C1158" s="1393"/>
      <c r="D1158" s="1393"/>
      <c r="E1158" s="1393"/>
      <c r="F1158" s="1393"/>
      <c r="G1158" s="1393"/>
      <c r="H1158" s="1"/>
      <c r="I1158" s="1"/>
      <c r="J1158" s="1"/>
      <c r="K1158" s="1"/>
      <c r="L1158" s="1"/>
      <c r="M1158" s="1"/>
      <c r="N1158" s="1"/>
      <c r="O1158" s="1"/>
      <c r="P1158" s="1"/>
      <c r="Q1158" s="1"/>
      <c r="R1158" s="1"/>
      <c r="S1158" s="1"/>
      <c r="T1158" s="1"/>
      <c r="U1158" s="1"/>
      <c r="V1158" s="1"/>
    </row>
    <row r="1159" spans="1:22" ht="12.75" customHeight="1">
      <c r="A1159" s="959" t="s">
        <v>7585</v>
      </c>
      <c r="B1159" s="959" t="s">
        <v>8714</v>
      </c>
      <c r="C1159" s="1393"/>
      <c r="D1159" s="1393"/>
      <c r="E1159" s="1393"/>
      <c r="F1159" s="1393"/>
      <c r="G1159" s="1393"/>
      <c r="H1159" s="1"/>
      <c r="I1159" s="1"/>
      <c r="J1159" s="1"/>
      <c r="K1159" s="1"/>
      <c r="L1159" s="1"/>
      <c r="M1159" s="1"/>
      <c r="N1159" s="1"/>
      <c r="O1159" s="1"/>
      <c r="P1159" s="1"/>
      <c r="Q1159" s="1"/>
      <c r="R1159" s="1"/>
      <c r="S1159" s="1"/>
      <c r="T1159" s="1"/>
      <c r="U1159" s="1"/>
      <c r="V1159" s="1"/>
    </row>
    <row r="1160" spans="1:22" ht="12.75" customHeight="1">
      <c r="A1160" s="959" t="s">
        <v>7586</v>
      </c>
      <c r="B1160" s="959" t="s">
        <v>8716</v>
      </c>
      <c r="C1160" s="1393"/>
      <c r="D1160" s="1393"/>
      <c r="E1160" s="1393"/>
      <c r="F1160" s="1393"/>
      <c r="G1160" s="1393"/>
      <c r="H1160" s="1"/>
      <c r="I1160" s="1"/>
      <c r="J1160" s="1"/>
      <c r="K1160" s="1"/>
      <c r="L1160" s="1"/>
      <c r="M1160" s="1"/>
      <c r="N1160" s="1"/>
      <c r="O1160" s="1"/>
      <c r="P1160" s="1"/>
      <c r="Q1160" s="1"/>
      <c r="R1160" s="1"/>
      <c r="S1160" s="1"/>
      <c r="T1160" s="1"/>
      <c r="U1160" s="1"/>
      <c r="V1160" s="1"/>
    </row>
    <row r="1161" spans="1:22" ht="12.75" customHeight="1">
      <c r="A1161" s="959" t="s">
        <v>7588</v>
      </c>
      <c r="B1161" s="959" t="s">
        <v>8717</v>
      </c>
      <c r="C1161" s="1393"/>
      <c r="D1161" s="1393"/>
      <c r="E1161" s="1393"/>
      <c r="F1161" s="1393"/>
      <c r="G1161" s="1393"/>
      <c r="H1161" s="1"/>
      <c r="I1161" s="1"/>
      <c r="J1161" s="1"/>
      <c r="K1161" s="1"/>
      <c r="L1161" s="1"/>
      <c r="M1161" s="1"/>
      <c r="N1161" s="1"/>
      <c r="O1161" s="1"/>
      <c r="P1161" s="1"/>
      <c r="Q1161" s="1"/>
      <c r="R1161" s="1"/>
      <c r="S1161" s="1"/>
      <c r="T1161" s="1"/>
      <c r="U1161" s="1"/>
      <c r="V1161" s="1"/>
    </row>
    <row r="1162" spans="1:22" ht="12.75" customHeight="1">
      <c r="A1162" s="959" t="s">
        <v>7589</v>
      </c>
      <c r="B1162" s="959">
        <v>22</v>
      </c>
      <c r="C1162" s="1393"/>
      <c r="D1162" s="1393"/>
      <c r="E1162" s="1393"/>
      <c r="F1162" s="1393"/>
      <c r="G1162" s="1393"/>
      <c r="H1162" s="1"/>
      <c r="I1162" s="1"/>
      <c r="J1162" s="1"/>
      <c r="K1162" s="1"/>
      <c r="L1162" s="1"/>
      <c r="M1162" s="1"/>
      <c r="N1162" s="1"/>
      <c r="O1162" s="1"/>
      <c r="P1162" s="1"/>
      <c r="Q1162" s="1"/>
      <c r="R1162" s="1"/>
      <c r="S1162" s="1"/>
      <c r="T1162" s="1"/>
      <c r="U1162" s="1"/>
      <c r="V1162" s="1"/>
    </row>
    <row r="1163" spans="1:22" ht="12.75" customHeight="1">
      <c r="A1163" s="959" t="s">
        <v>7590</v>
      </c>
      <c r="B1163" s="959" t="s">
        <v>8718</v>
      </c>
      <c r="C1163" s="1393"/>
      <c r="D1163" s="1393"/>
      <c r="E1163" s="1393"/>
      <c r="F1163" s="1393"/>
      <c r="G1163" s="1393"/>
      <c r="H1163" s="1"/>
      <c r="I1163" s="1"/>
      <c r="J1163" s="1"/>
      <c r="K1163" s="1"/>
      <c r="L1163" s="1"/>
      <c r="M1163" s="1"/>
      <c r="N1163" s="1"/>
      <c r="O1163" s="1"/>
      <c r="P1163" s="1"/>
      <c r="Q1163" s="1"/>
      <c r="R1163" s="1"/>
      <c r="S1163" s="1"/>
      <c r="T1163" s="1"/>
      <c r="U1163" s="1"/>
      <c r="V1163" s="1"/>
    </row>
    <row r="1164" spans="1:22" ht="12.75" customHeight="1">
      <c r="A1164" s="950" t="s">
        <v>7583</v>
      </c>
      <c r="B1164" s="950">
        <v>3</v>
      </c>
      <c r="C1164" s="1393"/>
      <c r="D1164" s="1393"/>
      <c r="E1164" s="1393"/>
      <c r="F1164" s="1393"/>
      <c r="G1164" s="1393"/>
      <c r="H1164" s="1"/>
      <c r="I1164" s="1"/>
      <c r="J1164" s="1"/>
      <c r="K1164" s="1"/>
      <c r="L1164" s="1"/>
      <c r="M1164" s="1"/>
      <c r="N1164" s="1"/>
      <c r="O1164" s="1"/>
      <c r="P1164" s="1"/>
      <c r="Q1164" s="1"/>
      <c r="R1164" s="1"/>
      <c r="S1164" s="1"/>
      <c r="T1164" s="1"/>
      <c r="U1164" s="1"/>
      <c r="V1164" s="1"/>
    </row>
    <row r="1165" spans="1:22" ht="12.75" customHeight="1">
      <c r="A1165" s="959" t="s">
        <v>7585</v>
      </c>
      <c r="B1165" s="959" t="s">
        <v>8719</v>
      </c>
      <c r="C1165" s="1393"/>
      <c r="D1165" s="1393"/>
      <c r="E1165" s="1393"/>
      <c r="F1165" s="1393"/>
      <c r="G1165" s="1393"/>
      <c r="H1165" s="1"/>
      <c r="I1165" s="1"/>
      <c r="J1165" s="1"/>
      <c r="K1165" s="1"/>
      <c r="L1165" s="1"/>
      <c r="M1165" s="1"/>
      <c r="N1165" s="1"/>
      <c r="O1165" s="1"/>
      <c r="P1165" s="1"/>
      <c r="Q1165" s="1"/>
      <c r="R1165" s="1"/>
      <c r="S1165" s="1"/>
      <c r="T1165" s="1"/>
      <c r="U1165" s="1"/>
      <c r="V1165" s="1"/>
    </row>
    <row r="1166" spans="1:22" ht="12.75" customHeight="1">
      <c r="A1166" s="959" t="s">
        <v>7586</v>
      </c>
      <c r="B1166" s="959" t="s">
        <v>8722</v>
      </c>
      <c r="C1166" s="1393"/>
      <c r="D1166" s="1393"/>
      <c r="E1166" s="1393"/>
      <c r="F1166" s="1393"/>
      <c r="G1166" s="1393"/>
      <c r="H1166" s="1"/>
      <c r="I1166" s="1"/>
      <c r="J1166" s="1"/>
      <c r="K1166" s="1"/>
      <c r="L1166" s="1"/>
      <c r="M1166" s="1"/>
      <c r="N1166" s="1"/>
      <c r="O1166" s="1"/>
      <c r="P1166" s="1"/>
      <c r="Q1166" s="1"/>
      <c r="R1166" s="1"/>
      <c r="S1166" s="1"/>
      <c r="T1166" s="1"/>
      <c r="U1166" s="1"/>
      <c r="V1166" s="1"/>
    </row>
    <row r="1167" spans="1:22" ht="12.75" customHeight="1">
      <c r="A1167" s="959" t="s">
        <v>7588</v>
      </c>
      <c r="B1167" s="959" t="s">
        <v>8724</v>
      </c>
      <c r="C1167" s="1393"/>
      <c r="D1167" s="1393"/>
      <c r="E1167" s="1393"/>
      <c r="F1167" s="1393"/>
      <c r="G1167" s="1393"/>
      <c r="H1167" s="1"/>
      <c r="I1167" s="1"/>
      <c r="J1167" s="1"/>
      <c r="K1167" s="1"/>
      <c r="L1167" s="1"/>
      <c r="M1167" s="1"/>
      <c r="N1167" s="1"/>
      <c r="O1167" s="1"/>
      <c r="P1167" s="1"/>
      <c r="Q1167" s="1"/>
      <c r="R1167" s="1"/>
      <c r="S1167" s="1"/>
      <c r="T1167" s="1"/>
      <c r="U1167" s="1"/>
      <c r="V1167" s="1"/>
    </row>
    <row r="1168" spans="1:22" ht="12.75" customHeight="1">
      <c r="A1168" s="959" t="s">
        <v>7589</v>
      </c>
      <c r="B1168" s="959">
        <v>20</v>
      </c>
      <c r="C1168" s="1393"/>
      <c r="D1168" s="1393"/>
      <c r="E1168" s="1393"/>
      <c r="F1168" s="1393"/>
      <c r="G1168" s="1393"/>
      <c r="H1168" s="1"/>
      <c r="I1168" s="1"/>
      <c r="J1168" s="1"/>
      <c r="K1168" s="1"/>
      <c r="L1168" s="1"/>
      <c r="M1168" s="1"/>
      <c r="N1168" s="1"/>
      <c r="O1168" s="1"/>
      <c r="P1168" s="1"/>
      <c r="Q1168" s="1"/>
      <c r="R1168" s="1"/>
      <c r="S1168" s="1"/>
      <c r="T1168" s="1"/>
      <c r="U1168" s="1"/>
      <c r="V1168" s="1"/>
    </row>
    <row r="1169" spans="1:22" ht="12.75" customHeight="1">
      <c r="A1169" s="959" t="s">
        <v>7590</v>
      </c>
      <c r="B1169" s="959" t="s">
        <v>8730</v>
      </c>
      <c r="C1169" s="1393"/>
      <c r="D1169" s="1393"/>
      <c r="E1169" s="1393"/>
      <c r="F1169" s="1393"/>
      <c r="G1169" s="1393"/>
      <c r="H1169" s="1"/>
      <c r="I1169" s="1"/>
      <c r="J1169" s="1"/>
      <c r="K1169" s="1"/>
      <c r="L1169" s="1"/>
      <c r="M1169" s="1"/>
      <c r="N1169" s="1"/>
      <c r="O1169" s="1"/>
      <c r="P1169" s="1"/>
      <c r="Q1169" s="1"/>
      <c r="R1169" s="1"/>
      <c r="S1169" s="1"/>
      <c r="T1169" s="1"/>
      <c r="U1169" s="1"/>
      <c r="V1169" s="1"/>
    </row>
    <row r="1170" spans="1:22" ht="12.75" customHeight="1">
      <c r="A1170" s="950" t="s">
        <v>7583</v>
      </c>
      <c r="B1170" s="950">
        <v>4</v>
      </c>
      <c r="C1170" s="1393"/>
      <c r="D1170" s="1393"/>
      <c r="E1170" s="1393"/>
      <c r="F1170" s="1393"/>
      <c r="G1170" s="1393"/>
      <c r="H1170" s="1"/>
      <c r="I1170" s="1"/>
      <c r="J1170" s="1"/>
      <c r="K1170" s="1"/>
      <c r="L1170" s="1"/>
      <c r="M1170" s="1"/>
      <c r="N1170" s="1"/>
      <c r="O1170" s="1"/>
      <c r="P1170" s="1"/>
      <c r="Q1170" s="1"/>
      <c r="R1170" s="1"/>
      <c r="S1170" s="1"/>
      <c r="T1170" s="1"/>
      <c r="U1170" s="1"/>
      <c r="V1170" s="1"/>
    </row>
    <row r="1171" spans="1:22" ht="12.75" customHeight="1">
      <c r="A1171" s="959" t="s">
        <v>7585</v>
      </c>
      <c r="B1171" s="959" t="s">
        <v>8731</v>
      </c>
      <c r="C1171" s="1393"/>
      <c r="D1171" s="1393"/>
      <c r="E1171" s="1393"/>
      <c r="F1171" s="1393"/>
      <c r="G1171" s="1393"/>
      <c r="H1171" s="1"/>
      <c r="I1171" s="1"/>
      <c r="J1171" s="1"/>
      <c r="K1171" s="1"/>
      <c r="L1171" s="1"/>
      <c r="M1171" s="1"/>
      <c r="N1171" s="1"/>
      <c r="O1171" s="1"/>
      <c r="P1171" s="1"/>
      <c r="Q1171" s="1"/>
      <c r="R1171" s="1"/>
      <c r="S1171" s="1"/>
      <c r="T1171" s="1"/>
      <c r="U1171" s="1"/>
      <c r="V1171" s="1"/>
    </row>
    <row r="1172" spans="1:22" ht="12.75" customHeight="1">
      <c r="A1172" s="959" t="s">
        <v>7586</v>
      </c>
      <c r="B1172" s="959" t="s">
        <v>8732</v>
      </c>
      <c r="C1172" s="1393"/>
      <c r="D1172" s="1393"/>
      <c r="E1172" s="1393"/>
      <c r="F1172" s="1393"/>
      <c r="G1172" s="1393"/>
      <c r="H1172" s="1"/>
      <c r="I1172" s="1"/>
      <c r="J1172" s="1"/>
      <c r="K1172" s="1"/>
      <c r="L1172" s="1"/>
      <c r="M1172" s="1"/>
      <c r="N1172" s="1"/>
      <c r="O1172" s="1"/>
      <c r="P1172" s="1"/>
      <c r="Q1172" s="1"/>
      <c r="R1172" s="1"/>
      <c r="S1172" s="1"/>
      <c r="T1172" s="1"/>
      <c r="U1172" s="1"/>
      <c r="V1172" s="1"/>
    </row>
    <row r="1173" spans="1:22" ht="12.75" customHeight="1">
      <c r="A1173" s="959" t="s">
        <v>7588</v>
      </c>
      <c r="B1173" s="959" t="s">
        <v>8733</v>
      </c>
      <c r="C1173" s="1393"/>
      <c r="D1173" s="1393"/>
      <c r="E1173" s="1393"/>
      <c r="F1173" s="1393"/>
      <c r="G1173" s="1393"/>
      <c r="H1173" s="1"/>
      <c r="I1173" s="1"/>
      <c r="J1173" s="1"/>
      <c r="K1173" s="1"/>
      <c r="L1173" s="1"/>
      <c r="M1173" s="1"/>
      <c r="N1173" s="1"/>
      <c r="O1173" s="1"/>
      <c r="P1173" s="1"/>
      <c r="Q1173" s="1"/>
      <c r="R1173" s="1"/>
      <c r="S1173" s="1"/>
      <c r="T1173" s="1"/>
      <c r="U1173" s="1"/>
      <c r="V1173" s="1"/>
    </row>
    <row r="1174" spans="1:22" ht="12.75" customHeight="1">
      <c r="A1174" s="959" t="s">
        <v>7589</v>
      </c>
      <c r="B1174" s="959">
        <v>18</v>
      </c>
      <c r="C1174" s="1393"/>
      <c r="D1174" s="1393"/>
      <c r="E1174" s="1393"/>
      <c r="F1174" s="1393"/>
      <c r="G1174" s="1393"/>
      <c r="H1174" s="1"/>
      <c r="I1174" s="1"/>
      <c r="J1174" s="1"/>
      <c r="K1174" s="1"/>
      <c r="L1174" s="1"/>
      <c r="M1174" s="1"/>
      <c r="N1174" s="1"/>
      <c r="O1174" s="1"/>
      <c r="P1174" s="1"/>
      <c r="Q1174" s="1"/>
      <c r="R1174" s="1"/>
      <c r="S1174" s="1"/>
      <c r="T1174" s="1"/>
      <c r="U1174" s="1"/>
      <c r="V1174" s="1"/>
    </row>
    <row r="1175" spans="1:22" ht="12.75" customHeight="1">
      <c r="A1175" s="959" t="s">
        <v>7590</v>
      </c>
      <c r="B1175" s="959" t="s">
        <v>8734</v>
      </c>
      <c r="C1175" s="1393"/>
      <c r="D1175" s="1393"/>
      <c r="E1175" s="1393"/>
      <c r="F1175" s="1393"/>
      <c r="G1175" s="1393"/>
      <c r="H1175" s="1"/>
      <c r="I1175" s="1"/>
      <c r="J1175" s="1"/>
      <c r="K1175" s="1"/>
      <c r="L1175" s="1"/>
      <c r="M1175" s="1"/>
      <c r="N1175" s="1"/>
      <c r="O1175" s="1"/>
      <c r="P1175" s="1"/>
      <c r="Q1175" s="1"/>
      <c r="R1175" s="1"/>
      <c r="S1175" s="1"/>
      <c r="T1175" s="1"/>
      <c r="U1175" s="1"/>
      <c r="V1175" s="1"/>
    </row>
    <row r="1176" spans="1:22" ht="12.75" customHeight="1">
      <c r="A1176" s="950" t="s">
        <v>7583</v>
      </c>
      <c r="B1176" s="950">
        <v>5</v>
      </c>
      <c r="C1176" s="1393"/>
      <c r="D1176" s="1393"/>
      <c r="E1176" s="1393"/>
      <c r="F1176" s="1393"/>
      <c r="G1176" s="1393"/>
      <c r="H1176" s="1"/>
      <c r="I1176" s="1"/>
      <c r="J1176" s="1"/>
      <c r="K1176" s="1"/>
      <c r="L1176" s="1"/>
      <c r="M1176" s="1"/>
      <c r="N1176" s="1"/>
      <c r="O1176" s="1"/>
      <c r="P1176" s="1"/>
      <c r="Q1176" s="1"/>
      <c r="R1176" s="1"/>
      <c r="S1176" s="1"/>
      <c r="T1176" s="1"/>
      <c r="U1176" s="1"/>
      <c r="V1176" s="1"/>
    </row>
    <row r="1177" spans="1:22" ht="12.75" customHeight="1">
      <c r="A1177" s="959" t="s">
        <v>7585</v>
      </c>
      <c r="B1177" s="959" t="s">
        <v>8736</v>
      </c>
      <c r="C1177" s="1393"/>
      <c r="D1177" s="1393"/>
      <c r="E1177" s="1393"/>
      <c r="F1177" s="1393"/>
      <c r="G1177" s="1393"/>
      <c r="H1177" s="1"/>
      <c r="I1177" s="1"/>
      <c r="J1177" s="1"/>
      <c r="K1177" s="1"/>
      <c r="L1177" s="1"/>
      <c r="M1177" s="1"/>
      <c r="N1177" s="1"/>
      <c r="O1177" s="1"/>
      <c r="P1177" s="1"/>
      <c r="Q1177" s="1"/>
      <c r="R1177" s="1"/>
      <c r="S1177" s="1"/>
      <c r="T1177" s="1"/>
      <c r="U1177" s="1"/>
      <c r="V1177" s="1"/>
    </row>
    <row r="1178" spans="1:22" ht="12.75" customHeight="1">
      <c r="A1178" s="959" t="s">
        <v>7586</v>
      </c>
      <c r="B1178" s="959" t="s">
        <v>8738</v>
      </c>
      <c r="C1178" s="1393"/>
      <c r="D1178" s="1393"/>
      <c r="E1178" s="1393"/>
      <c r="F1178" s="1393"/>
      <c r="G1178" s="1393"/>
      <c r="H1178" s="1"/>
      <c r="I1178" s="1"/>
      <c r="J1178" s="1"/>
      <c r="K1178" s="1"/>
      <c r="L1178" s="1"/>
      <c r="M1178" s="1"/>
      <c r="N1178" s="1"/>
      <c r="O1178" s="1"/>
      <c r="P1178" s="1"/>
      <c r="Q1178" s="1"/>
      <c r="R1178" s="1"/>
      <c r="S1178" s="1"/>
      <c r="T1178" s="1"/>
      <c r="U1178" s="1"/>
      <c r="V1178" s="1"/>
    </row>
    <row r="1179" spans="1:22" ht="12.75" customHeight="1">
      <c r="A1179" s="959" t="s">
        <v>7588</v>
      </c>
      <c r="B1179" s="959" t="s">
        <v>8739</v>
      </c>
      <c r="C1179" s="1393"/>
      <c r="D1179" s="1393"/>
      <c r="E1179" s="1393"/>
      <c r="F1179" s="1393"/>
      <c r="G1179" s="1393"/>
      <c r="H1179" s="1"/>
      <c r="I1179" s="1"/>
      <c r="J1179" s="1"/>
      <c r="K1179" s="1"/>
      <c r="L1179" s="1"/>
      <c r="M1179" s="1"/>
      <c r="N1179" s="1"/>
      <c r="O1179" s="1"/>
      <c r="P1179" s="1"/>
      <c r="Q1179" s="1"/>
      <c r="R1179" s="1"/>
      <c r="S1179" s="1"/>
      <c r="T1179" s="1"/>
      <c r="U1179" s="1"/>
      <c r="V1179" s="1"/>
    </row>
    <row r="1180" spans="1:22" ht="12.75" customHeight="1">
      <c r="A1180" s="959" t="s">
        <v>7589</v>
      </c>
      <c r="B1180" s="959">
        <v>20</v>
      </c>
      <c r="C1180" s="1393"/>
      <c r="D1180" s="1393"/>
      <c r="E1180" s="1393"/>
      <c r="F1180" s="1393"/>
      <c r="G1180" s="1393"/>
      <c r="H1180" s="1"/>
      <c r="I1180" s="1"/>
      <c r="J1180" s="1"/>
      <c r="K1180" s="1"/>
      <c r="L1180" s="1"/>
      <c r="M1180" s="1"/>
      <c r="N1180" s="1"/>
      <c r="O1180" s="1"/>
      <c r="P1180" s="1"/>
      <c r="Q1180" s="1"/>
      <c r="R1180" s="1"/>
      <c r="S1180" s="1"/>
      <c r="T1180" s="1"/>
      <c r="U1180" s="1"/>
      <c r="V1180" s="1"/>
    </row>
    <row r="1181" spans="1:22" ht="12.75" customHeight="1">
      <c r="A1181" s="959" t="s">
        <v>7590</v>
      </c>
      <c r="B1181" s="959" t="s">
        <v>8740</v>
      </c>
      <c r="C1181" s="1393"/>
      <c r="D1181" s="1393"/>
      <c r="E1181" s="1393"/>
      <c r="F1181" s="1393"/>
      <c r="G1181" s="1393"/>
      <c r="H1181" s="1"/>
      <c r="I1181" s="1"/>
      <c r="J1181" s="1"/>
      <c r="K1181" s="1"/>
      <c r="L1181" s="1"/>
      <c r="M1181" s="1"/>
      <c r="N1181" s="1"/>
      <c r="O1181" s="1"/>
      <c r="P1181" s="1"/>
      <c r="Q1181" s="1"/>
      <c r="R1181" s="1"/>
      <c r="S1181" s="1"/>
      <c r="T1181" s="1"/>
      <c r="U1181" s="1"/>
      <c r="V1181" s="1"/>
    </row>
    <row r="1182" spans="1:22" ht="12.75" customHeight="1">
      <c r="A1182" s="950" t="s">
        <v>7583</v>
      </c>
      <c r="B1182" s="950">
        <v>6</v>
      </c>
      <c r="C1182" s="1393"/>
      <c r="D1182" s="1393"/>
      <c r="E1182" s="1393"/>
      <c r="F1182" s="1393"/>
      <c r="G1182" s="1393"/>
      <c r="H1182" s="1"/>
      <c r="I1182" s="1"/>
      <c r="J1182" s="1"/>
      <c r="K1182" s="1"/>
      <c r="L1182" s="1"/>
      <c r="M1182" s="1"/>
      <c r="N1182" s="1"/>
      <c r="O1182" s="1"/>
      <c r="P1182" s="1"/>
      <c r="Q1182" s="1"/>
      <c r="R1182" s="1"/>
      <c r="S1182" s="1"/>
      <c r="T1182" s="1"/>
      <c r="U1182" s="1"/>
      <c r="V1182" s="1"/>
    </row>
    <row r="1183" spans="1:22" ht="12.75" customHeight="1">
      <c r="A1183" s="959" t="s">
        <v>7585</v>
      </c>
      <c r="B1183" s="959" t="s">
        <v>8741</v>
      </c>
      <c r="C1183" s="1393"/>
      <c r="D1183" s="1393"/>
      <c r="E1183" s="1393"/>
      <c r="F1183" s="1393"/>
      <c r="G1183" s="1393"/>
      <c r="H1183" s="1"/>
      <c r="I1183" s="1"/>
      <c r="J1183" s="1"/>
      <c r="K1183" s="1"/>
      <c r="L1183" s="1"/>
      <c r="M1183" s="1"/>
      <c r="N1183" s="1"/>
      <c r="O1183" s="1"/>
      <c r="P1183" s="1"/>
      <c r="Q1183" s="1"/>
      <c r="R1183" s="1"/>
      <c r="S1183" s="1"/>
      <c r="T1183" s="1"/>
      <c r="U1183" s="1"/>
      <c r="V1183" s="1"/>
    </row>
    <row r="1184" spans="1:22" ht="12.75" customHeight="1">
      <c r="A1184" s="959" t="s">
        <v>7586</v>
      </c>
      <c r="B1184" s="959" t="s">
        <v>8742</v>
      </c>
      <c r="C1184" s="1393"/>
      <c r="D1184" s="1393"/>
      <c r="E1184" s="1393"/>
      <c r="F1184" s="1393"/>
      <c r="G1184" s="1393"/>
      <c r="H1184" s="1"/>
      <c r="I1184" s="1"/>
      <c r="J1184" s="1"/>
      <c r="K1184" s="1"/>
      <c r="L1184" s="1"/>
      <c r="M1184" s="1"/>
      <c r="N1184" s="1"/>
      <c r="O1184" s="1"/>
      <c r="P1184" s="1"/>
      <c r="Q1184" s="1"/>
      <c r="R1184" s="1"/>
      <c r="S1184" s="1"/>
      <c r="T1184" s="1"/>
      <c r="U1184" s="1"/>
      <c r="V1184" s="1"/>
    </row>
    <row r="1185" spans="1:22" ht="12.75" customHeight="1">
      <c r="A1185" s="959" t="s">
        <v>7588</v>
      </c>
      <c r="B1185" s="959" t="s">
        <v>8743</v>
      </c>
      <c r="C1185" s="1393"/>
      <c r="D1185" s="1393"/>
      <c r="E1185" s="1393"/>
      <c r="F1185" s="1393"/>
      <c r="G1185" s="1393"/>
      <c r="H1185" s="1"/>
      <c r="I1185" s="1"/>
      <c r="J1185" s="1"/>
      <c r="K1185" s="1"/>
      <c r="L1185" s="1"/>
      <c r="M1185" s="1"/>
      <c r="N1185" s="1"/>
      <c r="O1185" s="1"/>
      <c r="P1185" s="1"/>
      <c r="Q1185" s="1"/>
      <c r="R1185" s="1"/>
      <c r="S1185" s="1"/>
      <c r="T1185" s="1"/>
      <c r="U1185" s="1"/>
      <c r="V1185" s="1"/>
    </row>
    <row r="1186" spans="1:22" ht="12.75" customHeight="1">
      <c r="A1186" s="959" t="s">
        <v>7589</v>
      </c>
      <c r="B1186" s="959">
        <v>20</v>
      </c>
      <c r="C1186" s="1393"/>
      <c r="D1186" s="1393"/>
      <c r="E1186" s="1393"/>
      <c r="F1186" s="1393"/>
      <c r="G1186" s="1393"/>
      <c r="H1186" s="1"/>
      <c r="I1186" s="1"/>
      <c r="J1186" s="1"/>
      <c r="K1186" s="1"/>
      <c r="L1186" s="1"/>
      <c r="M1186" s="1"/>
      <c r="N1186" s="1"/>
      <c r="O1186" s="1"/>
      <c r="P1186" s="1"/>
      <c r="Q1186" s="1"/>
      <c r="R1186" s="1"/>
      <c r="S1186" s="1"/>
      <c r="T1186" s="1"/>
      <c r="U1186" s="1"/>
      <c r="V1186" s="1"/>
    </row>
    <row r="1187" spans="1:22" ht="12.75" customHeight="1">
      <c r="A1187" s="959" t="s">
        <v>7590</v>
      </c>
      <c r="B1187" s="959" t="s">
        <v>8744</v>
      </c>
      <c r="C1187" s="1393"/>
      <c r="D1187" s="1393"/>
      <c r="E1187" s="1393"/>
      <c r="F1187" s="1393"/>
      <c r="G1187" s="1393"/>
      <c r="H1187" s="1"/>
      <c r="I1187" s="1"/>
      <c r="J1187" s="1"/>
      <c r="K1187" s="1"/>
      <c r="L1187" s="1"/>
      <c r="M1187" s="1"/>
      <c r="N1187" s="1"/>
      <c r="O1187" s="1"/>
      <c r="P1187" s="1"/>
      <c r="Q1187" s="1"/>
      <c r="R1187" s="1"/>
      <c r="S1187" s="1"/>
      <c r="T1187" s="1"/>
      <c r="U1187" s="1"/>
      <c r="V1187" s="1"/>
    </row>
    <row r="1188" spans="1:22" ht="12.75" customHeight="1">
      <c r="A1188" s="950" t="s">
        <v>7583</v>
      </c>
      <c r="B1188" s="950">
        <v>7</v>
      </c>
      <c r="C1188" s="1393"/>
      <c r="D1188" s="1393"/>
      <c r="E1188" s="1393"/>
      <c r="F1188" s="1393"/>
      <c r="G1188" s="1393"/>
      <c r="H1188" s="1"/>
      <c r="I1188" s="1"/>
      <c r="J1188" s="1"/>
      <c r="K1188" s="1"/>
      <c r="L1188" s="1"/>
      <c r="M1188" s="1"/>
      <c r="N1188" s="1"/>
      <c r="O1188" s="1"/>
      <c r="P1188" s="1"/>
      <c r="Q1188" s="1"/>
      <c r="R1188" s="1"/>
      <c r="S1188" s="1"/>
      <c r="T1188" s="1"/>
      <c r="U1188" s="1"/>
      <c r="V1188" s="1"/>
    </row>
    <row r="1189" spans="1:22" ht="12.75" customHeight="1">
      <c r="A1189" s="959" t="s">
        <v>7585</v>
      </c>
      <c r="B1189" s="959" t="s">
        <v>8747</v>
      </c>
      <c r="C1189" s="1393"/>
      <c r="D1189" s="1393"/>
      <c r="E1189" s="1393"/>
      <c r="F1189" s="1393"/>
      <c r="G1189" s="1393"/>
      <c r="H1189" s="1"/>
      <c r="I1189" s="1"/>
      <c r="J1189" s="1"/>
      <c r="K1189" s="1"/>
      <c r="L1189" s="1"/>
      <c r="M1189" s="1"/>
      <c r="N1189" s="1"/>
      <c r="O1189" s="1"/>
      <c r="P1189" s="1"/>
      <c r="Q1189" s="1"/>
      <c r="R1189" s="1"/>
      <c r="S1189" s="1"/>
      <c r="T1189" s="1"/>
      <c r="U1189" s="1"/>
      <c r="V1189" s="1"/>
    </row>
    <row r="1190" spans="1:22" ht="12.75" customHeight="1">
      <c r="A1190" s="959" t="s">
        <v>7586</v>
      </c>
      <c r="B1190" s="959" t="s">
        <v>8748</v>
      </c>
      <c r="C1190" s="1393"/>
      <c r="D1190" s="1393"/>
      <c r="E1190" s="1393"/>
      <c r="F1190" s="1393"/>
      <c r="G1190" s="1393"/>
      <c r="H1190" s="1"/>
      <c r="I1190" s="1"/>
      <c r="J1190" s="1"/>
      <c r="K1190" s="1"/>
      <c r="L1190" s="1"/>
      <c r="M1190" s="1"/>
      <c r="N1190" s="1"/>
      <c r="O1190" s="1"/>
      <c r="P1190" s="1"/>
      <c r="Q1190" s="1"/>
      <c r="R1190" s="1"/>
      <c r="S1190" s="1"/>
      <c r="T1190" s="1"/>
      <c r="U1190" s="1"/>
      <c r="V1190" s="1"/>
    </row>
    <row r="1191" spans="1:22" ht="12.75" customHeight="1">
      <c r="A1191" s="959" t="s">
        <v>7588</v>
      </c>
      <c r="B1191" s="959" t="s">
        <v>6245</v>
      </c>
      <c r="C1191" s="1393"/>
      <c r="D1191" s="1393"/>
      <c r="E1191" s="1393"/>
      <c r="F1191" s="1393"/>
      <c r="G1191" s="1393"/>
      <c r="H1191" s="1"/>
      <c r="I1191" s="1"/>
      <c r="J1191" s="1"/>
      <c r="K1191" s="1"/>
      <c r="L1191" s="1"/>
      <c r="M1191" s="1"/>
      <c r="N1191" s="1"/>
      <c r="O1191" s="1"/>
      <c r="P1191" s="1"/>
      <c r="Q1191" s="1"/>
      <c r="R1191" s="1"/>
      <c r="S1191" s="1"/>
      <c r="T1191" s="1"/>
      <c r="U1191" s="1"/>
      <c r="V1191" s="1"/>
    </row>
    <row r="1192" spans="1:22" ht="12.75" customHeight="1">
      <c r="A1192" s="959" t="s">
        <v>7589</v>
      </c>
      <c r="B1192" s="959">
        <v>22</v>
      </c>
      <c r="C1192" s="1393"/>
      <c r="D1192" s="1393"/>
      <c r="E1192" s="1393"/>
      <c r="F1192" s="1393"/>
      <c r="G1192" s="1393"/>
      <c r="H1192" s="1"/>
      <c r="I1192" s="1"/>
      <c r="J1192" s="1"/>
      <c r="K1192" s="1"/>
      <c r="L1192" s="1"/>
      <c r="M1192" s="1"/>
      <c r="N1192" s="1"/>
      <c r="O1192" s="1"/>
      <c r="P1192" s="1"/>
      <c r="Q1192" s="1"/>
      <c r="R1192" s="1"/>
      <c r="S1192" s="1"/>
      <c r="T1192" s="1"/>
      <c r="U1192" s="1"/>
      <c r="V1192" s="1"/>
    </row>
    <row r="1193" spans="1:22" ht="12.75" customHeight="1">
      <c r="A1193" s="959" t="s">
        <v>7590</v>
      </c>
      <c r="B1193" s="959" t="s">
        <v>8750</v>
      </c>
      <c r="C1193" s="1393"/>
      <c r="D1193" s="1393"/>
      <c r="E1193" s="1393"/>
      <c r="F1193" s="1393"/>
      <c r="G1193" s="1393"/>
      <c r="H1193" s="1"/>
      <c r="I1193" s="1"/>
      <c r="J1193" s="1"/>
      <c r="K1193" s="1"/>
      <c r="L1193" s="1"/>
      <c r="M1193" s="1"/>
      <c r="N1193" s="1"/>
      <c r="O1193" s="1"/>
      <c r="P1193" s="1"/>
      <c r="Q1193" s="1"/>
      <c r="R1193" s="1"/>
      <c r="S1193" s="1"/>
      <c r="T1193" s="1"/>
      <c r="U1193" s="1"/>
      <c r="V1193" s="1"/>
    </row>
    <row r="1194" spans="1:22" ht="12.75" customHeight="1">
      <c r="A1194" s="950" t="s">
        <v>7583</v>
      </c>
      <c r="B1194" s="950">
        <v>8</v>
      </c>
      <c r="C1194" s="1393"/>
      <c r="D1194" s="1393"/>
      <c r="E1194" s="1393"/>
      <c r="F1194" s="1393"/>
      <c r="G1194" s="1393"/>
      <c r="H1194" s="1"/>
      <c r="I1194" s="1"/>
      <c r="J1194" s="1"/>
      <c r="K1194" s="1"/>
      <c r="L1194" s="1"/>
      <c r="M1194" s="1"/>
      <c r="N1194" s="1"/>
      <c r="O1194" s="1"/>
      <c r="P1194" s="1"/>
      <c r="Q1194" s="1"/>
      <c r="R1194" s="1"/>
      <c r="S1194" s="1"/>
      <c r="T1194" s="1"/>
      <c r="U1194" s="1"/>
      <c r="V1194" s="1"/>
    </row>
    <row r="1195" spans="1:22" ht="12.75" customHeight="1">
      <c r="A1195" s="959" t="s">
        <v>7585</v>
      </c>
      <c r="B1195" s="959" t="s">
        <v>8751</v>
      </c>
      <c r="C1195" s="1393"/>
      <c r="D1195" s="1393"/>
      <c r="E1195" s="1393"/>
      <c r="F1195" s="1393"/>
      <c r="G1195" s="1393"/>
      <c r="H1195" s="1"/>
      <c r="I1195" s="1"/>
      <c r="J1195" s="1"/>
      <c r="K1195" s="1"/>
      <c r="L1195" s="1"/>
      <c r="M1195" s="1"/>
      <c r="N1195" s="1"/>
      <c r="O1195" s="1"/>
      <c r="P1195" s="1"/>
      <c r="Q1195" s="1"/>
      <c r="R1195" s="1"/>
      <c r="S1195" s="1"/>
      <c r="T1195" s="1"/>
      <c r="U1195" s="1"/>
      <c r="V1195" s="1"/>
    </row>
    <row r="1196" spans="1:22" ht="12.75" customHeight="1">
      <c r="A1196" s="959" t="s">
        <v>7586</v>
      </c>
      <c r="B1196" s="959" t="s">
        <v>8755</v>
      </c>
      <c r="C1196" s="1393"/>
      <c r="D1196" s="1393"/>
      <c r="E1196" s="1393"/>
      <c r="F1196" s="1393"/>
      <c r="G1196" s="1393"/>
      <c r="H1196" s="1"/>
      <c r="I1196" s="1"/>
      <c r="J1196" s="1"/>
      <c r="K1196" s="1"/>
      <c r="L1196" s="1"/>
      <c r="M1196" s="1"/>
      <c r="N1196" s="1"/>
      <c r="O1196" s="1"/>
      <c r="P1196" s="1"/>
      <c r="Q1196" s="1"/>
      <c r="R1196" s="1"/>
      <c r="S1196" s="1"/>
      <c r="T1196" s="1"/>
      <c r="U1196" s="1"/>
      <c r="V1196" s="1"/>
    </row>
    <row r="1197" spans="1:22" ht="12.75" customHeight="1">
      <c r="A1197" s="959" t="s">
        <v>7588</v>
      </c>
      <c r="B1197" s="959" t="s">
        <v>8759</v>
      </c>
      <c r="C1197" s="1393"/>
      <c r="D1197" s="1393"/>
      <c r="E1197" s="1393"/>
      <c r="F1197" s="1393"/>
      <c r="G1197" s="1393"/>
      <c r="H1197" s="1"/>
      <c r="I1197" s="1"/>
      <c r="J1197" s="1"/>
      <c r="K1197" s="1"/>
      <c r="L1197" s="1"/>
      <c r="M1197" s="1"/>
      <c r="N1197" s="1"/>
      <c r="O1197" s="1"/>
      <c r="P1197" s="1"/>
      <c r="Q1197" s="1"/>
      <c r="R1197" s="1"/>
      <c r="S1197" s="1"/>
      <c r="T1197" s="1"/>
      <c r="U1197" s="1"/>
      <c r="V1197" s="1"/>
    </row>
    <row r="1198" spans="1:22" ht="12.75" customHeight="1">
      <c r="A1198" s="959" t="s">
        <v>7589</v>
      </c>
      <c r="B1198" s="959">
        <v>15</v>
      </c>
      <c r="C1198" s="1393"/>
      <c r="D1198" s="1393"/>
      <c r="E1198" s="1393"/>
      <c r="F1198" s="1393"/>
      <c r="G1198" s="1393"/>
      <c r="H1198" s="1"/>
      <c r="I1198" s="1"/>
      <c r="J1198" s="1"/>
      <c r="K1198" s="1"/>
      <c r="L1198" s="1"/>
      <c r="M1198" s="1"/>
      <c r="N1198" s="1"/>
      <c r="O1198" s="1"/>
      <c r="P1198" s="1"/>
      <c r="Q1198" s="1"/>
      <c r="R1198" s="1"/>
      <c r="S1198" s="1"/>
      <c r="T1198" s="1"/>
      <c r="U1198" s="1"/>
      <c r="V1198" s="1"/>
    </row>
    <row r="1199" spans="1:22" ht="12.75" customHeight="1">
      <c r="A1199" s="959" t="s">
        <v>7590</v>
      </c>
      <c r="B1199" s="959" t="s">
        <v>8765</v>
      </c>
      <c r="C1199" s="1393"/>
      <c r="D1199" s="1393"/>
      <c r="E1199" s="1393"/>
      <c r="F1199" s="1393"/>
      <c r="G1199" s="1393"/>
      <c r="H1199" s="1"/>
      <c r="I1199" s="1"/>
      <c r="J1199" s="1"/>
      <c r="K1199" s="1"/>
      <c r="L1199" s="1"/>
      <c r="M1199" s="1"/>
      <c r="N1199" s="1"/>
      <c r="O1199" s="1"/>
      <c r="P1199" s="1"/>
      <c r="Q1199" s="1"/>
      <c r="R1199" s="1"/>
      <c r="S1199" s="1"/>
      <c r="T1199" s="1"/>
      <c r="U1199" s="1"/>
      <c r="V1199" s="1"/>
    </row>
    <row r="1200" spans="1:22" ht="12.75" customHeight="1">
      <c r="A1200" s="950" t="s">
        <v>7583</v>
      </c>
      <c r="B1200" s="950">
        <v>9</v>
      </c>
      <c r="C1200" s="1393"/>
      <c r="D1200" s="1393"/>
      <c r="E1200" s="1393"/>
      <c r="F1200" s="1393"/>
      <c r="G1200" s="1393"/>
      <c r="H1200" s="1"/>
      <c r="I1200" s="1"/>
      <c r="J1200" s="1"/>
      <c r="K1200" s="1"/>
      <c r="L1200" s="1"/>
      <c r="M1200" s="1"/>
      <c r="N1200" s="1"/>
      <c r="O1200" s="1"/>
      <c r="P1200" s="1"/>
      <c r="Q1200" s="1"/>
      <c r="R1200" s="1"/>
      <c r="S1200" s="1"/>
      <c r="T1200" s="1"/>
      <c r="U1200" s="1"/>
      <c r="V1200" s="1"/>
    </row>
    <row r="1201" spans="1:22" ht="12.75" customHeight="1">
      <c r="A1201" s="959" t="s">
        <v>7585</v>
      </c>
      <c r="B1201" s="959" t="s">
        <v>8770</v>
      </c>
      <c r="C1201" s="1393"/>
      <c r="D1201" s="1393"/>
      <c r="E1201" s="1393"/>
      <c r="F1201" s="1393"/>
      <c r="G1201" s="1393"/>
      <c r="H1201" s="1"/>
      <c r="I1201" s="1"/>
      <c r="J1201" s="1"/>
      <c r="K1201" s="1"/>
      <c r="L1201" s="1"/>
      <c r="M1201" s="1"/>
      <c r="N1201" s="1"/>
      <c r="O1201" s="1"/>
      <c r="P1201" s="1"/>
      <c r="Q1201" s="1"/>
      <c r="R1201" s="1"/>
      <c r="S1201" s="1"/>
      <c r="T1201" s="1"/>
      <c r="U1201" s="1"/>
      <c r="V1201" s="1"/>
    </row>
    <row r="1202" spans="1:22" ht="12.75" customHeight="1">
      <c r="A1202" s="959" t="s">
        <v>7586</v>
      </c>
      <c r="B1202" s="959" t="s">
        <v>8772</v>
      </c>
      <c r="C1202" s="1393"/>
      <c r="D1202" s="1393"/>
      <c r="E1202" s="1393"/>
      <c r="F1202" s="1393"/>
      <c r="G1202" s="1393"/>
      <c r="H1202" s="1"/>
      <c r="I1202" s="1"/>
      <c r="J1202" s="1"/>
      <c r="K1202" s="1"/>
      <c r="L1202" s="1"/>
      <c r="M1202" s="1"/>
      <c r="N1202" s="1"/>
      <c r="O1202" s="1"/>
      <c r="P1202" s="1"/>
      <c r="Q1202" s="1"/>
      <c r="R1202" s="1"/>
      <c r="S1202" s="1"/>
      <c r="T1202" s="1"/>
      <c r="U1202" s="1"/>
      <c r="V1202" s="1"/>
    </row>
    <row r="1203" spans="1:22" ht="12.75" customHeight="1">
      <c r="A1203" s="959" t="s">
        <v>7588</v>
      </c>
      <c r="B1203" s="959" t="s">
        <v>1621</v>
      </c>
      <c r="C1203" s="1393"/>
      <c r="D1203" s="1393"/>
      <c r="E1203" s="1393"/>
      <c r="F1203" s="1393"/>
      <c r="G1203" s="1393"/>
      <c r="H1203" s="1"/>
      <c r="I1203" s="1"/>
      <c r="J1203" s="1"/>
      <c r="K1203" s="1"/>
      <c r="L1203" s="1"/>
      <c r="M1203" s="1"/>
      <c r="N1203" s="1"/>
      <c r="O1203" s="1"/>
      <c r="P1203" s="1"/>
      <c r="Q1203" s="1"/>
      <c r="R1203" s="1"/>
      <c r="S1203" s="1"/>
      <c r="T1203" s="1"/>
      <c r="U1203" s="1"/>
      <c r="V1203" s="1"/>
    </row>
    <row r="1204" spans="1:22" ht="12.75" customHeight="1">
      <c r="A1204" s="959" t="s">
        <v>7589</v>
      </c>
      <c r="B1204" s="959">
        <v>25</v>
      </c>
      <c r="C1204" s="1393"/>
      <c r="D1204" s="1393"/>
      <c r="E1204" s="1393"/>
      <c r="F1204" s="1393"/>
      <c r="G1204" s="1393"/>
      <c r="H1204" s="1"/>
      <c r="I1204" s="1"/>
      <c r="J1204" s="1"/>
      <c r="K1204" s="1"/>
      <c r="L1204" s="1"/>
      <c r="M1204" s="1"/>
      <c r="N1204" s="1"/>
      <c r="O1204" s="1"/>
      <c r="P1204" s="1"/>
      <c r="Q1204" s="1"/>
      <c r="R1204" s="1"/>
      <c r="S1204" s="1"/>
      <c r="T1204" s="1"/>
      <c r="U1204" s="1"/>
      <c r="V1204" s="1"/>
    </row>
    <row r="1205" spans="1:22" ht="12.75" customHeight="1">
      <c r="A1205" s="959" t="s">
        <v>7590</v>
      </c>
      <c r="B1205" s="959" t="s">
        <v>8781</v>
      </c>
      <c r="C1205" s="1393"/>
      <c r="D1205" s="1393"/>
      <c r="E1205" s="1393"/>
      <c r="F1205" s="1393"/>
      <c r="G1205" s="1393"/>
      <c r="H1205" s="1"/>
      <c r="I1205" s="1"/>
      <c r="J1205" s="1"/>
      <c r="K1205" s="1"/>
      <c r="L1205" s="1"/>
      <c r="M1205" s="1"/>
      <c r="N1205" s="1"/>
      <c r="O1205" s="1"/>
      <c r="P1205" s="1"/>
      <c r="Q1205" s="1"/>
      <c r="R1205" s="1"/>
      <c r="S1205" s="1"/>
      <c r="T1205" s="1"/>
      <c r="U1205" s="1"/>
      <c r="V1205" s="1"/>
    </row>
    <row r="1206" spans="1:22" ht="12.75" customHeight="1">
      <c r="A1206" s="950" t="s">
        <v>7583</v>
      </c>
      <c r="B1206" s="950">
        <v>10</v>
      </c>
      <c r="C1206" s="1393"/>
      <c r="D1206" s="1393"/>
      <c r="E1206" s="1393"/>
      <c r="F1206" s="1393"/>
      <c r="G1206" s="1393"/>
      <c r="H1206" s="1"/>
      <c r="I1206" s="1"/>
      <c r="J1206" s="1"/>
      <c r="K1206" s="1"/>
      <c r="L1206" s="1"/>
      <c r="M1206" s="1"/>
      <c r="N1206" s="1"/>
      <c r="O1206" s="1"/>
      <c r="P1206" s="1"/>
      <c r="Q1206" s="1"/>
      <c r="R1206" s="1"/>
      <c r="S1206" s="1"/>
      <c r="T1206" s="1"/>
      <c r="U1206" s="1"/>
      <c r="V1206" s="1"/>
    </row>
    <row r="1207" spans="1:22" ht="12.75" customHeight="1">
      <c r="A1207" s="959" t="s">
        <v>7585</v>
      </c>
      <c r="B1207" s="959" t="s">
        <v>8784</v>
      </c>
      <c r="C1207" s="1393"/>
      <c r="D1207" s="1393"/>
      <c r="E1207" s="1393"/>
      <c r="F1207" s="1393"/>
      <c r="G1207" s="1393"/>
      <c r="H1207" s="1"/>
      <c r="I1207" s="1"/>
      <c r="J1207" s="1"/>
      <c r="K1207" s="1"/>
      <c r="L1207" s="1"/>
      <c r="M1207" s="1"/>
      <c r="N1207" s="1"/>
      <c r="O1207" s="1"/>
      <c r="P1207" s="1"/>
      <c r="Q1207" s="1"/>
      <c r="R1207" s="1"/>
      <c r="S1207" s="1"/>
      <c r="T1207" s="1"/>
      <c r="U1207" s="1"/>
      <c r="V1207" s="1"/>
    </row>
    <row r="1208" spans="1:22" ht="12.75" customHeight="1">
      <c r="A1208" s="959" t="s">
        <v>7586</v>
      </c>
      <c r="B1208" s="959" t="s">
        <v>8785</v>
      </c>
      <c r="C1208" s="1393"/>
      <c r="D1208" s="1393"/>
      <c r="E1208" s="1393"/>
      <c r="F1208" s="1393"/>
      <c r="G1208" s="1393"/>
      <c r="H1208" s="1"/>
      <c r="I1208" s="1"/>
      <c r="J1208" s="1"/>
      <c r="K1208" s="1"/>
      <c r="L1208" s="1"/>
      <c r="M1208" s="1"/>
      <c r="N1208" s="1"/>
      <c r="O1208" s="1"/>
      <c r="P1208" s="1"/>
      <c r="Q1208" s="1"/>
      <c r="R1208" s="1"/>
      <c r="S1208" s="1"/>
      <c r="T1208" s="1"/>
      <c r="U1208" s="1"/>
      <c r="V1208" s="1"/>
    </row>
    <row r="1209" spans="1:22" ht="12.75" customHeight="1">
      <c r="A1209" s="959" t="s">
        <v>7588</v>
      </c>
      <c r="B1209" s="959" t="s">
        <v>6245</v>
      </c>
      <c r="C1209" s="1393"/>
      <c r="D1209" s="1393"/>
      <c r="E1209" s="1393"/>
      <c r="F1209" s="1393"/>
      <c r="G1209" s="1393"/>
      <c r="H1209" s="1"/>
      <c r="I1209" s="1"/>
      <c r="J1209" s="1"/>
      <c r="K1209" s="1"/>
      <c r="L1209" s="1"/>
      <c r="M1209" s="1"/>
      <c r="N1209" s="1"/>
      <c r="O1209" s="1"/>
      <c r="P1209" s="1"/>
      <c r="Q1209" s="1"/>
      <c r="R1209" s="1"/>
      <c r="S1209" s="1"/>
      <c r="T1209" s="1"/>
      <c r="U1209" s="1"/>
      <c r="V1209" s="1"/>
    </row>
    <row r="1210" spans="1:22" ht="12.75" customHeight="1">
      <c r="A1210" s="959" t="s">
        <v>7589</v>
      </c>
      <c r="B1210" s="959">
        <v>16</v>
      </c>
      <c r="C1210" s="1393"/>
      <c r="D1210" s="1393"/>
      <c r="E1210" s="1393"/>
      <c r="F1210" s="1393"/>
      <c r="G1210" s="1393"/>
      <c r="H1210" s="1"/>
      <c r="I1210" s="1"/>
      <c r="J1210" s="1"/>
      <c r="K1210" s="1"/>
      <c r="L1210" s="1"/>
      <c r="M1210" s="1"/>
      <c r="N1210" s="1"/>
      <c r="O1210" s="1"/>
      <c r="P1210" s="1"/>
      <c r="Q1210" s="1"/>
      <c r="R1210" s="1"/>
      <c r="S1210" s="1"/>
      <c r="T1210" s="1"/>
      <c r="U1210" s="1"/>
      <c r="V1210" s="1"/>
    </row>
    <row r="1211" spans="1:22" ht="12.75" customHeight="1">
      <c r="A1211" s="959" t="s">
        <v>7590</v>
      </c>
      <c r="B1211" s="959" t="s">
        <v>8793</v>
      </c>
      <c r="C1211" s="1393"/>
      <c r="D1211" s="1393"/>
      <c r="E1211" s="1393"/>
      <c r="F1211" s="1393"/>
      <c r="G1211" s="1393"/>
      <c r="H1211" s="1"/>
      <c r="I1211" s="1"/>
      <c r="J1211" s="1"/>
      <c r="K1211" s="1"/>
      <c r="L1211" s="1"/>
      <c r="M1211" s="1"/>
      <c r="N1211" s="1"/>
      <c r="O1211" s="1"/>
      <c r="P1211" s="1"/>
      <c r="Q1211" s="1"/>
      <c r="R1211" s="1"/>
      <c r="S1211" s="1"/>
      <c r="T1211" s="1"/>
      <c r="U1211" s="1"/>
      <c r="V1211" s="1"/>
    </row>
    <row r="1212" spans="1:22" ht="12.75" customHeight="1">
      <c r="A1212" s="950" t="s">
        <v>7583</v>
      </c>
      <c r="B1212" s="950">
        <v>11</v>
      </c>
      <c r="C1212" s="1393"/>
      <c r="D1212" s="1393"/>
      <c r="E1212" s="1393"/>
      <c r="F1212" s="1393"/>
      <c r="G1212" s="1393"/>
      <c r="H1212" s="1"/>
      <c r="I1212" s="1"/>
      <c r="J1212" s="1"/>
      <c r="K1212" s="1"/>
      <c r="L1212" s="1"/>
      <c r="M1212" s="1"/>
      <c r="N1212" s="1"/>
      <c r="O1212" s="1"/>
      <c r="P1212" s="1"/>
      <c r="Q1212" s="1"/>
      <c r="R1212" s="1"/>
      <c r="S1212" s="1"/>
      <c r="T1212" s="1"/>
      <c r="U1212" s="1"/>
      <c r="V1212" s="1"/>
    </row>
    <row r="1213" spans="1:22" ht="12.75" customHeight="1">
      <c r="A1213" s="959" t="s">
        <v>7585</v>
      </c>
      <c r="B1213" s="959" t="s">
        <v>8798</v>
      </c>
      <c r="C1213" s="1393"/>
      <c r="D1213" s="1393"/>
      <c r="E1213" s="1393"/>
      <c r="F1213" s="1393"/>
      <c r="G1213" s="1393"/>
      <c r="H1213" s="1"/>
      <c r="I1213" s="1"/>
      <c r="J1213" s="1"/>
      <c r="K1213" s="1"/>
      <c r="L1213" s="1"/>
      <c r="M1213" s="1"/>
      <c r="N1213" s="1"/>
      <c r="O1213" s="1"/>
      <c r="P1213" s="1"/>
      <c r="Q1213" s="1"/>
      <c r="R1213" s="1"/>
      <c r="S1213" s="1"/>
      <c r="T1213" s="1"/>
      <c r="U1213" s="1"/>
      <c r="V1213" s="1"/>
    </row>
    <row r="1214" spans="1:22" ht="12.75" customHeight="1">
      <c r="A1214" s="959" t="s">
        <v>7586</v>
      </c>
      <c r="B1214" s="959" t="s">
        <v>8801</v>
      </c>
      <c r="C1214" s="1393"/>
      <c r="D1214" s="1393"/>
      <c r="E1214" s="1393"/>
      <c r="F1214" s="1393"/>
      <c r="G1214" s="1393"/>
      <c r="H1214" s="1"/>
      <c r="I1214" s="1"/>
      <c r="J1214" s="1"/>
      <c r="K1214" s="1"/>
      <c r="L1214" s="1"/>
      <c r="M1214" s="1"/>
      <c r="N1214" s="1"/>
      <c r="O1214" s="1"/>
      <c r="P1214" s="1"/>
      <c r="Q1214" s="1"/>
      <c r="R1214" s="1"/>
      <c r="S1214" s="1"/>
      <c r="T1214" s="1"/>
      <c r="U1214" s="1"/>
      <c r="V1214" s="1"/>
    </row>
    <row r="1215" spans="1:22" ht="12.75" customHeight="1">
      <c r="A1215" s="959" t="s">
        <v>7588</v>
      </c>
      <c r="B1215" s="959" t="s">
        <v>1621</v>
      </c>
      <c r="C1215" s="1393"/>
      <c r="D1215" s="1393"/>
      <c r="E1215" s="1393"/>
      <c r="F1215" s="1393"/>
      <c r="G1215" s="1393"/>
      <c r="H1215" s="1"/>
      <c r="I1215" s="1"/>
      <c r="J1215" s="1"/>
      <c r="K1215" s="1"/>
      <c r="L1215" s="1"/>
      <c r="M1215" s="1"/>
      <c r="N1215" s="1"/>
      <c r="O1215" s="1"/>
      <c r="P1215" s="1"/>
      <c r="Q1215" s="1"/>
      <c r="R1215" s="1"/>
      <c r="S1215" s="1"/>
      <c r="T1215" s="1"/>
      <c r="U1215" s="1"/>
      <c r="V1215" s="1"/>
    </row>
    <row r="1216" spans="1:22" ht="12.75" customHeight="1">
      <c r="A1216" s="959" t="s">
        <v>7589</v>
      </c>
      <c r="B1216" s="959">
        <v>20</v>
      </c>
      <c r="C1216" s="1393"/>
      <c r="D1216" s="1393"/>
      <c r="E1216" s="1393"/>
      <c r="F1216" s="1393"/>
      <c r="G1216" s="1393"/>
      <c r="H1216" s="1"/>
      <c r="I1216" s="1"/>
      <c r="J1216" s="1"/>
      <c r="K1216" s="1"/>
      <c r="L1216" s="1"/>
      <c r="M1216" s="1"/>
      <c r="N1216" s="1"/>
      <c r="O1216" s="1"/>
      <c r="P1216" s="1"/>
      <c r="Q1216" s="1"/>
      <c r="R1216" s="1"/>
      <c r="S1216" s="1"/>
      <c r="T1216" s="1"/>
      <c r="U1216" s="1"/>
      <c r="V1216" s="1"/>
    </row>
    <row r="1217" spans="1:22" ht="12.75" customHeight="1">
      <c r="A1217" s="959" t="s">
        <v>7590</v>
      </c>
      <c r="B1217" s="959" t="s">
        <v>8804</v>
      </c>
      <c r="C1217" s="1393"/>
      <c r="D1217" s="1393"/>
      <c r="E1217" s="1393"/>
      <c r="F1217" s="1393"/>
      <c r="G1217" s="1393"/>
      <c r="H1217" s="1"/>
      <c r="I1217" s="1"/>
      <c r="J1217" s="1"/>
      <c r="K1217" s="1"/>
      <c r="L1217" s="1"/>
      <c r="M1217" s="1"/>
      <c r="N1217" s="1"/>
      <c r="O1217" s="1"/>
      <c r="P1217" s="1"/>
      <c r="Q1217" s="1"/>
      <c r="R1217" s="1"/>
      <c r="S1217" s="1"/>
      <c r="T1217" s="1"/>
      <c r="U1217" s="1"/>
      <c r="V1217" s="1"/>
    </row>
    <row r="1218" spans="1:22" ht="12.75" customHeight="1">
      <c r="A1218" s="950" t="s">
        <v>7583</v>
      </c>
      <c r="B1218" s="950">
        <v>12</v>
      </c>
      <c r="C1218" s="1393"/>
      <c r="D1218" s="1393"/>
      <c r="E1218" s="1393"/>
      <c r="F1218" s="1393"/>
      <c r="G1218" s="1393"/>
      <c r="H1218" s="1"/>
      <c r="I1218" s="1"/>
      <c r="J1218" s="1"/>
      <c r="K1218" s="1"/>
      <c r="L1218" s="1"/>
      <c r="M1218" s="1"/>
      <c r="N1218" s="1"/>
      <c r="O1218" s="1"/>
      <c r="P1218" s="1"/>
      <c r="Q1218" s="1"/>
      <c r="R1218" s="1"/>
      <c r="S1218" s="1"/>
      <c r="T1218" s="1"/>
      <c r="U1218" s="1"/>
      <c r="V1218" s="1"/>
    </row>
    <row r="1219" spans="1:22" ht="12.75" customHeight="1">
      <c r="A1219" s="959" t="s">
        <v>7585</v>
      </c>
      <c r="B1219" s="959" t="s">
        <v>8805</v>
      </c>
      <c r="C1219" s="1393"/>
      <c r="D1219" s="1393"/>
      <c r="E1219" s="1393"/>
      <c r="F1219" s="1393"/>
      <c r="G1219" s="1393"/>
      <c r="H1219" s="1"/>
      <c r="I1219" s="1"/>
      <c r="J1219" s="1"/>
      <c r="K1219" s="1"/>
      <c r="L1219" s="1"/>
      <c r="M1219" s="1"/>
      <c r="N1219" s="1"/>
      <c r="O1219" s="1"/>
      <c r="P1219" s="1"/>
      <c r="Q1219" s="1"/>
      <c r="R1219" s="1"/>
      <c r="S1219" s="1"/>
      <c r="T1219" s="1"/>
      <c r="U1219" s="1"/>
      <c r="V1219" s="1"/>
    </row>
    <row r="1220" spans="1:22" ht="12.75" customHeight="1">
      <c r="A1220" s="959" t="s">
        <v>7586</v>
      </c>
      <c r="B1220" s="959" t="s">
        <v>8806</v>
      </c>
      <c r="C1220" s="1393"/>
      <c r="D1220" s="1393"/>
      <c r="E1220" s="1393"/>
      <c r="F1220" s="1393"/>
      <c r="G1220" s="1393"/>
      <c r="H1220" s="1"/>
      <c r="I1220" s="1"/>
      <c r="J1220" s="1"/>
      <c r="K1220" s="1"/>
      <c r="L1220" s="1"/>
      <c r="M1220" s="1"/>
      <c r="N1220" s="1"/>
      <c r="O1220" s="1"/>
      <c r="P1220" s="1"/>
      <c r="Q1220" s="1"/>
      <c r="R1220" s="1"/>
      <c r="S1220" s="1"/>
      <c r="T1220" s="1"/>
      <c r="U1220" s="1"/>
      <c r="V1220" s="1"/>
    </row>
    <row r="1221" spans="1:22" ht="12.75" customHeight="1">
      <c r="A1221" s="959" t="s">
        <v>7588</v>
      </c>
      <c r="B1221" s="1465" t="s">
        <v>8809</v>
      </c>
      <c r="C1221" s="1393"/>
      <c r="D1221" s="1393"/>
      <c r="E1221" s="1393"/>
      <c r="F1221" s="1393"/>
      <c r="G1221" s="1393"/>
      <c r="H1221" s="1"/>
      <c r="I1221" s="1"/>
      <c r="J1221" s="1"/>
      <c r="K1221" s="1"/>
      <c r="L1221" s="1"/>
      <c r="M1221" s="1"/>
      <c r="N1221" s="1"/>
      <c r="O1221" s="1"/>
      <c r="P1221" s="1"/>
      <c r="Q1221" s="1"/>
      <c r="R1221" s="1"/>
      <c r="S1221" s="1"/>
      <c r="T1221" s="1"/>
      <c r="U1221" s="1"/>
      <c r="V1221" s="1"/>
    </row>
    <row r="1222" spans="1:22" ht="12.75" customHeight="1">
      <c r="A1222" s="959" t="s">
        <v>7589</v>
      </c>
      <c r="B1222" s="959">
        <v>20</v>
      </c>
      <c r="C1222" s="1393"/>
      <c r="D1222" s="1393"/>
      <c r="E1222" s="1393"/>
      <c r="F1222" s="1393"/>
      <c r="G1222" s="1393"/>
      <c r="H1222" s="1"/>
      <c r="I1222" s="1"/>
      <c r="J1222" s="1"/>
      <c r="K1222" s="1"/>
      <c r="L1222" s="1"/>
      <c r="M1222" s="1"/>
      <c r="N1222" s="1"/>
      <c r="O1222" s="1"/>
      <c r="P1222" s="1"/>
      <c r="Q1222" s="1"/>
      <c r="R1222" s="1"/>
      <c r="S1222" s="1"/>
      <c r="T1222" s="1"/>
      <c r="U1222" s="1"/>
      <c r="V1222" s="1"/>
    </row>
    <row r="1223" spans="1:22" ht="12.75" customHeight="1">
      <c r="A1223" s="959" t="s">
        <v>7590</v>
      </c>
      <c r="B1223" s="959" t="s">
        <v>8814</v>
      </c>
      <c r="C1223" s="1393"/>
      <c r="D1223" s="1393"/>
      <c r="E1223" s="1393"/>
      <c r="F1223" s="1393"/>
      <c r="G1223" s="1393"/>
      <c r="H1223" s="1"/>
      <c r="I1223" s="1"/>
      <c r="J1223" s="1"/>
      <c r="K1223" s="1"/>
      <c r="L1223" s="1"/>
      <c r="M1223" s="1"/>
      <c r="N1223" s="1"/>
      <c r="O1223" s="1"/>
      <c r="P1223" s="1"/>
      <c r="Q1223" s="1"/>
      <c r="R1223" s="1"/>
      <c r="S1223" s="1"/>
      <c r="T1223" s="1"/>
      <c r="U1223" s="1"/>
      <c r="V1223" s="1"/>
    </row>
    <row r="1224" spans="1:22" ht="12.75" customHeight="1">
      <c r="A1224" s="950" t="s">
        <v>7583</v>
      </c>
      <c r="B1224" s="950">
        <v>13</v>
      </c>
      <c r="C1224" s="1393"/>
      <c r="D1224" s="1393"/>
      <c r="E1224" s="1393"/>
      <c r="F1224" s="1393"/>
      <c r="G1224" s="1393"/>
      <c r="H1224" s="1"/>
      <c r="I1224" s="1"/>
      <c r="J1224" s="1"/>
      <c r="K1224" s="1"/>
      <c r="L1224" s="1"/>
      <c r="M1224" s="1"/>
      <c r="N1224" s="1"/>
      <c r="O1224" s="1"/>
      <c r="P1224" s="1"/>
      <c r="Q1224" s="1"/>
      <c r="R1224" s="1"/>
      <c r="S1224" s="1"/>
      <c r="T1224" s="1"/>
      <c r="U1224" s="1"/>
      <c r="V1224" s="1"/>
    </row>
    <row r="1225" spans="1:22" ht="12.75" customHeight="1">
      <c r="A1225" s="959" t="s">
        <v>7585</v>
      </c>
      <c r="B1225" s="959" t="s">
        <v>8816</v>
      </c>
      <c r="C1225" s="1393"/>
      <c r="D1225" s="1393"/>
      <c r="E1225" s="1393"/>
      <c r="F1225" s="1393"/>
      <c r="G1225" s="1393"/>
      <c r="H1225" s="1"/>
      <c r="I1225" s="1"/>
      <c r="J1225" s="1"/>
      <c r="K1225" s="1"/>
      <c r="L1225" s="1"/>
      <c r="M1225" s="1"/>
      <c r="N1225" s="1"/>
      <c r="O1225" s="1"/>
      <c r="P1225" s="1"/>
      <c r="Q1225" s="1"/>
      <c r="R1225" s="1"/>
      <c r="S1225" s="1"/>
      <c r="T1225" s="1"/>
      <c r="U1225" s="1"/>
      <c r="V1225" s="1"/>
    </row>
    <row r="1226" spans="1:22" ht="12.75" customHeight="1">
      <c r="A1226" s="959" t="s">
        <v>7586</v>
      </c>
      <c r="B1226" s="959" t="s">
        <v>8817</v>
      </c>
      <c r="C1226" s="1393"/>
      <c r="D1226" s="1393"/>
      <c r="E1226" s="1393"/>
      <c r="F1226" s="1393"/>
      <c r="G1226" s="1393"/>
      <c r="H1226" s="1"/>
      <c r="I1226" s="1"/>
      <c r="J1226" s="1"/>
      <c r="K1226" s="1"/>
      <c r="L1226" s="1"/>
      <c r="M1226" s="1"/>
      <c r="N1226" s="1"/>
      <c r="O1226" s="1"/>
      <c r="P1226" s="1"/>
      <c r="Q1226" s="1"/>
      <c r="R1226" s="1"/>
      <c r="S1226" s="1"/>
      <c r="T1226" s="1"/>
      <c r="U1226" s="1"/>
      <c r="V1226" s="1"/>
    </row>
    <row r="1227" spans="1:22" ht="12.75" customHeight="1">
      <c r="A1227" s="959" t="s">
        <v>7588</v>
      </c>
      <c r="B1227" s="959" t="s">
        <v>1621</v>
      </c>
      <c r="C1227" s="1393"/>
      <c r="D1227" s="1393"/>
      <c r="E1227" s="1393"/>
      <c r="F1227" s="1393"/>
      <c r="G1227" s="1393"/>
      <c r="H1227" s="1"/>
      <c r="I1227" s="1"/>
      <c r="J1227" s="1"/>
      <c r="K1227" s="1"/>
      <c r="L1227" s="1"/>
      <c r="M1227" s="1"/>
      <c r="N1227" s="1"/>
      <c r="O1227" s="1"/>
      <c r="P1227" s="1"/>
      <c r="Q1227" s="1"/>
      <c r="R1227" s="1"/>
      <c r="S1227" s="1"/>
      <c r="T1227" s="1"/>
      <c r="U1227" s="1"/>
      <c r="V1227" s="1"/>
    </row>
    <row r="1228" spans="1:22" ht="12.75" customHeight="1">
      <c r="A1228" s="959" t="s">
        <v>7589</v>
      </c>
      <c r="B1228" s="959">
        <v>20</v>
      </c>
      <c r="C1228" s="1393"/>
      <c r="D1228" s="1393"/>
      <c r="E1228" s="1393"/>
      <c r="F1228" s="1393"/>
      <c r="G1228" s="1393"/>
      <c r="H1228" s="1"/>
      <c r="I1228" s="1"/>
      <c r="J1228" s="1"/>
      <c r="K1228" s="1"/>
      <c r="L1228" s="1"/>
      <c r="M1228" s="1"/>
      <c r="N1228" s="1"/>
      <c r="O1228" s="1"/>
      <c r="P1228" s="1"/>
      <c r="Q1228" s="1"/>
      <c r="R1228" s="1"/>
      <c r="S1228" s="1"/>
      <c r="T1228" s="1"/>
      <c r="U1228" s="1"/>
      <c r="V1228" s="1"/>
    </row>
    <row r="1229" spans="1:22" ht="12.75" customHeight="1">
      <c r="A1229" s="959" t="s">
        <v>7590</v>
      </c>
      <c r="B1229" s="959" t="s">
        <v>8822</v>
      </c>
      <c r="C1229" s="1393"/>
      <c r="D1229" s="1393"/>
      <c r="E1229" s="1393"/>
      <c r="F1229" s="1393"/>
      <c r="G1229" s="1393"/>
      <c r="H1229" s="1"/>
      <c r="I1229" s="1"/>
      <c r="J1229" s="1"/>
      <c r="K1229" s="1"/>
      <c r="L1229" s="1"/>
      <c r="M1229" s="1"/>
      <c r="N1229" s="1"/>
      <c r="O1229" s="1"/>
      <c r="P1229" s="1"/>
      <c r="Q1229" s="1"/>
      <c r="R1229" s="1"/>
      <c r="S1229" s="1"/>
      <c r="T1229" s="1"/>
      <c r="U1229" s="1"/>
      <c r="V1229" s="1"/>
    </row>
    <row r="1230" spans="1:22" ht="12.75" customHeight="1">
      <c r="A1230" s="950" t="s">
        <v>7583</v>
      </c>
      <c r="B1230" s="950">
        <v>14</v>
      </c>
      <c r="C1230" s="1393"/>
      <c r="D1230" s="1393"/>
      <c r="E1230" s="1393"/>
      <c r="F1230" s="1393"/>
      <c r="G1230" s="1393"/>
      <c r="H1230" s="1"/>
      <c r="I1230" s="1"/>
      <c r="J1230" s="1"/>
      <c r="K1230" s="1"/>
      <c r="L1230" s="1"/>
      <c r="M1230" s="1"/>
      <c r="N1230" s="1"/>
      <c r="O1230" s="1"/>
      <c r="P1230" s="1"/>
      <c r="Q1230" s="1"/>
      <c r="R1230" s="1"/>
      <c r="S1230" s="1"/>
      <c r="T1230" s="1"/>
      <c r="U1230" s="1"/>
      <c r="V1230" s="1"/>
    </row>
    <row r="1231" spans="1:22" ht="12.75" customHeight="1">
      <c r="A1231" s="959" t="s">
        <v>7585</v>
      </c>
      <c r="B1231" s="959" t="s">
        <v>8823</v>
      </c>
      <c r="C1231" s="1393"/>
      <c r="D1231" s="1393"/>
      <c r="E1231" s="1393"/>
      <c r="F1231" s="1393"/>
      <c r="G1231" s="1393"/>
      <c r="H1231" s="1"/>
      <c r="I1231" s="1"/>
      <c r="J1231" s="1"/>
      <c r="K1231" s="1"/>
      <c r="L1231" s="1"/>
      <c r="M1231" s="1"/>
      <c r="N1231" s="1"/>
      <c r="O1231" s="1"/>
      <c r="P1231" s="1"/>
      <c r="Q1231" s="1"/>
      <c r="R1231" s="1"/>
      <c r="S1231" s="1"/>
      <c r="T1231" s="1"/>
      <c r="U1231" s="1"/>
      <c r="V1231" s="1"/>
    </row>
    <row r="1232" spans="1:22" ht="12.75" customHeight="1">
      <c r="A1232" s="959" t="s">
        <v>7586</v>
      </c>
      <c r="B1232" s="959" t="s">
        <v>8824</v>
      </c>
      <c r="C1232" s="1393"/>
      <c r="D1232" s="1393"/>
      <c r="E1232" s="1393"/>
      <c r="F1232" s="1393"/>
      <c r="G1232" s="1393"/>
      <c r="H1232" s="1"/>
      <c r="I1232" s="1"/>
      <c r="J1232" s="1"/>
      <c r="K1232" s="1"/>
      <c r="L1232" s="1"/>
      <c r="M1232" s="1"/>
      <c r="N1232" s="1"/>
      <c r="O1232" s="1"/>
      <c r="P1232" s="1"/>
      <c r="Q1232" s="1"/>
      <c r="R1232" s="1"/>
      <c r="S1232" s="1"/>
      <c r="T1232" s="1"/>
      <c r="U1232" s="1"/>
      <c r="V1232" s="1"/>
    </row>
    <row r="1233" spans="1:22" ht="12.75" customHeight="1">
      <c r="A1233" s="959" t="s">
        <v>7588</v>
      </c>
      <c r="B1233" s="959" t="s">
        <v>1621</v>
      </c>
      <c r="C1233" s="1393"/>
      <c r="D1233" s="1393"/>
      <c r="E1233" s="1393"/>
      <c r="F1233" s="1393"/>
      <c r="G1233" s="1393"/>
      <c r="H1233" s="1"/>
      <c r="I1233" s="1"/>
      <c r="J1233" s="1"/>
      <c r="K1233" s="1"/>
      <c r="L1233" s="1"/>
      <c r="M1233" s="1"/>
      <c r="N1233" s="1"/>
      <c r="O1233" s="1"/>
      <c r="P1233" s="1"/>
      <c r="Q1233" s="1"/>
      <c r="R1233" s="1"/>
      <c r="S1233" s="1"/>
      <c r="T1233" s="1"/>
      <c r="U1233" s="1"/>
      <c r="V1233" s="1"/>
    </row>
    <row r="1234" spans="1:22" ht="12.75" customHeight="1">
      <c r="A1234" s="959" t="s">
        <v>7589</v>
      </c>
      <c r="B1234" s="959">
        <v>15</v>
      </c>
      <c r="C1234" s="1393"/>
      <c r="D1234" s="1393"/>
      <c r="E1234" s="1393"/>
      <c r="F1234" s="1393"/>
      <c r="G1234" s="1393"/>
      <c r="H1234" s="1"/>
      <c r="I1234" s="1"/>
      <c r="J1234" s="1"/>
      <c r="K1234" s="1"/>
      <c r="L1234" s="1"/>
      <c r="M1234" s="1"/>
      <c r="N1234" s="1"/>
      <c r="O1234" s="1"/>
      <c r="P1234" s="1"/>
      <c r="Q1234" s="1"/>
      <c r="R1234" s="1"/>
      <c r="S1234" s="1"/>
      <c r="T1234" s="1"/>
      <c r="U1234" s="1"/>
      <c r="V1234" s="1"/>
    </row>
    <row r="1235" spans="1:22" ht="12.75" customHeight="1">
      <c r="A1235" s="959" t="s">
        <v>7590</v>
      </c>
      <c r="B1235" s="959" t="s">
        <v>8825</v>
      </c>
      <c r="C1235" s="1393"/>
      <c r="D1235" s="1393"/>
      <c r="E1235" s="1393"/>
      <c r="F1235" s="1393"/>
      <c r="G1235" s="1393"/>
      <c r="H1235" s="1"/>
      <c r="I1235" s="1"/>
      <c r="J1235" s="1"/>
      <c r="K1235" s="1"/>
      <c r="L1235" s="1"/>
      <c r="M1235" s="1"/>
      <c r="N1235" s="1"/>
      <c r="O1235" s="1"/>
      <c r="P1235" s="1"/>
      <c r="Q1235" s="1"/>
      <c r="R1235" s="1"/>
      <c r="S1235" s="1"/>
      <c r="T1235" s="1"/>
      <c r="U1235" s="1"/>
      <c r="V1235" s="1"/>
    </row>
    <row r="1236" spans="1:22" ht="12.75" customHeight="1">
      <c r="A1236" s="600"/>
      <c r="B1236" s="600"/>
      <c r="C1236" s="1393"/>
      <c r="D1236" s="1393"/>
      <c r="E1236" s="1393"/>
      <c r="F1236" s="1393"/>
      <c r="G1236" s="1393"/>
      <c r="H1236" s="1"/>
      <c r="I1236" s="1"/>
      <c r="J1236" s="1"/>
      <c r="K1236" s="1"/>
      <c r="L1236" s="1"/>
      <c r="M1236" s="1"/>
      <c r="N1236" s="1"/>
      <c r="O1236" s="1"/>
      <c r="P1236" s="1"/>
      <c r="Q1236" s="1"/>
      <c r="R1236" s="1"/>
      <c r="S1236" s="1"/>
      <c r="T1236" s="1"/>
      <c r="U1236" s="1"/>
      <c r="V1236" s="1"/>
    </row>
    <row r="1237" spans="1:22" ht="12.75" customHeight="1">
      <c r="A1237" s="950" t="s">
        <v>141</v>
      </c>
      <c r="B1237" s="950"/>
      <c r="C1237" s="1393"/>
      <c r="D1237" s="1393"/>
      <c r="E1237" s="1393"/>
      <c r="F1237" s="1393"/>
      <c r="G1237" s="1393"/>
      <c r="H1237" s="1"/>
      <c r="I1237" s="1"/>
      <c r="J1237" s="1"/>
      <c r="K1237" s="1"/>
      <c r="L1237" s="1"/>
      <c r="M1237" s="1"/>
      <c r="N1237" s="1"/>
      <c r="O1237" s="1"/>
      <c r="P1237" s="1"/>
      <c r="Q1237" s="1"/>
      <c r="R1237" s="1"/>
      <c r="S1237" s="1"/>
      <c r="T1237" s="1"/>
      <c r="U1237" s="1"/>
      <c r="V1237" s="1"/>
    </row>
    <row r="1238" spans="1:22" ht="22.5" customHeight="1">
      <c r="A1238" s="950" t="s">
        <v>7583</v>
      </c>
      <c r="B1238" s="950">
        <v>1</v>
      </c>
      <c r="C1238" s="1393"/>
      <c r="D1238" s="1393"/>
      <c r="E1238" s="1393"/>
      <c r="F1238" s="1393"/>
      <c r="G1238" s="1393"/>
      <c r="H1238" s="1"/>
      <c r="I1238" s="1"/>
      <c r="J1238" s="1"/>
      <c r="K1238" s="1"/>
      <c r="L1238" s="1"/>
      <c r="M1238" s="1"/>
      <c r="N1238" s="1"/>
      <c r="O1238" s="1"/>
      <c r="P1238" s="1"/>
      <c r="Q1238" s="1"/>
      <c r="R1238" s="1"/>
      <c r="S1238" s="1"/>
      <c r="T1238" s="1"/>
      <c r="U1238" s="1"/>
      <c r="V1238" s="1"/>
    </row>
    <row r="1239" spans="1:22" ht="12.75" customHeight="1">
      <c r="A1239" s="959" t="s">
        <v>7585</v>
      </c>
      <c r="B1239" s="1272" t="s">
        <v>8826</v>
      </c>
      <c r="C1239" s="1393"/>
      <c r="D1239" s="1393"/>
      <c r="E1239" s="1393"/>
      <c r="F1239" s="1393"/>
      <c r="G1239" s="1393"/>
      <c r="H1239" s="1"/>
      <c r="I1239" s="1"/>
      <c r="J1239" s="1"/>
      <c r="K1239" s="1"/>
      <c r="L1239" s="1"/>
      <c r="M1239" s="1"/>
      <c r="N1239" s="1"/>
      <c r="O1239" s="1"/>
      <c r="P1239" s="1"/>
      <c r="Q1239" s="1"/>
      <c r="R1239" s="1"/>
      <c r="S1239" s="1"/>
      <c r="T1239" s="1"/>
      <c r="U1239" s="1"/>
      <c r="V1239" s="1"/>
    </row>
    <row r="1240" spans="1:22" ht="16.5" customHeight="1">
      <c r="A1240" s="959" t="s">
        <v>7586</v>
      </c>
      <c r="B1240" s="959" t="s">
        <v>8827</v>
      </c>
      <c r="C1240" s="1393"/>
      <c r="D1240" s="1393"/>
      <c r="E1240" s="1393"/>
      <c r="F1240" s="1393"/>
      <c r="G1240" s="1393"/>
      <c r="H1240" s="1"/>
      <c r="I1240" s="1"/>
      <c r="J1240" s="1"/>
      <c r="K1240" s="1"/>
      <c r="L1240" s="1"/>
      <c r="M1240" s="1"/>
      <c r="N1240" s="1"/>
      <c r="O1240" s="1"/>
      <c r="P1240" s="1"/>
      <c r="Q1240" s="1"/>
      <c r="R1240" s="1"/>
      <c r="S1240" s="1"/>
      <c r="T1240" s="1"/>
      <c r="U1240" s="1"/>
      <c r="V1240" s="1"/>
    </row>
    <row r="1241" spans="1:22" ht="12.75" customHeight="1">
      <c r="A1241" s="959" t="s">
        <v>7588</v>
      </c>
      <c r="B1241" s="1466" t="s">
        <v>6245</v>
      </c>
      <c r="C1241" s="1393"/>
      <c r="D1241" s="1393"/>
      <c r="E1241" s="1393"/>
      <c r="F1241" s="1393"/>
      <c r="G1241" s="1393"/>
      <c r="H1241" s="1"/>
      <c r="I1241" s="1"/>
      <c r="J1241" s="1"/>
      <c r="K1241" s="1"/>
      <c r="L1241" s="1"/>
      <c r="M1241" s="1"/>
      <c r="N1241" s="1"/>
      <c r="O1241" s="1"/>
      <c r="P1241" s="1"/>
      <c r="Q1241" s="1"/>
      <c r="R1241" s="1"/>
      <c r="S1241" s="1"/>
      <c r="T1241" s="1"/>
      <c r="U1241" s="1"/>
      <c r="V1241" s="1"/>
    </row>
    <row r="1242" spans="1:22" ht="18" customHeight="1">
      <c r="A1242" s="959" t="s">
        <v>7589</v>
      </c>
      <c r="B1242" s="889">
        <v>50</v>
      </c>
      <c r="C1242" s="1393"/>
      <c r="D1242" s="1393"/>
      <c r="E1242" s="1393"/>
      <c r="F1242" s="1393"/>
      <c r="G1242" s="1393"/>
      <c r="H1242" s="1"/>
      <c r="I1242" s="1"/>
      <c r="J1242" s="1"/>
      <c r="K1242" s="1"/>
      <c r="L1242" s="1"/>
      <c r="M1242" s="1"/>
      <c r="N1242" s="1"/>
      <c r="O1242" s="1"/>
      <c r="P1242" s="1"/>
      <c r="Q1242" s="1"/>
      <c r="R1242" s="1"/>
      <c r="S1242" s="1"/>
      <c r="T1242" s="1"/>
      <c r="U1242" s="1"/>
      <c r="V1242" s="1"/>
    </row>
    <row r="1243" spans="1:22" ht="12.75" customHeight="1">
      <c r="A1243" s="959" t="s">
        <v>7590</v>
      </c>
      <c r="B1243" s="889" t="s">
        <v>8828</v>
      </c>
      <c r="C1243" s="1393"/>
      <c r="D1243" s="1393"/>
      <c r="E1243" s="1393"/>
      <c r="F1243" s="1393"/>
      <c r="G1243" s="1393"/>
      <c r="H1243" s="1"/>
      <c r="I1243" s="1"/>
      <c r="J1243" s="1"/>
      <c r="K1243" s="1"/>
      <c r="L1243" s="1"/>
      <c r="M1243" s="1"/>
      <c r="N1243" s="1"/>
      <c r="O1243" s="1"/>
      <c r="P1243" s="1"/>
      <c r="Q1243" s="1"/>
      <c r="R1243" s="1"/>
      <c r="S1243" s="1"/>
      <c r="T1243" s="1"/>
      <c r="U1243" s="1"/>
      <c r="V1243" s="1"/>
    </row>
    <row r="1244" spans="1:22" ht="12.75" customHeight="1">
      <c r="A1244" s="950" t="s">
        <v>7583</v>
      </c>
      <c r="B1244" s="950">
        <v>2</v>
      </c>
      <c r="C1244" s="1393"/>
      <c r="D1244" s="1393"/>
      <c r="E1244" s="1393"/>
      <c r="F1244" s="1393"/>
      <c r="G1244" s="1393"/>
      <c r="H1244" s="1"/>
      <c r="I1244" s="1"/>
      <c r="J1244" s="1"/>
      <c r="K1244" s="1"/>
      <c r="L1244" s="1"/>
      <c r="M1244" s="1"/>
      <c r="N1244" s="1"/>
      <c r="O1244" s="1"/>
      <c r="P1244" s="1"/>
      <c r="Q1244" s="1"/>
      <c r="R1244" s="1"/>
      <c r="S1244" s="1"/>
      <c r="T1244" s="1"/>
      <c r="U1244" s="1"/>
      <c r="V1244" s="1"/>
    </row>
    <row r="1245" spans="1:22" ht="12.75" customHeight="1">
      <c r="A1245" s="959" t="s">
        <v>7585</v>
      </c>
      <c r="B1245" s="1401" t="s">
        <v>8829</v>
      </c>
      <c r="C1245" s="1393"/>
      <c r="D1245" s="1393"/>
      <c r="E1245" s="1393"/>
      <c r="F1245" s="1393"/>
      <c r="G1245" s="1393"/>
      <c r="H1245" s="1"/>
      <c r="I1245" s="1"/>
      <c r="J1245" s="1"/>
      <c r="K1245" s="1"/>
      <c r="L1245" s="1"/>
      <c r="M1245" s="1"/>
      <c r="N1245" s="1"/>
      <c r="O1245" s="1"/>
      <c r="P1245" s="1"/>
      <c r="Q1245" s="1"/>
      <c r="R1245" s="1"/>
      <c r="S1245" s="1"/>
      <c r="T1245" s="1"/>
      <c r="U1245" s="1"/>
      <c r="V1245" s="1"/>
    </row>
    <row r="1246" spans="1:22" ht="14.25" customHeight="1">
      <c r="A1246" s="959" t="s">
        <v>7586</v>
      </c>
      <c r="B1246" s="959" t="s">
        <v>8830</v>
      </c>
      <c r="C1246" s="1393"/>
      <c r="D1246" s="1393"/>
      <c r="E1246" s="1393"/>
      <c r="F1246" s="1393"/>
      <c r="G1246" s="1393"/>
      <c r="H1246" s="1"/>
      <c r="I1246" s="1"/>
      <c r="J1246" s="1"/>
      <c r="K1246" s="1"/>
      <c r="L1246" s="1"/>
      <c r="M1246" s="1"/>
      <c r="N1246" s="1"/>
      <c r="O1246" s="1"/>
      <c r="P1246" s="1"/>
      <c r="Q1246" s="1"/>
      <c r="R1246" s="1"/>
      <c r="S1246" s="1"/>
      <c r="T1246" s="1"/>
      <c r="U1246" s="1"/>
      <c r="V1246" s="1"/>
    </row>
    <row r="1247" spans="1:22" ht="12.75" customHeight="1">
      <c r="A1247" s="959" t="s">
        <v>7588</v>
      </c>
      <c r="B1247" s="959" t="s">
        <v>8831</v>
      </c>
      <c r="C1247" s="1393"/>
      <c r="D1247" s="1393"/>
      <c r="E1247" s="1393"/>
      <c r="F1247" s="1393"/>
      <c r="G1247" s="1393"/>
      <c r="H1247" s="1"/>
      <c r="I1247" s="1"/>
      <c r="J1247" s="1"/>
      <c r="K1247" s="1"/>
      <c r="L1247" s="1"/>
      <c r="M1247" s="1"/>
      <c r="N1247" s="1"/>
      <c r="O1247" s="1"/>
      <c r="P1247" s="1"/>
      <c r="Q1247" s="1"/>
      <c r="R1247" s="1"/>
      <c r="S1247" s="1"/>
      <c r="T1247" s="1"/>
      <c r="U1247" s="1"/>
      <c r="V1247" s="1"/>
    </row>
    <row r="1248" spans="1:22" ht="12.75" customHeight="1">
      <c r="A1248" s="959" t="s">
        <v>7589</v>
      </c>
      <c r="B1248" s="889">
        <v>100</v>
      </c>
      <c r="C1248" s="1393"/>
      <c r="D1248" s="1393"/>
      <c r="E1248" s="1393"/>
      <c r="F1248" s="1393"/>
      <c r="G1248" s="1393"/>
      <c r="H1248" s="1"/>
      <c r="I1248" s="1"/>
      <c r="J1248" s="1"/>
      <c r="K1248" s="1"/>
      <c r="L1248" s="1"/>
      <c r="M1248" s="1"/>
      <c r="N1248" s="1"/>
      <c r="O1248" s="1"/>
      <c r="P1248" s="1"/>
      <c r="Q1248" s="1"/>
      <c r="R1248" s="1"/>
      <c r="S1248" s="1"/>
      <c r="T1248" s="1"/>
      <c r="U1248" s="1"/>
      <c r="V1248" s="1"/>
    </row>
    <row r="1249" spans="1:22" ht="12.75" customHeight="1">
      <c r="A1249" s="959" t="s">
        <v>7590</v>
      </c>
      <c r="B1249" s="889" t="s">
        <v>8832</v>
      </c>
      <c r="C1249" s="1393"/>
      <c r="D1249" s="1393"/>
      <c r="E1249" s="1393"/>
      <c r="F1249" s="1393"/>
      <c r="G1249" s="1393"/>
      <c r="H1249" s="1"/>
      <c r="I1249" s="1"/>
      <c r="J1249" s="1"/>
      <c r="K1249" s="1"/>
      <c r="L1249" s="1"/>
      <c r="M1249" s="1"/>
      <c r="N1249" s="1"/>
      <c r="O1249" s="1"/>
      <c r="P1249" s="1"/>
      <c r="Q1249" s="1"/>
      <c r="R1249" s="1"/>
      <c r="S1249" s="1"/>
      <c r="T1249" s="1"/>
      <c r="U1249" s="1"/>
      <c r="V1249" s="1"/>
    </row>
    <row r="1250" spans="1:22" ht="12.75" customHeight="1">
      <c r="A1250" s="950" t="s">
        <v>7583</v>
      </c>
      <c r="B1250" s="950">
        <v>3</v>
      </c>
      <c r="C1250" s="1393"/>
      <c r="D1250" s="1393"/>
      <c r="E1250" s="1393"/>
      <c r="F1250" s="1393"/>
      <c r="G1250" s="1393"/>
      <c r="H1250" s="1"/>
      <c r="I1250" s="1"/>
      <c r="J1250" s="1"/>
      <c r="K1250" s="1"/>
      <c r="L1250" s="1"/>
      <c r="M1250" s="1"/>
      <c r="N1250" s="1"/>
      <c r="O1250" s="1"/>
      <c r="P1250" s="1"/>
      <c r="Q1250" s="1"/>
      <c r="R1250" s="1"/>
      <c r="S1250" s="1"/>
      <c r="T1250" s="1"/>
      <c r="U1250" s="1"/>
      <c r="V1250" s="1"/>
    </row>
    <row r="1251" spans="1:22" ht="12.75" customHeight="1">
      <c r="A1251" s="959" t="s">
        <v>7585</v>
      </c>
      <c r="B1251" s="651" t="s">
        <v>8833</v>
      </c>
      <c r="C1251" s="1393"/>
      <c r="D1251" s="1393"/>
      <c r="E1251" s="1393"/>
      <c r="F1251" s="1393"/>
      <c r="G1251" s="1393"/>
      <c r="H1251" s="1"/>
      <c r="I1251" s="1"/>
      <c r="J1251" s="1"/>
      <c r="K1251" s="1"/>
      <c r="L1251" s="1"/>
      <c r="M1251" s="1"/>
      <c r="N1251" s="1"/>
      <c r="O1251" s="1"/>
      <c r="P1251" s="1"/>
      <c r="Q1251" s="1"/>
      <c r="R1251" s="1"/>
      <c r="S1251" s="1"/>
      <c r="T1251" s="1"/>
      <c r="U1251" s="1"/>
      <c r="V1251" s="1"/>
    </row>
    <row r="1252" spans="1:22" ht="18.75" customHeight="1">
      <c r="A1252" s="959" t="s">
        <v>7586</v>
      </c>
      <c r="B1252" s="959" t="s">
        <v>8834</v>
      </c>
      <c r="C1252" s="1393"/>
      <c r="D1252" s="1393"/>
      <c r="E1252" s="1393"/>
      <c r="F1252" s="1393"/>
      <c r="G1252" s="1393"/>
      <c r="H1252" s="1"/>
      <c r="I1252" s="1"/>
      <c r="J1252" s="1"/>
      <c r="K1252" s="1"/>
      <c r="L1252" s="1"/>
      <c r="M1252" s="1"/>
      <c r="N1252" s="1"/>
      <c r="O1252" s="1"/>
      <c r="P1252" s="1"/>
      <c r="Q1252" s="1"/>
      <c r="R1252" s="1"/>
      <c r="S1252" s="1"/>
      <c r="T1252" s="1"/>
      <c r="U1252" s="1"/>
      <c r="V1252" s="1"/>
    </row>
    <row r="1253" spans="1:22" ht="17.25" customHeight="1">
      <c r="A1253" s="959" t="s">
        <v>7588</v>
      </c>
      <c r="B1253" s="959" t="s">
        <v>1621</v>
      </c>
      <c r="C1253" s="1393"/>
      <c r="D1253" s="1393"/>
      <c r="E1253" s="1393"/>
      <c r="F1253" s="1393"/>
      <c r="G1253" s="1393"/>
      <c r="H1253" s="1"/>
      <c r="I1253" s="1"/>
      <c r="J1253" s="1"/>
      <c r="K1253" s="1"/>
      <c r="L1253" s="1"/>
      <c r="M1253" s="1"/>
      <c r="N1253" s="1"/>
      <c r="O1253" s="1"/>
      <c r="P1253" s="1"/>
      <c r="Q1253" s="1"/>
      <c r="R1253" s="1"/>
      <c r="S1253" s="1"/>
      <c r="T1253" s="1"/>
      <c r="U1253" s="1"/>
      <c r="V1253" s="1"/>
    </row>
    <row r="1254" spans="1:22" ht="12.75" customHeight="1">
      <c r="A1254" s="959" t="s">
        <v>7589</v>
      </c>
      <c r="B1254" s="889">
        <v>100</v>
      </c>
      <c r="C1254" s="1393"/>
      <c r="D1254" s="1393"/>
      <c r="E1254" s="1393"/>
      <c r="F1254" s="1393"/>
      <c r="G1254" s="1393"/>
      <c r="H1254" s="1"/>
      <c r="I1254" s="1"/>
      <c r="J1254" s="1"/>
      <c r="K1254" s="1"/>
      <c r="L1254" s="1"/>
      <c r="M1254" s="1"/>
      <c r="N1254" s="1"/>
      <c r="O1254" s="1"/>
      <c r="P1254" s="1"/>
      <c r="Q1254" s="1"/>
      <c r="R1254" s="1"/>
      <c r="S1254" s="1"/>
      <c r="T1254" s="1"/>
      <c r="U1254" s="1"/>
      <c r="V1254" s="1"/>
    </row>
    <row r="1255" spans="1:22" ht="12.75" customHeight="1">
      <c r="A1255" s="959" t="s">
        <v>7590</v>
      </c>
      <c r="B1255" s="889" t="s">
        <v>8828</v>
      </c>
      <c r="C1255" s="1393"/>
      <c r="D1255" s="1393"/>
      <c r="E1255" s="1393"/>
      <c r="F1255" s="1393"/>
      <c r="G1255" s="1393"/>
      <c r="H1255" s="1"/>
      <c r="I1255" s="1"/>
      <c r="J1255" s="1"/>
      <c r="K1255" s="1"/>
      <c r="L1255" s="1"/>
      <c r="M1255" s="1"/>
      <c r="N1255" s="1"/>
      <c r="O1255" s="1"/>
      <c r="P1255" s="1"/>
      <c r="Q1255" s="1"/>
      <c r="R1255" s="1"/>
      <c r="S1255" s="1"/>
      <c r="T1255" s="1"/>
      <c r="U1255" s="1"/>
      <c r="V1255" s="1"/>
    </row>
    <row r="1256" spans="1:22" ht="12.75" customHeight="1">
      <c r="A1256" s="950" t="s">
        <v>7583</v>
      </c>
      <c r="B1256" s="950">
        <v>4</v>
      </c>
      <c r="C1256" s="1393"/>
      <c r="D1256" s="1393"/>
      <c r="E1256" s="1393"/>
      <c r="F1256" s="1393"/>
      <c r="G1256" s="1393"/>
      <c r="H1256" s="1"/>
      <c r="I1256" s="1"/>
      <c r="J1256" s="1"/>
      <c r="K1256" s="1"/>
      <c r="L1256" s="1"/>
      <c r="M1256" s="1"/>
      <c r="N1256" s="1"/>
      <c r="O1256" s="1"/>
      <c r="P1256" s="1"/>
      <c r="Q1256" s="1"/>
      <c r="R1256" s="1"/>
      <c r="S1256" s="1"/>
      <c r="T1256" s="1"/>
      <c r="U1256" s="1"/>
      <c r="V1256" s="1"/>
    </row>
    <row r="1257" spans="1:22" ht="12.75" customHeight="1">
      <c r="A1257" s="959" t="s">
        <v>7585</v>
      </c>
      <c r="B1257" s="1272" t="s">
        <v>8835</v>
      </c>
      <c r="C1257" s="1393"/>
      <c r="D1257" s="1393"/>
      <c r="E1257" s="1393"/>
      <c r="F1257" s="1393"/>
      <c r="G1257" s="1393"/>
      <c r="H1257" s="1"/>
      <c r="I1257" s="1"/>
      <c r="J1257" s="1"/>
      <c r="K1257" s="1"/>
      <c r="L1257" s="1"/>
      <c r="M1257" s="1"/>
      <c r="N1257" s="1"/>
      <c r="O1257" s="1"/>
      <c r="P1257" s="1"/>
      <c r="Q1257" s="1"/>
      <c r="R1257" s="1"/>
      <c r="S1257" s="1"/>
      <c r="T1257" s="1"/>
      <c r="U1257" s="1"/>
      <c r="V1257" s="1"/>
    </row>
    <row r="1258" spans="1:22" ht="12.75" customHeight="1">
      <c r="A1258" s="959" t="s">
        <v>7586</v>
      </c>
      <c r="B1258" s="959" t="s">
        <v>8836</v>
      </c>
      <c r="C1258" s="1393"/>
      <c r="D1258" s="1393"/>
      <c r="E1258" s="1393"/>
      <c r="F1258" s="1393"/>
      <c r="G1258" s="1393"/>
      <c r="H1258" s="1"/>
      <c r="I1258" s="1"/>
      <c r="J1258" s="1"/>
      <c r="K1258" s="1"/>
      <c r="L1258" s="1"/>
      <c r="M1258" s="1"/>
      <c r="N1258" s="1"/>
      <c r="O1258" s="1"/>
      <c r="P1258" s="1"/>
      <c r="Q1258" s="1"/>
      <c r="R1258" s="1"/>
      <c r="S1258" s="1"/>
      <c r="T1258" s="1"/>
      <c r="U1258" s="1"/>
      <c r="V1258" s="1"/>
    </row>
    <row r="1259" spans="1:22" ht="12.75" customHeight="1">
      <c r="A1259" s="959" t="s">
        <v>7588</v>
      </c>
      <c r="B1259" s="959" t="s">
        <v>8837</v>
      </c>
      <c r="C1259" s="1393"/>
      <c r="D1259" s="1393"/>
      <c r="E1259" s="1393"/>
      <c r="F1259" s="1393"/>
      <c r="G1259" s="1393"/>
      <c r="H1259" s="1"/>
      <c r="I1259" s="1"/>
      <c r="J1259" s="1"/>
      <c r="K1259" s="1"/>
      <c r="L1259" s="1"/>
      <c r="M1259" s="1"/>
      <c r="N1259" s="1"/>
      <c r="O1259" s="1"/>
      <c r="P1259" s="1"/>
      <c r="Q1259" s="1"/>
      <c r="R1259" s="1"/>
      <c r="S1259" s="1"/>
      <c r="T1259" s="1"/>
      <c r="U1259" s="1"/>
      <c r="V1259" s="1"/>
    </row>
    <row r="1260" spans="1:22" ht="12.75" customHeight="1">
      <c r="A1260" s="959" t="s">
        <v>7589</v>
      </c>
      <c r="B1260" s="889">
        <v>100</v>
      </c>
      <c r="C1260" s="1393"/>
      <c r="D1260" s="1393"/>
      <c r="E1260" s="1393"/>
      <c r="F1260" s="1393"/>
      <c r="G1260" s="1393"/>
      <c r="H1260" s="1"/>
      <c r="I1260" s="1"/>
      <c r="J1260" s="1"/>
      <c r="K1260" s="1"/>
      <c r="L1260" s="1"/>
      <c r="M1260" s="1"/>
      <c r="N1260" s="1"/>
      <c r="O1260" s="1"/>
      <c r="P1260" s="1"/>
      <c r="Q1260" s="1"/>
      <c r="R1260" s="1"/>
      <c r="S1260" s="1"/>
      <c r="T1260" s="1"/>
      <c r="U1260" s="1"/>
      <c r="V1260" s="1"/>
    </row>
    <row r="1261" spans="1:22" ht="12.75" customHeight="1">
      <c r="A1261" s="959" t="s">
        <v>7590</v>
      </c>
      <c r="B1261" s="889" t="s">
        <v>8838</v>
      </c>
      <c r="C1261" s="1393"/>
      <c r="D1261" s="1393"/>
      <c r="E1261" s="1393"/>
      <c r="F1261" s="1393"/>
      <c r="G1261" s="1393"/>
      <c r="H1261" s="1"/>
      <c r="I1261" s="1"/>
      <c r="J1261" s="1"/>
      <c r="K1261" s="1"/>
      <c r="L1261" s="1"/>
      <c r="M1261" s="1"/>
      <c r="N1261" s="1"/>
      <c r="O1261" s="1"/>
      <c r="P1261" s="1"/>
      <c r="Q1261" s="1"/>
      <c r="R1261" s="1"/>
      <c r="S1261" s="1"/>
      <c r="T1261" s="1"/>
      <c r="U1261" s="1"/>
      <c r="V1261" s="1"/>
    </row>
    <row r="1262" spans="1:22" ht="12.75" customHeight="1">
      <c r="A1262" s="950" t="s">
        <v>7583</v>
      </c>
      <c r="B1262" s="950">
        <v>5</v>
      </c>
      <c r="C1262" s="1393"/>
      <c r="D1262" s="1393"/>
      <c r="E1262" s="1393"/>
      <c r="F1262" s="1393"/>
      <c r="G1262" s="1393"/>
      <c r="H1262" s="1"/>
      <c r="I1262" s="1"/>
      <c r="J1262" s="1"/>
      <c r="K1262" s="1"/>
      <c r="L1262" s="1"/>
      <c r="M1262" s="1"/>
      <c r="N1262" s="1"/>
      <c r="O1262" s="1"/>
      <c r="P1262" s="1"/>
      <c r="Q1262" s="1"/>
      <c r="R1262" s="1"/>
      <c r="S1262" s="1"/>
      <c r="T1262" s="1"/>
      <c r="U1262" s="1"/>
      <c r="V1262" s="1"/>
    </row>
    <row r="1263" spans="1:22" ht="12.75" customHeight="1">
      <c r="A1263" s="959" t="s">
        <v>7585</v>
      </c>
      <c r="B1263" s="667" t="s">
        <v>8839</v>
      </c>
      <c r="C1263" s="1393"/>
      <c r="D1263" s="1393"/>
      <c r="E1263" s="1393"/>
      <c r="F1263" s="1393"/>
      <c r="G1263" s="1393"/>
      <c r="H1263" s="1"/>
      <c r="I1263" s="1"/>
      <c r="J1263" s="1"/>
      <c r="K1263" s="1"/>
      <c r="L1263" s="1"/>
      <c r="M1263" s="1"/>
      <c r="N1263" s="1"/>
      <c r="O1263" s="1"/>
      <c r="P1263" s="1"/>
      <c r="Q1263" s="1"/>
      <c r="R1263" s="1"/>
      <c r="S1263" s="1"/>
      <c r="T1263" s="1"/>
      <c r="U1263" s="1"/>
      <c r="V1263" s="1"/>
    </row>
    <row r="1264" spans="1:22" ht="21" customHeight="1">
      <c r="A1264" s="959" t="s">
        <v>7586</v>
      </c>
      <c r="B1264" s="889" t="s">
        <v>8840</v>
      </c>
      <c r="C1264" s="1393"/>
      <c r="D1264" s="1393"/>
      <c r="E1264" s="1393"/>
      <c r="F1264" s="1393"/>
      <c r="G1264" s="1393"/>
      <c r="H1264" s="1"/>
      <c r="I1264" s="1"/>
      <c r="J1264" s="1"/>
      <c r="K1264" s="1"/>
      <c r="L1264" s="1"/>
      <c r="M1264" s="1"/>
      <c r="N1264" s="1"/>
      <c r="O1264" s="1"/>
      <c r="P1264" s="1"/>
      <c r="Q1264" s="1"/>
      <c r="R1264" s="1"/>
      <c r="S1264" s="1"/>
      <c r="T1264" s="1"/>
      <c r="U1264" s="1"/>
      <c r="V1264" s="1"/>
    </row>
    <row r="1265" spans="1:22" ht="12.75" customHeight="1">
      <c r="A1265" s="959" t="s">
        <v>7588</v>
      </c>
      <c r="B1265" s="889" t="s">
        <v>8837</v>
      </c>
      <c r="C1265" s="1393"/>
      <c r="D1265" s="1393"/>
      <c r="E1265" s="1393"/>
      <c r="F1265" s="1393"/>
      <c r="G1265" s="1393"/>
      <c r="H1265" s="1"/>
      <c r="I1265" s="1"/>
      <c r="J1265" s="1"/>
      <c r="K1265" s="1"/>
      <c r="L1265" s="1"/>
      <c r="M1265" s="1"/>
      <c r="N1265" s="1"/>
      <c r="O1265" s="1"/>
      <c r="P1265" s="1"/>
      <c r="Q1265" s="1"/>
      <c r="R1265" s="1"/>
      <c r="S1265" s="1"/>
      <c r="T1265" s="1"/>
      <c r="U1265" s="1"/>
      <c r="V1265" s="1"/>
    </row>
    <row r="1266" spans="1:22" ht="12.75" customHeight="1">
      <c r="A1266" s="959" t="s">
        <v>7589</v>
      </c>
      <c r="B1266" s="889">
        <v>100</v>
      </c>
      <c r="C1266" s="1393"/>
      <c r="D1266" s="1393"/>
      <c r="E1266" s="1393"/>
      <c r="F1266" s="1393"/>
      <c r="G1266" s="1393"/>
      <c r="H1266" s="1"/>
      <c r="I1266" s="1"/>
      <c r="J1266" s="1"/>
      <c r="K1266" s="1"/>
      <c r="L1266" s="1"/>
      <c r="M1266" s="1"/>
      <c r="N1266" s="1"/>
      <c r="O1266" s="1"/>
      <c r="P1266" s="1"/>
      <c r="Q1266" s="1"/>
      <c r="R1266" s="1"/>
      <c r="S1266" s="1"/>
      <c r="T1266" s="1"/>
      <c r="U1266" s="1"/>
      <c r="V1266" s="1"/>
    </row>
    <row r="1267" spans="1:22" ht="12.75" customHeight="1">
      <c r="A1267" s="959" t="s">
        <v>7590</v>
      </c>
      <c r="B1267" s="1467" t="s">
        <v>8832</v>
      </c>
      <c r="C1267" s="1393"/>
      <c r="D1267" s="1393"/>
      <c r="E1267" s="1393"/>
      <c r="F1267" s="1393"/>
      <c r="G1267" s="1393"/>
      <c r="H1267" s="1"/>
      <c r="I1267" s="1"/>
      <c r="J1267" s="1"/>
      <c r="K1267" s="1"/>
      <c r="L1267" s="1"/>
      <c r="M1267" s="1"/>
      <c r="N1267" s="1"/>
      <c r="O1267" s="1"/>
      <c r="P1267" s="1"/>
      <c r="Q1267" s="1"/>
      <c r="R1267" s="1"/>
      <c r="S1267" s="1"/>
      <c r="T1267" s="1"/>
      <c r="U1267" s="1"/>
      <c r="V1267" s="1"/>
    </row>
    <row r="1268" spans="1:22" ht="12.75" customHeight="1">
      <c r="A1268" s="950" t="s">
        <v>7583</v>
      </c>
      <c r="B1268" s="950">
        <v>6</v>
      </c>
      <c r="C1268" s="1393"/>
      <c r="D1268" s="1393"/>
      <c r="E1268" s="1393"/>
      <c r="F1268" s="1393"/>
      <c r="G1268" s="1393"/>
      <c r="H1268" s="1"/>
      <c r="I1268" s="1"/>
      <c r="J1268" s="1"/>
      <c r="K1268" s="1"/>
      <c r="L1268" s="1"/>
      <c r="M1268" s="1"/>
      <c r="N1268" s="1"/>
      <c r="O1268" s="1"/>
      <c r="P1268" s="1"/>
      <c r="Q1268" s="1"/>
      <c r="R1268" s="1"/>
      <c r="S1268" s="1"/>
      <c r="T1268" s="1"/>
      <c r="U1268" s="1"/>
      <c r="V1268" s="1"/>
    </row>
    <row r="1269" spans="1:22" ht="12.75" customHeight="1">
      <c r="A1269" s="959" t="s">
        <v>7585</v>
      </c>
      <c r="B1269" s="1401" t="s">
        <v>8841</v>
      </c>
      <c r="C1269" s="1393"/>
      <c r="D1269" s="1393"/>
      <c r="E1269" s="1393"/>
      <c r="F1269" s="1393"/>
      <c r="G1269" s="1393"/>
      <c r="H1269" s="1"/>
      <c r="I1269" s="1"/>
      <c r="J1269" s="1"/>
      <c r="K1269" s="1"/>
      <c r="L1269" s="1"/>
      <c r="M1269" s="1"/>
      <c r="N1269" s="1"/>
      <c r="O1269" s="1"/>
      <c r="P1269" s="1"/>
      <c r="Q1269" s="1"/>
      <c r="R1269" s="1"/>
      <c r="S1269" s="1"/>
      <c r="T1269" s="1"/>
      <c r="U1269" s="1"/>
      <c r="V1269" s="1"/>
    </row>
    <row r="1270" spans="1:22" ht="15.75" customHeight="1">
      <c r="A1270" s="959" t="s">
        <v>7586</v>
      </c>
      <c r="B1270" s="889" t="s">
        <v>8842</v>
      </c>
      <c r="C1270" s="1393"/>
      <c r="D1270" s="1393"/>
      <c r="E1270" s="1393"/>
      <c r="F1270" s="1393"/>
      <c r="G1270" s="1393"/>
      <c r="H1270" s="1"/>
      <c r="I1270" s="1"/>
      <c r="J1270" s="1"/>
      <c r="K1270" s="1"/>
      <c r="L1270" s="1"/>
      <c r="M1270" s="1"/>
      <c r="N1270" s="1"/>
      <c r="O1270" s="1"/>
      <c r="P1270" s="1"/>
      <c r="Q1270" s="1"/>
      <c r="R1270" s="1"/>
      <c r="S1270" s="1"/>
      <c r="T1270" s="1"/>
      <c r="U1270" s="1"/>
      <c r="V1270" s="1"/>
    </row>
    <row r="1271" spans="1:22" ht="15.75" customHeight="1">
      <c r="A1271" s="959" t="s">
        <v>7588</v>
      </c>
      <c r="B1271" s="959" t="s">
        <v>8837</v>
      </c>
      <c r="C1271" s="1393"/>
      <c r="D1271" s="1393"/>
      <c r="E1271" s="1393"/>
      <c r="F1271" s="1393"/>
      <c r="G1271" s="1393"/>
      <c r="H1271" s="1"/>
      <c r="I1271" s="1"/>
      <c r="J1271" s="1"/>
      <c r="K1271" s="1"/>
      <c r="L1271" s="1"/>
      <c r="M1271" s="1"/>
      <c r="N1271" s="1"/>
      <c r="O1271" s="1"/>
      <c r="P1271" s="1"/>
      <c r="Q1271" s="1"/>
      <c r="R1271" s="1"/>
      <c r="S1271" s="1"/>
      <c r="T1271" s="1"/>
      <c r="U1271" s="1"/>
      <c r="V1271" s="1"/>
    </row>
    <row r="1272" spans="1:22" ht="12.75" customHeight="1">
      <c r="A1272" s="959" t="s">
        <v>7589</v>
      </c>
      <c r="B1272" s="889">
        <v>100</v>
      </c>
      <c r="C1272" s="1393"/>
      <c r="D1272" s="1393"/>
      <c r="E1272" s="1393"/>
      <c r="F1272" s="1393"/>
      <c r="G1272" s="1393"/>
      <c r="H1272" s="1"/>
      <c r="I1272" s="1"/>
      <c r="J1272" s="1"/>
      <c r="K1272" s="1"/>
      <c r="L1272" s="1"/>
      <c r="M1272" s="1"/>
      <c r="N1272" s="1"/>
      <c r="O1272" s="1"/>
      <c r="P1272" s="1"/>
      <c r="Q1272" s="1"/>
      <c r="R1272" s="1"/>
      <c r="S1272" s="1"/>
      <c r="T1272" s="1"/>
      <c r="U1272" s="1"/>
      <c r="V1272" s="1"/>
    </row>
    <row r="1273" spans="1:22" ht="12.75" customHeight="1">
      <c r="A1273" s="959" t="s">
        <v>7590</v>
      </c>
      <c r="B1273" s="889" t="s">
        <v>8843</v>
      </c>
      <c r="C1273" s="1393"/>
      <c r="D1273" s="1393"/>
      <c r="E1273" s="1393"/>
      <c r="F1273" s="1393"/>
      <c r="G1273" s="1393"/>
      <c r="H1273" s="1"/>
      <c r="I1273" s="1"/>
      <c r="J1273" s="1"/>
      <c r="K1273" s="1"/>
      <c r="L1273" s="1"/>
      <c r="M1273" s="1"/>
      <c r="N1273" s="1"/>
      <c r="O1273" s="1"/>
      <c r="P1273" s="1"/>
      <c r="Q1273" s="1"/>
      <c r="R1273" s="1"/>
      <c r="S1273" s="1"/>
      <c r="T1273" s="1"/>
      <c r="U1273" s="1"/>
      <c r="V1273" s="1"/>
    </row>
    <row r="1274" spans="1:22" ht="12.75" customHeight="1">
      <c r="A1274" s="950" t="s">
        <v>7583</v>
      </c>
      <c r="B1274" s="950">
        <v>7</v>
      </c>
      <c r="C1274" s="1393"/>
      <c r="D1274" s="1393"/>
      <c r="E1274" s="1393"/>
      <c r="F1274" s="1393"/>
      <c r="G1274" s="1393"/>
      <c r="H1274" s="1"/>
      <c r="I1274" s="1"/>
      <c r="J1274" s="1"/>
      <c r="K1274" s="1"/>
      <c r="L1274" s="1"/>
      <c r="M1274" s="1"/>
      <c r="N1274" s="1"/>
      <c r="O1274" s="1"/>
      <c r="P1274" s="1"/>
      <c r="Q1274" s="1"/>
      <c r="R1274" s="1"/>
      <c r="S1274" s="1"/>
      <c r="T1274" s="1"/>
      <c r="U1274" s="1"/>
      <c r="V1274" s="1"/>
    </row>
    <row r="1275" spans="1:22" ht="12.75" customHeight="1">
      <c r="A1275" s="959" t="s">
        <v>7585</v>
      </c>
      <c r="B1275" s="1272" t="s">
        <v>8844</v>
      </c>
      <c r="C1275" s="1393"/>
      <c r="D1275" s="1393"/>
      <c r="E1275" s="1393"/>
      <c r="F1275" s="1393"/>
      <c r="G1275" s="1393"/>
      <c r="H1275" s="1"/>
      <c r="I1275" s="1"/>
      <c r="J1275" s="1"/>
      <c r="K1275" s="1"/>
      <c r="L1275" s="1"/>
      <c r="M1275" s="1"/>
      <c r="N1275" s="1"/>
      <c r="O1275" s="1"/>
      <c r="P1275" s="1"/>
      <c r="Q1275" s="1"/>
      <c r="R1275" s="1"/>
      <c r="S1275" s="1"/>
      <c r="T1275" s="1"/>
      <c r="U1275" s="1"/>
      <c r="V1275" s="1"/>
    </row>
    <row r="1276" spans="1:22" ht="15.75" customHeight="1">
      <c r="A1276" s="959" t="s">
        <v>7586</v>
      </c>
      <c r="B1276" s="889" t="s">
        <v>8845</v>
      </c>
      <c r="C1276" s="1393"/>
      <c r="D1276" s="1393"/>
      <c r="E1276" s="1393"/>
      <c r="F1276" s="1393"/>
      <c r="G1276" s="1393"/>
      <c r="H1276" s="1"/>
      <c r="I1276" s="1"/>
      <c r="J1276" s="1"/>
      <c r="K1276" s="1"/>
      <c r="L1276" s="1"/>
      <c r="M1276" s="1"/>
      <c r="N1276" s="1"/>
      <c r="O1276" s="1"/>
      <c r="P1276" s="1"/>
      <c r="Q1276" s="1"/>
      <c r="R1276" s="1"/>
      <c r="S1276" s="1"/>
      <c r="T1276" s="1"/>
      <c r="U1276" s="1"/>
      <c r="V1276" s="1"/>
    </row>
    <row r="1277" spans="1:22" ht="12.75" customHeight="1">
      <c r="A1277" s="959" t="s">
        <v>7588</v>
      </c>
      <c r="B1277" s="959" t="s">
        <v>8837</v>
      </c>
      <c r="C1277" s="1393"/>
      <c r="D1277" s="1393"/>
      <c r="E1277" s="1393"/>
      <c r="F1277" s="1393"/>
      <c r="G1277" s="1393"/>
      <c r="H1277" s="1"/>
      <c r="I1277" s="1"/>
      <c r="J1277" s="1"/>
      <c r="K1277" s="1"/>
      <c r="L1277" s="1"/>
      <c r="M1277" s="1"/>
      <c r="N1277" s="1"/>
      <c r="O1277" s="1"/>
      <c r="P1277" s="1"/>
      <c r="Q1277" s="1"/>
      <c r="R1277" s="1"/>
      <c r="S1277" s="1"/>
      <c r="T1277" s="1"/>
      <c r="U1277" s="1"/>
      <c r="V1277" s="1"/>
    </row>
    <row r="1278" spans="1:22" ht="12.75" customHeight="1">
      <c r="A1278" s="959" t="s">
        <v>7589</v>
      </c>
      <c r="B1278" s="889">
        <v>70</v>
      </c>
      <c r="C1278" s="1393"/>
      <c r="D1278" s="1393"/>
      <c r="E1278" s="1393"/>
      <c r="F1278" s="1393"/>
      <c r="G1278" s="1393"/>
      <c r="H1278" s="1"/>
      <c r="I1278" s="1"/>
      <c r="J1278" s="1"/>
      <c r="K1278" s="1"/>
      <c r="L1278" s="1"/>
      <c r="M1278" s="1"/>
      <c r="N1278" s="1"/>
      <c r="O1278" s="1"/>
      <c r="P1278" s="1"/>
      <c r="Q1278" s="1"/>
      <c r="R1278" s="1"/>
      <c r="S1278" s="1"/>
      <c r="T1278" s="1"/>
      <c r="U1278" s="1"/>
      <c r="V1278" s="1"/>
    </row>
    <row r="1279" spans="1:22" ht="12.75" customHeight="1">
      <c r="A1279" s="959" t="s">
        <v>7590</v>
      </c>
      <c r="B1279" s="889" t="s">
        <v>8828</v>
      </c>
      <c r="C1279" s="1393"/>
      <c r="D1279" s="1393"/>
      <c r="E1279" s="1393"/>
      <c r="F1279" s="1393"/>
      <c r="G1279" s="1393"/>
      <c r="H1279" s="1"/>
      <c r="I1279" s="1"/>
      <c r="J1279" s="1"/>
      <c r="K1279" s="1"/>
      <c r="L1279" s="1"/>
      <c r="M1279" s="1"/>
      <c r="N1279" s="1"/>
      <c r="O1279" s="1"/>
      <c r="P1279" s="1"/>
      <c r="Q1279" s="1"/>
      <c r="R1279" s="1"/>
      <c r="S1279" s="1"/>
      <c r="T1279" s="1"/>
      <c r="U1279" s="1"/>
      <c r="V1279" s="1"/>
    </row>
    <row r="1280" spans="1:22" ht="12.75" customHeight="1">
      <c r="A1280" s="950" t="s">
        <v>7583</v>
      </c>
      <c r="B1280" s="950">
        <v>8</v>
      </c>
      <c r="C1280" s="1393"/>
      <c r="D1280" s="1393"/>
      <c r="E1280" s="1393"/>
      <c r="F1280" s="1393"/>
      <c r="G1280" s="1393"/>
      <c r="H1280" s="1"/>
      <c r="I1280" s="1"/>
      <c r="J1280" s="1"/>
      <c r="K1280" s="1"/>
      <c r="L1280" s="1"/>
      <c r="M1280" s="1"/>
      <c r="N1280" s="1"/>
      <c r="O1280" s="1"/>
      <c r="P1280" s="1"/>
      <c r="Q1280" s="1"/>
      <c r="R1280" s="1"/>
      <c r="S1280" s="1"/>
      <c r="T1280" s="1"/>
      <c r="U1280" s="1"/>
      <c r="V1280" s="1"/>
    </row>
    <row r="1281" spans="1:22" ht="12.75" customHeight="1">
      <c r="A1281" s="959" t="s">
        <v>7585</v>
      </c>
      <c r="B1281" s="1272" t="s">
        <v>8846</v>
      </c>
      <c r="C1281" s="1393"/>
      <c r="D1281" s="1393"/>
      <c r="E1281" s="1393"/>
      <c r="F1281" s="1393"/>
      <c r="G1281" s="1393"/>
      <c r="H1281" s="1"/>
      <c r="I1281" s="1"/>
      <c r="J1281" s="1"/>
      <c r="K1281" s="1"/>
      <c r="L1281" s="1"/>
      <c r="M1281" s="1"/>
      <c r="N1281" s="1"/>
      <c r="O1281" s="1"/>
      <c r="P1281" s="1"/>
      <c r="Q1281" s="1"/>
      <c r="R1281" s="1"/>
      <c r="S1281" s="1"/>
      <c r="T1281" s="1"/>
      <c r="U1281" s="1"/>
      <c r="V1281" s="1"/>
    </row>
    <row r="1282" spans="1:22" ht="17.25" customHeight="1">
      <c r="A1282" s="959" t="s">
        <v>7586</v>
      </c>
      <c r="B1282" s="959" t="s">
        <v>8847</v>
      </c>
      <c r="C1282" s="1393"/>
      <c r="D1282" s="1393"/>
      <c r="E1282" s="1393"/>
      <c r="F1282" s="1393"/>
      <c r="G1282" s="1393"/>
      <c r="H1282" s="1"/>
      <c r="I1282" s="1"/>
      <c r="J1282" s="1"/>
      <c r="K1282" s="1"/>
      <c r="L1282" s="1"/>
      <c r="M1282" s="1"/>
      <c r="N1282" s="1"/>
      <c r="O1282" s="1"/>
      <c r="P1282" s="1"/>
      <c r="Q1282" s="1"/>
      <c r="R1282" s="1"/>
      <c r="S1282" s="1"/>
      <c r="T1282" s="1"/>
      <c r="U1282" s="1"/>
      <c r="V1282" s="1"/>
    </row>
    <row r="1283" spans="1:22" ht="12.75" customHeight="1">
      <c r="A1283" s="959" t="s">
        <v>7588</v>
      </c>
      <c r="B1283" s="959" t="s">
        <v>8837</v>
      </c>
      <c r="C1283" s="1393"/>
      <c r="D1283" s="1393"/>
      <c r="E1283" s="1393"/>
      <c r="F1283" s="1393"/>
      <c r="G1283" s="1393"/>
      <c r="H1283" s="1"/>
      <c r="I1283" s="1"/>
      <c r="J1283" s="1"/>
      <c r="K1283" s="1"/>
      <c r="L1283" s="1"/>
      <c r="M1283" s="1"/>
      <c r="N1283" s="1"/>
      <c r="O1283" s="1"/>
      <c r="P1283" s="1"/>
      <c r="Q1283" s="1"/>
      <c r="R1283" s="1"/>
      <c r="S1283" s="1"/>
      <c r="T1283" s="1"/>
      <c r="U1283" s="1"/>
      <c r="V1283" s="1"/>
    </row>
    <row r="1284" spans="1:22" ht="12.75" customHeight="1">
      <c r="A1284" s="959" t="s">
        <v>7589</v>
      </c>
      <c r="B1284" s="889">
        <v>50</v>
      </c>
      <c r="C1284" s="1393"/>
      <c r="D1284" s="1393"/>
      <c r="E1284" s="1393"/>
      <c r="F1284" s="1393"/>
      <c r="G1284" s="1393"/>
      <c r="H1284" s="1"/>
      <c r="I1284" s="1"/>
      <c r="J1284" s="1"/>
      <c r="K1284" s="1"/>
      <c r="L1284" s="1"/>
      <c r="M1284" s="1"/>
      <c r="N1284" s="1"/>
      <c r="O1284" s="1"/>
      <c r="P1284" s="1"/>
      <c r="Q1284" s="1"/>
      <c r="R1284" s="1"/>
      <c r="S1284" s="1"/>
      <c r="T1284" s="1"/>
      <c r="U1284" s="1"/>
      <c r="V1284" s="1"/>
    </row>
    <row r="1285" spans="1:22" ht="12.75" customHeight="1">
      <c r="A1285" s="959" t="s">
        <v>7590</v>
      </c>
      <c r="B1285" s="889" t="s">
        <v>8838</v>
      </c>
      <c r="C1285" s="1393"/>
      <c r="D1285" s="1393"/>
      <c r="E1285" s="1393"/>
      <c r="F1285" s="1393"/>
      <c r="G1285" s="1393"/>
      <c r="H1285" s="1"/>
      <c r="I1285" s="1"/>
      <c r="J1285" s="1"/>
      <c r="K1285" s="1"/>
      <c r="L1285" s="1"/>
      <c r="M1285" s="1"/>
      <c r="N1285" s="1"/>
      <c r="O1285" s="1"/>
      <c r="P1285" s="1"/>
      <c r="Q1285" s="1"/>
      <c r="R1285" s="1"/>
      <c r="S1285" s="1"/>
      <c r="T1285" s="1"/>
      <c r="U1285" s="1"/>
      <c r="V1285" s="1"/>
    </row>
    <row r="1286" spans="1:22" ht="12.75" customHeight="1">
      <c r="A1286" s="950" t="s">
        <v>7583</v>
      </c>
      <c r="B1286" s="950">
        <v>9</v>
      </c>
      <c r="C1286" s="1393"/>
      <c r="D1286" s="1393"/>
      <c r="E1286" s="1393"/>
      <c r="F1286" s="1393"/>
      <c r="G1286" s="1393"/>
      <c r="H1286" s="1"/>
      <c r="I1286" s="1"/>
      <c r="J1286" s="1"/>
      <c r="K1286" s="1"/>
      <c r="L1286" s="1"/>
      <c r="M1286" s="1"/>
      <c r="N1286" s="1"/>
      <c r="O1286" s="1"/>
      <c r="P1286" s="1"/>
      <c r="Q1286" s="1"/>
      <c r="R1286" s="1"/>
      <c r="S1286" s="1"/>
      <c r="T1286" s="1"/>
      <c r="U1286" s="1"/>
      <c r="V1286" s="1"/>
    </row>
    <row r="1287" spans="1:22" ht="12.75" customHeight="1">
      <c r="A1287" s="959" t="s">
        <v>7585</v>
      </c>
      <c r="B1287" s="663" t="s">
        <v>8849</v>
      </c>
      <c r="C1287" s="1393"/>
      <c r="D1287" s="1393"/>
      <c r="E1287" s="1393"/>
      <c r="F1287" s="1393"/>
      <c r="G1287" s="1393"/>
      <c r="H1287" s="1"/>
      <c r="I1287" s="1"/>
      <c r="J1287" s="1"/>
      <c r="K1287" s="1"/>
      <c r="L1287" s="1"/>
      <c r="M1287" s="1"/>
      <c r="N1287" s="1"/>
      <c r="O1287" s="1"/>
      <c r="P1287" s="1"/>
      <c r="Q1287" s="1"/>
      <c r="R1287" s="1"/>
      <c r="S1287" s="1"/>
      <c r="T1287" s="1"/>
      <c r="U1287" s="1"/>
      <c r="V1287" s="1"/>
    </row>
    <row r="1288" spans="1:22" ht="12.75" customHeight="1">
      <c r="A1288" s="959" t="s">
        <v>7586</v>
      </c>
      <c r="B1288" s="889" t="s">
        <v>8850</v>
      </c>
      <c r="C1288" s="1393"/>
      <c r="D1288" s="1393"/>
      <c r="E1288" s="1393"/>
      <c r="F1288" s="1393"/>
      <c r="G1288" s="1393"/>
      <c r="H1288" s="1"/>
      <c r="I1288" s="1"/>
      <c r="J1288" s="1"/>
      <c r="K1288" s="1"/>
      <c r="L1288" s="1"/>
      <c r="M1288" s="1"/>
      <c r="N1288" s="1"/>
      <c r="O1288" s="1"/>
      <c r="P1288" s="1"/>
      <c r="Q1288" s="1"/>
      <c r="R1288" s="1"/>
      <c r="S1288" s="1"/>
      <c r="T1288" s="1"/>
      <c r="U1288" s="1"/>
      <c r="V1288" s="1"/>
    </row>
    <row r="1289" spans="1:22" ht="12.75" customHeight="1">
      <c r="A1289" s="959" t="s">
        <v>7588</v>
      </c>
      <c r="B1289" s="889" t="s">
        <v>8837</v>
      </c>
      <c r="C1289" s="1393"/>
      <c r="D1289" s="1393"/>
      <c r="E1289" s="1393"/>
      <c r="F1289" s="1393"/>
      <c r="G1289" s="1393"/>
      <c r="H1289" s="1"/>
      <c r="I1289" s="1"/>
      <c r="J1289" s="1"/>
      <c r="K1289" s="1"/>
      <c r="L1289" s="1"/>
      <c r="M1289" s="1"/>
      <c r="N1289" s="1"/>
      <c r="O1289" s="1"/>
      <c r="P1289" s="1"/>
      <c r="Q1289" s="1"/>
      <c r="R1289" s="1"/>
      <c r="S1289" s="1"/>
      <c r="T1289" s="1"/>
      <c r="U1289" s="1"/>
      <c r="V1289" s="1"/>
    </row>
    <row r="1290" spans="1:22" ht="12.75" customHeight="1">
      <c r="A1290" s="959" t="s">
        <v>7589</v>
      </c>
      <c r="B1290" s="889">
        <v>50</v>
      </c>
      <c r="C1290" s="1393"/>
      <c r="D1290" s="1393"/>
      <c r="E1290" s="1393"/>
      <c r="F1290" s="1393"/>
      <c r="G1290" s="1393"/>
      <c r="H1290" s="1"/>
      <c r="I1290" s="1"/>
      <c r="J1290" s="1"/>
      <c r="K1290" s="1"/>
      <c r="L1290" s="1"/>
      <c r="M1290" s="1"/>
      <c r="N1290" s="1"/>
      <c r="O1290" s="1"/>
      <c r="P1290" s="1"/>
      <c r="Q1290" s="1"/>
      <c r="R1290" s="1"/>
      <c r="S1290" s="1"/>
      <c r="T1290" s="1"/>
      <c r="U1290" s="1"/>
      <c r="V1290" s="1"/>
    </row>
    <row r="1291" spans="1:22" ht="12.75" customHeight="1">
      <c r="A1291" s="959" t="s">
        <v>7590</v>
      </c>
      <c r="B1291" s="1467" t="s">
        <v>8832</v>
      </c>
      <c r="C1291" s="1393"/>
      <c r="D1291" s="1393"/>
      <c r="E1291" s="1393"/>
      <c r="F1291" s="1393"/>
      <c r="G1291" s="1393"/>
      <c r="H1291" s="1"/>
      <c r="I1291" s="1"/>
      <c r="J1291" s="1"/>
      <c r="K1291" s="1"/>
      <c r="L1291" s="1"/>
      <c r="M1291" s="1"/>
      <c r="N1291" s="1"/>
      <c r="O1291" s="1"/>
      <c r="P1291" s="1"/>
      <c r="Q1291" s="1"/>
      <c r="R1291" s="1"/>
      <c r="S1291" s="1"/>
      <c r="T1291" s="1"/>
      <c r="U1291" s="1"/>
      <c r="V1291" s="1"/>
    </row>
    <row r="1292" spans="1:22" ht="12.75" customHeight="1">
      <c r="A1292" s="950" t="s">
        <v>7583</v>
      </c>
      <c r="B1292" s="950">
        <v>10</v>
      </c>
      <c r="C1292" s="1393"/>
      <c r="D1292" s="1393"/>
      <c r="E1292" s="1393"/>
      <c r="F1292" s="1393"/>
      <c r="G1292" s="1393"/>
      <c r="H1292" s="1"/>
      <c r="I1292" s="1"/>
      <c r="J1292" s="1"/>
      <c r="K1292" s="1"/>
      <c r="L1292" s="1"/>
      <c r="M1292" s="1"/>
      <c r="N1292" s="1"/>
      <c r="O1292" s="1"/>
      <c r="P1292" s="1"/>
      <c r="Q1292" s="1"/>
      <c r="R1292" s="1"/>
      <c r="S1292" s="1"/>
      <c r="T1292" s="1"/>
      <c r="U1292" s="1"/>
      <c r="V1292" s="1"/>
    </row>
    <row r="1293" spans="1:22" ht="12.75" customHeight="1">
      <c r="A1293" s="959" t="s">
        <v>7585</v>
      </c>
      <c r="B1293" s="1272" t="s">
        <v>8853</v>
      </c>
      <c r="C1293" s="1393"/>
      <c r="D1293" s="1393"/>
      <c r="E1293" s="1393"/>
      <c r="F1293" s="1393"/>
      <c r="G1293" s="1393"/>
      <c r="H1293" s="1"/>
      <c r="I1293" s="1"/>
      <c r="J1293" s="1"/>
      <c r="K1293" s="1"/>
      <c r="L1293" s="1"/>
      <c r="M1293" s="1"/>
      <c r="N1293" s="1"/>
      <c r="O1293" s="1"/>
      <c r="P1293" s="1"/>
      <c r="Q1293" s="1"/>
      <c r="R1293" s="1"/>
      <c r="S1293" s="1"/>
      <c r="T1293" s="1"/>
      <c r="U1293" s="1"/>
      <c r="V1293" s="1"/>
    </row>
    <row r="1294" spans="1:22" ht="15.75" customHeight="1">
      <c r="A1294" s="959" t="s">
        <v>7586</v>
      </c>
      <c r="B1294" s="959" t="s">
        <v>8855</v>
      </c>
      <c r="C1294" s="1393"/>
      <c r="D1294" s="1393"/>
      <c r="E1294" s="1393"/>
      <c r="F1294" s="1393"/>
      <c r="G1294" s="1393"/>
      <c r="H1294" s="1"/>
      <c r="I1294" s="1"/>
      <c r="J1294" s="1"/>
      <c r="K1294" s="1"/>
      <c r="L1294" s="1"/>
      <c r="M1294" s="1"/>
      <c r="N1294" s="1"/>
      <c r="O1294" s="1"/>
      <c r="P1294" s="1"/>
      <c r="Q1294" s="1"/>
      <c r="R1294" s="1"/>
      <c r="S1294" s="1"/>
      <c r="T1294" s="1"/>
      <c r="U1294" s="1"/>
      <c r="V1294" s="1"/>
    </row>
    <row r="1295" spans="1:22" ht="12.75" customHeight="1">
      <c r="A1295" s="959" t="s">
        <v>7588</v>
      </c>
      <c r="B1295" s="959" t="s">
        <v>8837</v>
      </c>
      <c r="C1295" s="1393"/>
      <c r="D1295" s="1393"/>
      <c r="E1295" s="1393"/>
      <c r="F1295" s="1393"/>
      <c r="G1295" s="1393"/>
      <c r="H1295" s="1"/>
      <c r="I1295" s="1"/>
      <c r="J1295" s="1"/>
      <c r="K1295" s="1"/>
      <c r="L1295" s="1"/>
      <c r="M1295" s="1"/>
      <c r="N1295" s="1"/>
      <c r="O1295" s="1"/>
      <c r="P1295" s="1"/>
      <c r="Q1295" s="1"/>
      <c r="R1295" s="1"/>
      <c r="S1295" s="1"/>
      <c r="T1295" s="1"/>
      <c r="U1295" s="1"/>
      <c r="V1295" s="1"/>
    </row>
    <row r="1296" spans="1:22" ht="12.75" customHeight="1">
      <c r="A1296" s="959" t="s">
        <v>7589</v>
      </c>
      <c r="B1296" s="889">
        <v>70</v>
      </c>
      <c r="C1296" s="1393"/>
      <c r="D1296" s="1393"/>
      <c r="E1296" s="1393"/>
      <c r="F1296" s="1393"/>
      <c r="G1296" s="1393"/>
      <c r="H1296" s="1"/>
      <c r="I1296" s="1"/>
      <c r="J1296" s="1"/>
      <c r="K1296" s="1"/>
      <c r="L1296" s="1"/>
      <c r="M1296" s="1"/>
      <c r="N1296" s="1"/>
      <c r="O1296" s="1"/>
      <c r="P1296" s="1"/>
      <c r="Q1296" s="1"/>
      <c r="R1296" s="1"/>
      <c r="S1296" s="1"/>
      <c r="T1296" s="1"/>
      <c r="U1296" s="1"/>
      <c r="V1296" s="1"/>
    </row>
    <row r="1297" spans="1:22" ht="12.75" customHeight="1">
      <c r="A1297" s="959" t="s">
        <v>7590</v>
      </c>
      <c r="B1297" s="889" t="s">
        <v>8828</v>
      </c>
      <c r="C1297" s="1393"/>
      <c r="D1297" s="1393"/>
      <c r="E1297" s="1393"/>
      <c r="F1297" s="1393"/>
      <c r="G1297" s="1393"/>
      <c r="H1297" s="1"/>
      <c r="I1297" s="1"/>
      <c r="J1297" s="1"/>
      <c r="K1297" s="1"/>
      <c r="L1297" s="1"/>
      <c r="M1297" s="1"/>
      <c r="N1297" s="1"/>
      <c r="O1297" s="1"/>
      <c r="P1297" s="1"/>
      <c r="Q1297" s="1"/>
      <c r="R1297" s="1"/>
      <c r="S1297" s="1"/>
      <c r="T1297" s="1"/>
      <c r="U1297" s="1"/>
      <c r="V1297" s="1"/>
    </row>
    <row r="1298" spans="1:22" ht="12.75" customHeight="1">
      <c r="A1298" s="950" t="s">
        <v>7583</v>
      </c>
      <c r="B1298" s="950">
        <v>11</v>
      </c>
      <c r="C1298" s="1393"/>
      <c r="D1298" s="1393"/>
      <c r="E1298" s="1393"/>
      <c r="F1298" s="1393"/>
      <c r="G1298" s="1393"/>
      <c r="H1298" s="1"/>
      <c r="I1298" s="1"/>
      <c r="J1298" s="1"/>
      <c r="K1298" s="1"/>
      <c r="L1298" s="1"/>
      <c r="M1298" s="1"/>
      <c r="N1298" s="1"/>
      <c r="O1298" s="1"/>
      <c r="P1298" s="1"/>
      <c r="Q1298" s="1"/>
      <c r="R1298" s="1"/>
      <c r="S1298" s="1"/>
      <c r="T1298" s="1"/>
      <c r="U1298" s="1"/>
      <c r="V1298" s="1"/>
    </row>
    <row r="1299" spans="1:22" ht="12.75" customHeight="1">
      <c r="A1299" s="959" t="s">
        <v>7585</v>
      </c>
      <c r="B1299" s="959" t="s">
        <v>8858</v>
      </c>
      <c r="C1299" s="1393"/>
      <c r="D1299" s="1393"/>
      <c r="E1299" s="1393"/>
      <c r="F1299" s="1393"/>
      <c r="G1299" s="1393"/>
      <c r="H1299" s="1"/>
      <c r="I1299" s="1"/>
      <c r="J1299" s="1"/>
      <c r="K1299" s="1"/>
      <c r="L1299" s="1"/>
      <c r="M1299" s="1"/>
      <c r="N1299" s="1"/>
      <c r="O1299" s="1"/>
      <c r="P1299" s="1"/>
      <c r="Q1299" s="1"/>
      <c r="R1299" s="1"/>
      <c r="S1299" s="1"/>
      <c r="T1299" s="1"/>
      <c r="U1299" s="1"/>
      <c r="V1299" s="1"/>
    </row>
    <row r="1300" spans="1:22" ht="12" customHeight="1">
      <c r="A1300" s="959" t="s">
        <v>7586</v>
      </c>
      <c r="B1300" s="889" t="s">
        <v>8861</v>
      </c>
      <c r="C1300" s="1393"/>
      <c r="D1300" s="1393"/>
      <c r="E1300" s="1393"/>
      <c r="F1300" s="1393"/>
      <c r="G1300" s="1393"/>
      <c r="H1300" s="1"/>
      <c r="I1300" s="1"/>
      <c r="J1300" s="1"/>
      <c r="K1300" s="1"/>
      <c r="L1300" s="1"/>
      <c r="M1300" s="1"/>
      <c r="N1300" s="1"/>
      <c r="O1300" s="1"/>
      <c r="P1300" s="1"/>
      <c r="Q1300" s="1"/>
      <c r="R1300" s="1"/>
      <c r="S1300" s="1"/>
      <c r="T1300" s="1"/>
      <c r="U1300" s="1"/>
      <c r="V1300" s="1"/>
    </row>
    <row r="1301" spans="1:22" ht="12.75" customHeight="1">
      <c r="A1301" s="959" t="s">
        <v>7588</v>
      </c>
      <c r="B1301" s="959" t="s">
        <v>8837</v>
      </c>
      <c r="C1301" s="1393"/>
      <c r="D1301" s="1393"/>
      <c r="E1301" s="1393"/>
      <c r="F1301" s="1393"/>
      <c r="G1301" s="1393"/>
      <c r="H1301" s="1"/>
      <c r="I1301" s="1"/>
      <c r="J1301" s="1"/>
      <c r="K1301" s="1"/>
      <c r="L1301" s="1"/>
      <c r="M1301" s="1"/>
      <c r="N1301" s="1"/>
      <c r="O1301" s="1"/>
      <c r="P1301" s="1"/>
      <c r="Q1301" s="1"/>
      <c r="R1301" s="1"/>
      <c r="S1301" s="1"/>
      <c r="T1301" s="1"/>
      <c r="U1301" s="1"/>
      <c r="V1301" s="1"/>
    </row>
    <row r="1302" spans="1:22" ht="12.75" customHeight="1">
      <c r="A1302" s="959" t="s">
        <v>7589</v>
      </c>
      <c r="B1302" s="889">
        <v>100</v>
      </c>
      <c r="C1302" s="1393"/>
      <c r="D1302" s="1393"/>
      <c r="E1302" s="1393"/>
      <c r="F1302" s="1393"/>
      <c r="G1302" s="1393"/>
      <c r="H1302" s="1"/>
      <c r="I1302" s="1"/>
      <c r="J1302" s="1"/>
      <c r="K1302" s="1"/>
      <c r="L1302" s="1"/>
      <c r="M1302" s="1"/>
      <c r="N1302" s="1"/>
      <c r="O1302" s="1"/>
      <c r="P1302" s="1"/>
      <c r="Q1302" s="1"/>
      <c r="R1302" s="1"/>
      <c r="S1302" s="1"/>
      <c r="T1302" s="1"/>
      <c r="U1302" s="1"/>
      <c r="V1302" s="1"/>
    </row>
    <row r="1303" spans="1:22" ht="12.75" customHeight="1">
      <c r="A1303" s="959" t="s">
        <v>7590</v>
      </c>
      <c r="B1303" s="889" t="s">
        <v>8828</v>
      </c>
      <c r="C1303" s="1393"/>
      <c r="D1303" s="1393"/>
      <c r="E1303" s="1393"/>
      <c r="F1303" s="1393"/>
      <c r="G1303" s="1393"/>
      <c r="H1303" s="1"/>
      <c r="I1303" s="1"/>
      <c r="J1303" s="1"/>
      <c r="K1303" s="1"/>
      <c r="L1303" s="1"/>
      <c r="M1303" s="1"/>
      <c r="N1303" s="1"/>
      <c r="O1303" s="1"/>
      <c r="P1303" s="1"/>
      <c r="Q1303" s="1"/>
      <c r="R1303" s="1"/>
      <c r="S1303" s="1"/>
      <c r="T1303" s="1"/>
      <c r="U1303" s="1"/>
      <c r="V1303" s="1"/>
    </row>
    <row r="1304" spans="1:22" ht="12.75" customHeight="1">
      <c r="A1304" s="950" t="s">
        <v>7583</v>
      </c>
      <c r="B1304" s="950">
        <v>12</v>
      </c>
      <c r="C1304" s="1393"/>
      <c r="D1304" s="1393"/>
      <c r="E1304" s="1393"/>
      <c r="F1304" s="1393"/>
      <c r="G1304" s="1393"/>
      <c r="H1304" s="1"/>
      <c r="I1304" s="1"/>
      <c r="J1304" s="1"/>
      <c r="K1304" s="1"/>
      <c r="L1304" s="1"/>
      <c r="M1304" s="1"/>
      <c r="N1304" s="1"/>
      <c r="O1304" s="1"/>
      <c r="P1304" s="1"/>
      <c r="Q1304" s="1"/>
      <c r="R1304" s="1"/>
      <c r="S1304" s="1"/>
      <c r="T1304" s="1"/>
      <c r="U1304" s="1"/>
      <c r="V1304" s="1"/>
    </row>
    <row r="1305" spans="1:22" ht="12.75" customHeight="1">
      <c r="A1305" s="959" t="s">
        <v>7585</v>
      </c>
      <c r="B1305" s="889" t="s">
        <v>8866</v>
      </c>
      <c r="C1305" s="1393"/>
      <c r="D1305" s="1393"/>
      <c r="E1305" s="1393"/>
      <c r="F1305" s="1393"/>
      <c r="G1305" s="1393"/>
      <c r="H1305" s="1"/>
      <c r="I1305" s="1"/>
      <c r="J1305" s="1"/>
      <c r="K1305" s="1"/>
      <c r="L1305" s="1"/>
      <c r="M1305" s="1"/>
      <c r="N1305" s="1"/>
      <c r="O1305" s="1"/>
      <c r="P1305" s="1"/>
      <c r="Q1305" s="1"/>
      <c r="R1305" s="1"/>
      <c r="S1305" s="1"/>
      <c r="T1305" s="1"/>
      <c r="U1305" s="1"/>
      <c r="V1305" s="1"/>
    </row>
    <row r="1306" spans="1:22" ht="13.5" customHeight="1">
      <c r="A1306" s="959" t="s">
        <v>7586</v>
      </c>
      <c r="B1306" s="889" t="s">
        <v>8871</v>
      </c>
      <c r="C1306" s="1393"/>
      <c r="D1306" s="1393"/>
      <c r="E1306" s="1393"/>
      <c r="F1306" s="1393"/>
      <c r="G1306" s="1393"/>
      <c r="H1306" s="1"/>
      <c r="I1306" s="1"/>
      <c r="J1306" s="1"/>
      <c r="K1306" s="1"/>
      <c r="L1306" s="1"/>
      <c r="M1306" s="1"/>
      <c r="N1306" s="1"/>
      <c r="O1306" s="1"/>
      <c r="P1306" s="1"/>
      <c r="Q1306" s="1"/>
      <c r="R1306" s="1"/>
      <c r="S1306" s="1"/>
      <c r="T1306" s="1"/>
      <c r="U1306" s="1"/>
      <c r="V1306" s="1"/>
    </row>
    <row r="1307" spans="1:22" ht="12.75" customHeight="1">
      <c r="A1307" s="959" t="s">
        <v>7588</v>
      </c>
      <c r="B1307" s="959" t="s">
        <v>8877</v>
      </c>
      <c r="C1307" s="1393"/>
      <c r="D1307" s="1393"/>
      <c r="E1307" s="1393"/>
      <c r="F1307" s="1393"/>
      <c r="G1307" s="1393"/>
      <c r="H1307" s="1"/>
      <c r="I1307" s="1"/>
      <c r="J1307" s="1"/>
      <c r="K1307" s="1"/>
      <c r="L1307" s="1"/>
      <c r="M1307" s="1"/>
      <c r="N1307" s="1"/>
      <c r="O1307" s="1"/>
      <c r="P1307" s="1"/>
      <c r="Q1307" s="1"/>
      <c r="R1307" s="1"/>
      <c r="S1307" s="1"/>
      <c r="T1307" s="1"/>
      <c r="U1307" s="1"/>
      <c r="V1307" s="1"/>
    </row>
    <row r="1308" spans="1:22" ht="12.75" customHeight="1">
      <c r="A1308" s="959" t="s">
        <v>7589</v>
      </c>
      <c r="B1308" s="889">
        <v>250</v>
      </c>
      <c r="C1308" s="1393"/>
      <c r="D1308" s="1393"/>
      <c r="E1308" s="1393"/>
      <c r="F1308" s="1393"/>
      <c r="G1308" s="1393"/>
      <c r="H1308" s="1"/>
      <c r="I1308" s="1"/>
      <c r="J1308" s="1"/>
      <c r="K1308" s="1"/>
      <c r="L1308" s="1"/>
      <c r="M1308" s="1"/>
      <c r="N1308" s="1"/>
      <c r="O1308" s="1"/>
      <c r="P1308" s="1"/>
      <c r="Q1308" s="1"/>
      <c r="R1308" s="1"/>
      <c r="S1308" s="1"/>
      <c r="T1308" s="1"/>
      <c r="U1308" s="1"/>
      <c r="V1308" s="1"/>
    </row>
    <row r="1309" spans="1:22" ht="12.75" customHeight="1">
      <c r="A1309" s="959" t="s">
        <v>7590</v>
      </c>
      <c r="B1309" s="889" t="s">
        <v>8881</v>
      </c>
      <c r="C1309" s="1393"/>
      <c r="D1309" s="1393"/>
      <c r="E1309" s="1393"/>
      <c r="F1309" s="1393"/>
      <c r="G1309" s="1393"/>
      <c r="H1309" s="1"/>
      <c r="I1309" s="1"/>
      <c r="J1309" s="1"/>
      <c r="K1309" s="1"/>
      <c r="L1309" s="1"/>
      <c r="M1309" s="1"/>
      <c r="N1309" s="1"/>
      <c r="O1309" s="1"/>
      <c r="P1309" s="1"/>
      <c r="Q1309" s="1"/>
      <c r="R1309" s="1"/>
      <c r="S1309" s="1"/>
      <c r="T1309" s="1"/>
      <c r="U1309" s="1"/>
      <c r="V1309" s="1"/>
    </row>
    <row r="1310" spans="1:22" ht="12.75" customHeight="1">
      <c r="A1310" s="950" t="s">
        <v>7583</v>
      </c>
      <c r="B1310" s="950">
        <v>13</v>
      </c>
      <c r="C1310" s="1393"/>
      <c r="D1310" s="1393"/>
      <c r="E1310" s="1393"/>
      <c r="F1310" s="1393"/>
      <c r="G1310" s="1393"/>
      <c r="H1310" s="1"/>
      <c r="I1310" s="1"/>
      <c r="J1310" s="1"/>
      <c r="K1310" s="1"/>
      <c r="L1310" s="1"/>
      <c r="M1310" s="1"/>
      <c r="N1310" s="1"/>
      <c r="O1310" s="1"/>
      <c r="P1310" s="1"/>
      <c r="Q1310" s="1"/>
      <c r="R1310" s="1"/>
      <c r="S1310" s="1"/>
      <c r="T1310" s="1"/>
      <c r="U1310" s="1"/>
      <c r="V1310" s="1"/>
    </row>
    <row r="1311" spans="1:22" ht="12.75" customHeight="1">
      <c r="A1311" s="2244" t="s">
        <v>892</v>
      </c>
      <c r="B1311" s="2081"/>
      <c r="C1311" s="1393"/>
      <c r="D1311" s="1393"/>
      <c r="E1311" s="1393"/>
      <c r="F1311" s="1393"/>
      <c r="G1311" s="1393"/>
      <c r="H1311" s="1"/>
      <c r="I1311" s="1"/>
      <c r="J1311" s="1"/>
      <c r="K1311" s="1"/>
      <c r="L1311" s="1"/>
      <c r="M1311" s="1"/>
      <c r="N1311" s="1"/>
      <c r="O1311" s="1"/>
      <c r="P1311" s="1"/>
      <c r="Q1311" s="1"/>
      <c r="R1311" s="1"/>
      <c r="S1311" s="1"/>
      <c r="T1311" s="1"/>
      <c r="U1311" s="1"/>
      <c r="V1311" s="1"/>
    </row>
    <row r="1312" spans="1:22" ht="12.75" customHeight="1">
      <c r="A1312" s="2348" t="s">
        <v>892</v>
      </c>
      <c r="B1312" s="2081"/>
      <c r="C1312" s="1393"/>
      <c r="D1312" s="1393"/>
      <c r="E1312" s="1393"/>
      <c r="F1312" s="1393"/>
      <c r="G1312" s="1393"/>
      <c r="H1312" s="1"/>
      <c r="I1312" s="1"/>
      <c r="J1312" s="1"/>
      <c r="K1312" s="1"/>
      <c r="L1312" s="1"/>
      <c r="M1312" s="1"/>
      <c r="N1312" s="1"/>
      <c r="O1312" s="1"/>
      <c r="P1312" s="1"/>
      <c r="Q1312" s="1"/>
      <c r="R1312" s="1"/>
      <c r="S1312" s="1"/>
      <c r="T1312" s="1"/>
      <c r="U1312" s="1"/>
      <c r="V1312" s="1"/>
    </row>
    <row r="1313" spans="1:22" ht="12.75" customHeight="1">
      <c r="A1313" s="953" t="s">
        <v>7583</v>
      </c>
      <c r="B1313" s="953">
        <v>1</v>
      </c>
      <c r="C1313" s="1393"/>
      <c r="D1313" s="1393"/>
      <c r="E1313" s="1393"/>
      <c r="F1313" s="1393"/>
      <c r="G1313" s="1393"/>
      <c r="H1313" s="1"/>
      <c r="I1313" s="1"/>
      <c r="J1313" s="1"/>
      <c r="K1313" s="1"/>
      <c r="L1313" s="1"/>
      <c r="M1313" s="1"/>
      <c r="N1313" s="1"/>
      <c r="O1313" s="1"/>
      <c r="P1313" s="1"/>
      <c r="Q1313" s="1"/>
      <c r="R1313" s="1"/>
      <c r="S1313" s="1"/>
      <c r="T1313" s="1"/>
      <c r="U1313" s="1"/>
      <c r="V1313" s="1"/>
    </row>
    <row r="1314" spans="1:22" ht="12.75" customHeight="1">
      <c r="A1314" s="651" t="s">
        <v>7585</v>
      </c>
      <c r="B1314" s="651" t="s">
        <v>8922</v>
      </c>
      <c r="C1314" s="1393"/>
      <c r="D1314" s="1393"/>
      <c r="E1314" s="1393"/>
      <c r="F1314" s="1393"/>
      <c r="G1314" s="1393"/>
      <c r="H1314" s="1"/>
      <c r="I1314" s="1"/>
      <c r="J1314" s="1"/>
      <c r="K1314" s="1"/>
      <c r="L1314" s="1"/>
      <c r="M1314" s="1"/>
      <c r="N1314" s="1"/>
      <c r="O1314" s="1"/>
      <c r="P1314" s="1"/>
      <c r="Q1314" s="1"/>
      <c r="R1314" s="1"/>
      <c r="S1314" s="1"/>
      <c r="T1314" s="1"/>
      <c r="U1314" s="1"/>
      <c r="V1314" s="1"/>
    </row>
    <row r="1315" spans="1:22" ht="12.75" customHeight="1">
      <c r="A1315" s="651" t="s">
        <v>7586</v>
      </c>
      <c r="B1315" s="663" t="s">
        <v>8923</v>
      </c>
      <c r="C1315" s="1393"/>
      <c r="D1315" s="1393"/>
      <c r="E1315" s="1393"/>
      <c r="F1315" s="1393"/>
      <c r="G1315" s="1393"/>
      <c r="H1315" s="1"/>
      <c r="I1315" s="1"/>
      <c r="J1315" s="1"/>
      <c r="K1315" s="1"/>
      <c r="L1315" s="1"/>
      <c r="M1315" s="1"/>
      <c r="N1315" s="1"/>
      <c r="O1315" s="1"/>
      <c r="P1315" s="1"/>
      <c r="Q1315" s="1"/>
      <c r="R1315" s="1"/>
      <c r="S1315" s="1"/>
      <c r="T1315" s="1"/>
      <c r="U1315" s="1"/>
      <c r="V1315" s="1"/>
    </row>
    <row r="1316" spans="1:22" ht="12.75" customHeight="1">
      <c r="A1316" s="651" t="s">
        <v>7588</v>
      </c>
      <c r="B1316" s="651" t="s">
        <v>1621</v>
      </c>
      <c r="C1316" s="1393"/>
      <c r="D1316" s="1393"/>
      <c r="E1316" s="1393"/>
      <c r="F1316" s="1393"/>
      <c r="G1316" s="1393"/>
      <c r="H1316" s="1"/>
      <c r="I1316" s="1"/>
      <c r="J1316" s="1"/>
      <c r="K1316" s="1"/>
      <c r="L1316" s="1"/>
      <c r="M1316" s="1"/>
      <c r="N1316" s="1"/>
      <c r="O1316" s="1"/>
      <c r="P1316" s="1"/>
      <c r="Q1316" s="1"/>
      <c r="R1316" s="1"/>
      <c r="S1316" s="1"/>
      <c r="T1316" s="1"/>
      <c r="U1316" s="1"/>
      <c r="V1316" s="1"/>
    </row>
    <row r="1317" spans="1:22" ht="12.75" customHeight="1">
      <c r="A1317" s="651" t="s">
        <v>7589</v>
      </c>
      <c r="B1317" s="651">
        <v>45</v>
      </c>
      <c r="C1317" s="1393"/>
      <c r="D1317" s="1393"/>
      <c r="E1317" s="1393"/>
      <c r="F1317" s="1393"/>
      <c r="G1317" s="1393"/>
      <c r="H1317" s="1"/>
      <c r="I1317" s="1"/>
      <c r="J1317" s="1"/>
      <c r="K1317" s="1"/>
      <c r="L1317" s="1"/>
      <c r="M1317" s="1"/>
      <c r="N1317" s="1"/>
      <c r="O1317" s="1"/>
      <c r="P1317" s="1"/>
      <c r="Q1317" s="1"/>
      <c r="R1317" s="1"/>
      <c r="S1317" s="1"/>
      <c r="T1317" s="1"/>
      <c r="U1317" s="1"/>
      <c r="V1317" s="1"/>
    </row>
    <row r="1318" spans="1:22" ht="12.75" customHeight="1">
      <c r="A1318" s="651" t="s">
        <v>7590</v>
      </c>
      <c r="B1318" s="651" t="s">
        <v>8926</v>
      </c>
      <c r="C1318" s="1393"/>
      <c r="D1318" s="1393"/>
      <c r="E1318" s="1393"/>
      <c r="F1318" s="1393"/>
      <c r="G1318" s="1393"/>
      <c r="H1318" s="1"/>
      <c r="I1318" s="1"/>
      <c r="J1318" s="1"/>
      <c r="K1318" s="1"/>
      <c r="L1318" s="1"/>
      <c r="M1318" s="1"/>
      <c r="N1318" s="1"/>
      <c r="O1318" s="1"/>
      <c r="P1318" s="1"/>
      <c r="Q1318" s="1"/>
      <c r="R1318" s="1"/>
      <c r="S1318" s="1"/>
      <c r="T1318" s="1"/>
      <c r="U1318" s="1"/>
      <c r="V1318" s="1"/>
    </row>
    <row r="1319" spans="1:22" ht="12.75" customHeight="1">
      <c r="A1319" s="1219" t="s">
        <v>7583</v>
      </c>
      <c r="B1319" s="1219">
        <v>2</v>
      </c>
      <c r="C1319" s="1240"/>
      <c r="D1319" s="1240"/>
      <c r="E1319" s="1240"/>
      <c r="F1319" s="1240"/>
      <c r="G1319" s="1240"/>
      <c r="H1319" s="1"/>
      <c r="I1319" s="1"/>
      <c r="J1319" s="1"/>
      <c r="K1319" s="1"/>
      <c r="L1319" s="1"/>
      <c r="M1319" s="1"/>
      <c r="N1319" s="1"/>
      <c r="O1319" s="1"/>
      <c r="P1319" s="1"/>
      <c r="Q1319" s="1"/>
      <c r="R1319" s="1"/>
      <c r="S1319" s="1"/>
      <c r="T1319" s="1"/>
      <c r="U1319" s="1"/>
      <c r="V1319" s="1"/>
    </row>
    <row r="1320" spans="1:22" ht="12.75" customHeight="1">
      <c r="A1320" s="651" t="s">
        <v>7585</v>
      </c>
      <c r="B1320" s="651" t="s">
        <v>8933</v>
      </c>
      <c r="C1320" s="1393"/>
      <c r="D1320" s="1393"/>
      <c r="E1320" s="1393"/>
      <c r="F1320" s="1393"/>
      <c r="G1320" s="1393"/>
      <c r="H1320" s="1"/>
      <c r="I1320" s="1"/>
      <c r="J1320" s="1"/>
      <c r="K1320" s="1"/>
      <c r="L1320" s="1"/>
      <c r="M1320" s="1"/>
      <c r="N1320" s="1"/>
      <c r="O1320" s="1"/>
      <c r="P1320" s="1"/>
      <c r="Q1320" s="1"/>
      <c r="R1320" s="1"/>
      <c r="S1320" s="1"/>
      <c r="T1320" s="1"/>
      <c r="U1320" s="1"/>
      <c r="V1320" s="1"/>
    </row>
    <row r="1321" spans="1:22" ht="12.75" customHeight="1">
      <c r="A1321" s="651" t="s">
        <v>7586</v>
      </c>
      <c r="B1321" s="663" t="s">
        <v>8934</v>
      </c>
      <c r="C1321" s="1393"/>
      <c r="D1321" s="1393"/>
      <c r="E1321" s="1393"/>
      <c r="F1321" s="1393"/>
      <c r="G1321" s="1393"/>
      <c r="H1321" s="1"/>
      <c r="I1321" s="1"/>
      <c r="J1321" s="1"/>
      <c r="K1321" s="1"/>
      <c r="L1321" s="1"/>
      <c r="M1321" s="1"/>
      <c r="N1321" s="1"/>
      <c r="O1321" s="1"/>
      <c r="P1321" s="1"/>
      <c r="Q1321" s="1"/>
      <c r="R1321" s="1"/>
      <c r="S1321" s="1"/>
      <c r="T1321" s="1"/>
      <c r="U1321" s="1"/>
      <c r="V1321" s="1"/>
    </row>
    <row r="1322" spans="1:22" ht="12.75" customHeight="1">
      <c r="A1322" s="651" t="s">
        <v>7588</v>
      </c>
      <c r="B1322" s="651" t="s">
        <v>1621</v>
      </c>
      <c r="C1322" s="1393"/>
      <c r="D1322" s="1393"/>
      <c r="E1322" s="1393"/>
      <c r="F1322" s="1393"/>
      <c r="G1322" s="1393"/>
      <c r="H1322" s="1"/>
      <c r="I1322" s="1"/>
      <c r="J1322" s="1"/>
      <c r="K1322" s="1"/>
      <c r="L1322" s="1"/>
      <c r="M1322" s="1"/>
      <c r="N1322" s="1"/>
      <c r="O1322" s="1"/>
      <c r="P1322" s="1"/>
      <c r="Q1322" s="1"/>
      <c r="R1322" s="1"/>
      <c r="S1322" s="1"/>
      <c r="T1322" s="1"/>
      <c r="U1322" s="1"/>
      <c r="V1322" s="1"/>
    </row>
    <row r="1323" spans="1:22" ht="12.75" customHeight="1">
      <c r="A1323" s="651" t="s">
        <v>7589</v>
      </c>
      <c r="B1323" s="651">
        <v>45</v>
      </c>
      <c r="C1323" s="1393"/>
      <c r="D1323" s="1393"/>
      <c r="E1323" s="1393"/>
      <c r="F1323" s="1393"/>
      <c r="G1323" s="1393"/>
      <c r="H1323" s="1"/>
      <c r="I1323" s="1"/>
      <c r="J1323" s="1"/>
      <c r="K1323" s="1"/>
      <c r="L1323" s="1"/>
      <c r="M1323" s="1"/>
      <c r="N1323" s="1"/>
      <c r="O1323" s="1"/>
      <c r="P1323" s="1"/>
      <c r="Q1323" s="1"/>
      <c r="R1323" s="1"/>
      <c r="S1323" s="1"/>
      <c r="T1323" s="1"/>
      <c r="U1323" s="1"/>
      <c r="V1323" s="1"/>
    </row>
    <row r="1324" spans="1:22" ht="12.75" customHeight="1">
      <c r="A1324" s="651" t="s">
        <v>7590</v>
      </c>
      <c r="B1324" s="651" t="s">
        <v>8936</v>
      </c>
      <c r="C1324" s="1393"/>
      <c r="D1324" s="1393"/>
      <c r="E1324" s="1393"/>
      <c r="F1324" s="1393"/>
      <c r="G1324" s="1393"/>
      <c r="H1324" s="1"/>
      <c r="I1324" s="1"/>
      <c r="J1324" s="1"/>
      <c r="K1324" s="1"/>
      <c r="L1324" s="1"/>
      <c r="M1324" s="1"/>
      <c r="N1324" s="1"/>
      <c r="O1324" s="1"/>
      <c r="P1324" s="1"/>
      <c r="Q1324" s="1"/>
      <c r="R1324" s="1"/>
      <c r="S1324" s="1"/>
      <c r="T1324" s="1"/>
      <c r="U1324" s="1"/>
      <c r="V1324" s="1"/>
    </row>
    <row r="1325" spans="1:22" ht="12.75" customHeight="1">
      <c r="A1325" s="953" t="s">
        <v>7583</v>
      </c>
      <c r="B1325" s="953">
        <v>3</v>
      </c>
      <c r="C1325" s="1240"/>
      <c r="D1325" s="1240"/>
      <c r="E1325" s="1240"/>
      <c r="F1325" s="1240"/>
      <c r="G1325" s="1240"/>
      <c r="H1325" s="1"/>
      <c r="I1325" s="1"/>
      <c r="J1325" s="1"/>
      <c r="K1325" s="1"/>
      <c r="L1325" s="1"/>
      <c r="M1325" s="1"/>
      <c r="N1325" s="1"/>
      <c r="O1325" s="1"/>
      <c r="P1325" s="1"/>
      <c r="Q1325" s="1"/>
      <c r="R1325" s="1"/>
      <c r="S1325" s="1"/>
      <c r="T1325" s="1"/>
      <c r="U1325" s="1"/>
      <c r="V1325" s="1"/>
    </row>
    <row r="1326" spans="1:22" ht="12.75" customHeight="1">
      <c r="A1326" s="651" t="s">
        <v>7585</v>
      </c>
      <c r="B1326" s="651" t="s">
        <v>8940</v>
      </c>
      <c r="C1326" s="1393"/>
      <c r="D1326" s="1393"/>
      <c r="E1326" s="1393"/>
      <c r="F1326" s="1393"/>
      <c r="G1326" s="1393"/>
      <c r="H1326" s="1"/>
      <c r="I1326" s="1"/>
      <c r="J1326" s="1"/>
      <c r="K1326" s="1"/>
      <c r="L1326" s="1"/>
      <c r="M1326" s="1"/>
      <c r="N1326" s="1"/>
      <c r="O1326" s="1"/>
      <c r="P1326" s="1"/>
      <c r="Q1326" s="1"/>
      <c r="R1326" s="1"/>
      <c r="S1326" s="1"/>
      <c r="T1326" s="1"/>
      <c r="U1326" s="1"/>
      <c r="V1326" s="1"/>
    </row>
    <row r="1327" spans="1:22" ht="12.75" customHeight="1">
      <c r="A1327" s="651" t="s">
        <v>7586</v>
      </c>
      <c r="B1327" s="663" t="s">
        <v>8944</v>
      </c>
      <c r="C1327" s="1393"/>
      <c r="D1327" s="1393"/>
      <c r="E1327" s="1393"/>
      <c r="F1327" s="1393"/>
      <c r="G1327" s="1393"/>
      <c r="H1327" s="1"/>
      <c r="I1327" s="1"/>
      <c r="J1327" s="1"/>
      <c r="K1327" s="1"/>
      <c r="L1327" s="1"/>
      <c r="M1327" s="1"/>
      <c r="N1327" s="1"/>
      <c r="O1327" s="1"/>
      <c r="P1327" s="1"/>
      <c r="Q1327" s="1"/>
      <c r="R1327" s="1"/>
      <c r="S1327" s="1"/>
      <c r="T1327" s="1"/>
      <c r="U1327" s="1"/>
      <c r="V1327" s="1"/>
    </row>
    <row r="1328" spans="1:22" ht="12.75" customHeight="1">
      <c r="A1328" s="651" t="s">
        <v>7588</v>
      </c>
      <c r="B1328" s="651" t="s">
        <v>1621</v>
      </c>
      <c r="C1328" s="1393"/>
      <c r="D1328" s="1393"/>
      <c r="E1328" s="1393"/>
      <c r="F1328" s="1393"/>
      <c r="G1328" s="1393"/>
      <c r="H1328" s="1"/>
      <c r="I1328" s="1"/>
      <c r="J1328" s="1"/>
      <c r="K1328" s="1"/>
      <c r="L1328" s="1"/>
      <c r="M1328" s="1"/>
      <c r="N1328" s="1"/>
      <c r="O1328" s="1"/>
      <c r="P1328" s="1"/>
      <c r="Q1328" s="1"/>
      <c r="R1328" s="1"/>
      <c r="S1328" s="1"/>
      <c r="T1328" s="1"/>
      <c r="U1328" s="1"/>
      <c r="V1328" s="1"/>
    </row>
    <row r="1329" spans="1:22" ht="12.75" customHeight="1">
      <c r="A1329" s="651" t="s">
        <v>7589</v>
      </c>
      <c r="B1329" s="651">
        <v>50</v>
      </c>
      <c r="C1329" s="1393"/>
      <c r="D1329" s="1393"/>
      <c r="E1329" s="1393"/>
      <c r="F1329" s="1393"/>
      <c r="G1329" s="1393"/>
      <c r="H1329" s="1"/>
      <c r="I1329" s="1"/>
      <c r="J1329" s="1"/>
      <c r="K1329" s="1"/>
      <c r="L1329" s="1"/>
      <c r="M1329" s="1"/>
      <c r="N1329" s="1"/>
      <c r="O1329" s="1"/>
      <c r="P1329" s="1"/>
      <c r="Q1329" s="1"/>
      <c r="R1329" s="1"/>
      <c r="S1329" s="1"/>
      <c r="T1329" s="1"/>
      <c r="U1329" s="1"/>
      <c r="V1329" s="1"/>
    </row>
    <row r="1330" spans="1:22" ht="12.75" customHeight="1">
      <c r="A1330" s="651" t="s">
        <v>7590</v>
      </c>
      <c r="B1330" s="1272" t="s">
        <v>8950</v>
      </c>
      <c r="C1330" s="1393"/>
      <c r="D1330" s="1393"/>
      <c r="E1330" s="1393"/>
      <c r="F1330" s="1393"/>
      <c r="G1330" s="1393"/>
      <c r="H1330" s="1"/>
      <c r="I1330" s="1"/>
      <c r="J1330" s="1"/>
      <c r="K1330" s="1"/>
      <c r="L1330" s="1"/>
      <c r="M1330" s="1"/>
      <c r="N1330" s="1"/>
      <c r="O1330" s="1"/>
      <c r="P1330" s="1"/>
      <c r="Q1330" s="1"/>
      <c r="R1330" s="1"/>
      <c r="S1330" s="1"/>
      <c r="T1330" s="1"/>
      <c r="U1330" s="1"/>
      <c r="V1330" s="1"/>
    </row>
    <row r="1331" spans="1:22" ht="12.75" customHeight="1">
      <c r="A1331" s="1219" t="s">
        <v>7583</v>
      </c>
      <c r="B1331" s="1219">
        <v>4</v>
      </c>
      <c r="C1331" s="1240"/>
      <c r="D1331" s="1240"/>
      <c r="E1331" s="1240"/>
      <c r="F1331" s="1240"/>
      <c r="G1331" s="1240"/>
      <c r="H1331" s="1"/>
      <c r="I1331" s="1"/>
      <c r="J1331" s="1"/>
      <c r="K1331" s="1"/>
      <c r="L1331" s="1"/>
      <c r="M1331" s="1"/>
      <c r="N1331" s="1"/>
      <c r="O1331" s="1"/>
      <c r="P1331" s="1"/>
      <c r="Q1331" s="1"/>
      <c r="R1331" s="1"/>
      <c r="S1331" s="1"/>
      <c r="T1331" s="1"/>
      <c r="U1331" s="1"/>
      <c r="V1331" s="1"/>
    </row>
    <row r="1332" spans="1:22" ht="12.75" customHeight="1">
      <c r="A1332" s="651" t="s">
        <v>7585</v>
      </c>
      <c r="B1332" s="651" t="s">
        <v>8955</v>
      </c>
      <c r="C1332" s="1393"/>
      <c r="D1332" s="1393"/>
      <c r="E1332" s="1393"/>
      <c r="F1332" s="1393"/>
      <c r="G1332" s="1393"/>
      <c r="H1332" s="1"/>
      <c r="I1332" s="1"/>
      <c r="J1332" s="1"/>
      <c r="K1332" s="1"/>
      <c r="L1332" s="1"/>
      <c r="M1332" s="1"/>
      <c r="N1332" s="1"/>
      <c r="O1332" s="1"/>
      <c r="P1332" s="1"/>
      <c r="Q1332" s="1"/>
      <c r="R1332" s="1"/>
      <c r="S1332" s="1"/>
      <c r="T1332" s="1"/>
      <c r="U1332" s="1"/>
      <c r="V1332" s="1"/>
    </row>
    <row r="1333" spans="1:22" ht="12.75" customHeight="1">
      <c r="A1333" s="651" t="s">
        <v>7586</v>
      </c>
      <c r="B1333" s="663" t="s">
        <v>8956</v>
      </c>
      <c r="C1333" s="1393"/>
      <c r="D1333" s="1393"/>
      <c r="E1333" s="1393"/>
      <c r="F1333" s="1393"/>
      <c r="G1333" s="1393"/>
      <c r="H1333" s="1"/>
      <c r="I1333" s="1"/>
      <c r="J1333" s="1"/>
      <c r="K1333" s="1"/>
      <c r="L1333" s="1"/>
      <c r="M1333" s="1"/>
      <c r="N1333" s="1"/>
      <c r="O1333" s="1"/>
      <c r="P1333" s="1"/>
      <c r="Q1333" s="1"/>
      <c r="R1333" s="1"/>
      <c r="S1333" s="1"/>
      <c r="T1333" s="1"/>
      <c r="U1333" s="1"/>
      <c r="V1333" s="1"/>
    </row>
    <row r="1334" spans="1:22" ht="12.75" customHeight="1">
      <c r="A1334" s="651" t="s">
        <v>7588</v>
      </c>
      <c r="B1334" s="651" t="s">
        <v>1621</v>
      </c>
      <c r="C1334" s="1393"/>
      <c r="D1334" s="1393"/>
      <c r="E1334" s="1393"/>
      <c r="F1334" s="1393"/>
      <c r="G1334" s="1393"/>
      <c r="H1334" s="1"/>
      <c r="I1334" s="1"/>
      <c r="J1334" s="1"/>
      <c r="K1334" s="1"/>
      <c r="L1334" s="1"/>
      <c r="M1334" s="1"/>
      <c r="N1334" s="1"/>
      <c r="O1334" s="1"/>
      <c r="P1334" s="1"/>
      <c r="Q1334" s="1"/>
      <c r="R1334" s="1"/>
      <c r="S1334" s="1"/>
      <c r="T1334" s="1"/>
      <c r="U1334" s="1"/>
      <c r="V1334" s="1"/>
    </row>
    <row r="1335" spans="1:22" ht="12.75" customHeight="1">
      <c r="A1335" s="651" t="s">
        <v>7589</v>
      </c>
      <c r="B1335" s="651">
        <v>50</v>
      </c>
      <c r="C1335" s="1393"/>
      <c r="D1335" s="1393"/>
      <c r="E1335" s="1393"/>
      <c r="F1335" s="1393"/>
      <c r="G1335" s="1393"/>
      <c r="H1335" s="1"/>
      <c r="I1335" s="1"/>
      <c r="J1335" s="1"/>
      <c r="K1335" s="1"/>
      <c r="L1335" s="1"/>
      <c r="M1335" s="1"/>
      <c r="N1335" s="1"/>
      <c r="O1335" s="1"/>
      <c r="P1335" s="1"/>
      <c r="Q1335" s="1"/>
      <c r="R1335" s="1"/>
      <c r="S1335" s="1"/>
      <c r="T1335" s="1"/>
      <c r="U1335" s="1"/>
      <c r="V1335" s="1"/>
    </row>
    <row r="1336" spans="1:22" ht="12.75" customHeight="1">
      <c r="A1336" s="651" t="s">
        <v>7590</v>
      </c>
      <c r="B1336" s="651" t="s">
        <v>8958</v>
      </c>
      <c r="C1336" s="1393"/>
      <c r="D1336" s="1393"/>
      <c r="E1336" s="1393"/>
      <c r="F1336" s="1393"/>
      <c r="G1336" s="1393"/>
      <c r="H1336" s="1"/>
      <c r="I1336" s="1"/>
      <c r="J1336" s="1"/>
      <c r="K1336" s="1"/>
      <c r="L1336" s="1"/>
      <c r="M1336" s="1"/>
      <c r="N1336" s="1"/>
      <c r="O1336" s="1"/>
      <c r="P1336" s="1"/>
      <c r="Q1336" s="1"/>
      <c r="R1336" s="1"/>
      <c r="S1336" s="1"/>
      <c r="T1336" s="1"/>
      <c r="U1336" s="1"/>
      <c r="V1336" s="1"/>
    </row>
    <row r="1337" spans="1:22" ht="12.75" customHeight="1">
      <c r="A1337" s="953" t="s">
        <v>7583</v>
      </c>
      <c r="B1337" s="953">
        <v>5</v>
      </c>
      <c r="C1337" s="1240"/>
      <c r="D1337" s="1240"/>
      <c r="E1337" s="1240"/>
      <c r="F1337" s="1240"/>
      <c r="G1337" s="1240"/>
      <c r="H1337" s="1"/>
      <c r="I1337" s="1"/>
      <c r="J1337" s="1"/>
      <c r="K1337" s="1"/>
      <c r="L1337" s="1"/>
      <c r="M1337" s="1"/>
      <c r="N1337" s="1"/>
      <c r="O1337" s="1"/>
      <c r="P1337" s="1"/>
      <c r="Q1337" s="1"/>
      <c r="R1337" s="1"/>
      <c r="S1337" s="1"/>
      <c r="T1337" s="1"/>
      <c r="U1337" s="1"/>
      <c r="V1337" s="1"/>
    </row>
    <row r="1338" spans="1:22" ht="12.75" customHeight="1">
      <c r="A1338" s="651" t="s">
        <v>7585</v>
      </c>
      <c r="B1338" s="651" t="s">
        <v>8960</v>
      </c>
      <c r="C1338" s="1393"/>
      <c r="D1338" s="1393"/>
      <c r="E1338" s="1393"/>
      <c r="F1338" s="1393"/>
      <c r="G1338" s="1393"/>
      <c r="H1338" s="1"/>
      <c r="I1338" s="1"/>
      <c r="J1338" s="1"/>
      <c r="K1338" s="1"/>
      <c r="L1338" s="1"/>
      <c r="M1338" s="1"/>
      <c r="N1338" s="1"/>
      <c r="O1338" s="1"/>
      <c r="P1338" s="1"/>
      <c r="Q1338" s="1"/>
      <c r="R1338" s="1"/>
      <c r="S1338" s="1"/>
      <c r="T1338" s="1"/>
      <c r="U1338" s="1"/>
      <c r="V1338" s="1"/>
    </row>
    <row r="1339" spans="1:22" ht="12.75" customHeight="1">
      <c r="A1339" s="651" t="s">
        <v>7586</v>
      </c>
      <c r="B1339" s="663" t="s">
        <v>8961</v>
      </c>
      <c r="C1339" s="1393"/>
      <c r="D1339" s="1393"/>
      <c r="E1339" s="1393"/>
      <c r="F1339" s="1393"/>
      <c r="G1339" s="1393"/>
      <c r="H1339" s="1"/>
      <c r="I1339" s="1"/>
      <c r="J1339" s="1"/>
      <c r="K1339" s="1"/>
      <c r="L1339" s="1"/>
      <c r="M1339" s="1"/>
      <c r="N1339" s="1"/>
      <c r="O1339" s="1"/>
      <c r="P1339" s="1"/>
      <c r="Q1339" s="1"/>
      <c r="R1339" s="1"/>
      <c r="S1339" s="1"/>
      <c r="T1339" s="1"/>
      <c r="U1339" s="1"/>
      <c r="V1339" s="1"/>
    </row>
    <row r="1340" spans="1:22" ht="12.75" customHeight="1">
      <c r="A1340" s="651" t="s">
        <v>7588</v>
      </c>
      <c r="B1340" s="651" t="s">
        <v>1621</v>
      </c>
      <c r="C1340" s="1393"/>
      <c r="D1340" s="1393"/>
      <c r="E1340" s="1393"/>
      <c r="F1340" s="1393"/>
      <c r="G1340" s="1393"/>
      <c r="H1340" s="1"/>
      <c r="I1340" s="1"/>
      <c r="J1340" s="1"/>
      <c r="K1340" s="1"/>
      <c r="L1340" s="1"/>
      <c r="M1340" s="1"/>
      <c r="N1340" s="1"/>
      <c r="O1340" s="1"/>
      <c r="P1340" s="1"/>
      <c r="Q1340" s="1"/>
      <c r="R1340" s="1"/>
      <c r="S1340" s="1"/>
      <c r="T1340" s="1"/>
      <c r="U1340" s="1"/>
      <c r="V1340" s="1"/>
    </row>
    <row r="1341" spans="1:22" ht="12.75" customHeight="1">
      <c r="A1341" s="651" t="s">
        <v>7589</v>
      </c>
      <c r="B1341" s="651">
        <v>50</v>
      </c>
      <c r="C1341" s="1393"/>
      <c r="D1341" s="1393"/>
      <c r="E1341" s="1393"/>
      <c r="F1341" s="1393"/>
      <c r="G1341" s="1393"/>
      <c r="H1341" s="1"/>
      <c r="I1341" s="1"/>
      <c r="J1341" s="1"/>
      <c r="K1341" s="1"/>
      <c r="L1341" s="1"/>
      <c r="M1341" s="1"/>
      <c r="N1341" s="1"/>
      <c r="O1341" s="1"/>
      <c r="P1341" s="1"/>
      <c r="Q1341" s="1"/>
      <c r="R1341" s="1"/>
      <c r="S1341" s="1"/>
      <c r="T1341" s="1"/>
      <c r="U1341" s="1"/>
      <c r="V1341" s="1"/>
    </row>
    <row r="1342" spans="1:22" ht="12.75" customHeight="1">
      <c r="A1342" s="651" t="s">
        <v>7590</v>
      </c>
      <c r="B1342" s="651" t="s">
        <v>7538</v>
      </c>
      <c r="C1342" s="1393"/>
      <c r="D1342" s="1393"/>
      <c r="E1342" s="1393"/>
      <c r="F1342" s="1393"/>
      <c r="G1342" s="1393"/>
      <c r="H1342" s="1"/>
      <c r="I1342" s="1"/>
      <c r="J1342" s="1"/>
      <c r="K1342" s="1"/>
      <c r="L1342" s="1"/>
      <c r="M1342" s="1"/>
      <c r="N1342" s="1"/>
      <c r="O1342" s="1"/>
      <c r="P1342" s="1"/>
      <c r="Q1342" s="1"/>
      <c r="R1342" s="1"/>
      <c r="S1342" s="1"/>
      <c r="T1342" s="1"/>
      <c r="U1342" s="1"/>
      <c r="V1342" s="1"/>
    </row>
    <row r="1343" spans="1:22" ht="12.75" customHeight="1">
      <c r="A1343" s="1219" t="s">
        <v>7583</v>
      </c>
      <c r="B1343" s="1219">
        <v>6</v>
      </c>
      <c r="C1343" s="1240"/>
      <c r="D1343" s="1240"/>
      <c r="E1343" s="1240"/>
      <c r="F1343" s="1240"/>
      <c r="G1343" s="1240"/>
      <c r="H1343" s="1"/>
      <c r="I1343" s="1"/>
      <c r="J1343" s="1"/>
      <c r="K1343" s="1"/>
      <c r="L1343" s="1"/>
      <c r="M1343" s="1"/>
      <c r="N1343" s="1"/>
      <c r="O1343" s="1"/>
      <c r="P1343" s="1"/>
      <c r="Q1343" s="1"/>
      <c r="R1343" s="1"/>
      <c r="S1343" s="1"/>
      <c r="T1343" s="1"/>
      <c r="U1343" s="1"/>
      <c r="V1343" s="1"/>
    </row>
    <row r="1344" spans="1:22" ht="12.75" customHeight="1">
      <c r="A1344" s="651" t="s">
        <v>7585</v>
      </c>
      <c r="B1344" s="651" t="s">
        <v>8977</v>
      </c>
      <c r="C1344" s="1393"/>
      <c r="D1344" s="1393"/>
      <c r="E1344" s="1393"/>
      <c r="F1344" s="1393"/>
      <c r="G1344" s="1393"/>
      <c r="H1344" s="1"/>
      <c r="I1344" s="1"/>
      <c r="J1344" s="1"/>
      <c r="K1344" s="1"/>
      <c r="L1344" s="1"/>
      <c r="M1344" s="1"/>
      <c r="N1344" s="1"/>
      <c r="O1344" s="1"/>
      <c r="P1344" s="1"/>
      <c r="Q1344" s="1"/>
      <c r="R1344" s="1"/>
      <c r="S1344" s="1"/>
      <c r="T1344" s="1"/>
      <c r="U1344" s="1"/>
      <c r="V1344" s="1"/>
    </row>
    <row r="1345" spans="1:22" ht="12.75" customHeight="1">
      <c r="A1345" s="651" t="s">
        <v>7586</v>
      </c>
      <c r="B1345" s="663" t="s">
        <v>8981</v>
      </c>
      <c r="C1345" s="1393"/>
      <c r="D1345" s="1393"/>
      <c r="E1345" s="1393"/>
      <c r="F1345" s="1393"/>
      <c r="G1345" s="1393"/>
      <c r="H1345" s="1"/>
      <c r="I1345" s="1"/>
      <c r="J1345" s="1"/>
      <c r="K1345" s="1"/>
      <c r="L1345" s="1"/>
      <c r="M1345" s="1"/>
      <c r="N1345" s="1"/>
      <c r="O1345" s="1"/>
      <c r="P1345" s="1"/>
      <c r="Q1345" s="1"/>
      <c r="R1345" s="1"/>
      <c r="S1345" s="1"/>
      <c r="T1345" s="1"/>
      <c r="U1345" s="1"/>
      <c r="V1345" s="1"/>
    </row>
    <row r="1346" spans="1:22" ht="12.75" customHeight="1">
      <c r="A1346" s="651" t="s">
        <v>7588</v>
      </c>
      <c r="B1346" s="651" t="s">
        <v>1621</v>
      </c>
      <c r="C1346" s="1393"/>
      <c r="D1346" s="1393"/>
      <c r="E1346" s="1393"/>
      <c r="F1346" s="1393"/>
      <c r="G1346" s="1393"/>
      <c r="H1346" s="1"/>
      <c r="I1346" s="1"/>
      <c r="J1346" s="1"/>
      <c r="K1346" s="1"/>
      <c r="L1346" s="1"/>
      <c r="M1346" s="1"/>
      <c r="N1346" s="1"/>
      <c r="O1346" s="1"/>
      <c r="P1346" s="1"/>
      <c r="Q1346" s="1"/>
      <c r="R1346" s="1"/>
      <c r="S1346" s="1"/>
      <c r="T1346" s="1"/>
      <c r="U1346" s="1"/>
      <c r="V1346" s="1"/>
    </row>
    <row r="1347" spans="1:22" ht="12.75" customHeight="1">
      <c r="A1347" s="651" t="s">
        <v>7589</v>
      </c>
      <c r="B1347" s="651">
        <v>50</v>
      </c>
      <c r="C1347" s="1393"/>
      <c r="D1347" s="1393"/>
      <c r="E1347" s="1393"/>
      <c r="F1347" s="1393"/>
      <c r="G1347" s="1393"/>
      <c r="H1347" s="1"/>
      <c r="I1347" s="1"/>
      <c r="J1347" s="1"/>
      <c r="K1347" s="1"/>
      <c r="L1347" s="1"/>
      <c r="M1347" s="1"/>
      <c r="N1347" s="1"/>
      <c r="O1347" s="1"/>
      <c r="P1347" s="1"/>
      <c r="Q1347" s="1"/>
      <c r="R1347" s="1"/>
      <c r="S1347" s="1"/>
      <c r="T1347" s="1"/>
      <c r="U1347" s="1"/>
      <c r="V1347" s="1"/>
    </row>
    <row r="1348" spans="1:22" ht="12.75" customHeight="1">
      <c r="A1348" s="651" t="s">
        <v>7590</v>
      </c>
      <c r="B1348" s="651" t="s">
        <v>909</v>
      </c>
      <c r="C1348" s="1393"/>
      <c r="D1348" s="1393"/>
      <c r="E1348" s="1393"/>
      <c r="F1348" s="1393"/>
      <c r="G1348" s="1393"/>
      <c r="H1348" s="1"/>
      <c r="I1348" s="1"/>
      <c r="J1348" s="1"/>
      <c r="K1348" s="1"/>
      <c r="L1348" s="1"/>
      <c r="M1348" s="1"/>
      <c r="N1348" s="1"/>
      <c r="O1348" s="1"/>
      <c r="P1348" s="1"/>
      <c r="Q1348" s="1"/>
      <c r="R1348" s="1"/>
      <c r="S1348" s="1"/>
      <c r="T1348" s="1"/>
      <c r="U1348" s="1"/>
      <c r="V1348" s="1"/>
    </row>
    <row r="1349" spans="1:22" ht="12.75" customHeight="1">
      <c r="A1349" s="953" t="s">
        <v>7583</v>
      </c>
      <c r="B1349" s="953">
        <v>7</v>
      </c>
      <c r="C1349" s="1240"/>
      <c r="D1349" s="1240"/>
      <c r="E1349" s="1240"/>
      <c r="F1349" s="1240"/>
      <c r="G1349" s="1240"/>
      <c r="H1349" s="1"/>
      <c r="I1349" s="1"/>
      <c r="J1349" s="1"/>
      <c r="K1349" s="1"/>
      <c r="L1349" s="1"/>
      <c r="M1349" s="1"/>
      <c r="N1349" s="1"/>
      <c r="O1349" s="1"/>
      <c r="P1349" s="1"/>
      <c r="Q1349" s="1"/>
      <c r="R1349" s="1"/>
      <c r="S1349" s="1"/>
      <c r="T1349" s="1"/>
      <c r="U1349" s="1"/>
      <c r="V1349" s="1"/>
    </row>
    <row r="1350" spans="1:22" ht="12.75" customHeight="1">
      <c r="A1350" s="651" t="s">
        <v>7585</v>
      </c>
      <c r="B1350" s="651" t="s">
        <v>8992</v>
      </c>
      <c r="C1350" s="1393"/>
      <c r="D1350" s="1393"/>
      <c r="E1350" s="1393"/>
      <c r="F1350" s="1393"/>
      <c r="G1350" s="1393"/>
      <c r="H1350" s="1"/>
      <c r="I1350" s="1"/>
      <c r="J1350" s="1"/>
      <c r="K1350" s="1"/>
      <c r="L1350" s="1"/>
      <c r="M1350" s="1"/>
      <c r="N1350" s="1"/>
      <c r="O1350" s="1"/>
      <c r="P1350" s="1"/>
      <c r="Q1350" s="1"/>
      <c r="R1350" s="1"/>
      <c r="S1350" s="1"/>
      <c r="T1350" s="1"/>
      <c r="U1350" s="1"/>
      <c r="V1350" s="1"/>
    </row>
    <row r="1351" spans="1:22" ht="12.75" customHeight="1">
      <c r="A1351" s="651" t="s">
        <v>7586</v>
      </c>
      <c r="B1351" s="663" t="s">
        <v>8993</v>
      </c>
      <c r="C1351" s="1393"/>
      <c r="D1351" s="1393"/>
      <c r="E1351" s="1393"/>
      <c r="F1351" s="1393"/>
      <c r="G1351" s="1393"/>
      <c r="H1351" s="1"/>
      <c r="I1351" s="1"/>
      <c r="J1351" s="1"/>
      <c r="K1351" s="1"/>
      <c r="L1351" s="1"/>
      <c r="M1351" s="1"/>
      <c r="N1351" s="1"/>
      <c r="O1351" s="1"/>
      <c r="P1351" s="1"/>
      <c r="Q1351" s="1"/>
      <c r="R1351" s="1"/>
      <c r="S1351" s="1"/>
      <c r="T1351" s="1"/>
      <c r="U1351" s="1"/>
      <c r="V1351" s="1"/>
    </row>
    <row r="1352" spans="1:22" ht="12.75" customHeight="1">
      <c r="A1352" s="651" t="s">
        <v>7588</v>
      </c>
      <c r="B1352" s="651" t="s">
        <v>1621</v>
      </c>
      <c r="C1352" s="1393"/>
      <c r="D1352" s="1393"/>
      <c r="E1352" s="1393"/>
      <c r="F1352" s="1393"/>
      <c r="G1352" s="1393"/>
      <c r="H1352" s="1"/>
      <c r="I1352" s="1"/>
      <c r="J1352" s="1"/>
      <c r="K1352" s="1"/>
      <c r="L1352" s="1"/>
      <c r="M1352" s="1"/>
      <c r="N1352" s="1"/>
      <c r="O1352" s="1"/>
      <c r="P1352" s="1"/>
      <c r="Q1352" s="1"/>
      <c r="R1352" s="1"/>
      <c r="S1352" s="1"/>
      <c r="T1352" s="1"/>
      <c r="U1352" s="1"/>
      <c r="V1352" s="1"/>
    </row>
    <row r="1353" spans="1:22" ht="12.75" customHeight="1">
      <c r="A1353" s="651" t="s">
        <v>7589</v>
      </c>
      <c r="B1353" s="651">
        <v>50</v>
      </c>
      <c r="C1353" s="1393"/>
      <c r="D1353" s="1393"/>
      <c r="E1353" s="1393"/>
      <c r="F1353" s="1393"/>
      <c r="G1353" s="1393"/>
      <c r="H1353" s="1"/>
      <c r="I1353" s="1"/>
      <c r="J1353" s="1"/>
      <c r="K1353" s="1"/>
      <c r="L1353" s="1"/>
      <c r="M1353" s="1"/>
      <c r="N1353" s="1"/>
      <c r="O1353" s="1"/>
      <c r="P1353" s="1"/>
      <c r="Q1353" s="1"/>
      <c r="R1353" s="1"/>
      <c r="S1353" s="1"/>
      <c r="T1353" s="1"/>
      <c r="U1353" s="1"/>
      <c r="V1353" s="1"/>
    </row>
    <row r="1354" spans="1:22" ht="12.75" customHeight="1">
      <c r="A1354" s="651" t="s">
        <v>7590</v>
      </c>
      <c r="B1354" s="651" t="s">
        <v>8995</v>
      </c>
      <c r="C1354" s="1393"/>
      <c r="D1354" s="1393"/>
      <c r="E1354" s="1393"/>
      <c r="F1354" s="1393"/>
      <c r="G1354" s="1393"/>
      <c r="H1354" s="1"/>
      <c r="I1354" s="1"/>
      <c r="J1354" s="1"/>
      <c r="K1354" s="1"/>
      <c r="L1354" s="1"/>
      <c r="M1354" s="1"/>
      <c r="N1354" s="1"/>
      <c r="O1354" s="1"/>
      <c r="P1354" s="1"/>
      <c r="Q1354" s="1"/>
      <c r="R1354" s="1"/>
      <c r="S1354" s="1"/>
      <c r="T1354" s="1"/>
      <c r="U1354" s="1"/>
      <c r="V1354" s="1"/>
    </row>
    <row r="1355" spans="1:22" ht="12.75" customHeight="1">
      <c r="A1355" s="1219" t="s">
        <v>7583</v>
      </c>
      <c r="B1355" s="1219">
        <v>8</v>
      </c>
      <c r="C1355" s="1240"/>
      <c r="D1355" s="1240"/>
      <c r="E1355" s="1240"/>
      <c r="F1355" s="1240"/>
      <c r="G1355" s="1240"/>
      <c r="H1355" s="1"/>
      <c r="I1355" s="1"/>
      <c r="J1355" s="1"/>
      <c r="K1355" s="1"/>
      <c r="L1355" s="1"/>
      <c r="M1355" s="1"/>
      <c r="N1355" s="1"/>
      <c r="O1355" s="1"/>
      <c r="P1355" s="1"/>
      <c r="Q1355" s="1"/>
      <c r="R1355" s="1"/>
      <c r="S1355" s="1"/>
      <c r="T1355" s="1"/>
      <c r="U1355" s="1"/>
      <c r="V1355" s="1"/>
    </row>
    <row r="1356" spans="1:22" ht="12.75" customHeight="1">
      <c r="A1356" s="651" t="s">
        <v>7585</v>
      </c>
      <c r="B1356" s="651" t="s">
        <v>8996</v>
      </c>
      <c r="C1356" s="1393"/>
      <c r="D1356" s="1393"/>
      <c r="E1356" s="1393"/>
      <c r="F1356" s="1393"/>
      <c r="G1356" s="1393"/>
      <c r="H1356" s="1"/>
      <c r="I1356" s="1"/>
      <c r="J1356" s="1"/>
      <c r="K1356" s="1"/>
      <c r="L1356" s="1"/>
      <c r="M1356" s="1"/>
      <c r="N1356" s="1"/>
      <c r="O1356" s="1"/>
      <c r="P1356" s="1"/>
      <c r="Q1356" s="1"/>
      <c r="R1356" s="1"/>
      <c r="S1356" s="1"/>
      <c r="T1356" s="1"/>
      <c r="U1356" s="1"/>
      <c r="V1356" s="1"/>
    </row>
    <row r="1357" spans="1:22" ht="12.75" customHeight="1">
      <c r="A1357" s="651" t="s">
        <v>7586</v>
      </c>
      <c r="B1357" s="663" t="s">
        <v>8998</v>
      </c>
      <c r="C1357" s="1393"/>
      <c r="D1357" s="1393"/>
      <c r="E1357" s="1393"/>
      <c r="F1357" s="1393"/>
      <c r="G1357" s="1393"/>
      <c r="H1357" s="1"/>
      <c r="I1357" s="1"/>
      <c r="J1357" s="1"/>
      <c r="K1357" s="1"/>
      <c r="L1357" s="1"/>
      <c r="M1357" s="1"/>
      <c r="N1357" s="1"/>
      <c r="O1357" s="1"/>
      <c r="P1357" s="1"/>
      <c r="Q1357" s="1"/>
      <c r="R1357" s="1"/>
      <c r="S1357" s="1"/>
      <c r="T1357" s="1"/>
      <c r="U1357" s="1"/>
      <c r="V1357" s="1"/>
    </row>
    <row r="1358" spans="1:22" ht="12.75" customHeight="1">
      <c r="A1358" s="651" t="s">
        <v>7588</v>
      </c>
      <c r="B1358" s="651" t="s">
        <v>1621</v>
      </c>
      <c r="C1358" s="1393"/>
      <c r="D1358" s="1393"/>
      <c r="E1358" s="1393"/>
      <c r="F1358" s="1393"/>
      <c r="G1358" s="1393"/>
      <c r="H1358" s="1"/>
      <c r="I1358" s="1"/>
      <c r="J1358" s="1"/>
      <c r="K1358" s="1"/>
      <c r="L1358" s="1"/>
      <c r="M1358" s="1"/>
      <c r="N1358" s="1"/>
      <c r="O1358" s="1"/>
      <c r="P1358" s="1"/>
      <c r="Q1358" s="1"/>
      <c r="R1358" s="1"/>
      <c r="S1358" s="1"/>
      <c r="T1358" s="1"/>
      <c r="U1358" s="1"/>
      <c r="V1358" s="1"/>
    </row>
    <row r="1359" spans="1:22" ht="12.75" customHeight="1">
      <c r="A1359" s="651" t="s">
        <v>7589</v>
      </c>
      <c r="B1359" s="651">
        <v>50</v>
      </c>
      <c r="C1359" s="1393"/>
      <c r="D1359" s="1393"/>
      <c r="E1359" s="1393"/>
      <c r="F1359" s="1393"/>
      <c r="G1359" s="1393"/>
      <c r="H1359" s="1"/>
      <c r="I1359" s="1"/>
      <c r="J1359" s="1"/>
      <c r="K1359" s="1"/>
      <c r="L1359" s="1"/>
      <c r="M1359" s="1"/>
      <c r="N1359" s="1"/>
      <c r="O1359" s="1"/>
      <c r="P1359" s="1"/>
      <c r="Q1359" s="1"/>
      <c r="R1359" s="1"/>
      <c r="S1359" s="1"/>
      <c r="T1359" s="1"/>
      <c r="U1359" s="1"/>
      <c r="V1359" s="1"/>
    </row>
    <row r="1360" spans="1:22" ht="12.75" customHeight="1">
      <c r="A1360" s="651" t="s">
        <v>7590</v>
      </c>
      <c r="B1360" s="651" t="s">
        <v>9002</v>
      </c>
      <c r="C1360" s="1393"/>
      <c r="D1360" s="1393"/>
      <c r="E1360" s="1393"/>
      <c r="F1360" s="1393"/>
      <c r="G1360" s="1393"/>
      <c r="H1360" s="1"/>
      <c r="I1360" s="1"/>
      <c r="J1360" s="1"/>
      <c r="K1360" s="1"/>
      <c r="L1360" s="1"/>
      <c r="M1360" s="1"/>
      <c r="N1360" s="1"/>
      <c r="O1360" s="1"/>
      <c r="P1360" s="1"/>
      <c r="Q1360" s="1"/>
      <c r="R1360" s="1"/>
      <c r="S1360" s="1"/>
      <c r="T1360" s="1"/>
      <c r="U1360" s="1"/>
      <c r="V1360" s="1"/>
    </row>
    <row r="1361" spans="1:22" ht="12.75" customHeight="1">
      <c r="A1361" s="953" t="s">
        <v>7583</v>
      </c>
      <c r="B1361" s="953">
        <v>9</v>
      </c>
      <c r="C1361" s="1240"/>
      <c r="D1361" s="1240"/>
      <c r="E1361" s="1240"/>
      <c r="F1361" s="1240"/>
      <c r="G1361" s="1240"/>
      <c r="H1361" s="1"/>
      <c r="I1361" s="1"/>
      <c r="J1361" s="1"/>
      <c r="K1361" s="1"/>
      <c r="L1361" s="1"/>
      <c r="M1361" s="1"/>
      <c r="N1361" s="1"/>
      <c r="O1361" s="1"/>
      <c r="P1361" s="1"/>
      <c r="Q1361" s="1"/>
      <c r="R1361" s="1"/>
      <c r="S1361" s="1"/>
      <c r="T1361" s="1"/>
      <c r="U1361" s="1"/>
      <c r="V1361" s="1"/>
    </row>
    <row r="1362" spans="1:22" ht="12.75" customHeight="1">
      <c r="A1362" s="651" t="s">
        <v>7585</v>
      </c>
      <c r="B1362" s="651" t="s">
        <v>9005</v>
      </c>
      <c r="C1362" s="1393"/>
      <c r="D1362" s="1393"/>
      <c r="E1362" s="1393"/>
      <c r="F1362" s="1393"/>
      <c r="G1362" s="1393"/>
      <c r="H1362" s="1"/>
      <c r="I1362" s="1"/>
      <c r="J1362" s="1"/>
      <c r="K1362" s="1"/>
      <c r="L1362" s="1"/>
      <c r="M1362" s="1"/>
      <c r="N1362" s="1"/>
      <c r="O1362" s="1"/>
      <c r="P1362" s="1"/>
      <c r="Q1362" s="1"/>
      <c r="R1362" s="1"/>
      <c r="S1362" s="1"/>
      <c r="T1362" s="1"/>
      <c r="U1362" s="1"/>
      <c r="V1362" s="1"/>
    </row>
    <row r="1363" spans="1:22" ht="12.75" customHeight="1">
      <c r="A1363" s="651" t="s">
        <v>7586</v>
      </c>
      <c r="B1363" s="663" t="s">
        <v>9009</v>
      </c>
      <c r="C1363" s="1393"/>
      <c r="D1363" s="1393"/>
      <c r="E1363" s="1393"/>
      <c r="F1363" s="1393"/>
      <c r="G1363" s="1393"/>
      <c r="H1363" s="1"/>
      <c r="I1363" s="1"/>
      <c r="J1363" s="1"/>
      <c r="K1363" s="1"/>
      <c r="L1363" s="1"/>
      <c r="M1363" s="1"/>
      <c r="N1363" s="1"/>
      <c r="O1363" s="1"/>
      <c r="P1363" s="1"/>
      <c r="Q1363" s="1"/>
      <c r="R1363" s="1"/>
      <c r="S1363" s="1"/>
      <c r="T1363" s="1"/>
      <c r="U1363" s="1"/>
      <c r="V1363" s="1"/>
    </row>
    <row r="1364" spans="1:22" ht="12.75" customHeight="1">
      <c r="A1364" s="651" t="s">
        <v>7588</v>
      </c>
      <c r="B1364" s="651" t="s">
        <v>1621</v>
      </c>
      <c r="C1364" s="1393"/>
      <c r="D1364" s="1393"/>
      <c r="E1364" s="1393"/>
      <c r="F1364" s="1393"/>
      <c r="G1364" s="1393"/>
      <c r="H1364" s="1"/>
      <c r="I1364" s="1"/>
      <c r="J1364" s="1"/>
      <c r="K1364" s="1"/>
      <c r="L1364" s="1"/>
      <c r="M1364" s="1"/>
      <c r="N1364" s="1"/>
      <c r="O1364" s="1"/>
      <c r="P1364" s="1"/>
      <c r="Q1364" s="1"/>
      <c r="R1364" s="1"/>
      <c r="S1364" s="1"/>
      <c r="T1364" s="1"/>
      <c r="U1364" s="1"/>
      <c r="V1364" s="1"/>
    </row>
    <row r="1365" spans="1:22" ht="12.75" customHeight="1">
      <c r="A1365" s="651" t="s">
        <v>7589</v>
      </c>
      <c r="B1365" s="651">
        <v>50</v>
      </c>
      <c r="C1365" s="1393"/>
      <c r="D1365" s="1393"/>
      <c r="E1365" s="1393"/>
      <c r="F1365" s="1393"/>
      <c r="G1365" s="1393"/>
      <c r="H1365" s="1"/>
      <c r="I1365" s="1"/>
      <c r="J1365" s="1"/>
      <c r="K1365" s="1"/>
      <c r="L1365" s="1"/>
      <c r="M1365" s="1"/>
      <c r="N1365" s="1"/>
      <c r="O1365" s="1"/>
      <c r="P1365" s="1"/>
      <c r="Q1365" s="1"/>
      <c r="R1365" s="1"/>
      <c r="S1365" s="1"/>
      <c r="T1365" s="1"/>
      <c r="U1365" s="1"/>
      <c r="V1365" s="1"/>
    </row>
    <row r="1366" spans="1:22" ht="12.75" customHeight="1">
      <c r="A1366" s="651" t="s">
        <v>7590</v>
      </c>
      <c r="B1366" s="651" t="s">
        <v>916</v>
      </c>
      <c r="C1366" s="1393"/>
      <c r="D1366" s="1393"/>
      <c r="E1366" s="1393"/>
      <c r="F1366" s="1393"/>
      <c r="G1366" s="1393"/>
      <c r="H1366" s="1"/>
      <c r="I1366" s="1"/>
      <c r="J1366" s="1"/>
      <c r="K1366" s="1"/>
      <c r="L1366" s="1"/>
      <c r="M1366" s="1"/>
      <c r="N1366" s="1"/>
      <c r="O1366" s="1"/>
      <c r="P1366" s="1"/>
      <c r="Q1366" s="1"/>
      <c r="R1366" s="1"/>
      <c r="S1366" s="1"/>
      <c r="T1366" s="1"/>
      <c r="U1366" s="1"/>
      <c r="V1366" s="1"/>
    </row>
    <row r="1367" spans="1:22" ht="12.75" customHeight="1">
      <c r="A1367" s="1219" t="s">
        <v>7583</v>
      </c>
      <c r="B1367" s="1219">
        <v>10</v>
      </c>
      <c r="C1367" s="1240"/>
      <c r="D1367" s="1240"/>
      <c r="E1367" s="1240"/>
      <c r="F1367" s="1240"/>
      <c r="G1367" s="1240"/>
      <c r="H1367" s="1"/>
      <c r="I1367" s="1"/>
      <c r="J1367" s="1"/>
      <c r="K1367" s="1"/>
      <c r="L1367" s="1"/>
      <c r="M1367" s="1"/>
      <c r="N1367" s="1"/>
      <c r="O1367" s="1"/>
      <c r="P1367" s="1"/>
      <c r="Q1367" s="1"/>
      <c r="R1367" s="1"/>
      <c r="S1367" s="1"/>
      <c r="T1367" s="1"/>
      <c r="U1367" s="1"/>
      <c r="V1367" s="1"/>
    </row>
    <row r="1368" spans="1:22" ht="12.75" customHeight="1">
      <c r="A1368" s="651" t="s">
        <v>7585</v>
      </c>
      <c r="B1368" s="651" t="s">
        <v>9013</v>
      </c>
      <c r="C1368" s="1393"/>
      <c r="D1368" s="1393"/>
      <c r="E1368" s="1393"/>
      <c r="F1368" s="1393"/>
      <c r="G1368" s="1393"/>
      <c r="H1368" s="1"/>
      <c r="I1368" s="1"/>
      <c r="J1368" s="1"/>
      <c r="K1368" s="1"/>
      <c r="L1368" s="1"/>
      <c r="M1368" s="1"/>
      <c r="N1368" s="1"/>
      <c r="O1368" s="1"/>
      <c r="P1368" s="1"/>
      <c r="Q1368" s="1"/>
      <c r="R1368" s="1"/>
      <c r="S1368" s="1"/>
      <c r="T1368" s="1"/>
      <c r="U1368" s="1"/>
      <c r="V1368" s="1"/>
    </row>
    <row r="1369" spans="1:22" ht="12.75" customHeight="1">
      <c r="A1369" s="651" t="s">
        <v>7586</v>
      </c>
      <c r="B1369" s="663" t="s">
        <v>9014</v>
      </c>
      <c r="C1369" s="1393"/>
      <c r="D1369" s="1393"/>
      <c r="E1369" s="1393"/>
      <c r="F1369" s="1393"/>
      <c r="G1369" s="1393"/>
      <c r="H1369" s="1"/>
      <c r="I1369" s="1"/>
      <c r="J1369" s="1"/>
      <c r="K1369" s="1"/>
      <c r="L1369" s="1"/>
      <c r="M1369" s="1"/>
      <c r="N1369" s="1"/>
      <c r="O1369" s="1"/>
      <c r="P1369" s="1"/>
      <c r="Q1369" s="1"/>
      <c r="R1369" s="1"/>
      <c r="S1369" s="1"/>
      <c r="T1369" s="1"/>
      <c r="U1369" s="1"/>
      <c r="V1369" s="1"/>
    </row>
    <row r="1370" spans="1:22" ht="12.75" customHeight="1">
      <c r="A1370" s="651" t="s">
        <v>7588</v>
      </c>
      <c r="B1370" s="651" t="s">
        <v>1621</v>
      </c>
      <c r="C1370" s="1393"/>
      <c r="D1370" s="1393"/>
      <c r="E1370" s="1393"/>
      <c r="F1370" s="1393"/>
      <c r="G1370" s="1393"/>
      <c r="H1370" s="1"/>
      <c r="I1370" s="1"/>
      <c r="J1370" s="1"/>
      <c r="K1370" s="1"/>
      <c r="L1370" s="1"/>
      <c r="M1370" s="1"/>
      <c r="N1370" s="1"/>
      <c r="O1370" s="1"/>
      <c r="P1370" s="1"/>
      <c r="Q1370" s="1"/>
      <c r="R1370" s="1"/>
      <c r="S1370" s="1"/>
      <c r="T1370" s="1"/>
      <c r="U1370" s="1"/>
      <c r="V1370" s="1"/>
    </row>
    <row r="1371" spans="1:22" ht="12.75" customHeight="1">
      <c r="A1371" s="651" t="s">
        <v>7589</v>
      </c>
      <c r="B1371" s="651">
        <v>50</v>
      </c>
      <c r="C1371" s="1393"/>
      <c r="D1371" s="1393"/>
      <c r="E1371" s="1393"/>
      <c r="F1371" s="1393"/>
      <c r="G1371" s="1393"/>
      <c r="H1371" s="1"/>
      <c r="I1371" s="1"/>
      <c r="J1371" s="1"/>
      <c r="K1371" s="1"/>
      <c r="L1371" s="1"/>
      <c r="M1371" s="1"/>
      <c r="N1371" s="1"/>
      <c r="O1371" s="1"/>
      <c r="P1371" s="1"/>
      <c r="Q1371" s="1"/>
      <c r="R1371" s="1"/>
      <c r="S1371" s="1"/>
      <c r="T1371" s="1"/>
      <c r="U1371" s="1"/>
      <c r="V1371" s="1"/>
    </row>
    <row r="1372" spans="1:22" ht="12.75" customHeight="1">
      <c r="A1372" s="651" t="s">
        <v>7590</v>
      </c>
      <c r="B1372" s="651" t="s">
        <v>6239</v>
      </c>
      <c r="C1372" s="1393"/>
      <c r="D1372" s="1393"/>
      <c r="E1372" s="1393"/>
      <c r="F1372" s="1393"/>
      <c r="G1372" s="1393"/>
      <c r="H1372" s="1"/>
      <c r="I1372" s="1"/>
      <c r="J1372" s="1"/>
      <c r="K1372" s="1"/>
      <c r="L1372" s="1"/>
      <c r="M1372" s="1"/>
      <c r="N1372" s="1"/>
      <c r="O1372" s="1"/>
      <c r="P1372" s="1"/>
      <c r="Q1372" s="1"/>
      <c r="R1372" s="1"/>
      <c r="S1372" s="1"/>
      <c r="T1372" s="1"/>
      <c r="U1372" s="1"/>
      <c r="V1372" s="1"/>
    </row>
    <row r="1373" spans="1:22" ht="12.75" customHeight="1">
      <c r="A1373" s="953" t="s">
        <v>7583</v>
      </c>
      <c r="B1373" s="953">
        <v>11</v>
      </c>
      <c r="C1373" s="1240"/>
      <c r="D1373" s="1240"/>
      <c r="E1373" s="1240"/>
      <c r="F1373" s="1240"/>
      <c r="G1373" s="1240"/>
      <c r="H1373" s="1"/>
      <c r="I1373" s="1"/>
      <c r="J1373" s="1"/>
      <c r="K1373" s="1"/>
      <c r="L1373" s="1"/>
      <c r="M1373" s="1"/>
      <c r="N1373" s="1"/>
      <c r="O1373" s="1"/>
      <c r="P1373" s="1"/>
      <c r="Q1373" s="1"/>
      <c r="R1373" s="1"/>
      <c r="S1373" s="1"/>
      <c r="T1373" s="1"/>
      <c r="U1373" s="1"/>
      <c r="V1373" s="1"/>
    </row>
    <row r="1374" spans="1:22" ht="12.75" customHeight="1">
      <c r="A1374" s="651" t="s">
        <v>7585</v>
      </c>
      <c r="B1374" s="651" t="s">
        <v>9024</v>
      </c>
      <c r="C1374" s="1393"/>
      <c r="D1374" s="1393"/>
      <c r="E1374" s="1393"/>
      <c r="F1374" s="1393"/>
      <c r="G1374" s="1393"/>
      <c r="H1374" s="1"/>
      <c r="I1374" s="1"/>
      <c r="J1374" s="1"/>
      <c r="K1374" s="1"/>
      <c r="L1374" s="1"/>
      <c r="M1374" s="1"/>
      <c r="N1374" s="1"/>
      <c r="O1374" s="1"/>
      <c r="P1374" s="1"/>
      <c r="Q1374" s="1"/>
      <c r="R1374" s="1"/>
      <c r="S1374" s="1"/>
      <c r="T1374" s="1"/>
      <c r="U1374" s="1"/>
      <c r="V1374" s="1"/>
    </row>
    <row r="1375" spans="1:22" ht="12.75" customHeight="1">
      <c r="A1375" s="651" t="s">
        <v>7586</v>
      </c>
      <c r="B1375" s="663" t="s">
        <v>9028</v>
      </c>
      <c r="C1375" s="1393"/>
      <c r="D1375" s="1393"/>
      <c r="E1375" s="1393"/>
      <c r="F1375" s="1393"/>
      <c r="G1375" s="1393"/>
      <c r="H1375" s="1"/>
      <c r="I1375" s="1"/>
      <c r="J1375" s="1"/>
      <c r="K1375" s="1"/>
      <c r="L1375" s="1"/>
      <c r="M1375" s="1"/>
      <c r="N1375" s="1"/>
      <c r="O1375" s="1"/>
      <c r="P1375" s="1"/>
      <c r="Q1375" s="1"/>
      <c r="R1375" s="1"/>
      <c r="S1375" s="1"/>
      <c r="T1375" s="1"/>
      <c r="U1375" s="1"/>
      <c r="V1375" s="1"/>
    </row>
    <row r="1376" spans="1:22" ht="12.75" customHeight="1">
      <c r="A1376" s="651" t="s">
        <v>7588</v>
      </c>
      <c r="B1376" s="651" t="s">
        <v>1621</v>
      </c>
      <c r="C1376" s="1393"/>
      <c r="D1376" s="1393"/>
      <c r="E1376" s="1393"/>
      <c r="F1376" s="1393"/>
      <c r="G1376" s="1393"/>
      <c r="H1376" s="1"/>
      <c r="I1376" s="1"/>
      <c r="J1376" s="1"/>
      <c r="K1376" s="1"/>
      <c r="L1376" s="1"/>
      <c r="M1376" s="1"/>
      <c r="N1376" s="1"/>
      <c r="O1376" s="1"/>
      <c r="P1376" s="1"/>
      <c r="Q1376" s="1"/>
      <c r="R1376" s="1"/>
      <c r="S1376" s="1"/>
      <c r="T1376" s="1"/>
      <c r="U1376" s="1"/>
      <c r="V1376" s="1"/>
    </row>
    <row r="1377" spans="1:22" ht="12.75" customHeight="1">
      <c r="A1377" s="651" t="s">
        <v>7589</v>
      </c>
      <c r="B1377" s="651">
        <v>50</v>
      </c>
      <c r="C1377" s="1393"/>
      <c r="D1377" s="1393"/>
      <c r="E1377" s="1393"/>
      <c r="F1377" s="1393"/>
      <c r="G1377" s="1393"/>
      <c r="H1377" s="1"/>
      <c r="I1377" s="1"/>
      <c r="J1377" s="1"/>
      <c r="K1377" s="1"/>
      <c r="L1377" s="1"/>
      <c r="M1377" s="1"/>
      <c r="N1377" s="1"/>
      <c r="O1377" s="1"/>
      <c r="P1377" s="1"/>
      <c r="Q1377" s="1"/>
      <c r="R1377" s="1"/>
      <c r="S1377" s="1"/>
      <c r="T1377" s="1"/>
      <c r="U1377" s="1"/>
      <c r="V1377" s="1"/>
    </row>
    <row r="1378" spans="1:22" ht="12.75" customHeight="1">
      <c r="A1378" s="651" t="s">
        <v>7590</v>
      </c>
      <c r="B1378" s="651" t="s">
        <v>9036</v>
      </c>
      <c r="C1378" s="1393"/>
      <c r="D1378" s="1393"/>
      <c r="E1378" s="1393"/>
      <c r="F1378" s="1393"/>
      <c r="G1378" s="1393"/>
      <c r="H1378" s="1"/>
      <c r="I1378" s="1"/>
      <c r="J1378" s="1"/>
      <c r="K1378" s="1"/>
      <c r="L1378" s="1"/>
      <c r="M1378" s="1"/>
      <c r="N1378" s="1"/>
      <c r="O1378" s="1"/>
      <c r="P1378" s="1"/>
      <c r="Q1378" s="1"/>
      <c r="R1378" s="1"/>
      <c r="S1378" s="1"/>
      <c r="T1378" s="1"/>
      <c r="U1378" s="1"/>
      <c r="V1378" s="1"/>
    </row>
    <row r="1379" spans="1:22" ht="12.75" customHeight="1">
      <c r="A1379" s="1219" t="s">
        <v>7583</v>
      </c>
      <c r="B1379" s="1448" t="s">
        <v>8020</v>
      </c>
      <c r="C1379" s="1240"/>
      <c r="D1379" s="1240"/>
      <c r="E1379" s="1240"/>
      <c r="F1379" s="1240"/>
      <c r="G1379" s="1240"/>
      <c r="H1379" s="1"/>
      <c r="I1379" s="1"/>
      <c r="J1379" s="1"/>
      <c r="K1379" s="1"/>
      <c r="L1379" s="1"/>
      <c r="M1379" s="1"/>
      <c r="N1379" s="1"/>
      <c r="O1379" s="1"/>
      <c r="P1379" s="1"/>
      <c r="Q1379" s="1"/>
      <c r="R1379" s="1"/>
      <c r="S1379" s="1"/>
      <c r="T1379" s="1"/>
      <c r="U1379" s="1"/>
      <c r="V1379" s="1"/>
    </row>
    <row r="1380" spans="1:22" ht="12.75" customHeight="1">
      <c r="A1380" s="651" t="s">
        <v>7585</v>
      </c>
      <c r="B1380" s="651" t="s">
        <v>9038</v>
      </c>
      <c r="C1380" s="1393"/>
      <c r="D1380" s="1393"/>
      <c r="E1380" s="1393"/>
      <c r="F1380" s="1393"/>
      <c r="G1380" s="1393"/>
      <c r="H1380" s="1"/>
      <c r="I1380" s="1"/>
      <c r="J1380" s="1"/>
      <c r="K1380" s="1"/>
      <c r="L1380" s="1"/>
      <c r="M1380" s="1"/>
      <c r="N1380" s="1"/>
      <c r="O1380" s="1"/>
      <c r="P1380" s="1"/>
      <c r="Q1380" s="1"/>
      <c r="R1380" s="1"/>
      <c r="S1380" s="1"/>
      <c r="T1380" s="1"/>
      <c r="U1380" s="1"/>
      <c r="V1380" s="1"/>
    </row>
    <row r="1381" spans="1:22" ht="12.75" customHeight="1">
      <c r="A1381" s="651" t="s">
        <v>7586</v>
      </c>
      <c r="B1381" s="663" t="s">
        <v>9039</v>
      </c>
      <c r="C1381" s="1393"/>
      <c r="D1381" s="1393"/>
      <c r="E1381" s="1393"/>
      <c r="F1381" s="1393"/>
      <c r="G1381" s="1393"/>
      <c r="H1381" s="1"/>
      <c r="I1381" s="1"/>
      <c r="J1381" s="1"/>
      <c r="K1381" s="1"/>
      <c r="L1381" s="1"/>
      <c r="M1381" s="1"/>
      <c r="N1381" s="1"/>
      <c r="O1381" s="1"/>
      <c r="P1381" s="1"/>
      <c r="Q1381" s="1"/>
      <c r="R1381" s="1"/>
      <c r="S1381" s="1"/>
      <c r="T1381" s="1"/>
      <c r="U1381" s="1"/>
      <c r="V1381" s="1"/>
    </row>
    <row r="1382" spans="1:22" ht="12.75" customHeight="1">
      <c r="A1382" s="651" t="s">
        <v>7588</v>
      </c>
      <c r="B1382" s="651" t="s">
        <v>1621</v>
      </c>
      <c r="C1382" s="1393"/>
      <c r="D1382" s="1393"/>
      <c r="E1382" s="1393"/>
      <c r="F1382" s="1393"/>
      <c r="G1382" s="1393"/>
      <c r="H1382" s="1"/>
      <c r="I1382" s="1"/>
      <c r="J1382" s="1"/>
      <c r="K1382" s="1"/>
      <c r="L1382" s="1"/>
      <c r="M1382" s="1"/>
      <c r="N1382" s="1"/>
      <c r="O1382" s="1"/>
      <c r="P1382" s="1"/>
      <c r="Q1382" s="1"/>
      <c r="R1382" s="1"/>
      <c r="S1382" s="1"/>
      <c r="T1382" s="1"/>
      <c r="U1382" s="1"/>
      <c r="V1382" s="1"/>
    </row>
    <row r="1383" spans="1:22" ht="12.75" customHeight="1">
      <c r="A1383" s="651" t="s">
        <v>7589</v>
      </c>
      <c r="B1383" s="651">
        <v>50</v>
      </c>
      <c r="C1383" s="1393"/>
      <c r="D1383" s="1393"/>
      <c r="E1383" s="1393"/>
      <c r="F1383" s="1393"/>
      <c r="G1383" s="1393"/>
      <c r="H1383" s="1"/>
      <c r="I1383" s="1"/>
      <c r="J1383" s="1"/>
      <c r="K1383" s="1"/>
      <c r="L1383" s="1"/>
      <c r="M1383" s="1"/>
      <c r="N1383" s="1"/>
      <c r="O1383" s="1"/>
      <c r="P1383" s="1"/>
      <c r="Q1383" s="1"/>
      <c r="R1383" s="1"/>
      <c r="S1383" s="1"/>
      <c r="T1383" s="1"/>
      <c r="U1383" s="1"/>
      <c r="V1383" s="1"/>
    </row>
    <row r="1384" spans="1:22" ht="12.75" customHeight="1">
      <c r="A1384" s="651" t="s">
        <v>7590</v>
      </c>
      <c r="B1384" s="651" t="s">
        <v>5968</v>
      </c>
      <c r="C1384" s="1393"/>
      <c r="D1384" s="1393"/>
      <c r="E1384" s="1393"/>
      <c r="F1384" s="1393"/>
      <c r="G1384" s="1393"/>
      <c r="H1384" s="1"/>
      <c r="I1384" s="1"/>
      <c r="J1384" s="1"/>
      <c r="K1384" s="1"/>
      <c r="L1384" s="1"/>
      <c r="M1384" s="1"/>
      <c r="N1384" s="1"/>
      <c r="O1384" s="1"/>
      <c r="P1384" s="1"/>
      <c r="Q1384" s="1"/>
      <c r="R1384" s="1"/>
      <c r="S1384" s="1"/>
      <c r="T1384" s="1"/>
      <c r="U1384" s="1"/>
      <c r="V1384" s="1"/>
    </row>
    <row r="1385" spans="1:22" ht="12.75" customHeight="1">
      <c r="A1385" s="1219" t="s">
        <v>7583</v>
      </c>
      <c r="B1385" s="1448" t="s">
        <v>8026</v>
      </c>
      <c r="C1385" s="1240"/>
      <c r="D1385" s="1240"/>
      <c r="E1385" s="1240"/>
      <c r="F1385" s="1240"/>
      <c r="G1385" s="1240"/>
      <c r="H1385" s="1"/>
      <c r="I1385" s="1"/>
      <c r="J1385" s="1"/>
      <c r="K1385" s="1"/>
      <c r="L1385" s="1"/>
      <c r="M1385" s="1"/>
      <c r="N1385" s="1"/>
      <c r="O1385" s="1"/>
      <c r="P1385" s="1"/>
      <c r="Q1385" s="1"/>
      <c r="R1385" s="1"/>
      <c r="S1385" s="1"/>
      <c r="T1385" s="1"/>
      <c r="U1385" s="1"/>
      <c r="V1385" s="1"/>
    </row>
    <row r="1386" spans="1:22" ht="12.75" customHeight="1">
      <c r="A1386" s="651" t="s">
        <v>7585</v>
      </c>
      <c r="B1386" s="651" t="s">
        <v>9048</v>
      </c>
      <c r="C1386" s="1393"/>
      <c r="D1386" s="1393"/>
      <c r="E1386" s="1393"/>
      <c r="F1386" s="1393"/>
      <c r="G1386" s="1393"/>
      <c r="H1386" s="1"/>
      <c r="I1386" s="1"/>
      <c r="J1386" s="1"/>
      <c r="K1386" s="1"/>
      <c r="L1386" s="1"/>
      <c r="M1386" s="1"/>
      <c r="N1386" s="1"/>
      <c r="O1386" s="1"/>
      <c r="P1386" s="1"/>
      <c r="Q1386" s="1"/>
      <c r="R1386" s="1"/>
      <c r="S1386" s="1"/>
      <c r="T1386" s="1"/>
      <c r="U1386" s="1"/>
      <c r="V1386" s="1"/>
    </row>
    <row r="1387" spans="1:22" ht="12.75" customHeight="1">
      <c r="A1387" s="651" t="s">
        <v>7586</v>
      </c>
      <c r="B1387" s="663" t="s">
        <v>9053</v>
      </c>
      <c r="C1387" s="1393"/>
      <c r="D1387" s="1393"/>
      <c r="E1387" s="1393"/>
      <c r="F1387" s="1393"/>
      <c r="G1387" s="1393"/>
      <c r="H1387" s="1"/>
      <c r="I1387" s="1"/>
      <c r="J1387" s="1"/>
      <c r="K1387" s="1"/>
      <c r="L1387" s="1"/>
      <c r="M1387" s="1"/>
      <c r="N1387" s="1"/>
      <c r="O1387" s="1"/>
      <c r="P1387" s="1"/>
      <c r="Q1387" s="1"/>
      <c r="R1387" s="1"/>
      <c r="S1387" s="1"/>
      <c r="T1387" s="1"/>
      <c r="U1387" s="1"/>
      <c r="V1387" s="1"/>
    </row>
    <row r="1388" spans="1:22" ht="12.75" customHeight="1">
      <c r="A1388" s="651" t="s">
        <v>7588</v>
      </c>
      <c r="B1388" s="651" t="s">
        <v>1621</v>
      </c>
      <c r="C1388" s="1393"/>
      <c r="D1388" s="1393"/>
      <c r="E1388" s="1393"/>
      <c r="F1388" s="1393"/>
      <c r="G1388" s="1393"/>
      <c r="H1388" s="1"/>
      <c r="I1388" s="1"/>
      <c r="J1388" s="1"/>
      <c r="K1388" s="1"/>
      <c r="L1388" s="1"/>
      <c r="M1388" s="1"/>
      <c r="N1388" s="1"/>
      <c r="O1388" s="1"/>
      <c r="P1388" s="1"/>
      <c r="Q1388" s="1"/>
      <c r="R1388" s="1"/>
      <c r="S1388" s="1"/>
      <c r="T1388" s="1"/>
      <c r="U1388" s="1"/>
      <c r="V1388" s="1"/>
    </row>
    <row r="1389" spans="1:22" ht="12.75" customHeight="1">
      <c r="A1389" s="651" t="s">
        <v>7589</v>
      </c>
      <c r="B1389" s="651">
        <v>50</v>
      </c>
      <c r="C1389" s="1393"/>
      <c r="D1389" s="1393"/>
      <c r="E1389" s="1393"/>
      <c r="F1389" s="1393"/>
      <c r="G1389" s="1393"/>
      <c r="H1389" s="1"/>
      <c r="I1389" s="1"/>
      <c r="J1389" s="1"/>
      <c r="K1389" s="1"/>
      <c r="L1389" s="1"/>
      <c r="M1389" s="1"/>
      <c r="N1389" s="1"/>
      <c r="O1389" s="1"/>
      <c r="P1389" s="1"/>
      <c r="Q1389" s="1"/>
      <c r="R1389" s="1"/>
      <c r="S1389" s="1"/>
      <c r="T1389" s="1"/>
      <c r="U1389" s="1"/>
      <c r="V1389" s="1"/>
    </row>
    <row r="1390" spans="1:22" ht="12.75" customHeight="1">
      <c r="A1390" s="651" t="s">
        <v>7590</v>
      </c>
      <c r="B1390" s="651" t="s">
        <v>913</v>
      </c>
      <c r="C1390" s="1393"/>
      <c r="D1390" s="1393"/>
      <c r="E1390" s="1393"/>
      <c r="F1390" s="1393"/>
      <c r="G1390" s="1393"/>
      <c r="H1390" s="1"/>
      <c r="I1390" s="1"/>
      <c r="J1390" s="1"/>
      <c r="K1390" s="1"/>
      <c r="L1390" s="1"/>
      <c r="M1390" s="1"/>
      <c r="N1390" s="1"/>
      <c r="O1390" s="1"/>
      <c r="P1390" s="1"/>
      <c r="Q1390" s="1"/>
      <c r="R1390" s="1"/>
      <c r="S1390" s="1"/>
      <c r="T1390" s="1"/>
      <c r="U1390" s="1"/>
      <c r="V1390" s="1"/>
    </row>
    <row r="1391" spans="1:22" ht="12.75" customHeight="1">
      <c r="A1391" s="1219" t="s">
        <v>7583</v>
      </c>
      <c r="B1391" s="1219">
        <v>14</v>
      </c>
      <c r="C1391" s="1240"/>
      <c r="D1391" s="1240"/>
      <c r="E1391" s="1240"/>
      <c r="F1391" s="1240"/>
      <c r="G1391" s="1240"/>
      <c r="H1391" s="1"/>
      <c r="I1391" s="1"/>
      <c r="J1391" s="1"/>
      <c r="K1391" s="1"/>
      <c r="L1391" s="1"/>
      <c r="M1391" s="1"/>
      <c r="N1391" s="1"/>
      <c r="O1391" s="1"/>
      <c r="P1391" s="1"/>
      <c r="Q1391" s="1"/>
      <c r="R1391" s="1"/>
      <c r="S1391" s="1"/>
      <c r="T1391" s="1"/>
      <c r="U1391" s="1"/>
      <c r="V1391" s="1"/>
    </row>
    <row r="1392" spans="1:22" ht="12.75" customHeight="1">
      <c r="A1392" s="651" t="s">
        <v>7585</v>
      </c>
      <c r="B1392" s="651" t="s">
        <v>9056</v>
      </c>
      <c r="C1392" s="1393"/>
      <c r="D1392" s="1393"/>
      <c r="E1392" s="1393"/>
      <c r="F1392" s="1393"/>
      <c r="G1392" s="1393"/>
      <c r="H1392" s="1"/>
      <c r="I1392" s="1"/>
      <c r="J1392" s="1"/>
      <c r="K1392" s="1"/>
      <c r="L1392" s="1"/>
      <c r="M1392" s="1"/>
      <c r="N1392" s="1"/>
      <c r="O1392" s="1"/>
      <c r="P1392" s="1"/>
      <c r="Q1392" s="1"/>
      <c r="R1392" s="1"/>
      <c r="S1392" s="1"/>
      <c r="T1392" s="1"/>
      <c r="U1392" s="1"/>
      <c r="V1392" s="1"/>
    </row>
    <row r="1393" spans="1:22" ht="12.75" customHeight="1">
      <c r="A1393" s="651" t="s">
        <v>7586</v>
      </c>
      <c r="B1393" s="651" t="s">
        <v>9057</v>
      </c>
      <c r="C1393" s="1393"/>
      <c r="D1393" s="1393"/>
      <c r="E1393" s="1393"/>
      <c r="F1393" s="1393"/>
      <c r="G1393" s="1393"/>
      <c r="H1393" s="1"/>
      <c r="I1393" s="1"/>
      <c r="J1393" s="1"/>
      <c r="K1393" s="1"/>
      <c r="L1393" s="1"/>
      <c r="M1393" s="1"/>
      <c r="N1393" s="1"/>
      <c r="O1393" s="1"/>
      <c r="P1393" s="1"/>
      <c r="Q1393" s="1"/>
      <c r="R1393" s="1"/>
      <c r="S1393" s="1"/>
      <c r="T1393" s="1"/>
      <c r="U1393" s="1"/>
      <c r="V1393" s="1"/>
    </row>
    <row r="1394" spans="1:22" ht="12.75" customHeight="1">
      <c r="A1394" s="651" t="s">
        <v>7588</v>
      </c>
      <c r="B1394" s="651" t="s">
        <v>1621</v>
      </c>
      <c r="C1394" s="1393"/>
      <c r="D1394" s="1393"/>
      <c r="E1394" s="1393"/>
      <c r="F1394" s="1393"/>
      <c r="G1394" s="1393"/>
      <c r="H1394" s="1"/>
      <c r="I1394" s="1"/>
      <c r="J1394" s="1"/>
      <c r="K1394" s="1"/>
      <c r="L1394" s="1"/>
      <c r="M1394" s="1"/>
      <c r="N1394" s="1"/>
      <c r="O1394" s="1"/>
      <c r="P1394" s="1"/>
      <c r="Q1394" s="1"/>
      <c r="R1394" s="1"/>
      <c r="S1394" s="1"/>
      <c r="T1394" s="1"/>
      <c r="U1394" s="1"/>
      <c r="V1394" s="1"/>
    </row>
    <row r="1395" spans="1:22" ht="12.75" customHeight="1">
      <c r="A1395" s="651" t="s">
        <v>7589</v>
      </c>
      <c r="B1395" s="663">
        <v>80</v>
      </c>
      <c r="C1395" s="1393"/>
      <c r="D1395" s="1393"/>
      <c r="E1395" s="1393"/>
      <c r="F1395" s="1393"/>
      <c r="G1395" s="1393"/>
      <c r="H1395" s="1"/>
      <c r="I1395" s="1"/>
      <c r="J1395" s="1"/>
      <c r="K1395" s="1"/>
      <c r="L1395" s="1"/>
      <c r="M1395" s="1"/>
      <c r="N1395" s="1"/>
      <c r="O1395" s="1"/>
      <c r="P1395" s="1"/>
      <c r="Q1395" s="1"/>
      <c r="R1395" s="1"/>
      <c r="S1395" s="1"/>
      <c r="T1395" s="1"/>
      <c r="U1395" s="1"/>
      <c r="V1395" s="1"/>
    </row>
    <row r="1396" spans="1:22" ht="12.75" customHeight="1">
      <c r="A1396" s="651" t="s">
        <v>7590</v>
      </c>
      <c r="B1396" s="651" t="s">
        <v>540</v>
      </c>
      <c r="C1396" s="1393"/>
      <c r="D1396" s="1393"/>
      <c r="E1396" s="1393"/>
      <c r="F1396" s="1393"/>
      <c r="G1396" s="1393"/>
      <c r="H1396" s="1"/>
      <c r="I1396" s="1"/>
      <c r="J1396" s="1"/>
      <c r="K1396" s="1"/>
      <c r="L1396" s="1"/>
      <c r="M1396" s="1"/>
      <c r="N1396" s="1"/>
      <c r="O1396" s="1"/>
      <c r="P1396" s="1"/>
      <c r="Q1396" s="1"/>
      <c r="R1396" s="1"/>
      <c r="S1396" s="1"/>
      <c r="T1396" s="1"/>
      <c r="U1396" s="1"/>
      <c r="V1396" s="1"/>
    </row>
    <row r="1397" spans="1:22" ht="12.75" customHeight="1">
      <c r="A1397" s="1219" t="s">
        <v>7583</v>
      </c>
      <c r="B1397" s="1219">
        <v>15</v>
      </c>
      <c r="C1397" s="1240"/>
      <c r="D1397" s="1240"/>
      <c r="E1397" s="1240"/>
      <c r="F1397" s="1240"/>
      <c r="G1397" s="1240"/>
      <c r="H1397" s="1"/>
      <c r="I1397" s="1"/>
      <c r="J1397" s="1"/>
      <c r="K1397" s="1"/>
      <c r="L1397" s="1"/>
      <c r="M1397" s="1"/>
      <c r="N1397" s="1"/>
      <c r="O1397" s="1"/>
      <c r="P1397" s="1"/>
      <c r="Q1397" s="1"/>
      <c r="R1397" s="1"/>
      <c r="S1397" s="1"/>
      <c r="T1397" s="1"/>
      <c r="U1397" s="1"/>
      <c r="V1397" s="1"/>
    </row>
    <row r="1398" spans="1:22" ht="12.75" customHeight="1">
      <c r="A1398" s="651" t="s">
        <v>7585</v>
      </c>
      <c r="B1398" s="651" t="s">
        <v>9065</v>
      </c>
      <c r="C1398" s="1393"/>
      <c r="D1398" s="1393"/>
      <c r="E1398" s="1393"/>
      <c r="F1398" s="1393"/>
      <c r="G1398" s="1393"/>
      <c r="H1398" s="1"/>
      <c r="I1398" s="1"/>
      <c r="J1398" s="1"/>
      <c r="K1398" s="1"/>
      <c r="L1398" s="1"/>
      <c r="M1398" s="1"/>
      <c r="N1398" s="1"/>
      <c r="O1398" s="1"/>
      <c r="P1398" s="1"/>
      <c r="Q1398" s="1"/>
      <c r="R1398" s="1"/>
      <c r="S1398" s="1"/>
      <c r="T1398" s="1"/>
      <c r="U1398" s="1"/>
      <c r="V1398" s="1"/>
    </row>
    <row r="1399" spans="1:22" ht="12.75" customHeight="1">
      <c r="A1399" s="651" t="s">
        <v>7586</v>
      </c>
      <c r="B1399" s="651" t="s">
        <v>9068</v>
      </c>
      <c r="C1399" s="1393"/>
      <c r="D1399" s="1393"/>
      <c r="E1399" s="1393"/>
      <c r="F1399" s="1393"/>
      <c r="G1399" s="1393"/>
      <c r="H1399" s="1"/>
      <c r="I1399" s="1"/>
      <c r="J1399" s="1"/>
      <c r="K1399" s="1"/>
      <c r="L1399" s="1"/>
      <c r="M1399" s="1"/>
      <c r="N1399" s="1"/>
      <c r="O1399" s="1"/>
      <c r="P1399" s="1"/>
      <c r="Q1399" s="1"/>
      <c r="R1399" s="1"/>
      <c r="S1399" s="1"/>
      <c r="T1399" s="1"/>
      <c r="U1399" s="1"/>
      <c r="V1399" s="1"/>
    </row>
    <row r="1400" spans="1:22" ht="12.75" customHeight="1">
      <c r="A1400" s="651" t="s">
        <v>7588</v>
      </c>
      <c r="B1400" s="651" t="s">
        <v>9069</v>
      </c>
      <c r="C1400" s="1393"/>
      <c r="D1400" s="1393"/>
      <c r="E1400" s="1393"/>
      <c r="F1400" s="1393"/>
      <c r="G1400" s="1393"/>
      <c r="H1400" s="1"/>
      <c r="I1400" s="1"/>
      <c r="J1400" s="1"/>
      <c r="K1400" s="1"/>
      <c r="L1400" s="1"/>
      <c r="M1400" s="1"/>
      <c r="N1400" s="1"/>
      <c r="O1400" s="1"/>
      <c r="P1400" s="1"/>
      <c r="Q1400" s="1"/>
      <c r="R1400" s="1"/>
      <c r="S1400" s="1"/>
      <c r="T1400" s="1"/>
      <c r="U1400" s="1"/>
      <c r="V1400" s="1"/>
    </row>
    <row r="1401" spans="1:22" ht="12.75" customHeight="1">
      <c r="A1401" s="651" t="s">
        <v>7589</v>
      </c>
      <c r="B1401" s="663">
        <v>9</v>
      </c>
      <c r="C1401" s="1393"/>
      <c r="D1401" s="1393"/>
      <c r="E1401" s="1393"/>
      <c r="F1401" s="1393"/>
      <c r="G1401" s="1393"/>
      <c r="H1401" s="1"/>
      <c r="I1401" s="1"/>
      <c r="J1401" s="1"/>
      <c r="K1401" s="1"/>
      <c r="L1401" s="1"/>
      <c r="M1401" s="1"/>
      <c r="N1401" s="1"/>
      <c r="O1401" s="1"/>
      <c r="P1401" s="1"/>
      <c r="Q1401" s="1"/>
      <c r="R1401" s="1"/>
      <c r="S1401" s="1"/>
      <c r="T1401" s="1"/>
      <c r="U1401" s="1"/>
      <c r="V1401" s="1"/>
    </row>
    <row r="1402" spans="1:22" ht="12.75" customHeight="1">
      <c r="A1402" s="651" t="s">
        <v>7590</v>
      </c>
      <c r="B1402" s="651" t="s">
        <v>546</v>
      </c>
      <c r="C1402" s="1393"/>
      <c r="D1402" s="1393"/>
      <c r="E1402" s="1393"/>
      <c r="F1402" s="1393"/>
      <c r="G1402" s="1393"/>
      <c r="H1402" s="1"/>
      <c r="I1402" s="1"/>
      <c r="J1402" s="1"/>
      <c r="K1402" s="1"/>
      <c r="L1402" s="1"/>
      <c r="M1402" s="1"/>
      <c r="N1402" s="1"/>
      <c r="O1402" s="1"/>
      <c r="P1402" s="1"/>
      <c r="Q1402" s="1"/>
      <c r="R1402" s="1"/>
      <c r="S1402" s="1"/>
      <c r="T1402" s="1"/>
      <c r="U1402" s="1"/>
      <c r="V1402" s="1"/>
    </row>
    <row r="1403" spans="1:22" ht="12.75" customHeight="1">
      <c r="A1403" s="1219" t="s">
        <v>7583</v>
      </c>
      <c r="B1403" s="1219">
        <v>16</v>
      </c>
      <c r="C1403" s="1240"/>
      <c r="D1403" s="1240"/>
      <c r="E1403" s="1240"/>
      <c r="F1403" s="1240"/>
      <c r="G1403" s="1240"/>
      <c r="H1403" s="1"/>
      <c r="I1403" s="1"/>
      <c r="J1403" s="1"/>
      <c r="K1403" s="1"/>
      <c r="L1403" s="1"/>
      <c r="M1403" s="1"/>
      <c r="N1403" s="1"/>
      <c r="O1403" s="1"/>
      <c r="P1403" s="1"/>
      <c r="Q1403" s="1"/>
      <c r="R1403" s="1"/>
      <c r="S1403" s="1"/>
      <c r="T1403" s="1"/>
      <c r="U1403" s="1"/>
      <c r="V1403" s="1"/>
    </row>
    <row r="1404" spans="1:22" ht="12.75" customHeight="1">
      <c r="A1404" s="651" t="s">
        <v>7585</v>
      </c>
      <c r="B1404" s="651" t="s">
        <v>9081</v>
      </c>
      <c r="C1404" s="1393"/>
      <c r="D1404" s="1393"/>
      <c r="E1404" s="1393"/>
      <c r="F1404" s="1393"/>
      <c r="G1404" s="1393"/>
      <c r="H1404" s="1"/>
      <c r="I1404" s="1"/>
      <c r="J1404" s="1"/>
      <c r="K1404" s="1"/>
      <c r="L1404" s="1"/>
      <c r="M1404" s="1"/>
      <c r="N1404" s="1"/>
      <c r="O1404" s="1"/>
      <c r="P1404" s="1"/>
      <c r="Q1404" s="1"/>
      <c r="R1404" s="1"/>
      <c r="S1404" s="1"/>
      <c r="T1404" s="1"/>
      <c r="U1404" s="1"/>
      <c r="V1404" s="1"/>
    </row>
    <row r="1405" spans="1:22" ht="12.75" customHeight="1">
      <c r="A1405" s="651" t="s">
        <v>7586</v>
      </c>
      <c r="B1405" s="663" t="s">
        <v>9083</v>
      </c>
      <c r="C1405" s="1393"/>
      <c r="D1405" s="1393"/>
      <c r="E1405" s="1393"/>
      <c r="F1405" s="1393"/>
      <c r="G1405" s="1393"/>
      <c r="H1405" s="1"/>
      <c r="I1405" s="1"/>
      <c r="J1405" s="1"/>
      <c r="K1405" s="1"/>
      <c r="L1405" s="1"/>
      <c r="M1405" s="1"/>
      <c r="N1405" s="1"/>
      <c r="O1405" s="1"/>
      <c r="P1405" s="1"/>
      <c r="Q1405" s="1"/>
      <c r="R1405" s="1"/>
      <c r="S1405" s="1"/>
      <c r="T1405" s="1"/>
      <c r="U1405" s="1"/>
      <c r="V1405" s="1"/>
    </row>
    <row r="1406" spans="1:22" ht="12.75" customHeight="1">
      <c r="A1406" s="651" t="s">
        <v>7588</v>
      </c>
      <c r="B1406" s="651" t="s">
        <v>9069</v>
      </c>
      <c r="C1406" s="1393"/>
      <c r="D1406" s="1393"/>
      <c r="E1406" s="1393"/>
      <c r="F1406" s="1393"/>
      <c r="G1406" s="1393"/>
      <c r="H1406" s="1"/>
      <c r="I1406" s="1"/>
      <c r="J1406" s="1"/>
      <c r="K1406" s="1"/>
      <c r="L1406" s="1"/>
      <c r="M1406" s="1"/>
      <c r="N1406" s="1"/>
      <c r="O1406" s="1"/>
      <c r="P1406" s="1"/>
      <c r="Q1406" s="1"/>
      <c r="R1406" s="1"/>
      <c r="S1406" s="1"/>
      <c r="T1406" s="1"/>
      <c r="U1406" s="1"/>
      <c r="V1406" s="1"/>
    </row>
    <row r="1407" spans="1:22" ht="12.75" customHeight="1">
      <c r="A1407" s="651" t="s">
        <v>7589</v>
      </c>
      <c r="B1407" s="651">
        <v>9</v>
      </c>
      <c r="C1407" s="1393"/>
      <c r="D1407" s="1393"/>
      <c r="E1407" s="1393"/>
      <c r="F1407" s="1393"/>
      <c r="G1407" s="1393"/>
      <c r="H1407" s="1"/>
      <c r="I1407" s="1"/>
      <c r="J1407" s="1"/>
      <c r="K1407" s="1"/>
      <c r="L1407" s="1"/>
      <c r="M1407" s="1"/>
      <c r="N1407" s="1"/>
      <c r="O1407" s="1"/>
      <c r="P1407" s="1"/>
      <c r="Q1407" s="1"/>
      <c r="R1407" s="1"/>
      <c r="S1407" s="1"/>
      <c r="T1407" s="1"/>
      <c r="U1407" s="1"/>
      <c r="V1407" s="1"/>
    </row>
    <row r="1408" spans="1:22" ht="12.75" customHeight="1">
      <c r="A1408" s="651" t="s">
        <v>7590</v>
      </c>
      <c r="B1408" s="651" t="s">
        <v>546</v>
      </c>
      <c r="C1408" s="1393"/>
      <c r="D1408" s="1393"/>
      <c r="E1408" s="1393"/>
      <c r="F1408" s="1393"/>
      <c r="G1408" s="1393"/>
      <c r="H1408" s="1"/>
      <c r="I1408" s="1"/>
      <c r="J1408" s="1"/>
      <c r="K1408" s="1"/>
      <c r="L1408" s="1"/>
      <c r="M1408" s="1"/>
      <c r="N1408" s="1"/>
      <c r="O1408" s="1"/>
      <c r="P1408" s="1"/>
      <c r="Q1408" s="1"/>
      <c r="R1408" s="1"/>
      <c r="S1408" s="1"/>
      <c r="T1408" s="1"/>
      <c r="U1408" s="1"/>
      <c r="V1408" s="1"/>
    </row>
    <row r="1409" spans="1:22" ht="12.75" customHeight="1">
      <c r="A1409" s="1219" t="s">
        <v>7583</v>
      </c>
      <c r="B1409" s="1219">
        <v>17</v>
      </c>
      <c r="C1409" s="1240"/>
      <c r="D1409" s="1240"/>
      <c r="E1409" s="1240"/>
      <c r="F1409" s="1240"/>
      <c r="G1409" s="1240"/>
      <c r="H1409" s="1"/>
      <c r="I1409" s="1"/>
      <c r="J1409" s="1"/>
      <c r="K1409" s="1"/>
      <c r="L1409" s="1"/>
      <c r="M1409" s="1"/>
      <c r="N1409" s="1"/>
      <c r="O1409" s="1"/>
      <c r="P1409" s="1"/>
      <c r="Q1409" s="1"/>
      <c r="R1409" s="1"/>
      <c r="S1409" s="1"/>
      <c r="T1409" s="1"/>
      <c r="U1409" s="1"/>
      <c r="V1409" s="1"/>
    </row>
    <row r="1410" spans="1:22" ht="12.75" customHeight="1">
      <c r="A1410" s="651" t="s">
        <v>7585</v>
      </c>
      <c r="B1410" s="651" t="s">
        <v>9091</v>
      </c>
      <c r="C1410" s="1393"/>
      <c r="D1410" s="1393"/>
      <c r="E1410" s="1393"/>
      <c r="F1410" s="1393"/>
      <c r="G1410" s="1393"/>
      <c r="H1410" s="1"/>
      <c r="I1410" s="1"/>
      <c r="J1410" s="1"/>
      <c r="K1410" s="1"/>
      <c r="L1410" s="1"/>
      <c r="M1410" s="1"/>
      <c r="N1410" s="1"/>
      <c r="O1410" s="1"/>
      <c r="P1410" s="1"/>
      <c r="Q1410" s="1"/>
      <c r="R1410" s="1"/>
      <c r="S1410" s="1"/>
      <c r="T1410" s="1"/>
      <c r="U1410" s="1"/>
      <c r="V1410" s="1"/>
    </row>
    <row r="1411" spans="1:22" ht="12.75" customHeight="1">
      <c r="A1411" s="651" t="s">
        <v>7586</v>
      </c>
      <c r="B1411" s="663" t="s">
        <v>9093</v>
      </c>
      <c r="C1411" s="1393"/>
      <c r="D1411" s="1393"/>
      <c r="E1411" s="1393"/>
      <c r="F1411" s="1393"/>
      <c r="G1411" s="1393"/>
      <c r="H1411" s="1"/>
      <c r="I1411" s="1"/>
      <c r="J1411" s="1"/>
      <c r="K1411" s="1"/>
      <c r="L1411" s="1"/>
      <c r="M1411" s="1"/>
      <c r="N1411" s="1"/>
      <c r="O1411" s="1"/>
      <c r="P1411" s="1"/>
      <c r="Q1411" s="1"/>
      <c r="R1411" s="1"/>
      <c r="S1411" s="1"/>
      <c r="T1411" s="1"/>
      <c r="U1411" s="1"/>
      <c r="V1411" s="1"/>
    </row>
    <row r="1412" spans="1:22" ht="12.75" customHeight="1">
      <c r="A1412" s="651" t="s">
        <v>7588</v>
      </c>
      <c r="B1412" s="651" t="s">
        <v>9069</v>
      </c>
      <c r="C1412" s="1393"/>
      <c r="D1412" s="1393"/>
      <c r="E1412" s="1393"/>
      <c r="F1412" s="1393"/>
      <c r="G1412" s="1393"/>
      <c r="H1412" s="1"/>
      <c r="I1412" s="1"/>
      <c r="J1412" s="1"/>
      <c r="K1412" s="1"/>
      <c r="L1412" s="1"/>
      <c r="M1412" s="1"/>
      <c r="N1412" s="1"/>
      <c r="O1412" s="1"/>
      <c r="P1412" s="1"/>
      <c r="Q1412" s="1"/>
      <c r="R1412" s="1"/>
      <c r="S1412" s="1"/>
      <c r="T1412" s="1"/>
      <c r="U1412" s="1"/>
      <c r="V1412" s="1"/>
    </row>
    <row r="1413" spans="1:22" ht="12.75" customHeight="1">
      <c r="A1413" s="651" t="s">
        <v>7589</v>
      </c>
      <c r="B1413" s="651">
        <v>9</v>
      </c>
      <c r="C1413" s="1393"/>
      <c r="D1413" s="1393"/>
      <c r="E1413" s="1393"/>
      <c r="F1413" s="1393"/>
      <c r="G1413" s="1393"/>
      <c r="H1413" s="1"/>
      <c r="I1413" s="1"/>
      <c r="J1413" s="1"/>
      <c r="K1413" s="1"/>
      <c r="L1413" s="1"/>
      <c r="M1413" s="1"/>
      <c r="N1413" s="1"/>
      <c r="O1413" s="1"/>
      <c r="P1413" s="1"/>
      <c r="Q1413" s="1"/>
      <c r="R1413" s="1"/>
      <c r="S1413" s="1"/>
      <c r="T1413" s="1"/>
      <c r="U1413" s="1"/>
      <c r="V1413" s="1"/>
    </row>
    <row r="1414" spans="1:22" ht="12.75" customHeight="1">
      <c r="A1414" s="651" t="s">
        <v>7590</v>
      </c>
      <c r="B1414" s="651" t="s">
        <v>546</v>
      </c>
      <c r="C1414" s="1393"/>
      <c r="D1414" s="1393"/>
      <c r="E1414" s="1393"/>
      <c r="F1414" s="1393"/>
      <c r="G1414" s="1393"/>
      <c r="H1414" s="1"/>
      <c r="I1414" s="1"/>
      <c r="J1414" s="1"/>
      <c r="K1414" s="1"/>
      <c r="L1414" s="1"/>
      <c r="M1414" s="1"/>
      <c r="N1414" s="1"/>
      <c r="O1414" s="1"/>
      <c r="P1414" s="1"/>
      <c r="Q1414" s="1"/>
      <c r="R1414" s="1"/>
      <c r="S1414" s="1"/>
      <c r="T1414" s="1"/>
      <c r="U1414" s="1"/>
      <c r="V1414" s="1"/>
    </row>
    <row r="1415" spans="1:22" ht="12.75" customHeight="1">
      <c r="A1415" s="1219" t="s">
        <v>7583</v>
      </c>
      <c r="B1415" s="1219">
        <v>18</v>
      </c>
      <c r="C1415" s="1240"/>
      <c r="D1415" s="1240"/>
      <c r="E1415" s="1240"/>
      <c r="F1415" s="1240"/>
      <c r="G1415" s="1240"/>
      <c r="H1415" s="1"/>
      <c r="I1415" s="1"/>
      <c r="J1415" s="1"/>
      <c r="K1415" s="1"/>
      <c r="L1415" s="1"/>
      <c r="M1415" s="1"/>
      <c r="N1415" s="1"/>
      <c r="O1415" s="1"/>
      <c r="P1415" s="1"/>
      <c r="Q1415" s="1"/>
      <c r="R1415" s="1"/>
      <c r="S1415" s="1"/>
      <c r="T1415" s="1"/>
      <c r="U1415" s="1"/>
      <c r="V1415" s="1"/>
    </row>
    <row r="1416" spans="1:22" ht="12.75" customHeight="1">
      <c r="A1416" s="651" t="s">
        <v>7585</v>
      </c>
      <c r="B1416" s="651" t="s">
        <v>9081</v>
      </c>
      <c r="C1416" s="1393"/>
      <c r="D1416" s="1393"/>
      <c r="E1416" s="1393"/>
      <c r="F1416" s="1393"/>
      <c r="G1416" s="1393"/>
      <c r="H1416" s="1"/>
      <c r="I1416" s="1"/>
      <c r="J1416" s="1"/>
      <c r="K1416" s="1"/>
      <c r="L1416" s="1"/>
      <c r="M1416" s="1"/>
      <c r="N1416" s="1"/>
      <c r="O1416" s="1"/>
      <c r="P1416" s="1"/>
      <c r="Q1416" s="1"/>
      <c r="R1416" s="1"/>
      <c r="S1416" s="1"/>
      <c r="T1416" s="1"/>
      <c r="U1416" s="1"/>
      <c r="V1416" s="1"/>
    </row>
    <row r="1417" spans="1:22" ht="12.75" customHeight="1">
      <c r="A1417" s="651" t="s">
        <v>7586</v>
      </c>
      <c r="B1417" s="663" t="s">
        <v>9101</v>
      </c>
      <c r="C1417" s="1393"/>
      <c r="D1417" s="1393"/>
      <c r="E1417" s="1393"/>
      <c r="F1417" s="1393"/>
      <c r="G1417" s="1393"/>
      <c r="H1417" s="1"/>
      <c r="I1417" s="1"/>
      <c r="J1417" s="1"/>
      <c r="K1417" s="1"/>
      <c r="L1417" s="1"/>
      <c r="M1417" s="1"/>
      <c r="N1417" s="1"/>
      <c r="O1417" s="1"/>
      <c r="P1417" s="1"/>
      <c r="Q1417" s="1"/>
      <c r="R1417" s="1"/>
      <c r="S1417" s="1"/>
      <c r="T1417" s="1"/>
      <c r="U1417" s="1"/>
      <c r="V1417" s="1"/>
    </row>
    <row r="1418" spans="1:22" ht="12.75" customHeight="1">
      <c r="A1418" s="651" t="s">
        <v>7588</v>
      </c>
      <c r="B1418" s="651" t="s">
        <v>9069</v>
      </c>
      <c r="C1418" s="1393"/>
      <c r="D1418" s="1393"/>
      <c r="E1418" s="1393"/>
      <c r="F1418" s="1393"/>
      <c r="G1418" s="1393"/>
      <c r="H1418" s="1"/>
      <c r="I1418" s="1"/>
      <c r="J1418" s="1"/>
      <c r="K1418" s="1"/>
      <c r="L1418" s="1"/>
      <c r="M1418" s="1"/>
      <c r="N1418" s="1"/>
      <c r="O1418" s="1"/>
      <c r="P1418" s="1"/>
      <c r="Q1418" s="1"/>
      <c r="R1418" s="1"/>
      <c r="S1418" s="1"/>
      <c r="T1418" s="1"/>
      <c r="U1418" s="1"/>
      <c r="V1418" s="1"/>
    </row>
    <row r="1419" spans="1:22" ht="12.75" customHeight="1">
      <c r="A1419" s="651" t="s">
        <v>7589</v>
      </c>
      <c r="B1419" s="651">
        <v>9</v>
      </c>
      <c r="C1419" s="1393"/>
      <c r="D1419" s="1393"/>
      <c r="E1419" s="1393"/>
      <c r="F1419" s="1393"/>
      <c r="G1419" s="1393"/>
      <c r="H1419" s="1"/>
      <c r="I1419" s="1"/>
      <c r="J1419" s="1"/>
      <c r="K1419" s="1"/>
      <c r="L1419" s="1"/>
      <c r="M1419" s="1"/>
      <c r="N1419" s="1"/>
      <c r="O1419" s="1"/>
      <c r="P1419" s="1"/>
      <c r="Q1419" s="1"/>
      <c r="R1419" s="1"/>
      <c r="S1419" s="1"/>
      <c r="T1419" s="1"/>
      <c r="U1419" s="1"/>
      <c r="V1419" s="1"/>
    </row>
    <row r="1420" spans="1:22" ht="12.75" customHeight="1">
      <c r="A1420" s="651" t="s">
        <v>7590</v>
      </c>
      <c r="B1420" s="651" t="s">
        <v>546</v>
      </c>
      <c r="C1420" s="1393"/>
      <c r="D1420" s="1393"/>
      <c r="E1420" s="1393"/>
      <c r="F1420" s="1393"/>
      <c r="G1420" s="1393"/>
      <c r="H1420" s="1"/>
      <c r="I1420" s="1"/>
      <c r="J1420" s="1"/>
      <c r="K1420" s="1"/>
      <c r="L1420" s="1"/>
      <c r="M1420" s="1"/>
      <c r="N1420" s="1"/>
      <c r="O1420" s="1"/>
      <c r="P1420" s="1"/>
      <c r="Q1420" s="1"/>
      <c r="R1420" s="1"/>
      <c r="S1420" s="1"/>
      <c r="T1420" s="1"/>
      <c r="U1420" s="1"/>
      <c r="V1420" s="1"/>
    </row>
    <row r="1421" spans="1:22" ht="12.75" customHeight="1">
      <c r="A1421" s="2245" t="s">
        <v>143</v>
      </c>
      <c r="B1421" s="2081"/>
      <c r="C1421" s="1240"/>
      <c r="D1421" s="1240"/>
      <c r="E1421" s="1240"/>
      <c r="F1421" s="1240"/>
      <c r="G1421" s="1240"/>
      <c r="H1421" s="1"/>
      <c r="I1421" s="1"/>
      <c r="J1421" s="1"/>
      <c r="K1421" s="1"/>
      <c r="L1421" s="1"/>
      <c r="M1421" s="1"/>
      <c r="N1421" s="1"/>
      <c r="O1421" s="1"/>
      <c r="P1421" s="1"/>
      <c r="Q1421" s="1"/>
      <c r="R1421" s="1"/>
      <c r="S1421" s="1"/>
      <c r="T1421" s="1"/>
      <c r="U1421" s="1"/>
      <c r="V1421" s="1"/>
    </row>
    <row r="1422" spans="1:22" ht="12.75" customHeight="1">
      <c r="A1422" s="384" t="s">
        <v>7583</v>
      </c>
      <c r="B1422" s="384">
        <v>1</v>
      </c>
      <c r="C1422" s="1393"/>
      <c r="D1422" s="1393"/>
      <c r="E1422" s="1393"/>
      <c r="F1422" s="1393"/>
      <c r="G1422" s="1393"/>
      <c r="H1422" s="1"/>
      <c r="I1422" s="1"/>
      <c r="J1422" s="1"/>
      <c r="K1422" s="1"/>
      <c r="L1422" s="1"/>
      <c r="M1422" s="1"/>
      <c r="N1422" s="1"/>
      <c r="O1422" s="1"/>
      <c r="P1422" s="1"/>
      <c r="Q1422" s="1"/>
      <c r="R1422" s="1"/>
      <c r="S1422" s="1"/>
      <c r="T1422" s="1"/>
      <c r="U1422" s="1"/>
      <c r="V1422" s="1"/>
    </row>
    <row r="1423" spans="1:22" ht="12.75" customHeight="1">
      <c r="A1423" s="961" t="s">
        <v>7585</v>
      </c>
      <c r="B1423" s="961" t="s">
        <v>1621</v>
      </c>
      <c r="C1423" s="1393"/>
      <c r="D1423" s="1393"/>
      <c r="E1423" s="1393"/>
      <c r="F1423" s="1393"/>
      <c r="G1423" s="1393"/>
      <c r="H1423" s="1"/>
      <c r="I1423" s="1"/>
      <c r="J1423" s="1"/>
      <c r="K1423" s="1"/>
      <c r="L1423" s="1"/>
      <c r="M1423" s="1"/>
      <c r="N1423" s="1"/>
      <c r="O1423" s="1"/>
      <c r="P1423" s="1"/>
      <c r="Q1423" s="1"/>
      <c r="R1423" s="1"/>
      <c r="S1423" s="1"/>
      <c r="T1423" s="1"/>
      <c r="U1423" s="1"/>
      <c r="V1423" s="1"/>
    </row>
    <row r="1424" spans="1:22" ht="12.75" customHeight="1">
      <c r="A1424" s="961" t="s">
        <v>7586</v>
      </c>
      <c r="B1424" s="961" t="s">
        <v>9183</v>
      </c>
      <c r="C1424" s="1393"/>
      <c r="D1424" s="1393"/>
      <c r="E1424" s="1393"/>
      <c r="F1424" s="1393"/>
      <c r="G1424" s="1393"/>
      <c r="H1424" s="1"/>
      <c r="I1424" s="1"/>
      <c r="J1424" s="1"/>
      <c r="K1424" s="1"/>
      <c r="L1424" s="1"/>
      <c r="M1424" s="1"/>
      <c r="N1424" s="1"/>
      <c r="O1424" s="1"/>
      <c r="P1424" s="1"/>
      <c r="Q1424" s="1"/>
      <c r="R1424" s="1"/>
      <c r="S1424" s="1"/>
      <c r="T1424" s="1"/>
      <c r="U1424" s="1"/>
      <c r="V1424" s="1"/>
    </row>
    <row r="1425" spans="1:22" ht="12.75" customHeight="1">
      <c r="A1425" s="961" t="s">
        <v>7588</v>
      </c>
      <c r="B1425" s="961" t="s">
        <v>9185</v>
      </c>
      <c r="C1425" s="1393"/>
      <c r="D1425" s="1393"/>
      <c r="E1425" s="1393"/>
      <c r="F1425" s="1393"/>
      <c r="G1425" s="1393"/>
      <c r="H1425" s="1"/>
      <c r="I1425" s="1"/>
      <c r="J1425" s="1"/>
      <c r="K1425" s="1"/>
      <c r="L1425" s="1"/>
      <c r="M1425" s="1"/>
      <c r="N1425" s="1"/>
      <c r="O1425" s="1"/>
      <c r="P1425" s="1"/>
      <c r="Q1425" s="1"/>
      <c r="R1425" s="1"/>
      <c r="S1425" s="1"/>
      <c r="T1425" s="1"/>
      <c r="U1425" s="1"/>
      <c r="V1425" s="1"/>
    </row>
    <row r="1426" spans="1:22" ht="12.75" customHeight="1">
      <c r="A1426" s="961" t="s">
        <v>7589</v>
      </c>
      <c r="B1426" s="961">
        <v>50</v>
      </c>
      <c r="C1426" s="1393"/>
      <c r="D1426" s="1393"/>
      <c r="E1426" s="1393"/>
      <c r="F1426" s="1393"/>
      <c r="G1426" s="1393"/>
      <c r="H1426" s="1"/>
      <c r="I1426" s="1"/>
      <c r="J1426" s="1"/>
      <c r="K1426" s="1"/>
      <c r="L1426" s="1"/>
      <c r="M1426" s="1"/>
      <c r="N1426" s="1"/>
      <c r="O1426" s="1"/>
      <c r="P1426" s="1"/>
      <c r="Q1426" s="1"/>
      <c r="R1426" s="1"/>
      <c r="S1426" s="1"/>
      <c r="T1426" s="1"/>
      <c r="U1426" s="1"/>
      <c r="V1426" s="1"/>
    </row>
    <row r="1427" spans="1:22" ht="12.75" customHeight="1">
      <c r="A1427" s="961" t="s">
        <v>7590</v>
      </c>
      <c r="B1427" s="961" t="s">
        <v>9187</v>
      </c>
      <c r="C1427" s="1393"/>
      <c r="D1427" s="1393"/>
      <c r="E1427" s="1393"/>
      <c r="F1427" s="1393"/>
      <c r="G1427" s="1393"/>
      <c r="H1427" s="1"/>
      <c r="I1427" s="1"/>
      <c r="J1427" s="1"/>
      <c r="K1427" s="1"/>
      <c r="L1427" s="1"/>
      <c r="M1427" s="1"/>
      <c r="N1427" s="1"/>
      <c r="O1427" s="1"/>
      <c r="P1427" s="1"/>
      <c r="Q1427" s="1"/>
      <c r="R1427" s="1"/>
      <c r="S1427" s="1"/>
      <c r="T1427" s="1"/>
      <c r="U1427" s="1"/>
      <c r="V1427" s="1"/>
    </row>
    <row r="1428" spans="1:22" ht="12.75" customHeight="1">
      <c r="A1428" s="384" t="s">
        <v>7583</v>
      </c>
      <c r="B1428" s="384">
        <v>2</v>
      </c>
      <c r="C1428" s="1393"/>
      <c r="D1428" s="1393"/>
      <c r="E1428" s="1393"/>
      <c r="F1428" s="1393"/>
      <c r="G1428" s="1393"/>
      <c r="H1428" s="1"/>
      <c r="I1428" s="1"/>
      <c r="J1428" s="1"/>
      <c r="K1428" s="1"/>
      <c r="L1428" s="1"/>
      <c r="M1428" s="1"/>
      <c r="N1428" s="1"/>
      <c r="O1428" s="1"/>
      <c r="P1428" s="1"/>
      <c r="Q1428" s="1"/>
      <c r="R1428" s="1"/>
      <c r="S1428" s="1"/>
      <c r="T1428" s="1"/>
      <c r="U1428" s="1"/>
      <c r="V1428" s="1"/>
    </row>
    <row r="1429" spans="1:22" ht="12.75" customHeight="1">
      <c r="A1429" s="961" t="s">
        <v>7585</v>
      </c>
      <c r="B1429" s="961" t="s">
        <v>1621</v>
      </c>
      <c r="C1429" s="1393"/>
      <c r="D1429" s="1393"/>
      <c r="E1429" s="1393"/>
      <c r="F1429" s="1393"/>
      <c r="G1429" s="1393"/>
      <c r="H1429" s="1"/>
      <c r="I1429" s="1"/>
      <c r="J1429" s="1"/>
      <c r="K1429" s="1"/>
      <c r="L1429" s="1"/>
      <c r="M1429" s="1"/>
      <c r="N1429" s="1"/>
      <c r="O1429" s="1"/>
      <c r="P1429" s="1"/>
      <c r="Q1429" s="1"/>
      <c r="R1429" s="1"/>
      <c r="S1429" s="1"/>
      <c r="T1429" s="1"/>
      <c r="U1429" s="1"/>
      <c r="V1429" s="1"/>
    </row>
    <row r="1430" spans="1:22" ht="17.25" customHeight="1">
      <c r="A1430" s="961" t="s">
        <v>7586</v>
      </c>
      <c r="B1430" s="961" t="s">
        <v>9191</v>
      </c>
      <c r="C1430" s="1393"/>
      <c r="D1430" s="1393"/>
      <c r="E1430" s="1393"/>
      <c r="F1430" s="1393"/>
      <c r="G1430" s="1393"/>
      <c r="H1430" s="1"/>
      <c r="I1430" s="1"/>
      <c r="J1430" s="1"/>
      <c r="K1430" s="1"/>
      <c r="L1430" s="1"/>
      <c r="M1430" s="1"/>
      <c r="N1430" s="1"/>
      <c r="O1430" s="1"/>
      <c r="P1430" s="1"/>
      <c r="Q1430" s="1"/>
      <c r="R1430" s="1"/>
      <c r="S1430" s="1"/>
      <c r="T1430" s="1"/>
      <c r="U1430" s="1"/>
      <c r="V1430" s="1"/>
    </row>
    <row r="1431" spans="1:22" ht="12.75" customHeight="1">
      <c r="A1431" s="961" t="s">
        <v>7588</v>
      </c>
      <c r="B1431" s="961" t="s">
        <v>9192</v>
      </c>
      <c r="C1431" s="1393"/>
      <c r="D1431" s="1393"/>
      <c r="E1431" s="1393"/>
      <c r="F1431" s="1393"/>
      <c r="G1431" s="1393"/>
      <c r="H1431" s="1"/>
      <c r="I1431" s="1"/>
      <c r="J1431" s="1"/>
      <c r="K1431" s="1"/>
      <c r="L1431" s="1"/>
      <c r="M1431" s="1"/>
      <c r="N1431" s="1"/>
      <c r="O1431" s="1"/>
      <c r="P1431" s="1"/>
      <c r="Q1431" s="1"/>
      <c r="R1431" s="1"/>
      <c r="S1431" s="1"/>
      <c r="T1431" s="1"/>
      <c r="U1431" s="1"/>
      <c r="V1431" s="1"/>
    </row>
    <row r="1432" spans="1:22" ht="12.75" customHeight="1">
      <c r="A1432" s="961" t="s">
        <v>7589</v>
      </c>
      <c r="B1432" s="961">
        <v>100</v>
      </c>
      <c r="C1432" s="1393"/>
      <c r="D1432" s="1393"/>
      <c r="E1432" s="1393"/>
      <c r="F1432" s="1393"/>
      <c r="G1432" s="1393"/>
      <c r="H1432" s="1"/>
      <c r="I1432" s="1"/>
      <c r="J1432" s="1"/>
      <c r="K1432" s="1"/>
      <c r="L1432" s="1"/>
      <c r="M1432" s="1"/>
      <c r="N1432" s="1"/>
      <c r="O1432" s="1"/>
      <c r="P1432" s="1"/>
      <c r="Q1432" s="1"/>
      <c r="R1432" s="1"/>
      <c r="S1432" s="1"/>
      <c r="T1432" s="1"/>
      <c r="U1432" s="1"/>
      <c r="V1432" s="1"/>
    </row>
    <row r="1433" spans="1:22" ht="12.75" customHeight="1">
      <c r="A1433" s="961" t="s">
        <v>7590</v>
      </c>
      <c r="B1433" s="961" t="s">
        <v>9194</v>
      </c>
      <c r="C1433" s="1393"/>
      <c r="D1433" s="1393"/>
      <c r="E1433" s="1393"/>
      <c r="F1433" s="1393"/>
      <c r="G1433" s="1393"/>
      <c r="H1433" s="1"/>
      <c r="I1433" s="1"/>
      <c r="J1433" s="1"/>
      <c r="K1433" s="1"/>
      <c r="L1433" s="1"/>
      <c r="M1433" s="1"/>
      <c r="N1433" s="1"/>
      <c r="O1433" s="1"/>
      <c r="P1433" s="1"/>
      <c r="Q1433" s="1"/>
      <c r="R1433" s="1"/>
      <c r="S1433" s="1"/>
      <c r="T1433" s="1"/>
      <c r="U1433" s="1"/>
      <c r="V1433" s="1"/>
    </row>
    <row r="1434" spans="1:22" ht="12.75" customHeight="1">
      <c r="A1434" s="384" t="s">
        <v>7583</v>
      </c>
      <c r="B1434" s="384">
        <v>3</v>
      </c>
      <c r="C1434" s="1393"/>
      <c r="D1434" s="1393"/>
      <c r="E1434" s="1393"/>
      <c r="F1434" s="1393"/>
      <c r="G1434" s="1393"/>
      <c r="H1434" s="1"/>
      <c r="I1434" s="1"/>
      <c r="J1434" s="1"/>
      <c r="K1434" s="1"/>
      <c r="L1434" s="1"/>
      <c r="M1434" s="1"/>
      <c r="N1434" s="1"/>
      <c r="O1434" s="1"/>
      <c r="P1434" s="1"/>
      <c r="Q1434" s="1"/>
      <c r="R1434" s="1"/>
      <c r="S1434" s="1"/>
      <c r="T1434" s="1"/>
      <c r="U1434" s="1"/>
      <c r="V1434" s="1"/>
    </row>
    <row r="1435" spans="1:22" ht="12.75" customHeight="1">
      <c r="A1435" s="961" t="s">
        <v>7585</v>
      </c>
      <c r="B1435" s="961" t="s">
        <v>1621</v>
      </c>
      <c r="C1435" s="1393"/>
      <c r="D1435" s="1393"/>
      <c r="E1435" s="1393"/>
      <c r="F1435" s="1393"/>
      <c r="G1435" s="1393"/>
      <c r="H1435" s="1"/>
      <c r="I1435" s="1"/>
      <c r="J1435" s="1"/>
      <c r="K1435" s="1"/>
      <c r="L1435" s="1"/>
      <c r="M1435" s="1"/>
      <c r="N1435" s="1"/>
      <c r="O1435" s="1"/>
      <c r="P1435" s="1"/>
      <c r="Q1435" s="1"/>
      <c r="R1435" s="1"/>
      <c r="S1435" s="1"/>
      <c r="T1435" s="1"/>
      <c r="U1435" s="1"/>
      <c r="V1435" s="1"/>
    </row>
    <row r="1436" spans="1:22" ht="12.75" customHeight="1">
      <c r="A1436" s="961" t="s">
        <v>7586</v>
      </c>
      <c r="B1436" s="961" t="s">
        <v>9195</v>
      </c>
      <c r="C1436" s="1393"/>
      <c r="D1436" s="1393"/>
      <c r="E1436" s="1393"/>
      <c r="F1436" s="1393"/>
      <c r="G1436" s="1393"/>
      <c r="H1436" s="1"/>
      <c r="I1436" s="1"/>
      <c r="J1436" s="1"/>
      <c r="K1436" s="1"/>
      <c r="L1436" s="1"/>
      <c r="M1436" s="1"/>
      <c r="N1436" s="1"/>
      <c r="O1436" s="1"/>
      <c r="P1436" s="1"/>
      <c r="Q1436" s="1"/>
      <c r="R1436" s="1"/>
      <c r="S1436" s="1"/>
      <c r="T1436" s="1"/>
      <c r="U1436" s="1"/>
      <c r="V1436" s="1"/>
    </row>
    <row r="1437" spans="1:22" ht="12.75" customHeight="1">
      <c r="A1437" s="961" t="s">
        <v>7588</v>
      </c>
      <c r="B1437" s="961" t="s">
        <v>9197</v>
      </c>
      <c r="C1437" s="1393"/>
      <c r="D1437" s="1393"/>
      <c r="E1437" s="1393"/>
      <c r="F1437" s="1393"/>
      <c r="G1437" s="1393"/>
      <c r="H1437" s="1"/>
      <c r="I1437" s="1"/>
      <c r="J1437" s="1"/>
      <c r="K1437" s="1"/>
      <c r="L1437" s="1"/>
      <c r="M1437" s="1"/>
      <c r="N1437" s="1"/>
      <c r="O1437" s="1"/>
      <c r="P1437" s="1"/>
      <c r="Q1437" s="1"/>
      <c r="R1437" s="1"/>
      <c r="S1437" s="1"/>
      <c r="T1437" s="1"/>
      <c r="U1437" s="1"/>
      <c r="V1437" s="1"/>
    </row>
    <row r="1438" spans="1:22" ht="12.75" customHeight="1">
      <c r="A1438" s="961" t="s">
        <v>7589</v>
      </c>
      <c r="B1438" s="961">
        <v>50</v>
      </c>
      <c r="C1438" s="1393"/>
      <c r="D1438" s="1393"/>
      <c r="E1438" s="1393"/>
      <c r="F1438" s="1393"/>
      <c r="G1438" s="1393"/>
      <c r="H1438" s="1"/>
      <c r="I1438" s="1"/>
      <c r="J1438" s="1"/>
      <c r="K1438" s="1"/>
      <c r="L1438" s="1"/>
      <c r="M1438" s="1"/>
      <c r="N1438" s="1"/>
      <c r="O1438" s="1"/>
      <c r="P1438" s="1"/>
      <c r="Q1438" s="1"/>
      <c r="R1438" s="1"/>
      <c r="S1438" s="1"/>
      <c r="T1438" s="1"/>
      <c r="U1438" s="1"/>
      <c r="V1438" s="1"/>
    </row>
    <row r="1439" spans="1:22" ht="12.75" customHeight="1">
      <c r="A1439" s="961" t="s">
        <v>7590</v>
      </c>
      <c r="B1439" s="961" t="s">
        <v>9198</v>
      </c>
      <c r="C1439" s="1393"/>
      <c r="D1439" s="1393"/>
      <c r="E1439" s="1393"/>
      <c r="F1439" s="1393"/>
      <c r="G1439" s="1393"/>
      <c r="H1439" s="1"/>
      <c r="I1439" s="1"/>
      <c r="J1439" s="1"/>
      <c r="K1439" s="1"/>
      <c r="L1439" s="1"/>
      <c r="M1439" s="1"/>
      <c r="N1439" s="1"/>
      <c r="O1439" s="1"/>
      <c r="P1439" s="1"/>
      <c r="Q1439" s="1"/>
      <c r="R1439" s="1"/>
      <c r="S1439" s="1"/>
      <c r="T1439" s="1"/>
      <c r="U1439" s="1"/>
      <c r="V1439" s="1"/>
    </row>
    <row r="1440" spans="1:22" ht="12.75" customHeight="1">
      <c r="A1440" s="384" t="s">
        <v>7583</v>
      </c>
      <c r="B1440" s="384">
        <v>4</v>
      </c>
      <c r="C1440" s="1393"/>
      <c r="D1440" s="1393"/>
      <c r="E1440" s="1393"/>
      <c r="F1440" s="1393"/>
      <c r="G1440" s="1393"/>
      <c r="H1440" s="1"/>
      <c r="I1440" s="1"/>
      <c r="J1440" s="1"/>
      <c r="K1440" s="1"/>
      <c r="L1440" s="1"/>
      <c r="M1440" s="1"/>
      <c r="N1440" s="1"/>
      <c r="O1440" s="1"/>
      <c r="P1440" s="1"/>
      <c r="Q1440" s="1"/>
      <c r="R1440" s="1"/>
      <c r="S1440" s="1"/>
      <c r="T1440" s="1"/>
      <c r="U1440" s="1"/>
      <c r="V1440" s="1"/>
    </row>
    <row r="1441" spans="1:22" ht="12.75" customHeight="1">
      <c r="A1441" s="961" t="s">
        <v>7585</v>
      </c>
      <c r="B1441" s="961" t="s">
        <v>1621</v>
      </c>
      <c r="C1441" s="1393"/>
      <c r="D1441" s="1393"/>
      <c r="E1441" s="1393"/>
      <c r="F1441" s="1393"/>
      <c r="G1441" s="1393"/>
      <c r="H1441" s="1"/>
      <c r="I1441" s="1"/>
      <c r="J1441" s="1"/>
      <c r="K1441" s="1"/>
      <c r="L1441" s="1"/>
      <c r="M1441" s="1"/>
      <c r="N1441" s="1"/>
      <c r="O1441" s="1"/>
      <c r="P1441" s="1"/>
      <c r="Q1441" s="1"/>
      <c r="R1441" s="1"/>
      <c r="S1441" s="1"/>
      <c r="T1441" s="1"/>
      <c r="U1441" s="1"/>
      <c r="V1441" s="1"/>
    </row>
    <row r="1442" spans="1:22" ht="12.75" customHeight="1">
      <c r="A1442" s="961" t="s">
        <v>7586</v>
      </c>
      <c r="B1442" s="961" t="s">
        <v>9199</v>
      </c>
      <c r="C1442" s="1393"/>
      <c r="D1442" s="1393"/>
      <c r="E1442" s="1393"/>
      <c r="F1442" s="1393"/>
      <c r="G1442" s="1393"/>
      <c r="H1442" s="1"/>
      <c r="I1442" s="1"/>
      <c r="J1442" s="1"/>
      <c r="K1442" s="1"/>
      <c r="L1442" s="1"/>
      <c r="M1442" s="1"/>
      <c r="N1442" s="1"/>
      <c r="O1442" s="1"/>
      <c r="P1442" s="1"/>
      <c r="Q1442" s="1"/>
      <c r="R1442" s="1"/>
      <c r="S1442" s="1"/>
      <c r="T1442" s="1"/>
      <c r="U1442" s="1"/>
      <c r="V1442" s="1"/>
    </row>
    <row r="1443" spans="1:22" ht="12.75" customHeight="1">
      <c r="A1443" s="961" t="s">
        <v>7588</v>
      </c>
      <c r="B1443" s="961" t="s">
        <v>9201</v>
      </c>
      <c r="C1443" s="1393"/>
      <c r="D1443" s="1393"/>
      <c r="E1443" s="1393"/>
      <c r="F1443" s="1393"/>
      <c r="G1443" s="1393"/>
      <c r="H1443" s="1"/>
      <c r="I1443" s="1"/>
      <c r="J1443" s="1"/>
      <c r="K1443" s="1"/>
      <c r="L1443" s="1"/>
      <c r="M1443" s="1"/>
      <c r="N1443" s="1"/>
      <c r="O1443" s="1"/>
      <c r="P1443" s="1"/>
      <c r="Q1443" s="1"/>
      <c r="R1443" s="1"/>
      <c r="S1443" s="1"/>
      <c r="T1443" s="1"/>
      <c r="U1443" s="1"/>
      <c r="V1443" s="1"/>
    </row>
    <row r="1444" spans="1:22" ht="12.75" customHeight="1">
      <c r="A1444" s="961" t="s">
        <v>7589</v>
      </c>
      <c r="B1444" s="961">
        <v>50</v>
      </c>
      <c r="C1444" s="1393"/>
      <c r="D1444" s="1393"/>
      <c r="E1444" s="1393"/>
      <c r="F1444" s="1393"/>
      <c r="G1444" s="1393"/>
      <c r="H1444" s="1"/>
      <c r="I1444" s="1"/>
      <c r="J1444" s="1"/>
      <c r="K1444" s="1"/>
      <c r="L1444" s="1"/>
      <c r="M1444" s="1"/>
      <c r="N1444" s="1"/>
      <c r="O1444" s="1"/>
      <c r="P1444" s="1"/>
      <c r="Q1444" s="1"/>
      <c r="R1444" s="1"/>
      <c r="S1444" s="1"/>
      <c r="T1444" s="1"/>
      <c r="U1444" s="1"/>
      <c r="V1444" s="1"/>
    </row>
    <row r="1445" spans="1:22" ht="12.75" customHeight="1">
      <c r="A1445" s="961" t="s">
        <v>7590</v>
      </c>
      <c r="B1445" s="961" t="s">
        <v>9204</v>
      </c>
      <c r="C1445" s="1393"/>
      <c r="D1445" s="1393"/>
      <c r="E1445" s="1393"/>
      <c r="F1445" s="1393"/>
      <c r="G1445" s="1393"/>
      <c r="H1445" s="1"/>
      <c r="I1445" s="1"/>
      <c r="J1445" s="1"/>
      <c r="K1445" s="1"/>
      <c r="L1445" s="1"/>
      <c r="M1445" s="1"/>
      <c r="N1445" s="1"/>
      <c r="O1445" s="1"/>
      <c r="P1445" s="1"/>
      <c r="Q1445" s="1"/>
      <c r="R1445" s="1"/>
      <c r="S1445" s="1"/>
      <c r="T1445" s="1"/>
      <c r="U1445" s="1"/>
      <c r="V1445" s="1"/>
    </row>
    <row r="1446" spans="1:22" ht="12.75" customHeight="1">
      <c r="A1446" s="2245" t="s">
        <v>148</v>
      </c>
      <c r="B1446" s="2081"/>
      <c r="C1446" s="1393"/>
      <c r="D1446" s="1393"/>
      <c r="E1446" s="1393"/>
      <c r="F1446" s="1393"/>
      <c r="G1446" s="1393"/>
      <c r="H1446" s="1"/>
      <c r="I1446" s="1"/>
      <c r="J1446" s="1"/>
      <c r="K1446" s="1"/>
      <c r="L1446" s="1"/>
      <c r="M1446" s="1"/>
      <c r="N1446" s="1"/>
      <c r="O1446" s="1"/>
      <c r="P1446" s="1"/>
      <c r="Q1446" s="1"/>
      <c r="R1446" s="1"/>
      <c r="S1446" s="1"/>
      <c r="T1446" s="1"/>
      <c r="U1446" s="1"/>
      <c r="V1446" s="1"/>
    </row>
    <row r="1447" spans="1:22" ht="18" customHeight="1">
      <c r="A1447" s="384" t="s">
        <v>7583</v>
      </c>
      <c r="B1447" s="384">
        <v>1</v>
      </c>
      <c r="C1447" s="1393"/>
      <c r="D1447" s="1393"/>
      <c r="E1447" s="1393"/>
      <c r="F1447" s="1393"/>
      <c r="G1447" s="1393"/>
      <c r="H1447" s="1"/>
      <c r="I1447" s="1"/>
      <c r="J1447" s="1"/>
      <c r="K1447" s="1"/>
      <c r="L1447" s="1"/>
      <c r="M1447" s="1"/>
      <c r="N1447" s="1"/>
      <c r="O1447" s="1"/>
      <c r="P1447" s="1"/>
      <c r="Q1447" s="1"/>
      <c r="R1447" s="1"/>
      <c r="S1447" s="1"/>
      <c r="T1447" s="1"/>
      <c r="U1447" s="1"/>
      <c r="V1447" s="1"/>
    </row>
    <row r="1448" spans="1:22" ht="12.75" customHeight="1">
      <c r="A1448" s="600" t="s">
        <v>7585</v>
      </c>
      <c r="B1448" s="600" t="s">
        <v>9228</v>
      </c>
      <c r="C1448" s="1393"/>
      <c r="D1448" s="1393"/>
      <c r="E1448" s="1393"/>
      <c r="F1448" s="1393"/>
      <c r="G1448" s="1393"/>
      <c r="H1448" s="1"/>
      <c r="I1448" s="1"/>
      <c r="J1448" s="1"/>
      <c r="K1448" s="1"/>
      <c r="L1448" s="1"/>
      <c r="M1448" s="1"/>
      <c r="N1448" s="1"/>
      <c r="O1448" s="1"/>
      <c r="P1448" s="1"/>
      <c r="Q1448" s="1"/>
      <c r="R1448" s="1"/>
      <c r="S1448" s="1"/>
      <c r="T1448" s="1"/>
      <c r="U1448" s="1"/>
      <c r="V1448" s="1"/>
    </row>
    <row r="1449" spans="1:22" ht="12.75" customHeight="1">
      <c r="A1449" s="600" t="s">
        <v>7971</v>
      </c>
      <c r="B1449" s="600" t="s">
        <v>9229</v>
      </c>
      <c r="C1449" s="1393"/>
      <c r="D1449" s="1393"/>
      <c r="E1449" s="1393"/>
      <c r="F1449" s="1393"/>
      <c r="G1449" s="1393"/>
      <c r="H1449" s="1"/>
      <c r="I1449" s="1"/>
      <c r="J1449" s="1"/>
      <c r="K1449" s="1"/>
      <c r="L1449" s="1"/>
      <c r="M1449" s="1"/>
      <c r="N1449" s="1"/>
      <c r="O1449" s="1"/>
      <c r="P1449" s="1"/>
      <c r="Q1449" s="1"/>
      <c r="R1449" s="1"/>
      <c r="S1449" s="1"/>
      <c r="T1449" s="1"/>
      <c r="U1449" s="1"/>
      <c r="V1449" s="1"/>
    </row>
    <row r="1450" spans="1:22" ht="12.75" customHeight="1">
      <c r="A1450" s="600" t="s">
        <v>7973</v>
      </c>
      <c r="B1450" s="600" t="s">
        <v>9230</v>
      </c>
      <c r="C1450" s="1393"/>
      <c r="D1450" s="1393"/>
      <c r="E1450" s="1393"/>
      <c r="F1450" s="1393"/>
      <c r="G1450" s="1393"/>
      <c r="H1450" s="1"/>
      <c r="I1450" s="1"/>
      <c r="J1450" s="1"/>
      <c r="K1450" s="1"/>
      <c r="L1450" s="1"/>
      <c r="M1450" s="1"/>
      <c r="N1450" s="1"/>
      <c r="O1450" s="1"/>
      <c r="P1450" s="1"/>
      <c r="Q1450" s="1"/>
      <c r="R1450" s="1"/>
      <c r="S1450" s="1"/>
      <c r="T1450" s="1"/>
      <c r="U1450" s="1"/>
      <c r="V1450" s="1"/>
    </row>
    <row r="1451" spans="1:22" ht="12.75" customHeight="1">
      <c r="A1451" s="600" t="s">
        <v>7589</v>
      </c>
      <c r="B1451" s="600" t="s">
        <v>9231</v>
      </c>
      <c r="C1451" s="1393"/>
      <c r="D1451" s="1393"/>
      <c r="E1451" s="1393"/>
      <c r="F1451" s="1393"/>
      <c r="G1451" s="1393"/>
      <c r="H1451" s="1"/>
      <c r="I1451" s="1"/>
      <c r="J1451" s="1"/>
      <c r="K1451" s="1"/>
      <c r="L1451" s="1"/>
      <c r="M1451" s="1"/>
      <c r="N1451" s="1"/>
      <c r="O1451" s="1"/>
      <c r="P1451" s="1"/>
      <c r="Q1451" s="1"/>
      <c r="R1451" s="1"/>
      <c r="S1451" s="1"/>
      <c r="T1451" s="1"/>
      <c r="U1451" s="1"/>
      <c r="V1451" s="1"/>
    </row>
    <row r="1452" spans="1:22" ht="12.75" customHeight="1">
      <c r="A1452" s="600" t="s">
        <v>9232</v>
      </c>
      <c r="B1452" s="600" t="s">
        <v>9233</v>
      </c>
      <c r="C1452" s="1393"/>
      <c r="D1452" s="1393"/>
      <c r="E1452" s="1393"/>
      <c r="F1452" s="1393"/>
      <c r="G1452" s="1393"/>
      <c r="H1452" s="1"/>
      <c r="I1452" s="1"/>
      <c r="J1452" s="1"/>
      <c r="K1452" s="1"/>
      <c r="L1452" s="1"/>
      <c r="M1452" s="1"/>
      <c r="N1452" s="1"/>
      <c r="O1452" s="1"/>
      <c r="P1452" s="1"/>
      <c r="Q1452" s="1"/>
      <c r="R1452" s="1"/>
      <c r="S1452" s="1"/>
      <c r="T1452" s="1"/>
      <c r="U1452" s="1"/>
      <c r="V1452" s="1"/>
    </row>
    <row r="1453" spans="1:22" ht="12.75" customHeight="1">
      <c r="A1453" s="384" t="s">
        <v>7583</v>
      </c>
      <c r="B1453" s="384">
        <v>2</v>
      </c>
      <c r="C1453" s="1393"/>
      <c r="D1453" s="1393"/>
      <c r="E1453" s="1393"/>
      <c r="F1453" s="1393"/>
      <c r="G1453" s="1393"/>
      <c r="H1453" s="1"/>
      <c r="I1453" s="1"/>
      <c r="J1453" s="1"/>
      <c r="K1453" s="1"/>
      <c r="L1453" s="1"/>
      <c r="M1453" s="1"/>
      <c r="N1453" s="1"/>
      <c r="O1453" s="1"/>
      <c r="P1453" s="1"/>
      <c r="Q1453" s="1"/>
      <c r="R1453" s="1"/>
      <c r="S1453" s="1"/>
      <c r="T1453" s="1"/>
      <c r="U1453" s="1"/>
      <c r="V1453" s="1"/>
    </row>
    <row r="1454" spans="1:22" ht="12.75" customHeight="1">
      <c r="A1454" s="600" t="s">
        <v>7585</v>
      </c>
      <c r="B1454" s="600" t="s">
        <v>9228</v>
      </c>
      <c r="C1454" s="1393"/>
      <c r="D1454" s="1393"/>
      <c r="E1454" s="1393"/>
      <c r="F1454" s="1393"/>
      <c r="G1454" s="1393"/>
      <c r="H1454" s="1"/>
      <c r="I1454" s="1"/>
      <c r="J1454" s="1"/>
      <c r="K1454" s="1"/>
      <c r="L1454" s="1"/>
      <c r="M1454" s="1"/>
      <c r="N1454" s="1"/>
      <c r="O1454" s="1"/>
      <c r="P1454" s="1"/>
      <c r="Q1454" s="1"/>
      <c r="R1454" s="1"/>
      <c r="S1454" s="1"/>
      <c r="T1454" s="1"/>
      <c r="U1454" s="1"/>
      <c r="V1454" s="1"/>
    </row>
    <row r="1455" spans="1:22" ht="12.75" customHeight="1">
      <c r="A1455" s="600" t="s">
        <v>7971</v>
      </c>
      <c r="B1455" s="600" t="s">
        <v>9234</v>
      </c>
      <c r="C1455" s="1393"/>
      <c r="D1455" s="1393"/>
      <c r="E1455" s="1393"/>
      <c r="F1455" s="1393"/>
      <c r="G1455" s="1393"/>
      <c r="H1455" s="1"/>
      <c r="I1455" s="1"/>
      <c r="J1455" s="1"/>
      <c r="K1455" s="1"/>
      <c r="L1455" s="1"/>
      <c r="M1455" s="1"/>
      <c r="N1455" s="1"/>
      <c r="O1455" s="1"/>
      <c r="P1455" s="1"/>
      <c r="Q1455" s="1"/>
      <c r="R1455" s="1"/>
      <c r="S1455" s="1"/>
      <c r="T1455" s="1"/>
      <c r="U1455" s="1"/>
      <c r="V1455" s="1"/>
    </row>
    <row r="1456" spans="1:22" ht="12.75" customHeight="1">
      <c r="A1456" s="600" t="s">
        <v>7973</v>
      </c>
      <c r="B1456" s="600" t="s">
        <v>9230</v>
      </c>
      <c r="C1456" s="1393"/>
      <c r="D1456" s="1393"/>
      <c r="E1456" s="1393"/>
      <c r="F1456" s="1393"/>
      <c r="G1456" s="1393"/>
      <c r="H1456" s="1"/>
      <c r="I1456" s="1"/>
      <c r="J1456" s="1"/>
      <c r="K1456" s="1"/>
      <c r="L1456" s="1"/>
      <c r="M1456" s="1"/>
      <c r="N1456" s="1"/>
      <c r="O1456" s="1"/>
      <c r="P1456" s="1"/>
      <c r="Q1456" s="1"/>
      <c r="R1456" s="1"/>
      <c r="S1456" s="1"/>
      <c r="T1456" s="1"/>
      <c r="U1456" s="1"/>
      <c r="V1456" s="1"/>
    </row>
    <row r="1457" spans="1:22" ht="12.75" customHeight="1">
      <c r="A1457" s="600" t="s">
        <v>7589</v>
      </c>
      <c r="B1457" s="600" t="s">
        <v>9235</v>
      </c>
      <c r="C1457" s="1393"/>
      <c r="D1457" s="1393"/>
      <c r="E1457" s="1393"/>
      <c r="F1457" s="1393"/>
      <c r="G1457" s="1393"/>
      <c r="H1457" s="1"/>
      <c r="I1457" s="1"/>
      <c r="J1457" s="1"/>
      <c r="K1457" s="1"/>
      <c r="L1457" s="1"/>
      <c r="M1457" s="1"/>
      <c r="N1457" s="1"/>
      <c r="O1457" s="1"/>
      <c r="P1457" s="1"/>
      <c r="Q1457" s="1"/>
      <c r="R1457" s="1"/>
      <c r="S1457" s="1"/>
      <c r="T1457" s="1"/>
      <c r="U1457" s="1"/>
      <c r="V1457" s="1"/>
    </row>
    <row r="1458" spans="1:22" ht="12.75" customHeight="1">
      <c r="A1458" s="600" t="s">
        <v>9232</v>
      </c>
      <c r="B1458" s="600" t="s">
        <v>9233</v>
      </c>
      <c r="C1458" s="1393"/>
      <c r="D1458" s="1393"/>
      <c r="E1458" s="1393"/>
      <c r="F1458" s="1393"/>
      <c r="G1458" s="1393"/>
      <c r="H1458" s="1"/>
      <c r="I1458" s="1"/>
      <c r="J1458" s="1"/>
      <c r="K1458" s="1"/>
      <c r="L1458" s="1"/>
      <c r="M1458" s="1"/>
      <c r="N1458" s="1"/>
      <c r="O1458" s="1"/>
      <c r="P1458" s="1"/>
      <c r="Q1458" s="1"/>
      <c r="R1458" s="1"/>
      <c r="S1458" s="1"/>
      <c r="T1458" s="1"/>
      <c r="U1458" s="1"/>
      <c r="V1458" s="1"/>
    </row>
    <row r="1459" spans="1:22" ht="12.75" customHeight="1">
      <c r="A1459" s="600"/>
      <c r="B1459" s="600"/>
      <c r="C1459" s="1393"/>
      <c r="D1459" s="1393"/>
      <c r="E1459" s="1393"/>
      <c r="F1459" s="1393"/>
      <c r="G1459" s="1393"/>
      <c r="H1459" s="1"/>
      <c r="I1459" s="1"/>
      <c r="J1459" s="1"/>
      <c r="K1459" s="1"/>
      <c r="L1459" s="1"/>
      <c r="M1459" s="1"/>
      <c r="N1459" s="1"/>
      <c r="O1459" s="1"/>
      <c r="P1459" s="1"/>
      <c r="Q1459" s="1"/>
      <c r="R1459" s="1"/>
      <c r="S1459" s="1"/>
      <c r="T1459" s="1"/>
      <c r="U1459" s="1"/>
      <c r="V1459" s="1"/>
    </row>
    <row r="1460" spans="1:22" ht="12.75" customHeight="1">
      <c r="A1460" s="544"/>
      <c r="B1460" s="1468"/>
      <c r="C1460" s="1393"/>
      <c r="D1460" s="1393"/>
      <c r="E1460" s="1393"/>
      <c r="F1460" s="1393"/>
      <c r="G1460" s="1393"/>
      <c r="H1460" s="1"/>
      <c r="I1460" s="1"/>
      <c r="J1460" s="1"/>
      <c r="K1460" s="1"/>
      <c r="L1460" s="1"/>
      <c r="M1460" s="1"/>
      <c r="N1460" s="1"/>
      <c r="O1460" s="1"/>
      <c r="P1460" s="1"/>
      <c r="Q1460" s="1"/>
      <c r="R1460" s="1"/>
      <c r="S1460" s="1"/>
      <c r="T1460" s="1"/>
      <c r="U1460" s="1"/>
      <c r="V1460" s="1"/>
    </row>
    <row r="1461" spans="1:22" ht="12.75" customHeight="1">
      <c r="A1461" s="2461" t="s">
        <v>145</v>
      </c>
      <c r="B1461" s="2462"/>
      <c r="C1461" s="1393"/>
      <c r="D1461" s="1393"/>
      <c r="E1461" s="1393"/>
      <c r="F1461" s="1393"/>
      <c r="G1461" s="1393"/>
      <c r="H1461" s="1"/>
      <c r="I1461" s="1"/>
      <c r="J1461" s="1"/>
      <c r="K1461" s="1"/>
      <c r="L1461" s="1"/>
      <c r="M1461" s="1"/>
      <c r="N1461" s="1"/>
      <c r="O1461" s="1"/>
      <c r="P1461" s="1"/>
      <c r="Q1461" s="1"/>
      <c r="R1461" s="1"/>
      <c r="S1461" s="1"/>
      <c r="T1461" s="1"/>
      <c r="U1461" s="1"/>
      <c r="V1461" s="1"/>
    </row>
    <row r="1462" spans="1:22" ht="12.75" customHeight="1">
      <c r="A1462" s="1469" t="s">
        <v>7583</v>
      </c>
      <c r="B1462" s="1469">
        <v>1</v>
      </c>
      <c r="C1462" s="1393"/>
      <c r="D1462" s="1393"/>
      <c r="E1462" s="1393"/>
      <c r="F1462" s="1393"/>
      <c r="G1462" s="1393"/>
      <c r="H1462" s="1"/>
      <c r="I1462" s="1"/>
      <c r="J1462" s="1"/>
      <c r="K1462" s="1"/>
      <c r="L1462" s="1"/>
      <c r="M1462" s="1"/>
      <c r="N1462" s="1"/>
      <c r="O1462" s="1"/>
      <c r="P1462" s="1"/>
      <c r="Q1462" s="1"/>
      <c r="R1462" s="1"/>
      <c r="S1462" s="1"/>
      <c r="T1462" s="1"/>
      <c r="U1462" s="1"/>
      <c r="V1462" s="1"/>
    </row>
    <row r="1463" spans="1:22" ht="12.75" customHeight="1">
      <c r="A1463" s="1421" t="s">
        <v>7585</v>
      </c>
      <c r="B1463" s="1421" t="s">
        <v>11931</v>
      </c>
      <c r="C1463" s="1393"/>
      <c r="D1463" s="1393"/>
      <c r="E1463" s="1393"/>
      <c r="F1463" s="1393"/>
      <c r="G1463" s="1393"/>
      <c r="H1463" s="1"/>
      <c r="I1463" s="1"/>
      <c r="J1463" s="1"/>
      <c r="K1463" s="1"/>
      <c r="L1463" s="1"/>
      <c r="M1463" s="1"/>
      <c r="N1463" s="1"/>
      <c r="O1463" s="1"/>
      <c r="P1463" s="1"/>
      <c r="Q1463" s="1"/>
      <c r="R1463" s="1"/>
      <c r="S1463" s="1"/>
      <c r="T1463" s="1"/>
      <c r="U1463" s="1"/>
      <c r="V1463" s="1"/>
    </row>
    <row r="1464" spans="1:22" ht="12.75" customHeight="1">
      <c r="A1464" s="1421" t="s">
        <v>7586</v>
      </c>
      <c r="B1464" s="1421" t="s">
        <v>11932</v>
      </c>
      <c r="C1464" s="1393"/>
      <c r="D1464" s="1393"/>
      <c r="E1464" s="1393"/>
      <c r="F1464" s="1393"/>
      <c r="G1464" s="1393"/>
      <c r="H1464" s="1"/>
      <c r="I1464" s="1"/>
      <c r="J1464" s="1"/>
      <c r="K1464" s="1"/>
      <c r="L1464" s="1"/>
      <c r="M1464" s="1"/>
      <c r="N1464" s="1"/>
      <c r="O1464" s="1"/>
      <c r="P1464" s="1"/>
      <c r="Q1464" s="1"/>
      <c r="R1464" s="1"/>
      <c r="S1464" s="1"/>
      <c r="T1464" s="1"/>
      <c r="U1464" s="1"/>
      <c r="V1464" s="1"/>
    </row>
    <row r="1465" spans="1:22" ht="12.75" customHeight="1">
      <c r="A1465" s="1421" t="s">
        <v>7588</v>
      </c>
      <c r="B1465" s="1421" t="s">
        <v>11933</v>
      </c>
      <c r="C1465" s="1393"/>
      <c r="D1465" s="1393"/>
      <c r="E1465" s="1393"/>
      <c r="F1465" s="1393"/>
      <c r="G1465" s="1393"/>
      <c r="H1465" s="1"/>
      <c r="I1465" s="1"/>
      <c r="J1465" s="1"/>
      <c r="K1465" s="1"/>
      <c r="L1465" s="1"/>
      <c r="M1465" s="1"/>
      <c r="N1465" s="1"/>
      <c r="O1465" s="1"/>
      <c r="P1465" s="1"/>
      <c r="Q1465" s="1"/>
      <c r="R1465" s="1"/>
      <c r="S1465" s="1"/>
      <c r="T1465" s="1"/>
      <c r="U1465" s="1"/>
      <c r="V1465" s="1"/>
    </row>
    <row r="1466" spans="1:22" ht="12.75" customHeight="1">
      <c r="A1466" s="1421" t="s">
        <v>7589</v>
      </c>
      <c r="B1466" s="1421" t="s">
        <v>11934</v>
      </c>
      <c r="C1466" s="1393"/>
      <c r="D1466" s="1393"/>
      <c r="E1466" s="1393"/>
      <c r="F1466" s="1393"/>
      <c r="G1466" s="1393"/>
      <c r="H1466" s="1"/>
      <c r="I1466" s="1"/>
      <c r="J1466" s="1"/>
      <c r="K1466" s="1"/>
      <c r="L1466" s="1"/>
      <c r="M1466" s="1"/>
      <c r="N1466" s="1"/>
      <c r="O1466" s="1"/>
      <c r="P1466" s="1"/>
      <c r="Q1466" s="1"/>
      <c r="R1466" s="1"/>
      <c r="S1466" s="1"/>
      <c r="T1466" s="1"/>
      <c r="U1466" s="1"/>
      <c r="V1466" s="1"/>
    </row>
    <row r="1467" spans="1:22" ht="12.75" customHeight="1">
      <c r="A1467" s="1421" t="s">
        <v>7590</v>
      </c>
      <c r="B1467" s="1421" t="s">
        <v>11935</v>
      </c>
      <c r="C1467" s="1393"/>
      <c r="D1467" s="1393"/>
      <c r="E1467" s="1393"/>
      <c r="F1467" s="1393"/>
      <c r="G1467" s="1393"/>
      <c r="H1467" s="1"/>
      <c r="I1467" s="1"/>
      <c r="J1467" s="1"/>
      <c r="K1467" s="1"/>
      <c r="L1467" s="1"/>
      <c r="M1467" s="1"/>
      <c r="N1467" s="1"/>
      <c r="O1467" s="1"/>
      <c r="P1467" s="1"/>
      <c r="Q1467" s="1"/>
      <c r="R1467" s="1"/>
      <c r="S1467" s="1"/>
      <c r="T1467" s="1"/>
      <c r="U1467" s="1"/>
      <c r="V1467" s="1"/>
    </row>
    <row r="1468" spans="1:22" ht="12.75" customHeight="1">
      <c r="A1468" s="544"/>
      <c r="B1468" s="1468"/>
      <c r="C1468" s="1393"/>
      <c r="D1468" s="1393"/>
      <c r="E1468" s="1393"/>
      <c r="F1468" s="1393"/>
      <c r="G1468" s="1393"/>
      <c r="H1468" s="1"/>
      <c r="I1468" s="1"/>
      <c r="J1468" s="1"/>
      <c r="K1468" s="1"/>
      <c r="L1468" s="1"/>
      <c r="M1468" s="1"/>
      <c r="N1468" s="1"/>
      <c r="O1468" s="1"/>
      <c r="P1468" s="1"/>
      <c r="Q1468" s="1"/>
      <c r="R1468" s="1"/>
      <c r="S1468" s="1"/>
      <c r="T1468" s="1"/>
      <c r="U1468" s="1"/>
      <c r="V1468" s="1"/>
    </row>
    <row r="1469" spans="1:22" ht="12.75" customHeight="1">
      <c r="A1469" s="544"/>
      <c r="B1469" s="1468"/>
      <c r="C1469" s="1393"/>
      <c r="D1469" s="1393"/>
      <c r="E1469" s="1393"/>
      <c r="F1469" s="1393"/>
      <c r="G1469" s="1393"/>
      <c r="H1469" s="1"/>
      <c r="I1469" s="1"/>
      <c r="J1469" s="1"/>
      <c r="K1469" s="1"/>
      <c r="L1469" s="1"/>
      <c r="M1469" s="1"/>
      <c r="N1469" s="1"/>
      <c r="O1469" s="1"/>
      <c r="P1469" s="1"/>
      <c r="Q1469" s="1"/>
      <c r="R1469" s="1"/>
      <c r="S1469" s="1"/>
      <c r="T1469" s="1"/>
      <c r="U1469" s="1"/>
      <c r="V1469" s="1"/>
    </row>
    <row r="1470" spans="1:22" ht="12.75" customHeight="1">
      <c r="A1470" s="544"/>
      <c r="B1470" s="1468"/>
      <c r="C1470" s="1393"/>
      <c r="D1470" s="1393"/>
      <c r="E1470" s="1393"/>
      <c r="F1470" s="1393"/>
      <c r="G1470" s="1393"/>
      <c r="H1470" s="1"/>
      <c r="I1470" s="1"/>
      <c r="J1470" s="1"/>
      <c r="K1470" s="1"/>
      <c r="L1470" s="1"/>
      <c r="M1470" s="1"/>
      <c r="N1470" s="1"/>
      <c r="O1470" s="1"/>
      <c r="P1470" s="1"/>
      <c r="Q1470" s="1"/>
      <c r="R1470" s="1"/>
      <c r="S1470" s="1"/>
      <c r="T1470" s="1"/>
      <c r="U1470" s="1"/>
      <c r="V1470" s="1"/>
    </row>
    <row r="1471" spans="1:22" ht="12.75" customHeight="1">
      <c r="A1471" s="544"/>
      <c r="B1471" s="1468"/>
      <c r="C1471" s="1393"/>
      <c r="D1471" s="1393"/>
      <c r="E1471" s="1393"/>
      <c r="F1471" s="1393"/>
      <c r="G1471" s="1393"/>
      <c r="H1471" s="1"/>
      <c r="I1471" s="1"/>
      <c r="J1471" s="1"/>
      <c r="K1471" s="1"/>
      <c r="L1471" s="1"/>
      <c r="M1471" s="1"/>
      <c r="N1471" s="1"/>
      <c r="O1471" s="1"/>
      <c r="P1471" s="1"/>
      <c r="Q1471" s="1"/>
      <c r="R1471" s="1"/>
      <c r="S1471" s="1"/>
      <c r="T1471" s="1"/>
      <c r="U1471" s="1"/>
      <c r="V1471" s="1"/>
    </row>
    <row r="1472" spans="1:22" ht="12.75" customHeight="1">
      <c r="A1472" s="544"/>
      <c r="B1472" s="1468"/>
      <c r="C1472" s="1393"/>
      <c r="D1472" s="1393"/>
      <c r="E1472" s="1393"/>
      <c r="F1472" s="1393"/>
      <c r="G1472" s="1393"/>
      <c r="H1472" s="1"/>
      <c r="I1472" s="1"/>
      <c r="J1472" s="1"/>
      <c r="K1472" s="1"/>
      <c r="L1472" s="1"/>
      <c r="M1472" s="1"/>
      <c r="N1472" s="1"/>
      <c r="O1472" s="1"/>
      <c r="P1472" s="1"/>
      <c r="Q1472" s="1"/>
      <c r="R1472" s="1"/>
      <c r="S1472" s="1"/>
      <c r="T1472" s="1"/>
      <c r="U1472" s="1"/>
      <c r="V1472" s="1"/>
    </row>
    <row r="1473" spans="1:22" ht="12.75" customHeight="1">
      <c r="A1473" s="544"/>
      <c r="B1473" s="1468"/>
      <c r="C1473" s="1393"/>
      <c r="D1473" s="1393"/>
      <c r="E1473" s="1393"/>
      <c r="F1473" s="1393"/>
      <c r="G1473" s="1393"/>
      <c r="H1473" s="1"/>
      <c r="I1473" s="1"/>
      <c r="J1473" s="1"/>
      <c r="K1473" s="1"/>
      <c r="L1473" s="1"/>
      <c r="M1473" s="1"/>
      <c r="N1473" s="1"/>
      <c r="O1473" s="1"/>
      <c r="P1473" s="1"/>
      <c r="Q1473" s="1"/>
      <c r="R1473" s="1"/>
      <c r="S1473" s="1"/>
      <c r="T1473" s="1"/>
      <c r="U1473" s="1"/>
      <c r="V1473" s="1"/>
    </row>
    <row r="1474" spans="1:22" ht="12.75" customHeight="1">
      <c r="A1474" s="544"/>
      <c r="B1474" s="1468"/>
      <c r="C1474" s="1393"/>
      <c r="D1474" s="1393"/>
      <c r="E1474" s="1393"/>
      <c r="F1474" s="1393"/>
      <c r="G1474" s="1393"/>
      <c r="H1474" s="1"/>
      <c r="I1474" s="1"/>
      <c r="J1474" s="1"/>
      <c r="K1474" s="1"/>
      <c r="L1474" s="1"/>
      <c r="M1474" s="1"/>
      <c r="N1474" s="1"/>
      <c r="O1474" s="1"/>
      <c r="P1474" s="1"/>
      <c r="Q1474" s="1"/>
      <c r="R1474" s="1"/>
      <c r="S1474" s="1"/>
      <c r="T1474" s="1"/>
      <c r="U1474" s="1"/>
      <c r="V1474" s="1"/>
    </row>
    <row r="1475" spans="1:22" ht="12.75" customHeight="1">
      <c r="A1475" s="544"/>
      <c r="B1475" s="1468"/>
      <c r="C1475" s="1393"/>
      <c r="D1475" s="1393"/>
      <c r="E1475" s="1393"/>
      <c r="F1475" s="1393"/>
      <c r="G1475" s="1393"/>
      <c r="H1475" s="1"/>
      <c r="I1475" s="1"/>
      <c r="J1475" s="1"/>
      <c r="K1475" s="1"/>
      <c r="L1475" s="1"/>
      <c r="M1475" s="1"/>
      <c r="N1475" s="1"/>
      <c r="O1475" s="1"/>
      <c r="P1475" s="1"/>
      <c r="Q1475" s="1"/>
      <c r="R1475" s="1"/>
      <c r="S1475" s="1"/>
      <c r="T1475" s="1"/>
      <c r="U1475" s="1"/>
      <c r="V1475" s="1"/>
    </row>
    <row r="1476" spans="1:22" ht="12.75" customHeight="1">
      <c r="A1476" s="544"/>
      <c r="B1476" s="1468"/>
      <c r="C1476" s="1393"/>
      <c r="D1476" s="1393"/>
      <c r="E1476" s="1393"/>
      <c r="F1476" s="1393"/>
      <c r="G1476" s="1393"/>
      <c r="H1476" s="1"/>
      <c r="I1476" s="1"/>
      <c r="J1476" s="1"/>
      <c r="K1476" s="1"/>
      <c r="L1476" s="1"/>
      <c r="M1476" s="1"/>
      <c r="N1476" s="1"/>
      <c r="O1476" s="1"/>
      <c r="P1476" s="1"/>
      <c r="Q1476" s="1"/>
      <c r="R1476" s="1"/>
      <c r="S1476" s="1"/>
      <c r="T1476" s="1"/>
      <c r="U1476" s="1"/>
      <c r="V1476" s="1"/>
    </row>
    <row r="1477" spans="1:22" ht="12.75" customHeight="1">
      <c r="A1477" s="544"/>
      <c r="B1477" s="1468"/>
      <c r="C1477" s="1393"/>
      <c r="D1477" s="1393"/>
      <c r="E1477" s="1393"/>
      <c r="F1477" s="1393"/>
      <c r="G1477" s="1393"/>
      <c r="H1477" s="1"/>
      <c r="I1477" s="1"/>
      <c r="J1477" s="1"/>
      <c r="K1477" s="1"/>
      <c r="L1477" s="1"/>
      <c r="M1477" s="1"/>
      <c r="N1477" s="1"/>
      <c r="O1477" s="1"/>
      <c r="P1477" s="1"/>
      <c r="Q1477" s="1"/>
      <c r="R1477" s="1"/>
      <c r="S1477" s="1"/>
      <c r="T1477" s="1"/>
      <c r="U1477" s="1"/>
      <c r="V1477" s="1"/>
    </row>
    <row r="1478" spans="1:22" ht="12.75" customHeight="1">
      <c r="A1478" s="544"/>
      <c r="B1478" s="1468"/>
      <c r="C1478" s="1393"/>
      <c r="D1478" s="1393"/>
      <c r="E1478" s="1393"/>
      <c r="F1478" s="1393"/>
      <c r="G1478" s="1393"/>
      <c r="H1478" s="1"/>
      <c r="I1478" s="1"/>
      <c r="J1478" s="1"/>
      <c r="K1478" s="1"/>
      <c r="L1478" s="1"/>
      <c r="M1478" s="1"/>
      <c r="N1478" s="1"/>
      <c r="O1478" s="1"/>
      <c r="P1478" s="1"/>
      <c r="Q1478" s="1"/>
      <c r="R1478" s="1"/>
      <c r="S1478" s="1"/>
      <c r="T1478" s="1"/>
      <c r="U1478" s="1"/>
      <c r="V1478" s="1"/>
    </row>
    <row r="1479" spans="1:22" ht="12.75" customHeight="1">
      <c r="A1479" s="544"/>
      <c r="B1479" s="1468"/>
      <c r="C1479" s="1393"/>
      <c r="D1479" s="1393"/>
      <c r="E1479" s="1393"/>
      <c r="F1479" s="1393"/>
      <c r="G1479" s="1393"/>
      <c r="H1479" s="1"/>
      <c r="I1479" s="1"/>
      <c r="J1479" s="1"/>
      <c r="K1479" s="1"/>
      <c r="L1479" s="1"/>
      <c r="M1479" s="1"/>
      <c r="N1479" s="1"/>
      <c r="O1479" s="1"/>
      <c r="P1479" s="1"/>
      <c r="Q1479" s="1"/>
      <c r="R1479" s="1"/>
      <c r="S1479" s="1"/>
      <c r="T1479" s="1"/>
      <c r="U1479" s="1"/>
      <c r="V1479" s="1"/>
    </row>
    <row r="1480" spans="1:22" ht="12.75" customHeight="1">
      <c r="A1480" s="544"/>
      <c r="B1480" s="1468"/>
      <c r="C1480" s="1393"/>
      <c r="D1480" s="1393"/>
      <c r="E1480" s="1393"/>
      <c r="F1480" s="1393"/>
      <c r="G1480" s="1393"/>
      <c r="H1480" s="1"/>
      <c r="I1480" s="1"/>
      <c r="J1480" s="1"/>
      <c r="K1480" s="1"/>
      <c r="L1480" s="1"/>
      <c r="M1480" s="1"/>
      <c r="N1480" s="1"/>
      <c r="O1480" s="1"/>
      <c r="P1480" s="1"/>
      <c r="Q1480" s="1"/>
      <c r="R1480" s="1"/>
      <c r="S1480" s="1"/>
      <c r="T1480" s="1"/>
      <c r="U1480" s="1"/>
      <c r="V1480" s="1"/>
    </row>
    <row r="1481" spans="1:22" ht="12.75" customHeight="1">
      <c r="A1481" s="544"/>
      <c r="B1481" s="1468"/>
      <c r="C1481" s="1393"/>
      <c r="D1481" s="1393"/>
      <c r="E1481" s="1393"/>
      <c r="F1481" s="1393"/>
      <c r="G1481" s="1393"/>
      <c r="H1481" s="1"/>
      <c r="I1481" s="1"/>
      <c r="J1481" s="1"/>
      <c r="K1481" s="1"/>
      <c r="L1481" s="1"/>
      <c r="M1481" s="1"/>
      <c r="N1481" s="1"/>
      <c r="O1481" s="1"/>
      <c r="P1481" s="1"/>
      <c r="Q1481" s="1"/>
      <c r="R1481" s="1"/>
      <c r="S1481" s="1"/>
      <c r="T1481" s="1"/>
      <c r="U1481" s="1"/>
      <c r="V1481" s="1"/>
    </row>
    <row r="1482" spans="1:22" ht="12.75" customHeight="1">
      <c r="A1482" s="544"/>
      <c r="B1482" s="1468"/>
      <c r="C1482" s="1393"/>
      <c r="D1482" s="1393"/>
      <c r="E1482" s="1393"/>
      <c r="F1482" s="1393"/>
      <c r="G1482" s="1393"/>
      <c r="H1482" s="1"/>
      <c r="I1482" s="1"/>
      <c r="J1482" s="1"/>
      <c r="K1482" s="1"/>
      <c r="L1482" s="1"/>
      <c r="M1482" s="1"/>
      <c r="N1482" s="1"/>
      <c r="O1482" s="1"/>
      <c r="P1482" s="1"/>
      <c r="Q1482" s="1"/>
      <c r="R1482" s="1"/>
      <c r="S1482" s="1"/>
      <c r="T1482" s="1"/>
      <c r="U1482" s="1"/>
      <c r="V1482" s="1"/>
    </row>
    <row r="1483" spans="1:22" ht="12.75" customHeight="1">
      <c r="A1483" s="544"/>
      <c r="B1483" s="1468"/>
      <c r="C1483" s="1393"/>
      <c r="D1483" s="1393"/>
      <c r="E1483" s="1393"/>
      <c r="F1483" s="1393"/>
      <c r="G1483" s="1393"/>
      <c r="H1483" s="1"/>
      <c r="I1483" s="1"/>
      <c r="J1483" s="1"/>
      <c r="K1483" s="1"/>
      <c r="L1483" s="1"/>
      <c r="M1483" s="1"/>
      <c r="N1483" s="1"/>
      <c r="O1483" s="1"/>
      <c r="P1483" s="1"/>
      <c r="Q1483" s="1"/>
      <c r="R1483" s="1"/>
      <c r="S1483" s="1"/>
      <c r="T1483" s="1"/>
      <c r="U1483" s="1"/>
      <c r="V1483" s="1"/>
    </row>
    <row r="1484" spans="1:22" ht="12.75" customHeight="1">
      <c r="A1484" s="544"/>
      <c r="B1484" s="1468"/>
      <c r="C1484" s="1393"/>
      <c r="D1484" s="1393"/>
      <c r="E1484" s="1393"/>
      <c r="F1484" s="1393"/>
      <c r="G1484" s="1393"/>
      <c r="H1484" s="1"/>
      <c r="I1484" s="1"/>
      <c r="J1484" s="1"/>
      <c r="K1484" s="1"/>
      <c r="L1484" s="1"/>
      <c r="M1484" s="1"/>
      <c r="N1484" s="1"/>
      <c r="O1484" s="1"/>
      <c r="P1484" s="1"/>
      <c r="Q1484" s="1"/>
      <c r="R1484" s="1"/>
      <c r="S1484" s="1"/>
      <c r="T1484" s="1"/>
      <c r="U1484" s="1"/>
      <c r="V1484" s="1"/>
    </row>
    <row r="1485" spans="1:22" ht="12.75" customHeight="1">
      <c r="A1485" s="544"/>
      <c r="B1485" s="1468"/>
      <c r="C1485" s="1393"/>
      <c r="D1485" s="1393"/>
      <c r="E1485" s="1393"/>
      <c r="F1485" s="1393"/>
      <c r="G1485" s="1393"/>
      <c r="H1485" s="1"/>
      <c r="I1485" s="1"/>
      <c r="J1485" s="1"/>
      <c r="K1485" s="1"/>
      <c r="L1485" s="1"/>
      <c r="M1485" s="1"/>
      <c r="N1485" s="1"/>
      <c r="O1485" s="1"/>
      <c r="P1485" s="1"/>
      <c r="Q1485" s="1"/>
      <c r="R1485" s="1"/>
      <c r="S1485" s="1"/>
      <c r="T1485" s="1"/>
      <c r="U1485" s="1"/>
      <c r="V1485" s="1"/>
    </row>
    <row r="1486" spans="1:22" ht="12.75" customHeight="1">
      <c r="A1486" s="544"/>
      <c r="B1486" s="1468"/>
      <c r="C1486" s="1393"/>
      <c r="D1486" s="1393"/>
      <c r="E1486" s="1393"/>
      <c r="F1486" s="1393"/>
      <c r="G1486" s="1393"/>
      <c r="H1486" s="1"/>
      <c r="I1486" s="1"/>
      <c r="J1486" s="1"/>
      <c r="K1486" s="1"/>
      <c r="L1486" s="1"/>
      <c r="M1486" s="1"/>
      <c r="N1486" s="1"/>
      <c r="O1486" s="1"/>
      <c r="P1486" s="1"/>
      <c r="Q1486" s="1"/>
      <c r="R1486" s="1"/>
      <c r="S1486" s="1"/>
      <c r="T1486" s="1"/>
      <c r="U1486" s="1"/>
      <c r="V1486" s="1"/>
    </row>
    <row r="1487" spans="1:22" ht="12.75" customHeight="1">
      <c r="A1487" s="544"/>
      <c r="B1487" s="1468"/>
      <c r="C1487" s="1393"/>
      <c r="D1487" s="1393"/>
      <c r="E1487" s="1393"/>
      <c r="F1487" s="1393"/>
      <c r="G1487" s="1393"/>
      <c r="H1487" s="1"/>
      <c r="I1487" s="1"/>
      <c r="J1487" s="1"/>
      <c r="K1487" s="1"/>
      <c r="L1487" s="1"/>
      <c r="M1487" s="1"/>
      <c r="N1487" s="1"/>
      <c r="O1487" s="1"/>
      <c r="P1487" s="1"/>
      <c r="Q1487" s="1"/>
      <c r="R1487" s="1"/>
      <c r="S1487" s="1"/>
      <c r="T1487" s="1"/>
      <c r="U1487" s="1"/>
      <c r="V1487" s="1"/>
    </row>
    <row r="1488" spans="1:22" ht="12.75" customHeight="1">
      <c r="A1488" s="544"/>
      <c r="B1488" s="1468"/>
      <c r="C1488" s="1393"/>
      <c r="D1488" s="1393"/>
      <c r="E1488" s="1393"/>
      <c r="F1488" s="1393"/>
      <c r="G1488" s="1393"/>
      <c r="H1488" s="1"/>
      <c r="I1488" s="1"/>
      <c r="J1488" s="1"/>
      <c r="K1488" s="1"/>
      <c r="L1488" s="1"/>
      <c r="M1488" s="1"/>
      <c r="N1488" s="1"/>
      <c r="O1488" s="1"/>
      <c r="P1488" s="1"/>
      <c r="Q1488" s="1"/>
      <c r="R1488" s="1"/>
      <c r="S1488" s="1"/>
      <c r="T1488" s="1"/>
      <c r="U1488" s="1"/>
      <c r="V1488" s="1"/>
    </row>
    <row r="1489" spans="1:22" ht="12.75" customHeight="1">
      <c r="A1489" s="544"/>
      <c r="B1489" s="1468"/>
      <c r="C1489" s="1393"/>
      <c r="D1489" s="1393"/>
      <c r="E1489" s="1393"/>
      <c r="F1489" s="1393"/>
      <c r="G1489" s="1393"/>
      <c r="H1489" s="1"/>
      <c r="I1489" s="1"/>
      <c r="J1489" s="1"/>
      <c r="K1489" s="1"/>
      <c r="L1489" s="1"/>
      <c r="M1489" s="1"/>
      <c r="N1489" s="1"/>
      <c r="O1489" s="1"/>
      <c r="P1489" s="1"/>
      <c r="Q1489" s="1"/>
      <c r="R1489" s="1"/>
      <c r="S1489" s="1"/>
      <c r="T1489" s="1"/>
      <c r="U1489" s="1"/>
      <c r="V1489" s="1"/>
    </row>
    <row r="1490" spans="1:22" ht="12.75" customHeight="1">
      <c r="A1490" s="544"/>
      <c r="B1490" s="1468"/>
      <c r="C1490" s="1393"/>
      <c r="D1490" s="1393"/>
      <c r="E1490" s="1393"/>
      <c r="F1490" s="1393"/>
      <c r="G1490" s="1393"/>
      <c r="H1490" s="1"/>
      <c r="I1490" s="1"/>
      <c r="J1490" s="1"/>
      <c r="K1490" s="1"/>
      <c r="L1490" s="1"/>
      <c r="M1490" s="1"/>
      <c r="N1490" s="1"/>
      <c r="O1490" s="1"/>
      <c r="P1490" s="1"/>
      <c r="Q1490" s="1"/>
      <c r="R1490" s="1"/>
      <c r="S1490" s="1"/>
      <c r="T1490" s="1"/>
      <c r="U1490" s="1"/>
      <c r="V1490" s="1"/>
    </row>
    <row r="1491" spans="1:22" ht="12.75" customHeight="1">
      <c r="A1491" s="544"/>
      <c r="B1491" s="1468"/>
      <c r="C1491" s="1393"/>
      <c r="D1491" s="1393"/>
      <c r="E1491" s="1393"/>
      <c r="F1491" s="1393"/>
      <c r="G1491" s="1393"/>
      <c r="H1491" s="1"/>
      <c r="I1491" s="1"/>
      <c r="J1491" s="1"/>
      <c r="K1491" s="1"/>
      <c r="L1491" s="1"/>
      <c r="M1491" s="1"/>
      <c r="N1491" s="1"/>
      <c r="O1491" s="1"/>
      <c r="P1491" s="1"/>
      <c r="Q1491" s="1"/>
      <c r="R1491" s="1"/>
      <c r="S1491" s="1"/>
      <c r="T1491" s="1"/>
      <c r="U1491" s="1"/>
      <c r="V1491" s="1"/>
    </row>
    <row r="1492" spans="1:22" ht="12.75" customHeight="1">
      <c r="A1492" s="544"/>
      <c r="B1492" s="1468"/>
      <c r="C1492" s="1393"/>
      <c r="D1492" s="1393"/>
      <c r="E1492" s="1393"/>
      <c r="F1492" s="1393"/>
      <c r="G1492" s="1393"/>
      <c r="H1492" s="1"/>
      <c r="I1492" s="1"/>
      <c r="J1492" s="1"/>
      <c r="K1492" s="1"/>
      <c r="L1492" s="1"/>
      <c r="M1492" s="1"/>
      <c r="N1492" s="1"/>
      <c r="O1492" s="1"/>
      <c r="P1492" s="1"/>
      <c r="Q1492" s="1"/>
      <c r="R1492" s="1"/>
      <c r="S1492" s="1"/>
      <c r="T1492" s="1"/>
      <c r="U1492" s="1"/>
      <c r="V1492" s="1"/>
    </row>
    <row r="1493" spans="1:22" ht="12.75" customHeight="1">
      <c r="A1493" s="544"/>
      <c r="B1493" s="1468"/>
      <c r="C1493" s="1393"/>
      <c r="D1493" s="1393"/>
      <c r="E1493" s="1393"/>
      <c r="F1493" s="1393"/>
      <c r="G1493" s="1393"/>
      <c r="H1493" s="1"/>
      <c r="I1493" s="1"/>
      <c r="J1493" s="1"/>
      <c r="K1493" s="1"/>
      <c r="L1493" s="1"/>
      <c r="M1493" s="1"/>
      <c r="N1493" s="1"/>
      <c r="O1493" s="1"/>
      <c r="P1493" s="1"/>
      <c r="Q1493" s="1"/>
      <c r="R1493" s="1"/>
      <c r="S1493" s="1"/>
      <c r="T1493" s="1"/>
      <c r="U1493" s="1"/>
      <c r="V1493" s="1"/>
    </row>
    <row r="1494" spans="1:22" ht="12.75" customHeight="1">
      <c r="A1494" s="544"/>
      <c r="B1494" s="1468"/>
      <c r="C1494" s="1393"/>
      <c r="D1494" s="1393"/>
      <c r="E1494" s="1393"/>
      <c r="F1494" s="1393"/>
      <c r="G1494" s="1393"/>
      <c r="H1494" s="1"/>
      <c r="I1494" s="1"/>
      <c r="J1494" s="1"/>
      <c r="K1494" s="1"/>
      <c r="L1494" s="1"/>
      <c r="M1494" s="1"/>
      <c r="N1494" s="1"/>
      <c r="O1494" s="1"/>
      <c r="P1494" s="1"/>
      <c r="Q1494" s="1"/>
      <c r="R1494" s="1"/>
      <c r="S1494" s="1"/>
      <c r="T1494" s="1"/>
      <c r="U1494" s="1"/>
      <c r="V1494" s="1"/>
    </row>
    <row r="1495" spans="1:22" ht="12.75" customHeight="1">
      <c r="A1495" s="544"/>
      <c r="B1495" s="1468"/>
      <c r="C1495" s="1393"/>
      <c r="D1495" s="1393"/>
      <c r="E1495" s="1393"/>
      <c r="F1495" s="1393"/>
      <c r="G1495" s="1393"/>
      <c r="H1495" s="1"/>
      <c r="I1495" s="1"/>
      <c r="J1495" s="1"/>
      <c r="K1495" s="1"/>
      <c r="L1495" s="1"/>
      <c r="M1495" s="1"/>
      <c r="N1495" s="1"/>
      <c r="O1495" s="1"/>
      <c r="P1495" s="1"/>
      <c r="Q1495" s="1"/>
      <c r="R1495" s="1"/>
      <c r="S1495" s="1"/>
      <c r="T1495" s="1"/>
      <c r="U1495" s="1"/>
      <c r="V1495" s="1"/>
    </row>
    <row r="1496" spans="1:22" ht="12.75" customHeight="1">
      <c r="A1496" s="544"/>
      <c r="B1496" s="1468"/>
      <c r="C1496" s="1393"/>
      <c r="D1496" s="1393"/>
      <c r="E1496" s="1393"/>
      <c r="F1496" s="1393"/>
      <c r="G1496" s="1393"/>
      <c r="H1496" s="1"/>
      <c r="I1496" s="1"/>
      <c r="J1496" s="1"/>
      <c r="K1496" s="1"/>
      <c r="L1496" s="1"/>
      <c r="M1496" s="1"/>
      <c r="N1496" s="1"/>
      <c r="O1496" s="1"/>
      <c r="P1496" s="1"/>
      <c r="Q1496" s="1"/>
      <c r="R1496" s="1"/>
      <c r="S1496" s="1"/>
      <c r="T1496" s="1"/>
      <c r="U1496" s="1"/>
      <c r="V1496" s="1"/>
    </row>
    <row r="1497" spans="1:22" ht="12.75" customHeight="1">
      <c r="A1497" s="544"/>
      <c r="B1497" s="1468"/>
      <c r="C1497" s="1393"/>
      <c r="D1497" s="1393"/>
      <c r="E1497" s="1393"/>
      <c r="F1497" s="1393"/>
      <c r="G1497" s="1393"/>
      <c r="H1497" s="1"/>
      <c r="I1497" s="1"/>
      <c r="J1497" s="1"/>
      <c r="K1497" s="1"/>
      <c r="L1497" s="1"/>
      <c r="M1497" s="1"/>
      <c r="N1497" s="1"/>
      <c r="O1497" s="1"/>
      <c r="P1497" s="1"/>
      <c r="Q1497" s="1"/>
      <c r="R1497" s="1"/>
      <c r="S1497" s="1"/>
      <c r="T1497" s="1"/>
      <c r="U1497" s="1"/>
      <c r="V1497" s="1"/>
    </row>
    <row r="1498" spans="1:22" ht="12.75" customHeight="1">
      <c r="A1498" s="544"/>
      <c r="B1498" s="1468"/>
      <c r="C1498" s="1393"/>
      <c r="D1498" s="1393"/>
      <c r="E1498" s="1393"/>
      <c r="F1498" s="1393"/>
      <c r="G1498" s="1393"/>
      <c r="H1498" s="1"/>
      <c r="I1498" s="1"/>
      <c r="J1498" s="1"/>
      <c r="K1498" s="1"/>
      <c r="L1498" s="1"/>
      <c r="M1498" s="1"/>
      <c r="N1498" s="1"/>
      <c r="O1498" s="1"/>
      <c r="P1498" s="1"/>
      <c r="Q1498" s="1"/>
      <c r="R1498" s="1"/>
      <c r="S1498" s="1"/>
      <c r="T1498" s="1"/>
      <c r="U1498" s="1"/>
      <c r="V1498" s="1"/>
    </row>
    <row r="1499" spans="1:22" ht="12.75" customHeight="1">
      <c r="A1499" s="544"/>
      <c r="B1499" s="1468"/>
      <c r="C1499" s="1393"/>
      <c r="D1499" s="1393"/>
      <c r="E1499" s="1393"/>
      <c r="F1499" s="1393"/>
      <c r="G1499" s="1393"/>
      <c r="H1499" s="1"/>
      <c r="I1499" s="1"/>
      <c r="J1499" s="1"/>
      <c r="K1499" s="1"/>
      <c r="L1499" s="1"/>
      <c r="M1499" s="1"/>
      <c r="N1499" s="1"/>
      <c r="O1499" s="1"/>
      <c r="P1499" s="1"/>
      <c r="Q1499" s="1"/>
      <c r="R1499" s="1"/>
      <c r="S1499" s="1"/>
      <c r="T1499" s="1"/>
      <c r="U1499" s="1"/>
      <c r="V1499" s="1"/>
    </row>
    <row r="1500" spans="1:22" ht="12.75" customHeight="1">
      <c r="A1500" s="544"/>
      <c r="B1500" s="1468"/>
      <c r="C1500" s="1393"/>
      <c r="D1500" s="1393"/>
      <c r="E1500" s="1393"/>
      <c r="F1500" s="1393"/>
      <c r="G1500" s="1393"/>
      <c r="H1500" s="1"/>
      <c r="I1500" s="1"/>
      <c r="J1500" s="1"/>
      <c r="K1500" s="1"/>
      <c r="L1500" s="1"/>
      <c r="M1500" s="1"/>
      <c r="N1500" s="1"/>
      <c r="O1500" s="1"/>
      <c r="P1500" s="1"/>
      <c r="Q1500" s="1"/>
      <c r="R1500" s="1"/>
      <c r="S1500" s="1"/>
      <c r="T1500" s="1"/>
      <c r="U1500" s="1"/>
      <c r="V1500" s="1"/>
    </row>
    <row r="1501" spans="1:22" ht="12.75" customHeight="1">
      <c r="A1501" s="544"/>
      <c r="B1501" s="1468"/>
      <c r="C1501" s="1393"/>
      <c r="D1501" s="1393"/>
      <c r="E1501" s="1393"/>
      <c r="F1501" s="1393"/>
      <c r="G1501" s="1393"/>
      <c r="H1501" s="1"/>
      <c r="I1501" s="1"/>
      <c r="J1501" s="1"/>
      <c r="K1501" s="1"/>
      <c r="L1501" s="1"/>
      <c r="M1501" s="1"/>
      <c r="N1501" s="1"/>
      <c r="O1501" s="1"/>
      <c r="P1501" s="1"/>
      <c r="Q1501" s="1"/>
      <c r="R1501" s="1"/>
      <c r="S1501" s="1"/>
      <c r="T1501" s="1"/>
      <c r="U1501" s="1"/>
      <c r="V1501" s="1"/>
    </row>
    <row r="1502" spans="1:22" ht="12.75" customHeight="1">
      <c r="A1502" s="544"/>
      <c r="B1502" s="1468"/>
      <c r="C1502" s="1393"/>
      <c r="D1502" s="1393"/>
      <c r="E1502" s="1393"/>
      <c r="F1502" s="1393"/>
      <c r="G1502" s="1393"/>
      <c r="H1502" s="1"/>
      <c r="I1502" s="1"/>
      <c r="J1502" s="1"/>
      <c r="K1502" s="1"/>
      <c r="L1502" s="1"/>
      <c r="M1502" s="1"/>
      <c r="N1502" s="1"/>
      <c r="O1502" s="1"/>
      <c r="P1502" s="1"/>
      <c r="Q1502" s="1"/>
      <c r="R1502" s="1"/>
      <c r="S1502" s="1"/>
      <c r="T1502" s="1"/>
      <c r="U1502" s="1"/>
      <c r="V1502" s="1"/>
    </row>
    <row r="1503" spans="1:22" ht="12.75" customHeight="1">
      <c r="A1503" s="544"/>
      <c r="B1503" s="1468"/>
      <c r="C1503" s="1393"/>
      <c r="D1503" s="1393"/>
      <c r="E1503" s="1393"/>
      <c r="F1503" s="1393"/>
      <c r="G1503" s="1393"/>
      <c r="H1503" s="1"/>
      <c r="I1503" s="1"/>
      <c r="J1503" s="1"/>
      <c r="K1503" s="1"/>
      <c r="L1503" s="1"/>
      <c r="M1503" s="1"/>
      <c r="N1503" s="1"/>
      <c r="O1503" s="1"/>
      <c r="P1503" s="1"/>
      <c r="Q1503" s="1"/>
      <c r="R1503" s="1"/>
      <c r="S1503" s="1"/>
      <c r="T1503" s="1"/>
      <c r="U1503" s="1"/>
      <c r="V1503" s="1"/>
    </row>
    <row r="1504" spans="1:22" ht="12.75" customHeight="1">
      <c r="A1504" s="544"/>
      <c r="B1504" s="1468"/>
      <c r="C1504" s="1393"/>
      <c r="D1504" s="1393"/>
      <c r="E1504" s="1393"/>
      <c r="F1504" s="1393"/>
      <c r="G1504" s="1393"/>
      <c r="H1504" s="1"/>
      <c r="I1504" s="1"/>
      <c r="J1504" s="1"/>
      <c r="K1504" s="1"/>
      <c r="L1504" s="1"/>
      <c r="M1504" s="1"/>
      <c r="N1504" s="1"/>
      <c r="O1504" s="1"/>
      <c r="P1504" s="1"/>
      <c r="Q1504" s="1"/>
      <c r="R1504" s="1"/>
      <c r="S1504" s="1"/>
      <c r="T1504" s="1"/>
      <c r="U1504" s="1"/>
      <c r="V1504" s="1"/>
    </row>
    <row r="1505" spans="1:22" ht="12.75" customHeight="1">
      <c r="A1505" s="544"/>
      <c r="B1505" s="1468"/>
      <c r="C1505" s="1393"/>
      <c r="D1505" s="1393"/>
      <c r="E1505" s="1393"/>
      <c r="F1505" s="1393"/>
      <c r="G1505" s="1393"/>
      <c r="H1505" s="1"/>
      <c r="I1505" s="1"/>
      <c r="J1505" s="1"/>
      <c r="K1505" s="1"/>
      <c r="L1505" s="1"/>
      <c r="M1505" s="1"/>
      <c r="N1505" s="1"/>
      <c r="O1505" s="1"/>
      <c r="P1505" s="1"/>
      <c r="Q1505" s="1"/>
      <c r="R1505" s="1"/>
      <c r="S1505" s="1"/>
      <c r="T1505" s="1"/>
      <c r="U1505" s="1"/>
      <c r="V1505" s="1"/>
    </row>
    <row r="1506" spans="1:22" ht="12.75" customHeight="1">
      <c r="A1506" s="544"/>
      <c r="B1506" s="1468"/>
      <c r="C1506" s="1393"/>
      <c r="D1506" s="1393"/>
      <c r="E1506" s="1393"/>
      <c r="F1506" s="1393"/>
      <c r="G1506" s="1393"/>
      <c r="H1506" s="1"/>
      <c r="I1506" s="1"/>
      <c r="J1506" s="1"/>
      <c r="K1506" s="1"/>
      <c r="L1506" s="1"/>
      <c r="M1506" s="1"/>
      <c r="N1506" s="1"/>
      <c r="O1506" s="1"/>
      <c r="P1506" s="1"/>
      <c r="Q1506" s="1"/>
      <c r="R1506" s="1"/>
      <c r="S1506" s="1"/>
      <c r="T1506" s="1"/>
      <c r="U1506" s="1"/>
      <c r="V1506" s="1"/>
    </row>
    <row r="1507" spans="1:22" ht="12.75" customHeight="1">
      <c r="A1507" s="544"/>
      <c r="B1507" s="1468"/>
      <c r="C1507" s="1393"/>
      <c r="D1507" s="1393"/>
      <c r="E1507" s="1393"/>
      <c r="F1507" s="1393"/>
      <c r="G1507" s="1393"/>
      <c r="H1507" s="1"/>
      <c r="I1507" s="1"/>
      <c r="J1507" s="1"/>
      <c r="K1507" s="1"/>
      <c r="L1507" s="1"/>
      <c r="M1507" s="1"/>
      <c r="N1507" s="1"/>
      <c r="O1507" s="1"/>
      <c r="P1507" s="1"/>
      <c r="Q1507" s="1"/>
      <c r="R1507" s="1"/>
      <c r="S1507" s="1"/>
      <c r="T1507" s="1"/>
      <c r="U1507" s="1"/>
      <c r="V1507" s="1"/>
    </row>
    <row r="1508" spans="1:22" ht="12.75" customHeight="1">
      <c r="A1508" s="1470"/>
      <c r="B1508" s="1468"/>
      <c r="C1508" s="1393"/>
      <c r="D1508" s="1393"/>
      <c r="E1508" s="1393"/>
      <c r="F1508" s="1393"/>
      <c r="G1508" s="1393"/>
      <c r="H1508" s="1"/>
      <c r="I1508" s="1"/>
      <c r="J1508" s="1"/>
      <c r="K1508" s="1"/>
      <c r="L1508" s="1"/>
      <c r="M1508" s="1"/>
      <c r="N1508" s="1"/>
      <c r="O1508" s="1"/>
      <c r="P1508" s="1"/>
      <c r="Q1508" s="1"/>
      <c r="R1508" s="1"/>
      <c r="S1508" s="1"/>
      <c r="T1508" s="1"/>
      <c r="U1508" s="1"/>
      <c r="V1508" s="1"/>
    </row>
    <row r="1509" spans="1:22" ht="12.75" customHeight="1">
      <c r="A1509" s="1471"/>
      <c r="B1509" s="1468"/>
      <c r="C1509" s="1393"/>
      <c r="D1509" s="1393"/>
      <c r="E1509" s="1393"/>
      <c r="F1509" s="1393"/>
      <c r="G1509" s="1393"/>
      <c r="H1509" s="1"/>
      <c r="I1509" s="1"/>
      <c r="J1509" s="1"/>
      <c r="K1509" s="1"/>
      <c r="L1509" s="1"/>
      <c r="M1509" s="1"/>
      <c r="N1509" s="1"/>
      <c r="O1509" s="1"/>
      <c r="P1509" s="1"/>
      <c r="Q1509" s="1"/>
      <c r="R1509" s="1"/>
      <c r="S1509" s="1"/>
      <c r="T1509" s="1"/>
      <c r="U1509" s="1"/>
      <c r="V1509" s="1"/>
    </row>
    <row r="1510" spans="1:22" ht="12.75" customHeight="1">
      <c r="A1510" s="1401"/>
      <c r="B1510" s="1411"/>
      <c r="C1510" s="1393"/>
      <c r="D1510" s="1393"/>
      <c r="E1510" s="1393"/>
      <c r="F1510" s="1393"/>
      <c r="G1510" s="1393"/>
      <c r="H1510" s="1"/>
      <c r="I1510" s="1"/>
      <c r="J1510" s="1"/>
      <c r="K1510" s="1"/>
      <c r="L1510" s="1"/>
      <c r="M1510" s="1"/>
      <c r="N1510" s="1"/>
      <c r="O1510" s="1"/>
      <c r="P1510" s="1"/>
      <c r="Q1510" s="1"/>
      <c r="R1510" s="1"/>
      <c r="S1510" s="1"/>
      <c r="T1510" s="1"/>
      <c r="U1510" s="1"/>
      <c r="V1510" s="1"/>
    </row>
    <row r="1511" spans="1:22" ht="12.75" customHeight="1">
      <c r="C1511" s="1393"/>
      <c r="D1511" s="1393"/>
      <c r="E1511" s="1393"/>
      <c r="F1511" s="1393"/>
      <c r="G1511" s="1393"/>
      <c r="H1511" s="1"/>
      <c r="I1511" s="1"/>
      <c r="J1511" s="1"/>
      <c r="K1511" s="1"/>
      <c r="L1511" s="1"/>
      <c r="M1511" s="1"/>
      <c r="N1511" s="1"/>
      <c r="O1511" s="1"/>
      <c r="P1511" s="1"/>
      <c r="Q1511" s="1"/>
      <c r="R1511" s="1"/>
      <c r="S1511" s="1"/>
      <c r="T1511" s="1"/>
      <c r="U1511" s="1"/>
      <c r="V1511" s="1"/>
    </row>
  </sheetData>
  <mergeCells count="22">
    <mergeCell ref="A1461:B1461"/>
    <mergeCell ref="A403:B403"/>
    <mergeCell ref="A788:A789"/>
    <mergeCell ref="A801:B801"/>
    <mergeCell ref="B788:B789"/>
    <mergeCell ref="A661:A662"/>
    <mergeCell ref="B661:B662"/>
    <mergeCell ref="A1060:B1060"/>
    <mergeCell ref="A1421:B1421"/>
    <mergeCell ref="A1311:B1311"/>
    <mergeCell ref="A1446:B1446"/>
    <mergeCell ref="A1151:B1151"/>
    <mergeCell ref="A1312:B1312"/>
    <mergeCell ref="A596:B596"/>
    <mergeCell ref="A1043:B1043"/>
    <mergeCell ref="A618:A619"/>
    <mergeCell ref="A603:B603"/>
    <mergeCell ref="B618:B619"/>
    <mergeCell ref="A2:B2"/>
    <mergeCell ref="A1:B1"/>
    <mergeCell ref="A214:B214"/>
    <mergeCell ref="A245:B245"/>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905"/>
  <sheetViews>
    <sheetView workbookViewId="0">
      <pane ySplit="2" topLeftCell="A3" activePane="bottomLeft" state="frozen"/>
      <selection pane="bottomLeft" activeCell="B4" sqref="B4"/>
    </sheetView>
  </sheetViews>
  <sheetFormatPr defaultColWidth="14.42578125" defaultRowHeight="15" customHeight="1"/>
  <cols>
    <col min="1" max="1" width="20.7109375" style="1393" customWidth="1"/>
    <col min="2" max="2" width="79.7109375" style="1393" customWidth="1"/>
    <col min="3" max="12" width="9.140625" style="1393" customWidth="1"/>
    <col min="13" max="26" width="17.28515625" style="1393" customWidth="1"/>
    <col min="27" max="16384" width="14.42578125" style="1393"/>
  </cols>
  <sheetData>
    <row r="1" spans="1:8" ht="49.5" customHeight="1">
      <c r="A1" s="2440" t="s">
        <v>7595</v>
      </c>
      <c r="B1" s="2452"/>
    </row>
    <row r="2" spans="1:8" ht="12.75">
      <c r="A2" s="2245" t="s">
        <v>17</v>
      </c>
      <c r="B2" s="2452"/>
      <c r="C2" s="1488"/>
      <c r="D2" s="1488"/>
    </row>
    <row r="3" spans="1:8" ht="12.75" customHeight="1">
      <c r="A3" s="1489" t="s">
        <v>7583</v>
      </c>
      <c r="B3" s="1490">
        <v>1</v>
      </c>
    </row>
    <row r="4" spans="1:8" ht="12.75" customHeight="1">
      <c r="A4" s="1491" t="s">
        <v>7585</v>
      </c>
      <c r="B4" s="1423" t="s">
        <v>7599</v>
      </c>
    </row>
    <row r="5" spans="1:8" ht="25.5" customHeight="1">
      <c r="A5" s="599" t="s">
        <v>7586</v>
      </c>
      <c r="B5" s="1492">
        <v>42826</v>
      </c>
    </row>
    <row r="6" spans="1:8" ht="12.75" customHeight="1">
      <c r="A6" s="599" t="s">
        <v>7588</v>
      </c>
      <c r="B6" s="634"/>
    </row>
    <row r="7" spans="1:8" ht="12.75" customHeight="1">
      <c r="A7" s="599" t="s">
        <v>7589</v>
      </c>
      <c r="B7" s="634"/>
    </row>
    <row r="8" spans="1:8" ht="12.75" customHeight="1">
      <c r="A8" s="599" t="s">
        <v>7590</v>
      </c>
      <c r="B8" s="634"/>
    </row>
    <row r="9" spans="1:8" ht="12.75" customHeight="1">
      <c r="A9" s="1489" t="s">
        <v>7583</v>
      </c>
      <c r="B9" s="1368"/>
    </row>
    <row r="10" spans="1:8" ht="12.75" customHeight="1">
      <c r="A10" s="599" t="s">
        <v>7585</v>
      </c>
      <c r="B10" s="1422" t="s">
        <v>7607</v>
      </c>
      <c r="C10" s="544"/>
      <c r="D10" s="544"/>
      <c r="E10" s="544"/>
      <c r="F10" s="544"/>
      <c r="G10" s="544"/>
      <c r="H10" s="544"/>
    </row>
    <row r="11" spans="1:8" ht="12.75" customHeight="1">
      <c r="A11" s="599" t="s">
        <v>7586</v>
      </c>
      <c r="B11" s="1493">
        <v>43009</v>
      </c>
      <c r="C11" s="544"/>
      <c r="D11" s="544"/>
      <c r="E11" s="544"/>
      <c r="F11" s="544"/>
      <c r="G11" s="544"/>
      <c r="H11" s="544"/>
    </row>
    <row r="12" spans="1:8" ht="12.75" customHeight="1">
      <c r="A12" s="599" t="s">
        <v>7588</v>
      </c>
      <c r="B12" s="634"/>
      <c r="C12" s="544"/>
      <c r="D12" s="544"/>
      <c r="E12" s="544"/>
      <c r="F12" s="544"/>
      <c r="G12" s="544"/>
      <c r="H12" s="544"/>
    </row>
    <row r="13" spans="1:8" ht="12.75" customHeight="1">
      <c r="A13" s="599" t="s">
        <v>7589</v>
      </c>
      <c r="B13" s="634"/>
      <c r="C13" s="544"/>
      <c r="D13" s="544"/>
      <c r="E13" s="544"/>
      <c r="F13" s="544"/>
      <c r="G13" s="544"/>
      <c r="H13" s="544"/>
    </row>
    <row r="14" spans="1:8" ht="12.75" customHeight="1">
      <c r="A14" s="599" t="s">
        <v>7590</v>
      </c>
      <c r="B14" s="634"/>
      <c r="C14" s="544"/>
      <c r="D14" s="544"/>
      <c r="E14" s="544"/>
      <c r="F14" s="544"/>
      <c r="G14" s="544"/>
      <c r="H14" s="544"/>
    </row>
    <row r="15" spans="1:8" ht="12.75" customHeight="1">
      <c r="A15" s="599"/>
      <c r="C15" s="544"/>
      <c r="D15" s="544"/>
      <c r="E15" s="544"/>
      <c r="F15" s="544"/>
      <c r="G15" s="544"/>
      <c r="H15" s="544"/>
    </row>
    <row r="16" spans="1:8" ht="12.75" customHeight="1">
      <c r="A16" s="1489" t="s">
        <v>7583</v>
      </c>
      <c r="B16" s="1368"/>
      <c r="C16" s="544"/>
      <c r="D16" s="544"/>
      <c r="E16" s="544"/>
      <c r="F16" s="544"/>
      <c r="G16" s="544"/>
      <c r="H16" s="544"/>
    </row>
    <row r="17" spans="1:8" ht="12.75" customHeight="1">
      <c r="A17" s="599" t="s">
        <v>7585</v>
      </c>
      <c r="B17" s="1422" t="s">
        <v>7609</v>
      </c>
      <c r="C17" s="544"/>
      <c r="D17" s="544"/>
      <c r="E17" s="544"/>
      <c r="F17" s="544"/>
      <c r="G17" s="544"/>
      <c r="H17" s="544"/>
    </row>
    <row r="18" spans="1:8" ht="12.75" customHeight="1">
      <c r="A18" s="599" t="s">
        <v>7586</v>
      </c>
      <c r="B18" s="1493">
        <v>43009</v>
      </c>
      <c r="C18" s="544"/>
      <c r="D18" s="544"/>
      <c r="E18" s="544"/>
      <c r="F18" s="544"/>
      <c r="G18" s="544"/>
      <c r="H18" s="544"/>
    </row>
    <row r="19" spans="1:8" ht="12.75" customHeight="1">
      <c r="A19" s="599" t="s">
        <v>7588</v>
      </c>
      <c r="B19" s="634"/>
      <c r="C19" s="544"/>
      <c r="D19" s="544"/>
      <c r="E19" s="544"/>
      <c r="F19" s="544"/>
      <c r="G19" s="544"/>
      <c r="H19" s="544"/>
    </row>
    <row r="20" spans="1:8" ht="12.75" customHeight="1">
      <c r="A20" s="599" t="s">
        <v>7589</v>
      </c>
      <c r="B20" s="634"/>
      <c r="C20" s="544"/>
      <c r="D20" s="544"/>
      <c r="E20" s="544"/>
      <c r="F20" s="544"/>
      <c r="G20" s="544"/>
      <c r="H20" s="544"/>
    </row>
    <row r="21" spans="1:8" ht="12.75" customHeight="1">
      <c r="A21" s="599" t="s">
        <v>7590</v>
      </c>
      <c r="B21" s="1494"/>
      <c r="C21" s="544"/>
      <c r="D21" s="544"/>
      <c r="E21" s="544"/>
      <c r="F21" s="544"/>
      <c r="G21" s="544"/>
      <c r="H21" s="544"/>
    </row>
    <row r="22" spans="1:8" ht="12.75" customHeight="1">
      <c r="A22" s="1489" t="s">
        <v>7583</v>
      </c>
      <c r="B22" s="1368"/>
      <c r="C22" s="544"/>
      <c r="D22" s="544"/>
      <c r="E22" s="544"/>
      <c r="F22" s="544"/>
      <c r="G22" s="544"/>
      <c r="H22" s="544"/>
    </row>
    <row r="23" spans="1:8" ht="12.75" customHeight="1">
      <c r="A23" s="634" t="s">
        <v>7585</v>
      </c>
      <c r="B23" s="1495" t="s">
        <v>7610</v>
      </c>
      <c r="C23" s="544"/>
      <c r="D23" s="544"/>
      <c r="E23" s="544"/>
      <c r="F23" s="544"/>
      <c r="G23" s="544"/>
      <c r="H23" s="544"/>
    </row>
    <row r="24" spans="1:8" ht="12.75" customHeight="1">
      <c r="A24" s="634" t="s">
        <v>7586</v>
      </c>
      <c r="B24" s="660"/>
      <c r="C24" s="544"/>
      <c r="D24" s="544"/>
      <c r="E24" s="544"/>
      <c r="F24" s="544"/>
      <c r="G24" s="544"/>
      <c r="H24" s="544"/>
    </row>
    <row r="25" spans="1:8" ht="12.75" customHeight="1">
      <c r="A25" s="634" t="s">
        <v>7588</v>
      </c>
      <c r="B25" s="1496">
        <v>43224</v>
      </c>
      <c r="C25" s="544"/>
      <c r="D25" s="544"/>
      <c r="E25" s="544"/>
      <c r="F25" s="544"/>
      <c r="G25" s="544"/>
      <c r="H25" s="544"/>
    </row>
    <row r="26" spans="1:8" ht="12.75" customHeight="1">
      <c r="A26" s="634" t="s">
        <v>7589</v>
      </c>
      <c r="B26" s="634"/>
      <c r="C26" s="544"/>
      <c r="D26" s="544"/>
      <c r="E26" s="544"/>
      <c r="F26" s="544"/>
      <c r="G26" s="544"/>
      <c r="H26" s="544"/>
    </row>
    <row r="27" spans="1:8" ht="12.75" customHeight="1">
      <c r="A27" s="634" t="s">
        <v>7590</v>
      </c>
      <c r="B27" s="634"/>
      <c r="C27" s="544"/>
      <c r="D27" s="544"/>
      <c r="E27" s="544"/>
      <c r="F27" s="544"/>
      <c r="G27" s="544"/>
      <c r="H27" s="544"/>
    </row>
    <row r="28" spans="1:8" ht="12.75" customHeight="1">
      <c r="A28" s="2245" t="s">
        <v>125</v>
      </c>
      <c r="B28" s="2452"/>
      <c r="C28" s="544"/>
      <c r="D28" s="544"/>
      <c r="E28" s="544"/>
      <c r="F28" s="544"/>
      <c r="G28" s="544"/>
      <c r="H28" s="544"/>
    </row>
    <row r="29" spans="1:8" ht="12.75" customHeight="1">
      <c r="A29" s="384" t="s">
        <v>7583</v>
      </c>
      <c r="B29" s="384">
        <v>1</v>
      </c>
      <c r="C29" s="544"/>
      <c r="D29" s="544"/>
      <c r="E29" s="544"/>
      <c r="F29" s="544"/>
      <c r="G29" s="544"/>
      <c r="H29" s="544"/>
    </row>
    <row r="30" spans="1:8" ht="12.75" customHeight="1">
      <c r="A30" s="599" t="s">
        <v>7585</v>
      </c>
      <c r="B30" s="961" t="s">
        <v>7621</v>
      </c>
      <c r="C30" s="544"/>
      <c r="D30" s="544"/>
      <c r="E30" s="544"/>
      <c r="F30" s="544"/>
      <c r="G30" s="544"/>
      <c r="H30" s="544"/>
    </row>
    <row r="31" spans="1:8" ht="12.75" customHeight="1">
      <c r="A31" s="599" t="s">
        <v>7586</v>
      </c>
      <c r="B31" s="961" t="s">
        <v>7622</v>
      </c>
      <c r="C31" s="544"/>
      <c r="D31" s="544"/>
      <c r="E31" s="544"/>
      <c r="F31" s="544"/>
      <c r="G31" s="544"/>
      <c r="H31" s="544"/>
    </row>
    <row r="32" spans="1:8" ht="12.75" customHeight="1">
      <c r="A32" s="599" t="s">
        <v>7588</v>
      </c>
      <c r="B32" s="961" t="s">
        <v>7624</v>
      </c>
      <c r="C32" s="544"/>
      <c r="D32" s="544"/>
      <c r="E32" s="544"/>
      <c r="F32" s="544"/>
      <c r="G32" s="544"/>
      <c r="H32" s="544"/>
    </row>
    <row r="33" spans="1:8" ht="12.75" customHeight="1">
      <c r="A33" s="599" t="s">
        <v>7589</v>
      </c>
      <c r="B33" s="961">
        <v>300</v>
      </c>
      <c r="C33" s="544"/>
      <c r="D33" s="544"/>
      <c r="E33" s="544"/>
      <c r="F33" s="544"/>
      <c r="G33" s="544"/>
      <c r="H33" s="544"/>
    </row>
    <row r="34" spans="1:8" ht="12.75" customHeight="1">
      <c r="A34" s="599" t="s">
        <v>7590</v>
      </c>
      <c r="B34" s="961" t="s">
        <v>276</v>
      </c>
      <c r="C34" s="544"/>
      <c r="D34" s="544"/>
      <c r="E34" s="544"/>
      <c r="F34" s="544"/>
      <c r="G34" s="544"/>
      <c r="H34" s="544"/>
    </row>
    <row r="35" spans="1:8" ht="12.75" customHeight="1">
      <c r="A35" s="2245" t="s">
        <v>126</v>
      </c>
      <c r="B35" s="2452"/>
      <c r="C35" s="544"/>
      <c r="D35" s="544"/>
      <c r="E35" s="544"/>
      <c r="F35" s="544"/>
      <c r="G35" s="544"/>
      <c r="H35" s="544"/>
    </row>
    <row r="36" spans="1:8" ht="12.75" customHeight="1">
      <c r="A36" s="384" t="s">
        <v>7583</v>
      </c>
      <c r="B36" s="384">
        <v>1</v>
      </c>
    </row>
    <row r="37" spans="1:8" ht="12.75" customHeight="1">
      <c r="A37" s="599" t="s">
        <v>7585</v>
      </c>
      <c r="B37" s="838" t="s">
        <v>1615</v>
      </c>
    </row>
    <row r="38" spans="1:8" ht="12.75" customHeight="1">
      <c r="A38" s="599" t="s">
        <v>7586</v>
      </c>
      <c r="B38" s="838" t="s">
        <v>7627</v>
      </c>
    </row>
    <row r="39" spans="1:8" ht="12.75" customHeight="1">
      <c r="A39" s="599" t="s">
        <v>7588</v>
      </c>
      <c r="B39" s="603" t="s">
        <v>7628</v>
      </c>
    </row>
    <row r="40" spans="1:8" ht="12.75" customHeight="1">
      <c r="A40" s="599" t="s">
        <v>7589</v>
      </c>
      <c r="B40" s="838">
        <v>100</v>
      </c>
    </row>
    <row r="41" spans="1:8" ht="12.75" customHeight="1">
      <c r="A41" s="599" t="s">
        <v>7590</v>
      </c>
      <c r="B41" s="838" t="s">
        <v>333</v>
      </c>
    </row>
    <row r="42" spans="1:8" ht="12.75" customHeight="1">
      <c r="A42" s="2464"/>
      <c r="B42" s="2452"/>
    </row>
    <row r="43" spans="1:8" ht="12.75" customHeight="1">
      <c r="A43" s="384" t="s">
        <v>7583</v>
      </c>
      <c r="B43" s="384">
        <v>1</v>
      </c>
    </row>
    <row r="44" spans="1:8" ht="12.75" customHeight="1">
      <c r="A44" s="961" t="s">
        <v>7585</v>
      </c>
      <c r="B44" s="1460" t="s">
        <v>7634</v>
      </c>
    </row>
    <row r="45" spans="1:8" ht="12.75" customHeight="1">
      <c r="A45" s="961" t="s">
        <v>7586</v>
      </c>
      <c r="B45" s="961" t="s">
        <v>7637</v>
      </c>
    </row>
    <row r="46" spans="1:8" ht="12.75" customHeight="1">
      <c r="A46" s="961" t="s">
        <v>7588</v>
      </c>
      <c r="B46" s="961" t="s">
        <v>7638</v>
      </c>
    </row>
    <row r="47" spans="1:8" ht="12.75" customHeight="1">
      <c r="A47" s="961" t="s">
        <v>7589</v>
      </c>
      <c r="B47" s="961">
        <v>300</v>
      </c>
    </row>
    <row r="48" spans="1:8" ht="12.75" customHeight="1">
      <c r="A48" s="961" t="s">
        <v>7590</v>
      </c>
      <c r="B48" s="961" t="s">
        <v>7640</v>
      </c>
    </row>
    <row r="49" spans="1:2" ht="12.75" customHeight="1">
      <c r="A49" s="1459" t="s">
        <v>7583</v>
      </c>
      <c r="B49" s="1459">
        <v>2</v>
      </c>
    </row>
    <row r="50" spans="1:2" ht="12.75" customHeight="1">
      <c r="A50" s="961" t="s">
        <v>7585</v>
      </c>
      <c r="B50" s="1460" t="s">
        <v>7645</v>
      </c>
    </row>
    <row r="51" spans="1:2" ht="12.75" customHeight="1">
      <c r="A51" s="961" t="s">
        <v>7586</v>
      </c>
      <c r="B51" s="961" t="s">
        <v>7647</v>
      </c>
    </row>
    <row r="52" spans="1:2" ht="12.75" customHeight="1">
      <c r="A52" s="961" t="s">
        <v>7588</v>
      </c>
      <c r="B52" s="961" t="s">
        <v>7649</v>
      </c>
    </row>
    <row r="53" spans="1:2" ht="12.75" customHeight="1">
      <c r="A53" s="961" t="s">
        <v>7589</v>
      </c>
      <c r="B53" s="961">
        <v>120</v>
      </c>
    </row>
    <row r="54" spans="1:2" ht="12.75" customHeight="1">
      <c r="A54" s="961" t="s">
        <v>7590</v>
      </c>
      <c r="B54" s="961" t="s">
        <v>7650</v>
      </c>
    </row>
    <row r="55" spans="1:2" ht="12.75" customHeight="1">
      <c r="A55" s="1486" t="s">
        <v>7583</v>
      </c>
      <c r="B55" s="1486">
        <v>3</v>
      </c>
    </row>
    <row r="56" spans="1:2" ht="12.75" customHeight="1">
      <c r="A56" s="600" t="s">
        <v>7585</v>
      </c>
      <c r="B56" s="1487" t="s">
        <v>7652</v>
      </c>
    </row>
    <row r="57" spans="1:2" ht="12.75" customHeight="1">
      <c r="A57" s="600" t="s">
        <v>7586</v>
      </c>
      <c r="B57" s="600" t="s">
        <v>7660</v>
      </c>
    </row>
    <row r="58" spans="1:2" ht="16.5" customHeight="1">
      <c r="A58" s="600" t="s">
        <v>7588</v>
      </c>
      <c r="B58" s="600" t="s">
        <v>2193</v>
      </c>
    </row>
    <row r="59" spans="1:2" ht="12.75" customHeight="1">
      <c r="A59" s="600" t="s">
        <v>7589</v>
      </c>
      <c r="B59" s="600">
        <v>200</v>
      </c>
    </row>
    <row r="60" spans="1:2" ht="12.75" customHeight="1">
      <c r="A60" s="600" t="s">
        <v>7590</v>
      </c>
      <c r="B60" s="600" t="s">
        <v>7661</v>
      </c>
    </row>
    <row r="61" spans="1:2" ht="24.75" customHeight="1">
      <c r="A61" s="1486" t="s">
        <v>7583</v>
      </c>
      <c r="B61" s="1486">
        <v>4</v>
      </c>
    </row>
    <row r="62" spans="1:2" ht="15.75" customHeight="1">
      <c r="A62" s="600" t="s">
        <v>7585</v>
      </c>
      <c r="B62" s="1460" t="s">
        <v>7634</v>
      </c>
    </row>
    <row r="63" spans="1:2" ht="15.75" customHeight="1">
      <c r="A63" s="600" t="s">
        <v>7586</v>
      </c>
      <c r="B63" s="961" t="s">
        <v>7662</v>
      </c>
    </row>
    <row r="64" spans="1:2" ht="15.75" customHeight="1">
      <c r="A64" s="600" t="s">
        <v>7588</v>
      </c>
      <c r="B64" s="961" t="s">
        <v>7638</v>
      </c>
    </row>
    <row r="65" spans="1:2" ht="12.75">
      <c r="A65" s="600" t="s">
        <v>7589</v>
      </c>
      <c r="B65" s="961">
        <v>200</v>
      </c>
    </row>
    <row r="66" spans="1:2" ht="15.75" customHeight="1">
      <c r="A66" s="600" t="s">
        <v>7590</v>
      </c>
      <c r="B66" s="961" t="s">
        <v>7663</v>
      </c>
    </row>
    <row r="67" spans="1:2" ht="15.75" customHeight="1">
      <c r="A67" s="2245" t="s">
        <v>131</v>
      </c>
      <c r="B67" s="2452"/>
    </row>
    <row r="68" spans="1:2" ht="12.75" customHeight="1">
      <c r="A68" s="384" t="s">
        <v>7583</v>
      </c>
      <c r="B68" s="384">
        <v>1</v>
      </c>
    </row>
    <row r="69" spans="1:2" ht="16.5" customHeight="1">
      <c r="A69" s="838" t="s">
        <v>7585</v>
      </c>
      <c r="B69" s="838" t="s">
        <v>7667</v>
      </c>
    </row>
    <row r="70" spans="1:2" ht="12.75" customHeight="1">
      <c r="A70" s="838" t="s">
        <v>7586</v>
      </c>
      <c r="B70" s="838" t="s">
        <v>7668</v>
      </c>
    </row>
    <row r="71" spans="1:2" ht="12.75" customHeight="1">
      <c r="A71" s="838" t="s">
        <v>7588</v>
      </c>
      <c r="B71" s="838" t="s">
        <v>7670</v>
      </c>
    </row>
    <row r="72" spans="1:2" ht="12.75" customHeight="1">
      <c r="A72" s="838" t="s">
        <v>7589</v>
      </c>
      <c r="B72" s="838">
        <v>60</v>
      </c>
    </row>
    <row r="73" spans="1:2" ht="12.75" customHeight="1">
      <c r="A73" s="838" t="s">
        <v>7590</v>
      </c>
      <c r="B73" s="838" t="s">
        <v>7671</v>
      </c>
    </row>
    <row r="74" spans="1:2" ht="12.75" customHeight="1">
      <c r="A74" s="600"/>
      <c r="B74" s="600"/>
    </row>
    <row r="75" spans="1:2" ht="12.75" customHeight="1">
      <c r="A75" s="384" t="s">
        <v>7583</v>
      </c>
      <c r="B75" s="384">
        <v>1</v>
      </c>
    </row>
    <row r="76" spans="1:2" ht="12.75" customHeight="1">
      <c r="A76" s="2245" t="s">
        <v>138</v>
      </c>
      <c r="B76" s="2452"/>
    </row>
    <row r="77" spans="1:2" ht="15.75" customHeight="1">
      <c r="A77" s="661" t="s">
        <v>7583</v>
      </c>
      <c r="B77" s="661">
        <v>1</v>
      </c>
    </row>
    <row r="78" spans="1:2" ht="15.75" customHeight="1">
      <c r="A78" s="599" t="s">
        <v>7585</v>
      </c>
      <c r="B78" s="599" t="s">
        <v>7674</v>
      </c>
    </row>
    <row r="79" spans="1:2" ht="15.75" customHeight="1">
      <c r="A79" s="599" t="s">
        <v>7586</v>
      </c>
      <c r="B79" s="838" t="s">
        <v>7675</v>
      </c>
    </row>
    <row r="80" spans="1:2" ht="15.75" customHeight="1">
      <c r="A80" s="599" t="s">
        <v>7588</v>
      </c>
      <c r="B80" s="600" t="s">
        <v>7676</v>
      </c>
    </row>
    <row r="81" spans="1:2" ht="12.75">
      <c r="A81" s="599" t="s">
        <v>7589</v>
      </c>
      <c r="B81" s="838">
        <v>200</v>
      </c>
    </row>
    <row r="82" spans="1:2" ht="15.75" customHeight="1">
      <c r="A82" s="599" t="s">
        <v>7590</v>
      </c>
      <c r="B82" s="838" t="s">
        <v>7679</v>
      </c>
    </row>
    <row r="83" spans="1:2" ht="15.75" customHeight="1">
      <c r="A83" s="661" t="s">
        <v>7583</v>
      </c>
      <c r="B83" s="661">
        <v>2</v>
      </c>
    </row>
    <row r="84" spans="1:2" ht="15.75" customHeight="1">
      <c r="A84" s="599" t="s">
        <v>7585</v>
      </c>
      <c r="B84" s="599" t="s">
        <v>7680</v>
      </c>
    </row>
    <row r="85" spans="1:2" ht="15.75" customHeight="1">
      <c r="A85" s="599" t="s">
        <v>7586</v>
      </c>
      <c r="B85" s="838" t="s">
        <v>7685</v>
      </c>
    </row>
    <row r="86" spans="1:2" ht="15.75" customHeight="1">
      <c r="A86" s="599" t="s">
        <v>7588</v>
      </c>
      <c r="B86" s="599" t="s">
        <v>7686</v>
      </c>
    </row>
    <row r="87" spans="1:2" ht="15.75" customHeight="1">
      <c r="A87" s="599" t="s">
        <v>7589</v>
      </c>
      <c r="B87" s="838">
        <v>85</v>
      </c>
    </row>
    <row r="88" spans="1:2" ht="15.75" customHeight="1">
      <c r="A88" s="599" t="s">
        <v>7590</v>
      </c>
      <c r="B88" s="838" t="s">
        <v>7687</v>
      </c>
    </row>
    <row r="89" spans="1:2" ht="15.75" customHeight="1">
      <c r="A89" s="600"/>
      <c r="B89" s="600"/>
    </row>
    <row r="90" spans="1:2" ht="15.75" customHeight="1">
      <c r="A90" s="2245" t="s">
        <v>4882</v>
      </c>
      <c r="B90" s="2452"/>
    </row>
    <row r="91" spans="1:2" ht="15.75" customHeight="1">
      <c r="A91" s="661" t="s">
        <v>7583</v>
      </c>
      <c r="B91" s="661">
        <v>1</v>
      </c>
    </row>
    <row r="92" spans="1:2" ht="12.75" customHeight="1">
      <c r="A92" s="838" t="s">
        <v>7585</v>
      </c>
      <c r="B92" s="838" t="s">
        <v>7689</v>
      </c>
    </row>
    <row r="93" spans="1:2" ht="12.75" customHeight="1">
      <c r="A93" s="838" t="s">
        <v>7586</v>
      </c>
      <c r="B93" s="838" t="s">
        <v>7690</v>
      </c>
    </row>
    <row r="94" spans="1:2" ht="12.75" customHeight="1">
      <c r="A94" s="838" t="s">
        <v>7588</v>
      </c>
      <c r="B94" s="838" t="s">
        <v>7692</v>
      </c>
    </row>
    <row r="95" spans="1:2" ht="12.75" customHeight="1">
      <c r="A95" s="838" t="s">
        <v>7589</v>
      </c>
      <c r="B95" s="838">
        <v>35</v>
      </c>
    </row>
    <row r="96" spans="1:2" ht="12.75" customHeight="1">
      <c r="A96" s="838" t="s">
        <v>7590</v>
      </c>
      <c r="B96" s="838" t="s">
        <v>7694</v>
      </c>
    </row>
    <row r="97" spans="1:2" ht="12.75" customHeight="1">
      <c r="A97" s="661" t="s">
        <v>7583</v>
      </c>
      <c r="B97" s="661">
        <v>2</v>
      </c>
    </row>
    <row r="98" spans="1:2" ht="12.75" customHeight="1">
      <c r="A98" s="838" t="s">
        <v>7585</v>
      </c>
      <c r="B98" s="838" t="s">
        <v>7695</v>
      </c>
    </row>
    <row r="99" spans="1:2" ht="12.75" customHeight="1">
      <c r="A99" s="838" t="s">
        <v>7586</v>
      </c>
      <c r="B99" s="838" t="s">
        <v>7696</v>
      </c>
    </row>
    <row r="100" spans="1:2" ht="12.75" customHeight="1">
      <c r="A100" s="838" t="s">
        <v>7588</v>
      </c>
      <c r="B100" s="838" t="s">
        <v>7698</v>
      </c>
    </row>
    <row r="101" spans="1:2" ht="12.75" customHeight="1">
      <c r="A101" s="838" t="s">
        <v>7589</v>
      </c>
      <c r="B101" s="838">
        <v>50</v>
      </c>
    </row>
    <row r="102" spans="1:2" ht="12.75" customHeight="1">
      <c r="A102" s="838" t="s">
        <v>7590</v>
      </c>
      <c r="B102" s="838" t="s">
        <v>7699</v>
      </c>
    </row>
    <row r="103" spans="1:2" ht="12.75" customHeight="1">
      <c r="A103" s="661" t="s">
        <v>7583</v>
      </c>
      <c r="B103" s="661">
        <v>3</v>
      </c>
    </row>
    <row r="104" spans="1:2" ht="12.75" customHeight="1">
      <c r="A104" s="838" t="s">
        <v>7585</v>
      </c>
      <c r="B104" s="838" t="s">
        <v>7700</v>
      </c>
    </row>
    <row r="105" spans="1:2" ht="12.75" customHeight="1">
      <c r="A105" s="838" t="s">
        <v>7586</v>
      </c>
      <c r="B105" s="838" t="s">
        <v>7696</v>
      </c>
    </row>
    <row r="106" spans="1:2" ht="12.75" customHeight="1">
      <c r="A106" s="838" t="s">
        <v>7588</v>
      </c>
      <c r="B106" s="838" t="s">
        <v>7703</v>
      </c>
    </row>
    <row r="107" spans="1:2" ht="15.75" customHeight="1">
      <c r="A107" s="838" t="s">
        <v>7589</v>
      </c>
      <c r="B107" s="838">
        <v>30</v>
      </c>
    </row>
    <row r="108" spans="1:2" ht="12.75" customHeight="1">
      <c r="A108" s="838" t="s">
        <v>7590</v>
      </c>
      <c r="B108" s="838" t="s">
        <v>7704</v>
      </c>
    </row>
    <row r="109" spans="1:2" ht="12.75" customHeight="1">
      <c r="B109" s="544"/>
    </row>
    <row r="110" spans="1:2" ht="12.75" customHeight="1">
      <c r="B110" s="544"/>
    </row>
    <row r="111" spans="1:2" ht="12.75" customHeight="1">
      <c r="B111" s="544"/>
    </row>
    <row r="112" spans="1:2" ht="12.75" customHeight="1">
      <c r="B112" s="544"/>
    </row>
    <row r="113" spans="2:2" ht="12.75" customHeight="1">
      <c r="B113" s="544"/>
    </row>
    <row r="114" spans="2:2" ht="12.75" customHeight="1">
      <c r="B114" s="544"/>
    </row>
    <row r="115" spans="2:2" ht="12.75">
      <c r="B115" s="544"/>
    </row>
    <row r="116" spans="2:2" ht="12.75" customHeight="1">
      <c r="B116" s="544"/>
    </row>
    <row r="117" spans="2:2" ht="12.75" customHeight="1">
      <c r="B117" s="544"/>
    </row>
    <row r="118" spans="2:2" ht="12.75" customHeight="1">
      <c r="B118" s="544"/>
    </row>
    <row r="119" spans="2:2" ht="12.75" customHeight="1">
      <c r="B119" s="544"/>
    </row>
    <row r="120" spans="2:2" ht="12.75" customHeight="1">
      <c r="B120" s="544"/>
    </row>
    <row r="121" spans="2:2" ht="12.75" customHeight="1">
      <c r="B121" s="544"/>
    </row>
    <row r="122" spans="2:2" ht="12.75" customHeight="1">
      <c r="B122" s="544"/>
    </row>
    <row r="123" spans="2:2" ht="12.75" customHeight="1">
      <c r="B123" s="544"/>
    </row>
    <row r="124" spans="2:2" ht="12.75" customHeight="1">
      <c r="B124" s="544"/>
    </row>
    <row r="125" spans="2:2" ht="12.75" customHeight="1">
      <c r="B125" s="544"/>
    </row>
    <row r="126" spans="2:2" ht="12.75" customHeight="1">
      <c r="B126" s="544"/>
    </row>
    <row r="127" spans="2:2" ht="12.75" customHeight="1">
      <c r="B127" s="544"/>
    </row>
    <row r="128" spans="2:2" ht="12.75" customHeight="1">
      <c r="B128" s="544"/>
    </row>
    <row r="129" spans="2:2" ht="12.75" customHeight="1">
      <c r="B129" s="544"/>
    </row>
    <row r="130" spans="2:2" ht="12.75" customHeight="1">
      <c r="B130" s="544"/>
    </row>
    <row r="131" spans="2:2" ht="12.75" customHeight="1">
      <c r="B131" s="544"/>
    </row>
    <row r="132" spans="2:2" ht="12.75" customHeight="1">
      <c r="B132" s="544"/>
    </row>
    <row r="133" spans="2:2" ht="12.75" customHeight="1">
      <c r="B133" s="544"/>
    </row>
    <row r="134" spans="2:2" ht="12.75" customHeight="1">
      <c r="B134" s="544"/>
    </row>
    <row r="135" spans="2:2" ht="12.75" customHeight="1">
      <c r="B135" s="544"/>
    </row>
    <row r="136" spans="2:2" ht="12.75" customHeight="1">
      <c r="B136" s="544"/>
    </row>
    <row r="137" spans="2:2" ht="12.75" customHeight="1">
      <c r="B137" s="544"/>
    </row>
    <row r="138" spans="2:2" ht="12.75" customHeight="1">
      <c r="B138" s="544"/>
    </row>
    <row r="139" spans="2:2" ht="12.75" customHeight="1">
      <c r="B139" s="544"/>
    </row>
    <row r="140" spans="2:2" ht="12.75" customHeight="1">
      <c r="B140" s="544"/>
    </row>
    <row r="141" spans="2:2" ht="12.75" customHeight="1">
      <c r="B141" s="544"/>
    </row>
    <row r="142" spans="2:2" ht="12.75" customHeight="1">
      <c r="B142" s="544"/>
    </row>
    <row r="143" spans="2:2" ht="12.75" customHeight="1">
      <c r="B143" s="544"/>
    </row>
    <row r="144" spans="2:2" ht="12.75" customHeight="1">
      <c r="B144" s="544"/>
    </row>
    <row r="145" spans="2:2" ht="12.75" customHeight="1">
      <c r="B145" s="544"/>
    </row>
    <row r="146" spans="2:2" ht="12.75" customHeight="1">
      <c r="B146" s="544"/>
    </row>
    <row r="147" spans="2:2" ht="12.75" customHeight="1">
      <c r="B147" s="544"/>
    </row>
    <row r="148" spans="2:2" ht="12.75" customHeight="1">
      <c r="B148" s="544"/>
    </row>
    <row r="149" spans="2:2" ht="12.75" customHeight="1">
      <c r="B149" s="544"/>
    </row>
    <row r="150" spans="2:2" ht="12.75" customHeight="1">
      <c r="B150" s="544"/>
    </row>
    <row r="151" spans="2:2" ht="12.75" customHeight="1">
      <c r="B151" s="544"/>
    </row>
    <row r="152" spans="2:2" ht="12.75" customHeight="1">
      <c r="B152" s="544"/>
    </row>
    <row r="153" spans="2:2" ht="12.75" customHeight="1">
      <c r="B153" s="544"/>
    </row>
    <row r="154" spans="2:2" ht="12.75" customHeight="1">
      <c r="B154" s="544"/>
    </row>
    <row r="155" spans="2:2" ht="12.75" customHeight="1">
      <c r="B155" s="544"/>
    </row>
    <row r="156" spans="2:2" ht="12.75" customHeight="1">
      <c r="B156" s="544"/>
    </row>
    <row r="157" spans="2:2" ht="12.75" customHeight="1">
      <c r="B157" s="544"/>
    </row>
    <row r="158" spans="2:2" ht="12.75" customHeight="1">
      <c r="B158" s="544"/>
    </row>
    <row r="159" spans="2:2" ht="12.75" customHeight="1">
      <c r="B159" s="544"/>
    </row>
    <row r="160" spans="2:2" ht="12.75" customHeight="1">
      <c r="B160" s="544"/>
    </row>
    <row r="161" spans="2:2" ht="12.75" customHeight="1">
      <c r="B161" s="544"/>
    </row>
    <row r="162" spans="2:2" ht="12.75" customHeight="1">
      <c r="B162" s="544"/>
    </row>
    <row r="163" spans="2:2" ht="12.75" customHeight="1">
      <c r="B163" s="544"/>
    </row>
    <row r="164" spans="2:2" ht="12.75" customHeight="1">
      <c r="B164" s="544"/>
    </row>
    <row r="165" spans="2:2" ht="12.75" customHeight="1">
      <c r="B165" s="544"/>
    </row>
    <row r="166" spans="2:2" ht="12.75" customHeight="1">
      <c r="B166" s="544"/>
    </row>
    <row r="167" spans="2:2" ht="12.75" customHeight="1">
      <c r="B167" s="544"/>
    </row>
    <row r="168" spans="2:2" ht="12.75" customHeight="1">
      <c r="B168" s="544"/>
    </row>
    <row r="169" spans="2:2" ht="12.75" customHeight="1">
      <c r="B169" s="544"/>
    </row>
    <row r="170" spans="2:2" ht="12.75" customHeight="1">
      <c r="B170" s="544"/>
    </row>
    <row r="171" spans="2:2" ht="12.75" customHeight="1">
      <c r="B171" s="544"/>
    </row>
    <row r="172" spans="2:2" ht="12.75" customHeight="1">
      <c r="B172" s="544"/>
    </row>
    <row r="173" spans="2:2" ht="12.75" customHeight="1">
      <c r="B173" s="544"/>
    </row>
    <row r="174" spans="2:2" ht="12.75" customHeight="1">
      <c r="B174" s="544"/>
    </row>
    <row r="175" spans="2:2" ht="12.75" customHeight="1">
      <c r="B175" s="544"/>
    </row>
    <row r="176" spans="2:2" ht="12.75" customHeight="1">
      <c r="B176" s="544"/>
    </row>
    <row r="177" spans="2:2" ht="12.75" customHeight="1">
      <c r="B177" s="544"/>
    </row>
    <row r="178" spans="2:2" ht="12.75" customHeight="1">
      <c r="B178" s="544"/>
    </row>
    <row r="179" spans="2:2" ht="12.75" customHeight="1">
      <c r="B179" s="544"/>
    </row>
    <row r="180" spans="2:2" ht="12.75" customHeight="1">
      <c r="B180" s="544"/>
    </row>
    <row r="181" spans="2:2" ht="12.75" customHeight="1">
      <c r="B181" s="544"/>
    </row>
    <row r="182" spans="2:2" ht="12.75" customHeight="1">
      <c r="B182" s="544"/>
    </row>
    <row r="183" spans="2:2" ht="12.75" customHeight="1">
      <c r="B183" s="544"/>
    </row>
    <row r="184" spans="2:2" ht="12.75" customHeight="1">
      <c r="B184" s="544"/>
    </row>
    <row r="185" spans="2:2" ht="12.75" customHeight="1">
      <c r="B185" s="544"/>
    </row>
    <row r="186" spans="2:2" ht="12.75" customHeight="1">
      <c r="B186" s="544"/>
    </row>
    <row r="187" spans="2:2" ht="12.75" customHeight="1">
      <c r="B187" s="544"/>
    </row>
    <row r="188" spans="2:2" ht="12.75" customHeight="1">
      <c r="B188" s="544"/>
    </row>
    <row r="189" spans="2:2" ht="12.75" customHeight="1">
      <c r="B189" s="544"/>
    </row>
    <row r="190" spans="2:2" ht="12.75" customHeight="1">
      <c r="B190" s="544"/>
    </row>
    <row r="191" spans="2:2" ht="12.75" customHeight="1">
      <c r="B191" s="544"/>
    </row>
    <row r="192" spans="2:2" ht="12.75" customHeight="1">
      <c r="B192" s="544"/>
    </row>
    <row r="193" spans="2:2" ht="12.75" customHeight="1">
      <c r="B193" s="544"/>
    </row>
    <row r="194" spans="2:2" ht="12.75" customHeight="1">
      <c r="B194" s="544"/>
    </row>
    <row r="195" spans="2:2" ht="12.75" customHeight="1">
      <c r="B195" s="544"/>
    </row>
    <row r="196" spans="2:2" ht="12.75" customHeight="1">
      <c r="B196" s="544"/>
    </row>
    <row r="197" spans="2:2" ht="12.75" customHeight="1">
      <c r="B197" s="544"/>
    </row>
    <row r="198" spans="2:2" ht="12.75" customHeight="1">
      <c r="B198" s="544"/>
    </row>
    <row r="199" spans="2:2" ht="12.75" customHeight="1">
      <c r="B199" s="544"/>
    </row>
    <row r="200" spans="2:2" ht="12.75" customHeight="1"/>
    <row r="201" spans="2:2" ht="15.75" customHeight="1"/>
    <row r="202" spans="2:2" ht="15.75" customHeight="1"/>
    <row r="203" spans="2:2" ht="15.75" customHeight="1"/>
    <row r="204" spans="2:2" ht="15.75" customHeight="1"/>
    <row r="205" spans="2:2" ht="15.75" customHeight="1"/>
    <row r="206" spans="2:2" ht="15.75" customHeight="1"/>
    <row r="207" spans="2:2" ht="15.75" customHeight="1"/>
    <row r="208" spans="2:2"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sheetData>
  <mergeCells count="8">
    <mergeCell ref="A90:B90"/>
    <mergeCell ref="A2:B2"/>
    <mergeCell ref="A1:B1"/>
    <mergeCell ref="A35:B35"/>
    <mergeCell ref="A28:B28"/>
    <mergeCell ref="A76:B76"/>
    <mergeCell ref="A67:B67"/>
    <mergeCell ref="A42:B42"/>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000"/>
  <sheetViews>
    <sheetView workbookViewId="0">
      <pane ySplit="2" topLeftCell="A6" activePane="bottomLeft" state="frozen"/>
      <selection pane="bottomLeft" activeCell="A10" sqref="A10"/>
    </sheetView>
  </sheetViews>
  <sheetFormatPr defaultColWidth="14.42578125" defaultRowHeight="15" customHeight="1"/>
  <cols>
    <col min="1" max="1" width="46.42578125" style="544" customWidth="1"/>
    <col min="2" max="2" width="7.7109375" style="1393" customWidth="1"/>
    <col min="3" max="3" width="12.7109375" style="1393" customWidth="1"/>
    <col min="4" max="4" width="7.85546875" style="1393" customWidth="1"/>
    <col min="5" max="14" width="9.140625" style="1393" customWidth="1"/>
    <col min="15" max="26" width="17.28515625" style="1393" customWidth="1"/>
    <col min="27" max="16384" width="14.42578125" style="1393"/>
  </cols>
  <sheetData>
    <row r="1" spans="1:9" ht="42" customHeight="1">
      <c r="A1" s="2440" t="s">
        <v>7783</v>
      </c>
      <c r="B1" s="2451"/>
      <c r="C1" s="2451"/>
      <c r="D1" s="2452"/>
    </row>
    <row r="2" spans="1:9" ht="17.25" customHeight="1">
      <c r="A2" s="2245" t="s">
        <v>259</v>
      </c>
      <c r="B2" s="2451"/>
      <c r="C2" s="2451"/>
      <c r="D2" s="2452"/>
      <c r="E2" s="2465"/>
      <c r="F2" s="2466"/>
      <c r="G2" s="2466"/>
      <c r="H2" s="2466"/>
      <c r="I2" s="2466"/>
    </row>
    <row r="3" spans="1:9" ht="25.5" customHeight="1">
      <c r="A3" s="384" t="s">
        <v>7791</v>
      </c>
      <c r="B3" s="381" t="s">
        <v>7792</v>
      </c>
      <c r="C3" s="381" t="s">
        <v>7793</v>
      </c>
      <c r="D3" s="1505" t="s">
        <v>245</v>
      </c>
    </row>
    <row r="4" spans="1:9" ht="12.75">
      <c r="A4" s="961" t="s">
        <v>19</v>
      </c>
      <c r="B4" s="1342">
        <v>2</v>
      </c>
      <c r="C4" s="1342">
        <v>1</v>
      </c>
      <c r="D4" s="1506">
        <v>3</v>
      </c>
    </row>
    <row r="5" spans="1:9" ht="12.75">
      <c r="A5" s="600" t="s">
        <v>44</v>
      </c>
      <c r="B5" s="1342">
        <v>1</v>
      </c>
      <c r="C5" s="1342">
        <v>0</v>
      </c>
      <c r="D5" s="1506">
        <v>1</v>
      </c>
    </row>
    <row r="6" spans="1:9" ht="12.75">
      <c r="A6" s="961" t="s">
        <v>57</v>
      </c>
      <c r="B6" s="1342">
        <v>2</v>
      </c>
      <c r="C6" s="1342">
        <v>10</v>
      </c>
      <c r="D6" s="1506">
        <v>12</v>
      </c>
    </row>
    <row r="7" spans="1:9" ht="12.75">
      <c r="A7" s="600" t="s">
        <v>4500</v>
      </c>
      <c r="B7" s="1342">
        <v>3</v>
      </c>
      <c r="C7" s="1342">
        <v>25</v>
      </c>
      <c r="D7" s="1506">
        <v>28</v>
      </c>
    </row>
    <row r="8" spans="1:9" ht="12.75">
      <c r="A8" s="961" t="s">
        <v>86</v>
      </c>
      <c r="B8" s="1342">
        <v>9</v>
      </c>
      <c r="C8" s="1342">
        <v>17</v>
      </c>
      <c r="D8" s="1506">
        <v>26</v>
      </c>
    </row>
    <row r="9" spans="1:9" ht="25.5">
      <c r="A9" s="961" t="s">
        <v>283</v>
      </c>
      <c r="B9" s="1342">
        <v>6</v>
      </c>
      <c r="C9" s="1342">
        <v>4</v>
      </c>
      <c r="D9" s="1506">
        <v>10</v>
      </c>
    </row>
    <row r="10" spans="1:9" ht="25.5">
      <c r="A10" s="961" t="s">
        <v>292</v>
      </c>
      <c r="B10" s="1342">
        <v>7</v>
      </c>
      <c r="C10" s="1342">
        <v>1</v>
      </c>
      <c r="D10" s="1506">
        <v>8</v>
      </c>
    </row>
    <row r="11" spans="1:9" ht="25.5">
      <c r="A11" s="961" t="s">
        <v>293</v>
      </c>
      <c r="B11" s="1342">
        <v>3</v>
      </c>
      <c r="C11" s="1342">
        <v>1</v>
      </c>
      <c r="D11" s="1506">
        <v>4</v>
      </c>
    </row>
    <row r="12" spans="1:9" ht="12.75">
      <c r="A12" s="961" t="s">
        <v>124</v>
      </c>
      <c r="B12" s="1342">
        <v>0</v>
      </c>
      <c r="C12" s="1342">
        <v>4</v>
      </c>
      <c r="D12" s="1506">
        <v>4</v>
      </c>
    </row>
    <row r="13" spans="1:9" ht="12.75">
      <c r="A13" s="600" t="s">
        <v>158</v>
      </c>
      <c r="B13" s="1342">
        <v>1</v>
      </c>
      <c r="C13" s="1342">
        <v>11</v>
      </c>
      <c r="D13" s="1506">
        <v>12</v>
      </c>
    </row>
    <row r="14" spans="1:9" ht="12.75">
      <c r="A14" s="600" t="s">
        <v>186</v>
      </c>
      <c r="B14" s="1342">
        <v>8</v>
      </c>
      <c r="C14" s="1342">
        <v>18</v>
      </c>
      <c r="D14" s="1506">
        <v>26</v>
      </c>
    </row>
    <row r="15" spans="1:9" ht="12.75">
      <c r="A15" s="1497" t="s">
        <v>1350</v>
      </c>
      <c r="B15" s="1498">
        <v>42</v>
      </c>
      <c r="C15" s="1498">
        <v>92</v>
      </c>
      <c r="D15" s="1507">
        <v>134</v>
      </c>
    </row>
    <row r="16" spans="1:9" ht="12.75">
      <c r="A16" s="2245" t="s">
        <v>306</v>
      </c>
      <c r="B16" s="2451"/>
      <c r="C16" s="2451"/>
      <c r="D16" s="2452"/>
    </row>
    <row r="17" spans="1:4" ht="23.25" customHeight="1">
      <c r="A17" s="384" t="s">
        <v>7791</v>
      </c>
      <c r="B17" s="381" t="s">
        <v>7792</v>
      </c>
      <c r="C17" s="381" t="s">
        <v>7793</v>
      </c>
      <c r="D17" s="381" t="s">
        <v>245</v>
      </c>
    </row>
    <row r="18" spans="1:4" ht="12.75">
      <c r="A18" s="600" t="s">
        <v>217</v>
      </c>
      <c r="B18" s="604">
        <v>10</v>
      </c>
      <c r="C18" s="604">
        <v>36</v>
      </c>
      <c r="D18" s="1364">
        <f t="shared" ref="D18:D21" si="0">SUM(B18:C18)</f>
        <v>46</v>
      </c>
    </row>
    <row r="19" spans="1:4" ht="12.75">
      <c r="A19" s="600" t="s">
        <v>251</v>
      </c>
      <c r="B19" s="604">
        <v>4</v>
      </c>
      <c r="C19" s="604">
        <v>22</v>
      </c>
      <c r="D19" s="1364">
        <f t="shared" si="0"/>
        <v>26</v>
      </c>
    </row>
    <row r="20" spans="1:4" ht="12.75">
      <c r="A20" s="603" t="s">
        <v>276</v>
      </c>
      <c r="B20" s="604">
        <v>11</v>
      </c>
      <c r="C20" s="604">
        <v>28</v>
      </c>
      <c r="D20" s="1364">
        <f t="shared" si="0"/>
        <v>39</v>
      </c>
    </row>
    <row r="21" spans="1:4" ht="15.75" customHeight="1">
      <c r="A21" s="384" t="s">
        <v>1350</v>
      </c>
      <c r="B21" s="381">
        <f t="shared" ref="B21:C21" si="1">SUM(B18:B20)</f>
        <v>25</v>
      </c>
      <c r="C21" s="381">
        <f t="shared" si="1"/>
        <v>86</v>
      </c>
      <c r="D21" s="1364">
        <f t="shared" si="0"/>
        <v>111</v>
      </c>
    </row>
    <row r="22" spans="1:4" ht="15.75" customHeight="1">
      <c r="A22" s="2467" t="s">
        <v>317</v>
      </c>
      <c r="B22" s="2451"/>
      <c r="C22" s="2451"/>
      <c r="D22" s="2452"/>
    </row>
    <row r="23" spans="1:4" ht="25.5" customHeight="1">
      <c r="A23" s="383" t="s">
        <v>7791</v>
      </c>
      <c r="B23" s="676" t="s">
        <v>7792</v>
      </c>
      <c r="C23" s="676" t="s">
        <v>7793</v>
      </c>
      <c r="D23" s="676" t="s">
        <v>245</v>
      </c>
    </row>
    <row r="24" spans="1:4" ht="15.75" customHeight="1">
      <c r="A24" s="603" t="s">
        <v>298</v>
      </c>
      <c r="B24" s="660">
        <v>1</v>
      </c>
      <c r="C24" s="660">
        <v>2</v>
      </c>
      <c r="D24" s="676">
        <v>3</v>
      </c>
    </row>
    <row r="25" spans="1:4" ht="15.75" customHeight="1">
      <c r="A25" s="603" t="s">
        <v>296</v>
      </c>
      <c r="B25" s="660">
        <v>1</v>
      </c>
      <c r="C25" s="660">
        <v>3</v>
      </c>
      <c r="D25" s="676">
        <v>4</v>
      </c>
    </row>
    <row r="26" spans="1:4" ht="15.75" customHeight="1">
      <c r="A26" s="603" t="s">
        <v>326</v>
      </c>
      <c r="B26" s="660">
        <v>1</v>
      </c>
      <c r="C26" s="660">
        <v>2</v>
      </c>
      <c r="D26" s="676">
        <v>3</v>
      </c>
    </row>
    <row r="27" spans="1:4" ht="15.75" customHeight="1">
      <c r="A27" s="603" t="s">
        <v>333</v>
      </c>
      <c r="B27" s="660">
        <v>0</v>
      </c>
      <c r="C27" s="660">
        <v>1</v>
      </c>
      <c r="D27" s="676">
        <v>1</v>
      </c>
    </row>
    <row r="28" spans="1:4" ht="15.75" customHeight="1">
      <c r="A28" s="383" t="s">
        <v>7853</v>
      </c>
      <c r="B28" s="676">
        <v>3</v>
      </c>
      <c r="C28" s="676">
        <v>8</v>
      </c>
      <c r="D28" s="676">
        <v>11</v>
      </c>
    </row>
    <row r="29" spans="1:4" ht="15.75" customHeight="1">
      <c r="A29" s="2245" t="s">
        <v>352</v>
      </c>
      <c r="B29" s="2451"/>
      <c r="C29" s="2451"/>
      <c r="D29" s="2452"/>
    </row>
    <row r="30" spans="1:4" ht="27" customHeight="1">
      <c r="A30" s="384" t="s">
        <v>7791</v>
      </c>
      <c r="B30" s="381" t="s">
        <v>7792</v>
      </c>
      <c r="C30" s="381" t="s">
        <v>7793</v>
      </c>
      <c r="D30" s="381" t="s">
        <v>245</v>
      </c>
    </row>
    <row r="31" spans="1:4" ht="15.75" customHeight="1">
      <c r="A31" s="603" t="s">
        <v>358</v>
      </c>
      <c r="B31" s="604">
        <v>2</v>
      </c>
      <c r="C31" s="604">
        <v>21</v>
      </c>
      <c r="D31" s="1364">
        <f t="shared" ref="D31:D33" si="2">SUM(B31:C31)</f>
        <v>23</v>
      </c>
    </row>
    <row r="32" spans="1:4" ht="15.75" customHeight="1">
      <c r="A32" s="600" t="s">
        <v>1041</v>
      </c>
      <c r="B32" s="604">
        <v>6</v>
      </c>
      <c r="C32" s="604">
        <v>44</v>
      </c>
      <c r="D32" s="1364">
        <f t="shared" si="2"/>
        <v>50</v>
      </c>
    </row>
    <row r="33" spans="1:4" ht="15.75" customHeight="1">
      <c r="A33" s="600" t="s">
        <v>502</v>
      </c>
      <c r="B33" s="604">
        <v>3</v>
      </c>
      <c r="C33" s="604">
        <v>9</v>
      </c>
      <c r="D33" s="1364">
        <f t="shared" si="2"/>
        <v>12</v>
      </c>
    </row>
    <row r="34" spans="1:4" ht="15.75" customHeight="1">
      <c r="A34" s="600" t="s">
        <v>509</v>
      </c>
      <c r="B34" s="604">
        <v>1</v>
      </c>
      <c r="C34" s="604">
        <v>10</v>
      </c>
      <c r="D34" s="1364">
        <v>11</v>
      </c>
    </row>
    <row r="35" spans="1:4" ht="15.75" customHeight="1">
      <c r="A35" s="384" t="s">
        <v>1350</v>
      </c>
      <c r="B35" s="381">
        <f t="shared" ref="B35:D35" si="3">SUM(B31:B34)</f>
        <v>12</v>
      </c>
      <c r="C35" s="381">
        <f t="shared" si="3"/>
        <v>84</v>
      </c>
      <c r="D35" s="381">
        <f t="shared" si="3"/>
        <v>96</v>
      </c>
    </row>
    <row r="36" spans="1:4" ht="15.75" customHeight="1">
      <c r="A36" s="2245" t="s">
        <v>375</v>
      </c>
      <c r="B36" s="2451"/>
      <c r="C36" s="2451"/>
      <c r="D36" s="2452"/>
    </row>
    <row r="37" spans="1:4" ht="26.25" customHeight="1">
      <c r="A37" s="384" t="s">
        <v>7791</v>
      </c>
      <c r="B37" s="381" t="s">
        <v>7792</v>
      </c>
      <c r="C37" s="381" t="s">
        <v>7793</v>
      </c>
      <c r="D37" s="381" t="s">
        <v>245</v>
      </c>
    </row>
    <row r="38" spans="1:4" ht="15.75" customHeight="1">
      <c r="A38" s="603" t="s">
        <v>377</v>
      </c>
      <c r="B38" s="660">
        <v>2</v>
      </c>
      <c r="C38" s="660">
        <v>12</v>
      </c>
      <c r="D38" s="1508">
        <v>14</v>
      </c>
    </row>
    <row r="39" spans="1:4" ht="15.75" customHeight="1">
      <c r="A39" s="603" t="s">
        <v>385</v>
      </c>
      <c r="B39" s="660">
        <v>3</v>
      </c>
      <c r="C39" s="660">
        <v>15</v>
      </c>
      <c r="D39" s="1508">
        <v>18</v>
      </c>
    </row>
    <row r="40" spans="1:4" ht="15.75" customHeight="1">
      <c r="A40" s="384" t="s">
        <v>1350</v>
      </c>
      <c r="B40" s="1502">
        <v>5</v>
      </c>
      <c r="C40" s="1502">
        <v>27</v>
      </c>
      <c r="D40" s="1502">
        <v>32</v>
      </c>
    </row>
    <row r="41" spans="1:4" ht="15.75" customHeight="1">
      <c r="A41" s="2245" t="s">
        <v>400</v>
      </c>
      <c r="B41" s="2451"/>
      <c r="C41" s="2451"/>
      <c r="D41" s="2452"/>
    </row>
    <row r="42" spans="1:4" ht="24.75" customHeight="1">
      <c r="A42" s="384" t="s">
        <v>7791</v>
      </c>
      <c r="B42" s="381" t="s">
        <v>7792</v>
      </c>
      <c r="C42" s="381" t="s">
        <v>7793</v>
      </c>
      <c r="D42" s="1505" t="s">
        <v>245</v>
      </c>
    </row>
    <row r="43" spans="1:4" ht="15.75" customHeight="1">
      <c r="A43" s="600" t="s">
        <v>401</v>
      </c>
      <c r="B43" s="1503">
        <v>3</v>
      </c>
      <c r="C43" s="1503">
        <v>13</v>
      </c>
      <c r="D43" s="1508">
        <v>16</v>
      </c>
    </row>
    <row r="44" spans="1:4" ht="15.75" customHeight="1">
      <c r="A44" s="600" t="s">
        <v>1569</v>
      </c>
      <c r="B44" s="1503">
        <v>1</v>
      </c>
      <c r="C44" s="1503">
        <v>14</v>
      </c>
      <c r="D44" s="1508">
        <v>15</v>
      </c>
    </row>
    <row r="45" spans="1:4" ht="15.75" customHeight="1">
      <c r="A45" s="600" t="s">
        <v>403</v>
      </c>
      <c r="B45" s="1503">
        <v>1</v>
      </c>
      <c r="C45" s="1503">
        <v>8</v>
      </c>
      <c r="D45" s="1508">
        <v>9</v>
      </c>
    </row>
    <row r="46" spans="1:4" ht="15.75" customHeight="1">
      <c r="A46" s="384" t="s">
        <v>1350</v>
      </c>
      <c r="B46" s="1504">
        <v>5</v>
      </c>
      <c r="C46" s="1504">
        <v>35</v>
      </c>
      <c r="D46" s="1504">
        <v>40</v>
      </c>
    </row>
    <row r="47" spans="1:4" ht="15.75" customHeight="1">
      <c r="A47" s="2245" t="s">
        <v>404</v>
      </c>
      <c r="B47" s="2451"/>
      <c r="C47" s="2451"/>
      <c r="D47" s="2452"/>
    </row>
    <row r="48" spans="1:4" ht="24" customHeight="1">
      <c r="A48" s="384" t="s">
        <v>7791</v>
      </c>
      <c r="B48" s="381" t="s">
        <v>7792</v>
      </c>
      <c r="C48" s="381" t="s">
        <v>7793</v>
      </c>
      <c r="D48" s="381" t="s">
        <v>245</v>
      </c>
    </row>
    <row r="49" spans="1:4" ht="15.75" customHeight="1">
      <c r="A49" s="961" t="s">
        <v>428</v>
      </c>
      <c r="B49" s="1342">
        <v>3</v>
      </c>
      <c r="C49" s="1342">
        <v>22</v>
      </c>
      <c r="D49" s="1503">
        <v>25</v>
      </c>
    </row>
    <row r="50" spans="1:4" ht="15.75" customHeight="1">
      <c r="A50" s="961" t="s">
        <v>437</v>
      </c>
      <c r="B50" s="1342">
        <v>16</v>
      </c>
      <c r="C50" s="1342">
        <v>2</v>
      </c>
      <c r="D50" s="1503">
        <v>18</v>
      </c>
    </row>
    <row r="51" spans="1:4" ht="15.75" customHeight="1">
      <c r="A51" s="961" t="s">
        <v>441</v>
      </c>
      <c r="B51" s="1342">
        <v>4</v>
      </c>
      <c r="C51" s="1342">
        <v>15</v>
      </c>
      <c r="D51" s="1503">
        <v>19</v>
      </c>
    </row>
    <row r="52" spans="1:4" ht="15.75" customHeight="1">
      <c r="A52" s="961" t="s">
        <v>445</v>
      </c>
      <c r="B52" s="1342">
        <v>5</v>
      </c>
      <c r="C52" s="1342">
        <v>9</v>
      </c>
      <c r="D52" s="1503">
        <v>14</v>
      </c>
    </row>
    <row r="53" spans="1:4" ht="15.75" customHeight="1">
      <c r="A53" s="384" t="s">
        <v>1350</v>
      </c>
      <c r="B53" s="381">
        <f t="shared" ref="B53:D53" si="4">SUM(B49:B52)</f>
        <v>28</v>
      </c>
      <c r="C53" s="381">
        <f t="shared" si="4"/>
        <v>48</v>
      </c>
      <c r="D53" s="381">
        <f t="shared" si="4"/>
        <v>76</v>
      </c>
    </row>
    <row r="54" spans="1:4" ht="15.75" customHeight="1">
      <c r="A54" s="2245" t="s">
        <v>418</v>
      </c>
      <c r="B54" s="2451"/>
      <c r="C54" s="2451"/>
      <c r="D54" s="2452"/>
    </row>
    <row r="55" spans="1:4" ht="26.25" customHeight="1">
      <c r="A55" s="384" t="s">
        <v>7791</v>
      </c>
      <c r="B55" s="381" t="s">
        <v>7792</v>
      </c>
      <c r="C55" s="381" t="s">
        <v>7793</v>
      </c>
      <c r="D55" s="381" t="s">
        <v>245</v>
      </c>
    </row>
    <row r="56" spans="1:4" ht="15.75" customHeight="1">
      <c r="A56" s="603" t="s">
        <v>427</v>
      </c>
      <c r="B56" s="604"/>
      <c r="C56" s="604">
        <v>14</v>
      </c>
      <c r="D56" s="1364">
        <f>SUM(B56:C56)</f>
        <v>14</v>
      </c>
    </row>
    <row r="57" spans="1:4" ht="15.75" customHeight="1">
      <c r="A57" s="384" t="s">
        <v>1350</v>
      </c>
      <c r="B57" s="381">
        <f t="shared" ref="B57:D57" si="5">SUM(B56)</f>
        <v>0</v>
      </c>
      <c r="C57" s="381">
        <f t="shared" si="5"/>
        <v>14</v>
      </c>
      <c r="D57" s="381">
        <f t="shared" si="5"/>
        <v>14</v>
      </c>
    </row>
    <row r="58" spans="1:4" ht="15.75" customHeight="1">
      <c r="A58" s="2245" t="s">
        <v>442</v>
      </c>
      <c r="B58" s="2451"/>
      <c r="C58" s="2451"/>
      <c r="D58" s="2452"/>
    </row>
    <row r="59" spans="1:4" ht="25.5" customHeight="1">
      <c r="A59" s="384" t="s">
        <v>7791</v>
      </c>
      <c r="B59" s="381" t="s">
        <v>7792</v>
      </c>
      <c r="C59" s="381" t="s">
        <v>7793</v>
      </c>
      <c r="D59" s="381" t="s">
        <v>245</v>
      </c>
    </row>
    <row r="60" spans="1:4" ht="15.75" customHeight="1">
      <c r="A60" s="600" t="s">
        <v>444</v>
      </c>
      <c r="B60" s="1500"/>
      <c r="C60" s="1500">
        <v>5</v>
      </c>
      <c r="D60" s="1509">
        <v>5</v>
      </c>
    </row>
    <row r="61" spans="1:4" ht="15.75" customHeight="1">
      <c r="A61" s="600" t="s">
        <v>473</v>
      </c>
      <c r="B61" s="1500"/>
      <c r="C61" s="1500">
        <v>8</v>
      </c>
      <c r="D61" s="1509">
        <v>8</v>
      </c>
    </row>
    <row r="62" spans="1:4" ht="15.75" customHeight="1">
      <c r="A62" s="600" t="s">
        <v>476</v>
      </c>
      <c r="B62" s="1500"/>
      <c r="C62" s="1500"/>
      <c r="D62" s="1509"/>
    </row>
    <row r="63" spans="1:4" ht="15.75" customHeight="1">
      <c r="A63" s="384" t="s">
        <v>1350</v>
      </c>
      <c r="B63" s="1510"/>
      <c r="C63" s="1510">
        <v>13</v>
      </c>
      <c r="D63" s="1510">
        <v>13</v>
      </c>
    </row>
    <row r="64" spans="1:4" ht="15.75" customHeight="1">
      <c r="A64" s="2245" t="s">
        <v>2674</v>
      </c>
      <c r="B64" s="2451"/>
      <c r="C64" s="2451"/>
      <c r="D64" s="2452"/>
    </row>
    <row r="65" spans="1:4" ht="21.75" customHeight="1">
      <c r="A65" s="384" t="s">
        <v>7938</v>
      </c>
      <c r="B65" s="381" t="s">
        <v>7792</v>
      </c>
      <c r="C65" s="381" t="s">
        <v>7793</v>
      </c>
      <c r="D65" s="381" t="s">
        <v>245</v>
      </c>
    </row>
    <row r="66" spans="1:4" ht="15.75" customHeight="1">
      <c r="A66" s="600" t="s">
        <v>506</v>
      </c>
      <c r="B66" s="604"/>
      <c r="C66" s="604">
        <v>4</v>
      </c>
      <c r="D66" s="1364">
        <f t="shared" ref="D66:D67" si="6">SUM(B66:C66)</f>
        <v>4</v>
      </c>
    </row>
    <row r="67" spans="1:4" ht="15.75" customHeight="1">
      <c r="A67" s="600" t="s">
        <v>508</v>
      </c>
      <c r="B67" s="604">
        <v>3</v>
      </c>
      <c r="C67" s="604">
        <v>3</v>
      </c>
      <c r="D67" s="1364">
        <f t="shared" si="6"/>
        <v>6</v>
      </c>
    </row>
    <row r="68" spans="1:4" ht="15.75" customHeight="1">
      <c r="A68" s="384" t="s">
        <v>1350</v>
      </c>
      <c r="B68" s="381">
        <f t="shared" ref="B68:D68" si="7">SUM(B66:B67)</f>
        <v>3</v>
      </c>
      <c r="C68" s="381">
        <f t="shared" si="7"/>
        <v>7</v>
      </c>
      <c r="D68" s="381">
        <f t="shared" si="7"/>
        <v>10</v>
      </c>
    </row>
    <row r="69" spans="1:4" ht="15.75" customHeight="1">
      <c r="A69" s="2245" t="s">
        <v>2806</v>
      </c>
      <c r="B69" s="2451"/>
      <c r="C69" s="2451"/>
      <c r="D69" s="2452"/>
    </row>
    <row r="70" spans="1:4" ht="24.75" customHeight="1">
      <c r="A70" s="384" t="s">
        <v>7938</v>
      </c>
      <c r="B70" s="381" t="s">
        <v>7792</v>
      </c>
      <c r="C70" s="381" t="s">
        <v>7793</v>
      </c>
      <c r="D70" s="381" t="s">
        <v>245</v>
      </c>
    </row>
    <row r="71" spans="1:4" ht="15.75" customHeight="1">
      <c r="A71" s="600" t="s">
        <v>856</v>
      </c>
      <c r="B71" s="660">
        <v>1</v>
      </c>
      <c r="C71" s="660">
        <v>6</v>
      </c>
      <c r="D71" s="662">
        <v>7</v>
      </c>
    </row>
    <row r="72" spans="1:4" ht="15.75" customHeight="1">
      <c r="A72" s="600" t="s">
        <v>872</v>
      </c>
      <c r="B72" s="660"/>
      <c r="C72" s="660">
        <v>11</v>
      </c>
      <c r="D72" s="662">
        <v>11</v>
      </c>
    </row>
    <row r="73" spans="1:4" ht="15.75" customHeight="1">
      <c r="A73" s="600" t="s">
        <v>524</v>
      </c>
      <c r="B73" s="660"/>
      <c r="C73" s="660">
        <v>17</v>
      </c>
      <c r="D73" s="662">
        <v>17</v>
      </c>
    </row>
    <row r="74" spans="1:4" ht="15.75" customHeight="1">
      <c r="A74" s="384" t="s">
        <v>1350</v>
      </c>
      <c r="B74" s="676">
        <v>1</v>
      </c>
      <c r="C74" s="676">
        <v>34</v>
      </c>
      <c r="D74" s="676">
        <v>35</v>
      </c>
    </row>
    <row r="75" spans="1:4" ht="15.75" customHeight="1">
      <c r="A75" s="2245" t="s">
        <v>1746</v>
      </c>
      <c r="B75" s="2451"/>
      <c r="C75" s="2451"/>
      <c r="D75" s="2452"/>
    </row>
    <row r="76" spans="1:4" ht="25.5" customHeight="1">
      <c r="A76" s="384" t="s">
        <v>7938</v>
      </c>
      <c r="B76" s="381" t="s">
        <v>7792</v>
      </c>
      <c r="C76" s="381" t="s">
        <v>7793</v>
      </c>
      <c r="D76" s="381" t="s">
        <v>245</v>
      </c>
    </row>
    <row r="77" spans="1:4" ht="15.75" customHeight="1">
      <c r="A77" s="1396" t="s">
        <v>537</v>
      </c>
      <c r="B77" s="604"/>
      <c r="C77" s="604"/>
      <c r="D77" s="1364">
        <f>SUM(B77:C77)</f>
        <v>0</v>
      </c>
    </row>
    <row r="78" spans="1:4" ht="15.75" customHeight="1">
      <c r="A78" s="600" t="s">
        <v>538</v>
      </c>
      <c r="B78" s="660">
        <v>1</v>
      </c>
      <c r="C78" s="660">
        <v>6</v>
      </c>
      <c r="D78" s="1499">
        <v>7</v>
      </c>
    </row>
    <row r="79" spans="1:4" ht="15.75" customHeight="1">
      <c r="A79" s="600" t="s">
        <v>540</v>
      </c>
      <c r="B79" s="660">
        <v>4</v>
      </c>
      <c r="C79" s="660">
        <v>2</v>
      </c>
      <c r="D79" s="1499">
        <v>6</v>
      </c>
    </row>
    <row r="80" spans="1:4" ht="15.75" customHeight="1">
      <c r="A80" s="600" t="s">
        <v>542</v>
      </c>
      <c r="B80" s="660">
        <v>0</v>
      </c>
      <c r="C80" s="660">
        <v>2</v>
      </c>
      <c r="D80" s="1499">
        <v>2</v>
      </c>
    </row>
    <row r="81" spans="1:4" ht="15.75" customHeight="1">
      <c r="A81" s="600" t="s">
        <v>546</v>
      </c>
      <c r="B81" s="660">
        <v>4</v>
      </c>
      <c r="C81" s="660">
        <v>0</v>
      </c>
      <c r="D81" s="1499">
        <v>4</v>
      </c>
    </row>
    <row r="82" spans="1:4" ht="15.75" customHeight="1">
      <c r="A82" s="600" t="s">
        <v>551</v>
      </c>
      <c r="B82" s="660">
        <v>0</v>
      </c>
      <c r="C82" s="660">
        <v>0</v>
      </c>
      <c r="D82" s="1499">
        <v>0</v>
      </c>
    </row>
    <row r="83" spans="1:4" ht="15.75" customHeight="1">
      <c r="A83" s="1396" t="s">
        <v>555</v>
      </c>
      <c r="B83" s="604"/>
      <c r="C83" s="604"/>
      <c r="D83" s="1364">
        <f t="shared" ref="D83:D87" si="8">SUM(B83:C83)</f>
        <v>0</v>
      </c>
    </row>
    <row r="84" spans="1:4" ht="15.75" customHeight="1">
      <c r="A84" s="600" t="s">
        <v>557</v>
      </c>
      <c r="B84" s="604"/>
      <c r="C84" s="604"/>
      <c r="D84" s="1364">
        <f t="shared" si="8"/>
        <v>0</v>
      </c>
    </row>
    <row r="85" spans="1:4" ht="15.75" customHeight="1">
      <c r="A85" s="600" t="s">
        <v>561</v>
      </c>
      <c r="B85" s="604"/>
      <c r="C85" s="604"/>
      <c r="D85" s="1364">
        <f t="shared" si="8"/>
        <v>0</v>
      </c>
    </row>
    <row r="86" spans="1:4" ht="15.75" customHeight="1">
      <c r="A86" s="600" t="s">
        <v>562</v>
      </c>
      <c r="B86" s="604"/>
      <c r="C86" s="604"/>
      <c r="D86" s="1364">
        <f t="shared" si="8"/>
        <v>0</v>
      </c>
    </row>
    <row r="87" spans="1:4" ht="15.75" customHeight="1">
      <c r="A87" s="1468" t="s">
        <v>563</v>
      </c>
      <c r="B87" s="604"/>
      <c r="C87" s="604"/>
      <c r="D87" s="1364">
        <f t="shared" si="8"/>
        <v>0</v>
      </c>
    </row>
    <row r="88" spans="1:4" ht="15.75" customHeight="1">
      <c r="A88" s="384" t="s">
        <v>1350</v>
      </c>
      <c r="B88" s="381">
        <f t="shared" ref="B88:D88" si="9">SUM(B77:B87)</f>
        <v>9</v>
      </c>
      <c r="C88" s="381">
        <f t="shared" si="9"/>
        <v>10</v>
      </c>
      <c r="D88" s="381">
        <f t="shared" si="9"/>
        <v>19</v>
      </c>
    </row>
    <row r="89" spans="1:4" ht="15.75" customHeight="1">
      <c r="A89" s="2245" t="s">
        <v>2981</v>
      </c>
      <c r="B89" s="2451"/>
      <c r="C89" s="2451"/>
      <c r="D89" s="2452"/>
    </row>
    <row r="90" spans="1:4" ht="26.25" customHeight="1">
      <c r="A90" s="384" t="s">
        <v>7791</v>
      </c>
      <c r="B90" s="381" t="s">
        <v>7792</v>
      </c>
      <c r="C90" s="381" t="s">
        <v>7793</v>
      </c>
      <c r="D90" s="381" t="s">
        <v>245</v>
      </c>
    </row>
    <row r="91" spans="1:4" ht="15.75" customHeight="1">
      <c r="A91" s="603" t="s">
        <v>585</v>
      </c>
      <c r="B91" s="604"/>
      <c r="C91" s="604">
        <v>1</v>
      </c>
      <c r="D91" s="1364">
        <f t="shared" ref="D91:D97" si="10">SUM(B91:C91)</f>
        <v>1</v>
      </c>
    </row>
    <row r="92" spans="1:4" ht="15.75" customHeight="1">
      <c r="A92" s="603" t="s">
        <v>589</v>
      </c>
      <c r="B92" s="604"/>
      <c r="C92" s="604"/>
      <c r="D92" s="1364">
        <f t="shared" si="10"/>
        <v>0</v>
      </c>
    </row>
    <row r="93" spans="1:4" ht="15.75" customHeight="1">
      <c r="A93" s="603" t="s">
        <v>592</v>
      </c>
      <c r="B93" s="604"/>
      <c r="C93" s="604">
        <v>1</v>
      </c>
      <c r="D93" s="1364">
        <f t="shared" si="10"/>
        <v>1</v>
      </c>
    </row>
    <row r="94" spans="1:4" ht="15.75" customHeight="1">
      <c r="A94" s="603" t="s">
        <v>594</v>
      </c>
      <c r="B94" s="604"/>
      <c r="C94" s="604"/>
      <c r="D94" s="1364">
        <f t="shared" si="10"/>
        <v>0</v>
      </c>
    </row>
    <row r="95" spans="1:4" ht="15.75" customHeight="1">
      <c r="A95" s="603" t="s">
        <v>597</v>
      </c>
      <c r="B95" s="604"/>
      <c r="C95" s="604"/>
      <c r="D95" s="1364">
        <f t="shared" si="10"/>
        <v>0</v>
      </c>
    </row>
    <row r="96" spans="1:4" ht="15.75" customHeight="1">
      <c r="A96" s="603" t="s">
        <v>599</v>
      </c>
      <c r="B96" s="604"/>
      <c r="C96" s="604">
        <v>2</v>
      </c>
      <c r="D96" s="1364">
        <f t="shared" si="10"/>
        <v>2</v>
      </c>
    </row>
    <row r="97" spans="1:4" ht="15.75" customHeight="1">
      <c r="A97" s="603" t="s">
        <v>602</v>
      </c>
      <c r="B97" s="604"/>
      <c r="C97" s="604">
        <v>1</v>
      </c>
      <c r="D97" s="1364">
        <f t="shared" si="10"/>
        <v>1</v>
      </c>
    </row>
    <row r="98" spans="1:4" ht="15.75" customHeight="1">
      <c r="A98" s="384" t="s">
        <v>1350</v>
      </c>
      <c r="B98" s="381">
        <f>SUM(B91:B95)</f>
        <v>0</v>
      </c>
      <c r="C98" s="381">
        <v>5</v>
      </c>
      <c r="D98" s="381">
        <v>5</v>
      </c>
    </row>
    <row r="99" spans="1:4" ht="15.75" customHeight="1">
      <c r="A99" s="384" t="s">
        <v>3016</v>
      </c>
      <c r="B99" s="381"/>
      <c r="C99" s="381"/>
      <c r="D99" s="381"/>
    </row>
    <row r="100" spans="1:4" ht="25.5" customHeight="1">
      <c r="A100" s="384" t="s">
        <v>7976</v>
      </c>
      <c r="B100" s="381" t="s">
        <v>7792</v>
      </c>
      <c r="C100" s="381" t="s">
        <v>7793</v>
      </c>
      <c r="D100" s="381" t="s">
        <v>245</v>
      </c>
    </row>
    <row r="101" spans="1:4" ht="15.75" customHeight="1">
      <c r="A101" s="600" t="s">
        <v>1087</v>
      </c>
      <c r="B101" s="604"/>
      <c r="C101" s="604"/>
      <c r="D101" s="1364">
        <f t="shared" ref="D101:D105" si="11">SUM(B101:C101)</f>
        <v>0</v>
      </c>
    </row>
    <row r="102" spans="1:4" ht="15.75" customHeight="1">
      <c r="A102" s="600" t="s">
        <v>667</v>
      </c>
      <c r="B102" s="604"/>
      <c r="C102" s="604"/>
      <c r="D102" s="1364">
        <f t="shared" si="11"/>
        <v>0</v>
      </c>
    </row>
    <row r="103" spans="1:4" ht="15.75" customHeight="1">
      <c r="A103" s="600" t="s">
        <v>695</v>
      </c>
      <c r="B103" s="604"/>
      <c r="C103" s="604"/>
      <c r="D103" s="1364">
        <f t="shared" si="11"/>
        <v>0</v>
      </c>
    </row>
    <row r="104" spans="1:4" ht="15.75" customHeight="1">
      <c r="A104" s="600" t="s">
        <v>256</v>
      </c>
      <c r="B104" s="604"/>
      <c r="C104" s="604"/>
      <c r="D104" s="1364">
        <f t="shared" si="11"/>
        <v>0</v>
      </c>
    </row>
    <row r="105" spans="1:4" ht="15.75" customHeight="1">
      <c r="A105" s="600" t="s">
        <v>659</v>
      </c>
      <c r="B105" s="604"/>
      <c r="C105" s="604"/>
      <c r="D105" s="1364">
        <f t="shared" si="11"/>
        <v>0</v>
      </c>
    </row>
    <row r="106" spans="1:4" ht="15.75" customHeight="1">
      <c r="A106" s="384" t="s">
        <v>1350</v>
      </c>
      <c r="B106" s="381">
        <f t="shared" ref="B106:D106" si="12">SUM(B101:B105)</f>
        <v>0</v>
      </c>
      <c r="C106" s="381">
        <f t="shared" si="12"/>
        <v>0</v>
      </c>
      <c r="D106" s="381">
        <f t="shared" si="12"/>
        <v>0</v>
      </c>
    </row>
    <row r="107" spans="1:4" ht="15.75" customHeight="1">
      <c r="A107" s="384" t="s">
        <v>7982</v>
      </c>
      <c r="B107" s="381"/>
      <c r="C107" s="381"/>
      <c r="D107" s="381"/>
    </row>
    <row r="108" spans="1:4" ht="25.5" customHeight="1">
      <c r="A108" s="384" t="s">
        <v>7976</v>
      </c>
      <c r="B108" s="381" t="s">
        <v>7792</v>
      </c>
      <c r="C108" s="381" t="s">
        <v>7793</v>
      </c>
      <c r="D108" s="381" t="s">
        <v>245</v>
      </c>
    </row>
    <row r="109" spans="1:4" ht="12.75" customHeight="1">
      <c r="A109" s="600" t="s">
        <v>1556</v>
      </c>
      <c r="B109" s="604"/>
      <c r="C109" s="604"/>
      <c r="D109" s="1364">
        <f t="shared" ref="D109:D116" si="13">SUM(B109:C109)</f>
        <v>0</v>
      </c>
    </row>
    <row r="110" spans="1:4" ht="12.75" customHeight="1">
      <c r="A110" s="600" t="s">
        <v>1545</v>
      </c>
      <c r="B110" s="604"/>
      <c r="C110" s="604"/>
      <c r="D110" s="1364">
        <f t="shared" si="13"/>
        <v>0</v>
      </c>
    </row>
    <row r="111" spans="1:4" ht="12.75" customHeight="1">
      <c r="A111" s="600" t="s">
        <v>1546</v>
      </c>
      <c r="B111" s="604"/>
      <c r="C111" s="604"/>
      <c r="D111" s="1364">
        <f t="shared" si="13"/>
        <v>0</v>
      </c>
    </row>
    <row r="112" spans="1:4" ht="12.75" customHeight="1">
      <c r="A112" s="600" t="s">
        <v>1547</v>
      </c>
      <c r="B112" s="604"/>
      <c r="C112" s="604"/>
      <c r="D112" s="1364">
        <f t="shared" si="13"/>
        <v>0</v>
      </c>
    </row>
    <row r="113" spans="1:4" ht="12.75" customHeight="1">
      <c r="A113" s="600" t="s">
        <v>1548</v>
      </c>
      <c r="B113" s="604"/>
      <c r="C113" s="604"/>
      <c r="D113" s="1364">
        <f t="shared" si="13"/>
        <v>0</v>
      </c>
    </row>
    <row r="114" spans="1:4" ht="12.75" customHeight="1">
      <c r="A114" s="600" t="s">
        <v>7985</v>
      </c>
      <c r="B114" s="604"/>
      <c r="C114" s="604"/>
      <c r="D114" s="1364">
        <f t="shared" si="13"/>
        <v>0</v>
      </c>
    </row>
    <row r="115" spans="1:4" ht="12.75" customHeight="1">
      <c r="A115" s="600" t="s">
        <v>1549</v>
      </c>
      <c r="B115" s="604"/>
      <c r="C115" s="604"/>
      <c r="D115" s="1364">
        <f t="shared" si="13"/>
        <v>0</v>
      </c>
    </row>
    <row r="116" spans="1:4" ht="12.75" customHeight="1">
      <c r="A116" s="600" t="s">
        <v>1550</v>
      </c>
      <c r="B116" s="604"/>
      <c r="C116" s="604"/>
      <c r="D116" s="1364">
        <f t="shared" si="13"/>
        <v>0</v>
      </c>
    </row>
    <row r="117" spans="1:4" ht="12.75" customHeight="1">
      <c r="A117" s="384" t="s">
        <v>1350</v>
      </c>
      <c r="B117" s="381">
        <f t="shared" ref="B117:D117" si="14">SUM(B109:B116)</f>
        <v>0</v>
      </c>
      <c r="C117" s="381">
        <f t="shared" si="14"/>
        <v>0</v>
      </c>
      <c r="D117" s="381">
        <f t="shared" si="14"/>
        <v>0</v>
      </c>
    </row>
    <row r="118" spans="1:4" ht="12.75" customHeight="1">
      <c r="A118" s="384" t="s">
        <v>715</v>
      </c>
      <c r="B118" s="381">
        <f t="shared" ref="B118:D118" si="15">SUM(B117,B106,B98,B88,B74,B68,B63,B57,B53,B46,B40,B35,B28,B21,B15)</f>
        <v>133</v>
      </c>
      <c r="C118" s="381">
        <f t="shared" si="15"/>
        <v>463</v>
      </c>
      <c r="D118" s="381">
        <f t="shared" si="15"/>
        <v>596</v>
      </c>
    </row>
    <row r="119" spans="1:4" ht="12.75" customHeight="1">
      <c r="B119" s="1501"/>
      <c r="C119" s="1501"/>
      <c r="D119" s="1501"/>
    </row>
    <row r="120" spans="1:4" ht="12.75" customHeight="1"/>
    <row r="121" spans="1:4" ht="15.75" customHeight="1"/>
    <row r="122" spans="1:4" ht="15.75" customHeight="1"/>
    <row r="123" spans="1:4" ht="15.75" customHeight="1"/>
    <row r="124" spans="1:4" ht="15.75" customHeight="1"/>
    <row r="125" spans="1:4" ht="15.75" customHeight="1"/>
    <row r="126" spans="1:4" ht="15.75" customHeight="1"/>
    <row r="127" spans="1:4" ht="15.75" customHeight="1"/>
    <row r="128" spans="1:4"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A1:D1"/>
    <mergeCell ref="A29:D29"/>
    <mergeCell ref="A54:D54"/>
    <mergeCell ref="A58:D58"/>
    <mergeCell ref="A41:D41"/>
    <mergeCell ref="A47:D47"/>
    <mergeCell ref="A36:D36"/>
    <mergeCell ref="A16:D16"/>
    <mergeCell ref="A22:D22"/>
    <mergeCell ref="E2:I2"/>
    <mergeCell ref="A2:D2"/>
    <mergeCell ref="A75:D75"/>
    <mergeCell ref="A89:D89"/>
    <mergeCell ref="A69:D69"/>
    <mergeCell ref="A64:D64"/>
  </mergeCell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298"/>
  <sheetViews>
    <sheetView zoomScale="80" zoomScaleNormal="80" workbookViewId="0">
      <pane ySplit="2" topLeftCell="A3" activePane="bottomLeft" state="frozen"/>
      <selection pane="bottomLeft" activeCell="A5" sqref="A5"/>
    </sheetView>
  </sheetViews>
  <sheetFormatPr defaultColWidth="14.42578125" defaultRowHeight="15" customHeight="1"/>
  <cols>
    <col min="1" max="1" width="83.42578125" style="1422" customWidth="1"/>
    <col min="2" max="2" width="8.7109375" style="544" customWidth="1"/>
    <col min="3" max="3" width="17.28515625" style="544" customWidth="1"/>
    <col min="4" max="4" width="18.7109375" style="544" customWidth="1"/>
    <col min="5" max="5" width="24.42578125" style="544" customWidth="1"/>
    <col min="6" max="6" width="10.7109375" style="1501" customWidth="1"/>
    <col min="7" max="7" width="8.7109375" style="1501" customWidth="1"/>
    <col min="8" max="8" width="13.140625" style="1501" customWidth="1"/>
    <col min="9" max="9" width="28.7109375" style="1501" customWidth="1"/>
    <col min="10" max="11" width="10.7109375" style="1393" customWidth="1"/>
    <col min="12" max="19" width="9.140625" style="1393" customWidth="1"/>
    <col min="20" max="26" width="17.28515625" style="1393" customWidth="1"/>
    <col min="27" max="16384" width="14.42578125" style="1393"/>
  </cols>
  <sheetData>
    <row r="1" spans="1:26" ht="49.5" customHeight="1">
      <c r="A1" s="2440" t="s">
        <v>8071</v>
      </c>
      <c r="B1" s="2451"/>
      <c r="C1" s="2451"/>
      <c r="D1" s="2451"/>
      <c r="E1" s="2451"/>
      <c r="F1" s="2451"/>
      <c r="G1" s="2451"/>
      <c r="H1" s="2451"/>
      <c r="I1" s="2452"/>
    </row>
    <row r="2" spans="1:26" ht="19.5" customHeight="1">
      <c r="A2" s="2245" t="s">
        <v>8077</v>
      </c>
      <c r="B2" s="2451"/>
      <c r="C2" s="2451"/>
      <c r="D2" s="2451"/>
      <c r="E2" s="2451"/>
      <c r="F2" s="2451"/>
      <c r="G2" s="2451"/>
      <c r="H2" s="2451"/>
      <c r="I2" s="2452"/>
    </row>
    <row r="3" spans="1:26" ht="33" customHeight="1">
      <c r="A3" s="2249" t="s">
        <v>4472</v>
      </c>
      <c r="B3" s="2567" t="s">
        <v>8079</v>
      </c>
      <c r="C3" s="2567" t="s">
        <v>8081</v>
      </c>
      <c r="D3" s="2246" t="s">
        <v>8082</v>
      </c>
      <c r="E3" s="2246" t="s">
        <v>8083</v>
      </c>
      <c r="F3" s="2246" t="s">
        <v>8085</v>
      </c>
      <c r="G3" s="2554" t="s">
        <v>8087</v>
      </c>
      <c r="H3" s="2500"/>
      <c r="I3" s="2571" t="s">
        <v>8093</v>
      </c>
    </row>
    <row r="4" spans="1:26" ht="27" customHeight="1">
      <c r="A4" s="2549"/>
      <c r="B4" s="2568"/>
      <c r="C4" s="2568"/>
      <c r="D4" s="2568"/>
      <c r="E4" s="2568"/>
      <c r="F4" s="2502"/>
      <c r="G4" s="1511" t="s">
        <v>8099</v>
      </c>
      <c r="H4" s="1511" t="s">
        <v>8100</v>
      </c>
      <c r="I4" s="2502"/>
      <c r="J4" s="1501"/>
    </row>
    <row r="5" spans="1:26" ht="48" customHeight="1">
      <c r="A5" s="600" t="s">
        <v>259</v>
      </c>
      <c r="B5" s="603">
        <v>34</v>
      </c>
      <c r="C5" s="603">
        <v>18</v>
      </c>
      <c r="D5" s="604">
        <v>51</v>
      </c>
      <c r="E5" s="604">
        <v>6</v>
      </c>
      <c r="F5" s="1364">
        <f t="shared" ref="F5:F6" si="0">C5+D5</f>
        <v>69</v>
      </c>
      <c r="G5" s="1512">
        <f t="shared" ref="G5:G6" si="1">C5/B5</f>
        <v>0.52941176470588236</v>
      </c>
      <c r="H5" s="1512">
        <f t="shared" ref="H5:H6" si="2">D5/B5</f>
        <v>1.5</v>
      </c>
      <c r="I5" s="1512">
        <f t="shared" ref="I5:I6" si="3">E5/B5</f>
        <v>0.17647058823529413</v>
      </c>
      <c r="J5" s="1501"/>
    </row>
    <row r="6" spans="1:26" ht="12.75">
      <c r="A6" s="600" t="s">
        <v>306</v>
      </c>
      <c r="B6" s="603">
        <v>16</v>
      </c>
      <c r="C6" s="603">
        <v>25</v>
      </c>
      <c r="D6" s="604">
        <v>86</v>
      </c>
      <c r="E6" s="604">
        <v>14</v>
      </c>
      <c r="F6" s="1364">
        <f t="shared" si="0"/>
        <v>111</v>
      </c>
      <c r="G6" s="1512">
        <f t="shared" si="1"/>
        <v>1.5625</v>
      </c>
      <c r="H6" s="1512">
        <f t="shared" si="2"/>
        <v>5.375</v>
      </c>
      <c r="I6" s="1512">
        <f t="shared" si="3"/>
        <v>0.875</v>
      </c>
      <c r="J6" s="1501"/>
    </row>
    <row r="7" spans="1:26" ht="12.75">
      <c r="A7" s="600" t="s">
        <v>317</v>
      </c>
      <c r="B7" s="603">
        <v>4</v>
      </c>
      <c r="C7" s="603">
        <v>0</v>
      </c>
      <c r="D7" s="604">
        <v>3</v>
      </c>
      <c r="E7" s="604"/>
      <c r="F7" s="1364">
        <v>3</v>
      </c>
      <c r="G7" s="1512">
        <v>0</v>
      </c>
      <c r="H7" s="1512">
        <v>0.75</v>
      </c>
      <c r="I7" s="1512">
        <v>0</v>
      </c>
      <c r="J7" s="1393" t="s">
        <v>11955</v>
      </c>
    </row>
    <row r="8" spans="1:26" ht="12.75">
      <c r="A8" s="600" t="s">
        <v>352</v>
      </c>
      <c r="B8" s="603">
        <v>24</v>
      </c>
      <c r="C8" s="603">
        <v>12</v>
      </c>
      <c r="D8" s="604">
        <v>41</v>
      </c>
      <c r="E8" s="604">
        <v>35</v>
      </c>
      <c r="F8" s="1364">
        <f>C8+D8</f>
        <v>53</v>
      </c>
      <c r="G8" s="1512">
        <f>C8/B8</f>
        <v>0.5</v>
      </c>
      <c r="H8" s="1512">
        <f>D8/B8</f>
        <v>1.7083333333333333</v>
      </c>
      <c r="I8" s="1511">
        <f>E8/B8</f>
        <v>1.4583333333333333</v>
      </c>
    </row>
    <row r="9" spans="1:26" ht="12.75">
      <c r="A9" s="600" t="s">
        <v>375</v>
      </c>
      <c r="B9" s="1431">
        <v>8</v>
      </c>
      <c r="C9" s="1431">
        <v>0</v>
      </c>
      <c r="D9" s="672">
        <v>13</v>
      </c>
      <c r="E9" s="672">
        <v>0</v>
      </c>
      <c r="F9" s="1502">
        <v>13</v>
      </c>
      <c r="G9" s="1570">
        <v>0</v>
      </c>
      <c r="H9" s="1570">
        <v>3.53</v>
      </c>
      <c r="I9" s="1532">
        <v>0</v>
      </c>
      <c r="J9" s="544"/>
    </row>
    <row r="10" spans="1:26" ht="12.75">
      <c r="A10" s="600" t="s">
        <v>400</v>
      </c>
      <c r="B10" s="1549">
        <v>7</v>
      </c>
      <c r="C10" s="1548">
        <v>1</v>
      </c>
      <c r="D10" s="1527">
        <v>27</v>
      </c>
      <c r="E10" s="1527"/>
      <c r="F10" s="1513">
        <f>C10+D10</f>
        <v>28</v>
      </c>
      <c r="G10" s="1514">
        <f>C10/B10</f>
        <v>0.14285714285714285</v>
      </c>
      <c r="H10" s="1514">
        <f>D10/B10</f>
        <v>3.8571428571428572</v>
      </c>
      <c r="I10" s="1515">
        <f>E10/B10</f>
        <v>0</v>
      </c>
      <c r="J10" s="544"/>
    </row>
    <row r="11" spans="1:26" ht="12.75">
      <c r="A11" s="600" t="s">
        <v>404</v>
      </c>
      <c r="B11" s="1550">
        <v>18</v>
      </c>
      <c r="C11" s="442">
        <v>12</v>
      </c>
      <c r="D11" s="441">
        <v>41</v>
      </c>
      <c r="E11" s="441">
        <v>15</v>
      </c>
      <c r="F11" s="1516">
        <v>53</v>
      </c>
      <c r="G11" s="1517">
        <v>0.66</v>
      </c>
      <c r="H11" s="1518">
        <v>2.27</v>
      </c>
      <c r="I11" s="1519">
        <v>0.83</v>
      </c>
    </row>
    <row r="12" spans="1:26" ht="12.75">
      <c r="A12" s="600" t="s">
        <v>418</v>
      </c>
      <c r="B12" s="603">
        <v>10</v>
      </c>
      <c r="C12" s="603"/>
      <c r="D12" s="604">
        <v>5</v>
      </c>
      <c r="E12" s="604"/>
      <c r="F12" s="1513">
        <f>C12+D12</f>
        <v>5</v>
      </c>
      <c r="G12" s="1514">
        <f>C12/B12</f>
        <v>0</v>
      </c>
      <c r="H12" s="1514">
        <f>D12/B12</f>
        <v>0.5</v>
      </c>
      <c r="I12" s="1520">
        <f>E12/B12</f>
        <v>0</v>
      </c>
      <c r="J12" s="1501"/>
      <c r="K12" s="1501"/>
      <c r="L12" s="1501"/>
      <c r="M12" s="1501"/>
      <c r="N12" s="1501"/>
      <c r="O12" s="1501"/>
      <c r="P12" s="1501"/>
      <c r="Q12" s="1501"/>
      <c r="R12" s="1501"/>
      <c r="S12" s="1501"/>
      <c r="T12" s="1501"/>
      <c r="U12" s="1501"/>
      <c r="V12" s="1501"/>
      <c r="W12" s="1501"/>
      <c r="X12" s="1501"/>
      <c r="Y12" s="1501"/>
      <c r="Z12" s="1501"/>
    </row>
    <row r="13" spans="1:26" ht="12.75">
      <c r="A13" s="600" t="s">
        <v>442</v>
      </c>
      <c r="B13" s="1528">
        <v>6</v>
      </c>
      <c r="C13" s="1528">
        <v>2</v>
      </c>
      <c r="D13" s="1533">
        <v>11</v>
      </c>
      <c r="E13" s="842">
        <v>4</v>
      </c>
      <c r="F13" s="1571">
        <v>13</v>
      </c>
      <c r="G13" s="1572" t="s">
        <v>2904</v>
      </c>
      <c r="H13" s="1572">
        <v>1.83</v>
      </c>
      <c r="I13" s="1534" t="s">
        <v>8162</v>
      </c>
    </row>
    <row r="14" spans="1:26" ht="12.75">
      <c r="A14" s="600" t="s">
        <v>505</v>
      </c>
      <c r="B14" s="1621">
        <v>4</v>
      </c>
      <c r="C14" s="1621"/>
      <c r="D14" s="1622">
        <v>2</v>
      </c>
      <c r="E14" s="1622">
        <v>10</v>
      </c>
      <c r="F14" s="1623">
        <f>C14+D14</f>
        <v>2</v>
      </c>
      <c r="G14" s="1624">
        <f>C14/B14</f>
        <v>0</v>
      </c>
      <c r="H14" s="1624">
        <f>D14/B14</f>
        <v>0.5</v>
      </c>
      <c r="I14" s="1514">
        <f>E14/B14</f>
        <v>2.5</v>
      </c>
    </row>
    <row r="15" spans="1:26" ht="12.75">
      <c r="A15" s="600" t="s">
        <v>8163</v>
      </c>
      <c r="B15" s="1528">
        <v>7</v>
      </c>
      <c r="C15" s="1528">
        <v>5</v>
      </c>
      <c r="D15" s="842">
        <v>12</v>
      </c>
      <c r="E15" s="842">
        <v>2</v>
      </c>
      <c r="F15" s="1573">
        <v>17</v>
      </c>
      <c r="G15" s="1574">
        <v>0.71</v>
      </c>
      <c r="H15" s="1574">
        <v>1.7</v>
      </c>
      <c r="I15" s="1535">
        <v>0.14000000000000001</v>
      </c>
    </row>
    <row r="16" spans="1:26" ht="12.75">
      <c r="A16" s="1521" t="s">
        <v>536</v>
      </c>
      <c r="B16" s="603">
        <v>33</v>
      </c>
      <c r="C16" s="603">
        <v>6</v>
      </c>
      <c r="D16" s="604">
        <v>9</v>
      </c>
      <c r="E16" s="841"/>
      <c r="F16" s="1364">
        <f t="shared" ref="F16:F20" si="4">C16+D16</f>
        <v>15</v>
      </c>
      <c r="G16" s="1512">
        <f t="shared" ref="G16:G20" si="5">C16/B16</f>
        <v>0.18181818181818182</v>
      </c>
      <c r="H16" s="1512">
        <f t="shared" ref="H16:H20" si="6">D16/B16</f>
        <v>0.27272727272727271</v>
      </c>
      <c r="I16" s="1512">
        <f t="shared" ref="I16:I20" si="7">E16/B16</f>
        <v>0</v>
      </c>
      <c r="J16" s="1462"/>
    </row>
    <row r="17" spans="1:26" ht="12.75">
      <c r="A17" s="384" t="s">
        <v>8170</v>
      </c>
      <c r="B17" s="381">
        <f t="shared" ref="B17:D17" si="8">SUM(B5:B16)</f>
        <v>171</v>
      </c>
      <c r="C17" s="381">
        <f t="shared" si="8"/>
        <v>81</v>
      </c>
      <c r="D17" s="381">
        <f t="shared" si="8"/>
        <v>301</v>
      </c>
      <c r="E17" s="381">
        <f>SUM(E5:E16)</f>
        <v>86</v>
      </c>
      <c r="F17" s="1364">
        <f t="shared" si="4"/>
        <v>382</v>
      </c>
      <c r="G17" s="1512">
        <f t="shared" si="5"/>
        <v>0.47368421052631576</v>
      </c>
      <c r="H17" s="1512">
        <f t="shared" si="6"/>
        <v>1.760233918128655</v>
      </c>
      <c r="I17" s="1511">
        <f t="shared" si="7"/>
        <v>0.50292397660818711</v>
      </c>
      <c r="J17" s="1501"/>
      <c r="K17" s="1501"/>
      <c r="L17" s="1501"/>
      <c r="M17" s="1501"/>
      <c r="N17" s="1501"/>
      <c r="O17" s="1501"/>
      <c r="P17" s="1501"/>
      <c r="Q17" s="1501"/>
      <c r="R17" s="1501"/>
      <c r="S17" s="1501"/>
      <c r="T17" s="1501"/>
      <c r="U17" s="1501"/>
      <c r="V17" s="1501"/>
      <c r="W17" s="1501"/>
      <c r="X17" s="1501"/>
      <c r="Y17" s="1501"/>
      <c r="Z17" s="1501"/>
    </row>
    <row r="18" spans="1:26" ht="12.75">
      <c r="A18" s="600" t="s">
        <v>2981</v>
      </c>
      <c r="B18" s="1551">
        <v>2</v>
      </c>
      <c r="C18" s="1551">
        <v>1</v>
      </c>
      <c r="D18" s="1522">
        <v>3</v>
      </c>
      <c r="E18" s="1522">
        <v>1</v>
      </c>
      <c r="F18" s="1523">
        <f t="shared" si="4"/>
        <v>4</v>
      </c>
      <c r="G18" s="1512">
        <f t="shared" si="5"/>
        <v>0.5</v>
      </c>
      <c r="H18" s="1512">
        <f t="shared" si="6"/>
        <v>1.5</v>
      </c>
      <c r="I18" s="1512">
        <f t="shared" si="7"/>
        <v>0.5</v>
      </c>
    </row>
    <row r="19" spans="1:26" ht="12.75">
      <c r="A19" s="384" t="s">
        <v>8180</v>
      </c>
      <c r="B19" s="1552">
        <f t="shared" ref="B19:E19" si="9">SUM(B18)</f>
        <v>2</v>
      </c>
      <c r="C19" s="1552">
        <f t="shared" si="9"/>
        <v>1</v>
      </c>
      <c r="D19" s="1524">
        <f t="shared" si="9"/>
        <v>3</v>
      </c>
      <c r="E19" s="1524">
        <f t="shared" si="9"/>
        <v>1</v>
      </c>
      <c r="F19" s="1523">
        <f t="shared" si="4"/>
        <v>4</v>
      </c>
      <c r="G19" s="1512">
        <f t="shared" si="5"/>
        <v>0.5</v>
      </c>
      <c r="H19" s="1512">
        <f t="shared" si="6"/>
        <v>1.5</v>
      </c>
      <c r="I19" s="1512">
        <f t="shared" si="7"/>
        <v>0.5</v>
      </c>
    </row>
    <row r="20" spans="1:26" ht="12.75">
      <c r="A20" s="384" t="s">
        <v>744</v>
      </c>
      <c r="B20" s="1552">
        <f t="shared" ref="B20:E20" si="10">B17+B19</f>
        <v>173</v>
      </c>
      <c r="C20" s="1552">
        <f t="shared" si="10"/>
        <v>82</v>
      </c>
      <c r="D20" s="1524">
        <f t="shared" si="10"/>
        <v>304</v>
      </c>
      <c r="E20" s="1524">
        <f t="shared" si="10"/>
        <v>87</v>
      </c>
      <c r="F20" s="1523">
        <f t="shared" si="4"/>
        <v>386</v>
      </c>
      <c r="G20" s="1512">
        <f t="shared" si="5"/>
        <v>0.47398843930635837</v>
      </c>
      <c r="H20" s="1512">
        <f t="shared" si="6"/>
        <v>1.7572254335260116</v>
      </c>
      <c r="I20" s="1511">
        <f t="shared" si="7"/>
        <v>0.50289017341040465</v>
      </c>
    </row>
    <row r="21" spans="1:26" ht="15.75" customHeight="1">
      <c r="A21" s="2330" t="s">
        <v>8186</v>
      </c>
      <c r="B21" s="2451"/>
      <c r="C21" s="2451"/>
      <c r="D21" s="2451"/>
      <c r="E21" s="2451"/>
      <c r="F21" s="2451"/>
      <c r="G21" s="2451"/>
      <c r="H21" s="2451"/>
      <c r="I21" s="2452"/>
      <c r="J21" s="1501"/>
    </row>
    <row r="22" spans="1:26" ht="26.25" customHeight="1">
      <c r="A22" s="2245" t="s">
        <v>8188</v>
      </c>
      <c r="B22" s="2451"/>
      <c r="C22" s="2451"/>
      <c r="D22" s="2451"/>
      <c r="E22" s="2451"/>
      <c r="F22" s="2451"/>
      <c r="G22" s="2451"/>
      <c r="H22" s="2451"/>
      <c r="I22" s="2452"/>
      <c r="J22" s="1501"/>
    </row>
    <row r="23" spans="1:26" ht="30" customHeight="1">
      <c r="A23" s="2249" t="s">
        <v>4472</v>
      </c>
      <c r="B23" s="2567" t="s">
        <v>8190</v>
      </c>
      <c r="C23" s="2567" t="s">
        <v>8081</v>
      </c>
      <c r="D23" s="2246" t="s">
        <v>8082</v>
      </c>
      <c r="E23" s="2246" t="s">
        <v>8192</v>
      </c>
      <c r="F23" s="2246" t="s">
        <v>8085</v>
      </c>
      <c r="G23" s="2554" t="s">
        <v>8087</v>
      </c>
      <c r="H23" s="2500"/>
      <c r="I23" s="2571" t="s">
        <v>8093</v>
      </c>
    </row>
    <row r="24" spans="1:26" ht="27" customHeight="1">
      <c r="A24" s="2549"/>
      <c r="B24" s="2568"/>
      <c r="C24" s="2568"/>
      <c r="D24" s="2568"/>
      <c r="E24" s="2568"/>
      <c r="F24" s="2502"/>
      <c r="G24" s="1511" t="s">
        <v>8099</v>
      </c>
      <c r="H24" s="1511" t="s">
        <v>8100</v>
      </c>
      <c r="I24" s="2502"/>
    </row>
    <row r="25" spans="1:26" ht="27" customHeight="1">
      <c r="A25" s="600" t="s">
        <v>259</v>
      </c>
      <c r="B25" s="603">
        <v>26</v>
      </c>
      <c r="C25" s="603">
        <v>10</v>
      </c>
      <c r="D25" s="604">
        <v>8</v>
      </c>
      <c r="E25" s="604">
        <v>1</v>
      </c>
      <c r="F25" s="1364">
        <f t="shared" ref="F25:F37" si="11">C25+D25</f>
        <v>18</v>
      </c>
      <c r="G25" s="1512">
        <f t="shared" ref="G25:G26" si="12">C25/B25</f>
        <v>0.38461538461538464</v>
      </c>
      <c r="H25" s="1512">
        <f t="shared" ref="H25:H26" si="13">D25/B25</f>
        <v>0.30769230769230771</v>
      </c>
      <c r="I25" s="1512">
        <f t="shared" ref="I25:I40" si="14">E25/B25</f>
        <v>3.8461538461538464E-2</v>
      </c>
    </row>
    <row r="26" spans="1:26" ht="15.75" customHeight="1">
      <c r="A26" s="600" t="s">
        <v>306</v>
      </c>
      <c r="B26" s="603"/>
      <c r="C26" s="603"/>
      <c r="D26" s="604"/>
      <c r="E26" s="604"/>
      <c r="F26" s="1364">
        <f t="shared" si="11"/>
        <v>0</v>
      </c>
      <c r="G26" s="1512" t="e">
        <f t="shared" si="12"/>
        <v>#DIV/0!</v>
      </c>
      <c r="H26" s="1512" t="e">
        <f t="shared" si="13"/>
        <v>#DIV/0!</v>
      </c>
      <c r="I26" s="1512" t="e">
        <f t="shared" si="14"/>
        <v>#DIV/0!</v>
      </c>
    </row>
    <row r="27" spans="1:26" ht="15.75" customHeight="1">
      <c r="A27" s="600" t="s">
        <v>317</v>
      </c>
      <c r="B27" s="603">
        <v>18</v>
      </c>
      <c r="C27" s="603">
        <v>3</v>
      </c>
      <c r="D27" s="604">
        <v>1</v>
      </c>
      <c r="E27" s="604"/>
      <c r="F27" s="1364">
        <f t="shared" si="11"/>
        <v>4</v>
      </c>
      <c r="G27" s="1514">
        <f>C27/B27</f>
        <v>0.16666666666666666</v>
      </c>
      <c r="H27" s="1514">
        <v>0.05</v>
      </c>
      <c r="I27" s="1512">
        <f t="shared" si="14"/>
        <v>0</v>
      </c>
    </row>
    <row r="28" spans="1:26" ht="15.75" customHeight="1">
      <c r="A28" s="600" t="s">
        <v>352</v>
      </c>
      <c r="B28" s="1553">
        <v>4</v>
      </c>
      <c r="C28" s="1553">
        <v>2</v>
      </c>
      <c r="D28" s="1525">
        <v>6</v>
      </c>
      <c r="E28" s="1525">
        <v>3</v>
      </c>
      <c r="F28" s="1364">
        <f t="shared" si="11"/>
        <v>8</v>
      </c>
      <c r="G28" s="1514">
        <f t="shared" ref="G28:G40" si="15">C28/B28</f>
        <v>0.5</v>
      </c>
      <c r="H28" s="1526">
        <f>D28/B28</f>
        <v>1.5</v>
      </c>
      <c r="I28" s="1512">
        <f t="shared" si="14"/>
        <v>0.75</v>
      </c>
    </row>
    <row r="29" spans="1:26" ht="15.75" customHeight="1">
      <c r="A29" s="600" t="s">
        <v>375</v>
      </c>
      <c r="B29" s="1553">
        <v>4</v>
      </c>
      <c r="C29" s="1553">
        <v>1</v>
      </c>
      <c r="D29" s="1525">
        <v>2</v>
      </c>
      <c r="E29" s="1525">
        <v>0</v>
      </c>
      <c r="F29" s="1364">
        <f t="shared" si="11"/>
        <v>3</v>
      </c>
      <c r="G29" s="1514">
        <f t="shared" si="15"/>
        <v>0.25</v>
      </c>
      <c r="H29" s="1532">
        <v>1</v>
      </c>
      <c r="I29" s="1512">
        <f t="shared" si="14"/>
        <v>0</v>
      </c>
    </row>
    <row r="30" spans="1:26" ht="15.75" customHeight="1">
      <c r="A30" s="600" t="s">
        <v>400</v>
      </c>
      <c r="B30" s="1548">
        <v>11</v>
      </c>
      <c r="C30" s="1548">
        <v>4</v>
      </c>
      <c r="D30" s="1527">
        <v>27</v>
      </c>
      <c r="E30" s="1527"/>
      <c r="F30" s="1364">
        <f t="shared" si="11"/>
        <v>31</v>
      </c>
      <c r="G30" s="1514">
        <f t="shared" si="15"/>
        <v>0.36363636363636365</v>
      </c>
      <c r="H30" s="1514">
        <f>D30/B30</f>
        <v>2.4545454545454546</v>
      </c>
      <c r="I30" s="1512">
        <f t="shared" si="14"/>
        <v>0</v>
      </c>
    </row>
    <row r="31" spans="1:26" ht="15.75" customHeight="1">
      <c r="A31" s="600" t="s">
        <v>404</v>
      </c>
      <c r="B31" s="1554">
        <v>15</v>
      </c>
      <c r="C31" s="1555">
        <v>11</v>
      </c>
      <c r="D31" s="1536">
        <v>14</v>
      </c>
      <c r="E31" s="1536">
        <v>1</v>
      </c>
      <c r="F31" s="1364">
        <f t="shared" si="11"/>
        <v>25</v>
      </c>
      <c r="G31" s="1514">
        <f t="shared" si="15"/>
        <v>0.73333333333333328</v>
      </c>
      <c r="H31" s="1517">
        <v>0.93</v>
      </c>
      <c r="I31" s="1512">
        <f t="shared" si="14"/>
        <v>6.6666666666666666E-2</v>
      </c>
    </row>
    <row r="32" spans="1:26" ht="15.75" customHeight="1">
      <c r="A32" s="600" t="s">
        <v>418</v>
      </c>
      <c r="B32" s="1548"/>
      <c r="C32" s="1548"/>
      <c r="D32" s="1527"/>
      <c r="E32" s="1527"/>
      <c r="F32" s="1364">
        <f t="shared" si="11"/>
        <v>0</v>
      </c>
      <c r="G32" s="1514" t="e">
        <f t="shared" si="15"/>
        <v>#DIV/0!</v>
      </c>
      <c r="H32" s="1514" t="e">
        <f>D32/B32</f>
        <v>#DIV/0!</v>
      </c>
      <c r="I32" s="1512" t="e">
        <f t="shared" si="14"/>
        <v>#DIV/0!</v>
      </c>
    </row>
    <row r="33" spans="1:19" ht="15.75" customHeight="1">
      <c r="A33" s="600" t="s">
        <v>442</v>
      </c>
      <c r="B33" s="1528">
        <v>4</v>
      </c>
      <c r="C33" s="1528"/>
      <c r="D33" s="1533">
        <v>6</v>
      </c>
      <c r="E33" s="842">
        <v>1</v>
      </c>
      <c r="F33" s="1513">
        <f t="shared" si="11"/>
        <v>6</v>
      </c>
      <c r="G33" s="1514">
        <f t="shared" si="15"/>
        <v>0</v>
      </c>
      <c r="H33" s="1534">
        <v>1.5</v>
      </c>
      <c r="I33" s="1512">
        <f t="shared" si="14"/>
        <v>0.25</v>
      </c>
    </row>
    <row r="34" spans="1:19" ht="15.75" customHeight="1">
      <c r="A34" s="600" t="s">
        <v>505</v>
      </c>
      <c r="B34" s="1621">
        <v>11</v>
      </c>
      <c r="C34" s="1621"/>
      <c r="D34" s="1622">
        <v>4</v>
      </c>
      <c r="E34" s="1622">
        <v>6</v>
      </c>
      <c r="F34" s="1623">
        <f t="shared" si="11"/>
        <v>4</v>
      </c>
      <c r="G34" s="1624">
        <f t="shared" si="15"/>
        <v>0</v>
      </c>
      <c r="H34" s="1624">
        <f>D34/B34</f>
        <v>0.36363636363636365</v>
      </c>
      <c r="I34" s="1512">
        <f t="shared" si="14"/>
        <v>0.54545454545454541</v>
      </c>
    </row>
    <row r="35" spans="1:19" ht="15.75" customHeight="1">
      <c r="A35" s="600" t="s">
        <v>8163</v>
      </c>
      <c r="B35" s="1528">
        <v>9</v>
      </c>
      <c r="C35" s="1528"/>
      <c r="D35" s="842">
        <v>4</v>
      </c>
      <c r="E35" s="842"/>
      <c r="F35" s="1364">
        <f t="shared" si="11"/>
        <v>4</v>
      </c>
      <c r="G35" s="1514">
        <f t="shared" si="15"/>
        <v>0</v>
      </c>
      <c r="H35" s="1537">
        <v>0.44</v>
      </c>
      <c r="I35" s="1512">
        <f t="shared" si="14"/>
        <v>0</v>
      </c>
      <c r="J35" s="1462"/>
    </row>
    <row r="36" spans="1:19" ht="15.75" customHeight="1">
      <c r="A36" s="600" t="s">
        <v>536</v>
      </c>
      <c r="B36" s="603">
        <v>73</v>
      </c>
      <c r="C36" s="603">
        <v>5</v>
      </c>
      <c r="D36" s="604">
        <v>7</v>
      </c>
      <c r="E36" s="604"/>
      <c r="F36" s="1364">
        <f t="shared" si="11"/>
        <v>12</v>
      </c>
      <c r="G36" s="1514">
        <f t="shared" si="15"/>
        <v>6.8493150684931503E-2</v>
      </c>
      <c r="H36" s="1514">
        <f t="shared" ref="H36:H40" si="16">D36/B36</f>
        <v>9.5890410958904104E-2</v>
      </c>
      <c r="I36" s="1512">
        <f t="shared" si="14"/>
        <v>0</v>
      </c>
      <c r="J36" s="1462"/>
    </row>
    <row r="37" spans="1:19" ht="15.75" customHeight="1">
      <c r="A37" s="384" t="s">
        <v>8170</v>
      </c>
      <c r="B37" s="383">
        <f>SUM(B25:B36)</f>
        <v>175</v>
      </c>
      <c r="C37" s="383">
        <f>SUM(C25:C36)</f>
        <v>36</v>
      </c>
      <c r="D37" s="381">
        <f>SUM(D25:D36)</f>
        <v>79</v>
      </c>
      <c r="E37" s="381">
        <f>SUM(E25:E36)</f>
        <v>12</v>
      </c>
      <c r="F37" s="1364">
        <f t="shared" si="11"/>
        <v>115</v>
      </c>
      <c r="G37" s="1514">
        <f t="shared" si="15"/>
        <v>0.20571428571428571</v>
      </c>
      <c r="H37" s="1511">
        <f t="shared" si="16"/>
        <v>0.4514285714285714</v>
      </c>
      <c r="I37" s="1512">
        <f t="shared" si="14"/>
        <v>6.8571428571428575E-2</v>
      </c>
    </row>
    <row r="38" spans="1:19" ht="15.75" customHeight="1">
      <c r="A38" s="600" t="s">
        <v>2981</v>
      </c>
      <c r="B38" s="1551">
        <v>4</v>
      </c>
      <c r="C38" s="1551">
        <v>1</v>
      </c>
      <c r="D38" s="1522">
        <v>8</v>
      </c>
      <c r="E38" s="1522"/>
      <c r="F38" s="1523">
        <f t="shared" ref="F38:F40" si="17">C38+D38</f>
        <v>9</v>
      </c>
      <c r="G38" s="1514">
        <f>C38/B38</f>
        <v>0.25</v>
      </c>
      <c r="H38" s="1512">
        <f t="shared" si="16"/>
        <v>2</v>
      </c>
      <c r="I38" s="1512">
        <f t="shared" si="14"/>
        <v>0</v>
      </c>
    </row>
    <row r="39" spans="1:19" ht="15.75" customHeight="1">
      <c r="A39" s="384" t="s">
        <v>8180</v>
      </c>
      <c r="B39" s="1552">
        <f t="shared" ref="B39:E39" si="18">SUM(B38)</f>
        <v>4</v>
      </c>
      <c r="C39" s="1552">
        <f t="shared" si="18"/>
        <v>1</v>
      </c>
      <c r="D39" s="1524">
        <f t="shared" si="18"/>
        <v>8</v>
      </c>
      <c r="E39" s="1524">
        <f t="shared" si="18"/>
        <v>0</v>
      </c>
      <c r="F39" s="1524">
        <f t="shared" si="17"/>
        <v>9</v>
      </c>
      <c r="G39" s="1514">
        <f t="shared" si="15"/>
        <v>0.25</v>
      </c>
      <c r="H39" s="1511">
        <f t="shared" si="16"/>
        <v>2</v>
      </c>
      <c r="I39" s="1512">
        <f t="shared" si="14"/>
        <v>0</v>
      </c>
    </row>
    <row r="40" spans="1:19" ht="15.75" customHeight="1">
      <c r="A40" s="384" t="s">
        <v>744</v>
      </c>
      <c r="B40" s="1552">
        <f t="shared" ref="B40:E40" si="19">B37+B39</f>
        <v>179</v>
      </c>
      <c r="C40" s="1552">
        <f t="shared" si="19"/>
        <v>37</v>
      </c>
      <c r="D40" s="1524">
        <f t="shared" si="19"/>
        <v>87</v>
      </c>
      <c r="E40" s="1524">
        <f t="shared" si="19"/>
        <v>12</v>
      </c>
      <c r="F40" s="1524">
        <f t="shared" si="17"/>
        <v>124</v>
      </c>
      <c r="G40" s="1514">
        <f t="shared" si="15"/>
        <v>0.20670391061452514</v>
      </c>
      <c r="H40" s="1511">
        <f t="shared" si="16"/>
        <v>0.48603351955307261</v>
      </c>
      <c r="I40" s="1512">
        <f t="shared" si="14"/>
        <v>6.7039106145251395E-2</v>
      </c>
    </row>
    <row r="41" spans="1:19" ht="15.75" customHeight="1">
      <c r="A41" s="2330" t="s">
        <v>8186</v>
      </c>
      <c r="B41" s="2451"/>
      <c r="C41" s="2451"/>
      <c r="D41" s="2451"/>
      <c r="E41" s="2451"/>
      <c r="F41" s="2451"/>
      <c r="G41" s="2451"/>
      <c r="H41" s="2451"/>
      <c r="I41" s="2452"/>
    </row>
    <row r="42" spans="1:19" ht="28.5" customHeight="1">
      <c r="A42" s="1468"/>
      <c r="F42" s="543"/>
      <c r="G42" s="543"/>
      <c r="H42" s="543"/>
      <c r="I42" s="543"/>
      <c r="J42" s="544"/>
      <c r="K42" s="544"/>
      <c r="L42" s="544"/>
      <c r="M42" s="544"/>
      <c r="N42" s="544"/>
      <c r="O42" s="544"/>
      <c r="P42" s="544"/>
      <c r="Q42" s="544"/>
      <c r="R42" s="544"/>
      <c r="S42" s="544"/>
    </row>
    <row r="43" spans="1:19" ht="15.75" customHeight="1">
      <c r="A43" s="1468"/>
      <c r="F43" s="543"/>
      <c r="G43" s="543"/>
      <c r="H43" s="543"/>
      <c r="I43" s="543"/>
    </row>
    <row r="44" spans="1:19" ht="15.75" customHeight="1">
      <c r="A44" s="2245" t="s">
        <v>17</v>
      </c>
      <c r="B44" s="2451"/>
      <c r="C44" s="2451"/>
      <c r="D44" s="2451"/>
      <c r="E44" s="2451"/>
      <c r="F44" s="2451"/>
      <c r="G44" s="2451"/>
      <c r="H44" s="2451"/>
      <c r="I44" s="2452"/>
    </row>
    <row r="45" spans="1:19" ht="15.75" customHeight="1">
      <c r="A45" s="1569"/>
      <c r="B45" s="1568"/>
      <c r="C45" s="1568"/>
      <c r="D45" s="1568"/>
      <c r="E45" s="1568"/>
      <c r="F45" s="1568"/>
      <c r="G45" s="1568"/>
      <c r="H45" s="1568"/>
      <c r="I45" s="1575"/>
    </row>
    <row r="46" spans="1:19" ht="15.75" customHeight="1">
      <c r="A46" s="1569"/>
      <c r="B46" s="1568"/>
      <c r="C46" s="1568"/>
      <c r="D46" s="1568"/>
      <c r="E46" s="1568"/>
      <c r="F46" s="1568"/>
      <c r="G46" s="1568"/>
      <c r="H46" s="1568"/>
      <c r="I46" s="1575"/>
    </row>
    <row r="47" spans="1:19" ht="15.75" customHeight="1">
      <c r="A47" s="1569"/>
      <c r="B47" s="1568"/>
      <c r="C47" s="1568"/>
      <c r="D47" s="1568"/>
      <c r="E47" s="1568"/>
      <c r="F47" s="1568"/>
      <c r="G47" s="1568"/>
      <c r="H47" s="1568"/>
      <c r="I47" s="1575"/>
    </row>
    <row r="48" spans="1:19" ht="15.75" customHeight="1">
      <c r="A48" s="1569"/>
      <c r="B48" s="1568"/>
      <c r="C48" s="1568"/>
      <c r="D48" s="1568"/>
      <c r="E48" s="1568"/>
      <c r="F48" s="1568"/>
      <c r="G48" s="1568"/>
      <c r="H48" s="1568"/>
      <c r="I48" s="1575"/>
    </row>
    <row r="49" spans="1:9" ht="15.75" customHeight="1">
      <c r="A49" s="384" t="s">
        <v>8313</v>
      </c>
      <c r="B49" s="2517" t="s">
        <v>8315</v>
      </c>
      <c r="C49" s="2498"/>
      <c r="D49" s="2245" t="s">
        <v>8319</v>
      </c>
      <c r="E49" s="2498"/>
      <c r="F49" s="381" t="s">
        <v>8323</v>
      </c>
      <c r="G49" s="2256" t="s">
        <v>8324</v>
      </c>
      <c r="H49" s="2500"/>
      <c r="I49" s="381" t="s">
        <v>8325</v>
      </c>
    </row>
    <row r="50" spans="1:9" ht="15.75" customHeight="1">
      <c r="A50" s="2245" t="s">
        <v>125</v>
      </c>
      <c r="B50" s="2451"/>
      <c r="C50" s="2451"/>
      <c r="D50" s="2451"/>
      <c r="E50" s="2451"/>
      <c r="F50" s="2451"/>
      <c r="G50" s="2451"/>
      <c r="H50" s="2451"/>
      <c r="I50" s="2452"/>
    </row>
    <row r="51" spans="1:9" ht="15.75" customHeight="1">
      <c r="A51" s="384" t="s">
        <v>8313</v>
      </c>
      <c r="B51" s="2517" t="s">
        <v>8315</v>
      </c>
      <c r="C51" s="2498"/>
      <c r="D51" s="2245" t="s">
        <v>8319</v>
      </c>
      <c r="E51" s="2498"/>
      <c r="F51" s="381" t="s">
        <v>8323</v>
      </c>
      <c r="G51" s="2256" t="s">
        <v>8324</v>
      </c>
      <c r="H51" s="2500"/>
      <c r="I51" s="381" t="s">
        <v>8325</v>
      </c>
    </row>
    <row r="52" spans="1:9" ht="15.75" customHeight="1">
      <c r="A52" s="600" t="s">
        <v>8366</v>
      </c>
      <c r="B52" s="2497" t="s">
        <v>8368</v>
      </c>
      <c r="C52" s="2498"/>
      <c r="D52" s="2487" t="s">
        <v>8373</v>
      </c>
      <c r="E52" s="2488"/>
      <c r="F52" s="543">
        <v>2018</v>
      </c>
      <c r="G52" s="2306" t="s">
        <v>8384</v>
      </c>
      <c r="H52" s="2540"/>
      <c r="I52" s="841" t="s">
        <v>8402</v>
      </c>
    </row>
    <row r="53" spans="1:9" s="544" customFormat="1" ht="12.75">
      <c r="A53" s="1468" t="s">
        <v>8419</v>
      </c>
      <c r="B53" s="2497" t="s">
        <v>8422</v>
      </c>
      <c r="C53" s="2498"/>
      <c r="D53" s="2497" t="s">
        <v>8423</v>
      </c>
      <c r="E53" s="2498"/>
      <c r="F53" s="841">
        <v>2018</v>
      </c>
      <c r="G53" s="2306" t="s">
        <v>8428</v>
      </c>
      <c r="H53" s="2540"/>
      <c r="I53" s="841" t="s">
        <v>8431</v>
      </c>
    </row>
    <row r="54" spans="1:9" s="544" customFormat="1" ht="12.75">
      <c r="A54" s="600" t="s">
        <v>8435</v>
      </c>
      <c r="B54" s="2551" t="s">
        <v>8422</v>
      </c>
      <c r="C54" s="2551"/>
      <c r="D54" s="2497" t="s">
        <v>8423</v>
      </c>
      <c r="E54" s="2498"/>
      <c r="F54" s="604">
        <v>2018</v>
      </c>
      <c r="G54" s="2306" t="s">
        <v>8428</v>
      </c>
      <c r="H54" s="2540"/>
      <c r="I54" s="841" t="s">
        <v>8431</v>
      </c>
    </row>
    <row r="55" spans="1:9" s="544" customFormat="1" ht="12.75">
      <c r="A55" s="1468" t="s">
        <v>8440</v>
      </c>
      <c r="B55" s="2497" t="s">
        <v>8441</v>
      </c>
      <c r="C55" s="2498"/>
      <c r="D55" s="2497" t="s">
        <v>8423</v>
      </c>
      <c r="E55" s="2498"/>
      <c r="F55" s="604">
        <v>2018</v>
      </c>
      <c r="G55" s="2306" t="s">
        <v>8428</v>
      </c>
      <c r="H55" s="2540"/>
      <c r="I55" s="841" t="s">
        <v>8431</v>
      </c>
    </row>
    <row r="56" spans="1:9" s="544" customFormat="1" ht="25.5">
      <c r="A56" s="600" t="s">
        <v>8443</v>
      </c>
      <c r="B56" s="2570" t="s">
        <v>8444</v>
      </c>
      <c r="C56" s="2558"/>
      <c r="D56" s="2563" t="s">
        <v>8448</v>
      </c>
      <c r="E56" s="2564"/>
      <c r="F56" s="604" t="s">
        <v>8449</v>
      </c>
      <c r="G56" s="2514" t="s">
        <v>8384</v>
      </c>
      <c r="H56" s="2540"/>
      <c r="I56" s="604" t="s">
        <v>7792</v>
      </c>
    </row>
    <row r="57" spans="1:9" s="544" customFormat="1" ht="12.75">
      <c r="A57" s="600" t="s">
        <v>8468</v>
      </c>
      <c r="B57" s="2570" t="s">
        <v>8469</v>
      </c>
      <c r="C57" s="2558"/>
      <c r="D57" s="2563" t="s">
        <v>11954</v>
      </c>
      <c r="E57" s="2564"/>
      <c r="F57" s="543">
        <v>2017</v>
      </c>
      <c r="G57" s="2306" t="s">
        <v>8384</v>
      </c>
      <c r="H57" s="2540"/>
      <c r="I57" s="841" t="s">
        <v>8471</v>
      </c>
    </row>
    <row r="58" spans="1:9" s="544" customFormat="1" ht="12.75">
      <c r="A58" s="1531" t="s">
        <v>8474</v>
      </c>
      <c r="B58" s="2565" t="s">
        <v>8486</v>
      </c>
      <c r="C58" s="2566"/>
      <c r="D58" s="2573" t="s">
        <v>8490</v>
      </c>
      <c r="E58" s="2573"/>
      <c r="F58" s="604">
        <v>2017</v>
      </c>
      <c r="G58" s="2306" t="s">
        <v>7792</v>
      </c>
      <c r="H58" s="2540"/>
      <c r="I58" s="841" t="s">
        <v>8504</v>
      </c>
    </row>
    <row r="59" spans="1:9" s="544" customFormat="1" ht="12.75">
      <c r="A59" s="600" t="s">
        <v>8505</v>
      </c>
      <c r="B59" s="2562" t="s">
        <v>8514</v>
      </c>
      <c r="C59" s="2544"/>
      <c r="D59" s="2574" t="s">
        <v>8516</v>
      </c>
      <c r="E59" s="2575"/>
      <c r="F59" s="604">
        <v>2017</v>
      </c>
      <c r="G59" s="2306" t="s">
        <v>7792</v>
      </c>
      <c r="H59" s="2540"/>
      <c r="I59" s="841" t="s">
        <v>8504</v>
      </c>
    </row>
    <row r="60" spans="1:9" s="544" customFormat="1" ht="12.75">
      <c r="A60" s="1566" t="s">
        <v>8533</v>
      </c>
      <c r="B60" s="2490" t="s">
        <v>8537</v>
      </c>
      <c r="C60" s="2490"/>
      <c r="D60" s="2576" t="s">
        <v>8550</v>
      </c>
      <c r="E60" s="2490"/>
      <c r="F60" s="1582">
        <v>2017</v>
      </c>
      <c r="G60" s="2306" t="s">
        <v>8566</v>
      </c>
      <c r="H60" s="2540"/>
      <c r="I60" s="841" t="s">
        <v>8574</v>
      </c>
    </row>
    <row r="61" spans="1:9" s="544" customFormat="1" ht="12.75">
      <c r="A61" s="1566" t="s">
        <v>8576</v>
      </c>
      <c r="B61" s="2490" t="s">
        <v>8577</v>
      </c>
      <c r="C61" s="2490"/>
      <c r="D61" s="2490" t="s">
        <v>8579</v>
      </c>
      <c r="E61" s="2490"/>
      <c r="F61" s="1567">
        <v>2017</v>
      </c>
      <c r="G61" s="2514" t="s">
        <v>7793</v>
      </c>
      <c r="H61" s="2540"/>
      <c r="I61" s="841" t="s">
        <v>8574</v>
      </c>
    </row>
    <row r="62" spans="1:9" s="544" customFormat="1" ht="12.75">
      <c r="A62" s="1566" t="s">
        <v>8583</v>
      </c>
      <c r="B62" s="2490" t="s">
        <v>8585</v>
      </c>
      <c r="C62" s="2490"/>
      <c r="D62" s="2572" t="s">
        <v>8587</v>
      </c>
      <c r="E62" s="2490"/>
      <c r="F62" s="1567">
        <v>2018</v>
      </c>
      <c r="G62" s="2514" t="s">
        <v>7792</v>
      </c>
      <c r="H62" s="2540"/>
      <c r="I62" s="841" t="s">
        <v>8504</v>
      </c>
    </row>
    <row r="63" spans="1:9" s="544" customFormat="1" ht="12.75">
      <c r="A63" s="1566" t="s">
        <v>8593</v>
      </c>
      <c r="B63" s="2490" t="s">
        <v>8597</v>
      </c>
      <c r="C63" s="2490"/>
      <c r="D63" s="2531" t="s">
        <v>8600</v>
      </c>
      <c r="E63" s="2490"/>
      <c r="F63" s="1567">
        <v>2018</v>
      </c>
      <c r="G63" s="2306" t="s">
        <v>7793</v>
      </c>
      <c r="H63" s="2540"/>
      <c r="I63" s="841" t="s">
        <v>8504</v>
      </c>
    </row>
    <row r="64" spans="1:9" s="544" customFormat="1" ht="25.5">
      <c r="A64" s="1579" t="s">
        <v>8617</v>
      </c>
      <c r="B64" s="2490" t="s">
        <v>8630</v>
      </c>
      <c r="C64" s="2490"/>
      <c r="D64" s="2490" t="s">
        <v>8635</v>
      </c>
      <c r="E64" s="2490"/>
      <c r="F64" s="1567">
        <v>2018</v>
      </c>
      <c r="G64" s="2514" t="s">
        <v>7793</v>
      </c>
      <c r="H64" s="2540"/>
      <c r="I64" s="841" t="s">
        <v>8639</v>
      </c>
    </row>
    <row r="65" spans="1:10" s="544" customFormat="1" ht="12.75">
      <c r="A65" s="1580" t="s">
        <v>8593</v>
      </c>
      <c r="B65" s="2490" t="s">
        <v>8645</v>
      </c>
      <c r="C65" s="2490"/>
      <c r="D65" s="2490" t="s">
        <v>8648</v>
      </c>
      <c r="E65" s="2490"/>
      <c r="F65" s="1567">
        <v>2018</v>
      </c>
      <c r="G65" s="2514" t="s">
        <v>8384</v>
      </c>
      <c r="H65" s="2540"/>
      <c r="I65" s="841" t="s">
        <v>8652</v>
      </c>
    </row>
    <row r="66" spans="1:10" s="544" customFormat="1" ht="12.75">
      <c r="A66" s="1581" t="s">
        <v>8656</v>
      </c>
      <c r="B66" s="2490" t="s">
        <v>8663</v>
      </c>
      <c r="C66" s="2490"/>
      <c r="D66" s="2490" t="s">
        <v>8648</v>
      </c>
      <c r="E66" s="2490"/>
      <c r="F66" s="1567">
        <v>2018</v>
      </c>
      <c r="G66" s="2306" t="s">
        <v>8384</v>
      </c>
      <c r="H66" s="2540"/>
      <c r="I66" s="841" t="s">
        <v>8652</v>
      </c>
    </row>
    <row r="67" spans="1:10" s="544" customFormat="1" ht="12.75">
      <c r="A67" s="1581" t="s">
        <v>8676</v>
      </c>
      <c r="B67" s="2490" t="s">
        <v>8678</v>
      </c>
      <c r="C67" s="2490"/>
      <c r="D67" s="2490" t="s">
        <v>8679</v>
      </c>
      <c r="E67" s="2490"/>
      <c r="F67" s="1567">
        <v>2017</v>
      </c>
      <c r="G67" s="2306" t="s">
        <v>8384</v>
      </c>
      <c r="H67" s="2540"/>
      <c r="I67" s="841" t="s">
        <v>8652</v>
      </c>
    </row>
    <row r="68" spans="1:10" s="544" customFormat="1" ht="25.5">
      <c r="A68" s="1581" t="s">
        <v>8682</v>
      </c>
      <c r="B68" s="2490" t="s">
        <v>8683</v>
      </c>
      <c r="C68" s="2490"/>
      <c r="D68" s="2490" t="s">
        <v>8687</v>
      </c>
      <c r="E68" s="2490"/>
      <c r="F68" s="1582">
        <v>2017</v>
      </c>
      <c r="G68" s="2306" t="s">
        <v>8384</v>
      </c>
      <c r="H68" s="2540"/>
      <c r="I68" s="841" t="s">
        <v>8696</v>
      </c>
    </row>
    <row r="69" spans="1:10" s="544" customFormat="1" ht="12.75">
      <c r="A69" s="1581" t="s">
        <v>8699</v>
      </c>
      <c r="B69" s="2490" t="s">
        <v>8678</v>
      </c>
      <c r="C69" s="2490"/>
      <c r="D69" s="2490" t="s">
        <v>8702</v>
      </c>
      <c r="E69" s="2490"/>
      <c r="F69" s="1582">
        <v>2017</v>
      </c>
      <c r="G69" s="2306" t="s">
        <v>8384</v>
      </c>
      <c r="H69" s="2540"/>
      <c r="I69" s="841" t="s">
        <v>8704</v>
      </c>
    </row>
    <row r="70" spans="1:10" s="544" customFormat="1" ht="38.25">
      <c r="A70" s="1581" t="s">
        <v>8705</v>
      </c>
      <c r="B70" s="2490" t="s">
        <v>8706</v>
      </c>
      <c r="C70" s="2490"/>
      <c r="D70" s="2490" t="s">
        <v>8713</v>
      </c>
      <c r="E70" s="2490"/>
      <c r="F70" s="1567">
        <v>2018</v>
      </c>
      <c r="G70" s="2306" t="s">
        <v>8715</v>
      </c>
      <c r="H70" s="2540"/>
      <c r="I70" s="1996" t="s">
        <v>8848</v>
      </c>
    </row>
    <row r="71" spans="1:10" s="544" customFormat="1" ht="12.75" customHeight="1">
      <c r="A71" s="1581" t="s">
        <v>8851</v>
      </c>
      <c r="B71" s="2490" t="s">
        <v>8852</v>
      </c>
      <c r="C71" s="2490"/>
      <c r="D71" s="2490" t="s">
        <v>8854</v>
      </c>
      <c r="E71" s="2490"/>
      <c r="F71" s="1582">
        <v>2018</v>
      </c>
      <c r="G71" s="2306" t="s">
        <v>8715</v>
      </c>
      <c r="H71" s="2540"/>
      <c r="I71" s="604" t="s">
        <v>8848</v>
      </c>
      <c r="J71" s="1995"/>
    </row>
    <row r="72" spans="1:10" s="544" customFormat="1" ht="38.25">
      <c r="A72" s="1560" t="s">
        <v>8859</v>
      </c>
      <c r="B72" s="2569" t="s">
        <v>8860</v>
      </c>
      <c r="C72" s="2516"/>
      <c r="D72" s="2553" t="s">
        <v>8862</v>
      </c>
      <c r="E72" s="2516"/>
      <c r="F72" s="604">
        <v>2018</v>
      </c>
      <c r="G72" s="2306" t="s">
        <v>8715</v>
      </c>
      <c r="H72" s="2540"/>
      <c r="I72" s="604" t="s">
        <v>8848</v>
      </c>
    </row>
    <row r="73" spans="1:10" s="544" customFormat="1" ht="38.25">
      <c r="A73" s="1560" t="s">
        <v>8863</v>
      </c>
      <c r="B73" s="2497" t="s">
        <v>8864</v>
      </c>
      <c r="C73" s="2498"/>
      <c r="D73" s="2497" t="s">
        <v>8865</v>
      </c>
      <c r="E73" s="2498"/>
      <c r="F73" s="604">
        <v>2018</v>
      </c>
      <c r="G73" s="2306" t="s">
        <v>8715</v>
      </c>
      <c r="H73" s="2540"/>
      <c r="I73" s="604" t="s">
        <v>8848</v>
      </c>
    </row>
    <row r="74" spans="1:10" s="544" customFormat="1" ht="38.25">
      <c r="A74" s="1560" t="s">
        <v>8873</v>
      </c>
      <c r="B74" s="2529" t="s">
        <v>8874</v>
      </c>
      <c r="C74" s="2530"/>
      <c r="D74" s="2497" t="s">
        <v>8883</v>
      </c>
      <c r="E74" s="2498"/>
      <c r="F74" s="604">
        <v>2017</v>
      </c>
      <c r="G74" s="2306" t="s">
        <v>8715</v>
      </c>
      <c r="H74" s="2540"/>
      <c r="I74" s="604" t="s">
        <v>8886</v>
      </c>
    </row>
    <row r="75" spans="1:10" s="544" customFormat="1" ht="102" customHeight="1">
      <c r="A75" s="1560" t="s">
        <v>8889</v>
      </c>
      <c r="B75" s="2497" t="s">
        <v>8890</v>
      </c>
      <c r="C75" s="2498"/>
      <c r="D75" s="2497" t="s">
        <v>8891</v>
      </c>
      <c r="E75" s="2498"/>
      <c r="F75" s="604">
        <v>2018</v>
      </c>
      <c r="G75" s="2306" t="s">
        <v>8715</v>
      </c>
      <c r="H75" s="2540"/>
      <c r="I75" s="604" t="s">
        <v>8886</v>
      </c>
    </row>
    <row r="76" spans="1:10" s="544" customFormat="1" ht="38.25">
      <c r="A76" s="1560" t="s">
        <v>8892</v>
      </c>
      <c r="B76" s="2497" t="s">
        <v>8893</v>
      </c>
      <c r="C76" s="2498"/>
      <c r="D76" s="2551" t="s">
        <v>8896</v>
      </c>
      <c r="E76" s="2551"/>
      <c r="F76" s="604">
        <v>2017</v>
      </c>
      <c r="G76" s="2306" t="s">
        <v>8715</v>
      </c>
      <c r="H76" s="2540"/>
      <c r="I76" s="604" t="s">
        <v>8886</v>
      </c>
    </row>
    <row r="77" spans="1:10" s="544" customFormat="1" ht="38.25">
      <c r="A77" s="1560" t="s">
        <v>8904</v>
      </c>
      <c r="B77" s="2497" t="s">
        <v>8905</v>
      </c>
      <c r="C77" s="2498"/>
      <c r="D77" s="2497" t="s">
        <v>8909</v>
      </c>
      <c r="E77" s="2498"/>
      <c r="F77" s="604">
        <v>2018</v>
      </c>
      <c r="G77" s="2306" t="s">
        <v>8715</v>
      </c>
      <c r="H77" s="2540"/>
      <c r="I77" s="604" t="s">
        <v>8886</v>
      </c>
    </row>
    <row r="78" spans="1:10" s="544" customFormat="1" ht="38.25">
      <c r="A78" s="600" t="s">
        <v>8918</v>
      </c>
      <c r="B78" s="2497" t="s">
        <v>8919</v>
      </c>
      <c r="C78" s="2498"/>
      <c r="D78" s="2497" t="s">
        <v>8920</v>
      </c>
      <c r="E78" s="2498"/>
      <c r="F78" s="604">
        <v>2018</v>
      </c>
      <c r="G78" s="2306" t="s">
        <v>8715</v>
      </c>
      <c r="H78" s="2540"/>
      <c r="I78" s="841" t="s">
        <v>8848</v>
      </c>
    </row>
    <row r="79" spans="1:10" s="544" customFormat="1" ht="38.25">
      <c r="A79" s="600" t="s">
        <v>8924</v>
      </c>
      <c r="B79" s="2497" t="s">
        <v>8925</v>
      </c>
      <c r="C79" s="2498"/>
      <c r="D79" s="2497" t="s">
        <v>8927</v>
      </c>
      <c r="E79" s="2498"/>
      <c r="F79" s="604">
        <v>2018</v>
      </c>
      <c r="G79" s="2306" t="s">
        <v>8715</v>
      </c>
      <c r="H79" s="2540"/>
      <c r="I79" s="841" t="s">
        <v>8848</v>
      </c>
    </row>
    <row r="80" spans="1:10" s="544" customFormat="1" ht="38.25">
      <c r="A80" s="600" t="s">
        <v>8928</v>
      </c>
      <c r="B80" s="2497" t="s">
        <v>8929</v>
      </c>
      <c r="C80" s="2498"/>
      <c r="D80" s="2560" t="s">
        <v>8932</v>
      </c>
      <c r="E80" s="2498"/>
      <c r="F80" s="604">
        <v>2018</v>
      </c>
      <c r="G80" s="2306" t="s">
        <v>8715</v>
      </c>
      <c r="H80" s="2540"/>
      <c r="I80" s="604" t="s">
        <v>8848</v>
      </c>
    </row>
    <row r="81" spans="1:9" s="544" customFormat="1" ht="38.25">
      <c r="A81" s="600" t="s">
        <v>8945</v>
      </c>
      <c r="B81" s="2497" t="s">
        <v>8946</v>
      </c>
      <c r="C81" s="2498"/>
      <c r="D81" s="2560" t="s">
        <v>8947</v>
      </c>
      <c r="E81" s="2498"/>
      <c r="F81" s="604">
        <v>2018</v>
      </c>
      <c r="G81" s="2306" t="s">
        <v>8715</v>
      </c>
      <c r="H81" s="2540"/>
      <c r="I81" s="604" t="s">
        <v>8848</v>
      </c>
    </row>
    <row r="82" spans="1:9" s="544" customFormat="1" ht="38.25">
      <c r="A82" s="1560" t="s">
        <v>8951</v>
      </c>
      <c r="B82" s="2497" t="s">
        <v>8953</v>
      </c>
      <c r="C82" s="2498"/>
      <c r="D82" s="2561" t="s">
        <v>8954</v>
      </c>
      <c r="E82" s="2551"/>
      <c r="F82" s="604">
        <v>2017</v>
      </c>
      <c r="G82" s="2306" t="s">
        <v>8715</v>
      </c>
      <c r="H82" s="2540"/>
      <c r="I82" s="604" t="s">
        <v>8848</v>
      </c>
    </row>
    <row r="83" spans="1:9" s="544" customFormat="1" ht="38.25">
      <c r="A83" s="1559" t="s">
        <v>8957</v>
      </c>
      <c r="B83" s="2497" t="s">
        <v>8959</v>
      </c>
      <c r="C83" s="2498"/>
      <c r="D83" s="2560" t="s">
        <v>8963</v>
      </c>
      <c r="E83" s="2498"/>
      <c r="F83" s="604">
        <v>2017</v>
      </c>
      <c r="G83" s="2306" t="s">
        <v>8715</v>
      </c>
      <c r="H83" s="2540"/>
      <c r="I83" s="604" t="s">
        <v>8848</v>
      </c>
    </row>
    <row r="84" spans="1:9" s="544" customFormat="1" ht="38.25">
      <c r="A84" s="600" t="s">
        <v>8984</v>
      </c>
      <c r="B84" s="2551" t="s">
        <v>8985</v>
      </c>
      <c r="C84" s="2551"/>
      <c r="D84" s="2560" t="s">
        <v>8988</v>
      </c>
      <c r="E84" s="2498"/>
      <c r="F84" s="604">
        <v>2018</v>
      </c>
      <c r="G84" s="2306" t="s">
        <v>8715</v>
      </c>
      <c r="H84" s="2540"/>
      <c r="I84" s="604" t="s">
        <v>8886</v>
      </c>
    </row>
    <row r="85" spans="1:9" s="544" customFormat="1" ht="38.25">
      <c r="A85" s="1560" t="s">
        <v>8989</v>
      </c>
      <c r="B85" s="2497" t="s">
        <v>8990</v>
      </c>
      <c r="C85" s="2498"/>
      <c r="D85" s="2560" t="s">
        <v>8991</v>
      </c>
      <c r="E85" s="2498"/>
      <c r="F85" s="604">
        <v>2018</v>
      </c>
      <c r="G85" s="2306" t="s">
        <v>8715</v>
      </c>
      <c r="H85" s="2540"/>
      <c r="I85" s="604" t="s">
        <v>8886</v>
      </c>
    </row>
    <row r="86" spans="1:9" s="544" customFormat="1" ht="38.25">
      <c r="A86" s="1560" t="s">
        <v>8994</v>
      </c>
      <c r="B86" s="2497" t="s">
        <v>8997</v>
      </c>
      <c r="C86" s="2498"/>
      <c r="D86" s="2560" t="s">
        <v>8999</v>
      </c>
      <c r="E86" s="2498"/>
      <c r="F86" s="604">
        <v>2017</v>
      </c>
      <c r="G86" s="2306" t="s">
        <v>8715</v>
      </c>
      <c r="H86" s="2540"/>
      <c r="I86" s="604" t="s">
        <v>8848</v>
      </c>
    </row>
    <row r="87" spans="1:9" s="544" customFormat="1" ht="38.25">
      <c r="A87" s="1560" t="s">
        <v>9006</v>
      </c>
      <c r="B87" s="2529" t="s">
        <v>9007</v>
      </c>
      <c r="C87" s="2530"/>
      <c r="D87" s="2560" t="s">
        <v>9008</v>
      </c>
      <c r="E87" s="2498"/>
      <c r="F87" s="604">
        <v>2018</v>
      </c>
      <c r="G87" s="2306" t="s">
        <v>8715</v>
      </c>
      <c r="H87" s="2540"/>
      <c r="I87" s="604" t="s">
        <v>8848</v>
      </c>
    </row>
    <row r="88" spans="1:9" s="544" customFormat="1" ht="38.25">
      <c r="A88" s="1560" t="s">
        <v>9012</v>
      </c>
      <c r="B88" s="2497" t="s">
        <v>9007</v>
      </c>
      <c r="C88" s="2498"/>
      <c r="D88" s="2560" t="s">
        <v>9015</v>
      </c>
      <c r="E88" s="2498"/>
      <c r="F88" s="604">
        <v>2018</v>
      </c>
      <c r="G88" s="2306" t="s">
        <v>8715</v>
      </c>
      <c r="H88" s="2540"/>
      <c r="I88" s="604" t="s">
        <v>8848</v>
      </c>
    </row>
    <row r="89" spans="1:9" s="544" customFormat="1" ht="12.75">
      <c r="A89" s="600" t="s">
        <v>9016</v>
      </c>
      <c r="B89" s="2497" t="s">
        <v>9021</v>
      </c>
      <c r="C89" s="2498"/>
      <c r="D89" s="2497" t="s">
        <v>9034</v>
      </c>
      <c r="E89" s="2498"/>
      <c r="F89" s="604">
        <v>2018</v>
      </c>
      <c r="G89" s="2514" t="s">
        <v>9035</v>
      </c>
      <c r="H89" s="2540"/>
      <c r="I89" s="841" t="s">
        <v>8504</v>
      </c>
    </row>
    <row r="90" spans="1:9" s="544" customFormat="1" ht="38.25">
      <c r="A90" s="600" t="s">
        <v>9037</v>
      </c>
      <c r="B90" s="2497" t="s">
        <v>9040</v>
      </c>
      <c r="C90" s="2498"/>
      <c r="D90" s="2497" t="s">
        <v>9051</v>
      </c>
      <c r="E90" s="2498"/>
      <c r="F90" s="604">
        <v>2018</v>
      </c>
      <c r="G90" s="2306" t="s">
        <v>8715</v>
      </c>
      <c r="H90" s="2540"/>
      <c r="I90" s="604" t="s">
        <v>8848</v>
      </c>
    </row>
    <row r="91" spans="1:9" s="544" customFormat="1" ht="38.25">
      <c r="A91" s="600" t="s">
        <v>9071</v>
      </c>
      <c r="B91" s="2524" t="s">
        <v>9072</v>
      </c>
      <c r="C91" s="2498"/>
      <c r="D91" s="2524" t="s">
        <v>9075</v>
      </c>
      <c r="E91" s="2498"/>
      <c r="F91" s="841">
        <v>2017</v>
      </c>
      <c r="G91" s="2514" t="s">
        <v>9078</v>
      </c>
      <c r="H91" s="2540"/>
      <c r="I91" s="604" t="s">
        <v>8848</v>
      </c>
    </row>
    <row r="92" spans="1:9" s="544" customFormat="1" ht="38.25">
      <c r="A92" s="1468" t="s">
        <v>9084</v>
      </c>
      <c r="B92" s="2551" t="s">
        <v>9072</v>
      </c>
      <c r="C92" s="2551"/>
      <c r="D92" s="2551" t="s">
        <v>9088</v>
      </c>
      <c r="E92" s="2551"/>
      <c r="F92" s="604">
        <v>2017</v>
      </c>
      <c r="G92" s="2514" t="s">
        <v>9078</v>
      </c>
      <c r="H92" s="2540"/>
      <c r="I92" s="604" t="s">
        <v>8848</v>
      </c>
    </row>
    <row r="93" spans="1:9" s="544" customFormat="1" ht="12.75">
      <c r="A93" s="600" t="s">
        <v>9089</v>
      </c>
      <c r="B93" s="2497" t="s">
        <v>9090</v>
      </c>
      <c r="C93" s="2498"/>
      <c r="D93" s="2497" t="s">
        <v>9092</v>
      </c>
      <c r="E93" s="2498"/>
      <c r="F93" s="841">
        <v>2017</v>
      </c>
      <c r="G93" s="2306" t="s">
        <v>8384</v>
      </c>
      <c r="H93" s="2540"/>
      <c r="I93" s="841" t="s">
        <v>7793</v>
      </c>
    </row>
    <row r="94" spans="1:9" s="544" customFormat="1" ht="12.75">
      <c r="A94" s="600" t="s">
        <v>9097</v>
      </c>
      <c r="B94" s="2551" t="s">
        <v>9098</v>
      </c>
      <c r="C94" s="2551"/>
      <c r="D94" s="2551" t="s">
        <v>9099</v>
      </c>
      <c r="E94" s="2551"/>
      <c r="F94" s="604">
        <v>2017</v>
      </c>
      <c r="G94" s="2306" t="s">
        <v>8384</v>
      </c>
      <c r="H94" s="2540"/>
      <c r="I94" s="841" t="s">
        <v>7793</v>
      </c>
    </row>
    <row r="95" spans="1:9" s="544" customFormat="1" ht="12.75">
      <c r="A95" s="600" t="s">
        <v>9100</v>
      </c>
      <c r="B95" s="2497" t="s">
        <v>9102</v>
      </c>
      <c r="C95" s="2498"/>
      <c r="D95" s="2497" t="s">
        <v>9103</v>
      </c>
      <c r="E95" s="2498"/>
      <c r="F95" s="604">
        <v>2017</v>
      </c>
      <c r="G95" s="2306" t="s">
        <v>8384</v>
      </c>
      <c r="H95" s="2540"/>
      <c r="I95" s="841" t="s">
        <v>9104</v>
      </c>
    </row>
    <row r="96" spans="1:9" s="544" customFormat="1" ht="12.75">
      <c r="A96" s="1468" t="s">
        <v>9105</v>
      </c>
      <c r="B96" s="2497" t="s">
        <v>9106</v>
      </c>
      <c r="C96" s="2498"/>
      <c r="D96" s="2497" t="s">
        <v>9107</v>
      </c>
      <c r="E96" s="2498"/>
      <c r="F96" s="604">
        <v>2017</v>
      </c>
      <c r="G96" s="2306" t="s">
        <v>8384</v>
      </c>
      <c r="H96" s="2540"/>
      <c r="I96" s="841" t="s">
        <v>9104</v>
      </c>
    </row>
    <row r="97" spans="1:9" s="544" customFormat="1" ht="38.25">
      <c r="A97" s="1560" t="s">
        <v>9109</v>
      </c>
      <c r="B97" s="2497" t="s">
        <v>9110</v>
      </c>
      <c r="C97" s="2498"/>
      <c r="D97" s="2497" t="s">
        <v>9111</v>
      </c>
      <c r="E97" s="2498"/>
      <c r="F97" s="604">
        <v>2017</v>
      </c>
      <c r="G97" s="2306" t="s">
        <v>8384</v>
      </c>
      <c r="H97" s="2540"/>
      <c r="I97" s="604" t="s">
        <v>8848</v>
      </c>
    </row>
    <row r="98" spans="1:9" s="544" customFormat="1" ht="38.25">
      <c r="A98" s="1559" t="s">
        <v>9119</v>
      </c>
      <c r="B98" s="2497" t="s">
        <v>9110</v>
      </c>
      <c r="C98" s="2498"/>
      <c r="D98" s="2497" t="s">
        <v>9111</v>
      </c>
      <c r="E98" s="2498"/>
      <c r="F98" s="604">
        <v>2017</v>
      </c>
      <c r="G98" s="2306" t="s">
        <v>8384</v>
      </c>
      <c r="H98" s="2540"/>
      <c r="I98" s="604" t="s">
        <v>8848</v>
      </c>
    </row>
    <row r="99" spans="1:9" s="544" customFormat="1" ht="25.5">
      <c r="A99" s="1560" t="s">
        <v>9127</v>
      </c>
      <c r="B99" s="2497" t="s">
        <v>9130</v>
      </c>
      <c r="C99" s="2498"/>
      <c r="D99" s="2497" t="s">
        <v>9131</v>
      </c>
      <c r="E99" s="2498"/>
      <c r="F99" s="604">
        <v>2018</v>
      </c>
      <c r="G99" s="2514" t="s">
        <v>8384</v>
      </c>
      <c r="H99" s="2540"/>
      <c r="I99" s="841" t="s">
        <v>9139</v>
      </c>
    </row>
    <row r="100" spans="1:9" s="544" customFormat="1" ht="12.75">
      <c r="A100" s="1560" t="s">
        <v>9141</v>
      </c>
      <c r="B100" s="2497" t="s">
        <v>9142</v>
      </c>
      <c r="C100" s="2498"/>
      <c r="D100" s="2497" t="s">
        <v>9143</v>
      </c>
      <c r="E100" s="2498"/>
      <c r="F100" s="604">
        <v>2018</v>
      </c>
      <c r="G100" s="2306" t="s">
        <v>8384</v>
      </c>
      <c r="H100" s="2540"/>
      <c r="I100" s="841" t="s">
        <v>7793</v>
      </c>
    </row>
    <row r="101" spans="1:9" s="544" customFormat="1" ht="25.5">
      <c r="A101" s="1560" t="s">
        <v>9144</v>
      </c>
      <c r="B101" s="2497" t="s">
        <v>9145</v>
      </c>
      <c r="C101" s="2498"/>
      <c r="D101" s="2497" t="s">
        <v>9146</v>
      </c>
      <c r="E101" s="2498"/>
      <c r="F101" s="604">
        <v>2018</v>
      </c>
      <c r="G101" s="2306" t="s">
        <v>8384</v>
      </c>
      <c r="H101" s="2540"/>
      <c r="I101" s="841" t="s">
        <v>7792</v>
      </c>
    </row>
    <row r="102" spans="1:9" s="544" customFormat="1" ht="12.75">
      <c r="A102" s="1560" t="s">
        <v>9147</v>
      </c>
      <c r="B102" s="2497" t="s">
        <v>9149</v>
      </c>
      <c r="C102" s="2524"/>
      <c r="D102" s="2497" t="s">
        <v>9152</v>
      </c>
      <c r="E102" s="2498"/>
      <c r="F102" s="604">
        <v>2017</v>
      </c>
      <c r="G102" s="2306" t="s">
        <v>8384</v>
      </c>
      <c r="H102" s="2540"/>
      <c r="I102" s="841" t="s">
        <v>7792</v>
      </c>
    </row>
    <row r="103" spans="1:9" s="544" customFormat="1" ht="12.75">
      <c r="A103" s="1468" t="s">
        <v>9155</v>
      </c>
      <c r="B103" s="2497" t="s">
        <v>9156</v>
      </c>
      <c r="C103" s="2498"/>
      <c r="D103" s="2497" t="s">
        <v>9157</v>
      </c>
      <c r="E103" s="2498"/>
      <c r="F103" s="604">
        <v>2017</v>
      </c>
      <c r="G103" s="2306" t="s">
        <v>8340</v>
      </c>
      <c r="H103" s="2540"/>
      <c r="I103" s="841" t="s">
        <v>7792</v>
      </c>
    </row>
    <row r="104" spans="1:9" s="544" customFormat="1" ht="25.5">
      <c r="A104" s="1560" t="s">
        <v>9160</v>
      </c>
      <c r="B104" s="2497" t="s">
        <v>9161</v>
      </c>
      <c r="C104" s="2498"/>
      <c r="D104" s="2497" t="s">
        <v>9162</v>
      </c>
      <c r="E104" s="2498"/>
      <c r="F104" s="604">
        <v>2017</v>
      </c>
      <c r="G104" s="2306" t="s">
        <v>8340</v>
      </c>
      <c r="H104" s="2540"/>
      <c r="I104" s="841" t="s">
        <v>7792</v>
      </c>
    </row>
    <row r="105" spans="1:9" s="544" customFormat="1" ht="12.75">
      <c r="A105" s="600" t="s">
        <v>9163</v>
      </c>
      <c r="B105" s="2524" t="s">
        <v>9164</v>
      </c>
      <c r="C105" s="2498"/>
      <c r="D105" s="2497" t="s">
        <v>9168</v>
      </c>
      <c r="E105" s="2498"/>
      <c r="F105" s="604">
        <v>2017</v>
      </c>
      <c r="G105" s="2306" t="s">
        <v>8340</v>
      </c>
      <c r="H105" s="2540"/>
      <c r="I105" s="841" t="s">
        <v>7793</v>
      </c>
    </row>
    <row r="106" spans="1:9" s="544" customFormat="1" ht="12.75">
      <c r="A106" s="1560" t="s">
        <v>9178</v>
      </c>
      <c r="B106" s="2497" t="s">
        <v>9179</v>
      </c>
      <c r="C106" s="2498"/>
      <c r="D106" s="2497" t="s">
        <v>9180</v>
      </c>
      <c r="E106" s="2498"/>
      <c r="F106" s="604">
        <v>2017</v>
      </c>
      <c r="G106" s="2306" t="s">
        <v>8340</v>
      </c>
      <c r="H106" s="2540"/>
      <c r="I106" s="841" t="s">
        <v>7792</v>
      </c>
    </row>
    <row r="107" spans="1:9" s="544" customFormat="1" ht="25.5">
      <c r="A107" s="1560" t="s">
        <v>9181</v>
      </c>
      <c r="B107" s="2497" t="s">
        <v>9182</v>
      </c>
      <c r="C107" s="2498"/>
      <c r="D107" s="2497" t="s">
        <v>9184</v>
      </c>
      <c r="E107" s="2498"/>
      <c r="F107" s="604">
        <v>2017</v>
      </c>
      <c r="G107" s="2306" t="s">
        <v>8384</v>
      </c>
      <c r="H107" s="2540"/>
      <c r="I107" s="841" t="s">
        <v>7792</v>
      </c>
    </row>
    <row r="108" spans="1:9" s="544" customFormat="1" ht="12.75">
      <c r="A108" s="1560" t="s">
        <v>9186</v>
      </c>
      <c r="B108" s="2497" t="s">
        <v>9190</v>
      </c>
      <c r="C108" s="2498"/>
      <c r="D108" s="2497" t="s">
        <v>9196</v>
      </c>
      <c r="E108" s="2498"/>
      <c r="F108" s="841">
        <v>2017</v>
      </c>
      <c r="G108" s="2514" t="s">
        <v>8340</v>
      </c>
      <c r="H108" s="2540"/>
      <c r="I108" s="841" t="s">
        <v>7792</v>
      </c>
    </row>
    <row r="109" spans="1:9" s="544" customFormat="1" ht="25.5">
      <c r="A109" s="1560" t="s">
        <v>9200</v>
      </c>
      <c r="B109" s="2497" t="s">
        <v>9202</v>
      </c>
      <c r="C109" s="2498"/>
      <c r="D109" s="2497" t="s">
        <v>9203</v>
      </c>
      <c r="E109" s="2498"/>
      <c r="F109" s="604">
        <v>2017</v>
      </c>
      <c r="G109" s="2306" t="s">
        <v>9078</v>
      </c>
      <c r="H109" s="2540"/>
      <c r="I109" s="841" t="s">
        <v>7793</v>
      </c>
    </row>
    <row r="110" spans="1:9" s="544" customFormat="1" ht="25.5">
      <c r="A110" s="1521" t="s">
        <v>9205</v>
      </c>
      <c r="B110" s="2497" t="s">
        <v>9206</v>
      </c>
      <c r="C110" s="2498"/>
      <c r="D110" s="2497" t="s">
        <v>9207</v>
      </c>
      <c r="E110" s="2498"/>
      <c r="F110" s="543">
        <v>2017</v>
      </c>
      <c r="G110" s="2306" t="s">
        <v>9078</v>
      </c>
      <c r="H110" s="2540"/>
      <c r="I110" s="841" t="s">
        <v>7793</v>
      </c>
    </row>
    <row r="111" spans="1:9" s="544" customFormat="1" ht="12.75">
      <c r="A111" s="1561" t="s">
        <v>9208</v>
      </c>
      <c r="B111" s="2497" t="s">
        <v>9209</v>
      </c>
      <c r="C111" s="2498"/>
      <c r="D111" s="2497" t="s">
        <v>9207</v>
      </c>
      <c r="E111" s="2498"/>
      <c r="F111" s="841">
        <v>2017</v>
      </c>
      <c r="G111" s="2514" t="s">
        <v>9078</v>
      </c>
      <c r="H111" s="2540"/>
      <c r="I111" s="841" t="s">
        <v>7793</v>
      </c>
    </row>
    <row r="112" spans="1:9" s="544" customFormat="1" ht="25.5">
      <c r="A112" s="1561" t="s">
        <v>9210</v>
      </c>
      <c r="B112" s="2497" t="s">
        <v>9211</v>
      </c>
      <c r="C112" s="2498"/>
      <c r="D112" s="2497" t="s">
        <v>9212</v>
      </c>
      <c r="E112" s="2498"/>
      <c r="F112" s="604">
        <v>2018</v>
      </c>
      <c r="G112" s="2514" t="s">
        <v>9078</v>
      </c>
      <c r="H112" s="2540"/>
      <c r="I112" s="841" t="s">
        <v>7793</v>
      </c>
    </row>
    <row r="113" spans="1:9" s="544" customFormat="1" ht="12.75">
      <c r="A113" s="1560" t="s">
        <v>9213</v>
      </c>
      <c r="B113" s="2497" t="s">
        <v>9214</v>
      </c>
      <c r="C113" s="2498"/>
      <c r="D113" s="2497" t="s">
        <v>9212</v>
      </c>
      <c r="E113" s="2498"/>
      <c r="F113" s="604">
        <v>2018</v>
      </c>
      <c r="G113" s="2306" t="s">
        <v>9078</v>
      </c>
      <c r="H113" s="2540"/>
      <c r="I113" s="841" t="s">
        <v>7793</v>
      </c>
    </row>
    <row r="114" spans="1:9" s="544" customFormat="1" ht="38.25">
      <c r="A114" s="1560" t="s">
        <v>9219</v>
      </c>
      <c r="B114" s="2497" t="s">
        <v>9220</v>
      </c>
      <c r="C114" s="2498"/>
      <c r="D114" s="2497" t="s">
        <v>9212</v>
      </c>
      <c r="E114" s="2498"/>
      <c r="F114" s="604">
        <v>2018</v>
      </c>
      <c r="G114" s="2306" t="s">
        <v>9078</v>
      </c>
      <c r="H114" s="2540"/>
      <c r="I114" s="841" t="s">
        <v>7793</v>
      </c>
    </row>
    <row r="115" spans="1:9" s="544" customFormat="1" ht="25.5">
      <c r="A115" s="1560" t="s">
        <v>9222</v>
      </c>
      <c r="B115" s="2497" t="s">
        <v>9223</v>
      </c>
      <c r="C115" s="2498"/>
      <c r="D115" s="2514" t="s">
        <v>9224</v>
      </c>
      <c r="E115" s="2498"/>
      <c r="F115" s="604">
        <v>2017</v>
      </c>
      <c r="G115" s="2306" t="s">
        <v>8384</v>
      </c>
      <c r="H115" s="2540"/>
      <c r="I115" s="604" t="s">
        <v>9225</v>
      </c>
    </row>
    <row r="116" spans="1:9" s="544" customFormat="1" ht="51">
      <c r="A116" s="1560" t="s">
        <v>9226</v>
      </c>
      <c r="B116" s="2497" t="s">
        <v>9223</v>
      </c>
      <c r="C116" s="2498"/>
      <c r="D116" s="2514" t="s">
        <v>9227</v>
      </c>
      <c r="E116" s="2498"/>
      <c r="F116" s="604">
        <v>2017</v>
      </c>
      <c r="G116" s="2306" t="s">
        <v>8384</v>
      </c>
      <c r="H116" s="2540"/>
      <c r="I116" s="841" t="s">
        <v>11953</v>
      </c>
    </row>
    <row r="117" spans="1:9" s="544" customFormat="1" ht="38.25">
      <c r="A117" s="1560" t="s">
        <v>9236</v>
      </c>
      <c r="B117" s="2497" t="s">
        <v>9223</v>
      </c>
      <c r="C117" s="2498"/>
      <c r="D117" s="2514" t="s">
        <v>9237</v>
      </c>
      <c r="E117" s="2498"/>
      <c r="F117" s="604">
        <v>2017</v>
      </c>
      <c r="G117" s="2306" t="s">
        <v>8384</v>
      </c>
      <c r="H117" s="2540"/>
      <c r="I117" s="841" t="s">
        <v>9238</v>
      </c>
    </row>
    <row r="118" spans="1:9" s="544" customFormat="1" ht="25.5">
      <c r="A118" s="1560" t="s">
        <v>9239</v>
      </c>
      <c r="B118" s="2497" t="s">
        <v>9223</v>
      </c>
      <c r="C118" s="2498"/>
      <c r="D118" s="2514" t="s">
        <v>9240</v>
      </c>
      <c r="E118" s="2498"/>
      <c r="F118" s="543">
        <v>2017</v>
      </c>
      <c r="G118" s="2306" t="s">
        <v>8384</v>
      </c>
      <c r="H118" s="2540"/>
      <c r="I118" s="841" t="s">
        <v>9225</v>
      </c>
    </row>
    <row r="119" spans="1:9" s="544" customFormat="1" ht="38.25">
      <c r="A119" s="600" t="s">
        <v>9241</v>
      </c>
      <c r="B119" s="2497" t="s">
        <v>9223</v>
      </c>
      <c r="C119" s="2498"/>
      <c r="D119" s="2514" t="s">
        <v>9242</v>
      </c>
      <c r="E119" s="2498"/>
      <c r="F119" s="543">
        <v>2018</v>
      </c>
      <c r="G119" s="2306" t="s">
        <v>8384</v>
      </c>
      <c r="H119" s="2540"/>
      <c r="I119" s="841" t="s">
        <v>9243</v>
      </c>
    </row>
    <row r="120" spans="1:9" s="544" customFormat="1" ht="12.75">
      <c r="A120" s="600" t="s">
        <v>9244</v>
      </c>
      <c r="B120" s="2524" t="s">
        <v>9245</v>
      </c>
      <c r="C120" s="2498"/>
      <c r="D120" s="2497" t="s">
        <v>9246</v>
      </c>
      <c r="E120" s="2524"/>
      <c r="F120" s="841">
        <v>2017</v>
      </c>
      <c r="G120" s="2514" t="s">
        <v>8384</v>
      </c>
      <c r="H120" s="2540"/>
      <c r="I120" s="841" t="s">
        <v>7792</v>
      </c>
    </row>
    <row r="121" spans="1:9" s="544" customFormat="1" ht="25.5">
      <c r="A121" s="1560" t="s">
        <v>9249</v>
      </c>
      <c r="B121" s="2497" t="s">
        <v>9250</v>
      </c>
      <c r="C121" s="2498"/>
      <c r="D121" s="2497"/>
      <c r="E121" s="2498"/>
      <c r="F121" s="604">
        <v>2018</v>
      </c>
      <c r="G121" s="2306" t="s">
        <v>9251</v>
      </c>
      <c r="H121" s="2540"/>
      <c r="I121" s="841" t="s">
        <v>9252</v>
      </c>
    </row>
    <row r="122" spans="1:9" s="544" customFormat="1" ht="25.5">
      <c r="A122" s="1560" t="s">
        <v>9253</v>
      </c>
      <c r="B122" s="2497" t="s">
        <v>9254</v>
      </c>
      <c r="C122" s="2498"/>
      <c r="D122" s="2497" t="s">
        <v>9255</v>
      </c>
      <c r="E122" s="2524"/>
      <c r="F122" s="604">
        <v>2018</v>
      </c>
      <c r="G122" s="2306" t="s">
        <v>9251</v>
      </c>
      <c r="H122" s="2540"/>
      <c r="I122" s="841" t="s">
        <v>9252</v>
      </c>
    </row>
    <row r="123" spans="1:9" s="544" customFormat="1" ht="25.5">
      <c r="A123" s="1560" t="s">
        <v>9256</v>
      </c>
      <c r="B123" s="2497" t="s">
        <v>9257</v>
      </c>
      <c r="C123" s="2498"/>
      <c r="D123" s="2524" t="s">
        <v>9258</v>
      </c>
      <c r="E123" s="2498"/>
      <c r="F123" s="604" t="s">
        <v>9259</v>
      </c>
      <c r="G123" s="2514" t="s">
        <v>9078</v>
      </c>
      <c r="H123" s="2540"/>
      <c r="I123" s="841" t="s">
        <v>8431</v>
      </c>
    </row>
    <row r="124" spans="1:9" s="544" customFormat="1" ht="25.5">
      <c r="A124" s="1560" t="s">
        <v>9262</v>
      </c>
      <c r="B124" s="2497" t="s">
        <v>9263</v>
      </c>
      <c r="C124" s="2498"/>
      <c r="D124" s="2497" t="s">
        <v>9258</v>
      </c>
      <c r="E124" s="2498"/>
      <c r="F124" s="604" t="s">
        <v>9259</v>
      </c>
      <c r="G124" s="2514" t="s">
        <v>9078</v>
      </c>
      <c r="H124" s="2540"/>
      <c r="I124" s="841" t="s">
        <v>8431</v>
      </c>
    </row>
    <row r="125" spans="1:9" s="544" customFormat="1" ht="25.5">
      <c r="A125" s="1560" t="s">
        <v>9274</v>
      </c>
      <c r="B125" s="2497" t="s">
        <v>9275</v>
      </c>
      <c r="C125" s="2498"/>
      <c r="D125" s="2497" t="s">
        <v>9258</v>
      </c>
      <c r="E125" s="2498"/>
      <c r="F125" s="604" t="s">
        <v>9259</v>
      </c>
      <c r="G125" s="2514" t="s">
        <v>9078</v>
      </c>
      <c r="H125" s="2540"/>
      <c r="I125" s="841" t="s">
        <v>8431</v>
      </c>
    </row>
    <row r="126" spans="1:9" s="544" customFormat="1" ht="25.5">
      <c r="A126" s="600" t="s">
        <v>9277</v>
      </c>
      <c r="B126" s="2524" t="s">
        <v>9278</v>
      </c>
      <c r="C126" s="2498"/>
      <c r="D126" s="2524" t="s">
        <v>9258</v>
      </c>
      <c r="E126" s="2498"/>
      <c r="F126" s="604" t="s">
        <v>9259</v>
      </c>
      <c r="G126" s="2514" t="s">
        <v>9078</v>
      </c>
      <c r="H126" s="2540"/>
      <c r="I126" s="841" t="s">
        <v>8431</v>
      </c>
    </row>
    <row r="127" spans="1:9" s="544" customFormat="1" ht="25.5">
      <c r="A127" s="1468" t="s">
        <v>9282</v>
      </c>
      <c r="B127" s="2551" t="s">
        <v>9283</v>
      </c>
      <c r="C127" s="2551"/>
      <c r="D127" s="2497" t="s">
        <v>9285</v>
      </c>
      <c r="E127" s="2498"/>
      <c r="F127" s="604" t="s">
        <v>9288</v>
      </c>
      <c r="G127" s="2306" t="s">
        <v>9078</v>
      </c>
      <c r="H127" s="2540"/>
      <c r="I127" s="604" t="s">
        <v>8431</v>
      </c>
    </row>
    <row r="128" spans="1:9" s="544" customFormat="1" ht="25.5">
      <c r="A128" s="1468" t="s">
        <v>9300</v>
      </c>
      <c r="B128" s="2497" t="s">
        <v>9301</v>
      </c>
      <c r="C128" s="2498"/>
      <c r="D128" s="2497" t="s">
        <v>9302</v>
      </c>
      <c r="E128" s="2498"/>
      <c r="F128" s="604" t="s">
        <v>9288</v>
      </c>
      <c r="G128" s="2306" t="s">
        <v>9078</v>
      </c>
      <c r="H128" s="2540"/>
      <c r="I128" s="604" t="s">
        <v>8431</v>
      </c>
    </row>
    <row r="129" spans="1:9" s="544" customFormat="1" ht="25.5">
      <c r="A129" s="1560" t="s">
        <v>9304</v>
      </c>
      <c r="B129" s="2497" t="s">
        <v>9305</v>
      </c>
      <c r="C129" s="2498"/>
      <c r="D129" s="2497" t="s">
        <v>9285</v>
      </c>
      <c r="E129" s="2498"/>
      <c r="F129" s="604" t="s">
        <v>9288</v>
      </c>
      <c r="G129" s="2306" t="s">
        <v>9078</v>
      </c>
      <c r="H129" s="2540"/>
      <c r="I129" s="604" t="s">
        <v>8431</v>
      </c>
    </row>
    <row r="130" spans="1:9" s="544" customFormat="1" ht="25.5">
      <c r="A130" s="1560" t="s">
        <v>9307</v>
      </c>
      <c r="B130" s="2497" t="s">
        <v>9308</v>
      </c>
      <c r="C130" s="2498"/>
      <c r="D130" s="2497" t="s">
        <v>9285</v>
      </c>
      <c r="E130" s="2498"/>
      <c r="F130" s="604" t="s">
        <v>9288</v>
      </c>
      <c r="G130" s="2306" t="s">
        <v>9078</v>
      </c>
      <c r="H130" s="2540"/>
      <c r="I130" s="604" t="s">
        <v>8431</v>
      </c>
    </row>
    <row r="131" spans="1:9" s="544" customFormat="1" ht="25.5">
      <c r="A131" s="1468" t="s">
        <v>9309</v>
      </c>
      <c r="B131" s="2497" t="s">
        <v>9310</v>
      </c>
      <c r="C131" s="2498"/>
      <c r="D131" s="2497" t="s">
        <v>9285</v>
      </c>
      <c r="E131" s="2498"/>
      <c r="F131" s="604" t="s">
        <v>9288</v>
      </c>
      <c r="G131" s="2306" t="s">
        <v>9078</v>
      </c>
      <c r="H131" s="2540"/>
      <c r="I131" s="604" t="s">
        <v>8431</v>
      </c>
    </row>
    <row r="132" spans="1:9" s="544" customFormat="1" ht="25.5">
      <c r="A132" s="600" t="s">
        <v>9311</v>
      </c>
      <c r="B132" s="2497" t="s">
        <v>9312</v>
      </c>
      <c r="C132" s="2498"/>
      <c r="D132" s="2497" t="s">
        <v>9285</v>
      </c>
      <c r="E132" s="2498"/>
      <c r="F132" s="604" t="s">
        <v>9288</v>
      </c>
      <c r="G132" s="2306" t="s">
        <v>9078</v>
      </c>
      <c r="H132" s="2540"/>
      <c r="I132" s="604" t="s">
        <v>8431</v>
      </c>
    </row>
    <row r="133" spans="1:9" s="544" customFormat="1" ht="25.5">
      <c r="A133" s="600" t="s">
        <v>9313</v>
      </c>
      <c r="B133" s="2497" t="s">
        <v>9314</v>
      </c>
      <c r="C133" s="2498"/>
      <c r="D133" s="2497" t="s">
        <v>9315</v>
      </c>
      <c r="E133" s="2498"/>
      <c r="F133" s="604" t="s">
        <v>9288</v>
      </c>
      <c r="G133" s="2306" t="s">
        <v>9078</v>
      </c>
      <c r="H133" s="2540"/>
      <c r="I133" s="604" t="s">
        <v>8431</v>
      </c>
    </row>
    <row r="134" spans="1:9" s="544" customFormat="1" ht="25.5">
      <c r="A134" s="600" t="s">
        <v>9316</v>
      </c>
      <c r="B134" s="2528" t="s">
        <v>9317</v>
      </c>
      <c r="C134" s="2511"/>
      <c r="D134" s="2528" t="s">
        <v>9315</v>
      </c>
      <c r="E134" s="2511"/>
      <c r="F134" s="604" t="s">
        <v>9288</v>
      </c>
      <c r="G134" s="2306" t="s">
        <v>9078</v>
      </c>
      <c r="H134" s="2540"/>
      <c r="I134" s="842" t="s">
        <v>8431</v>
      </c>
    </row>
    <row r="135" spans="1:9" s="544" customFormat="1" ht="25.5">
      <c r="A135" s="1468" t="s">
        <v>9332</v>
      </c>
      <c r="B135" s="2497" t="s">
        <v>9335</v>
      </c>
      <c r="C135" s="2498"/>
      <c r="D135" s="2551" t="s">
        <v>9315</v>
      </c>
      <c r="E135" s="2551"/>
      <c r="F135" s="604" t="s">
        <v>9288</v>
      </c>
      <c r="G135" s="2306" t="s">
        <v>9078</v>
      </c>
      <c r="H135" s="2540"/>
      <c r="I135" s="842" t="s">
        <v>8431</v>
      </c>
    </row>
    <row r="136" spans="1:9" s="544" customFormat="1" ht="25.5">
      <c r="A136" s="600" t="s">
        <v>9337</v>
      </c>
      <c r="B136" s="2529" t="s">
        <v>9338</v>
      </c>
      <c r="C136" s="2530"/>
      <c r="D136" s="2497" t="s">
        <v>9315</v>
      </c>
      <c r="E136" s="2498"/>
      <c r="F136" s="604" t="s">
        <v>9288</v>
      </c>
      <c r="G136" s="2306" t="s">
        <v>9078</v>
      </c>
      <c r="H136" s="2540"/>
      <c r="I136" s="604" t="s">
        <v>8431</v>
      </c>
    </row>
    <row r="137" spans="1:9" s="544" customFormat="1" ht="25.5">
      <c r="A137" s="600" t="s">
        <v>9339</v>
      </c>
      <c r="B137" s="2497" t="s">
        <v>9340</v>
      </c>
      <c r="C137" s="2498"/>
      <c r="D137" s="2497" t="s">
        <v>9315</v>
      </c>
      <c r="E137" s="2498"/>
      <c r="F137" s="604" t="s">
        <v>9288</v>
      </c>
      <c r="G137" s="2306" t="s">
        <v>9078</v>
      </c>
      <c r="H137" s="2540"/>
      <c r="I137" s="604" t="s">
        <v>8431</v>
      </c>
    </row>
    <row r="138" spans="1:9" s="544" customFormat="1" ht="25.5">
      <c r="A138" s="600" t="s">
        <v>9341</v>
      </c>
      <c r="B138" s="2528" t="s">
        <v>9342</v>
      </c>
      <c r="C138" s="2511"/>
      <c r="D138" s="2528" t="s">
        <v>9315</v>
      </c>
      <c r="E138" s="2511"/>
      <c r="F138" s="604" t="s">
        <v>9288</v>
      </c>
      <c r="G138" s="2306" t="s">
        <v>9078</v>
      </c>
      <c r="H138" s="2540"/>
      <c r="I138" s="842" t="s">
        <v>8431</v>
      </c>
    </row>
    <row r="139" spans="1:9" s="544" customFormat="1" ht="25.5">
      <c r="A139" s="600" t="s">
        <v>9344</v>
      </c>
      <c r="B139" s="2528" t="s">
        <v>9345</v>
      </c>
      <c r="C139" s="2511"/>
      <c r="D139" s="2528" t="s">
        <v>9315</v>
      </c>
      <c r="E139" s="2511"/>
      <c r="F139" s="604" t="s">
        <v>9288</v>
      </c>
      <c r="G139" s="2306" t="s">
        <v>9078</v>
      </c>
      <c r="H139" s="2540"/>
      <c r="I139" s="842" t="s">
        <v>8431</v>
      </c>
    </row>
    <row r="140" spans="1:9" s="544" customFormat="1" ht="38.25">
      <c r="A140" s="600" t="s">
        <v>9350</v>
      </c>
      <c r="B140" s="2497" t="s">
        <v>9351</v>
      </c>
      <c r="C140" s="2498"/>
      <c r="D140" s="2524" t="s">
        <v>9355</v>
      </c>
      <c r="E140" s="2498"/>
      <c r="F140" s="604" t="s">
        <v>9359</v>
      </c>
      <c r="G140" s="2514" t="s">
        <v>8384</v>
      </c>
      <c r="H140" s="2540"/>
      <c r="I140" s="841" t="s">
        <v>8471</v>
      </c>
    </row>
    <row r="141" spans="1:9" s="544" customFormat="1" ht="25.5">
      <c r="A141" s="600" t="s">
        <v>9364</v>
      </c>
      <c r="B141" s="2524" t="s">
        <v>9369</v>
      </c>
      <c r="C141" s="2498"/>
      <c r="D141" s="2524" t="s">
        <v>9370</v>
      </c>
      <c r="E141" s="2498"/>
      <c r="F141" s="854" t="s">
        <v>9371</v>
      </c>
      <c r="G141" s="2514" t="s">
        <v>8384</v>
      </c>
      <c r="H141" s="2540"/>
      <c r="I141" s="841" t="s">
        <v>8471</v>
      </c>
    </row>
    <row r="142" spans="1:9" s="544" customFormat="1" ht="38.25">
      <c r="A142" s="1531" t="s">
        <v>9372</v>
      </c>
      <c r="B142" s="2559" t="s">
        <v>9374</v>
      </c>
      <c r="C142" s="2498"/>
      <c r="D142" s="2557" t="s">
        <v>9375</v>
      </c>
      <c r="E142" s="2558"/>
      <c r="F142" s="854" t="s">
        <v>9379</v>
      </c>
      <c r="G142" s="2514" t="s">
        <v>8384</v>
      </c>
      <c r="H142" s="2540"/>
      <c r="I142" s="841" t="s">
        <v>8704</v>
      </c>
    </row>
    <row r="143" spans="1:9" s="544" customFormat="1" ht="38.25">
      <c r="A143" s="600" t="s">
        <v>9393</v>
      </c>
      <c r="B143" s="2524" t="s">
        <v>9395</v>
      </c>
      <c r="C143" s="2498"/>
      <c r="D143" s="2524" t="s">
        <v>9396</v>
      </c>
      <c r="E143" s="2498"/>
      <c r="F143" s="604" t="s">
        <v>9397</v>
      </c>
      <c r="G143" s="2514" t="s">
        <v>8384</v>
      </c>
      <c r="H143" s="2540"/>
      <c r="I143" s="841" t="s">
        <v>8704</v>
      </c>
    </row>
    <row r="144" spans="1:9" s="544" customFormat="1" ht="25.5">
      <c r="A144" s="600" t="s">
        <v>9398</v>
      </c>
      <c r="B144" s="2528" t="s">
        <v>9399</v>
      </c>
      <c r="C144" s="2511"/>
      <c r="D144" s="2528" t="s">
        <v>9400</v>
      </c>
      <c r="E144" s="2511"/>
      <c r="F144" s="854">
        <v>2018</v>
      </c>
      <c r="G144" s="2538" t="s">
        <v>9401</v>
      </c>
      <c r="H144" s="2539"/>
      <c r="I144" s="842" t="s">
        <v>9402</v>
      </c>
    </row>
    <row r="145" spans="1:9" s="544" customFormat="1" ht="25.5">
      <c r="A145" s="600" t="s">
        <v>9404</v>
      </c>
      <c r="B145" s="2524" t="s">
        <v>9406</v>
      </c>
      <c r="C145" s="2498"/>
      <c r="D145" s="2497" t="s">
        <v>9400</v>
      </c>
      <c r="E145" s="2498"/>
      <c r="F145" s="604">
        <v>2018</v>
      </c>
      <c r="G145" s="2514" t="s">
        <v>9401</v>
      </c>
      <c r="H145" s="2540"/>
      <c r="I145" s="841" t="s">
        <v>9402</v>
      </c>
    </row>
    <row r="146" spans="1:9" s="544" customFormat="1" ht="25.5">
      <c r="A146" s="600" t="s">
        <v>9408</v>
      </c>
      <c r="B146" s="2528" t="s">
        <v>9409</v>
      </c>
      <c r="C146" s="2511"/>
      <c r="D146" s="2497" t="s">
        <v>9400</v>
      </c>
      <c r="E146" s="2498"/>
      <c r="F146" s="604">
        <v>2018</v>
      </c>
      <c r="G146" s="2538" t="s">
        <v>9401</v>
      </c>
      <c r="H146" s="2539"/>
      <c r="I146" s="842" t="s">
        <v>9402</v>
      </c>
    </row>
    <row r="147" spans="1:9" s="544" customFormat="1" ht="25.5">
      <c r="A147" s="600" t="s">
        <v>9414</v>
      </c>
      <c r="B147" s="2528" t="s">
        <v>9369</v>
      </c>
      <c r="C147" s="2511"/>
      <c r="D147" s="2528" t="s">
        <v>8470</v>
      </c>
      <c r="E147" s="2511"/>
      <c r="F147" s="604" t="s">
        <v>9415</v>
      </c>
      <c r="G147" s="2538" t="s">
        <v>8384</v>
      </c>
      <c r="H147" s="2539"/>
      <c r="I147" s="842" t="s">
        <v>8471</v>
      </c>
    </row>
    <row r="148" spans="1:9" s="544" customFormat="1" ht="25.5">
      <c r="A148" s="600" t="s">
        <v>9416</v>
      </c>
      <c r="B148" s="2528" t="s">
        <v>3393</v>
      </c>
      <c r="C148" s="2511"/>
      <c r="D148" s="2528" t="s">
        <v>9417</v>
      </c>
      <c r="E148" s="2511"/>
      <c r="F148" s="604">
        <v>2017</v>
      </c>
      <c r="G148" s="2538" t="s">
        <v>9418</v>
      </c>
      <c r="H148" s="2539"/>
      <c r="I148" s="842" t="s">
        <v>9402</v>
      </c>
    </row>
    <row r="149" spans="1:9" s="544" customFormat="1" ht="12.75">
      <c r="A149" s="600" t="s">
        <v>9419</v>
      </c>
      <c r="B149" s="2528" t="s">
        <v>3393</v>
      </c>
      <c r="C149" s="2511"/>
      <c r="D149" s="2528" t="s">
        <v>9420</v>
      </c>
      <c r="E149" s="2511"/>
      <c r="F149" s="604">
        <v>2018</v>
      </c>
      <c r="G149" s="2538" t="s">
        <v>9418</v>
      </c>
      <c r="H149" s="2539"/>
      <c r="I149" s="842" t="s">
        <v>9422</v>
      </c>
    </row>
    <row r="150" spans="1:9" s="544" customFormat="1" ht="12.75">
      <c r="A150" s="600" t="s">
        <v>9424</v>
      </c>
      <c r="B150" s="2528" t="s">
        <v>3393</v>
      </c>
      <c r="C150" s="2511"/>
      <c r="D150" s="2528" t="s">
        <v>9426</v>
      </c>
      <c r="E150" s="2511"/>
      <c r="F150" s="604">
        <v>2018</v>
      </c>
      <c r="G150" s="2538" t="s">
        <v>9078</v>
      </c>
      <c r="H150" s="2539"/>
      <c r="I150" s="842" t="s">
        <v>9402</v>
      </c>
    </row>
    <row r="151" spans="1:9" s="544" customFormat="1" ht="25.5">
      <c r="A151" s="600" t="s">
        <v>9427</v>
      </c>
      <c r="B151" s="2529" t="s">
        <v>9428</v>
      </c>
      <c r="C151" s="2530"/>
      <c r="D151" s="2524" t="s">
        <v>9429</v>
      </c>
      <c r="E151" s="2498"/>
      <c r="F151" s="841">
        <v>2017</v>
      </c>
      <c r="G151" s="2514" t="s">
        <v>8384</v>
      </c>
      <c r="H151" s="2540"/>
      <c r="I151" s="841" t="s">
        <v>9430</v>
      </c>
    </row>
    <row r="152" spans="1:9" s="544" customFormat="1" ht="25.5">
      <c r="A152" s="1540" t="s">
        <v>9431</v>
      </c>
      <c r="B152" s="2528" t="s">
        <v>9432</v>
      </c>
      <c r="C152" s="2511"/>
      <c r="D152" s="2528" t="s">
        <v>9433</v>
      </c>
      <c r="E152" s="2511"/>
      <c r="F152" s="842" t="s">
        <v>9434</v>
      </c>
      <c r="G152" s="2538" t="s">
        <v>8384</v>
      </c>
      <c r="H152" s="2539"/>
      <c r="I152" s="1576" t="s">
        <v>9435</v>
      </c>
    </row>
    <row r="153" spans="1:9" s="544" customFormat="1" ht="12.75">
      <c r="A153" s="1540" t="s">
        <v>9436</v>
      </c>
      <c r="B153" s="2528" t="s">
        <v>9437</v>
      </c>
      <c r="C153" s="2511"/>
      <c r="D153" s="2528" t="s">
        <v>9438</v>
      </c>
      <c r="E153" s="2511"/>
      <c r="F153" s="842">
        <v>2018</v>
      </c>
      <c r="G153" s="2538" t="s">
        <v>9401</v>
      </c>
      <c r="H153" s="2539"/>
      <c r="I153" s="842" t="s">
        <v>9402</v>
      </c>
    </row>
    <row r="154" spans="1:9" s="544" customFormat="1" ht="25.5">
      <c r="A154" s="1540" t="s">
        <v>9444</v>
      </c>
      <c r="B154" s="2528" t="s">
        <v>9445</v>
      </c>
      <c r="C154" s="2511"/>
      <c r="D154" s="2528" t="s">
        <v>9429</v>
      </c>
      <c r="E154" s="2511"/>
      <c r="F154" s="842">
        <v>2018</v>
      </c>
      <c r="G154" s="2538" t="s">
        <v>8384</v>
      </c>
      <c r="H154" s="2539"/>
      <c r="I154" s="842" t="s">
        <v>9430</v>
      </c>
    </row>
    <row r="155" spans="1:9" s="544" customFormat="1" ht="12.75">
      <c r="A155" s="1540" t="s">
        <v>9446</v>
      </c>
      <c r="B155" s="2528" t="s">
        <v>9447</v>
      </c>
      <c r="C155" s="2511"/>
      <c r="D155" s="2528" t="s">
        <v>9448</v>
      </c>
      <c r="E155" s="2511"/>
      <c r="F155" s="842">
        <v>2017</v>
      </c>
      <c r="G155" s="2538" t="s">
        <v>8384</v>
      </c>
      <c r="H155" s="2539"/>
      <c r="I155" s="842" t="s">
        <v>9450</v>
      </c>
    </row>
    <row r="156" spans="1:9" s="544" customFormat="1" ht="12.75">
      <c r="A156" s="1540" t="s">
        <v>9453</v>
      </c>
      <c r="B156" s="2528" t="s">
        <v>9447</v>
      </c>
      <c r="C156" s="2511"/>
      <c r="D156" s="2528" t="s">
        <v>9456</v>
      </c>
      <c r="E156" s="2511"/>
      <c r="F156" s="842">
        <v>2017</v>
      </c>
      <c r="G156" s="2538" t="s">
        <v>8384</v>
      </c>
      <c r="H156" s="2539"/>
      <c r="I156" s="842" t="s">
        <v>9450</v>
      </c>
    </row>
    <row r="157" spans="1:9" s="544" customFormat="1" ht="25.5">
      <c r="A157" s="1540" t="s">
        <v>9457</v>
      </c>
      <c r="B157" s="2528" t="s">
        <v>9447</v>
      </c>
      <c r="C157" s="2511"/>
      <c r="D157" s="2528" t="s">
        <v>9458</v>
      </c>
      <c r="E157" s="2511"/>
      <c r="F157" s="842">
        <v>2017</v>
      </c>
      <c r="G157" s="2538" t="s">
        <v>8384</v>
      </c>
      <c r="H157" s="2539"/>
      <c r="I157" s="842" t="s">
        <v>9450</v>
      </c>
    </row>
    <row r="158" spans="1:9" s="544" customFormat="1" ht="25.5">
      <c r="A158" s="1540" t="s">
        <v>9459</v>
      </c>
      <c r="B158" s="2528" t="s">
        <v>9447</v>
      </c>
      <c r="C158" s="2511"/>
      <c r="D158" s="2528" t="s">
        <v>9460</v>
      </c>
      <c r="E158" s="2511"/>
      <c r="F158" s="842">
        <v>2017</v>
      </c>
      <c r="G158" s="2538" t="s">
        <v>8384</v>
      </c>
      <c r="H158" s="2539"/>
      <c r="I158" s="842" t="s">
        <v>8704</v>
      </c>
    </row>
    <row r="159" spans="1:9" s="544" customFormat="1" ht="38.25">
      <c r="A159" s="1540" t="s">
        <v>9461</v>
      </c>
      <c r="B159" s="2528" t="s">
        <v>9447</v>
      </c>
      <c r="C159" s="2511"/>
      <c r="D159" s="2528" t="s">
        <v>9462</v>
      </c>
      <c r="E159" s="2511"/>
      <c r="F159" s="842">
        <v>2017</v>
      </c>
      <c r="G159" s="2538" t="s">
        <v>9401</v>
      </c>
      <c r="H159" s="2539"/>
      <c r="I159" s="842" t="s">
        <v>8848</v>
      </c>
    </row>
    <row r="160" spans="1:9" s="544" customFormat="1" ht="38.25">
      <c r="A160" s="600" t="s">
        <v>9463</v>
      </c>
      <c r="B160" s="2524" t="s">
        <v>9447</v>
      </c>
      <c r="C160" s="2498"/>
      <c r="D160" s="2524" t="s">
        <v>9464</v>
      </c>
      <c r="E160" s="2498"/>
      <c r="F160" s="841">
        <v>2017</v>
      </c>
      <c r="G160" s="2514" t="s">
        <v>9401</v>
      </c>
      <c r="H160" s="2540"/>
      <c r="I160" s="841" t="s">
        <v>8848</v>
      </c>
    </row>
    <row r="161" spans="1:9" s="544" customFormat="1" ht="38.25">
      <c r="A161" s="1540" t="s">
        <v>9467</v>
      </c>
      <c r="B161" s="2528" t="s">
        <v>9468</v>
      </c>
      <c r="C161" s="2511"/>
      <c r="D161" s="2528" t="s">
        <v>9469</v>
      </c>
      <c r="E161" s="2511"/>
      <c r="F161" s="842">
        <v>2018</v>
      </c>
      <c r="G161" s="2538" t="s">
        <v>9401</v>
      </c>
      <c r="H161" s="2539"/>
      <c r="I161" s="842" t="s">
        <v>8848</v>
      </c>
    </row>
    <row r="162" spans="1:9" s="544" customFormat="1" ht="38.25">
      <c r="A162" s="600" t="s">
        <v>9470</v>
      </c>
      <c r="B162" s="2497" t="s">
        <v>9471</v>
      </c>
      <c r="C162" s="2498"/>
      <c r="D162" s="2524" t="s">
        <v>9474</v>
      </c>
      <c r="E162" s="2498"/>
      <c r="F162" s="841">
        <v>2018</v>
      </c>
      <c r="G162" s="2514" t="s">
        <v>9401</v>
      </c>
      <c r="H162" s="2540"/>
      <c r="I162" s="841" t="s">
        <v>8848</v>
      </c>
    </row>
    <row r="163" spans="1:9" s="544" customFormat="1" ht="38.25">
      <c r="A163" s="1540" t="s">
        <v>9475</v>
      </c>
      <c r="B163" s="2497" t="s">
        <v>9476</v>
      </c>
      <c r="C163" s="2498"/>
      <c r="D163" s="2528" t="s">
        <v>9477</v>
      </c>
      <c r="E163" s="2511"/>
      <c r="F163" s="842">
        <v>2018</v>
      </c>
      <c r="G163" s="2538" t="s">
        <v>9401</v>
      </c>
      <c r="H163" s="2539"/>
      <c r="I163" s="842" t="s">
        <v>8848</v>
      </c>
    </row>
    <row r="164" spans="1:9" s="544" customFormat="1" ht="38.25">
      <c r="A164" s="1540" t="s">
        <v>9478</v>
      </c>
      <c r="B164" s="2528" t="s">
        <v>9479</v>
      </c>
      <c r="C164" s="2511"/>
      <c r="D164" s="2528" t="s">
        <v>9480</v>
      </c>
      <c r="E164" s="2511"/>
      <c r="F164" s="842">
        <v>2018</v>
      </c>
      <c r="G164" s="2538" t="s">
        <v>9401</v>
      </c>
      <c r="H164" s="2539"/>
      <c r="I164" s="842" t="s">
        <v>8848</v>
      </c>
    </row>
    <row r="165" spans="1:9" s="544" customFormat="1" ht="51">
      <c r="A165" s="1540" t="s">
        <v>9481</v>
      </c>
      <c r="B165" s="2528" t="s">
        <v>9482</v>
      </c>
      <c r="C165" s="2511"/>
      <c r="D165" s="2528" t="s">
        <v>9483</v>
      </c>
      <c r="E165" s="2511"/>
      <c r="F165" s="842" t="s">
        <v>9484</v>
      </c>
      <c r="G165" s="2538" t="s">
        <v>8384</v>
      </c>
      <c r="H165" s="2539"/>
      <c r="I165" s="842" t="s">
        <v>9485</v>
      </c>
    </row>
    <row r="166" spans="1:9" s="544" customFormat="1" ht="12.75">
      <c r="A166" s="2245" t="s">
        <v>126</v>
      </c>
      <c r="B166" s="2451"/>
      <c r="C166" s="2451"/>
      <c r="D166" s="2451"/>
      <c r="E166" s="2451"/>
      <c r="F166" s="2451"/>
      <c r="G166" s="2451"/>
      <c r="H166" s="2451"/>
      <c r="I166" s="2452"/>
    </row>
    <row r="167" spans="1:9" ht="15.75" customHeight="1">
      <c r="A167" s="384" t="s">
        <v>8313</v>
      </c>
      <c r="B167" s="2517" t="s">
        <v>8315</v>
      </c>
      <c r="C167" s="2498"/>
      <c r="D167" s="2245" t="s">
        <v>8319</v>
      </c>
      <c r="E167" s="2498"/>
      <c r="F167" s="381" t="s">
        <v>8323</v>
      </c>
      <c r="G167" s="2256" t="s">
        <v>8324</v>
      </c>
      <c r="H167" s="2500"/>
      <c r="I167" s="381" t="s">
        <v>8325</v>
      </c>
    </row>
    <row r="168" spans="1:9" ht="15.75" customHeight="1">
      <c r="A168" s="1587"/>
      <c r="B168" s="1588"/>
      <c r="C168" s="1589"/>
      <c r="D168" s="1590"/>
      <c r="E168" s="1589"/>
      <c r="F168" s="1591"/>
      <c r="G168" s="1592"/>
      <c r="H168" s="1593"/>
      <c r="I168" s="1591"/>
    </row>
    <row r="169" spans="1:9" s="1594" customFormat="1" ht="15.75" customHeight="1">
      <c r="A169" s="1587"/>
      <c r="B169" s="1588"/>
      <c r="C169" s="1589"/>
      <c r="D169" s="1590"/>
      <c r="E169" s="1589"/>
      <c r="F169" s="1591"/>
      <c r="G169" s="1592"/>
      <c r="H169" s="1593"/>
      <c r="I169" s="1591"/>
    </row>
    <row r="170" spans="1:9" s="1594" customFormat="1" ht="15.75" customHeight="1">
      <c r="A170" s="1587"/>
      <c r="B170" s="1588"/>
      <c r="C170" s="1589"/>
      <c r="D170" s="1590"/>
      <c r="E170" s="1589"/>
      <c r="F170" s="1591"/>
      <c r="G170" s="1592"/>
      <c r="H170" s="1593"/>
      <c r="I170" s="1591"/>
    </row>
    <row r="171" spans="1:9" s="1594" customFormat="1" ht="15.75" customHeight="1">
      <c r="A171" s="1587"/>
      <c r="B171" s="1588"/>
      <c r="C171" s="1589"/>
      <c r="D171" s="1590"/>
      <c r="E171" s="1589"/>
      <c r="F171" s="1591"/>
      <c r="G171" s="1592"/>
      <c r="H171" s="1593"/>
      <c r="I171" s="1591"/>
    </row>
    <row r="172" spans="1:9" s="1594" customFormat="1" ht="15.75" customHeight="1">
      <c r="A172" s="1587"/>
      <c r="B172" s="1588"/>
      <c r="C172" s="1589"/>
      <c r="D172" s="1590"/>
      <c r="E172" s="1589"/>
      <c r="F172" s="1591"/>
      <c r="G172" s="1592"/>
      <c r="H172" s="1593"/>
      <c r="I172" s="1591"/>
    </row>
    <row r="173" spans="1:9" s="1594" customFormat="1" ht="15.75" customHeight="1">
      <c r="A173" s="1587"/>
      <c r="B173" s="1588"/>
      <c r="C173" s="1589"/>
      <c r="D173" s="1590"/>
      <c r="E173" s="1589"/>
      <c r="F173" s="1591"/>
      <c r="G173" s="1592"/>
      <c r="H173" s="1593"/>
      <c r="I173" s="1591"/>
    </row>
    <row r="174" spans="1:9" s="1594" customFormat="1" ht="15.75" customHeight="1">
      <c r="A174" s="1587"/>
      <c r="B174" s="1588"/>
      <c r="C174" s="1589"/>
      <c r="D174" s="1590"/>
      <c r="E174" s="1589"/>
      <c r="F174" s="1591"/>
      <c r="G174" s="1592"/>
      <c r="H174" s="1593"/>
      <c r="I174" s="1591"/>
    </row>
    <row r="175" spans="1:9" s="1594" customFormat="1" ht="15.75" customHeight="1">
      <c r="A175" s="1396"/>
      <c r="B175" s="2541"/>
      <c r="C175" s="2498"/>
      <c r="D175" s="2543"/>
      <c r="E175" s="2498"/>
      <c r="F175" s="501"/>
      <c r="G175" s="2440"/>
      <c r="H175" s="2500"/>
      <c r="I175" s="501"/>
    </row>
    <row r="176" spans="1:9" ht="15.75" customHeight="1">
      <c r="A176" s="600"/>
      <c r="B176" s="2541"/>
      <c r="C176" s="2498"/>
      <c r="D176" s="2543"/>
      <c r="E176" s="2498"/>
      <c r="F176" s="841"/>
      <c r="G176" s="2440"/>
      <c r="H176" s="2500"/>
      <c r="I176" s="841"/>
    </row>
    <row r="177" spans="1:12" ht="15.75" customHeight="1">
      <c r="A177" s="1396"/>
      <c r="B177" s="2541"/>
      <c r="C177" s="2498"/>
      <c r="D177" s="2543"/>
      <c r="E177" s="2498"/>
      <c r="F177" s="501"/>
      <c r="G177" s="2440"/>
      <c r="H177" s="2500"/>
      <c r="I177" s="501"/>
    </row>
    <row r="178" spans="1:12" ht="15.75" customHeight="1">
      <c r="A178" s="2245" t="s">
        <v>127</v>
      </c>
      <c r="B178" s="2451"/>
      <c r="C178" s="2451"/>
      <c r="D178" s="2451"/>
      <c r="E178" s="2451"/>
      <c r="F178" s="2451"/>
      <c r="G178" s="2451"/>
      <c r="H178" s="2451"/>
      <c r="I178" s="2452"/>
    </row>
    <row r="179" spans="1:12" ht="15.75" customHeight="1">
      <c r="A179" s="384" t="s">
        <v>8313</v>
      </c>
      <c r="B179" s="2517" t="s">
        <v>8315</v>
      </c>
      <c r="C179" s="2498"/>
      <c r="D179" s="2256" t="s">
        <v>8319</v>
      </c>
      <c r="E179" s="2498"/>
      <c r="F179" s="381" t="s">
        <v>8323</v>
      </c>
      <c r="G179" s="2256" t="s">
        <v>8324</v>
      </c>
      <c r="H179" s="2500"/>
      <c r="I179" s="381" t="s">
        <v>8325</v>
      </c>
    </row>
    <row r="180" spans="1:12" ht="15.75" customHeight="1">
      <c r="A180" s="2247" t="s">
        <v>9487</v>
      </c>
      <c r="B180" s="2550" t="s">
        <v>9490</v>
      </c>
      <c r="C180" s="2509"/>
      <c r="D180" s="2542" t="s">
        <v>9491</v>
      </c>
      <c r="E180" s="2509"/>
      <c r="F180" s="2320">
        <v>2017</v>
      </c>
      <c r="G180" s="2503" t="s">
        <v>8340</v>
      </c>
      <c r="H180" s="2504"/>
      <c r="I180" s="2320" t="s">
        <v>8344</v>
      </c>
    </row>
    <row r="181" spans="1:12" ht="1.5" customHeight="1">
      <c r="A181" s="2549"/>
      <c r="B181" s="2510"/>
      <c r="C181" s="2511"/>
      <c r="D181" s="2510"/>
      <c r="E181" s="2511"/>
      <c r="F181" s="2502"/>
      <c r="G181" s="2505"/>
      <c r="H181" s="2506"/>
      <c r="I181" s="2502"/>
    </row>
    <row r="182" spans="1:12" ht="26.25" customHeight="1">
      <c r="A182" s="600" t="s">
        <v>9496</v>
      </c>
      <c r="B182" s="2497" t="s">
        <v>9498</v>
      </c>
      <c r="C182" s="2498"/>
      <c r="D182" s="2330" t="s">
        <v>9505</v>
      </c>
      <c r="E182" s="2498"/>
      <c r="F182" s="660">
        <v>2017</v>
      </c>
      <c r="G182" s="2499" t="s">
        <v>8340</v>
      </c>
      <c r="H182" s="2500"/>
      <c r="I182" s="660" t="s">
        <v>8344</v>
      </c>
    </row>
    <row r="183" spans="1:12" ht="26.25" customHeight="1">
      <c r="A183" s="600" t="s">
        <v>9511</v>
      </c>
      <c r="B183" s="2497" t="s">
        <v>9512</v>
      </c>
      <c r="C183" s="2498"/>
      <c r="D183" s="2330" t="s">
        <v>9513</v>
      </c>
      <c r="E183" s="2498"/>
      <c r="F183" s="660">
        <v>2018</v>
      </c>
      <c r="G183" s="2499" t="s">
        <v>8340</v>
      </c>
      <c r="H183" s="2500"/>
      <c r="I183" s="660" t="s">
        <v>9514</v>
      </c>
      <c r="L183" s="1501"/>
    </row>
    <row r="184" spans="1:12" ht="24.75" customHeight="1">
      <c r="A184" s="600" t="s">
        <v>9515</v>
      </c>
      <c r="B184" s="2497" t="s">
        <v>9516</v>
      </c>
      <c r="C184" s="2498"/>
      <c r="D184" s="2330" t="s">
        <v>9517</v>
      </c>
      <c r="E184" s="2498"/>
      <c r="F184" s="660">
        <v>2018</v>
      </c>
      <c r="G184" s="2499" t="s">
        <v>8340</v>
      </c>
      <c r="H184" s="2500"/>
      <c r="I184" s="660" t="s">
        <v>9518</v>
      </c>
    </row>
    <row r="185" spans="1:12" ht="24" customHeight="1">
      <c r="A185" s="600" t="s">
        <v>9519</v>
      </c>
      <c r="B185" s="2497" t="s">
        <v>9521</v>
      </c>
      <c r="C185" s="2498"/>
      <c r="D185" s="2330" t="s">
        <v>9522</v>
      </c>
      <c r="E185" s="2498"/>
      <c r="F185" s="660">
        <v>2017</v>
      </c>
      <c r="G185" s="2499" t="s">
        <v>8340</v>
      </c>
      <c r="H185" s="2500"/>
      <c r="I185" s="660" t="s">
        <v>9518</v>
      </c>
    </row>
    <row r="186" spans="1:12" ht="39" customHeight="1">
      <c r="A186" s="600" t="s">
        <v>9523</v>
      </c>
      <c r="B186" s="2497" t="s">
        <v>9524</v>
      </c>
      <c r="C186" s="2498"/>
      <c r="D186" s="2330" t="s">
        <v>9525</v>
      </c>
      <c r="E186" s="2498"/>
      <c r="F186" s="660">
        <v>2017</v>
      </c>
      <c r="G186" s="2499" t="s">
        <v>8340</v>
      </c>
      <c r="H186" s="2500"/>
      <c r="I186" s="660" t="s">
        <v>9514</v>
      </c>
    </row>
    <row r="187" spans="1:12" ht="15.75" customHeight="1">
      <c r="A187" s="600" t="s">
        <v>9526</v>
      </c>
      <c r="B187" s="2497" t="s">
        <v>9524</v>
      </c>
      <c r="C187" s="2498"/>
      <c r="D187" s="2330" t="s">
        <v>9527</v>
      </c>
      <c r="E187" s="2498"/>
      <c r="F187" s="660">
        <v>2018</v>
      </c>
      <c r="G187" s="2499" t="s">
        <v>8340</v>
      </c>
      <c r="H187" s="2500"/>
      <c r="I187" s="660" t="s">
        <v>9514</v>
      </c>
    </row>
    <row r="188" spans="1:12" ht="44.25" customHeight="1">
      <c r="A188" s="600" t="s">
        <v>9529</v>
      </c>
      <c r="B188" s="2497" t="s">
        <v>9524</v>
      </c>
      <c r="C188" s="2498"/>
      <c r="D188" s="2330" t="s">
        <v>9527</v>
      </c>
      <c r="E188" s="2498"/>
      <c r="F188" s="660">
        <v>2018</v>
      </c>
      <c r="G188" s="2499" t="s">
        <v>8340</v>
      </c>
      <c r="H188" s="2500"/>
      <c r="I188" s="660" t="s">
        <v>9514</v>
      </c>
    </row>
    <row r="189" spans="1:12" ht="36" customHeight="1">
      <c r="A189" s="600" t="s">
        <v>9534</v>
      </c>
      <c r="B189" s="2497" t="s">
        <v>9535</v>
      </c>
      <c r="C189" s="2498"/>
      <c r="D189" s="2330" t="s">
        <v>9536</v>
      </c>
      <c r="E189" s="2498"/>
      <c r="F189" s="660">
        <v>2017</v>
      </c>
      <c r="G189" s="2499" t="s">
        <v>8340</v>
      </c>
      <c r="H189" s="2500"/>
      <c r="I189" s="660" t="s">
        <v>9537</v>
      </c>
    </row>
    <row r="190" spans="1:12" ht="15.75" customHeight="1">
      <c r="A190" s="600" t="s">
        <v>9538</v>
      </c>
      <c r="B190" s="2497" t="s">
        <v>9535</v>
      </c>
      <c r="C190" s="2498"/>
      <c r="D190" s="2330" t="s">
        <v>9539</v>
      </c>
      <c r="E190" s="2498"/>
      <c r="F190" s="660">
        <v>2018</v>
      </c>
      <c r="G190" s="2499" t="s">
        <v>8340</v>
      </c>
      <c r="H190" s="2500"/>
      <c r="I190" s="660" t="s">
        <v>9540</v>
      </c>
    </row>
    <row r="191" spans="1:12" ht="36.75" customHeight="1">
      <c r="A191" s="600" t="s">
        <v>9511</v>
      </c>
      <c r="B191" s="2497" t="s">
        <v>9541</v>
      </c>
      <c r="C191" s="2498"/>
      <c r="D191" s="2330" t="s">
        <v>9543</v>
      </c>
      <c r="E191" s="2498"/>
      <c r="F191" s="660">
        <v>2018</v>
      </c>
      <c r="G191" s="2499" t="s">
        <v>8340</v>
      </c>
      <c r="H191" s="2500"/>
      <c r="I191" s="660" t="s">
        <v>9514</v>
      </c>
    </row>
    <row r="192" spans="1:12" ht="25.5" customHeight="1">
      <c r="A192" s="600" t="s">
        <v>9544</v>
      </c>
      <c r="B192" s="2497" t="s">
        <v>9545</v>
      </c>
      <c r="C192" s="2498"/>
      <c r="D192" s="2330" t="s">
        <v>9546</v>
      </c>
      <c r="E192" s="2498"/>
      <c r="F192" s="660">
        <v>2017</v>
      </c>
      <c r="G192" s="2499" t="s">
        <v>8340</v>
      </c>
      <c r="H192" s="2500"/>
      <c r="I192" s="660" t="s">
        <v>9518</v>
      </c>
    </row>
    <row r="193" spans="1:9" ht="38.25" customHeight="1">
      <c r="A193" s="600" t="s">
        <v>9547</v>
      </c>
      <c r="B193" s="2497" t="s">
        <v>3616</v>
      </c>
      <c r="C193" s="2498"/>
      <c r="D193" s="2330" t="s">
        <v>9549</v>
      </c>
      <c r="E193" s="2498"/>
      <c r="F193" s="660">
        <v>2017</v>
      </c>
      <c r="G193" s="2499" t="s">
        <v>8340</v>
      </c>
      <c r="H193" s="2500"/>
      <c r="I193" s="660" t="s">
        <v>9537</v>
      </c>
    </row>
    <row r="194" spans="1:9" ht="15.75" customHeight="1">
      <c r="A194" s="600" t="s">
        <v>9550</v>
      </c>
      <c r="B194" s="2497" t="s">
        <v>3616</v>
      </c>
      <c r="C194" s="2498"/>
      <c r="D194" s="2330" t="s">
        <v>9552</v>
      </c>
      <c r="E194" s="2498"/>
      <c r="F194" s="660">
        <v>2017</v>
      </c>
      <c r="G194" s="2499" t="s">
        <v>8340</v>
      </c>
      <c r="H194" s="2500"/>
      <c r="I194" s="660" t="s">
        <v>9518</v>
      </c>
    </row>
    <row r="195" spans="1:9" ht="15.75" customHeight="1">
      <c r="A195" s="600" t="s">
        <v>9559</v>
      </c>
      <c r="B195" s="2497" t="s">
        <v>3616</v>
      </c>
      <c r="C195" s="2498"/>
      <c r="D195" s="2330" t="s">
        <v>9561</v>
      </c>
      <c r="E195" s="2498"/>
      <c r="F195" s="660">
        <v>2018</v>
      </c>
      <c r="G195" s="2499" t="s">
        <v>8340</v>
      </c>
      <c r="H195" s="2500"/>
      <c r="I195" s="660" t="s">
        <v>9518</v>
      </c>
    </row>
    <row r="196" spans="1:9" ht="15.75" customHeight="1">
      <c r="A196" s="600" t="s">
        <v>9565</v>
      </c>
      <c r="B196" s="2497" t="s">
        <v>9566</v>
      </c>
      <c r="C196" s="2498"/>
      <c r="D196" s="2330" t="s">
        <v>9567</v>
      </c>
      <c r="E196" s="2498"/>
      <c r="F196" s="660">
        <v>2018</v>
      </c>
      <c r="G196" s="2499" t="s">
        <v>8340</v>
      </c>
      <c r="H196" s="2500"/>
      <c r="I196" s="660" t="s">
        <v>9518</v>
      </c>
    </row>
    <row r="197" spans="1:9" ht="15.75" customHeight="1">
      <c r="A197" s="600" t="s">
        <v>9568</v>
      </c>
      <c r="B197" s="2497" t="s">
        <v>9569</v>
      </c>
      <c r="C197" s="2498"/>
      <c r="D197" s="2330" t="s">
        <v>9570</v>
      </c>
      <c r="E197" s="2498"/>
      <c r="F197" s="660">
        <v>2017</v>
      </c>
      <c r="G197" s="2499" t="s">
        <v>8340</v>
      </c>
      <c r="H197" s="2500"/>
      <c r="I197" s="660" t="s">
        <v>9518</v>
      </c>
    </row>
    <row r="198" spans="1:9" ht="15.75" customHeight="1">
      <c r="A198" s="600" t="s">
        <v>9572</v>
      </c>
      <c r="B198" s="2497" t="s">
        <v>9573</v>
      </c>
      <c r="C198" s="2498"/>
      <c r="D198" s="2330" t="s">
        <v>9570</v>
      </c>
      <c r="E198" s="2498"/>
      <c r="F198" s="1530">
        <v>43191</v>
      </c>
      <c r="G198" s="2499" t="s">
        <v>8340</v>
      </c>
      <c r="H198" s="2500"/>
      <c r="I198" s="660" t="s">
        <v>9518</v>
      </c>
    </row>
    <row r="199" spans="1:9" ht="27" customHeight="1">
      <c r="A199" s="600" t="s">
        <v>9583</v>
      </c>
      <c r="B199" s="2497" t="s">
        <v>9591</v>
      </c>
      <c r="C199" s="2498"/>
      <c r="D199" s="2330" t="s">
        <v>9595</v>
      </c>
      <c r="E199" s="2498"/>
      <c r="F199" s="604">
        <v>2018</v>
      </c>
      <c r="G199" s="2499" t="s">
        <v>8340</v>
      </c>
      <c r="H199" s="2500"/>
      <c r="I199" s="660" t="s">
        <v>9518</v>
      </c>
    </row>
    <row r="200" spans="1:9" ht="24.75" customHeight="1">
      <c r="A200" s="600" t="s">
        <v>9607</v>
      </c>
      <c r="B200" s="2497" t="s">
        <v>9608</v>
      </c>
      <c r="C200" s="2498"/>
      <c r="D200" s="2330" t="s">
        <v>9609</v>
      </c>
      <c r="E200" s="2498"/>
      <c r="F200" s="604">
        <v>2018</v>
      </c>
      <c r="G200" s="2499" t="s">
        <v>8340</v>
      </c>
      <c r="H200" s="2500"/>
      <c r="I200" s="660" t="s">
        <v>9518</v>
      </c>
    </row>
    <row r="201" spans="1:9" ht="27.75" customHeight="1">
      <c r="A201" s="600" t="s">
        <v>9613</v>
      </c>
      <c r="B201" s="2497" t="s">
        <v>9614</v>
      </c>
      <c r="C201" s="2498"/>
      <c r="D201" s="2330" t="s">
        <v>9616</v>
      </c>
      <c r="E201" s="2498"/>
      <c r="F201" s="604">
        <v>2017</v>
      </c>
      <c r="G201" s="2499" t="s">
        <v>8340</v>
      </c>
      <c r="H201" s="2500"/>
      <c r="I201" s="660" t="s">
        <v>9518</v>
      </c>
    </row>
    <row r="202" spans="1:9" ht="26.25" customHeight="1">
      <c r="A202" s="600" t="s">
        <v>9619</v>
      </c>
      <c r="B202" s="2497" t="s">
        <v>9620</v>
      </c>
      <c r="C202" s="2498"/>
      <c r="D202" s="2330" t="s">
        <v>9621</v>
      </c>
      <c r="E202" s="2498"/>
      <c r="F202" s="604">
        <v>2018</v>
      </c>
      <c r="G202" s="2499" t="s">
        <v>8340</v>
      </c>
      <c r="H202" s="2500"/>
      <c r="I202" s="660" t="s">
        <v>9518</v>
      </c>
    </row>
    <row r="203" spans="1:9" ht="27.75" customHeight="1">
      <c r="A203" s="600" t="s">
        <v>9622</v>
      </c>
      <c r="B203" s="2497" t="s">
        <v>9623</v>
      </c>
      <c r="C203" s="2498"/>
      <c r="D203" s="2330" t="s">
        <v>9625</v>
      </c>
      <c r="E203" s="2498"/>
      <c r="F203" s="604">
        <v>2018</v>
      </c>
      <c r="G203" s="2499" t="s">
        <v>8340</v>
      </c>
      <c r="H203" s="2500"/>
      <c r="I203" s="660" t="s">
        <v>9514</v>
      </c>
    </row>
    <row r="204" spans="1:9" ht="28.5" customHeight="1">
      <c r="A204" s="600" t="s">
        <v>9626</v>
      </c>
      <c r="B204" s="2497" t="s">
        <v>9627</v>
      </c>
      <c r="C204" s="2498"/>
      <c r="D204" s="2330" t="s">
        <v>9628</v>
      </c>
      <c r="E204" s="2498"/>
      <c r="F204" s="604">
        <v>2018</v>
      </c>
      <c r="G204" s="2499" t="s">
        <v>8340</v>
      </c>
      <c r="H204" s="2500"/>
      <c r="I204" s="660" t="s">
        <v>9629</v>
      </c>
    </row>
    <row r="205" spans="1:9" ht="38.25" customHeight="1">
      <c r="A205" s="600" t="s">
        <v>9630</v>
      </c>
      <c r="B205" s="2497" t="s">
        <v>9631</v>
      </c>
      <c r="C205" s="2498"/>
      <c r="D205" s="2330" t="s">
        <v>9632</v>
      </c>
      <c r="E205" s="2498"/>
      <c r="F205" s="604">
        <v>2018</v>
      </c>
      <c r="G205" s="2499" t="s">
        <v>8340</v>
      </c>
      <c r="H205" s="2500"/>
      <c r="I205" s="660" t="s">
        <v>9635</v>
      </c>
    </row>
    <row r="206" spans="1:9" ht="23.25" customHeight="1">
      <c r="A206" s="600" t="s">
        <v>9636</v>
      </c>
      <c r="B206" s="2497" t="s">
        <v>9637</v>
      </c>
      <c r="C206" s="2498"/>
      <c r="D206" s="2330" t="s">
        <v>9638</v>
      </c>
      <c r="E206" s="2498"/>
      <c r="F206" s="604">
        <v>2017</v>
      </c>
      <c r="G206" s="2499" t="s">
        <v>8340</v>
      </c>
      <c r="H206" s="2500"/>
      <c r="I206" s="660" t="s">
        <v>9518</v>
      </c>
    </row>
    <row r="207" spans="1:9" ht="27" customHeight="1">
      <c r="A207" s="600" t="s">
        <v>9639</v>
      </c>
      <c r="B207" s="2497" t="s">
        <v>9640</v>
      </c>
      <c r="C207" s="2498"/>
      <c r="D207" s="2330" t="s">
        <v>9641</v>
      </c>
      <c r="E207" s="2498"/>
      <c r="F207" s="604">
        <v>2017</v>
      </c>
      <c r="G207" s="2499" t="s">
        <v>8340</v>
      </c>
      <c r="H207" s="2500"/>
      <c r="I207" s="660" t="s">
        <v>9518</v>
      </c>
    </row>
    <row r="208" spans="1:9" ht="15.75" customHeight="1">
      <c r="A208" s="600" t="s">
        <v>9642</v>
      </c>
      <c r="B208" s="2497" t="s">
        <v>9643</v>
      </c>
      <c r="C208" s="2498"/>
      <c r="D208" s="2330" t="s">
        <v>9644</v>
      </c>
      <c r="E208" s="2498"/>
      <c r="F208" s="604">
        <v>2017</v>
      </c>
      <c r="G208" s="2499" t="s">
        <v>8340</v>
      </c>
      <c r="H208" s="2500"/>
      <c r="I208" s="660" t="s">
        <v>9518</v>
      </c>
    </row>
    <row r="209" spans="1:9" ht="26.25" customHeight="1">
      <c r="A209" s="600" t="s">
        <v>9647</v>
      </c>
      <c r="B209" s="2497" t="s">
        <v>9640</v>
      </c>
      <c r="C209" s="2498"/>
      <c r="D209" s="2330" t="s">
        <v>9648</v>
      </c>
      <c r="E209" s="2498"/>
      <c r="F209" s="604">
        <v>2017</v>
      </c>
      <c r="G209" s="2499" t="s">
        <v>8340</v>
      </c>
      <c r="H209" s="2500"/>
      <c r="I209" s="660" t="s">
        <v>9518</v>
      </c>
    </row>
    <row r="210" spans="1:9" ht="15.75" customHeight="1">
      <c r="A210" s="961" t="s">
        <v>9652</v>
      </c>
      <c r="B210" s="2497" t="s">
        <v>9653</v>
      </c>
      <c r="C210" s="2498"/>
      <c r="D210" s="2501" t="s">
        <v>9655</v>
      </c>
      <c r="E210" s="2498"/>
      <c r="F210" s="604">
        <v>2017</v>
      </c>
      <c r="G210" s="2499" t="s">
        <v>8340</v>
      </c>
      <c r="H210" s="2500"/>
      <c r="I210" s="660" t="s">
        <v>9518</v>
      </c>
    </row>
    <row r="211" spans="1:9" ht="25.5" customHeight="1">
      <c r="A211" s="961" t="s">
        <v>9659</v>
      </c>
      <c r="B211" s="2497" t="s">
        <v>9653</v>
      </c>
      <c r="C211" s="2498"/>
      <c r="D211" s="2501" t="s">
        <v>9660</v>
      </c>
      <c r="E211" s="2498"/>
      <c r="F211" s="604">
        <v>2017</v>
      </c>
      <c r="G211" s="2499" t="s">
        <v>8340</v>
      </c>
      <c r="H211" s="2500"/>
      <c r="I211" s="660" t="s">
        <v>9518</v>
      </c>
    </row>
    <row r="212" spans="1:9" ht="15.75" customHeight="1">
      <c r="A212" s="961" t="s">
        <v>9662</v>
      </c>
      <c r="B212" s="2529" t="s">
        <v>9663</v>
      </c>
      <c r="C212" s="2530"/>
      <c r="D212" s="2501" t="s">
        <v>9570</v>
      </c>
      <c r="E212" s="2498"/>
      <c r="F212" s="604">
        <v>2017</v>
      </c>
      <c r="G212" s="2499" t="s">
        <v>8340</v>
      </c>
      <c r="H212" s="2500"/>
      <c r="I212" s="660" t="s">
        <v>9518</v>
      </c>
    </row>
    <row r="213" spans="1:9" ht="24.75" customHeight="1">
      <c r="A213" s="961" t="s">
        <v>9664</v>
      </c>
      <c r="B213" s="2529" t="s">
        <v>9665</v>
      </c>
      <c r="C213" s="2530"/>
      <c r="D213" s="2501" t="s">
        <v>9570</v>
      </c>
      <c r="E213" s="2498"/>
      <c r="F213" s="604">
        <v>2017</v>
      </c>
      <c r="G213" s="2499" t="s">
        <v>8340</v>
      </c>
      <c r="H213" s="2500"/>
      <c r="I213" s="660" t="s">
        <v>9518</v>
      </c>
    </row>
    <row r="214" spans="1:9" ht="24.75" customHeight="1">
      <c r="A214" s="961" t="s">
        <v>9667</v>
      </c>
      <c r="B214" s="2497" t="s">
        <v>9668</v>
      </c>
      <c r="C214" s="2498"/>
      <c r="D214" s="2501" t="s">
        <v>9670</v>
      </c>
      <c r="E214" s="2498"/>
      <c r="F214" s="604"/>
      <c r="G214" s="2499" t="s">
        <v>8340</v>
      </c>
      <c r="H214" s="2500"/>
      <c r="I214" s="660" t="s">
        <v>9518</v>
      </c>
    </row>
    <row r="215" spans="1:9" ht="15.75" customHeight="1">
      <c r="A215" s="2247" t="s">
        <v>9673</v>
      </c>
      <c r="B215" s="2550" t="s">
        <v>9674</v>
      </c>
      <c r="C215" s="2509"/>
      <c r="D215" s="2542" t="s">
        <v>9675</v>
      </c>
      <c r="E215" s="2509"/>
      <c r="F215" s="2320">
        <v>2018</v>
      </c>
      <c r="G215" s="2503" t="s">
        <v>8340</v>
      </c>
      <c r="H215" s="2504"/>
      <c r="I215" s="2320" t="s">
        <v>9518</v>
      </c>
    </row>
    <row r="216" spans="1:9" ht="15.75" customHeight="1">
      <c r="A216" s="2549"/>
      <c r="B216" s="2510"/>
      <c r="C216" s="2511"/>
      <c r="D216" s="2510"/>
      <c r="E216" s="2511"/>
      <c r="F216" s="2502"/>
      <c r="G216" s="2505"/>
      <c r="H216" s="2506"/>
      <c r="I216" s="2502"/>
    </row>
    <row r="217" spans="1:9" ht="27" customHeight="1">
      <c r="A217" s="600" t="s">
        <v>9676</v>
      </c>
      <c r="B217" s="2497" t="s">
        <v>9677</v>
      </c>
      <c r="C217" s="2498"/>
      <c r="D217" s="2330" t="s">
        <v>9675</v>
      </c>
      <c r="E217" s="2498"/>
      <c r="F217" s="660">
        <v>2018</v>
      </c>
      <c r="G217" s="2499" t="s">
        <v>8340</v>
      </c>
      <c r="H217" s="2500"/>
      <c r="I217" s="660" t="s">
        <v>9518</v>
      </c>
    </row>
    <row r="218" spans="1:9" ht="24.75" customHeight="1">
      <c r="A218" s="600" t="s">
        <v>9678</v>
      </c>
      <c r="B218" s="2497" t="s">
        <v>9679</v>
      </c>
      <c r="C218" s="2498"/>
      <c r="D218" s="2330" t="s">
        <v>9680</v>
      </c>
      <c r="E218" s="2498"/>
      <c r="F218" s="660">
        <v>2017</v>
      </c>
      <c r="G218" s="2499" t="s">
        <v>8340</v>
      </c>
      <c r="H218" s="2500"/>
      <c r="I218" s="660" t="s">
        <v>9518</v>
      </c>
    </row>
    <row r="219" spans="1:9" ht="25.5" customHeight="1">
      <c r="A219" s="600" t="s">
        <v>9681</v>
      </c>
      <c r="B219" s="2497" t="s">
        <v>9682</v>
      </c>
      <c r="C219" s="2498"/>
      <c r="D219" s="2330" t="s">
        <v>9683</v>
      </c>
      <c r="E219" s="2498"/>
      <c r="F219" s="660">
        <v>2017</v>
      </c>
      <c r="G219" s="2499" t="s">
        <v>8340</v>
      </c>
      <c r="H219" s="2500"/>
      <c r="I219" s="660" t="s">
        <v>9518</v>
      </c>
    </row>
    <row r="220" spans="1:9" ht="25.5" customHeight="1">
      <c r="A220" s="600" t="s">
        <v>9684</v>
      </c>
      <c r="B220" s="2497" t="s">
        <v>9685</v>
      </c>
      <c r="C220" s="2498"/>
      <c r="D220" s="2330" t="s">
        <v>9686</v>
      </c>
      <c r="E220" s="2498"/>
      <c r="F220" s="660">
        <v>2017</v>
      </c>
      <c r="G220" s="2499" t="s">
        <v>8340</v>
      </c>
      <c r="H220" s="2500"/>
      <c r="I220" s="660" t="s">
        <v>9518</v>
      </c>
    </row>
    <row r="221" spans="1:9" ht="27" customHeight="1">
      <c r="A221" s="600" t="s">
        <v>9687</v>
      </c>
      <c r="B221" s="2497" t="s">
        <v>9688</v>
      </c>
      <c r="C221" s="2498"/>
      <c r="D221" s="2330" t="s">
        <v>9689</v>
      </c>
      <c r="E221" s="2498"/>
      <c r="F221" s="660">
        <v>2017</v>
      </c>
      <c r="G221" s="2499" t="s">
        <v>8340</v>
      </c>
      <c r="H221" s="2500"/>
      <c r="I221" s="660" t="s">
        <v>9518</v>
      </c>
    </row>
    <row r="222" spans="1:9" ht="28.5" customHeight="1">
      <c r="A222" s="600" t="s">
        <v>9690</v>
      </c>
      <c r="B222" s="2497" t="s">
        <v>499</v>
      </c>
      <c r="C222" s="2498"/>
      <c r="D222" s="2330" t="s">
        <v>9691</v>
      </c>
      <c r="E222" s="2498"/>
      <c r="F222" s="660">
        <v>2017</v>
      </c>
      <c r="G222" s="2499" t="s">
        <v>8340</v>
      </c>
      <c r="H222" s="2500"/>
      <c r="I222" s="660" t="s">
        <v>9518</v>
      </c>
    </row>
    <row r="223" spans="1:9" ht="30.75" customHeight="1">
      <c r="A223" s="600" t="s">
        <v>9692</v>
      </c>
      <c r="B223" s="2497" t="s">
        <v>499</v>
      </c>
      <c r="C223" s="2498"/>
      <c r="D223" s="2330" t="s">
        <v>9693</v>
      </c>
      <c r="E223" s="2498"/>
      <c r="F223" s="660">
        <v>2017</v>
      </c>
      <c r="G223" s="2499" t="s">
        <v>8340</v>
      </c>
      <c r="H223" s="2500"/>
      <c r="I223" s="660" t="s">
        <v>9518</v>
      </c>
    </row>
    <row r="224" spans="1:9" ht="25.5">
      <c r="A224" s="600" t="s">
        <v>9694</v>
      </c>
      <c r="B224" s="2497" t="s">
        <v>499</v>
      </c>
      <c r="C224" s="2498"/>
      <c r="D224" s="2330" t="s">
        <v>9695</v>
      </c>
      <c r="E224" s="2498"/>
      <c r="F224" s="660">
        <v>2017</v>
      </c>
      <c r="G224" s="2499" t="s">
        <v>8340</v>
      </c>
      <c r="H224" s="2500"/>
      <c r="I224" s="660" t="s">
        <v>9518</v>
      </c>
    </row>
    <row r="225" spans="1:9" ht="29.25" customHeight="1">
      <c r="A225" s="600" t="s">
        <v>9701</v>
      </c>
      <c r="B225" s="2497" t="s">
        <v>495</v>
      </c>
      <c r="C225" s="2498"/>
      <c r="D225" s="2330" t="s">
        <v>9704</v>
      </c>
      <c r="E225" s="2498"/>
      <c r="F225" s="660">
        <v>2017</v>
      </c>
      <c r="G225" s="2499" t="s">
        <v>8340</v>
      </c>
      <c r="H225" s="2500"/>
      <c r="I225" s="660" t="s">
        <v>9518</v>
      </c>
    </row>
    <row r="226" spans="1:9" ht="26.25" customHeight="1">
      <c r="A226" s="600" t="s">
        <v>9707</v>
      </c>
      <c r="B226" s="2497" t="s">
        <v>495</v>
      </c>
      <c r="C226" s="2498"/>
      <c r="D226" s="2330" t="s">
        <v>9708</v>
      </c>
      <c r="E226" s="2498"/>
      <c r="F226" s="660">
        <v>2018</v>
      </c>
      <c r="G226" s="2499" t="s">
        <v>8340</v>
      </c>
      <c r="H226" s="2500"/>
      <c r="I226" s="660" t="s">
        <v>9518</v>
      </c>
    </row>
    <row r="227" spans="1:9" ht="25.5">
      <c r="A227" s="600" t="s">
        <v>9709</v>
      </c>
      <c r="B227" s="2497" t="s">
        <v>495</v>
      </c>
      <c r="C227" s="2498"/>
      <c r="D227" s="2330" t="s">
        <v>9710</v>
      </c>
      <c r="E227" s="2498"/>
      <c r="F227" s="660">
        <v>2018</v>
      </c>
      <c r="G227" s="2499" t="s">
        <v>8340</v>
      </c>
      <c r="H227" s="2500"/>
      <c r="I227" s="660" t="s">
        <v>9514</v>
      </c>
    </row>
    <row r="228" spans="1:9" ht="36" customHeight="1">
      <c r="A228" s="600" t="s">
        <v>9711</v>
      </c>
      <c r="B228" s="2497" t="s">
        <v>497</v>
      </c>
      <c r="C228" s="2498"/>
      <c r="D228" s="2330" t="s">
        <v>9712</v>
      </c>
      <c r="E228" s="2498"/>
      <c r="F228" s="660">
        <v>2018</v>
      </c>
      <c r="G228" s="2499" t="s">
        <v>8340</v>
      </c>
      <c r="H228" s="2500"/>
      <c r="I228" s="660" t="s">
        <v>9518</v>
      </c>
    </row>
    <row r="229" spans="1:9" ht="27.75" customHeight="1">
      <c r="A229" s="2330"/>
      <c r="B229" s="2451"/>
      <c r="C229" s="2451"/>
      <c r="D229" s="2451"/>
      <c r="E229" s="2451"/>
      <c r="F229" s="2451"/>
      <c r="G229" s="2451"/>
      <c r="H229" s="2451"/>
      <c r="I229" s="2452"/>
    </row>
    <row r="230" spans="1:9" ht="15.75" customHeight="1">
      <c r="A230" s="2245" t="s">
        <v>128</v>
      </c>
      <c r="B230" s="2451"/>
      <c r="C230" s="2451"/>
      <c r="D230" s="2451"/>
      <c r="E230" s="2451"/>
      <c r="F230" s="2451"/>
      <c r="G230" s="2451"/>
      <c r="H230" s="2451"/>
      <c r="I230" s="2452"/>
    </row>
    <row r="231" spans="1:9" ht="15.75" customHeight="1">
      <c r="A231" s="838" t="s">
        <v>9723</v>
      </c>
      <c r="B231" s="2497" t="s">
        <v>409</v>
      </c>
      <c r="C231" s="2498"/>
      <c r="D231" s="2497" t="s">
        <v>9727</v>
      </c>
      <c r="E231" s="2498"/>
      <c r="F231" s="660">
        <v>2017</v>
      </c>
      <c r="G231" s="2499" t="s">
        <v>8340</v>
      </c>
      <c r="H231" s="2500"/>
      <c r="I231" s="660" t="s">
        <v>9730</v>
      </c>
    </row>
    <row r="232" spans="1:9" ht="12.75" customHeight="1">
      <c r="A232" s="838" t="s">
        <v>9736</v>
      </c>
      <c r="B232" s="2497" t="s">
        <v>9737</v>
      </c>
      <c r="C232" s="2498"/>
      <c r="D232" s="2497" t="s">
        <v>9738</v>
      </c>
      <c r="E232" s="2498"/>
      <c r="F232" s="660">
        <v>2018</v>
      </c>
      <c r="G232" s="2499" t="s">
        <v>8340</v>
      </c>
      <c r="H232" s="2500"/>
      <c r="I232" s="660" t="s">
        <v>9730</v>
      </c>
    </row>
    <row r="233" spans="1:9" ht="12.75" customHeight="1">
      <c r="A233" s="838" t="s">
        <v>9739</v>
      </c>
      <c r="B233" s="2497" t="s">
        <v>409</v>
      </c>
      <c r="C233" s="2498"/>
      <c r="D233" s="2497" t="s">
        <v>9740</v>
      </c>
      <c r="E233" s="2498"/>
      <c r="F233" s="660">
        <v>2018</v>
      </c>
      <c r="G233" s="2499" t="s">
        <v>8340</v>
      </c>
      <c r="H233" s="2500"/>
      <c r="I233" s="660" t="s">
        <v>9730</v>
      </c>
    </row>
    <row r="234" spans="1:9" ht="12.75" customHeight="1">
      <c r="A234" s="838" t="s">
        <v>9741</v>
      </c>
      <c r="B234" s="2497" t="s">
        <v>412</v>
      </c>
      <c r="C234" s="2498"/>
      <c r="D234" s="2497" t="s">
        <v>9742</v>
      </c>
      <c r="E234" s="2498"/>
      <c r="F234" s="660">
        <v>2018</v>
      </c>
      <c r="G234" s="2499" t="s">
        <v>8340</v>
      </c>
      <c r="H234" s="2500"/>
      <c r="I234" s="660" t="s">
        <v>9730</v>
      </c>
    </row>
    <row r="235" spans="1:9" ht="12.75" customHeight="1">
      <c r="A235" s="838" t="s">
        <v>9743</v>
      </c>
      <c r="B235" s="2497" t="s">
        <v>414</v>
      </c>
      <c r="C235" s="2498"/>
      <c r="D235" s="2497" t="s">
        <v>9744</v>
      </c>
      <c r="E235" s="2498"/>
      <c r="F235" s="660">
        <v>2017</v>
      </c>
      <c r="G235" s="2499" t="s">
        <v>8340</v>
      </c>
      <c r="H235" s="2500"/>
      <c r="I235" s="660" t="s">
        <v>9745</v>
      </c>
    </row>
    <row r="236" spans="1:9" ht="12.75" customHeight="1">
      <c r="A236" s="838" t="s">
        <v>9746</v>
      </c>
      <c r="B236" s="2497" t="s">
        <v>414</v>
      </c>
      <c r="C236" s="2498"/>
      <c r="D236" s="2497" t="s">
        <v>9748</v>
      </c>
      <c r="E236" s="2498"/>
      <c r="F236" s="660">
        <v>2018</v>
      </c>
      <c r="G236" s="2499" t="s">
        <v>8340</v>
      </c>
      <c r="H236" s="2500"/>
      <c r="I236" s="660" t="s">
        <v>9745</v>
      </c>
    </row>
    <row r="237" spans="1:9" ht="12.75" customHeight="1">
      <c r="A237" s="838" t="s">
        <v>9752</v>
      </c>
      <c r="B237" s="2497" t="s">
        <v>414</v>
      </c>
      <c r="C237" s="2498"/>
      <c r="D237" s="2497" t="s">
        <v>9740</v>
      </c>
      <c r="E237" s="2498"/>
      <c r="F237" s="660">
        <v>2018</v>
      </c>
      <c r="G237" s="2499" t="s">
        <v>8340</v>
      </c>
      <c r="H237" s="2500"/>
      <c r="I237" s="660" t="s">
        <v>9730</v>
      </c>
    </row>
    <row r="238" spans="1:9" ht="12.75" customHeight="1">
      <c r="A238" s="838" t="s">
        <v>9756</v>
      </c>
      <c r="B238" s="2497" t="s">
        <v>421</v>
      </c>
      <c r="C238" s="2498"/>
      <c r="D238" s="2497" t="s">
        <v>9757</v>
      </c>
      <c r="E238" s="2498"/>
      <c r="F238" s="660">
        <v>2017</v>
      </c>
      <c r="G238" s="2499" t="s">
        <v>8340</v>
      </c>
      <c r="H238" s="2500"/>
      <c r="I238" s="660" t="s">
        <v>9730</v>
      </c>
    </row>
    <row r="239" spans="1:9" ht="12.75" customHeight="1">
      <c r="A239" s="838" t="s">
        <v>9758</v>
      </c>
      <c r="B239" s="2497" t="s">
        <v>9759</v>
      </c>
      <c r="C239" s="2498"/>
      <c r="D239" s="2497" t="s">
        <v>9740</v>
      </c>
      <c r="E239" s="2498"/>
      <c r="F239" s="660">
        <v>2018</v>
      </c>
      <c r="G239" s="2499" t="s">
        <v>8340</v>
      </c>
      <c r="H239" s="2500"/>
      <c r="I239" s="660" t="s">
        <v>9730</v>
      </c>
    </row>
    <row r="240" spans="1:9" ht="12.75" customHeight="1">
      <c r="A240" s="1562" t="s">
        <v>9760</v>
      </c>
      <c r="B240" s="2497" t="s">
        <v>433</v>
      </c>
      <c r="C240" s="2498"/>
      <c r="D240" s="2497" t="s">
        <v>9761</v>
      </c>
      <c r="E240" s="2498"/>
      <c r="F240" s="660">
        <v>2017</v>
      </c>
      <c r="G240" s="2499" t="s">
        <v>8340</v>
      </c>
      <c r="H240" s="2500"/>
      <c r="I240" s="660" t="s">
        <v>9730</v>
      </c>
    </row>
    <row r="241" spans="1:9" ht="12.75" customHeight="1">
      <c r="A241" s="838" t="s">
        <v>9762</v>
      </c>
      <c r="B241" s="2497" t="s">
        <v>433</v>
      </c>
      <c r="C241" s="2498"/>
      <c r="D241" s="2497" t="s">
        <v>9763</v>
      </c>
      <c r="E241" s="2498"/>
      <c r="F241" s="660">
        <v>2017</v>
      </c>
      <c r="G241" s="2499" t="s">
        <v>8340</v>
      </c>
      <c r="H241" s="2500"/>
      <c r="I241" s="660" t="s">
        <v>9730</v>
      </c>
    </row>
    <row r="242" spans="1:9" ht="12.75" customHeight="1">
      <c r="A242" s="838" t="s">
        <v>9765</v>
      </c>
      <c r="B242" s="2497" t="s">
        <v>9766</v>
      </c>
      <c r="C242" s="2498"/>
      <c r="D242" s="2497" t="s">
        <v>9761</v>
      </c>
      <c r="E242" s="2498"/>
      <c r="F242" s="660">
        <v>2018</v>
      </c>
      <c r="G242" s="2499" t="s">
        <v>8340</v>
      </c>
      <c r="H242" s="2500"/>
      <c r="I242" s="660" t="s">
        <v>9730</v>
      </c>
    </row>
    <row r="243" spans="1:9" ht="12.75" customHeight="1">
      <c r="A243" s="838" t="s">
        <v>9767</v>
      </c>
      <c r="B243" s="2497" t="s">
        <v>431</v>
      </c>
      <c r="C243" s="2498"/>
      <c r="D243" s="2497" t="s">
        <v>9769</v>
      </c>
      <c r="E243" s="2498"/>
      <c r="F243" s="660">
        <v>2017</v>
      </c>
      <c r="G243" s="2499" t="s">
        <v>8340</v>
      </c>
      <c r="H243" s="2500"/>
      <c r="I243" s="660" t="s">
        <v>9730</v>
      </c>
    </row>
    <row r="244" spans="1:9" ht="12.75" customHeight="1">
      <c r="A244" s="838" t="s">
        <v>9770</v>
      </c>
      <c r="B244" s="2497" t="s">
        <v>439</v>
      </c>
      <c r="C244" s="2498"/>
      <c r="D244" s="2497" t="s">
        <v>9771</v>
      </c>
      <c r="E244" s="2498"/>
      <c r="F244" s="660">
        <v>2018</v>
      </c>
      <c r="G244" s="2499" t="s">
        <v>8340</v>
      </c>
      <c r="H244" s="2500"/>
      <c r="I244" s="660" t="s">
        <v>9730</v>
      </c>
    </row>
    <row r="245" spans="1:9" ht="12.75" customHeight="1">
      <c r="A245" s="838" t="s">
        <v>9772</v>
      </c>
      <c r="B245" s="2497" t="s">
        <v>439</v>
      </c>
      <c r="C245" s="2498"/>
      <c r="D245" s="2497" t="s">
        <v>9773</v>
      </c>
      <c r="E245" s="2498"/>
      <c r="F245" s="660">
        <v>2018</v>
      </c>
      <c r="G245" s="2499" t="s">
        <v>8340</v>
      </c>
      <c r="H245" s="2500"/>
      <c r="I245" s="660" t="s">
        <v>9730</v>
      </c>
    </row>
    <row r="246" spans="1:9" ht="12.75" customHeight="1">
      <c r="A246" s="838" t="s">
        <v>9774</v>
      </c>
      <c r="B246" s="2497" t="s">
        <v>9775</v>
      </c>
      <c r="C246" s="2498"/>
      <c r="D246" s="2497" t="s">
        <v>9776</v>
      </c>
      <c r="E246" s="2498"/>
      <c r="F246" s="660">
        <v>2017</v>
      </c>
      <c r="G246" s="2499" t="s">
        <v>8340</v>
      </c>
      <c r="H246" s="2500"/>
      <c r="I246" s="660" t="s">
        <v>9730</v>
      </c>
    </row>
    <row r="247" spans="1:9" ht="12.75" customHeight="1">
      <c r="A247" s="838" t="s">
        <v>9778</v>
      </c>
      <c r="B247" s="2497" t="s">
        <v>9779</v>
      </c>
      <c r="C247" s="2498"/>
      <c r="D247" s="2497" t="s">
        <v>9776</v>
      </c>
      <c r="E247" s="2498"/>
      <c r="F247" s="660">
        <v>2018</v>
      </c>
      <c r="G247" s="2499" t="s">
        <v>8340</v>
      </c>
      <c r="H247" s="2500"/>
      <c r="I247" s="660" t="s">
        <v>9730</v>
      </c>
    </row>
    <row r="248" spans="1:9" ht="12.75" customHeight="1">
      <c r="A248" s="838" t="s">
        <v>9780</v>
      </c>
      <c r="B248" s="2497" t="s">
        <v>451</v>
      </c>
      <c r="C248" s="2498"/>
      <c r="D248" s="2497" t="s">
        <v>9781</v>
      </c>
      <c r="E248" s="2498"/>
      <c r="F248" s="660">
        <v>2018</v>
      </c>
      <c r="G248" s="2499" t="s">
        <v>8340</v>
      </c>
      <c r="H248" s="2500"/>
      <c r="I248" s="660" t="s">
        <v>9730</v>
      </c>
    </row>
    <row r="249" spans="1:9" ht="12.75" customHeight="1">
      <c r="A249" s="838" t="s">
        <v>9782</v>
      </c>
      <c r="B249" s="2497" t="s">
        <v>451</v>
      </c>
      <c r="C249" s="2498"/>
      <c r="D249" s="2497" t="s">
        <v>9783</v>
      </c>
      <c r="E249" s="2498"/>
      <c r="F249" s="660">
        <v>2018</v>
      </c>
      <c r="G249" s="2499" t="s">
        <v>8340</v>
      </c>
      <c r="H249" s="2500"/>
      <c r="I249" s="660" t="s">
        <v>9730</v>
      </c>
    </row>
    <row r="250" spans="1:9" ht="12.75" customHeight="1">
      <c r="A250" s="1540"/>
      <c r="B250" s="1538"/>
      <c r="C250" s="1538"/>
      <c r="D250" s="1538"/>
      <c r="E250" s="603"/>
      <c r="F250" s="842"/>
      <c r="G250" s="604"/>
      <c r="H250" s="604"/>
      <c r="I250" s="880"/>
    </row>
    <row r="251" spans="1:9" ht="12.75" customHeight="1">
      <c r="A251" s="2532" t="s">
        <v>131</v>
      </c>
      <c r="B251" s="2533"/>
      <c r="C251" s="2533"/>
      <c r="D251" s="2533"/>
      <c r="E251" s="2533"/>
      <c r="F251" s="2533"/>
      <c r="G251" s="2533"/>
      <c r="H251" s="2533"/>
      <c r="I251" s="2534"/>
    </row>
    <row r="252" spans="1:9" ht="12.75" customHeight="1">
      <c r="A252" s="1563" t="s">
        <v>8313</v>
      </c>
      <c r="B252" s="2472" t="s">
        <v>8315</v>
      </c>
      <c r="C252" s="2490"/>
      <c r="D252" s="2472" t="s">
        <v>8319</v>
      </c>
      <c r="E252" s="2490"/>
      <c r="F252" s="1541" t="s">
        <v>8323</v>
      </c>
      <c r="G252" s="2507" t="s">
        <v>8324</v>
      </c>
      <c r="H252" s="2475"/>
      <c r="I252" s="1541" t="s">
        <v>8325</v>
      </c>
    </row>
    <row r="253" spans="1:9" ht="12.75" customHeight="1">
      <c r="A253" s="1542" t="s">
        <v>9784</v>
      </c>
      <c r="B253" s="2531" t="s">
        <v>9785</v>
      </c>
      <c r="C253" s="2490"/>
      <c r="D253" s="2513" t="s">
        <v>9787</v>
      </c>
      <c r="E253" s="2490"/>
      <c r="F253" s="1543">
        <v>2017</v>
      </c>
      <c r="G253" s="2512" t="s">
        <v>9418</v>
      </c>
      <c r="H253" s="2475"/>
      <c r="I253" s="1544"/>
    </row>
    <row r="254" spans="1:9" ht="12.75" customHeight="1">
      <c r="A254" s="1542" t="s">
        <v>9791</v>
      </c>
      <c r="B254" s="2531" t="s">
        <v>9792</v>
      </c>
      <c r="C254" s="2490"/>
      <c r="D254" s="2513" t="s">
        <v>9793</v>
      </c>
      <c r="E254" s="2490"/>
      <c r="F254" s="1543">
        <v>2017</v>
      </c>
      <c r="G254" s="2512" t="s">
        <v>9418</v>
      </c>
      <c r="H254" s="2475"/>
      <c r="I254" s="1544"/>
    </row>
    <row r="255" spans="1:9" ht="12.75" customHeight="1">
      <c r="A255" s="1542" t="s">
        <v>9794</v>
      </c>
      <c r="B255" s="2531" t="s">
        <v>9785</v>
      </c>
      <c r="C255" s="2490"/>
      <c r="D255" s="2513" t="s">
        <v>9795</v>
      </c>
      <c r="E255" s="2490"/>
      <c r="F255" s="1543">
        <v>2018</v>
      </c>
      <c r="G255" s="2512" t="s">
        <v>9418</v>
      </c>
      <c r="H255" s="2475"/>
      <c r="I255" s="1544"/>
    </row>
    <row r="256" spans="1:9" ht="12.75" customHeight="1">
      <c r="A256" s="1542" t="s">
        <v>9796</v>
      </c>
      <c r="B256" s="2531" t="s">
        <v>9797</v>
      </c>
      <c r="C256" s="2490"/>
      <c r="D256" s="2513" t="s">
        <v>9798</v>
      </c>
      <c r="E256" s="2490"/>
      <c r="F256" s="1543">
        <v>2018</v>
      </c>
      <c r="G256" s="2512" t="s">
        <v>9799</v>
      </c>
      <c r="H256" s="2475"/>
      <c r="I256" s="1544"/>
    </row>
    <row r="257" spans="1:9" ht="12.75" customHeight="1">
      <c r="A257" s="1423" t="s">
        <v>9800</v>
      </c>
      <c r="B257" s="2531" t="s">
        <v>9785</v>
      </c>
      <c r="C257" s="2490"/>
      <c r="D257" s="2513" t="s">
        <v>9801</v>
      </c>
      <c r="E257" s="2490"/>
      <c r="F257" s="1543">
        <v>2017</v>
      </c>
      <c r="G257" s="2512" t="s">
        <v>9799</v>
      </c>
      <c r="H257" s="2475"/>
      <c r="I257" s="1544" t="s">
        <v>9802</v>
      </c>
    </row>
    <row r="258" spans="1:9" ht="12.75" customHeight="1">
      <c r="A258" s="1423" t="s">
        <v>9803</v>
      </c>
      <c r="B258" s="2490" t="s">
        <v>9804</v>
      </c>
      <c r="C258" s="2490"/>
      <c r="D258" s="2495" t="s">
        <v>9806</v>
      </c>
      <c r="E258" s="2490"/>
      <c r="F258" s="1545">
        <v>2017</v>
      </c>
      <c r="G258" s="2475" t="s">
        <v>8340</v>
      </c>
      <c r="H258" s="2475"/>
      <c r="I258" s="1545" t="s">
        <v>9802</v>
      </c>
    </row>
    <row r="259" spans="1:9" ht="12.75" customHeight="1">
      <c r="A259" s="1546" t="s">
        <v>9808</v>
      </c>
      <c r="B259" s="2490" t="s">
        <v>9804</v>
      </c>
      <c r="C259" s="2490"/>
      <c r="D259" s="2495" t="s">
        <v>9809</v>
      </c>
      <c r="E259" s="2490"/>
      <c r="F259" s="1545">
        <v>2018</v>
      </c>
      <c r="G259" s="2475" t="s">
        <v>8340</v>
      </c>
      <c r="H259" s="2475"/>
      <c r="I259" s="1545" t="s">
        <v>9802</v>
      </c>
    </row>
    <row r="260" spans="1:9" ht="12.75" customHeight="1">
      <c r="A260" s="1423" t="s">
        <v>9810</v>
      </c>
      <c r="B260" s="2490" t="s">
        <v>9804</v>
      </c>
      <c r="C260" s="2490"/>
      <c r="D260" s="2495" t="s">
        <v>9811</v>
      </c>
      <c r="E260" s="2490"/>
      <c r="F260" s="1545">
        <v>2018</v>
      </c>
      <c r="G260" s="2475" t="s">
        <v>9418</v>
      </c>
      <c r="H260" s="2475"/>
      <c r="I260" s="1545"/>
    </row>
    <row r="261" spans="1:9" ht="12.75" customHeight="1">
      <c r="A261" s="1423" t="s">
        <v>9812</v>
      </c>
      <c r="B261" s="2490" t="s">
        <v>9813</v>
      </c>
      <c r="C261" s="2490"/>
      <c r="D261" s="2495" t="s">
        <v>9814</v>
      </c>
      <c r="E261" s="2490"/>
      <c r="F261" s="1545">
        <v>2018</v>
      </c>
      <c r="G261" s="2475" t="s">
        <v>9418</v>
      </c>
      <c r="H261" s="2475"/>
      <c r="I261" s="1545"/>
    </row>
    <row r="262" spans="1:9" ht="12.75" customHeight="1">
      <c r="A262" s="1423" t="s">
        <v>9815</v>
      </c>
      <c r="B262" s="2490" t="s">
        <v>9816</v>
      </c>
      <c r="C262" s="2490"/>
      <c r="D262" s="2495" t="s">
        <v>9817</v>
      </c>
      <c r="E262" s="2490"/>
      <c r="F262" s="1545">
        <v>2017</v>
      </c>
      <c r="G262" s="2475" t="s">
        <v>9418</v>
      </c>
      <c r="H262" s="2475"/>
      <c r="I262" s="1545"/>
    </row>
    <row r="263" spans="1:9" ht="12.75" customHeight="1">
      <c r="A263" s="1423" t="s">
        <v>9818</v>
      </c>
      <c r="B263" s="2490" t="s">
        <v>9819</v>
      </c>
      <c r="C263" s="2490"/>
      <c r="D263" s="2495" t="s">
        <v>9820</v>
      </c>
      <c r="E263" s="2490"/>
      <c r="F263" s="1545">
        <v>2017</v>
      </c>
      <c r="G263" s="2475" t="s">
        <v>8340</v>
      </c>
      <c r="H263" s="2475"/>
      <c r="I263" s="1545" t="s">
        <v>9802</v>
      </c>
    </row>
    <row r="264" spans="1:9" ht="12.75" customHeight="1">
      <c r="A264" s="1423" t="s">
        <v>9822</v>
      </c>
      <c r="B264" s="2490" t="s">
        <v>9823</v>
      </c>
      <c r="C264" s="2490"/>
      <c r="D264" s="2495" t="s">
        <v>9824</v>
      </c>
      <c r="E264" s="2490"/>
      <c r="F264" s="1545">
        <v>2018</v>
      </c>
      <c r="G264" s="2475" t="s">
        <v>9418</v>
      </c>
      <c r="H264" s="2475"/>
      <c r="I264" s="1545" t="s">
        <v>7156</v>
      </c>
    </row>
    <row r="265" spans="1:9" ht="12.75" customHeight="1">
      <c r="A265" s="1423" t="s">
        <v>9825</v>
      </c>
      <c r="B265" s="2490" t="s">
        <v>9826</v>
      </c>
      <c r="C265" s="2490"/>
      <c r="D265" s="2495" t="s">
        <v>9827</v>
      </c>
      <c r="E265" s="2490"/>
      <c r="F265" s="1545">
        <v>2018</v>
      </c>
      <c r="G265" s="2475" t="s">
        <v>8340</v>
      </c>
      <c r="H265" s="2475"/>
      <c r="I265" s="1545" t="s">
        <v>9828</v>
      </c>
    </row>
    <row r="266" spans="1:9" ht="12.75" customHeight="1">
      <c r="A266" s="1423" t="s">
        <v>9829</v>
      </c>
      <c r="B266" s="2490" t="s">
        <v>9826</v>
      </c>
      <c r="C266" s="2490"/>
      <c r="D266" s="2495" t="s">
        <v>9831</v>
      </c>
      <c r="E266" s="2490"/>
      <c r="F266" s="1545">
        <v>2018</v>
      </c>
      <c r="G266" s="2475" t="s">
        <v>8340</v>
      </c>
      <c r="H266" s="2475"/>
      <c r="I266" s="1545" t="s">
        <v>9828</v>
      </c>
    </row>
    <row r="267" spans="1:9" ht="12.75" customHeight="1">
      <c r="A267" s="1423" t="s">
        <v>9832</v>
      </c>
      <c r="B267" s="2490" t="s">
        <v>9826</v>
      </c>
      <c r="C267" s="2490"/>
      <c r="D267" s="2495" t="s">
        <v>9833</v>
      </c>
      <c r="E267" s="2490"/>
      <c r="F267" s="1545">
        <v>2018</v>
      </c>
      <c r="G267" s="2475" t="s">
        <v>8340</v>
      </c>
      <c r="H267" s="2475"/>
      <c r="I267" s="1545"/>
    </row>
    <row r="268" spans="1:9" ht="12.75" customHeight="1">
      <c r="A268" s="1423" t="s">
        <v>9834</v>
      </c>
      <c r="B268" s="2490" t="s">
        <v>9826</v>
      </c>
      <c r="C268" s="2490"/>
      <c r="D268" s="2495" t="s">
        <v>9835</v>
      </c>
      <c r="E268" s="2490"/>
      <c r="F268" s="1545">
        <v>2017</v>
      </c>
      <c r="G268" s="2475" t="s">
        <v>8340</v>
      </c>
      <c r="H268" s="2475"/>
      <c r="I268" s="1545"/>
    </row>
    <row r="269" spans="1:9" ht="12.75" customHeight="1">
      <c r="A269" s="1423" t="s">
        <v>9836</v>
      </c>
      <c r="B269" s="2490" t="s">
        <v>9837</v>
      </c>
      <c r="C269" s="2490"/>
      <c r="D269" s="2495" t="s">
        <v>9838</v>
      </c>
      <c r="E269" s="2490"/>
      <c r="F269" s="1545">
        <v>2017</v>
      </c>
      <c r="G269" s="2475" t="s">
        <v>8340</v>
      </c>
      <c r="H269" s="2475"/>
      <c r="I269" s="1545"/>
    </row>
    <row r="270" spans="1:9" ht="12.75" customHeight="1">
      <c r="A270" s="1423" t="s">
        <v>9839</v>
      </c>
      <c r="B270" s="2490" t="s">
        <v>9840</v>
      </c>
      <c r="C270" s="2490"/>
      <c r="D270" s="2495" t="s">
        <v>9841</v>
      </c>
      <c r="E270" s="2490"/>
      <c r="F270" s="1545">
        <v>2017</v>
      </c>
      <c r="G270" s="2475" t="s">
        <v>9418</v>
      </c>
      <c r="H270" s="2475"/>
      <c r="I270" s="1545"/>
    </row>
    <row r="271" spans="1:9" ht="12.75" customHeight="1">
      <c r="A271" s="1423" t="s">
        <v>9842</v>
      </c>
      <c r="B271" s="2490" t="s">
        <v>9840</v>
      </c>
      <c r="C271" s="2490"/>
      <c r="D271" s="2495" t="s">
        <v>9843</v>
      </c>
      <c r="E271" s="2490"/>
      <c r="F271" s="1545">
        <v>2018</v>
      </c>
      <c r="G271" s="2475" t="s">
        <v>9418</v>
      </c>
      <c r="H271" s="2475"/>
      <c r="I271" s="1545"/>
    </row>
    <row r="272" spans="1:9" ht="12.75" customHeight="1">
      <c r="A272" s="1423" t="s">
        <v>9845</v>
      </c>
      <c r="B272" s="2490" t="s">
        <v>9846</v>
      </c>
      <c r="C272" s="2490"/>
      <c r="D272" s="2495" t="s">
        <v>9847</v>
      </c>
      <c r="E272" s="2490"/>
      <c r="F272" s="1545">
        <v>2018</v>
      </c>
      <c r="G272" s="2475" t="s">
        <v>9418</v>
      </c>
      <c r="H272" s="2475"/>
      <c r="I272" s="1545"/>
    </row>
    <row r="273" spans="1:9" ht="12.75" customHeight="1">
      <c r="A273" s="1423" t="s">
        <v>9848</v>
      </c>
      <c r="B273" s="2490" t="s">
        <v>9849</v>
      </c>
      <c r="C273" s="2490"/>
      <c r="D273" s="2495" t="s">
        <v>9847</v>
      </c>
      <c r="E273" s="2490"/>
      <c r="F273" s="1545">
        <v>2018</v>
      </c>
      <c r="G273" s="2475" t="s">
        <v>9418</v>
      </c>
      <c r="H273" s="2475"/>
      <c r="I273" s="1545"/>
    </row>
    <row r="274" spans="1:9" ht="12.75" customHeight="1">
      <c r="A274" s="1423" t="s">
        <v>9850</v>
      </c>
      <c r="B274" s="2490" t="s">
        <v>9851</v>
      </c>
      <c r="C274" s="2490"/>
      <c r="D274" s="2495" t="s">
        <v>9847</v>
      </c>
      <c r="E274" s="2490"/>
      <c r="F274" s="1545">
        <v>2018</v>
      </c>
      <c r="G274" s="2475" t="s">
        <v>9418</v>
      </c>
      <c r="H274" s="2475"/>
      <c r="I274" s="1545"/>
    </row>
    <row r="275" spans="1:9" ht="12.75" customHeight="1">
      <c r="A275" s="1423" t="s">
        <v>9852</v>
      </c>
      <c r="B275" s="2490" t="s">
        <v>9840</v>
      </c>
      <c r="C275" s="2490"/>
      <c r="D275" s="2495" t="s">
        <v>9853</v>
      </c>
      <c r="E275" s="2490"/>
      <c r="F275" s="1545">
        <v>2018</v>
      </c>
      <c r="G275" s="2475" t="s">
        <v>9418</v>
      </c>
      <c r="H275" s="2475"/>
      <c r="I275" s="1545"/>
    </row>
    <row r="276" spans="1:9" ht="12.75" customHeight="1">
      <c r="A276" s="1423" t="s">
        <v>9854</v>
      </c>
      <c r="B276" s="2490" t="s">
        <v>9840</v>
      </c>
      <c r="C276" s="2490"/>
      <c r="D276" s="2495" t="s">
        <v>9855</v>
      </c>
      <c r="E276" s="2490"/>
      <c r="F276" s="1545">
        <v>2018</v>
      </c>
      <c r="G276" s="2475" t="s">
        <v>8340</v>
      </c>
      <c r="H276" s="2475"/>
      <c r="I276" s="1545" t="s">
        <v>9802</v>
      </c>
    </row>
    <row r="277" spans="1:9" ht="12.75" customHeight="1">
      <c r="A277" s="1542" t="s">
        <v>9856</v>
      </c>
      <c r="B277" s="2490" t="s">
        <v>7405</v>
      </c>
      <c r="C277" s="2490"/>
      <c r="D277" s="2495" t="s">
        <v>7406</v>
      </c>
      <c r="E277" s="2490"/>
      <c r="F277" s="1545">
        <v>2017</v>
      </c>
      <c r="G277" s="2475" t="s">
        <v>9857</v>
      </c>
      <c r="H277" s="2475"/>
      <c r="I277" s="1545"/>
    </row>
    <row r="278" spans="1:9" ht="12.75" customHeight="1">
      <c r="A278" s="1542" t="s">
        <v>9858</v>
      </c>
      <c r="B278" s="2490" t="s">
        <v>7408</v>
      </c>
      <c r="C278" s="2490"/>
      <c r="D278" s="2495" t="s">
        <v>9859</v>
      </c>
      <c r="E278" s="2490"/>
      <c r="F278" s="1545">
        <v>2017</v>
      </c>
      <c r="G278" s="2475" t="s">
        <v>9857</v>
      </c>
      <c r="H278" s="2475"/>
      <c r="I278" s="1545" t="s">
        <v>7156</v>
      </c>
    </row>
    <row r="279" spans="1:9" ht="12.75" customHeight="1">
      <c r="A279" s="1423" t="s">
        <v>7410</v>
      </c>
      <c r="B279" s="2490" t="s">
        <v>7408</v>
      </c>
      <c r="C279" s="2490"/>
      <c r="D279" s="2495" t="s">
        <v>9860</v>
      </c>
      <c r="E279" s="2490"/>
      <c r="F279" s="1545">
        <v>2017</v>
      </c>
      <c r="G279" s="2475" t="s">
        <v>9857</v>
      </c>
      <c r="H279" s="2475"/>
      <c r="I279" s="1545" t="s">
        <v>7156</v>
      </c>
    </row>
    <row r="280" spans="1:9" ht="12.75" customHeight="1">
      <c r="A280" s="1423" t="s">
        <v>9861</v>
      </c>
      <c r="B280" s="2490" t="s">
        <v>9862</v>
      </c>
      <c r="C280" s="2490"/>
      <c r="D280" s="2495" t="s">
        <v>9863</v>
      </c>
      <c r="E280" s="2490"/>
      <c r="F280" s="1545">
        <v>2017</v>
      </c>
      <c r="G280" s="2475" t="s">
        <v>8340</v>
      </c>
      <c r="H280" s="2475"/>
      <c r="I280" s="1545" t="s">
        <v>9802</v>
      </c>
    </row>
    <row r="281" spans="1:9" ht="12.75" customHeight="1">
      <c r="A281" s="1423" t="s">
        <v>9864</v>
      </c>
      <c r="B281" s="2490" t="s">
        <v>9862</v>
      </c>
      <c r="C281" s="2490"/>
      <c r="D281" s="2495" t="s">
        <v>9865</v>
      </c>
      <c r="E281" s="2490"/>
      <c r="F281" s="1545">
        <v>2018</v>
      </c>
      <c r="G281" s="2475" t="s">
        <v>9418</v>
      </c>
      <c r="H281" s="2475"/>
      <c r="I281" s="1545"/>
    </row>
    <row r="282" spans="1:9" ht="12.75" customHeight="1">
      <c r="A282" s="1423" t="s">
        <v>9866</v>
      </c>
      <c r="B282" s="2490" t="s">
        <v>9862</v>
      </c>
      <c r="C282" s="2490"/>
      <c r="D282" s="2495" t="s">
        <v>7418</v>
      </c>
      <c r="E282" s="2490"/>
      <c r="F282" s="1545">
        <v>2017</v>
      </c>
      <c r="G282" s="2475" t="s">
        <v>9857</v>
      </c>
      <c r="H282" s="2475"/>
      <c r="I282" s="1545"/>
    </row>
    <row r="283" spans="1:9" ht="12.75" customHeight="1">
      <c r="A283" s="1423" t="s">
        <v>9867</v>
      </c>
      <c r="B283" s="2490" t="s">
        <v>9868</v>
      </c>
      <c r="C283" s="2490"/>
      <c r="D283" s="2495" t="s">
        <v>9869</v>
      </c>
      <c r="E283" s="2490"/>
      <c r="F283" s="1545">
        <v>2017</v>
      </c>
      <c r="G283" s="2475" t="s">
        <v>8340</v>
      </c>
      <c r="H283" s="2475"/>
      <c r="I283" s="1545" t="s">
        <v>9802</v>
      </c>
    </row>
    <row r="284" spans="1:9" ht="12.75" customHeight="1">
      <c r="A284" s="1423" t="s">
        <v>9870</v>
      </c>
      <c r="B284" s="2490" t="s">
        <v>9871</v>
      </c>
      <c r="C284" s="2490"/>
      <c r="D284" s="2495" t="s">
        <v>9872</v>
      </c>
      <c r="E284" s="2490"/>
      <c r="F284" s="1545">
        <v>2018</v>
      </c>
      <c r="G284" s="2475" t="s">
        <v>9418</v>
      </c>
      <c r="H284" s="2475"/>
      <c r="I284" s="1545" t="s">
        <v>7793</v>
      </c>
    </row>
    <row r="285" spans="1:9" ht="12.75" customHeight="1">
      <c r="A285" s="1423" t="s">
        <v>9873</v>
      </c>
      <c r="B285" s="2490" t="s">
        <v>9874</v>
      </c>
      <c r="C285" s="2490"/>
      <c r="D285" s="2495" t="s">
        <v>9875</v>
      </c>
      <c r="E285" s="2490"/>
      <c r="F285" s="1545">
        <v>2018</v>
      </c>
      <c r="G285" s="2475" t="s">
        <v>9418</v>
      </c>
      <c r="H285" s="2475"/>
      <c r="I285" s="1545" t="s">
        <v>7793</v>
      </c>
    </row>
    <row r="286" spans="1:9" ht="12.75" customHeight="1">
      <c r="A286" s="1564" t="s">
        <v>9876</v>
      </c>
      <c r="B286" s="2553" t="s">
        <v>9877</v>
      </c>
      <c r="C286" s="2516"/>
      <c r="D286" s="2515" t="s">
        <v>9878</v>
      </c>
      <c r="E286" s="2516"/>
      <c r="F286" s="1547">
        <v>2018</v>
      </c>
      <c r="G286" s="2555" t="s">
        <v>9418</v>
      </c>
      <c r="H286" s="2556"/>
      <c r="I286" s="1547" t="s">
        <v>7793</v>
      </c>
    </row>
    <row r="287" spans="1:9" ht="12.75" customHeight="1">
      <c r="A287" s="838" t="s">
        <v>9879</v>
      </c>
      <c r="B287" s="2497" t="s">
        <v>9880</v>
      </c>
      <c r="C287" s="2498"/>
      <c r="D287" s="2306" t="s">
        <v>9881</v>
      </c>
      <c r="E287" s="2498"/>
      <c r="F287" s="660">
        <v>2018</v>
      </c>
      <c r="G287" s="2499" t="s">
        <v>9418</v>
      </c>
      <c r="H287" s="2500"/>
      <c r="I287" s="660" t="s">
        <v>7793</v>
      </c>
    </row>
    <row r="288" spans="1:9" ht="12.75" customHeight="1">
      <c r="A288" s="838" t="s">
        <v>9884</v>
      </c>
      <c r="B288" s="2497" t="s">
        <v>9885</v>
      </c>
      <c r="C288" s="2498"/>
      <c r="D288" s="2514" t="s">
        <v>9888</v>
      </c>
      <c r="E288" s="2498"/>
      <c r="F288" s="660">
        <v>2017</v>
      </c>
      <c r="G288" s="2499" t="s">
        <v>8340</v>
      </c>
      <c r="H288" s="2500"/>
      <c r="I288" s="660" t="s">
        <v>7793</v>
      </c>
    </row>
    <row r="289" spans="1:9" ht="12.75" customHeight="1">
      <c r="A289" s="838" t="s">
        <v>9891</v>
      </c>
      <c r="B289" s="2497" t="s">
        <v>9885</v>
      </c>
      <c r="C289" s="2498"/>
      <c r="D289" s="2306" t="s">
        <v>9892</v>
      </c>
      <c r="E289" s="2498"/>
      <c r="F289" s="660">
        <v>2017</v>
      </c>
      <c r="G289" s="2499" t="s">
        <v>8340</v>
      </c>
      <c r="H289" s="2500"/>
      <c r="I289" s="660" t="s">
        <v>7793</v>
      </c>
    </row>
    <row r="290" spans="1:9" ht="12.75" customHeight="1">
      <c r="A290" s="838" t="s">
        <v>9893</v>
      </c>
      <c r="B290" s="2497" t="s">
        <v>9885</v>
      </c>
      <c r="C290" s="2498"/>
      <c r="D290" s="2306" t="s">
        <v>9895</v>
      </c>
      <c r="E290" s="2498"/>
      <c r="F290" s="660">
        <v>2018</v>
      </c>
      <c r="G290" s="2499" t="s">
        <v>8340</v>
      </c>
      <c r="H290" s="2500"/>
      <c r="I290" s="660" t="s">
        <v>7793</v>
      </c>
    </row>
    <row r="291" spans="1:9" ht="12.75" customHeight="1">
      <c r="A291" s="838" t="s">
        <v>9896</v>
      </c>
      <c r="B291" s="2497" t="s">
        <v>9885</v>
      </c>
      <c r="C291" s="2498"/>
      <c r="D291" s="2306" t="s">
        <v>9897</v>
      </c>
      <c r="E291" s="2498"/>
      <c r="F291" s="660">
        <v>2018</v>
      </c>
      <c r="G291" s="2499" t="s">
        <v>8340</v>
      </c>
      <c r="H291" s="2500"/>
      <c r="I291" s="660" t="s">
        <v>7793</v>
      </c>
    </row>
    <row r="292" spans="1:9" ht="12.75" customHeight="1">
      <c r="A292" s="838" t="s">
        <v>9898</v>
      </c>
      <c r="B292" s="2497" t="s">
        <v>9885</v>
      </c>
      <c r="C292" s="2498"/>
      <c r="D292" s="2306" t="s">
        <v>9899</v>
      </c>
      <c r="E292" s="2498"/>
      <c r="F292" s="660">
        <v>2017</v>
      </c>
      <c r="G292" s="2499" t="s">
        <v>9900</v>
      </c>
      <c r="H292" s="2500"/>
      <c r="I292" s="660" t="s">
        <v>7793</v>
      </c>
    </row>
    <row r="293" spans="1:9" ht="12.75" customHeight="1">
      <c r="A293" s="838" t="s">
        <v>9901</v>
      </c>
      <c r="B293" s="2497" t="s">
        <v>9885</v>
      </c>
      <c r="C293" s="2498"/>
      <c r="D293" s="2306" t="s">
        <v>9902</v>
      </c>
      <c r="E293" s="2498"/>
      <c r="F293" s="660">
        <v>2017</v>
      </c>
      <c r="G293" s="2499" t="s">
        <v>9900</v>
      </c>
      <c r="H293" s="2500"/>
      <c r="I293" s="660" t="s">
        <v>7793</v>
      </c>
    </row>
    <row r="294" spans="1:9" ht="12.75" customHeight="1">
      <c r="A294" s="838" t="s">
        <v>9903</v>
      </c>
      <c r="B294" s="2497" t="s">
        <v>9885</v>
      </c>
      <c r="C294" s="2498"/>
      <c r="D294" s="2306" t="s">
        <v>9902</v>
      </c>
      <c r="E294" s="2498"/>
      <c r="F294" s="660">
        <v>2017</v>
      </c>
      <c r="G294" s="2499" t="s">
        <v>9900</v>
      </c>
      <c r="H294" s="2500"/>
      <c r="I294" s="660" t="s">
        <v>7793</v>
      </c>
    </row>
    <row r="295" spans="1:9" ht="12.75" customHeight="1">
      <c r="A295" s="838" t="s">
        <v>9904</v>
      </c>
      <c r="B295" s="2497" t="s">
        <v>9885</v>
      </c>
      <c r="C295" s="2498"/>
      <c r="D295" s="2306" t="s">
        <v>9905</v>
      </c>
      <c r="E295" s="2498"/>
      <c r="F295" s="660">
        <v>2018</v>
      </c>
      <c r="G295" s="2499" t="s">
        <v>9900</v>
      </c>
      <c r="H295" s="2500"/>
      <c r="I295" s="660" t="s">
        <v>7793</v>
      </c>
    </row>
    <row r="296" spans="1:9" ht="12.75" customHeight="1">
      <c r="A296" s="838" t="s">
        <v>9906</v>
      </c>
      <c r="B296" s="2497" t="s">
        <v>9885</v>
      </c>
      <c r="C296" s="2498"/>
      <c r="D296" s="2514" t="s">
        <v>9907</v>
      </c>
      <c r="E296" s="2498"/>
      <c r="F296" s="660">
        <v>2017</v>
      </c>
      <c r="G296" s="2499" t="s">
        <v>9418</v>
      </c>
      <c r="H296" s="2500"/>
      <c r="I296" s="660" t="s">
        <v>7793</v>
      </c>
    </row>
    <row r="297" spans="1:9" ht="12.75" customHeight="1">
      <c r="A297" s="838" t="s">
        <v>9908</v>
      </c>
      <c r="B297" s="2497" t="s">
        <v>9885</v>
      </c>
      <c r="C297" s="2498"/>
      <c r="D297" s="2306" t="s">
        <v>9909</v>
      </c>
      <c r="E297" s="2498"/>
      <c r="F297" s="660">
        <v>2017</v>
      </c>
      <c r="G297" s="2499" t="s">
        <v>9418</v>
      </c>
      <c r="H297" s="2500"/>
      <c r="I297" s="660" t="s">
        <v>7793</v>
      </c>
    </row>
    <row r="298" spans="1:9" ht="12.75" customHeight="1">
      <c r="A298" s="838" t="s">
        <v>9910</v>
      </c>
      <c r="B298" s="2497" t="s">
        <v>9885</v>
      </c>
      <c r="C298" s="2498"/>
      <c r="D298" s="2306" t="s">
        <v>9911</v>
      </c>
      <c r="E298" s="2498"/>
      <c r="F298" s="660">
        <v>2018</v>
      </c>
      <c r="G298" s="2499" t="s">
        <v>9418</v>
      </c>
      <c r="H298" s="2500"/>
      <c r="I298" s="660" t="s">
        <v>7793</v>
      </c>
    </row>
    <row r="299" spans="1:9" ht="12.75" customHeight="1">
      <c r="A299" s="838" t="s">
        <v>9912</v>
      </c>
      <c r="B299" s="2497" t="s">
        <v>9885</v>
      </c>
      <c r="C299" s="2498"/>
      <c r="D299" s="2306" t="s">
        <v>9913</v>
      </c>
      <c r="E299" s="2498"/>
      <c r="F299" s="660">
        <v>2018</v>
      </c>
      <c r="G299" s="2499" t="s">
        <v>9418</v>
      </c>
      <c r="H299" s="2500"/>
      <c r="I299" s="660" t="s">
        <v>7793</v>
      </c>
    </row>
    <row r="300" spans="1:9" ht="12.75" customHeight="1">
      <c r="A300" s="2307" t="s">
        <v>9914</v>
      </c>
      <c r="B300" s="2550" t="s">
        <v>11952</v>
      </c>
      <c r="C300" s="2509"/>
      <c r="D300" s="2508" t="s">
        <v>9917</v>
      </c>
      <c r="E300" s="2509"/>
      <c r="F300" s="2320">
        <v>2017</v>
      </c>
      <c r="G300" s="2503" t="s">
        <v>8340</v>
      </c>
      <c r="H300" s="2504"/>
      <c r="I300" s="2304" t="s">
        <v>7793</v>
      </c>
    </row>
    <row r="301" spans="1:9" ht="12.75" customHeight="1">
      <c r="A301" s="2549"/>
      <c r="B301" s="2510"/>
      <c r="C301" s="2511"/>
      <c r="D301" s="2510"/>
      <c r="E301" s="2511"/>
      <c r="F301" s="2502"/>
      <c r="G301" s="2505"/>
      <c r="H301" s="2506"/>
      <c r="I301" s="2502"/>
    </row>
    <row r="302" spans="1:9" ht="12.75" customHeight="1">
      <c r="A302" s="2307" t="s">
        <v>9920</v>
      </c>
      <c r="B302" s="2550" t="s">
        <v>9921</v>
      </c>
      <c r="C302" s="2509"/>
      <c r="D302" s="2508" t="s">
        <v>9922</v>
      </c>
      <c r="E302" s="2509"/>
      <c r="F302" s="2320">
        <v>2017</v>
      </c>
      <c r="G302" s="2503" t="s">
        <v>8340</v>
      </c>
      <c r="H302" s="2504"/>
      <c r="I302" s="2304" t="s">
        <v>7793</v>
      </c>
    </row>
    <row r="303" spans="1:9" ht="12.75" customHeight="1">
      <c r="A303" s="2549"/>
      <c r="B303" s="2510"/>
      <c r="C303" s="2511"/>
      <c r="D303" s="2510"/>
      <c r="E303" s="2511"/>
      <c r="F303" s="2502"/>
      <c r="G303" s="2505"/>
      <c r="H303" s="2506"/>
      <c r="I303" s="2502"/>
    </row>
    <row r="304" spans="1:9" ht="12.75" customHeight="1">
      <c r="A304" s="2307" t="s">
        <v>9923</v>
      </c>
      <c r="B304" s="2550" t="s">
        <v>9924</v>
      </c>
      <c r="C304" s="2509"/>
      <c r="D304" s="2508" t="s">
        <v>9925</v>
      </c>
      <c r="E304" s="2509"/>
      <c r="F304" s="2320">
        <v>2017</v>
      </c>
      <c r="G304" s="2503" t="s">
        <v>8340</v>
      </c>
      <c r="H304" s="2504"/>
      <c r="I304" s="2304" t="s">
        <v>7793</v>
      </c>
    </row>
    <row r="305" spans="1:9" ht="12.75" customHeight="1">
      <c r="A305" s="2549"/>
      <c r="B305" s="2510"/>
      <c r="C305" s="2511"/>
      <c r="D305" s="2510"/>
      <c r="E305" s="2511"/>
      <c r="F305" s="2502"/>
      <c r="G305" s="2505"/>
      <c r="H305" s="2506"/>
      <c r="I305" s="2502"/>
    </row>
    <row r="306" spans="1:9" ht="12.75" customHeight="1">
      <c r="A306" s="2307" t="s">
        <v>9926</v>
      </c>
      <c r="B306" s="2550" t="s">
        <v>9927</v>
      </c>
      <c r="C306" s="2509"/>
      <c r="D306" s="2508" t="s">
        <v>9928</v>
      </c>
      <c r="E306" s="2509"/>
      <c r="F306" s="2320">
        <v>2018</v>
      </c>
      <c r="G306" s="2503" t="s">
        <v>8340</v>
      </c>
      <c r="H306" s="2504"/>
      <c r="I306" s="2304" t="s">
        <v>7793</v>
      </c>
    </row>
    <row r="307" spans="1:9" ht="12.75" customHeight="1">
      <c r="A307" s="2549"/>
      <c r="B307" s="2510"/>
      <c r="C307" s="2511"/>
      <c r="D307" s="2510"/>
      <c r="E307" s="2511"/>
      <c r="F307" s="2502"/>
      <c r="G307" s="2505"/>
      <c r="H307" s="2506"/>
      <c r="I307" s="2502"/>
    </row>
    <row r="308" spans="1:9" ht="12.75" customHeight="1">
      <c r="A308" s="2307" t="s">
        <v>9929</v>
      </c>
      <c r="B308" s="2550" t="s">
        <v>9930</v>
      </c>
      <c r="C308" s="2509"/>
      <c r="D308" s="2508" t="s">
        <v>9932</v>
      </c>
      <c r="E308" s="2509"/>
      <c r="F308" s="2320">
        <v>2017</v>
      </c>
      <c r="G308" s="2503" t="s">
        <v>9900</v>
      </c>
      <c r="H308" s="2504"/>
      <c r="I308" s="2320" t="s">
        <v>7793</v>
      </c>
    </row>
    <row r="309" spans="1:9" ht="12.75" customHeight="1">
      <c r="A309" s="2549"/>
      <c r="B309" s="2510"/>
      <c r="C309" s="2511"/>
      <c r="D309" s="2510"/>
      <c r="E309" s="2511"/>
      <c r="F309" s="2502"/>
      <c r="G309" s="2505"/>
      <c r="H309" s="2506"/>
      <c r="I309" s="2502"/>
    </row>
    <row r="310" spans="1:9" ht="12.75" customHeight="1">
      <c r="A310" s="2307" t="s">
        <v>9936</v>
      </c>
      <c r="B310" s="2550" t="s">
        <v>9924</v>
      </c>
      <c r="C310" s="2509"/>
      <c r="D310" s="2508" t="s">
        <v>9938</v>
      </c>
      <c r="E310" s="2509"/>
      <c r="F310" s="2320">
        <v>2018</v>
      </c>
      <c r="G310" s="2503" t="s">
        <v>9939</v>
      </c>
      <c r="H310" s="2504"/>
      <c r="I310" s="2304"/>
    </row>
    <row r="311" spans="1:9" ht="12.75" customHeight="1">
      <c r="A311" s="2549"/>
      <c r="B311" s="2510"/>
      <c r="C311" s="2511"/>
      <c r="D311" s="2510"/>
      <c r="E311" s="2511"/>
      <c r="F311" s="2502"/>
      <c r="G311" s="2505"/>
      <c r="H311" s="2506"/>
      <c r="I311" s="2502"/>
    </row>
    <row r="312" spans="1:9" ht="12.75" customHeight="1">
      <c r="A312" s="2307" t="s">
        <v>9941</v>
      </c>
      <c r="B312" s="2550" t="s">
        <v>9924</v>
      </c>
      <c r="C312" s="2509"/>
      <c r="D312" s="2508" t="s">
        <v>9942</v>
      </c>
      <c r="E312" s="2509"/>
      <c r="F312" s="2320">
        <v>2018</v>
      </c>
      <c r="G312" s="2503" t="s">
        <v>9900</v>
      </c>
      <c r="H312" s="2504"/>
      <c r="I312" s="2304" t="s">
        <v>7793</v>
      </c>
    </row>
    <row r="313" spans="1:9" ht="12.75" customHeight="1">
      <c r="A313" s="2549"/>
      <c r="B313" s="2510"/>
      <c r="C313" s="2511"/>
      <c r="D313" s="2510"/>
      <c r="E313" s="2511"/>
      <c r="F313" s="2502"/>
      <c r="G313" s="2505"/>
      <c r="H313" s="2506"/>
      <c r="I313" s="2502"/>
    </row>
    <row r="314" spans="1:9" ht="12.75" customHeight="1">
      <c r="A314" s="838" t="s">
        <v>9943</v>
      </c>
      <c r="B314" s="2548" t="s">
        <v>9927</v>
      </c>
      <c r="C314" s="2509"/>
      <c r="D314" s="2306" t="s">
        <v>9944</v>
      </c>
      <c r="E314" s="2498"/>
      <c r="F314" s="660">
        <v>2017</v>
      </c>
      <c r="G314" s="2499" t="s">
        <v>9418</v>
      </c>
      <c r="H314" s="2500"/>
      <c r="I314" s="660" t="s">
        <v>7793</v>
      </c>
    </row>
    <row r="315" spans="1:9" ht="12.75" customHeight="1">
      <c r="A315" s="838" t="s">
        <v>9946</v>
      </c>
      <c r="B315" s="2548" t="s">
        <v>9947</v>
      </c>
      <c r="C315" s="2509"/>
      <c r="D315" s="2306" t="s">
        <v>9948</v>
      </c>
      <c r="E315" s="2498"/>
      <c r="F315" s="660">
        <v>2017</v>
      </c>
      <c r="G315" s="2499" t="s">
        <v>9418</v>
      </c>
      <c r="H315" s="2500"/>
      <c r="I315" s="660" t="s">
        <v>7793</v>
      </c>
    </row>
    <row r="316" spans="1:9" ht="12.75" customHeight="1">
      <c r="A316" s="838" t="s">
        <v>9949</v>
      </c>
      <c r="B316" s="2524" t="s">
        <v>9927</v>
      </c>
      <c r="C316" s="2498"/>
      <c r="D316" s="2306" t="s">
        <v>9950</v>
      </c>
      <c r="E316" s="2498"/>
      <c r="F316" s="660">
        <v>2017</v>
      </c>
      <c r="G316" s="2499" t="s">
        <v>9418</v>
      </c>
      <c r="H316" s="2500"/>
      <c r="I316" s="660" t="s">
        <v>7793</v>
      </c>
    </row>
    <row r="317" spans="1:9" ht="12.75" customHeight="1">
      <c r="A317" s="838" t="s">
        <v>9951</v>
      </c>
      <c r="B317" s="2524" t="s">
        <v>9952</v>
      </c>
      <c r="C317" s="2498"/>
      <c r="D317" s="2306" t="s">
        <v>9953</v>
      </c>
      <c r="E317" s="2498"/>
      <c r="F317" s="660">
        <v>2018</v>
      </c>
      <c r="G317" s="2499" t="s">
        <v>9418</v>
      </c>
      <c r="H317" s="2500"/>
      <c r="I317" s="660" t="s">
        <v>7793</v>
      </c>
    </row>
    <row r="318" spans="1:9" ht="12.75" customHeight="1">
      <c r="A318" s="838" t="s">
        <v>9954</v>
      </c>
      <c r="B318" s="2497" t="s">
        <v>9955</v>
      </c>
      <c r="C318" s="2498"/>
      <c r="D318" s="2306" t="s">
        <v>9956</v>
      </c>
      <c r="E318" s="2498"/>
      <c r="F318" s="660">
        <v>2018</v>
      </c>
      <c r="G318" s="2499" t="s">
        <v>9418</v>
      </c>
      <c r="H318" s="2500"/>
      <c r="I318" s="660" t="s">
        <v>7793</v>
      </c>
    </row>
    <row r="319" spans="1:9" ht="12.75" customHeight="1">
      <c r="A319" s="1422" t="s">
        <v>9962</v>
      </c>
      <c r="B319" s="2497" t="s">
        <v>9952</v>
      </c>
      <c r="C319" s="2498"/>
      <c r="D319" s="2306" t="s">
        <v>9963</v>
      </c>
      <c r="E319" s="2498"/>
      <c r="F319" s="660">
        <v>2018</v>
      </c>
      <c r="G319" s="2499" t="s">
        <v>9418</v>
      </c>
      <c r="H319" s="2500"/>
      <c r="I319" s="660" t="s">
        <v>7792</v>
      </c>
    </row>
    <row r="320" spans="1:9" ht="12.75" customHeight="1">
      <c r="A320" s="838" t="s">
        <v>9964</v>
      </c>
      <c r="B320" s="2497" t="s">
        <v>9965</v>
      </c>
      <c r="C320" s="2498"/>
      <c r="D320" s="2306" t="s">
        <v>9966</v>
      </c>
      <c r="E320" s="2498"/>
      <c r="F320" s="660">
        <v>2018</v>
      </c>
      <c r="G320" s="2499" t="s">
        <v>8340</v>
      </c>
      <c r="H320" s="2500"/>
      <c r="I320" s="660"/>
    </row>
    <row r="321" spans="1:19" ht="12.75" customHeight="1">
      <c r="A321" s="1422" t="s">
        <v>9967</v>
      </c>
      <c r="B321" s="2497" t="s">
        <v>9968</v>
      </c>
      <c r="C321" s="2498"/>
      <c r="D321" s="2306" t="s">
        <v>9969</v>
      </c>
      <c r="E321" s="2498"/>
      <c r="F321" s="660">
        <v>2018</v>
      </c>
      <c r="G321" s="2499" t="s">
        <v>9418</v>
      </c>
      <c r="H321" s="2500"/>
      <c r="I321" s="660"/>
    </row>
    <row r="322" spans="1:19" ht="12.75" customHeight="1">
      <c r="A322" s="1422" t="s">
        <v>9970</v>
      </c>
      <c r="B322" s="2497" t="s">
        <v>9971</v>
      </c>
      <c r="C322" s="2498"/>
      <c r="D322" s="2514" t="s">
        <v>9972</v>
      </c>
      <c r="E322" s="2498"/>
      <c r="F322" s="660">
        <v>2017</v>
      </c>
      <c r="G322" s="2499" t="s">
        <v>8340</v>
      </c>
      <c r="H322" s="2500"/>
      <c r="I322" s="660" t="s">
        <v>7793</v>
      </c>
    </row>
    <row r="323" spans="1:19" ht="12.75" customHeight="1">
      <c r="A323" s="838" t="s">
        <v>9973</v>
      </c>
      <c r="B323" s="2497" t="s">
        <v>9974</v>
      </c>
      <c r="C323" s="2498"/>
      <c r="D323" s="2306" t="s">
        <v>9975</v>
      </c>
      <c r="E323" s="2498"/>
      <c r="F323" s="660">
        <v>2017</v>
      </c>
      <c r="G323" s="2499" t="s">
        <v>9418</v>
      </c>
      <c r="H323" s="2500"/>
      <c r="I323" s="660" t="s">
        <v>7793</v>
      </c>
    </row>
    <row r="324" spans="1:19" ht="12.75" customHeight="1">
      <c r="A324" s="838" t="s">
        <v>9976</v>
      </c>
      <c r="B324" s="2487" t="s">
        <v>6909</v>
      </c>
      <c r="C324" s="2488"/>
      <c r="D324" s="2306" t="s">
        <v>9977</v>
      </c>
      <c r="E324" s="2498"/>
      <c r="F324" s="660">
        <v>2017</v>
      </c>
      <c r="G324" s="2499" t="s">
        <v>8384</v>
      </c>
      <c r="H324" s="2500"/>
      <c r="I324" s="660" t="s">
        <v>7793</v>
      </c>
    </row>
    <row r="325" spans="1:19" ht="12.75" customHeight="1">
      <c r="A325" s="838" t="s">
        <v>9980</v>
      </c>
      <c r="B325" s="2497" t="s">
        <v>6909</v>
      </c>
      <c r="C325" s="2498"/>
      <c r="D325" s="2514" t="s">
        <v>9981</v>
      </c>
      <c r="E325" s="2498"/>
      <c r="F325" s="660">
        <v>2018</v>
      </c>
      <c r="G325" s="2499" t="s">
        <v>8384</v>
      </c>
      <c r="H325" s="2500"/>
      <c r="I325" s="660" t="s">
        <v>7793</v>
      </c>
    </row>
    <row r="326" spans="1:19" ht="12.75" customHeight="1">
      <c r="A326" s="838" t="s">
        <v>9982</v>
      </c>
      <c r="B326" s="2497" t="s">
        <v>6909</v>
      </c>
      <c r="C326" s="2498"/>
      <c r="D326" s="2487" t="s">
        <v>9983</v>
      </c>
      <c r="E326" s="2488"/>
      <c r="F326" s="660">
        <v>2017</v>
      </c>
      <c r="G326" s="2499" t="s">
        <v>8384</v>
      </c>
      <c r="H326" s="2500"/>
      <c r="I326" s="660" t="s">
        <v>7793</v>
      </c>
    </row>
    <row r="327" spans="1:19" ht="12.75" customHeight="1">
      <c r="A327" s="838" t="s">
        <v>9984</v>
      </c>
      <c r="B327" s="2487" t="s">
        <v>9985</v>
      </c>
      <c r="C327" s="2488"/>
      <c r="D327" s="2306" t="s">
        <v>9986</v>
      </c>
      <c r="E327" s="2498"/>
      <c r="F327" s="660">
        <v>2018</v>
      </c>
      <c r="G327" s="2499" t="s">
        <v>8384</v>
      </c>
      <c r="H327" s="2500"/>
      <c r="I327" s="660" t="s">
        <v>7792</v>
      </c>
    </row>
    <row r="328" spans="1:19" ht="12.75" customHeight="1">
      <c r="A328" s="1565" t="s">
        <v>9987</v>
      </c>
      <c r="B328" s="2497" t="s">
        <v>9988</v>
      </c>
      <c r="C328" s="2498"/>
      <c r="D328" s="2306" t="s">
        <v>9570</v>
      </c>
      <c r="E328" s="2498"/>
      <c r="F328" s="660">
        <v>2017</v>
      </c>
      <c r="G328" s="2499" t="s">
        <v>8384</v>
      </c>
      <c r="H328" s="2500"/>
      <c r="I328" s="660" t="s">
        <v>7793</v>
      </c>
    </row>
    <row r="329" spans="1:19" ht="12.75" customHeight="1">
      <c r="A329" s="1540"/>
      <c r="B329" s="2487"/>
      <c r="C329" s="2488"/>
      <c r="D329" s="2487"/>
      <c r="E329" s="2488"/>
      <c r="F329" s="842"/>
      <c r="G329" s="604"/>
      <c r="H329" s="604"/>
      <c r="I329" s="880"/>
    </row>
    <row r="330" spans="1:19" ht="12.75" customHeight="1">
      <c r="A330" s="1540"/>
      <c r="B330" s="2487"/>
      <c r="C330" s="2488"/>
      <c r="D330" s="2487"/>
      <c r="E330" s="2488"/>
      <c r="F330" s="842"/>
      <c r="G330" s="604"/>
      <c r="H330" s="604"/>
      <c r="I330" s="880"/>
    </row>
    <row r="331" spans="1:19" ht="12.75" customHeight="1">
      <c r="A331" s="1211"/>
      <c r="B331" s="1556"/>
      <c r="C331" s="1556"/>
      <c r="D331" s="1529"/>
      <c r="E331" s="1529"/>
      <c r="F331" s="1557"/>
      <c r="G331" s="1557"/>
      <c r="H331" s="1557"/>
      <c r="I331" s="1577"/>
    </row>
    <row r="332" spans="1:19" ht="12.75" customHeight="1">
      <c r="A332" s="1211" t="s">
        <v>404</v>
      </c>
      <c r="B332" s="1556"/>
      <c r="C332" s="1556"/>
      <c r="D332" s="1529"/>
      <c r="E332" s="1529"/>
      <c r="F332" s="1557"/>
      <c r="G332" s="1557"/>
      <c r="H332" s="1557"/>
      <c r="I332" s="1578"/>
    </row>
    <row r="333" spans="1:19" ht="12.75" customHeight="1">
      <c r="A333" s="384" t="s">
        <v>8313</v>
      </c>
      <c r="B333" s="2517" t="s">
        <v>8315</v>
      </c>
      <c r="C333" s="2498"/>
      <c r="D333" s="2245" t="s">
        <v>8319</v>
      </c>
      <c r="E333" s="2498"/>
      <c r="F333" s="381" t="s">
        <v>8323</v>
      </c>
      <c r="G333" s="2256" t="s">
        <v>8324</v>
      </c>
      <c r="H333" s="2500"/>
      <c r="I333" s="381" t="s">
        <v>8325</v>
      </c>
    </row>
    <row r="334" spans="1:19" ht="12.75" customHeight="1">
      <c r="A334" s="855" t="s">
        <v>9996</v>
      </c>
      <c r="B334" s="2497" t="s">
        <v>9997</v>
      </c>
      <c r="C334" s="2498"/>
      <c r="D334" s="2330" t="s">
        <v>9999</v>
      </c>
      <c r="E334" s="2518"/>
      <c r="F334" s="604">
        <v>2017</v>
      </c>
      <c r="G334" s="2306" t="s">
        <v>8340</v>
      </c>
      <c r="H334" s="2500"/>
      <c r="I334" s="604" t="s">
        <v>8471</v>
      </c>
      <c r="J334" s="1462"/>
      <c r="K334" s="1462"/>
      <c r="L334" s="1462"/>
      <c r="M334" s="1462"/>
      <c r="N334" s="1462"/>
      <c r="O334" s="1462"/>
      <c r="P334" s="1462"/>
      <c r="Q334" s="1462"/>
      <c r="R334" s="1462"/>
      <c r="S334" s="1462"/>
    </row>
    <row r="335" spans="1:19" ht="12.75" customHeight="1">
      <c r="A335" s="600" t="s">
        <v>10001</v>
      </c>
      <c r="B335" s="2497" t="s">
        <v>10002</v>
      </c>
      <c r="C335" s="2498"/>
      <c r="D335" s="2330" t="s">
        <v>10003</v>
      </c>
      <c r="E335" s="2518"/>
      <c r="F335" s="604">
        <v>2017</v>
      </c>
      <c r="G335" s="2306" t="s">
        <v>8340</v>
      </c>
      <c r="H335" s="2500"/>
      <c r="I335" s="604"/>
      <c r="J335" s="1462"/>
      <c r="K335" s="1462"/>
      <c r="L335" s="1462"/>
      <c r="M335" s="1462"/>
      <c r="N335" s="1462"/>
      <c r="O335" s="1462"/>
      <c r="P335" s="1462"/>
      <c r="Q335" s="1462"/>
      <c r="R335" s="1462"/>
      <c r="S335" s="1462"/>
    </row>
    <row r="336" spans="1:19" ht="12.75" customHeight="1">
      <c r="A336" s="600" t="s">
        <v>10004</v>
      </c>
      <c r="B336" s="2497" t="s">
        <v>10005</v>
      </c>
      <c r="C336" s="2498"/>
      <c r="D336" s="2330" t="s">
        <v>10006</v>
      </c>
      <c r="E336" s="2518"/>
      <c r="F336" s="604">
        <v>2017</v>
      </c>
      <c r="G336" s="2306" t="s">
        <v>10007</v>
      </c>
      <c r="H336" s="2500"/>
      <c r="I336" s="604"/>
      <c r="J336" s="1414"/>
      <c r="K336" s="1414"/>
      <c r="L336" s="1414"/>
      <c r="M336" s="1414"/>
      <c r="N336" s="1414"/>
      <c r="O336" s="1414"/>
      <c r="P336" s="1414"/>
      <c r="Q336" s="1414"/>
      <c r="R336" s="1414"/>
      <c r="S336" s="1414"/>
    </row>
    <row r="337" spans="1:19" ht="12.75" customHeight="1">
      <c r="A337" s="840" t="s">
        <v>10008</v>
      </c>
      <c r="B337" s="2497" t="s">
        <v>10005</v>
      </c>
      <c r="C337" s="2498"/>
      <c r="D337" s="2330" t="s">
        <v>10006</v>
      </c>
      <c r="E337" s="2518"/>
      <c r="F337" s="604">
        <v>2017</v>
      </c>
      <c r="G337" s="2306" t="s">
        <v>10007</v>
      </c>
      <c r="H337" s="2500"/>
      <c r="I337" s="604"/>
      <c r="J337" s="1414"/>
      <c r="K337" s="1414"/>
      <c r="L337" s="1414"/>
      <c r="M337" s="1414"/>
      <c r="N337" s="1414"/>
      <c r="O337" s="1414"/>
      <c r="P337" s="1414"/>
      <c r="Q337" s="1414"/>
      <c r="R337" s="1414"/>
      <c r="S337" s="1414"/>
    </row>
    <row r="338" spans="1:19" ht="12.75" customHeight="1">
      <c r="A338" s="840" t="s">
        <v>10008</v>
      </c>
      <c r="B338" s="2497" t="s">
        <v>10005</v>
      </c>
      <c r="C338" s="2498"/>
      <c r="D338" s="2330" t="s">
        <v>10006</v>
      </c>
      <c r="E338" s="2518"/>
      <c r="F338" s="604">
        <v>2017</v>
      </c>
      <c r="G338" s="2306" t="s">
        <v>10007</v>
      </c>
      <c r="H338" s="2500"/>
      <c r="I338" s="604"/>
      <c r="J338" s="1414"/>
      <c r="K338" s="1414"/>
      <c r="L338" s="1414"/>
      <c r="M338" s="1414"/>
      <c r="N338" s="1414"/>
      <c r="O338" s="1414"/>
      <c r="P338" s="1414"/>
      <c r="Q338" s="1414"/>
      <c r="R338" s="1414"/>
      <c r="S338" s="1414"/>
    </row>
    <row r="339" spans="1:19" ht="12.75" customHeight="1">
      <c r="A339" s="600" t="s">
        <v>10010</v>
      </c>
      <c r="B339" s="2497" t="s">
        <v>10011</v>
      </c>
      <c r="C339" s="2498"/>
      <c r="D339" s="2330" t="s">
        <v>10012</v>
      </c>
      <c r="E339" s="2518"/>
      <c r="F339" s="604">
        <v>2017</v>
      </c>
      <c r="G339" s="2306" t="s">
        <v>8340</v>
      </c>
      <c r="H339" s="2500"/>
      <c r="I339" s="604"/>
      <c r="J339" s="1414"/>
      <c r="K339" s="1414"/>
      <c r="L339" s="1414"/>
      <c r="M339" s="1414"/>
      <c r="N339" s="1414"/>
      <c r="O339" s="1414"/>
      <c r="P339" s="1414"/>
      <c r="Q339" s="1414"/>
      <c r="R339" s="1414"/>
      <c r="S339" s="1414"/>
    </row>
    <row r="340" spans="1:19" ht="12.75" customHeight="1">
      <c r="A340" s="600" t="s">
        <v>10013</v>
      </c>
      <c r="B340" s="2497" t="s">
        <v>10014</v>
      </c>
      <c r="C340" s="2498"/>
      <c r="D340" s="2330" t="s">
        <v>10015</v>
      </c>
      <c r="E340" s="2518"/>
      <c r="F340" s="604">
        <v>2017</v>
      </c>
      <c r="G340" s="2306" t="s">
        <v>8340</v>
      </c>
      <c r="H340" s="2500"/>
      <c r="I340" s="604"/>
      <c r="J340" s="1414"/>
      <c r="K340" s="1414"/>
      <c r="L340" s="1414"/>
      <c r="M340" s="1414"/>
      <c r="N340" s="1414"/>
      <c r="O340" s="1414"/>
      <c r="P340" s="1414"/>
      <c r="Q340" s="1414"/>
      <c r="R340" s="1414"/>
      <c r="S340" s="1414"/>
    </row>
    <row r="341" spans="1:19" ht="12.75" customHeight="1">
      <c r="A341" s="600" t="s">
        <v>10016</v>
      </c>
      <c r="B341" s="2497" t="s">
        <v>10017</v>
      </c>
      <c r="C341" s="2498"/>
      <c r="D341" s="2330" t="s">
        <v>10018</v>
      </c>
      <c r="E341" s="2518"/>
      <c r="F341" s="604">
        <v>2017</v>
      </c>
      <c r="G341" s="2306" t="s">
        <v>8340</v>
      </c>
      <c r="H341" s="2500"/>
      <c r="I341" s="604" t="s">
        <v>8471</v>
      </c>
      <c r="J341" s="1414"/>
      <c r="K341" s="1414"/>
      <c r="L341" s="1414"/>
      <c r="M341" s="1414"/>
      <c r="N341" s="1414"/>
      <c r="O341" s="1414"/>
      <c r="P341" s="1414"/>
      <c r="Q341" s="1414"/>
      <c r="R341" s="1414"/>
      <c r="S341" s="1414"/>
    </row>
    <row r="342" spans="1:19" ht="12.75" customHeight="1">
      <c r="A342" s="600" t="s">
        <v>10019</v>
      </c>
      <c r="B342" s="2497" t="s">
        <v>10020</v>
      </c>
      <c r="C342" s="2498"/>
      <c r="D342" s="2330" t="s">
        <v>10021</v>
      </c>
      <c r="E342" s="2518"/>
      <c r="F342" s="604">
        <v>2017</v>
      </c>
      <c r="G342" s="2306" t="s">
        <v>8340</v>
      </c>
      <c r="H342" s="2500"/>
      <c r="I342" s="604" t="s">
        <v>8471</v>
      </c>
      <c r="J342" s="1414"/>
      <c r="K342" s="1414"/>
      <c r="L342" s="1414"/>
      <c r="M342" s="1414"/>
      <c r="N342" s="1414"/>
      <c r="O342" s="1414"/>
      <c r="P342" s="1414"/>
      <c r="Q342" s="1414"/>
      <c r="R342" s="1414"/>
      <c r="S342" s="1414"/>
    </row>
    <row r="343" spans="1:19" ht="12.75" customHeight="1">
      <c r="A343" s="600" t="s">
        <v>10022</v>
      </c>
      <c r="B343" s="2497" t="s">
        <v>10023</v>
      </c>
      <c r="C343" s="2498"/>
      <c r="D343" s="2330" t="s">
        <v>10024</v>
      </c>
      <c r="E343" s="2518"/>
      <c r="F343" s="604">
        <v>2017</v>
      </c>
      <c r="G343" s="2306" t="s">
        <v>8340</v>
      </c>
      <c r="H343" s="2500"/>
      <c r="I343" s="604" t="s">
        <v>8471</v>
      </c>
      <c r="J343" s="1414"/>
      <c r="K343" s="1414"/>
      <c r="L343" s="1414"/>
      <c r="M343" s="1414"/>
      <c r="N343" s="1414"/>
      <c r="O343" s="1414"/>
      <c r="P343" s="1414"/>
      <c r="Q343" s="1414"/>
      <c r="R343" s="1414"/>
      <c r="S343" s="1414"/>
    </row>
    <row r="344" spans="1:19" ht="12.75" customHeight="1">
      <c r="A344" s="600" t="s">
        <v>10025</v>
      </c>
      <c r="B344" s="2497" t="s">
        <v>10026</v>
      </c>
      <c r="C344" s="2498"/>
      <c r="D344" s="2330" t="s">
        <v>10027</v>
      </c>
      <c r="E344" s="2518"/>
      <c r="F344" s="604">
        <v>2018</v>
      </c>
      <c r="G344" s="2306" t="s">
        <v>10007</v>
      </c>
      <c r="H344" s="2500"/>
      <c r="I344" s="604"/>
      <c r="J344" s="1414"/>
      <c r="K344" s="1414"/>
      <c r="L344" s="1414"/>
      <c r="M344" s="1414"/>
      <c r="N344" s="1414"/>
      <c r="O344" s="1414"/>
      <c r="P344" s="1414"/>
      <c r="Q344" s="1414"/>
      <c r="R344" s="1414"/>
      <c r="S344" s="1414"/>
    </row>
    <row r="345" spans="1:19" ht="12.75" customHeight="1">
      <c r="A345" s="600" t="s">
        <v>10028</v>
      </c>
      <c r="B345" s="2497" t="s">
        <v>10029</v>
      </c>
      <c r="C345" s="2498"/>
      <c r="D345" s="2330" t="s">
        <v>10030</v>
      </c>
      <c r="E345" s="2518"/>
      <c r="F345" s="604">
        <v>2018</v>
      </c>
      <c r="G345" s="2306" t="s">
        <v>8340</v>
      </c>
      <c r="H345" s="2500"/>
      <c r="I345" s="604"/>
      <c r="J345" s="1414"/>
      <c r="K345" s="1414"/>
      <c r="L345" s="1414"/>
      <c r="M345" s="1414"/>
      <c r="N345" s="1414"/>
      <c r="O345" s="1414"/>
      <c r="P345" s="1414"/>
      <c r="Q345" s="1414"/>
      <c r="R345" s="1414"/>
      <c r="S345" s="1414"/>
    </row>
    <row r="346" spans="1:19" ht="12.75" customHeight="1">
      <c r="A346" s="600" t="s">
        <v>10036</v>
      </c>
      <c r="B346" s="2497" t="s">
        <v>10038</v>
      </c>
      <c r="C346" s="2498"/>
      <c r="D346" s="2330" t="s">
        <v>10041</v>
      </c>
      <c r="E346" s="2518"/>
      <c r="F346" s="604">
        <v>2018</v>
      </c>
      <c r="G346" s="2306" t="s">
        <v>8340</v>
      </c>
      <c r="H346" s="2500"/>
      <c r="I346" s="604"/>
      <c r="J346" s="1414"/>
      <c r="K346" s="1414"/>
      <c r="L346" s="1414"/>
      <c r="M346" s="1414"/>
      <c r="N346" s="1414"/>
      <c r="O346" s="1414"/>
      <c r="P346" s="1414"/>
      <c r="Q346" s="1414"/>
      <c r="R346" s="1414"/>
      <c r="S346" s="1414"/>
    </row>
    <row r="347" spans="1:19" ht="12.75" customHeight="1">
      <c r="A347" s="600" t="s">
        <v>10050</v>
      </c>
      <c r="B347" s="2497" t="s">
        <v>10051</v>
      </c>
      <c r="C347" s="2498"/>
      <c r="D347" s="2330" t="s">
        <v>10052</v>
      </c>
      <c r="E347" s="2518"/>
      <c r="F347" s="604">
        <v>2018</v>
      </c>
      <c r="G347" s="2306" t="s">
        <v>8340</v>
      </c>
      <c r="H347" s="2500"/>
      <c r="I347" s="604"/>
      <c r="J347" s="1414"/>
      <c r="K347" s="1414"/>
      <c r="L347" s="1414"/>
      <c r="M347" s="1414"/>
      <c r="N347" s="1414"/>
      <c r="O347" s="1414"/>
      <c r="P347" s="1414"/>
      <c r="Q347" s="1414"/>
      <c r="R347" s="1414"/>
      <c r="S347" s="1414"/>
    </row>
    <row r="348" spans="1:19" ht="12.75" customHeight="1">
      <c r="A348" s="600" t="s">
        <v>10053</v>
      </c>
      <c r="B348" s="2497" t="s">
        <v>10054</v>
      </c>
      <c r="C348" s="2498"/>
      <c r="D348" s="2330" t="s">
        <v>10055</v>
      </c>
      <c r="E348" s="2518"/>
      <c r="F348" s="604">
        <v>2018</v>
      </c>
      <c r="G348" s="2306" t="s">
        <v>8340</v>
      </c>
      <c r="H348" s="2500"/>
      <c r="I348" s="604"/>
      <c r="J348" s="1414"/>
      <c r="K348" s="1414"/>
      <c r="L348" s="1414"/>
      <c r="M348" s="1414"/>
      <c r="N348" s="1414"/>
      <c r="O348" s="1414"/>
      <c r="P348" s="1414"/>
      <c r="Q348" s="1414"/>
      <c r="R348" s="1414"/>
      <c r="S348" s="1414"/>
    </row>
    <row r="349" spans="1:19" ht="12.75" customHeight="1">
      <c r="A349" s="600" t="s">
        <v>10057</v>
      </c>
      <c r="B349" s="2497" t="s">
        <v>10058</v>
      </c>
      <c r="C349" s="2498"/>
      <c r="D349" s="2330" t="s">
        <v>10059</v>
      </c>
      <c r="E349" s="2518"/>
      <c r="F349" s="604">
        <v>2017</v>
      </c>
      <c r="G349" s="2306" t="s">
        <v>8340</v>
      </c>
      <c r="H349" s="2500"/>
      <c r="I349" s="604" t="s">
        <v>8471</v>
      </c>
      <c r="J349" s="1414"/>
      <c r="K349" s="1414"/>
      <c r="L349" s="1414"/>
      <c r="M349" s="1414"/>
      <c r="N349" s="1414"/>
      <c r="O349" s="1414"/>
      <c r="P349" s="1414"/>
      <c r="Q349" s="1414"/>
      <c r="R349" s="1414"/>
      <c r="S349" s="1414"/>
    </row>
    <row r="350" spans="1:19" ht="12.75" customHeight="1">
      <c r="A350" s="600" t="s">
        <v>10061</v>
      </c>
      <c r="B350" s="2497" t="s">
        <v>10062</v>
      </c>
      <c r="C350" s="2498"/>
      <c r="D350" s="2330" t="s">
        <v>10063</v>
      </c>
      <c r="E350" s="2518"/>
      <c r="F350" s="604">
        <v>2018</v>
      </c>
      <c r="G350" s="2306" t="s">
        <v>8340</v>
      </c>
      <c r="H350" s="2500"/>
      <c r="I350" s="604"/>
      <c r="J350" s="1414"/>
      <c r="K350" s="1414"/>
      <c r="L350" s="1414"/>
      <c r="M350" s="1414"/>
      <c r="N350" s="1414"/>
      <c r="O350" s="1414"/>
      <c r="P350" s="1414"/>
      <c r="Q350" s="1414"/>
      <c r="R350" s="1414"/>
      <c r="S350" s="1414"/>
    </row>
    <row r="351" spans="1:19" ht="12.75" customHeight="1">
      <c r="A351" s="600" t="s">
        <v>10064</v>
      </c>
      <c r="B351" s="2497" t="s">
        <v>10065</v>
      </c>
      <c r="C351" s="2498"/>
      <c r="D351" s="2330" t="s">
        <v>10066</v>
      </c>
      <c r="E351" s="2518"/>
      <c r="F351" s="604">
        <v>2017</v>
      </c>
      <c r="G351" s="2306" t="s">
        <v>8340</v>
      </c>
      <c r="H351" s="2500"/>
      <c r="I351" s="604"/>
    </row>
    <row r="352" spans="1:19" ht="12.75" customHeight="1">
      <c r="A352" s="600" t="s">
        <v>10067</v>
      </c>
      <c r="B352" s="2497" t="s">
        <v>10068</v>
      </c>
      <c r="C352" s="2498"/>
      <c r="D352" s="2552" t="s">
        <v>10069</v>
      </c>
      <c r="E352" s="2518"/>
      <c r="F352" s="604">
        <v>2017</v>
      </c>
      <c r="G352" s="2306" t="s">
        <v>8340</v>
      </c>
      <c r="H352" s="2500"/>
      <c r="I352" s="604"/>
    </row>
    <row r="353" spans="1:9" ht="24.75" customHeight="1">
      <c r="A353" s="600" t="s">
        <v>10070</v>
      </c>
      <c r="B353" s="2497" t="s">
        <v>10071</v>
      </c>
      <c r="C353" s="2498"/>
      <c r="D353" s="2330" t="s">
        <v>10072</v>
      </c>
      <c r="E353" s="2518"/>
      <c r="F353" s="604">
        <v>2017</v>
      </c>
      <c r="G353" s="2306" t="s">
        <v>8340</v>
      </c>
      <c r="H353" s="2500"/>
      <c r="I353" s="604"/>
    </row>
    <row r="354" spans="1:9" ht="39" customHeight="1">
      <c r="A354" s="600" t="s">
        <v>10076</v>
      </c>
      <c r="B354" s="2497" t="s">
        <v>10077</v>
      </c>
      <c r="C354" s="2498"/>
      <c r="D354" s="2330" t="s">
        <v>10079</v>
      </c>
      <c r="E354" s="2518"/>
      <c r="F354" s="604">
        <v>2018</v>
      </c>
      <c r="G354" s="2306" t="s">
        <v>10007</v>
      </c>
      <c r="H354" s="2500"/>
      <c r="I354" s="604"/>
    </row>
    <row r="355" spans="1:9" ht="32.25" customHeight="1">
      <c r="A355" s="600" t="s">
        <v>10083</v>
      </c>
      <c r="B355" s="2497" t="s">
        <v>10084</v>
      </c>
      <c r="C355" s="2498"/>
      <c r="D355" s="2330" t="s">
        <v>10085</v>
      </c>
      <c r="E355" s="2518"/>
      <c r="F355" s="604">
        <v>2017</v>
      </c>
      <c r="G355" s="2306" t="s">
        <v>8340</v>
      </c>
      <c r="H355" s="2500"/>
      <c r="I355" s="604"/>
    </row>
    <row r="356" spans="1:9" ht="39" customHeight="1">
      <c r="A356" s="600" t="s">
        <v>10086</v>
      </c>
      <c r="B356" s="2497" t="s">
        <v>10084</v>
      </c>
      <c r="C356" s="2498"/>
      <c r="D356" s="2330" t="s">
        <v>10087</v>
      </c>
      <c r="E356" s="2518"/>
      <c r="F356" s="604">
        <v>2017</v>
      </c>
      <c r="G356" s="2306" t="s">
        <v>8340</v>
      </c>
      <c r="H356" s="2500"/>
      <c r="I356" s="604"/>
    </row>
    <row r="357" spans="1:9" ht="31.5" customHeight="1">
      <c r="A357" s="600" t="s">
        <v>10088</v>
      </c>
      <c r="B357" s="2497" t="s">
        <v>10084</v>
      </c>
      <c r="C357" s="2498"/>
      <c r="D357" s="2330" t="s">
        <v>10089</v>
      </c>
      <c r="E357" s="2518"/>
      <c r="F357" s="604">
        <v>2017</v>
      </c>
      <c r="G357" s="2306" t="s">
        <v>8340</v>
      </c>
      <c r="H357" s="2500"/>
      <c r="I357" s="604"/>
    </row>
    <row r="358" spans="1:9" ht="20.25" customHeight="1">
      <c r="A358" s="600" t="s">
        <v>10090</v>
      </c>
      <c r="B358" s="2497" t="s">
        <v>10091</v>
      </c>
      <c r="C358" s="2498"/>
      <c r="D358" s="2330" t="s">
        <v>10093</v>
      </c>
      <c r="E358" s="2518"/>
      <c r="F358" s="604">
        <v>2017</v>
      </c>
      <c r="G358" s="2306" t="s">
        <v>8340</v>
      </c>
      <c r="H358" s="2500"/>
      <c r="I358" s="604"/>
    </row>
    <row r="359" spans="1:9" ht="39.75" customHeight="1">
      <c r="A359" s="600" t="s">
        <v>10094</v>
      </c>
      <c r="B359" s="2497" t="s">
        <v>10095</v>
      </c>
      <c r="C359" s="2498"/>
      <c r="D359" s="2330" t="s">
        <v>10096</v>
      </c>
      <c r="E359" s="2518"/>
      <c r="F359" s="604">
        <v>2017</v>
      </c>
      <c r="G359" s="2306" t="s">
        <v>8340</v>
      </c>
      <c r="H359" s="2500"/>
      <c r="I359" s="604" t="s">
        <v>10097</v>
      </c>
    </row>
    <row r="360" spans="1:9" ht="34.5" customHeight="1">
      <c r="A360" s="600" t="s">
        <v>10098</v>
      </c>
      <c r="B360" s="2497" t="s">
        <v>10099</v>
      </c>
      <c r="C360" s="2498"/>
      <c r="D360" s="2330" t="s">
        <v>10096</v>
      </c>
      <c r="E360" s="2518"/>
      <c r="F360" s="604">
        <v>2017</v>
      </c>
      <c r="G360" s="2306" t="s">
        <v>8340</v>
      </c>
      <c r="H360" s="2500"/>
      <c r="I360" s="604" t="s">
        <v>10097</v>
      </c>
    </row>
    <row r="361" spans="1:9" ht="36" customHeight="1">
      <c r="A361" s="600" t="s">
        <v>10100</v>
      </c>
      <c r="B361" s="2497" t="s">
        <v>10101</v>
      </c>
      <c r="C361" s="2498"/>
      <c r="D361" s="2330" t="s">
        <v>10102</v>
      </c>
      <c r="E361" s="2518"/>
      <c r="F361" s="604">
        <v>2017</v>
      </c>
      <c r="G361" s="2306" t="s">
        <v>8340</v>
      </c>
      <c r="H361" s="2500"/>
      <c r="I361" s="604" t="s">
        <v>10097</v>
      </c>
    </row>
    <row r="362" spans="1:9" ht="22.5" customHeight="1">
      <c r="A362" s="600" t="s">
        <v>10104</v>
      </c>
      <c r="B362" s="2497" t="s">
        <v>10105</v>
      </c>
      <c r="C362" s="2498"/>
      <c r="D362" s="2330" t="s">
        <v>10106</v>
      </c>
      <c r="E362" s="2518"/>
      <c r="F362" s="604">
        <v>2017</v>
      </c>
      <c r="G362" s="2306" t="s">
        <v>8340</v>
      </c>
      <c r="H362" s="2500"/>
      <c r="I362" s="604" t="s">
        <v>8471</v>
      </c>
    </row>
    <row r="363" spans="1:9" ht="26.25" customHeight="1">
      <c r="A363" s="600" t="s">
        <v>10112</v>
      </c>
      <c r="B363" s="2497" t="s">
        <v>10113</v>
      </c>
      <c r="C363" s="2498"/>
      <c r="D363" s="2330" t="s">
        <v>10096</v>
      </c>
      <c r="E363" s="2518"/>
      <c r="F363" s="604">
        <v>2017</v>
      </c>
      <c r="G363" s="2306" t="s">
        <v>8340</v>
      </c>
      <c r="H363" s="2500"/>
      <c r="I363" s="604" t="s">
        <v>10097</v>
      </c>
    </row>
    <row r="364" spans="1:9" ht="29.25" customHeight="1">
      <c r="A364" s="600" t="s">
        <v>10118</v>
      </c>
      <c r="B364" s="2497" t="s">
        <v>10119</v>
      </c>
      <c r="C364" s="2498"/>
      <c r="D364" s="2330" t="s">
        <v>10120</v>
      </c>
      <c r="E364" s="2518"/>
      <c r="F364" s="604">
        <v>2017</v>
      </c>
      <c r="G364" s="2306" t="s">
        <v>8340</v>
      </c>
      <c r="H364" s="2500"/>
      <c r="I364" s="604" t="s">
        <v>10097</v>
      </c>
    </row>
    <row r="365" spans="1:9" ht="33" customHeight="1">
      <c r="A365" s="600" t="s">
        <v>10121</v>
      </c>
      <c r="B365" s="2497" t="s">
        <v>10123</v>
      </c>
      <c r="C365" s="2498"/>
      <c r="D365" s="2330" t="s">
        <v>10125</v>
      </c>
      <c r="E365" s="2518"/>
      <c r="F365" s="604">
        <v>2017</v>
      </c>
      <c r="G365" s="2306" t="s">
        <v>8340</v>
      </c>
      <c r="H365" s="2500"/>
      <c r="I365" s="604" t="s">
        <v>10126</v>
      </c>
    </row>
    <row r="366" spans="1:9" ht="38.25" customHeight="1">
      <c r="A366" s="600" t="s">
        <v>10127</v>
      </c>
      <c r="B366" s="2497" t="s">
        <v>10128</v>
      </c>
      <c r="C366" s="2498"/>
      <c r="D366" s="2330" t="s">
        <v>10120</v>
      </c>
      <c r="E366" s="2518"/>
      <c r="F366" s="604">
        <v>2017</v>
      </c>
      <c r="G366" s="2306" t="s">
        <v>8340</v>
      </c>
      <c r="H366" s="2500"/>
      <c r="I366" s="604" t="s">
        <v>10097</v>
      </c>
    </row>
    <row r="367" spans="1:9" ht="36.75" customHeight="1">
      <c r="A367" s="600" t="s">
        <v>10130</v>
      </c>
      <c r="B367" s="2497" t="s">
        <v>10131</v>
      </c>
      <c r="C367" s="2498"/>
      <c r="D367" s="2330" t="s">
        <v>10132</v>
      </c>
      <c r="E367" s="2518"/>
      <c r="F367" s="604">
        <v>2017</v>
      </c>
      <c r="G367" s="2306" t="s">
        <v>8340</v>
      </c>
      <c r="H367" s="2500"/>
      <c r="I367" s="604"/>
    </row>
    <row r="368" spans="1:9" ht="24.75" customHeight="1">
      <c r="A368" s="600" t="s">
        <v>10133</v>
      </c>
      <c r="B368" s="2497" t="s">
        <v>10134</v>
      </c>
      <c r="C368" s="2498"/>
      <c r="D368" s="2330" t="s">
        <v>10135</v>
      </c>
      <c r="E368" s="2518"/>
      <c r="F368" s="604">
        <v>2017</v>
      </c>
      <c r="G368" s="2306" t="s">
        <v>8340</v>
      </c>
      <c r="H368" s="2500"/>
      <c r="I368" s="604" t="s">
        <v>10097</v>
      </c>
    </row>
    <row r="369" spans="1:9" ht="26.25" customHeight="1">
      <c r="A369" s="600" t="s">
        <v>10136</v>
      </c>
      <c r="B369" s="2497" t="s">
        <v>10137</v>
      </c>
      <c r="C369" s="2498"/>
      <c r="D369" s="2330" t="s">
        <v>10138</v>
      </c>
      <c r="E369" s="2518"/>
      <c r="F369" s="604">
        <v>2017</v>
      </c>
      <c r="G369" s="2306" t="s">
        <v>8340</v>
      </c>
      <c r="H369" s="2500"/>
      <c r="I369" s="604" t="s">
        <v>10097</v>
      </c>
    </row>
    <row r="370" spans="1:9" ht="21.75" customHeight="1">
      <c r="A370" s="600" t="s">
        <v>10139</v>
      </c>
      <c r="B370" s="2497" t="s">
        <v>10140</v>
      </c>
      <c r="C370" s="2498"/>
      <c r="D370" s="2330" t="s">
        <v>10141</v>
      </c>
      <c r="E370" s="2518"/>
      <c r="F370" s="604">
        <v>2017</v>
      </c>
      <c r="G370" s="2306" t="s">
        <v>8340</v>
      </c>
      <c r="H370" s="2500"/>
      <c r="I370" s="604" t="s">
        <v>10097</v>
      </c>
    </row>
    <row r="371" spans="1:9" ht="22.5" customHeight="1">
      <c r="A371" s="600" t="s">
        <v>10142</v>
      </c>
      <c r="B371" s="2497" t="s">
        <v>10143</v>
      </c>
      <c r="C371" s="2498"/>
      <c r="D371" s="2330" t="s">
        <v>10144</v>
      </c>
      <c r="E371" s="2518"/>
      <c r="F371" s="604">
        <v>2017</v>
      </c>
      <c r="G371" s="2306" t="s">
        <v>8340</v>
      </c>
      <c r="H371" s="2500"/>
      <c r="I371" s="604" t="s">
        <v>10097</v>
      </c>
    </row>
    <row r="372" spans="1:9" ht="15.75" customHeight="1">
      <c r="A372" s="600" t="s">
        <v>10148</v>
      </c>
      <c r="B372" s="2497" t="s">
        <v>10149</v>
      </c>
      <c r="C372" s="2498"/>
      <c r="D372" s="2330" t="s">
        <v>10150</v>
      </c>
      <c r="E372" s="2518"/>
      <c r="F372" s="604">
        <v>2017</v>
      </c>
      <c r="G372" s="2306" t="s">
        <v>8340</v>
      </c>
      <c r="H372" s="2500"/>
      <c r="I372" s="604" t="s">
        <v>10097</v>
      </c>
    </row>
    <row r="373" spans="1:9" ht="15.75" customHeight="1">
      <c r="A373" s="600" t="s">
        <v>10158</v>
      </c>
      <c r="B373" s="2497" t="s">
        <v>10159</v>
      </c>
      <c r="C373" s="2498"/>
      <c r="D373" s="2330" t="s">
        <v>10160</v>
      </c>
      <c r="E373" s="2518"/>
      <c r="F373" s="604">
        <v>2017</v>
      </c>
      <c r="G373" s="2306" t="s">
        <v>8340</v>
      </c>
      <c r="H373" s="2500"/>
      <c r="I373" s="604" t="s">
        <v>10097</v>
      </c>
    </row>
    <row r="374" spans="1:9" ht="15.75" customHeight="1">
      <c r="A374" s="600" t="s">
        <v>10164</v>
      </c>
      <c r="B374" s="2497" t="s">
        <v>10159</v>
      </c>
      <c r="C374" s="2498"/>
      <c r="D374" s="2330" t="s">
        <v>10165</v>
      </c>
      <c r="E374" s="2518"/>
      <c r="F374" s="604">
        <v>2017</v>
      </c>
      <c r="G374" s="2306" t="s">
        <v>8340</v>
      </c>
      <c r="H374" s="2500"/>
      <c r="I374" s="604" t="s">
        <v>10097</v>
      </c>
    </row>
    <row r="375" spans="1:9" ht="15.75" customHeight="1">
      <c r="A375" s="600" t="s">
        <v>10166</v>
      </c>
      <c r="B375" s="2497" t="s">
        <v>10167</v>
      </c>
      <c r="C375" s="2498"/>
      <c r="D375" s="2330" t="s">
        <v>10168</v>
      </c>
      <c r="E375" s="2518"/>
      <c r="F375" s="604">
        <v>2018</v>
      </c>
      <c r="G375" s="2306" t="s">
        <v>8340</v>
      </c>
      <c r="H375" s="2500"/>
      <c r="I375" s="604" t="s">
        <v>10097</v>
      </c>
    </row>
    <row r="376" spans="1:9" ht="24.75" customHeight="1">
      <c r="A376" s="600" t="s">
        <v>10170</v>
      </c>
      <c r="B376" s="2497" t="s">
        <v>10171</v>
      </c>
      <c r="C376" s="2498"/>
      <c r="D376" s="2330" t="s">
        <v>10173</v>
      </c>
      <c r="E376" s="2518"/>
      <c r="F376" s="604">
        <v>2018</v>
      </c>
      <c r="G376" s="2306" t="s">
        <v>8340</v>
      </c>
      <c r="H376" s="2500"/>
      <c r="I376" s="604" t="s">
        <v>10097</v>
      </c>
    </row>
    <row r="377" spans="1:9" ht="15.75" customHeight="1">
      <c r="A377" s="600" t="s">
        <v>10181</v>
      </c>
      <c r="B377" s="2497" t="s">
        <v>10182</v>
      </c>
      <c r="C377" s="2498"/>
      <c r="D377" s="2330" t="s">
        <v>10184</v>
      </c>
      <c r="E377" s="2518"/>
      <c r="F377" s="604">
        <v>2018</v>
      </c>
      <c r="G377" s="2306" t="s">
        <v>8340</v>
      </c>
      <c r="H377" s="2500"/>
      <c r="I377" s="604" t="s">
        <v>10097</v>
      </c>
    </row>
    <row r="378" spans="1:9" ht="26.25" customHeight="1">
      <c r="A378" s="600" t="s">
        <v>10189</v>
      </c>
      <c r="B378" s="2497" t="s">
        <v>10191</v>
      </c>
      <c r="C378" s="2498"/>
      <c r="D378" s="2330" t="s">
        <v>10184</v>
      </c>
      <c r="E378" s="2518"/>
      <c r="F378" s="604">
        <v>2018</v>
      </c>
      <c r="G378" s="2306" t="s">
        <v>8340</v>
      </c>
      <c r="H378" s="2500"/>
      <c r="I378" s="604" t="s">
        <v>10097</v>
      </c>
    </row>
    <row r="379" spans="1:9" ht="24" customHeight="1">
      <c r="A379" s="600" t="s">
        <v>10193</v>
      </c>
      <c r="B379" s="2497" t="s">
        <v>10194</v>
      </c>
      <c r="C379" s="2498"/>
      <c r="D379" s="2330" t="s">
        <v>10195</v>
      </c>
      <c r="E379" s="2518"/>
      <c r="F379" s="604">
        <v>2018</v>
      </c>
      <c r="G379" s="2306" t="s">
        <v>8340</v>
      </c>
      <c r="H379" s="2500"/>
      <c r="I379" s="604" t="s">
        <v>10097</v>
      </c>
    </row>
    <row r="380" spans="1:9" ht="24.75" customHeight="1">
      <c r="A380" s="600" t="s">
        <v>10196</v>
      </c>
      <c r="B380" s="2497" t="s">
        <v>10197</v>
      </c>
      <c r="C380" s="2498"/>
      <c r="D380" s="2330" t="s">
        <v>10198</v>
      </c>
      <c r="E380" s="2518"/>
      <c r="F380" s="604">
        <v>2018</v>
      </c>
      <c r="G380" s="2306" t="s">
        <v>8340</v>
      </c>
      <c r="H380" s="2500"/>
      <c r="I380" s="604" t="s">
        <v>10126</v>
      </c>
    </row>
    <row r="381" spans="1:9" ht="25.5">
      <c r="A381" s="840" t="s">
        <v>10199</v>
      </c>
      <c r="B381" s="2497" t="s">
        <v>10200</v>
      </c>
      <c r="C381" s="2498"/>
      <c r="D381" s="2330" t="s">
        <v>10201</v>
      </c>
      <c r="E381" s="2518"/>
      <c r="F381" s="604">
        <v>2018</v>
      </c>
      <c r="G381" s="2306" t="s">
        <v>8340</v>
      </c>
      <c r="H381" s="2500"/>
      <c r="I381" s="604" t="s">
        <v>8471</v>
      </c>
    </row>
    <row r="382" spans="1:9" ht="25.5">
      <c r="A382" s="840" t="s">
        <v>10202</v>
      </c>
      <c r="B382" s="2497" t="s">
        <v>10203</v>
      </c>
      <c r="C382" s="2498"/>
      <c r="D382" s="2330" t="s">
        <v>10204</v>
      </c>
      <c r="E382" s="2518"/>
      <c r="F382" s="604">
        <v>2017</v>
      </c>
      <c r="G382" s="2306" t="s">
        <v>8340</v>
      </c>
      <c r="H382" s="2500"/>
      <c r="I382" s="604" t="s">
        <v>10205</v>
      </c>
    </row>
    <row r="383" spans="1:9" ht="23.25" customHeight="1">
      <c r="A383" s="840" t="s">
        <v>10206</v>
      </c>
      <c r="B383" s="2497" t="s">
        <v>10207</v>
      </c>
      <c r="C383" s="2498"/>
      <c r="D383" s="2330" t="s">
        <v>10208</v>
      </c>
      <c r="E383" s="2518"/>
      <c r="F383" s="604">
        <v>2017</v>
      </c>
      <c r="G383" s="2306" t="s">
        <v>8340</v>
      </c>
      <c r="H383" s="2500"/>
      <c r="I383" s="604" t="s">
        <v>10205</v>
      </c>
    </row>
    <row r="384" spans="1:9" ht="15.75" customHeight="1">
      <c r="A384" s="840" t="s">
        <v>10209</v>
      </c>
      <c r="B384" s="2497" t="s">
        <v>10210</v>
      </c>
      <c r="C384" s="2498"/>
      <c r="D384" s="2330" t="s">
        <v>10211</v>
      </c>
      <c r="E384" s="2518"/>
      <c r="F384" s="604">
        <v>2018</v>
      </c>
      <c r="G384" s="2306" t="s">
        <v>8340</v>
      </c>
      <c r="H384" s="2500"/>
      <c r="I384" s="604" t="s">
        <v>10205</v>
      </c>
    </row>
    <row r="385" spans="1:9" ht="24.75" customHeight="1">
      <c r="A385" s="840" t="s">
        <v>10212</v>
      </c>
      <c r="B385" s="2497" t="s">
        <v>10213</v>
      </c>
      <c r="C385" s="2498"/>
      <c r="D385" s="2330" t="s">
        <v>10211</v>
      </c>
      <c r="E385" s="2518"/>
      <c r="F385" s="604">
        <v>2018</v>
      </c>
      <c r="G385" s="2306" t="s">
        <v>8340</v>
      </c>
      <c r="H385" s="2500"/>
      <c r="I385" s="604" t="s">
        <v>10205</v>
      </c>
    </row>
    <row r="386" spans="1:9" ht="38.25">
      <c r="A386" s="840" t="s">
        <v>10215</v>
      </c>
      <c r="B386" s="2497" t="s">
        <v>10216</v>
      </c>
      <c r="C386" s="2498"/>
      <c r="D386" s="2330" t="s">
        <v>10211</v>
      </c>
      <c r="E386" s="2518"/>
      <c r="F386" s="604">
        <v>2018</v>
      </c>
      <c r="G386" s="2306" t="s">
        <v>8340</v>
      </c>
      <c r="H386" s="2500"/>
      <c r="I386" s="604" t="s">
        <v>10205</v>
      </c>
    </row>
    <row r="387" spans="1:9" ht="25.5">
      <c r="A387" s="840" t="s">
        <v>10217</v>
      </c>
      <c r="B387" s="2497" t="s">
        <v>10218</v>
      </c>
      <c r="C387" s="2498"/>
      <c r="D387" s="2330" t="s">
        <v>10219</v>
      </c>
      <c r="E387" s="2518"/>
      <c r="F387" s="604">
        <v>2017</v>
      </c>
      <c r="G387" s="2306" t="s">
        <v>8340</v>
      </c>
      <c r="H387" s="2500"/>
      <c r="I387" s="604" t="s">
        <v>10205</v>
      </c>
    </row>
    <row r="388" spans="1:9" ht="25.5">
      <c r="A388" s="600" t="s">
        <v>10220</v>
      </c>
      <c r="B388" s="2497" t="s">
        <v>10221</v>
      </c>
      <c r="C388" s="2498"/>
      <c r="D388" s="2330" t="s">
        <v>10211</v>
      </c>
      <c r="E388" s="2518"/>
      <c r="F388" s="604">
        <v>2018</v>
      </c>
      <c r="G388" s="2306" t="s">
        <v>8340</v>
      </c>
      <c r="H388" s="2500"/>
      <c r="I388" s="604" t="s">
        <v>10205</v>
      </c>
    </row>
    <row r="389" spans="1:9" ht="12.75">
      <c r="A389" s="840" t="s">
        <v>10222</v>
      </c>
      <c r="B389" s="2497" t="s">
        <v>10223</v>
      </c>
      <c r="C389" s="2498"/>
      <c r="D389" s="2330" t="s">
        <v>10224</v>
      </c>
      <c r="E389" s="2518"/>
      <c r="F389" s="604">
        <v>2018</v>
      </c>
      <c r="G389" s="2306" t="s">
        <v>8340</v>
      </c>
      <c r="H389" s="2500"/>
      <c r="I389" s="604" t="s">
        <v>10205</v>
      </c>
    </row>
    <row r="390" spans="1:9" ht="15.75" customHeight="1">
      <c r="A390" s="840" t="s">
        <v>10225</v>
      </c>
      <c r="B390" s="2497" t="s">
        <v>10226</v>
      </c>
      <c r="C390" s="2498"/>
      <c r="D390" s="2330" t="s">
        <v>10227</v>
      </c>
      <c r="E390" s="2518"/>
      <c r="F390" s="604">
        <v>2018</v>
      </c>
      <c r="G390" s="2306" t="s">
        <v>8340</v>
      </c>
      <c r="H390" s="2500"/>
      <c r="I390" s="604" t="s">
        <v>8471</v>
      </c>
    </row>
    <row r="391" spans="1:9" ht="25.5">
      <c r="A391" s="600" t="s">
        <v>10228</v>
      </c>
      <c r="B391" s="2497" t="s">
        <v>3354</v>
      </c>
      <c r="C391" s="2498"/>
      <c r="D391" s="2330" t="s">
        <v>10229</v>
      </c>
      <c r="E391" s="2518"/>
      <c r="F391" s="604">
        <v>2018</v>
      </c>
      <c r="G391" s="2306" t="s">
        <v>8340</v>
      </c>
      <c r="H391" s="2500"/>
      <c r="I391" s="604" t="s">
        <v>8471</v>
      </c>
    </row>
    <row r="392" spans="1:9" ht="12.75">
      <c r="A392" s="600" t="s">
        <v>10230</v>
      </c>
      <c r="B392" s="2497" t="s">
        <v>10226</v>
      </c>
      <c r="C392" s="2498"/>
      <c r="D392" s="2330" t="s">
        <v>10231</v>
      </c>
      <c r="E392" s="2518"/>
      <c r="F392" s="604">
        <v>2017</v>
      </c>
      <c r="G392" s="2306" t="s">
        <v>8340</v>
      </c>
      <c r="H392" s="2500"/>
      <c r="I392" s="604" t="s">
        <v>10097</v>
      </c>
    </row>
    <row r="393" spans="1:9" ht="33" customHeight="1">
      <c r="A393" s="600" t="s">
        <v>9344</v>
      </c>
      <c r="B393" s="2497" t="s">
        <v>10226</v>
      </c>
      <c r="C393" s="2498"/>
      <c r="D393" s="2330" t="s">
        <v>10232</v>
      </c>
      <c r="E393" s="2518"/>
      <c r="F393" s="604">
        <v>2017</v>
      </c>
      <c r="G393" s="2306" t="s">
        <v>8340</v>
      </c>
      <c r="H393" s="2500"/>
      <c r="I393" s="604" t="s">
        <v>10097</v>
      </c>
    </row>
    <row r="394" spans="1:9" ht="26.25" customHeight="1">
      <c r="A394" s="840" t="s">
        <v>10233</v>
      </c>
      <c r="B394" s="2497" t="s">
        <v>10234</v>
      </c>
      <c r="C394" s="2498"/>
      <c r="D394" s="2330" t="s">
        <v>10235</v>
      </c>
      <c r="E394" s="2518"/>
      <c r="F394" s="604">
        <v>2017</v>
      </c>
      <c r="G394" s="2306" t="s">
        <v>8340</v>
      </c>
      <c r="H394" s="2500"/>
      <c r="I394" s="1397"/>
    </row>
    <row r="395" spans="1:9" ht="25.5">
      <c r="A395" s="600" t="s">
        <v>10236</v>
      </c>
      <c r="B395" s="2497" t="s">
        <v>10237</v>
      </c>
      <c r="C395" s="2498"/>
      <c r="D395" s="2330" t="s">
        <v>10238</v>
      </c>
      <c r="E395" s="2518"/>
      <c r="F395" s="604">
        <v>2018</v>
      </c>
      <c r="G395" s="2306" t="s">
        <v>8340</v>
      </c>
      <c r="H395" s="2500"/>
      <c r="I395" s="604" t="s">
        <v>10239</v>
      </c>
    </row>
    <row r="396" spans="1:9" ht="12.75">
      <c r="A396" s="600" t="s">
        <v>10240</v>
      </c>
      <c r="B396" s="2497" t="s">
        <v>10241</v>
      </c>
      <c r="C396" s="2498"/>
      <c r="D396" s="2522" t="s">
        <v>10242</v>
      </c>
      <c r="E396" s="2523"/>
      <c r="F396" s="604">
        <v>2018</v>
      </c>
      <c r="G396" s="2306" t="s">
        <v>8340</v>
      </c>
      <c r="H396" s="2500"/>
      <c r="I396" s="604" t="s">
        <v>8402</v>
      </c>
    </row>
    <row r="397" spans="1:9" ht="31.5" customHeight="1">
      <c r="A397" s="600" t="s">
        <v>10243</v>
      </c>
      <c r="B397" s="2497" t="s">
        <v>10244</v>
      </c>
      <c r="C397" s="2498"/>
      <c r="D397" s="2330" t="s">
        <v>10245</v>
      </c>
      <c r="E397" s="2518"/>
      <c r="F397" s="604">
        <v>2018</v>
      </c>
      <c r="G397" s="2306" t="s">
        <v>8340</v>
      </c>
      <c r="H397" s="2500"/>
      <c r="I397" s="604" t="s">
        <v>8402</v>
      </c>
    </row>
    <row r="398" spans="1:9" ht="25.5">
      <c r="A398" s="600" t="s">
        <v>10246</v>
      </c>
      <c r="B398" s="2497" t="s">
        <v>10247</v>
      </c>
      <c r="C398" s="2498"/>
      <c r="D398" s="2330" t="s">
        <v>10248</v>
      </c>
      <c r="E398" s="2518"/>
      <c r="F398" s="604">
        <v>2018</v>
      </c>
      <c r="G398" s="2306" t="s">
        <v>8340</v>
      </c>
      <c r="H398" s="2500"/>
      <c r="I398" s="604" t="s">
        <v>8471</v>
      </c>
    </row>
    <row r="399" spans="1:9" ht="12.75">
      <c r="A399" s="600" t="s">
        <v>10249</v>
      </c>
      <c r="B399" s="2497" t="s">
        <v>10250</v>
      </c>
      <c r="C399" s="2498"/>
      <c r="D399" s="2330" t="s">
        <v>10251</v>
      </c>
      <c r="E399" s="2518"/>
      <c r="F399" s="604">
        <v>2018</v>
      </c>
      <c r="G399" s="2306" t="s">
        <v>8340</v>
      </c>
      <c r="H399" s="2500"/>
      <c r="I399" s="604" t="s">
        <v>8471</v>
      </c>
    </row>
    <row r="400" spans="1:9" ht="24.75" customHeight="1">
      <c r="A400" s="600" t="s">
        <v>10252</v>
      </c>
      <c r="B400" s="2497" t="s">
        <v>10253</v>
      </c>
      <c r="C400" s="2498"/>
      <c r="D400" s="2330" t="s">
        <v>10254</v>
      </c>
      <c r="E400" s="2518"/>
      <c r="F400" s="604">
        <v>2017</v>
      </c>
      <c r="G400" s="2306" t="s">
        <v>8340</v>
      </c>
      <c r="H400" s="2500"/>
      <c r="I400" s="604"/>
    </row>
    <row r="401" spans="1:9" ht="12.75">
      <c r="A401" s="600" t="s">
        <v>10255</v>
      </c>
      <c r="B401" s="2497" t="s">
        <v>10253</v>
      </c>
      <c r="C401" s="2498"/>
      <c r="D401" s="2330" t="s">
        <v>10256</v>
      </c>
      <c r="E401" s="2518"/>
      <c r="F401" s="604">
        <v>2017</v>
      </c>
      <c r="G401" s="2306" t="s">
        <v>8340</v>
      </c>
      <c r="H401" s="2500"/>
      <c r="I401" s="604" t="s">
        <v>10097</v>
      </c>
    </row>
    <row r="402" spans="1:9" ht="24.75" customHeight="1">
      <c r="A402" s="600" t="s">
        <v>10257</v>
      </c>
      <c r="B402" s="2497" t="s">
        <v>10258</v>
      </c>
      <c r="C402" s="2498"/>
      <c r="D402" s="2330" t="s">
        <v>10259</v>
      </c>
      <c r="E402" s="2518"/>
      <c r="F402" s="604">
        <v>2017</v>
      </c>
      <c r="G402" s="2306" t="s">
        <v>8340</v>
      </c>
      <c r="H402" s="2500"/>
      <c r="I402" s="604"/>
    </row>
    <row r="403" spans="1:9" ht="22.5" customHeight="1">
      <c r="A403" s="600" t="s">
        <v>10261</v>
      </c>
      <c r="B403" s="2497" t="s">
        <v>10262</v>
      </c>
      <c r="C403" s="2498"/>
      <c r="D403" s="2330" t="s">
        <v>10256</v>
      </c>
      <c r="E403" s="2518"/>
      <c r="F403" s="604">
        <v>2017</v>
      </c>
      <c r="G403" s="2306" t="s">
        <v>8340</v>
      </c>
      <c r="H403" s="2500"/>
      <c r="I403" s="604"/>
    </row>
    <row r="404" spans="1:9" ht="12.75">
      <c r="A404" s="2245" t="s">
        <v>141</v>
      </c>
      <c r="B404" s="2546"/>
      <c r="C404" s="2546"/>
      <c r="D404" s="2546"/>
      <c r="E404" s="2546"/>
      <c r="F404" s="2546"/>
      <c r="G404" s="2546"/>
      <c r="H404" s="2546"/>
      <c r="I404" s="2547"/>
    </row>
    <row r="405" spans="1:9" ht="15.75" customHeight="1">
      <c r="A405" s="384" t="s">
        <v>8313</v>
      </c>
      <c r="B405" s="2517" t="s">
        <v>8315</v>
      </c>
      <c r="C405" s="2498"/>
      <c r="D405" s="2245" t="s">
        <v>8319</v>
      </c>
      <c r="E405" s="2518"/>
      <c r="F405" s="381" t="s">
        <v>8323</v>
      </c>
      <c r="G405" s="2256" t="s">
        <v>8324</v>
      </c>
      <c r="H405" s="2500"/>
      <c r="I405" s="381" t="s">
        <v>8325</v>
      </c>
    </row>
    <row r="406" spans="1:9" ht="15.75" customHeight="1">
      <c r="A406" s="1598" t="s">
        <v>10264</v>
      </c>
      <c r="B406" s="2529" t="s">
        <v>10265</v>
      </c>
      <c r="C406" s="2530"/>
      <c r="D406" s="2522" t="s">
        <v>10266</v>
      </c>
      <c r="E406" s="2523"/>
      <c r="F406" s="604">
        <v>2017</v>
      </c>
      <c r="G406" s="2487" t="s">
        <v>8340</v>
      </c>
      <c r="H406" s="2521"/>
      <c r="I406" s="604" t="s">
        <v>10097</v>
      </c>
    </row>
    <row r="407" spans="1:9" ht="12.75" customHeight="1">
      <c r="A407" s="1586" t="s">
        <v>10267</v>
      </c>
      <c r="B407" s="2544" t="s">
        <v>10268</v>
      </c>
      <c r="C407" s="2545"/>
      <c r="D407" s="2535" t="s">
        <v>10269</v>
      </c>
      <c r="E407" s="2536"/>
      <c r="F407" s="1599">
        <v>2017</v>
      </c>
      <c r="G407" s="2519" t="s">
        <v>8340</v>
      </c>
      <c r="H407" s="2520"/>
      <c r="I407" s="1599" t="s">
        <v>8344</v>
      </c>
    </row>
    <row r="408" spans="1:9" ht="29.25" customHeight="1">
      <c r="A408" s="1600" t="s">
        <v>11956</v>
      </c>
      <c r="B408" s="2496" t="s">
        <v>11957</v>
      </c>
      <c r="C408" s="2494"/>
      <c r="D408" s="2493" t="s">
        <v>11958</v>
      </c>
      <c r="E408" s="2494"/>
      <c r="F408" s="1585">
        <v>2018</v>
      </c>
      <c r="G408" s="2493" t="s">
        <v>8340</v>
      </c>
      <c r="H408" s="2494"/>
      <c r="I408" s="604" t="s">
        <v>10097</v>
      </c>
    </row>
    <row r="409" spans="1:9" s="1584" customFormat="1" ht="30">
      <c r="A409" s="1600" t="s">
        <v>11959</v>
      </c>
      <c r="B409" s="2493" t="s">
        <v>11960</v>
      </c>
      <c r="C409" s="2494"/>
      <c r="D409" s="2493" t="s">
        <v>11958</v>
      </c>
      <c r="E409" s="2494"/>
      <c r="F409" s="1585">
        <v>2018</v>
      </c>
      <c r="G409" s="2493" t="s">
        <v>8340</v>
      </c>
      <c r="H409" s="2494"/>
      <c r="I409" s="1585" t="s">
        <v>10097</v>
      </c>
    </row>
    <row r="410" spans="1:9" s="1584" customFormat="1" ht="30">
      <c r="A410" s="1601" t="s">
        <v>11961</v>
      </c>
      <c r="B410" s="2493" t="s">
        <v>11962</v>
      </c>
      <c r="C410" s="2494"/>
      <c r="D410" s="2493" t="s">
        <v>11958</v>
      </c>
      <c r="E410" s="2494"/>
      <c r="F410" s="1585">
        <v>2018</v>
      </c>
      <c r="G410" s="2493" t="s">
        <v>8340</v>
      </c>
      <c r="H410" s="2494"/>
      <c r="I410" s="1585" t="s">
        <v>10097</v>
      </c>
    </row>
    <row r="411" spans="1:9" s="1584" customFormat="1" ht="30">
      <c r="A411" s="1602" t="s">
        <v>11963</v>
      </c>
      <c r="B411" s="2493" t="s">
        <v>5888</v>
      </c>
      <c r="C411" s="2494"/>
      <c r="D411" s="2493" t="s">
        <v>11964</v>
      </c>
      <c r="E411" s="2494"/>
      <c r="F411" s="1585">
        <v>2017</v>
      </c>
      <c r="G411" s="2493" t="s">
        <v>8340</v>
      </c>
      <c r="H411" s="2494"/>
      <c r="I411" s="1585" t="s">
        <v>10097</v>
      </c>
    </row>
    <row r="412" spans="1:9" s="1584" customFormat="1" ht="30">
      <c r="A412" s="1603" t="s">
        <v>11965</v>
      </c>
      <c r="B412" s="2495" t="s">
        <v>5888</v>
      </c>
      <c r="C412" s="2495"/>
      <c r="D412" s="2493" t="s">
        <v>11966</v>
      </c>
      <c r="E412" s="2494"/>
      <c r="F412" s="1585">
        <v>2018</v>
      </c>
      <c r="G412" s="2493" t="s">
        <v>8340</v>
      </c>
      <c r="H412" s="2494"/>
      <c r="I412" s="1585"/>
    </row>
    <row r="413" spans="1:9" s="1584" customFormat="1">
      <c r="A413" s="1606" t="s">
        <v>11967</v>
      </c>
      <c r="B413" s="2495" t="s">
        <v>5888</v>
      </c>
      <c r="C413" s="2495"/>
      <c r="D413" s="2493" t="s">
        <v>11964</v>
      </c>
      <c r="E413" s="2494"/>
      <c r="F413" s="1585">
        <v>2018</v>
      </c>
      <c r="G413" s="2493" t="s">
        <v>8340</v>
      </c>
      <c r="H413" s="2494"/>
      <c r="I413" s="1585"/>
    </row>
    <row r="414" spans="1:9" s="1584" customFormat="1" ht="48" customHeight="1">
      <c r="A414" s="1600" t="s">
        <v>11968</v>
      </c>
      <c r="B414" s="2495" t="s">
        <v>11969</v>
      </c>
      <c r="C414" s="2495"/>
      <c r="D414" s="2493" t="s">
        <v>11958</v>
      </c>
      <c r="E414" s="2494"/>
      <c r="F414" s="1585">
        <v>2018</v>
      </c>
      <c r="G414" s="2493" t="s">
        <v>8340</v>
      </c>
      <c r="H414" s="2494"/>
      <c r="I414" s="1585" t="s">
        <v>10097</v>
      </c>
    </row>
    <row r="415" spans="1:9" s="1584" customFormat="1" ht="30">
      <c r="A415" s="1600" t="s">
        <v>11970</v>
      </c>
      <c r="B415" s="2493" t="s">
        <v>11969</v>
      </c>
      <c r="C415" s="2494"/>
      <c r="D415" s="2493" t="s">
        <v>11971</v>
      </c>
      <c r="E415" s="2494"/>
      <c r="F415" s="1585">
        <v>2018</v>
      </c>
      <c r="G415" s="2493" t="s">
        <v>8340</v>
      </c>
      <c r="H415" s="2494"/>
      <c r="I415" s="1585" t="s">
        <v>10097</v>
      </c>
    </row>
    <row r="416" spans="1:9" s="1584" customFormat="1">
      <c r="A416" s="1605" t="s">
        <v>11972</v>
      </c>
      <c r="B416" s="2496" t="s">
        <v>11969</v>
      </c>
      <c r="C416" s="2494"/>
      <c r="D416" s="2493" t="s">
        <v>11973</v>
      </c>
      <c r="E416" s="2494"/>
      <c r="F416" s="1585">
        <v>2018</v>
      </c>
      <c r="G416" s="2493" t="s">
        <v>8340</v>
      </c>
      <c r="H416" s="2494"/>
      <c r="I416" s="1585"/>
    </row>
    <row r="417" spans="1:9" s="1584" customFormat="1" ht="12.75">
      <c r="A417" s="1604" t="s">
        <v>11974</v>
      </c>
      <c r="B417" s="2493" t="s">
        <v>11969</v>
      </c>
      <c r="C417" s="2494"/>
      <c r="D417" s="2493" t="s">
        <v>11975</v>
      </c>
      <c r="E417" s="2494"/>
      <c r="F417" s="1585">
        <v>2017</v>
      </c>
      <c r="G417" s="2493" t="s">
        <v>8340</v>
      </c>
      <c r="H417" s="2494"/>
      <c r="I417" s="1585"/>
    </row>
    <row r="418" spans="1:9" s="1584" customFormat="1" ht="12.75">
      <c r="A418" s="1586" t="s">
        <v>11976</v>
      </c>
      <c r="B418" s="2493" t="s">
        <v>11977</v>
      </c>
      <c r="C418" s="2494"/>
      <c r="D418" s="2493" t="s">
        <v>11978</v>
      </c>
      <c r="E418" s="2494"/>
      <c r="F418" s="1585">
        <v>2017</v>
      </c>
      <c r="G418" s="2493" t="s">
        <v>8340</v>
      </c>
      <c r="H418" s="2494"/>
      <c r="I418" s="1585" t="s">
        <v>10126</v>
      </c>
    </row>
    <row r="419" spans="1:9" s="1584" customFormat="1" ht="12.75">
      <c r="A419" s="1586" t="s">
        <v>11979</v>
      </c>
      <c r="B419" s="2495" t="s">
        <v>11980</v>
      </c>
      <c r="C419" s="2495"/>
      <c r="D419" s="2495" t="s">
        <v>11981</v>
      </c>
      <c r="E419" s="2495"/>
      <c r="F419" s="1585">
        <v>2017</v>
      </c>
      <c r="G419" s="2495" t="s">
        <v>8340</v>
      </c>
      <c r="H419" s="2495"/>
      <c r="I419" s="1585" t="s">
        <v>10097</v>
      </c>
    </row>
    <row r="420" spans="1:9" s="1584" customFormat="1" ht="12.75">
      <c r="A420" s="1595"/>
      <c r="B420" s="1596"/>
      <c r="C420" s="1596"/>
      <c r="D420" s="1595"/>
      <c r="E420" s="1595"/>
      <c r="F420" s="1582"/>
      <c r="G420" s="1582"/>
      <c r="H420" s="1597"/>
      <c r="I420" s="1582"/>
    </row>
    <row r="421" spans="1:9" s="1584" customFormat="1" ht="12.75">
      <c r="A421" s="1595"/>
      <c r="B421" s="1596"/>
      <c r="C421" s="1596"/>
      <c r="D421" s="1595"/>
      <c r="E421" s="1595"/>
      <c r="F421" s="1582"/>
      <c r="G421" s="1582"/>
      <c r="H421" s="1597"/>
      <c r="I421" s="1582"/>
    </row>
    <row r="422" spans="1:9" s="1584" customFormat="1" ht="12.75">
      <c r="A422" s="1595"/>
      <c r="B422" s="1596"/>
      <c r="C422" s="1596"/>
      <c r="D422" s="1595"/>
      <c r="E422" s="1595"/>
      <c r="F422" s="1582"/>
      <c r="G422" s="1582"/>
      <c r="H422" s="1597"/>
      <c r="I422" s="1582"/>
    </row>
    <row r="423" spans="1:9" s="1584" customFormat="1" ht="12.75">
      <c r="A423" s="1595"/>
      <c r="B423" s="1596"/>
      <c r="C423" s="1596"/>
      <c r="D423" s="1595"/>
      <c r="E423" s="1595"/>
      <c r="F423" s="1582"/>
      <c r="G423" s="1582"/>
      <c r="H423" s="1597"/>
      <c r="I423" s="1582"/>
    </row>
    <row r="424" spans="1:9" s="1584" customFormat="1" ht="12.75">
      <c r="A424" s="1595"/>
      <c r="B424" s="1596"/>
      <c r="C424" s="1596"/>
      <c r="D424" s="1595"/>
      <c r="E424" s="1595"/>
      <c r="F424" s="1582"/>
      <c r="G424" s="1582"/>
      <c r="H424" s="1597"/>
      <c r="I424" s="1582"/>
    </row>
    <row r="425" spans="1:9" s="1584" customFormat="1" ht="12.75">
      <c r="A425" s="1595"/>
      <c r="B425" s="1596"/>
      <c r="C425" s="1596"/>
      <c r="D425" s="1595"/>
      <c r="E425" s="1595"/>
      <c r="F425" s="1582"/>
      <c r="G425" s="1582"/>
      <c r="H425" s="1597"/>
      <c r="I425" s="1582"/>
    </row>
    <row r="426" spans="1:9" s="1584" customFormat="1" ht="12.75">
      <c r="A426" s="1422"/>
      <c r="B426" s="544"/>
      <c r="C426" s="544"/>
      <c r="D426" s="544"/>
      <c r="E426" s="544"/>
      <c r="F426" s="1501"/>
      <c r="G426" s="1501"/>
      <c r="H426" s="1501"/>
      <c r="I426" s="1501"/>
    </row>
    <row r="427" spans="1:9" ht="15" customHeight="1">
      <c r="A427" s="2245" t="s">
        <v>142</v>
      </c>
      <c r="B427" s="2546"/>
      <c r="C427" s="2546"/>
      <c r="D427" s="2546"/>
      <c r="E427" s="2546"/>
      <c r="F427" s="2546"/>
      <c r="G427" s="2546"/>
      <c r="H427" s="2546"/>
      <c r="I427" s="2547"/>
    </row>
    <row r="428" spans="1:9" ht="15.75" customHeight="1">
      <c r="A428" s="384" t="s">
        <v>8313</v>
      </c>
      <c r="B428" s="2517" t="s">
        <v>8315</v>
      </c>
      <c r="C428" s="2498"/>
      <c r="D428" s="2245" t="s">
        <v>8319</v>
      </c>
      <c r="E428" s="2518"/>
      <c r="F428" s="381" t="s">
        <v>8323</v>
      </c>
      <c r="G428" s="2256" t="s">
        <v>8324</v>
      </c>
      <c r="H428" s="2500"/>
      <c r="I428" s="381" t="s">
        <v>8325</v>
      </c>
    </row>
    <row r="429" spans="1:9" ht="15.75" customHeight="1">
      <c r="A429" s="838" t="s">
        <v>10270</v>
      </c>
      <c r="B429" s="2524" t="s">
        <v>10271</v>
      </c>
      <c r="C429" s="2498"/>
      <c r="D429" s="2537" t="s">
        <v>10272</v>
      </c>
      <c r="E429" s="2498"/>
      <c r="F429" s="660">
        <v>2018</v>
      </c>
      <c r="G429" s="2525" t="s">
        <v>8340</v>
      </c>
      <c r="H429" s="2500"/>
      <c r="I429" s="660" t="s">
        <v>10273</v>
      </c>
    </row>
    <row r="430" spans="1:9" ht="15.75" customHeight="1">
      <c r="A430" s="838" t="s">
        <v>10274</v>
      </c>
      <c r="B430" s="2497" t="s">
        <v>10275</v>
      </c>
      <c r="C430" s="2498"/>
      <c r="D430" s="2497" t="s">
        <v>10276</v>
      </c>
      <c r="E430" s="2498"/>
      <c r="F430" s="660">
        <v>2017</v>
      </c>
      <c r="G430" s="2499" t="s">
        <v>8340</v>
      </c>
      <c r="H430" s="2500"/>
      <c r="I430" s="660" t="s">
        <v>10277</v>
      </c>
    </row>
    <row r="431" spans="1:9" ht="12.75">
      <c r="A431" s="1539" t="s">
        <v>10278</v>
      </c>
      <c r="B431" s="2497" t="s">
        <v>6054</v>
      </c>
      <c r="C431" s="2498"/>
      <c r="D431" s="2497" t="s">
        <v>10276</v>
      </c>
      <c r="E431" s="2498"/>
      <c r="F431" s="660">
        <v>2018</v>
      </c>
      <c r="G431" s="2499" t="s">
        <v>8340</v>
      </c>
      <c r="H431" s="2500"/>
      <c r="I431" s="660" t="s">
        <v>10277</v>
      </c>
    </row>
    <row r="432" spans="1:9" ht="39" customHeight="1">
      <c r="A432" s="838" t="s">
        <v>10279</v>
      </c>
      <c r="B432" s="2497" t="s">
        <v>10280</v>
      </c>
      <c r="C432" s="2498"/>
      <c r="D432" s="2497" t="s">
        <v>10281</v>
      </c>
      <c r="E432" s="2498"/>
      <c r="F432" s="660">
        <v>2018</v>
      </c>
      <c r="G432" s="2499" t="s">
        <v>10007</v>
      </c>
      <c r="H432" s="2500"/>
      <c r="I432" s="660" t="s">
        <v>10282</v>
      </c>
    </row>
    <row r="433" spans="1:9" ht="25.5" customHeight="1">
      <c r="A433" s="1539" t="s">
        <v>10283</v>
      </c>
      <c r="B433" s="2497" t="s">
        <v>10280</v>
      </c>
      <c r="C433" s="2498"/>
      <c r="D433" s="2497" t="s">
        <v>10284</v>
      </c>
      <c r="E433" s="2498"/>
      <c r="F433" s="1558">
        <v>2018</v>
      </c>
      <c r="G433" s="2499" t="s">
        <v>8340</v>
      </c>
      <c r="H433" s="2500"/>
      <c r="I433" s="660" t="s">
        <v>10285</v>
      </c>
    </row>
    <row r="434" spans="1:9" ht="27" customHeight="1">
      <c r="A434" s="838" t="s">
        <v>10286</v>
      </c>
      <c r="B434" s="2497" t="s">
        <v>10280</v>
      </c>
      <c r="C434" s="2498"/>
      <c r="D434" s="2548" t="s">
        <v>10287</v>
      </c>
      <c r="E434" s="2509"/>
      <c r="F434" s="660">
        <v>2018</v>
      </c>
      <c r="G434" s="2499" t="s">
        <v>8340</v>
      </c>
      <c r="H434" s="2500"/>
      <c r="I434" s="660" t="s">
        <v>10285</v>
      </c>
    </row>
    <row r="435" spans="1:9" ht="32.25" customHeight="1">
      <c r="A435" s="838" t="s">
        <v>10288</v>
      </c>
      <c r="B435" s="2497" t="s">
        <v>10280</v>
      </c>
      <c r="C435" s="2498"/>
      <c r="D435" s="2497" t="s">
        <v>10289</v>
      </c>
      <c r="E435" s="2498"/>
      <c r="F435" s="660">
        <v>2017</v>
      </c>
      <c r="G435" s="2499" t="s">
        <v>8340</v>
      </c>
      <c r="H435" s="2500"/>
      <c r="I435" s="660" t="s">
        <v>10285</v>
      </c>
    </row>
    <row r="436" spans="1:9" ht="28.5" customHeight="1">
      <c r="A436" s="838" t="s">
        <v>10291</v>
      </c>
      <c r="B436" s="2497" t="s">
        <v>969</v>
      </c>
      <c r="C436" s="2498"/>
      <c r="D436" s="2497" t="s">
        <v>10292</v>
      </c>
      <c r="E436" s="2498"/>
      <c r="F436" s="660">
        <v>2017</v>
      </c>
      <c r="G436" s="2499" t="s">
        <v>8340</v>
      </c>
      <c r="H436" s="2500"/>
      <c r="I436" s="660" t="s">
        <v>10285</v>
      </c>
    </row>
    <row r="437" spans="1:9" ht="15.75" customHeight="1">
      <c r="A437" s="600"/>
      <c r="B437" s="603"/>
      <c r="C437" s="603"/>
      <c r="D437" s="600"/>
      <c r="E437" s="600"/>
      <c r="F437" s="604"/>
      <c r="G437" s="604"/>
      <c r="H437" s="604"/>
      <c r="I437" s="604"/>
    </row>
    <row r="438" spans="1:9" ht="15.75" customHeight="1">
      <c r="A438" s="2517" t="s">
        <v>140</v>
      </c>
      <c r="B438" s="2451"/>
      <c r="C438" s="2451"/>
      <c r="D438" s="2451"/>
      <c r="E438" s="2451"/>
      <c r="F438" s="2451"/>
      <c r="G438" s="2451"/>
      <c r="H438" s="2451"/>
      <c r="I438" s="2452"/>
    </row>
    <row r="439" spans="1:9" ht="15.75" customHeight="1">
      <c r="A439" s="384" t="s">
        <v>8313</v>
      </c>
      <c r="B439" s="2517" t="s">
        <v>8315</v>
      </c>
      <c r="C439" s="2498"/>
      <c r="D439" s="2517" t="s">
        <v>8319</v>
      </c>
      <c r="E439" s="2498"/>
      <c r="F439" s="381" t="s">
        <v>8323</v>
      </c>
      <c r="G439" s="2256" t="s">
        <v>8324</v>
      </c>
      <c r="H439" s="2500"/>
      <c r="I439" s="381" t="s">
        <v>8325</v>
      </c>
    </row>
    <row r="440" spans="1:9" ht="15.75" customHeight="1">
      <c r="A440" s="2472" t="s">
        <v>140</v>
      </c>
      <c r="B440" s="2473"/>
      <c r="C440" s="2473"/>
      <c r="D440" s="2473"/>
      <c r="E440" s="2473"/>
      <c r="F440" s="2473"/>
      <c r="G440" s="2473"/>
      <c r="H440" s="2473"/>
      <c r="I440" s="2473"/>
    </row>
    <row r="441" spans="1:9" ht="15.75" customHeight="1">
      <c r="A441" s="1607" t="s">
        <v>8313</v>
      </c>
      <c r="B441" s="2472" t="s">
        <v>8315</v>
      </c>
      <c r="C441" s="2490"/>
      <c r="D441" s="2472" t="s">
        <v>8319</v>
      </c>
      <c r="E441" s="2490"/>
      <c r="F441" s="1608" t="s">
        <v>8323</v>
      </c>
      <c r="G441" s="2474" t="s">
        <v>8324</v>
      </c>
      <c r="H441" s="2475"/>
      <c r="I441" s="1609" t="s">
        <v>8325</v>
      </c>
    </row>
    <row r="442" spans="1:9" s="1584" customFormat="1" ht="15.75" customHeight="1">
      <c r="A442" s="1610" t="s">
        <v>11982</v>
      </c>
      <c r="B442" s="2489" t="s">
        <v>11983</v>
      </c>
      <c r="C442" s="2489"/>
      <c r="D442" s="2489" t="s">
        <v>11984</v>
      </c>
      <c r="E442" s="2489"/>
      <c r="F442" s="1611">
        <v>2017</v>
      </c>
      <c r="G442" s="2476" t="s">
        <v>8340</v>
      </c>
      <c r="H442" s="2477"/>
      <c r="I442" s="1612" t="s">
        <v>9518</v>
      </c>
    </row>
    <row r="443" spans="1:9" s="1584" customFormat="1" ht="43.5" customHeight="1">
      <c r="A443" s="1610" t="s">
        <v>11985</v>
      </c>
      <c r="B443" s="2489" t="s">
        <v>11986</v>
      </c>
      <c r="C443" s="2489"/>
      <c r="D443" s="2489" t="s">
        <v>11987</v>
      </c>
      <c r="E443" s="2489"/>
      <c r="F443" s="1611">
        <v>2017</v>
      </c>
      <c r="G443" s="2478" t="s">
        <v>9418</v>
      </c>
      <c r="H443" s="2479"/>
      <c r="I443" s="1613" t="s">
        <v>7793</v>
      </c>
    </row>
    <row r="444" spans="1:9" s="1584" customFormat="1" ht="12.75">
      <c r="A444" s="1610" t="s">
        <v>11988</v>
      </c>
      <c r="B444" s="2489" t="s">
        <v>11989</v>
      </c>
      <c r="C444" s="2489"/>
      <c r="D444" s="2485" t="s">
        <v>11990</v>
      </c>
      <c r="E444" s="2486"/>
      <c r="F444" s="1611">
        <v>2017</v>
      </c>
      <c r="G444" s="2478" t="s">
        <v>8340</v>
      </c>
      <c r="H444" s="2479"/>
      <c r="I444" s="1612" t="s">
        <v>9518</v>
      </c>
    </row>
    <row r="445" spans="1:9" s="1584" customFormat="1" ht="12.75">
      <c r="A445" s="1610" t="s">
        <v>11991</v>
      </c>
      <c r="B445" s="2485" t="s">
        <v>11992</v>
      </c>
      <c r="C445" s="2486"/>
      <c r="D445" s="2485" t="s">
        <v>11993</v>
      </c>
      <c r="E445" s="2486"/>
      <c r="F445" s="1611">
        <v>2017</v>
      </c>
      <c r="G445" s="2478" t="s">
        <v>8340</v>
      </c>
      <c r="H445" s="2479"/>
      <c r="I445" s="1612" t="s">
        <v>9518</v>
      </c>
    </row>
    <row r="446" spans="1:9" s="1584" customFormat="1" ht="25.5">
      <c r="A446" s="1610" t="s">
        <v>11994</v>
      </c>
      <c r="B446" s="2485" t="s">
        <v>11995</v>
      </c>
      <c r="C446" s="2486"/>
      <c r="D446" s="2485" t="s">
        <v>11996</v>
      </c>
      <c r="E446" s="2486"/>
      <c r="F446" s="1611">
        <v>2017</v>
      </c>
      <c r="G446" s="2478" t="s">
        <v>8340</v>
      </c>
      <c r="H446" s="2479"/>
      <c r="I446" s="1612" t="s">
        <v>9518</v>
      </c>
    </row>
    <row r="447" spans="1:9" s="1584" customFormat="1" ht="25.5">
      <c r="A447" s="1614" t="s">
        <v>11997</v>
      </c>
      <c r="B447" s="2468" t="s">
        <v>11998</v>
      </c>
      <c r="C447" s="2469"/>
      <c r="D447" s="2468" t="s">
        <v>11999</v>
      </c>
      <c r="E447" s="2469"/>
      <c r="F447" s="1615">
        <v>2017</v>
      </c>
      <c r="G447" s="2480" t="s">
        <v>9418</v>
      </c>
      <c r="H447" s="2479"/>
      <c r="I447" s="1613" t="s">
        <v>7793</v>
      </c>
    </row>
    <row r="448" spans="1:9" s="1584" customFormat="1" ht="12.75">
      <c r="A448" s="1610" t="s">
        <v>12000</v>
      </c>
      <c r="B448" s="2485" t="s">
        <v>12001</v>
      </c>
      <c r="C448" s="2486"/>
      <c r="D448" s="2485" t="s">
        <v>12002</v>
      </c>
      <c r="E448" s="2486"/>
      <c r="F448" s="1611">
        <v>2017</v>
      </c>
      <c r="G448" s="2478" t="s">
        <v>8340</v>
      </c>
      <c r="H448" s="2479"/>
      <c r="I448" s="1613" t="s">
        <v>9518</v>
      </c>
    </row>
    <row r="449" spans="1:9" s="1584" customFormat="1" ht="26.25" customHeight="1">
      <c r="A449" s="1610" t="s">
        <v>12003</v>
      </c>
      <c r="B449" s="2485" t="s">
        <v>11995</v>
      </c>
      <c r="C449" s="2486"/>
      <c r="D449" s="2485" t="s">
        <v>12004</v>
      </c>
      <c r="E449" s="2486"/>
      <c r="F449" s="1611">
        <v>2017</v>
      </c>
      <c r="G449" s="2478" t="s">
        <v>8340</v>
      </c>
      <c r="H449" s="2479"/>
      <c r="I449" s="1613" t="s">
        <v>9518</v>
      </c>
    </row>
    <row r="450" spans="1:9" s="1584" customFormat="1" ht="12.75">
      <c r="A450" s="1610" t="s">
        <v>12005</v>
      </c>
      <c r="B450" s="2489" t="s">
        <v>12006</v>
      </c>
      <c r="C450" s="2489"/>
      <c r="D450" s="2489" t="s">
        <v>12007</v>
      </c>
      <c r="E450" s="2489"/>
      <c r="F450" s="1611">
        <v>2017</v>
      </c>
      <c r="G450" s="2478" t="s">
        <v>8340</v>
      </c>
      <c r="H450" s="2479"/>
      <c r="I450" s="1613" t="s">
        <v>9518</v>
      </c>
    </row>
    <row r="451" spans="1:9" s="1584" customFormat="1" ht="26.25" customHeight="1">
      <c r="A451" s="1610" t="s">
        <v>12008</v>
      </c>
      <c r="B451" s="2485" t="s">
        <v>12009</v>
      </c>
      <c r="C451" s="2486"/>
      <c r="D451" s="2485" t="s">
        <v>12010</v>
      </c>
      <c r="E451" s="2486"/>
      <c r="F451" s="1611">
        <v>2017</v>
      </c>
      <c r="G451" s="2478" t="s">
        <v>9418</v>
      </c>
      <c r="H451" s="2479"/>
      <c r="I451" s="1613" t="s">
        <v>7793</v>
      </c>
    </row>
    <row r="452" spans="1:9" s="1584" customFormat="1" ht="39.75" customHeight="1">
      <c r="A452" s="1610" t="s">
        <v>12011</v>
      </c>
      <c r="B452" s="2485" t="s">
        <v>12012</v>
      </c>
      <c r="C452" s="2486"/>
      <c r="D452" s="2485" t="s">
        <v>12013</v>
      </c>
      <c r="E452" s="2486"/>
      <c r="F452" s="1611">
        <v>2017</v>
      </c>
      <c r="G452" s="2478" t="s">
        <v>9418</v>
      </c>
      <c r="H452" s="2479"/>
      <c r="I452" s="1613" t="s">
        <v>7793</v>
      </c>
    </row>
    <row r="453" spans="1:9" s="1584" customFormat="1" ht="37.5" customHeight="1">
      <c r="A453" s="1610" t="s">
        <v>12014</v>
      </c>
      <c r="B453" s="2485" t="s">
        <v>835</v>
      </c>
      <c r="C453" s="2486"/>
      <c r="D453" s="2485" t="s">
        <v>12015</v>
      </c>
      <c r="E453" s="2486"/>
      <c r="F453" s="1611">
        <v>2017</v>
      </c>
      <c r="G453" s="2478" t="s">
        <v>8340</v>
      </c>
      <c r="H453" s="2479"/>
      <c r="I453" s="1613" t="s">
        <v>9518</v>
      </c>
    </row>
    <row r="454" spans="1:9" s="1584" customFormat="1" ht="36.75" customHeight="1">
      <c r="A454" s="1610" t="s">
        <v>12016</v>
      </c>
      <c r="B454" s="2489" t="s">
        <v>12017</v>
      </c>
      <c r="C454" s="2489"/>
      <c r="D454" s="2489" t="s">
        <v>12018</v>
      </c>
      <c r="E454" s="2489"/>
      <c r="F454" s="1611">
        <v>2017</v>
      </c>
      <c r="G454" s="2478" t="s">
        <v>8340</v>
      </c>
      <c r="H454" s="2479"/>
      <c r="I454" s="1613" t="s">
        <v>9518</v>
      </c>
    </row>
    <row r="455" spans="1:9" s="1584" customFormat="1" ht="15.75" customHeight="1">
      <c r="A455" s="1614" t="s">
        <v>12019</v>
      </c>
      <c r="B455" s="2468" t="s">
        <v>12020</v>
      </c>
      <c r="C455" s="2469"/>
      <c r="D455" s="2468" t="s">
        <v>12021</v>
      </c>
      <c r="E455" s="2469"/>
      <c r="F455" s="1615">
        <v>2017</v>
      </c>
      <c r="G455" s="2481" t="s">
        <v>9418</v>
      </c>
      <c r="H455" s="2482"/>
      <c r="I455" s="1616" t="s">
        <v>7793</v>
      </c>
    </row>
    <row r="456" spans="1:9" s="1584" customFormat="1" ht="25.5">
      <c r="A456" s="1617" t="s">
        <v>12022</v>
      </c>
      <c r="B456" s="2491" t="s">
        <v>12023</v>
      </c>
      <c r="C456" s="2492"/>
      <c r="D456" s="2491" t="s">
        <v>12024</v>
      </c>
      <c r="E456" s="2492"/>
      <c r="F456" s="1618">
        <v>2017</v>
      </c>
      <c r="G456" s="2483" t="s">
        <v>9418</v>
      </c>
      <c r="H456" s="2484"/>
      <c r="I456" s="1616" t="s">
        <v>7793</v>
      </c>
    </row>
    <row r="457" spans="1:9" s="1584" customFormat="1" ht="12.75">
      <c r="A457" s="1617" t="s">
        <v>12025</v>
      </c>
      <c r="B457" s="2468" t="s">
        <v>12026</v>
      </c>
      <c r="C457" s="2469"/>
      <c r="D457" s="2468" t="s">
        <v>12027</v>
      </c>
      <c r="E457" s="2469"/>
      <c r="F457" s="1618">
        <v>2018</v>
      </c>
      <c r="G457" s="2483" t="s">
        <v>8340</v>
      </c>
      <c r="H457" s="2484"/>
      <c r="I457" s="1616" t="s">
        <v>9518</v>
      </c>
    </row>
    <row r="458" spans="1:9" s="1584" customFormat="1" ht="24" customHeight="1">
      <c r="A458" s="1617" t="s">
        <v>12028</v>
      </c>
      <c r="B458" s="2468" t="s">
        <v>12029</v>
      </c>
      <c r="C458" s="2469"/>
      <c r="D458" s="2468" t="s">
        <v>12030</v>
      </c>
      <c r="E458" s="2469"/>
      <c r="F458" s="1618">
        <v>2018</v>
      </c>
      <c r="G458" s="2483" t="s">
        <v>8340</v>
      </c>
      <c r="H458" s="2484"/>
      <c r="I458" s="1619" t="s">
        <v>10205</v>
      </c>
    </row>
    <row r="459" spans="1:9" s="1584" customFormat="1" ht="38.25">
      <c r="A459" s="1614" t="s">
        <v>12031</v>
      </c>
      <c r="B459" s="2468" t="s">
        <v>12032</v>
      </c>
      <c r="C459" s="2469"/>
      <c r="D459" s="2468" t="s">
        <v>12033</v>
      </c>
      <c r="E459" s="2469"/>
      <c r="F459" s="1615">
        <v>2018</v>
      </c>
      <c r="G459" s="2483" t="s">
        <v>8340</v>
      </c>
      <c r="H459" s="2484"/>
      <c r="I459" s="1619" t="s">
        <v>10205</v>
      </c>
    </row>
    <row r="460" spans="1:9" s="1584" customFormat="1" ht="25.5">
      <c r="A460" s="1614" t="s">
        <v>12034</v>
      </c>
      <c r="B460" s="2468" t="s">
        <v>12035</v>
      </c>
      <c r="C460" s="2469"/>
      <c r="D460" s="2468" t="s">
        <v>12036</v>
      </c>
      <c r="E460" s="2469"/>
      <c r="F460" s="1615">
        <v>2018</v>
      </c>
      <c r="G460" s="2483" t="s">
        <v>8340</v>
      </c>
      <c r="H460" s="2484"/>
      <c r="I460" s="1620" t="s">
        <v>9518</v>
      </c>
    </row>
    <row r="461" spans="1:9" s="1584" customFormat="1" ht="25.5">
      <c r="A461" s="1614" t="s">
        <v>12037</v>
      </c>
      <c r="B461" s="2468" t="s">
        <v>12038</v>
      </c>
      <c r="C461" s="2469"/>
      <c r="D461" s="2468" t="s">
        <v>12039</v>
      </c>
      <c r="E461" s="2469"/>
      <c r="F461" s="1615">
        <v>2018</v>
      </c>
      <c r="G461" s="2483" t="s">
        <v>8340</v>
      </c>
      <c r="H461" s="2484"/>
      <c r="I461" s="1620" t="s">
        <v>9518</v>
      </c>
    </row>
    <row r="462" spans="1:9" s="1584" customFormat="1" ht="12.75">
      <c r="A462" s="1614" t="s">
        <v>12040</v>
      </c>
      <c r="B462" s="2468" t="s">
        <v>12041</v>
      </c>
      <c r="C462" s="2469"/>
      <c r="D462" s="2526" t="s">
        <v>12042</v>
      </c>
      <c r="E462" s="2527"/>
      <c r="F462" s="1615">
        <v>2018</v>
      </c>
      <c r="G462" s="2483" t="s">
        <v>8340</v>
      </c>
      <c r="H462" s="2484"/>
      <c r="I462" s="1620" t="s">
        <v>9518</v>
      </c>
    </row>
    <row r="463" spans="1:9" ht="30.75" customHeight="1">
      <c r="A463" s="1614" t="s">
        <v>12043</v>
      </c>
      <c r="B463" s="2468" t="s">
        <v>12044</v>
      </c>
      <c r="C463" s="2469"/>
      <c r="D463" s="2468" t="s">
        <v>12045</v>
      </c>
      <c r="E463" s="2469"/>
      <c r="F463" s="1615">
        <v>2018</v>
      </c>
      <c r="G463" s="2470" t="s">
        <v>8340</v>
      </c>
      <c r="H463" s="2471"/>
      <c r="I463" s="1620" t="s">
        <v>9518</v>
      </c>
    </row>
    <row r="464" spans="1:9" s="1584" customFormat="1" ht="33" customHeight="1">
      <c r="A464" s="600"/>
      <c r="B464" s="2487"/>
      <c r="C464" s="2488"/>
      <c r="D464" s="2487"/>
      <c r="E464" s="2488"/>
      <c r="F464" s="604"/>
      <c r="G464" s="2487"/>
      <c r="H464" s="2488"/>
      <c r="I464" s="604"/>
    </row>
    <row r="465" spans="1:9" ht="15.75" customHeight="1">
      <c r="A465" s="2517" t="s">
        <v>10293</v>
      </c>
      <c r="B465" s="2451"/>
      <c r="C465" s="2451"/>
      <c r="D465" s="2451"/>
      <c r="E465" s="2451"/>
      <c r="F465" s="2451"/>
      <c r="G465" s="2451"/>
      <c r="H465" s="2451"/>
      <c r="I465" s="2452"/>
    </row>
    <row r="466" spans="1:9" ht="15.75" customHeight="1">
      <c r="A466" s="384" t="s">
        <v>8313</v>
      </c>
      <c r="B466" s="2517" t="s">
        <v>8315</v>
      </c>
      <c r="C466" s="2498"/>
      <c r="D466" s="2517" t="s">
        <v>8319</v>
      </c>
      <c r="E466" s="2498"/>
      <c r="F466" s="381" t="s">
        <v>8323</v>
      </c>
      <c r="G466" s="2256" t="s">
        <v>8324</v>
      </c>
      <c r="H466" s="2500"/>
      <c r="I466" s="381" t="s">
        <v>8325</v>
      </c>
    </row>
    <row r="467" spans="1:9" ht="15.75" customHeight="1">
      <c r="A467" s="600" t="s">
        <v>10294</v>
      </c>
      <c r="B467" s="2497" t="s">
        <v>1016</v>
      </c>
      <c r="C467" s="2524"/>
      <c r="D467" s="2497" t="s">
        <v>10295</v>
      </c>
      <c r="E467" s="2524"/>
      <c r="F467" s="604">
        <v>2018</v>
      </c>
      <c r="G467" s="2306" t="s">
        <v>9078</v>
      </c>
      <c r="H467" s="2525"/>
      <c r="I467" s="604" t="s">
        <v>9418</v>
      </c>
    </row>
    <row r="468" spans="1:9" ht="31.5" customHeight="1">
      <c r="A468" s="600" t="s">
        <v>10296</v>
      </c>
      <c r="B468" s="2497" t="s">
        <v>10297</v>
      </c>
      <c r="C468" s="2524"/>
      <c r="D468" s="2497" t="s">
        <v>10298</v>
      </c>
      <c r="E468" s="2524"/>
      <c r="F468" s="604">
        <v>2017</v>
      </c>
      <c r="G468" s="2306" t="s">
        <v>9418</v>
      </c>
      <c r="H468" s="2525"/>
      <c r="I468" s="604" t="s">
        <v>2193</v>
      </c>
    </row>
    <row r="469" spans="1:9" ht="56.25" customHeight="1">
      <c r="A469" s="600" t="s">
        <v>10299</v>
      </c>
      <c r="B469" s="2497" t="s">
        <v>10300</v>
      </c>
      <c r="C469" s="2524"/>
      <c r="D469" s="2497" t="s">
        <v>10301</v>
      </c>
      <c r="E469" s="2524"/>
      <c r="F469" s="604">
        <v>2018</v>
      </c>
      <c r="G469" s="2306" t="s">
        <v>8340</v>
      </c>
      <c r="H469" s="2525"/>
      <c r="I469" s="604" t="s">
        <v>8471</v>
      </c>
    </row>
    <row r="470" spans="1:9" ht="25.5">
      <c r="A470" s="600" t="s">
        <v>10302</v>
      </c>
      <c r="B470" s="2497" t="s">
        <v>10303</v>
      </c>
      <c r="C470" s="2524"/>
      <c r="D470" s="2497" t="s">
        <v>10304</v>
      </c>
      <c r="E470" s="2524"/>
      <c r="F470" s="604">
        <v>2018</v>
      </c>
      <c r="G470" s="2306" t="s">
        <v>8340</v>
      </c>
      <c r="H470" s="2525"/>
      <c r="I470" s="604" t="s">
        <v>8471</v>
      </c>
    </row>
    <row r="471" spans="1:9" ht="12.75">
      <c r="A471" s="600" t="s">
        <v>10305</v>
      </c>
      <c r="B471" s="2497" t="s">
        <v>10306</v>
      </c>
      <c r="C471" s="2524"/>
      <c r="D471" s="2497" t="s">
        <v>10307</v>
      </c>
      <c r="E471" s="2524"/>
      <c r="F471" s="604">
        <v>2018</v>
      </c>
      <c r="G471" s="2306" t="s">
        <v>10308</v>
      </c>
      <c r="H471" s="2525"/>
      <c r="I471" s="604" t="s">
        <v>2193</v>
      </c>
    </row>
    <row r="472" spans="1:9" ht="44.25" customHeight="1">
      <c r="A472" s="600" t="s">
        <v>10309</v>
      </c>
      <c r="B472" s="2497" t="s">
        <v>10310</v>
      </c>
      <c r="C472" s="2524"/>
      <c r="D472" s="2497" t="s">
        <v>10311</v>
      </c>
      <c r="E472" s="2524"/>
      <c r="F472" s="604" t="s">
        <v>10312</v>
      </c>
      <c r="G472" s="2306" t="s">
        <v>8340</v>
      </c>
      <c r="H472" s="2525"/>
      <c r="I472" s="604" t="s">
        <v>10313</v>
      </c>
    </row>
    <row r="473" spans="1:9" ht="25.5">
      <c r="A473" s="600" t="s">
        <v>10314</v>
      </c>
      <c r="B473" s="2497" t="s">
        <v>10315</v>
      </c>
      <c r="C473" s="2524"/>
      <c r="D473" s="2497" t="s">
        <v>10316</v>
      </c>
      <c r="E473" s="2524"/>
      <c r="F473" s="604" t="s">
        <v>10317</v>
      </c>
      <c r="G473" s="2306" t="s">
        <v>10318</v>
      </c>
      <c r="H473" s="2525"/>
      <c r="I473" s="604" t="s">
        <v>10126</v>
      </c>
    </row>
    <row r="474" spans="1:9" ht="29.25" customHeight="1">
      <c r="A474" s="600" t="s">
        <v>10319</v>
      </c>
      <c r="B474" s="2497" t="s">
        <v>10320</v>
      </c>
      <c r="C474" s="2524"/>
      <c r="D474" s="2497" t="s">
        <v>10321</v>
      </c>
      <c r="E474" s="2524"/>
      <c r="F474" s="604">
        <v>2018</v>
      </c>
      <c r="G474" s="2306" t="s">
        <v>9078</v>
      </c>
      <c r="H474" s="2500"/>
      <c r="I474" s="604" t="s">
        <v>10322</v>
      </c>
    </row>
    <row r="475" spans="1:9" ht="39.75" customHeight="1">
      <c r="A475" s="600" t="s">
        <v>10323</v>
      </c>
      <c r="B475" s="2497" t="s">
        <v>10324</v>
      </c>
      <c r="C475" s="2498"/>
      <c r="D475" s="2497" t="s">
        <v>10321</v>
      </c>
      <c r="E475" s="2498"/>
      <c r="F475" s="604">
        <v>2018</v>
      </c>
      <c r="G475" s="2306" t="s">
        <v>9078</v>
      </c>
      <c r="H475" s="2500"/>
      <c r="I475" s="604" t="s">
        <v>10322</v>
      </c>
    </row>
    <row r="476" spans="1:9" ht="23.25" customHeight="1">
      <c r="A476" s="600" t="s">
        <v>10326</v>
      </c>
      <c r="B476" s="2497" t="s">
        <v>10327</v>
      </c>
      <c r="C476" s="2498"/>
      <c r="D476" s="2497" t="s">
        <v>10328</v>
      </c>
      <c r="E476" s="2498"/>
      <c r="F476" s="604">
        <v>2018</v>
      </c>
      <c r="G476" s="2306" t="s">
        <v>10329</v>
      </c>
      <c r="H476" s="2500"/>
      <c r="I476" s="604" t="s">
        <v>10322</v>
      </c>
    </row>
    <row r="477" spans="1:9" ht="26.25" customHeight="1">
      <c r="A477" s="600" t="s">
        <v>10331</v>
      </c>
      <c r="B477" s="2497" t="s">
        <v>10332</v>
      </c>
      <c r="C477" s="2498"/>
      <c r="D477" s="2497" t="s">
        <v>10328</v>
      </c>
      <c r="E477" s="2498"/>
      <c r="F477" s="604">
        <v>2018</v>
      </c>
      <c r="G477" s="2306" t="s">
        <v>10329</v>
      </c>
      <c r="H477" s="2500"/>
      <c r="I477" s="604" t="s">
        <v>10322</v>
      </c>
    </row>
    <row r="478" spans="1:9" ht="12.75">
      <c r="A478" s="600" t="s">
        <v>10334</v>
      </c>
      <c r="B478" s="2497" t="s">
        <v>10320</v>
      </c>
      <c r="C478" s="2498"/>
      <c r="D478" s="2497" t="s">
        <v>10321</v>
      </c>
      <c r="E478" s="2498"/>
      <c r="F478" s="604">
        <v>2018</v>
      </c>
      <c r="G478" s="2306" t="s">
        <v>9078</v>
      </c>
      <c r="H478" s="2500"/>
      <c r="I478" s="604" t="s">
        <v>10322</v>
      </c>
    </row>
    <row r="479" spans="1:9" ht="72.75" customHeight="1">
      <c r="A479" s="1468"/>
      <c r="F479" s="543"/>
      <c r="G479" s="543"/>
      <c r="H479" s="543"/>
      <c r="I479" s="543"/>
    </row>
    <row r="480" spans="1:9" ht="15.75" customHeight="1">
      <c r="A480" s="1468"/>
      <c r="F480" s="543"/>
      <c r="G480" s="543"/>
      <c r="H480" s="543"/>
      <c r="I480" s="543"/>
    </row>
    <row r="481" spans="1:9" ht="15.75" customHeight="1">
      <c r="A481" s="1468"/>
      <c r="F481" s="543"/>
      <c r="G481" s="543"/>
      <c r="H481" s="543"/>
      <c r="I481" s="543"/>
    </row>
    <row r="482" spans="1:9" ht="15.75" customHeight="1">
      <c r="A482" s="1468"/>
      <c r="F482" s="543"/>
      <c r="G482" s="543"/>
      <c r="H482" s="543"/>
      <c r="I482" s="543"/>
    </row>
    <row r="483" spans="1:9" ht="15.75" customHeight="1">
      <c r="A483" s="1468"/>
      <c r="F483" s="543"/>
      <c r="G483" s="543"/>
      <c r="H483" s="543"/>
      <c r="I483" s="543"/>
    </row>
    <row r="484" spans="1:9" ht="15.75" customHeight="1">
      <c r="A484" s="1468"/>
      <c r="F484" s="543"/>
      <c r="G484" s="543"/>
      <c r="H484" s="543"/>
      <c r="I484" s="543"/>
    </row>
    <row r="485" spans="1:9" ht="15.75" customHeight="1">
      <c r="A485" s="1468"/>
      <c r="F485" s="543"/>
      <c r="G485" s="543"/>
      <c r="H485" s="543"/>
      <c r="I485" s="543"/>
    </row>
    <row r="486" spans="1:9" ht="15.75" customHeight="1">
      <c r="A486" s="1468"/>
      <c r="F486" s="543"/>
      <c r="G486" s="543"/>
      <c r="H486" s="543"/>
      <c r="I486" s="543"/>
    </row>
    <row r="487" spans="1:9" ht="15.75" customHeight="1">
      <c r="A487" s="1468"/>
      <c r="F487" s="543"/>
      <c r="G487" s="543"/>
      <c r="H487" s="543"/>
      <c r="I487" s="543"/>
    </row>
    <row r="488" spans="1:9" ht="15.75" customHeight="1">
      <c r="A488" s="1468"/>
      <c r="F488" s="543"/>
      <c r="G488" s="543"/>
      <c r="H488" s="543"/>
      <c r="I488" s="543"/>
    </row>
    <row r="489" spans="1:9" ht="15.75" customHeight="1">
      <c r="A489" s="1468"/>
      <c r="F489" s="543"/>
      <c r="G489" s="543"/>
      <c r="H489" s="543"/>
      <c r="I489" s="543"/>
    </row>
    <row r="490" spans="1:9" ht="15.75" customHeight="1">
      <c r="A490" s="1468"/>
      <c r="F490" s="543"/>
      <c r="G490" s="543"/>
      <c r="H490" s="543"/>
      <c r="I490" s="543"/>
    </row>
    <row r="491" spans="1:9" ht="15.75" customHeight="1">
      <c r="A491" s="1468"/>
      <c r="F491" s="543"/>
      <c r="G491" s="543"/>
      <c r="H491" s="543"/>
      <c r="I491" s="543"/>
    </row>
    <row r="492" spans="1:9" ht="15.75" customHeight="1">
      <c r="A492" s="1468"/>
      <c r="F492" s="543"/>
      <c r="G492" s="543"/>
      <c r="H492" s="543"/>
      <c r="I492" s="543"/>
    </row>
    <row r="493" spans="1:9" ht="15.75" customHeight="1">
      <c r="A493" s="1468"/>
      <c r="F493" s="543"/>
      <c r="G493" s="543"/>
      <c r="H493" s="543"/>
      <c r="I493" s="543"/>
    </row>
    <row r="494" spans="1:9" ht="15.75" customHeight="1">
      <c r="A494" s="1468"/>
      <c r="F494" s="543"/>
      <c r="G494" s="543"/>
      <c r="H494" s="543"/>
      <c r="I494" s="543"/>
    </row>
    <row r="495" spans="1:9" ht="15.75" customHeight="1">
      <c r="A495" s="1468"/>
      <c r="F495" s="543"/>
      <c r="G495" s="543"/>
      <c r="H495" s="543"/>
      <c r="I495" s="543"/>
    </row>
    <row r="496" spans="1:9" ht="15.75" customHeight="1">
      <c r="A496" s="1468"/>
      <c r="F496" s="543"/>
      <c r="G496" s="543"/>
      <c r="H496" s="543"/>
      <c r="I496" s="543"/>
    </row>
    <row r="497" spans="1:9" ht="15.75" customHeight="1">
      <c r="A497" s="1468"/>
      <c r="F497" s="543"/>
      <c r="G497" s="543"/>
      <c r="H497" s="543"/>
      <c r="I497" s="543"/>
    </row>
    <row r="498" spans="1:9" ht="15.75" customHeight="1">
      <c r="A498" s="1468"/>
      <c r="F498" s="543"/>
      <c r="G498" s="543"/>
      <c r="H498" s="543"/>
      <c r="I498" s="543"/>
    </row>
    <row r="499" spans="1:9" ht="15.75" customHeight="1">
      <c r="A499" s="1468"/>
      <c r="F499" s="543"/>
      <c r="G499" s="543"/>
      <c r="H499" s="543"/>
      <c r="I499" s="543"/>
    </row>
    <row r="500" spans="1:9" ht="15.75" customHeight="1">
      <c r="A500" s="1468"/>
      <c r="F500" s="543"/>
      <c r="G500" s="543"/>
      <c r="H500" s="543"/>
      <c r="I500" s="543"/>
    </row>
    <row r="501" spans="1:9" ht="15.75" customHeight="1">
      <c r="A501" s="1468"/>
      <c r="F501" s="543"/>
      <c r="G501" s="543"/>
      <c r="H501" s="543"/>
      <c r="I501" s="543"/>
    </row>
    <row r="502" spans="1:9" ht="15.75" customHeight="1">
      <c r="A502" s="1468"/>
      <c r="F502" s="543"/>
      <c r="G502" s="543"/>
      <c r="H502" s="543"/>
      <c r="I502" s="543"/>
    </row>
    <row r="503" spans="1:9" ht="15.75" customHeight="1">
      <c r="A503" s="1468"/>
      <c r="F503" s="543"/>
      <c r="G503" s="543"/>
      <c r="H503" s="543"/>
      <c r="I503" s="543"/>
    </row>
    <row r="504" spans="1:9" ht="15.75" customHeight="1">
      <c r="A504" s="1468"/>
      <c r="F504" s="543"/>
      <c r="G504" s="543"/>
      <c r="H504" s="543"/>
      <c r="I504" s="543"/>
    </row>
    <row r="505" spans="1:9" ht="15.75" customHeight="1">
      <c r="A505" s="1468"/>
      <c r="F505" s="543"/>
      <c r="G505" s="543"/>
      <c r="H505" s="543"/>
      <c r="I505" s="543"/>
    </row>
    <row r="506" spans="1:9" ht="15.75" customHeight="1">
      <c r="A506" s="1468"/>
      <c r="F506" s="543"/>
      <c r="G506" s="543"/>
      <c r="H506" s="543"/>
      <c r="I506" s="543"/>
    </row>
    <row r="507" spans="1:9" ht="15.75" customHeight="1">
      <c r="A507" s="1468"/>
      <c r="F507" s="543"/>
      <c r="G507" s="543"/>
      <c r="H507" s="543"/>
      <c r="I507" s="543"/>
    </row>
    <row r="508" spans="1:9" ht="15.75" customHeight="1">
      <c r="A508" s="1468"/>
      <c r="F508" s="543"/>
      <c r="G508" s="543"/>
      <c r="H508" s="543"/>
      <c r="I508" s="543"/>
    </row>
    <row r="509" spans="1:9" ht="15.75" customHeight="1">
      <c r="A509" s="1468"/>
      <c r="F509" s="543"/>
      <c r="G509" s="543"/>
      <c r="H509" s="543"/>
      <c r="I509" s="543"/>
    </row>
    <row r="510" spans="1:9" ht="15.75" customHeight="1">
      <c r="A510" s="1468"/>
      <c r="F510" s="543"/>
      <c r="G510" s="543"/>
      <c r="H510" s="543"/>
      <c r="I510" s="543"/>
    </row>
    <row r="511" spans="1:9" ht="15.75" customHeight="1">
      <c r="A511" s="1468"/>
      <c r="F511" s="543"/>
      <c r="G511" s="543"/>
      <c r="H511" s="543"/>
      <c r="I511" s="543"/>
    </row>
    <row r="512" spans="1:9" ht="15.75" customHeight="1">
      <c r="A512" s="1468"/>
      <c r="F512" s="543"/>
      <c r="G512" s="543"/>
      <c r="H512" s="543"/>
      <c r="I512" s="543"/>
    </row>
    <row r="513" spans="1:9" ht="15.75" customHeight="1">
      <c r="A513" s="1468"/>
      <c r="F513" s="543"/>
      <c r="G513" s="543"/>
      <c r="H513" s="543"/>
      <c r="I513" s="543"/>
    </row>
    <row r="514" spans="1:9" ht="15.75" customHeight="1">
      <c r="A514" s="1468"/>
      <c r="F514" s="543"/>
      <c r="G514" s="543"/>
      <c r="H514" s="543"/>
      <c r="I514" s="543"/>
    </row>
    <row r="515" spans="1:9" ht="15.75" customHeight="1">
      <c r="A515" s="1468"/>
      <c r="F515" s="543"/>
      <c r="G515" s="543"/>
      <c r="H515" s="543"/>
      <c r="I515" s="543"/>
    </row>
    <row r="516" spans="1:9" ht="15.75" customHeight="1">
      <c r="A516" s="1468"/>
      <c r="F516" s="543"/>
      <c r="G516" s="543"/>
      <c r="H516" s="543"/>
      <c r="I516" s="543"/>
    </row>
    <row r="517" spans="1:9" ht="15.75" customHeight="1">
      <c r="A517" s="1468"/>
      <c r="F517" s="543"/>
      <c r="G517" s="543"/>
      <c r="H517" s="543"/>
      <c r="I517" s="543"/>
    </row>
    <row r="518" spans="1:9" ht="15.75" customHeight="1">
      <c r="A518" s="1468"/>
      <c r="F518" s="543"/>
      <c r="G518" s="543"/>
      <c r="H518" s="543"/>
      <c r="I518" s="543"/>
    </row>
    <row r="519" spans="1:9" ht="15.75" customHeight="1">
      <c r="A519" s="1468"/>
      <c r="F519" s="543"/>
      <c r="G519" s="543"/>
      <c r="H519" s="543"/>
      <c r="I519" s="543"/>
    </row>
    <row r="520" spans="1:9" ht="15.75" customHeight="1">
      <c r="A520" s="1468"/>
      <c r="F520" s="543"/>
      <c r="G520" s="543"/>
      <c r="H520" s="543"/>
      <c r="I520" s="543"/>
    </row>
    <row r="521" spans="1:9" ht="15.75" customHeight="1">
      <c r="A521" s="1468"/>
      <c r="F521" s="543"/>
      <c r="G521" s="543"/>
      <c r="H521" s="543"/>
      <c r="I521" s="543"/>
    </row>
    <row r="522" spans="1:9" ht="15.75" customHeight="1">
      <c r="A522" s="1468"/>
      <c r="F522" s="543"/>
      <c r="G522" s="543"/>
      <c r="H522" s="543"/>
      <c r="I522" s="543"/>
    </row>
    <row r="523" spans="1:9" ht="15.75" customHeight="1">
      <c r="A523" s="1468"/>
      <c r="F523" s="543"/>
      <c r="G523" s="543"/>
      <c r="H523" s="543"/>
      <c r="I523" s="543"/>
    </row>
    <row r="524" spans="1:9" ht="15.75" customHeight="1">
      <c r="A524" s="1468"/>
      <c r="F524" s="543"/>
      <c r="G524" s="543"/>
      <c r="H524" s="543"/>
      <c r="I524" s="543"/>
    </row>
    <row r="525" spans="1:9" ht="15.75" customHeight="1">
      <c r="A525" s="1468"/>
      <c r="F525" s="543"/>
      <c r="G525" s="543"/>
      <c r="H525" s="543"/>
      <c r="I525" s="543"/>
    </row>
    <row r="526" spans="1:9" ht="15.75" customHeight="1">
      <c r="A526" s="1468"/>
      <c r="F526" s="543"/>
      <c r="G526" s="543"/>
      <c r="H526" s="543"/>
      <c r="I526" s="543"/>
    </row>
    <row r="527" spans="1:9" ht="15.75" customHeight="1">
      <c r="A527" s="1468"/>
      <c r="F527" s="543"/>
      <c r="G527" s="543"/>
      <c r="H527" s="543"/>
      <c r="I527" s="543"/>
    </row>
    <row r="528" spans="1:9" ht="15.75" customHeight="1">
      <c r="A528" s="1468"/>
      <c r="F528" s="543"/>
      <c r="G528" s="543"/>
      <c r="H528" s="543"/>
      <c r="I528" s="543"/>
    </row>
    <row r="529" spans="1:9" ht="15.75" customHeight="1">
      <c r="A529" s="1468"/>
      <c r="F529" s="543"/>
      <c r="G529" s="543"/>
      <c r="H529" s="543"/>
      <c r="I529" s="543"/>
    </row>
    <row r="530" spans="1:9" ht="15.75" customHeight="1">
      <c r="A530" s="1468"/>
      <c r="F530" s="543"/>
      <c r="G530" s="543"/>
      <c r="H530" s="543"/>
      <c r="I530" s="543"/>
    </row>
    <row r="531" spans="1:9" ht="15.75" customHeight="1">
      <c r="A531" s="1468"/>
      <c r="F531" s="543"/>
      <c r="G531" s="543"/>
      <c r="H531" s="543"/>
      <c r="I531" s="543"/>
    </row>
    <row r="532" spans="1:9" ht="15.75" customHeight="1">
      <c r="A532" s="1468"/>
      <c r="F532" s="543"/>
      <c r="G532" s="543"/>
      <c r="H532" s="543"/>
      <c r="I532" s="543"/>
    </row>
    <row r="533" spans="1:9" ht="15.75" customHeight="1">
      <c r="A533" s="1468"/>
      <c r="F533" s="543"/>
      <c r="G533" s="543"/>
      <c r="H533" s="543"/>
      <c r="I533" s="543"/>
    </row>
    <row r="534" spans="1:9" ht="15.75" customHeight="1">
      <c r="A534" s="1468"/>
      <c r="F534" s="543"/>
      <c r="G534" s="543"/>
      <c r="H534" s="543"/>
      <c r="I534" s="543"/>
    </row>
    <row r="535" spans="1:9" ht="15.75" customHeight="1">
      <c r="A535" s="1468"/>
      <c r="F535" s="543"/>
      <c r="G535" s="543"/>
      <c r="H535" s="543"/>
      <c r="I535" s="543"/>
    </row>
    <row r="536" spans="1:9" ht="15.75" customHeight="1">
      <c r="A536" s="1468"/>
      <c r="F536" s="543"/>
      <c r="G536" s="543"/>
      <c r="H536" s="543"/>
      <c r="I536" s="543"/>
    </row>
    <row r="537" spans="1:9" ht="15.75" customHeight="1">
      <c r="A537" s="1468"/>
      <c r="F537" s="543"/>
      <c r="G537" s="543"/>
      <c r="H537" s="543"/>
      <c r="I537" s="543"/>
    </row>
    <row r="538" spans="1:9" ht="15.75" customHeight="1">
      <c r="A538" s="1468"/>
      <c r="F538" s="543"/>
      <c r="G538" s="543"/>
      <c r="H538" s="543"/>
      <c r="I538" s="543"/>
    </row>
    <row r="539" spans="1:9" ht="15.75" customHeight="1">
      <c r="A539" s="1468"/>
      <c r="F539" s="543"/>
      <c r="G539" s="543"/>
      <c r="H539" s="543"/>
      <c r="I539" s="543"/>
    </row>
    <row r="540" spans="1:9" ht="15.75" customHeight="1">
      <c r="A540" s="1468"/>
      <c r="F540" s="543"/>
      <c r="G540" s="543"/>
      <c r="H540" s="543"/>
      <c r="I540" s="543"/>
    </row>
    <row r="541" spans="1:9" ht="15.75" customHeight="1">
      <c r="A541" s="1468"/>
      <c r="F541" s="543"/>
      <c r="G541" s="543"/>
      <c r="H541" s="543"/>
      <c r="I541" s="543"/>
    </row>
    <row r="542" spans="1:9" ht="15.75" customHeight="1">
      <c r="A542" s="1468"/>
      <c r="F542" s="543"/>
      <c r="G542" s="543"/>
      <c r="H542" s="543"/>
      <c r="I542" s="543"/>
    </row>
    <row r="543" spans="1:9" ht="15.75" customHeight="1">
      <c r="A543" s="1468"/>
      <c r="F543" s="543"/>
      <c r="G543" s="543"/>
      <c r="H543" s="543"/>
      <c r="I543" s="543"/>
    </row>
    <row r="544" spans="1:9" ht="15.75" customHeight="1">
      <c r="A544" s="1468"/>
      <c r="F544" s="543"/>
      <c r="G544" s="543"/>
      <c r="H544" s="543"/>
      <c r="I544" s="543"/>
    </row>
    <row r="545" spans="1:9" ht="15.75" customHeight="1">
      <c r="A545" s="1468"/>
      <c r="F545" s="543"/>
      <c r="G545" s="543"/>
      <c r="H545" s="543"/>
      <c r="I545" s="543"/>
    </row>
    <row r="546" spans="1:9" ht="15.75" customHeight="1">
      <c r="A546" s="1468"/>
      <c r="F546" s="543"/>
      <c r="G546" s="543"/>
      <c r="H546" s="543"/>
      <c r="I546" s="543"/>
    </row>
    <row r="547" spans="1:9" ht="15.75" customHeight="1">
      <c r="A547" s="1468"/>
      <c r="F547" s="543"/>
      <c r="G547" s="543"/>
      <c r="H547" s="543"/>
      <c r="I547" s="543"/>
    </row>
    <row r="548" spans="1:9" ht="15.75" customHeight="1">
      <c r="A548" s="1468"/>
      <c r="F548" s="543"/>
      <c r="G548" s="543"/>
      <c r="H548" s="543"/>
      <c r="I548" s="543"/>
    </row>
    <row r="549" spans="1:9" ht="15.75" customHeight="1">
      <c r="A549" s="1468"/>
      <c r="F549" s="543"/>
      <c r="G549" s="543"/>
      <c r="H549" s="543"/>
      <c r="I549" s="543"/>
    </row>
    <row r="550" spans="1:9" ht="15.75" customHeight="1">
      <c r="A550" s="1468"/>
      <c r="F550" s="543"/>
      <c r="G550" s="543"/>
      <c r="H550" s="543"/>
      <c r="I550" s="543"/>
    </row>
    <row r="551" spans="1:9" ht="15.75" customHeight="1">
      <c r="A551" s="1468"/>
      <c r="F551" s="543"/>
      <c r="G551" s="543"/>
      <c r="H551" s="543"/>
      <c r="I551" s="543"/>
    </row>
    <row r="552" spans="1:9" ht="15.75" customHeight="1">
      <c r="A552" s="1468"/>
      <c r="F552" s="543"/>
      <c r="G552" s="543"/>
      <c r="H552" s="543"/>
      <c r="I552" s="543"/>
    </row>
    <row r="553" spans="1:9" ht="15.75" customHeight="1">
      <c r="A553" s="1468"/>
      <c r="F553" s="543"/>
      <c r="G553" s="543"/>
      <c r="H553" s="543"/>
      <c r="I553" s="543"/>
    </row>
    <row r="554" spans="1:9" ht="15.75" customHeight="1">
      <c r="A554" s="1468"/>
      <c r="F554" s="543"/>
      <c r="G554" s="543"/>
      <c r="H554" s="543"/>
      <c r="I554" s="543"/>
    </row>
    <row r="555" spans="1:9" ht="15.75" customHeight="1">
      <c r="A555" s="1468"/>
      <c r="F555" s="543"/>
      <c r="G555" s="543"/>
      <c r="H555" s="543"/>
      <c r="I555" s="543"/>
    </row>
    <row r="556" spans="1:9" ht="15.75" customHeight="1">
      <c r="A556" s="1468"/>
      <c r="F556" s="543"/>
      <c r="G556" s="543"/>
      <c r="H556" s="543"/>
      <c r="I556" s="543"/>
    </row>
    <row r="557" spans="1:9" ht="15.75" customHeight="1">
      <c r="A557" s="1468"/>
      <c r="F557" s="543"/>
      <c r="G557" s="543"/>
      <c r="H557" s="543"/>
      <c r="I557" s="543"/>
    </row>
    <row r="558" spans="1:9" ht="15.75" customHeight="1">
      <c r="A558" s="1468"/>
      <c r="F558" s="543"/>
      <c r="G558" s="543"/>
      <c r="H558" s="543"/>
      <c r="I558" s="543"/>
    </row>
    <row r="559" spans="1:9" ht="15.75" customHeight="1">
      <c r="A559" s="1468"/>
      <c r="F559" s="543"/>
      <c r="G559" s="543"/>
      <c r="H559" s="543"/>
      <c r="I559" s="543"/>
    </row>
    <row r="560" spans="1:9" ht="15.75" customHeight="1">
      <c r="A560" s="1468"/>
      <c r="F560" s="543"/>
      <c r="G560" s="543"/>
      <c r="H560" s="543"/>
      <c r="I560" s="543"/>
    </row>
    <row r="561" spans="1:9" ht="15.75" customHeight="1">
      <c r="A561" s="1468"/>
      <c r="F561" s="543"/>
      <c r="G561" s="543"/>
      <c r="H561" s="543"/>
      <c r="I561" s="543"/>
    </row>
    <row r="562" spans="1:9" ht="15.75" customHeight="1">
      <c r="A562" s="1468"/>
      <c r="F562" s="543"/>
      <c r="G562" s="543"/>
      <c r="H562" s="543"/>
      <c r="I562" s="543"/>
    </row>
    <row r="563" spans="1:9" ht="15.75" customHeight="1">
      <c r="A563" s="1468"/>
      <c r="F563" s="543"/>
      <c r="G563" s="543"/>
      <c r="H563" s="543"/>
      <c r="I563" s="543"/>
    </row>
    <row r="564" spans="1:9" ht="15.75" customHeight="1">
      <c r="A564" s="1468"/>
      <c r="F564" s="543"/>
      <c r="G564" s="543"/>
      <c r="H564" s="543"/>
      <c r="I564" s="543"/>
    </row>
    <row r="565" spans="1:9" ht="15.75" customHeight="1">
      <c r="A565" s="1468"/>
      <c r="F565" s="543"/>
      <c r="G565" s="543"/>
      <c r="H565" s="543"/>
      <c r="I565" s="543"/>
    </row>
    <row r="566" spans="1:9" ht="15.75" customHeight="1">
      <c r="A566" s="1468"/>
      <c r="F566" s="543"/>
      <c r="G566" s="543"/>
      <c r="H566" s="543"/>
      <c r="I566" s="543"/>
    </row>
    <row r="567" spans="1:9" ht="15.75" customHeight="1">
      <c r="A567" s="1468"/>
      <c r="F567" s="543"/>
      <c r="G567" s="543"/>
      <c r="H567" s="543"/>
      <c r="I567" s="543"/>
    </row>
    <row r="568" spans="1:9" ht="15.75" customHeight="1">
      <c r="A568" s="1468"/>
      <c r="F568" s="543"/>
      <c r="G568" s="543"/>
      <c r="H568" s="543"/>
      <c r="I568" s="543"/>
    </row>
    <row r="569" spans="1:9" ht="15.75" customHeight="1">
      <c r="A569" s="1468"/>
      <c r="F569" s="543"/>
      <c r="G569" s="543"/>
      <c r="H569" s="543"/>
      <c r="I569" s="543"/>
    </row>
    <row r="570" spans="1:9" ht="15.75" customHeight="1">
      <c r="A570" s="1468"/>
      <c r="F570" s="543"/>
      <c r="G570" s="543"/>
      <c r="H570" s="543"/>
      <c r="I570" s="543"/>
    </row>
    <row r="571" spans="1:9" ht="15.75" customHeight="1">
      <c r="A571" s="1468"/>
      <c r="F571" s="543"/>
      <c r="G571" s="543"/>
      <c r="H571" s="543"/>
      <c r="I571" s="543"/>
    </row>
    <row r="572" spans="1:9" ht="15.75" customHeight="1">
      <c r="A572" s="1468"/>
      <c r="F572" s="543"/>
      <c r="G572" s="543"/>
      <c r="H572" s="543"/>
      <c r="I572" s="543"/>
    </row>
    <row r="573" spans="1:9" ht="15.75" customHeight="1">
      <c r="A573" s="1468"/>
      <c r="F573" s="543"/>
      <c r="G573" s="543"/>
      <c r="H573" s="543"/>
      <c r="I573" s="543"/>
    </row>
    <row r="574" spans="1:9" ht="15.75" customHeight="1">
      <c r="A574" s="1468"/>
      <c r="F574" s="543"/>
      <c r="G574" s="543"/>
      <c r="H574" s="543"/>
      <c r="I574" s="543"/>
    </row>
    <row r="575" spans="1:9" ht="15.75" customHeight="1">
      <c r="A575" s="1468"/>
      <c r="F575" s="543"/>
      <c r="G575" s="543"/>
      <c r="H575" s="543"/>
      <c r="I575" s="543"/>
    </row>
    <row r="576" spans="1:9" ht="15.75" customHeight="1">
      <c r="A576" s="1468"/>
      <c r="F576" s="543"/>
      <c r="G576" s="543"/>
      <c r="H576" s="543"/>
      <c r="I576" s="543"/>
    </row>
    <row r="577" spans="1:9" ht="15.75" customHeight="1">
      <c r="A577" s="1468"/>
      <c r="F577" s="543"/>
      <c r="G577" s="543"/>
      <c r="H577" s="543"/>
      <c r="I577" s="543"/>
    </row>
    <row r="578" spans="1:9" ht="15.75" customHeight="1">
      <c r="A578" s="1468"/>
      <c r="F578" s="543"/>
      <c r="G578" s="543"/>
      <c r="H578" s="543"/>
      <c r="I578" s="543"/>
    </row>
    <row r="579" spans="1:9" ht="15.75" customHeight="1">
      <c r="A579" s="1468"/>
      <c r="F579" s="543"/>
      <c r="G579" s="543"/>
      <c r="H579" s="543"/>
      <c r="I579" s="543"/>
    </row>
    <row r="580" spans="1:9" ht="15.75" customHeight="1">
      <c r="A580" s="1468"/>
      <c r="F580" s="543"/>
      <c r="G580" s="543"/>
      <c r="H580" s="543"/>
      <c r="I580" s="543"/>
    </row>
    <row r="581" spans="1:9" ht="15.75" customHeight="1">
      <c r="A581" s="1468"/>
      <c r="F581" s="543"/>
      <c r="G581" s="543"/>
      <c r="H581" s="543"/>
      <c r="I581" s="543"/>
    </row>
    <row r="582" spans="1:9" ht="15.75" customHeight="1">
      <c r="A582" s="1468"/>
      <c r="F582" s="543"/>
      <c r="G582" s="543"/>
      <c r="H582" s="543"/>
      <c r="I582" s="543"/>
    </row>
    <row r="583" spans="1:9" ht="15.75" customHeight="1">
      <c r="A583" s="1468"/>
      <c r="F583" s="543"/>
      <c r="G583" s="543"/>
      <c r="H583" s="543"/>
      <c r="I583" s="543"/>
    </row>
    <row r="584" spans="1:9" ht="15.75" customHeight="1">
      <c r="A584" s="1468"/>
      <c r="F584" s="543"/>
      <c r="G584" s="543"/>
      <c r="H584" s="543"/>
      <c r="I584" s="543"/>
    </row>
    <row r="585" spans="1:9" ht="15.75" customHeight="1">
      <c r="A585" s="1468"/>
      <c r="F585" s="543"/>
      <c r="G585" s="543"/>
      <c r="H585" s="543"/>
      <c r="I585" s="543"/>
    </row>
    <row r="586" spans="1:9" ht="15.75" customHeight="1">
      <c r="A586" s="1468"/>
      <c r="F586" s="543"/>
      <c r="G586" s="543"/>
      <c r="H586" s="543"/>
      <c r="I586" s="543"/>
    </row>
    <row r="587" spans="1:9" ht="15.75" customHeight="1">
      <c r="A587" s="1468"/>
      <c r="F587" s="543"/>
      <c r="G587" s="543"/>
      <c r="H587" s="543"/>
      <c r="I587" s="543"/>
    </row>
    <row r="588" spans="1:9" ht="15.75" customHeight="1">
      <c r="A588" s="1468"/>
      <c r="F588" s="543"/>
      <c r="G588" s="543"/>
      <c r="H588" s="543"/>
      <c r="I588" s="543"/>
    </row>
    <row r="589" spans="1:9" ht="15.75" customHeight="1">
      <c r="A589" s="1468"/>
      <c r="F589" s="543"/>
      <c r="G589" s="543"/>
      <c r="H589" s="543"/>
      <c r="I589" s="543"/>
    </row>
    <row r="590" spans="1:9" ht="15.75" customHeight="1">
      <c r="A590" s="1468"/>
      <c r="F590" s="543"/>
      <c r="G590" s="543"/>
      <c r="H590" s="543"/>
      <c r="I590" s="543"/>
    </row>
    <row r="591" spans="1:9" ht="15.75" customHeight="1">
      <c r="A591" s="1468"/>
      <c r="F591" s="543"/>
      <c r="G591" s="543"/>
      <c r="H591" s="543"/>
      <c r="I591" s="543"/>
    </row>
    <row r="592" spans="1:9" ht="15.75" customHeight="1">
      <c r="A592" s="1468"/>
      <c r="F592" s="543"/>
      <c r="G592" s="543"/>
      <c r="H592" s="543"/>
      <c r="I592" s="543"/>
    </row>
    <row r="593" spans="1:9" ht="15.75" customHeight="1">
      <c r="A593" s="1468"/>
      <c r="F593" s="543"/>
      <c r="G593" s="543"/>
      <c r="H593" s="543"/>
      <c r="I593" s="543"/>
    </row>
    <row r="594" spans="1:9" ht="15.75" customHeight="1">
      <c r="A594" s="1468"/>
      <c r="F594" s="543"/>
      <c r="G594" s="543"/>
      <c r="H594" s="543"/>
      <c r="I594" s="543"/>
    </row>
    <row r="595" spans="1:9" ht="15.75" customHeight="1">
      <c r="A595" s="1468"/>
      <c r="F595" s="543"/>
      <c r="G595" s="543"/>
      <c r="H595" s="543"/>
      <c r="I595" s="543"/>
    </row>
    <row r="596" spans="1:9" ht="15.75" customHeight="1">
      <c r="A596" s="1468"/>
      <c r="F596" s="543"/>
      <c r="G596" s="543"/>
      <c r="H596" s="543"/>
      <c r="I596" s="543"/>
    </row>
    <row r="597" spans="1:9" ht="15.75" customHeight="1">
      <c r="A597" s="1468"/>
      <c r="F597" s="543"/>
      <c r="G597" s="543"/>
      <c r="H597" s="543"/>
      <c r="I597" s="543"/>
    </row>
    <row r="598" spans="1:9" ht="15.75" customHeight="1">
      <c r="A598" s="1468"/>
      <c r="F598" s="543"/>
      <c r="G598" s="543"/>
      <c r="H598" s="543"/>
      <c r="I598" s="543"/>
    </row>
    <row r="599" spans="1:9" ht="15.75" customHeight="1">
      <c r="A599" s="1468"/>
      <c r="F599" s="543"/>
      <c r="G599" s="543"/>
      <c r="H599" s="543"/>
      <c r="I599" s="543"/>
    </row>
    <row r="600" spans="1:9" ht="15.75" customHeight="1">
      <c r="A600" s="1468"/>
      <c r="F600" s="543"/>
      <c r="G600" s="543"/>
      <c r="H600" s="543"/>
      <c r="I600" s="543"/>
    </row>
    <row r="601" spans="1:9" ht="15.75" customHeight="1">
      <c r="A601" s="1468"/>
      <c r="F601" s="543"/>
      <c r="G601" s="543"/>
      <c r="H601" s="543"/>
      <c r="I601" s="543"/>
    </row>
    <row r="602" spans="1:9" ht="15.75" customHeight="1">
      <c r="A602" s="1468"/>
      <c r="F602" s="543"/>
      <c r="G602" s="543"/>
      <c r="H602" s="543"/>
      <c r="I602" s="543"/>
    </row>
    <row r="603" spans="1:9" ht="15.75" customHeight="1">
      <c r="A603" s="1468"/>
      <c r="F603" s="543"/>
      <c r="G603" s="543"/>
      <c r="H603" s="543"/>
      <c r="I603" s="543"/>
    </row>
    <row r="604" spans="1:9" ht="15.75" customHeight="1">
      <c r="A604" s="1468"/>
      <c r="F604" s="543"/>
      <c r="G604" s="543"/>
      <c r="H604" s="543"/>
      <c r="I604" s="543"/>
    </row>
    <row r="605" spans="1:9" ht="15.75" customHeight="1">
      <c r="A605" s="1468"/>
      <c r="F605" s="543"/>
      <c r="G605" s="543"/>
      <c r="H605" s="543"/>
      <c r="I605" s="543"/>
    </row>
    <row r="606" spans="1:9" ht="15.75" customHeight="1">
      <c r="A606" s="1468"/>
      <c r="F606" s="543"/>
      <c r="G606" s="543"/>
      <c r="H606" s="543"/>
      <c r="I606" s="543"/>
    </row>
    <row r="607" spans="1:9" ht="15.75" customHeight="1">
      <c r="A607" s="1468"/>
      <c r="F607" s="543"/>
      <c r="G607" s="543"/>
      <c r="H607" s="543"/>
      <c r="I607" s="543"/>
    </row>
    <row r="608" spans="1:9" ht="15.75" customHeight="1">
      <c r="A608" s="1468"/>
      <c r="F608" s="543"/>
      <c r="G608" s="543"/>
      <c r="H608" s="543"/>
      <c r="I608" s="543"/>
    </row>
    <row r="609" spans="1:9" ht="15.75" customHeight="1">
      <c r="A609" s="1468"/>
      <c r="F609" s="543"/>
      <c r="G609" s="543"/>
      <c r="H609" s="543"/>
      <c r="I609" s="543"/>
    </row>
    <row r="610" spans="1:9" ht="15.75" customHeight="1">
      <c r="A610" s="1468"/>
      <c r="F610" s="543"/>
      <c r="G610" s="543"/>
      <c r="H610" s="543"/>
      <c r="I610" s="543"/>
    </row>
    <row r="611" spans="1:9" ht="15.75" customHeight="1">
      <c r="A611" s="1468"/>
      <c r="F611" s="543"/>
      <c r="G611" s="543"/>
      <c r="H611" s="543"/>
      <c r="I611" s="543"/>
    </row>
    <row r="612" spans="1:9" ht="15.75" customHeight="1">
      <c r="A612" s="1468"/>
      <c r="F612" s="543"/>
      <c r="G612" s="543"/>
      <c r="H612" s="543"/>
      <c r="I612" s="543"/>
    </row>
    <row r="613" spans="1:9" ht="15.75" customHeight="1">
      <c r="A613" s="1468"/>
      <c r="F613" s="543"/>
      <c r="G613" s="543"/>
      <c r="H613" s="543"/>
      <c r="I613" s="543"/>
    </row>
    <row r="614" spans="1:9" ht="15.75" customHeight="1">
      <c r="A614" s="1468"/>
      <c r="F614" s="543"/>
      <c r="G614" s="543"/>
      <c r="H614" s="543"/>
      <c r="I614" s="543"/>
    </row>
    <row r="615" spans="1:9" ht="15.75" customHeight="1">
      <c r="A615" s="1468"/>
      <c r="F615" s="543"/>
      <c r="G615" s="543"/>
      <c r="H615" s="543"/>
      <c r="I615" s="543"/>
    </row>
    <row r="616" spans="1:9" ht="15.75" customHeight="1">
      <c r="A616" s="1468"/>
      <c r="F616" s="543"/>
      <c r="G616" s="543"/>
      <c r="H616" s="543"/>
      <c r="I616" s="543"/>
    </row>
    <row r="617" spans="1:9" ht="15.75" customHeight="1">
      <c r="A617" s="1468"/>
      <c r="F617" s="543"/>
      <c r="G617" s="543"/>
      <c r="H617" s="543"/>
      <c r="I617" s="543"/>
    </row>
    <row r="618" spans="1:9" ht="15.75" customHeight="1">
      <c r="A618" s="1468"/>
      <c r="F618" s="543"/>
      <c r="G618" s="543"/>
      <c r="H618" s="543"/>
      <c r="I618" s="543"/>
    </row>
    <row r="619" spans="1:9" ht="15.75" customHeight="1">
      <c r="A619" s="1468"/>
      <c r="F619" s="543"/>
      <c r="G619" s="543"/>
      <c r="H619" s="543"/>
      <c r="I619" s="543"/>
    </row>
    <row r="620" spans="1:9" ht="15.75" customHeight="1">
      <c r="A620" s="1468"/>
      <c r="F620" s="543"/>
      <c r="G620" s="543"/>
      <c r="H620" s="543"/>
      <c r="I620" s="543"/>
    </row>
    <row r="621" spans="1:9" ht="15.75" customHeight="1">
      <c r="A621" s="1468"/>
      <c r="F621" s="543"/>
      <c r="G621" s="543"/>
      <c r="H621" s="543"/>
      <c r="I621" s="543"/>
    </row>
    <row r="622" spans="1:9" ht="15.75" customHeight="1">
      <c r="A622" s="1468"/>
      <c r="F622" s="543"/>
      <c r="G622" s="543"/>
      <c r="H622" s="543"/>
      <c r="I622" s="543"/>
    </row>
    <row r="623" spans="1:9" ht="15.75" customHeight="1">
      <c r="A623" s="1468"/>
      <c r="F623" s="543"/>
      <c r="G623" s="543"/>
      <c r="H623" s="543"/>
      <c r="I623" s="543"/>
    </row>
    <row r="624" spans="1:9" ht="15.75" customHeight="1">
      <c r="A624" s="1468"/>
      <c r="F624" s="543"/>
      <c r="G624" s="543"/>
      <c r="H624" s="543"/>
      <c r="I624" s="543"/>
    </row>
    <row r="625" spans="1:9" ht="15.75" customHeight="1">
      <c r="A625" s="1468"/>
      <c r="F625" s="543"/>
      <c r="G625" s="543"/>
      <c r="H625" s="543"/>
      <c r="I625" s="543"/>
    </row>
    <row r="626" spans="1:9" ht="15.75" customHeight="1">
      <c r="A626" s="1468"/>
      <c r="F626" s="543"/>
      <c r="G626" s="543"/>
      <c r="H626" s="543"/>
      <c r="I626" s="543"/>
    </row>
    <row r="627" spans="1:9" ht="15.75" customHeight="1">
      <c r="A627" s="1468"/>
      <c r="F627" s="543"/>
      <c r="G627" s="543"/>
      <c r="H627" s="543"/>
      <c r="I627" s="543"/>
    </row>
    <row r="628" spans="1:9" ht="15.75" customHeight="1">
      <c r="A628" s="1468"/>
      <c r="F628" s="543"/>
      <c r="G628" s="543"/>
      <c r="H628" s="543"/>
      <c r="I628" s="543"/>
    </row>
    <row r="629" spans="1:9" ht="15.75" customHeight="1">
      <c r="A629" s="1468"/>
      <c r="F629" s="543"/>
      <c r="G629" s="543"/>
      <c r="H629" s="543"/>
      <c r="I629" s="543"/>
    </row>
    <row r="630" spans="1:9" ht="15.75" customHeight="1">
      <c r="A630" s="1468"/>
      <c r="F630" s="543"/>
      <c r="G630" s="543"/>
      <c r="H630" s="543"/>
      <c r="I630" s="543"/>
    </row>
    <row r="631" spans="1:9" ht="15.75" customHeight="1">
      <c r="A631" s="1468"/>
      <c r="F631" s="543"/>
      <c r="G631" s="543"/>
      <c r="H631" s="543"/>
      <c r="I631" s="543"/>
    </row>
    <row r="632" spans="1:9" ht="15.75" customHeight="1">
      <c r="A632" s="1468"/>
      <c r="F632" s="543"/>
      <c r="G632" s="543"/>
      <c r="H632" s="543"/>
      <c r="I632" s="543"/>
    </row>
    <row r="633" spans="1:9" ht="15.75" customHeight="1">
      <c r="A633" s="1468"/>
      <c r="F633" s="543"/>
      <c r="G633" s="543"/>
      <c r="H633" s="543"/>
      <c r="I633" s="543"/>
    </row>
    <row r="634" spans="1:9" ht="15.75" customHeight="1">
      <c r="A634" s="1468"/>
      <c r="F634" s="543"/>
      <c r="G634" s="543"/>
      <c r="H634" s="543"/>
      <c r="I634" s="543"/>
    </row>
    <row r="635" spans="1:9" ht="15.75" customHeight="1">
      <c r="A635" s="1468"/>
      <c r="F635" s="543"/>
      <c r="G635" s="543"/>
      <c r="H635" s="543"/>
      <c r="I635" s="543"/>
    </row>
    <row r="636" spans="1:9" ht="15.75" customHeight="1">
      <c r="A636" s="1468"/>
      <c r="F636" s="543"/>
      <c r="G636" s="543"/>
      <c r="H636" s="543"/>
      <c r="I636" s="543"/>
    </row>
    <row r="637" spans="1:9" ht="15.75" customHeight="1">
      <c r="A637" s="1468"/>
      <c r="F637" s="543"/>
      <c r="G637" s="543"/>
      <c r="H637" s="543"/>
      <c r="I637" s="543"/>
    </row>
    <row r="638" spans="1:9" ht="15.75" customHeight="1">
      <c r="A638" s="1468"/>
      <c r="F638" s="543"/>
      <c r="G638" s="543"/>
      <c r="H638" s="543"/>
      <c r="I638" s="543"/>
    </row>
    <row r="639" spans="1:9" ht="15.75" customHeight="1">
      <c r="A639" s="1468"/>
      <c r="F639" s="543"/>
      <c r="G639" s="543"/>
      <c r="H639" s="543"/>
      <c r="I639" s="543"/>
    </row>
    <row r="640" spans="1:9" ht="15.75" customHeight="1">
      <c r="A640" s="1468"/>
      <c r="F640" s="543"/>
      <c r="G640" s="543"/>
      <c r="H640" s="543"/>
      <c r="I640" s="543"/>
    </row>
    <row r="641" spans="1:9" ht="15.75" customHeight="1">
      <c r="A641" s="1468"/>
      <c r="F641" s="543"/>
      <c r="G641" s="543"/>
      <c r="H641" s="543"/>
      <c r="I641" s="543"/>
    </row>
    <row r="642" spans="1:9" ht="15.75" customHeight="1">
      <c r="A642" s="1468"/>
      <c r="F642" s="543"/>
      <c r="G642" s="543"/>
      <c r="H642" s="543"/>
      <c r="I642" s="543"/>
    </row>
    <row r="643" spans="1:9" ht="15.75" customHeight="1">
      <c r="A643" s="1468"/>
      <c r="F643" s="543"/>
      <c r="G643" s="543"/>
      <c r="H643" s="543"/>
      <c r="I643" s="543"/>
    </row>
    <row r="644" spans="1:9" ht="15.75" customHeight="1">
      <c r="A644" s="1468"/>
      <c r="F644" s="543"/>
      <c r="G644" s="543"/>
      <c r="H644" s="543"/>
      <c r="I644" s="543"/>
    </row>
    <row r="645" spans="1:9" ht="15.75" customHeight="1">
      <c r="A645" s="1468"/>
      <c r="F645" s="543"/>
      <c r="G645" s="543"/>
      <c r="H645" s="543"/>
      <c r="I645" s="543"/>
    </row>
    <row r="646" spans="1:9" ht="15.75" customHeight="1">
      <c r="A646" s="1468"/>
      <c r="F646" s="543"/>
      <c r="G646" s="543"/>
      <c r="H646" s="543"/>
      <c r="I646" s="543"/>
    </row>
    <row r="647" spans="1:9" ht="15.75" customHeight="1">
      <c r="A647" s="1468"/>
      <c r="F647" s="543"/>
      <c r="G647" s="543"/>
      <c r="H647" s="543"/>
      <c r="I647" s="543"/>
    </row>
    <row r="648" spans="1:9" ht="15.75" customHeight="1">
      <c r="A648" s="1468"/>
      <c r="F648" s="543"/>
      <c r="G648" s="543"/>
      <c r="H648" s="543"/>
      <c r="I648" s="543"/>
    </row>
    <row r="649" spans="1:9" ht="15.75" customHeight="1">
      <c r="A649" s="1468"/>
      <c r="F649" s="543"/>
      <c r="G649" s="543"/>
      <c r="H649" s="543"/>
      <c r="I649" s="543"/>
    </row>
    <row r="650" spans="1:9" ht="15.75" customHeight="1">
      <c r="A650" s="1468"/>
      <c r="F650" s="543"/>
      <c r="G650" s="543"/>
      <c r="H650" s="543"/>
      <c r="I650" s="543"/>
    </row>
    <row r="651" spans="1:9" ht="15.75" customHeight="1">
      <c r="A651" s="1468"/>
      <c r="F651" s="543"/>
      <c r="G651" s="543"/>
      <c r="H651" s="543"/>
      <c r="I651" s="543"/>
    </row>
    <row r="652" spans="1:9" ht="15.75" customHeight="1">
      <c r="A652" s="1468"/>
      <c r="F652" s="543"/>
      <c r="G652" s="543"/>
      <c r="H652" s="543"/>
      <c r="I652" s="543"/>
    </row>
    <row r="653" spans="1:9" ht="15.75" customHeight="1">
      <c r="A653" s="1468"/>
      <c r="F653" s="543"/>
      <c r="G653" s="543"/>
      <c r="H653" s="543"/>
      <c r="I653" s="543"/>
    </row>
    <row r="654" spans="1:9" ht="15.75" customHeight="1">
      <c r="A654" s="1468"/>
      <c r="F654" s="543"/>
      <c r="G654" s="543"/>
      <c r="H654" s="543"/>
      <c r="I654" s="543"/>
    </row>
    <row r="655" spans="1:9" ht="15.75" customHeight="1">
      <c r="A655" s="1468"/>
      <c r="F655" s="543"/>
      <c r="G655" s="543"/>
      <c r="H655" s="543"/>
      <c r="I655" s="543"/>
    </row>
    <row r="656" spans="1:9" ht="15.75" customHeight="1">
      <c r="A656" s="1468"/>
      <c r="F656" s="543"/>
      <c r="G656" s="543"/>
      <c r="H656" s="543"/>
      <c r="I656" s="543"/>
    </row>
    <row r="657" spans="1:9" ht="15.75" customHeight="1">
      <c r="A657" s="1468"/>
      <c r="F657" s="543"/>
      <c r="G657" s="543"/>
      <c r="H657" s="543"/>
      <c r="I657" s="543"/>
    </row>
    <row r="658" spans="1:9" ht="15.75" customHeight="1">
      <c r="A658" s="1468"/>
      <c r="F658" s="543"/>
      <c r="G658" s="543"/>
      <c r="H658" s="543"/>
      <c r="I658" s="543"/>
    </row>
    <row r="659" spans="1:9" ht="15.75" customHeight="1">
      <c r="A659" s="1468"/>
      <c r="F659" s="543"/>
      <c r="G659" s="543"/>
      <c r="H659" s="543"/>
      <c r="I659" s="543"/>
    </row>
    <row r="660" spans="1:9" ht="15.75" customHeight="1">
      <c r="A660" s="1468"/>
      <c r="F660" s="543"/>
      <c r="G660" s="543"/>
      <c r="H660" s="543"/>
      <c r="I660" s="543"/>
    </row>
    <row r="661" spans="1:9" ht="15.75" customHeight="1">
      <c r="A661" s="1468"/>
      <c r="F661" s="543"/>
      <c r="G661" s="543"/>
      <c r="H661" s="543"/>
      <c r="I661" s="543"/>
    </row>
    <row r="662" spans="1:9" ht="15.75" customHeight="1">
      <c r="A662" s="1468"/>
      <c r="F662" s="543"/>
      <c r="G662" s="543"/>
      <c r="H662" s="543"/>
      <c r="I662" s="543"/>
    </row>
    <row r="663" spans="1:9" ht="15.75" customHeight="1">
      <c r="A663" s="1468"/>
      <c r="F663" s="543"/>
      <c r="G663" s="543"/>
      <c r="H663" s="543"/>
      <c r="I663" s="543"/>
    </row>
    <row r="664" spans="1:9" ht="15.75" customHeight="1">
      <c r="A664" s="1468"/>
      <c r="F664" s="543"/>
      <c r="G664" s="543"/>
      <c r="H664" s="543"/>
      <c r="I664" s="543"/>
    </row>
    <row r="665" spans="1:9" ht="15.75" customHeight="1">
      <c r="A665" s="1468"/>
      <c r="F665" s="543"/>
      <c r="G665" s="543"/>
      <c r="H665" s="543"/>
      <c r="I665" s="543"/>
    </row>
    <row r="666" spans="1:9" ht="15.75" customHeight="1">
      <c r="A666" s="1468"/>
      <c r="F666" s="543"/>
      <c r="G666" s="543"/>
      <c r="H666" s="543"/>
      <c r="I666" s="543"/>
    </row>
    <row r="667" spans="1:9" ht="15.75" customHeight="1">
      <c r="A667" s="1468"/>
      <c r="F667" s="543"/>
      <c r="G667" s="543"/>
      <c r="H667" s="543"/>
      <c r="I667" s="543"/>
    </row>
    <row r="668" spans="1:9" ht="15.75" customHeight="1">
      <c r="A668" s="1468"/>
      <c r="F668" s="543"/>
      <c r="G668" s="543"/>
      <c r="H668" s="543"/>
      <c r="I668" s="543"/>
    </row>
    <row r="669" spans="1:9" ht="15.75" customHeight="1">
      <c r="A669" s="1468"/>
      <c r="F669" s="543"/>
      <c r="G669" s="543"/>
      <c r="H669" s="543"/>
      <c r="I669" s="543"/>
    </row>
    <row r="670" spans="1:9" ht="15.75" customHeight="1">
      <c r="A670" s="1468"/>
      <c r="F670" s="543"/>
      <c r="G670" s="543"/>
      <c r="H670" s="543"/>
      <c r="I670" s="543"/>
    </row>
    <row r="671" spans="1:9" ht="15.75" customHeight="1">
      <c r="A671" s="1468"/>
      <c r="F671" s="543"/>
      <c r="G671" s="543"/>
      <c r="H671" s="543"/>
      <c r="I671" s="543"/>
    </row>
    <row r="672" spans="1:9" ht="15.75" customHeight="1">
      <c r="A672" s="1468"/>
      <c r="F672" s="543"/>
      <c r="G672" s="543"/>
      <c r="H672" s="543"/>
      <c r="I672" s="543"/>
    </row>
    <row r="673" spans="1:9" ht="15.75" customHeight="1">
      <c r="A673" s="1468"/>
      <c r="F673" s="543"/>
      <c r="G673" s="543"/>
      <c r="H673" s="543"/>
      <c r="I673" s="543"/>
    </row>
    <row r="674" spans="1:9" ht="15.75" customHeight="1">
      <c r="A674" s="1468"/>
      <c r="F674" s="543"/>
      <c r="G674" s="543"/>
      <c r="H674" s="543"/>
      <c r="I674" s="543"/>
    </row>
    <row r="675" spans="1:9" ht="15.75" customHeight="1">
      <c r="A675" s="1468"/>
      <c r="F675" s="543"/>
      <c r="G675" s="543"/>
      <c r="H675" s="543"/>
      <c r="I675" s="543"/>
    </row>
    <row r="676" spans="1:9" ht="15.75" customHeight="1">
      <c r="A676" s="1468"/>
      <c r="F676" s="543"/>
      <c r="G676" s="543"/>
      <c r="H676" s="543"/>
      <c r="I676" s="543"/>
    </row>
    <row r="677" spans="1:9" ht="15.75" customHeight="1">
      <c r="A677" s="1468"/>
      <c r="F677" s="543"/>
      <c r="G677" s="543"/>
      <c r="H677" s="543"/>
      <c r="I677" s="543"/>
    </row>
    <row r="678" spans="1:9" ht="15.75" customHeight="1">
      <c r="A678" s="1468"/>
      <c r="F678" s="543"/>
      <c r="G678" s="543"/>
      <c r="H678" s="543"/>
      <c r="I678" s="543"/>
    </row>
    <row r="679" spans="1:9" ht="15.75" customHeight="1">
      <c r="A679" s="1468"/>
      <c r="F679" s="543"/>
      <c r="G679" s="543"/>
      <c r="H679" s="543"/>
      <c r="I679" s="543"/>
    </row>
    <row r="680" spans="1:9" ht="15.75" customHeight="1">
      <c r="A680" s="1468"/>
      <c r="F680" s="543"/>
      <c r="G680" s="543"/>
      <c r="H680" s="543"/>
      <c r="I680" s="543"/>
    </row>
    <row r="681" spans="1:9" ht="15.75" customHeight="1">
      <c r="A681" s="1468"/>
      <c r="F681" s="543"/>
      <c r="G681" s="543"/>
      <c r="H681" s="543"/>
      <c r="I681" s="543"/>
    </row>
    <row r="682" spans="1:9" ht="15.75" customHeight="1">
      <c r="A682" s="1468"/>
      <c r="F682" s="543"/>
      <c r="G682" s="543"/>
      <c r="H682" s="543"/>
      <c r="I682" s="543"/>
    </row>
    <row r="683" spans="1:9" ht="15.75" customHeight="1">
      <c r="A683" s="1468"/>
      <c r="F683" s="543"/>
      <c r="G683" s="543"/>
      <c r="H683" s="543"/>
      <c r="I683" s="543"/>
    </row>
    <row r="684" spans="1:9" ht="15.75" customHeight="1">
      <c r="A684" s="1468"/>
      <c r="F684" s="543"/>
      <c r="G684" s="543"/>
      <c r="H684" s="543"/>
      <c r="I684" s="543"/>
    </row>
    <row r="685" spans="1:9" ht="15.75" customHeight="1">
      <c r="A685" s="1468"/>
      <c r="F685" s="543"/>
      <c r="G685" s="543"/>
      <c r="H685" s="543"/>
      <c r="I685" s="543"/>
    </row>
    <row r="686" spans="1:9" ht="15.75" customHeight="1">
      <c r="A686" s="1468"/>
      <c r="F686" s="543"/>
      <c r="G686" s="543"/>
      <c r="H686" s="543"/>
      <c r="I686" s="543"/>
    </row>
    <row r="687" spans="1:9" ht="15.75" customHeight="1">
      <c r="A687" s="1468"/>
      <c r="F687" s="543"/>
      <c r="G687" s="543"/>
      <c r="H687" s="543"/>
      <c r="I687" s="543"/>
    </row>
    <row r="688" spans="1:9" ht="15.75" customHeight="1">
      <c r="A688" s="1468"/>
      <c r="F688" s="543"/>
      <c r="G688" s="543"/>
      <c r="H688" s="543"/>
      <c r="I688" s="543"/>
    </row>
    <row r="689" spans="1:9" ht="15.75" customHeight="1">
      <c r="A689" s="1468"/>
      <c r="F689" s="543"/>
      <c r="G689" s="543"/>
      <c r="H689" s="543"/>
      <c r="I689" s="543"/>
    </row>
    <row r="690" spans="1:9" ht="15.75" customHeight="1">
      <c r="A690" s="1468"/>
      <c r="F690" s="543"/>
      <c r="G690" s="543"/>
      <c r="H690" s="543"/>
      <c r="I690" s="543"/>
    </row>
    <row r="691" spans="1:9" ht="15.75" customHeight="1">
      <c r="A691" s="1468"/>
      <c r="F691" s="543"/>
      <c r="G691" s="543"/>
      <c r="H691" s="543"/>
      <c r="I691" s="543"/>
    </row>
    <row r="692" spans="1:9" ht="15.75" customHeight="1">
      <c r="A692" s="1468"/>
      <c r="F692" s="543"/>
      <c r="G692" s="543"/>
      <c r="H692" s="543"/>
      <c r="I692" s="543"/>
    </row>
    <row r="693" spans="1:9" ht="15.75" customHeight="1">
      <c r="A693" s="1468"/>
      <c r="F693" s="543"/>
      <c r="G693" s="543"/>
      <c r="H693" s="543"/>
      <c r="I693" s="543"/>
    </row>
    <row r="694" spans="1:9" ht="15.75" customHeight="1">
      <c r="A694" s="1468"/>
      <c r="F694" s="543"/>
      <c r="G694" s="543"/>
      <c r="H694" s="543"/>
      <c r="I694" s="543"/>
    </row>
    <row r="695" spans="1:9" ht="15.75" customHeight="1">
      <c r="A695" s="1468"/>
      <c r="F695" s="543"/>
      <c r="G695" s="543"/>
      <c r="H695" s="543"/>
      <c r="I695" s="543"/>
    </row>
    <row r="696" spans="1:9" ht="15.75" customHeight="1">
      <c r="A696" s="1468"/>
      <c r="F696" s="543"/>
      <c r="G696" s="543"/>
      <c r="H696" s="543"/>
      <c r="I696" s="543"/>
    </row>
    <row r="697" spans="1:9" ht="15.75" customHeight="1">
      <c r="A697" s="1468"/>
      <c r="F697" s="543"/>
      <c r="G697" s="543"/>
      <c r="H697" s="543"/>
      <c r="I697" s="543"/>
    </row>
    <row r="698" spans="1:9" ht="15.75" customHeight="1">
      <c r="A698" s="1468"/>
      <c r="F698" s="543"/>
      <c r="G698" s="543"/>
      <c r="H698" s="543"/>
      <c r="I698" s="543"/>
    </row>
    <row r="699" spans="1:9" ht="15.75" customHeight="1">
      <c r="A699" s="1468"/>
      <c r="F699" s="543"/>
      <c r="G699" s="543"/>
      <c r="H699" s="543"/>
      <c r="I699" s="543"/>
    </row>
    <row r="700" spans="1:9" ht="15.75" customHeight="1">
      <c r="A700" s="1468"/>
      <c r="F700" s="543"/>
      <c r="G700" s="543"/>
      <c r="H700" s="543"/>
      <c r="I700" s="543"/>
    </row>
    <row r="701" spans="1:9" ht="15.75" customHeight="1">
      <c r="A701" s="1468"/>
      <c r="F701" s="543"/>
      <c r="G701" s="543"/>
      <c r="H701" s="543"/>
      <c r="I701" s="543"/>
    </row>
    <row r="702" spans="1:9" ht="15.75" customHeight="1">
      <c r="A702" s="1468"/>
      <c r="F702" s="543"/>
      <c r="G702" s="543"/>
      <c r="H702" s="543"/>
      <c r="I702" s="543"/>
    </row>
    <row r="703" spans="1:9" ht="15.75" customHeight="1">
      <c r="A703" s="1468"/>
      <c r="F703" s="543"/>
      <c r="G703" s="543"/>
      <c r="H703" s="543"/>
      <c r="I703" s="543"/>
    </row>
    <row r="704" spans="1:9" ht="15.75" customHeight="1">
      <c r="A704" s="1468"/>
      <c r="F704" s="543"/>
      <c r="G704" s="543"/>
      <c r="H704" s="543"/>
      <c r="I704" s="543"/>
    </row>
    <row r="705" spans="1:9" ht="15.75" customHeight="1">
      <c r="A705" s="1468"/>
      <c r="F705" s="543"/>
      <c r="G705" s="543"/>
      <c r="H705" s="543"/>
      <c r="I705" s="543"/>
    </row>
    <row r="706" spans="1:9" ht="15.75" customHeight="1">
      <c r="A706" s="1468"/>
      <c r="F706" s="543"/>
      <c r="G706" s="543"/>
      <c r="H706" s="543"/>
      <c r="I706" s="543"/>
    </row>
    <row r="707" spans="1:9" ht="15.75" customHeight="1">
      <c r="A707" s="1468"/>
      <c r="F707" s="543"/>
      <c r="G707" s="543"/>
      <c r="H707" s="543"/>
      <c r="I707" s="543"/>
    </row>
    <row r="708" spans="1:9" ht="15.75" customHeight="1">
      <c r="A708" s="1468"/>
      <c r="F708" s="543"/>
      <c r="G708" s="543"/>
      <c r="H708" s="543"/>
      <c r="I708" s="543"/>
    </row>
    <row r="709" spans="1:9" ht="15.75" customHeight="1">
      <c r="A709" s="1468"/>
      <c r="F709" s="543"/>
      <c r="G709" s="543"/>
      <c r="H709" s="543"/>
      <c r="I709" s="543"/>
    </row>
    <row r="710" spans="1:9" ht="15.75" customHeight="1">
      <c r="A710" s="1468"/>
      <c r="F710" s="543"/>
      <c r="G710" s="543"/>
      <c r="H710" s="543"/>
      <c r="I710" s="543"/>
    </row>
    <row r="711" spans="1:9" ht="15.75" customHeight="1">
      <c r="A711" s="1468"/>
      <c r="F711" s="543"/>
      <c r="G711" s="543"/>
      <c r="H711" s="543"/>
      <c r="I711" s="543"/>
    </row>
    <row r="712" spans="1:9" ht="15.75" customHeight="1">
      <c r="A712" s="1468"/>
      <c r="F712" s="543"/>
      <c r="G712" s="543"/>
      <c r="H712" s="543"/>
      <c r="I712" s="543"/>
    </row>
    <row r="713" spans="1:9" ht="15.75" customHeight="1">
      <c r="A713" s="1468"/>
      <c r="F713" s="543"/>
      <c r="G713" s="543"/>
      <c r="H713" s="543"/>
      <c r="I713" s="543"/>
    </row>
    <row r="714" spans="1:9" ht="15.75" customHeight="1">
      <c r="A714" s="1468"/>
      <c r="F714" s="543"/>
      <c r="G714" s="543"/>
      <c r="H714" s="543"/>
      <c r="I714" s="543"/>
    </row>
    <row r="715" spans="1:9" ht="15.75" customHeight="1">
      <c r="A715" s="1468"/>
      <c r="F715" s="543"/>
      <c r="G715" s="543"/>
      <c r="H715" s="543"/>
      <c r="I715" s="543"/>
    </row>
    <row r="716" spans="1:9" ht="15.75" customHeight="1">
      <c r="A716" s="1468"/>
      <c r="F716" s="543"/>
      <c r="G716" s="543"/>
      <c r="H716" s="543"/>
      <c r="I716" s="543"/>
    </row>
    <row r="717" spans="1:9" ht="15.75" customHeight="1">
      <c r="A717" s="1468"/>
      <c r="F717" s="543"/>
      <c r="G717" s="543"/>
      <c r="H717" s="543"/>
      <c r="I717" s="543"/>
    </row>
    <row r="718" spans="1:9" ht="15.75" customHeight="1">
      <c r="A718" s="1468"/>
      <c r="F718" s="543"/>
      <c r="G718" s="543"/>
      <c r="H718" s="543"/>
      <c r="I718" s="543"/>
    </row>
    <row r="719" spans="1:9" ht="15.75" customHeight="1">
      <c r="A719" s="1468"/>
      <c r="F719" s="543"/>
      <c r="G719" s="543"/>
      <c r="H719" s="543"/>
      <c r="I719" s="543"/>
    </row>
    <row r="720" spans="1:9" ht="15.75" customHeight="1">
      <c r="A720" s="1468"/>
      <c r="F720" s="543"/>
      <c r="G720" s="543"/>
      <c r="H720" s="543"/>
      <c r="I720" s="543"/>
    </row>
    <row r="721" spans="1:9" ht="15.75" customHeight="1">
      <c r="A721" s="1468"/>
      <c r="F721" s="543"/>
      <c r="G721" s="543"/>
      <c r="H721" s="543"/>
      <c r="I721" s="543"/>
    </row>
    <row r="722" spans="1:9" ht="15.75" customHeight="1">
      <c r="A722" s="1468"/>
      <c r="F722" s="543"/>
      <c r="G722" s="543"/>
      <c r="H722" s="543"/>
      <c r="I722" s="543"/>
    </row>
    <row r="723" spans="1:9" ht="15.75" customHeight="1">
      <c r="A723" s="1468"/>
      <c r="F723" s="543"/>
      <c r="G723" s="543"/>
      <c r="H723" s="543"/>
      <c r="I723" s="543"/>
    </row>
    <row r="724" spans="1:9" ht="15.75" customHeight="1">
      <c r="A724" s="1468"/>
      <c r="F724" s="543"/>
      <c r="G724" s="543"/>
      <c r="H724" s="543"/>
      <c r="I724" s="543"/>
    </row>
    <row r="725" spans="1:9" ht="15.75" customHeight="1">
      <c r="A725" s="1468"/>
      <c r="F725" s="543"/>
      <c r="G725" s="543"/>
      <c r="H725" s="543"/>
      <c r="I725" s="543"/>
    </row>
    <row r="726" spans="1:9" ht="15.75" customHeight="1">
      <c r="A726" s="1468"/>
      <c r="F726" s="543"/>
      <c r="G726" s="543"/>
      <c r="H726" s="543"/>
      <c r="I726" s="543"/>
    </row>
    <row r="727" spans="1:9" ht="15.75" customHeight="1">
      <c r="A727" s="1468"/>
      <c r="F727" s="543"/>
      <c r="G727" s="543"/>
      <c r="H727" s="543"/>
      <c r="I727" s="543"/>
    </row>
    <row r="728" spans="1:9" ht="15.75" customHeight="1">
      <c r="A728" s="1468"/>
      <c r="F728" s="543"/>
      <c r="G728" s="543"/>
      <c r="H728" s="543"/>
      <c r="I728" s="543"/>
    </row>
    <row r="729" spans="1:9" ht="15.75" customHeight="1">
      <c r="A729" s="1468"/>
      <c r="F729" s="543"/>
      <c r="G729" s="543"/>
      <c r="H729" s="543"/>
      <c r="I729" s="543"/>
    </row>
    <row r="730" spans="1:9" ht="15.75" customHeight="1">
      <c r="A730" s="1468"/>
      <c r="F730" s="543"/>
      <c r="G730" s="543"/>
      <c r="H730" s="543"/>
      <c r="I730" s="543"/>
    </row>
    <row r="731" spans="1:9" ht="15.75" customHeight="1">
      <c r="A731" s="1468"/>
      <c r="F731" s="543"/>
      <c r="G731" s="543"/>
      <c r="H731" s="543"/>
      <c r="I731" s="543"/>
    </row>
    <row r="732" spans="1:9" ht="15.75" customHeight="1">
      <c r="A732" s="1468"/>
      <c r="F732" s="543"/>
      <c r="G732" s="543"/>
      <c r="H732" s="543"/>
      <c r="I732" s="543"/>
    </row>
    <row r="733" spans="1:9" ht="15.75" customHeight="1">
      <c r="A733" s="1468"/>
      <c r="F733" s="543"/>
      <c r="G733" s="543"/>
      <c r="H733" s="543"/>
      <c r="I733" s="543"/>
    </row>
    <row r="734" spans="1:9" ht="15.75" customHeight="1">
      <c r="A734" s="1468"/>
      <c r="F734" s="543"/>
      <c r="G734" s="543"/>
      <c r="H734" s="543"/>
      <c r="I734" s="543"/>
    </row>
    <row r="735" spans="1:9" ht="15.75" customHeight="1">
      <c r="A735" s="1468"/>
      <c r="F735" s="543"/>
      <c r="G735" s="543"/>
      <c r="H735" s="543"/>
      <c r="I735" s="543"/>
    </row>
    <row r="736" spans="1:9" ht="15.75" customHeight="1">
      <c r="A736" s="1468"/>
      <c r="F736" s="543"/>
      <c r="G736" s="543"/>
      <c r="H736" s="543"/>
      <c r="I736" s="543"/>
    </row>
    <row r="737" spans="1:9" ht="15.75" customHeight="1">
      <c r="A737" s="1468"/>
      <c r="F737" s="543"/>
      <c r="G737" s="543"/>
      <c r="H737" s="543"/>
      <c r="I737" s="543"/>
    </row>
    <row r="738" spans="1:9" ht="15.75" customHeight="1">
      <c r="A738" s="1468"/>
      <c r="F738" s="543"/>
      <c r="G738" s="543"/>
      <c r="H738" s="543"/>
      <c r="I738" s="543"/>
    </row>
    <row r="739" spans="1:9" ht="15.75" customHeight="1">
      <c r="A739" s="1468"/>
      <c r="F739" s="543"/>
      <c r="G739" s="543"/>
      <c r="H739" s="543"/>
      <c r="I739" s="543"/>
    </row>
    <row r="740" spans="1:9" ht="15.75" customHeight="1">
      <c r="A740" s="1468"/>
      <c r="F740" s="543"/>
      <c r="G740" s="543"/>
      <c r="H740" s="543"/>
      <c r="I740" s="543"/>
    </row>
    <row r="741" spans="1:9" ht="15.75" customHeight="1">
      <c r="A741" s="1468"/>
      <c r="F741" s="543"/>
      <c r="G741" s="543"/>
      <c r="H741" s="543"/>
      <c r="I741" s="543"/>
    </row>
    <row r="742" spans="1:9" ht="15.75" customHeight="1">
      <c r="A742" s="1468"/>
      <c r="F742" s="543"/>
      <c r="G742" s="543"/>
      <c r="H742" s="543"/>
      <c r="I742" s="543"/>
    </row>
    <row r="743" spans="1:9" ht="15.75" customHeight="1">
      <c r="A743" s="1468"/>
      <c r="F743" s="543"/>
      <c r="G743" s="543"/>
      <c r="H743" s="543"/>
      <c r="I743" s="543"/>
    </row>
    <row r="744" spans="1:9" ht="15.75" customHeight="1">
      <c r="A744" s="1468"/>
      <c r="F744" s="543"/>
      <c r="G744" s="543"/>
      <c r="H744" s="543"/>
      <c r="I744" s="543"/>
    </row>
    <row r="745" spans="1:9" ht="15.75" customHeight="1">
      <c r="A745" s="1468"/>
      <c r="F745" s="543"/>
      <c r="G745" s="543"/>
      <c r="H745" s="543"/>
      <c r="I745" s="543"/>
    </row>
    <row r="746" spans="1:9" ht="15.75" customHeight="1">
      <c r="A746" s="1468"/>
      <c r="F746" s="543"/>
      <c r="G746" s="543"/>
      <c r="H746" s="543"/>
      <c r="I746" s="543"/>
    </row>
    <row r="747" spans="1:9" ht="15.75" customHeight="1">
      <c r="A747" s="1468"/>
      <c r="F747" s="543"/>
      <c r="G747" s="543"/>
      <c r="H747" s="543"/>
      <c r="I747" s="543"/>
    </row>
    <row r="748" spans="1:9" ht="15.75" customHeight="1">
      <c r="A748" s="1468"/>
      <c r="F748" s="543"/>
      <c r="G748" s="543"/>
      <c r="H748" s="543"/>
      <c r="I748" s="543"/>
    </row>
    <row r="749" spans="1:9" ht="15.75" customHeight="1">
      <c r="A749" s="1468"/>
      <c r="F749" s="543"/>
      <c r="G749" s="543"/>
      <c r="H749" s="543"/>
      <c r="I749" s="543"/>
    </row>
    <row r="750" spans="1:9" ht="15.75" customHeight="1">
      <c r="A750" s="1468"/>
      <c r="F750" s="543"/>
      <c r="G750" s="543"/>
      <c r="H750" s="543"/>
      <c r="I750" s="543"/>
    </row>
    <row r="751" spans="1:9" ht="15.75" customHeight="1">
      <c r="A751" s="1468"/>
      <c r="F751" s="543"/>
      <c r="G751" s="543"/>
      <c r="H751" s="543"/>
      <c r="I751" s="543"/>
    </row>
    <row r="752" spans="1:9" ht="15.75" customHeight="1">
      <c r="A752" s="1468"/>
      <c r="F752" s="543"/>
      <c r="G752" s="543"/>
      <c r="H752" s="543"/>
      <c r="I752" s="543"/>
    </row>
    <row r="753" spans="1:9" ht="15.75" customHeight="1">
      <c r="A753" s="1468"/>
      <c r="F753" s="543"/>
      <c r="G753" s="543"/>
      <c r="H753" s="543"/>
      <c r="I753" s="543"/>
    </row>
    <row r="754" spans="1:9" ht="15.75" customHeight="1">
      <c r="A754" s="1468"/>
      <c r="F754" s="543"/>
      <c r="G754" s="543"/>
      <c r="H754" s="543"/>
      <c r="I754" s="543"/>
    </row>
    <row r="755" spans="1:9" ht="15.75" customHeight="1">
      <c r="A755" s="1468"/>
      <c r="F755" s="543"/>
      <c r="G755" s="543"/>
      <c r="H755" s="543"/>
      <c r="I755" s="543"/>
    </row>
    <row r="756" spans="1:9" ht="15.75" customHeight="1">
      <c r="A756" s="1468"/>
      <c r="F756" s="543"/>
      <c r="G756" s="543"/>
      <c r="H756" s="543"/>
      <c r="I756" s="543"/>
    </row>
    <row r="757" spans="1:9" ht="15.75" customHeight="1">
      <c r="A757" s="1468"/>
      <c r="F757" s="543"/>
      <c r="G757" s="543"/>
      <c r="H757" s="543"/>
      <c r="I757" s="543"/>
    </row>
    <row r="758" spans="1:9" ht="15.75" customHeight="1">
      <c r="A758" s="1468"/>
      <c r="F758" s="543"/>
      <c r="G758" s="543"/>
      <c r="H758" s="543"/>
      <c r="I758" s="543"/>
    </row>
    <row r="759" spans="1:9" ht="15.75" customHeight="1">
      <c r="A759" s="1468"/>
      <c r="F759" s="543"/>
      <c r="G759" s="543"/>
      <c r="H759" s="543"/>
      <c r="I759" s="543"/>
    </row>
    <row r="760" spans="1:9" ht="15.75" customHeight="1">
      <c r="A760" s="1468"/>
      <c r="F760" s="543"/>
      <c r="G760" s="543"/>
      <c r="H760" s="543"/>
      <c r="I760" s="543"/>
    </row>
    <row r="761" spans="1:9" ht="15.75" customHeight="1">
      <c r="A761" s="1468"/>
      <c r="F761" s="543"/>
      <c r="G761" s="543"/>
      <c r="H761" s="543"/>
      <c r="I761" s="543"/>
    </row>
    <row r="762" spans="1:9" ht="15.75" customHeight="1">
      <c r="A762" s="1468"/>
      <c r="F762" s="543"/>
      <c r="G762" s="543"/>
      <c r="H762" s="543"/>
      <c r="I762" s="543"/>
    </row>
    <row r="763" spans="1:9" ht="15.75" customHeight="1">
      <c r="A763" s="1468"/>
      <c r="F763" s="543"/>
      <c r="G763" s="543"/>
      <c r="H763" s="543"/>
      <c r="I763" s="543"/>
    </row>
    <row r="764" spans="1:9" ht="15.75" customHeight="1">
      <c r="A764" s="1468"/>
      <c r="F764" s="543"/>
      <c r="G764" s="543"/>
      <c r="H764" s="543"/>
      <c r="I764" s="543"/>
    </row>
    <row r="765" spans="1:9" ht="15.75" customHeight="1">
      <c r="A765" s="1468"/>
      <c r="F765" s="543"/>
      <c r="G765" s="543"/>
      <c r="H765" s="543"/>
      <c r="I765" s="543"/>
    </row>
    <row r="766" spans="1:9" ht="15.75" customHeight="1">
      <c r="A766" s="1468"/>
      <c r="F766" s="543"/>
      <c r="G766" s="543"/>
      <c r="H766" s="543"/>
      <c r="I766" s="543"/>
    </row>
    <row r="767" spans="1:9" ht="15.75" customHeight="1">
      <c r="A767" s="1468"/>
      <c r="F767" s="543"/>
      <c r="G767" s="543"/>
      <c r="H767" s="543"/>
      <c r="I767" s="543"/>
    </row>
    <row r="768" spans="1:9" ht="15.75" customHeight="1">
      <c r="A768" s="1468"/>
      <c r="F768" s="543"/>
      <c r="G768" s="543"/>
      <c r="H768" s="543"/>
      <c r="I768" s="543"/>
    </row>
    <row r="769" spans="1:9" ht="15.75" customHeight="1">
      <c r="A769" s="1468"/>
      <c r="F769" s="543"/>
      <c r="G769" s="543"/>
      <c r="H769" s="543"/>
      <c r="I769" s="543"/>
    </row>
    <row r="770" spans="1:9" ht="15.75" customHeight="1">
      <c r="A770" s="1468"/>
      <c r="F770" s="543"/>
      <c r="G770" s="543"/>
      <c r="H770" s="543"/>
      <c r="I770" s="543"/>
    </row>
    <row r="771" spans="1:9" ht="15.75" customHeight="1">
      <c r="A771" s="1468"/>
      <c r="F771" s="543"/>
      <c r="G771" s="543"/>
      <c r="H771" s="543"/>
      <c r="I771" s="543"/>
    </row>
    <row r="772" spans="1:9" ht="15.75" customHeight="1">
      <c r="A772" s="1468"/>
      <c r="F772" s="543"/>
      <c r="G772" s="543"/>
      <c r="H772" s="543"/>
      <c r="I772" s="543"/>
    </row>
    <row r="773" spans="1:9" ht="15.75" customHeight="1">
      <c r="A773" s="1468"/>
      <c r="F773" s="543"/>
      <c r="G773" s="543"/>
      <c r="H773" s="543"/>
      <c r="I773" s="543"/>
    </row>
    <row r="774" spans="1:9" ht="15.75" customHeight="1">
      <c r="A774" s="1468"/>
      <c r="F774" s="543"/>
      <c r="G774" s="543"/>
      <c r="H774" s="543"/>
      <c r="I774" s="543"/>
    </row>
    <row r="775" spans="1:9" ht="15.75" customHeight="1">
      <c r="A775" s="1468"/>
      <c r="F775" s="543"/>
      <c r="G775" s="543"/>
      <c r="H775" s="543"/>
      <c r="I775" s="543"/>
    </row>
    <row r="776" spans="1:9" ht="15.75" customHeight="1">
      <c r="A776" s="1468"/>
      <c r="F776" s="543"/>
      <c r="G776" s="543"/>
      <c r="H776" s="543"/>
      <c r="I776" s="543"/>
    </row>
    <row r="777" spans="1:9" ht="15.75" customHeight="1">
      <c r="A777" s="1468"/>
      <c r="F777" s="543"/>
      <c r="G777" s="543"/>
      <c r="H777" s="543"/>
      <c r="I777" s="543"/>
    </row>
    <row r="778" spans="1:9" ht="15.75" customHeight="1">
      <c r="A778" s="1468"/>
      <c r="F778" s="543"/>
      <c r="G778" s="543"/>
      <c r="H778" s="543"/>
      <c r="I778" s="543"/>
    </row>
    <row r="779" spans="1:9" ht="15.75" customHeight="1">
      <c r="A779" s="1468"/>
      <c r="F779" s="543"/>
      <c r="G779" s="543"/>
      <c r="H779" s="543"/>
      <c r="I779" s="543"/>
    </row>
    <row r="780" spans="1:9" ht="15.75" customHeight="1">
      <c r="A780" s="1468"/>
      <c r="F780" s="543"/>
      <c r="G780" s="543"/>
      <c r="H780" s="543"/>
      <c r="I780" s="543"/>
    </row>
    <row r="781" spans="1:9" ht="15.75" customHeight="1">
      <c r="A781" s="1468"/>
      <c r="F781" s="543"/>
      <c r="G781" s="543"/>
      <c r="H781" s="543"/>
      <c r="I781" s="543"/>
    </row>
    <row r="782" spans="1:9" ht="15.75" customHeight="1">
      <c r="A782" s="1468"/>
      <c r="F782" s="543"/>
      <c r="G782" s="543"/>
      <c r="H782" s="543"/>
      <c r="I782" s="543"/>
    </row>
    <row r="783" spans="1:9" ht="15.75" customHeight="1">
      <c r="A783" s="1468"/>
      <c r="F783" s="543"/>
      <c r="G783" s="543"/>
      <c r="H783" s="543"/>
      <c r="I783" s="543"/>
    </row>
    <row r="784" spans="1:9" ht="15.75" customHeight="1">
      <c r="A784" s="1468"/>
      <c r="F784" s="543"/>
      <c r="G784" s="543"/>
      <c r="H784" s="543"/>
      <c r="I784" s="543"/>
    </row>
    <row r="785" spans="1:9" ht="15.75" customHeight="1">
      <c r="A785" s="1468"/>
      <c r="F785" s="543"/>
      <c r="G785" s="543"/>
      <c r="H785" s="543"/>
      <c r="I785" s="543"/>
    </row>
    <row r="786" spans="1:9" ht="15.75" customHeight="1">
      <c r="A786" s="1468"/>
      <c r="F786" s="543"/>
      <c r="G786" s="543"/>
      <c r="H786" s="543"/>
      <c r="I786" s="543"/>
    </row>
    <row r="787" spans="1:9" ht="15.75" customHeight="1">
      <c r="A787" s="1468"/>
      <c r="F787" s="543"/>
      <c r="G787" s="543"/>
      <c r="H787" s="543"/>
      <c r="I787" s="543"/>
    </row>
    <row r="788" spans="1:9" ht="15.75" customHeight="1">
      <c r="A788" s="1468"/>
      <c r="F788" s="543"/>
      <c r="G788" s="543"/>
      <c r="H788" s="543"/>
      <c r="I788" s="543"/>
    </row>
    <row r="789" spans="1:9" ht="15.75" customHeight="1">
      <c r="A789" s="1468"/>
      <c r="F789" s="543"/>
      <c r="G789" s="543"/>
      <c r="H789" s="543"/>
      <c r="I789" s="543"/>
    </row>
    <row r="790" spans="1:9" ht="15.75" customHeight="1">
      <c r="A790" s="1468"/>
      <c r="F790" s="543"/>
      <c r="G790" s="543"/>
      <c r="H790" s="543"/>
      <c r="I790" s="543"/>
    </row>
    <row r="791" spans="1:9" ht="15.75" customHeight="1">
      <c r="A791" s="1468"/>
      <c r="F791" s="543"/>
      <c r="G791" s="543"/>
      <c r="H791" s="543"/>
      <c r="I791" s="543"/>
    </row>
    <row r="792" spans="1:9" ht="15.75" customHeight="1">
      <c r="A792" s="1468"/>
      <c r="F792" s="543"/>
      <c r="G792" s="543"/>
      <c r="H792" s="543"/>
      <c r="I792" s="543"/>
    </row>
    <row r="793" spans="1:9" ht="15.75" customHeight="1">
      <c r="A793" s="1468"/>
      <c r="F793" s="543"/>
      <c r="G793" s="543"/>
      <c r="H793" s="543"/>
      <c r="I793" s="543"/>
    </row>
    <row r="794" spans="1:9" ht="15.75" customHeight="1">
      <c r="A794" s="1468"/>
      <c r="F794" s="543"/>
      <c r="G794" s="543"/>
      <c r="H794" s="543"/>
      <c r="I794" s="543"/>
    </row>
    <row r="795" spans="1:9" ht="15.75" customHeight="1">
      <c r="A795" s="1468"/>
      <c r="F795" s="543"/>
      <c r="G795" s="543"/>
      <c r="H795" s="543"/>
      <c r="I795" s="543"/>
    </row>
    <row r="796" spans="1:9" ht="15.75" customHeight="1">
      <c r="A796" s="1468"/>
      <c r="F796" s="543"/>
      <c r="G796" s="543"/>
      <c r="H796" s="543"/>
      <c r="I796" s="543"/>
    </row>
    <row r="797" spans="1:9" ht="15.75" customHeight="1">
      <c r="A797" s="1468"/>
      <c r="F797" s="543"/>
      <c r="G797" s="543"/>
      <c r="H797" s="543"/>
      <c r="I797" s="543"/>
    </row>
    <row r="798" spans="1:9" ht="15.75" customHeight="1">
      <c r="A798" s="1468"/>
      <c r="F798" s="543"/>
      <c r="G798" s="543"/>
      <c r="H798" s="543"/>
      <c r="I798" s="543"/>
    </row>
    <row r="799" spans="1:9" ht="15.75" customHeight="1">
      <c r="A799" s="1468"/>
      <c r="F799" s="543"/>
      <c r="G799" s="543"/>
      <c r="H799" s="543"/>
      <c r="I799" s="543"/>
    </row>
    <row r="800" spans="1:9" ht="15.75" customHeight="1">
      <c r="A800" s="1468"/>
      <c r="F800" s="543"/>
      <c r="G800" s="543"/>
      <c r="H800" s="543"/>
      <c r="I800" s="543"/>
    </row>
    <row r="801" spans="1:9" ht="15.75" customHeight="1">
      <c r="A801" s="1468"/>
      <c r="F801" s="543"/>
      <c r="G801" s="543"/>
      <c r="H801" s="543"/>
      <c r="I801" s="543"/>
    </row>
    <row r="802" spans="1:9" ht="15.75" customHeight="1">
      <c r="A802" s="1468"/>
      <c r="F802" s="543"/>
      <c r="G802" s="543"/>
      <c r="H802" s="543"/>
      <c r="I802" s="543"/>
    </row>
    <row r="803" spans="1:9" ht="15.75" customHeight="1">
      <c r="A803" s="1468"/>
      <c r="F803" s="543"/>
      <c r="G803" s="543"/>
      <c r="H803" s="543"/>
      <c r="I803" s="543"/>
    </row>
    <row r="804" spans="1:9" ht="15.75" customHeight="1">
      <c r="A804" s="1468"/>
      <c r="F804" s="543"/>
      <c r="G804" s="543"/>
      <c r="H804" s="543"/>
      <c r="I804" s="543"/>
    </row>
    <row r="805" spans="1:9" ht="15.75" customHeight="1">
      <c r="A805" s="1468"/>
      <c r="F805" s="543"/>
      <c r="G805" s="543"/>
      <c r="H805" s="543"/>
      <c r="I805" s="543"/>
    </row>
    <row r="806" spans="1:9" ht="15.75" customHeight="1">
      <c r="A806" s="1468"/>
      <c r="F806" s="543"/>
      <c r="G806" s="543"/>
      <c r="H806" s="543"/>
      <c r="I806" s="543"/>
    </row>
    <row r="807" spans="1:9" ht="15.75" customHeight="1">
      <c r="A807" s="1468"/>
      <c r="F807" s="543"/>
      <c r="G807" s="543"/>
      <c r="H807" s="543"/>
      <c r="I807" s="543"/>
    </row>
    <row r="808" spans="1:9" ht="15.75" customHeight="1">
      <c r="A808" s="1468"/>
      <c r="F808" s="543"/>
      <c r="G808" s="543"/>
      <c r="H808" s="543"/>
      <c r="I808" s="543"/>
    </row>
    <row r="809" spans="1:9" ht="15.75" customHeight="1">
      <c r="A809" s="1468"/>
      <c r="F809" s="543"/>
      <c r="G809" s="543"/>
      <c r="H809" s="543"/>
      <c r="I809" s="543"/>
    </row>
    <row r="810" spans="1:9" ht="15.75" customHeight="1">
      <c r="A810" s="1468"/>
      <c r="F810" s="543"/>
      <c r="G810" s="543"/>
      <c r="H810" s="543"/>
      <c r="I810" s="543"/>
    </row>
    <row r="811" spans="1:9" ht="15.75" customHeight="1">
      <c r="A811" s="1468"/>
      <c r="F811" s="543"/>
      <c r="G811" s="543"/>
      <c r="H811" s="543"/>
      <c r="I811" s="543"/>
    </row>
    <row r="812" spans="1:9" ht="15.75" customHeight="1">
      <c r="A812" s="1468"/>
      <c r="F812" s="543"/>
      <c r="G812" s="543"/>
      <c r="H812" s="543"/>
      <c r="I812" s="543"/>
    </row>
    <row r="813" spans="1:9" ht="15.75" customHeight="1">
      <c r="A813" s="1468"/>
      <c r="F813" s="543"/>
      <c r="G813" s="543"/>
      <c r="H813" s="543"/>
      <c r="I813" s="543"/>
    </row>
    <row r="814" spans="1:9" ht="15.75" customHeight="1">
      <c r="A814" s="1468"/>
      <c r="F814" s="543"/>
      <c r="G814" s="543"/>
      <c r="H814" s="543"/>
      <c r="I814" s="543"/>
    </row>
    <row r="815" spans="1:9" ht="15.75" customHeight="1">
      <c r="A815" s="1468"/>
      <c r="F815" s="543"/>
      <c r="G815" s="543"/>
      <c r="H815" s="543"/>
      <c r="I815" s="543"/>
    </row>
    <row r="816" spans="1:9" ht="15.75" customHeight="1">
      <c r="A816" s="1468"/>
      <c r="F816" s="543"/>
      <c r="G816" s="543"/>
      <c r="H816" s="543"/>
      <c r="I816" s="543"/>
    </row>
    <row r="817" spans="1:9" ht="15.75" customHeight="1">
      <c r="A817" s="1468"/>
      <c r="F817" s="543"/>
      <c r="G817" s="543"/>
      <c r="H817" s="543"/>
      <c r="I817" s="543"/>
    </row>
    <row r="818" spans="1:9" ht="15.75" customHeight="1">
      <c r="A818" s="1468"/>
      <c r="F818" s="543"/>
      <c r="G818" s="543"/>
      <c r="H818" s="543"/>
      <c r="I818" s="543"/>
    </row>
    <row r="819" spans="1:9" ht="15.75" customHeight="1">
      <c r="A819" s="1468"/>
      <c r="F819" s="543"/>
      <c r="G819" s="543"/>
      <c r="H819" s="543"/>
      <c r="I819" s="543"/>
    </row>
    <row r="820" spans="1:9" ht="15.75" customHeight="1">
      <c r="A820" s="1468"/>
      <c r="F820" s="543"/>
      <c r="G820" s="543"/>
      <c r="H820" s="543"/>
      <c r="I820" s="543"/>
    </row>
    <row r="821" spans="1:9" ht="15.75" customHeight="1">
      <c r="A821" s="1468"/>
      <c r="F821" s="543"/>
      <c r="G821" s="543"/>
      <c r="H821" s="543"/>
      <c r="I821" s="543"/>
    </row>
    <row r="822" spans="1:9" ht="15.75" customHeight="1">
      <c r="A822" s="1468"/>
      <c r="F822" s="543"/>
      <c r="G822" s="543"/>
      <c r="H822" s="543"/>
      <c r="I822" s="543"/>
    </row>
    <row r="823" spans="1:9" ht="15.75" customHeight="1">
      <c r="A823" s="1468"/>
      <c r="F823" s="543"/>
      <c r="G823" s="543"/>
      <c r="H823" s="543"/>
      <c r="I823" s="543"/>
    </row>
    <row r="824" spans="1:9" ht="15.75" customHeight="1">
      <c r="A824" s="1468"/>
      <c r="F824" s="543"/>
      <c r="G824" s="543"/>
      <c r="H824" s="543"/>
      <c r="I824" s="543"/>
    </row>
    <row r="825" spans="1:9" ht="15.75" customHeight="1">
      <c r="A825" s="1468"/>
      <c r="F825" s="543"/>
      <c r="G825" s="543"/>
      <c r="H825" s="543"/>
      <c r="I825" s="543"/>
    </row>
    <row r="826" spans="1:9" ht="15.75" customHeight="1">
      <c r="A826" s="1468"/>
      <c r="F826" s="543"/>
      <c r="G826" s="543"/>
      <c r="H826" s="543"/>
      <c r="I826" s="543"/>
    </row>
    <row r="827" spans="1:9" ht="15.75" customHeight="1">
      <c r="A827" s="1468"/>
      <c r="F827" s="543"/>
      <c r="G827" s="543"/>
      <c r="H827" s="543"/>
      <c r="I827" s="543"/>
    </row>
    <row r="828" spans="1:9" ht="15.75" customHeight="1">
      <c r="A828" s="1468"/>
      <c r="F828" s="543"/>
      <c r="G828" s="543"/>
      <c r="H828" s="543"/>
      <c r="I828" s="543"/>
    </row>
    <row r="829" spans="1:9" ht="15.75" customHeight="1">
      <c r="A829" s="1468"/>
      <c r="F829" s="543"/>
      <c r="G829" s="543"/>
      <c r="H829" s="543"/>
      <c r="I829" s="543"/>
    </row>
    <row r="830" spans="1:9" ht="15.75" customHeight="1">
      <c r="A830" s="1468"/>
      <c r="F830" s="543"/>
      <c r="G830" s="543"/>
      <c r="H830" s="543"/>
      <c r="I830" s="543"/>
    </row>
    <row r="831" spans="1:9" ht="15.75" customHeight="1">
      <c r="A831" s="1468"/>
      <c r="F831" s="543"/>
      <c r="G831" s="543"/>
      <c r="H831" s="543"/>
      <c r="I831" s="543"/>
    </row>
    <row r="832" spans="1:9" ht="15.75" customHeight="1">
      <c r="A832" s="1468"/>
      <c r="F832" s="543"/>
      <c r="G832" s="543"/>
      <c r="H832" s="543"/>
      <c r="I832" s="543"/>
    </row>
    <row r="833" spans="1:9" ht="15.75" customHeight="1">
      <c r="A833" s="1468"/>
      <c r="F833" s="543"/>
      <c r="G833" s="543"/>
      <c r="H833" s="543"/>
      <c r="I833" s="543"/>
    </row>
    <row r="834" spans="1:9" ht="15.75" customHeight="1">
      <c r="A834" s="1468"/>
      <c r="F834" s="543"/>
      <c r="G834" s="543"/>
      <c r="H834" s="543"/>
      <c r="I834" s="543"/>
    </row>
    <row r="835" spans="1:9" ht="15.75" customHeight="1">
      <c r="A835" s="1468"/>
      <c r="F835" s="543"/>
      <c r="G835" s="543"/>
      <c r="H835" s="543"/>
      <c r="I835" s="543"/>
    </row>
    <row r="836" spans="1:9" ht="15.75" customHeight="1">
      <c r="A836" s="1468"/>
      <c r="F836" s="543"/>
      <c r="G836" s="543"/>
      <c r="H836" s="543"/>
      <c r="I836" s="543"/>
    </row>
    <row r="837" spans="1:9" ht="15.75" customHeight="1">
      <c r="A837" s="1468"/>
      <c r="F837" s="543"/>
      <c r="G837" s="543"/>
      <c r="H837" s="543"/>
      <c r="I837" s="543"/>
    </row>
    <row r="838" spans="1:9" ht="15.75" customHeight="1">
      <c r="A838" s="1468"/>
      <c r="F838" s="543"/>
      <c r="G838" s="543"/>
      <c r="H838" s="543"/>
      <c r="I838" s="543"/>
    </row>
    <row r="839" spans="1:9" ht="15.75" customHeight="1">
      <c r="A839" s="1468"/>
      <c r="F839" s="543"/>
      <c r="G839" s="543"/>
      <c r="H839" s="543"/>
      <c r="I839" s="543"/>
    </row>
    <row r="840" spans="1:9" ht="15.75" customHeight="1">
      <c r="A840" s="1468"/>
      <c r="F840" s="543"/>
      <c r="G840" s="543"/>
      <c r="H840" s="543"/>
      <c r="I840" s="543"/>
    </row>
    <row r="841" spans="1:9" ht="15.75" customHeight="1">
      <c r="A841" s="1468"/>
      <c r="F841" s="543"/>
      <c r="G841" s="543"/>
      <c r="H841" s="543"/>
      <c r="I841" s="543"/>
    </row>
    <row r="842" spans="1:9" ht="15.75" customHeight="1">
      <c r="A842" s="1468"/>
      <c r="F842" s="543"/>
      <c r="G842" s="543"/>
      <c r="H842" s="543"/>
      <c r="I842" s="543"/>
    </row>
    <row r="843" spans="1:9" ht="15.75" customHeight="1">
      <c r="A843" s="1468"/>
      <c r="F843" s="543"/>
      <c r="G843" s="543"/>
      <c r="H843" s="543"/>
      <c r="I843" s="543"/>
    </row>
    <row r="844" spans="1:9" ht="15.75" customHeight="1">
      <c r="A844" s="1468"/>
      <c r="F844" s="543"/>
      <c r="G844" s="543"/>
      <c r="H844" s="543"/>
      <c r="I844" s="543"/>
    </row>
    <row r="845" spans="1:9" ht="15.75" customHeight="1">
      <c r="A845" s="1468"/>
      <c r="F845" s="543"/>
      <c r="G845" s="543"/>
      <c r="H845" s="543"/>
      <c r="I845" s="543"/>
    </row>
    <row r="846" spans="1:9" ht="15.75" customHeight="1">
      <c r="A846" s="1468"/>
      <c r="F846" s="543"/>
      <c r="G846" s="543"/>
      <c r="H846" s="543"/>
      <c r="I846" s="543"/>
    </row>
    <row r="847" spans="1:9" ht="15.75" customHeight="1">
      <c r="A847" s="1468"/>
      <c r="F847" s="543"/>
      <c r="G847" s="543"/>
      <c r="H847" s="543"/>
      <c r="I847" s="543"/>
    </row>
    <row r="848" spans="1:9" ht="15.75" customHeight="1">
      <c r="A848" s="1468"/>
      <c r="F848" s="543"/>
      <c r="G848" s="543"/>
      <c r="H848" s="543"/>
      <c r="I848" s="543"/>
    </row>
    <row r="849" spans="1:9" ht="15.75" customHeight="1">
      <c r="A849" s="1468"/>
      <c r="F849" s="543"/>
      <c r="G849" s="543"/>
      <c r="H849" s="543"/>
      <c r="I849" s="543"/>
    </row>
    <row r="850" spans="1:9" ht="15.75" customHeight="1">
      <c r="A850" s="1468"/>
      <c r="F850" s="543"/>
      <c r="G850" s="543"/>
      <c r="H850" s="543"/>
      <c r="I850" s="543"/>
    </row>
    <row r="851" spans="1:9" ht="15.75" customHeight="1">
      <c r="A851" s="1468"/>
      <c r="F851" s="543"/>
      <c r="G851" s="543"/>
      <c r="H851" s="543"/>
      <c r="I851" s="543"/>
    </row>
    <row r="852" spans="1:9" ht="15.75" customHeight="1">
      <c r="A852" s="1468"/>
      <c r="F852" s="543"/>
      <c r="G852" s="543"/>
      <c r="H852" s="543"/>
      <c r="I852" s="543"/>
    </row>
    <row r="853" spans="1:9" ht="15.75" customHeight="1">
      <c r="A853" s="1468"/>
      <c r="F853" s="543"/>
      <c r="G853" s="543"/>
      <c r="H853" s="543"/>
      <c r="I853" s="543"/>
    </row>
    <row r="854" spans="1:9" ht="15.75" customHeight="1">
      <c r="A854" s="1468"/>
      <c r="F854" s="543"/>
      <c r="G854" s="543"/>
      <c r="H854" s="543"/>
      <c r="I854" s="543"/>
    </row>
    <row r="855" spans="1:9" ht="15.75" customHeight="1">
      <c r="A855" s="1468"/>
      <c r="F855" s="543"/>
      <c r="G855" s="543"/>
      <c r="H855" s="543"/>
      <c r="I855" s="543"/>
    </row>
    <row r="856" spans="1:9" ht="15.75" customHeight="1">
      <c r="A856" s="1468"/>
      <c r="F856" s="543"/>
      <c r="G856" s="543"/>
      <c r="H856" s="543"/>
      <c r="I856" s="543"/>
    </row>
    <row r="857" spans="1:9" ht="15.75" customHeight="1">
      <c r="A857" s="1468"/>
      <c r="F857" s="543"/>
      <c r="G857" s="543"/>
      <c r="H857" s="543"/>
      <c r="I857" s="543"/>
    </row>
    <row r="858" spans="1:9" ht="15.75" customHeight="1">
      <c r="A858" s="1468"/>
      <c r="F858" s="543"/>
      <c r="G858" s="543"/>
      <c r="H858" s="543"/>
      <c r="I858" s="543"/>
    </row>
    <row r="859" spans="1:9" ht="15.75" customHeight="1">
      <c r="A859" s="1468"/>
      <c r="F859" s="543"/>
      <c r="G859" s="543"/>
      <c r="H859" s="543"/>
      <c r="I859" s="543"/>
    </row>
    <row r="860" spans="1:9" ht="15.75" customHeight="1">
      <c r="A860" s="1468"/>
      <c r="F860" s="543"/>
      <c r="G860" s="543"/>
      <c r="H860" s="543"/>
      <c r="I860" s="543"/>
    </row>
    <row r="861" spans="1:9" ht="15.75" customHeight="1">
      <c r="A861" s="1468"/>
      <c r="F861" s="543"/>
      <c r="G861" s="543"/>
      <c r="H861" s="543"/>
      <c r="I861" s="543"/>
    </row>
    <row r="862" spans="1:9" ht="15.75" customHeight="1">
      <c r="A862" s="1468"/>
      <c r="F862" s="543"/>
      <c r="G862" s="543"/>
      <c r="H862" s="543"/>
      <c r="I862" s="543"/>
    </row>
    <row r="863" spans="1:9" ht="15.75" customHeight="1">
      <c r="A863" s="1468"/>
      <c r="F863" s="543"/>
      <c r="G863" s="543"/>
      <c r="H863" s="543"/>
      <c r="I863" s="543"/>
    </row>
    <row r="864" spans="1:9" ht="15.75" customHeight="1">
      <c r="A864" s="1468"/>
      <c r="F864" s="543"/>
      <c r="G864" s="543"/>
      <c r="H864" s="543"/>
      <c r="I864" s="543"/>
    </row>
    <row r="865" spans="1:9" ht="15.75" customHeight="1">
      <c r="A865" s="1468"/>
      <c r="F865" s="543"/>
      <c r="G865" s="543"/>
      <c r="H865" s="543"/>
      <c r="I865" s="543"/>
    </row>
    <row r="866" spans="1:9" ht="15.75" customHeight="1">
      <c r="A866" s="1468"/>
      <c r="F866" s="543"/>
      <c r="G866" s="543"/>
      <c r="H866" s="543"/>
      <c r="I866" s="543"/>
    </row>
    <row r="867" spans="1:9" ht="15.75" customHeight="1">
      <c r="A867" s="1468"/>
      <c r="F867" s="543"/>
      <c r="G867" s="543"/>
      <c r="H867" s="543"/>
      <c r="I867" s="543"/>
    </row>
    <row r="868" spans="1:9" ht="15.75" customHeight="1">
      <c r="A868" s="1468"/>
      <c r="F868" s="543"/>
      <c r="G868" s="543"/>
      <c r="H868" s="543"/>
      <c r="I868" s="543"/>
    </row>
    <row r="869" spans="1:9" ht="15.75" customHeight="1">
      <c r="A869" s="1468"/>
      <c r="F869" s="543"/>
      <c r="G869" s="543"/>
      <c r="H869" s="543"/>
      <c r="I869" s="543"/>
    </row>
    <row r="870" spans="1:9" ht="15.75" customHeight="1">
      <c r="A870" s="1468"/>
      <c r="F870" s="543"/>
      <c r="G870" s="543"/>
      <c r="H870" s="543"/>
      <c r="I870" s="543"/>
    </row>
    <row r="871" spans="1:9" ht="15.75" customHeight="1">
      <c r="A871" s="1468"/>
      <c r="F871" s="543"/>
      <c r="G871" s="543"/>
      <c r="H871" s="543"/>
      <c r="I871" s="543"/>
    </row>
    <row r="872" spans="1:9" ht="15.75" customHeight="1">
      <c r="A872" s="1468"/>
      <c r="F872" s="543"/>
      <c r="G872" s="543"/>
      <c r="H872" s="543"/>
      <c r="I872" s="543"/>
    </row>
    <row r="873" spans="1:9" ht="15.75" customHeight="1">
      <c r="A873" s="1468"/>
      <c r="F873" s="543"/>
      <c r="G873" s="543"/>
      <c r="H873" s="543"/>
      <c r="I873" s="543"/>
    </row>
    <row r="874" spans="1:9" ht="15.75" customHeight="1">
      <c r="A874" s="1468"/>
      <c r="F874" s="543"/>
      <c r="G874" s="543"/>
      <c r="H874" s="543"/>
      <c r="I874" s="543"/>
    </row>
    <row r="875" spans="1:9" ht="15.75" customHeight="1">
      <c r="A875" s="1468"/>
      <c r="F875" s="543"/>
      <c r="G875" s="543"/>
      <c r="H875" s="543"/>
      <c r="I875" s="543"/>
    </row>
    <row r="876" spans="1:9" ht="15.75" customHeight="1">
      <c r="A876" s="1468"/>
      <c r="F876" s="543"/>
      <c r="G876" s="543"/>
      <c r="H876" s="543"/>
      <c r="I876" s="543"/>
    </row>
    <row r="877" spans="1:9" ht="15.75" customHeight="1">
      <c r="A877" s="1468"/>
      <c r="F877" s="543"/>
      <c r="G877" s="543"/>
      <c r="H877" s="543"/>
      <c r="I877" s="543"/>
    </row>
    <row r="878" spans="1:9" ht="15.75" customHeight="1">
      <c r="A878" s="1468"/>
      <c r="F878" s="543"/>
      <c r="G878" s="543"/>
      <c r="H878" s="543"/>
      <c r="I878" s="543"/>
    </row>
    <row r="879" spans="1:9" ht="15.75" customHeight="1">
      <c r="A879" s="1468"/>
      <c r="F879" s="543"/>
      <c r="G879" s="543"/>
      <c r="H879" s="543"/>
      <c r="I879" s="543"/>
    </row>
    <row r="880" spans="1:9" ht="15.75" customHeight="1">
      <c r="A880" s="1468"/>
      <c r="F880" s="543"/>
      <c r="G880" s="543"/>
      <c r="H880" s="543"/>
      <c r="I880" s="543"/>
    </row>
    <row r="881" spans="1:9" ht="15.75" customHeight="1">
      <c r="A881" s="1468"/>
      <c r="F881" s="543"/>
      <c r="G881" s="543"/>
      <c r="H881" s="543"/>
      <c r="I881" s="543"/>
    </row>
    <row r="882" spans="1:9" ht="15.75" customHeight="1">
      <c r="A882" s="1468"/>
      <c r="F882" s="543"/>
      <c r="G882" s="543"/>
      <c r="H882" s="543"/>
      <c r="I882" s="543"/>
    </row>
    <row r="883" spans="1:9" ht="15.75" customHeight="1">
      <c r="A883" s="1468"/>
      <c r="F883" s="543"/>
      <c r="G883" s="543"/>
      <c r="H883" s="543"/>
      <c r="I883" s="543"/>
    </row>
    <row r="884" spans="1:9" ht="15.75" customHeight="1">
      <c r="A884" s="1468"/>
      <c r="F884" s="543"/>
      <c r="G884" s="543"/>
      <c r="H884" s="543"/>
      <c r="I884" s="543"/>
    </row>
    <row r="885" spans="1:9" ht="15.75" customHeight="1">
      <c r="A885" s="1468"/>
      <c r="F885" s="543"/>
      <c r="G885" s="543"/>
      <c r="H885" s="543"/>
      <c r="I885" s="543"/>
    </row>
    <row r="886" spans="1:9" ht="15.75" customHeight="1">
      <c r="A886" s="1468"/>
      <c r="F886" s="543"/>
      <c r="G886" s="543"/>
      <c r="H886" s="543"/>
      <c r="I886" s="543"/>
    </row>
    <row r="887" spans="1:9" ht="15.75" customHeight="1">
      <c r="A887" s="1468"/>
      <c r="F887" s="543"/>
      <c r="G887" s="543"/>
      <c r="H887" s="543"/>
      <c r="I887" s="543"/>
    </row>
    <row r="888" spans="1:9" ht="15.75" customHeight="1">
      <c r="A888" s="1468"/>
      <c r="F888" s="543"/>
      <c r="G888" s="543"/>
      <c r="H888" s="543"/>
      <c r="I888" s="543"/>
    </row>
    <row r="889" spans="1:9" ht="15.75" customHeight="1">
      <c r="A889" s="1468"/>
      <c r="F889" s="543"/>
      <c r="G889" s="543"/>
      <c r="H889" s="543"/>
      <c r="I889" s="543"/>
    </row>
    <row r="890" spans="1:9" ht="15.75" customHeight="1">
      <c r="A890" s="1468"/>
      <c r="F890" s="543"/>
      <c r="G890" s="543"/>
      <c r="H890" s="543"/>
      <c r="I890" s="543"/>
    </row>
    <row r="891" spans="1:9" ht="15.75" customHeight="1">
      <c r="A891" s="1468"/>
      <c r="F891" s="543"/>
      <c r="G891" s="543"/>
      <c r="H891" s="543"/>
      <c r="I891" s="543"/>
    </row>
    <row r="892" spans="1:9" ht="15.75" customHeight="1">
      <c r="A892" s="1468"/>
      <c r="F892" s="543"/>
      <c r="G892" s="543"/>
      <c r="H892" s="543"/>
      <c r="I892" s="543"/>
    </row>
    <row r="893" spans="1:9" ht="15.75" customHeight="1">
      <c r="A893" s="1468"/>
      <c r="F893" s="543"/>
      <c r="G893" s="543"/>
      <c r="H893" s="543"/>
      <c r="I893" s="543"/>
    </row>
    <row r="894" spans="1:9" ht="15.75" customHeight="1">
      <c r="A894" s="1468"/>
      <c r="F894" s="543"/>
      <c r="G894" s="543"/>
      <c r="H894" s="543"/>
      <c r="I894" s="543"/>
    </row>
    <row r="895" spans="1:9" ht="15.75" customHeight="1">
      <c r="A895" s="1468"/>
      <c r="F895" s="543"/>
      <c r="G895" s="543"/>
      <c r="H895" s="543"/>
      <c r="I895" s="543"/>
    </row>
    <row r="896" spans="1:9" ht="15.75" customHeight="1">
      <c r="A896" s="1468"/>
      <c r="F896" s="543"/>
      <c r="G896" s="543"/>
      <c r="H896" s="543"/>
      <c r="I896" s="543"/>
    </row>
    <row r="897" spans="1:9" ht="15.75" customHeight="1">
      <c r="A897" s="1468"/>
      <c r="F897" s="543"/>
      <c r="G897" s="543"/>
      <c r="H897" s="543"/>
      <c r="I897" s="543"/>
    </row>
    <row r="898" spans="1:9" ht="15.75" customHeight="1">
      <c r="A898" s="1468"/>
      <c r="F898" s="543"/>
      <c r="G898" s="543"/>
      <c r="H898" s="543"/>
      <c r="I898" s="543"/>
    </row>
    <row r="899" spans="1:9" ht="15.75" customHeight="1">
      <c r="A899" s="1468"/>
      <c r="F899" s="543"/>
      <c r="G899" s="543"/>
      <c r="H899" s="543"/>
      <c r="I899" s="543"/>
    </row>
    <row r="900" spans="1:9" ht="15.75" customHeight="1">
      <c r="A900" s="1468"/>
      <c r="F900" s="543"/>
      <c r="G900" s="543"/>
      <c r="H900" s="543"/>
      <c r="I900" s="543"/>
    </row>
    <row r="901" spans="1:9" ht="15.75" customHeight="1">
      <c r="A901" s="1468"/>
      <c r="F901" s="543"/>
      <c r="G901" s="543"/>
      <c r="H901" s="543"/>
      <c r="I901" s="543"/>
    </row>
    <row r="902" spans="1:9" ht="15.75" customHeight="1">
      <c r="A902" s="1468"/>
      <c r="F902" s="543"/>
      <c r="G902" s="543"/>
      <c r="H902" s="543"/>
      <c r="I902" s="543"/>
    </row>
    <row r="903" spans="1:9" ht="15.75" customHeight="1">
      <c r="A903" s="1468"/>
      <c r="F903" s="543"/>
      <c r="G903" s="543"/>
      <c r="H903" s="543"/>
      <c r="I903" s="543"/>
    </row>
    <row r="904" spans="1:9" ht="15.75" customHeight="1">
      <c r="A904" s="1468"/>
      <c r="F904" s="543"/>
      <c r="G904" s="543"/>
      <c r="H904" s="543"/>
      <c r="I904" s="543"/>
    </row>
    <row r="905" spans="1:9" ht="15.75" customHeight="1">
      <c r="A905" s="1468"/>
      <c r="F905" s="543"/>
      <c r="G905" s="543"/>
      <c r="H905" s="543"/>
      <c r="I905" s="543"/>
    </row>
    <row r="906" spans="1:9" ht="15.75" customHeight="1">
      <c r="A906" s="1468"/>
      <c r="F906" s="543"/>
      <c r="G906" s="543"/>
      <c r="H906" s="543"/>
      <c r="I906" s="543"/>
    </row>
    <row r="907" spans="1:9" ht="15.75" customHeight="1">
      <c r="A907" s="1468"/>
      <c r="F907" s="543"/>
      <c r="G907" s="543"/>
      <c r="H907" s="543"/>
      <c r="I907" s="543"/>
    </row>
    <row r="908" spans="1:9" ht="15.75" customHeight="1">
      <c r="A908" s="1468"/>
      <c r="F908" s="543"/>
      <c r="G908" s="543"/>
      <c r="H908" s="543"/>
      <c r="I908" s="543"/>
    </row>
    <row r="909" spans="1:9" ht="15.75" customHeight="1">
      <c r="A909" s="1468"/>
      <c r="F909" s="543"/>
      <c r="G909" s="543"/>
      <c r="H909" s="543"/>
      <c r="I909" s="543"/>
    </row>
    <row r="910" spans="1:9" ht="15.75" customHeight="1">
      <c r="A910" s="1468"/>
      <c r="F910" s="543"/>
      <c r="G910" s="543"/>
      <c r="H910" s="543"/>
      <c r="I910" s="543"/>
    </row>
    <row r="911" spans="1:9" ht="15.75" customHeight="1">
      <c r="A911" s="1468"/>
      <c r="F911" s="543"/>
      <c r="G911" s="543"/>
      <c r="H911" s="543"/>
      <c r="I911" s="543"/>
    </row>
    <row r="912" spans="1:9" ht="15.75" customHeight="1">
      <c r="A912" s="1468"/>
      <c r="F912" s="543"/>
      <c r="G912" s="543"/>
      <c r="H912" s="543"/>
      <c r="I912" s="543"/>
    </row>
    <row r="913" spans="1:9" ht="15.75" customHeight="1">
      <c r="A913" s="1468"/>
      <c r="F913" s="543"/>
      <c r="G913" s="543"/>
      <c r="H913" s="543"/>
      <c r="I913" s="543"/>
    </row>
    <row r="914" spans="1:9" ht="15.75" customHeight="1">
      <c r="A914" s="1468"/>
      <c r="F914" s="543"/>
      <c r="G914" s="543"/>
      <c r="H914" s="543"/>
      <c r="I914" s="543"/>
    </row>
    <row r="915" spans="1:9" ht="15.75" customHeight="1">
      <c r="A915" s="1468"/>
      <c r="F915" s="543"/>
      <c r="G915" s="543"/>
      <c r="H915" s="543"/>
      <c r="I915" s="543"/>
    </row>
    <row r="916" spans="1:9" ht="15.75" customHeight="1">
      <c r="A916" s="1468"/>
      <c r="F916" s="543"/>
      <c r="G916" s="543"/>
      <c r="H916" s="543"/>
      <c r="I916" s="543"/>
    </row>
    <row r="917" spans="1:9" ht="15.75" customHeight="1">
      <c r="A917" s="1468"/>
      <c r="F917" s="543"/>
      <c r="G917" s="543"/>
      <c r="H917" s="543"/>
      <c r="I917" s="543"/>
    </row>
    <row r="918" spans="1:9" ht="15.75" customHeight="1">
      <c r="A918" s="1468"/>
      <c r="F918" s="543"/>
      <c r="G918" s="543"/>
      <c r="H918" s="543"/>
      <c r="I918" s="543"/>
    </row>
    <row r="919" spans="1:9" ht="15.75" customHeight="1">
      <c r="A919" s="1468"/>
      <c r="F919" s="543"/>
      <c r="G919" s="543"/>
      <c r="H919" s="543"/>
      <c r="I919" s="543"/>
    </row>
    <row r="920" spans="1:9" ht="15.75" customHeight="1">
      <c r="A920" s="1468"/>
      <c r="F920" s="543"/>
      <c r="G920" s="543"/>
      <c r="H920" s="543"/>
      <c r="I920" s="543"/>
    </row>
    <row r="921" spans="1:9" ht="15.75" customHeight="1">
      <c r="A921" s="1468"/>
      <c r="F921" s="543"/>
      <c r="G921" s="543"/>
      <c r="H921" s="543"/>
      <c r="I921" s="543"/>
    </row>
    <row r="922" spans="1:9" ht="15.75" customHeight="1">
      <c r="A922" s="1468"/>
      <c r="F922" s="543"/>
      <c r="G922" s="543"/>
      <c r="H922" s="543"/>
      <c r="I922" s="543"/>
    </row>
    <row r="923" spans="1:9" ht="15.75" customHeight="1">
      <c r="A923" s="1468"/>
      <c r="F923" s="543"/>
      <c r="G923" s="543"/>
      <c r="H923" s="543"/>
      <c r="I923" s="543"/>
    </row>
    <row r="924" spans="1:9" ht="15.75" customHeight="1">
      <c r="A924" s="1468"/>
      <c r="F924" s="543"/>
      <c r="G924" s="543"/>
      <c r="H924" s="543"/>
      <c r="I924" s="543"/>
    </row>
    <row r="925" spans="1:9" ht="15.75" customHeight="1">
      <c r="A925" s="1468"/>
      <c r="F925" s="543"/>
      <c r="G925" s="543"/>
      <c r="H925" s="543"/>
      <c r="I925" s="543"/>
    </row>
    <row r="926" spans="1:9" ht="15.75" customHeight="1">
      <c r="A926" s="1468"/>
      <c r="F926" s="543"/>
      <c r="G926" s="543"/>
      <c r="H926" s="543"/>
      <c r="I926" s="543"/>
    </row>
    <row r="927" spans="1:9" ht="15.75" customHeight="1">
      <c r="A927" s="1468"/>
      <c r="F927" s="543"/>
      <c r="G927" s="543"/>
      <c r="H927" s="543"/>
      <c r="I927" s="543"/>
    </row>
    <row r="928" spans="1:9" ht="15.75" customHeight="1">
      <c r="A928" s="1468"/>
      <c r="F928" s="543"/>
      <c r="G928" s="543"/>
      <c r="H928" s="543"/>
      <c r="I928" s="543"/>
    </row>
    <row r="929" spans="1:9" ht="15.75" customHeight="1">
      <c r="A929" s="1468"/>
      <c r="F929" s="543"/>
      <c r="G929" s="543"/>
      <c r="H929" s="543"/>
      <c r="I929" s="543"/>
    </row>
    <row r="930" spans="1:9" ht="15.75" customHeight="1">
      <c r="A930" s="1468"/>
      <c r="F930" s="543"/>
      <c r="G930" s="543"/>
      <c r="H930" s="543"/>
      <c r="I930" s="543"/>
    </row>
    <row r="931" spans="1:9" ht="15.75" customHeight="1">
      <c r="A931" s="1468"/>
      <c r="F931" s="543"/>
      <c r="G931" s="543"/>
      <c r="H931" s="543"/>
      <c r="I931" s="543"/>
    </row>
    <row r="932" spans="1:9" ht="15.75" customHeight="1">
      <c r="A932" s="1468"/>
      <c r="F932" s="543"/>
      <c r="G932" s="543"/>
      <c r="H932" s="543"/>
      <c r="I932" s="543"/>
    </row>
    <row r="933" spans="1:9" ht="15.75" customHeight="1">
      <c r="A933" s="1468"/>
      <c r="F933" s="543"/>
      <c r="G933" s="543"/>
      <c r="H933" s="543"/>
      <c r="I933" s="543"/>
    </row>
    <row r="934" spans="1:9" ht="15.75" customHeight="1">
      <c r="A934" s="1468"/>
      <c r="F934" s="543"/>
      <c r="G934" s="543"/>
      <c r="H934" s="543"/>
      <c r="I934" s="543"/>
    </row>
    <row r="935" spans="1:9" ht="15.75" customHeight="1">
      <c r="A935" s="1468"/>
      <c r="F935" s="543"/>
      <c r="G935" s="543"/>
      <c r="H935" s="543"/>
      <c r="I935" s="543"/>
    </row>
    <row r="936" spans="1:9" ht="15.75" customHeight="1">
      <c r="A936" s="1468"/>
      <c r="F936" s="543"/>
      <c r="G936" s="543"/>
      <c r="H936" s="543"/>
      <c r="I936" s="543"/>
    </row>
    <row r="937" spans="1:9" ht="15.75" customHeight="1">
      <c r="A937" s="1468"/>
      <c r="F937" s="543"/>
      <c r="G937" s="543"/>
      <c r="H937" s="543"/>
      <c r="I937" s="543"/>
    </row>
    <row r="938" spans="1:9" ht="15.75" customHeight="1">
      <c r="A938" s="1468"/>
      <c r="F938" s="543"/>
      <c r="G938" s="543"/>
      <c r="H938" s="543"/>
      <c r="I938" s="543"/>
    </row>
    <row r="939" spans="1:9" ht="15.75" customHeight="1">
      <c r="A939" s="1468"/>
      <c r="F939" s="543"/>
      <c r="G939" s="543"/>
      <c r="H939" s="543"/>
      <c r="I939" s="543"/>
    </row>
    <row r="940" spans="1:9" ht="15.75" customHeight="1">
      <c r="A940" s="1468"/>
      <c r="F940" s="543"/>
      <c r="G940" s="543"/>
      <c r="H940" s="543"/>
      <c r="I940" s="543"/>
    </row>
    <row r="941" spans="1:9" ht="15.75" customHeight="1">
      <c r="A941" s="1468"/>
      <c r="F941" s="543"/>
      <c r="G941" s="543"/>
      <c r="H941" s="543"/>
      <c r="I941" s="543"/>
    </row>
    <row r="942" spans="1:9" ht="15.75" customHeight="1">
      <c r="A942" s="1468"/>
      <c r="F942" s="543"/>
      <c r="G942" s="543"/>
      <c r="H942" s="543"/>
      <c r="I942" s="543"/>
    </row>
    <row r="943" spans="1:9" ht="15.75" customHeight="1">
      <c r="A943" s="1468"/>
      <c r="F943" s="543"/>
      <c r="G943" s="543"/>
      <c r="H943" s="543"/>
      <c r="I943" s="543"/>
    </row>
    <row r="944" spans="1:9" ht="15.75" customHeight="1">
      <c r="A944" s="1468"/>
      <c r="F944" s="543"/>
      <c r="G944" s="543"/>
      <c r="H944" s="543"/>
      <c r="I944" s="543"/>
    </row>
    <row r="945" spans="1:9" ht="15.75" customHeight="1">
      <c r="A945" s="1468"/>
      <c r="F945" s="543"/>
      <c r="G945" s="543"/>
      <c r="H945" s="543"/>
      <c r="I945" s="543"/>
    </row>
    <row r="946" spans="1:9" ht="15.75" customHeight="1">
      <c r="A946" s="1468"/>
      <c r="F946" s="543"/>
      <c r="G946" s="543"/>
      <c r="H946" s="543"/>
      <c r="I946" s="543"/>
    </row>
    <row r="947" spans="1:9" ht="15.75" customHeight="1">
      <c r="A947" s="1468"/>
      <c r="F947" s="543"/>
      <c r="G947" s="543"/>
      <c r="H947" s="543"/>
      <c r="I947" s="543"/>
    </row>
    <row r="948" spans="1:9" ht="15.75" customHeight="1">
      <c r="A948" s="1468"/>
      <c r="F948" s="543"/>
      <c r="G948" s="543"/>
      <c r="H948" s="543"/>
      <c r="I948" s="543"/>
    </row>
    <row r="949" spans="1:9" ht="15.75" customHeight="1">
      <c r="A949" s="1468"/>
      <c r="F949" s="543"/>
      <c r="G949" s="543"/>
      <c r="H949" s="543"/>
      <c r="I949" s="543"/>
    </row>
    <row r="950" spans="1:9" ht="15.75" customHeight="1">
      <c r="A950" s="1468"/>
      <c r="F950" s="543"/>
      <c r="G950" s="543"/>
      <c r="H950" s="543"/>
      <c r="I950" s="543"/>
    </row>
    <row r="951" spans="1:9" ht="15.75" customHeight="1">
      <c r="A951" s="1468"/>
      <c r="F951" s="543"/>
      <c r="G951" s="543"/>
      <c r="H951" s="543"/>
      <c r="I951" s="543"/>
    </row>
    <row r="952" spans="1:9" ht="15.75" customHeight="1">
      <c r="A952" s="1468"/>
      <c r="F952" s="543"/>
      <c r="G952" s="543"/>
      <c r="H952" s="543"/>
      <c r="I952" s="543"/>
    </row>
    <row r="953" spans="1:9" ht="15.75" customHeight="1">
      <c r="A953" s="1468"/>
      <c r="F953" s="543"/>
      <c r="G953" s="543"/>
      <c r="H953" s="543"/>
      <c r="I953" s="543"/>
    </row>
    <row r="954" spans="1:9" ht="15.75" customHeight="1">
      <c r="A954" s="1468"/>
      <c r="F954" s="543"/>
      <c r="G954" s="543"/>
      <c r="H954" s="543"/>
      <c r="I954" s="543"/>
    </row>
    <row r="955" spans="1:9" ht="15.75" customHeight="1">
      <c r="A955" s="1468"/>
      <c r="F955" s="543"/>
      <c r="G955" s="543"/>
      <c r="H955" s="543"/>
      <c r="I955" s="543"/>
    </row>
    <row r="956" spans="1:9" ht="15.75" customHeight="1">
      <c r="A956" s="1468"/>
      <c r="F956" s="543"/>
      <c r="G956" s="543"/>
      <c r="H956" s="543"/>
      <c r="I956" s="543"/>
    </row>
    <row r="957" spans="1:9" ht="15.75" customHeight="1">
      <c r="A957" s="1468"/>
      <c r="F957" s="543"/>
      <c r="G957" s="543"/>
      <c r="H957" s="543"/>
      <c r="I957" s="543"/>
    </row>
    <row r="958" spans="1:9" ht="15.75" customHeight="1">
      <c r="A958" s="1468"/>
      <c r="F958" s="543"/>
      <c r="G958" s="543"/>
      <c r="H958" s="543"/>
      <c r="I958" s="543"/>
    </row>
    <row r="959" spans="1:9" ht="15.75" customHeight="1">
      <c r="A959" s="1468"/>
      <c r="F959" s="543"/>
      <c r="G959" s="543"/>
      <c r="H959" s="543"/>
      <c r="I959" s="543"/>
    </row>
    <row r="960" spans="1:9" ht="15.75" customHeight="1">
      <c r="A960" s="1468"/>
      <c r="F960" s="543"/>
      <c r="G960" s="543"/>
      <c r="H960" s="543"/>
      <c r="I960" s="543"/>
    </row>
    <row r="961" spans="1:9" ht="15.75" customHeight="1">
      <c r="A961" s="1468"/>
      <c r="F961" s="543"/>
      <c r="G961" s="543"/>
      <c r="H961" s="543"/>
      <c r="I961" s="543"/>
    </row>
    <row r="962" spans="1:9" ht="15.75" customHeight="1">
      <c r="A962" s="1468"/>
      <c r="F962" s="543"/>
      <c r="G962" s="543"/>
      <c r="H962" s="543"/>
      <c r="I962" s="543"/>
    </row>
    <row r="963" spans="1:9" ht="15.75" customHeight="1">
      <c r="A963" s="1468"/>
      <c r="F963" s="543"/>
      <c r="G963" s="543"/>
      <c r="H963" s="543"/>
      <c r="I963" s="543"/>
    </row>
    <row r="964" spans="1:9" ht="15.75" customHeight="1">
      <c r="A964" s="1468"/>
      <c r="F964" s="543"/>
      <c r="G964" s="543"/>
      <c r="H964" s="543"/>
      <c r="I964" s="543"/>
    </row>
    <row r="965" spans="1:9" ht="15.75" customHeight="1">
      <c r="A965" s="1468"/>
      <c r="F965" s="543"/>
      <c r="G965" s="543"/>
      <c r="H965" s="543"/>
      <c r="I965" s="543"/>
    </row>
    <row r="966" spans="1:9" ht="15.75" customHeight="1">
      <c r="A966" s="1468"/>
      <c r="F966" s="543"/>
      <c r="G966" s="543"/>
      <c r="H966" s="543"/>
      <c r="I966" s="543"/>
    </row>
    <row r="967" spans="1:9" ht="15.75" customHeight="1">
      <c r="A967" s="1468"/>
      <c r="F967" s="543"/>
      <c r="G967" s="543"/>
      <c r="H967" s="543"/>
      <c r="I967" s="543"/>
    </row>
    <row r="968" spans="1:9" ht="15.75" customHeight="1">
      <c r="A968" s="1468"/>
      <c r="F968" s="543"/>
      <c r="G968" s="543"/>
      <c r="H968" s="543"/>
      <c r="I968" s="543"/>
    </row>
    <row r="969" spans="1:9" ht="15.75" customHeight="1">
      <c r="A969" s="1468"/>
      <c r="F969" s="543"/>
      <c r="G969" s="543"/>
      <c r="H969" s="543"/>
      <c r="I969" s="543"/>
    </row>
    <row r="970" spans="1:9" ht="15.75" customHeight="1">
      <c r="A970" s="1468"/>
      <c r="F970" s="543"/>
      <c r="G970" s="543"/>
      <c r="H970" s="543"/>
      <c r="I970" s="543"/>
    </row>
    <row r="971" spans="1:9" ht="15.75" customHeight="1">
      <c r="A971" s="1468"/>
      <c r="F971" s="543"/>
      <c r="G971" s="543"/>
      <c r="H971" s="543"/>
      <c r="I971" s="543"/>
    </row>
    <row r="972" spans="1:9" ht="15.75" customHeight="1">
      <c r="A972" s="1468"/>
      <c r="F972" s="543"/>
      <c r="G972" s="543"/>
      <c r="H972" s="543"/>
      <c r="I972" s="543"/>
    </row>
    <row r="973" spans="1:9" ht="15.75" customHeight="1">
      <c r="A973" s="1468"/>
      <c r="F973" s="543"/>
      <c r="G973" s="543"/>
      <c r="H973" s="543"/>
      <c r="I973" s="543"/>
    </row>
    <row r="974" spans="1:9" ht="15.75" customHeight="1">
      <c r="A974" s="1468"/>
      <c r="F974" s="543"/>
      <c r="G974" s="543"/>
      <c r="H974" s="543"/>
      <c r="I974" s="543"/>
    </row>
    <row r="975" spans="1:9" ht="15.75" customHeight="1">
      <c r="A975" s="1468"/>
      <c r="F975" s="543"/>
      <c r="G975" s="543"/>
      <c r="H975" s="543"/>
      <c r="I975" s="543"/>
    </row>
    <row r="976" spans="1:9" ht="15.75" customHeight="1">
      <c r="A976" s="1468"/>
      <c r="F976" s="543"/>
      <c r="G976" s="543"/>
      <c r="H976" s="543"/>
      <c r="I976" s="543"/>
    </row>
    <row r="977" spans="1:9" ht="15.75" customHeight="1">
      <c r="A977" s="1468"/>
      <c r="F977" s="543"/>
      <c r="G977" s="543"/>
      <c r="H977" s="543"/>
      <c r="I977" s="543"/>
    </row>
    <row r="978" spans="1:9" ht="15.75" customHeight="1">
      <c r="A978" s="1468"/>
      <c r="F978" s="543"/>
      <c r="G978" s="543"/>
      <c r="H978" s="543"/>
      <c r="I978" s="543"/>
    </row>
    <row r="979" spans="1:9" ht="15.75" customHeight="1">
      <c r="A979" s="1468"/>
      <c r="F979" s="543"/>
      <c r="G979" s="543"/>
      <c r="H979" s="543"/>
      <c r="I979" s="543"/>
    </row>
    <row r="980" spans="1:9" ht="15.75" customHeight="1">
      <c r="A980" s="1468"/>
      <c r="F980" s="543"/>
      <c r="G980" s="543"/>
      <c r="H980" s="543"/>
      <c r="I980" s="543"/>
    </row>
    <row r="981" spans="1:9" ht="15.75" customHeight="1">
      <c r="A981" s="1468"/>
      <c r="F981" s="543"/>
      <c r="G981" s="543"/>
      <c r="H981" s="543"/>
      <c r="I981" s="543"/>
    </row>
    <row r="982" spans="1:9" ht="15.75" customHeight="1">
      <c r="A982" s="1468"/>
      <c r="F982" s="543"/>
      <c r="G982" s="543"/>
      <c r="H982" s="543"/>
      <c r="I982" s="543"/>
    </row>
    <row r="983" spans="1:9" ht="15.75" customHeight="1">
      <c r="A983" s="1468"/>
      <c r="F983" s="543"/>
      <c r="G983" s="543"/>
      <c r="H983" s="543"/>
      <c r="I983" s="543"/>
    </row>
    <row r="984" spans="1:9" ht="15.75" customHeight="1">
      <c r="A984" s="1468"/>
      <c r="F984" s="543"/>
      <c r="G984" s="543"/>
      <c r="H984" s="543"/>
      <c r="I984" s="543"/>
    </row>
    <row r="985" spans="1:9" ht="15.75" customHeight="1">
      <c r="A985" s="1468"/>
      <c r="F985" s="543"/>
      <c r="G985" s="543"/>
      <c r="H985" s="543"/>
      <c r="I985" s="543"/>
    </row>
    <row r="986" spans="1:9" ht="15.75" customHeight="1">
      <c r="A986" s="1468"/>
      <c r="F986" s="543"/>
      <c r="G986" s="543"/>
      <c r="H986" s="543"/>
      <c r="I986" s="543"/>
    </row>
    <row r="987" spans="1:9" ht="15.75" customHeight="1">
      <c r="A987" s="1468"/>
      <c r="F987" s="543"/>
      <c r="G987" s="543"/>
      <c r="H987" s="543"/>
      <c r="I987" s="543"/>
    </row>
    <row r="988" spans="1:9" ht="15.75" customHeight="1">
      <c r="A988" s="1468"/>
      <c r="F988" s="543"/>
      <c r="G988" s="543"/>
      <c r="H988" s="543"/>
      <c r="I988" s="543"/>
    </row>
    <row r="989" spans="1:9" ht="15.75" customHeight="1">
      <c r="A989" s="1468"/>
      <c r="F989" s="543"/>
      <c r="G989" s="543"/>
      <c r="H989" s="543"/>
      <c r="I989" s="543"/>
    </row>
    <row r="990" spans="1:9" ht="15.75" customHeight="1">
      <c r="A990" s="1468"/>
      <c r="F990" s="543"/>
      <c r="G990" s="543"/>
      <c r="H990" s="543"/>
      <c r="I990" s="543"/>
    </row>
    <row r="991" spans="1:9" ht="15.75" customHeight="1">
      <c r="A991" s="1468"/>
      <c r="F991" s="543"/>
      <c r="G991" s="543"/>
      <c r="H991" s="543"/>
      <c r="I991" s="543"/>
    </row>
    <row r="992" spans="1:9" ht="15.75" customHeight="1">
      <c r="A992" s="1468"/>
      <c r="F992" s="543"/>
      <c r="G992" s="543"/>
      <c r="H992" s="543"/>
      <c r="I992" s="543"/>
    </row>
    <row r="993" spans="1:9" ht="15.75" customHeight="1">
      <c r="A993" s="1468"/>
      <c r="F993" s="543"/>
      <c r="G993" s="543"/>
      <c r="H993" s="543"/>
      <c r="I993" s="543"/>
    </row>
    <row r="994" spans="1:9" ht="15.75" customHeight="1">
      <c r="A994" s="1468"/>
      <c r="F994" s="543"/>
      <c r="G994" s="543"/>
      <c r="H994" s="543"/>
      <c r="I994" s="543"/>
    </row>
    <row r="995" spans="1:9" ht="15.75" customHeight="1">
      <c r="A995" s="1468"/>
      <c r="F995" s="543"/>
      <c r="G995" s="543"/>
      <c r="H995" s="543"/>
      <c r="I995" s="543"/>
    </row>
    <row r="996" spans="1:9" ht="15.75" customHeight="1">
      <c r="A996" s="1468"/>
      <c r="F996" s="543"/>
      <c r="G996" s="543"/>
      <c r="H996" s="543"/>
      <c r="I996" s="543"/>
    </row>
    <row r="997" spans="1:9" ht="15.75" customHeight="1">
      <c r="A997" s="1468"/>
      <c r="F997" s="543"/>
      <c r="G997" s="543"/>
      <c r="H997" s="543"/>
      <c r="I997" s="543"/>
    </row>
    <row r="998" spans="1:9" ht="15.75" customHeight="1">
      <c r="A998" s="1468"/>
      <c r="F998" s="543"/>
      <c r="G998" s="543"/>
      <c r="H998" s="543"/>
      <c r="I998" s="543"/>
    </row>
    <row r="999" spans="1:9" ht="15.75" customHeight="1">
      <c r="A999" s="1468"/>
      <c r="F999" s="543"/>
      <c r="G999" s="543"/>
      <c r="H999" s="543"/>
      <c r="I999" s="543"/>
    </row>
    <row r="1000" spans="1:9" ht="15.75" customHeight="1">
      <c r="A1000" s="1468"/>
      <c r="F1000" s="543"/>
      <c r="G1000" s="543"/>
      <c r="H1000" s="543"/>
      <c r="I1000" s="543"/>
    </row>
    <row r="1001" spans="1:9" ht="15.75" customHeight="1">
      <c r="A1001" s="1468"/>
      <c r="F1001" s="543"/>
      <c r="G1001" s="543"/>
      <c r="H1001" s="543"/>
      <c r="I1001" s="543"/>
    </row>
    <row r="1002" spans="1:9" ht="15.75" customHeight="1">
      <c r="A1002" s="1468"/>
      <c r="F1002" s="543"/>
      <c r="G1002" s="543"/>
      <c r="H1002" s="543"/>
      <c r="I1002" s="543"/>
    </row>
    <row r="1003" spans="1:9" ht="15.75" customHeight="1">
      <c r="A1003" s="1468"/>
      <c r="F1003" s="543"/>
      <c r="G1003" s="543"/>
      <c r="H1003" s="543"/>
      <c r="I1003" s="543"/>
    </row>
    <row r="1004" spans="1:9" ht="15.75" customHeight="1">
      <c r="A1004" s="1468"/>
      <c r="F1004" s="543"/>
      <c r="G1004" s="543"/>
      <c r="H1004" s="543"/>
      <c r="I1004" s="543"/>
    </row>
    <row r="1005" spans="1:9" ht="15.75" customHeight="1">
      <c r="A1005" s="1468"/>
      <c r="F1005" s="543"/>
      <c r="G1005" s="543"/>
      <c r="H1005" s="543"/>
      <c r="I1005" s="543"/>
    </row>
    <row r="1006" spans="1:9" ht="15.75" customHeight="1">
      <c r="A1006" s="1468"/>
      <c r="F1006" s="543"/>
      <c r="G1006" s="543"/>
      <c r="H1006" s="543"/>
      <c r="I1006" s="543"/>
    </row>
    <row r="1007" spans="1:9" ht="15.75" customHeight="1">
      <c r="A1007" s="1468"/>
      <c r="F1007" s="543"/>
      <c r="G1007" s="543"/>
      <c r="H1007" s="543"/>
      <c r="I1007" s="543"/>
    </row>
    <row r="1008" spans="1:9" ht="15.75" customHeight="1">
      <c r="A1008" s="1468"/>
      <c r="F1008" s="543"/>
      <c r="G1008" s="543"/>
      <c r="H1008" s="543"/>
      <c r="I1008" s="543"/>
    </row>
    <row r="1009" spans="1:9" ht="15.75" customHeight="1">
      <c r="A1009" s="1468"/>
      <c r="F1009" s="543"/>
      <c r="G1009" s="543"/>
      <c r="H1009" s="543"/>
      <c r="I1009" s="543"/>
    </row>
    <row r="1010" spans="1:9" ht="15.75" customHeight="1">
      <c r="A1010" s="1468"/>
      <c r="F1010" s="543"/>
      <c r="G1010" s="543"/>
      <c r="H1010" s="543"/>
      <c r="I1010" s="543"/>
    </row>
    <row r="1011" spans="1:9" ht="15.75" customHeight="1">
      <c r="A1011" s="1468"/>
      <c r="F1011" s="543"/>
      <c r="G1011" s="543"/>
      <c r="H1011" s="543"/>
      <c r="I1011" s="543"/>
    </row>
    <row r="1012" spans="1:9" ht="15.75" customHeight="1">
      <c r="A1012" s="1468"/>
      <c r="F1012" s="543"/>
      <c r="G1012" s="543"/>
      <c r="H1012" s="543"/>
      <c r="I1012" s="543"/>
    </row>
    <row r="1013" spans="1:9" ht="15.75" customHeight="1">
      <c r="A1013" s="1468"/>
      <c r="F1013" s="543"/>
      <c r="G1013" s="543"/>
      <c r="H1013" s="543"/>
      <c r="I1013" s="543"/>
    </row>
    <row r="1014" spans="1:9" ht="15.75" customHeight="1">
      <c r="A1014" s="1468"/>
      <c r="F1014" s="543"/>
      <c r="G1014" s="543"/>
      <c r="H1014" s="543"/>
      <c r="I1014" s="543"/>
    </row>
    <row r="1015" spans="1:9" ht="15.75" customHeight="1">
      <c r="A1015" s="1468"/>
      <c r="F1015" s="543"/>
      <c r="G1015" s="543"/>
      <c r="H1015" s="543"/>
      <c r="I1015" s="543"/>
    </row>
    <row r="1016" spans="1:9" ht="15.75" customHeight="1">
      <c r="A1016" s="1468"/>
      <c r="F1016" s="543"/>
      <c r="G1016" s="543"/>
      <c r="H1016" s="543"/>
      <c r="I1016" s="543"/>
    </row>
    <row r="1017" spans="1:9" ht="15.75" customHeight="1">
      <c r="A1017" s="1468"/>
      <c r="F1017" s="543"/>
      <c r="G1017" s="543"/>
      <c r="H1017" s="543"/>
      <c r="I1017" s="543"/>
    </row>
    <row r="1018" spans="1:9" ht="15.75" customHeight="1">
      <c r="A1018" s="1468"/>
      <c r="F1018" s="543"/>
      <c r="G1018" s="543"/>
      <c r="H1018" s="543"/>
      <c r="I1018" s="543"/>
    </row>
    <row r="1019" spans="1:9" ht="15.75" customHeight="1">
      <c r="A1019" s="1468"/>
      <c r="F1019" s="543"/>
      <c r="G1019" s="543"/>
      <c r="H1019" s="543"/>
      <c r="I1019" s="543"/>
    </row>
    <row r="1020" spans="1:9" ht="15.75" customHeight="1">
      <c r="A1020" s="1468"/>
      <c r="F1020" s="543"/>
      <c r="G1020" s="543"/>
      <c r="H1020" s="543"/>
      <c r="I1020" s="543"/>
    </row>
    <row r="1021" spans="1:9" ht="15.75" customHeight="1">
      <c r="A1021" s="1468"/>
      <c r="F1021" s="543"/>
      <c r="G1021" s="543"/>
      <c r="H1021" s="543"/>
      <c r="I1021" s="543"/>
    </row>
    <row r="1022" spans="1:9" ht="15.75" customHeight="1">
      <c r="A1022" s="1468"/>
      <c r="F1022" s="543"/>
      <c r="G1022" s="543"/>
      <c r="H1022" s="543"/>
      <c r="I1022" s="543"/>
    </row>
    <row r="1023" spans="1:9" ht="15.75" customHeight="1">
      <c r="A1023" s="1468"/>
      <c r="F1023" s="543"/>
      <c r="G1023" s="543"/>
      <c r="H1023" s="543"/>
      <c r="I1023" s="543"/>
    </row>
    <row r="1024" spans="1:9" ht="15.75" customHeight="1">
      <c r="A1024" s="1468"/>
      <c r="F1024" s="543"/>
      <c r="G1024" s="543"/>
      <c r="H1024" s="543"/>
      <c r="I1024" s="543"/>
    </row>
    <row r="1025" spans="1:9" ht="15.75" customHeight="1">
      <c r="A1025" s="1468"/>
      <c r="F1025" s="543"/>
      <c r="G1025" s="543"/>
      <c r="H1025" s="543"/>
      <c r="I1025" s="543"/>
    </row>
    <row r="1026" spans="1:9" ht="15.75" customHeight="1">
      <c r="A1026" s="1468"/>
      <c r="F1026" s="543"/>
      <c r="G1026" s="543"/>
      <c r="H1026" s="543"/>
      <c r="I1026" s="543"/>
    </row>
    <row r="1027" spans="1:9" ht="15.75" customHeight="1">
      <c r="A1027" s="1468"/>
      <c r="F1027" s="543"/>
      <c r="G1027" s="543"/>
      <c r="H1027" s="543"/>
      <c r="I1027" s="543"/>
    </row>
    <row r="1028" spans="1:9" ht="15.75" customHeight="1">
      <c r="A1028" s="1468"/>
      <c r="F1028" s="543"/>
      <c r="G1028" s="543"/>
      <c r="H1028" s="543"/>
      <c r="I1028" s="543"/>
    </row>
    <row r="1029" spans="1:9" ht="15.75" customHeight="1">
      <c r="A1029" s="1468"/>
      <c r="F1029" s="543"/>
      <c r="G1029" s="543"/>
      <c r="H1029" s="543"/>
      <c r="I1029" s="543"/>
    </row>
    <row r="1030" spans="1:9" ht="15.75" customHeight="1">
      <c r="A1030" s="1468"/>
      <c r="F1030" s="543"/>
      <c r="G1030" s="543"/>
      <c r="H1030" s="543"/>
      <c r="I1030" s="543"/>
    </row>
    <row r="1031" spans="1:9" ht="15.75" customHeight="1">
      <c r="A1031" s="1468"/>
      <c r="F1031" s="543"/>
      <c r="G1031" s="543"/>
      <c r="H1031" s="543"/>
      <c r="I1031" s="543"/>
    </row>
    <row r="1032" spans="1:9" ht="15.75" customHeight="1">
      <c r="A1032" s="1468"/>
      <c r="F1032" s="543"/>
      <c r="G1032" s="543"/>
      <c r="H1032" s="543"/>
      <c r="I1032" s="543"/>
    </row>
    <row r="1033" spans="1:9" ht="15.75" customHeight="1">
      <c r="A1033" s="1468"/>
      <c r="F1033" s="543"/>
      <c r="G1033" s="543"/>
      <c r="H1033" s="543"/>
      <c r="I1033" s="543"/>
    </row>
    <row r="1034" spans="1:9" ht="15.75" customHeight="1">
      <c r="A1034" s="1468"/>
      <c r="F1034" s="543"/>
      <c r="G1034" s="543"/>
      <c r="H1034" s="543"/>
      <c r="I1034" s="543"/>
    </row>
    <row r="1035" spans="1:9" ht="15.75" customHeight="1">
      <c r="A1035" s="1468"/>
      <c r="F1035" s="543"/>
      <c r="G1035" s="543"/>
      <c r="H1035" s="543"/>
      <c r="I1035" s="543"/>
    </row>
    <row r="1036" spans="1:9" ht="15.75" customHeight="1">
      <c r="A1036" s="1468"/>
      <c r="F1036" s="543"/>
      <c r="G1036" s="543"/>
      <c r="H1036" s="543"/>
      <c r="I1036" s="543"/>
    </row>
    <row r="1037" spans="1:9" ht="15.75" customHeight="1">
      <c r="A1037" s="1468"/>
      <c r="F1037" s="543"/>
      <c r="G1037" s="543"/>
      <c r="H1037" s="543"/>
      <c r="I1037" s="543"/>
    </row>
    <row r="1038" spans="1:9" ht="15.75" customHeight="1">
      <c r="A1038" s="1468"/>
      <c r="F1038" s="543"/>
      <c r="G1038" s="543"/>
      <c r="H1038" s="543"/>
      <c r="I1038" s="543"/>
    </row>
    <row r="1039" spans="1:9" ht="15.75" customHeight="1">
      <c r="A1039" s="1468"/>
      <c r="F1039" s="543"/>
      <c r="G1039" s="543"/>
      <c r="H1039" s="543"/>
      <c r="I1039" s="543"/>
    </row>
    <row r="1040" spans="1:9" ht="15.75" customHeight="1">
      <c r="A1040" s="1468"/>
      <c r="F1040" s="543"/>
      <c r="G1040" s="543"/>
      <c r="H1040" s="543"/>
      <c r="I1040" s="543"/>
    </row>
    <row r="1041" spans="1:9" ht="15.75" customHeight="1">
      <c r="A1041" s="1468"/>
      <c r="F1041" s="543"/>
      <c r="G1041" s="543"/>
      <c r="H1041" s="543"/>
      <c r="I1041" s="543"/>
    </row>
    <row r="1042" spans="1:9" ht="15.75" customHeight="1">
      <c r="A1042" s="1468"/>
      <c r="F1042" s="543"/>
      <c r="G1042" s="543"/>
      <c r="H1042" s="543"/>
      <c r="I1042" s="543"/>
    </row>
    <row r="1043" spans="1:9" ht="15.75" customHeight="1">
      <c r="A1043" s="1468"/>
      <c r="F1043" s="543"/>
      <c r="G1043" s="543"/>
      <c r="H1043" s="543"/>
      <c r="I1043" s="543"/>
    </row>
    <row r="1044" spans="1:9" ht="15.75" customHeight="1">
      <c r="A1044" s="1468"/>
      <c r="F1044" s="543"/>
      <c r="G1044" s="543"/>
      <c r="H1044" s="543"/>
      <c r="I1044" s="543"/>
    </row>
    <row r="1045" spans="1:9" ht="15.75" customHeight="1">
      <c r="A1045" s="1468"/>
      <c r="F1045" s="543"/>
      <c r="G1045" s="543"/>
      <c r="H1045" s="543"/>
      <c r="I1045" s="543"/>
    </row>
    <row r="1046" spans="1:9" ht="15.75" customHeight="1">
      <c r="A1046" s="1468"/>
      <c r="F1046" s="543"/>
      <c r="G1046" s="543"/>
      <c r="H1046" s="543"/>
      <c r="I1046" s="543"/>
    </row>
    <row r="1047" spans="1:9" ht="15.75" customHeight="1">
      <c r="A1047" s="1468"/>
      <c r="F1047" s="543"/>
      <c r="G1047" s="543"/>
      <c r="H1047" s="543"/>
      <c r="I1047" s="543"/>
    </row>
    <row r="1048" spans="1:9" ht="15.75" customHeight="1">
      <c r="A1048" s="1468"/>
      <c r="F1048" s="543"/>
      <c r="G1048" s="543"/>
      <c r="H1048" s="543"/>
      <c r="I1048" s="543"/>
    </row>
    <row r="1049" spans="1:9" ht="15.75" customHeight="1">
      <c r="A1049" s="1468"/>
      <c r="F1049" s="543"/>
      <c r="G1049" s="543"/>
      <c r="H1049" s="543"/>
      <c r="I1049" s="543"/>
    </row>
    <row r="1050" spans="1:9" ht="15.75" customHeight="1">
      <c r="A1050" s="1468"/>
      <c r="F1050" s="543"/>
      <c r="G1050" s="543"/>
      <c r="H1050" s="543"/>
      <c r="I1050" s="543"/>
    </row>
    <row r="1051" spans="1:9" ht="15.75" customHeight="1">
      <c r="A1051" s="1468"/>
      <c r="F1051" s="543"/>
      <c r="G1051" s="543"/>
      <c r="H1051" s="543"/>
      <c r="I1051" s="543"/>
    </row>
    <row r="1052" spans="1:9" ht="15.75" customHeight="1">
      <c r="A1052" s="1468"/>
      <c r="F1052" s="543"/>
      <c r="G1052" s="543"/>
      <c r="H1052" s="543"/>
      <c r="I1052" s="543"/>
    </row>
    <row r="1053" spans="1:9" ht="15.75" customHeight="1">
      <c r="A1053" s="1468"/>
      <c r="F1053" s="543"/>
      <c r="G1053" s="543"/>
      <c r="H1053" s="543"/>
      <c r="I1053" s="543"/>
    </row>
    <row r="1054" spans="1:9" ht="15.75" customHeight="1">
      <c r="A1054" s="1468"/>
      <c r="F1054" s="543"/>
      <c r="G1054" s="543"/>
      <c r="H1054" s="543"/>
      <c r="I1054" s="543"/>
    </row>
    <row r="1055" spans="1:9" ht="15.75" customHeight="1">
      <c r="A1055" s="1468"/>
      <c r="F1055" s="543"/>
      <c r="G1055" s="543"/>
      <c r="H1055" s="543"/>
      <c r="I1055" s="543"/>
    </row>
    <row r="1056" spans="1:9" ht="15.75" customHeight="1">
      <c r="A1056" s="1468"/>
      <c r="F1056" s="543"/>
      <c r="G1056" s="543"/>
      <c r="H1056" s="543"/>
      <c r="I1056" s="543"/>
    </row>
    <row r="1057" spans="1:9" ht="15.75" customHeight="1">
      <c r="A1057" s="1468"/>
      <c r="F1057" s="543"/>
      <c r="G1057" s="543"/>
      <c r="H1057" s="543"/>
      <c r="I1057" s="543"/>
    </row>
    <row r="1058" spans="1:9" ht="15.75" customHeight="1">
      <c r="A1058" s="1468"/>
      <c r="F1058" s="543"/>
      <c r="G1058" s="543"/>
      <c r="H1058" s="543"/>
      <c r="I1058" s="543"/>
    </row>
    <row r="1059" spans="1:9" ht="15.75" customHeight="1">
      <c r="A1059" s="1468"/>
      <c r="F1059" s="543"/>
      <c r="G1059" s="543"/>
      <c r="H1059" s="543"/>
      <c r="I1059" s="543"/>
    </row>
    <row r="1060" spans="1:9" ht="15.75" customHeight="1">
      <c r="A1060" s="1468"/>
      <c r="F1060" s="543"/>
      <c r="G1060" s="543"/>
      <c r="H1060" s="543"/>
      <c r="I1060" s="543"/>
    </row>
    <row r="1061" spans="1:9" ht="15.75" customHeight="1">
      <c r="A1061" s="1468"/>
      <c r="F1061" s="543"/>
      <c r="G1061" s="543"/>
      <c r="H1061" s="543"/>
      <c r="I1061" s="543"/>
    </row>
    <row r="1062" spans="1:9" ht="15.75" customHeight="1">
      <c r="A1062" s="1468"/>
      <c r="F1062" s="543"/>
      <c r="G1062" s="543"/>
      <c r="H1062" s="543"/>
      <c r="I1062" s="543"/>
    </row>
    <row r="1063" spans="1:9" ht="15.75" customHeight="1">
      <c r="A1063" s="1468"/>
      <c r="F1063" s="543"/>
      <c r="G1063" s="543"/>
      <c r="H1063" s="543"/>
      <c r="I1063" s="543"/>
    </row>
    <row r="1064" spans="1:9" ht="15.75" customHeight="1">
      <c r="A1064" s="1468"/>
      <c r="F1064" s="543"/>
      <c r="G1064" s="543"/>
      <c r="H1064" s="543"/>
      <c r="I1064" s="543"/>
    </row>
    <row r="1065" spans="1:9" ht="15.75" customHeight="1">
      <c r="A1065" s="1468"/>
      <c r="F1065" s="543"/>
      <c r="G1065" s="543"/>
      <c r="H1065" s="543"/>
      <c r="I1065" s="543"/>
    </row>
    <row r="1066" spans="1:9" ht="15.75" customHeight="1">
      <c r="A1066" s="1468"/>
      <c r="F1066" s="543"/>
      <c r="G1066" s="543"/>
      <c r="H1066" s="543"/>
      <c r="I1066" s="543"/>
    </row>
    <row r="1067" spans="1:9" ht="15.75" customHeight="1">
      <c r="A1067" s="1468"/>
      <c r="F1067" s="543"/>
      <c r="G1067" s="543"/>
      <c r="H1067" s="543"/>
      <c r="I1067" s="543"/>
    </row>
    <row r="1068" spans="1:9" ht="15.75" customHeight="1">
      <c r="A1068" s="1468"/>
      <c r="F1068" s="543"/>
      <c r="G1068" s="543"/>
      <c r="H1068" s="543"/>
      <c r="I1068" s="543"/>
    </row>
    <row r="1069" spans="1:9" ht="15.75" customHeight="1">
      <c r="A1069" s="1468"/>
      <c r="F1069" s="543"/>
      <c r="G1069" s="543"/>
      <c r="H1069" s="543"/>
      <c r="I1069" s="543"/>
    </row>
    <row r="1070" spans="1:9" ht="15.75" customHeight="1">
      <c r="A1070" s="1468"/>
      <c r="F1070" s="543"/>
      <c r="G1070" s="543"/>
      <c r="H1070" s="543"/>
      <c r="I1070" s="543"/>
    </row>
    <row r="1071" spans="1:9" ht="15.75" customHeight="1">
      <c r="A1071" s="1468"/>
      <c r="F1071" s="543"/>
      <c r="G1071" s="543"/>
      <c r="H1071" s="543"/>
      <c r="I1071" s="543"/>
    </row>
    <row r="1072" spans="1:9" ht="15.75" customHeight="1">
      <c r="A1072" s="1468"/>
      <c r="F1072" s="543"/>
      <c r="G1072" s="543"/>
      <c r="H1072" s="543"/>
      <c r="I1072" s="543"/>
    </row>
    <row r="1073" spans="1:9" ht="15.75" customHeight="1">
      <c r="A1073" s="1468"/>
      <c r="F1073" s="543"/>
      <c r="G1073" s="543"/>
      <c r="H1073" s="543"/>
      <c r="I1073" s="543"/>
    </row>
    <row r="1074" spans="1:9" ht="15.75" customHeight="1">
      <c r="A1074" s="1468"/>
      <c r="F1074" s="543"/>
      <c r="G1074" s="543"/>
      <c r="H1074" s="543"/>
      <c r="I1074" s="543"/>
    </row>
    <row r="1075" spans="1:9" ht="15.75" customHeight="1">
      <c r="A1075" s="1468"/>
      <c r="F1075" s="543"/>
      <c r="G1075" s="543"/>
      <c r="H1075" s="543"/>
      <c r="I1075" s="543"/>
    </row>
    <row r="1076" spans="1:9" ht="15.75" customHeight="1">
      <c r="A1076" s="1468"/>
      <c r="F1076" s="543"/>
      <c r="G1076" s="543"/>
      <c r="H1076" s="543"/>
      <c r="I1076" s="543"/>
    </row>
    <row r="1077" spans="1:9" ht="15.75" customHeight="1">
      <c r="A1077" s="1468"/>
      <c r="F1077" s="543"/>
      <c r="G1077" s="543"/>
      <c r="H1077" s="543"/>
      <c r="I1077" s="543"/>
    </row>
    <row r="1078" spans="1:9" ht="15.75" customHeight="1">
      <c r="A1078" s="1468"/>
      <c r="F1078" s="543"/>
      <c r="G1078" s="543"/>
      <c r="H1078" s="543"/>
      <c r="I1078" s="543"/>
    </row>
    <row r="1079" spans="1:9" ht="15.75" customHeight="1">
      <c r="A1079" s="1468"/>
      <c r="F1079" s="543"/>
      <c r="G1079" s="543"/>
      <c r="H1079" s="543"/>
      <c r="I1079" s="543"/>
    </row>
    <row r="1080" spans="1:9" ht="15.75" customHeight="1">
      <c r="A1080" s="1468"/>
      <c r="F1080" s="543"/>
      <c r="G1080" s="543"/>
      <c r="H1080" s="543"/>
      <c r="I1080" s="543"/>
    </row>
    <row r="1081" spans="1:9" ht="15.75" customHeight="1">
      <c r="A1081" s="1468"/>
      <c r="F1081" s="543"/>
      <c r="G1081" s="543"/>
      <c r="H1081" s="543"/>
      <c r="I1081" s="543"/>
    </row>
    <row r="1082" spans="1:9" ht="15.75" customHeight="1">
      <c r="A1082" s="1468"/>
      <c r="F1082" s="543"/>
      <c r="G1082" s="543"/>
      <c r="H1082" s="543"/>
      <c r="I1082" s="543"/>
    </row>
    <row r="1083" spans="1:9" ht="15.75" customHeight="1">
      <c r="A1083" s="1468"/>
      <c r="F1083" s="543"/>
      <c r="G1083" s="543"/>
      <c r="H1083" s="543"/>
      <c r="I1083" s="543"/>
    </row>
    <row r="1084" spans="1:9" ht="15.75" customHeight="1">
      <c r="A1084" s="1468"/>
      <c r="F1084" s="543"/>
      <c r="G1084" s="543"/>
      <c r="H1084" s="543"/>
      <c r="I1084" s="543"/>
    </row>
    <row r="1085" spans="1:9" ht="15.75" customHeight="1">
      <c r="A1085" s="1468"/>
      <c r="F1085" s="543"/>
      <c r="G1085" s="543"/>
      <c r="H1085" s="543"/>
      <c r="I1085" s="543"/>
    </row>
    <row r="1086" spans="1:9" ht="15.75" customHeight="1">
      <c r="A1086" s="1468"/>
      <c r="F1086" s="543"/>
      <c r="G1086" s="543"/>
      <c r="H1086" s="543"/>
      <c r="I1086" s="543"/>
    </row>
    <row r="1087" spans="1:9" ht="15.75" customHeight="1">
      <c r="A1087" s="1468"/>
      <c r="F1087" s="543"/>
      <c r="G1087" s="543"/>
      <c r="H1087" s="543"/>
      <c r="I1087" s="543"/>
    </row>
    <row r="1088" spans="1:9" ht="15.75" customHeight="1">
      <c r="A1088" s="1468"/>
      <c r="F1088" s="543"/>
      <c r="G1088" s="543"/>
      <c r="H1088" s="543"/>
      <c r="I1088" s="543"/>
    </row>
    <row r="1089" spans="1:9" ht="15.75" customHeight="1">
      <c r="A1089" s="1468"/>
      <c r="F1089" s="543"/>
      <c r="G1089" s="543"/>
      <c r="H1089" s="543"/>
      <c r="I1089" s="543"/>
    </row>
    <row r="1090" spans="1:9" ht="15.75" customHeight="1">
      <c r="A1090" s="1468"/>
      <c r="F1090" s="543"/>
      <c r="G1090" s="543"/>
      <c r="H1090" s="543"/>
      <c r="I1090" s="543"/>
    </row>
    <row r="1091" spans="1:9" ht="15.75" customHeight="1">
      <c r="A1091" s="1468"/>
      <c r="F1091" s="543"/>
      <c r="G1091" s="543"/>
      <c r="H1091" s="543"/>
      <c r="I1091" s="543"/>
    </row>
    <row r="1092" spans="1:9" ht="15.75" customHeight="1">
      <c r="A1092" s="1468"/>
      <c r="F1092" s="543"/>
      <c r="G1092" s="543"/>
      <c r="H1092" s="543"/>
      <c r="I1092" s="543"/>
    </row>
    <row r="1093" spans="1:9" ht="15.75" customHeight="1">
      <c r="A1093" s="1468"/>
      <c r="F1093" s="543"/>
      <c r="G1093" s="543"/>
      <c r="H1093" s="543"/>
      <c r="I1093" s="543"/>
    </row>
    <row r="1094" spans="1:9" ht="15.75" customHeight="1">
      <c r="A1094" s="1468"/>
      <c r="F1094" s="543"/>
      <c r="G1094" s="543"/>
      <c r="H1094" s="543"/>
      <c r="I1094" s="543"/>
    </row>
    <row r="1095" spans="1:9" ht="15.75" customHeight="1">
      <c r="A1095" s="1468"/>
      <c r="F1095" s="543"/>
      <c r="G1095" s="543"/>
      <c r="H1095" s="543"/>
      <c r="I1095" s="543"/>
    </row>
    <row r="1096" spans="1:9" ht="15.75" customHeight="1">
      <c r="A1096" s="1468"/>
      <c r="F1096" s="543"/>
      <c r="G1096" s="543"/>
      <c r="H1096" s="543"/>
      <c r="I1096" s="543"/>
    </row>
    <row r="1097" spans="1:9" ht="15.75" customHeight="1">
      <c r="A1097" s="1468"/>
      <c r="F1097" s="543"/>
      <c r="G1097" s="543"/>
      <c r="H1097" s="543"/>
      <c r="I1097" s="543"/>
    </row>
    <row r="1098" spans="1:9" ht="15.75" customHeight="1">
      <c r="A1098" s="1468"/>
      <c r="F1098" s="543"/>
      <c r="G1098" s="543"/>
      <c r="H1098" s="543"/>
      <c r="I1098" s="543"/>
    </row>
    <row r="1099" spans="1:9" ht="15.75" customHeight="1">
      <c r="A1099" s="1468"/>
      <c r="F1099" s="543"/>
      <c r="G1099" s="543"/>
      <c r="H1099" s="543"/>
      <c r="I1099" s="543"/>
    </row>
    <row r="1100" spans="1:9" ht="15.75" customHeight="1">
      <c r="A1100" s="1468"/>
      <c r="F1100" s="543"/>
      <c r="G1100" s="543"/>
      <c r="H1100" s="543"/>
      <c r="I1100" s="543"/>
    </row>
    <row r="1101" spans="1:9" ht="15.75" customHeight="1">
      <c r="A1101" s="1468"/>
      <c r="F1101" s="543"/>
      <c r="G1101" s="543"/>
      <c r="H1101" s="543"/>
      <c r="I1101" s="543"/>
    </row>
    <row r="1102" spans="1:9" ht="15.75" customHeight="1">
      <c r="A1102" s="1468"/>
      <c r="F1102" s="543"/>
      <c r="G1102" s="543"/>
      <c r="H1102" s="543"/>
      <c r="I1102" s="543"/>
    </row>
    <row r="1103" spans="1:9" ht="15.75" customHeight="1">
      <c r="A1103" s="1468"/>
      <c r="F1103" s="543"/>
      <c r="G1103" s="543"/>
      <c r="H1103" s="543"/>
      <c r="I1103" s="543"/>
    </row>
    <row r="1104" spans="1:9" ht="15.75" customHeight="1">
      <c r="A1104" s="1468"/>
      <c r="F1104" s="543"/>
      <c r="G1104" s="543"/>
      <c r="H1104" s="543"/>
      <c r="I1104" s="543"/>
    </row>
    <row r="1105" spans="1:9" ht="15.75" customHeight="1">
      <c r="A1105" s="1468"/>
      <c r="F1105" s="543"/>
      <c r="G1105" s="543"/>
      <c r="H1105" s="543"/>
      <c r="I1105" s="543"/>
    </row>
    <row r="1106" spans="1:9" ht="15.75" customHeight="1">
      <c r="A1106" s="1468"/>
      <c r="F1106" s="543"/>
      <c r="G1106" s="543"/>
      <c r="H1106" s="543"/>
      <c r="I1106" s="543"/>
    </row>
    <row r="1107" spans="1:9" ht="15.75" customHeight="1">
      <c r="A1107" s="1468"/>
      <c r="F1107" s="543"/>
      <c r="G1107" s="543"/>
      <c r="H1107" s="543"/>
      <c r="I1107" s="543"/>
    </row>
    <row r="1108" spans="1:9" ht="15.75" customHeight="1">
      <c r="A1108" s="1468"/>
      <c r="F1108" s="543"/>
      <c r="G1108" s="543"/>
      <c r="H1108" s="543"/>
      <c r="I1108" s="543"/>
    </row>
    <row r="1109" spans="1:9" ht="15.75" customHeight="1">
      <c r="A1109" s="1468"/>
      <c r="F1109" s="543"/>
      <c r="G1109" s="543"/>
      <c r="H1109" s="543"/>
      <c r="I1109" s="543"/>
    </row>
    <row r="1110" spans="1:9" ht="15.75" customHeight="1">
      <c r="A1110" s="1468"/>
      <c r="F1110" s="543"/>
      <c r="G1110" s="543"/>
      <c r="H1110" s="543"/>
      <c r="I1110" s="543"/>
    </row>
    <row r="1111" spans="1:9" ht="15.75" customHeight="1">
      <c r="A1111" s="1468"/>
      <c r="F1111" s="543"/>
      <c r="G1111" s="543"/>
      <c r="H1111" s="543"/>
      <c r="I1111" s="543"/>
    </row>
    <row r="1112" spans="1:9" ht="15.75" customHeight="1">
      <c r="A1112" s="1468"/>
      <c r="F1112" s="543"/>
      <c r="G1112" s="543"/>
      <c r="H1112" s="543"/>
      <c r="I1112" s="543"/>
    </row>
    <row r="1113" spans="1:9" ht="15.75" customHeight="1">
      <c r="A1113" s="1468"/>
      <c r="F1113" s="543"/>
      <c r="G1113" s="543"/>
      <c r="H1113" s="543"/>
      <c r="I1113" s="543"/>
    </row>
    <row r="1114" spans="1:9" ht="15.75" customHeight="1">
      <c r="A1114" s="1468"/>
      <c r="F1114" s="543"/>
      <c r="G1114" s="543"/>
      <c r="H1114" s="543"/>
      <c r="I1114" s="543"/>
    </row>
    <row r="1115" spans="1:9" ht="15.75" customHeight="1">
      <c r="A1115" s="1468"/>
      <c r="F1115" s="543"/>
      <c r="G1115" s="543"/>
      <c r="H1115" s="543"/>
      <c r="I1115" s="543"/>
    </row>
    <row r="1116" spans="1:9" ht="15.75" customHeight="1">
      <c r="A1116" s="1468"/>
      <c r="F1116" s="543"/>
      <c r="G1116" s="543"/>
      <c r="H1116" s="543"/>
      <c r="I1116" s="543"/>
    </row>
    <row r="1117" spans="1:9" ht="15.75" customHeight="1">
      <c r="A1117" s="1468"/>
      <c r="F1117" s="543"/>
      <c r="G1117" s="543"/>
      <c r="H1117" s="543"/>
      <c r="I1117" s="543"/>
    </row>
    <row r="1118" spans="1:9" ht="15.75" customHeight="1">
      <c r="A1118" s="1468"/>
      <c r="F1118" s="543"/>
      <c r="G1118" s="543"/>
      <c r="H1118" s="543"/>
      <c r="I1118" s="543"/>
    </row>
    <row r="1119" spans="1:9" ht="15.75" customHeight="1">
      <c r="A1119" s="1468"/>
      <c r="F1119" s="543"/>
      <c r="G1119" s="543"/>
      <c r="H1119" s="543"/>
      <c r="I1119" s="543"/>
    </row>
    <row r="1120" spans="1:9" ht="15.75" customHeight="1">
      <c r="A1120" s="1468"/>
      <c r="F1120" s="543"/>
      <c r="G1120" s="543"/>
      <c r="H1120" s="543"/>
      <c r="I1120" s="543"/>
    </row>
    <row r="1121" spans="1:9" ht="15.75" customHeight="1">
      <c r="A1121" s="1468"/>
      <c r="F1121" s="543"/>
      <c r="G1121" s="543"/>
      <c r="H1121" s="543"/>
      <c r="I1121" s="543"/>
    </row>
    <row r="1122" spans="1:9" ht="15.75" customHeight="1">
      <c r="A1122" s="1468"/>
      <c r="F1122" s="543"/>
      <c r="G1122" s="543"/>
      <c r="H1122" s="543"/>
      <c r="I1122" s="543"/>
    </row>
    <row r="1123" spans="1:9" ht="15.75" customHeight="1">
      <c r="A1123" s="1468"/>
      <c r="F1123" s="543"/>
      <c r="G1123" s="543"/>
      <c r="H1123" s="543"/>
      <c r="I1123" s="543"/>
    </row>
    <row r="1124" spans="1:9" ht="15.75" customHeight="1">
      <c r="A1124" s="1468"/>
      <c r="F1124" s="543"/>
      <c r="G1124" s="543"/>
      <c r="H1124" s="543"/>
      <c r="I1124" s="543"/>
    </row>
    <row r="1125" spans="1:9" ht="15.75" customHeight="1">
      <c r="A1125" s="1468"/>
      <c r="F1125" s="543"/>
      <c r="G1125" s="543"/>
      <c r="H1125" s="543"/>
      <c r="I1125" s="543"/>
    </row>
    <row r="1126" spans="1:9" ht="15.75" customHeight="1">
      <c r="A1126" s="1468"/>
      <c r="F1126" s="543"/>
      <c r="G1126" s="543"/>
      <c r="H1126" s="543"/>
      <c r="I1126" s="543"/>
    </row>
    <row r="1127" spans="1:9" ht="15.75" customHeight="1">
      <c r="A1127" s="1468"/>
      <c r="F1127" s="543"/>
      <c r="G1127" s="543"/>
      <c r="H1127" s="543"/>
      <c r="I1127" s="543"/>
    </row>
    <row r="1128" spans="1:9" ht="15.75" customHeight="1">
      <c r="A1128" s="1468"/>
      <c r="F1128" s="543"/>
      <c r="G1128" s="543"/>
      <c r="H1128" s="543"/>
      <c r="I1128" s="543"/>
    </row>
    <row r="1129" spans="1:9" ht="15.75" customHeight="1">
      <c r="A1129" s="1468"/>
      <c r="F1129" s="543"/>
      <c r="G1129" s="543"/>
      <c r="H1129" s="543"/>
      <c r="I1129" s="543"/>
    </row>
    <row r="1130" spans="1:9" ht="15.75" customHeight="1">
      <c r="A1130" s="1468"/>
      <c r="F1130" s="543"/>
      <c r="G1130" s="543"/>
      <c r="H1130" s="543"/>
      <c r="I1130" s="543"/>
    </row>
    <row r="1131" spans="1:9" ht="15.75" customHeight="1">
      <c r="A1131" s="1468"/>
      <c r="F1131" s="543"/>
      <c r="G1131" s="543"/>
      <c r="H1131" s="543"/>
      <c r="I1131" s="543"/>
    </row>
    <row r="1132" spans="1:9" ht="15.75" customHeight="1">
      <c r="A1132" s="1468"/>
      <c r="F1132" s="543"/>
      <c r="G1132" s="543"/>
      <c r="H1132" s="543"/>
      <c r="I1132" s="543"/>
    </row>
    <row r="1133" spans="1:9" ht="15.75" customHeight="1">
      <c r="A1133" s="1468"/>
      <c r="F1133" s="543"/>
      <c r="G1133" s="543"/>
      <c r="H1133" s="543"/>
      <c r="I1133" s="543"/>
    </row>
    <row r="1134" spans="1:9" ht="15.75" customHeight="1">
      <c r="A1134" s="1468"/>
      <c r="F1134" s="543"/>
      <c r="G1134" s="543"/>
      <c r="H1134" s="543"/>
      <c r="I1134" s="543"/>
    </row>
    <row r="1135" spans="1:9" ht="15.75" customHeight="1">
      <c r="A1135" s="1468"/>
      <c r="F1135" s="543"/>
      <c r="G1135" s="543"/>
      <c r="H1135" s="543"/>
      <c r="I1135" s="543"/>
    </row>
    <row r="1136" spans="1:9" ht="15.75" customHeight="1">
      <c r="A1136" s="1468"/>
      <c r="F1136" s="543"/>
      <c r="G1136" s="543"/>
      <c r="H1136" s="543"/>
      <c r="I1136" s="543"/>
    </row>
    <row r="1137" spans="1:9" ht="15.75" customHeight="1">
      <c r="A1137" s="1468"/>
      <c r="F1137" s="543"/>
      <c r="G1137" s="543"/>
      <c r="H1137" s="543"/>
      <c r="I1137" s="543"/>
    </row>
    <row r="1138" spans="1:9" ht="15.75" customHeight="1">
      <c r="A1138" s="1468"/>
      <c r="F1138" s="543"/>
      <c r="G1138" s="543"/>
      <c r="H1138" s="543"/>
      <c r="I1138" s="543"/>
    </row>
    <row r="1139" spans="1:9" ht="15.75" customHeight="1">
      <c r="A1139" s="1468"/>
      <c r="F1139" s="543"/>
      <c r="G1139" s="543"/>
      <c r="H1139" s="543"/>
      <c r="I1139" s="543"/>
    </row>
    <row r="1140" spans="1:9" ht="15.75" customHeight="1">
      <c r="A1140" s="1468"/>
      <c r="F1140" s="543"/>
      <c r="G1140" s="543"/>
      <c r="H1140" s="543"/>
      <c r="I1140" s="543"/>
    </row>
    <row r="1141" spans="1:9" ht="15.75" customHeight="1">
      <c r="A1141" s="1468"/>
      <c r="F1141" s="543"/>
      <c r="G1141" s="543"/>
      <c r="H1141" s="543"/>
      <c r="I1141" s="543"/>
    </row>
    <row r="1142" spans="1:9" ht="15.75" customHeight="1">
      <c r="A1142" s="1468"/>
      <c r="F1142" s="543"/>
      <c r="G1142" s="543"/>
      <c r="H1142" s="543"/>
      <c r="I1142" s="543"/>
    </row>
    <row r="1143" spans="1:9" ht="15.75" customHeight="1">
      <c r="A1143" s="1468"/>
      <c r="F1143" s="543"/>
      <c r="G1143" s="543"/>
      <c r="H1143" s="543"/>
      <c r="I1143" s="543"/>
    </row>
    <row r="1144" spans="1:9" ht="15.75" customHeight="1">
      <c r="A1144" s="1468"/>
      <c r="F1144" s="543"/>
      <c r="G1144" s="543"/>
      <c r="H1144" s="543"/>
      <c r="I1144" s="543"/>
    </row>
    <row r="1145" spans="1:9" ht="15.75" customHeight="1">
      <c r="A1145" s="1468"/>
      <c r="F1145" s="543"/>
      <c r="G1145" s="543"/>
      <c r="H1145" s="543"/>
      <c r="I1145" s="543"/>
    </row>
    <row r="1146" spans="1:9" ht="15.75" customHeight="1">
      <c r="A1146" s="1468"/>
      <c r="F1146" s="543"/>
      <c r="G1146" s="543"/>
      <c r="H1146" s="543"/>
      <c r="I1146" s="543"/>
    </row>
    <row r="1147" spans="1:9" ht="15.75" customHeight="1">
      <c r="A1147" s="1468"/>
      <c r="F1147" s="543"/>
      <c r="G1147" s="543"/>
      <c r="H1147" s="543"/>
      <c r="I1147" s="543"/>
    </row>
    <row r="1148" spans="1:9" ht="15.75" customHeight="1">
      <c r="A1148" s="1468"/>
      <c r="F1148" s="543"/>
      <c r="G1148" s="543"/>
      <c r="H1148" s="543"/>
      <c r="I1148" s="543"/>
    </row>
    <row r="1149" spans="1:9" ht="15.75" customHeight="1">
      <c r="A1149" s="1468"/>
      <c r="F1149" s="543"/>
      <c r="G1149" s="543"/>
      <c r="H1149" s="543"/>
      <c r="I1149" s="543"/>
    </row>
    <row r="1150" spans="1:9" ht="15.75" customHeight="1">
      <c r="A1150" s="1468"/>
      <c r="F1150" s="543"/>
      <c r="G1150" s="543"/>
      <c r="H1150" s="543"/>
      <c r="I1150" s="543"/>
    </row>
    <row r="1151" spans="1:9" ht="15.75" customHeight="1">
      <c r="A1151" s="1468"/>
      <c r="F1151" s="543"/>
      <c r="G1151" s="543"/>
      <c r="H1151" s="543"/>
      <c r="I1151" s="543"/>
    </row>
    <row r="1152" spans="1:9" ht="15.75" customHeight="1">
      <c r="A1152" s="1468"/>
      <c r="F1152" s="543"/>
      <c r="G1152" s="543"/>
      <c r="H1152" s="543"/>
      <c r="I1152" s="543"/>
    </row>
    <row r="1153" spans="1:9" ht="15.75" customHeight="1">
      <c r="A1153" s="1468"/>
      <c r="F1153" s="543"/>
      <c r="G1153" s="543"/>
      <c r="H1153" s="543"/>
      <c r="I1153" s="543"/>
    </row>
    <row r="1154" spans="1:9" ht="15.75" customHeight="1">
      <c r="A1154" s="1468"/>
      <c r="F1154" s="543"/>
      <c r="G1154" s="543"/>
      <c r="H1154" s="543"/>
      <c r="I1154" s="543"/>
    </row>
    <row r="1155" spans="1:9" ht="15.75" customHeight="1">
      <c r="A1155" s="1468"/>
      <c r="F1155" s="543"/>
      <c r="G1155" s="543"/>
      <c r="H1155" s="543"/>
      <c r="I1155" s="543"/>
    </row>
    <row r="1156" spans="1:9" ht="15.75" customHeight="1">
      <c r="A1156" s="1468"/>
      <c r="F1156" s="543"/>
      <c r="G1156" s="543"/>
      <c r="H1156" s="543"/>
      <c r="I1156" s="543"/>
    </row>
    <row r="1157" spans="1:9" ht="15.75" customHeight="1">
      <c r="A1157" s="1468"/>
      <c r="F1157" s="543"/>
      <c r="G1157" s="543"/>
      <c r="H1157" s="543"/>
      <c r="I1157" s="543"/>
    </row>
    <row r="1158" spans="1:9" ht="15.75" customHeight="1">
      <c r="A1158" s="1468"/>
      <c r="F1158" s="543"/>
      <c r="G1158" s="543"/>
      <c r="H1158" s="543"/>
      <c r="I1158" s="543"/>
    </row>
    <row r="1159" spans="1:9" ht="15.75" customHeight="1">
      <c r="A1159" s="1468"/>
      <c r="F1159" s="543"/>
      <c r="G1159" s="543"/>
      <c r="H1159" s="543"/>
      <c r="I1159" s="543"/>
    </row>
    <row r="1160" spans="1:9" ht="15.75" customHeight="1">
      <c r="A1160" s="1468"/>
      <c r="F1160" s="543"/>
      <c r="G1160" s="543"/>
      <c r="H1160" s="543"/>
      <c r="I1160" s="543"/>
    </row>
    <row r="1161" spans="1:9" ht="15.75" customHeight="1">
      <c r="A1161" s="1468"/>
      <c r="F1161" s="543"/>
      <c r="G1161" s="543"/>
      <c r="H1161" s="543"/>
      <c r="I1161" s="543"/>
    </row>
    <row r="1162" spans="1:9" ht="15.75" customHeight="1">
      <c r="A1162" s="1468"/>
      <c r="F1162" s="543"/>
      <c r="G1162" s="543"/>
      <c r="H1162" s="543"/>
      <c r="I1162" s="543"/>
    </row>
    <row r="1163" spans="1:9" ht="15.75" customHeight="1">
      <c r="A1163" s="1468"/>
      <c r="F1163" s="543"/>
      <c r="G1163" s="543"/>
      <c r="H1163" s="543"/>
      <c r="I1163" s="543"/>
    </row>
    <row r="1164" spans="1:9" ht="15.75" customHeight="1">
      <c r="A1164" s="1468"/>
      <c r="F1164" s="543"/>
      <c r="G1164" s="543"/>
      <c r="H1164" s="543"/>
      <c r="I1164" s="543"/>
    </row>
    <row r="1165" spans="1:9" ht="15.75" customHeight="1">
      <c r="A1165" s="1468"/>
      <c r="F1165" s="543"/>
      <c r="G1165" s="543"/>
      <c r="H1165" s="543"/>
      <c r="I1165" s="543"/>
    </row>
    <row r="1166" spans="1:9" ht="15.75" customHeight="1">
      <c r="A1166" s="1468"/>
      <c r="F1166" s="543"/>
      <c r="G1166" s="543"/>
      <c r="H1166" s="543"/>
      <c r="I1166" s="543"/>
    </row>
    <row r="1167" spans="1:9" ht="15.75" customHeight="1">
      <c r="A1167" s="1468"/>
      <c r="F1167" s="543"/>
      <c r="G1167" s="543"/>
      <c r="H1167" s="543"/>
      <c r="I1167" s="543"/>
    </row>
    <row r="1168" spans="1:9" ht="15.75" customHeight="1">
      <c r="A1168" s="1468"/>
      <c r="F1168" s="543"/>
      <c r="G1168" s="543"/>
      <c r="H1168" s="543"/>
      <c r="I1168" s="543"/>
    </row>
    <row r="1169" spans="1:9" ht="15.75" customHeight="1">
      <c r="A1169" s="1468"/>
      <c r="F1169" s="543"/>
      <c r="G1169" s="543"/>
      <c r="H1169" s="543"/>
      <c r="I1169" s="543"/>
    </row>
    <row r="1170" spans="1:9" ht="15.75" customHeight="1">
      <c r="A1170" s="1468"/>
      <c r="F1170" s="543"/>
      <c r="G1170" s="543"/>
      <c r="H1170" s="543"/>
      <c r="I1170" s="543"/>
    </row>
    <row r="1171" spans="1:9" ht="15.75" customHeight="1">
      <c r="A1171" s="1468"/>
      <c r="F1171" s="543"/>
      <c r="G1171" s="543"/>
      <c r="H1171" s="543"/>
      <c r="I1171" s="543"/>
    </row>
    <row r="1172" spans="1:9" ht="15.75" customHeight="1">
      <c r="A1172" s="1468"/>
      <c r="F1172" s="543"/>
      <c r="G1172" s="543"/>
      <c r="H1172" s="543"/>
      <c r="I1172" s="543"/>
    </row>
    <row r="1173" spans="1:9" ht="15.75" customHeight="1">
      <c r="A1173" s="1468"/>
      <c r="F1173" s="543"/>
      <c r="G1173" s="543"/>
      <c r="H1173" s="543"/>
      <c r="I1173" s="543"/>
    </row>
    <row r="1174" spans="1:9" ht="15.75" customHeight="1">
      <c r="A1174" s="1468"/>
      <c r="F1174" s="543"/>
      <c r="G1174" s="543"/>
      <c r="H1174" s="543"/>
      <c r="I1174" s="543"/>
    </row>
    <row r="1175" spans="1:9" ht="15.75" customHeight="1">
      <c r="A1175" s="1468"/>
      <c r="F1175" s="543"/>
      <c r="G1175" s="543"/>
      <c r="H1175" s="543"/>
      <c r="I1175" s="543"/>
    </row>
    <row r="1176" spans="1:9" ht="15.75" customHeight="1">
      <c r="A1176" s="1468"/>
      <c r="F1176" s="543"/>
      <c r="G1176" s="543"/>
      <c r="H1176" s="543"/>
      <c r="I1176" s="543"/>
    </row>
    <row r="1177" spans="1:9" ht="15.75" customHeight="1">
      <c r="A1177" s="1468"/>
      <c r="F1177" s="543"/>
      <c r="G1177" s="543"/>
      <c r="H1177" s="543"/>
      <c r="I1177" s="543"/>
    </row>
    <row r="1178" spans="1:9" ht="15.75" customHeight="1">
      <c r="A1178" s="1468"/>
      <c r="F1178" s="543"/>
      <c r="G1178" s="543"/>
      <c r="H1178" s="543"/>
      <c r="I1178" s="543"/>
    </row>
    <row r="1179" spans="1:9" ht="15.75" customHeight="1">
      <c r="A1179" s="1468"/>
      <c r="F1179" s="543"/>
      <c r="G1179" s="543"/>
      <c r="H1179" s="543"/>
      <c r="I1179" s="543"/>
    </row>
    <row r="1180" spans="1:9" ht="15.75" customHeight="1">
      <c r="A1180" s="1468"/>
      <c r="F1180" s="543"/>
      <c r="G1180" s="543"/>
      <c r="H1180" s="543"/>
      <c r="I1180" s="543"/>
    </row>
    <row r="1181" spans="1:9" ht="15.75" customHeight="1">
      <c r="A1181" s="1468"/>
      <c r="F1181" s="543"/>
      <c r="G1181" s="543"/>
      <c r="H1181" s="543"/>
      <c r="I1181" s="543"/>
    </row>
    <row r="1182" spans="1:9" ht="15.75" customHeight="1">
      <c r="A1182" s="1468"/>
      <c r="F1182" s="543"/>
      <c r="G1182" s="543"/>
      <c r="H1182" s="543"/>
      <c r="I1182" s="543"/>
    </row>
    <row r="1183" spans="1:9" ht="15.75" customHeight="1">
      <c r="A1183" s="1468"/>
      <c r="F1183" s="543"/>
      <c r="G1183" s="543"/>
      <c r="H1183" s="543"/>
      <c r="I1183" s="543"/>
    </row>
    <row r="1184" spans="1:9" ht="15.75" customHeight="1">
      <c r="A1184" s="1468"/>
      <c r="F1184" s="543"/>
      <c r="G1184" s="543"/>
      <c r="H1184" s="543"/>
      <c r="I1184" s="543"/>
    </row>
    <row r="1185" spans="1:9" ht="15.75" customHeight="1">
      <c r="A1185" s="1468"/>
      <c r="F1185" s="543"/>
      <c r="G1185" s="543"/>
      <c r="H1185" s="543"/>
      <c r="I1185" s="543"/>
    </row>
    <row r="1186" spans="1:9" ht="15.75" customHeight="1">
      <c r="A1186" s="1468"/>
      <c r="F1186" s="543"/>
      <c r="G1186" s="543"/>
      <c r="H1186" s="543"/>
      <c r="I1186" s="543"/>
    </row>
    <row r="1187" spans="1:9" ht="15.75" customHeight="1">
      <c r="A1187" s="1468"/>
      <c r="F1187" s="543"/>
      <c r="G1187" s="543"/>
      <c r="H1187" s="543"/>
      <c r="I1187" s="543"/>
    </row>
    <row r="1188" spans="1:9" ht="15.75" customHeight="1">
      <c r="A1188" s="1468"/>
      <c r="F1188" s="543"/>
      <c r="G1188" s="543"/>
      <c r="H1188" s="543"/>
      <c r="I1188" s="543"/>
    </row>
    <row r="1189" spans="1:9" ht="15.75" customHeight="1">
      <c r="A1189" s="1468"/>
      <c r="F1189" s="543"/>
      <c r="G1189" s="543"/>
      <c r="H1189" s="543"/>
      <c r="I1189" s="543"/>
    </row>
    <row r="1190" spans="1:9" ht="15.75" customHeight="1">
      <c r="A1190" s="1468"/>
      <c r="F1190" s="543"/>
      <c r="G1190" s="543"/>
      <c r="H1190" s="543"/>
      <c r="I1190" s="543"/>
    </row>
    <row r="1191" spans="1:9" ht="15.75" customHeight="1">
      <c r="A1191" s="1468"/>
      <c r="F1191" s="543"/>
      <c r="G1191" s="543"/>
      <c r="H1191" s="543"/>
      <c r="I1191" s="543"/>
    </row>
    <row r="1192" spans="1:9" ht="15.75" customHeight="1">
      <c r="A1192" s="1468"/>
      <c r="F1192" s="543"/>
      <c r="G1192" s="543"/>
      <c r="H1192" s="543"/>
      <c r="I1192" s="543"/>
    </row>
    <row r="1193" spans="1:9" ht="15.75" customHeight="1">
      <c r="A1193" s="1468"/>
      <c r="F1193" s="543"/>
      <c r="G1193" s="543"/>
      <c r="H1193" s="543"/>
      <c r="I1193" s="543"/>
    </row>
    <row r="1194" spans="1:9" ht="15.75" customHeight="1">
      <c r="A1194" s="1468"/>
      <c r="F1194" s="543"/>
      <c r="G1194" s="543"/>
      <c r="H1194" s="543"/>
      <c r="I1194" s="543"/>
    </row>
    <row r="1195" spans="1:9" ht="15.75" customHeight="1">
      <c r="A1195" s="1468"/>
      <c r="F1195" s="543"/>
      <c r="G1195" s="543"/>
      <c r="H1195" s="543"/>
      <c r="I1195" s="543"/>
    </row>
    <row r="1196" spans="1:9" ht="15.75" customHeight="1">
      <c r="A1196" s="1468"/>
      <c r="F1196" s="543"/>
      <c r="G1196" s="543"/>
      <c r="H1196" s="543"/>
      <c r="I1196" s="543"/>
    </row>
    <row r="1197" spans="1:9" ht="15.75" customHeight="1">
      <c r="A1197" s="1468"/>
      <c r="F1197" s="543"/>
      <c r="G1197" s="543"/>
      <c r="H1197" s="543"/>
      <c r="I1197" s="543"/>
    </row>
    <row r="1198" spans="1:9" ht="15.75" customHeight="1">
      <c r="A1198" s="1468"/>
      <c r="F1198" s="543"/>
      <c r="G1198" s="543"/>
      <c r="H1198" s="543"/>
      <c r="I1198" s="543"/>
    </row>
    <row r="1199" spans="1:9" ht="15.75" customHeight="1">
      <c r="A1199" s="1468"/>
      <c r="F1199" s="543"/>
      <c r="G1199" s="543"/>
      <c r="H1199" s="543"/>
      <c r="I1199" s="543"/>
    </row>
    <row r="1200" spans="1:9" ht="15.75" customHeight="1">
      <c r="A1200" s="1468"/>
      <c r="F1200" s="543"/>
      <c r="G1200" s="543"/>
      <c r="H1200" s="543"/>
      <c r="I1200" s="543"/>
    </row>
    <row r="1201" spans="1:9" ht="15.75" customHeight="1">
      <c r="A1201" s="1468"/>
      <c r="F1201" s="543"/>
      <c r="G1201" s="543"/>
      <c r="H1201" s="543"/>
      <c r="I1201" s="543"/>
    </row>
    <row r="1202" spans="1:9" ht="15.75" customHeight="1">
      <c r="A1202" s="1468"/>
      <c r="F1202" s="543"/>
      <c r="G1202" s="543"/>
      <c r="H1202" s="543"/>
      <c r="I1202" s="543"/>
    </row>
    <row r="1203" spans="1:9" ht="15.75" customHeight="1">
      <c r="A1203" s="1468"/>
      <c r="F1203" s="543"/>
      <c r="G1203" s="543"/>
      <c r="H1203" s="543"/>
      <c r="I1203" s="543"/>
    </row>
    <row r="1204" spans="1:9" ht="15.75" customHeight="1">
      <c r="A1204" s="1468"/>
      <c r="F1204" s="543"/>
      <c r="G1204" s="543"/>
      <c r="H1204" s="543"/>
      <c r="I1204" s="543"/>
    </row>
    <row r="1205" spans="1:9" ht="15.75" customHeight="1">
      <c r="A1205" s="1468"/>
      <c r="F1205" s="543"/>
      <c r="G1205" s="543"/>
      <c r="H1205" s="543"/>
      <c r="I1205" s="543"/>
    </row>
    <row r="1206" spans="1:9" ht="15.75" customHeight="1">
      <c r="A1206" s="1468"/>
      <c r="F1206" s="543"/>
      <c r="G1206" s="543"/>
      <c r="H1206" s="543"/>
      <c r="I1206" s="543"/>
    </row>
    <row r="1207" spans="1:9" ht="15.75" customHeight="1">
      <c r="A1207" s="1468"/>
      <c r="F1207" s="543"/>
      <c r="G1207" s="543"/>
      <c r="H1207" s="543"/>
      <c r="I1207" s="543"/>
    </row>
    <row r="1208" spans="1:9" ht="15.75" customHeight="1">
      <c r="A1208" s="1468"/>
      <c r="F1208" s="543"/>
      <c r="G1208" s="543"/>
      <c r="H1208" s="543"/>
      <c r="I1208" s="543"/>
    </row>
    <row r="1209" spans="1:9" ht="15.75" customHeight="1">
      <c r="A1209" s="1468"/>
      <c r="F1209" s="543"/>
      <c r="G1209" s="543"/>
      <c r="H1209" s="543"/>
      <c r="I1209" s="543"/>
    </row>
    <row r="1210" spans="1:9" ht="15.75" customHeight="1">
      <c r="A1210" s="1468"/>
      <c r="F1210" s="543"/>
      <c r="G1210" s="543"/>
      <c r="H1210" s="543"/>
      <c r="I1210" s="543"/>
    </row>
    <row r="1211" spans="1:9" ht="15.75" customHeight="1">
      <c r="A1211" s="1468"/>
      <c r="F1211" s="543"/>
      <c r="G1211" s="543"/>
      <c r="H1211" s="543"/>
      <c r="I1211" s="543"/>
    </row>
    <row r="1212" spans="1:9" ht="15.75" customHeight="1">
      <c r="A1212" s="1468"/>
      <c r="F1212" s="543"/>
      <c r="G1212" s="543"/>
      <c r="H1212" s="543"/>
      <c r="I1212" s="543"/>
    </row>
    <row r="1213" spans="1:9" ht="15.75" customHeight="1">
      <c r="A1213" s="1468"/>
      <c r="F1213" s="543"/>
      <c r="G1213" s="543"/>
      <c r="H1213" s="543"/>
      <c r="I1213" s="543"/>
    </row>
    <row r="1214" spans="1:9" ht="15.75" customHeight="1">
      <c r="A1214" s="1468"/>
      <c r="F1214" s="543"/>
      <c r="G1214" s="543"/>
      <c r="H1214" s="543"/>
      <c r="I1214" s="543"/>
    </row>
    <row r="1215" spans="1:9" ht="15.75" customHeight="1">
      <c r="A1215" s="1468"/>
      <c r="F1215" s="543"/>
      <c r="G1215" s="543"/>
      <c r="H1215" s="543"/>
      <c r="I1215" s="543"/>
    </row>
    <row r="1216" spans="1:9" ht="15.75" customHeight="1">
      <c r="A1216" s="1468"/>
      <c r="F1216" s="543"/>
      <c r="G1216" s="543"/>
      <c r="H1216" s="543"/>
      <c r="I1216" s="543"/>
    </row>
    <row r="1217" spans="1:9" ht="15.75" customHeight="1">
      <c r="A1217" s="1468"/>
      <c r="F1217" s="543"/>
      <c r="G1217" s="543"/>
      <c r="H1217" s="543"/>
      <c r="I1217" s="543"/>
    </row>
    <row r="1218" spans="1:9" ht="15.75" customHeight="1">
      <c r="A1218" s="1468"/>
      <c r="F1218" s="543"/>
      <c r="G1218" s="543"/>
      <c r="H1218" s="543"/>
      <c r="I1218" s="543"/>
    </row>
    <row r="1219" spans="1:9" ht="15.75" customHeight="1">
      <c r="A1219" s="1468"/>
      <c r="F1219" s="543"/>
      <c r="G1219" s="543"/>
      <c r="H1219" s="543"/>
      <c r="I1219" s="543"/>
    </row>
    <row r="1220" spans="1:9" ht="15.75" customHeight="1">
      <c r="A1220" s="1468"/>
      <c r="F1220" s="543"/>
      <c r="G1220" s="543"/>
      <c r="H1220" s="543"/>
      <c r="I1220" s="543"/>
    </row>
    <row r="1221" spans="1:9" ht="15.75" customHeight="1">
      <c r="A1221" s="1468"/>
      <c r="F1221" s="543"/>
      <c r="G1221" s="543"/>
      <c r="H1221" s="543"/>
      <c r="I1221" s="543"/>
    </row>
    <row r="1222" spans="1:9" ht="15.75" customHeight="1">
      <c r="A1222" s="1468"/>
      <c r="F1222" s="543"/>
      <c r="G1222" s="543"/>
      <c r="H1222" s="543"/>
      <c r="I1222" s="543"/>
    </row>
    <row r="1223" spans="1:9" ht="15.75" customHeight="1">
      <c r="A1223" s="1468"/>
      <c r="F1223" s="543"/>
      <c r="G1223" s="543"/>
      <c r="H1223" s="543"/>
      <c r="I1223" s="543"/>
    </row>
    <row r="1224" spans="1:9" ht="15.75" customHeight="1">
      <c r="A1224" s="1468"/>
      <c r="F1224" s="543"/>
      <c r="G1224" s="543"/>
      <c r="H1224" s="543"/>
      <c r="I1224" s="543"/>
    </row>
    <row r="1225" spans="1:9" ht="15.75" customHeight="1">
      <c r="A1225" s="1468"/>
      <c r="F1225" s="543"/>
      <c r="G1225" s="543"/>
      <c r="H1225" s="543"/>
      <c r="I1225" s="543"/>
    </row>
    <row r="1226" spans="1:9" ht="15.75" customHeight="1">
      <c r="A1226" s="1468"/>
      <c r="F1226" s="543"/>
      <c r="G1226" s="543"/>
      <c r="H1226" s="543"/>
      <c r="I1226" s="543"/>
    </row>
    <row r="1227" spans="1:9" ht="15.75" customHeight="1">
      <c r="A1227" s="1468"/>
      <c r="F1227" s="543"/>
      <c r="G1227" s="543"/>
      <c r="H1227" s="543"/>
      <c r="I1227" s="543"/>
    </row>
    <row r="1228" spans="1:9" ht="15.75" customHeight="1">
      <c r="A1228" s="1468"/>
      <c r="F1228" s="543"/>
      <c r="G1228" s="543"/>
      <c r="H1228" s="543"/>
      <c r="I1228" s="543"/>
    </row>
    <row r="1229" spans="1:9" ht="15.75" customHeight="1">
      <c r="A1229" s="1468"/>
      <c r="F1229" s="543"/>
      <c r="G1229" s="543"/>
      <c r="H1229" s="543"/>
      <c r="I1229" s="543"/>
    </row>
    <row r="1230" spans="1:9" ht="15.75" customHeight="1">
      <c r="A1230" s="1468"/>
      <c r="F1230" s="543"/>
      <c r="G1230" s="543"/>
      <c r="H1230" s="543"/>
      <c r="I1230" s="543"/>
    </row>
    <row r="1231" spans="1:9" ht="15.75" customHeight="1">
      <c r="A1231" s="1468"/>
      <c r="F1231" s="543"/>
      <c r="G1231" s="543"/>
      <c r="H1231" s="543"/>
      <c r="I1231" s="543"/>
    </row>
    <row r="1232" spans="1:9" ht="15.75" customHeight="1">
      <c r="A1232" s="1468"/>
      <c r="F1232" s="543"/>
      <c r="G1232" s="543"/>
      <c r="H1232" s="543"/>
      <c r="I1232" s="543"/>
    </row>
    <row r="1233" spans="1:9" ht="15.75" customHeight="1">
      <c r="A1233" s="1468"/>
      <c r="F1233" s="543"/>
      <c r="G1233" s="543"/>
      <c r="H1233" s="543"/>
      <c r="I1233" s="543"/>
    </row>
    <row r="1234" spans="1:9" ht="15.75" customHeight="1">
      <c r="A1234" s="1468"/>
      <c r="F1234" s="543"/>
      <c r="G1234" s="543"/>
      <c r="H1234" s="543"/>
      <c r="I1234" s="543"/>
    </row>
    <row r="1235" spans="1:9" ht="15.75" customHeight="1">
      <c r="A1235" s="1468"/>
      <c r="F1235" s="543"/>
      <c r="G1235" s="543"/>
      <c r="H1235" s="543"/>
      <c r="I1235" s="543"/>
    </row>
    <row r="1236" spans="1:9" ht="15.75" customHeight="1">
      <c r="A1236" s="1468"/>
      <c r="F1236" s="543"/>
      <c r="G1236" s="543"/>
      <c r="H1236" s="543"/>
      <c r="I1236" s="543"/>
    </row>
    <row r="1237" spans="1:9" ht="15.75" customHeight="1">
      <c r="A1237" s="1468"/>
      <c r="F1237" s="543"/>
      <c r="G1237" s="543"/>
      <c r="H1237" s="543"/>
      <c r="I1237" s="543"/>
    </row>
    <row r="1238" spans="1:9" ht="15.75" customHeight="1">
      <c r="A1238" s="1468"/>
      <c r="F1238" s="543"/>
      <c r="G1238" s="543"/>
      <c r="H1238" s="543"/>
      <c r="I1238" s="543"/>
    </row>
    <row r="1239" spans="1:9" ht="15.75" customHeight="1">
      <c r="A1239" s="1468"/>
      <c r="F1239" s="543"/>
      <c r="G1239" s="543"/>
      <c r="H1239" s="543"/>
      <c r="I1239" s="543"/>
    </row>
    <row r="1240" spans="1:9" ht="15.75" customHeight="1">
      <c r="A1240" s="1468"/>
      <c r="F1240" s="543"/>
      <c r="G1240" s="543"/>
      <c r="H1240" s="543"/>
      <c r="I1240" s="543"/>
    </row>
    <row r="1241" spans="1:9" ht="15.75" customHeight="1">
      <c r="A1241" s="1468"/>
      <c r="F1241" s="543"/>
      <c r="G1241" s="543"/>
      <c r="H1241" s="543"/>
      <c r="I1241" s="543"/>
    </row>
    <row r="1242" spans="1:9" ht="15.75" customHeight="1">
      <c r="A1242" s="1468"/>
      <c r="F1242" s="543"/>
      <c r="G1242" s="543"/>
      <c r="H1242" s="543"/>
      <c r="I1242" s="543"/>
    </row>
    <row r="1243" spans="1:9" ht="15.75" customHeight="1">
      <c r="A1243" s="1468"/>
      <c r="F1243" s="543"/>
      <c r="G1243" s="543"/>
      <c r="H1243" s="543"/>
      <c r="I1243" s="543"/>
    </row>
    <row r="1244" spans="1:9" ht="15.75" customHeight="1">
      <c r="A1244" s="1468"/>
      <c r="F1244" s="543"/>
      <c r="G1244" s="543"/>
      <c r="H1244" s="543"/>
      <c r="I1244" s="543"/>
    </row>
    <row r="1245" spans="1:9" ht="15.75" customHeight="1">
      <c r="A1245" s="1468"/>
      <c r="F1245" s="543"/>
      <c r="G1245" s="543"/>
      <c r="H1245" s="543"/>
      <c r="I1245" s="543"/>
    </row>
    <row r="1246" spans="1:9" ht="15.75" customHeight="1">
      <c r="A1246" s="1468"/>
      <c r="F1246" s="543"/>
      <c r="G1246" s="543"/>
      <c r="H1246" s="543"/>
      <c r="I1246" s="543"/>
    </row>
    <row r="1247" spans="1:9" ht="15.75" customHeight="1">
      <c r="A1247" s="1468"/>
      <c r="F1247" s="543"/>
      <c r="G1247" s="543"/>
      <c r="H1247" s="543"/>
      <c r="I1247" s="543"/>
    </row>
    <row r="1248" spans="1:9" ht="15.75" customHeight="1">
      <c r="A1248" s="1468"/>
      <c r="F1248" s="543"/>
      <c r="G1248" s="543"/>
      <c r="H1248" s="543"/>
      <c r="I1248" s="543"/>
    </row>
    <row r="1249" spans="1:9" ht="15.75" customHeight="1">
      <c r="A1249" s="1468"/>
      <c r="F1249" s="543"/>
      <c r="G1249" s="543"/>
      <c r="H1249" s="543"/>
      <c r="I1249" s="543"/>
    </row>
    <row r="1250" spans="1:9" ht="15.75" customHeight="1">
      <c r="A1250" s="1468"/>
      <c r="F1250" s="543"/>
      <c r="G1250" s="543"/>
      <c r="H1250" s="543"/>
      <c r="I1250" s="543"/>
    </row>
    <row r="1251" spans="1:9" ht="15.75" customHeight="1">
      <c r="A1251" s="1468"/>
      <c r="F1251" s="543"/>
      <c r="G1251" s="543"/>
      <c r="H1251" s="543"/>
      <c r="I1251" s="543"/>
    </row>
    <row r="1252" spans="1:9" ht="15.75" customHeight="1">
      <c r="A1252" s="1468"/>
      <c r="F1252" s="543"/>
      <c r="G1252" s="543"/>
      <c r="H1252" s="543"/>
      <c r="I1252" s="543"/>
    </row>
    <row r="1253" spans="1:9" ht="15.75" customHeight="1">
      <c r="A1253" s="1468"/>
      <c r="F1253" s="543"/>
      <c r="G1253" s="543"/>
      <c r="H1253" s="543"/>
      <c r="I1253" s="543"/>
    </row>
    <row r="1254" spans="1:9" ht="15.75" customHeight="1">
      <c r="A1254" s="1468"/>
      <c r="F1254" s="543"/>
      <c r="G1254" s="543"/>
      <c r="H1254" s="543"/>
      <c r="I1254" s="543"/>
    </row>
    <row r="1255" spans="1:9" ht="15.75" customHeight="1">
      <c r="A1255" s="1468"/>
      <c r="F1255" s="543"/>
      <c r="G1255" s="543"/>
      <c r="H1255" s="543"/>
      <c r="I1255" s="543"/>
    </row>
    <row r="1256" spans="1:9" ht="15.75" customHeight="1">
      <c r="A1256" s="1468"/>
      <c r="F1256" s="543"/>
      <c r="G1256" s="543"/>
      <c r="H1256" s="543"/>
      <c r="I1256" s="543"/>
    </row>
    <row r="1257" spans="1:9" ht="15.75" customHeight="1">
      <c r="A1257" s="1468"/>
      <c r="F1257" s="543"/>
      <c r="G1257" s="543"/>
      <c r="H1257" s="543"/>
      <c r="I1257" s="543"/>
    </row>
    <row r="1258" spans="1:9" ht="15.75" customHeight="1">
      <c r="A1258" s="1468"/>
      <c r="F1258" s="543"/>
      <c r="G1258" s="543"/>
      <c r="H1258" s="543"/>
      <c r="I1258" s="543"/>
    </row>
    <row r="1259" spans="1:9" ht="15.75" customHeight="1">
      <c r="A1259" s="1468"/>
      <c r="F1259" s="543"/>
      <c r="G1259" s="543"/>
      <c r="H1259" s="543"/>
      <c r="I1259" s="543"/>
    </row>
    <row r="1260" spans="1:9" ht="15.75" customHeight="1">
      <c r="A1260" s="1468"/>
      <c r="F1260" s="543"/>
      <c r="G1260" s="543"/>
      <c r="H1260" s="543"/>
      <c r="I1260" s="543"/>
    </row>
    <row r="1261" spans="1:9" ht="15.75" customHeight="1">
      <c r="A1261" s="1468"/>
      <c r="F1261" s="543"/>
      <c r="G1261" s="543"/>
      <c r="H1261" s="543"/>
      <c r="I1261" s="543"/>
    </row>
    <row r="1262" spans="1:9" ht="15.75" customHeight="1">
      <c r="A1262" s="1468"/>
      <c r="F1262" s="543"/>
      <c r="G1262" s="543"/>
      <c r="H1262" s="543"/>
      <c r="I1262" s="543"/>
    </row>
    <row r="1263" spans="1:9" ht="15.75" customHeight="1">
      <c r="A1263" s="1468"/>
      <c r="F1263" s="543"/>
      <c r="G1263" s="543"/>
      <c r="H1263" s="543"/>
      <c r="I1263" s="543"/>
    </row>
    <row r="1264" spans="1:9" ht="15.75" customHeight="1">
      <c r="A1264" s="1468"/>
      <c r="F1264" s="543"/>
      <c r="G1264" s="543"/>
      <c r="H1264" s="543"/>
      <c r="I1264" s="543"/>
    </row>
    <row r="1265" spans="1:9" ht="15.75" customHeight="1">
      <c r="A1265" s="1468"/>
      <c r="F1265" s="543"/>
      <c r="G1265" s="543"/>
      <c r="H1265" s="543"/>
      <c r="I1265" s="543"/>
    </row>
    <row r="1266" spans="1:9" ht="15.75" customHeight="1">
      <c r="A1266" s="1468"/>
      <c r="F1266" s="543"/>
      <c r="G1266" s="543"/>
      <c r="H1266" s="543"/>
      <c r="I1266" s="543"/>
    </row>
    <row r="1267" spans="1:9" ht="15.75" customHeight="1">
      <c r="A1267" s="1468"/>
      <c r="F1267" s="543"/>
      <c r="G1267" s="543"/>
      <c r="H1267" s="543"/>
      <c r="I1267" s="543"/>
    </row>
    <row r="1268" spans="1:9" ht="15.75" customHeight="1">
      <c r="A1268" s="1468"/>
      <c r="F1268" s="543"/>
      <c r="G1268" s="543"/>
      <c r="H1268" s="543"/>
      <c r="I1268" s="543"/>
    </row>
    <row r="1269" spans="1:9" ht="15.75" customHeight="1">
      <c r="A1269" s="1468"/>
      <c r="F1269" s="543"/>
      <c r="G1269" s="543"/>
      <c r="H1269" s="543"/>
      <c r="I1269" s="543"/>
    </row>
    <row r="1270" spans="1:9" ht="15.75" customHeight="1">
      <c r="A1270" s="1468"/>
      <c r="F1270" s="543"/>
      <c r="G1270" s="543"/>
      <c r="H1270" s="543"/>
      <c r="I1270" s="543"/>
    </row>
    <row r="1271" spans="1:9" ht="15.75" customHeight="1">
      <c r="A1271" s="1468"/>
      <c r="F1271" s="543"/>
      <c r="G1271" s="543"/>
      <c r="H1271" s="543"/>
      <c r="I1271" s="543"/>
    </row>
    <row r="1272" spans="1:9" ht="15.75" customHeight="1">
      <c r="A1272" s="1468"/>
      <c r="F1272" s="543"/>
      <c r="G1272" s="543"/>
      <c r="H1272" s="543"/>
      <c r="I1272" s="543"/>
    </row>
    <row r="1273" spans="1:9" ht="15.75" customHeight="1">
      <c r="A1273" s="1468"/>
      <c r="F1273" s="543"/>
      <c r="G1273" s="543"/>
      <c r="H1273" s="543"/>
      <c r="I1273" s="543"/>
    </row>
    <row r="1274" spans="1:9" ht="15.75" customHeight="1">
      <c r="A1274" s="1468"/>
      <c r="F1274" s="543"/>
      <c r="G1274" s="543"/>
      <c r="H1274" s="543"/>
      <c r="I1274" s="543"/>
    </row>
    <row r="1275" spans="1:9" ht="15.75" customHeight="1">
      <c r="A1275" s="1468"/>
      <c r="F1275" s="543"/>
      <c r="G1275" s="543"/>
      <c r="H1275" s="543"/>
      <c r="I1275" s="543"/>
    </row>
    <row r="1276" spans="1:9" ht="15.75" customHeight="1">
      <c r="A1276" s="1468"/>
      <c r="F1276" s="543"/>
      <c r="G1276" s="543"/>
      <c r="H1276" s="543"/>
      <c r="I1276" s="543"/>
    </row>
    <row r="1277" spans="1:9" ht="15.75" customHeight="1">
      <c r="A1277" s="1468"/>
      <c r="F1277" s="543"/>
      <c r="G1277" s="543"/>
      <c r="H1277" s="543"/>
      <c r="I1277" s="543"/>
    </row>
    <row r="1278" spans="1:9" ht="15.75" customHeight="1">
      <c r="A1278" s="1468"/>
      <c r="F1278" s="543"/>
      <c r="G1278" s="543"/>
      <c r="H1278" s="543"/>
      <c r="I1278" s="543"/>
    </row>
    <row r="1279" spans="1:9" ht="15.75" customHeight="1">
      <c r="A1279" s="1468"/>
      <c r="F1279" s="543"/>
      <c r="G1279" s="543"/>
      <c r="H1279" s="543"/>
      <c r="I1279" s="543"/>
    </row>
    <row r="1280" spans="1:9" ht="15.75" customHeight="1">
      <c r="A1280" s="1468"/>
      <c r="F1280" s="543"/>
      <c r="G1280" s="543"/>
      <c r="H1280" s="543"/>
      <c r="I1280" s="543"/>
    </row>
    <row r="1281" spans="1:9" ht="15.75" customHeight="1">
      <c r="A1281" s="1468"/>
      <c r="F1281" s="543"/>
      <c r="G1281" s="543"/>
      <c r="H1281" s="543"/>
      <c r="I1281" s="543"/>
    </row>
    <row r="1282" spans="1:9" ht="15.75" customHeight="1">
      <c r="A1282" s="1468"/>
      <c r="F1282" s="543"/>
      <c r="G1282" s="543"/>
      <c r="H1282" s="543"/>
      <c r="I1282" s="543"/>
    </row>
    <row r="1283" spans="1:9" ht="15.75" customHeight="1">
      <c r="A1283" s="1468"/>
      <c r="F1283" s="543"/>
      <c r="G1283" s="543"/>
      <c r="H1283" s="543"/>
      <c r="I1283" s="543"/>
    </row>
    <row r="1284" spans="1:9" ht="15.75" customHeight="1">
      <c r="A1284" s="1468"/>
      <c r="F1284" s="543"/>
      <c r="G1284" s="543"/>
      <c r="H1284" s="543"/>
      <c r="I1284" s="543"/>
    </row>
    <row r="1285" spans="1:9" ht="15.75" customHeight="1">
      <c r="A1285" s="1468"/>
      <c r="F1285" s="543"/>
      <c r="G1285" s="543"/>
      <c r="H1285" s="543"/>
      <c r="I1285" s="543"/>
    </row>
    <row r="1286" spans="1:9" ht="15.75" customHeight="1">
      <c r="A1286" s="1468"/>
      <c r="F1286" s="543"/>
      <c r="G1286" s="543"/>
      <c r="H1286" s="543"/>
      <c r="I1286" s="543"/>
    </row>
    <row r="1287" spans="1:9" ht="15.75" customHeight="1">
      <c r="A1287" s="1468"/>
      <c r="F1287" s="543"/>
      <c r="G1287" s="543"/>
      <c r="H1287" s="543"/>
      <c r="I1287" s="543"/>
    </row>
    <row r="1288" spans="1:9" ht="15.75" customHeight="1">
      <c r="A1288" s="1468"/>
      <c r="F1288" s="543"/>
      <c r="G1288" s="543"/>
      <c r="H1288" s="543"/>
      <c r="I1288" s="543"/>
    </row>
    <row r="1289" spans="1:9" ht="15.75" customHeight="1">
      <c r="A1289" s="1468"/>
      <c r="F1289" s="543"/>
      <c r="G1289" s="543"/>
      <c r="H1289" s="543"/>
      <c r="I1289" s="543"/>
    </row>
    <row r="1290" spans="1:9" ht="15.75" customHeight="1">
      <c r="A1290" s="1468"/>
      <c r="F1290" s="543"/>
      <c r="G1290" s="543"/>
      <c r="H1290" s="543"/>
      <c r="I1290" s="543"/>
    </row>
    <row r="1291" spans="1:9" ht="15.75" customHeight="1">
      <c r="A1291" s="1468"/>
      <c r="F1291" s="543"/>
      <c r="G1291" s="543"/>
      <c r="H1291" s="543"/>
      <c r="I1291" s="543"/>
    </row>
    <row r="1292" spans="1:9" ht="15.75" customHeight="1">
      <c r="A1292" s="1468"/>
      <c r="F1292" s="543"/>
      <c r="G1292" s="543"/>
      <c r="H1292" s="543"/>
      <c r="I1292" s="543"/>
    </row>
    <row r="1293" spans="1:9" ht="15.75" customHeight="1">
      <c r="A1293" s="1468"/>
      <c r="F1293" s="543"/>
      <c r="G1293" s="543"/>
      <c r="H1293" s="543"/>
      <c r="I1293" s="543"/>
    </row>
    <row r="1294" spans="1:9" ht="15.75" customHeight="1">
      <c r="A1294" s="1468"/>
      <c r="F1294" s="543"/>
      <c r="G1294" s="543"/>
      <c r="H1294" s="543"/>
      <c r="I1294" s="543"/>
    </row>
    <row r="1295" spans="1:9" ht="15.75" customHeight="1">
      <c r="A1295" s="1468"/>
      <c r="F1295" s="543"/>
      <c r="G1295" s="543"/>
      <c r="H1295" s="543"/>
      <c r="I1295" s="543"/>
    </row>
    <row r="1296" spans="1:9" ht="15.75" customHeight="1">
      <c r="A1296" s="1468"/>
      <c r="F1296" s="543"/>
      <c r="G1296" s="543"/>
      <c r="H1296" s="543"/>
      <c r="I1296" s="543"/>
    </row>
    <row r="1297" spans="1:9" ht="15.75" customHeight="1">
      <c r="A1297" s="1468"/>
      <c r="F1297" s="543"/>
      <c r="G1297" s="543"/>
      <c r="H1297" s="543"/>
      <c r="I1297" s="543"/>
    </row>
    <row r="1298" spans="1:9" ht="15.75" customHeight="1"/>
  </sheetData>
  <mergeCells count="1234">
    <mergeCell ref="G62:H62"/>
    <mergeCell ref="G63:H63"/>
    <mergeCell ref="G58:H58"/>
    <mergeCell ref="G60:H60"/>
    <mergeCell ref="G59:H59"/>
    <mergeCell ref="G65:H65"/>
    <mergeCell ref="G64:H64"/>
    <mergeCell ref="G66:H66"/>
    <mergeCell ref="G89:H89"/>
    <mergeCell ref="G90:H90"/>
    <mergeCell ref="G103:H103"/>
    <mergeCell ref="D68:E68"/>
    <mergeCell ref="D72:E72"/>
    <mergeCell ref="D73:E73"/>
    <mergeCell ref="D71:E71"/>
    <mergeCell ref="G83:H83"/>
    <mergeCell ref="G82:H82"/>
    <mergeCell ref="G88:H88"/>
    <mergeCell ref="G86:H86"/>
    <mergeCell ref="G79:H79"/>
    <mergeCell ref="G80:H80"/>
    <mergeCell ref="G71:H71"/>
    <mergeCell ref="G72:H72"/>
    <mergeCell ref="G70:H70"/>
    <mergeCell ref="G75:H75"/>
    <mergeCell ref="D70:E70"/>
    <mergeCell ref="D102:E102"/>
    <mergeCell ref="D93:E93"/>
    <mergeCell ref="D92:E92"/>
    <mergeCell ref="D88:E88"/>
    <mergeCell ref="D89:E89"/>
    <mergeCell ref="D85:E85"/>
    <mergeCell ref="D122:E122"/>
    <mergeCell ref="B73:C73"/>
    <mergeCell ref="B66:C66"/>
    <mergeCell ref="B67:C67"/>
    <mergeCell ref="B68:C68"/>
    <mergeCell ref="D86:E86"/>
    <mergeCell ref="D87:E87"/>
    <mergeCell ref="D79:E79"/>
    <mergeCell ref="D78:E78"/>
    <mergeCell ref="D80:E80"/>
    <mergeCell ref="D69:E69"/>
    <mergeCell ref="G105:H105"/>
    <mergeCell ref="G106:H106"/>
    <mergeCell ref="G104:H104"/>
    <mergeCell ref="D121:E121"/>
    <mergeCell ref="D117:E117"/>
    <mergeCell ref="D118:E118"/>
    <mergeCell ref="B122:C122"/>
    <mergeCell ref="B123:C123"/>
    <mergeCell ref="B121:C121"/>
    <mergeCell ref="B120:C120"/>
    <mergeCell ref="D111:E111"/>
    <mergeCell ref="D112:E112"/>
    <mergeCell ref="D115:E115"/>
    <mergeCell ref="D114:E114"/>
    <mergeCell ref="B106:C106"/>
    <mergeCell ref="B113:C113"/>
    <mergeCell ref="B111:C111"/>
    <mergeCell ref="B112:C112"/>
    <mergeCell ref="B114:C114"/>
    <mergeCell ref="B107:C107"/>
    <mergeCell ref="B108:C108"/>
    <mergeCell ref="D120:E120"/>
    <mergeCell ref="D119:E119"/>
    <mergeCell ref="A1:I1"/>
    <mergeCell ref="I3:I4"/>
    <mergeCell ref="F3:F4"/>
    <mergeCell ref="A41:I41"/>
    <mergeCell ref="A44:I44"/>
    <mergeCell ref="D63:E63"/>
    <mergeCell ref="D62:E62"/>
    <mergeCell ref="D58:E58"/>
    <mergeCell ref="D59:E59"/>
    <mergeCell ref="D67:E67"/>
    <mergeCell ref="D64:E64"/>
    <mergeCell ref="D66:E66"/>
    <mergeCell ref="D65:E65"/>
    <mergeCell ref="E3:E4"/>
    <mergeCell ref="D3:D4"/>
    <mergeCell ref="D61:E61"/>
    <mergeCell ref="D60:E60"/>
    <mergeCell ref="E23:E24"/>
    <mergeCell ref="D23:D24"/>
    <mergeCell ref="D57:E57"/>
    <mergeCell ref="D51:E51"/>
    <mergeCell ref="D54:E54"/>
    <mergeCell ref="D53:E53"/>
    <mergeCell ref="D55:E55"/>
    <mergeCell ref="I23:I24"/>
    <mergeCell ref="A21:I21"/>
    <mergeCell ref="A22:I22"/>
    <mergeCell ref="D52:E52"/>
    <mergeCell ref="G54:H54"/>
    <mergeCell ref="G56:H56"/>
    <mergeCell ref="G55:H55"/>
    <mergeCell ref="G57:H57"/>
    <mergeCell ref="A2:I2"/>
    <mergeCell ref="A23:A24"/>
    <mergeCell ref="A3:A4"/>
    <mergeCell ref="B3:B4"/>
    <mergeCell ref="C3:C4"/>
    <mergeCell ref="B64:C64"/>
    <mergeCell ref="B65:C65"/>
    <mergeCell ref="B88:C88"/>
    <mergeCell ref="B90:C90"/>
    <mergeCell ref="B89:C89"/>
    <mergeCell ref="B85:C85"/>
    <mergeCell ref="B86:C86"/>
    <mergeCell ref="B51:C51"/>
    <mergeCell ref="B52:C52"/>
    <mergeCell ref="B23:B24"/>
    <mergeCell ref="B49:C49"/>
    <mergeCell ref="C23:C24"/>
    <mergeCell ref="B62:C62"/>
    <mergeCell ref="B63:C63"/>
    <mergeCell ref="B72:C72"/>
    <mergeCell ref="B71:C71"/>
    <mergeCell ref="B57:C57"/>
    <mergeCell ref="B56:C56"/>
    <mergeCell ref="B75:C75"/>
    <mergeCell ref="B55:C55"/>
    <mergeCell ref="B53:C53"/>
    <mergeCell ref="B54:C54"/>
    <mergeCell ref="B60:C60"/>
    <mergeCell ref="G53:H53"/>
    <mergeCell ref="G61:H61"/>
    <mergeCell ref="G78:H78"/>
    <mergeCell ref="G87:H87"/>
    <mergeCell ref="B77:C77"/>
    <mergeCell ref="B78:C78"/>
    <mergeCell ref="B83:C83"/>
    <mergeCell ref="B84:C84"/>
    <mergeCell ref="B81:C81"/>
    <mergeCell ref="B80:C80"/>
    <mergeCell ref="B82:C82"/>
    <mergeCell ref="B76:C76"/>
    <mergeCell ref="D84:E84"/>
    <mergeCell ref="D83:E83"/>
    <mergeCell ref="D81:E81"/>
    <mergeCell ref="D82:E82"/>
    <mergeCell ref="D76:E76"/>
    <mergeCell ref="B87:C87"/>
    <mergeCell ref="D75:E75"/>
    <mergeCell ref="D77:E77"/>
    <mergeCell ref="F23:F24"/>
    <mergeCell ref="A50:I50"/>
    <mergeCell ref="D49:E49"/>
    <mergeCell ref="G77:H77"/>
    <mergeCell ref="G76:H76"/>
    <mergeCell ref="G81:H81"/>
    <mergeCell ref="G73:H73"/>
    <mergeCell ref="G74:H74"/>
    <mergeCell ref="B74:C74"/>
    <mergeCell ref="B70:C70"/>
    <mergeCell ref="B59:C59"/>
    <mergeCell ref="D56:E56"/>
    <mergeCell ref="B58:C58"/>
    <mergeCell ref="D74:E74"/>
    <mergeCell ref="B61:C61"/>
    <mergeCell ref="G85:H85"/>
    <mergeCell ref="B98:C98"/>
    <mergeCell ref="B97:C97"/>
    <mergeCell ref="D100:E100"/>
    <mergeCell ref="D98:E98"/>
    <mergeCell ref="D99:E99"/>
    <mergeCell ref="D97:E97"/>
    <mergeCell ref="D136:E136"/>
    <mergeCell ref="D135:E135"/>
    <mergeCell ref="D124:E124"/>
    <mergeCell ref="D125:E125"/>
    <mergeCell ref="B117:C117"/>
    <mergeCell ref="B116:C116"/>
    <mergeCell ref="B115:C115"/>
    <mergeCell ref="D113:E113"/>
    <mergeCell ref="B118:C118"/>
    <mergeCell ref="B119:C119"/>
    <mergeCell ref="B69:C69"/>
    <mergeCell ref="D106:E106"/>
    <mergeCell ref="B79:C79"/>
    <mergeCell ref="B109:C109"/>
    <mergeCell ref="B110:C110"/>
    <mergeCell ref="B105:C105"/>
    <mergeCell ref="B99:C99"/>
    <mergeCell ref="B101:C101"/>
    <mergeCell ref="B100:C100"/>
    <mergeCell ref="B104:C104"/>
    <mergeCell ref="B103:C103"/>
    <mergeCell ref="B102:C102"/>
    <mergeCell ref="D127:E127"/>
    <mergeCell ref="B124:C124"/>
    <mergeCell ref="B126:C126"/>
    <mergeCell ref="B125:C125"/>
    <mergeCell ref="B128:C128"/>
    <mergeCell ref="B127:C127"/>
    <mergeCell ref="D128:E128"/>
    <mergeCell ref="D140:E140"/>
    <mergeCell ref="D142:E142"/>
    <mergeCell ref="D126:E126"/>
    <mergeCell ref="B142:C142"/>
    <mergeCell ref="B146:C146"/>
    <mergeCell ref="B179:C179"/>
    <mergeCell ref="B129:C129"/>
    <mergeCell ref="B135:C135"/>
    <mergeCell ref="B131:C131"/>
    <mergeCell ref="B137:C137"/>
    <mergeCell ref="B130:C130"/>
    <mergeCell ref="B140:C140"/>
    <mergeCell ref="B136:C136"/>
    <mergeCell ref="D382:E382"/>
    <mergeCell ref="B299:C299"/>
    <mergeCell ref="B298:C298"/>
    <mergeCell ref="B291:C291"/>
    <mergeCell ref="B292:C292"/>
    <mergeCell ref="B266:C266"/>
    <mergeCell ref="B267:C267"/>
    <mergeCell ref="B262:C262"/>
    <mergeCell ref="B260:C260"/>
    <mergeCell ref="B258:C258"/>
    <mergeCell ref="B270:C270"/>
    <mergeCell ref="B263:C263"/>
    <mergeCell ref="B269:C269"/>
    <mergeCell ref="B268:C268"/>
    <mergeCell ref="B265:C265"/>
    <mergeCell ref="B264:C264"/>
    <mergeCell ref="G369:H369"/>
    <mergeCell ref="G381:H381"/>
    <mergeCell ref="D390:E390"/>
    <mergeCell ref="G366:H366"/>
    <mergeCell ref="D372:E372"/>
    <mergeCell ref="G373:H373"/>
    <mergeCell ref="G383:H383"/>
    <mergeCell ref="D144:E144"/>
    <mergeCell ref="B143:C143"/>
    <mergeCell ref="D134:E134"/>
    <mergeCell ref="D133:E133"/>
    <mergeCell ref="D183:E183"/>
    <mergeCell ref="B183:C183"/>
    <mergeCell ref="D137:E137"/>
    <mergeCell ref="D130:E130"/>
    <mergeCell ref="D129:E129"/>
    <mergeCell ref="D145:E145"/>
    <mergeCell ref="B141:C141"/>
    <mergeCell ref="D132:E132"/>
    <mergeCell ref="D131:E131"/>
    <mergeCell ref="B132:C132"/>
    <mergeCell ref="G213:H213"/>
    <mergeCell ref="G225:H225"/>
    <mergeCell ref="G240:H240"/>
    <mergeCell ref="G248:H248"/>
    <mergeCell ref="G187:H187"/>
    <mergeCell ref="G199:H199"/>
    <mergeCell ref="G196:H196"/>
    <mergeCell ref="G197:H197"/>
    <mergeCell ref="G198:H198"/>
    <mergeCell ref="G201:H201"/>
    <mergeCell ref="G200:H200"/>
    <mergeCell ref="G353:H353"/>
    <mergeCell ref="G354:H354"/>
    <mergeCell ref="D360:E360"/>
    <mergeCell ref="G358:H358"/>
    <mergeCell ref="G52:H52"/>
    <mergeCell ref="G69:H69"/>
    <mergeCell ref="G67:H67"/>
    <mergeCell ref="G68:H68"/>
    <mergeCell ref="G186:H186"/>
    <mergeCell ref="G288:H288"/>
    <mergeCell ref="D268:E268"/>
    <mergeCell ref="D267:E267"/>
    <mergeCell ref="G262:H262"/>
    <mergeCell ref="G263:H263"/>
    <mergeCell ref="D269:E269"/>
    <mergeCell ref="G269:H269"/>
    <mergeCell ref="D266:E266"/>
    <mergeCell ref="G260:H260"/>
    <mergeCell ref="G259:H259"/>
    <mergeCell ref="G265:H265"/>
    <mergeCell ref="G266:H266"/>
    <mergeCell ref="G286:H286"/>
    <mergeCell ref="D90:E90"/>
    <mergeCell ref="D108:E108"/>
    <mergeCell ref="D107:E107"/>
    <mergeCell ref="D109:E109"/>
    <mergeCell ref="D110:E110"/>
    <mergeCell ref="D116:E116"/>
    <mergeCell ref="D105:E105"/>
    <mergeCell ref="D104:E104"/>
    <mergeCell ref="D103:E103"/>
    <mergeCell ref="D101:E101"/>
    <mergeCell ref="G3:H3"/>
    <mergeCell ref="G23:H23"/>
    <mergeCell ref="G49:H49"/>
    <mergeCell ref="G51:H51"/>
    <mergeCell ref="G204:H204"/>
    <mergeCell ref="G205:H205"/>
    <mergeCell ref="G202:H202"/>
    <mergeCell ref="G203:H203"/>
    <mergeCell ref="G110:H110"/>
    <mergeCell ref="G109:H109"/>
    <mergeCell ref="G114:H114"/>
    <mergeCell ref="G115:H115"/>
    <mergeCell ref="G113:H113"/>
    <mergeCell ref="G130:H130"/>
    <mergeCell ref="G132:H132"/>
    <mergeCell ref="G131:H131"/>
    <mergeCell ref="G124:H124"/>
    <mergeCell ref="G129:H129"/>
    <mergeCell ref="G116:H116"/>
    <mergeCell ref="G112:H112"/>
    <mergeCell ref="G111:H111"/>
    <mergeCell ref="G107:H107"/>
    <mergeCell ref="G108:H108"/>
    <mergeCell ref="G147:H147"/>
    <mergeCell ref="G179:H179"/>
    <mergeCell ref="G177:H177"/>
    <mergeCell ref="G192:H192"/>
    <mergeCell ref="G140:H140"/>
    <mergeCell ref="G138:H138"/>
    <mergeCell ref="G139:H139"/>
    <mergeCell ref="G135:H135"/>
    <mergeCell ref="G84:H84"/>
    <mergeCell ref="B473:C473"/>
    <mergeCell ref="B472:C472"/>
    <mergeCell ref="B433:C433"/>
    <mergeCell ref="B432:C432"/>
    <mergeCell ref="B467:C467"/>
    <mergeCell ref="B429:C429"/>
    <mergeCell ref="B434:C434"/>
    <mergeCell ref="B435:C435"/>
    <mergeCell ref="B430:C430"/>
    <mergeCell ref="B273:C273"/>
    <mergeCell ref="B272:C272"/>
    <mergeCell ref="B274:C274"/>
    <mergeCell ref="B277:C277"/>
    <mergeCell ref="B276:C276"/>
    <mergeCell ref="B275:C275"/>
    <mergeCell ref="B294:C294"/>
    <mergeCell ref="B293:C293"/>
    <mergeCell ref="B286:C286"/>
    <mergeCell ref="B282:C282"/>
    <mergeCell ref="B283:C283"/>
    <mergeCell ref="B317:C317"/>
    <mergeCell ref="B322:C322"/>
    <mergeCell ref="B321:C321"/>
    <mergeCell ref="B405:C405"/>
    <mergeCell ref="B406:C406"/>
    <mergeCell ref="I308:I309"/>
    <mergeCell ref="I304:I305"/>
    <mergeCell ref="I306:I307"/>
    <mergeCell ref="I302:I303"/>
    <mergeCell ref="I300:I301"/>
    <mergeCell ref="I312:I313"/>
    <mergeCell ref="I310:I311"/>
    <mergeCell ref="G315:H315"/>
    <mergeCell ref="G316:H316"/>
    <mergeCell ref="G306:H307"/>
    <mergeCell ref="G302:H303"/>
    <mergeCell ref="G321:H321"/>
    <mergeCell ref="G318:H318"/>
    <mergeCell ref="D318:E318"/>
    <mergeCell ref="G364:H364"/>
    <mergeCell ref="G347:H347"/>
    <mergeCell ref="G348:H348"/>
    <mergeCell ref="G349:H349"/>
    <mergeCell ref="G356:H356"/>
    <mergeCell ref="G322:H322"/>
    <mergeCell ref="D322:E322"/>
    <mergeCell ref="D339:E339"/>
    <mergeCell ref="D338:E338"/>
    <mergeCell ref="D335:E335"/>
    <mergeCell ref="D323:E323"/>
    <mergeCell ref="D358:E358"/>
    <mergeCell ref="G357:H357"/>
    <mergeCell ref="D357:E357"/>
    <mergeCell ref="D362:E362"/>
    <mergeCell ref="D352:E352"/>
    <mergeCell ref="D354:E354"/>
    <mergeCell ref="D359:E359"/>
    <mergeCell ref="G128:H128"/>
    <mergeCell ref="G127:H127"/>
    <mergeCell ref="G125:H125"/>
    <mergeCell ref="G126:H126"/>
    <mergeCell ref="G123:H123"/>
    <mergeCell ref="G117:H117"/>
    <mergeCell ref="G118:H118"/>
    <mergeCell ref="F312:F313"/>
    <mergeCell ref="G312:H313"/>
    <mergeCell ref="G310:H311"/>
    <mergeCell ref="G308:H309"/>
    <mergeCell ref="D314:E314"/>
    <mergeCell ref="G314:H314"/>
    <mergeCell ref="F310:F311"/>
    <mergeCell ref="F304:F305"/>
    <mergeCell ref="F300:F301"/>
    <mergeCell ref="F302:F303"/>
    <mergeCell ref="F308:F309"/>
    <mergeCell ref="G289:H289"/>
    <mergeCell ref="G290:H290"/>
    <mergeCell ref="G287:H287"/>
    <mergeCell ref="G134:H134"/>
    <mergeCell ref="G224:H224"/>
    <mergeCell ref="G190:H190"/>
    <mergeCell ref="G191:H191"/>
    <mergeCell ref="D180:E181"/>
    <mergeCell ref="F180:F181"/>
    <mergeCell ref="D189:E189"/>
    <mergeCell ref="D188:E188"/>
    <mergeCell ref="D190:E190"/>
    <mergeCell ref="D249:E249"/>
    <mergeCell ref="D123:E123"/>
    <mergeCell ref="B477:C477"/>
    <mergeCell ref="B478:C478"/>
    <mergeCell ref="B471:C471"/>
    <mergeCell ref="B476:C476"/>
    <mergeCell ref="B436:C436"/>
    <mergeCell ref="B371:C371"/>
    <mergeCell ref="B95:C95"/>
    <mergeCell ref="B94:C94"/>
    <mergeCell ref="B96:C96"/>
    <mergeCell ref="D96:E96"/>
    <mergeCell ref="G95:H95"/>
    <mergeCell ref="G94:H94"/>
    <mergeCell ref="G92:H92"/>
    <mergeCell ref="G93:H93"/>
    <mergeCell ref="G91:H91"/>
    <mergeCell ref="B91:C91"/>
    <mergeCell ref="D91:E91"/>
    <mergeCell ref="D95:E95"/>
    <mergeCell ref="D94:E94"/>
    <mergeCell ref="B92:C92"/>
    <mergeCell ref="B93:C93"/>
    <mergeCell ref="G98:H98"/>
    <mergeCell ref="G99:H99"/>
    <mergeCell ref="G101:H101"/>
    <mergeCell ref="G102:H102"/>
    <mergeCell ref="G100:H100"/>
    <mergeCell ref="G97:H97"/>
    <mergeCell ref="G96:H96"/>
    <mergeCell ref="G120:H120"/>
    <mergeCell ref="G119:H119"/>
    <mergeCell ref="G122:H122"/>
    <mergeCell ref="G121:H121"/>
    <mergeCell ref="G327:H327"/>
    <mergeCell ref="D327:E327"/>
    <mergeCell ref="D325:E325"/>
    <mergeCell ref="D324:E324"/>
    <mergeCell ref="G319:H319"/>
    <mergeCell ref="D319:E319"/>
    <mergeCell ref="G325:H325"/>
    <mergeCell ref="G326:H326"/>
    <mergeCell ref="G320:H320"/>
    <mergeCell ref="G317:H317"/>
    <mergeCell ref="D321:E321"/>
    <mergeCell ref="D320:E320"/>
    <mergeCell ref="F306:F307"/>
    <mergeCell ref="G323:H323"/>
    <mergeCell ref="G324:H324"/>
    <mergeCell ref="B247:C247"/>
    <mergeCell ref="B252:C252"/>
    <mergeCell ref="B312:C313"/>
    <mergeCell ref="B314:C314"/>
    <mergeCell ref="B249:C249"/>
    <mergeCell ref="B248:C248"/>
    <mergeCell ref="B306:C307"/>
    <mergeCell ref="B320:C320"/>
    <mergeCell ref="B297:C297"/>
    <mergeCell ref="B295:C295"/>
    <mergeCell ref="G304:H305"/>
    <mergeCell ref="B315:C315"/>
    <mergeCell ref="B254:C254"/>
    <mergeCell ref="B261:C261"/>
    <mergeCell ref="B300:C301"/>
    <mergeCell ref="B302:C303"/>
    <mergeCell ref="A310:A311"/>
    <mergeCell ref="A312:A313"/>
    <mergeCell ref="B316:C316"/>
    <mergeCell ref="B213:C213"/>
    <mergeCell ref="B214:C214"/>
    <mergeCell ref="B189:C189"/>
    <mergeCell ref="B232:C232"/>
    <mergeCell ref="B180:C181"/>
    <mergeCell ref="A304:A305"/>
    <mergeCell ref="B304:C305"/>
    <mergeCell ref="A308:A309"/>
    <mergeCell ref="B308:C309"/>
    <mergeCell ref="B310:C311"/>
    <mergeCell ref="B233:C233"/>
    <mergeCell ref="B237:C237"/>
    <mergeCell ref="B235:C235"/>
    <mergeCell ref="B236:C236"/>
    <mergeCell ref="B234:C234"/>
    <mergeCell ref="B242:C242"/>
    <mergeCell ref="B238:C238"/>
    <mergeCell ref="B253:C253"/>
    <mergeCell ref="B271:C271"/>
    <mergeCell ref="B284:C284"/>
    <mergeCell ref="B285:C285"/>
    <mergeCell ref="A302:A303"/>
    <mergeCell ref="A300:A301"/>
    <mergeCell ref="A306:A307"/>
    <mergeCell ref="G227:H227"/>
    <mergeCell ref="G228:H228"/>
    <mergeCell ref="G207:H207"/>
    <mergeCell ref="G208:H208"/>
    <mergeCell ref="G209:H209"/>
    <mergeCell ref="G210:H210"/>
    <mergeCell ref="G206:H206"/>
    <mergeCell ref="G220:H220"/>
    <mergeCell ref="B223:C223"/>
    <mergeCell ref="B226:C226"/>
    <mergeCell ref="B227:C227"/>
    <mergeCell ref="B224:C224"/>
    <mergeCell ref="B225:C225"/>
    <mergeCell ref="B296:C296"/>
    <mergeCell ref="B290:C290"/>
    <mergeCell ref="B287:C287"/>
    <mergeCell ref="B288:C288"/>
    <mergeCell ref="B289:C289"/>
    <mergeCell ref="B281:C281"/>
    <mergeCell ref="B280:C280"/>
    <mergeCell ref="B279:C279"/>
    <mergeCell ref="B278:C278"/>
    <mergeCell ref="B215:C216"/>
    <mergeCell ref="D252:E252"/>
    <mergeCell ref="G223:H223"/>
    <mergeCell ref="B246:C246"/>
    <mergeCell ref="B204:C204"/>
    <mergeCell ref="B205:C205"/>
    <mergeCell ref="B220:C220"/>
    <mergeCell ref="B221:C221"/>
    <mergeCell ref="B222:C222"/>
    <mergeCell ref="B217:C217"/>
    <mergeCell ref="B206:C206"/>
    <mergeCell ref="B207:C207"/>
    <mergeCell ref="B208:C208"/>
    <mergeCell ref="B209:C209"/>
    <mergeCell ref="B211:C211"/>
    <mergeCell ref="B210:C210"/>
    <mergeCell ref="B218:C218"/>
    <mergeCell ref="B219:C219"/>
    <mergeCell ref="B212:C212"/>
    <mergeCell ref="D191:E191"/>
    <mergeCell ref="D192:E192"/>
    <mergeCell ref="B198:C198"/>
    <mergeCell ref="B195:C195"/>
    <mergeCell ref="B196:C196"/>
    <mergeCell ref="B197:C197"/>
    <mergeCell ref="B194:C194"/>
    <mergeCell ref="B193:C193"/>
    <mergeCell ref="A230:I230"/>
    <mergeCell ref="B199:C199"/>
    <mergeCell ref="B201:C201"/>
    <mergeCell ref="B200:C200"/>
    <mergeCell ref="B202:C202"/>
    <mergeCell ref="B203:C203"/>
    <mergeCell ref="A229:I229"/>
    <mergeCell ref="A215:A216"/>
    <mergeCell ref="G472:H472"/>
    <mergeCell ref="G473:H473"/>
    <mergeCell ref="G395:H395"/>
    <mergeCell ref="G396:H396"/>
    <mergeCell ref="G359:H359"/>
    <mergeCell ref="G360:H360"/>
    <mergeCell ref="G398:H398"/>
    <mergeCell ref="G371:H371"/>
    <mergeCell ref="G370:H370"/>
    <mergeCell ref="G361:H361"/>
    <mergeCell ref="G363:H363"/>
    <mergeCell ref="G374:H374"/>
    <mergeCell ref="G380:H380"/>
    <mergeCell ref="G379:H379"/>
    <mergeCell ref="G375:H375"/>
    <mergeCell ref="G378:H378"/>
    <mergeCell ref="G376:H376"/>
    <mergeCell ref="G377:H377"/>
    <mergeCell ref="G384:H384"/>
    <mergeCell ref="G385:H385"/>
    <mergeCell ref="G372:H372"/>
    <mergeCell ref="G471:H471"/>
    <mergeCell ref="G468:H468"/>
    <mergeCell ref="A465:I465"/>
    <mergeCell ref="A427:I427"/>
    <mergeCell ref="A404:I404"/>
    <mergeCell ref="G469:H469"/>
    <mergeCell ref="G435:H435"/>
    <mergeCell ref="G433:H433"/>
    <mergeCell ref="G434:H434"/>
    <mergeCell ref="D435:E435"/>
    <mergeCell ref="D434:E434"/>
    <mergeCell ref="A438:I438"/>
    <mergeCell ref="B399:C399"/>
    <mergeCell ref="D394:E394"/>
    <mergeCell ref="D395:E395"/>
    <mergeCell ref="D392:E392"/>
    <mergeCell ref="D393:E393"/>
    <mergeCell ref="D431:E431"/>
    <mergeCell ref="D430:E430"/>
    <mergeCell ref="B402:C402"/>
    <mergeCell ref="G429:H429"/>
    <mergeCell ref="B469:C469"/>
    <mergeCell ref="B468:C468"/>
    <mergeCell ref="B428:C428"/>
    <mergeCell ref="B407:C407"/>
    <mergeCell ref="D403:E403"/>
    <mergeCell ref="D401:E401"/>
    <mergeCell ref="D402:E402"/>
    <mergeCell ref="D400:E400"/>
    <mergeCell ref="D397:E397"/>
    <mergeCell ref="D398:E398"/>
    <mergeCell ref="D399:E399"/>
    <mergeCell ref="D405:E405"/>
    <mergeCell ref="G402:H402"/>
    <mergeCell ref="G403:H403"/>
    <mergeCell ref="G400:H400"/>
    <mergeCell ref="G401:H401"/>
    <mergeCell ref="G397:H397"/>
    <mergeCell ref="G399:H399"/>
    <mergeCell ref="D410:E410"/>
    <mergeCell ref="G410:H410"/>
    <mergeCell ref="B411:C411"/>
    <mergeCell ref="D411:E411"/>
    <mergeCell ref="D139:E139"/>
    <mergeCell ref="D141:E141"/>
    <mergeCell ref="D138:E138"/>
    <mergeCell ref="D264:E264"/>
    <mergeCell ref="D263:E263"/>
    <mergeCell ref="D290:E290"/>
    <mergeCell ref="D273:E273"/>
    <mergeCell ref="D265:E265"/>
    <mergeCell ref="D158:E158"/>
    <mergeCell ref="D206:E206"/>
    <mergeCell ref="D207:E207"/>
    <mergeCell ref="D209:E209"/>
    <mergeCell ref="D210:E210"/>
    <mergeCell ref="D199:E199"/>
    <mergeCell ref="D198:E198"/>
    <mergeCell ref="D197:E197"/>
    <mergeCell ref="D195:E195"/>
    <mergeCell ref="D196:E196"/>
    <mergeCell ref="B431:C431"/>
    <mergeCell ref="B395:C395"/>
    <mergeCell ref="B396:C396"/>
    <mergeCell ref="D231:E231"/>
    <mergeCell ref="D235:E235"/>
    <mergeCell ref="D233:E233"/>
    <mergeCell ref="D234:E234"/>
    <mergeCell ref="D232:E232"/>
    <mergeCell ref="D245:E245"/>
    <mergeCell ref="G298:H298"/>
    <mergeCell ref="G297:H297"/>
    <mergeCell ref="G299:H299"/>
    <mergeCell ref="D299:E299"/>
    <mergeCell ref="D300:E301"/>
    <mergeCell ref="D306:E307"/>
    <mergeCell ref="G300:H301"/>
    <mergeCell ref="D211:E211"/>
    <mergeCell ref="G428:H428"/>
    <mergeCell ref="G382:H382"/>
    <mergeCell ref="G387:H387"/>
    <mergeCell ref="G386:H386"/>
    <mergeCell ref="G368:H368"/>
    <mergeCell ref="G367:H367"/>
    <mergeCell ref="G365:H365"/>
    <mergeCell ref="B241:C241"/>
    <mergeCell ref="B228:C228"/>
    <mergeCell ref="B231:C231"/>
    <mergeCell ref="B244:C244"/>
    <mergeCell ref="B245:C245"/>
    <mergeCell ref="B243:C243"/>
    <mergeCell ref="B239:C239"/>
    <mergeCell ref="B240:C240"/>
    <mergeCell ref="G217:H217"/>
    <mergeCell ref="D187:E187"/>
    <mergeCell ref="D182:E182"/>
    <mergeCell ref="D193:E193"/>
    <mergeCell ref="D194:E194"/>
    <mergeCell ref="B177:C177"/>
    <mergeCell ref="B176:C176"/>
    <mergeCell ref="G161:H161"/>
    <mergeCell ref="D161:E161"/>
    <mergeCell ref="B163:C163"/>
    <mergeCell ref="B182:C182"/>
    <mergeCell ref="G176:H176"/>
    <mergeCell ref="D208:E208"/>
    <mergeCell ref="D200:E200"/>
    <mergeCell ref="D202:E202"/>
    <mergeCell ref="D203:E203"/>
    <mergeCell ref="D201:E201"/>
    <mergeCell ref="B165:C165"/>
    <mergeCell ref="B164:C164"/>
    <mergeCell ref="B162:C162"/>
    <mergeCell ref="B190:C190"/>
    <mergeCell ref="B191:C191"/>
    <mergeCell ref="B192:C192"/>
    <mergeCell ref="D222:E222"/>
    <mergeCell ref="D223:E223"/>
    <mergeCell ref="D224:E224"/>
    <mergeCell ref="D225:E225"/>
    <mergeCell ref="D226:E226"/>
    <mergeCell ref="D155:E155"/>
    <mergeCell ref="D156:E156"/>
    <mergeCell ref="D154:E154"/>
    <mergeCell ref="D157:E157"/>
    <mergeCell ref="D165:E165"/>
    <mergeCell ref="G274:H274"/>
    <mergeCell ref="G273:H273"/>
    <mergeCell ref="G275:H275"/>
    <mergeCell ref="G276:H276"/>
    <mergeCell ref="G285:H285"/>
    <mergeCell ref="G278:H278"/>
    <mergeCell ref="D281:E281"/>
    <mergeCell ref="D283:E283"/>
    <mergeCell ref="G268:H268"/>
    <mergeCell ref="G267:H267"/>
    <mergeCell ref="G211:H211"/>
    <mergeCell ref="D162:E162"/>
    <mergeCell ref="D177:E177"/>
    <mergeCell ref="D175:E175"/>
    <mergeCell ref="D176:E176"/>
    <mergeCell ref="D159:E159"/>
    <mergeCell ref="D160:E160"/>
    <mergeCell ref="D164:E164"/>
    <mergeCell ref="D218:E218"/>
    <mergeCell ref="D217:E217"/>
    <mergeCell ref="D214:E214"/>
    <mergeCell ref="G212:H212"/>
    <mergeCell ref="D278:E278"/>
    <mergeCell ref="G221:H221"/>
    <mergeCell ref="G222:H222"/>
    <mergeCell ref="G218:H218"/>
    <mergeCell ref="G219:H219"/>
    <mergeCell ref="G226:H226"/>
    <mergeCell ref="G245:H245"/>
    <mergeCell ref="G261:H261"/>
    <mergeCell ref="G264:H264"/>
    <mergeCell ref="D241:E241"/>
    <mergeCell ref="D242:E242"/>
    <mergeCell ref="G294:H294"/>
    <mergeCell ref="G295:H295"/>
    <mergeCell ref="G293:H293"/>
    <mergeCell ref="D186:E186"/>
    <mergeCell ref="B184:C184"/>
    <mergeCell ref="B185:C185"/>
    <mergeCell ref="B186:C186"/>
    <mergeCell ref="D185:E185"/>
    <mergeCell ref="D184:E184"/>
    <mergeCell ref="B188:C188"/>
    <mergeCell ref="B187:C187"/>
    <mergeCell ref="G188:H188"/>
    <mergeCell ref="G184:H184"/>
    <mergeCell ref="D256:E256"/>
    <mergeCell ref="D255:E255"/>
    <mergeCell ref="D257:E257"/>
    <mergeCell ref="D258:E258"/>
    <mergeCell ref="D259:E259"/>
    <mergeCell ref="D228:E228"/>
    <mergeCell ref="D236:E236"/>
    <mergeCell ref="D227:E227"/>
    <mergeCell ref="G136:H136"/>
    <mergeCell ref="G137:H137"/>
    <mergeCell ref="B155:C155"/>
    <mergeCell ref="B154:C154"/>
    <mergeCell ref="G133:H133"/>
    <mergeCell ref="G153:H153"/>
    <mergeCell ref="G152:H152"/>
    <mergeCell ref="G167:H167"/>
    <mergeCell ref="D163:E163"/>
    <mergeCell ref="D204:E204"/>
    <mergeCell ref="D205:E205"/>
    <mergeCell ref="D153:E153"/>
    <mergeCell ref="D150:E150"/>
    <mergeCell ref="B153:C153"/>
    <mergeCell ref="B152:C152"/>
    <mergeCell ref="B156:C156"/>
    <mergeCell ref="G164:H164"/>
    <mergeCell ref="G163:H163"/>
    <mergeCell ref="G150:H150"/>
    <mergeCell ref="G151:H151"/>
    <mergeCell ref="G158:H158"/>
    <mergeCell ref="G157:H157"/>
    <mergeCell ref="G149:H149"/>
    <mergeCell ref="G148:H148"/>
    <mergeCell ref="G146:H146"/>
    <mergeCell ref="B138:C138"/>
    <mergeCell ref="B139:C139"/>
    <mergeCell ref="B134:C134"/>
    <mergeCell ref="B133:C133"/>
    <mergeCell ref="D151:E151"/>
    <mergeCell ref="D152:E152"/>
    <mergeCell ref="D147:E147"/>
    <mergeCell ref="G142:H142"/>
    <mergeCell ref="G141:H141"/>
    <mergeCell ref="G155:H155"/>
    <mergeCell ref="G159:H159"/>
    <mergeCell ref="G160:H160"/>
    <mergeCell ref="G154:H154"/>
    <mergeCell ref="G156:H156"/>
    <mergeCell ref="G183:H183"/>
    <mergeCell ref="G143:H143"/>
    <mergeCell ref="G145:H145"/>
    <mergeCell ref="G144:H144"/>
    <mergeCell ref="G175:H175"/>
    <mergeCell ref="A178:I178"/>
    <mergeCell ref="D179:E179"/>
    <mergeCell ref="B175:C175"/>
    <mergeCell ref="B167:C167"/>
    <mergeCell ref="A166:I166"/>
    <mergeCell ref="B159:C159"/>
    <mergeCell ref="D167:E167"/>
    <mergeCell ref="D149:E149"/>
    <mergeCell ref="D148:E148"/>
    <mergeCell ref="D143:E143"/>
    <mergeCell ref="D146:E146"/>
    <mergeCell ref="B145:C145"/>
    <mergeCell ref="B147:C147"/>
    <mergeCell ref="B144:C144"/>
    <mergeCell ref="B157:C157"/>
    <mergeCell ref="A180:A181"/>
    <mergeCell ref="G478:H478"/>
    <mergeCell ref="G475:H475"/>
    <mergeCell ref="G474:H474"/>
    <mergeCell ref="B474:C474"/>
    <mergeCell ref="B475:C475"/>
    <mergeCell ref="D471:E471"/>
    <mergeCell ref="D474:E474"/>
    <mergeCell ref="D477:E477"/>
    <mergeCell ref="D475:E475"/>
    <mergeCell ref="D478:E478"/>
    <mergeCell ref="B364:C364"/>
    <mergeCell ref="B350:C350"/>
    <mergeCell ref="B352:C352"/>
    <mergeCell ref="B351:C351"/>
    <mergeCell ref="G350:H350"/>
    <mergeCell ref="G351:H351"/>
    <mergeCell ref="D439:E439"/>
    <mergeCell ref="D428:E428"/>
    <mergeCell ref="D407:E407"/>
    <mergeCell ref="D406:E406"/>
    <mergeCell ref="D429:E429"/>
    <mergeCell ref="D473:E473"/>
    <mergeCell ref="D472:E472"/>
    <mergeCell ref="D469:E469"/>
    <mergeCell ref="D468:E468"/>
    <mergeCell ref="G470:H470"/>
    <mergeCell ref="D470:E470"/>
    <mergeCell ref="G355:H355"/>
    <mergeCell ref="D374:E374"/>
    <mergeCell ref="B401:C401"/>
    <mergeCell ref="B403:C403"/>
    <mergeCell ref="B400:C400"/>
    <mergeCell ref="B345:C345"/>
    <mergeCell ref="B343:C343"/>
    <mergeCell ref="B342:C342"/>
    <mergeCell ref="D342:E342"/>
    <mergeCell ref="D315:E315"/>
    <mergeCell ref="D317:E317"/>
    <mergeCell ref="D316:E316"/>
    <mergeCell ref="D341:E341"/>
    <mergeCell ref="D343:E343"/>
    <mergeCell ref="D347:E347"/>
    <mergeCell ref="D346:E346"/>
    <mergeCell ref="D295:E295"/>
    <mergeCell ref="D277:E277"/>
    <mergeCell ref="I180:I181"/>
    <mergeCell ref="D476:E476"/>
    <mergeCell ref="G476:H476"/>
    <mergeCell ref="G477:H477"/>
    <mergeCell ref="G185:H185"/>
    <mergeCell ref="G182:H182"/>
    <mergeCell ref="G180:H181"/>
    <mergeCell ref="G193:H193"/>
    <mergeCell ref="G194:H194"/>
    <mergeCell ref="G195:H195"/>
    <mergeCell ref="G189:H189"/>
    <mergeCell ref="G270:H270"/>
    <mergeCell ref="G277:H277"/>
    <mergeCell ref="F215:F216"/>
    <mergeCell ref="G282:H282"/>
    <mergeCell ref="G281:H281"/>
    <mergeCell ref="G280:H280"/>
    <mergeCell ref="G279:H279"/>
    <mergeCell ref="D270:E270"/>
    <mergeCell ref="B319:C319"/>
    <mergeCell ref="B318:C318"/>
    <mergeCell ref="B148:C148"/>
    <mergeCell ref="B149:C149"/>
    <mergeCell ref="B150:C150"/>
    <mergeCell ref="B151:C151"/>
    <mergeCell ref="B158:C158"/>
    <mergeCell ref="B257:C257"/>
    <mergeCell ref="B259:C259"/>
    <mergeCell ref="B255:C255"/>
    <mergeCell ref="B256:C256"/>
    <mergeCell ref="B160:C160"/>
    <mergeCell ref="B161:C161"/>
    <mergeCell ref="A251:I251"/>
    <mergeCell ref="D304:E305"/>
    <mergeCell ref="B344:C344"/>
    <mergeCell ref="D294:E294"/>
    <mergeCell ref="G165:H165"/>
    <mergeCell ref="G162:H162"/>
    <mergeCell ref="D272:E272"/>
    <mergeCell ref="D271:E271"/>
    <mergeCell ref="G271:H271"/>
    <mergeCell ref="G272:H272"/>
    <mergeCell ref="D274:E274"/>
    <mergeCell ref="D275:E275"/>
    <mergeCell ref="D261:E261"/>
    <mergeCell ref="D262:E262"/>
    <mergeCell ref="D282:E282"/>
    <mergeCell ref="D276:E276"/>
    <mergeCell ref="G249:H249"/>
    <mergeCell ref="G246:H246"/>
    <mergeCell ref="G247:H247"/>
    <mergeCell ref="B470:C470"/>
    <mergeCell ref="B466:C466"/>
    <mergeCell ref="B389:C389"/>
    <mergeCell ref="B390:C390"/>
    <mergeCell ref="B394:C394"/>
    <mergeCell ref="B391:C391"/>
    <mergeCell ref="B382:C382"/>
    <mergeCell ref="B383:C383"/>
    <mergeCell ref="B385:C385"/>
    <mergeCell ref="B384:C384"/>
    <mergeCell ref="B335:C335"/>
    <mergeCell ref="B336:C336"/>
    <mergeCell ref="G334:H334"/>
    <mergeCell ref="G340:H340"/>
    <mergeCell ref="G339:H339"/>
    <mergeCell ref="G335:H335"/>
    <mergeCell ref="G338:H338"/>
    <mergeCell ref="D349:E349"/>
    <mergeCell ref="D348:E348"/>
    <mergeCell ref="D433:E433"/>
    <mergeCell ref="G431:H431"/>
    <mergeCell ref="D334:E334"/>
    <mergeCell ref="G343:H343"/>
    <mergeCell ref="D337:E337"/>
    <mergeCell ref="D377:E377"/>
    <mergeCell ref="D373:E373"/>
    <mergeCell ref="G342:H342"/>
    <mergeCell ref="G341:H341"/>
    <mergeCell ref="D344:E344"/>
    <mergeCell ref="D345:E345"/>
    <mergeCell ref="G344:H344"/>
    <mergeCell ref="G346:H346"/>
    <mergeCell ref="G388:H388"/>
    <mergeCell ref="G389:H389"/>
    <mergeCell ref="D383:E383"/>
    <mergeCell ref="G462:H462"/>
    <mergeCell ref="D467:E467"/>
    <mergeCell ref="G467:H467"/>
    <mergeCell ref="D462:E462"/>
    <mergeCell ref="G439:H439"/>
    <mergeCell ref="D466:E466"/>
    <mergeCell ref="G466:H466"/>
    <mergeCell ref="B378:C378"/>
    <mergeCell ref="D436:E436"/>
    <mergeCell ref="G436:H436"/>
    <mergeCell ref="G432:H432"/>
    <mergeCell ref="G328:H328"/>
    <mergeCell ref="D328:E328"/>
    <mergeCell ref="G352:H352"/>
    <mergeCell ref="B462:C462"/>
    <mergeCell ref="B439:C439"/>
    <mergeCell ref="G333:H333"/>
    <mergeCell ref="D333:E333"/>
    <mergeCell ref="G345:H345"/>
    <mergeCell ref="D351:E351"/>
    <mergeCell ref="D356:E356"/>
    <mergeCell ref="D336:E336"/>
    <mergeCell ref="D340:E340"/>
    <mergeCell ref="G336:H336"/>
    <mergeCell ref="G337:H337"/>
    <mergeCell ref="D350:E350"/>
    <mergeCell ref="D369:E369"/>
    <mergeCell ref="D388:E388"/>
    <mergeCell ref="B376:C376"/>
    <mergeCell ref="B387:C387"/>
    <mergeCell ref="B386:C386"/>
    <mergeCell ref="D385:E385"/>
    <mergeCell ref="D386:E386"/>
    <mergeCell ref="B372:C372"/>
    <mergeCell ref="D387:E387"/>
    <mergeCell ref="D384:E384"/>
    <mergeCell ref="D381:E381"/>
    <mergeCell ref="D379:E379"/>
    <mergeCell ref="D380:E380"/>
    <mergeCell ref="D353:E353"/>
    <mergeCell ref="B398:C398"/>
    <mergeCell ref="B397:C397"/>
    <mergeCell ref="B392:C392"/>
    <mergeCell ref="B393:C393"/>
    <mergeCell ref="D396:E396"/>
    <mergeCell ref="D389:E389"/>
    <mergeCell ref="D370:E370"/>
    <mergeCell ref="D371:E371"/>
    <mergeCell ref="B381:C381"/>
    <mergeCell ref="B380:C380"/>
    <mergeCell ref="B377:C377"/>
    <mergeCell ref="B359:C359"/>
    <mergeCell ref="B360:C360"/>
    <mergeCell ref="B354:C354"/>
    <mergeCell ref="B355:C355"/>
    <mergeCell ref="B362:C362"/>
    <mergeCell ref="D365:E365"/>
    <mergeCell ref="D355:E355"/>
    <mergeCell ref="B375:C375"/>
    <mergeCell ref="B374:C374"/>
    <mergeCell ref="G430:H430"/>
    <mergeCell ref="B388:C388"/>
    <mergeCell ref="D391:E391"/>
    <mergeCell ref="G362:H362"/>
    <mergeCell ref="G407:H407"/>
    <mergeCell ref="G406:H406"/>
    <mergeCell ref="G390:H390"/>
    <mergeCell ref="G405:H405"/>
    <mergeCell ref="B373:C373"/>
    <mergeCell ref="B379:C379"/>
    <mergeCell ref="D376:E376"/>
    <mergeCell ref="D378:E378"/>
    <mergeCell ref="B365:C365"/>
    <mergeCell ref="B369:C369"/>
    <mergeCell ref="B368:C368"/>
    <mergeCell ref="B366:C366"/>
    <mergeCell ref="B367:C367"/>
    <mergeCell ref="D363:E363"/>
    <mergeCell ref="D364:E364"/>
    <mergeCell ref="D368:E368"/>
    <mergeCell ref="B408:C408"/>
    <mergeCell ref="D408:E408"/>
    <mergeCell ref="G408:H408"/>
    <mergeCell ref="B409:C409"/>
    <mergeCell ref="D409:E409"/>
    <mergeCell ref="G409:H409"/>
    <mergeCell ref="B410:C410"/>
    <mergeCell ref="G391:H391"/>
    <mergeCell ref="G394:H394"/>
    <mergeCell ref="G393:H393"/>
    <mergeCell ref="G392:H392"/>
    <mergeCell ref="D375:E375"/>
    <mergeCell ref="B325:C325"/>
    <mergeCell ref="B323:C323"/>
    <mergeCell ref="B333:C333"/>
    <mergeCell ref="B338:C338"/>
    <mergeCell ref="B339:C339"/>
    <mergeCell ref="B340:C340"/>
    <mergeCell ref="B326:C326"/>
    <mergeCell ref="B328:C328"/>
    <mergeCell ref="B334:C334"/>
    <mergeCell ref="B337:C337"/>
    <mergeCell ref="B353:C353"/>
    <mergeCell ref="B370:C370"/>
    <mergeCell ref="D366:E366"/>
    <mergeCell ref="D367:E367"/>
    <mergeCell ref="B341:C341"/>
    <mergeCell ref="B346:C346"/>
    <mergeCell ref="B348:C348"/>
    <mergeCell ref="B356:C356"/>
    <mergeCell ref="B357:C357"/>
    <mergeCell ref="B329:C329"/>
    <mergeCell ref="B330:C330"/>
    <mergeCell ref="D329:E329"/>
    <mergeCell ref="D330:E330"/>
    <mergeCell ref="D326:E326"/>
    <mergeCell ref="B361:C361"/>
    <mergeCell ref="B358:C358"/>
    <mergeCell ref="B363:C363"/>
    <mergeCell ref="D361:E361"/>
    <mergeCell ref="B349:C349"/>
    <mergeCell ref="B324:C324"/>
    <mergeCell ref="B327:C327"/>
    <mergeCell ref="B347:C347"/>
    <mergeCell ref="D302:E303"/>
    <mergeCell ref="G256:H256"/>
    <mergeCell ref="G253:H253"/>
    <mergeCell ref="D279:E279"/>
    <mergeCell ref="D284:E284"/>
    <mergeCell ref="D312:E313"/>
    <mergeCell ref="D310:E311"/>
    <mergeCell ref="D308:E309"/>
    <mergeCell ref="G291:H291"/>
    <mergeCell ref="G292:H292"/>
    <mergeCell ref="G296:H296"/>
    <mergeCell ref="D285:E285"/>
    <mergeCell ref="G255:H255"/>
    <mergeCell ref="G254:H254"/>
    <mergeCell ref="D253:E253"/>
    <mergeCell ref="D254:E254"/>
    <mergeCell ref="G257:H257"/>
    <mergeCell ref="G258:H258"/>
    <mergeCell ref="D298:E298"/>
    <mergeCell ref="D297:E297"/>
    <mergeCell ref="D289:E289"/>
    <mergeCell ref="D288:E288"/>
    <mergeCell ref="D291:E291"/>
    <mergeCell ref="D292:E292"/>
    <mergeCell ref="D280:E280"/>
    <mergeCell ref="D293:E293"/>
    <mergeCell ref="D296:E296"/>
    <mergeCell ref="D260:E260"/>
    <mergeCell ref="D287:E287"/>
    <mergeCell ref="D286:E286"/>
    <mergeCell ref="G283:H283"/>
    <mergeCell ref="G284:H284"/>
    <mergeCell ref="G242:H242"/>
    <mergeCell ref="G243:H243"/>
    <mergeCell ref="G241:H241"/>
    <mergeCell ref="G244:H244"/>
    <mergeCell ref="G233:H233"/>
    <mergeCell ref="G234:H234"/>
    <mergeCell ref="D243:E243"/>
    <mergeCell ref="D244:E244"/>
    <mergeCell ref="D213:E213"/>
    <mergeCell ref="D212:E212"/>
    <mergeCell ref="I215:I216"/>
    <mergeCell ref="G214:H214"/>
    <mergeCell ref="G215:H216"/>
    <mergeCell ref="G252:H252"/>
    <mergeCell ref="D240:E240"/>
    <mergeCell ref="D238:E238"/>
    <mergeCell ref="D239:E239"/>
    <mergeCell ref="D247:E247"/>
    <mergeCell ref="D248:E248"/>
    <mergeCell ref="G236:H236"/>
    <mergeCell ref="G235:H235"/>
    <mergeCell ref="G238:H238"/>
    <mergeCell ref="G237:H237"/>
    <mergeCell ref="G232:H232"/>
    <mergeCell ref="G231:H231"/>
    <mergeCell ref="G239:H239"/>
    <mergeCell ref="D246:E246"/>
    <mergeCell ref="D237:E237"/>
    <mergeCell ref="D215:E216"/>
    <mergeCell ref="D219:E219"/>
    <mergeCell ref="D220:E220"/>
    <mergeCell ref="D221:E221"/>
    <mergeCell ref="G411:H411"/>
    <mergeCell ref="B412:C412"/>
    <mergeCell ref="D412:E412"/>
    <mergeCell ref="G412:H412"/>
    <mergeCell ref="B413:C413"/>
    <mergeCell ref="D413:E413"/>
    <mergeCell ref="G413:H413"/>
    <mergeCell ref="B443:C443"/>
    <mergeCell ref="B442:C442"/>
    <mergeCell ref="B444:C444"/>
    <mergeCell ref="D442:E442"/>
    <mergeCell ref="D443:E443"/>
    <mergeCell ref="G445:H445"/>
    <mergeCell ref="B414:C414"/>
    <mergeCell ref="D414:E414"/>
    <mergeCell ref="G414:H414"/>
    <mergeCell ref="B415:C415"/>
    <mergeCell ref="D415:E415"/>
    <mergeCell ref="G415:H415"/>
    <mergeCell ref="B416:C416"/>
    <mergeCell ref="D416:E416"/>
    <mergeCell ref="G416:H416"/>
    <mergeCell ref="B417:C417"/>
    <mergeCell ref="D417:E417"/>
    <mergeCell ref="G417:H417"/>
    <mergeCell ref="B418:C418"/>
    <mergeCell ref="D418:E418"/>
    <mergeCell ref="G418:H418"/>
    <mergeCell ref="B419:C419"/>
    <mergeCell ref="D419:E419"/>
    <mergeCell ref="G419:H419"/>
    <mergeCell ref="D432:E432"/>
    <mergeCell ref="B464:C464"/>
    <mergeCell ref="D464:E464"/>
    <mergeCell ref="G464:H464"/>
    <mergeCell ref="B450:C450"/>
    <mergeCell ref="D450:E450"/>
    <mergeCell ref="B441:C441"/>
    <mergeCell ref="D441:E441"/>
    <mergeCell ref="B449:C449"/>
    <mergeCell ref="D449:E449"/>
    <mergeCell ref="B451:C451"/>
    <mergeCell ref="D451:E451"/>
    <mergeCell ref="B452:C452"/>
    <mergeCell ref="D452:E452"/>
    <mergeCell ref="B453:C453"/>
    <mergeCell ref="B454:C454"/>
    <mergeCell ref="B455:C455"/>
    <mergeCell ref="B456:C456"/>
    <mergeCell ref="B457:C457"/>
    <mergeCell ref="B458:C458"/>
    <mergeCell ref="B459:C459"/>
    <mergeCell ref="B460:C460"/>
    <mergeCell ref="B461:C461"/>
    <mergeCell ref="D453:E453"/>
    <mergeCell ref="D454:E454"/>
    <mergeCell ref="D455:E455"/>
    <mergeCell ref="D456:E456"/>
    <mergeCell ref="D457:E457"/>
    <mergeCell ref="D458:E458"/>
    <mergeCell ref="D459:E459"/>
    <mergeCell ref="D448:E448"/>
    <mergeCell ref="B448:C448"/>
    <mergeCell ref="B446:C446"/>
    <mergeCell ref="D463:E463"/>
    <mergeCell ref="B463:C463"/>
    <mergeCell ref="G463:H463"/>
    <mergeCell ref="D460:E460"/>
    <mergeCell ref="D461:E461"/>
    <mergeCell ref="A440:I440"/>
    <mergeCell ref="G441:H441"/>
    <mergeCell ref="G442:H442"/>
    <mergeCell ref="G443:H443"/>
    <mergeCell ref="G444:H444"/>
    <mergeCell ref="G446:H446"/>
    <mergeCell ref="G447:H447"/>
    <mergeCell ref="G448:H448"/>
    <mergeCell ref="G449:H449"/>
    <mergeCell ref="G450:H450"/>
    <mergeCell ref="G451:H451"/>
    <mergeCell ref="G452:H452"/>
    <mergeCell ref="G453:H453"/>
    <mergeCell ref="G454:H454"/>
    <mergeCell ref="G455:H455"/>
    <mergeCell ref="G456:H456"/>
    <mergeCell ref="G457:H457"/>
    <mergeCell ref="G458:H458"/>
    <mergeCell ref="G459:H459"/>
    <mergeCell ref="G460:H460"/>
    <mergeCell ref="G461:H461"/>
    <mergeCell ref="B447:C447"/>
    <mergeCell ref="D446:E446"/>
    <mergeCell ref="D447:E447"/>
    <mergeCell ref="B445:C445"/>
    <mergeCell ref="D445:E445"/>
    <mergeCell ref="D444:E444"/>
  </mergeCells>
  <hyperlinks>
    <hyperlink ref="D61" r:id="rId1"/>
    <hyperlink ref="I152" r:id="rId2"/>
    <hyperlink ref="A240" r:id="rId3"/>
    <hyperlink ref="A259" r:id="rId4"/>
    <hyperlink ref="D352" r:id="rId5"/>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U982"/>
  <sheetViews>
    <sheetView workbookViewId="0">
      <selection activeCell="A17" sqref="A17:E17"/>
    </sheetView>
  </sheetViews>
  <sheetFormatPr defaultColWidth="14.42578125" defaultRowHeight="15" customHeight="1"/>
  <cols>
    <col min="1" max="1" width="9.140625" customWidth="1"/>
    <col min="2" max="2" width="9.7109375" customWidth="1"/>
    <col min="3" max="3" width="11.5703125" customWidth="1"/>
    <col min="4" max="4" width="10.7109375" customWidth="1"/>
    <col min="5" max="5" width="21.28515625" customWidth="1"/>
    <col min="6" max="6" width="10.7109375" customWidth="1"/>
    <col min="7" max="7" width="19.42578125" customWidth="1"/>
    <col min="8" max="8" width="12.7109375" customWidth="1"/>
    <col min="9" max="11" width="10.7109375" customWidth="1"/>
    <col min="12" max="12" width="25.42578125" customWidth="1"/>
    <col min="13" max="13" width="9.140625" customWidth="1"/>
    <col min="14" max="14" width="15.42578125" customWidth="1"/>
    <col min="15" max="21" width="9.140625" customWidth="1"/>
    <col min="22" max="26" width="17.28515625" customWidth="1"/>
  </cols>
  <sheetData>
    <row r="1" spans="1:21" ht="30.75" customHeight="1">
      <c r="A1" s="2581" t="s">
        <v>9276</v>
      </c>
      <c r="B1" s="2582"/>
      <c r="C1" s="2582"/>
      <c r="D1" s="2582"/>
      <c r="E1" s="2582"/>
      <c r="F1" s="2582"/>
      <c r="G1" s="2582"/>
      <c r="H1" s="2582"/>
      <c r="I1" s="2582"/>
      <c r="J1" s="2582"/>
      <c r="K1" s="2582"/>
      <c r="L1" s="2"/>
      <c r="M1" s="2"/>
      <c r="N1" s="2"/>
      <c r="O1" s="2"/>
      <c r="P1" s="2"/>
      <c r="Q1" s="2"/>
      <c r="R1" s="2"/>
      <c r="S1" s="2"/>
      <c r="T1" s="2"/>
      <c r="U1" s="2"/>
    </row>
    <row r="2" spans="1:21" ht="12.75" customHeight="1">
      <c r="A2" s="2583" t="s">
        <v>9290</v>
      </c>
      <c r="B2" s="2580" t="s">
        <v>9292</v>
      </c>
      <c r="C2" s="2048"/>
      <c r="D2" s="2580" t="s">
        <v>9293</v>
      </c>
      <c r="E2" s="2041"/>
      <c r="F2" s="2041"/>
      <c r="G2" s="2041"/>
      <c r="H2" s="2041"/>
      <c r="I2" s="2041"/>
      <c r="J2" s="2041"/>
      <c r="K2" s="2048"/>
      <c r="L2" s="2"/>
      <c r="M2" s="2"/>
      <c r="N2" s="2"/>
      <c r="O2" s="2"/>
      <c r="P2" s="2"/>
      <c r="Q2" s="2"/>
      <c r="R2" s="2"/>
      <c r="S2" s="2"/>
      <c r="T2" s="2"/>
      <c r="U2" s="2"/>
    </row>
    <row r="3" spans="1:21" ht="12.75" customHeight="1">
      <c r="A3" s="2058"/>
      <c r="B3" s="2583" t="s">
        <v>9294</v>
      </c>
      <c r="C3" s="2583" t="s">
        <v>9295</v>
      </c>
      <c r="D3" s="2580" t="s">
        <v>9296</v>
      </c>
      <c r="E3" s="2048"/>
      <c r="F3" s="2580" t="s">
        <v>9297</v>
      </c>
      <c r="G3" s="2048"/>
      <c r="H3" s="2580" t="s">
        <v>9298</v>
      </c>
      <c r="I3" s="2048"/>
      <c r="J3" s="2580" t="s">
        <v>9299</v>
      </c>
      <c r="K3" s="2048"/>
      <c r="L3" s="2"/>
      <c r="M3" s="2"/>
      <c r="N3" s="2"/>
      <c r="O3" s="2"/>
      <c r="P3" s="2"/>
      <c r="Q3" s="2"/>
      <c r="R3" s="2"/>
      <c r="S3" s="2"/>
      <c r="T3" s="2"/>
      <c r="U3" s="2"/>
    </row>
    <row r="4" spans="1:21" ht="15.75" customHeight="1">
      <c r="A4" s="2059"/>
      <c r="B4" s="2059"/>
      <c r="C4" s="2059"/>
      <c r="D4" s="962" t="s">
        <v>9303</v>
      </c>
      <c r="E4" s="962" t="s">
        <v>6205</v>
      </c>
      <c r="F4" s="962" t="s">
        <v>9306</v>
      </c>
      <c r="G4" s="962" t="s">
        <v>6205</v>
      </c>
      <c r="H4" s="962" t="s">
        <v>9303</v>
      </c>
      <c r="I4" s="962" t="s">
        <v>6205</v>
      </c>
      <c r="J4" s="962" t="s">
        <v>9303</v>
      </c>
      <c r="K4" s="962" t="s">
        <v>6205</v>
      </c>
      <c r="L4" s="2"/>
      <c r="M4" s="2"/>
      <c r="N4" s="2"/>
      <c r="O4" s="2"/>
      <c r="P4" s="2"/>
      <c r="Q4" s="2"/>
      <c r="R4" s="2"/>
      <c r="S4" s="2"/>
      <c r="T4" s="2"/>
      <c r="U4" s="2"/>
    </row>
    <row r="5" spans="1:21" ht="19.5" customHeight="1">
      <c r="A5" s="962">
        <v>2017</v>
      </c>
      <c r="B5" s="591">
        <v>3.3</v>
      </c>
      <c r="C5" s="963">
        <v>69.23</v>
      </c>
      <c r="D5" s="964">
        <v>66364000</v>
      </c>
      <c r="E5" s="965">
        <v>20110303</v>
      </c>
      <c r="F5" s="964">
        <v>10219000</v>
      </c>
      <c r="G5" s="965">
        <v>147609</v>
      </c>
      <c r="H5" s="964">
        <v>2343007</v>
      </c>
      <c r="I5" s="965">
        <v>710002</v>
      </c>
      <c r="J5" s="964">
        <v>69194119</v>
      </c>
      <c r="K5" s="965">
        <v>20967915</v>
      </c>
      <c r="L5" s="2"/>
      <c r="M5" s="2"/>
      <c r="N5" s="2"/>
      <c r="O5" s="2"/>
      <c r="P5" s="2"/>
      <c r="Q5" s="2"/>
      <c r="R5" s="2"/>
      <c r="S5" s="2"/>
      <c r="T5" s="2"/>
      <c r="U5" s="2"/>
    </row>
    <row r="6" spans="1:21" ht="19.5" customHeight="1">
      <c r="A6" s="962">
        <v>2018</v>
      </c>
      <c r="B6" s="591">
        <v>4.1500000000000004</v>
      </c>
      <c r="C6" s="963">
        <v>68.89</v>
      </c>
      <c r="D6" s="964">
        <v>71604000</v>
      </c>
      <c r="E6" s="965">
        <v>17253976</v>
      </c>
      <c r="F6" s="964">
        <v>7197463</v>
      </c>
      <c r="G6" s="965">
        <v>104478</v>
      </c>
      <c r="H6" s="964">
        <v>3034317</v>
      </c>
      <c r="I6" s="966">
        <v>731161</v>
      </c>
      <c r="J6" s="964">
        <v>75071900</v>
      </c>
      <c r="K6" s="965">
        <v>18089614</v>
      </c>
      <c r="L6" s="2"/>
      <c r="M6" s="2"/>
      <c r="N6" s="2"/>
      <c r="O6" s="2"/>
      <c r="P6" s="2"/>
      <c r="Q6" s="2"/>
      <c r="R6" s="2"/>
      <c r="S6" s="2"/>
      <c r="T6" s="2"/>
      <c r="U6" s="2"/>
    </row>
    <row r="7" spans="1:21" ht="15.75" customHeight="1">
      <c r="A7" s="967"/>
      <c r="B7" s="968"/>
      <c r="C7" s="968"/>
      <c r="D7" s="968"/>
      <c r="E7" s="968"/>
      <c r="F7" s="968"/>
      <c r="G7" s="968"/>
      <c r="H7" s="968"/>
      <c r="I7" s="968"/>
      <c r="J7" s="968"/>
      <c r="K7" s="968"/>
      <c r="L7" s="2"/>
      <c r="M7" s="2"/>
      <c r="N7" s="2"/>
      <c r="O7" s="2"/>
      <c r="P7" s="2"/>
      <c r="Q7" s="2"/>
      <c r="R7" s="2"/>
      <c r="S7" s="2"/>
      <c r="T7" s="2"/>
      <c r="U7" s="2"/>
    </row>
    <row r="8" spans="1:21" ht="15.75" customHeight="1">
      <c r="A8" s="2583" t="s">
        <v>9290</v>
      </c>
      <c r="B8" s="2580" t="s">
        <v>9292</v>
      </c>
      <c r="C8" s="2048"/>
      <c r="D8" s="2580" t="s">
        <v>9343</v>
      </c>
      <c r="E8" s="2041"/>
      <c r="F8" s="2041"/>
      <c r="G8" s="2041"/>
      <c r="H8" s="2041"/>
      <c r="I8" s="2048"/>
      <c r="J8" s="968"/>
      <c r="K8" s="968"/>
      <c r="L8" s="2"/>
      <c r="M8" s="2"/>
      <c r="N8" s="2"/>
      <c r="O8" s="2"/>
      <c r="P8" s="2"/>
      <c r="Q8" s="2"/>
    </row>
    <row r="9" spans="1:21" ht="15.75" customHeight="1">
      <c r="A9" s="2058"/>
      <c r="B9" s="2583" t="s">
        <v>9294</v>
      </c>
      <c r="C9" s="2583" t="s">
        <v>9295</v>
      </c>
      <c r="D9" s="2580" t="s">
        <v>9349</v>
      </c>
      <c r="E9" s="2048"/>
      <c r="F9" s="2580" t="s">
        <v>9354</v>
      </c>
      <c r="G9" s="2048"/>
      <c r="H9" s="2580" t="s">
        <v>9357</v>
      </c>
      <c r="I9" s="2048"/>
      <c r="J9" s="968"/>
      <c r="K9" s="968"/>
      <c r="L9" s="2"/>
      <c r="M9" s="2"/>
      <c r="N9" s="2"/>
      <c r="O9" s="2"/>
      <c r="P9" s="2"/>
      <c r="Q9" s="2"/>
    </row>
    <row r="10" spans="1:21" ht="15.75" customHeight="1">
      <c r="A10" s="2059"/>
      <c r="B10" s="2059"/>
      <c r="C10" s="2059"/>
      <c r="D10" s="969" t="s">
        <v>9303</v>
      </c>
      <c r="E10" s="969" t="s">
        <v>6205</v>
      </c>
      <c r="F10" s="969" t="s">
        <v>9306</v>
      </c>
      <c r="G10" s="969" t="s">
        <v>6205</v>
      </c>
      <c r="H10" s="969" t="s">
        <v>9303</v>
      </c>
      <c r="I10" s="969" t="s">
        <v>6205</v>
      </c>
      <c r="J10" s="968"/>
      <c r="K10" s="970"/>
      <c r="L10" s="2"/>
      <c r="M10" s="2"/>
      <c r="N10" s="2"/>
      <c r="O10" s="2"/>
      <c r="P10" s="2"/>
      <c r="Q10" s="2"/>
    </row>
    <row r="11" spans="1:21" ht="15.75" customHeight="1">
      <c r="A11" s="969">
        <v>2017</v>
      </c>
      <c r="B11" s="591">
        <v>3.3</v>
      </c>
      <c r="C11" s="963">
        <v>69.23</v>
      </c>
      <c r="D11" s="964">
        <v>66650882</v>
      </c>
      <c r="E11" s="965">
        <v>20197237</v>
      </c>
      <c r="F11" s="971">
        <v>10219000</v>
      </c>
      <c r="G11" s="965">
        <v>147609</v>
      </c>
      <c r="H11" s="971">
        <v>67137993</v>
      </c>
      <c r="I11" s="972">
        <v>20344846</v>
      </c>
      <c r="J11" s="968"/>
      <c r="K11" s="968"/>
      <c r="L11" s="2"/>
      <c r="M11" s="2"/>
      <c r="N11" s="2"/>
      <c r="O11" s="2"/>
      <c r="P11" s="2"/>
      <c r="Q11" s="2"/>
    </row>
    <row r="12" spans="1:21" ht="15.75" customHeight="1">
      <c r="A12" s="969">
        <v>2018</v>
      </c>
      <c r="B12" s="591">
        <v>4.1500000000000004</v>
      </c>
      <c r="C12" s="963">
        <v>68.89</v>
      </c>
      <c r="D12" s="964">
        <v>55889181</v>
      </c>
      <c r="E12" s="972">
        <v>13467272</v>
      </c>
      <c r="F12" s="971">
        <v>7197463</v>
      </c>
      <c r="G12" s="965">
        <v>104478</v>
      </c>
      <c r="H12" s="971">
        <v>56322763</v>
      </c>
      <c r="I12" s="972">
        <v>13571750</v>
      </c>
      <c r="J12" s="968"/>
      <c r="K12" s="968"/>
      <c r="L12" s="2"/>
      <c r="M12" s="2"/>
      <c r="N12" s="2"/>
      <c r="O12" s="2"/>
      <c r="P12" s="2"/>
      <c r="Q12" s="2"/>
      <c r="R12" s="2"/>
      <c r="S12" s="2"/>
      <c r="T12" s="2"/>
      <c r="U12" s="2"/>
    </row>
    <row r="13" spans="1:21" ht="15.75" customHeight="1">
      <c r="A13" s="968"/>
      <c r="B13" s="968"/>
      <c r="C13" s="968"/>
      <c r="D13" s="968"/>
      <c r="E13" s="968"/>
      <c r="F13" s="968"/>
      <c r="G13" s="968"/>
      <c r="H13" s="968"/>
      <c r="I13" s="968"/>
      <c r="J13" s="968"/>
      <c r="K13" s="968"/>
      <c r="L13" s="2"/>
      <c r="M13" s="2"/>
      <c r="N13" s="2"/>
      <c r="O13" s="2"/>
      <c r="P13" s="2"/>
      <c r="Q13" s="2"/>
      <c r="R13" s="2"/>
      <c r="S13" s="2"/>
      <c r="T13" s="2"/>
      <c r="U13" s="2"/>
    </row>
    <row r="14" spans="1:21" ht="15.75" customHeight="1">
      <c r="A14" s="2578" t="s">
        <v>9378</v>
      </c>
      <c r="B14" s="2039"/>
      <c r="C14" s="2039"/>
      <c r="D14" s="2039"/>
      <c r="E14" s="2039"/>
      <c r="F14" s="2039"/>
      <c r="G14" s="2039"/>
      <c r="H14" s="2039"/>
      <c r="I14" s="2039"/>
      <c r="J14" s="2039"/>
      <c r="K14" s="2039"/>
      <c r="L14" s="2"/>
      <c r="M14" s="2"/>
      <c r="N14" s="2"/>
      <c r="O14" s="2"/>
      <c r="P14" s="2"/>
      <c r="Q14" s="2"/>
      <c r="R14" s="2"/>
      <c r="S14" s="2"/>
      <c r="T14" s="2"/>
      <c r="U14" s="2"/>
    </row>
    <row r="15" spans="1:21" ht="15.75" customHeight="1">
      <c r="A15" s="2577" t="s">
        <v>9387</v>
      </c>
      <c r="B15" s="2039"/>
      <c r="C15" s="2039"/>
      <c r="D15" s="2039"/>
      <c r="E15" s="2039"/>
      <c r="F15" s="2039"/>
      <c r="G15" s="2039"/>
      <c r="H15" s="2039"/>
      <c r="I15" s="2039"/>
      <c r="J15" s="2039"/>
      <c r="K15" s="2039"/>
      <c r="L15" s="2"/>
      <c r="M15" s="2"/>
      <c r="N15" s="2"/>
      <c r="O15" s="2"/>
      <c r="P15" s="2"/>
      <c r="Q15" s="2"/>
      <c r="R15" s="2"/>
      <c r="S15" s="2"/>
      <c r="T15" s="2"/>
      <c r="U15" s="2"/>
    </row>
    <row r="16" spans="1:21" ht="15.75" customHeight="1">
      <c r="A16" s="2578" t="s">
        <v>9392</v>
      </c>
      <c r="B16" s="2039"/>
      <c r="C16" s="2039"/>
      <c r="D16" s="2039"/>
      <c r="E16" s="2039"/>
      <c r="F16" s="2039"/>
      <c r="G16" s="2039"/>
      <c r="H16" s="2039"/>
      <c r="I16" s="2039"/>
      <c r="J16" s="2039"/>
      <c r="K16" s="2039"/>
      <c r="L16" s="2"/>
      <c r="M16" s="2"/>
      <c r="N16" s="2"/>
      <c r="O16" s="2"/>
      <c r="P16" s="2"/>
      <c r="Q16" s="2"/>
      <c r="R16" s="2"/>
      <c r="S16" s="2"/>
      <c r="T16" s="2"/>
      <c r="U16" s="2"/>
    </row>
    <row r="17" spans="1:21" ht="15.75" customHeight="1">
      <c r="A17" s="2579" t="s">
        <v>9394</v>
      </c>
      <c r="B17" s="2039"/>
      <c r="C17" s="2039"/>
      <c r="D17" s="2039"/>
      <c r="E17" s="2039"/>
      <c r="F17" s="973"/>
      <c r="G17" s="973"/>
      <c r="H17" s="973"/>
      <c r="I17" s="973"/>
      <c r="J17" s="973"/>
      <c r="K17" s="973"/>
      <c r="L17" s="2"/>
      <c r="M17" s="2"/>
      <c r="N17" s="2"/>
      <c r="O17" s="2"/>
      <c r="P17" s="2"/>
      <c r="Q17" s="2"/>
      <c r="R17" s="2"/>
      <c r="S17" s="2"/>
      <c r="T17" s="2"/>
      <c r="U17" s="2"/>
    </row>
    <row r="18" spans="1:21" ht="15.75" customHeight="1">
      <c r="A18" s="974"/>
      <c r="B18" s="974"/>
      <c r="C18" s="974"/>
      <c r="D18" s="974"/>
      <c r="E18" s="974"/>
      <c r="F18" s="974"/>
      <c r="G18" s="974"/>
      <c r="H18" s="974"/>
      <c r="I18" s="974"/>
      <c r="J18" s="974"/>
      <c r="K18" s="974"/>
      <c r="L18" s="2"/>
      <c r="M18" s="2"/>
      <c r="N18" s="2"/>
      <c r="O18" s="2"/>
      <c r="P18" s="2"/>
      <c r="Q18" s="2"/>
      <c r="R18" s="2"/>
      <c r="S18" s="2"/>
      <c r="T18" s="2"/>
      <c r="U18" s="2"/>
    </row>
    <row r="19" spans="1:21" ht="15.75" customHeight="1">
      <c r="A19" s="2"/>
      <c r="B19" s="2"/>
      <c r="C19" s="2"/>
      <c r="D19" s="2"/>
      <c r="E19" s="2"/>
      <c r="F19" s="2"/>
      <c r="G19" s="2"/>
      <c r="H19" s="2"/>
      <c r="I19" s="2"/>
      <c r="J19" s="2"/>
      <c r="K19" s="2"/>
      <c r="L19" s="2"/>
      <c r="M19" s="2"/>
      <c r="N19" s="2"/>
      <c r="O19" s="2"/>
      <c r="P19" s="2"/>
      <c r="Q19" s="2"/>
      <c r="R19" s="2"/>
      <c r="S19" s="2"/>
      <c r="T19" s="2"/>
      <c r="U19" s="2"/>
    </row>
    <row r="20" spans="1:21" ht="15.75" customHeight="1">
      <c r="A20" s="2"/>
      <c r="B20" s="2"/>
      <c r="C20" s="2"/>
      <c r="D20" s="2"/>
      <c r="E20" s="2"/>
      <c r="F20" s="2"/>
      <c r="G20" s="2"/>
      <c r="H20" s="2"/>
      <c r="I20" s="2"/>
      <c r="J20" s="2"/>
      <c r="K20" s="2"/>
      <c r="L20" s="2"/>
      <c r="M20" s="2"/>
      <c r="N20" s="2"/>
      <c r="O20" s="2"/>
      <c r="P20" s="2"/>
      <c r="Q20" s="2"/>
      <c r="R20" s="2"/>
      <c r="S20" s="2"/>
      <c r="T20" s="2"/>
      <c r="U20" s="2"/>
    </row>
    <row r="21" spans="1:21" ht="15.75" customHeight="1">
      <c r="A21" s="2"/>
      <c r="B21" s="2"/>
      <c r="C21" s="2"/>
      <c r="D21" s="2"/>
      <c r="E21" s="2"/>
      <c r="F21" s="2"/>
      <c r="G21" s="2"/>
      <c r="H21" s="2"/>
      <c r="I21" s="2"/>
      <c r="J21" s="2"/>
      <c r="K21" s="2"/>
      <c r="L21" s="2"/>
      <c r="M21" s="2"/>
      <c r="N21" s="2"/>
      <c r="O21" s="2"/>
      <c r="P21" s="2"/>
      <c r="Q21" s="2"/>
      <c r="R21" s="2"/>
      <c r="S21" s="2"/>
      <c r="T21" s="2"/>
      <c r="U21" s="2"/>
    </row>
    <row r="22" spans="1:21" ht="15.75" customHeight="1">
      <c r="A22" s="2"/>
      <c r="B22" s="2"/>
      <c r="C22" s="2"/>
      <c r="D22" s="2"/>
      <c r="E22" s="2"/>
      <c r="F22" s="2"/>
      <c r="G22" s="2"/>
      <c r="H22" s="2"/>
      <c r="I22" s="2"/>
      <c r="J22" s="2"/>
      <c r="K22" s="2"/>
      <c r="L22" s="2"/>
      <c r="M22" s="2"/>
      <c r="N22" s="2"/>
      <c r="O22" s="2"/>
      <c r="P22" s="2"/>
      <c r="Q22" s="2"/>
      <c r="R22" s="2"/>
      <c r="S22" s="2"/>
      <c r="T22" s="2"/>
      <c r="U22" s="2"/>
    </row>
    <row r="23" spans="1:21" ht="15.75" customHeight="1">
      <c r="A23" s="2"/>
      <c r="B23" s="2"/>
      <c r="C23" s="2"/>
      <c r="D23" s="2"/>
      <c r="E23" s="2"/>
      <c r="F23" s="2"/>
      <c r="G23" s="2"/>
      <c r="H23" s="2"/>
      <c r="I23" s="2"/>
      <c r="J23" s="2"/>
      <c r="K23" s="2"/>
      <c r="L23" s="2"/>
      <c r="M23" s="2"/>
      <c r="N23" s="2"/>
      <c r="O23" s="2"/>
      <c r="P23" s="2"/>
      <c r="Q23" s="2"/>
      <c r="R23" s="2"/>
      <c r="S23" s="2"/>
      <c r="T23" s="2"/>
      <c r="U23" s="2"/>
    </row>
    <row r="24" spans="1:21" ht="15.75" customHeight="1">
      <c r="A24" s="2"/>
      <c r="B24" s="2"/>
      <c r="C24" s="2"/>
      <c r="D24" s="2"/>
      <c r="E24" s="2"/>
      <c r="F24" s="2"/>
      <c r="G24" s="2"/>
      <c r="H24" s="2"/>
      <c r="I24" s="2"/>
      <c r="J24" s="2"/>
      <c r="K24" s="2"/>
      <c r="L24" s="2"/>
      <c r="M24" s="2"/>
      <c r="N24" s="2"/>
      <c r="O24" s="2"/>
      <c r="P24" s="2"/>
      <c r="Q24" s="2"/>
      <c r="R24" s="2"/>
      <c r="S24" s="2"/>
      <c r="T24" s="2"/>
      <c r="U24" s="2"/>
    </row>
    <row r="25" spans="1:21" ht="15.75" customHeight="1">
      <c r="A25" s="2"/>
      <c r="B25" s="2"/>
      <c r="C25" s="2"/>
      <c r="D25" s="2"/>
      <c r="E25" s="2"/>
      <c r="F25" s="2"/>
      <c r="G25" s="2"/>
      <c r="H25" s="2"/>
      <c r="I25" s="2"/>
      <c r="J25" s="2"/>
      <c r="K25" s="2"/>
      <c r="L25" s="2"/>
      <c r="M25" s="2"/>
      <c r="N25" s="2"/>
      <c r="O25" s="2"/>
      <c r="P25" s="2"/>
      <c r="Q25" s="2"/>
      <c r="R25" s="2"/>
      <c r="S25" s="2"/>
      <c r="T25" s="2"/>
      <c r="U25" s="2"/>
    </row>
    <row r="26" spans="1:21" ht="15.75" customHeight="1">
      <c r="A26" s="2"/>
      <c r="B26" s="2"/>
      <c r="C26" s="2"/>
      <c r="D26" s="2"/>
      <c r="E26" s="2"/>
      <c r="F26" s="2"/>
      <c r="G26" s="2"/>
      <c r="H26" s="2"/>
      <c r="I26" s="2"/>
      <c r="J26" s="2"/>
      <c r="K26" s="2"/>
      <c r="L26" s="2"/>
      <c r="M26" s="2"/>
      <c r="N26" s="2"/>
      <c r="O26" s="2"/>
      <c r="P26" s="2"/>
      <c r="Q26" s="2"/>
      <c r="R26" s="2"/>
      <c r="S26" s="2"/>
      <c r="T26" s="2"/>
      <c r="U26" s="2"/>
    </row>
    <row r="27" spans="1:21" ht="15.75" customHeight="1">
      <c r="A27" s="2"/>
      <c r="B27" s="2"/>
      <c r="C27" s="2"/>
      <c r="D27" s="2"/>
      <c r="E27" s="2"/>
      <c r="F27" s="2"/>
      <c r="G27" s="2"/>
      <c r="H27" s="2"/>
      <c r="I27" s="2"/>
      <c r="J27" s="2"/>
      <c r="K27" s="2"/>
      <c r="L27" s="2"/>
      <c r="M27" s="2"/>
      <c r="N27" s="2"/>
      <c r="O27" s="2"/>
      <c r="P27" s="2"/>
      <c r="Q27" s="2"/>
      <c r="R27" s="2"/>
      <c r="S27" s="2"/>
      <c r="T27" s="2"/>
      <c r="U27" s="2"/>
    </row>
    <row r="28" spans="1:21" ht="15.75" customHeight="1">
      <c r="A28" s="2"/>
      <c r="B28" s="2"/>
      <c r="C28" s="2"/>
      <c r="D28" s="2"/>
      <c r="E28" s="2"/>
      <c r="F28" s="2"/>
      <c r="G28" s="2"/>
      <c r="H28" s="2"/>
      <c r="I28" s="2"/>
      <c r="J28" s="2"/>
      <c r="K28" s="2"/>
      <c r="L28" s="2"/>
      <c r="M28" s="2"/>
      <c r="N28" s="2"/>
      <c r="O28" s="2"/>
      <c r="P28" s="2"/>
      <c r="Q28" s="2"/>
      <c r="R28" s="2"/>
      <c r="S28" s="2"/>
      <c r="T28" s="2"/>
      <c r="U28" s="2"/>
    </row>
    <row r="29" spans="1:21" ht="15.75" customHeight="1">
      <c r="A29" s="2"/>
      <c r="B29" s="2"/>
      <c r="C29" s="2"/>
      <c r="D29" s="2"/>
      <c r="E29" s="2"/>
      <c r="F29" s="2"/>
      <c r="G29" s="2"/>
      <c r="H29" s="2"/>
      <c r="I29" s="2"/>
      <c r="J29" s="2"/>
      <c r="K29" s="2"/>
      <c r="L29" s="2"/>
      <c r="M29" s="2"/>
      <c r="N29" s="2"/>
      <c r="O29" s="2"/>
      <c r="P29" s="2"/>
      <c r="Q29" s="2"/>
      <c r="R29" s="2"/>
      <c r="S29" s="2"/>
      <c r="T29" s="2"/>
      <c r="U29" s="2"/>
    </row>
    <row r="30" spans="1:21" ht="15.75" customHeight="1">
      <c r="A30" s="2"/>
      <c r="B30" s="2"/>
      <c r="C30" s="2"/>
      <c r="D30" s="2"/>
      <c r="E30" s="2"/>
      <c r="F30" s="2"/>
      <c r="G30" s="2"/>
      <c r="H30" s="2"/>
      <c r="I30" s="2"/>
      <c r="J30" s="2"/>
      <c r="K30" s="2"/>
      <c r="L30" s="2"/>
      <c r="M30" s="2"/>
      <c r="N30" s="2"/>
      <c r="O30" s="2"/>
      <c r="P30" s="2"/>
      <c r="Q30" s="2"/>
      <c r="R30" s="2"/>
      <c r="S30" s="2"/>
      <c r="T30" s="2"/>
      <c r="U30" s="2"/>
    </row>
    <row r="31" spans="1:21" ht="15.75" customHeight="1">
      <c r="A31" s="2"/>
      <c r="B31" s="2"/>
      <c r="C31" s="2"/>
      <c r="D31" s="2"/>
      <c r="E31" s="2"/>
      <c r="F31" s="2"/>
      <c r="G31" s="2"/>
      <c r="H31" s="2"/>
      <c r="I31" s="2"/>
      <c r="J31" s="2"/>
      <c r="K31" s="2"/>
      <c r="L31" s="2"/>
      <c r="M31" s="2"/>
      <c r="N31" s="2"/>
      <c r="O31" s="2"/>
      <c r="P31" s="2"/>
      <c r="Q31" s="2"/>
      <c r="R31" s="2"/>
      <c r="S31" s="2"/>
      <c r="T31" s="2"/>
      <c r="U31" s="2"/>
    </row>
    <row r="32" spans="1:21" ht="15.75" customHeight="1">
      <c r="A32" s="2"/>
      <c r="B32" s="2"/>
      <c r="C32" s="2"/>
      <c r="D32" s="2"/>
      <c r="E32" s="2"/>
      <c r="F32" s="2"/>
      <c r="G32" s="2"/>
      <c r="H32" s="2"/>
      <c r="I32" s="2"/>
      <c r="J32" s="2"/>
      <c r="K32" s="2"/>
      <c r="L32" s="2"/>
      <c r="M32" s="2"/>
      <c r="N32" s="2"/>
      <c r="O32" s="2"/>
      <c r="P32" s="2"/>
      <c r="Q32" s="2"/>
      <c r="R32" s="2"/>
      <c r="S32" s="2"/>
      <c r="T32" s="2"/>
      <c r="U32" s="2"/>
    </row>
    <row r="33" spans="1:21" ht="15.75" customHeight="1">
      <c r="A33" s="2"/>
      <c r="B33" s="2"/>
      <c r="C33" s="2"/>
      <c r="D33" s="2"/>
      <c r="E33" s="2"/>
      <c r="F33" s="2"/>
      <c r="G33" s="2"/>
      <c r="H33" s="2"/>
      <c r="I33" s="2"/>
      <c r="J33" s="2"/>
      <c r="K33" s="2"/>
      <c r="L33" s="2"/>
      <c r="M33" s="2"/>
      <c r="N33" s="2"/>
      <c r="O33" s="2"/>
      <c r="P33" s="2"/>
      <c r="Q33" s="2"/>
      <c r="R33" s="2"/>
      <c r="S33" s="2"/>
      <c r="T33" s="2"/>
      <c r="U33" s="2"/>
    </row>
    <row r="34" spans="1:21" ht="15.75" customHeight="1">
      <c r="A34" s="2"/>
      <c r="B34" s="2"/>
      <c r="C34" s="2"/>
      <c r="D34" s="2"/>
      <c r="E34" s="2"/>
      <c r="F34" s="2"/>
      <c r="G34" s="2"/>
      <c r="H34" s="2"/>
      <c r="I34" s="2"/>
      <c r="J34" s="2"/>
      <c r="K34" s="2"/>
      <c r="L34" s="2"/>
      <c r="M34" s="2"/>
      <c r="N34" s="2"/>
      <c r="O34" s="2"/>
      <c r="P34" s="2"/>
      <c r="Q34" s="2"/>
      <c r="R34" s="2"/>
      <c r="S34" s="2"/>
      <c r="T34" s="2"/>
      <c r="U34" s="2"/>
    </row>
    <row r="35" spans="1:21" ht="15.75" customHeight="1">
      <c r="A35" s="2"/>
      <c r="B35" s="2"/>
      <c r="C35" s="2"/>
      <c r="D35" s="2"/>
      <c r="E35" s="2"/>
      <c r="F35" s="2"/>
      <c r="G35" s="2"/>
      <c r="H35" s="2"/>
      <c r="I35" s="2"/>
      <c r="J35" s="2"/>
      <c r="K35" s="2"/>
      <c r="L35" s="2"/>
      <c r="M35" s="2"/>
      <c r="N35" s="2"/>
      <c r="O35" s="2"/>
      <c r="P35" s="2"/>
      <c r="Q35" s="2"/>
      <c r="R35" s="2"/>
      <c r="S35" s="2"/>
      <c r="T35" s="2"/>
      <c r="U35" s="2"/>
    </row>
    <row r="36" spans="1:21" ht="15.75" customHeight="1">
      <c r="A36" s="2"/>
      <c r="B36" s="2"/>
      <c r="C36" s="2"/>
      <c r="D36" s="2"/>
      <c r="E36" s="2"/>
      <c r="F36" s="2"/>
      <c r="G36" s="2"/>
      <c r="H36" s="2"/>
      <c r="I36" s="2"/>
      <c r="J36" s="2"/>
      <c r="K36" s="2"/>
      <c r="L36" s="2"/>
      <c r="M36" s="2"/>
      <c r="N36" s="2"/>
      <c r="O36" s="2"/>
      <c r="P36" s="2"/>
      <c r="Q36" s="2"/>
      <c r="R36" s="2"/>
      <c r="S36" s="2"/>
      <c r="T36" s="2"/>
      <c r="U36" s="2"/>
    </row>
    <row r="37" spans="1:21" ht="15.75" customHeight="1">
      <c r="A37" s="2"/>
      <c r="B37" s="2"/>
      <c r="C37" s="2"/>
      <c r="D37" s="2"/>
      <c r="E37" s="2"/>
      <c r="F37" s="2"/>
      <c r="G37" s="2"/>
      <c r="H37" s="2"/>
      <c r="I37" s="2"/>
      <c r="J37" s="2"/>
      <c r="K37" s="2"/>
      <c r="L37" s="2"/>
      <c r="M37" s="2"/>
      <c r="N37" s="2"/>
      <c r="O37" s="2"/>
      <c r="P37" s="2"/>
      <c r="Q37" s="2"/>
      <c r="R37" s="2"/>
      <c r="S37" s="2"/>
      <c r="T37" s="2"/>
      <c r="U37" s="2"/>
    </row>
    <row r="38" spans="1:21" ht="15.75" customHeight="1">
      <c r="A38" s="2"/>
      <c r="B38" s="2"/>
      <c r="C38" s="2"/>
      <c r="D38" s="2"/>
      <c r="E38" s="2"/>
      <c r="F38" s="2"/>
      <c r="G38" s="2"/>
      <c r="H38" s="2"/>
      <c r="I38" s="2"/>
      <c r="J38" s="2"/>
      <c r="K38" s="2"/>
      <c r="L38" s="2"/>
      <c r="M38" s="2"/>
      <c r="N38" s="2"/>
      <c r="O38" s="2"/>
      <c r="P38" s="2"/>
      <c r="Q38" s="2"/>
      <c r="R38" s="2"/>
      <c r="S38" s="2"/>
      <c r="T38" s="2"/>
      <c r="U38" s="2"/>
    </row>
    <row r="39" spans="1:21" ht="15.75" customHeight="1">
      <c r="A39" s="2"/>
      <c r="B39" s="2"/>
      <c r="C39" s="2"/>
      <c r="D39" s="2"/>
      <c r="E39" s="2"/>
      <c r="F39" s="2"/>
      <c r="G39" s="2"/>
      <c r="H39" s="2"/>
      <c r="I39" s="2"/>
      <c r="J39" s="2"/>
      <c r="K39" s="2"/>
      <c r="L39" s="2"/>
      <c r="M39" s="2"/>
      <c r="N39" s="2"/>
      <c r="O39" s="2"/>
      <c r="P39" s="2"/>
      <c r="Q39" s="2"/>
      <c r="R39" s="2"/>
      <c r="S39" s="2"/>
      <c r="T39" s="2"/>
      <c r="U39" s="2"/>
    </row>
    <row r="40" spans="1:21" ht="15.75" customHeight="1">
      <c r="A40" s="2"/>
      <c r="B40" s="2"/>
      <c r="C40" s="2"/>
      <c r="D40" s="2"/>
      <c r="E40" s="2"/>
      <c r="F40" s="2"/>
      <c r="G40" s="2"/>
      <c r="H40" s="2"/>
      <c r="I40" s="2"/>
      <c r="J40" s="2"/>
      <c r="K40" s="2"/>
      <c r="L40" s="2"/>
      <c r="M40" s="2"/>
      <c r="N40" s="2"/>
      <c r="O40" s="2"/>
      <c r="P40" s="2"/>
      <c r="Q40" s="2"/>
      <c r="R40" s="2"/>
      <c r="S40" s="2"/>
      <c r="T40" s="2"/>
      <c r="U40" s="2"/>
    </row>
    <row r="41" spans="1:21" ht="15.75" customHeight="1">
      <c r="A41" s="2"/>
      <c r="B41" s="2"/>
      <c r="C41" s="2"/>
      <c r="D41" s="2"/>
      <c r="E41" s="2"/>
      <c r="F41" s="2"/>
      <c r="G41" s="2"/>
      <c r="H41" s="2"/>
      <c r="I41" s="2"/>
      <c r="J41" s="2"/>
      <c r="K41" s="2"/>
      <c r="L41" s="2"/>
      <c r="M41" s="2"/>
      <c r="N41" s="2"/>
      <c r="O41" s="2"/>
      <c r="P41" s="2"/>
      <c r="Q41" s="2"/>
      <c r="R41" s="2"/>
      <c r="S41" s="2"/>
      <c r="T41" s="2"/>
      <c r="U41" s="2"/>
    </row>
    <row r="42" spans="1:21" ht="15.75" customHeight="1">
      <c r="A42" s="2"/>
      <c r="B42" s="2"/>
      <c r="C42" s="2"/>
      <c r="D42" s="2"/>
      <c r="E42" s="2"/>
      <c r="F42" s="2"/>
      <c r="G42" s="2"/>
      <c r="H42" s="2"/>
      <c r="I42" s="2"/>
      <c r="J42" s="2"/>
      <c r="K42" s="2"/>
      <c r="L42" s="2"/>
      <c r="M42" s="2"/>
      <c r="N42" s="2"/>
      <c r="O42" s="2"/>
      <c r="P42" s="2"/>
      <c r="Q42" s="2"/>
      <c r="R42" s="2"/>
      <c r="S42" s="2"/>
      <c r="T42" s="2"/>
      <c r="U42" s="2"/>
    </row>
    <row r="43" spans="1:21" ht="15.75" customHeight="1">
      <c r="A43" s="2"/>
      <c r="B43" s="2"/>
      <c r="C43" s="2"/>
      <c r="D43" s="2"/>
      <c r="E43" s="2"/>
      <c r="F43" s="2"/>
      <c r="G43" s="2"/>
      <c r="H43" s="2"/>
      <c r="I43" s="2"/>
      <c r="J43" s="2"/>
      <c r="K43" s="2"/>
      <c r="L43" s="2"/>
      <c r="M43" s="2"/>
      <c r="N43" s="2"/>
      <c r="O43" s="2"/>
      <c r="P43" s="2"/>
      <c r="Q43" s="2"/>
      <c r="R43" s="2"/>
      <c r="S43" s="2"/>
      <c r="T43" s="2"/>
      <c r="U43" s="2"/>
    </row>
    <row r="44" spans="1:21" ht="15.75" customHeight="1">
      <c r="A44" s="2"/>
      <c r="B44" s="2"/>
      <c r="C44" s="2"/>
      <c r="D44" s="2"/>
      <c r="E44" s="2"/>
      <c r="F44" s="2"/>
      <c r="G44" s="2"/>
      <c r="H44" s="2"/>
      <c r="I44" s="2"/>
      <c r="J44" s="2"/>
      <c r="K44" s="2"/>
      <c r="L44" s="2"/>
      <c r="M44" s="2"/>
      <c r="N44" s="2"/>
      <c r="O44" s="2"/>
      <c r="P44" s="2"/>
      <c r="Q44" s="2"/>
      <c r="R44" s="2"/>
      <c r="S44" s="2"/>
      <c r="T44" s="2"/>
      <c r="U44" s="2"/>
    </row>
    <row r="45" spans="1:21" ht="15.75" customHeight="1">
      <c r="A45" s="2"/>
      <c r="B45" s="2"/>
      <c r="C45" s="2"/>
      <c r="D45" s="2"/>
      <c r="E45" s="2"/>
      <c r="F45" s="2"/>
      <c r="G45" s="2"/>
      <c r="H45" s="2"/>
      <c r="I45" s="2"/>
      <c r="J45" s="2"/>
      <c r="K45" s="2"/>
      <c r="L45" s="2"/>
      <c r="M45" s="2"/>
      <c r="N45" s="2"/>
      <c r="O45" s="2"/>
      <c r="P45" s="2"/>
      <c r="Q45" s="2"/>
      <c r="R45" s="2"/>
      <c r="S45" s="2"/>
      <c r="T45" s="2"/>
      <c r="U45" s="2"/>
    </row>
    <row r="46" spans="1:21" ht="15.75" customHeight="1">
      <c r="A46" s="2"/>
      <c r="B46" s="2"/>
      <c r="C46" s="2"/>
      <c r="D46" s="2"/>
      <c r="E46" s="2"/>
      <c r="F46" s="2"/>
      <c r="G46" s="2"/>
      <c r="H46" s="2"/>
      <c r="I46" s="2"/>
      <c r="J46" s="2"/>
      <c r="K46" s="2"/>
      <c r="L46" s="2"/>
      <c r="M46" s="2"/>
      <c r="N46" s="2"/>
      <c r="O46" s="2"/>
      <c r="P46" s="2"/>
      <c r="Q46" s="2"/>
      <c r="R46" s="2"/>
      <c r="S46" s="2"/>
      <c r="T46" s="2"/>
      <c r="U46" s="2"/>
    </row>
    <row r="47" spans="1:21" ht="15.75" customHeight="1">
      <c r="A47" s="2"/>
      <c r="B47" s="2"/>
      <c r="C47" s="2"/>
      <c r="D47" s="2"/>
      <c r="E47" s="2"/>
      <c r="F47" s="2"/>
      <c r="G47" s="2"/>
      <c r="H47" s="2"/>
      <c r="I47" s="2"/>
      <c r="J47" s="2"/>
      <c r="K47" s="2"/>
      <c r="L47" s="2"/>
      <c r="M47" s="2"/>
      <c r="N47" s="2"/>
      <c r="O47" s="2"/>
      <c r="P47" s="2"/>
      <c r="Q47" s="2"/>
      <c r="R47" s="2"/>
      <c r="S47" s="2"/>
      <c r="T47" s="2"/>
      <c r="U47" s="2"/>
    </row>
    <row r="48" spans="1:21" ht="15.75" customHeight="1">
      <c r="A48" s="2"/>
      <c r="B48" s="2"/>
      <c r="C48" s="2"/>
      <c r="D48" s="2"/>
      <c r="E48" s="2"/>
      <c r="F48" s="2"/>
      <c r="G48" s="2"/>
      <c r="H48" s="2"/>
      <c r="I48" s="2"/>
      <c r="J48" s="2"/>
      <c r="K48" s="2"/>
      <c r="L48" s="2"/>
      <c r="M48" s="2"/>
      <c r="N48" s="2"/>
      <c r="O48" s="2"/>
      <c r="P48" s="2"/>
      <c r="Q48" s="2"/>
      <c r="R48" s="2"/>
      <c r="S48" s="2"/>
      <c r="T48" s="2"/>
      <c r="U48" s="2"/>
    </row>
    <row r="49" spans="1:21" ht="15.75" customHeight="1">
      <c r="A49" s="2"/>
      <c r="B49" s="2"/>
      <c r="C49" s="2"/>
      <c r="D49" s="2"/>
      <c r="E49" s="2"/>
      <c r="F49" s="2"/>
      <c r="G49" s="2"/>
      <c r="H49" s="2"/>
      <c r="I49" s="2"/>
      <c r="J49" s="2"/>
      <c r="K49" s="2"/>
      <c r="L49" s="2"/>
      <c r="M49" s="2"/>
      <c r="N49" s="2"/>
      <c r="O49" s="2"/>
      <c r="P49" s="2"/>
      <c r="Q49" s="2"/>
      <c r="R49" s="2"/>
      <c r="S49" s="2"/>
      <c r="T49" s="2"/>
      <c r="U49" s="2"/>
    </row>
    <row r="50" spans="1:21" ht="15.75" customHeight="1">
      <c r="A50" s="2"/>
      <c r="B50" s="2"/>
      <c r="C50" s="2"/>
      <c r="D50" s="2"/>
      <c r="E50" s="2"/>
      <c r="F50" s="2"/>
      <c r="G50" s="2"/>
      <c r="H50" s="2"/>
      <c r="I50" s="2"/>
      <c r="J50" s="2"/>
      <c r="K50" s="2"/>
      <c r="L50" s="2"/>
      <c r="M50" s="2"/>
      <c r="N50" s="2"/>
      <c r="O50" s="2"/>
      <c r="P50" s="2"/>
      <c r="Q50" s="2"/>
      <c r="R50" s="2"/>
      <c r="S50" s="2"/>
      <c r="T50" s="2"/>
      <c r="U50" s="2"/>
    </row>
    <row r="51" spans="1:21" ht="15.75" customHeight="1">
      <c r="A51" s="2"/>
      <c r="B51" s="2"/>
      <c r="C51" s="2"/>
      <c r="D51" s="2"/>
      <c r="E51" s="2"/>
      <c r="F51" s="2"/>
      <c r="G51" s="2"/>
      <c r="H51" s="2"/>
      <c r="I51" s="2"/>
      <c r="J51" s="2"/>
      <c r="K51" s="2"/>
      <c r="L51" s="2"/>
      <c r="M51" s="2"/>
      <c r="N51" s="2"/>
      <c r="O51" s="2"/>
      <c r="P51" s="2"/>
      <c r="Q51" s="2"/>
      <c r="R51" s="2"/>
      <c r="S51" s="2"/>
      <c r="T51" s="2"/>
      <c r="U51" s="2"/>
    </row>
    <row r="52" spans="1:21" ht="15.75" customHeight="1">
      <c r="A52" s="2"/>
      <c r="B52" s="2"/>
      <c r="C52" s="2"/>
      <c r="D52" s="2"/>
      <c r="E52" s="2"/>
      <c r="F52" s="2"/>
      <c r="G52" s="2"/>
      <c r="H52" s="2"/>
      <c r="I52" s="2"/>
      <c r="J52" s="2"/>
      <c r="K52" s="2"/>
      <c r="L52" s="2"/>
      <c r="M52" s="2"/>
      <c r="N52" s="2"/>
      <c r="O52" s="2"/>
      <c r="P52" s="2"/>
      <c r="Q52" s="2"/>
      <c r="R52" s="2"/>
      <c r="S52" s="2"/>
      <c r="T52" s="2"/>
      <c r="U52" s="2"/>
    </row>
    <row r="53" spans="1:21" ht="15.75" customHeight="1">
      <c r="A53" s="2"/>
      <c r="B53" s="2"/>
      <c r="C53" s="2"/>
      <c r="D53" s="2"/>
      <c r="E53" s="2"/>
      <c r="F53" s="2"/>
      <c r="G53" s="2"/>
      <c r="H53" s="2"/>
      <c r="I53" s="2"/>
      <c r="J53" s="2"/>
      <c r="K53" s="2"/>
      <c r="L53" s="2"/>
      <c r="M53" s="2"/>
      <c r="N53" s="2"/>
      <c r="O53" s="2"/>
      <c r="P53" s="2"/>
      <c r="Q53" s="2"/>
      <c r="R53" s="2"/>
      <c r="S53" s="2"/>
      <c r="T53" s="2"/>
      <c r="U53" s="2"/>
    </row>
    <row r="54" spans="1:21" ht="15.75" customHeight="1">
      <c r="A54" s="2"/>
      <c r="B54" s="2"/>
      <c r="C54" s="2"/>
      <c r="D54" s="2"/>
      <c r="E54" s="2"/>
      <c r="F54" s="2"/>
      <c r="G54" s="2"/>
      <c r="H54" s="2"/>
      <c r="I54" s="2"/>
      <c r="J54" s="2"/>
      <c r="K54" s="2"/>
      <c r="L54" s="2"/>
      <c r="M54" s="2"/>
      <c r="N54" s="2"/>
      <c r="O54" s="2"/>
      <c r="P54" s="2"/>
      <c r="Q54" s="2"/>
      <c r="R54" s="2"/>
      <c r="S54" s="2"/>
      <c r="T54" s="2"/>
      <c r="U54" s="2"/>
    </row>
    <row r="55" spans="1:21" ht="15.75" customHeight="1">
      <c r="A55" s="2"/>
      <c r="B55" s="2"/>
      <c r="C55" s="2"/>
      <c r="D55" s="2"/>
      <c r="E55" s="2"/>
      <c r="F55" s="2"/>
      <c r="G55" s="2"/>
      <c r="H55" s="2"/>
      <c r="I55" s="2"/>
      <c r="J55" s="2"/>
      <c r="K55" s="2"/>
      <c r="L55" s="2"/>
      <c r="M55" s="2"/>
      <c r="N55" s="2"/>
      <c r="O55" s="2"/>
      <c r="P55" s="2"/>
      <c r="Q55" s="2"/>
      <c r="R55" s="2"/>
      <c r="S55" s="2"/>
      <c r="T55" s="2"/>
      <c r="U55" s="2"/>
    </row>
    <row r="56" spans="1:21" ht="15.75" customHeight="1">
      <c r="A56" s="2"/>
      <c r="B56" s="2"/>
      <c r="C56" s="2"/>
      <c r="D56" s="2"/>
      <c r="E56" s="2"/>
      <c r="F56" s="2"/>
      <c r="G56" s="2"/>
      <c r="H56" s="2"/>
      <c r="I56" s="2"/>
      <c r="J56" s="2"/>
      <c r="K56" s="2"/>
      <c r="L56" s="2"/>
      <c r="M56" s="2"/>
      <c r="N56" s="2"/>
      <c r="O56" s="2"/>
      <c r="P56" s="2"/>
      <c r="Q56" s="2"/>
      <c r="R56" s="2"/>
      <c r="S56" s="2"/>
      <c r="T56" s="2"/>
      <c r="U56" s="2"/>
    </row>
    <row r="57" spans="1:21" ht="15.75" customHeight="1">
      <c r="A57" s="2"/>
      <c r="B57" s="2"/>
      <c r="C57" s="2"/>
      <c r="D57" s="2"/>
      <c r="E57" s="2"/>
      <c r="F57" s="2"/>
      <c r="G57" s="2"/>
      <c r="H57" s="2"/>
      <c r="I57" s="2"/>
      <c r="J57" s="2"/>
      <c r="K57" s="2"/>
      <c r="L57" s="2"/>
      <c r="M57" s="2"/>
      <c r="N57" s="2"/>
      <c r="O57" s="2"/>
      <c r="P57" s="2"/>
      <c r="Q57" s="2"/>
      <c r="R57" s="2"/>
      <c r="S57" s="2"/>
      <c r="T57" s="2"/>
      <c r="U57" s="2"/>
    </row>
    <row r="58" spans="1:21" ht="15.75" customHeight="1">
      <c r="A58" s="2"/>
      <c r="B58" s="2"/>
      <c r="C58" s="2"/>
      <c r="D58" s="2"/>
      <c r="E58" s="2"/>
      <c r="F58" s="2"/>
      <c r="G58" s="2"/>
      <c r="H58" s="2"/>
      <c r="I58" s="2"/>
      <c r="J58" s="2"/>
      <c r="K58" s="2"/>
      <c r="L58" s="2"/>
      <c r="M58" s="2"/>
      <c r="N58" s="2"/>
      <c r="O58" s="2"/>
      <c r="P58" s="2"/>
      <c r="Q58" s="2"/>
      <c r="R58" s="2"/>
      <c r="S58" s="2"/>
      <c r="T58" s="2"/>
      <c r="U58" s="2"/>
    </row>
    <row r="59" spans="1:21" ht="15.75" customHeight="1">
      <c r="A59" s="2"/>
      <c r="B59" s="2"/>
      <c r="C59" s="2"/>
      <c r="D59" s="2"/>
      <c r="E59" s="2"/>
      <c r="F59" s="2"/>
      <c r="G59" s="2"/>
      <c r="H59" s="2"/>
      <c r="I59" s="2"/>
      <c r="J59" s="2"/>
      <c r="K59" s="2"/>
      <c r="L59" s="2"/>
      <c r="M59" s="2"/>
      <c r="N59" s="2"/>
      <c r="O59" s="2"/>
      <c r="P59" s="2"/>
      <c r="Q59" s="2"/>
      <c r="R59" s="2"/>
      <c r="S59" s="2"/>
      <c r="T59" s="2"/>
      <c r="U59" s="2"/>
    </row>
    <row r="60" spans="1:21" ht="15.75" customHeight="1">
      <c r="A60" s="2"/>
      <c r="B60" s="2"/>
      <c r="C60" s="2"/>
      <c r="D60" s="2"/>
      <c r="E60" s="2"/>
      <c r="F60" s="2"/>
      <c r="G60" s="2"/>
      <c r="H60" s="2"/>
      <c r="I60" s="2"/>
      <c r="J60" s="2"/>
      <c r="K60" s="2"/>
      <c r="L60" s="2"/>
      <c r="M60" s="2"/>
      <c r="N60" s="2"/>
      <c r="O60" s="2"/>
      <c r="P60" s="2"/>
      <c r="Q60" s="2"/>
      <c r="R60" s="2"/>
      <c r="S60" s="2"/>
      <c r="T60" s="2"/>
      <c r="U60" s="2"/>
    </row>
    <row r="61" spans="1:21" ht="15.75" customHeight="1">
      <c r="A61" s="2"/>
      <c r="B61" s="2"/>
      <c r="C61" s="2"/>
      <c r="D61" s="2"/>
      <c r="E61" s="2"/>
      <c r="F61" s="2"/>
      <c r="G61" s="2"/>
      <c r="H61" s="2"/>
      <c r="I61" s="2"/>
      <c r="J61" s="2"/>
      <c r="K61" s="2"/>
      <c r="L61" s="2"/>
      <c r="M61" s="2"/>
      <c r="N61" s="2"/>
      <c r="O61" s="2"/>
      <c r="P61" s="2"/>
      <c r="Q61" s="2"/>
      <c r="R61" s="2"/>
      <c r="S61" s="2"/>
      <c r="T61" s="2"/>
      <c r="U61" s="2"/>
    </row>
    <row r="62" spans="1:21" ht="15.75" customHeight="1">
      <c r="A62" s="2"/>
      <c r="B62" s="2"/>
      <c r="C62" s="2"/>
      <c r="D62" s="2"/>
      <c r="E62" s="2"/>
      <c r="F62" s="2"/>
      <c r="G62" s="2"/>
      <c r="H62" s="2"/>
      <c r="I62" s="2"/>
      <c r="J62" s="2"/>
      <c r="K62" s="2"/>
      <c r="L62" s="2"/>
      <c r="M62" s="2"/>
      <c r="N62" s="2"/>
      <c r="O62" s="2"/>
      <c r="P62" s="2"/>
      <c r="Q62" s="2"/>
      <c r="R62" s="2"/>
      <c r="S62" s="2"/>
      <c r="T62" s="2"/>
      <c r="U62" s="2"/>
    </row>
    <row r="63" spans="1:21" ht="15.75" customHeight="1">
      <c r="A63" s="2"/>
      <c r="B63" s="2"/>
      <c r="C63" s="2"/>
      <c r="D63" s="2"/>
      <c r="E63" s="2"/>
      <c r="F63" s="2"/>
      <c r="G63" s="2"/>
      <c r="H63" s="2"/>
      <c r="I63" s="2"/>
      <c r="J63" s="2"/>
      <c r="K63" s="2"/>
      <c r="L63" s="2"/>
      <c r="M63" s="2"/>
      <c r="N63" s="2"/>
      <c r="O63" s="2"/>
      <c r="P63" s="2"/>
      <c r="Q63" s="2"/>
      <c r="R63" s="2"/>
      <c r="S63" s="2"/>
      <c r="T63" s="2"/>
      <c r="U63" s="2"/>
    </row>
    <row r="64" spans="1:21" ht="15.75" customHeight="1">
      <c r="A64" s="2"/>
      <c r="B64" s="2"/>
      <c r="C64" s="2"/>
      <c r="D64" s="2"/>
      <c r="E64" s="2"/>
      <c r="F64" s="2"/>
      <c r="G64" s="2"/>
      <c r="H64" s="2"/>
      <c r="I64" s="2"/>
      <c r="J64" s="2"/>
      <c r="K64" s="2"/>
      <c r="L64" s="2"/>
      <c r="M64" s="2"/>
      <c r="N64" s="2"/>
      <c r="O64" s="2"/>
      <c r="P64" s="2"/>
      <c r="Q64" s="2"/>
      <c r="R64" s="2"/>
      <c r="S64" s="2"/>
      <c r="T64" s="2"/>
      <c r="U64" s="2"/>
    </row>
    <row r="65" spans="1:21" ht="15.75" customHeight="1">
      <c r="A65" s="2"/>
      <c r="B65" s="2"/>
      <c r="C65" s="2"/>
      <c r="D65" s="2"/>
      <c r="E65" s="2"/>
      <c r="F65" s="2"/>
      <c r="G65" s="2"/>
      <c r="H65" s="2"/>
      <c r="I65" s="2"/>
      <c r="J65" s="2"/>
      <c r="K65" s="2"/>
      <c r="L65" s="2"/>
      <c r="M65" s="2"/>
      <c r="N65" s="2"/>
      <c r="O65" s="2"/>
      <c r="P65" s="2"/>
      <c r="Q65" s="2"/>
      <c r="R65" s="2"/>
      <c r="S65" s="2"/>
      <c r="T65" s="2"/>
      <c r="U65" s="2"/>
    </row>
    <row r="66" spans="1:21" ht="15.75" customHeight="1">
      <c r="A66" s="2"/>
      <c r="B66" s="2"/>
      <c r="C66" s="2"/>
      <c r="D66" s="2"/>
      <c r="E66" s="2"/>
      <c r="F66" s="2"/>
      <c r="G66" s="2"/>
      <c r="H66" s="2"/>
      <c r="I66" s="2"/>
      <c r="J66" s="2"/>
      <c r="K66" s="2"/>
      <c r="L66" s="2"/>
      <c r="M66" s="2"/>
      <c r="N66" s="2"/>
      <c r="O66" s="2"/>
      <c r="P66" s="2"/>
      <c r="Q66" s="2"/>
      <c r="R66" s="2"/>
      <c r="S66" s="2"/>
      <c r="T66" s="2"/>
      <c r="U66" s="2"/>
    </row>
    <row r="67" spans="1:21" ht="15.75" customHeight="1">
      <c r="A67" s="2"/>
      <c r="B67" s="2"/>
      <c r="C67" s="2"/>
      <c r="D67" s="2"/>
      <c r="E67" s="2"/>
      <c r="F67" s="2"/>
      <c r="G67" s="2"/>
      <c r="H67" s="2"/>
      <c r="I67" s="2"/>
      <c r="J67" s="2"/>
      <c r="K67" s="2"/>
      <c r="L67" s="2"/>
      <c r="M67" s="2"/>
      <c r="N67" s="2"/>
      <c r="O67" s="2"/>
      <c r="P67" s="2"/>
      <c r="Q67" s="2"/>
      <c r="R67" s="2"/>
      <c r="S67" s="2"/>
      <c r="T67" s="2"/>
      <c r="U67" s="2"/>
    </row>
    <row r="68" spans="1:21" ht="15.75" customHeight="1">
      <c r="A68" s="2"/>
      <c r="B68" s="2"/>
      <c r="C68" s="2"/>
      <c r="D68" s="2"/>
      <c r="E68" s="2"/>
      <c r="F68" s="2"/>
      <c r="G68" s="2"/>
      <c r="H68" s="2"/>
      <c r="I68" s="2"/>
      <c r="J68" s="2"/>
      <c r="K68" s="2"/>
      <c r="L68" s="2"/>
      <c r="M68" s="2"/>
      <c r="N68" s="2"/>
      <c r="O68" s="2"/>
      <c r="P68" s="2"/>
      <c r="Q68" s="2"/>
      <c r="R68" s="2"/>
      <c r="S68" s="2"/>
      <c r="T68" s="2"/>
      <c r="U68" s="2"/>
    </row>
    <row r="69" spans="1:21" ht="15.75" customHeight="1">
      <c r="A69" s="2"/>
      <c r="B69" s="2"/>
      <c r="C69" s="2"/>
      <c r="D69" s="2"/>
      <c r="E69" s="2"/>
      <c r="F69" s="2"/>
      <c r="G69" s="2"/>
      <c r="H69" s="2"/>
      <c r="I69" s="2"/>
      <c r="J69" s="2"/>
      <c r="K69" s="2"/>
      <c r="L69" s="2"/>
      <c r="M69" s="2"/>
      <c r="N69" s="2"/>
      <c r="O69" s="2"/>
      <c r="P69" s="2"/>
      <c r="Q69" s="2"/>
      <c r="R69" s="2"/>
      <c r="S69" s="2"/>
      <c r="T69" s="2"/>
      <c r="U69" s="2"/>
    </row>
    <row r="70" spans="1:21" ht="15.75" customHeight="1">
      <c r="A70" s="2"/>
      <c r="B70" s="2"/>
      <c r="C70" s="2"/>
      <c r="D70" s="2"/>
      <c r="E70" s="2"/>
      <c r="F70" s="2"/>
      <c r="G70" s="2"/>
      <c r="H70" s="2"/>
      <c r="I70" s="2"/>
      <c r="J70" s="2"/>
      <c r="K70" s="2"/>
      <c r="L70" s="2"/>
      <c r="M70" s="2"/>
      <c r="N70" s="2"/>
      <c r="O70" s="2"/>
      <c r="P70" s="2"/>
      <c r="Q70" s="2"/>
      <c r="R70" s="2"/>
      <c r="S70" s="2"/>
      <c r="T70" s="2"/>
      <c r="U70" s="2"/>
    </row>
    <row r="71" spans="1:21" ht="15.75" customHeight="1">
      <c r="A71" s="2"/>
      <c r="B71" s="2"/>
      <c r="C71" s="2"/>
      <c r="D71" s="2"/>
      <c r="E71" s="2"/>
      <c r="F71" s="2"/>
      <c r="G71" s="2"/>
      <c r="H71" s="2"/>
      <c r="I71" s="2"/>
      <c r="J71" s="2"/>
      <c r="K71" s="2"/>
      <c r="L71" s="2"/>
      <c r="M71" s="2"/>
      <c r="N71" s="2"/>
      <c r="O71" s="2"/>
      <c r="P71" s="2"/>
      <c r="Q71" s="2"/>
      <c r="R71" s="2"/>
      <c r="S71" s="2"/>
      <c r="T71" s="2"/>
      <c r="U71" s="2"/>
    </row>
    <row r="72" spans="1:21" ht="15.75" customHeight="1">
      <c r="A72" s="2"/>
      <c r="B72" s="2"/>
      <c r="C72" s="2"/>
      <c r="D72" s="2"/>
      <c r="E72" s="2"/>
      <c r="F72" s="2"/>
      <c r="G72" s="2"/>
      <c r="H72" s="2"/>
      <c r="I72" s="2"/>
      <c r="J72" s="2"/>
      <c r="K72" s="2"/>
      <c r="L72" s="2"/>
      <c r="M72" s="2"/>
      <c r="N72" s="2"/>
      <c r="O72" s="2"/>
      <c r="P72" s="2"/>
      <c r="Q72" s="2"/>
      <c r="R72" s="2"/>
      <c r="S72" s="2"/>
      <c r="T72" s="2"/>
      <c r="U72" s="2"/>
    </row>
    <row r="73" spans="1:21" ht="15.75" customHeight="1">
      <c r="A73" s="2"/>
      <c r="B73" s="2"/>
      <c r="C73" s="2"/>
      <c r="D73" s="2"/>
      <c r="E73" s="2"/>
      <c r="F73" s="2"/>
      <c r="G73" s="2"/>
      <c r="H73" s="2"/>
      <c r="I73" s="2"/>
      <c r="J73" s="2"/>
      <c r="K73" s="2"/>
      <c r="L73" s="2"/>
      <c r="M73" s="2"/>
      <c r="N73" s="2"/>
      <c r="O73" s="2"/>
      <c r="P73" s="2"/>
      <c r="Q73" s="2"/>
      <c r="R73" s="2"/>
      <c r="S73" s="2"/>
      <c r="T73" s="2"/>
      <c r="U73" s="2"/>
    </row>
    <row r="74" spans="1:21" ht="15.75" customHeight="1">
      <c r="A74" s="2"/>
      <c r="B74" s="2"/>
      <c r="C74" s="2"/>
      <c r="D74" s="2"/>
      <c r="E74" s="2"/>
      <c r="F74" s="2"/>
      <c r="G74" s="2"/>
      <c r="H74" s="2"/>
      <c r="I74" s="2"/>
      <c r="J74" s="2"/>
      <c r="K74" s="2"/>
      <c r="L74" s="2"/>
      <c r="M74" s="2"/>
      <c r="N74" s="2"/>
      <c r="O74" s="2"/>
      <c r="P74" s="2"/>
      <c r="Q74" s="2"/>
      <c r="R74" s="2"/>
      <c r="S74" s="2"/>
      <c r="T74" s="2"/>
      <c r="U74" s="2"/>
    </row>
    <row r="75" spans="1:21" ht="15.75" customHeight="1">
      <c r="A75" s="2"/>
      <c r="B75" s="2"/>
      <c r="C75" s="2"/>
      <c r="D75" s="2"/>
      <c r="E75" s="2"/>
      <c r="F75" s="2"/>
      <c r="G75" s="2"/>
      <c r="H75" s="2"/>
      <c r="I75" s="2"/>
      <c r="J75" s="2"/>
      <c r="K75" s="2"/>
      <c r="L75" s="2"/>
      <c r="M75" s="2"/>
      <c r="N75" s="2"/>
      <c r="O75" s="2"/>
      <c r="P75" s="2"/>
      <c r="Q75" s="2"/>
      <c r="R75" s="2"/>
      <c r="S75" s="2"/>
      <c r="T75" s="2"/>
      <c r="U75" s="2"/>
    </row>
    <row r="76" spans="1:21" ht="15.75" customHeight="1">
      <c r="A76" s="2"/>
      <c r="B76" s="2"/>
      <c r="C76" s="2"/>
      <c r="D76" s="2"/>
      <c r="E76" s="2"/>
      <c r="F76" s="2"/>
      <c r="G76" s="2"/>
      <c r="H76" s="2"/>
      <c r="I76" s="2"/>
      <c r="J76" s="2"/>
      <c r="K76" s="2"/>
      <c r="L76" s="2"/>
      <c r="M76" s="2"/>
      <c r="N76" s="2"/>
      <c r="O76" s="2"/>
      <c r="P76" s="2"/>
      <c r="Q76" s="2"/>
      <c r="R76" s="2"/>
      <c r="S76" s="2"/>
      <c r="T76" s="2"/>
      <c r="U76" s="2"/>
    </row>
    <row r="77" spans="1:21" ht="15.75" customHeight="1">
      <c r="A77" s="2"/>
      <c r="B77" s="2"/>
      <c r="C77" s="2"/>
      <c r="D77" s="2"/>
      <c r="E77" s="2"/>
      <c r="F77" s="2"/>
      <c r="G77" s="2"/>
      <c r="H77" s="2"/>
      <c r="I77" s="2"/>
      <c r="J77" s="2"/>
      <c r="K77" s="2"/>
      <c r="L77" s="2"/>
      <c r="M77" s="2"/>
      <c r="N77" s="2"/>
      <c r="O77" s="2"/>
      <c r="P77" s="2"/>
      <c r="Q77" s="2"/>
      <c r="R77" s="2"/>
      <c r="S77" s="2"/>
      <c r="T77" s="2"/>
      <c r="U77" s="2"/>
    </row>
    <row r="78" spans="1:21" ht="15.75" customHeight="1">
      <c r="A78" s="2"/>
      <c r="B78" s="2"/>
      <c r="C78" s="2"/>
      <c r="D78" s="2"/>
      <c r="E78" s="2"/>
      <c r="F78" s="2"/>
      <c r="G78" s="2"/>
      <c r="H78" s="2"/>
      <c r="I78" s="2"/>
      <c r="J78" s="2"/>
      <c r="K78" s="2"/>
      <c r="L78" s="2"/>
      <c r="M78" s="2"/>
      <c r="N78" s="2"/>
      <c r="O78" s="2"/>
      <c r="P78" s="2"/>
      <c r="Q78" s="2"/>
      <c r="R78" s="2"/>
      <c r="S78" s="2"/>
      <c r="T78" s="2"/>
      <c r="U78" s="2"/>
    </row>
    <row r="79" spans="1:21" ht="15.75" customHeight="1">
      <c r="A79" s="2"/>
      <c r="B79" s="2"/>
      <c r="C79" s="2"/>
      <c r="D79" s="2"/>
      <c r="E79" s="2"/>
      <c r="F79" s="2"/>
      <c r="G79" s="2"/>
      <c r="H79" s="2"/>
      <c r="I79" s="2"/>
      <c r="J79" s="2"/>
      <c r="K79" s="2"/>
      <c r="L79" s="2"/>
      <c r="M79" s="2"/>
      <c r="N79" s="2"/>
      <c r="O79" s="2"/>
      <c r="P79" s="2"/>
      <c r="Q79" s="2"/>
      <c r="R79" s="2"/>
      <c r="S79" s="2"/>
      <c r="T79" s="2"/>
      <c r="U79" s="2"/>
    </row>
    <row r="80" spans="1:21" ht="15.75" customHeight="1">
      <c r="A80" s="2"/>
      <c r="B80" s="2"/>
      <c r="C80" s="2"/>
      <c r="D80" s="2"/>
      <c r="E80" s="2"/>
      <c r="F80" s="2"/>
      <c r="G80" s="2"/>
      <c r="H80" s="2"/>
      <c r="I80" s="2"/>
      <c r="J80" s="2"/>
      <c r="K80" s="2"/>
      <c r="L80" s="2"/>
      <c r="M80" s="2"/>
      <c r="N80" s="2"/>
      <c r="O80" s="2"/>
      <c r="P80" s="2"/>
      <c r="Q80" s="2"/>
      <c r="R80" s="2"/>
      <c r="S80" s="2"/>
      <c r="T80" s="2"/>
      <c r="U80" s="2"/>
    </row>
    <row r="81" spans="1:21" ht="15.75" customHeight="1">
      <c r="A81" s="2"/>
      <c r="B81" s="2"/>
      <c r="C81" s="2"/>
      <c r="D81" s="2"/>
      <c r="E81" s="2"/>
      <c r="F81" s="2"/>
      <c r="G81" s="2"/>
      <c r="H81" s="2"/>
      <c r="I81" s="2"/>
      <c r="J81" s="2"/>
      <c r="K81" s="2"/>
      <c r="L81" s="2"/>
      <c r="M81" s="2"/>
      <c r="N81" s="2"/>
      <c r="O81" s="2"/>
      <c r="P81" s="2"/>
      <c r="Q81" s="2"/>
      <c r="R81" s="2"/>
      <c r="S81" s="2"/>
      <c r="T81" s="2"/>
      <c r="U81" s="2"/>
    </row>
    <row r="82" spans="1:21" ht="15.75" customHeight="1">
      <c r="A82" s="2"/>
      <c r="B82" s="2"/>
      <c r="C82" s="2"/>
      <c r="D82" s="2"/>
      <c r="E82" s="2"/>
      <c r="F82" s="2"/>
      <c r="G82" s="2"/>
      <c r="H82" s="2"/>
      <c r="I82" s="2"/>
      <c r="J82" s="2"/>
      <c r="K82" s="2"/>
      <c r="L82" s="2"/>
      <c r="M82" s="2"/>
      <c r="N82" s="2"/>
      <c r="O82" s="2"/>
      <c r="P82" s="2"/>
      <c r="Q82" s="2"/>
      <c r="R82" s="2"/>
      <c r="S82" s="2"/>
      <c r="T82" s="2"/>
      <c r="U82" s="2"/>
    </row>
    <row r="83" spans="1:21" ht="15.75" customHeight="1">
      <c r="A83" s="2"/>
      <c r="B83" s="2"/>
      <c r="C83" s="2"/>
      <c r="D83" s="2"/>
      <c r="E83" s="2"/>
      <c r="F83" s="2"/>
      <c r="G83" s="2"/>
      <c r="H83" s="2"/>
      <c r="I83" s="2"/>
      <c r="J83" s="2"/>
      <c r="K83" s="2"/>
      <c r="L83" s="2"/>
      <c r="M83" s="2"/>
      <c r="N83" s="2"/>
      <c r="O83" s="2"/>
      <c r="P83" s="2"/>
      <c r="Q83" s="2"/>
      <c r="R83" s="2"/>
      <c r="S83" s="2"/>
      <c r="T83" s="2"/>
      <c r="U83" s="2"/>
    </row>
    <row r="84" spans="1:21" ht="15.75" customHeight="1">
      <c r="A84" s="2"/>
      <c r="B84" s="2"/>
      <c r="C84" s="2"/>
      <c r="D84" s="2"/>
      <c r="E84" s="2"/>
      <c r="F84" s="2"/>
      <c r="G84" s="2"/>
      <c r="H84" s="2"/>
      <c r="I84" s="2"/>
      <c r="J84" s="2"/>
      <c r="K84" s="2"/>
      <c r="L84" s="2"/>
      <c r="M84" s="2"/>
      <c r="N84" s="2"/>
      <c r="O84" s="2"/>
      <c r="P84" s="2"/>
      <c r="Q84" s="2"/>
      <c r="R84" s="2"/>
      <c r="S84" s="2"/>
      <c r="T84" s="2"/>
      <c r="U84" s="2"/>
    </row>
    <row r="85" spans="1:21" ht="15.75" customHeight="1">
      <c r="A85" s="2"/>
      <c r="B85" s="2"/>
      <c r="C85" s="2"/>
      <c r="D85" s="2"/>
      <c r="E85" s="2"/>
      <c r="F85" s="2"/>
      <c r="G85" s="2"/>
      <c r="H85" s="2"/>
      <c r="I85" s="2"/>
      <c r="J85" s="2"/>
      <c r="K85" s="2"/>
      <c r="L85" s="2"/>
      <c r="M85" s="2"/>
      <c r="N85" s="2"/>
      <c r="O85" s="2"/>
      <c r="P85" s="2"/>
      <c r="Q85" s="2"/>
      <c r="R85" s="2"/>
      <c r="S85" s="2"/>
      <c r="T85" s="2"/>
      <c r="U85" s="2"/>
    </row>
    <row r="86" spans="1:21" ht="15.75" customHeight="1">
      <c r="A86" s="2"/>
      <c r="B86" s="2"/>
      <c r="C86" s="2"/>
      <c r="D86" s="2"/>
      <c r="E86" s="2"/>
      <c r="F86" s="2"/>
      <c r="G86" s="2"/>
      <c r="H86" s="2"/>
      <c r="I86" s="2"/>
      <c r="J86" s="2"/>
      <c r="K86" s="2"/>
      <c r="L86" s="2"/>
      <c r="M86" s="2"/>
      <c r="N86" s="2"/>
      <c r="O86" s="2"/>
      <c r="P86" s="2"/>
      <c r="Q86" s="2"/>
      <c r="R86" s="2"/>
      <c r="S86" s="2"/>
      <c r="T86" s="2"/>
      <c r="U86" s="2"/>
    </row>
    <row r="87" spans="1:21" ht="15.75" customHeight="1">
      <c r="A87" s="2"/>
      <c r="B87" s="2"/>
      <c r="C87" s="2"/>
      <c r="D87" s="2"/>
      <c r="E87" s="2"/>
      <c r="F87" s="2"/>
      <c r="G87" s="2"/>
      <c r="H87" s="2"/>
      <c r="I87" s="2"/>
      <c r="J87" s="2"/>
      <c r="K87" s="2"/>
      <c r="L87" s="2"/>
      <c r="M87" s="2"/>
      <c r="N87" s="2"/>
      <c r="O87" s="2"/>
      <c r="P87" s="2"/>
      <c r="Q87" s="2"/>
      <c r="R87" s="2"/>
      <c r="S87" s="2"/>
      <c r="T87" s="2"/>
      <c r="U87" s="2"/>
    </row>
    <row r="88" spans="1:21" ht="15.75" customHeight="1">
      <c r="A88" s="2"/>
      <c r="B88" s="2"/>
      <c r="C88" s="2"/>
      <c r="D88" s="2"/>
      <c r="E88" s="2"/>
      <c r="F88" s="2"/>
      <c r="G88" s="2"/>
      <c r="H88" s="2"/>
      <c r="I88" s="2"/>
      <c r="J88" s="2"/>
      <c r="K88" s="2"/>
      <c r="L88" s="2"/>
      <c r="M88" s="2"/>
      <c r="N88" s="2"/>
      <c r="O88" s="2"/>
      <c r="P88" s="2"/>
      <c r="Q88" s="2"/>
      <c r="R88" s="2"/>
      <c r="S88" s="2"/>
      <c r="T88" s="2"/>
      <c r="U88" s="2"/>
    </row>
    <row r="89" spans="1:21" ht="15.75" customHeight="1">
      <c r="A89" s="2"/>
      <c r="B89" s="2"/>
      <c r="C89" s="2"/>
      <c r="D89" s="2"/>
      <c r="E89" s="2"/>
      <c r="F89" s="2"/>
      <c r="G89" s="2"/>
      <c r="H89" s="2"/>
      <c r="I89" s="2"/>
      <c r="J89" s="2"/>
      <c r="K89" s="2"/>
      <c r="L89" s="2"/>
      <c r="M89" s="2"/>
      <c r="N89" s="2"/>
      <c r="O89" s="2"/>
      <c r="P89" s="2"/>
      <c r="Q89" s="2"/>
      <c r="R89" s="2"/>
      <c r="S89" s="2"/>
      <c r="T89" s="2"/>
      <c r="U89" s="2"/>
    </row>
    <row r="90" spans="1:21" ht="15.75" customHeight="1">
      <c r="A90" s="2"/>
      <c r="B90" s="2"/>
      <c r="C90" s="2"/>
      <c r="D90" s="2"/>
      <c r="E90" s="2"/>
      <c r="F90" s="2"/>
      <c r="G90" s="2"/>
      <c r="H90" s="2"/>
      <c r="I90" s="2"/>
      <c r="J90" s="2"/>
      <c r="K90" s="2"/>
      <c r="L90" s="2"/>
      <c r="M90" s="2"/>
      <c r="N90" s="2"/>
      <c r="O90" s="2"/>
      <c r="P90" s="2"/>
      <c r="Q90" s="2"/>
      <c r="R90" s="2"/>
      <c r="S90" s="2"/>
      <c r="T90" s="2"/>
      <c r="U90" s="2"/>
    </row>
    <row r="91" spans="1:21" ht="15.75" customHeight="1">
      <c r="A91" s="2"/>
      <c r="B91" s="2"/>
      <c r="C91" s="2"/>
      <c r="D91" s="2"/>
      <c r="E91" s="2"/>
      <c r="F91" s="2"/>
      <c r="G91" s="2"/>
      <c r="H91" s="2"/>
      <c r="I91" s="2"/>
      <c r="J91" s="2"/>
      <c r="K91" s="2"/>
      <c r="L91" s="2"/>
      <c r="M91" s="2"/>
      <c r="N91" s="2"/>
      <c r="O91" s="2"/>
      <c r="P91" s="2"/>
      <c r="Q91" s="2"/>
      <c r="R91" s="2"/>
      <c r="S91" s="2"/>
      <c r="T91" s="2"/>
      <c r="U91" s="2"/>
    </row>
    <row r="92" spans="1:21" ht="15.75" customHeight="1">
      <c r="A92" s="2"/>
      <c r="B92" s="2"/>
      <c r="C92" s="2"/>
      <c r="D92" s="2"/>
      <c r="E92" s="2"/>
      <c r="F92" s="2"/>
      <c r="G92" s="2"/>
      <c r="H92" s="2"/>
      <c r="I92" s="2"/>
      <c r="J92" s="2"/>
      <c r="K92" s="2"/>
      <c r="L92" s="2"/>
      <c r="M92" s="2"/>
      <c r="N92" s="2"/>
      <c r="O92" s="2"/>
      <c r="P92" s="2"/>
      <c r="Q92" s="2"/>
      <c r="R92" s="2"/>
      <c r="S92" s="2"/>
      <c r="T92" s="2"/>
      <c r="U92" s="2"/>
    </row>
    <row r="93" spans="1:21" ht="15.75" customHeight="1">
      <c r="A93" s="2"/>
      <c r="B93" s="2"/>
      <c r="C93" s="2"/>
      <c r="D93" s="2"/>
      <c r="E93" s="2"/>
      <c r="F93" s="2"/>
      <c r="G93" s="2"/>
      <c r="H93" s="2"/>
      <c r="I93" s="2"/>
      <c r="J93" s="2"/>
      <c r="K93" s="2"/>
      <c r="L93" s="2"/>
      <c r="M93" s="2"/>
      <c r="N93" s="2"/>
      <c r="O93" s="2"/>
      <c r="P93" s="2"/>
      <c r="Q93" s="2"/>
      <c r="R93" s="2"/>
      <c r="S93" s="2"/>
      <c r="T93" s="2"/>
      <c r="U93" s="2"/>
    </row>
    <row r="94" spans="1:21" ht="15.75" customHeight="1">
      <c r="A94" s="2"/>
      <c r="B94" s="2"/>
      <c r="C94" s="2"/>
      <c r="D94" s="2"/>
      <c r="E94" s="2"/>
      <c r="F94" s="2"/>
      <c r="G94" s="2"/>
      <c r="H94" s="2"/>
      <c r="I94" s="2"/>
      <c r="J94" s="2"/>
      <c r="K94" s="2"/>
      <c r="L94" s="2"/>
      <c r="M94" s="2"/>
      <c r="N94" s="2"/>
      <c r="O94" s="2"/>
      <c r="P94" s="2"/>
      <c r="Q94" s="2"/>
      <c r="R94" s="2"/>
      <c r="S94" s="2"/>
      <c r="T94" s="2"/>
      <c r="U94" s="2"/>
    </row>
    <row r="95" spans="1:21" ht="15.75" customHeight="1">
      <c r="A95" s="2"/>
      <c r="B95" s="2"/>
      <c r="C95" s="2"/>
      <c r="D95" s="2"/>
      <c r="E95" s="2"/>
      <c r="F95" s="2"/>
      <c r="G95" s="2"/>
      <c r="H95" s="2"/>
      <c r="I95" s="2"/>
      <c r="J95" s="2"/>
      <c r="K95" s="2"/>
      <c r="L95" s="2"/>
      <c r="M95" s="2"/>
      <c r="N95" s="2"/>
      <c r="O95" s="2"/>
      <c r="P95" s="2"/>
      <c r="Q95" s="2"/>
      <c r="R95" s="2"/>
      <c r="S95" s="2"/>
      <c r="T95" s="2"/>
      <c r="U95" s="2"/>
    </row>
    <row r="96" spans="1:21" ht="15.75" customHeight="1">
      <c r="A96" s="2"/>
      <c r="B96" s="2"/>
      <c r="C96" s="2"/>
      <c r="D96" s="2"/>
      <c r="E96" s="2"/>
      <c r="F96" s="2"/>
      <c r="G96" s="2"/>
      <c r="H96" s="2"/>
      <c r="I96" s="2"/>
      <c r="J96" s="2"/>
      <c r="K96" s="2"/>
      <c r="L96" s="2"/>
      <c r="M96" s="2"/>
      <c r="N96" s="2"/>
      <c r="O96" s="2"/>
      <c r="P96" s="2"/>
      <c r="Q96" s="2"/>
      <c r="R96" s="2"/>
      <c r="S96" s="2"/>
      <c r="T96" s="2"/>
      <c r="U96" s="2"/>
    </row>
    <row r="97" spans="1:21" ht="15.75" customHeight="1">
      <c r="A97" s="2"/>
      <c r="B97" s="2"/>
      <c r="C97" s="2"/>
      <c r="D97" s="2"/>
      <c r="E97" s="2"/>
      <c r="F97" s="2"/>
      <c r="G97" s="2"/>
      <c r="H97" s="2"/>
      <c r="I97" s="2"/>
      <c r="J97" s="2"/>
      <c r="K97" s="2"/>
      <c r="L97" s="2"/>
      <c r="M97" s="2"/>
      <c r="N97" s="2"/>
      <c r="O97" s="2"/>
      <c r="P97" s="2"/>
      <c r="Q97" s="2"/>
      <c r="R97" s="2"/>
      <c r="S97" s="2"/>
      <c r="T97" s="2"/>
      <c r="U97" s="2"/>
    </row>
    <row r="98" spans="1:21" ht="15.75" customHeight="1">
      <c r="A98" s="2"/>
      <c r="B98" s="2"/>
      <c r="C98" s="2"/>
      <c r="D98" s="2"/>
      <c r="E98" s="2"/>
      <c r="F98" s="2"/>
      <c r="G98" s="2"/>
      <c r="H98" s="2"/>
      <c r="I98" s="2"/>
      <c r="J98" s="2"/>
      <c r="K98" s="2"/>
      <c r="L98" s="2"/>
      <c r="M98" s="2"/>
      <c r="N98" s="2"/>
      <c r="O98" s="2"/>
      <c r="P98" s="2"/>
      <c r="Q98" s="2"/>
      <c r="R98" s="2"/>
      <c r="S98" s="2"/>
      <c r="T98" s="2"/>
      <c r="U98" s="2"/>
    </row>
    <row r="99" spans="1:21" ht="15.75" customHeight="1">
      <c r="A99" s="2"/>
      <c r="B99" s="2"/>
      <c r="C99" s="2"/>
      <c r="D99" s="2"/>
      <c r="E99" s="2"/>
      <c r="F99" s="2"/>
      <c r="G99" s="2"/>
      <c r="H99" s="2"/>
      <c r="I99" s="2"/>
      <c r="J99" s="2"/>
      <c r="K99" s="2"/>
      <c r="L99" s="2"/>
      <c r="M99" s="2"/>
      <c r="N99" s="2"/>
      <c r="O99" s="2"/>
      <c r="P99" s="2"/>
      <c r="Q99" s="2"/>
      <c r="R99" s="2"/>
      <c r="S99" s="2"/>
      <c r="T99" s="2"/>
      <c r="U99" s="2"/>
    </row>
    <row r="100" spans="1:21" ht="15.75" customHeight="1">
      <c r="A100" s="2"/>
      <c r="B100" s="2"/>
      <c r="C100" s="2"/>
      <c r="D100" s="2"/>
      <c r="E100" s="2"/>
      <c r="F100" s="2"/>
      <c r="G100" s="2"/>
      <c r="H100" s="2"/>
      <c r="I100" s="2"/>
      <c r="J100" s="2"/>
      <c r="K100" s="2"/>
      <c r="L100" s="2"/>
      <c r="M100" s="2"/>
      <c r="N100" s="2"/>
      <c r="O100" s="2"/>
      <c r="P100" s="2"/>
      <c r="Q100" s="2"/>
      <c r="R100" s="2"/>
      <c r="S100" s="2"/>
      <c r="T100" s="2"/>
      <c r="U100" s="2"/>
    </row>
    <row r="101" spans="1:21" ht="15.75" customHeight="1">
      <c r="A101" s="2"/>
      <c r="B101" s="2"/>
      <c r="C101" s="2"/>
      <c r="D101" s="2"/>
      <c r="E101" s="2"/>
      <c r="F101" s="2"/>
      <c r="G101" s="2"/>
      <c r="H101" s="2"/>
      <c r="I101" s="2"/>
      <c r="J101" s="2"/>
      <c r="K101" s="2"/>
      <c r="L101" s="2"/>
      <c r="M101" s="2"/>
      <c r="N101" s="2"/>
      <c r="O101" s="2"/>
      <c r="P101" s="2"/>
      <c r="Q101" s="2"/>
      <c r="R101" s="2"/>
      <c r="S101" s="2"/>
      <c r="T101" s="2"/>
      <c r="U101" s="2"/>
    </row>
    <row r="102" spans="1:21" ht="15.75" customHeight="1">
      <c r="A102" s="2"/>
      <c r="B102" s="2"/>
      <c r="C102" s="2"/>
      <c r="D102" s="2"/>
      <c r="E102" s="2"/>
      <c r="F102" s="2"/>
      <c r="G102" s="2"/>
      <c r="H102" s="2"/>
      <c r="I102" s="2"/>
      <c r="J102" s="2"/>
      <c r="K102" s="2"/>
      <c r="L102" s="2"/>
      <c r="M102" s="2"/>
      <c r="N102" s="2"/>
      <c r="O102" s="2"/>
      <c r="P102" s="2"/>
      <c r="Q102" s="2"/>
      <c r="R102" s="2"/>
      <c r="S102" s="2"/>
      <c r="T102" s="2"/>
      <c r="U102" s="2"/>
    </row>
    <row r="103" spans="1:21" ht="15.75" customHeight="1">
      <c r="A103" s="2"/>
      <c r="B103" s="2"/>
      <c r="C103" s="2"/>
      <c r="D103" s="2"/>
      <c r="E103" s="2"/>
      <c r="F103" s="2"/>
      <c r="G103" s="2"/>
      <c r="H103" s="2"/>
      <c r="I103" s="2"/>
      <c r="J103" s="2"/>
      <c r="K103" s="2"/>
      <c r="L103" s="2"/>
      <c r="M103" s="2"/>
      <c r="N103" s="2"/>
      <c r="O103" s="2"/>
      <c r="P103" s="2"/>
      <c r="Q103" s="2"/>
      <c r="R103" s="2"/>
      <c r="S103" s="2"/>
      <c r="T103" s="2"/>
      <c r="U103" s="2"/>
    </row>
    <row r="104" spans="1:21" ht="15.75" customHeight="1">
      <c r="A104" s="2"/>
      <c r="B104" s="2"/>
      <c r="C104" s="2"/>
      <c r="D104" s="2"/>
      <c r="E104" s="2"/>
      <c r="F104" s="2"/>
      <c r="G104" s="2"/>
      <c r="H104" s="2"/>
      <c r="I104" s="2"/>
      <c r="J104" s="2"/>
      <c r="K104" s="2"/>
      <c r="L104" s="2"/>
      <c r="M104" s="2"/>
      <c r="N104" s="2"/>
      <c r="O104" s="2"/>
      <c r="P104" s="2"/>
      <c r="Q104" s="2"/>
      <c r="R104" s="2"/>
      <c r="S104" s="2"/>
      <c r="T104" s="2"/>
      <c r="U104" s="2"/>
    </row>
    <row r="105" spans="1:21" ht="15.75" customHeight="1">
      <c r="A105" s="2"/>
      <c r="B105" s="2"/>
      <c r="C105" s="2"/>
      <c r="D105" s="2"/>
      <c r="E105" s="2"/>
      <c r="F105" s="2"/>
      <c r="G105" s="2"/>
      <c r="H105" s="2"/>
      <c r="I105" s="2"/>
      <c r="J105" s="2"/>
      <c r="K105" s="2"/>
      <c r="L105" s="2"/>
      <c r="M105" s="2"/>
      <c r="N105" s="2"/>
      <c r="O105" s="2"/>
      <c r="P105" s="2"/>
      <c r="Q105" s="2"/>
      <c r="R105" s="2"/>
      <c r="S105" s="2"/>
      <c r="T105" s="2"/>
      <c r="U105" s="2"/>
    </row>
    <row r="106" spans="1:21" ht="15.75" customHeight="1">
      <c r="A106" s="2"/>
      <c r="B106" s="2"/>
      <c r="C106" s="2"/>
      <c r="D106" s="2"/>
      <c r="E106" s="2"/>
      <c r="F106" s="2"/>
      <c r="G106" s="2"/>
      <c r="H106" s="2"/>
      <c r="I106" s="2"/>
      <c r="J106" s="2"/>
      <c r="K106" s="2"/>
      <c r="L106" s="2"/>
      <c r="M106" s="2"/>
      <c r="N106" s="2"/>
      <c r="O106" s="2"/>
      <c r="P106" s="2"/>
      <c r="Q106" s="2"/>
      <c r="R106" s="2"/>
      <c r="S106" s="2"/>
      <c r="T106" s="2"/>
      <c r="U106" s="2"/>
    </row>
    <row r="107" spans="1:21" ht="15.75" customHeight="1">
      <c r="A107" s="2"/>
      <c r="B107" s="2"/>
      <c r="C107" s="2"/>
      <c r="D107" s="2"/>
      <c r="E107" s="2"/>
      <c r="F107" s="2"/>
      <c r="G107" s="2"/>
      <c r="H107" s="2"/>
      <c r="I107" s="2"/>
      <c r="J107" s="2"/>
      <c r="K107" s="2"/>
      <c r="L107" s="2"/>
      <c r="M107" s="2"/>
      <c r="N107" s="2"/>
      <c r="O107" s="2"/>
      <c r="P107" s="2"/>
      <c r="Q107" s="2"/>
      <c r="R107" s="2"/>
      <c r="S107" s="2"/>
      <c r="T107" s="2"/>
      <c r="U107" s="2"/>
    </row>
    <row r="108" spans="1:21" ht="15.75" customHeight="1">
      <c r="A108" s="2"/>
      <c r="B108" s="2"/>
      <c r="C108" s="2"/>
      <c r="D108" s="2"/>
      <c r="E108" s="2"/>
      <c r="F108" s="2"/>
      <c r="G108" s="2"/>
      <c r="H108" s="2"/>
      <c r="I108" s="2"/>
      <c r="J108" s="2"/>
      <c r="K108" s="2"/>
      <c r="L108" s="2"/>
      <c r="M108" s="2"/>
      <c r="N108" s="2"/>
      <c r="O108" s="2"/>
      <c r="P108" s="2"/>
      <c r="Q108" s="2"/>
      <c r="R108" s="2"/>
      <c r="S108" s="2"/>
      <c r="T108" s="2"/>
      <c r="U108" s="2"/>
    </row>
    <row r="109" spans="1:21" ht="15.75" customHeight="1">
      <c r="A109" s="2"/>
      <c r="B109" s="2"/>
      <c r="C109" s="2"/>
      <c r="D109" s="2"/>
      <c r="E109" s="2"/>
      <c r="F109" s="2"/>
      <c r="G109" s="2"/>
      <c r="H109" s="2"/>
      <c r="I109" s="2"/>
      <c r="J109" s="2"/>
      <c r="K109" s="2"/>
      <c r="L109" s="2"/>
      <c r="M109" s="2"/>
      <c r="N109" s="2"/>
      <c r="O109" s="2"/>
      <c r="P109" s="2"/>
      <c r="Q109" s="2"/>
      <c r="R109" s="2"/>
      <c r="S109" s="2"/>
      <c r="T109" s="2"/>
      <c r="U109" s="2"/>
    </row>
    <row r="110" spans="1:21" ht="15.75" customHeight="1">
      <c r="A110" s="2"/>
      <c r="B110" s="2"/>
      <c r="C110" s="2"/>
      <c r="D110" s="2"/>
      <c r="E110" s="2"/>
      <c r="F110" s="2"/>
      <c r="G110" s="2"/>
      <c r="H110" s="2"/>
      <c r="I110" s="2"/>
      <c r="J110" s="2"/>
      <c r="K110" s="2"/>
      <c r="L110" s="2"/>
      <c r="M110" s="2"/>
      <c r="N110" s="2"/>
      <c r="O110" s="2"/>
      <c r="P110" s="2"/>
      <c r="Q110" s="2"/>
      <c r="R110" s="2"/>
      <c r="S110" s="2"/>
      <c r="T110" s="2"/>
      <c r="U110" s="2"/>
    </row>
    <row r="111" spans="1:21" ht="15.75" customHeight="1">
      <c r="A111" s="2"/>
      <c r="B111" s="2"/>
      <c r="C111" s="2"/>
      <c r="D111" s="2"/>
      <c r="E111" s="2"/>
      <c r="F111" s="2"/>
      <c r="G111" s="2"/>
      <c r="H111" s="2"/>
      <c r="I111" s="2"/>
      <c r="J111" s="2"/>
      <c r="K111" s="2"/>
      <c r="L111" s="2"/>
      <c r="M111" s="2"/>
      <c r="N111" s="2"/>
      <c r="O111" s="2"/>
      <c r="P111" s="2"/>
      <c r="Q111" s="2"/>
      <c r="R111" s="2"/>
      <c r="S111" s="2"/>
      <c r="T111" s="2"/>
      <c r="U111" s="2"/>
    </row>
    <row r="112" spans="1:21" ht="15.75" customHeight="1">
      <c r="A112" s="2"/>
      <c r="B112" s="2"/>
      <c r="C112" s="2"/>
      <c r="D112" s="2"/>
      <c r="E112" s="2"/>
      <c r="F112" s="2"/>
      <c r="G112" s="2"/>
      <c r="H112" s="2"/>
      <c r="I112" s="2"/>
      <c r="J112" s="2"/>
      <c r="K112" s="2"/>
      <c r="L112" s="2"/>
      <c r="M112" s="2"/>
      <c r="N112" s="2"/>
      <c r="O112" s="2"/>
      <c r="P112" s="2"/>
      <c r="Q112" s="2"/>
      <c r="R112" s="2"/>
      <c r="S112" s="2"/>
      <c r="T112" s="2"/>
      <c r="U112" s="2"/>
    </row>
    <row r="113" spans="1:21" ht="15.75" customHeight="1">
      <c r="A113" s="2"/>
      <c r="B113" s="2"/>
      <c r="C113" s="2"/>
      <c r="D113" s="2"/>
      <c r="E113" s="2"/>
      <c r="F113" s="2"/>
      <c r="G113" s="2"/>
      <c r="H113" s="2"/>
      <c r="I113" s="2"/>
      <c r="J113" s="2"/>
      <c r="K113" s="2"/>
      <c r="L113" s="2"/>
      <c r="M113" s="2"/>
      <c r="N113" s="2"/>
      <c r="O113" s="2"/>
      <c r="P113" s="2"/>
      <c r="Q113" s="2"/>
      <c r="R113" s="2"/>
      <c r="S113" s="2"/>
      <c r="T113" s="2"/>
      <c r="U113" s="2"/>
    </row>
    <row r="114" spans="1:21" ht="15.75" customHeight="1">
      <c r="A114" s="2"/>
      <c r="B114" s="2"/>
      <c r="C114" s="2"/>
      <c r="D114" s="2"/>
      <c r="E114" s="2"/>
      <c r="F114" s="2"/>
      <c r="G114" s="2"/>
      <c r="H114" s="2"/>
      <c r="I114" s="2"/>
      <c r="J114" s="2"/>
      <c r="K114" s="2"/>
      <c r="L114" s="2"/>
      <c r="M114" s="2"/>
      <c r="N114" s="2"/>
      <c r="O114" s="2"/>
      <c r="P114" s="2"/>
      <c r="Q114" s="2"/>
      <c r="R114" s="2"/>
      <c r="S114" s="2"/>
      <c r="T114" s="2"/>
      <c r="U114" s="2"/>
    </row>
    <row r="115" spans="1:21" ht="15.75" customHeight="1">
      <c r="A115" s="2"/>
      <c r="B115" s="2"/>
      <c r="C115" s="2"/>
      <c r="D115" s="2"/>
      <c r="E115" s="2"/>
      <c r="F115" s="2"/>
      <c r="G115" s="2"/>
      <c r="H115" s="2"/>
      <c r="I115" s="2"/>
      <c r="J115" s="2"/>
      <c r="K115" s="2"/>
      <c r="L115" s="2"/>
      <c r="M115" s="2"/>
      <c r="N115" s="2"/>
      <c r="O115" s="2"/>
      <c r="P115" s="2"/>
      <c r="Q115" s="2"/>
      <c r="R115" s="2"/>
      <c r="S115" s="2"/>
      <c r="T115" s="2"/>
      <c r="U115" s="2"/>
    </row>
    <row r="116" spans="1:21" ht="15.75" customHeight="1">
      <c r="A116" s="2"/>
      <c r="B116" s="2"/>
      <c r="C116" s="2"/>
      <c r="D116" s="2"/>
      <c r="E116" s="2"/>
      <c r="F116" s="2"/>
      <c r="G116" s="2"/>
      <c r="H116" s="2"/>
      <c r="I116" s="2"/>
      <c r="J116" s="2"/>
      <c r="K116" s="2"/>
      <c r="L116" s="2"/>
      <c r="M116" s="2"/>
      <c r="N116" s="2"/>
      <c r="O116" s="2"/>
      <c r="P116" s="2"/>
      <c r="Q116" s="2"/>
      <c r="R116" s="2"/>
      <c r="S116" s="2"/>
      <c r="T116" s="2"/>
      <c r="U116" s="2"/>
    </row>
    <row r="117" spans="1:21" ht="15.75" customHeight="1">
      <c r="A117" s="2"/>
      <c r="B117" s="2"/>
      <c r="C117" s="2"/>
      <c r="D117" s="2"/>
      <c r="E117" s="2"/>
      <c r="F117" s="2"/>
      <c r="G117" s="2"/>
      <c r="H117" s="2"/>
      <c r="I117" s="2"/>
      <c r="J117" s="2"/>
      <c r="K117" s="2"/>
      <c r="L117" s="2"/>
      <c r="M117" s="2"/>
      <c r="N117" s="2"/>
      <c r="O117" s="2"/>
      <c r="P117" s="2"/>
      <c r="Q117" s="2"/>
      <c r="R117" s="2"/>
      <c r="S117" s="2"/>
      <c r="T117" s="2"/>
      <c r="U117" s="2"/>
    </row>
    <row r="118" spans="1:21" ht="15.75" customHeight="1">
      <c r="A118" s="2"/>
      <c r="B118" s="2"/>
      <c r="C118" s="2"/>
      <c r="D118" s="2"/>
      <c r="E118" s="2"/>
      <c r="F118" s="2"/>
      <c r="G118" s="2"/>
      <c r="H118" s="2"/>
      <c r="I118" s="2"/>
      <c r="J118" s="2"/>
      <c r="K118" s="2"/>
      <c r="L118" s="2"/>
      <c r="M118" s="2"/>
      <c r="N118" s="2"/>
      <c r="O118" s="2"/>
      <c r="P118" s="2"/>
      <c r="Q118" s="2"/>
      <c r="R118" s="2"/>
      <c r="S118" s="2"/>
      <c r="T118" s="2"/>
      <c r="U118" s="2"/>
    </row>
    <row r="119" spans="1:21" ht="15.75" customHeight="1">
      <c r="A119" s="2"/>
      <c r="B119" s="2"/>
      <c r="C119" s="2"/>
      <c r="D119" s="2"/>
      <c r="E119" s="2"/>
      <c r="F119" s="2"/>
      <c r="G119" s="2"/>
      <c r="H119" s="2"/>
      <c r="I119" s="2"/>
      <c r="J119" s="2"/>
      <c r="K119" s="2"/>
      <c r="L119" s="2"/>
      <c r="M119" s="2"/>
      <c r="N119" s="2"/>
      <c r="O119" s="2"/>
      <c r="P119" s="2"/>
      <c r="Q119" s="2"/>
      <c r="R119" s="2"/>
      <c r="S119" s="2"/>
      <c r="T119" s="2"/>
      <c r="U119" s="2"/>
    </row>
    <row r="120" spans="1:21" ht="15.75" customHeight="1">
      <c r="A120" s="2"/>
      <c r="B120" s="2"/>
      <c r="C120" s="2"/>
      <c r="D120" s="2"/>
      <c r="E120" s="2"/>
      <c r="F120" s="2"/>
      <c r="G120" s="2"/>
      <c r="H120" s="2"/>
      <c r="I120" s="2"/>
      <c r="J120" s="2"/>
      <c r="K120" s="2"/>
      <c r="L120" s="2"/>
      <c r="M120" s="2"/>
      <c r="N120" s="2"/>
      <c r="O120" s="2"/>
      <c r="P120" s="2"/>
      <c r="Q120" s="2"/>
      <c r="R120" s="2"/>
      <c r="S120" s="2"/>
      <c r="T120" s="2"/>
      <c r="U120" s="2"/>
    </row>
    <row r="121" spans="1:21" ht="15.75" customHeight="1">
      <c r="A121" s="2"/>
      <c r="B121" s="2"/>
      <c r="C121" s="2"/>
      <c r="D121" s="2"/>
      <c r="E121" s="2"/>
      <c r="F121" s="2"/>
      <c r="G121" s="2"/>
      <c r="H121" s="2"/>
      <c r="I121" s="2"/>
      <c r="J121" s="2"/>
      <c r="K121" s="2"/>
      <c r="L121" s="2"/>
      <c r="M121" s="2"/>
      <c r="N121" s="2"/>
      <c r="O121" s="2"/>
      <c r="P121" s="2"/>
      <c r="Q121" s="2"/>
      <c r="R121" s="2"/>
      <c r="S121" s="2"/>
      <c r="T121" s="2"/>
      <c r="U121" s="2"/>
    </row>
    <row r="122" spans="1:21" ht="15.75" customHeight="1">
      <c r="A122" s="2"/>
      <c r="B122" s="2"/>
      <c r="C122" s="2"/>
      <c r="D122" s="2"/>
      <c r="E122" s="2"/>
      <c r="F122" s="2"/>
      <c r="G122" s="2"/>
      <c r="H122" s="2"/>
      <c r="I122" s="2"/>
      <c r="J122" s="2"/>
      <c r="K122" s="2"/>
      <c r="L122" s="2"/>
      <c r="M122" s="2"/>
      <c r="N122" s="2"/>
      <c r="O122" s="2"/>
      <c r="P122" s="2"/>
      <c r="Q122" s="2"/>
      <c r="R122" s="2"/>
      <c r="S122" s="2"/>
      <c r="T122" s="2"/>
      <c r="U122" s="2"/>
    </row>
    <row r="123" spans="1:21" ht="15.75" customHeight="1">
      <c r="A123" s="2"/>
      <c r="B123" s="2"/>
      <c r="C123" s="2"/>
      <c r="D123" s="2"/>
      <c r="E123" s="2"/>
      <c r="F123" s="2"/>
      <c r="G123" s="2"/>
      <c r="H123" s="2"/>
      <c r="I123" s="2"/>
      <c r="J123" s="2"/>
      <c r="K123" s="2"/>
      <c r="L123" s="2"/>
      <c r="M123" s="2"/>
      <c r="N123" s="2"/>
      <c r="O123" s="2"/>
      <c r="P123" s="2"/>
      <c r="Q123" s="2"/>
      <c r="R123" s="2"/>
      <c r="S123" s="2"/>
      <c r="T123" s="2"/>
      <c r="U123" s="2"/>
    </row>
    <row r="124" spans="1:21" ht="15.75" customHeight="1">
      <c r="A124" s="2"/>
      <c r="B124" s="2"/>
      <c r="C124" s="2"/>
      <c r="D124" s="2"/>
      <c r="E124" s="2"/>
      <c r="F124" s="2"/>
      <c r="G124" s="2"/>
      <c r="H124" s="2"/>
      <c r="I124" s="2"/>
      <c r="J124" s="2"/>
      <c r="K124" s="2"/>
      <c r="L124" s="2"/>
      <c r="M124" s="2"/>
      <c r="N124" s="2"/>
      <c r="O124" s="2"/>
      <c r="P124" s="2"/>
      <c r="Q124" s="2"/>
      <c r="R124" s="2"/>
      <c r="S124" s="2"/>
      <c r="T124" s="2"/>
      <c r="U124" s="2"/>
    </row>
    <row r="125" spans="1:21" ht="15.75" customHeight="1">
      <c r="A125" s="2"/>
      <c r="B125" s="2"/>
      <c r="C125" s="2"/>
      <c r="D125" s="2"/>
      <c r="E125" s="2"/>
      <c r="F125" s="2"/>
      <c r="G125" s="2"/>
      <c r="H125" s="2"/>
      <c r="I125" s="2"/>
      <c r="J125" s="2"/>
      <c r="K125" s="2"/>
      <c r="L125" s="2"/>
      <c r="M125" s="2"/>
      <c r="N125" s="2"/>
      <c r="O125" s="2"/>
      <c r="P125" s="2"/>
      <c r="Q125" s="2"/>
      <c r="R125" s="2"/>
      <c r="S125" s="2"/>
      <c r="T125" s="2"/>
      <c r="U125" s="2"/>
    </row>
    <row r="126" spans="1:21" ht="15.75" customHeight="1">
      <c r="A126" s="2"/>
      <c r="B126" s="2"/>
      <c r="C126" s="2"/>
      <c r="D126" s="2"/>
      <c r="E126" s="2"/>
      <c r="F126" s="2"/>
      <c r="G126" s="2"/>
      <c r="H126" s="2"/>
      <c r="I126" s="2"/>
      <c r="J126" s="2"/>
      <c r="K126" s="2"/>
      <c r="L126" s="2"/>
      <c r="M126" s="2"/>
      <c r="N126" s="2"/>
      <c r="O126" s="2"/>
      <c r="P126" s="2"/>
      <c r="Q126" s="2"/>
      <c r="R126" s="2"/>
      <c r="S126" s="2"/>
      <c r="T126" s="2"/>
      <c r="U126" s="2"/>
    </row>
    <row r="127" spans="1:21" ht="15.75" customHeight="1">
      <c r="A127" s="2"/>
      <c r="B127" s="2"/>
      <c r="C127" s="2"/>
      <c r="D127" s="2"/>
      <c r="E127" s="2"/>
      <c r="F127" s="2"/>
      <c r="G127" s="2"/>
      <c r="H127" s="2"/>
      <c r="I127" s="2"/>
      <c r="J127" s="2"/>
      <c r="K127" s="2"/>
      <c r="L127" s="2"/>
      <c r="M127" s="2"/>
      <c r="N127" s="2"/>
      <c r="O127" s="2"/>
      <c r="P127" s="2"/>
      <c r="Q127" s="2"/>
      <c r="R127" s="2"/>
      <c r="S127" s="2"/>
      <c r="T127" s="2"/>
      <c r="U127" s="2"/>
    </row>
    <row r="128" spans="1:21" ht="15.75" customHeight="1">
      <c r="A128" s="2"/>
      <c r="B128" s="2"/>
      <c r="C128" s="2"/>
      <c r="D128" s="2"/>
      <c r="E128" s="2"/>
      <c r="F128" s="2"/>
      <c r="G128" s="2"/>
      <c r="H128" s="2"/>
      <c r="I128" s="2"/>
      <c r="J128" s="2"/>
      <c r="K128" s="2"/>
      <c r="L128" s="2"/>
      <c r="M128" s="2"/>
      <c r="N128" s="2"/>
      <c r="O128" s="2"/>
      <c r="P128" s="2"/>
      <c r="Q128" s="2"/>
      <c r="R128" s="2"/>
      <c r="S128" s="2"/>
      <c r="T128" s="2"/>
      <c r="U128" s="2"/>
    </row>
    <row r="129" spans="1:21" ht="15.75" customHeight="1">
      <c r="A129" s="2"/>
      <c r="B129" s="2"/>
      <c r="C129" s="2"/>
      <c r="D129" s="2"/>
      <c r="E129" s="2"/>
      <c r="F129" s="2"/>
      <c r="G129" s="2"/>
      <c r="H129" s="2"/>
      <c r="I129" s="2"/>
      <c r="J129" s="2"/>
      <c r="K129" s="2"/>
      <c r="L129" s="2"/>
      <c r="M129" s="2"/>
      <c r="N129" s="2"/>
      <c r="O129" s="2"/>
      <c r="P129" s="2"/>
      <c r="Q129" s="2"/>
      <c r="R129" s="2"/>
      <c r="S129" s="2"/>
      <c r="T129" s="2"/>
      <c r="U129" s="2"/>
    </row>
    <row r="130" spans="1:21" ht="15.75" customHeight="1">
      <c r="A130" s="2"/>
      <c r="B130" s="2"/>
      <c r="C130" s="2"/>
      <c r="D130" s="2"/>
      <c r="E130" s="2"/>
      <c r="F130" s="2"/>
      <c r="G130" s="2"/>
      <c r="H130" s="2"/>
      <c r="I130" s="2"/>
      <c r="J130" s="2"/>
      <c r="K130" s="2"/>
      <c r="L130" s="2"/>
      <c r="M130" s="2"/>
      <c r="N130" s="2"/>
      <c r="O130" s="2"/>
      <c r="P130" s="2"/>
      <c r="Q130" s="2"/>
      <c r="R130" s="2"/>
      <c r="S130" s="2"/>
      <c r="T130" s="2"/>
      <c r="U130" s="2"/>
    </row>
    <row r="131" spans="1:21" ht="15.75" customHeight="1">
      <c r="A131" s="2"/>
      <c r="B131" s="2"/>
      <c r="C131" s="2"/>
      <c r="D131" s="2"/>
      <c r="E131" s="2"/>
      <c r="F131" s="2"/>
      <c r="G131" s="2"/>
      <c r="H131" s="2"/>
      <c r="I131" s="2"/>
      <c r="J131" s="2"/>
      <c r="K131" s="2"/>
      <c r="L131" s="2"/>
      <c r="M131" s="2"/>
      <c r="N131" s="2"/>
      <c r="O131" s="2"/>
      <c r="P131" s="2"/>
      <c r="Q131" s="2"/>
      <c r="R131" s="2"/>
      <c r="S131" s="2"/>
      <c r="T131" s="2"/>
      <c r="U131" s="2"/>
    </row>
    <row r="132" spans="1:21" ht="15.75" customHeight="1">
      <c r="A132" s="2"/>
      <c r="B132" s="2"/>
      <c r="C132" s="2"/>
      <c r="D132" s="2"/>
      <c r="E132" s="2"/>
      <c r="F132" s="2"/>
      <c r="G132" s="2"/>
      <c r="H132" s="2"/>
      <c r="I132" s="2"/>
      <c r="J132" s="2"/>
      <c r="K132" s="2"/>
      <c r="L132" s="2"/>
      <c r="M132" s="2"/>
      <c r="N132" s="2"/>
      <c r="O132" s="2"/>
      <c r="P132" s="2"/>
      <c r="Q132" s="2"/>
      <c r="R132" s="2"/>
      <c r="S132" s="2"/>
      <c r="T132" s="2"/>
      <c r="U132" s="2"/>
    </row>
    <row r="133" spans="1:21" ht="15.75" customHeight="1">
      <c r="A133" s="2"/>
      <c r="B133" s="2"/>
      <c r="C133" s="2"/>
      <c r="D133" s="2"/>
      <c r="E133" s="2"/>
      <c r="F133" s="2"/>
      <c r="G133" s="2"/>
      <c r="H133" s="2"/>
      <c r="I133" s="2"/>
      <c r="J133" s="2"/>
      <c r="K133" s="2"/>
      <c r="L133" s="2"/>
      <c r="M133" s="2"/>
      <c r="N133" s="2"/>
      <c r="O133" s="2"/>
      <c r="P133" s="2"/>
      <c r="Q133" s="2"/>
      <c r="R133" s="2"/>
      <c r="S133" s="2"/>
      <c r="T133" s="2"/>
      <c r="U133" s="2"/>
    </row>
    <row r="134" spans="1:21" ht="15.75" customHeight="1">
      <c r="A134" s="2"/>
      <c r="B134" s="2"/>
      <c r="C134" s="2"/>
      <c r="D134" s="2"/>
      <c r="E134" s="2"/>
      <c r="F134" s="2"/>
      <c r="G134" s="2"/>
      <c r="H134" s="2"/>
      <c r="I134" s="2"/>
      <c r="J134" s="2"/>
      <c r="K134" s="2"/>
      <c r="L134" s="2"/>
      <c r="M134" s="2"/>
      <c r="N134" s="2"/>
      <c r="O134" s="2"/>
      <c r="P134" s="2"/>
      <c r="Q134" s="2"/>
      <c r="R134" s="2"/>
      <c r="S134" s="2"/>
      <c r="T134" s="2"/>
      <c r="U134" s="2"/>
    </row>
    <row r="135" spans="1:21" ht="15.75" customHeight="1">
      <c r="A135" s="2"/>
      <c r="B135" s="2"/>
      <c r="C135" s="2"/>
      <c r="D135" s="2"/>
      <c r="E135" s="2"/>
      <c r="F135" s="2"/>
      <c r="G135" s="2"/>
      <c r="H135" s="2"/>
      <c r="I135" s="2"/>
      <c r="J135" s="2"/>
      <c r="K135" s="2"/>
      <c r="L135" s="2"/>
      <c r="M135" s="2"/>
      <c r="N135" s="2"/>
      <c r="O135" s="2"/>
      <c r="P135" s="2"/>
      <c r="Q135" s="2"/>
      <c r="R135" s="2"/>
      <c r="S135" s="2"/>
      <c r="T135" s="2"/>
      <c r="U135" s="2"/>
    </row>
    <row r="136" spans="1:21" ht="15.75" customHeight="1">
      <c r="A136" s="2"/>
      <c r="B136" s="2"/>
      <c r="C136" s="2"/>
      <c r="D136" s="2"/>
      <c r="E136" s="2"/>
      <c r="F136" s="2"/>
      <c r="G136" s="2"/>
      <c r="H136" s="2"/>
      <c r="I136" s="2"/>
      <c r="J136" s="2"/>
      <c r="K136" s="2"/>
      <c r="L136" s="2"/>
      <c r="M136" s="2"/>
      <c r="N136" s="2"/>
      <c r="O136" s="2"/>
      <c r="P136" s="2"/>
      <c r="Q136" s="2"/>
      <c r="R136" s="2"/>
      <c r="S136" s="2"/>
      <c r="T136" s="2"/>
      <c r="U136" s="2"/>
    </row>
    <row r="137" spans="1:21" ht="15.75" customHeight="1">
      <c r="A137" s="2"/>
      <c r="B137" s="2"/>
      <c r="C137" s="2"/>
      <c r="D137" s="2"/>
      <c r="E137" s="2"/>
      <c r="F137" s="2"/>
      <c r="G137" s="2"/>
      <c r="H137" s="2"/>
      <c r="I137" s="2"/>
      <c r="J137" s="2"/>
      <c r="K137" s="2"/>
      <c r="L137" s="2"/>
      <c r="M137" s="2"/>
      <c r="N137" s="2"/>
      <c r="O137" s="2"/>
      <c r="P137" s="2"/>
      <c r="Q137" s="2"/>
      <c r="R137" s="2"/>
      <c r="S137" s="2"/>
      <c r="T137" s="2"/>
      <c r="U137" s="2"/>
    </row>
    <row r="138" spans="1:21" ht="15.75" customHeight="1">
      <c r="A138" s="2"/>
      <c r="B138" s="2"/>
      <c r="C138" s="2"/>
      <c r="D138" s="2"/>
      <c r="E138" s="2"/>
      <c r="F138" s="2"/>
      <c r="G138" s="2"/>
      <c r="H138" s="2"/>
      <c r="I138" s="2"/>
      <c r="J138" s="2"/>
      <c r="K138" s="2"/>
      <c r="L138" s="2"/>
      <c r="M138" s="2"/>
      <c r="N138" s="2"/>
      <c r="O138" s="2"/>
      <c r="P138" s="2"/>
      <c r="Q138" s="2"/>
      <c r="R138" s="2"/>
      <c r="S138" s="2"/>
      <c r="T138" s="2"/>
      <c r="U138" s="2"/>
    </row>
    <row r="139" spans="1:21" ht="15.75" customHeight="1">
      <c r="A139" s="2"/>
      <c r="B139" s="2"/>
      <c r="C139" s="2"/>
      <c r="D139" s="2"/>
      <c r="E139" s="2"/>
      <c r="F139" s="2"/>
      <c r="G139" s="2"/>
      <c r="H139" s="2"/>
      <c r="I139" s="2"/>
      <c r="J139" s="2"/>
      <c r="K139" s="2"/>
      <c r="L139" s="2"/>
      <c r="M139" s="2"/>
      <c r="N139" s="2"/>
      <c r="O139" s="2"/>
      <c r="P139" s="2"/>
      <c r="Q139" s="2"/>
      <c r="R139" s="2"/>
      <c r="S139" s="2"/>
      <c r="T139" s="2"/>
      <c r="U139" s="2"/>
    </row>
    <row r="140" spans="1:21" ht="15.75" customHeight="1">
      <c r="A140" s="2"/>
      <c r="B140" s="2"/>
      <c r="C140" s="2"/>
      <c r="D140" s="2"/>
      <c r="E140" s="2"/>
      <c r="F140" s="2"/>
      <c r="G140" s="2"/>
      <c r="H140" s="2"/>
      <c r="I140" s="2"/>
      <c r="J140" s="2"/>
      <c r="K140" s="2"/>
      <c r="L140" s="2"/>
      <c r="M140" s="2"/>
      <c r="N140" s="2"/>
      <c r="O140" s="2"/>
      <c r="P140" s="2"/>
      <c r="Q140" s="2"/>
      <c r="R140" s="2"/>
      <c r="S140" s="2"/>
      <c r="T140" s="2"/>
      <c r="U140" s="2"/>
    </row>
    <row r="141" spans="1:21" ht="15.75" customHeight="1">
      <c r="A141" s="2"/>
      <c r="B141" s="2"/>
      <c r="C141" s="2"/>
      <c r="D141" s="2"/>
      <c r="E141" s="2"/>
      <c r="F141" s="2"/>
      <c r="G141" s="2"/>
      <c r="H141" s="2"/>
      <c r="I141" s="2"/>
      <c r="J141" s="2"/>
      <c r="K141" s="2"/>
      <c r="L141" s="2"/>
      <c r="M141" s="2"/>
      <c r="N141" s="2"/>
      <c r="O141" s="2"/>
      <c r="P141" s="2"/>
      <c r="Q141" s="2"/>
      <c r="R141" s="2"/>
      <c r="S141" s="2"/>
      <c r="T141" s="2"/>
      <c r="U141" s="2"/>
    </row>
    <row r="142" spans="1:21" ht="15.75" customHeight="1">
      <c r="A142" s="2"/>
      <c r="B142" s="2"/>
      <c r="C142" s="2"/>
      <c r="D142" s="2"/>
      <c r="E142" s="2"/>
      <c r="F142" s="2"/>
      <c r="G142" s="2"/>
      <c r="H142" s="2"/>
      <c r="I142" s="2"/>
      <c r="J142" s="2"/>
      <c r="K142" s="2"/>
      <c r="L142" s="2"/>
      <c r="M142" s="2"/>
      <c r="N142" s="2"/>
      <c r="O142" s="2"/>
      <c r="P142" s="2"/>
      <c r="Q142" s="2"/>
      <c r="R142" s="2"/>
      <c r="S142" s="2"/>
      <c r="T142" s="2"/>
      <c r="U142" s="2"/>
    </row>
    <row r="143" spans="1:21" ht="15.75" customHeight="1">
      <c r="A143" s="2"/>
      <c r="B143" s="2"/>
      <c r="C143" s="2"/>
      <c r="D143" s="2"/>
      <c r="E143" s="2"/>
      <c r="F143" s="2"/>
      <c r="G143" s="2"/>
      <c r="H143" s="2"/>
      <c r="I143" s="2"/>
      <c r="J143" s="2"/>
      <c r="K143" s="2"/>
      <c r="L143" s="2"/>
      <c r="M143" s="2"/>
      <c r="N143" s="2"/>
      <c r="O143" s="2"/>
      <c r="P143" s="2"/>
      <c r="Q143" s="2"/>
      <c r="R143" s="2"/>
      <c r="S143" s="2"/>
      <c r="T143" s="2"/>
      <c r="U143" s="2"/>
    </row>
    <row r="144" spans="1:21" ht="15.75" customHeight="1">
      <c r="A144" s="2"/>
      <c r="B144" s="2"/>
      <c r="C144" s="2"/>
      <c r="D144" s="2"/>
      <c r="E144" s="2"/>
      <c r="F144" s="2"/>
      <c r="G144" s="2"/>
      <c r="H144" s="2"/>
      <c r="I144" s="2"/>
      <c r="J144" s="2"/>
      <c r="K144" s="2"/>
      <c r="L144" s="2"/>
      <c r="M144" s="2"/>
      <c r="N144" s="2"/>
      <c r="O144" s="2"/>
      <c r="P144" s="2"/>
      <c r="Q144" s="2"/>
      <c r="R144" s="2"/>
      <c r="S144" s="2"/>
      <c r="T144" s="2"/>
      <c r="U144" s="2"/>
    </row>
    <row r="145" spans="1:21" ht="15.75" customHeight="1">
      <c r="A145" s="2"/>
      <c r="B145" s="2"/>
      <c r="C145" s="2"/>
      <c r="D145" s="2"/>
      <c r="E145" s="2"/>
      <c r="F145" s="2"/>
      <c r="G145" s="2"/>
      <c r="H145" s="2"/>
      <c r="I145" s="2"/>
      <c r="J145" s="2"/>
      <c r="K145" s="2"/>
      <c r="L145" s="2"/>
      <c r="M145" s="2"/>
      <c r="N145" s="2"/>
      <c r="O145" s="2"/>
      <c r="P145" s="2"/>
      <c r="Q145" s="2"/>
      <c r="R145" s="2"/>
      <c r="S145" s="2"/>
      <c r="T145" s="2"/>
      <c r="U145" s="2"/>
    </row>
    <row r="146" spans="1:21" ht="15.75" customHeight="1">
      <c r="A146" s="2"/>
      <c r="B146" s="2"/>
      <c r="C146" s="2"/>
      <c r="D146" s="2"/>
      <c r="E146" s="2"/>
      <c r="F146" s="2"/>
      <c r="G146" s="2"/>
      <c r="H146" s="2"/>
      <c r="I146" s="2"/>
      <c r="J146" s="2"/>
      <c r="K146" s="2"/>
      <c r="L146" s="2"/>
      <c r="M146" s="2"/>
      <c r="N146" s="2"/>
      <c r="O146" s="2"/>
      <c r="P146" s="2"/>
      <c r="Q146" s="2"/>
      <c r="R146" s="2"/>
      <c r="S146" s="2"/>
      <c r="T146" s="2"/>
      <c r="U146" s="2"/>
    </row>
    <row r="147" spans="1:21" ht="15.75" customHeight="1">
      <c r="A147" s="2"/>
      <c r="B147" s="2"/>
      <c r="C147" s="2"/>
      <c r="D147" s="2"/>
      <c r="E147" s="2"/>
      <c r="F147" s="2"/>
      <c r="G147" s="2"/>
      <c r="H147" s="2"/>
      <c r="I147" s="2"/>
      <c r="J147" s="2"/>
      <c r="K147" s="2"/>
      <c r="L147" s="2"/>
      <c r="M147" s="2"/>
      <c r="N147" s="2"/>
      <c r="O147" s="2"/>
      <c r="P147" s="2"/>
      <c r="Q147" s="2"/>
      <c r="R147" s="2"/>
      <c r="S147" s="2"/>
      <c r="T147" s="2"/>
      <c r="U147" s="2"/>
    </row>
    <row r="148" spans="1:21" ht="15.75" customHeight="1">
      <c r="A148" s="2"/>
      <c r="B148" s="2"/>
      <c r="C148" s="2"/>
      <c r="D148" s="2"/>
      <c r="E148" s="2"/>
      <c r="F148" s="2"/>
      <c r="G148" s="2"/>
      <c r="H148" s="2"/>
      <c r="I148" s="2"/>
      <c r="J148" s="2"/>
      <c r="K148" s="2"/>
      <c r="L148" s="2"/>
      <c r="M148" s="2"/>
      <c r="N148" s="2"/>
      <c r="O148" s="2"/>
      <c r="P148" s="2"/>
      <c r="Q148" s="2"/>
      <c r="R148" s="2"/>
      <c r="S148" s="2"/>
      <c r="T148" s="2"/>
      <c r="U148" s="2"/>
    </row>
    <row r="149" spans="1:21" ht="15.75" customHeight="1">
      <c r="A149" s="2"/>
      <c r="B149" s="2"/>
      <c r="C149" s="2"/>
      <c r="D149" s="2"/>
      <c r="E149" s="2"/>
      <c r="F149" s="2"/>
      <c r="G149" s="2"/>
      <c r="H149" s="2"/>
      <c r="I149" s="2"/>
      <c r="J149" s="2"/>
      <c r="K149" s="2"/>
      <c r="L149" s="2"/>
      <c r="M149" s="2"/>
      <c r="N149" s="2"/>
      <c r="O149" s="2"/>
      <c r="P149" s="2"/>
      <c r="Q149" s="2"/>
      <c r="R149" s="2"/>
      <c r="S149" s="2"/>
      <c r="T149" s="2"/>
      <c r="U149" s="2"/>
    </row>
    <row r="150" spans="1:21" ht="15.75" customHeight="1">
      <c r="A150" s="2"/>
      <c r="B150" s="2"/>
      <c r="C150" s="2"/>
      <c r="D150" s="2"/>
      <c r="E150" s="2"/>
      <c r="F150" s="2"/>
      <c r="G150" s="2"/>
      <c r="H150" s="2"/>
      <c r="I150" s="2"/>
      <c r="J150" s="2"/>
      <c r="K150" s="2"/>
      <c r="L150" s="2"/>
      <c r="M150" s="2"/>
      <c r="N150" s="2"/>
      <c r="O150" s="2"/>
      <c r="P150" s="2"/>
      <c r="Q150" s="2"/>
      <c r="R150" s="2"/>
      <c r="S150" s="2"/>
      <c r="T150" s="2"/>
      <c r="U150" s="2"/>
    </row>
    <row r="151" spans="1:21" ht="15.75" customHeight="1">
      <c r="A151" s="2"/>
      <c r="B151" s="2"/>
      <c r="C151" s="2"/>
      <c r="D151" s="2"/>
      <c r="E151" s="2"/>
      <c r="F151" s="2"/>
      <c r="G151" s="2"/>
      <c r="H151" s="2"/>
      <c r="I151" s="2"/>
      <c r="J151" s="2"/>
      <c r="K151" s="2"/>
      <c r="L151" s="2"/>
      <c r="M151" s="2"/>
      <c r="N151" s="2"/>
      <c r="O151" s="2"/>
      <c r="P151" s="2"/>
      <c r="Q151" s="2"/>
      <c r="R151" s="2"/>
      <c r="S151" s="2"/>
      <c r="T151" s="2"/>
      <c r="U151" s="2"/>
    </row>
    <row r="152" spans="1:21" ht="15.75" customHeight="1">
      <c r="A152" s="2"/>
      <c r="B152" s="2"/>
      <c r="C152" s="2"/>
      <c r="D152" s="2"/>
      <c r="E152" s="2"/>
      <c r="F152" s="2"/>
      <c r="G152" s="2"/>
      <c r="H152" s="2"/>
      <c r="I152" s="2"/>
      <c r="J152" s="2"/>
      <c r="K152" s="2"/>
      <c r="L152" s="2"/>
      <c r="M152" s="2"/>
      <c r="N152" s="2"/>
      <c r="O152" s="2"/>
      <c r="P152" s="2"/>
      <c r="Q152" s="2"/>
      <c r="R152" s="2"/>
      <c r="S152" s="2"/>
      <c r="T152" s="2"/>
      <c r="U152" s="2"/>
    </row>
    <row r="153" spans="1:21" ht="15.75" customHeight="1">
      <c r="A153" s="2"/>
      <c r="B153" s="2"/>
      <c r="C153" s="2"/>
      <c r="D153" s="2"/>
      <c r="E153" s="2"/>
      <c r="F153" s="2"/>
      <c r="G153" s="2"/>
      <c r="H153" s="2"/>
      <c r="I153" s="2"/>
      <c r="J153" s="2"/>
      <c r="K153" s="2"/>
      <c r="L153" s="2"/>
      <c r="M153" s="2"/>
      <c r="N153" s="2"/>
      <c r="O153" s="2"/>
      <c r="P153" s="2"/>
      <c r="Q153" s="2"/>
      <c r="R153" s="2"/>
      <c r="S153" s="2"/>
      <c r="T153" s="2"/>
      <c r="U153" s="2"/>
    </row>
    <row r="154" spans="1:21" ht="15.75" customHeight="1">
      <c r="A154" s="2"/>
      <c r="B154" s="2"/>
      <c r="C154" s="2"/>
      <c r="D154" s="2"/>
      <c r="E154" s="2"/>
      <c r="F154" s="2"/>
      <c r="G154" s="2"/>
      <c r="H154" s="2"/>
      <c r="I154" s="2"/>
      <c r="J154" s="2"/>
      <c r="K154" s="2"/>
      <c r="L154" s="2"/>
      <c r="M154" s="2"/>
      <c r="N154" s="2"/>
      <c r="O154" s="2"/>
      <c r="P154" s="2"/>
      <c r="Q154" s="2"/>
      <c r="R154" s="2"/>
      <c r="S154" s="2"/>
      <c r="T154" s="2"/>
      <c r="U154" s="2"/>
    </row>
    <row r="155" spans="1:21" ht="15.75" customHeight="1">
      <c r="A155" s="2"/>
      <c r="B155" s="2"/>
      <c r="C155" s="2"/>
      <c r="D155" s="2"/>
      <c r="E155" s="2"/>
      <c r="F155" s="2"/>
      <c r="G155" s="2"/>
      <c r="H155" s="2"/>
      <c r="I155" s="2"/>
      <c r="J155" s="2"/>
      <c r="K155" s="2"/>
      <c r="L155" s="2"/>
      <c r="M155" s="2"/>
      <c r="N155" s="2"/>
      <c r="O155" s="2"/>
      <c r="P155" s="2"/>
      <c r="Q155" s="2"/>
      <c r="R155" s="2"/>
      <c r="S155" s="2"/>
      <c r="T155" s="2"/>
      <c r="U155" s="2"/>
    </row>
    <row r="156" spans="1:21" ht="15.75" customHeight="1">
      <c r="A156" s="2"/>
      <c r="B156" s="2"/>
      <c r="C156" s="2"/>
      <c r="D156" s="2"/>
      <c r="E156" s="2"/>
      <c r="F156" s="2"/>
      <c r="G156" s="2"/>
      <c r="H156" s="2"/>
      <c r="I156" s="2"/>
      <c r="J156" s="2"/>
      <c r="K156" s="2"/>
      <c r="L156" s="2"/>
      <c r="M156" s="2"/>
      <c r="N156" s="2"/>
      <c r="O156" s="2"/>
      <c r="P156" s="2"/>
      <c r="Q156" s="2"/>
      <c r="R156" s="2"/>
      <c r="S156" s="2"/>
      <c r="T156" s="2"/>
      <c r="U156" s="2"/>
    </row>
    <row r="157" spans="1:21" ht="15.75" customHeight="1">
      <c r="A157" s="2"/>
      <c r="B157" s="2"/>
      <c r="C157" s="2"/>
      <c r="D157" s="2"/>
      <c r="E157" s="2"/>
      <c r="F157" s="2"/>
      <c r="G157" s="2"/>
      <c r="H157" s="2"/>
      <c r="I157" s="2"/>
      <c r="J157" s="2"/>
      <c r="K157" s="2"/>
      <c r="L157" s="2"/>
      <c r="M157" s="2"/>
      <c r="N157" s="2"/>
      <c r="O157" s="2"/>
      <c r="P157" s="2"/>
      <c r="Q157" s="2"/>
      <c r="R157" s="2"/>
      <c r="S157" s="2"/>
      <c r="T157" s="2"/>
      <c r="U157" s="2"/>
    </row>
    <row r="158" spans="1:21" ht="15.75" customHeight="1">
      <c r="A158" s="2"/>
      <c r="B158" s="2"/>
      <c r="C158" s="2"/>
      <c r="D158" s="2"/>
      <c r="E158" s="2"/>
      <c r="F158" s="2"/>
      <c r="G158" s="2"/>
      <c r="H158" s="2"/>
      <c r="I158" s="2"/>
      <c r="J158" s="2"/>
      <c r="K158" s="2"/>
      <c r="L158" s="2"/>
      <c r="M158" s="2"/>
      <c r="N158" s="2"/>
      <c r="O158" s="2"/>
      <c r="P158" s="2"/>
      <c r="Q158" s="2"/>
      <c r="R158" s="2"/>
      <c r="S158" s="2"/>
      <c r="T158" s="2"/>
      <c r="U158" s="2"/>
    </row>
    <row r="159" spans="1:21" ht="15.75" customHeight="1">
      <c r="A159" s="2"/>
      <c r="B159" s="2"/>
      <c r="C159" s="2"/>
      <c r="D159" s="2"/>
      <c r="E159" s="2"/>
      <c r="F159" s="2"/>
      <c r="G159" s="2"/>
      <c r="H159" s="2"/>
      <c r="I159" s="2"/>
      <c r="J159" s="2"/>
      <c r="K159" s="2"/>
      <c r="L159" s="2"/>
      <c r="M159" s="2"/>
      <c r="N159" s="2"/>
      <c r="O159" s="2"/>
      <c r="P159" s="2"/>
      <c r="Q159" s="2"/>
      <c r="R159" s="2"/>
      <c r="S159" s="2"/>
      <c r="T159" s="2"/>
      <c r="U159" s="2"/>
    </row>
    <row r="160" spans="1:21" ht="15.75" customHeight="1">
      <c r="A160" s="2"/>
      <c r="B160" s="2"/>
      <c r="C160" s="2"/>
      <c r="D160" s="2"/>
      <c r="E160" s="2"/>
      <c r="F160" s="2"/>
      <c r="G160" s="2"/>
      <c r="H160" s="2"/>
      <c r="I160" s="2"/>
      <c r="J160" s="2"/>
      <c r="K160" s="2"/>
      <c r="L160" s="2"/>
      <c r="M160" s="2"/>
      <c r="N160" s="2"/>
      <c r="O160" s="2"/>
      <c r="P160" s="2"/>
      <c r="Q160" s="2"/>
      <c r="R160" s="2"/>
      <c r="S160" s="2"/>
      <c r="T160" s="2"/>
      <c r="U160" s="2"/>
    </row>
    <row r="161" spans="1:21" ht="15.75" customHeight="1">
      <c r="A161" s="2"/>
      <c r="B161" s="2"/>
      <c r="C161" s="2"/>
      <c r="D161" s="2"/>
      <c r="E161" s="2"/>
      <c r="F161" s="2"/>
      <c r="G161" s="2"/>
      <c r="H161" s="2"/>
      <c r="I161" s="2"/>
      <c r="J161" s="2"/>
      <c r="K161" s="2"/>
      <c r="L161" s="2"/>
      <c r="M161" s="2"/>
      <c r="N161" s="2"/>
      <c r="O161" s="2"/>
      <c r="P161" s="2"/>
      <c r="Q161" s="2"/>
      <c r="R161" s="2"/>
      <c r="S161" s="2"/>
      <c r="T161" s="2"/>
      <c r="U161" s="2"/>
    </row>
    <row r="162" spans="1:21" ht="15.75" customHeight="1">
      <c r="A162" s="2"/>
      <c r="B162" s="2"/>
      <c r="C162" s="2"/>
      <c r="D162" s="2"/>
      <c r="E162" s="2"/>
      <c r="F162" s="2"/>
      <c r="G162" s="2"/>
      <c r="H162" s="2"/>
      <c r="I162" s="2"/>
      <c r="J162" s="2"/>
      <c r="K162" s="2"/>
      <c r="L162" s="2"/>
      <c r="M162" s="2"/>
      <c r="N162" s="2"/>
      <c r="O162" s="2"/>
      <c r="P162" s="2"/>
      <c r="Q162" s="2"/>
      <c r="R162" s="2"/>
      <c r="S162" s="2"/>
      <c r="T162" s="2"/>
      <c r="U162" s="2"/>
    </row>
    <row r="163" spans="1:21" ht="15.75" customHeight="1">
      <c r="A163" s="2"/>
      <c r="B163" s="2"/>
      <c r="C163" s="2"/>
      <c r="D163" s="2"/>
      <c r="E163" s="2"/>
      <c r="F163" s="2"/>
      <c r="G163" s="2"/>
      <c r="H163" s="2"/>
      <c r="I163" s="2"/>
      <c r="J163" s="2"/>
      <c r="K163" s="2"/>
      <c r="L163" s="2"/>
      <c r="M163" s="2"/>
      <c r="N163" s="2"/>
      <c r="O163" s="2"/>
      <c r="P163" s="2"/>
      <c r="Q163" s="2"/>
      <c r="R163" s="2"/>
      <c r="S163" s="2"/>
      <c r="T163" s="2"/>
      <c r="U163" s="2"/>
    </row>
    <row r="164" spans="1:21" ht="15.75" customHeight="1">
      <c r="A164" s="2"/>
      <c r="B164" s="2"/>
      <c r="C164" s="2"/>
      <c r="D164" s="2"/>
      <c r="E164" s="2"/>
      <c r="F164" s="2"/>
      <c r="G164" s="2"/>
      <c r="H164" s="2"/>
      <c r="I164" s="2"/>
      <c r="J164" s="2"/>
      <c r="K164" s="2"/>
      <c r="L164" s="2"/>
      <c r="M164" s="2"/>
      <c r="N164" s="2"/>
      <c r="O164" s="2"/>
      <c r="P164" s="2"/>
      <c r="Q164" s="2"/>
      <c r="R164" s="2"/>
      <c r="S164" s="2"/>
      <c r="T164" s="2"/>
      <c r="U164" s="2"/>
    </row>
    <row r="165" spans="1:21" ht="15.75" customHeight="1">
      <c r="A165" s="2"/>
      <c r="B165" s="2"/>
      <c r="C165" s="2"/>
      <c r="D165" s="2"/>
      <c r="E165" s="2"/>
      <c r="F165" s="2"/>
      <c r="G165" s="2"/>
      <c r="H165" s="2"/>
      <c r="I165" s="2"/>
      <c r="J165" s="2"/>
      <c r="K165" s="2"/>
      <c r="L165" s="2"/>
      <c r="M165" s="2"/>
      <c r="N165" s="2"/>
      <c r="O165" s="2"/>
      <c r="P165" s="2"/>
      <c r="Q165" s="2"/>
      <c r="R165" s="2"/>
      <c r="S165" s="2"/>
      <c r="T165" s="2"/>
      <c r="U165" s="2"/>
    </row>
    <row r="166" spans="1:21" ht="15.75" customHeight="1">
      <c r="A166" s="2"/>
      <c r="B166" s="2"/>
      <c r="C166" s="2"/>
      <c r="D166" s="2"/>
      <c r="E166" s="2"/>
      <c r="F166" s="2"/>
      <c r="G166" s="2"/>
      <c r="H166" s="2"/>
      <c r="I166" s="2"/>
      <c r="J166" s="2"/>
      <c r="K166" s="2"/>
      <c r="L166" s="2"/>
      <c r="M166" s="2"/>
      <c r="N166" s="2"/>
      <c r="O166" s="2"/>
      <c r="P166" s="2"/>
      <c r="Q166" s="2"/>
      <c r="R166" s="2"/>
      <c r="S166" s="2"/>
      <c r="T166" s="2"/>
      <c r="U166" s="2"/>
    </row>
    <row r="167" spans="1:21" ht="15.75" customHeight="1">
      <c r="A167" s="2"/>
      <c r="B167" s="2"/>
      <c r="C167" s="2"/>
      <c r="D167" s="2"/>
      <c r="E167" s="2"/>
      <c r="F167" s="2"/>
      <c r="G167" s="2"/>
      <c r="H167" s="2"/>
      <c r="I167" s="2"/>
      <c r="J167" s="2"/>
      <c r="K167" s="2"/>
      <c r="L167" s="2"/>
      <c r="M167" s="2"/>
      <c r="N167" s="2"/>
      <c r="O167" s="2"/>
      <c r="P167" s="2"/>
      <c r="Q167" s="2"/>
      <c r="R167" s="2"/>
      <c r="S167" s="2"/>
      <c r="T167" s="2"/>
      <c r="U167" s="2"/>
    </row>
    <row r="168" spans="1:21" ht="15.75" customHeight="1">
      <c r="A168" s="2"/>
      <c r="B168" s="2"/>
      <c r="C168" s="2"/>
      <c r="D168" s="2"/>
      <c r="E168" s="2"/>
      <c r="F168" s="2"/>
      <c r="G168" s="2"/>
      <c r="H168" s="2"/>
      <c r="I168" s="2"/>
      <c r="J168" s="2"/>
      <c r="K168" s="2"/>
      <c r="L168" s="2"/>
      <c r="M168" s="2"/>
      <c r="N168" s="2"/>
      <c r="O168" s="2"/>
      <c r="P168" s="2"/>
      <c r="Q168" s="2"/>
      <c r="R168" s="2"/>
      <c r="S168" s="2"/>
      <c r="T168" s="2"/>
      <c r="U168" s="2"/>
    </row>
    <row r="169" spans="1:21" ht="15.75" customHeight="1">
      <c r="A169" s="2"/>
      <c r="B169" s="2"/>
      <c r="C169" s="2"/>
      <c r="D169" s="2"/>
      <c r="E169" s="2"/>
      <c r="F169" s="2"/>
      <c r="G169" s="2"/>
      <c r="H169" s="2"/>
      <c r="I169" s="2"/>
      <c r="J169" s="2"/>
      <c r="K169" s="2"/>
      <c r="L169" s="2"/>
      <c r="M169" s="2"/>
      <c r="N169" s="2"/>
      <c r="O169" s="2"/>
      <c r="P169" s="2"/>
      <c r="Q169" s="2"/>
      <c r="R169" s="2"/>
      <c r="S169" s="2"/>
      <c r="T169" s="2"/>
      <c r="U169" s="2"/>
    </row>
    <row r="170" spans="1:21" ht="15.75" customHeight="1">
      <c r="A170" s="2"/>
      <c r="B170" s="2"/>
      <c r="C170" s="2"/>
      <c r="D170" s="2"/>
      <c r="E170" s="2"/>
      <c r="F170" s="2"/>
      <c r="G170" s="2"/>
      <c r="H170" s="2"/>
      <c r="I170" s="2"/>
      <c r="J170" s="2"/>
      <c r="K170" s="2"/>
      <c r="L170" s="2"/>
      <c r="M170" s="2"/>
      <c r="N170" s="2"/>
      <c r="O170" s="2"/>
      <c r="P170" s="2"/>
      <c r="Q170" s="2"/>
      <c r="R170" s="2"/>
      <c r="S170" s="2"/>
      <c r="T170" s="2"/>
      <c r="U170" s="2"/>
    </row>
    <row r="171" spans="1:21" ht="15.75" customHeight="1">
      <c r="A171" s="2"/>
      <c r="B171" s="2"/>
      <c r="C171" s="2"/>
      <c r="D171" s="2"/>
      <c r="E171" s="2"/>
      <c r="F171" s="2"/>
      <c r="G171" s="2"/>
      <c r="H171" s="2"/>
      <c r="I171" s="2"/>
      <c r="J171" s="2"/>
      <c r="K171" s="2"/>
      <c r="L171" s="2"/>
      <c r="M171" s="2"/>
      <c r="N171" s="2"/>
      <c r="O171" s="2"/>
      <c r="P171" s="2"/>
      <c r="Q171" s="2"/>
      <c r="R171" s="2"/>
      <c r="S171" s="2"/>
      <c r="T171" s="2"/>
      <c r="U171" s="2"/>
    </row>
    <row r="172" spans="1:21" ht="15.75" customHeight="1">
      <c r="A172" s="2"/>
      <c r="B172" s="2"/>
      <c r="C172" s="2"/>
      <c r="D172" s="2"/>
      <c r="E172" s="2"/>
      <c r="F172" s="2"/>
      <c r="G172" s="2"/>
      <c r="H172" s="2"/>
      <c r="I172" s="2"/>
      <c r="J172" s="2"/>
      <c r="K172" s="2"/>
      <c r="L172" s="2"/>
      <c r="M172" s="2"/>
      <c r="N172" s="2"/>
      <c r="O172" s="2"/>
      <c r="P172" s="2"/>
      <c r="Q172" s="2"/>
      <c r="R172" s="2"/>
      <c r="S172" s="2"/>
      <c r="T172" s="2"/>
      <c r="U172" s="2"/>
    </row>
    <row r="173" spans="1:21" ht="15.75" customHeight="1">
      <c r="A173" s="2"/>
      <c r="B173" s="2"/>
      <c r="C173" s="2"/>
      <c r="D173" s="2"/>
      <c r="E173" s="2"/>
      <c r="F173" s="2"/>
      <c r="G173" s="2"/>
      <c r="H173" s="2"/>
      <c r="I173" s="2"/>
      <c r="J173" s="2"/>
      <c r="K173" s="2"/>
      <c r="L173" s="2"/>
      <c r="M173" s="2"/>
      <c r="N173" s="2"/>
      <c r="O173" s="2"/>
      <c r="P173" s="2"/>
      <c r="Q173" s="2"/>
      <c r="R173" s="2"/>
      <c r="S173" s="2"/>
      <c r="T173" s="2"/>
      <c r="U173" s="2"/>
    </row>
    <row r="174" spans="1:21" ht="15.75" customHeight="1">
      <c r="A174" s="2"/>
      <c r="B174" s="2"/>
      <c r="C174" s="2"/>
      <c r="D174" s="2"/>
      <c r="E174" s="2"/>
      <c r="F174" s="2"/>
      <c r="G174" s="2"/>
      <c r="H174" s="2"/>
      <c r="I174" s="2"/>
      <c r="J174" s="2"/>
      <c r="K174" s="2"/>
      <c r="L174" s="2"/>
      <c r="M174" s="2"/>
      <c r="N174" s="2"/>
      <c r="O174" s="2"/>
      <c r="P174" s="2"/>
      <c r="Q174" s="2"/>
      <c r="R174" s="2"/>
      <c r="S174" s="2"/>
      <c r="T174" s="2"/>
      <c r="U174" s="2"/>
    </row>
    <row r="175" spans="1:21" ht="15.75" customHeight="1">
      <c r="A175" s="2"/>
      <c r="B175" s="2"/>
      <c r="C175" s="2"/>
      <c r="D175" s="2"/>
      <c r="E175" s="2"/>
      <c r="F175" s="2"/>
      <c r="G175" s="2"/>
      <c r="H175" s="2"/>
      <c r="I175" s="2"/>
      <c r="J175" s="2"/>
      <c r="K175" s="2"/>
      <c r="L175" s="2"/>
      <c r="M175" s="2"/>
      <c r="N175" s="2"/>
      <c r="O175" s="2"/>
      <c r="P175" s="2"/>
      <c r="Q175" s="2"/>
      <c r="R175" s="2"/>
      <c r="S175" s="2"/>
      <c r="T175" s="2"/>
      <c r="U175" s="2"/>
    </row>
    <row r="176" spans="1:21" ht="15.75" customHeight="1">
      <c r="A176" s="2"/>
      <c r="B176" s="2"/>
      <c r="C176" s="2"/>
      <c r="D176" s="2"/>
      <c r="E176" s="2"/>
      <c r="F176" s="2"/>
      <c r="G176" s="2"/>
      <c r="H176" s="2"/>
      <c r="I176" s="2"/>
      <c r="J176" s="2"/>
      <c r="K176" s="2"/>
      <c r="L176" s="2"/>
      <c r="M176" s="2"/>
      <c r="N176" s="2"/>
      <c r="O176" s="2"/>
      <c r="P176" s="2"/>
      <c r="Q176" s="2"/>
      <c r="R176" s="2"/>
      <c r="S176" s="2"/>
      <c r="T176" s="2"/>
      <c r="U176" s="2"/>
    </row>
    <row r="177" spans="1:21" ht="15.75" customHeight="1">
      <c r="A177" s="2"/>
      <c r="B177" s="2"/>
      <c r="C177" s="2"/>
      <c r="D177" s="2"/>
      <c r="E177" s="2"/>
      <c r="F177" s="2"/>
      <c r="G177" s="2"/>
      <c r="H177" s="2"/>
      <c r="I177" s="2"/>
      <c r="J177" s="2"/>
      <c r="K177" s="2"/>
      <c r="L177" s="2"/>
      <c r="M177" s="2"/>
      <c r="N177" s="2"/>
      <c r="O177" s="2"/>
      <c r="P177" s="2"/>
      <c r="Q177" s="2"/>
      <c r="R177" s="2"/>
      <c r="S177" s="2"/>
      <c r="T177" s="2"/>
      <c r="U177" s="2"/>
    </row>
    <row r="178" spans="1:21" ht="15.75" customHeight="1">
      <c r="A178" s="2"/>
      <c r="B178" s="2"/>
      <c r="C178" s="2"/>
      <c r="D178" s="2"/>
      <c r="E178" s="2"/>
      <c r="F178" s="2"/>
      <c r="G178" s="2"/>
      <c r="H178" s="2"/>
      <c r="I178" s="2"/>
      <c r="J178" s="2"/>
      <c r="K178" s="2"/>
      <c r="L178" s="2"/>
      <c r="M178" s="2"/>
      <c r="N178" s="2"/>
      <c r="O178" s="2"/>
      <c r="P178" s="2"/>
      <c r="Q178" s="2"/>
      <c r="R178" s="2"/>
      <c r="S178" s="2"/>
      <c r="T178" s="2"/>
      <c r="U178" s="2"/>
    </row>
    <row r="179" spans="1:21" ht="15.75" customHeight="1">
      <c r="A179" s="2"/>
      <c r="B179" s="2"/>
      <c r="C179" s="2"/>
      <c r="D179" s="2"/>
      <c r="E179" s="2"/>
      <c r="F179" s="2"/>
      <c r="G179" s="2"/>
      <c r="H179" s="2"/>
      <c r="I179" s="2"/>
      <c r="J179" s="2"/>
      <c r="K179" s="2"/>
      <c r="L179" s="2"/>
      <c r="M179" s="2"/>
      <c r="N179" s="2"/>
      <c r="O179" s="2"/>
      <c r="P179" s="2"/>
      <c r="Q179" s="2"/>
      <c r="R179" s="2"/>
      <c r="S179" s="2"/>
      <c r="T179" s="2"/>
      <c r="U179" s="2"/>
    </row>
    <row r="180" spans="1:21" ht="15.75" customHeight="1">
      <c r="A180" s="2"/>
      <c r="B180" s="2"/>
      <c r="C180" s="2"/>
      <c r="D180" s="2"/>
      <c r="E180" s="2"/>
      <c r="F180" s="2"/>
      <c r="G180" s="2"/>
      <c r="H180" s="2"/>
      <c r="I180" s="2"/>
      <c r="J180" s="2"/>
      <c r="K180" s="2"/>
      <c r="L180" s="2"/>
      <c r="M180" s="2"/>
      <c r="N180" s="2"/>
      <c r="O180" s="2"/>
      <c r="P180" s="2"/>
      <c r="Q180" s="2"/>
      <c r="R180" s="2"/>
      <c r="S180" s="2"/>
      <c r="T180" s="2"/>
      <c r="U180" s="2"/>
    </row>
    <row r="181" spans="1:21" ht="15.75" customHeight="1">
      <c r="A181" s="2"/>
      <c r="B181" s="2"/>
      <c r="C181" s="2"/>
      <c r="D181" s="2"/>
      <c r="E181" s="2"/>
      <c r="F181" s="2"/>
      <c r="G181" s="2"/>
      <c r="H181" s="2"/>
      <c r="I181" s="2"/>
      <c r="J181" s="2"/>
      <c r="K181" s="2"/>
      <c r="L181" s="2"/>
      <c r="M181" s="2"/>
      <c r="N181" s="2"/>
      <c r="O181" s="2"/>
      <c r="P181" s="2"/>
      <c r="Q181" s="2"/>
      <c r="R181" s="2"/>
      <c r="S181" s="2"/>
      <c r="T181" s="2"/>
      <c r="U181" s="2"/>
    </row>
    <row r="182" spans="1:21" ht="15.75" customHeight="1">
      <c r="A182" s="2"/>
      <c r="B182" s="2"/>
      <c r="C182" s="2"/>
      <c r="D182" s="2"/>
      <c r="E182" s="2"/>
      <c r="F182" s="2"/>
      <c r="G182" s="2"/>
      <c r="H182" s="2"/>
      <c r="I182" s="2"/>
      <c r="J182" s="2"/>
      <c r="K182" s="2"/>
      <c r="L182" s="2"/>
      <c r="M182" s="2"/>
      <c r="N182" s="2"/>
      <c r="O182" s="2"/>
      <c r="P182" s="2"/>
      <c r="Q182" s="2"/>
      <c r="R182" s="2"/>
      <c r="S182" s="2"/>
      <c r="T182" s="2"/>
      <c r="U182" s="2"/>
    </row>
    <row r="183" spans="1:21" ht="15.75" customHeight="1">
      <c r="A183" s="2"/>
      <c r="B183" s="2"/>
      <c r="C183" s="2"/>
      <c r="D183" s="2"/>
      <c r="E183" s="2"/>
      <c r="F183" s="2"/>
      <c r="G183" s="2"/>
      <c r="H183" s="2"/>
      <c r="I183" s="2"/>
      <c r="J183" s="2"/>
      <c r="K183" s="2"/>
      <c r="L183" s="2"/>
      <c r="M183" s="2"/>
      <c r="N183" s="2"/>
      <c r="O183" s="2"/>
      <c r="P183" s="2"/>
      <c r="Q183" s="2"/>
      <c r="R183" s="2"/>
      <c r="S183" s="2"/>
      <c r="T183" s="2"/>
      <c r="U183" s="2"/>
    </row>
    <row r="184" spans="1:21" ht="15.75" customHeight="1">
      <c r="A184" s="2"/>
      <c r="B184" s="2"/>
      <c r="C184" s="2"/>
      <c r="D184" s="2"/>
      <c r="E184" s="2"/>
      <c r="F184" s="2"/>
      <c r="G184" s="2"/>
      <c r="H184" s="2"/>
      <c r="I184" s="2"/>
      <c r="J184" s="2"/>
      <c r="K184" s="2"/>
      <c r="L184" s="2"/>
      <c r="M184" s="2"/>
      <c r="N184" s="2"/>
      <c r="O184" s="2"/>
      <c r="P184" s="2"/>
      <c r="Q184" s="2"/>
      <c r="R184" s="2"/>
      <c r="S184" s="2"/>
      <c r="T184" s="2"/>
      <c r="U184" s="2"/>
    </row>
    <row r="185" spans="1:21" ht="15.75" customHeight="1">
      <c r="A185" s="2"/>
      <c r="B185" s="2"/>
      <c r="C185" s="2"/>
      <c r="D185" s="2"/>
      <c r="E185" s="2"/>
      <c r="F185" s="2"/>
      <c r="G185" s="2"/>
      <c r="H185" s="2"/>
      <c r="I185" s="2"/>
      <c r="J185" s="2"/>
      <c r="K185" s="2"/>
      <c r="L185" s="2"/>
      <c r="M185" s="2"/>
      <c r="N185" s="2"/>
      <c r="O185" s="2"/>
      <c r="P185" s="2"/>
      <c r="Q185" s="2"/>
      <c r="R185" s="2"/>
      <c r="S185" s="2"/>
      <c r="T185" s="2"/>
      <c r="U185" s="2"/>
    </row>
    <row r="186" spans="1:21" ht="15.75" customHeight="1">
      <c r="A186" s="2"/>
      <c r="B186" s="2"/>
      <c r="C186" s="2"/>
      <c r="D186" s="2"/>
      <c r="E186" s="2"/>
      <c r="F186" s="2"/>
      <c r="G186" s="2"/>
      <c r="H186" s="2"/>
      <c r="I186" s="2"/>
      <c r="J186" s="2"/>
      <c r="K186" s="2"/>
      <c r="L186" s="2"/>
      <c r="M186" s="2"/>
      <c r="N186" s="2"/>
      <c r="O186" s="2"/>
      <c r="P186" s="2"/>
      <c r="Q186" s="2"/>
      <c r="R186" s="2"/>
      <c r="S186" s="2"/>
      <c r="T186" s="2"/>
      <c r="U186" s="2"/>
    </row>
    <row r="187" spans="1:21" ht="15.75" customHeight="1">
      <c r="A187" s="2"/>
      <c r="B187" s="2"/>
      <c r="C187" s="2"/>
      <c r="D187" s="2"/>
      <c r="E187" s="2"/>
      <c r="F187" s="2"/>
      <c r="G187" s="2"/>
      <c r="H187" s="2"/>
      <c r="I187" s="2"/>
      <c r="J187" s="2"/>
      <c r="K187" s="2"/>
      <c r="L187" s="2"/>
      <c r="M187" s="2"/>
      <c r="N187" s="2"/>
      <c r="O187" s="2"/>
      <c r="P187" s="2"/>
      <c r="Q187" s="2"/>
      <c r="R187" s="2"/>
      <c r="S187" s="2"/>
      <c r="T187" s="2"/>
      <c r="U187" s="2"/>
    </row>
    <row r="188" spans="1:21" ht="15.75" customHeight="1">
      <c r="A188" s="2"/>
      <c r="B188" s="2"/>
      <c r="C188" s="2"/>
      <c r="D188" s="2"/>
      <c r="E188" s="2"/>
      <c r="F188" s="2"/>
      <c r="G188" s="2"/>
      <c r="H188" s="2"/>
      <c r="I188" s="2"/>
      <c r="J188" s="2"/>
      <c r="K188" s="2"/>
      <c r="L188" s="2"/>
      <c r="M188" s="2"/>
      <c r="N188" s="2"/>
      <c r="O188" s="2"/>
      <c r="P188" s="2"/>
      <c r="Q188" s="2"/>
      <c r="R188" s="2"/>
      <c r="S188" s="2"/>
      <c r="T188" s="2"/>
      <c r="U188" s="2"/>
    </row>
    <row r="189" spans="1:21" ht="15.75" customHeight="1">
      <c r="A189" s="2"/>
      <c r="B189" s="2"/>
      <c r="C189" s="2"/>
      <c r="D189" s="2"/>
      <c r="E189" s="2"/>
      <c r="F189" s="2"/>
      <c r="G189" s="2"/>
      <c r="H189" s="2"/>
      <c r="I189" s="2"/>
      <c r="J189" s="2"/>
      <c r="K189" s="2"/>
      <c r="L189" s="2"/>
      <c r="M189" s="2"/>
      <c r="N189" s="2"/>
      <c r="O189" s="2"/>
      <c r="P189" s="2"/>
      <c r="Q189" s="2"/>
      <c r="R189" s="2"/>
      <c r="S189" s="2"/>
      <c r="T189" s="2"/>
      <c r="U189" s="2"/>
    </row>
    <row r="190" spans="1:21" ht="15.75" customHeight="1">
      <c r="A190" s="2"/>
      <c r="B190" s="2"/>
      <c r="C190" s="2"/>
      <c r="D190" s="2"/>
      <c r="E190" s="2"/>
      <c r="F190" s="2"/>
      <c r="G190" s="2"/>
      <c r="H190" s="2"/>
      <c r="I190" s="2"/>
      <c r="J190" s="2"/>
      <c r="K190" s="2"/>
      <c r="L190" s="2"/>
      <c r="M190" s="2"/>
      <c r="N190" s="2"/>
      <c r="O190" s="2"/>
      <c r="P190" s="2"/>
      <c r="Q190" s="2"/>
      <c r="R190" s="2"/>
      <c r="S190" s="2"/>
      <c r="T190" s="2"/>
      <c r="U190" s="2"/>
    </row>
    <row r="191" spans="1:21" ht="15.75" customHeight="1">
      <c r="A191" s="2"/>
      <c r="B191" s="2"/>
      <c r="C191" s="2"/>
      <c r="D191" s="2"/>
      <c r="E191" s="2"/>
      <c r="F191" s="2"/>
      <c r="G191" s="2"/>
      <c r="H191" s="2"/>
      <c r="I191" s="2"/>
      <c r="J191" s="2"/>
      <c r="K191" s="2"/>
      <c r="L191" s="2"/>
      <c r="M191" s="2"/>
      <c r="N191" s="2"/>
      <c r="O191" s="2"/>
      <c r="P191" s="2"/>
      <c r="Q191" s="2"/>
      <c r="R191" s="2"/>
      <c r="S191" s="2"/>
      <c r="T191" s="2"/>
      <c r="U191" s="2"/>
    </row>
    <row r="192" spans="1:21" ht="15.75" customHeight="1">
      <c r="A192" s="2"/>
      <c r="B192" s="2"/>
      <c r="C192" s="2"/>
      <c r="D192" s="2"/>
      <c r="E192" s="2"/>
      <c r="F192" s="2"/>
      <c r="G192" s="2"/>
      <c r="H192" s="2"/>
      <c r="I192" s="2"/>
      <c r="J192" s="2"/>
      <c r="K192" s="2"/>
      <c r="L192" s="2"/>
      <c r="M192" s="2"/>
      <c r="N192" s="2"/>
      <c r="O192" s="2"/>
      <c r="P192" s="2"/>
      <c r="Q192" s="2"/>
      <c r="R192" s="2"/>
      <c r="S192" s="2"/>
      <c r="T192" s="2"/>
      <c r="U192" s="2"/>
    </row>
    <row r="193" spans="1:21" ht="15.75" customHeight="1">
      <c r="A193" s="2"/>
      <c r="B193" s="2"/>
      <c r="C193" s="2"/>
      <c r="D193" s="2"/>
      <c r="E193" s="2"/>
      <c r="F193" s="2"/>
      <c r="G193" s="2"/>
      <c r="H193" s="2"/>
      <c r="I193" s="2"/>
      <c r="J193" s="2"/>
      <c r="K193" s="2"/>
      <c r="L193" s="2"/>
      <c r="M193" s="2"/>
      <c r="N193" s="2"/>
      <c r="O193" s="2"/>
      <c r="P193" s="2"/>
      <c r="Q193" s="2"/>
      <c r="R193" s="2"/>
      <c r="S193" s="2"/>
      <c r="T193" s="2"/>
      <c r="U193" s="2"/>
    </row>
    <row r="194" spans="1:21" ht="15.75" customHeight="1">
      <c r="A194" s="2"/>
      <c r="B194" s="2"/>
      <c r="C194" s="2"/>
      <c r="D194" s="2"/>
      <c r="E194" s="2"/>
      <c r="F194" s="2"/>
      <c r="G194" s="2"/>
      <c r="H194" s="2"/>
      <c r="I194" s="2"/>
      <c r="J194" s="2"/>
      <c r="K194" s="2"/>
      <c r="L194" s="2"/>
      <c r="M194" s="2"/>
      <c r="N194" s="2"/>
      <c r="O194" s="2"/>
      <c r="P194" s="2"/>
      <c r="Q194" s="2"/>
      <c r="R194" s="2"/>
      <c r="S194" s="2"/>
      <c r="T194" s="2"/>
      <c r="U194" s="2"/>
    </row>
    <row r="195" spans="1:21" ht="15.75" customHeight="1">
      <c r="A195" s="2"/>
      <c r="B195" s="2"/>
      <c r="C195" s="2"/>
      <c r="D195" s="2"/>
      <c r="E195" s="2"/>
      <c r="F195" s="2"/>
      <c r="G195" s="2"/>
      <c r="H195" s="2"/>
      <c r="I195" s="2"/>
      <c r="J195" s="2"/>
      <c r="K195" s="2"/>
      <c r="L195" s="2"/>
      <c r="M195" s="2"/>
      <c r="N195" s="2"/>
      <c r="O195" s="2"/>
      <c r="P195" s="2"/>
      <c r="Q195" s="2"/>
      <c r="R195" s="2"/>
      <c r="S195" s="2"/>
      <c r="T195" s="2"/>
      <c r="U195" s="2"/>
    </row>
    <row r="196" spans="1:21" ht="15.75" customHeight="1">
      <c r="A196" s="2"/>
      <c r="B196" s="2"/>
      <c r="C196" s="2"/>
      <c r="D196" s="2"/>
      <c r="E196" s="2"/>
      <c r="F196" s="2"/>
      <c r="G196" s="2"/>
      <c r="H196" s="2"/>
      <c r="I196" s="2"/>
      <c r="J196" s="2"/>
      <c r="K196" s="2"/>
      <c r="L196" s="2"/>
      <c r="M196" s="2"/>
      <c r="N196" s="2"/>
      <c r="O196" s="2"/>
      <c r="P196" s="2"/>
      <c r="Q196" s="2"/>
      <c r="R196" s="2"/>
      <c r="S196" s="2"/>
      <c r="T196" s="2"/>
      <c r="U196" s="2"/>
    </row>
    <row r="197" spans="1:21" ht="15.75" customHeight="1">
      <c r="A197" s="2"/>
      <c r="B197" s="2"/>
      <c r="C197" s="2"/>
      <c r="D197" s="2"/>
      <c r="E197" s="2"/>
      <c r="F197" s="2"/>
      <c r="G197" s="2"/>
      <c r="H197" s="2"/>
      <c r="I197" s="2"/>
      <c r="J197" s="2"/>
      <c r="K197" s="2"/>
      <c r="L197" s="2"/>
      <c r="M197" s="2"/>
      <c r="N197" s="2"/>
      <c r="O197" s="2"/>
      <c r="P197" s="2"/>
      <c r="Q197" s="2"/>
      <c r="R197" s="2"/>
      <c r="S197" s="2"/>
      <c r="T197" s="2"/>
      <c r="U197" s="2"/>
    </row>
    <row r="198" spans="1:21" ht="15.75" customHeight="1">
      <c r="A198" s="2"/>
      <c r="B198" s="2"/>
      <c r="C198" s="2"/>
      <c r="D198" s="2"/>
      <c r="E198" s="2"/>
      <c r="F198" s="2"/>
      <c r="G198" s="2"/>
      <c r="H198" s="2"/>
      <c r="I198" s="2"/>
      <c r="J198" s="2"/>
      <c r="K198" s="2"/>
      <c r="L198" s="2"/>
      <c r="M198" s="2"/>
      <c r="N198" s="2"/>
      <c r="O198" s="2"/>
      <c r="P198" s="2"/>
      <c r="Q198" s="2"/>
      <c r="R198" s="2"/>
      <c r="S198" s="2"/>
      <c r="T198" s="2"/>
      <c r="U198" s="2"/>
    </row>
    <row r="199" spans="1:21" ht="15.75" customHeight="1">
      <c r="A199" s="2"/>
      <c r="B199" s="2"/>
      <c r="C199" s="2"/>
      <c r="D199" s="2"/>
      <c r="E199" s="2"/>
      <c r="F199" s="2"/>
      <c r="G199" s="2"/>
      <c r="H199" s="2"/>
      <c r="I199" s="2"/>
      <c r="J199" s="2"/>
      <c r="K199" s="2"/>
      <c r="L199" s="2"/>
      <c r="M199" s="2"/>
      <c r="N199" s="2"/>
      <c r="O199" s="2"/>
      <c r="P199" s="2"/>
      <c r="Q199" s="2"/>
      <c r="R199" s="2"/>
      <c r="S199" s="2"/>
      <c r="T199" s="2"/>
      <c r="U199" s="2"/>
    </row>
    <row r="200" spans="1:21" ht="15.75" customHeight="1">
      <c r="A200" s="2"/>
      <c r="B200" s="2"/>
      <c r="C200" s="2"/>
      <c r="D200" s="2"/>
      <c r="E200" s="2"/>
      <c r="F200" s="2"/>
      <c r="G200" s="2"/>
      <c r="H200" s="2"/>
      <c r="I200" s="2"/>
      <c r="J200" s="2"/>
      <c r="K200" s="2"/>
      <c r="L200" s="2"/>
      <c r="M200" s="2"/>
      <c r="N200" s="2"/>
      <c r="O200" s="2"/>
      <c r="P200" s="2"/>
      <c r="Q200" s="2"/>
      <c r="R200" s="2"/>
      <c r="S200" s="2"/>
      <c r="T200" s="2"/>
      <c r="U200" s="2"/>
    </row>
    <row r="201" spans="1:21" ht="15.75" customHeight="1">
      <c r="A201" s="2"/>
      <c r="B201" s="2"/>
      <c r="C201" s="2"/>
      <c r="D201" s="2"/>
      <c r="E201" s="2"/>
      <c r="F201" s="2"/>
      <c r="G201" s="2"/>
      <c r="H201" s="2"/>
      <c r="I201" s="2"/>
      <c r="J201" s="2"/>
      <c r="K201" s="2"/>
      <c r="L201" s="2"/>
      <c r="M201" s="2"/>
      <c r="N201" s="2"/>
      <c r="O201" s="2"/>
      <c r="P201" s="2"/>
      <c r="Q201" s="2"/>
      <c r="R201" s="2"/>
      <c r="S201" s="2"/>
      <c r="T201" s="2"/>
      <c r="U201" s="2"/>
    </row>
    <row r="202" spans="1:21" ht="15.75" customHeight="1">
      <c r="A202" s="2"/>
      <c r="B202" s="2"/>
      <c r="C202" s="2"/>
      <c r="D202" s="2"/>
      <c r="E202" s="2"/>
      <c r="F202" s="2"/>
      <c r="G202" s="2"/>
      <c r="H202" s="2"/>
      <c r="I202" s="2"/>
      <c r="J202" s="2"/>
      <c r="K202" s="2"/>
      <c r="L202" s="2"/>
      <c r="M202" s="2"/>
      <c r="N202" s="2"/>
      <c r="O202" s="2"/>
      <c r="P202" s="2"/>
      <c r="Q202" s="2"/>
      <c r="R202" s="2"/>
      <c r="S202" s="2"/>
      <c r="T202" s="2"/>
      <c r="U202" s="2"/>
    </row>
    <row r="203" spans="1:21" ht="15.75" customHeight="1"/>
    <row r="204" spans="1:21" ht="15.75" customHeight="1"/>
    <row r="205" spans="1:21" ht="15.75" customHeight="1"/>
    <row r="206" spans="1:21" ht="15.75" customHeight="1"/>
    <row r="207" spans="1:21" ht="15.75" customHeight="1"/>
    <row r="208" spans="1:21"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22">
    <mergeCell ref="A1:K1"/>
    <mergeCell ref="C9:C10"/>
    <mergeCell ref="B8:C8"/>
    <mergeCell ref="C3:C4"/>
    <mergeCell ref="J3:K3"/>
    <mergeCell ref="B9:B10"/>
    <mergeCell ref="D8:I8"/>
    <mergeCell ref="A8:A10"/>
    <mergeCell ref="B3:B4"/>
    <mergeCell ref="B2:C2"/>
    <mergeCell ref="A2:A4"/>
    <mergeCell ref="H3:I3"/>
    <mergeCell ref="D3:E3"/>
    <mergeCell ref="F3:G3"/>
    <mergeCell ref="D2:K2"/>
    <mergeCell ref="A15:K15"/>
    <mergeCell ref="A16:K16"/>
    <mergeCell ref="A17:E17"/>
    <mergeCell ref="A14:K14"/>
    <mergeCell ref="D9:E9"/>
    <mergeCell ref="F9:G9"/>
    <mergeCell ref="H9:I9"/>
  </mergeCells>
  <printOptions horizontalCentered="1" gridLines="1"/>
  <pageMargins left="0.7" right="0.7" top="0.75" bottom="0.75" header="0" footer="0"/>
  <pageSetup paperSize="9" fitToHeight="0" pageOrder="overThenDown" orientation="landscape" cellComments="atEnd"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election sqref="A1:D1"/>
    </sheetView>
  </sheetViews>
  <sheetFormatPr defaultColWidth="14.42578125" defaultRowHeight="15" customHeight="1"/>
  <cols>
    <col min="1" max="1" width="49.5703125" customWidth="1"/>
    <col min="2" max="2" width="30.7109375" customWidth="1"/>
    <col min="3" max="4" width="12.7109375" customWidth="1"/>
    <col min="5" max="14" width="9.140625" customWidth="1"/>
    <col min="15" max="26" width="17.28515625" customWidth="1"/>
  </cols>
  <sheetData>
    <row r="1" spans="1:14" ht="49.5" customHeight="1">
      <c r="A1" s="2588" t="s">
        <v>9520</v>
      </c>
      <c r="B1" s="2589"/>
      <c r="C1" s="2589"/>
      <c r="D1" s="2590"/>
      <c r="E1" s="975"/>
      <c r="F1" s="975"/>
      <c r="G1" s="976"/>
      <c r="H1" s="976"/>
      <c r="I1" s="976"/>
      <c r="J1" s="976"/>
      <c r="K1" s="976"/>
      <c r="L1" s="976"/>
      <c r="M1" s="976"/>
      <c r="N1" s="976"/>
    </row>
    <row r="2" spans="1:14" ht="21" customHeight="1">
      <c r="A2" s="2585" t="s">
        <v>9528</v>
      </c>
      <c r="B2" s="2586" t="s">
        <v>9531</v>
      </c>
      <c r="C2" s="2048"/>
      <c r="D2" s="2591" t="s">
        <v>1350</v>
      </c>
      <c r="E2" s="976"/>
      <c r="F2" s="976"/>
      <c r="G2" s="976"/>
      <c r="H2" s="976"/>
      <c r="I2" s="976"/>
      <c r="J2" s="976"/>
      <c r="K2" s="976"/>
      <c r="L2" s="976"/>
      <c r="M2" s="976"/>
      <c r="N2" s="976"/>
    </row>
    <row r="3" spans="1:14" ht="21" customHeight="1">
      <c r="A3" s="2059"/>
      <c r="B3" s="977" t="s">
        <v>30</v>
      </c>
      <c r="C3" s="977" t="s">
        <v>69</v>
      </c>
      <c r="D3" s="2059"/>
      <c r="E3" s="976"/>
      <c r="F3" s="976"/>
      <c r="G3" s="976"/>
      <c r="H3" s="976"/>
      <c r="I3" s="976"/>
      <c r="J3" s="976"/>
      <c r="K3" s="976"/>
      <c r="L3" s="976"/>
      <c r="M3" s="976"/>
      <c r="N3" s="976"/>
    </row>
    <row r="4" spans="1:14" ht="19.5" customHeight="1">
      <c r="A4" s="978" t="s">
        <v>9542</v>
      </c>
      <c r="B4" s="979">
        <v>32</v>
      </c>
      <c r="C4" s="979">
        <v>9</v>
      </c>
      <c r="D4" s="980">
        <v>41</v>
      </c>
      <c r="E4" s="976"/>
      <c r="F4" s="976"/>
      <c r="G4" s="976"/>
      <c r="H4" s="976"/>
      <c r="I4" s="976"/>
      <c r="J4" s="976"/>
      <c r="K4" s="976"/>
      <c r="L4" s="976"/>
      <c r="M4" s="976"/>
      <c r="N4" s="976"/>
    </row>
    <row r="5" spans="1:14" ht="19.5" customHeight="1">
      <c r="A5" s="978" t="s">
        <v>9548</v>
      </c>
      <c r="B5" s="981"/>
      <c r="C5" s="979">
        <v>3</v>
      </c>
      <c r="D5" s="980">
        <v>3</v>
      </c>
      <c r="E5" s="976"/>
      <c r="F5" s="976"/>
      <c r="G5" s="976"/>
      <c r="H5" s="976"/>
      <c r="I5" s="976"/>
      <c r="J5" s="976"/>
      <c r="K5" s="976"/>
      <c r="L5" s="976"/>
      <c r="M5" s="976"/>
      <c r="N5" s="976"/>
    </row>
    <row r="6" spans="1:14" ht="19.5" customHeight="1">
      <c r="A6" s="978" t="s">
        <v>4472</v>
      </c>
      <c r="B6" s="979">
        <v>58</v>
      </c>
      <c r="C6" s="979">
        <v>7</v>
      </c>
      <c r="D6" s="980">
        <v>65</v>
      </c>
      <c r="E6" s="976"/>
      <c r="F6" s="976"/>
      <c r="G6" s="976"/>
      <c r="H6" s="976"/>
      <c r="I6" s="976"/>
      <c r="J6" s="976"/>
      <c r="K6" s="976"/>
      <c r="L6" s="976"/>
      <c r="M6" s="976"/>
      <c r="N6" s="976"/>
    </row>
    <row r="7" spans="1:14" ht="19.5" customHeight="1">
      <c r="A7" s="978" t="s">
        <v>155</v>
      </c>
      <c r="B7" s="979">
        <v>13</v>
      </c>
      <c r="C7" s="981"/>
      <c r="D7" s="980">
        <v>13</v>
      </c>
      <c r="E7" s="976"/>
      <c r="F7" s="976"/>
      <c r="G7" s="976"/>
      <c r="H7" s="976"/>
      <c r="I7" s="976"/>
      <c r="J7" s="976"/>
      <c r="K7" s="976"/>
      <c r="L7" s="976"/>
      <c r="M7" s="976"/>
      <c r="N7" s="976"/>
    </row>
    <row r="8" spans="1:14" ht="19.5" customHeight="1">
      <c r="A8" s="978" t="s">
        <v>9551</v>
      </c>
      <c r="B8" s="979">
        <v>48</v>
      </c>
      <c r="C8" s="979">
        <v>6</v>
      </c>
      <c r="D8" s="980">
        <v>54</v>
      </c>
      <c r="E8" s="976"/>
      <c r="F8" s="976"/>
      <c r="G8" s="976"/>
      <c r="H8" s="976"/>
      <c r="I8" s="976"/>
      <c r="J8" s="976"/>
      <c r="K8" s="976"/>
      <c r="L8" s="976"/>
      <c r="M8" s="976"/>
      <c r="N8" s="976"/>
    </row>
    <row r="9" spans="1:14" ht="19.5" customHeight="1">
      <c r="A9" s="978" t="s">
        <v>9553</v>
      </c>
      <c r="B9" s="979">
        <v>11</v>
      </c>
      <c r="C9" s="981"/>
      <c r="D9" s="980">
        <v>11</v>
      </c>
      <c r="E9" s="976"/>
      <c r="F9" s="976"/>
      <c r="G9" s="976"/>
      <c r="H9" s="976"/>
      <c r="I9" s="976"/>
      <c r="J9" s="976"/>
      <c r="K9" s="976"/>
      <c r="L9" s="976"/>
      <c r="M9" s="976"/>
      <c r="N9" s="976"/>
    </row>
    <row r="10" spans="1:14" ht="19.5" customHeight="1">
      <c r="A10" s="978" t="s">
        <v>150</v>
      </c>
      <c r="B10" s="979">
        <v>9</v>
      </c>
      <c r="C10" s="979">
        <v>1</v>
      </c>
      <c r="D10" s="980">
        <v>10</v>
      </c>
      <c r="E10" s="976"/>
      <c r="F10" s="976"/>
      <c r="G10" s="976"/>
      <c r="H10" s="976"/>
      <c r="I10" s="976"/>
      <c r="J10" s="976"/>
      <c r="K10" s="976"/>
      <c r="L10" s="976"/>
      <c r="M10" s="976"/>
      <c r="N10" s="976"/>
    </row>
    <row r="11" spans="1:14" ht="19.5" customHeight="1">
      <c r="A11" s="978" t="s">
        <v>153</v>
      </c>
      <c r="B11" s="979">
        <v>4</v>
      </c>
      <c r="C11" s="979">
        <v>3</v>
      </c>
      <c r="D11" s="980">
        <v>7</v>
      </c>
      <c r="E11" s="976"/>
      <c r="F11" s="976"/>
      <c r="G11" s="976"/>
      <c r="H11" s="976"/>
      <c r="I11" s="976"/>
      <c r="J11" s="976"/>
      <c r="K11" s="976"/>
      <c r="L11" s="976"/>
      <c r="M11" s="976"/>
      <c r="N11" s="976"/>
    </row>
    <row r="12" spans="1:14" ht="19.5" customHeight="1">
      <c r="A12" s="978" t="s">
        <v>9555</v>
      </c>
      <c r="B12" s="979">
        <v>58</v>
      </c>
      <c r="C12" s="979">
        <v>1</v>
      </c>
      <c r="D12" s="980">
        <v>59</v>
      </c>
      <c r="E12" s="976"/>
      <c r="F12" s="976"/>
      <c r="G12" s="976"/>
      <c r="H12" s="976"/>
      <c r="I12" s="976"/>
      <c r="J12" s="976"/>
      <c r="K12" s="976"/>
      <c r="L12" s="976"/>
      <c r="M12" s="976"/>
      <c r="N12" s="976"/>
    </row>
    <row r="13" spans="1:14" ht="19.5" customHeight="1">
      <c r="A13" s="978" t="s">
        <v>152</v>
      </c>
      <c r="B13" s="979">
        <v>7</v>
      </c>
      <c r="C13" s="979">
        <v>6</v>
      </c>
      <c r="D13" s="980">
        <v>13</v>
      </c>
      <c r="E13" s="976"/>
      <c r="F13" s="976"/>
      <c r="G13" s="976"/>
      <c r="H13" s="976"/>
      <c r="I13" s="976"/>
      <c r="J13" s="976"/>
      <c r="K13" s="976"/>
      <c r="L13" s="976"/>
      <c r="M13" s="976"/>
      <c r="N13" s="976"/>
    </row>
    <row r="14" spans="1:14" ht="19.5" customHeight="1">
      <c r="A14" s="978" t="s">
        <v>9557</v>
      </c>
      <c r="B14" s="979">
        <v>17</v>
      </c>
      <c r="C14" s="979">
        <v>3</v>
      </c>
      <c r="D14" s="980">
        <v>20</v>
      </c>
      <c r="E14" s="976"/>
      <c r="F14" s="976"/>
      <c r="G14" s="976"/>
      <c r="H14" s="976"/>
      <c r="I14" s="976"/>
      <c r="J14" s="976"/>
      <c r="K14" s="976"/>
      <c r="L14" s="976"/>
      <c r="M14" s="976"/>
      <c r="N14" s="976"/>
    </row>
    <row r="15" spans="1:14" ht="19.5" customHeight="1">
      <c r="A15" s="982" t="s">
        <v>715</v>
      </c>
      <c r="B15" s="977">
        <v>257</v>
      </c>
      <c r="C15" s="977">
        <v>39</v>
      </c>
      <c r="D15" s="977">
        <v>296</v>
      </c>
      <c r="E15" s="976"/>
      <c r="F15" s="976"/>
      <c r="G15" s="976"/>
      <c r="H15" s="976"/>
      <c r="I15" s="976"/>
      <c r="J15" s="976"/>
      <c r="K15" s="976"/>
      <c r="L15" s="976"/>
      <c r="M15" s="976"/>
      <c r="N15" s="976"/>
    </row>
    <row r="16" spans="1:14" ht="23.25" customHeight="1">
      <c r="A16" s="2587" t="s">
        <v>9564</v>
      </c>
      <c r="B16" s="2041"/>
      <c r="C16" s="2041"/>
      <c r="D16" s="2048"/>
      <c r="E16" s="976"/>
      <c r="F16" s="976"/>
      <c r="G16" s="976"/>
      <c r="H16" s="976"/>
      <c r="I16" s="976"/>
      <c r="J16" s="976"/>
      <c r="K16" s="976"/>
      <c r="L16" s="976"/>
      <c r="M16" s="976"/>
      <c r="N16" s="976"/>
    </row>
    <row r="17" spans="1:14" ht="30.75" customHeight="1">
      <c r="A17" s="2585" t="s">
        <v>9571</v>
      </c>
      <c r="B17" s="2585" t="s">
        <v>4725</v>
      </c>
      <c r="C17" s="2586" t="s">
        <v>9531</v>
      </c>
      <c r="D17" s="2048"/>
      <c r="E17" s="976"/>
      <c r="F17" s="976"/>
      <c r="G17" s="976"/>
      <c r="H17" s="976"/>
      <c r="I17" s="976"/>
      <c r="J17" s="976"/>
      <c r="K17" s="976"/>
      <c r="L17" s="976"/>
      <c r="M17" s="976"/>
      <c r="N17" s="976"/>
    </row>
    <row r="18" spans="1:14" ht="12" customHeight="1">
      <c r="A18" s="2059"/>
      <c r="B18" s="2059"/>
      <c r="C18" s="977" t="s">
        <v>30</v>
      </c>
      <c r="D18" s="977" t="s">
        <v>69</v>
      </c>
      <c r="E18" s="976"/>
      <c r="F18" s="976"/>
      <c r="G18" s="976"/>
      <c r="H18" s="976"/>
      <c r="I18" s="976"/>
      <c r="J18" s="976"/>
      <c r="K18" s="976"/>
      <c r="L18" s="976"/>
      <c r="M18" s="976"/>
      <c r="N18" s="976"/>
    </row>
    <row r="19" spans="1:14" ht="23.25" customHeight="1">
      <c r="A19" s="978" t="s">
        <v>9542</v>
      </c>
      <c r="B19" s="978" t="s">
        <v>1050</v>
      </c>
      <c r="C19" s="981"/>
      <c r="D19" s="979">
        <v>1</v>
      </c>
      <c r="E19" s="976"/>
      <c r="F19" s="976"/>
      <c r="G19" s="976"/>
      <c r="H19" s="976"/>
      <c r="I19" s="976"/>
      <c r="J19" s="976"/>
      <c r="K19" s="976"/>
      <c r="L19" s="976"/>
      <c r="M19" s="976"/>
      <c r="N19" s="976"/>
    </row>
    <row r="20" spans="1:14" ht="23.25" customHeight="1">
      <c r="A20" s="978" t="s">
        <v>9548</v>
      </c>
      <c r="B20" s="978" t="s">
        <v>9574</v>
      </c>
      <c r="C20" s="981"/>
      <c r="D20" s="979">
        <v>1</v>
      </c>
      <c r="E20" s="976"/>
      <c r="F20" s="976"/>
      <c r="G20" s="976"/>
      <c r="H20" s="976"/>
      <c r="I20" s="976"/>
      <c r="J20" s="976"/>
      <c r="K20" s="976"/>
      <c r="L20" s="976"/>
      <c r="M20" s="976"/>
      <c r="N20" s="976"/>
    </row>
    <row r="21" spans="1:14" ht="23.25" customHeight="1">
      <c r="A21" s="978" t="s">
        <v>17</v>
      </c>
      <c r="B21" s="978" t="s">
        <v>9575</v>
      </c>
      <c r="C21" s="979">
        <v>1</v>
      </c>
      <c r="D21" s="981"/>
      <c r="E21" s="976"/>
      <c r="F21" s="976"/>
      <c r="G21" s="976"/>
      <c r="H21" s="976"/>
      <c r="I21" s="976"/>
      <c r="J21" s="976"/>
      <c r="K21" s="976"/>
      <c r="L21" s="976"/>
      <c r="M21" s="976"/>
      <c r="N21" s="976"/>
    </row>
    <row r="22" spans="1:14" ht="23.25" customHeight="1">
      <c r="A22" s="978" t="s">
        <v>125</v>
      </c>
      <c r="B22" s="978" t="s">
        <v>9577</v>
      </c>
      <c r="C22" s="979">
        <v>1</v>
      </c>
      <c r="D22" s="981"/>
      <c r="E22" s="976"/>
      <c r="F22" s="976"/>
      <c r="G22" s="976"/>
      <c r="H22" s="976"/>
      <c r="I22" s="976"/>
      <c r="J22" s="976"/>
      <c r="K22" s="976"/>
      <c r="L22" s="976"/>
      <c r="M22" s="976"/>
      <c r="N22" s="976"/>
    </row>
    <row r="23" spans="1:14" ht="19.5" customHeight="1">
      <c r="A23" s="978" t="s">
        <v>126</v>
      </c>
      <c r="B23" s="978" t="s">
        <v>9580</v>
      </c>
      <c r="C23" s="979">
        <v>1</v>
      </c>
      <c r="D23" s="981"/>
      <c r="E23" s="976"/>
      <c r="F23" s="976"/>
      <c r="G23" s="976"/>
      <c r="H23" s="976"/>
      <c r="I23" s="976"/>
      <c r="J23" s="976"/>
      <c r="K23" s="976"/>
      <c r="L23" s="976"/>
      <c r="M23" s="976"/>
      <c r="N23" s="976"/>
    </row>
    <row r="24" spans="1:14" ht="19.5" customHeight="1">
      <c r="A24" s="978" t="s">
        <v>127</v>
      </c>
      <c r="B24" s="978" t="s">
        <v>9584</v>
      </c>
      <c r="C24" s="979">
        <v>1</v>
      </c>
      <c r="D24" s="981"/>
      <c r="E24" s="976"/>
      <c r="F24" s="976"/>
      <c r="G24" s="976"/>
      <c r="H24" s="976"/>
      <c r="I24" s="976"/>
      <c r="J24" s="976"/>
      <c r="K24" s="976"/>
      <c r="L24" s="976"/>
      <c r="M24" s="976"/>
      <c r="N24" s="976"/>
    </row>
    <row r="25" spans="1:14" ht="19.5" customHeight="1">
      <c r="A25" s="978" t="s">
        <v>128</v>
      </c>
      <c r="B25" s="978" t="s">
        <v>9586</v>
      </c>
      <c r="C25" s="979">
        <v>1</v>
      </c>
      <c r="D25" s="981"/>
      <c r="E25" s="976"/>
      <c r="F25" s="976"/>
      <c r="G25" s="976"/>
      <c r="H25" s="976"/>
      <c r="I25" s="976"/>
      <c r="J25" s="976"/>
      <c r="K25" s="976"/>
      <c r="L25" s="976"/>
      <c r="M25" s="976"/>
      <c r="N25" s="976"/>
    </row>
    <row r="26" spans="1:14" ht="19.5" customHeight="1">
      <c r="A26" s="978" t="s">
        <v>131</v>
      </c>
      <c r="B26" s="978" t="s">
        <v>9590</v>
      </c>
      <c r="C26" s="979">
        <v>1</v>
      </c>
      <c r="D26" s="981"/>
      <c r="E26" s="976"/>
      <c r="F26" s="976"/>
      <c r="G26" s="976"/>
      <c r="H26" s="976"/>
      <c r="I26" s="976"/>
      <c r="J26" s="976"/>
      <c r="K26" s="976"/>
      <c r="L26" s="976"/>
      <c r="M26" s="976"/>
      <c r="N26" s="976"/>
    </row>
    <row r="27" spans="1:14" ht="19.5" customHeight="1">
      <c r="A27" s="978" t="s">
        <v>133</v>
      </c>
      <c r="B27" s="978" t="s">
        <v>9592</v>
      </c>
      <c r="C27" s="979">
        <v>1</v>
      </c>
      <c r="D27" s="981"/>
      <c r="E27" s="976"/>
      <c r="F27" s="976"/>
      <c r="G27" s="976"/>
      <c r="H27" s="976"/>
      <c r="I27" s="976"/>
      <c r="J27" s="976"/>
      <c r="K27" s="976"/>
      <c r="L27" s="976"/>
      <c r="M27" s="976"/>
      <c r="N27" s="976"/>
    </row>
    <row r="28" spans="1:14" ht="19.5" customHeight="1">
      <c r="A28" s="978" t="s">
        <v>135</v>
      </c>
      <c r="B28" s="978" t="s">
        <v>9593</v>
      </c>
      <c r="C28" s="979">
        <v>1</v>
      </c>
      <c r="D28" s="981"/>
      <c r="E28" s="976"/>
      <c r="F28" s="976"/>
      <c r="G28" s="976"/>
      <c r="H28" s="976"/>
      <c r="I28" s="976"/>
      <c r="J28" s="976"/>
      <c r="K28" s="976"/>
      <c r="L28" s="976"/>
      <c r="M28" s="976"/>
      <c r="N28" s="976"/>
    </row>
    <row r="29" spans="1:14" ht="19.5" customHeight="1">
      <c r="A29" s="978" t="s">
        <v>138</v>
      </c>
      <c r="B29" s="978" t="s">
        <v>9594</v>
      </c>
      <c r="C29" s="979">
        <v>1</v>
      </c>
      <c r="D29" s="981"/>
      <c r="E29" s="976"/>
      <c r="F29" s="976"/>
      <c r="G29" s="976"/>
      <c r="H29" s="976"/>
      <c r="I29" s="976"/>
      <c r="J29" s="976"/>
      <c r="K29" s="976"/>
      <c r="L29" s="976"/>
      <c r="M29" s="976"/>
      <c r="N29" s="976"/>
    </row>
    <row r="30" spans="1:14" ht="19.5" customHeight="1">
      <c r="A30" s="978" t="s">
        <v>9596</v>
      </c>
      <c r="B30" s="978" t="s">
        <v>9597</v>
      </c>
      <c r="C30" s="979">
        <v>1</v>
      </c>
      <c r="D30" s="981"/>
      <c r="E30" s="976"/>
      <c r="F30" s="976"/>
      <c r="G30" s="976"/>
      <c r="H30" s="976"/>
      <c r="I30" s="976"/>
      <c r="J30" s="976"/>
      <c r="K30" s="976"/>
      <c r="L30" s="976"/>
      <c r="M30" s="976"/>
      <c r="N30" s="976"/>
    </row>
    <row r="31" spans="1:14" ht="19.5" customHeight="1">
      <c r="A31" s="978" t="s">
        <v>141</v>
      </c>
      <c r="B31" s="978" t="s">
        <v>9598</v>
      </c>
      <c r="C31" s="979">
        <v>1</v>
      </c>
      <c r="D31" s="981"/>
      <c r="E31" s="976"/>
      <c r="F31" s="976"/>
      <c r="G31" s="976"/>
      <c r="H31" s="976"/>
      <c r="I31" s="976"/>
      <c r="J31" s="976"/>
      <c r="K31" s="976"/>
      <c r="L31" s="976"/>
      <c r="M31" s="976"/>
      <c r="N31" s="976"/>
    </row>
    <row r="32" spans="1:14" ht="19.5" customHeight="1">
      <c r="A32" s="978" t="s">
        <v>142</v>
      </c>
      <c r="B32" s="978" t="s">
        <v>9599</v>
      </c>
      <c r="C32" s="981"/>
      <c r="D32" s="979">
        <v>1</v>
      </c>
      <c r="E32" s="976"/>
      <c r="F32" s="976"/>
      <c r="G32" s="976"/>
      <c r="H32" s="976"/>
      <c r="I32" s="976"/>
      <c r="J32" s="976"/>
      <c r="K32" s="976"/>
      <c r="L32" s="976"/>
      <c r="M32" s="976"/>
      <c r="N32" s="976"/>
    </row>
    <row r="33" spans="1:14" ht="19.5" customHeight="1">
      <c r="A33" s="978" t="s">
        <v>143</v>
      </c>
      <c r="B33" s="978" t="s">
        <v>9600</v>
      </c>
      <c r="C33" s="979">
        <v>1</v>
      </c>
      <c r="D33" s="981"/>
      <c r="E33" s="976"/>
      <c r="F33" s="976"/>
      <c r="G33" s="976"/>
      <c r="H33" s="976"/>
      <c r="I33" s="976"/>
      <c r="J33" s="976"/>
      <c r="K33" s="976"/>
      <c r="L33" s="976"/>
      <c r="M33" s="976"/>
      <c r="N33" s="976"/>
    </row>
    <row r="34" spans="1:14" ht="19.5" customHeight="1">
      <c r="A34" s="978" t="s">
        <v>9601</v>
      </c>
      <c r="B34" s="978" t="s">
        <v>9602</v>
      </c>
      <c r="C34" s="979">
        <v>1</v>
      </c>
      <c r="D34" s="981"/>
      <c r="E34" s="976"/>
      <c r="F34" s="976"/>
      <c r="G34" s="976"/>
      <c r="H34" s="976"/>
      <c r="I34" s="976"/>
      <c r="J34" s="976"/>
      <c r="K34" s="976"/>
      <c r="L34" s="976"/>
      <c r="M34" s="976"/>
      <c r="N34" s="976"/>
    </row>
    <row r="35" spans="1:14" ht="19.5" customHeight="1">
      <c r="A35" s="978" t="s">
        <v>9603</v>
      </c>
      <c r="B35" s="978" t="s">
        <v>9604</v>
      </c>
      <c r="C35" s="979">
        <v>1</v>
      </c>
      <c r="D35" s="981"/>
      <c r="E35" s="976"/>
      <c r="F35" s="976"/>
      <c r="G35" s="976"/>
      <c r="H35" s="976"/>
      <c r="I35" s="976"/>
      <c r="J35" s="976"/>
      <c r="K35" s="976"/>
      <c r="L35" s="976"/>
      <c r="M35" s="976"/>
      <c r="N35" s="976"/>
    </row>
    <row r="36" spans="1:14" ht="19.5" customHeight="1">
      <c r="A36" s="978" t="s">
        <v>155</v>
      </c>
      <c r="B36" s="978" t="s">
        <v>9605</v>
      </c>
      <c r="C36" s="981"/>
      <c r="D36" s="979">
        <v>1</v>
      </c>
      <c r="E36" s="976"/>
      <c r="F36" s="976"/>
      <c r="G36" s="976"/>
      <c r="H36" s="976"/>
      <c r="I36" s="976"/>
      <c r="J36" s="976"/>
      <c r="K36" s="976"/>
      <c r="L36" s="976"/>
      <c r="M36" s="976"/>
      <c r="N36" s="976"/>
    </row>
    <row r="37" spans="1:14" ht="19.5" customHeight="1">
      <c r="A37" s="978" t="s">
        <v>9551</v>
      </c>
      <c r="B37" s="983" t="s">
        <v>9606</v>
      </c>
      <c r="C37" s="981"/>
      <c r="D37" s="979">
        <v>1</v>
      </c>
      <c r="E37" s="976"/>
      <c r="F37" s="976"/>
      <c r="G37" s="976"/>
      <c r="H37" s="976"/>
      <c r="I37" s="976"/>
      <c r="J37" s="976"/>
      <c r="K37" s="976"/>
      <c r="L37" s="976"/>
      <c r="M37" s="976"/>
      <c r="N37" s="976"/>
    </row>
    <row r="38" spans="1:14" ht="19.5" customHeight="1">
      <c r="A38" s="978" t="s">
        <v>9553</v>
      </c>
      <c r="B38" s="978" t="s">
        <v>9610</v>
      </c>
      <c r="C38" s="979">
        <v>1</v>
      </c>
      <c r="D38" s="981"/>
      <c r="E38" s="976"/>
      <c r="F38" s="976"/>
      <c r="G38" s="976"/>
      <c r="H38" s="976"/>
      <c r="I38" s="976"/>
      <c r="J38" s="976"/>
      <c r="K38" s="976"/>
      <c r="L38" s="976"/>
      <c r="M38" s="976"/>
      <c r="N38" s="976"/>
    </row>
    <row r="39" spans="1:14" ht="19.5" customHeight="1">
      <c r="A39" s="978" t="s">
        <v>150</v>
      </c>
      <c r="B39" s="978" t="s">
        <v>9611</v>
      </c>
      <c r="C39" s="981"/>
      <c r="D39" s="979">
        <v>1</v>
      </c>
      <c r="E39" s="976"/>
      <c r="F39" s="976"/>
      <c r="G39" s="976"/>
      <c r="H39" s="976"/>
      <c r="I39" s="976"/>
      <c r="J39" s="976"/>
      <c r="K39" s="976"/>
      <c r="L39" s="976"/>
      <c r="M39" s="976"/>
      <c r="N39" s="976"/>
    </row>
    <row r="40" spans="1:14" ht="19.5" customHeight="1">
      <c r="A40" s="978" t="s">
        <v>153</v>
      </c>
      <c r="B40" s="978" t="s">
        <v>9612</v>
      </c>
      <c r="C40" s="981"/>
      <c r="D40" s="979">
        <v>1</v>
      </c>
      <c r="E40" s="976"/>
      <c r="F40" s="976"/>
      <c r="G40" s="976"/>
      <c r="H40" s="976"/>
      <c r="I40" s="976"/>
      <c r="J40" s="976"/>
      <c r="K40" s="976"/>
      <c r="L40" s="976"/>
      <c r="M40" s="976"/>
      <c r="N40" s="976"/>
    </row>
    <row r="41" spans="1:14" ht="19.5" customHeight="1">
      <c r="A41" s="978" t="s">
        <v>9555</v>
      </c>
      <c r="B41" s="978" t="s">
        <v>9615</v>
      </c>
      <c r="C41" s="979">
        <v>1</v>
      </c>
      <c r="D41" s="981"/>
      <c r="E41" s="976"/>
      <c r="F41" s="976"/>
      <c r="G41" s="976"/>
      <c r="H41" s="976"/>
      <c r="I41" s="976"/>
      <c r="J41" s="976"/>
      <c r="K41" s="976"/>
      <c r="L41" s="976"/>
      <c r="M41" s="976"/>
      <c r="N41" s="976"/>
    </row>
    <row r="42" spans="1:14" ht="19.5" customHeight="1">
      <c r="A42" s="978" t="s">
        <v>152</v>
      </c>
      <c r="B42" s="978" t="s">
        <v>9617</v>
      </c>
      <c r="C42" s="981"/>
      <c r="D42" s="979">
        <v>1</v>
      </c>
      <c r="E42" s="976"/>
      <c r="F42" s="976"/>
      <c r="G42" s="976"/>
      <c r="H42" s="976"/>
      <c r="I42" s="976"/>
      <c r="J42" s="976"/>
      <c r="K42" s="976"/>
      <c r="L42" s="976"/>
      <c r="M42" s="976"/>
      <c r="N42" s="976"/>
    </row>
    <row r="43" spans="1:14" ht="19.5" customHeight="1">
      <c r="A43" s="978" t="s">
        <v>9557</v>
      </c>
      <c r="B43" s="978" t="s">
        <v>9618</v>
      </c>
      <c r="C43" s="979">
        <v>1</v>
      </c>
      <c r="D43" s="979">
        <v>1</v>
      </c>
      <c r="E43" s="976"/>
      <c r="F43" s="976"/>
      <c r="G43" s="976"/>
      <c r="H43" s="976"/>
      <c r="I43" s="976"/>
      <c r="J43" s="976"/>
      <c r="K43" s="976"/>
      <c r="L43" s="976"/>
      <c r="M43" s="976"/>
      <c r="N43" s="976"/>
    </row>
    <row r="44" spans="1:14" ht="19.5" customHeight="1">
      <c r="A44" s="982" t="s">
        <v>715</v>
      </c>
      <c r="B44" s="984"/>
      <c r="C44" s="977">
        <v>17</v>
      </c>
      <c r="D44" s="977">
        <v>9</v>
      </c>
      <c r="E44" s="976"/>
      <c r="F44" s="976"/>
      <c r="G44" s="976"/>
      <c r="H44" s="976"/>
      <c r="I44" s="976"/>
      <c r="J44" s="976"/>
      <c r="K44" s="976"/>
      <c r="L44" s="976"/>
      <c r="M44" s="976"/>
      <c r="N44" s="976"/>
    </row>
    <row r="45" spans="1:14" ht="40.5" customHeight="1">
      <c r="A45" s="2587" t="s">
        <v>9624</v>
      </c>
      <c r="B45" s="2041"/>
      <c r="C45" s="2041"/>
      <c r="D45" s="2048"/>
      <c r="E45" s="976"/>
      <c r="F45" s="976"/>
      <c r="G45" s="976"/>
      <c r="H45" s="976"/>
      <c r="I45" s="976"/>
      <c r="J45" s="976"/>
      <c r="K45" s="976"/>
      <c r="L45" s="976"/>
      <c r="M45" s="976"/>
      <c r="N45" s="976"/>
    </row>
    <row r="46" spans="1:14" ht="19.5" customHeight="1">
      <c r="A46" s="2591" t="s">
        <v>9528</v>
      </c>
      <c r="B46" s="2586" t="s">
        <v>9531</v>
      </c>
      <c r="C46" s="2048"/>
      <c r="D46" s="2591" t="s">
        <v>1350</v>
      </c>
      <c r="E46" s="976"/>
      <c r="F46" s="976"/>
      <c r="G46" s="976"/>
      <c r="H46" s="976"/>
      <c r="I46" s="976"/>
      <c r="J46" s="976"/>
      <c r="K46" s="976"/>
      <c r="L46" s="976"/>
      <c r="M46" s="976"/>
      <c r="N46" s="976"/>
    </row>
    <row r="47" spans="1:14" ht="19.5" customHeight="1">
      <c r="A47" s="2059"/>
      <c r="B47" s="977" t="s">
        <v>30</v>
      </c>
      <c r="C47" s="985" t="s">
        <v>69</v>
      </c>
      <c r="D47" s="2059"/>
      <c r="E47" s="976"/>
      <c r="F47" s="976"/>
      <c r="G47" s="976"/>
      <c r="H47" s="976"/>
      <c r="I47" s="976"/>
      <c r="J47" s="976"/>
      <c r="K47" s="976"/>
      <c r="L47" s="976"/>
      <c r="M47" s="976"/>
      <c r="N47" s="976"/>
    </row>
    <row r="48" spans="1:14" ht="12.75" customHeight="1">
      <c r="A48" s="978" t="s">
        <v>9634</v>
      </c>
      <c r="B48" s="979">
        <v>5</v>
      </c>
      <c r="C48" s="979">
        <v>5</v>
      </c>
      <c r="D48" s="980">
        <v>10</v>
      </c>
      <c r="E48" s="976"/>
      <c r="F48" s="976"/>
      <c r="G48" s="976"/>
      <c r="H48" s="976"/>
      <c r="I48" s="976"/>
      <c r="J48" s="976"/>
      <c r="K48" s="976"/>
      <c r="L48" s="976"/>
      <c r="M48" s="976"/>
      <c r="N48" s="976"/>
    </row>
    <row r="49" spans="1:26" ht="15.75" customHeight="1">
      <c r="A49" s="875" t="s">
        <v>17</v>
      </c>
      <c r="B49" s="979">
        <v>1</v>
      </c>
      <c r="C49" s="981"/>
      <c r="D49" s="980">
        <v>1</v>
      </c>
      <c r="E49" s="976"/>
      <c r="F49" s="976"/>
      <c r="G49" s="976"/>
      <c r="H49" s="976"/>
      <c r="I49" s="976"/>
      <c r="J49" s="976"/>
      <c r="K49" s="976"/>
      <c r="L49" s="976"/>
      <c r="M49" s="976"/>
      <c r="N49" s="976"/>
    </row>
    <row r="50" spans="1:26" ht="12.75" customHeight="1">
      <c r="A50" s="978" t="s">
        <v>125</v>
      </c>
      <c r="B50" s="979">
        <v>3</v>
      </c>
      <c r="C50" s="979">
        <v>1</v>
      </c>
      <c r="D50" s="980">
        <v>4</v>
      </c>
      <c r="E50" s="976"/>
      <c r="F50" s="976"/>
      <c r="G50" s="976"/>
      <c r="H50" s="976"/>
      <c r="I50" s="976"/>
      <c r="J50" s="976"/>
      <c r="K50" s="976"/>
      <c r="L50" s="976"/>
      <c r="M50" s="976"/>
      <c r="N50" s="976"/>
    </row>
    <row r="51" spans="1:26" ht="12.75" customHeight="1">
      <c r="A51" s="978" t="s">
        <v>126</v>
      </c>
      <c r="B51" s="979">
        <v>26</v>
      </c>
      <c r="C51" s="981"/>
      <c r="D51" s="980">
        <v>26</v>
      </c>
      <c r="E51" s="976"/>
      <c r="F51" s="976"/>
      <c r="G51" s="976"/>
      <c r="H51" s="976"/>
      <c r="I51" s="976"/>
      <c r="J51" s="976"/>
      <c r="K51" s="976"/>
      <c r="L51" s="976"/>
      <c r="M51" s="976"/>
      <c r="N51" s="976"/>
    </row>
    <row r="52" spans="1:26" ht="12.75" customHeight="1">
      <c r="A52" s="978" t="s">
        <v>127</v>
      </c>
      <c r="B52" s="979">
        <v>2</v>
      </c>
      <c r="C52" s="981"/>
      <c r="D52" s="980">
        <v>2</v>
      </c>
      <c r="E52" s="976"/>
      <c r="F52" s="976"/>
      <c r="G52" s="976"/>
      <c r="H52" s="976"/>
      <c r="I52" s="976"/>
      <c r="J52" s="976"/>
      <c r="K52" s="976"/>
      <c r="L52" s="976"/>
      <c r="M52" s="976"/>
      <c r="N52" s="976"/>
    </row>
    <row r="53" spans="1:26" ht="12.75" customHeight="1">
      <c r="A53" s="978" t="s">
        <v>131</v>
      </c>
      <c r="B53" s="979">
        <v>4</v>
      </c>
      <c r="C53" s="981"/>
      <c r="D53" s="980">
        <v>4</v>
      </c>
      <c r="E53" s="976"/>
      <c r="F53" s="976"/>
      <c r="G53" s="976"/>
      <c r="H53" s="976"/>
      <c r="I53" s="976"/>
      <c r="J53" s="976"/>
      <c r="K53" s="976"/>
      <c r="L53" s="976"/>
      <c r="M53" s="976"/>
      <c r="N53" s="976"/>
    </row>
    <row r="54" spans="1:26" ht="12.75" customHeight="1">
      <c r="A54" s="978" t="s">
        <v>133</v>
      </c>
      <c r="B54" s="979">
        <v>4</v>
      </c>
      <c r="C54" s="981"/>
      <c r="D54" s="980">
        <v>4</v>
      </c>
      <c r="E54" s="976"/>
      <c r="F54" s="976"/>
      <c r="G54" s="976"/>
      <c r="H54" s="976"/>
      <c r="I54" s="976"/>
      <c r="J54" s="976"/>
      <c r="K54" s="976"/>
      <c r="L54" s="976"/>
      <c r="M54" s="976"/>
      <c r="N54" s="976"/>
      <c r="O54" s="822"/>
      <c r="P54" s="822"/>
      <c r="Q54" s="822"/>
      <c r="R54" s="822"/>
      <c r="S54" s="822"/>
      <c r="T54" s="822"/>
      <c r="U54" s="822"/>
      <c r="V54" s="822"/>
      <c r="W54" s="822"/>
      <c r="X54" s="822"/>
      <c r="Y54" s="822"/>
      <c r="Z54" s="822"/>
    </row>
    <row r="55" spans="1:26" ht="12.75" customHeight="1">
      <c r="A55" s="978" t="s">
        <v>138</v>
      </c>
      <c r="B55" s="979">
        <v>2</v>
      </c>
      <c r="C55" s="981"/>
      <c r="D55" s="980">
        <v>2</v>
      </c>
      <c r="E55" s="976"/>
      <c r="F55" s="976"/>
      <c r="G55" s="976"/>
      <c r="H55" s="976"/>
      <c r="I55" s="976"/>
      <c r="J55" s="976"/>
      <c r="K55" s="976"/>
      <c r="L55" s="976"/>
      <c r="M55" s="976"/>
      <c r="N55" s="976"/>
    </row>
    <row r="56" spans="1:26" ht="12.75" customHeight="1">
      <c r="A56" s="978" t="s">
        <v>135</v>
      </c>
      <c r="B56" s="979">
        <v>4</v>
      </c>
      <c r="C56" s="981"/>
      <c r="D56" s="980">
        <v>4</v>
      </c>
      <c r="E56" s="976"/>
      <c r="F56" s="976"/>
      <c r="G56" s="976"/>
      <c r="H56" s="976"/>
      <c r="I56" s="976"/>
      <c r="J56" s="976"/>
      <c r="K56" s="976"/>
      <c r="L56" s="976"/>
      <c r="M56" s="976"/>
      <c r="N56" s="976"/>
    </row>
    <row r="57" spans="1:26" ht="12.75" customHeight="1">
      <c r="A57" s="978" t="s">
        <v>4882</v>
      </c>
      <c r="B57" s="979">
        <v>8</v>
      </c>
      <c r="C57" s="981"/>
      <c r="D57" s="980">
        <v>8</v>
      </c>
      <c r="E57" s="976"/>
      <c r="F57" s="976"/>
      <c r="G57" s="976"/>
      <c r="H57" s="976"/>
      <c r="I57" s="976"/>
      <c r="J57" s="976"/>
      <c r="K57" s="976"/>
      <c r="L57" s="976"/>
      <c r="M57" s="976"/>
      <c r="N57" s="976"/>
    </row>
    <row r="58" spans="1:26" ht="12.75" customHeight="1">
      <c r="A58" s="978" t="s">
        <v>9645</v>
      </c>
      <c r="B58" s="979">
        <v>5</v>
      </c>
      <c r="C58" s="981"/>
      <c r="D58" s="980">
        <v>5</v>
      </c>
      <c r="E58" s="976"/>
      <c r="F58" s="976"/>
      <c r="G58" s="976"/>
      <c r="H58" s="976"/>
      <c r="I58" s="976"/>
      <c r="J58" s="976"/>
      <c r="K58" s="976"/>
      <c r="L58" s="976"/>
      <c r="M58" s="976"/>
      <c r="N58" s="976"/>
    </row>
    <row r="59" spans="1:26" ht="12.75" customHeight="1">
      <c r="A59" s="978" t="s">
        <v>9646</v>
      </c>
      <c r="B59" s="979">
        <v>3</v>
      </c>
      <c r="C59" s="979">
        <v>1</v>
      </c>
      <c r="D59" s="980">
        <v>4</v>
      </c>
      <c r="E59" s="976"/>
      <c r="F59" s="976"/>
      <c r="G59" s="976"/>
      <c r="H59" s="976"/>
      <c r="I59" s="976"/>
      <c r="J59" s="976"/>
      <c r="K59" s="976"/>
      <c r="L59" s="976"/>
      <c r="M59" s="976"/>
      <c r="N59" s="976"/>
    </row>
    <row r="60" spans="1:26" ht="12.75" customHeight="1">
      <c r="A60" s="875" t="s">
        <v>155</v>
      </c>
      <c r="B60" s="874">
        <v>1</v>
      </c>
      <c r="C60" s="981"/>
      <c r="D60" s="980">
        <v>1</v>
      </c>
      <c r="E60" s="976"/>
      <c r="F60" s="976"/>
      <c r="G60" s="976"/>
      <c r="H60" s="976"/>
      <c r="I60" s="976"/>
      <c r="J60" s="976"/>
      <c r="K60" s="976"/>
      <c r="L60" s="976"/>
      <c r="M60" s="976"/>
      <c r="N60" s="976"/>
    </row>
    <row r="61" spans="1:26" ht="12.75" customHeight="1">
      <c r="A61" s="978" t="s">
        <v>9551</v>
      </c>
      <c r="B61" s="979">
        <v>28</v>
      </c>
      <c r="C61" s="979">
        <v>1</v>
      </c>
      <c r="D61" s="980">
        <v>29</v>
      </c>
      <c r="E61" s="976"/>
      <c r="F61" s="976"/>
      <c r="G61" s="976"/>
      <c r="H61" s="976"/>
      <c r="I61" s="976"/>
      <c r="J61" s="976"/>
      <c r="K61" s="976"/>
      <c r="L61" s="976"/>
      <c r="M61" s="976"/>
      <c r="N61" s="976"/>
    </row>
    <row r="62" spans="1:26" ht="12.75" customHeight="1">
      <c r="A62" s="978" t="s">
        <v>9553</v>
      </c>
      <c r="B62" s="979">
        <v>2</v>
      </c>
      <c r="C62" s="981"/>
      <c r="D62" s="980">
        <v>2</v>
      </c>
      <c r="E62" s="976"/>
      <c r="F62" s="976"/>
      <c r="G62" s="976"/>
      <c r="H62" s="976"/>
      <c r="I62" s="976"/>
      <c r="J62" s="976"/>
      <c r="K62" s="976"/>
      <c r="L62" s="976"/>
      <c r="M62" s="976"/>
      <c r="N62" s="976"/>
    </row>
    <row r="63" spans="1:26" ht="12.75" customHeight="1">
      <c r="A63" s="978" t="s">
        <v>150</v>
      </c>
      <c r="B63" s="979">
        <v>2</v>
      </c>
      <c r="C63" s="979">
        <v>1</v>
      </c>
      <c r="D63" s="980">
        <v>3</v>
      </c>
      <c r="E63" s="976"/>
      <c r="F63" s="976"/>
      <c r="G63" s="976"/>
      <c r="H63" s="976"/>
      <c r="I63" s="976"/>
      <c r="J63" s="976"/>
      <c r="K63" s="976"/>
      <c r="L63" s="976"/>
      <c r="M63" s="976"/>
      <c r="N63" s="976"/>
    </row>
    <row r="64" spans="1:26" ht="12.75" customHeight="1">
      <c r="A64" s="978" t="s">
        <v>152</v>
      </c>
      <c r="B64" s="979">
        <v>2</v>
      </c>
      <c r="C64" s="986"/>
      <c r="D64" s="980">
        <v>2</v>
      </c>
      <c r="E64" s="976"/>
      <c r="F64" s="976"/>
      <c r="G64" s="976"/>
      <c r="H64" s="976"/>
      <c r="I64" s="976"/>
      <c r="J64" s="976"/>
      <c r="K64" s="976"/>
      <c r="L64" s="976"/>
      <c r="M64" s="976"/>
      <c r="N64" s="976"/>
    </row>
    <row r="65" spans="1:14" ht="12.75" customHeight="1">
      <c r="A65" s="978" t="s">
        <v>9555</v>
      </c>
      <c r="B65" s="979">
        <v>43</v>
      </c>
      <c r="C65" s="979">
        <v>5</v>
      </c>
      <c r="D65" s="980">
        <v>48</v>
      </c>
      <c r="E65" s="976"/>
      <c r="F65" s="976"/>
      <c r="G65" s="976"/>
      <c r="H65" s="976"/>
      <c r="I65" s="976"/>
      <c r="J65" s="976"/>
      <c r="K65" s="976"/>
      <c r="L65" s="976"/>
      <c r="M65" s="976"/>
      <c r="N65" s="976"/>
    </row>
    <row r="66" spans="1:14" ht="12.75" customHeight="1">
      <c r="A66" s="978" t="s">
        <v>9557</v>
      </c>
      <c r="B66" s="979">
        <v>13</v>
      </c>
      <c r="C66" s="981"/>
      <c r="D66" s="980">
        <v>13</v>
      </c>
      <c r="E66" s="976"/>
      <c r="F66" s="976"/>
      <c r="G66" s="976"/>
      <c r="H66" s="976"/>
      <c r="I66" s="976"/>
      <c r="J66" s="976"/>
      <c r="K66" s="976"/>
      <c r="L66" s="976"/>
      <c r="M66" s="976"/>
      <c r="N66" s="976"/>
    </row>
    <row r="67" spans="1:14" ht="12.75" customHeight="1">
      <c r="A67" s="982" t="s">
        <v>715</v>
      </c>
      <c r="B67" s="977">
        <v>158</v>
      </c>
      <c r="C67" s="977">
        <v>14</v>
      </c>
      <c r="D67" s="977">
        <v>172</v>
      </c>
      <c r="E67" s="976"/>
      <c r="F67" s="976"/>
      <c r="G67" s="976"/>
      <c r="H67" s="976"/>
      <c r="I67" s="976"/>
      <c r="J67" s="976"/>
      <c r="K67" s="976"/>
      <c r="L67" s="976"/>
      <c r="M67" s="976"/>
      <c r="N67" s="976"/>
    </row>
    <row r="68" spans="1:14" ht="12.75" customHeight="1">
      <c r="A68" s="987"/>
      <c r="B68" s="988"/>
      <c r="C68" s="988"/>
      <c r="D68" s="988"/>
      <c r="E68" s="989"/>
      <c r="F68" s="989"/>
      <c r="G68" s="989"/>
      <c r="H68" s="989"/>
      <c r="I68" s="989"/>
      <c r="J68" s="989"/>
      <c r="K68" s="989"/>
      <c r="L68" s="989"/>
      <c r="M68" s="989"/>
      <c r="N68" s="989"/>
    </row>
    <row r="69" spans="1:14" ht="12.75" customHeight="1">
      <c r="A69" s="2584" t="s">
        <v>9654</v>
      </c>
      <c r="B69" s="2076"/>
      <c r="C69" s="2076"/>
      <c r="D69" s="2076"/>
      <c r="E69" s="976"/>
      <c r="F69" s="976"/>
      <c r="G69" s="976"/>
      <c r="H69" s="976"/>
      <c r="I69" s="976"/>
      <c r="J69" s="976"/>
      <c r="K69" s="976"/>
      <c r="L69" s="976"/>
      <c r="M69" s="976"/>
      <c r="N69" s="976"/>
    </row>
    <row r="70" spans="1:14" ht="12.75" customHeight="1">
      <c r="A70" s="976"/>
      <c r="B70" s="976"/>
      <c r="C70" s="976"/>
      <c r="D70" s="976"/>
      <c r="E70" s="976"/>
      <c r="F70" s="976"/>
      <c r="G70" s="976"/>
      <c r="H70" s="976"/>
      <c r="I70" s="976"/>
      <c r="J70" s="976"/>
      <c r="K70" s="976"/>
      <c r="L70" s="976"/>
      <c r="M70" s="976"/>
      <c r="N70" s="976"/>
    </row>
    <row r="71" spans="1:14" ht="12.75" customHeight="1">
      <c r="A71" s="976"/>
      <c r="B71" s="976"/>
      <c r="C71" s="976"/>
      <c r="D71" s="976"/>
      <c r="E71" s="976"/>
      <c r="F71" s="976"/>
      <c r="G71" s="976"/>
      <c r="H71" s="976"/>
      <c r="I71" s="976"/>
      <c r="J71" s="976"/>
      <c r="K71" s="976"/>
      <c r="L71" s="976"/>
      <c r="M71" s="976"/>
      <c r="N71" s="976"/>
    </row>
    <row r="72" spans="1:14" ht="12.75" customHeight="1">
      <c r="A72" s="976"/>
      <c r="B72" s="976"/>
      <c r="C72" s="976"/>
      <c r="D72" s="976"/>
      <c r="E72" s="976"/>
      <c r="F72" s="976"/>
      <c r="G72" s="976"/>
      <c r="H72" s="976"/>
      <c r="I72" s="976"/>
      <c r="J72" s="976"/>
      <c r="K72" s="976"/>
      <c r="L72" s="976"/>
      <c r="M72" s="976"/>
      <c r="N72" s="976"/>
    </row>
    <row r="73" spans="1:14" ht="12.75" customHeight="1">
      <c r="A73" s="976"/>
      <c r="B73" s="976"/>
      <c r="C73" s="976"/>
      <c r="D73" s="976"/>
      <c r="E73" s="976"/>
      <c r="F73" s="976"/>
      <c r="G73" s="976"/>
      <c r="H73" s="976"/>
      <c r="I73" s="976"/>
      <c r="J73" s="976"/>
      <c r="K73" s="976"/>
      <c r="L73" s="976"/>
      <c r="M73" s="976"/>
      <c r="N73" s="976"/>
    </row>
    <row r="74" spans="1:14" ht="12.75" customHeight="1">
      <c r="A74" s="976"/>
      <c r="B74" s="976"/>
      <c r="C74" s="976"/>
      <c r="D74" s="976"/>
      <c r="E74" s="976"/>
      <c r="F74" s="976"/>
      <c r="G74" s="976"/>
      <c r="H74" s="976"/>
      <c r="I74" s="976"/>
      <c r="J74" s="976"/>
      <c r="K74" s="976"/>
      <c r="L74" s="976"/>
      <c r="M74" s="976"/>
      <c r="N74" s="976"/>
    </row>
    <row r="75" spans="1:14" ht="12.75" customHeight="1">
      <c r="A75" s="976"/>
      <c r="B75" s="976"/>
      <c r="C75" s="976"/>
      <c r="D75" s="976"/>
      <c r="E75" s="976"/>
      <c r="F75" s="976"/>
      <c r="G75" s="976"/>
      <c r="H75" s="976"/>
      <c r="I75" s="976"/>
      <c r="J75" s="976"/>
      <c r="K75" s="976"/>
      <c r="L75" s="976"/>
      <c r="M75" s="976"/>
      <c r="N75" s="976"/>
    </row>
    <row r="76" spans="1:14" ht="15.75" customHeight="1">
      <c r="A76" s="976"/>
      <c r="B76" s="976"/>
      <c r="C76" s="976"/>
      <c r="D76" s="976"/>
      <c r="E76" s="976"/>
      <c r="F76" s="976"/>
      <c r="G76" s="976"/>
      <c r="H76" s="976"/>
      <c r="I76" s="976"/>
      <c r="J76" s="976"/>
      <c r="K76" s="976"/>
      <c r="L76" s="976"/>
      <c r="M76" s="976"/>
      <c r="N76" s="976"/>
    </row>
    <row r="77" spans="1:14" ht="15.75" customHeight="1">
      <c r="A77" s="976"/>
      <c r="B77" s="976"/>
      <c r="C77" s="976"/>
      <c r="D77" s="976"/>
      <c r="E77" s="976"/>
      <c r="F77" s="976"/>
      <c r="G77" s="976"/>
      <c r="H77" s="976"/>
      <c r="I77" s="976"/>
      <c r="J77" s="976"/>
      <c r="K77" s="976"/>
      <c r="L77" s="976"/>
      <c r="M77" s="976"/>
      <c r="N77" s="976"/>
    </row>
    <row r="78" spans="1:14" ht="15.75" customHeight="1">
      <c r="A78" s="976"/>
      <c r="B78" s="976"/>
      <c r="C78" s="976"/>
      <c r="D78" s="976"/>
      <c r="E78" s="976"/>
      <c r="F78" s="976"/>
      <c r="G78" s="976"/>
      <c r="H78" s="976"/>
      <c r="I78" s="976"/>
      <c r="J78" s="976"/>
      <c r="K78" s="976"/>
      <c r="L78" s="976"/>
      <c r="M78" s="976"/>
      <c r="N78" s="976"/>
    </row>
    <row r="79" spans="1:14" ht="15.75" customHeight="1">
      <c r="A79" s="976"/>
      <c r="B79" s="976"/>
      <c r="C79" s="976"/>
      <c r="D79" s="976"/>
      <c r="E79" s="976"/>
      <c r="F79" s="976"/>
      <c r="G79" s="976"/>
      <c r="H79" s="976"/>
      <c r="I79" s="976"/>
      <c r="J79" s="976"/>
      <c r="K79" s="976"/>
      <c r="L79" s="976"/>
      <c r="M79" s="976"/>
      <c r="N79" s="976"/>
    </row>
    <row r="80" spans="1:14" ht="15.75" customHeight="1">
      <c r="A80" s="976"/>
      <c r="B80" s="976"/>
      <c r="C80" s="976"/>
      <c r="D80" s="976"/>
      <c r="E80" s="976"/>
      <c r="F80" s="976"/>
      <c r="G80" s="976"/>
      <c r="H80" s="976"/>
      <c r="I80" s="976"/>
      <c r="J80" s="976"/>
      <c r="K80" s="976"/>
      <c r="L80" s="976"/>
      <c r="M80" s="976"/>
      <c r="N80" s="976"/>
    </row>
    <row r="81" spans="1:14" ht="15.75" customHeight="1">
      <c r="A81" s="976"/>
      <c r="B81" s="976"/>
      <c r="C81" s="976"/>
      <c r="D81" s="976"/>
      <c r="E81" s="976"/>
      <c r="F81" s="976"/>
      <c r="G81" s="976"/>
      <c r="H81" s="976"/>
      <c r="I81" s="976"/>
      <c r="J81" s="976"/>
      <c r="K81" s="976"/>
      <c r="L81" s="976"/>
      <c r="M81" s="976"/>
      <c r="N81" s="976"/>
    </row>
    <row r="82" spans="1:14" ht="15.75" customHeight="1">
      <c r="A82" s="976"/>
      <c r="B82" s="976"/>
      <c r="C82" s="976"/>
      <c r="D82" s="976"/>
      <c r="E82" s="976"/>
      <c r="F82" s="976"/>
      <c r="G82" s="976"/>
      <c r="H82" s="976"/>
      <c r="I82" s="976"/>
      <c r="J82" s="976"/>
      <c r="K82" s="976"/>
      <c r="L82" s="976"/>
      <c r="M82" s="976"/>
      <c r="N82" s="976"/>
    </row>
    <row r="83" spans="1:14" ht="15.75" customHeight="1">
      <c r="A83" s="976"/>
      <c r="B83" s="976"/>
      <c r="C83" s="976"/>
      <c r="D83" s="976"/>
      <c r="E83" s="976"/>
      <c r="F83" s="976"/>
      <c r="G83" s="976"/>
      <c r="H83" s="976"/>
      <c r="I83" s="976"/>
      <c r="J83" s="976"/>
      <c r="K83" s="976"/>
      <c r="L83" s="976"/>
      <c r="M83" s="976"/>
      <c r="N83" s="976"/>
    </row>
    <row r="84" spans="1:14" ht="15.75" customHeight="1">
      <c r="A84" s="976"/>
      <c r="B84" s="976"/>
      <c r="C84" s="976"/>
      <c r="D84" s="976"/>
      <c r="E84" s="976"/>
      <c r="F84" s="976"/>
      <c r="G84" s="976"/>
      <c r="H84" s="976"/>
      <c r="I84" s="976"/>
      <c r="J84" s="976"/>
      <c r="K84" s="976"/>
      <c r="L84" s="976"/>
      <c r="M84" s="976"/>
      <c r="N84" s="976"/>
    </row>
    <row r="85" spans="1:14" ht="15.75" customHeight="1">
      <c r="A85" s="976"/>
      <c r="B85" s="976"/>
      <c r="C85" s="976"/>
      <c r="D85" s="976"/>
      <c r="E85" s="976"/>
      <c r="F85" s="976"/>
      <c r="G85" s="976"/>
      <c r="H85" s="976"/>
      <c r="I85" s="976"/>
      <c r="J85" s="976"/>
      <c r="K85" s="976"/>
      <c r="L85" s="976"/>
      <c r="M85" s="976"/>
      <c r="N85" s="976"/>
    </row>
    <row r="86" spans="1:14" ht="15.75" customHeight="1">
      <c r="A86" s="976"/>
      <c r="B86" s="976"/>
      <c r="C86" s="976"/>
      <c r="D86" s="976"/>
      <c r="E86" s="976"/>
      <c r="F86" s="976"/>
      <c r="G86" s="976"/>
      <c r="H86" s="976"/>
      <c r="I86" s="976"/>
      <c r="J86" s="976"/>
      <c r="K86" s="976"/>
      <c r="L86" s="976"/>
      <c r="M86" s="976"/>
      <c r="N86" s="976"/>
    </row>
    <row r="87" spans="1:14" ht="15.75" customHeight="1">
      <c r="A87" s="976"/>
      <c r="B87" s="976"/>
      <c r="C87" s="976"/>
      <c r="D87" s="976"/>
      <c r="E87" s="976"/>
      <c r="F87" s="976"/>
      <c r="G87" s="976"/>
      <c r="H87" s="976"/>
      <c r="I87" s="976"/>
      <c r="J87" s="976"/>
      <c r="K87" s="976"/>
      <c r="L87" s="976"/>
      <c r="M87" s="976"/>
      <c r="N87" s="976"/>
    </row>
    <row r="88" spans="1:14" ht="15.75" customHeight="1">
      <c r="A88" s="976"/>
      <c r="B88" s="976"/>
      <c r="C88" s="976"/>
      <c r="D88" s="976"/>
      <c r="E88" s="976"/>
      <c r="F88" s="976"/>
      <c r="G88" s="976"/>
      <c r="H88" s="976"/>
      <c r="I88" s="976"/>
      <c r="J88" s="976"/>
      <c r="K88" s="976"/>
      <c r="L88" s="976"/>
      <c r="M88" s="976"/>
      <c r="N88" s="976"/>
    </row>
    <row r="89" spans="1:14" ht="15.75" customHeight="1">
      <c r="A89" s="976"/>
      <c r="B89" s="976"/>
      <c r="C89" s="976"/>
      <c r="D89" s="976"/>
      <c r="E89" s="976"/>
      <c r="F89" s="976"/>
      <c r="G89" s="976"/>
      <c r="H89" s="976"/>
      <c r="I89" s="976"/>
      <c r="J89" s="976"/>
      <c r="K89" s="976"/>
      <c r="L89" s="976"/>
      <c r="M89" s="976"/>
      <c r="N89" s="976"/>
    </row>
    <row r="90" spans="1:14" ht="15.75" customHeight="1">
      <c r="A90" s="976"/>
      <c r="B90" s="976"/>
      <c r="C90" s="976"/>
      <c r="D90" s="976"/>
      <c r="E90" s="976"/>
      <c r="F90" s="976"/>
      <c r="G90" s="976"/>
      <c r="H90" s="976"/>
      <c r="I90" s="976"/>
      <c r="J90" s="976"/>
      <c r="K90" s="976"/>
      <c r="L90" s="976"/>
      <c r="M90" s="976"/>
      <c r="N90" s="976"/>
    </row>
    <row r="91" spans="1:14" ht="15.75" customHeight="1">
      <c r="A91" s="976"/>
      <c r="B91" s="976"/>
      <c r="C91" s="976"/>
      <c r="D91" s="976"/>
      <c r="E91" s="976"/>
      <c r="F91" s="976"/>
      <c r="G91" s="976"/>
      <c r="H91" s="976"/>
      <c r="I91" s="976"/>
      <c r="J91" s="976"/>
      <c r="K91" s="976"/>
      <c r="L91" s="976"/>
      <c r="M91" s="976"/>
      <c r="N91" s="976"/>
    </row>
    <row r="92" spans="1:14" ht="15.75" customHeight="1">
      <c r="A92" s="976"/>
      <c r="B92" s="976"/>
      <c r="C92" s="976"/>
      <c r="D92" s="976"/>
      <c r="E92" s="976"/>
      <c r="F92" s="976"/>
      <c r="G92" s="976"/>
      <c r="H92" s="976"/>
      <c r="I92" s="976"/>
      <c r="J92" s="976"/>
      <c r="K92" s="976"/>
      <c r="L92" s="976"/>
      <c r="M92" s="976"/>
      <c r="N92" s="976"/>
    </row>
    <row r="93" spans="1:14" ht="15.75" customHeight="1">
      <c r="A93" s="976"/>
      <c r="B93" s="976"/>
      <c r="C93" s="976"/>
      <c r="D93" s="976"/>
      <c r="E93" s="976"/>
      <c r="F93" s="976"/>
      <c r="G93" s="976"/>
      <c r="H93" s="976"/>
      <c r="I93" s="976"/>
      <c r="J93" s="976"/>
      <c r="K93" s="976"/>
      <c r="L93" s="976"/>
      <c r="M93" s="976"/>
      <c r="N93" s="976"/>
    </row>
    <row r="94" spans="1:14" ht="15.75" customHeight="1">
      <c r="A94" s="976"/>
      <c r="B94" s="976"/>
      <c r="C94" s="976"/>
      <c r="D94" s="976"/>
      <c r="E94" s="976"/>
      <c r="F94" s="976"/>
      <c r="G94" s="976"/>
      <c r="H94" s="976"/>
      <c r="I94" s="976"/>
      <c r="J94" s="976"/>
      <c r="K94" s="976"/>
      <c r="L94" s="976"/>
      <c r="M94" s="976"/>
      <c r="N94" s="976"/>
    </row>
    <row r="95" spans="1:14" ht="15.75" customHeight="1">
      <c r="A95" s="976"/>
      <c r="B95" s="976"/>
      <c r="C95" s="976"/>
      <c r="D95" s="976"/>
      <c r="E95" s="976"/>
      <c r="F95" s="976"/>
      <c r="G95" s="976"/>
      <c r="H95" s="976"/>
      <c r="I95" s="976"/>
      <c r="J95" s="976"/>
      <c r="K95" s="976"/>
      <c r="L95" s="976"/>
      <c r="M95" s="976"/>
      <c r="N95" s="976"/>
    </row>
    <row r="96" spans="1:14" ht="15.75" customHeight="1">
      <c r="A96" s="976"/>
      <c r="B96" s="976"/>
      <c r="C96" s="976"/>
      <c r="D96" s="976"/>
      <c r="E96" s="976"/>
      <c r="F96" s="976"/>
      <c r="G96" s="976"/>
      <c r="H96" s="976"/>
      <c r="I96" s="976"/>
      <c r="J96" s="976"/>
      <c r="K96" s="976"/>
      <c r="L96" s="976"/>
      <c r="M96" s="976"/>
      <c r="N96" s="976"/>
    </row>
    <row r="97" spans="1:14" ht="15.75" customHeight="1">
      <c r="A97" s="976"/>
      <c r="B97" s="976"/>
      <c r="C97" s="976"/>
      <c r="D97" s="976"/>
      <c r="E97" s="976"/>
      <c r="F97" s="976"/>
      <c r="G97" s="976"/>
      <c r="H97" s="976"/>
      <c r="I97" s="976"/>
      <c r="J97" s="976"/>
      <c r="K97" s="976"/>
      <c r="L97" s="976"/>
      <c r="M97" s="976"/>
      <c r="N97" s="976"/>
    </row>
    <row r="98" spans="1:14" ht="15.75" customHeight="1">
      <c r="A98" s="976"/>
      <c r="B98" s="976"/>
      <c r="C98" s="976"/>
      <c r="D98" s="976"/>
      <c r="E98" s="976"/>
      <c r="F98" s="976"/>
      <c r="G98" s="976"/>
      <c r="H98" s="976"/>
      <c r="I98" s="976"/>
      <c r="J98" s="976"/>
      <c r="K98" s="976"/>
      <c r="L98" s="976"/>
      <c r="M98" s="976"/>
      <c r="N98" s="976"/>
    </row>
    <row r="99" spans="1:14" ht="15.75" customHeight="1">
      <c r="A99" s="976"/>
      <c r="B99" s="976"/>
      <c r="C99" s="976"/>
      <c r="D99" s="976"/>
      <c r="E99" s="976"/>
      <c r="F99" s="976"/>
      <c r="G99" s="976"/>
      <c r="H99" s="976"/>
      <c r="I99" s="976"/>
      <c r="J99" s="976"/>
      <c r="K99" s="976"/>
      <c r="L99" s="976"/>
      <c r="M99" s="976"/>
      <c r="N99" s="976"/>
    </row>
    <row r="100" spans="1:14" ht="15.75" customHeight="1">
      <c r="A100" s="976"/>
      <c r="B100" s="976"/>
      <c r="C100" s="976"/>
      <c r="D100" s="976"/>
      <c r="E100" s="976"/>
      <c r="F100" s="976"/>
      <c r="G100" s="976"/>
      <c r="H100" s="976"/>
      <c r="I100" s="976"/>
      <c r="J100" s="976"/>
      <c r="K100" s="976"/>
      <c r="L100" s="976"/>
      <c r="M100" s="976"/>
      <c r="N100" s="976"/>
    </row>
    <row r="101" spans="1:14" ht="15.75" customHeight="1">
      <c r="A101" s="976"/>
      <c r="B101" s="976"/>
      <c r="C101" s="976"/>
      <c r="D101" s="976"/>
      <c r="E101" s="976"/>
      <c r="F101" s="976"/>
      <c r="G101" s="976"/>
      <c r="H101" s="976"/>
      <c r="I101" s="976"/>
      <c r="J101" s="976"/>
      <c r="K101" s="976"/>
      <c r="L101" s="976"/>
      <c r="M101" s="976"/>
      <c r="N101" s="976"/>
    </row>
    <row r="102" spans="1:14" ht="15.75" customHeight="1">
      <c r="A102" s="976"/>
      <c r="B102" s="976"/>
      <c r="C102" s="976"/>
      <c r="D102" s="976"/>
      <c r="E102" s="976"/>
      <c r="F102" s="976"/>
      <c r="G102" s="976"/>
      <c r="H102" s="976"/>
      <c r="I102" s="976"/>
      <c r="J102" s="976"/>
      <c r="K102" s="976"/>
      <c r="L102" s="976"/>
      <c r="M102" s="976"/>
      <c r="N102" s="976"/>
    </row>
    <row r="103" spans="1:14" ht="15.75" customHeight="1">
      <c r="A103" s="976"/>
      <c r="B103" s="976"/>
      <c r="C103" s="976"/>
      <c r="D103" s="976"/>
      <c r="E103" s="976"/>
      <c r="F103" s="976"/>
      <c r="G103" s="976"/>
      <c r="H103" s="976"/>
      <c r="I103" s="976"/>
      <c r="J103" s="976"/>
      <c r="K103" s="976"/>
      <c r="L103" s="976"/>
      <c r="M103" s="976"/>
      <c r="N103" s="976"/>
    </row>
    <row r="104" spans="1:14" ht="15.75" customHeight="1">
      <c r="A104" s="976"/>
      <c r="B104" s="976"/>
      <c r="C104" s="976"/>
      <c r="D104" s="976"/>
      <c r="E104" s="976"/>
      <c r="F104" s="976"/>
      <c r="G104" s="976"/>
      <c r="H104" s="976"/>
      <c r="I104" s="976"/>
      <c r="J104" s="976"/>
      <c r="K104" s="976"/>
      <c r="L104" s="976"/>
      <c r="M104" s="976"/>
      <c r="N104" s="976"/>
    </row>
    <row r="105" spans="1:14" ht="15.75" customHeight="1">
      <c r="A105" s="976"/>
      <c r="B105" s="976"/>
      <c r="C105" s="976"/>
      <c r="D105" s="976"/>
      <c r="E105" s="976"/>
      <c r="F105" s="976"/>
      <c r="G105" s="976"/>
      <c r="H105" s="976"/>
      <c r="I105" s="976"/>
      <c r="J105" s="976"/>
      <c r="K105" s="976"/>
      <c r="L105" s="976"/>
      <c r="M105" s="976"/>
      <c r="N105" s="976"/>
    </row>
    <row r="106" spans="1:14" ht="15.75" customHeight="1">
      <c r="A106" s="976"/>
      <c r="B106" s="976"/>
      <c r="C106" s="976"/>
      <c r="D106" s="976"/>
      <c r="E106" s="976"/>
      <c r="F106" s="976"/>
      <c r="G106" s="976"/>
      <c r="H106" s="976"/>
      <c r="I106" s="976"/>
      <c r="J106" s="976"/>
      <c r="K106" s="976"/>
      <c r="L106" s="976"/>
      <c r="M106" s="976"/>
      <c r="N106" s="976"/>
    </row>
    <row r="107" spans="1:14" ht="15.75" customHeight="1">
      <c r="A107" s="976"/>
      <c r="B107" s="976"/>
      <c r="C107" s="976"/>
      <c r="D107" s="976"/>
      <c r="E107" s="976"/>
      <c r="F107" s="976"/>
      <c r="G107" s="976"/>
      <c r="H107" s="976"/>
      <c r="I107" s="976"/>
      <c r="J107" s="976"/>
      <c r="K107" s="976"/>
      <c r="L107" s="976"/>
      <c r="M107" s="976"/>
      <c r="N107" s="976"/>
    </row>
    <row r="108" spans="1:14" ht="15.75" customHeight="1">
      <c r="A108" s="976"/>
      <c r="B108" s="976"/>
      <c r="C108" s="976"/>
      <c r="D108" s="976"/>
      <c r="E108" s="976"/>
      <c r="F108" s="976"/>
      <c r="G108" s="976"/>
      <c r="H108" s="976"/>
      <c r="I108" s="976"/>
      <c r="J108" s="976"/>
      <c r="K108" s="976"/>
      <c r="L108" s="976"/>
      <c r="M108" s="976"/>
      <c r="N108" s="976"/>
    </row>
    <row r="109" spans="1:14" ht="15.75" customHeight="1">
      <c r="A109" s="976"/>
      <c r="B109" s="976"/>
      <c r="C109" s="976"/>
      <c r="D109" s="976"/>
      <c r="E109" s="976"/>
      <c r="F109" s="976"/>
      <c r="G109" s="976"/>
      <c r="H109" s="976"/>
      <c r="I109" s="976"/>
      <c r="J109" s="976"/>
      <c r="K109" s="976"/>
      <c r="L109" s="976"/>
      <c r="M109" s="976"/>
      <c r="N109" s="976"/>
    </row>
    <row r="110" spans="1:14" ht="15.75" customHeight="1">
      <c r="A110" s="976"/>
      <c r="B110" s="976"/>
      <c r="C110" s="976"/>
      <c r="D110" s="976"/>
      <c r="E110" s="976"/>
      <c r="F110" s="976"/>
      <c r="G110" s="976"/>
      <c r="H110" s="976"/>
      <c r="I110" s="976"/>
      <c r="J110" s="976"/>
      <c r="K110" s="976"/>
      <c r="L110" s="976"/>
      <c r="M110" s="976"/>
      <c r="N110" s="976"/>
    </row>
    <row r="111" spans="1:14" ht="15.75" customHeight="1">
      <c r="A111" s="976"/>
      <c r="B111" s="976"/>
      <c r="C111" s="976"/>
      <c r="D111" s="976"/>
      <c r="E111" s="976"/>
      <c r="F111" s="976"/>
      <c r="G111" s="976"/>
      <c r="H111" s="976"/>
      <c r="I111" s="976"/>
      <c r="J111" s="976"/>
      <c r="K111" s="976"/>
      <c r="L111" s="976"/>
      <c r="M111" s="976"/>
      <c r="N111" s="976"/>
    </row>
    <row r="112" spans="1:14" ht="15.75" customHeight="1">
      <c r="A112" s="976"/>
      <c r="B112" s="976"/>
      <c r="C112" s="976"/>
      <c r="D112" s="976"/>
      <c r="E112" s="976"/>
      <c r="F112" s="976"/>
      <c r="G112" s="976"/>
      <c r="H112" s="976"/>
      <c r="I112" s="976"/>
      <c r="J112" s="976"/>
      <c r="K112" s="976"/>
      <c r="L112" s="976"/>
      <c r="M112" s="976"/>
      <c r="N112" s="976"/>
    </row>
    <row r="113" spans="1:14" ht="15.75" customHeight="1">
      <c r="A113" s="976"/>
      <c r="B113" s="976"/>
      <c r="C113" s="976"/>
      <c r="D113" s="976"/>
      <c r="E113" s="976"/>
      <c r="F113" s="976"/>
      <c r="G113" s="976"/>
      <c r="H113" s="976"/>
      <c r="I113" s="976"/>
      <c r="J113" s="976"/>
      <c r="K113" s="976"/>
      <c r="L113" s="976"/>
      <c r="M113" s="976"/>
      <c r="N113" s="976"/>
    </row>
    <row r="114" spans="1:14" ht="15.75" customHeight="1">
      <c r="A114" s="976"/>
      <c r="B114" s="976"/>
      <c r="C114" s="976"/>
      <c r="D114" s="976"/>
      <c r="E114" s="976"/>
      <c r="F114" s="976"/>
      <c r="G114" s="976"/>
      <c r="H114" s="976"/>
      <c r="I114" s="976"/>
      <c r="J114" s="976"/>
      <c r="K114" s="976"/>
      <c r="L114" s="976"/>
      <c r="M114" s="976"/>
      <c r="N114" s="976"/>
    </row>
    <row r="115" spans="1:14" ht="15.75" customHeight="1">
      <c r="A115" s="976"/>
      <c r="B115" s="976"/>
      <c r="C115" s="976"/>
      <c r="D115" s="976"/>
      <c r="E115" s="976"/>
      <c r="F115" s="976"/>
      <c r="G115" s="976"/>
      <c r="H115" s="976"/>
      <c r="I115" s="976"/>
      <c r="J115" s="976"/>
      <c r="K115" s="976"/>
      <c r="L115" s="976"/>
      <c r="M115" s="976"/>
      <c r="N115" s="976"/>
    </row>
    <row r="116" spans="1:14" ht="15.75" customHeight="1">
      <c r="A116" s="976"/>
      <c r="B116" s="976"/>
      <c r="C116" s="976"/>
      <c r="D116" s="976"/>
      <c r="E116" s="976"/>
      <c r="F116" s="976"/>
      <c r="G116" s="976"/>
      <c r="H116" s="976"/>
      <c r="I116" s="976"/>
      <c r="J116" s="976"/>
      <c r="K116" s="976"/>
      <c r="L116" s="976"/>
      <c r="M116" s="976"/>
      <c r="N116" s="976"/>
    </row>
    <row r="117" spans="1:14" ht="15.75" customHeight="1">
      <c r="A117" s="976"/>
      <c r="B117" s="976"/>
      <c r="C117" s="976"/>
      <c r="D117" s="976"/>
      <c r="E117" s="976"/>
      <c r="F117" s="976"/>
      <c r="G117" s="976"/>
      <c r="H117" s="976"/>
      <c r="I117" s="976"/>
      <c r="J117" s="976"/>
      <c r="K117" s="976"/>
      <c r="L117" s="976"/>
      <c r="M117" s="976"/>
      <c r="N117" s="976"/>
    </row>
    <row r="118" spans="1:14" ht="15.75" customHeight="1">
      <c r="A118" s="976"/>
      <c r="B118" s="976"/>
      <c r="C118" s="976"/>
      <c r="D118" s="976"/>
      <c r="E118" s="976"/>
      <c r="F118" s="976"/>
      <c r="G118" s="976"/>
      <c r="H118" s="976"/>
      <c r="I118" s="976"/>
      <c r="J118" s="976"/>
      <c r="K118" s="976"/>
      <c r="L118" s="976"/>
      <c r="M118" s="976"/>
      <c r="N118" s="976"/>
    </row>
    <row r="119" spans="1:14" ht="15.75" customHeight="1">
      <c r="A119" s="976"/>
      <c r="B119" s="976"/>
      <c r="C119" s="976"/>
      <c r="D119" s="976"/>
      <c r="E119" s="976"/>
      <c r="F119" s="976"/>
      <c r="G119" s="976"/>
      <c r="H119" s="976"/>
      <c r="I119" s="976"/>
      <c r="J119" s="976"/>
      <c r="K119" s="976"/>
      <c r="L119" s="976"/>
      <c r="M119" s="976"/>
      <c r="N119" s="976"/>
    </row>
    <row r="120" spans="1:14" ht="15.75" customHeight="1">
      <c r="A120" s="976"/>
      <c r="B120" s="976"/>
      <c r="C120" s="976"/>
      <c r="D120" s="976"/>
      <c r="E120" s="976"/>
      <c r="F120" s="976"/>
      <c r="G120" s="976"/>
      <c r="H120" s="976"/>
      <c r="I120" s="976"/>
      <c r="J120" s="976"/>
      <c r="K120" s="976"/>
      <c r="L120" s="976"/>
      <c r="M120" s="976"/>
      <c r="N120" s="976"/>
    </row>
    <row r="121" spans="1:14" ht="15.75" customHeight="1">
      <c r="A121" s="976"/>
      <c r="B121" s="976"/>
      <c r="C121" s="976"/>
      <c r="D121" s="976"/>
      <c r="E121" s="976"/>
      <c r="F121" s="976"/>
      <c r="G121" s="976"/>
      <c r="H121" s="976"/>
      <c r="I121" s="976"/>
      <c r="J121" s="976"/>
      <c r="K121" s="976"/>
      <c r="L121" s="976"/>
      <c r="M121" s="976"/>
      <c r="N121" s="976"/>
    </row>
    <row r="122" spans="1:14" ht="15.75" customHeight="1">
      <c r="A122" s="976"/>
      <c r="B122" s="976"/>
      <c r="C122" s="976"/>
      <c r="D122" s="976"/>
      <c r="E122" s="976"/>
      <c r="F122" s="976"/>
      <c r="G122" s="976"/>
      <c r="H122" s="976"/>
      <c r="I122" s="976"/>
      <c r="J122" s="976"/>
      <c r="K122" s="976"/>
      <c r="L122" s="976"/>
      <c r="M122" s="976"/>
      <c r="N122" s="976"/>
    </row>
    <row r="123" spans="1:14" ht="15.75" customHeight="1">
      <c r="A123" s="976"/>
      <c r="B123" s="976"/>
      <c r="C123" s="976"/>
      <c r="D123" s="976"/>
      <c r="E123" s="976"/>
      <c r="F123" s="976"/>
      <c r="G123" s="976"/>
      <c r="H123" s="976"/>
      <c r="I123" s="976"/>
      <c r="J123" s="976"/>
      <c r="K123" s="976"/>
      <c r="L123" s="976"/>
      <c r="M123" s="976"/>
      <c r="N123" s="976"/>
    </row>
    <row r="124" spans="1:14" ht="15.75" customHeight="1">
      <c r="A124" s="976"/>
      <c r="B124" s="976"/>
      <c r="C124" s="976"/>
      <c r="D124" s="976"/>
      <c r="E124" s="976"/>
      <c r="F124" s="976"/>
      <c r="G124" s="976"/>
      <c r="H124" s="976"/>
      <c r="I124" s="976"/>
      <c r="J124" s="976"/>
      <c r="K124" s="976"/>
      <c r="L124" s="976"/>
      <c r="M124" s="976"/>
      <c r="N124" s="976"/>
    </row>
    <row r="125" spans="1:14" ht="15.75" customHeight="1">
      <c r="A125" s="976"/>
      <c r="B125" s="976"/>
      <c r="C125" s="976"/>
      <c r="D125" s="976"/>
      <c r="E125" s="976"/>
      <c r="F125" s="976"/>
      <c r="G125" s="976"/>
      <c r="H125" s="976"/>
      <c r="I125" s="976"/>
      <c r="J125" s="976"/>
      <c r="K125" s="976"/>
      <c r="L125" s="976"/>
      <c r="M125" s="976"/>
      <c r="N125" s="976"/>
    </row>
    <row r="126" spans="1:14" ht="15.75" customHeight="1">
      <c r="A126" s="976"/>
      <c r="B126" s="976"/>
      <c r="C126" s="976"/>
      <c r="D126" s="976"/>
      <c r="E126" s="976"/>
      <c r="F126" s="976"/>
      <c r="G126" s="976"/>
      <c r="H126" s="976"/>
      <c r="I126" s="976"/>
      <c r="J126" s="976"/>
      <c r="K126" s="976"/>
      <c r="L126" s="976"/>
      <c r="M126" s="976"/>
      <c r="N126" s="976"/>
    </row>
    <row r="127" spans="1:14" ht="15.75" customHeight="1">
      <c r="A127" s="976"/>
      <c r="B127" s="976"/>
      <c r="C127" s="976"/>
      <c r="D127" s="976"/>
      <c r="E127" s="976"/>
      <c r="F127" s="976"/>
      <c r="G127" s="976"/>
      <c r="H127" s="976"/>
      <c r="I127" s="976"/>
      <c r="J127" s="976"/>
      <c r="K127" s="976"/>
      <c r="L127" s="976"/>
      <c r="M127" s="976"/>
      <c r="N127" s="976"/>
    </row>
    <row r="128" spans="1:14" ht="15.75" customHeight="1">
      <c r="A128" s="976"/>
      <c r="B128" s="976"/>
      <c r="C128" s="976"/>
      <c r="D128" s="976"/>
      <c r="E128" s="976"/>
      <c r="F128" s="976"/>
      <c r="G128" s="976"/>
      <c r="H128" s="976"/>
      <c r="I128" s="976"/>
      <c r="J128" s="976"/>
      <c r="K128" s="976"/>
      <c r="L128" s="976"/>
      <c r="M128" s="976"/>
      <c r="N128" s="976"/>
    </row>
    <row r="129" spans="1:14" ht="15.75" customHeight="1">
      <c r="A129" s="976"/>
      <c r="B129" s="976"/>
      <c r="C129" s="976"/>
      <c r="D129" s="976"/>
      <c r="E129" s="976"/>
      <c r="F129" s="976"/>
      <c r="G129" s="976"/>
      <c r="H129" s="976"/>
      <c r="I129" s="976"/>
      <c r="J129" s="976"/>
      <c r="K129" s="976"/>
      <c r="L129" s="976"/>
      <c r="M129" s="976"/>
      <c r="N129" s="976"/>
    </row>
    <row r="130" spans="1:14" ht="15.75" customHeight="1">
      <c r="A130" s="976"/>
      <c r="B130" s="976"/>
      <c r="C130" s="976"/>
      <c r="D130" s="976"/>
      <c r="E130" s="976"/>
      <c r="F130" s="976"/>
      <c r="G130" s="976"/>
      <c r="H130" s="976"/>
      <c r="I130" s="976"/>
      <c r="J130" s="976"/>
      <c r="K130" s="976"/>
      <c r="L130" s="976"/>
      <c r="M130" s="976"/>
      <c r="N130" s="976"/>
    </row>
    <row r="131" spans="1:14" ht="15.75" customHeight="1">
      <c r="A131" s="976"/>
      <c r="B131" s="976"/>
      <c r="C131" s="976"/>
      <c r="D131" s="976"/>
      <c r="E131" s="976"/>
      <c r="F131" s="976"/>
      <c r="G131" s="976"/>
      <c r="H131" s="976"/>
      <c r="I131" s="976"/>
      <c r="J131" s="976"/>
      <c r="K131" s="976"/>
      <c r="L131" s="976"/>
      <c r="M131" s="976"/>
      <c r="N131" s="976"/>
    </row>
    <row r="132" spans="1:14" ht="15.75" customHeight="1">
      <c r="A132" s="976"/>
      <c r="B132" s="976"/>
      <c r="C132" s="976"/>
      <c r="D132" s="976"/>
      <c r="E132" s="976"/>
      <c r="F132" s="976"/>
      <c r="G132" s="976"/>
      <c r="H132" s="976"/>
      <c r="I132" s="976"/>
      <c r="J132" s="976"/>
      <c r="K132" s="976"/>
      <c r="L132" s="976"/>
      <c r="M132" s="976"/>
      <c r="N132" s="976"/>
    </row>
    <row r="133" spans="1:14" ht="15.75" customHeight="1">
      <c r="A133" s="976"/>
      <c r="B133" s="976"/>
      <c r="C133" s="976"/>
      <c r="D133" s="976"/>
      <c r="E133" s="976"/>
      <c r="F133" s="976"/>
      <c r="G133" s="976"/>
      <c r="H133" s="976"/>
      <c r="I133" s="976"/>
      <c r="J133" s="976"/>
      <c r="K133" s="976"/>
      <c r="L133" s="976"/>
      <c r="M133" s="976"/>
      <c r="N133" s="976"/>
    </row>
    <row r="134" spans="1:14" ht="15.75" customHeight="1">
      <c r="A134" s="976"/>
      <c r="B134" s="976"/>
      <c r="C134" s="976"/>
      <c r="D134" s="976"/>
      <c r="E134" s="976"/>
      <c r="F134" s="976"/>
      <c r="G134" s="976"/>
      <c r="H134" s="976"/>
      <c r="I134" s="976"/>
      <c r="J134" s="976"/>
      <c r="K134" s="976"/>
      <c r="L134" s="976"/>
      <c r="M134" s="976"/>
      <c r="N134" s="976"/>
    </row>
    <row r="135" spans="1:14" ht="15.75" customHeight="1">
      <c r="A135" s="976"/>
      <c r="B135" s="976"/>
      <c r="C135" s="976"/>
      <c r="D135" s="976"/>
      <c r="E135" s="976"/>
      <c r="F135" s="976"/>
      <c r="G135" s="976"/>
      <c r="H135" s="976"/>
      <c r="I135" s="976"/>
      <c r="J135" s="976"/>
      <c r="K135" s="976"/>
      <c r="L135" s="976"/>
      <c r="M135" s="976"/>
      <c r="N135" s="976"/>
    </row>
    <row r="136" spans="1:14" ht="15.75" customHeight="1">
      <c r="A136" s="976"/>
      <c r="B136" s="976"/>
      <c r="C136" s="976"/>
      <c r="D136" s="976"/>
      <c r="E136" s="976"/>
      <c r="F136" s="976"/>
      <c r="G136" s="976"/>
      <c r="H136" s="976"/>
      <c r="I136" s="976"/>
      <c r="J136" s="976"/>
      <c r="K136" s="976"/>
      <c r="L136" s="976"/>
      <c r="M136" s="976"/>
      <c r="N136" s="976"/>
    </row>
    <row r="137" spans="1:14" ht="15.75" customHeight="1">
      <c r="A137" s="976"/>
      <c r="B137" s="976"/>
      <c r="C137" s="976"/>
      <c r="D137" s="976"/>
      <c r="E137" s="976"/>
      <c r="F137" s="976"/>
      <c r="G137" s="976"/>
      <c r="H137" s="976"/>
      <c r="I137" s="976"/>
      <c r="J137" s="976"/>
      <c r="K137" s="976"/>
      <c r="L137" s="976"/>
      <c r="M137" s="976"/>
      <c r="N137" s="976"/>
    </row>
    <row r="138" spans="1:14" ht="15.75" customHeight="1">
      <c r="A138" s="976"/>
      <c r="B138" s="976"/>
      <c r="C138" s="976"/>
      <c r="D138" s="976"/>
      <c r="E138" s="976"/>
      <c r="F138" s="976"/>
      <c r="G138" s="976"/>
      <c r="H138" s="976"/>
      <c r="I138" s="976"/>
      <c r="J138" s="976"/>
      <c r="K138" s="976"/>
      <c r="L138" s="976"/>
      <c r="M138" s="976"/>
      <c r="N138" s="976"/>
    </row>
    <row r="139" spans="1:14" ht="15.75" customHeight="1">
      <c r="A139" s="976"/>
      <c r="B139" s="976"/>
      <c r="C139" s="976"/>
      <c r="D139" s="976"/>
      <c r="E139" s="976"/>
      <c r="F139" s="976"/>
      <c r="G139" s="976"/>
      <c r="H139" s="976"/>
      <c r="I139" s="976"/>
      <c r="J139" s="976"/>
      <c r="K139" s="976"/>
      <c r="L139" s="976"/>
      <c r="M139" s="976"/>
      <c r="N139" s="976"/>
    </row>
    <row r="140" spans="1:14" ht="15.75" customHeight="1">
      <c r="A140" s="976"/>
      <c r="B140" s="976"/>
      <c r="C140" s="976"/>
      <c r="D140" s="976"/>
      <c r="E140" s="976"/>
      <c r="F140" s="976"/>
      <c r="G140" s="976"/>
      <c r="H140" s="976"/>
      <c r="I140" s="976"/>
      <c r="J140" s="976"/>
      <c r="K140" s="976"/>
      <c r="L140" s="976"/>
      <c r="M140" s="976"/>
      <c r="N140" s="976"/>
    </row>
    <row r="141" spans="1:14" ht="15.75" customHeight="1">
      <c r="A141" s="976"/>
      <c r="B141" s="976"/>
      <c r="C141" s="976"/>
      <c r="D141" s="976"/>
      <c r="E141" s="976"/>
      <c r="F141" s="976"/>
      <c r="G141" s="976"/>
      <c r="H141" s="976"/>
      <c r="I141" s="976"/>
      <c r="J141" s="976"/>
      <c r="K141" s="976"/>
      <c r="L141" s="976"/>
      <c r="M141" s="976"/>
      <c r="N141" s="976"/>
    </row>
    <row r="142" spans="1:14" ht="15.75" customHeight="1">
      <c r="A142" s="976"/>
      <c r="B142" s="976"/>
      <c r="C142" s="976"/>
      <c r="D142" s="976"/>
      <c r="E142" s="976"/>
      <c r="F142" s="976"/>
      <c r="G142" s="976"/>
      <c r="H142" s="976"/>
      <c r="I142" s="976"/>
      <c r="J142" s="976"/>
      <c r="K142" s="976"/>
      <c r="L142" s="976"/>
      <c r="M142" s="976"/>
      <c r="N142" s="976"/>
    </row>
    <row r="143" spans="1:14" ht="15.75" customHeight="1">
      <c r="A143" s="976"/>
      <c r="B143" s="976"/>
      <c r="C143" s="976"/>
      <c r="D143" s="976"/>
      <c r="E143" s="976"/>
      <c r="F143" s="976"/>
      <c r="G143" s="976"/>
      <c r="H143" s="976"/>
      <c r="I143" s="976"/>
      <c r="J143" s="976"/>
      <c r="K143" s="976"/>
      <c r="L143" s="976"/>
      <c r="M143" s="976"/>
      <c r="N143" s="976"/>
    </row>
    <row r="144" spans="1:14" ht="15.75" customHeight="1">
      <c r="A144" s="976"/>
      <c r="B144" s="976"/>
      <c r="C144" s="976"/>
      <c r="D144" s="976"/>
      <c r="E144" s="976"/>
      <c r="F144" s="976"/>
      <c r="G144" s="976"/>
      <c r="H144" s="976"/>
      <c r="I144" s="976"/>
      <c r="J144" s="976"/>
      <c r="K144" s="976"/>
      <c r="L144" s="976"/>
      <c r="M144" s="976"/>
      <c r="N144" s="976"/>
    </row>
    <row r="145" spans="1:14" ht="15.75" customHeight="1">
      <c r="A145" s="976"/>
      <c r="B145" s="976"/>
      <c r="C145" s="976"/>
      <c r="D145" s="976"/>
      <c r="E145" s="976"/>
      <c r="F145" s="976"/>
      <c r="G145" s="976"/>
      <c r="H145" s="976"/>
      <c r="I145" s="976"/>
      <c r="J145" s="976"/>
      <c r="K145" s="976"/>
      <c r="L145" s="976"/>
      <c r="M145" s="976"/>
      <c r="N145" s="976"/>
    </row>
    <row r="146" spans="1:14" ht="15.75" customHeight="1">
      <c r="A146" s="976"/>
      <c r="B146" s="976"/>
      <c r="C146" s="976"/>
      <c r="D146" s="976"/>
      <c r="E146" s="976"/>
      <c r="F146" s="976"/>
      <c r="G146" s="976"/>
      <c r="H146" s="976"/>
      <c r="I146" s="976"/>
      <c r="J146" s="976"/>
      <c r="K146" s="976"/>
      <c r="L146" s="976"/>
      <c r="M146" s="976"/>
      <c r="N146" s="976"/>
    </row>
    <row r="147" spans="1:14" ht="15.75" customHeight="1">
      <c r="A147" s="976"/>
      <c r="B147" s="976"/>
      <c r="C147" s="976"/>
      <c r="D147" s="976"/>
      <c r="E147" s="976"/>
      <c r="F147" s="976"/>
      <c r="G147" s="976"/>
      <c r="H147" s="976"/>
      <c r="I147" s="976"/>
      <c r="J147" s="976"/>
      <c r="K147" s="976"/>
      <c r="L147" s="976"/>
      <c r="M147" s="976"/>
      <c r="N147" s="976"/>
    </row>
    <row r="148" spans="1:14" ht="15.75" customHeight="1">
      <c r="A148" s="976"/>
      <c r="B148" s="976"/>
      <c r="C148" s="976"/>
      <c r="D148" s="976"/>
      <c r="E148" s="976"/>
      <c r="F148" s="976"/>
      <c r="G148" s="976"/>
      <c r="H148" s="976"/>
      <c r="I148" s="976"/>
      <c r="J148" s="976"/>
      <c r="K148" s="976"/>
      <c r="L148" s="976"/>
      <c r="M148" s="976"/>
      <c r="N148" s="976"/>
    </row>
    <row r="149" spans="1:14" ht="15.75" customHeight="1">
      <c r="A149" s="976"/>
      <c r="B149" s="976"/>
      <c r="C149" s="976"/>
      <c r="D149" s="976"/>
      <c r="E149" s="976"/>
      <c r="F149" s="976"/>
      <c r="G149" s="976"/>
      <c r="H149" s="976"/>
      <c r="I149" s="976"/>
      <c r="J149" s="976"/>
      <c r="K149" s="976"/>
      <c r="L149" s="976"/>
      <c r="M149" s="976"/>
      <c r="N149" s="976"/>
    </row>
    <row r="150" spans="1:14" ht="15.75" customHeight="1">
      <c r="A150" s="976"/>
      <c r="B150" s="976"/>
      <c r="C150" s="976"/>
      <c r="D150" s="976"/>
      <c r="E150" s="976"/>
      <c r="F150" s="976"/>
      <c r="G150" s="976"/>
      <c r="H150" s="976"/>
      <c r="I150" s="976"/>
      <c r="J150" s="976"/>
      <c r="K150" s="976"/>
      <c r="L150" s="976"/>
      <c r="M150" s="976"/>
      <c r="N150" s="976"/>
    </row>
    <row r="151" spans="1:14" ht="15.75" customHeight="1">
      <c r="A151" s="976"/>
      <c r="B151" s="976"/>
      <c r="C151" s="976"/>
      <c r="D151" s="976"/>
      <c r="E151" s="976"/>
      <c r="F151" s="976"/>
      <c r="G151" s="976"/>
      <c r="H151" s="976"/>
      <c r="I151" s="976"/>
      <c r="J151" s="976"/>
      <c r="K151" s="976"/>
      <c r="L151" s="976"/>
      <c r="M151" s="976"/>
      <c r="N151" s="976"/>
    </row>
    <row r="152" spans="1:14" ht="15.75" customHeight="1">
      <c r="A152" s="976"/>
      <c r="B152" s="976"/>
      <c r="C152" s="976"/>
      <c r="D152" s="976"/>
      <c r="E152" s="976"/>
      <c r="F152" s="976"/>
      <c r="G152" s="976"/>
      <c r="H152" s="976"/>
      <c r="I152" s="976"/>
      <c r="J152" s="976"/>
      <c r="K152" s="976"/>
      <c r="L152" s="976"/>
      <c r="M152" s="976"/>
      <c r="N152" s="976"/>
    </row>
    <row r="153" spans="1:14" ht="15.75" customHeight="1">
      <c r="A153" s="976"/>
      <c r="B153" s="976"/>
      <c r="C153" s="976"/>
      <c r="D153" s="976"/>
      <c r="E153" s="976"/>
      <c r="F153" s="976"/>
      <c r="G153" s="976"/>
      <c r="H153" s="976"/>
      <c r="I153" s="976"/>
      <c r="J153" s="976"/>
      <c r="K153" s="976"/>
      <c r="L153" s="976"/>
      <c r="M153" s="976"/>
      <c r="N153" s="976"/>
    </row>
    <row r="154" spans="1:14" ht="15.75" customHeight="1">
      <c r="A154" s="976"/>
      <c r="B154" s="976"/>
      <c r="C154" s="976"/>
      <c r="D154" s="976"/>
      <c r="E154" s="976"/>
      <c r="F154" s="976"/>
      <c r="G154" s="976"/>
      <c r="H154" s="976"/>
      <c r="I154" s="976"/>
      <c r="J154" s="976"/>
      <c r="K154" s="976"/>
      <c r="L154" s="976"/>
      <c r="M154" s="976"/>
      <c r="N154" s="976"/>
    </row>
    <row r="155" spans="1:14" ht="15.75" customHeight="1">
      <c r="A155" s="976"/>
      <c r="B155" s="976"/>
      <c r="C155" s="976"/>
      <c r="D155" s="976"/>
      <c r="E155" s="976"/>
      <c r="F155" s="976"/>
      <c r="G155" s="976"/>
      <c r="H155" s="976"/>
      <c r="I155" s="976"/>
      <c r="J155" s="976"/>
      <c r="K155" s="976"/>
      <c r="L155" s="976"/>
      <c r="M155" s="976"/>
      <c r="N155" s="976"/>
    </row>
    <row r="156" spans="1:14" ht="15.75" customHeight="1">
      <c r="A156" s="976"/>
      <c r="B156" s="976"/>
      <c r="C156" s="976"/>
      <c r="D156" s="976"/>
      <c r="E156" s="976"/>
      <c r="F156" s="976"/>
      <c r="G156" s="976"/>
      <c r="H156" s="976"/>
      <c r="I156" s="976"/>
      <c r="J156" s="976"/>
      <c r="K156" s="976"/>
      <c r="L156" s="976"/>
      <c r="M156" s="976"/>
      <c r="N156" s="976"/>
    </row>
    <row r="157" spans="1:14" ht="15.75" customHeight="1">
      <c r="A157" s="976"/>
      <c r="B157" s="976"/>
      <c r="C157" s="976"/>
      <c r="D157" s="976"/>
      <c r="E157" s="976"/>
      <c r="F157" s="976"/>
      <c r="G157" s="976"/>
      <c r="H157" s="976"/>
      <c r="I157" s="976"/>
      <c r="J157" s="976"/>
      <c r="K157" s="976"/>
      <c r="L157" s="976"/>
      <c r="M157" s="976"/>
      <c r="N157" s="976"/>
    </row>
    <row r="158" spans="1:14" ht="15.75" customHeight="1">
      <c r="A158" s="976"/>
      <c r="B158" s="976"/>
      <c r="C158" s="976"/>
      <c r="D158" s="976"/>
      <c r="E158" s="976"/>
      <c r="F158" s="976"/>
      <c r="G158" s="976"/>
      <c r="H158" s="976"/>
      <c r="I158" s="976"/>
      <c r="J158" s="976"/>
      <c r="K158" s="976"/>
      <c r="L158" s="976"/>
      <c r="M158" s="976"/>
      <c r="N158" s="976"/>
    </row>
    <row r="159" spans="1:14" ht="15.75" customHeight="1">
      <c r="A159" s="976"/>
      <c r="B159" s="976"/>
      <c r="C159" s="976"/>
      <c r="D159" s="976"/>
      <c r="E159" s="976"/>
      <c r="F159" s="976"/>
      <c r="G159" s="976"/>
      <c r="H159" s="976"/>
      <c r="I159" s="976"/>
      <c r="J159" s="976"/>
      <c r="K159" s="976"/>
      <c r="L159" s="976"/>
      <c r="M159" s="976"/>
      <c r="N159" s="976"/>
    </row>
    <row r="160" spans="1:14" ht="15.75" customHeight="1">
      <c r="A160" s="976"/>
      <c r="B160" s="976"/>
      <c r="C160" s="976"/>
      <c r="D160" s="976"/>
      <c r="E160" s="976"/>
      <c r="F160" s="976"/>
      <c r="G160" s="976"/>
      <c r="H160" s="976"/>
      <c r="I160" s="976"/>
      <c r="J160" s="976"/>
      <c r="K160" s="976"/>
      <c r="L160" s="976"/>
      <c r="M160" s="976"/>
      <c r="N160" s="976"/>
    </row>
    <row r="161" spans="1:14" ht="15.75" customHeight="1">
      <c r="A161" s="976"/>
      <c r="B161" s="976"/>
      <c r="C161" s="976"/>
      <c r="D161" s="976"/>
      <c r="E161" s="976"/>
      <c r="F161" s="976"/>
      <c r="G161" s="976"/>
      <c r="H161" s="976"/>
      <c r="I161" s="976"/>
      <c r="J161" s="976"/>
      <c r="K161" s="976"/>
      <c r="L161" s="976"/>
      <c r="M161" s="976"/>
      <c r="N161" s="976"/>
    </row>
    <row r="162" spans="1:14" ht="15.75" customHeight="1">
      <c r="A162" s="976"/>
      <c r="B162" s="976"/>
      <c r="C162" s="976"/>
      <c r="D162" s="976"/>
      <c r="E162" s="976"/>
      <c r="F162" s="976"/>
      <c r="G162" s="976"/>
      <c r="H162" s="976"/>
      <c r="I162" s="976"/>
      <c r="J162" s="976"/>
      <c r="K162" s="976"/>
      <c r="L162" s="976"/>
      <c r="M162" s="976"/>
      <c r="N162" s="976"/>
    </row>
    <row r="163" spans="1:14" ht="15.75" customHeight="1">
      <c r="A163" s="976"/>
      <c r="B163" s="976"/>
      <c r="C163" s="976"/>
      <c r="D163" s="976"/>
      <c r="E163" s="976"/>
      <c r="F163" s="976"/>
      <c r="G163" s="976"/>
      <c r="H163" s="976"/>
      <c r="I163" s="976"/>
      <c r="J163" s="976"/>
      <c r="K163" s="976"/>
      <c r="L163" s="976"/>
      <c r="M163" s="976"/>
      <c r="N163" s="976"/>
    </row>
    <row r="164" spans="1:14" ht="15.75" customHeight="1">
      <c r="A164" s="976"/>
      <c r="B164" s="976"/>
      <c r="C164" s="976"/>
      <c r="D164" s="976"/>
      <c r="E164" s="976"/>
      <c r="F164" s="976"/>
      <c r="G164" s="976"/>
      <c r="H164" s="976"/>
      <c r="I164" s="976"/>
      <c r="J164" s="976"/>
      <c r="K164" s="976"/>
      <c r="L164" s="976"/>
      <c r="M164" s="976"/>
      <c r="N164" s="976"/>
    </row>
    <row r="165" spans="1:14" ht="15.75" customHeight="1">
      <c r="A165" s="976"/>
      <c r="B165" s="976"/>
      <c r="C165" s="976"/>
      <c r="D165" s="976"/>
      <c r="E165" s="976"/>
      <c r="F165" s="976"/>
      <c r="G165" s="976"/>
      <c r="H165" s="976"/>
      <c r="I165" s="976"/>
      <c r="J165" s="976"/>
      <c r="K165" s="976"/>
      <c r="L165" s="976"/>
      <c r="M165" s="976"/>
      <c r="N165" s="976"/>
    </row>
    <row r="166" spans="1:14" ht="15.75" customHeight="1">
      <c r="A166" s="976"/>
      <c r="B166" s="976"/>
      <c r="C166" s="976"/>
      <c r="D166" s="976"/>
      <c r="E166" s="976"/>
      <c r="F166" s="976"/>
      <c r="G166" s="976"/>
      <c r="H166" s="976"/>
      <c r="I166" s="976"/>
      <c r="J166" s="976"/>
      <c r="K166" s="976"/>
      <c r="L166" s="976"/>
      <c r="M166" s="976"/>
      <c r="N166" s="976"/>
    </row>
    <row r="167" spans="1:14" ht="15.75" customHeight="1">
      <c r="A167" s="976"/>
      <c r="B167" s="976"/>
      <c r="C167" s="976"/>
      <c r="D167" s="976"/>
      <c r="E167" s="976"/>
      <c r="F167" s="976"/>
      <c r="G167" s="976"/>
      <c r="H167" s="976"/>
      <c r="I167" s="976"/>
      <c r="J167" s="976"/>
      <c r="K167" s="976"/>
      <c r="L167" s="976"/>
      <c r="M167" s="976"/>
      <c r="N167" s="976"/>
    </row>
    <row r="168" spans="1:14" ht="15.75" customHeight="1">
      <c r="A168" s="976"/>
      <c r="B168" s="976"/>
      <c r="C168" s="976"/>
      <c r="D168" s="976"/>
      <c r="E168" s="976"/>
      <c r="F168" s="976"/>
      <c r="G168" s="976"/>
      <c r="H168" s="976"/>
      <c r="I168" s="976"/>
      <c r="J168" s="976"/>
      <c r="K168" s="976"/>
      <c r="L168" s="976"/>
      <c r="M168" s="976"/>
      <c r="N168" s="976"/>
    </row>
    <row r="169" spans="1:14" ht="15.75" customHeight="1">
      <c r="A169" s="976"/>
      <c r="B169" s="976"/>
      <c r="C169" s="976"/>
      <c r="D169" s="976"/>
      <c r="E169" s="976"/>
      <c r="F169" s="976"/>
      <c r="G169" s="976"/>
      <c r="H169" s="976"/>
      <c r="I169" s="976"/>
      <c r="J169" s="976"/>
      <c r="K169" s="976"/>
      <c r="L169" s="976"/>
      <c r="M169" s="976"/>
      <c r="N169" s="976"/>
    </row>
    <row r="170" spans="1:14" ht="15.75" customHeight="1">
      <c r="A170" s="976"/>
      <c r="B170" s="976"/>
      <c r="C170" s="976"/>
      <c r="D170" s="976"/>
      <c r="E170" s="976"/>
      <c r="F170" s="976"/>
      <c r="G170" s="976"/>
      <c r="H170" s="976"/>
      <c r="I170" s="976"/>
      <c r="J170" s="976"/>
      <c r="K170" s="976"/>
      <c r="L170" s="976"/>
      <c r="M170" s="976"/>
      <c r="N170" s="976"/>
    </row>
    <row r="171" spans="1:14" ht="15.75" customHeight="1">
      <c r="A171" s="976"/>
      <c r="B171" s="976"/>
      <c r="C171" s="976"/>
      <c r="D171" s="976"/>
      <c r="E171" s="976"/>
      <c r="F171" s="976"/>
      <c r="G171" s="976"/>
      <c r="H171" s="976"/>
      <c r="I171" s="976"/>
      <c r="J171" s="976"/>
      <c r="K171" s="976"/>
      <c r="L171" s="976"/>
      <c r="M171" s="976"/>
      <c r="N171" s="976"/>
    </row>
    <row r="172" spans="1:14" ht="15.75" customHeight="1">
      <c r="A172" s="976"/>
      <c r="B172" s="976"/>
      <c r="C172" s="976"/>
      <c r="D172" s="976"/>
      <c r="E172" s="976"/>
      <c r="F172" s="976"/>
      <c r="G172" s="976"/>
      <c r="H172" s="976"/>
      <c r="I172" s="976"/>
      <c r="J172" s="976"/>
      <c r="K172" s="976"/>
      <c r="L172" s="976"/>
      <c r="M172" s="976"/>
      <c r="N172" s="976"/>
    </row>
    <row r="173" spans="1:14" ht="15.75" customHeight="1">
      <c r="A173" s="976"/>
      <c r="B173" s="976"/>
      <c r="C173" s="976"/>
      <c r="D173" s="976"/>
      <c r="E173" s="976"/>
      <c r="F173" s="976"/>
      <c r="G173" s="976"/>
      <c r="H173" s="976"/>
      <c r="I173" s="976"/>
      <c r="J173" s="976"/>
      <c r="K173" s="976"/>
      <c r="L173" s="976"/>
      <c r="M173" s="976"/>
      <c r="N173" s="976"/>
    </row>
    <row r="174" spans="1:14" ht="15.75" customHeight="1">
      <c r="A174" s="976"/>
      <c r="B174" s="976"/>
      <c r="C174" s="976"/>
      <c r="D174" s="976"/>
      <c r="E174" s="976"/>
      <c r="F174" s="976"/>
      <c r="G174" s="976"/>
      <c r="H174" s="976"/>
      <c r="I174" s="976"/>
      <c r="J174" s="976"/>
      <c r="K174" s="976"/>
      <c r="L174" s="976"/>
      <c r="M174" s="976"/>
      <c r="N174" s="976"/>
    </row>
    <row r="175" spans="1:14" ht="15.75" customHeight="1">
      <c r="A175" s="976"/>
      <c r="B175" s="976"/>
      <c r="C175" s="976"/>
      <c r="D175" s="976"/>
      <c r="E175" s="976"/>
      <c r="F175" s="976"/>
      <c r="G175" s="976"/>
      <c r="H175" s="976"/>
      <c r="I175" s="976"/>
      <c r="J175" s="976"/>
      <c r="K175" s="976"/>
      <c r="L175" s="976"/>
      <c r="M175" s="976"/>
      <c r="N175" s="976"/>
    </row>
    <row r="176" spans="1:14" ht="15.75" customHeight="1">
      <c r="A176" s="976"/>
      <c r="B176" s="976"/>
      <c r="C176" s="976"/>
      <c r="D176" s="976"/>
      <c r="E176" s="976"/>
      <c r="F176" s="976"/>
      <c r="G176" s="976"/>
      <c r="H176" s="976"/>
      <c r="I176" s="976"/>
      <c r="J176" s="976"/>
      <c r="K176" s="976"/>
      <c r="L176" s="976"/>
      <c r="M176" s="976"/>
      <c r="N176" s="976"/>
    </row>
    <row r="177" spans="1:14" ht="15.75" customHeight="1">
      <c r="A177" s="976"/>
      <c r="B177" s="976"/>
      <c r="C177" s="976"/>
      <c r="D177" s="976"/>
      <c r="E177" s="976"/>
      <c r="F177" s="976"/>
      <c r="G177" s="976"/>
      <c r="H177" s="976"/>
      <c r="I177" s="976"/>
      <c r="J177" s="976"/>
      <c r="K177" s="976"/>
      <c r="L177" s="976"/>
      <c r="M177" s="976"/>
      <c r="N177" s="976"/>
    </row>
    <row r="178" spans="1:14" ht="15.75" customHeight="1">
      <c r="A178" s="976"/>
      <c r="B178" s="976"/>
      <c r="C178" s="976"/>
      <c r="D178" s="976"/>
      <c r="E178" s="976"/>
      <c r="F178" s="976"/>
      <c r="G178" s="976"/>
      <c r="H178" s="976"/>
      <c r="I178" s="976"/>
      <c r="J178" s="976"/>
      <c r="K178" s="976"/>
      <c r="L178" s="976"/>
      <c r="M178" s="976"/>
      <c r="N178" s="976"/>
    </row>
    <row r="179" spans="1:14" ht="15.75" customHeight="1">
      <c r="A179" s="976"/>
      <c r="B179" s="976"/>
      <c r="C179" s="976"/>
      <c r="D179" s="976"/>
      <c r="E179" s="976"/>
      <c r="F179" s="976"/>
      <c r="G179" s="976"/>
      <c r="H179" s="976"/>
      <c r="I179" s="976"/>
      <c r="J179" s="976"/>
      <c r="K179" s="976"/>
      <c r="L179" s="976"/>
      <c r="M179" s="976"/>
      <c r="N179" s="976"/>
    </row>
    <row r="180" spans="1:14" ht="15.75" customHeight="1">
      <c r="A180" s="976"/>
      <c r="B180" s="976"/>
      <c r="C180" s="976"/>
      <c r="D180" s="976"/>
      <c r="E180" s="976"/>
      <c r="F180" s="976"/>
      <c r="G180" s="976"/>
      <c r="H180" s="976"/>
      <c r="I180" s="976"/>
      <c r="J180" s="976"/>
      <c r="K180" s="976"/>
      <c r="L180" s="976"/>
      <c r="M180" s="976"/>
      <c r="N180" s="976"/>
    </row>
    <row r="181" spans="1:14" ht="15.75" customHeight="1">
      <c r="A181" s="976"/>
      <c r="B181" s="976"/>
      <c r="C181" s="976"/>
      <c r="D181" s="976"/>
      <c r="E181" s="976"/>
      <c r="F181" s="976"/>
      <c r="G181" s="976"/>
      <c r="H181" s="976"/>
      <c r="I181" s="976"/>
      <c r="J181" s="976"/>
      <c r="K181" s="976"/>
      <c r="L181" s="976"/>
      <c r="M181" s="976"/>
      <c r="N181" s="976"/>
    </row>
    <row r="182" spans="1:14" ht="15.75" customHeight="1">
      <c r="A182" s="976"/>
      <c r="B182" s="976"/>
      <c r="C182" s="976"/>
      <c r="D182" s="976"/>
      <c r="E182" s="976"/>
      <c r="F182" s="976"/>
      <c r="G182" s="976"/>
      <c r="H182" s="976"/>
      <c r="I182" s="976"/>
      <c r="J182" s="976"/>
      <c r="K182" s="976"/>
      <c r="L182" s="976"/>
      <c r="M182" s="976"/>
      <c r="N182" s="976"/>
    </row>
    <row r="183" spans="1:14" ht="15.75" customHeight="1">
      <c r="A183" s="976"/>
      <c r="B183" s="976"/>
      <c r="C183" s="976"/>
      <c r="D183" s="976"/>
      <c r="E183" s="976"/>
      <c r="F183" s="976"/>
      <c r="G183" s="976"/>
      <c r="H183" s="976"/>
      <c r="I183" s="976"/>
      <c r="J183" s="976"/>
      <c r="K183" s="976"/>
      <c r="L183" s="976"/>
      <c r="M183" s="976"/>
      <c r="N183" s="976"/>
    </row>
    <row r="184" spans="1:14" ht="15.75" customHeight="1">
      <c r="A184" s="976"/>
      <c r="B184" s="976"/>
      <c r="C184" s="976"/>
      <c r="D184" s="976"/>
      <c r="E184" s="976"/>
      <c r="F184" s="976"/>
      <c r="G184" s="976"/>
      <c r="H184" s="976"/>
      <c r="I184" s="976"/>
      <c r="J184" s="976"/>
      <c r="K184" s="976"/>
      <c r="L184" s="976"/>
      <c r="M184" s="976"/>
      <c r="N184" s="976"/>
    </row>
    <row r="185" spans="1:14" ht="15.75" customHeight="1">
      <c r="A185" s="976"/>
      <c r="B185" s="976"/>
      <c r="C185" s="976"/>
      <c r="D185" s="976"/>
      <c r="E185" s="976"/>
      <c r="F185" s="976"/>
      <c r="G185" s="976"/>
      <c r="H185" s="976"/>
      <c r="I185" s="976"/>
      <c r="J185" s="976"/>
      <c r="K185" s="976"/>
      <c r="L185" s="976"/>
      <c r="M185" s="976"/>
      <c r="N185" s="976"/>
    </row>
    <row r="186" spans="1:14" ht="15.75" customHeight="1">
      <c r="A186" s="976"/>
      <c r="B186" s="976"/>
      <c r="C186" s="976"/>
      <c r="D186" s="976"/>
      <c r="E186" s="976"/>
      <c r="F186" s="976"/>
      <c r="G186" s="976"/>
      <c r="H186" s="976"/>
      <c r="I186" s="976"/>
      <c r="J186" s="976"/>
      <c r="K186" s="976"/>
      <c r="L186" s="976"/>
      <c r="M186" s="976"/>
      <c r="N186" s="976"/>
    </row>
    <row r="187" spans="1:14" ht="15.75" customHeight="1">
      <c r="A187" s="976"/>
      <c r="B187" s="976"/>
      <c r="C187" s="976"/>
      <c r="D187" s="976"/>
      <c r="E187" s="976"/>
      <c r="F187" s="976"/>
      <c r="G187" s="976"/>
      <c r="H187" s="976"/>
      <c r="I187" s="976"/>
      <c r="J187" s="976"/>
      <c r="K187" s="976"/>
      <c r="L187" s="976"/>
      <c r="M187" s="976"/>
      <c r="N187" s="976"/>
    </row>
    <row r="188" spans="1:14" ht="15.75" customHeight="1">
      <c r="A188" s="976"/>
      <c r="B188" s="976"/>
      <c r="C188" s="976"/>
      <c r="D188" s="976"/>
      <c r="E188" s="976"/>
      <c r="F188" s="976"/>
      <c r="G188" s="976"/>
      <c r="H188" s="976"/>
      <c r="I188" s="976"/>
      <c r="J188" s="976"/>
      <c r="K188" s="976"/>
      <c r="L188" s="976"/>
      <c r="M188" s="976"/>
      <c r="N188" s="976"/>
    </row>
    <row r="189" spans="1:14" ht="15.75" customHeight="1">
      <c r="A189" s="976"/>
      <c r="B189" s="976"/>
      <c r="C189" s="976"/>
      <c r="D189" s="976"/>
      <c r="E189" s="976"/>
      <c r="F189" s="976"/>
      <c r="G189" s="976"/>
      <c r="H189" s="976"/>
      <c r="I189" s="976"/>
      <c r="J189" s="976"/>
      <c r="K189" s="976"/>
      <c r="L189" s="976"/>
      <c r="M189" s="976"/>
      <c r="N189" s="976"/>
    </row>
    <row r="190" spans="1:14" ht="15.75" customHeight="1">
      <c r="A190" s="976"/>
      <c r="B190" s="976"/>
      <c r="C190" s="976"/>
      <c r="D190" s="976"/>
      <c r="E190" s="976"/>
      <c r="F190" s="976"/>
      <c r="G190" s="976"/>
      <c r="H190" s="976"/>
      <c r="I190" s="976"/>
      <c r="J190" s="976"/>
      <c r="K190" s="976"/>
      <c r="L190" s="976"/>
      <c r="M190" s="976"/>
      <c r="N190" s="976"/>
    </row>
    <row r="191" spans="1:14" ht="15.75" customHeight="1">
      <c r="A191" s="976"/>
      <c r="B191" s="976"/>
      <c r="C191" s="976"/>
      <c r="D191" s="976"/>
      <c r="E191" s="976"/>
      <c r="F191" s="976"/>
      <c r="G191" s="976"/>
      <c r="H191" s="976"/>
      <c r="I191" s="976"/>
      <c r="J191" s="976"/>
      <c r="K191" s="976"/>
      <c r="L191" s="976"/>
      <c r="M191" s="976"/>
      <c r="N191" s="976"/>
    </row>
    <row r="192" spans="1:14" ht="15.75" customHeight="1">
      <c r="A192" s="976"/>
      <c r="B192" s="976"/>
      <c r="C192" s="976"/>
      <c r="D192" s="976"/>
      <c r="E192" s="976"/>
      <c r="F192" s="976"/>
      <c r="G192" s="976"/>
      <c r="H192" s="976"/>
      <c r="I192" s="976"/>
      <c r="J192" s="976"/>
      <c r="K192" s="976"/>
      <c r="L192" s="976"/>
      <c r="M192" s="976"/>
      <c r="N192" s="976"/>
    </row>
    <row r="193" spans="1:14" ht="15.75" customHeight="1">
      <c r="A193" s="976"/>
      <c r="B193" s="976"/>
      <c r="C193" s="976"/>
      <c r="D193" s="976"/>
      <c r="E193" s="976"/>
      <c r="F193" s="976"/>
      <c r="G193" s="976"/>
      <c r="H193" s="976"/>
      <c r="I193" s="976"/>
      <c r="J193" s="976"/>
      <c r="K193" s="976"/>
      <c r="L193" s="976"/>
      <c r="M193" s="976"/>
      <c r="N193" s="976"/>
    </row>
    <row r="194" spans="1:14" ht="15.75" customHeight="1">
      <c r="A194" s="976"/>
      <c r="B194" s="976"/>
      <c r="C194" s="976"/>
      <c r="D194" s="976"/>
      <c r="E194" s="976"/>
      <c r="F194" s="976"/>
      <c r="G194" s="976"/>
      <c r="H194" s="976"/>
      <c r="I194" s="976"/>
      <c r="J194" s="976"/>
      <c r="K194" s="976"/>
      <c r="L194" s="976"/>
      <c r="M194" s="976"/>
      <c r="N194" s="976"/>
    </row>
    <row r="195" spans="1:14" ht="15.75" customHeight="1">
      <c r="A195" s="976"/>
      <c r="B195" s="976"/>
      <c r="C195" s="976"/>
      <c r="D195" s="976"/>
      <c r="E195" s="976"/>
      <c r="F195" s="976"/>
      <c r="G195" s="976"/>
      <c r="H195" s="976"/>
      <c r="I195" s="976"/>
      <c r="J195" s="976"/>
      <c r="K195" s="976"/>
      <c r="L195" s="976"/>
      <c r="M195" s="976"/>
      <c r="N195" s="976"/>
    </row>
    <row r="196" spans="1:14" ht="15.75" customHeight="1">
      <c r="A196" s="976"/>
      <c r="B196" s="976"/>
      <c r="C196" s="976"/>
      <c r="D196" s="976"/>
      <c r="E196" s="976"/>
      <c r="F196" s="976"/>
      <c r="G196" s="976"/>
      <c r="H196" s="976"/>
      <c r="I196" s="976"/>
      <c r="J196" s="976"/>
      <c r="K196" s="976"/>
      <c r="L196" s="976"/>
      <c r="M196" s="976"/>
      <c r="N196" s="976"/>
    </row>
    <row r="197" spans="1:14" ht="15.75" customHeight="1">
      <c r="A197" s="976"/>
      <c r="B197" s="976"/>
      <c r="C197" s="976"/>
      <c r="D197" s="976"/>
      <c r="E197" s="976"/>
      <c r="F197" s="976"/>
      <c r="G197" s="976"/>
      <c r="H197" s="976"/>
      <c r="I197" s="976"/>
      <c r="J197" s="976"/>
      <c r="K197" s="976"/>
      <c r="L197" s="976"/>
      <c r="M197" s="976"/>
      <c r="N197" s="976"/>
    </row>
    <row r="198" spans="1:14" ht="15.75" customHeight="1">
      <c r="A198" s="976"/>
      <c r="B198" s="976"/>
      <c r="C198" s="976"/>
      <c r="D198" s="976"/>
      <c r="E198" s="976"/>
      <c r="F198" s="976"/>
      <c r="G198" s="976"/>
      <c r="H198" s="976"/>
      <c r="I198" s="976"/>
      <c r="J198" s="976"/>
      <c r="K198" s="976"/>
      <c r="L198" s="976"/>
      <c r="M198" s="976"/>
      <c r="N198" s="976"/>
    </row>
    <row r="199" spans="1:14" ht="15.75" customHeight="1">
      <c r="A199" s="976"/>
      <c r="B199" s="976"/>
      <c r="C199" s="976"/>
      <c r="D199" s="976"/>
      <c r="E199" s="976"/>
      <c r="F199" s="976"/>
      <c r="G199" s="976"/>
      <c r="H199" s="976"/>
      <c r="I199" s="976"/>
      <c r="J199" s="976"/>
      <c r="K199" s="976"/>
      <c r="L199" s="976"/>
      <c r="M199" s="976"/>
      <c r="N199" s="976"/>
    </row>
    <row r="200" spans="1:14" ht="15.75" customHeight="1">
      <c r="A200" s="976"/>
      <c r="B200" s="976"/>
      <c r="C200" s="976"/>
      <c r="D200" s="976"/>
      <c r="E200" s="976"/>
      <c r="F200" s="976"/>
      <c r="G200" s="976"/>
      <c r="H200" s="976"/>
      <c r="I200" s="976"/>
      <c r="J200" s="976"/>
      <c r="K200" s="976"/>
      <c r="L200" s="976"/>
      <c r="M200" s="976"/>
      <c r="N200" s="976"/>
    </row>
    <row r="201" spans="1:14" ht="15.75" customHeight="1">
      <c r="A201" s="976"/>
      <c r="B201" s="976"/>
      <c r="C201" s="976"/>
      <c r="D201" s="976"/>
      <c r="E201" s="976"/>
      <c r="F201" s="976"/>
      <c r="G201" s="976"/>
      <c r="H201" s="976"/>
      <c r="I201" s="976"/>
      <c r="J201" s="976"/>
      <c r="K201" s="976"/>
      <c r="L201" s="976"/>
      <c r="M201" s="976"/>
      <c r="N201" s="976"/>
    </row>
    <row r="202" spans="1:14" ht="15.75" customHeight="1">
      <c r="A202" s="976"/>
      <c r="B202" s="976"/>
      <c r="C202" s="976"/>
      <c r="D202" s="976"/>
      <c r="E202" s="976"/>
      <c r="F202" s="976"/>
      <c r="G202" s="976"/>
      <c r="H202" s="976"/>
      <c r="I202" s="976"/>
      <c r="J202" s="976"/>
      <c r="K202" s="976"/>
      <c r="L202" s="976"/>
      <c r="M202" s="976"/>
      <c r="N202" s="976"/>
    </row>
    <row r="203" spans="1:14" ht="15.75" customHeight="1">
      <c r="A203" s="976"/>
      <c r="B203" s="976"/>
      <c r="C203" s="976"/>
      <c r="D203" s="976"/>
      <c r="E203" s="976"/>
      <c r="F203" s="976"/>
      <c r="G203" s="976"/>
      <c r="H203" s="976"/>
      <c r="I203" s="976"/>
      <c r="J203" s="976"/>
      <c r="K203" s="976"/>
      <c r="L203" s="976"/>
      <c r="M203" s="976"/>
      <c r="N203" s="976"/>
    </row>
    <row r="204" spans="1:14" ht="15.75" customHeight="1">
      <c r="A204" s="976"/>
      <c r="B204" s="976"/>
      <c r="C204" s="976"/>
      <c r="D204" s="976"/>
      <c r="E204" s="976"/>
      <c r="F204" s="976"/>
      <c r="G204" s="976"/>
      <c r="H204" s="976"/>
      <c r="I204" s="976"/>
      <c r="J204" s="976"/>
      <c r="K204" s="976"/>
      <c r="L204" s="976"/>
      <c r="M204" s="976"/>
      <c r="N204" s="976"/>
    </row>
    <row r="205" spans="1:14" ht="15.75" customHeight="1">
      <c r="A205" s="976"/>
      <c r="B205" s="976"/>
      <c r="C205" s="976"/>
      <c r="D205" s="976"/>
      <c r="E205" s="976"/>
      <c r="F205" s="976"/>
      <c r="G205" s="976"/>
      <c r="H205" s="976"/>
      <c r="I205" s="976"/>
      <c r="J205" s="976"/>
      <c r="K205" s="976"/>
      <c r="L205" s="976"/>
      <c r="M205" s="976"/>
      <c r="N205" s="976"/>
    </row>
    <row r="206" spans="1:14" ht="15.75" customHeight="1">
      <c r="A206" s="976"/>
      <c r="B206" s="976"/>
      <c r="C206" s="976"/>
      <c r="D206" s="976"/>
      <c r="E206" s="976"/>
      <c r="F206" s="976"/>
      <c r="G206" s="976"/>
      <c r="H206" s="976"/>
      <c r="I206" s="976"/>
      <c r="J206" s="976"/>
      <c r="K206" s="976"/>
      <c r="L206" s="976"/>
      <c r="M206" s="976"/>
      <c r="N206" s="976"/>
    </row>
    <row r="207" spans="1:14" ht="15.75" customHeight="1">
      <c r="A207" s="976"/>
      <c r="B207" s="976"/>
      <c r="C207" s="976"/>
      <c r="D207" s="976"/>
      <c r="E207" s="976"/>
      <c r="F207" s="976"/>
      <c r="G207" s="976"/>
      <c r="H207" s="976"/>
      <c r="I207" s="976"/>
      <c r="J207" s="976"/>
      <c r="K207" s="976"/>
      <c r="L207" s="976"/>
      <c r="M207" s="976"/>
      <c r="N207" s="976"/>
    </row>
    <row r="208" spans="1:14" ht="15.75" customHeight="1">
      <c r="A208" s="976"/>
      <c r="B208" s="976"/>
      <c r="C208" s="976"/>
      <c r="D208" s="976"/>
      <c r="E208" s="976"/>
      <c r="F208" s="976"/>
      <c r="G208" s="976"/>
      <c r="H208" s="976"/>
      <c r="I208" s="976"/>
      <c r="J208" s="976"/>
      <c r="K208" s="976"/>
      <c r="L208" s="976"/>
      <c r="M208" s="976"/>
      <c r="N208" s="976"/>
    </row>
    <row r="209" spans="1:14" ht="15.75" customHeight="1">
      <c r="A209" s="976"/>
      <c r="B209" s="976"/>
      <c r="C209" s="976"/>
      <c r="D209" s="976"/>
      <c r="E209" s="976"/>
      <c r="F209" s="976"/>
      <c r="G209" s="976"/>
      <c r="H209" s="976"/>
      <c r="I209" s="976"/>
      <c r="J209" s="976"/>
      <c r="K209" s="976"/>
      <c r="L209" s="976"/>
      <c r="M209" s="976"/>
      <c r="N209" s="976"/>
    </row>
    <row r="210" spans="1:14" ht="15.75" customHeight="1">
      <c r="A210" s="976"/>
      <c r="B210" s="976"/>
      <c r="C210" s="976"/>
      <c r="D210" s="976"/>
      <c r="E210" s="976"/>
      <c r="F210" s="976"/>
      <c r="G210" s="976"/>
      <c r="H210" s="976"/>
      <c r="I210" s="976"/>
      <c r="J210" s="976"/>
      <c r="K210" s="976"/>
      <c r="L210" s="976"/>
      <c r="M210" s="976"/>
      <c r="N210" s="976"/>
    </row>
    <row r="211" spans="1:14" ht="15.75" customHeight="1">
      <c r="A211" s="976"/>
      <c r="B211" s="976"/>
      <c r="C211" s="976"/>
      <c r="D211" s="976"/>
      <c r="E211" s="976"/>
      <c r="F211" s="976"/>
      <c r="G211" s="976"/>
      <c r="H211" s="976"/>
      <c r="I211" s="976"/>
      <c r="J211" s="976"/>
      <c r="K211" s="976"/>
      <c r="L211" s="976"/>
      <c r="M211" s="976"/>
      <c r="N211" s="976"/>
    </row>
    <row r="212" spans="1:14" ht="15.75" customHeight="1">
      <c r="A212" s="976"/>
      <c r="B212" s="976"/>
      <c r="C212" s="976"/>
      <c r="D212" s="976"/>
      <c r="E212" s="976"/>
      <c r="F212" s="976"/>
      <c r="G212" s="976"/>
      <c r="H212" s="976"/>
      <c r="I212" s="976"/>
      <c r="J212" s="976"/>
      <c r="K212" s="976"/>
      <c r="L212" s="976"/>
      <c r="M212" s="976"/>
      <c r="N212" s="976"/>
    </row>
    <row r="213" spans="1:14" ht="15.75" customHeight="1">
      <c r="A213" s="976"/>
      <c r="B213" s="976"/>
      <c r="C213" s="976"/>
      <c r="D213" s="976"/>
      <c r="E213" s="976"/>
      <c r="F213" s="976"/>
      <c r="G213" s="976"/>
      <c r="H213" s="976"/>
      <c r="I213" s="976"/>
      <c r="J213" s="976"/>
      <c r="K213" s="976"/>
      <c r="L213" s="976"/>
      <c r="M213" s="976"/>
      <c r="N213" s="976"/>
    </row>
    <row r="214" spans="1:14" ht="15.75" customHeight="1">
      <c r="A214" s="976"/>
      <c r="B214" s="976"/>
      <c r="C214" s="976"/>
      <c r="D214" s="976"/>
      <c r="E214" s="976"/>
      <c r="F214" s="976"/>
      <c r="G214" s="976"/>
      <c r="H214" s="976"/>
      <c r="I214" s="976"/>
      <c r="J214" s="976"/>
      <c r="K214" s="976"/>
      <c r="L214" s="976"/>
      <c r="M214" s="976"/>
      <c r="N214" s="976"/>
    </row>
    <row r="215" spans="1:14" ht="15.75" customHeight="1">
      <c r="A215" s="976"/>
      <c r="B215" s="976"/>
      <c r="C215" s="976"/>
      <c r="D215" s="976"/>
      <c r="E215" s="976"/>
      <c r="F215" s="976"/>
      <c r="G215" s="976"/>
      <c r="H215" s="976"/>
      <c r="I215" s="976"/>
      <c r="J215" s="976"/>
      <c r="K215" s="976"/>
      <c r="L215" s="976"/>
      <c r="M215" s="976"/>
      <c r="N215" s="976"/>
    </row>
    <row r="216" spans="1:14" ht="15.75" customHeight="1">
      <c r="A216" s="976"/>
      <c r="B216" s="976"/>
      <c r="C216" s="976"/>
      <c r="D216" s="976"/>
      <c r="E216" s="976"/>
      <c r="F216" s="976"/>
      <c r="G216" s="976"/>
      <c r="H216" s="976"/>
      <c r="I216" s="976"/>
      <c r="J216" s="976"/>
      <c r="K216" s="976"/>
      <c r="L216" s="976"/>
      <c r="M216" s="976"/>
      <c r="N216" s="976"/>
    </row>
    <row r="217" spans="1:14" ht="15.75" customHeight="1">
      <c r="A217" s="976"/>
      <c r="B217" s="976"/>
      <c r="C217" s="976"/>
      <c r="D217" s="976"/>
      <c r="E217" s="976"/>
      <c r="F217" s="976"/>
      <c r="G217" s="976"/>
      <c r="H217" s="976"/>
      <c r="I217" s="976"/>
      <c r="J217" s="976"/>
      <c r="K217" s="976"/>
      <c r="L217" s="976"/>
      <c r="M217" s="976"/>
      <c r="N217" s="976"/>
    </row>
    <row r="218" spans="1:14" ht="15.75" customHeight="1">
      <c r="A218" s="976"/>
      <c r="B218" s="976"/>
      <c r="C218" s="976"/>
      <c r="D218" s="976"/>
      <c r="E218" s="976"/>
      <c r="F218" s="976"/>
      <c r="G218" s="976"/>
      <c r="H218" s="976"/>
      <c r="I218" s="976"/>
      <c r="J218" s="976"/>
      <c r="K218" s="976"/>
      <c r="L218" s="976"/>
      <c r="M218" s="976"/>
      <c r="N218" s="976"/>
    </row>
    <row r="219" spans="1:14" ht="15.75" customHeight="1">
      <c r="A219" s="976"/>
      <c r="B219" s="976"/>
      <c r="C219" s="976"/>
      <c r="D219" s="976"/>
      <c r="E219" s="976"/>
      <c r="F219" s="976"/>
      <c r="G219" s="976"/>
      <c r="H219" s="976"/>
      <c r="I219" s="976"/>
      <c r="J219" s="976"/>
      <c r="K219" s="976"/>
      <c r="L219" s="976"/>
      <c r="M219" s="976"/>
      <c r="N219" s="976"/>
    </row>
    <row r="220" spans="1:14" ht="15.75" customHeight="1">
      <c r="A220" s="976"/>
      <c r="B220" s="976"/>
      <c r="C220" s="976"/>
      <c r="D220" s="976"/>
      <c r="E220" s="976"/>
      <c r="F220" s="976"/>
      <c r="G220" s="976"/>
      <c r="H220" s="976"/>
      <c r="I220" s="976"/>
      <c r="J220" s="976"/>
      <c r="K220" s="976"/>
      <c r="L220" s="976"/>
      <c r="M220" s="976"/>
      <c r="N220" s="976"/>
    </row>
    <row r="221" spans="1:14" ht="15.75" customHeight="1">
      <c r="A221" s="976"/>
      <c r="B221" s="976"/>
      <c r="C221" s="976"/>
      <c r="D221" s="976"/>
      <c r="E221" s="976"/>
      <c r="F221" s="976"/>
      <c r="G221" s="976"/>
      <c r="H221" s="976"/>
      <c r="I221" s="976"/>
      <c r="J221" s="976"/>
      <c r="K221" s="976"/>
      <c r="L221" s="976"/>
      <c r="M221" s="976"/>
      <c r="N221" s="976"/>
    </row>
    <row r="222" spans="1:14" ht="15.75" customHeight="1">
      <c r="A222" s="976"/>
      <c r="B222" s="976"/>
      <c r="C222" s="976"/>
      <c r="D222" s="976"/>
      <c r="E222" s="976"/>
      <c r="F222" s="976"/>
      <c r="G222" s="976"/>
      <c r="H222" s="976"/>
      <c r="I222" s="976"/>
      <c r="J222" s="976"/>
      <c r="K222" s="976"/>
      <c r="L222" s="976"/>
      <c r="M222" s="976"/>
      <c r="N222" s="976"/>
    </row>
    <row r="223" spans="1:14" ht="15.75" customHeight="1">
      <c r="A223" s="976"/>
      <c r="B223" s="976"/>
      <c r="C223" s="976"/>
      <c r="D223" s="976"/>
      <c r="E223" s="976"/>
      <c r="F223" s="976"/>
      <c r="G223" s="976"/>
      <c r="H223" s="976"/>
      <c r="I223" s="976"/>
      <c r="J223" s="976"/>
      <c r="K223" s="976"/>
      <c r="L223" s="976"/>
      <c r="M223" s="976"/>
      <c r="N223" s="976"/>
    </row>
    <row r="224" spans="1:14" ht="15.75" customHeight="1">
      <c r="A224" s="976"/>
      <c r="B224" s="976"/>
      <c r="C224" s="976"/>
      <c r="D224" s="976"/>
      <c r="E224" s="976"/>
      <c r="F224" s="976"/>
      <c r="G224" s="976"/>
      <c r="H224" s="976"/>
      <c r="I224" s="976"/>
      <c r="J224" s="976"/>
      <c r="K224" s="976"/>
      <c r="L224" s="976"/>
      <c r="M224" s="976"/>
      <c r="N224" s="976"/>
    </row>
    <row r="225" spans="1:14" ht="15.75" customHeight="1">
      <c r="A225" s="976"/>
      <c r="B225" s="976"/>
      <c r="C225" s="976"/>
      <c r="D225" s="976"/>
      <c r="E225" s="976"/>
      <c r="F225" s="976"/>
      <c r="G225" s="976"/>
      <c r="H225" s="976"/>
      <c r="I225" s="976"/>
      <c r="J225" s="976"/>
      <c r="K225" s="976"/>
      <c r="L225" s="976"/>
      <c r="M225" s="976"/>
      <c r="N225" s="976"/>
    </row>
    <row r="226" spans="1:14" ht="15.75" customHeight="1">
      <c r="A226" s="976"/>
      <c r="B226" s="976"/>
      <c r="C226" s="976"/>
      <c r="D226" s="976"/>
      <c r="E226" s="976"/>
      <c r="F226" s="976"/>
      <c r="G226" s="976"/>
      <c r="H226" s="976"/>
      <c r="I226" s="976"/>
      <c r="J226" s="976"/>
      <c r="K226" s="976"/>
      <c r="L226" s="976"/>
      <c r="M226" s="976"/>
      <c r="N226" s="976"/>
    </row>
    <row r="227" spans="1:14" ht="15.75" customHeight="1">
      <c r="A227" s="976"/>
      <c r="B227" s="976"/>
      <c r="C227" s="976"/>
      <c r="D227" s="976"/>
      <c r="E227" s="976"/>
      <c r="F227" s="976"/>
      <c r="G227" s="976"/>
      <c r="H227" s="976"/>
      <c r="I227" s="976"/>
      <c r="J227" s="976"/>
      <c r="K227" s="976"/>
      <c r="L227" s="976"/>
      <c r="M227" s="976"/>
      <c r="N227" s="976"/>
    </row>
    <row r="228" spans="1:14" ht="15.75" customHeight="1">
      <c r="A228" s="976"/>
      <c r="B228" s="976"/>
      <c r="C228" s="976"/>
      <c r="D228" s="976"/>
      <c r="E228" s="976"/>
      <c r="F228" s="976"/>
      <c r="G228" s="976"/>
      <c r="H228" s="976"/>
      <c r="I228" s="976"/>
      <c r="J228" s="976"/>
      <c r="K228" s="976"/>
      <c r="L228" s="976"/>
      <c r="M228" s="976"/>
      <c r="N228" s="976"/>
    </row>
    <row r="229" spans="1:14" ht="15.75" customHeight="1">
      <c r="A229" s="976"/>
      <c r="B229" s="976"/>
      <c r="C229" s="976"/>
      <c r="D229" s="976"/>
      <c r="E229" s="976"/>
      <c r="F229" s="976"/>
      <c r="G229" s="976"/>
      <c r="H229" s="976"/>
      <c r="I229" s="976"/>
      <c r="J229" s="976"/>
      <c r="K229" s="976"/>
      <c r="L229" s="976"/>
      <c r="M229" s="976"/>
      <c r="N229" s="976"/>
    </row>
    <row r="230" spans="1:14" ht="15.75" customHeight="1">
      <c r="A230" s="976"/>
      <c r="B230" s="976"/>
      <c r="C230" s="976"/>
      <c r="D230" s="976"/>
      <c r="E230" s="976"/>
      <c r="F230" s="976"/>
      <c r="G230" s="976"/>
      <c r="H230" s="976"/>
      <c r="I230" s="976"/>
      <c r="J230" s="976"/>
      <c r="K230" s="976"/>
      <c r="L230" s="976"/>
      <c r="M230" s="976"/>
      <c r="N230" s="976"/>
    </row>
    <row r="231" spans="1:14" ht="15.75" customHeight="1">
      <c r="A231" s="976"/>
      <c r="B231" s="976"/>
      <c r="C231" s="976"/>
      <c r="D231" s="976"/>
      <c r="E231" s="976"/>
      <c r="F231" s="976"/>
      <c r="G231" s="976"/>
      <c r="H231" s="976"/>
      <c r="I231" s="976"/>
      <c r="J231" s="976"/>
      <c r="K231" s="976"/>
      <c r="L231" s="976"/>
      <c r="M231" s="976"/>
      <c r="N231" s="976"/>
    </row>
    <row r="232" spans="1:14" ht="15.75" customHeight="1">
      <c r="A232" s="976"/>
      <c r="B232" s="976"/>
      <c r="C232" s="976"/>
      <c r="D232" s="976"/>
      <c r="E232" s="976"/>
      <c r="F232" s="976"/>
      <c r="G232" s="976"/>
      <c r="H232" s="976"/>
      <c r="I232" s="976"/>
      <c r="J232" s="976"/>
      <c r="K232" s="976"/>
      <c r="L232" s="976"/>
      <c r="M232" s="976"/>
      <c r="N232" s="976"/>
    </row>
    <row r="233" spans="1:14" ht="15.75" customHeight="1">
      <c r="A233" s="976"/>
      <c r="B233" s="976"/>
      <c r="C233" s="976"/>
      <c r="D233" s="976"/>
      <c r="E233" s="976"/>
      <c r="F233" s="976"/>
      <c r="G233" s="976"/>
      <c r="H233" s="976"/>
      <c r="I233" s="976"/>
      <c r="J233" s="976"/>
      <c r="K233" s="976"/>
      <c r="L233" s="976"/>
      <c r="M233" s="976"/>
      <c r="N233" s="976"/>
    </row>
    <row r="234" spans="1:14" ht="15.75" customHeight="1">
      <c r="A234" s="976"/>
      <c r="B234" s="976"/>
      <c r="C234" s="976"/>
      <c r="D234" s="976"/>
      <c r="E234" s="976"/>
      <c r="F234" s="976"/>
      <c r="G234" s="976"/>
      <c r="H234" s="976"/>
      <c r="I234" s="976"/>
      <c r="J234" s="976"/>
      <c r="K234" s="976"/>
      <c r="L234" s="976"/>
      <c r="M234" s="976"/>
      <c r="N234" s="976"/>
    </row>
    <row r="235" spans="1:14" ht="15.75" customHeight="1">
      <c r="A235" s="976"/>
      <c r="B235" s="976"/>
      <c r="C235" s="976"/>
      <c r="D235" s="976"/>
      <c r="E235" s="976"/>
      <c r="F235" s="976"/>
      <c r="G235" s="976"/>
      <c r="H235" s="976"/>
      <c r="I235" s="976"/>
      <c r="J235" s="976"/>
      <c r="K235" s="976"/>
      <c r="L235" s="976"/>
      <c r="M235" s="976"/>
      <c r="N235" s="976"/>
    </row>
    <row r="236" spans="1:14" ht="15.75" customHeight="1">
      <c r="A236" s="976"/>
      <c r="B236" s="976"/>
      <c r="C236" s="976"/>
      <c r="D236" s="976"/>
      <c r="E236" s="976"/>
      <c r="F236" s="976"/>
      <c r="G236" s="976"/>
      <c r="H236" s="976"/>
      <c r="I236" s="976"/>
      <c r="J236" s="976"/>
      <c r="K236" s="976"/>
      <c r="L236" s="976"/>
      <c r="M236" s="976"/>
      <c r="N236" s="976"/>
    </row>
    <row r="237" spans="1:14" ht="15.75" customHeight="1">
      <c r="A237" s="976"/>
      <c r="B237" s="976"/>
      <c r="C237" s="976"/>
      <c r="D237" s="976"/>
      <c r="E237" s="976"/>
      <c r="F237" s="976"/>
      <c r="G237" s="976"/>
      <c r="H237" s="976"/>
      <c r="I237" s="976"/>
      <c r="J237" s="976"/>
      <c r="K237" s="976"/>
      <c r="L237" s="976"/>
      <c r="M237" s="976"/>
      <c r="N237" s="976"/>
    </row>
    <row r="238" spans="1:14" ht="15.75" customHeight="1">
      <c r="A238" s="976"/>
      <c r="B238" s="976"/>
      <c r="C238" s="976"/>
      <c r="D238" s="976"/>
      <c r="E238" s="976"/>
      <c r="F238" s="976"/>
      <c r="G238" s="976"/>
      <c r="H238" s="976"/>
      <c r="I238" s="976"/>
      <c r="J238" s="976"/>
      <c r="K238" s="976"/>
      <c r="L238" s="976"/>
      <c r="M238" s="976"/>
      <c r="N238" s="976"/>
    </row>
    <row r="239" spans="1:14" ht="15.75" customHeight="1">
      <c r="A239" s="976"/>
      <c r="B239" s="976"/>
      <c r="C239" s="976"/>
      <c r="D239" s="976"/>
      <c r="E239" s="976"/>
      <c r="F239" s="976"/>
      <c r="G239" s="976"/>
      <c r="H239" s="976"/>
      <c r="I239" s="976"/>
      <c r="J239" s="976"/>
      <c r="K239" s="976"/>
      <c r="L239" s="976"/>
      <c r="M239" s="976"/>
      <c r="N239" s="976"/>
    </row>
    <row r="240" spans="1:14" ht="15.75" customHeight="1">
      <c r="A240" s="976"/>
      <c r="B240" s="976"/>
      <c r="C240" s="976"/>
      <c r="D240" s="976"/>
      <c r="E240" s="976"/>
      <c r="F240" s="976"/>
      <c r="G240" s="976"/>
      <c r="H240" s="976"/>
      <c r="I240" s="976"/>
      <c r="J240" s="976"/>
      <c r="K240" s="976"/>
      <c r="L240" s="976"/>
      <c r="M240" s="976"/>
      <c r="N240" s="976"/>
    </row>
    <row r="241" spans="1:14" ht="15.75" customHeight="1">
      <c r="A241" s="976"/>
      <c r="B241" s="976"/>
      <c r="C241" s="976"/>
      <c r="D241" s="976"/>
      <c r="E241" s="976"/>
      <c r="F241" s="976"/>
      <c r="G241" s="976"/>
      <c r="H241" s="976"/>
      <c r="I241" s="976"/>
      <c r="J241" s="976"/>
      <c r="K241" s="976"/>
      <c r="L241" s="976"/>
      <c r="M241" s="976"/>
      <c r="N241" s="976"/>
    </row>
    <row r="242" spans="1:14" ht="15.75" customHeight="1">
      <c r="A242" s="976"/>
      <c r="B242" s="976"/>
      <c r="C242" s="976"/>
      <c r="D242" s="976"/>
      <c r="E242" s="976"/>
      <c r="F242" s="976"/>
      <c r="G242" s="976"/>
      <c r="H242" s="976"/>
      <c r="I242" s="976"/>
      <c r="J242" s="976"/>
      <c r="K242" s="976"/>
      <c r="L242" s="976"/>
      <c r="M242" s="976"/>
      <c r="N242" s="976"/>
    </row>
    <row r="243" spans="1:14" ht="15.75" customHeight="1">
      <c r="A243" s="976"/>
      <c r="B243" s="976"/>
      <c r="C243" s="976"/>
      <c r="D243" s="976"/>
      <c r="E243" s="976"/>
      <c r="F243" s="976"/>
      <c r="G243" s="976"/>
      <c r="H243" s="976"/>
      <c r="I243" s="976"/>
      <c r="J243" s="976"/>
      <c r="K243" s="976"/>
      <c r="L243" s="976"/>
      <c r="M243" s="976"/>
      <c r="N243" s="976"/>
    </row>
    <row r="244" spans="1:14" ht="15.75" customHeight="1">
      <c r="A244" s="976"/>
      <c r="B244" s="976"/>
      <c r="C244" s="976"/>
      <c r="D244" s="976"/>
      <c r="E244" s="976"/>
      <c r="F244" s="976"/>
      <c r="G244" s="976"/>
      <c r="H244" s="976"/>
      <c r="I244" s="976"/>
      <c r="J244" s="976"/>
      <c r="K244" s="976"/>
      <c r="L244" s="976"/>
      <c r="M244" s="976"/>
      <c r="N244" s="976"/>
    </row>
    <row r="245" spans="1:14" ht="15.75" customHeight="1">
      <c r="A245" s="976"/>
      <c r="B245" s="976"/>
      <c r="C245" s="976"/>
      <c r="D245" s="976"/>
      <c r="E245" s="976"/>
      <c r="F245" s="976"/>
      <c r="G245" s="976"/>
      <c r="H245" s="976"/>
      <c r="I245" s="976"/>
      <c r="J245" s="976"/>
      <c r="K245" s="976"/>
      <c r="L245" s="976"/>
      <c r="M245" s="976"/>
      <c r="N245" s="976"/>
    </row>
    <row r="246" spans="1:14" ht="15.75" customHeight="1">
      <c r="A246" s="976"/>
      <c r="B246" s="976"/>
      <c r="C246" s="976"/>
      <c r="D246" s="976"/>
      <c r="E246" s="976"/>
      <c r="F246" s="976"/>
      <c r="G246" s="976"/>
      <c r="H246" s="976"/>
      <c r="I246" s="976"/>
      <c r="J246" s="976"/>
      <c r="K246" s="976"/>
      <c r="L246" s="976"/>
      <c r="M246" s="976"/>
      <c r="N246" s="976"/>
    </row>
    <row r="247" spans="1:14" ht="15.75" customHeight="1">
      <c r="A247" s="976"/>
      <c r="B247" s="976"/>
      <c r="C247" s="976"/>
      <c r="D247" s="976"/>
      <c r="E247" s="976"/>
      <c r="F247" s="976"/>
      <c r="G247" s="976"/>
      <c r="H247" s="976"/>
      <c r="I247" s="976"/>
      <c r="J247" s="976"/>
      <c r="K247" s="976"/>
      <c r="L247" s="976"/>
      <c r="M247" s="976"/>
      <c r="N247" s="976"/>
    </row>
    <row r="248" spans="1:14" ht="15.75" customHeight="1">
      <c r="A248" s="976"/>
      <c r="B248" s="976"/>
      <c r="C248" s="976"/>
      <c r="D248" s="976"/>
      <c r="E248" s="976"/>
      <c r="F248" s="976"/>
      <c r="G248" s="976"/>
      <c r="H248" s="976"/>
      <c r="I248" s="976"/>
      <c r="J248" s="976"/>
      <c r="K248" s="976"/>
      <c r="L248" s="976"/>
      <c r="M248" s="976"/>
      <c r="N248" s="976"/>
    </row>
    <row r="249" spans="1:14" ht="15.75" customHeight="1">
      <c r="A249" s="976"/>
      <c r="B249" s="976"/>
      <c r="C249" s="976"/>
      <c r="D249" s="976"/>
      <c r="E249" s="976"/>
      <c r="F249" s="976"/>
      <c r="G249" s="976"/>
      <c r="H249" s="976"/>
      <c r="I249" s="976"/>
      <c r="J249" s="976"/>
      <c r="K249" s="976"/>
      <c r="L249" s="976"/>
      <c r="M249" s="976"/>
      <c r="N249" s="976"/>
    </row>
    <row r="250" spans="1:14" ht="15.75" customHeight="1">
      <c r="A250" s="976"/>
      <c r="B250" s="976"/>
      <c r="C250" s="976"/>
      <c r="D250" s="976"/>
      <c r="E250" s="976"/>
      <c r="F250" s="976"/>
      <c r="G250" s="976"/>
      <c r="H250" s="976"/>
      <c r="I250" s="976"/>
      <c r="J250" s="976"/>
      <c r="K250" s="976"/>
      <c r="L250" s="976"/>
      <c r="M250" s="976"/>
      <c r="N250" s="976"/>
    </row>
    <row r="251" spans="1:14" ht="15.75" customHeight="1">
      <c r="A251" s="976"/>
      <c r="B251" s="976"/>
      <c r="C251" s="976"/>
      <c r="D251" s="976"/>
      <c r="E251" s="976"/>
      <c r="F251" s="976"/>
      <c r="G251" s="976"/>
      <c r="H251" s="976"/>
      <c r="I251" s="976"/>
      <c r="J251" s="976"/>
      <c r="K251" s="976"/>
      <c r="L251" s="976"/>
      <c r="M251" s="976"/>
      <c r="N251" s="976"/>
    </row>
    <row r="252" spans="1:14" ht="15.75" customHeight="1">
      <c r="A252" s="976"/>
      <c r="B252" s="976"/>
      <c r="C252" s="976"/>
      <c r="D252" s="976"/>
      <c r="E252" s="976"/>
      <c r="F252" s="976"/>
      <c r="G252" s="976"/>
      <c r="H252" s="976"/>
      <c r="I252" s="976"/>
      <c r="J252" s="976"/>
      <c r="K252" s="976"/>
      <c r="L252" s="976"/>
      <c r="M252" s="976"/>
      <c r="N252" s="976"/>
    </row>
    <row r="253" spans="1:14" ht="15.75" customHeight="1">
      <c r="A253" s="976"/>
      <c r="B253" s="976"/>
      <c r="C253" s="976"/>
      <c r="D253" s="976"/>
      <c r="E253" s="976"/>
      <c r="F253" s="976"/>
      <c r="G253" s="976"/>
      <c r="H253" s="976"/>
      <c r="I253" s="976"/>
      <c r="J253" s="976"/>
      <c r="K253" s="976"/>
      <c r="L253" s="976"/>
      <c r="M253" s="976"/>
      <c r="N253" s="976"/>
    </row>
    <row r="254" spans="1:14" ht="15.75" customHeight="1">
      <c r="A254" s="976"/>
      <c r="B254" s="976"/>
      <c r="C254" s="976"/>
      <c r="D254" s="976"/>
      <c r="E254" s="976"/>
      <c r="F254" s="976"/>
      <c r="G254" s="976"/>
      <c r="H254" s="976"/>
      <c r="I254" s="976"/>
      <c r="J254" s="976"/>
      <c r="K254" s="976"/>
      <c r="L254" s="976"/>
      <c r="M254" s="976"/>
      <c r="N254" s="976"/>
    </row>
    <row r="255" spans="1:14" ht="15.75" customHeight="1">
      <c r="A255" s="976"/>
      <c r="B255" s="976"/>
      <c r="C255" s="976"/>
      <c r="D255" s="976"/>
      <c r="E255" s="976"/>
      <c r="F255" s="976"/>
      <c r="G255" s="976"/>
      <c r="H255" s="976"/>
      <c r="I255" s="976"/>
      <c r="J255" s="976"/>
      <c r="K255" s="976"/>
      <c r="L255" s="976"/>
      <c r="M255" s="976"/>
      <c r="N255" s="976"/>
    </row>
    <row r="256" spans="1:14" ht="15.75" customHeight="1">
      <c r="A256" s="976"/>
      <c r="B256" s="976"/>
      <c r="C256" s="976"/>
      <c r="D256" s="976"/>
      <c r="E256" s="976"/>
      <c r="F256" s="976"/>
      <c r="G256" s="976"/>
      <c r="H256" s="976"/>
      <c r="I256" s="976"/>
      <c r="J256" s="976"/>
      <c r="K256" s="976"/>
      <c r="L256" s="976"/>
      <c r="M256" s="976"/>
      <c r="N256" s="976"/>
    </row>
    <row r="257" spans="1:14" ht="15.75" customHeight="1">
      <c r="A257" s="976"/>
      <c r="B257" s="976"/>
      <c r="C257" s="976"/>
      <c r="D257" s="976"/>
      <c r="E257" s="976"/>
      <c r="F257" s="976"/>
      <c r="G257" s="976"/>
      <c r="H257" s="976"/>
      <c r="I257" s="976"/>
      <c r="J257" s="976"/>
      <c r="K257" s="976"/>
      <c r="L257" s="976"/>
      <c r="M257" s="976"/>
      <c r="N257" s="976"/>
    </row>
    <row r="258" spans="1:14" ht="15.75" customHeight="1">
      <c r="A258" s="976"/>
      <c r="B258" s="976"/>
      <c r="C258" s="976"/>
      <c r="D258" s="976"/>
      <c r="E258" s="976"/>
      <c r="F258" s="976"/>
      <c r="G258" s="976"/>
      <c r="H258" s="976"/>
      <c r="I258" s="976"/>
      <c r="J258" s="976"/>
      <c r="K258" s="976"/>
      <c r="L258" s="976"/>
      <c r="M258" s="976"/>
      <c r="N258" s="976"/>
    </row>
    <row r="259" spans="1:14" ht="15.75" customHeight="1">
      <c r="A259" s="976"/>
      <c r="B259" s="976"/>
      <c r="C259" s="976"/>
      <c r="D259" s="976"/>
      <c r="E259" s="976"/>
      <c r="F259" s="976"/>
      <c r="G259" s="976"/>
      <c r="H259" s="976"/>
      <c r="I259" s="976"/>
      <c r="J259" s="976"/>
      <c r="K259" s="976"/>
      <c r="L259" s="976"/>
      <c r="M259" s="976"/>
      <c r="N259" s="976"/>
    </row>
    <row r="260" spans="1:14" ht="15.75" customHeight="1">
      <c r="A260" s="976"/>
      <c r="B260" s="976"/>
      <c r="C260" s="976"/>
      <c r="D260" s="976"/>
      <c r="E260" s="976"/>
      <c r="F260" s="976"/>
      <c r="G260" s="976"/>
      <c r="H260" s="976"/>
      <c r="I260" s="976"/>
      <c r="J260" s="976"/>
      <c r="K260" s="976"/>
      <c r="L260" s="976"/>
      <c r="M260" s="976"/>
      <c r="N260" s="976"/>
    </row>
    <row r="261" spans="1:14" ht="15.75" customHeight="1">
      <c r="A261" s="976"/>
      <c r="B261" s="976"/>
      <c r="C261" s="976"/>
      <c r="D261" s="976"/>
      <c r="E261" s="976"/>
      <c r="F261" s="976"/>
      <c r="G261" s="976"/>
      <c r="H261" s="976"/>
      <c r="I261" s="976"/>
      <c r="J261" s="976"/>
      <c r="K261" s="976"/>
      <c r="L261" s="976"/>
      <c r="M261" s="976"/>
      <c r="N261" s="976"/>
    </row>
    <row r="262" spans="1:14" ht="15.75" customHeight="1">
      <c r="A262" s="976"/>
      <c r="B262" s="976"/>
      <c r="C262" s="976"/>
      <c r="D262" s="976"/>
      <c r="E262" s="976"/>
      <c r="F262" s="976"/>
      <c r="G262" s="976"/>
      <c r="H262" s="976"/>
      <c r="I262" s="976"/>
      <c r="J262" s="976"/>
      <c r="K262" s="976"/>
      <c r="L262" s="976"/>
      <c r="M262" s="976"/>
      <c r="N262" s="976"/>
    </row>
    <row r="263" spans="1:14" ht="15.75" customHeight="1">
      <c r="A263" s="976"/>
      <c r="B263" s="976"/>
      <c r="C263" s="976"/>
      <c r="D263" s="976"/>
      <c r="E263" s="976"/>
      <c r="F263" s="976"/>
      <c r="G263" s="976"/>
      <c r="H263" s="976"/>
      <c r="I263" s="976"/>
      <c r="J263" s="976"/>
      <c r="K263" s="976"/>
      <c r="L263" s="976"/>
      <c r="M263" s="976"/>
      <c r="N263" s="976"/>
    </row>
    <row r="264" spans="1:14" ht="15.75" customHeight="1">
      <c r="A264" s="976"/>
      <c r="B264" s="976"/>
      <c r="C264" s="976"/>
      <c r="D264" s="976"/>
      <c r="E264" s="976"/>
      <c r="F264" s="976"/>
      <c r="G264" s="976"/>
      <c r="H264" s="976"/>
      <c r="I264" s="976"/>
      <c r="J264" s="976"/>
      <c r="K264" s="976"/>
      <c r="L264" s="976"/>
      <c r="M264" s="976"/>
      <c r="N264" s="976"/>
    </row>
    <row r="265" spans="1:14" ht="15.75" customHeight="1">
      <c r="A265" s="976"/>
      <c r="B265" s="976"/>
      <c r="C265" s="976"/>
      <c r="D265" s="976"/>
      <c r="E265" s="976"/>
      <c r="F265" s="976"/>
      <c r="G265" s="976"/>
      <c r="H265" s="976"/>
      <c r="I265" s="976"/>
      <c r="J265" s="976"/>
      <c r="K265" s="976"/>
      <c r="L265" s="976"/>
      <c r="M265" s="976"/>
      <c r="N265" s="976"/>
    </row>
    <row r="266" spans="1:14" ht="15.75" customHeight="1">
      <c r="A266" s="976"/>
      <c r="B266" s="976"/>
      <c r="C266" s="976"/>
      <c r="D266" s="976"/>
      <c r="E266" s="976"/>
      <c r="F266" s="976"/>
      <c r="G266" s="976"/>
      <c r="H266" s="976"/>
      <c r="I266" s="976"/>
      <c r="J266" s="976"/>
      <c r="K266" s="976"/>
      <c r="L266" s="976"/>
      <c r="M266" s="976"/>
      <c r="N266" s="976"/>
    </row>
    <row r="267" spans="1:14" ht="15.75" customHeight="1">
      <c r="A267" s="976"/>
      <c r="B267" s="976"/>
      <c r="C267" s="976"/>
      <c r="D267" s="976"/>
      <c r="E267" s="976"/>
      <c r="F267" s="976"/>
      <c r="G267" s="976"/>
      <c r="H267" s="976"/>
      <c r="I267" s="976"/>
      <c r="J267" s="976"/>
      <c r="K267" s="976"/>
      <c r="L267" s="976"/>
      <c r="M267" s="976"/>
      <c r="N267" s="976"/>
    </row>
    <row r="268" spans="1:14" ht="15.75" customHeight="1">
      <c r="A268" s="976"/>
      <c r="B268" s="976"/>
      <c r="C268" s="976"/>
      <c r="D268" s="976"/>
      <c r="E268" s="976"/>
      <c r="F268" s="976"/>
      <c r="G268" s="976"/>
      <c r="H268" s="976"/>
      <c r="I268" s="976"/>
      <c r="J268" s="976"/>
      <c r="K268" s="976"/>
      <c r="L268" s="976"/>
      <c r="M268" s="976"/>
      <c r="N268" s="976"/>
    </row>
    <row r="269" spans="1:14" ht="15.75" customHeight="1">
      <c r="A269" s="976"/>
      <c r="B269" s="976"/>
      <c r="C269" s="976"/>
      <c r="D269" s="976"/>
      <c r="E269" s="976"/>
      <c r="F269" s="976"/>
      <c r="G269" s="976"/>
      <c r="H269" s="976"/>
      <c r="I269" s="976"/>
      <c r="J269" s="976"/>
      <c r="K269" s="976"/>
      <c r="L269" s="976"/>
      <c r="M269" s="976"/>
      <c r="N269" s="976"/>
    </row>
    <row r="270" spans="1:14" ht="15.75" customHeight="1">
      <c r="A270" s="976"/>
      <c r="B270" s="976"/>
      <c r="C270" s="976"/>
      <c r="D270" s="976"/>
      <c r="E270" s="976"/>
      <c r="F270" s="976"/>
      <c r="G270" s="976"/>
      <c r="H270" s="976"/>
      <c r="I270" s="976"/>
      <c r="J270" s="976"/>
      <c r="K270" s="976"/>
      <c r="L270" s="976"/>
      <c r="M270" s="976"/>
      <c r="N270" s="976"/>
    </row>
    <row r="271" spans="1:14" ht="15.75" customHeight="1">
      <c r="A271" s="976"/>
      <c r="B271" s="976"/>
      <c r="C271" s="976"/>
      <c r="D271" s="976"/>
      <c r="E271" s="976"/>
      <c r="F271" s="976"/>
      <c r="G271" s="976"/>
      <c r="H271" s="976"/>
      <c r="I271" s="976"/>
      <c r="J271" s="976"/>
      <c r="K271" s="976"/>
      <c r="L271" s="976"/>
      <c r="M271" s="976"/>
      <c r="N271" s="976"/>
    </row>
    <row r="272" spans="1:14" ht="15.75" customHeight="1">
      <c r="A272" s="976"/>
      <c r="B272" s="976"/>
      <c r="C272" s="976"/>
      <c r="D272" s="976"/>
      <c r="E272" s="976"/>
      <c r="F272" s="976"/>
      <c r="G272" s="976"/>
      <c r="H272" s="976"/>
      <c r="I272" s="976"/>
      <c r="J272" s="976"/>
      <c r="K272" s="976"/>
      <c r="L272" s="976"/>
      <c r="M272" s="976"/>
      <c r="N272" s="976"/>
    </row>
    <row r="273" spans="1:14" ht="15.75" customHeight="1">
      <c r="A273" s="976"/>
      <c r="B273" s="976"/>
      <c r="C273" s="976"/>
      <c r="D273" s="976"/>
      <c r="E273" s="976"/>
      <c r="F273" s="976"/>
      <c r="G273" s="976"/>
      <c r="H273" s="976"/>
      <c r="I273" s="976"/>
      <c r="J273" s="976"/>
      <c r="K273" s="976"/>
      <c r="L273" s="976"/>
      <c r="M273" s="976"/>
      <c r="N273" s="976"/>
    </row>
    <row r="274" spans="1:14" ht="15.75" customHeight="1">
      <c r="A274" s="976"/>
      <c r="B274" s="976"/>
      <c r="C274" s="976"/>
      <c r="D274" s="976"/>
      <c r="E274" s="976"/>
      <c r="F274" s="976"/>
      <c r="G274" s="976"/>
      <c r="H274" s="976"/>
      <c r="I274" s="976"/>
      <c r="J274" s="976"/>
      <c r="K274" s="976"/>
      <c r="L274" s="976"/>
      <c r="M274" s="976"/>
      <c r="N274" s="976"/>
    </row>
    <row r="275" spans="1:14" ht="15.75" customHeight="1">
      <c r="A275" s="976"/>
      <c r="B275" s="976"/>
      <c r="C275" s="976"/>
      <c r="D275" s="976"/>
      <c r="E275" s="976"/>
      <c r="F275" s="976"/>
      <c r="G275" s="976"/>
      <c r="H275" s="976"/>
      <c r="I275" s="976"/>
      <c r="J275" s="976"/>
      <c r="K275" s="976"/>
      <c r="L275" s="976"/>
      <c r="M275" s="976"/>
      <c r="N275" s="976"/>
    </row>
    <row r="276" spans="1:14" ht="15.75" customHeight="1">
      <c r="A276" s="976"/>
      <c r="B276" s="976"/>
      <c r="C276" s="976"/>
      <c r="D276" s="976"/>
      <c r="E276" s="976"/>
      <c r="F276" s="976"/>
      <c r="G276" s="976"/>
      <c r="H276" s="976"/>
      <c r="I276" s="976"/>
      <c r="J276" s="976"/>
      <c r="K276" s="976"/>
      <c r="L276" s="976"/>
      <c r="M276" s="976"/>
      <c r="N276" s="976"/>
    </row>
    <row r="277" spans="1:14" ht="15.75" customHeight="1">
      <c r="A277" s="976"/>
      <c r="B277" s="976"/>
      <c r="C277" s="976"/>
      <c r="D277" s="976"/>
      <c r="E277" s="976"/>
      <c r="F277" s="976"/>
      <c r="G277" s="976"/>
      <c r="H277" s="976"/>
      <c r="I277" s="976"/>
      <c r="J277" s="976"/>
      <c r="K277" s="976"/>
      <c r="L277" s="976"/>
      <c r="M277" s="976"/>
      <c r="N277" s="976"/>
    </row>
    <row r="278" spans="1:14" ht="15.75" customHeight="1">
      <c r="A278" s="976"/>
      <c r="B278" s="976"/>
      <c r="C278" s="976"/>
      <c r="D278" s="976"/>
      <c r="E278" s="976"/>
      <c r="F278" s="976"/>
      <c r="G278" s="976"/>
      <c r="H278" s="976"/>
      <c r="I278" s="976"/>
      <c r="J278" s="976"/>
      <c r="K278" s="976"/>
      <c r="L278" s="976"/>
      <c r="M278" s="976"/>
      <c r="N278" s="976"/>
    </row>
    <row r="279" spans="1:14" ht="15.75" customHeight="1">
      <c r="A279" s="976"/>
      <c r="B279" s="976"/>
      <c r="C279" s="976"/>
      <c r="D279" s="976"/>
      <c r="E279" s="976"/>
      <c r="F279" s="976"/>
      <c r="G279" s="976"/>
      <c r="H279" s="976"/>
      <c r="I279" s="976"/>
      <c r="J279" s="976"/>
      <c r="K279" s="976"/>
      <c r="L279" s="976"/>
      <c r="M279" s="976"/>
      <c r="N279" s="976"/>
    </row>
    <row r="280" spans="1:14" ht="15.75" customHeight="1">
      <c r="A280" s="976"/>
      <c r="B280" s="976"/>
      <c r="C280" s="976"/>
      <c r="D280" s="976"/>
      <c r="E280" s="976"/>
      <c r="F280" s="976"/>
      <c r="G280" s="976"/>
      <c r="H280" s="976"/>
      <c r="I280" s="976"/>
      <c r="J280" s="976"/>
      <c r="K280" s="976"/>
      <c r="L280" s="976"/>
      <c r="M280" s="976"/>
      <c r="N280" s="976"/>
    </row>
    <row r="281" spans="1:14" ht="15.75" customHeight="1">
      <c r="A281" s="976"/>
      <c r="B281" s="976"/>
      <c r="C281" s="976"/>
      <c r="D281" s="976"/>
      <c r="E281" s="976"/>
      <c r="F281" s="976"/>
      <c r="G281" s="976"/>
      <c r="H281" s="976"/>
      <c r="I281" s="976"/>
      <c r="J281" s="976"/>
      <c r="K281" s="976"/>
      <c r="L281" s="976"/>
      <c r="M281" s="976"/>
      <c r="N281" s="976"/>
    </row>
    <row r="282" spans="1:14" ht="15.75" customHeight="1">
      <c r="A282" s="976"/>
      <c r="B282" s="976"/>
      <c r="C282" s="976"/>
      <c r="D282" s="976"/>
      <c r="E282" s="976"/>
      <c r="F282" s="976"/>
      <c r="G282" s="976"/>
      <c r="H282" s="976"/>
      <c r="I282" s="976"/>
      <c r="J282" s="976"/>
      <c r="K282" s="976"/>
      <c r="L282" s="976"/>
      <c r="M282" s="976"/>
      <c r="N282" s="976"/>
    </row>
    <row r="283" spans="1:14" ht="15.75" customHeight="1">
      <c r="A283" s="976"/>
      <c r="B283" s="976"/>
      <c r="C283" s="976"/>
      <c r="D283" s="976"/>
      <c r="E283" s="976"/>
      <c r="F283" s="976"/>
      <c r="G283" s="976"/>
      <c r="H283" s="976"/>
      <c r="I283" s="976"/>
      <c r="J283" s="976"/>
      <c r="K283" s="976"/>
      <c r="L283" s="976"/>
      <c r="M283" s="976"/>
      <c r="N283" s="976"/>
    </row>
    <row r="284" spans="1:14" ht="15.75" customHeight="1">
      <c r="A284" s="976"/>
      <c r="B284" s="976"/>
      <c r="C284" s="976"/>
      <c r="D284" s="976"/>
      <c r="E284" s="976"/>
      <c r="F284" s="976"/>
      <c r="G284" s="976"/>
      <c r="H284" s="976"/>
      <c r="I284" s="976"/>
      <c r="J284" s="976"/>
      <c r="K284" s="976"/>
      <c r="L284" s="976"/>
      <c r="M284" s="976"/>
      <c r="N284" s="976"/>
    </row>
    <row r="285" spans="1:14" ht="15.75" customHeight="1">
      <c r="A285" s="976"/>
      <c r="B285" s="976"/>
      <c r="C285" s="976"/>
      <c r="D285" s="976"/>
      <c r="E285" s="976"/>
      <c r="F285" s="976"/>
      <c r="G285" s="976"/>
      <c r="H285" s="976"/>
      <c r="I285" s="976"/>
      <c r="J285" s="976"/>
      <c r="K285" s="976"/>
      <c r="L285" s="976"/>
      <c r="M285" s="976"/>
      <c r="N285" s="976"/>
    </row>
    <row r="286" spans="1:14" ht="15.75" customHeight="1">
      <c r="A286" s="976"/>
      <c r="B286" s="976"/>
      <c r="C286" s="976"/>
      <c r="D286" s="976"/>
      <c r="E286" s="976"/>
      <c r="F286" s="976"/>
      <c r="G286" s="976"/>
      <c r="H286" s="976"/>
      <c r="I286" s="976"/>
      <c r="J286" s="976"/>
      <c r="K286" s="976"/>
      <c r="L286" s="976"/>
      <c r="M286" s="976"/>
      <c r="N286" s="976"/>
    </row>
    <row r="287" spans="1:14" ht="15.75" customHeight="1">
      <c r="A287" s="976"/>
      <c r="B287" s="976"/>
      <c r="C287" s="976"/>
      <c r="D287" s="976"/>
      <c r="E287" s="976"/>
      <c r="F287" s="976"/>
      <c r="G287" s="976"/>
      <c r="H287" s="976"/>
      <c r="I287" s="976"/>
      <c r="J287" s="976"/>
      <c r="K287" s="976"/>
      <c r="L287" s="976"/>
      <c r="M287" s="976"/>
      <c r="N287" s="976"/>
    </row>
    <row r="288" spans="1:14" ht="15.75" customHeight="1">
      <c r="A288" s="976"/>
      <c r="B288" s="976"/>
      <c r="C288" s="976"/>
      <c r="D288" s="976"/>
      <c r="E288" s="976"/>
      <c r="F288" s="976"/>
      <c r="G288" s="976"/>
      <c r="H288" s="976"/>
      <c r="I288" s="976"/>
      <c r="J288" s="976"/>
      <c r="K288" s="976"/>
      <c r="L288" s="976"/>
      <c r="M288" s="976"/>
      <c r="N288" s="976"/>
    </row>
    <row r="289" spans="1:14" ht="15.75" customHeight="1">
      <c r="A289" s="976"/>
      <c r="B289" s="976"/>
      <c r="C289" s="976"/>
      <c r="D289" s="976"/>
      <c r="E289" s="976"/>
      <c r="F289" s="976"/>
      <c r="G289" s="976"/>
      <c r="H289" s="976"/>
      <c r="I289" s="976"/>
      <c r="J289" s="976"/>
      <c r="K289" s="976"/>
      <c r="L289" s="976"/>
      <c r="M289" s="976"/>
      <c r="N289" s="976"/>
    </row>
    <row r="290" spans="1:14" ht="15.75" customHeight="1">
      <c r="A290" s="976"/>
      <c r="B290" s="976"/>
      <c r="C290" s="976"/>
      <c r="D290" s="976"/>
      <c r="E290" s="976"/>
      <c r="F290" s="976"/>
      <c r="G290" s="976"/>
      <c r="H290" s="976"/>
      <c r="I290" s="976"/>
      <c r="J290" s="976"/>
      <c r="K290" s="976"/>
      <c r="L290" s="976"/>
      <c r="M290" s="976"/>
      <c r="N290" s="976"/>
    </row>
    <row r="291" spans="1:14" ht="15.75" customHeight="1">
      <c r="A291" s="976"/>
      <c r="B291" s="976"/>
      <c r="C291" s="976"/>
      <c r="D291" s="976"/>
      <c r="E291" s="976"/>
      <c r="F291" s="976"/>
      <c r="G291" s="976"/>
      <c r="H291" s="976"/>
      <c r="I291" s="976"/>
      <c r="J291" s="976"/>
      <c r="K291" s="976"/>
      <c r="L291" s="976"/>
      <c r="M291" s="976"/>
      <c r="N291" s="976"/>
    </row>
    <row r="292" spans="1:14" ht="15.75" customHeight="1">
      <c r="A292" s="976"/>
      <c r="B292" s="976"/>
      <c r="C292" s="976"/>
      <c r="D292" s="976"/>
      <c r="E292" s="976"/>
      <c r="F292" s="976"/>
      <c r="G292" s="976"/>
      <c r="H292" s="976"/>
      <c r="I292" s="976"/>
      <c r="J292" s="976"/>
      <c r="K292" s="976"/>
      <c r="L292" s="976"/>
      <c r="M292" s="976"/>
      <c r="N292" s="976"/>
    </row>
    <row r="293" spans="1:14" ht="15.75" customHeight="1">
      <c r="A293" s="976"/>
      <c r="B293" s="976"/>
      <c r="C293" s="976"/>
      <c r="D293" s="976"/>
      <c r="E293" s="976"/>
      <c r="F293" s="976"/>
      <c r="G293" s="976"/>
      <c r="H293" s="976"/>
      <c r="I293" s="976"/>
      <c r="J293" s="976"/>
      <c r="K293" s="976"/>
      <c r="L293" s="976"/>
      <c r="M293" s="976"/>
      <c r="N293" s="976"/>
    </row>
    <row r="294" spans="1:14" ht="15.75" customHeight="1">
      <c r="A294" s="976"/>
      <c r="B294" s="976"/>
      <c r="C294" s="976"/>
      <c r="D294" s="976"/>
      <c r="E294" s="976"/>
      <c r="F294" s="976"/>
      <c r="G294" s="976"/>
      <c r="H294" s="976"/>
      <c r="I294" s="976"/>
      <c r="J294" s="976"/>
      <c r="K294" s="976"/>
      <c r="L294" s="976"/>
      <c r="M294" s="976"/>
      <c r="N294" s="976"/>
    </row>
    <row r="295" spans="1:14" ht="15.75" customHeight="1">
      <c r="A295" s="976"/>
      <c r="B295" s="976"/>
      <c r="C295" s="976"/>
      <c r="D295" s="976"/>
      <c r="E295" s="976"/>
      <c r="F295" s="976"/>
      <c r="G295" s="976"/>
      <c r="H295" s="976"/>
      <c r="I295" s="976"/>
      <c r="J295" s="976"/>
      <c r="K295" s="976"/>
      <c r="L295" s="976"/>
      <c r="M295" s="976"/>
      <c r="N295" s="976"/>
    </row>
    <row r="296" spans="1:14" ht="15.75" customHeight="1">
      <c r="A296" s="976"/>
      <c r="B296" s="976"/>
      <c r="C296" s="976"/>
      <c r="D296" s="976"/>
      <c r="E296" s="976"/>
      <c r="F296" s="976"/>
      <c r="G296" s="976"/>
      <c r="H296" s="976"/>
      <c r="I296" s="976"/>
      <c r="J296" s="976"/>
      <c r="K296" s="976"/>
      <c r="L296" s="976"/>
      <c r="M296" s="976"/>
      <c r="N296" s="976"/>
    </row>
    <row r="297" spans="1:14" ht="15.75" customHeight="1">
      <c r="A297" s="976"/>
      <c r="B297" s="976"/>
      <c r="C297" s="976"/>
      <c r="D297" s="976"/>
      <c r="E297" s="976"/>
      <c r="F297" s="976"/>
      <c r="G297" s="976"/>
      <c r="H297" s="976"/>
      <c r="I297" s="976"/>
      <c r="J297" s="976"/>
      <c r="K297" s="976"/>
      <c r="L297" s="976"/>
      <c r="M297" s="976"/>
      <c r="N297" s="976"/>
    </row>
    <row r="298" spans="1:14" ht="15.75" customHeight="1">
      <c r="A298" s="976"/>
      <c r="B298" s="976"/>
      <c r="C298" s="976"/>
      <c r="D298" s="976"/>
      <c r="E298" s="976"/>
      <c r="F298" s="976"/>
      <c r="G298" s="976"/>
      <c r="H298" s="976"/>
      <c r="I298" s="976"/>
      <c r="J298" s="976"/>
      <c r="K298" s="976"/>
      <c r="L298" s="976"/>
      <c r="M298" s="976"/>
      <c r="N298" s="976"/>
    </row>
    <row r="299" spans="1:14" ht="15.75" customHeight="1">
      <c r="A299" s="976"/>
      <c r="B299" s="976"/>
      <c r="C299" s="976"/>
      <c r="D299" s="976"/>
      <c r="E299" s="976"/>
      <c r="F299" s="976"/>
      <c r="G299" s="976"/>
      <c r="H299" s="976"/>
      <c r="I299" s="976"/>
      <c r="J299" s="976"/>
      <c r="K299" s="976"/>
      <c r="L299" s="976"/>
      <c r="M299" s="976"/>
      <c r="N299" s="976"/>
    </row>
    <row r="300" spans="1:14" ht="15.75" customHeight="1">
      <c r="A300" s="976"/>
      <c r="B300" s="976"/>
      <c r="C300" s="976"/>
      <c r="D300" s="976"/>
      <c r="E300" s="976"/>
      <c r="F300" s="976"/>
      <c r="G300" s="976"/>
      <c r="H300" s="976"/>
      <c r="I300" s="976"/>
      <c r="J300" s="976"/>
      <c r="K300" s="976"/>
      <c r="L300" s="976"/>
      <c r="M300" s="976"/>
      <c r="N300" s="976"/>
    </row>
    <row r="301" spans="1:14" ht="15.75" customHeight="1">
      <c r="A301" s="976"/>
      <c r="B301" s="976"/>
      <c r="C301" s="976"/>
      <c r="D301" s="976"/>
      <c r="E301" s="976"/>
      <c r="F301" s="976"/>
      <c r="G301" s="976"/>
      <c r="H301" s="976"/>
      <c r="I301" s="976"/>
      <c r="J301" s="976"/>
      <c r="K301" s="976"/>
      <c r="L301" s="976"/>
      <c r="M301" s="976"/>
      <c r="N301" s="976"/>
    </row>
    <row r="302" spans="1:14" ht="15.75" customHeight="1">
      <c r="A302" s="976"/>
      <c r="B302" s="976"/>
      <c r="C302" s="976"/>
      <c r="D302" s="976"/>
      <c r="E302" s="976"/>
      <c r="F302" s="976"/>
      <c r="G302" s="976"/>
      <c r="H302" s="976"/>
      <c r="I302" s="976"/>
      <c r="J302" s="976"/>
      <c r="K302" s="976"/>
      <c r="L302" s="976"/>
      <c r="M302" s="976"/>
      <c r="N302" s="976"/>
    </row>
    <row r="303" spans="1:14" ht="15.75" customHeight="1">
      <c r="A303" s="976"/>
      <c r="B303" s="976"/>
      <c r="C303" s="976"/>
      <c r="D303" s="976"/>
      <c r="E303" s="976"/>
      <c r="F303" s="976"/>
      <c r="G303" s="976"/>
      <c r="H303" s="976"/>
      <c r="I303" s="976"/>
      <c r="J303" s="976"/>
      <c r="K303" s="976"/>
      <c r="L303" s="976"/>
      <c r="M303" s="976"/>
      <c r="N303" s="976"/>
    </row>
    <row r="304" spans="1:14" ht="15.75" customHeight="1">
      <c r="A304" s="976"/>
      <c r="B304" s="976"/>
      <c r="C304" s="976"/>
      <c r="D304" s="976"/>
      <c r="E304" s="976"/>
      <c r="F304" s="976"/>
      <c r="G304" s="976"/>
      <c r="H304" s="976"/>
      <c r="I304" s="976"/>
      <c r="J304" s="976"/>
      <c r="K304" s="976"/>
      <c r="L304" s="976"/>
      <c r="M304" s="976"/>
      <c r="N304" s="976"/>
    </row>
    <row r="305" spans="1:14" ht="15.75" customHeight="1">
      <c r="A305" s="976"/>
      <c r="B305" s="976"/>
      <c r="C305" s="976"/>
      <c r="D305" s="976"/>
      <c r="E305" s="976"/>
      <c r="F305" s="976"/>
      <c r="G305" s="976"/>
      <c r="H305" s="976"/>
      <c r="I305" s="976"/>
      <c r="J305" s="976"/>
      <c r="K305" s="976"/>
      <c r="L305" s="976"/>
      <c r="M305" s="976"/>
      <c r="N305" s="976"/>
    </row>
    <row r="306" spans="1:14" ht="15.75" customHeight="1">
      <c r="A306" s="976"/>
      <c r="B306" s="976"/>
      <c r="C306" s="976"/>
      <c r="D306" s="976"/>
      <c r="E306" s="976"/>
      <c r="F306" s="976"/>
      <c r="G306" s="976"/>
      <c r="H306" s="976"/>
      <c r="I306" s="976"/>
      <c r="J306" s="976"/>
      <c r="K306" s="976"/>
      <c r="L306" s="976"/>
      <c r="M306" s="976"/>
      <c r="N306" s="976"/>
    </row>
    <row r="307" spans="1:14" ht="15.75" customHeight="1">
      <c r="A307" s="976"/>
      <c r="B307" s="976"/>
      <c r="C307" s="976"/>
      <c r="D307" s="976"/>
      <c r="E307" s="976"/>
      <c r="F307" s="976"/>
      <c r="G307" s="976"/>
      <c r="H307" s="976"/>
      <c r="I307" s="976"/>
      <c r="J307" s="976"/>
      <c r="K307" s="976"/>
      <c r="L307" s="976"/>
      <c r="M307" s="976"/>
      <c r="N307" s="976"/>
    </row>
    <row r="308" spans="1:14" ht="15.75" customHeight="1">
      <c r="A308" s="976"/>
      <c r="B308" s="976"/>
      <c r="C308" s="976"/>
      <c r="D308" s="976"/>
      <c r="E308" s="976"/>
      <c r="F308" s="976"/>
      <c r="G308" s="976"/>
      <c r="H308" s="976"/>
      <c r="I308" s="976"/>
      <c r="J308" s="976"/>
      <c r="K308" s="976"/>
      <c r="L308" s="976"/>
      <c r="M308" s="976"/>
      <c r="N308" s="976"/>
    </row>
    <row r="309" spans="1:14" ht="15.75" customHeight="1">
      <c r="A309" s="976"/>
      <c r="B309" s="976"/>
      <c r="C309" s="976"/>
      <c r="D309" s="976"/>
      <c r="E309" s="976"/>
      <c r="F309" s="976"/>
      <c r="G309" s="976"/>
      <c r="H309" s="976"/>
      <c r="I309" s="976"/>
      <c r="J309" s="976"/>
      <c r="K309" s="976"/>
      <c r="L309" s="976"/>
      <c r="M309" s="976"/>
      <c r="N309" s="976"/>
    </row>
    <row r="310" spans="1:14" ht="15.75" customHeight="1">
      <c r="A310" s="976"/>
      <c r="B310" s="976"/>
      <c r="C310" s="976"/>
      <c r="D310" s="976"/>
      <c r="E310" s="976"/>
      <c r="F310" s="976"/>
      <c r="G310" s="976"/>
      <c r="H310" s="976"/>
      <c r="I310" s="976"/>
      <c r="J310" s="976"/>
      <c r="K310" s="976"/>
      <c r="L310" s="976"/>
      <c r="M310" s="976"/>
      <c r="N310" s="976"/>
    </row>
    <row r="311" spans="1:14" ht="15.75" customHeight="1">
      <c r="A311" s="976"/>
      <c r="B311" s="976"/>
      <c r="C311" s="976"/>
      <c r="D311" s="976"/>
      <c r="E311" s="976"/>
      <c r="F311" s="976"/>
      <c r="G311" s="976"/>
      <c r="H311" s="976"/>
      <c r="I311" s="976"/>
      <c r="J311" s="976"/>
      <c r="K311" s="976"/>
      <c r="L311" s="976"/>
      <c r="M311" s="976"/>
      <c r="N311" s="976"/>
    </row>
    <row r="312" spans="1:14" ht="15.75" customHeight="1">
      <c r="A312" s="976"/>
      <c r="B312" s="976"/>
      <c r="C312" s="976"/>
      <c r="D312" s="976"/>
      <c r="E312" s="976"/>
      <c r="F312" s="976"/>
      <c r="G312" s="976"/>
      <c r="H312" s="976"/>
      <c r="I312" s="976"/>
      <c r="J312" s="976"/>
      <c r="K312" s="976"/>
      <c r="L312" s="976"/>
      <c r="M312" s="976"/>
      <c r="N312" s="976"/>
    </row>
    <row r="313" spans="1:14" ht="15.75" customHeight="1">
      <c r="A313" s="976"/>
      <c r="B313" s="976"/>
      <c r="C313" s="976"/>
      <c r="D313" s="976"/>
      <c r="E313" s="976"/>
      <c r="F313" s="976"/>
      <c r="G313" s="976"/>
      <c r="H313" s="976"/>
      <c r="I313" s="976"/>
      <c r="J313" s="976"/>
      <c r="K313" s="976"/>
      <c r="L313" s="976"/>
      <c r="M313" s="976"/>
      <c r="N313" s="976"/>
    </row>
    <row r="314" spans="1:14" ht="15.75" customHeight="1">
      <c r="A314" s="976"/>
      <c r="B314" s="976"/>
      <c r="C314" s="976"/>
      <c r="D314" s="976"/>
      <c r="E314" s="976"/>
      <c r="F314" s="976"/>
      <c r="G314" s="976"/>
      <c r="H314" s="976"/>
      <c r="I314" s="976"/>
      <c r="J314" s="976"/>
      <c r="K314" s="976"/>
      <c r="L314" s="976"/>
      <c r="M314" s="976"/>
      <c r="N314" s="976"/>
    </row>
    <row r="315" spans="1:14" ht="15.75" customHeight="1">
      <c r="A315" s="976"/>
      <c r="B315" s="976"/>
      <c r="C315" s="976"/>
      <c r="D315" s="976"/>
      <c r="E315" s="976"/>
      <c r="F315" s="976"/>
      <c r="G315" s="976"/>
      <c r="H315" s="976"/>
      <c r="I315" s="976"/>
      <c r="J315" s="976"/>
      <c r="K315" s="976"/>
      <c r="L315" s="976"/>
      <c r="M315" s="976"/>
      <c r="N315" s="976"/>
    </row>
    <row r="316" spans="1:14" ht="15.75" customHeight="1">
      <c r="A316" s="976"/>
      <c r="B316" s="976"/>
      <c r="C316" s="976"/>
      <c r="D316" s="976"/>
      <c r="E316" s="976"/>
      <c r="F316" s="976"/>
      <c r="G316" s="976"/>
      <c r="H316" s="976"/>
      <c r="I316" s="976"/>
      <c r="J316" s="976"/>
      <c r="K316" s="976"/>
      <c r="L316" s="976"/>
      <c r="M316" s="976"/>
      <c r="N316" s="976"/>
    </row>
    <row r="317" spans="1:14" ht="15.75" customHeight="1">
      <c r="A317" s="976"/>
      <c r="B317" s="976"/>
      <c r="C317" s="976"/>
      <c r="D317" s="976"/>
      <c r="E317" s="976"/>
      <c r="F317" s="976"/>
      <c r="G317" s="976"/>
      <c r="H317" s="976"/>
      <c r="I317" s="976"/>
      <c r="J317" s="976"/>
      <c r="K317" s="976"/>
      <c r="L317" s="976"/>
      <c r="M317" s="976"/>
      <c r="N317" s="976"/>
    </row>
    <row r="318" spans="1:14" ht="15.75" customHeight="1">
      <c r="A318" s="976"/>
      <c r="B318" s="976"/>
      <c r="C318" s="976"/>
      <c r="D318" s="976"/>
      <c r="E318" s="976"/>
      <c r="F318" s="976"/>
      <c r="G318" s="976"/>
      <c r="H318" s="976"/>
      <c r="I318" s="976"/>
      <c r="J318" s="976"/>
      <c r="K318" s="976"/>
      <c r="L318" s="976"/>
      <c r="M318" s="976"/>
      <c r="N318" s="976"/>
    </row>
    <row r="319" spans="1:14" ht="15.75" customHeight="1">
      <c r="A319" s="976"/>
      <c r="B319" s="976"/>
      <c r="C319" s="976"/>
      <c r="D319" s="976"/>
      <c r="E319" s="976"/>
      <c r="F319" s="976"/>
      <c r="G319" s="976"/>
      <c r="H319" s="976"/>
      <c r="I319" s="976"/>
      <c r="J319" s="976"/>
      <c r="K319" s="976"/>
      <c r="L319" s="976"/>
      <c r="M319" s="976"/>
      <c r="N319" s="976"/>
    </row>
    <row r="320" spans="1:14" ht="15.75" customHeight="1">
      <c r="A320" s="976"/>
      <c r="B320" s="976"/>
      <c r="C320" s="976"/>
      <c r="D320" s="976"/>
      <c r="E320" s="976"/>
      <c r="F320" s="976"/>
      <c r="G320" s="976"/>
      <c r="H320" s="976"/>
      <c r="I320" s="976"/>
      <c r="J320" s="976"/>
      <c r="K320" s="976"/>
      <c r="L320" s="976"/>
      <c r="M320" s="976"/>
      <c r="N320" s="976"/>
    </row>
    <row r="321" spans="1:14" ht="15.75" customHeight="1">
      <c r="A321" s="976"/>
      <c r="B321" s="976"/>
      <c r="C321" s="976"/>
      <c r="D321" s="976"/>
      <c r="E321" s="976"/>
      <c r="F321" s="976"/>
      <c r="G321" s="976"/>
      <c r="H321" s="976"/>
      <c r="I321" s="976"/>
      <c r="J321" s="976"/>
      <c r="K321" s="976"/>
      <c r="L321" s="976"/>
      <c r="M321" s="976"/>
      <c r="N321" s="976"/>
    </row>
    <row r="322" spans="1:14" ht="15.75" customHeight="1">
      <c r="A322" s="976"/>
      <c r="B322" s="976"/>
      <c r="C322" s="976"/>
      <c r="D322" s="976"/>
      <c r="E322" s="976"/>
      <c r="F322" s="976"/>
      <c r="G322" s="976"/>
      <c r="H322" s="976"/>
      <c r="I322" s="976"/>
      <c r="J322" s="976"/>
      <c r="K322" s="976"/>
      <c r="L322" s="976"/>
      <c r="M322" s="976"/>
      <c r="N322" s="976"/>
    </row>
    <row r="323" spans="1:14" ht="15.75" customHeight="1">
      <c r="A323" s="976"/>
      <c r="B323" s="976"/>
      <c r="C323" s="976"/>
      <c r="D323" s="976"/>
      <c r="E323" s="976"/>
      <c r="F323" s="976"/>
      <c r="G323" s="976"/>
      <c r="H323" s="976"/>
      <c r="I323" s="976"/>
      <c r="J323" s="976"/>
      <c r="K323" s="976"/>
      <c r="L323" s="976"/>
      <c r="M323" s="976"/>
      <c r="N323" s="976"/>
    </row>
    <row r="324" spans="1:14" ht="15.75" customHeight="1">
      <c r="A324" s="976"/>
      <c r="B324" s="976"/>
      <c r="C324" s="976"/>
      <c r="D324" s="976"/>
      <c r="E324" s="976"/>
      <c r="F324" s="976"/>
      <c r="G324" s="976"/>
      <c r="H324" s="976"/>
      <c r="I324" s="976"/>
      <c r="J324" s="976"/>
      <c r="K324" s="976"/>
      <c r="L324" s="976"/>
      <c r="M324" s="976"/>
      <c r="N324" s="976"/>
    </row>
    <row r="325" spans="1:14" ht="15.75" customHeight="1">
      <c r="A325" s="976"/>
      <c r="B325" s="976"/>
      <c r="C325" s="976"/>
      <c r="D325" s="976"/>
      <c r="E325" s="976"/>
      <c r="F325" s="976"/>
      <c r="G325" s="976"/>
      <c r="H325" s="976"/>
      <c r="I325" s="976"/>
      <c r="J325" s="976"/>
      <c r="K325" s="976"/>
      <c r="L325" s="976"/>
      <c r="M325" s="976"/>
      <c r="N325" s="976"/>
    </row>
    <row r="326" spans="1:14" ht="15.75" customHeight="1">
      <c r="A326" s="976"/>
      <c r="B326" s="976"/>
      <c r="C326" s="976"/>
      <c r="D326" s="976"/>
      <c r="E326" s="976"/>
      <c r="F326" s="976"/>
      <c r="G326" s="976"/>
      <c r="H326" s="976"/>
      <c r="I326" s="976"/>
      <c r="J326" s="976"/>
      <c r="K326" s="976"/>
      <c r="L326" s="976"/>
      <c r="M326" s="976"/>
      <c r="N326" s="976"/>
    </row>
    <row r="327" spans="1:14" ht="15.75" customHeight="1">
      <c r="A327" s="976"/>
      <c r="B327" s="976"/>
      <c r="C327" s="976"/>
      <c r="D327" s="976"/>
      <c r="E327" s="976"/>
      <c r="F327" s="976"/>
      <c r="G327" s="976"/>
      <c r="H327" s="976"/>
      <c r="I327" s="976"/>
      <c r="J327" s="976"/>
      <c r="K327" s="976"/>
      <c r="L327" s="976"/>
      <c r="M327" s="976"/>
      <c r="N327" s="976"/>
    </row>
    <row r="328" spans="1:14" ht="15.75" customHeight="1">
      <c r="A328" s="976"/>
      <c r="B328" s="976"/>
      <c r="C328" s="976"/>
      <c r="D328" s="976"/>
      <c r="E328" s="976"/>
      <c r="F328" s="976"/>
      <c r="G328" s="976"/>
      <c r="H328" s="976"/>
      <c r="I328" s="976"/>
      <c r="J328" s="976"/>
      <c r="K328" s="976"/>
      <c r="L328" s="976"/>
      <c r="M328" s="976"/>
      <c r="N328" s="976"/>
    </row>
    <row r="329" spans="1:14" ht="15.75" customHeight="1">
      <c r="A329" s="976"/>
      <c r="B329" s="976"/>
      <c r="C329" s="976"/>
      <c r="D329" s="976"/>
      <c r="E329" s="976"/>
      <c r="F329" s="976"/>
      <c r="G329" s="976"/>
      <c r="H329" s="976"/>
      <c r="I329" s="976"/>
      <c r="J329" s="976"/>
      <c r="K329" s="976"/>
      <c r="L329" s="976"/>
      <c r="M329" s="976"/>
      <c r="N329" s="976"/>
    </row>
    <row r="330" spans="1:14" ht="15.75" customHeight="1">
      <c r="A330" s="976"/>
      <c r="B330" s="976"/>
      <c r="C330" s="976"/>
      <c r="D330" s="976"/>
      <c r="E330" s="976"/>
      <c r="F330" s="976"/>
      <c r="G330" s="976"/>
      <c r="H330" s="976"/>
      <c r="I330" s="976"/>
      <c r="J330" s="976"/>
      <c r="K330" s="976"/>
      <c r="L330" s="976"/>
      <c r="M330" s="976"/>
      <c r="N330" s="976"/>
    </row>
    <row r="331" spans="1:14" ht="15.75" customHeight="1">
      <c r="A331" s="976"/>
      <c r="B331" s="976"/>
      <c r="C331" s="976"/>
      <c r="D331" s="976"/>
      <c r="E331" s="976"/>
      <c r="F331" s="976"/>
      <c r="G331" s="976"/>
      <c r="H331" s="976"/>
      <c r="I331" s="976"/>
      <c r="J331" s="976"/>
      <c r="K331" s="976"/>
      <c r="L331" s="976"/>
      <c r="M331" s="976"/>
      <c r="N331" s="976"/>
    </row>
    <row r="332" spans="1:14" ht="15.75" customHeight="1">
      <c r="A332" s="976"/>
      <c r="B332" s="976"/>
      <c r="C332" s="976"/>
      <c r="D332" s="976"/>
      <c r="E332" s="976"/>
      <c r="F332" s="976"/>
      <c r="G332" s="976"/>
      <c r="H332" s="976"/>
      <c r="I332" s="976"/>
      <c r="J332" s="976"/>
      <c r="K332" s="976"/>
      <c r="L332" s="976"/>
      <c r="M332" s="976"/>
      <c r="N332" s="976"/>
    </row>
    <row r="333" spans="1:14" ht="15.75" customHeight="1">
      <c r="A333" s="976"/>
      <c r="B333" s="976"/>
      <c r="C333" s="976"/>
      <c r="D333" s="976"/>
      <c r="E333" s="976"/>
      <c r="F333" s="976"/>
      <c r="G333" s="976"/>
      <c r="H333" s="976"/>
      <c r="I333" s="976"/>
      <c r="J333" s="976"/>
      <c r="K333" s="976"/>
      <c r="L333" s="976"/>
      <c r="M333" s="976"/>
      <c r="N333" s="976"/>
    </row>
    <row r="334" spans="1:14" ht="15.75" customHeight="1">
      <c r="A334" s="976"/>
      <c r="B334" s="976"/>
      <c r="C334" s="976"/>
      <c r="D334" s="976"/>
      <c r="E334" s="976"/>
      <c r="F334" s="976"/>
      <c r="G334" s="976"/>
      <c r="H334" s="976"/>
      <c r="I334" s="976"/>
      <c r="J334" s="976"/>
      <c r="K334" s="976"/>
      <c r="L334" s="976"/>
      <c r="M334" s="976"/>
      <c r="N334" s="976"/>
    </row>
    <row r="335" spans="1:14" ht="15.75" customHeight="1">
      <c r="A335" s="976"/>
      <c r="B335" s="976"/>
      <c r="C335" s="976"/>
      <c r="D335" s="976"/>
      <c r="E335" s="976"/>
      <c r="F335" s="976"/>
      <c r="G335" s="976"/>
      <c r="H335" s="976"/>
      <c r="I335" s="976"/>
      <c r="J335" s="976"/>
      <c r="K335" s="976"/>
      <c r="L335" s="976"/>
      <c r="M335" s="976"/>
      <c r="N335" s="976"/>
    </row>
    <row r="336" spans="1:14" ht="15.75" customHeight="1">
      <c r="A336" s="976"/>
      <c r="B336" s="976"/>
      <c r="C336" s="976"/>
      <c r="D336" s="976"/>
      <c r="E336" s="976"/>
      <c r="F336" s="976"/>
      <c r="G336" s="976"/>
      <c r="H336" s="976"/>
      <c r="I336" s="976"/>
      <c r="J336" s="976"/>
      <c r="K336" s="976"/>
      <c r="L336" s="976"/>
      <c r="M336" s="976"/>
      <c r="N336" s="976"/>
    </row>
    <row r="337" spans="1:14" ht="15.75" customHeight="1">
      <c r="A337" s="976"/>
      <c r="B337" s="976"/>
      <c r="C337" s="976"/>
      <c r="D337" s="976"/>
      <c r="E337" s="976"/>
      <c r="F337" s="976"/>
      <c r="G337" s="976"/>
      <c r="H337" s="976"/>
      <c r="I337" s="976"/>
      <c r="J337" s="976"/>
      <c r="K337" s="976"/>
      <c r="L337" s="976"/>
      <c r="M337" s="976"/>
      <c r="N337" s="976"/>
    </row>
    <row r="338" spans="1:14" ht="15.75" customHeight="1">
      <c r="A338" s="976"/>
      <c r="B338" s="976"/>
      <c r="C338" s="976"/>
      <c r="D338" s="976"/>
      <c r="E338" s="976"/>
      <c r="F338" s="976"/>
      <c r="G338" s="976"/>
      <c r="H338" s="976"/>
      <c r="I338" s="976"/>
      <c r="J338" s="976"/>
      <c r="K338" s="976"/>
      <c r="L338" s="976"/>
      <c r="M338" s="976"/>
      <c r="N338" s="976"/>
    </row>
    <row r="339" spans="1:14" ht="15.75" customHeight="1">
      <c r="A339" s="976"/>
      <c r="B339" s="976"/>
      <c r="C339" s="976"/>
      <c r="D339" s="976"/>
      <c r="E339" s="976"/>
      <c r="F339" s="976"/>
      <c r="G339" s="976"/>
      <c r="H339" s="976"/>
      <c r="I339" s="976"/>
      <c r="J339" s="976"/>
      <c r="K339" s="976"/>
      <c r="L339" s="976"/>
      <c r="M339" s="976"/>
      <c r="N339" s="976"/>
    </row>
    <row r="340" spans="1:14" ht="15.75" customHeight="1">
      <c r="A340" s="976"/>
      <c r="B340" s="976"/>
      <c r="C340" s="976"/>
      <c r="D340" s="976"/>
      <c r="E340" s="976"/>
      <c r="F340" s="976"/>
      <c r="G340" s="976"/>
      <c r="H340" s="976"/>
      <c r="I340" s="976"/>
      <c r="J340" s="976"/>
      <c r="K340" s="976"/>
      <c r="L340" s="976"/>
      <c r="M340" s="976"/>
      <c r="N340" s="976"/>
    </row>
    <row r="341" spans="1:14" ht="15.75" customHeight="1">
      <c r="A341" s="976"/>
      <c r="B341" s="976"/>
      <c r="C341" s="976"/>
      <c r="D341" s="976"/>
      <c r="E341" s="976"/>
      <c r="F341" s="976"/>
      <c r="G341" s="976"/>
      <c r="H341" s="976"/>
      <c r="I341" s="976"/>
      <c r="J341" s="976"/>
      <c r="K341" s="976"/>
      <c r="L341" s="976"/>
      <c r="M341" s="976"/>
      <c r="N341" s="976"/>
    </row>
    <row r="342" spans="1:14" ht="15.75" customHeight="1">
      <c r="A342" s="976"/>
      <c r="B342" s="976"/>
      <c r="C342" s="976"/>
      <c r="D342" s="976"/>
      <c r="E342" s="976"/>
      <c r="F342" s="976"/>
      <c r="G342" s="976"/>
      <c r="H342" s="976"/>
      <c r="I342" s="976"/>
      <c r="J342" s="976"/>
      <c r="K342" s="976"/>
      <c r="L342" s="976"/>
      <c r="M342" s="976"/>
      <c r="N342" s="976"/>
    </row>
    <row r="343" spans="1:14" ht="15.75" customHeight="1">
      <c r="A343" s="976"/>
      <c r="B343" s="976"/>
      <c r="C343" s="976"/>
      <c r="D343" s="976"/>
      <c r="E343" s="976"/>
      <c r="F343" s="976"/>
      <c r="G343" s="976"/>
      <c r="H343" s="976"/>
      <c r="I343" s="976"/>
      <c r="J343" s="976"/>
      <c r="K343" s="976"/>
      <c r="L343" s="976"/>
      <c r="M343" s="976"/>
      <c r="N343" s="976"/>
    </row>
    <row r="344" spans="1:14" ht="15.75" customHeight="1">
      <c r="A344" s="976"/>
      <c r="B344" s="976"/>
      <c r="C344" s="976"/>
      <c r="D344" s="976"/>
      <c r="E344" s="976"/>
      <c r="F344" s="976"/>
      <c r="G344" s="976"/>
      <c r="H344" s="976"/>
      <c r="I344" s="976"/>
      <c r="J344" s="976"/>
      <c r="K344" s="976"/>
      <c r="L344" s="976"/>
      <c r="M344" s="976"/>
      <c r="N344" s="976"/>
    </row>
    <row r="345" spans="1:14" ht="15.75" customHeight="1">
      <c r="A345" s="976"/>
      <c r="B345" s="976"/>
      <c r="C345" s="976"/>
      <c r="D345" s="976"/>
      <c r="E345" s="976"/>
      <c r="F345" s="976"/>
      <c r="G345" s="976"/>
      <c r="H345" s="976"/>
      <c r="I345" s="976"/>
      <c r="J345" s="976"/>
      <c r="K345" s="976"/>
      <c r="L345" s="976"/>
      <c r="M345" s="976"/>
      <c r="N345" s="976"/>
    </row>
    <row r="346" spans="1:14" ht="15.75" customHeight="1">
      <c r="A346" s="976"/>
      <c r="B346" s="976"/>
      <c r="C346" s="976"/>
      <c r="D346" s="976"/>
      <c r="E346" s="976"/>
      <c r="F346" s="976"/>
      <c r="G346" s="976"/>
      <c r="H346" s="976"/>
      <c r="I346" s="976"/>
      <c r="J346" s="976"/>
      <c r="K346" s="976"/>
      <c r="L346" s="976"/>
      <c r="M346" s="976"/>
      <c r="N346" s="976"/>
    </row>
    <row r="347" spans="1:14" ht="15.75" customHeight="1">
      <c r="A347" s="976"/>
      <c r="B347" s="976"/>
      <c r="C347" s="976"/>
      <c r="D347" s="976"/>
      <c r="E347" s="976"/>
      <c r="F347" s="976"/>
      <c r="G347" s="976"/>
      <c r="H347" s="976"/>
      <c r="I347" s="976"/>
      <c r="J347" s="976"/>
      <c r="K347" s="976"/>
      <c r="L347" s="976"/>
      <c r="M347" s="976"/>
      <c r="N347" s="976"/>
    </row>
    <row r="348" spans="1:14" ht="15.75" customHeight="1">
      <c r="A348" s="976"/>
      <c r="B348" s="976"/>
      <c r="C348" s="976"/>
      <c r="D348" s="976"/>
      <c r="E348" s="976"/>
      <c r="F348" s="976"/>
      <c r="G348" s="976"/>
      <c r="H348" s="976"/>
      <c r="I348" s="976"/>
      <c r="J348" s="976"/>
      <c r="K348" s="976"/>
      <c r="L348" s="976"/>
      <c r="M348" s="976"/>
      <c r="N348" s="976"/>
    </row>
    <row r="349" spans="1:14" ht="15.75" customHeight="1">
      <c r="A349" s="976"/>
      <c r="B349" s="976"/>
      <c r="C349" s="976"/>
      <c r="D349" s="976"/>
      <c r="E349" s="976"/>
      <c r="F349" s="976"/>
      <c r="G349" s="976"/>
      <c r="H349" s="976"/>
      <c r="I349" s="976"/>
      <c r="J349" s="976"/>
      <c r="K349" s="976"/>
      <c r="L349" s="976"/>
      <c r="M349" s="976"/>
      <c r="N349" s="976"/>
    </row>
    <row r="350" spans="1:14" ht="15.75" customHeight="1">
      <c r="A350" s="976"/>
      <c r="B350" s="976"/>
      <c r="C350" s="976"/>
      <c r="D350" s="976"/>
      <c r="E350" s="976"/>
      <c r="F350" s="976"/>
      <c r="G350" s="976"/>
      <c r="H350" s="976"/>
      <c r="I350" s="976"/>
      <c r="J350" s="976"/>
      <c r="K350" s="976"/>
      <c r="L350" s="976"/>
      <c r="M350" s="976"/>
      <c r="N350" s="976"/>
    </row>
    <row r="351" spans="1:14" ht="15.75" customHeight="1">
      <c r="A351" s="976"/>
      <c r="B351" s="976"/>
      <c r="C351" s="976"/>
      <c r="D351" s="976"/>
      <c r="E351" s="976"/>
      <c r="F351" s="976"/>
      <c r="G351" s="976"/>
      <c r="H351" s="976"/>
      <c r="I351" s="976"/>
      <c r="J351" s="976"/>
      <c r="K351" s="976"/>
      <c r="L351" s="976"/>
      <c r="M351" s="976"/>
      <c r="N351" s="976"/>
    </row>
    <row r="352" spans="1:14" ht="15.75" customHeight="1">
      <c r="A352" s="976"/>
      <c r="B352" s="976"/>
      <c r="C352" s="976"/>
      <c r="D352" s="976"/>
      <c r="E352" s="976"/>
      <c r="F352" s="976"/>
      <c r="G352" s="976"/>
      <c r="H352" s="976"/>
      <c r="I352" s="976"/>
      <c r="J352" s="976"/>
      <c r="K352" s="976"/>
      <c r="L352" s="976"/>
      <c r="M352" s="976"/>
      <c r="N352" s="976"/>
    </row>
    <row r="353" spans="1:14" ht="15.75" customHeight="1">
      <c r="A353" s="976"/>
      <c r="B353" s="976"/>
      <c r="C353" s="976"/>
      <c r="D353" s="976"/>
      <c r="E353" s="976"/>
      <c r="F353" s="976"/>
      <c r="G353" s="976"/>
      <c r="H353" s="976"/>
      <c r="I353" s="976"/>
      <c r="J353" s="976"/>
      <c r="K353" s="976"/>
      <c r="L353" s="976"/>
      <c r="M353" s="976"/>
      <c r="N353" s="976"/>
    </row>
    <row r="354" spans="1:14" ht="15.75" customHeight="1">
      <c r="A354" s="976"/>
      <c r="B354" s="976"/>
      <c r="C354" s="976"/>
      <c r="D354" s="976"/>
      <c r="E354" s="976"/>
      <c r="F354" s="976"/>
      <c r="G354" s="976"/>
      <c r="H354" s="976"/>
      <c r="I354" s="976"/>
      <c r="J354" s="976"/>
      <c r="K354" s="976"/>
      <c r="L354" s="976"/>
      <c r="M354" s="976"/>
      <c r="N354" s="976"/>
    </row>
    <row r="355" spans="1:14" ht="15.75" customHeight="1">
      <c r="A355" s="976"/>
      <c r="B355" s="976"/>
      <c r="C355" s="976"/>
      <c r="D355" s="976"/>
      <c r="E355" s="976"/>
      <c r="F355" s="976"/>
      <c r="G355" s="976"/>
      <c r="H355" s="976"/>
      <c r="I355" s="976"/>
      <c r="J355" s="976"/>
      <c r="K355" s="976"/>
      <c r="L355" s="976"/>
      <c r="M355" s="976"/>
      <c r="N355" s="976"/>
    </row>
    <row r="356" spans="1:14" ht="15.75" customHeight="1">
      <c r="A356" s="976"/>
      <c r="B356" s="976"/>
      <c r="C356" s="976"/>
      <c r="D356" s="976"/>
      <c r="E356" s="976"/>
      <c r="F356" s="976"/>
      <c r="G356" s="976"/>
      <c r="H356" s="976"/>
      <c r="I356" s="976"/>
      <c r="J356" s="976"/>
      <c r="K356" s="976"/>
      <c r="L356" s="976"/>
      <c r="M356" s="976"/>
      <c r="N356" s="976"/>
    </row>
    <row r="357" spans="1:14" ht="15.75" customHeight="1">
      <c r="A357" s="976"/>
      <c r="B357" s="976"/>
      <c r="C357" s="976"/>
      <c r="D357" s="976"/>
      <c r="E357" s="976"/>
      <c r="F357" s="976"/>
      <c r="G357" s="976"/>
      <c r="H357" s="976"/>
      <c r="I357" s="976"/>
      <c r="J357" s="976"/>
      <c r="K357" s="976"/>
      <c r="L357" s="976"/>
      <c r="M357" s="976"/>
      <c r="N357" s="976"/>
    </row>
    <row r="358" spans="1:14" ht="15.75" customHeight="1">
      <c r="A358" s="976"/>
      <c r="B358" s="976"/>
      <c r="C358" s="976"/>
      <c r="D358" s="976"/>
      <c r="E358" s="976"/>
      <c r="F358" s="976"/>
      <c r="G358" s="976"/>
      <c r="H358" s="976"/>
      <c r="I358" s="976"/>
      <c r="J358" s="976"/>
      <c r="K358" s="976"/>
      <c r="L358" s="976"/>
      <c r="M358" s="976"/>
      <c r="N358" s="976"/>
    </row>
    <row r="359" spans="1:14" ht="15.75" customHeight="1">
      <c r="A359" s="976"/>
      <c r="B359" s="976"/>
      <c r="C359" s="976"/>
      <c r="D359" s="976"/>
      <c r="E359" s="976"/>
      <c r="F359" s="976"/>
      <c r="G359" s="976"/>
      <c r="H359" s="976"/>
      <c r="I359" s="976"/>
      <c r="J359" s="976"/>
      <c r="K359" s="976"/>
      <c r="L359" s="976"/>
      <c r="M359" s="976"/>
      <c r="N359" s="976"/>
    </row>
    <row r="360" spans="1:14" ht="15.75" customHeight="1">
      <c r="A360" s="976"/>
      <c r="B360" s="976"/>
      <c r="C360" s="976"/>
      <c r="D360" s="976"/>
      <c r="E360" s="976"/>
      <c r="F360" s="976"/>
      <c r="G360" s="976"/>
      <c r="H360" s="976"/>
      <c r="I360" s="976"/>
      <c r="J360" s="976"/>
      <c r="K360" s="976"/>
      <c r="L360" s="976"/>
      <c r="M360" s="976"/>
      <c r="N360" s="976"/>
    </row>
    <row r="361" spans="1:14" ht="15.75" customHeight="1">
      <c r="A361" s="976"/>
      <c r="B361" s="976"/>
      <c r="C361" s="976"/>
      <c r="D361" s="976"/>
      <c r="E361" s="976"/>
      <c r="F361" s="976"/>
      <c r="G361" s="976"/>
      <c r="H361" s="976"/>
      <c r="I361" s="976"/>
      <c r="J361" s="976"/>
      <c r="K361" s="976"/>
      <c r="L361" s="976"/>
      <c r="M361" s="976"/>
      <c r="N361" s="976"/>
    </row>
    <row r="362" spans="1:14" ht="15.75" customHeight="1">
      <c r="A362" s="976"/>
      <c r="B362" s="976"/>
      <c r="C362" s="976"/>
      <c r="D362" s="976"/>
      <c r="E362" s="976"/>
      <c r="F362" s="976"/>
      <c r="G362" s="976"/>
      <c r="H362" s="976"/>
      <c r="I362" s="976"/>
      <c r="J362" s="976"/>
      <c r="K362" s="976"/>
      <c r="L362" s="976"/>
      <c r="M362" s="976"/>
      <c r="N362" s="976"/>
    </row>
    <row r="363" spans="1:14" ht="15.75" customHeight="1">
      <c r="A363" s="976"/>
      <c r="B363" s="976"/>
      <c r="C363" s="976"/>
      <c r="D363" s="976"/>
      <c r="E363" s="976"/>
      <c r="F363" s="976"/>
      <c r="G363" s="976"/>
      <c r="H363" s="976"/>
      <c r="I363" s="976"/>
      <c r="J363" s="976"/>
      <c r="K363" s="976"/>
      <c r="L363" s="976"/>
      <c r="M363" s="976"/>
      <c r="N363" s="976"/>
    </row>
    <row r="364" spans="1:14" ht="15.75" customHeight="1">
      <c r="A364" s="976"/>
      <c r="B364" s="976"/>
      <c r="C364" s="976"/>
      <c r="D364" s="976"/>
      <c r="E364" s="976"/>
      <c r="F364" s="976"/>
      <c r="G364" s="976"/>
      <c r="H364" s="976"/>
      <c r="I364" s="976"/>
      <c r="J364" s="976"/>
      <c r="K364" s="976"/>
      <c r="L364" s="976"/>
      <c r="M364" s="976"/>
      <c r="N364" s="976"/>
    </row>
    <row r="365" spans="1:14" ht="15.75" customHeight="1">
      <c r="A365" s="976"/>
      <c r="B365" s="976"/>
      <c r="C365" s="976"/>
      <c r="D365" s="976"/>
      <c r="E365" s="976"/>
      <c r="F365" s="976"/>
      <c r="G365" s="976"/>
      <c r="H365" s="976"/>
      <c r="I365" s="976"/>
      <c r="J365" s="976"/>
      <c r="K365" s="976"/>
      <c r="L365" s="976"/>
      <c r="M365" s="976"/>
      <c r="N365" s="976"/>
    </row>
    <row r="366" spans="1:14" ht="15.75" customHeight="1">
      <c r="A366" s="976"/>
      <c r="B366" s="976"/>
      <c r="C366" s="976"/>
      <c r="D366" s="976"/>
      <c r="E366" s="976"/>
      <c r="F366" s="976"/>
      <c r="G366" s="976"/>
      <c r="H366" s="976"/>
      <c r="I366" s="976"/>
      <c r="J366" s="976"/>
      <c r="K366" s="976"/>
      <c r="L366" s="976"/>
      <c r="M366" s="976"/>
      <c r="N366" s="976"/>
    </row>
    <row r="367" spans="1:14" ht="15.75" customHeight="1">
      <c r="A367" s="976"/>
      <c r="B367" s="976"/>
      <c r="C367" s="976"/>
      <c r="D367" s="976"/>
      <c r="E367" s="976"/>
      <c r="F367" s="976"/>
      <c r="G367" s="976"/>
      <c r="H367" s="976"/>
      <c r="I367" s="976"/>
      <c r="J367" s="976"/>
      <c r="K367" s="976"/>
      <c r="L367" s="976"/>
      <c r="M367" s="976"/>
      <c r="N367" s="976"/>
    </row>
    <row r="368" spans="1:14" ht="15.75" customHeight="1">
      <c r="A368" s="976"/>
      <c r="B368" s="976"/>
      <c r="C368" s="976"/>
      <c r="D368" s="976"/>
      <c r="E368" s="976"/>
      <c r="F368" s="976"/>
      <c r="G368" s="976"/>
      <c r="H368" s="976"/>
      <c r="I368" s="976"/>
      <c r="J368" s="976"/>
      <c r="K368" s="976"/>
      <c r="L368" s="976"/>
      <c r="M368" s="976"/>
      <c r="N368" s="976"/>
    </row>
    <row r="369" spans="1:14" ht="15.75" customHeight="1">
      <c r="A369" s="976"/>
      <c r="B369" s="976"/>
      <c r="C369" s="976"/>
      <c r="D369" s="976"/>
      <c r="E369" s="976"/>
      <c r="F369" s="976"/>
      <c r="G369" s="976"/>
      <c r="H369" s="976"/>
      <c r="I369" s="976"/>
      <c r="J369" s="976"/>
      <c r="K369" s="976"/>
      <c r="L369" s="976"/>
      <c r="M369" s="976"/>
      <c r="N369" s="976"/>
    </row>
    <row r="370" spans="1:14" ht="15.75" customHeight="1">
      <c r="A370" s="976"/>
      <c r="B370" s="976"/>
      <c r="C370" s="976"/>
      <c r="D370" s="976"/>
      <c r="E370" s="976"/>
      <c r="F370" s="976"/>
      <c r="G370" s="976"/>
      <c r="H370" s="976"/>
      <c r="I370" s="976"/>
      <c r="J370" s="976"/>
      <c r="K370" s="976"/>
      <c r="L370" s="976"/>
      <c r="M370" s="976"/>
      <c r="N370" s="976"/>
    </row>
    <row r="371" spans="1:14" ht="15.75" customHeight="1">
      <c r="A371" s="976"/>
      <c r="B371" s="976"/>
      <c r="C371" s="976"/>
      <c r="D371" s="976"/>
      <c r="E371" s="976"/>
      <c r="F371" s="976"/>
      <c r="G371" s="976"/>
      <c r="H371" s="976"/>
      <c r="I371" s="976"/>
      <c r="J371" s="976"/>
      <c r="K371" s="976"/>
      <c r="L371" s="976"/>
      <c r="M371" s="976"/>
      <c r="N371" s="976"/>
    </row>
    <row r="372" spans="1:14" ht="15.75" customHeight="1">
      <c r="A372" s="976"/>
      <c r="B372" s="976"/>
      <c r="C372" s="976"/>
      <c r="D372" s="976"/>
      <c r="E372" s="976"/>
      <c r="F372" s="976"/>
      <c r="G372" s="976"/>
      <c r="H372" s="976"/>
      <c r="I372" s="976"/>
      <c r="J372" s="976"/>
      <c r="K372" s="976"/>
      <c r="L372" s="976"/>
      <c r="M372" s="976"/>
      <c r="N372" s="976"/>
    </row>
    <row r="373" spans="1:14" ht="15.75" customHeight="1">
      <c r="A373" s="976"/>
      <c r="B373" s="976"/>
      <c r="C373" s="976"/>
      <c r="D373" s="976"/>
      <c r="E373" s="976"/>
      <c r="F373" s="976"/>
      <c r="G373" s="976"/>
      <c r="H373" s="976"/>
      <c r="I373" s="976"/>
      <c r="J373" s="976"/>
      <c r="K373" s="976"/>
      <c r="L373" s="976"/>
      <c r="M373" s="976"/>
      <c r="N373" s="976"/>
    </row>
    <row r="374" spans="1:14" ht="15.75" customHeight="1">
      <c r="A374" s="976"/>
      <c r="B374" s="976"/>
      <c r="C374" s="976"/>
      <c r="D374" s="976"/>
      <c r="E374" s="976"/>
      <c r="F374" s="976"/>
      <c r="G374" s="976"/>
      <c r="H374" s="976"/>
      <c r="I374" s="976"/>
      <c r="J374" s="976"/>
      <c r="K374" s="976"/>
      <c r="L374" s="976"/>
      <c r="M374" s="976"/>
      <c r="N374" s="976"/>
    </row>
    <row r="375" spans="1:14" ht="15.75" customHeight="1">
      <c r="A375" s="976"/>
      <c r="B375" s="976"/>
      <c r="C375" s="976"/>
      <c r="D375" s="976"/>
      <c r="E375" s="976"/>
      <c r="F375" s="976"/>
      <c r="G375" s="976"/>
      <c r="H375" s="976"/>
      <c r="I375" s="976"/>
      <c r="J375" s="976"/>
      <c r="K375" s="976"/>
      <c r="L375" s="976"/>
      <c r="M375" s="976"/>
      <c r="N375" s="976"/>
    </row>
    <row r="376" spans="1:14" ht="15.75" customHeight="1">
      <c r="A376" s="976"/>
      <c r="B376" s="976"/>
      <c r="C376" s="976"/>
      <c r="D376" s="976"/>
      <c r="E376" s="976"/>
      <c r="F376" s="976"/>
      <c r="G376" s="976"/>
      <c r="H376" s="976"/>
      <c r="I376" s="976"/>
      <c r="J376" s="976"/>
      <c r="K376" s="976"/>
      <c r="L376" s="976"/>
      <c r="M376" s="976"/>
      <c r="N376" s="976"/>
    </row>
    <row r="377" spans="1:14" ht="15.75" customHeight="1">
      <c r="A377" s="976"/>
      <c r="B377" s="976"/>
      <c r="C377" s="976"/>
      <c r="D377" s="976"/>
      <c r="E377" s="976"/>
      <c r="F377" s="976"/>
      <c r="G377" s="976"/>
      <c r="H377" s="976"/>
      <c r="I377" s="976"/>
      <c r="J377" s="976"/>
      <c r="K377" s="976"/>
      <c r="L377" s="976"/>
      <c r="M377" s="976"/>
      <c r="N377" s="976"/>
    </row>
    <row r="378" spans="1:14" ht="15.75" customHeight="1">
      <c r="A378" s="976"/>
      <c r="B378" s="976"/>
      <c r="C378" s="976"/>
      <c r="D378" s="976"/>
      <c r="E378" s="976"/>
      <c r="F378" s="976"/>
      <c r="G378" s="976"/>
      <c r="H378" s="976"/>
      <c r="I378" s="976"/>
      <c r="J378" s="976"/>
      <c r="K378" s="976"/>
      <c r="L378" s="976"/>
      <c r="M378" s="976"/>
      <c r="N378" s="976"/>
    </row>
    <row r="379" spans="1:14" ht="15.75" customHeight="1">
      <c r="A379" s="976"/>
      <c r="B379" s="976"/>
      <c r="C379" s="976"/>
      <c r="D379" s="976"/>
      <c r="E379" s="976"/>
      <c r="F379" s="976"/>
      <c r="G379" s="976"/>
      <c r="H379" s="976"/>
      <c r="I379" s="976"/>
      <c r="J379" s="976"/>
      <c r="K379" s="976"/>
      <c r="L379" s="976"/>
      <c r="M379" s="976"/>
      <c r="N379" s="976"/>
    </row>
    <row r="380" spans="1:14" ht="15.75" customHeight="1">
      <c r="A380" s="976"/>
      <c r="B380" s="976"/>
      <c r="C380" s="976"/>
      <c r="D380" s="976"/>
      <c r="E380" s="976"/>
      <c r="F380" s="976"/>
      <c r="G380" s="976"/>
      <c r="H380" s="976"/>
      <c r="I380" s="976"/>
      <c r="J380" s="976"/>
      <c r="K380" s="976"/>
      <c r="L380" s="976"/>
      <c r="M380" s="976"/>
      <c r="N380" s="976"/>
    </row>
    <row r="381" spans="1:14" ht="15.75" customHeight="1">
      <c r="A381" s="976"/>
      <c r="B381" s="976"/>
      <c r="C381" s="976"/>
      <c r="D381" s="976"/>
      <c r="E381" s="976"/>
      <c r="F381" s="976"/>
      <c r="G381" s="976"/>
      <c r="H381" s="976"/>
      <c r="I381" s="976"/>
      <c r="J381" s="976"/>
      <c r="K381" s="976"/>
      <c r="L381" s="976"/>
      <c r="M381" s="976"/>
      <c r="N381" s="976"/>
    </row>
    <row r="382" spans="1:14" ht="15.75" customHeight="1">
      <c r="A382" s="976"/>
      <c r="B382" s="976"/>
      <c r="C382" s="976"/>
      <c r="D382" s="976"/>
      <c r="E382" s="976"/>
      <c r="F382" s="976"/>
      <c r="G382" s="976"/>
      <c r="H382" s="976"/>
      <c r="I382" s="976"/>
      <c r="J382" s="976"/>
      <c r="K382" s="976"/>
      <c r="L382" s="976"/>
      <c r="M382" s="976"/>
      <c r="N382" s="976"/>
    </row>
    <row r="383" spans="1:14" ht="15.75" customHeight="1">
      <c r="A383" s="976"/>
      <c r="B383" s="976"/>
      <c r="C383" s="976"/>
      <c r="D383" s="976"/>
      <c r="E383" s="976"/>
      <c r="F383" s="976"/>
      <c r="G383" s="976"/>
      <c r="H383" s="976"/>
      <c r="I383" s="976"/>
      <c r="J383" s="976"/>
      <c r="K383" s="976"/>
      <c r="L383" s="976"/>
      <c r="M383" s="976"/>
      <c r="N383" s="976"/>
    </row>
    <row r="384" spans="1:14" ht="15.75" customHeight="1">
      <c r="A384" s="976"/>
      <c r="B384" s="976"/>
      <c r="C384" s="976"/>
      <c r="D384" s="976"/>
      <c r="E384" s="976"/>
      <c r="F384" s="976"/>
      <c r="G384" s="976"/>
      <c r="H384" s="976"/>
      <c r="I384" s="976"/>
      <c r="J384" s="976"/>
      <c r="K384" s="976"/>
      <c r="L384" s="976"/>
      <c r="M384" s="976"/>
      <c r="N384" s="976"/>
    </row>
    <row r="385" spans="1:14" ht="15.75" customHeight="1">
      <c r="A385" s="976"/>
      <c r="B385" s="976"/>
      <c r="C385" s="976"/>
      <c r="D385" s="976"/>
      <c r="E385" s="976"/>
      <c r="F385" s="976"/>
      <c r="G385" s="976"/>
      <c r="H385" s="976"/>
      <c r="I385" s="976"/>
      <c r="J385" s="976"/>
      <c r="K385" s="976"/>
      <c r="L385" s="976"/>
      <c r="M385" s="976"/>
      <c r="N385" s="976"/>
    </row>
    <row r="386" spans="1:14" ht="15.75" customHeight="1">
      <c r="A386" s="976"/>
      <c r="B386" s="976"/>
      <c r="C386" s="976"/>
      <c r="D386" s="976"/>
      <c r="E386" s="976"/>
      <c r="F386" s="976"/>
      <c r="G386" s="976"/>
      <c r="H386" s="976"/>
      <c r="I386" s="976"/>
      <c r="J386" s="976"/>
      <c r="K386" s="976"/>
      <c r="L386" s="976"/>
      <c r="M386" s="976"/>
      <c r="N386" s="976"/>
    </row>
    <row r="387" spans="1:14" ht="15.75" customHeight="1">
      <c r="A387" s="976"/>
      <c r="B387" s="976"/>
      <c r="C387" s="976"/>
      <c r="D387" s="976"/>
      <c r="E387" s="976"/>
      <c r="F387" s="976"/>
      <c r="G387" s="976"/>
      <c r="H387" s="976"/>
      <c r="I387" s="976"/>
      <c r="J387" s="976"/>
      <c r="K387" s="976"/>
      <c r="L387" s="976"/>
      <c r="M387" s="976"/>
      <c r="N387" s="976"/>
    </row>
    <row r="388" spans="1:14" ht="15.75" customHeight="1">
      <c r="A388" s="976"/>
      <c r="B388" s="976"/>
      <c r="C388" s="976"/>
      <c r="D388" s="976"/>
      <c r="E388" s="976"/>
      <c r="F388" s="976"/>
      <c r="G388" s="976"/>
      <c r="H388" s="976"/>
      <c r="I388" s="976"/>
      <c r="J388" s="976"/>
      <c r="K388" s="976"/>
      <c r="L388" s="976"/>
      <c r="M388" s="976"/>
      <c r="N388" s="976"/>
    </row>
    <row r="389" spans="1:14" ht="15.75" customHeight="1">
      <c r="A389" s="976"/>
      <c r="B389" s="976"/>
      <c r="C389" s="976"/>
      <c r="D389" s="976"/>
      <c r="E389" s="976"/>
      <c r="F389" s="976"/>
      <c r="G389" s="976"/>
      <c r="H389" s="976"/>
      <c r="I389" s="976"/>
      <c r="J389" s="976"/>
      <c r="K389" s="976"/>
      <c r="L389" s="976"/>
      <c r="M389" s="976"/>
      <c r="N389" s="976"/>
    </row>
    <row r="390" spans="1:14" ht="15.75" customHeight="1">
      <c r="A390" s="976"/>
      <c r="B390" s="976"/>
      <c r="C390" s="976"/>
      <c r="D390" s="976"/>
      <c r="E390" s="976"/>
      <c r="F390" s="976"/>
      <c r="G390" s="976"/>
      <c r="H390" s="976"/>
      <c r="I390" s="976"/>
      <c r="J390" s="976"/>
      <c r="K390" s="976"/>
      <c r="L390" s="976"/>
      <c r="M390" s="976"/>
      <c r="N390" s="976"/>
    </row>
    <row r="391" spans="1:14" ht="15.75" customHeight="1">
      <c r="A391" s="976"/>
      <c r="B391" s="976"/>
      <c r="C391" s="976"/>
      <c r="D391" s="976"/>
      <c r="E391" s="976"/>
      <c r="F391" s="976"/>
      <c r="G391" s="976"/>
      <c r="H391" s="976"/>
      <c r="I391" s="976"/>
      <c r="J391" s="976"/>
      <c r="K391" s="976"/>
      <c r="L391" s="976"/>
      <c r="M391" s="976"/>
      <c r="N391" s="976"/>
    </row>
    <row r="392" spans="1:14" ht="15.75" customHeight="1">
      <c r="A392" s="976"/>
      <c r="B392" s="976"/>
      <c r="C392" s="976"/>
      <c r="D392" s="976"/>
      <c r="E392" s="976"/>
      <c r="F392" s="976"/>
      <c r="G392" s="976"/>
      <c r="H392" s="976"/>
      <c r="I392" s="976"/>
      <c r="J392" s="976"/>
      <c r="K392" s="976"/>
      <c r="L392" s="976"/>
      <c r="M392" s="976"/>
      <c r="N392" s="976"/>
    </row>
    <row r="393" spans="1:14" ht="15.75" customHeight="1">
      <c r="A393" s="976"/>
      <c r="B393" s="976"/>
      <c r="C393" s="976"/>
      <c r="D393" s="976"/>
      <c r="E393" s="976"/>
      <c r="F393" s="976"/>
      <c r="G393" s="976"/>
      <c r="H393" s="976"/>
      <c r="I393" s="976"/>
      <c r="J393" s="976"/>
      <c r="K393" s="976"/>
      <c r="L393" s="976"/>
      <c r="M393" s="976"/>
      <c r="N393" s="976"/>
    </row>
    <row r="394" spans="1:14" ht="15.75" customHeight="1">
      <c r="A394" s="976"/>
      <c r="B394" s="976"/>
      <c r="C394" s="976"/>
      <c r="D394" s="976"/>
      <c r="E394" s="976"/>
      <c r="F394" s="976"/>
      <c r="G394" s="976"/>
      <c r="H394" s="976"/>
      <c r="I394" s="976"/>
      <c r="J394" s="976"/>
      <c r="K394" s="976"/>
      <c r="L394" s="976"/>
      <c r="M394" s="976"/>
      <c r="N394" s="976"/>
    </row>
    <row r="395" spans="1:14" ht="15.75" customHeight="1">
      <c r="A395" s="976"/>
      <c r="B395" s="976"/>
      <c r="C395" s="976"/>
      <c r="D395" s="976"/>
      <c r="E395" s="976"/>
      <c r="F395" s="976"/>
      <c r="G395" s="976"/>
      <c r="H395" s="976"/>
      <c r="I395" s="976"/>
      <c r="J395" s="976"/>
      <c r="K395" s="976"/>
      <c r="L395" s="976"/>
      <c r="M395" s="976"/>
      <c r="N395" s="976"/>
    </row>
    <row r="396" spans="1:14" ht="15.75" customHeight="1">
      <c r="A396" s="976"/>
      <c r="B396" s="976"/>
      <c r="C396" s="976"/>
      <c r="D396" s="976"/>
      <c r="E396" s="976"/>
      <c r="F396" s="976"/>
      <c r="G396" s="976"/>
      <c r="H396" s="976"/>
      <c r="I396" s="976"/>
      <c r="J396" s="976"/>
      <c r="K396" s="976"/>
      <c r="L396" s="976"/>
      <c r="M396" s="976"/>
      <c r="N396" s="976"/>
    </row>
    <row r="397" spans="1:14" ht="15.75" customHeight="1">
      <c r="A397" s="976"/>
      <c r="B397" s="976"/>
      <c r="C397" s="976"/>
      <c r="D397" s="976"/>
      <c r="E397" s="976"/>
      <c r="F397" s="976"/>
      <c r="G397" s="976"/>
      <c r="H397" s="976"/>
      <c r="I397" s="976"/>
      <c r="J397" s="976"/>
      <c r="K397" s="976"/>
      <c r="L397" s="976"/>
      <c r="M397" s="976"/>
      <c r="N397" s="976"/>
    </row>
    <row r="398" spans="1:14" ht="15.75" customHeight="1">
      <c r="A398" s="976"/>
      <c r="B398" s="976"/>
      <c r="C398" s="976"/>
      <c r="D398" s="976"/>
      <c r="E398" s="976"/>
      <c r="F398" s="976"/>
      <c r="G398" s="976"/>
      <c r="H398" s="976"/>
      <c r="I398" s="976"/>
      <c r="J398" s="976"/>
      <c r="K398" s="976"/>
      <c r="L398" s="976"/>
      <c r="M398" s="976"/>
      <c r="N398" s="976"/>
    </row>
    <row r="399" spans="1:14" ht="15.75" customHeight="1">
      <c r="A399" s="976"/>
      <c r="B399" s="976"/>
      <c r="C399" s="976"/>
      <c r="D399" s="976"/>
      <c r="E399" s="976"/>
      <c r="F399" s="976"/>
      <c r="G399" s="976"/>
      <c r="H399" s="976"/>
      <c r="I399" s="976"/>
      <c r="J399" s="976"/>
      <c r="K399" s="976"/>
      <c r="L399" s="976"/>
      <c r="M399" s="976"/>
      <c r="N399" s="976"/>
    </row>
    <row r="400" spans="1:14" ht="15.75" customHeight="1">
      <c r="A400" s="976"/>
      <c r="B400" s="976"/>
      <c r="C400" s="976"/>
      <c r="D400" s="976"/>
      <c r="E400" s="976"/>
      <c r="F400" s="976"/>
      <c r="G400" s="976"/>
      <c r="H400" s="976"/>
      <c r="I400" s="976"/>
      <c r="J400" s="976"/>
      <c r="K400" s="976"/>
      <c r="L400" s="976"/>
      <c r="M400" s="976"/>
      <c r="N400" s="976"/>
    </row>
    <row r="401" spans="1:14" ht="15.75" customHeight="1">
      <c r="A401" s="976"/>
      <c r="B401" s="976"/>
      <c r="C401" s="976"/>
      <c r="D401" s="976"/>
      <c r="E401" s="976"/>
      <c r="F401" s="976"/>
      <c r="G401" s="976"/>
      <c r="H401" s="976"/>
      <c r="I401" s="976"/>
      <c r="J401" s="976"/>
      <c r="K401" s="976"/>
      <c r="L401" s="976"/>
      <c r="M401" s="976"/>
      <c r="N401" s="976"/>
    </row>
    <row r="402" spans="1:14" ht="15.75" customHeight="1">
      <c r="A402" s="976"/>
      <c r="B402" s="976"/>
      <c r="C402" s="976"/>
      <c r="D402" s="976"/>
      <c r="E402" s="976"/>
      <c r="F402" s="976"/>
      <c r="G402" s="976"/>
      <c r="H402" s="976"/>
      <c r="I402" s="976"/>
      <c r="J402" s="976"/>
      <c r="K402" s="976"/>
      <c r="L402" s="976"/>
      <c r="M402" s="976"/>
      <c r="N402" s="976"/>
    </row>
    <row r="403" spans="1:14" ht="15.75" customHeight="1">
      <c r="A403" s="976"/>
      <c r="B403" s="976"/>
      <c r="C403" s="976"/>
      <c r="D403" s="976"/>
      <c r="E403" s="976"/>
      <c r="F403" s="976"/>
      <c r="G403" s="976"/>
      <c r="H403" s="976"/>
      <c r="I403" s="976"/>
      <c r="J403" s="976"/>
      <c r="K403" s="976"/>
      <c r="L403" s="976"/>
      <c r="M403" s="976"/>
      <c r="N403" s="976"/>
    </row>
    <row r="404" spans="1:14" ht="15.75" customHeight="1">
      <c r="A404" s="976"/>
      <c r="B404" s="976"/>
      <c r="C404" s="976"/>
      <c r="D404" s="976"/>
      <c r="E404" s="976"/>
      <c r="F404" s="976"/>
      <c r="G404" s="976"/>
      <c r="H404" s="976"/>
      <c r="I404" s="976"/>
      <c r="J404" s="976"/>
      <c r="K404" s="976"/>
      <c r="L404" s="976"/>
      <c r="M404" s="976"/>
      <c r="N404" s="976"/>
    </row>
    <row r="405" spans="1:14" ht="15.75" customHeight="1">
      <c r="A405" s="976"/>
      <c r="B405" s="976"/>
      <c r="C405" s="976"/>
      <c r="D405" s="976"/>
      <c r="E405" s="976"/>
      <c r="F405" s="976"/>
      <c r="G405" s="976"/>
      <c r="H405" s="976"/>
      <c r="I405" s="976"/>
      <c r="J405" s="976"/>
      <c r="K405" s="976"/>
      <c r="L405" s="976"/>
      <c r="M405" s="976"/>
      <c r="N405" s="976"/>
    </row>
    <row r="406" spans="1:14" ht="15.75" customHeight="1">
      <c r="A406" s="976"/>
      <c r="B406" s="976"/>
      <c r="C406" s="976"/>
      <c r="D406" s="976"/>
      <c r="E406" s="976"/>
      <c r="F406" s="976"/>
      <c r="G406" s="976"/>
      <c r="H406" s="976"/>
      <c r="I406" s="976"/>
      <c r="J406" s="976"/>
      <c r="K406" s="976"/>
      <c r="L406" s="976"/>
      <c r="M406" s="976"/>
      <c r="N406" s="976"/>
    </row>
    <row r="407" spans="1:14" ht="15.75" customHeight="1">
      <c r="A407" s="976"/>
      <c r="B407" s="976"/>
      <c r="C407" s="976"/>
      <c r="D407" s="976"/>
      <c r="E407" s="976"/>
      <c r="F407" s="976"/>
      <c r="G407" s="976"/>
      <c r="H407" s="976"/>
      <c r="I407" s="976"/>
      <c r="J407" s="976"/>
      <c r="K407" s="976"/>
      <c r="L407" s="976"/>
      <c r="M407" s="976"/>
      <c r="N407" s="976"/>
    </row>
    <row r="408" spans="1:14" ht="15.75" customHeight="1">
      <c r="A408" s="976"/>
      <c r="B408" s="976"/>
      <c r="C408" s="976"/>
      <c r="D408" s="976"/>
      <c r="E408" s="976"/>
      <c r="F408" s="976"/>
      <c r="G408" s="976"/>
      <c r="H408" s="976"/>
      <c r="I408" s="976"/>
      <c r="J408" s="976"/>
      <c r="K408" s="976"/>
      <c r="L408" s="976"/>
      <c r="M408" s="976"/>
      <c r="N408" s="976"/>
    </row>
    <row r="409" spans="1:14" ht="15.75" customHeight="1">
      <c r="A409" s="976"/>
      <c r="B409" s="976"/>
      <c r="C409" s="976"/>
      <c r="D409" s="976"/>
      <c r="E409" s="976"/>
      <c r="F409" s="976"/>
      <c r="G409" s="976"/>
      <c r="H409" s="976"/>
      <c r="I409" s="976"/>
      <c r="J409" s="976"/>
      <c r="K409" s="976"/>
      <c r="L409" s="976"/>
      <c r="M409" s="976"/>
      <c r="N409" s="976"/>
    </row>
    <row r="410" spans="1:14" ht="15.75" customHeight="1">
      <c r="A410" s="976"/>
      <c r="B410" s="976"/>
      <c r="C410" s="976"/>
      <c r="D410" s="976"/>
      <c r="E410" s="976"/>
      <c r="F410" s="976"/>
      <c r="G410" s="976"/>
      <c r="H410" s="976"/>
      <c r="I410" s="976"/>
      <c r="J410" s="976"/>
      <c r="K410" s="976"/>
      <c r="L410" s="976"/>
      <c r="M410" s="976"/>
      <c r="N410" s="976"/>
    </row>
    <row r="411" spans="1:14" ht="15.75" customHeight="1">
      <c r="A411" s="976"/>
      <c r="B411" s="976"/>
      <c r="C411" s="976"/>
      <c r="D411" s="976"/>
      <c r="E411" s="976"/>
      <c r="F411" s="976"/>
      <c r="G411" s="976"/>
      <c r="H411" s="976"/>
      <c r="I411" s="976"/>
      <c r="J411" s="976"/>
      <c r="K411" s="976"/>
      <c r="L411" s="976"/>
      <c r="M411" s="976"/>
      <c r="N411" s="976"/>
    </row>
    <row r="412" spans="1:14" ht="15.75" customHeight="1">
      <c r="A412" s="976"/>
      <c r="B412" s="976"/>
      <c r="C412" s="976"/>
      <c r="D412" s="976"/>
      <c r="E412" s="976"/>
      <c r="F412" s="976"/>
      <c r="G412" s="976"/>
      <c r="H412" s="976"/>
      <c r="I412" s="976"/>
      <c r="J412" s="976"/>
      <c r="K412" s="976"/>
      <c r="L412" s="976"/>
      <c r="M412" s="976"/>
      <c r="N412" s="976"/>
    </row>
    <row r="413" spans="1:14" ht="15.75" customHeight="1">
      <c r="A413" s="976"/>
      <c r="B413" s="976"/>
      <c r="C413" s="976"/>
      <c r="D413" s="976"/>
      <c r="E413" s="976"/>
      <c r="F413" s="976"/>
      <c r="G413" s="976"/>
      <c r="H413" s="976"/>
      <c r="I413" s="976"/>
      <c r="J413" s="976"/>
      <c r="K413" s="976"/>
      <c r="L413" s="976"/>
      <c r="M413" s="976"/>
      <c r="N413" s="976"/>
    </row>
    <row r="414" spans="1:14" ht="15.75" customHeight="1">
      <c r="A414" s="976"/>
      <c r="B414" s="976"/>
      <c r="C414" s="976"/>
      <c r="D414" s="976"/>
      <c r="E414" s="976"/>
      <c r="F414" s="976"/>
      <c r="G414" s="976"/>
      <c r="H414" s="976"/>
      <c r="I414" s="976"/>
      <c r="J414" s="976"/>
      <c r="K414" s="976"/>
      <c r="L414" s="976"/>
      <c r="M414" s="976"/>
      <c r="N414" s="976"/>
    </row>
    <row r="415" spans="1:14" ht="15.75" customHeight="1">
      <c r="A415" s="976"/>
      <c r="B415" s="976"/>
      <c r="C415" s="976"/>
      <c r="D415" s="976"/>
      <c r="E415" s="976"/>
      <c r="F415" s="976"/>
      <c r="G415" s="976"/>
      <c r="H415" s="976"/>
      <c r="I415" s="976"/>
      <c r="J415" s="976"/>
      <c r="K415" s="976"/>
      <c r="L415" s="976"/>
      <c r="M415" s="976"/>
      <c r="N415" s="976"/>
    </row>
    <row r="416" spans="1:14" ht="15.75" customHeight="1">
      <c r="A416" s="976"/>
      <c r="B416" s="976"/>
      <c r="C416" s="976"/>
      <c r="D416" s="976"/>
      <c r="E416" s="976"/>
      <c r="F416" s="976"/>
      <c r="G416" s="976"/>
      <c r="H416" s="976"/>
      <c r="I416" s="976"/>
      <c r="J416" s="976"/>
      <c r="K416" s="976"/>
      <c r="L416" s="976"/>
      <c r="M416" s="976"/>
      <c r="N416" s="976"/>
    </row>
    <row r="417" spans="1:14" ht="15.75" customHeight="1">
      <c r="A417" s="976"/>
      <c r="B417" s="976"/>
      <c r="C417" s="976"/>
      <c r="D417" s="976"/>
      <c r="E417" s="976"/>
      <c r="F417" s="976"/>
      <c r="G417" s="976"/>
      <c r="H417" s="976"/>
      <c r="I417" s="976"/>
      <c r="J417" s="976"/>
      <c r="K417" s="976"/>
      <c r="L417" s="976"/>
      <c r="M417" s="976"/>
      <c r="N417" s="976"/>
    </row>
    <row r="418" spans="1:14" ht="15.75" customHeight="1">
      <c r="A418" s="976"/>
      <c r="B418" s="976"/>
      <c r="C418" s="976"/>
      <c r="D418" s="976"/>
      <c r="E418" s="976"/>
      <c r="F418" s="976"/>
      <c r="G418" s="976"/>
      <c r="H418" s="976"/>
      <c r="I418" s="976"/>
      <c r="J418" s="976"/>
      <c r="K418" s="976"/>
      <c r="L418" s="976"/>
      <c r="M418" s="976"/>
      <c r="N418" s="976"/>
    </row>
    <row r="419" spans="1:14" ht="15.75" customHeight="1">
      <c r="A419" s="976"/>
      <c r="B419" s="976"/>
      <c r="C419" s="976"/>
      <c r="D419" s="976"/>
      <c r="E419" s="976"/>
      <c r="F419" s="976"/>
      <c r="G419" s="976"/>
      <c r="H419" s="976"/>
      <c r="I419" s="976"/>
      <c r="J419" s="976"/>
      <c r="K419" s="976"/>
      <c r="L419" s="976"/>
      <c r="M419" s="976"/>
      <c r="N419" s="976"/>
    </row>
    <row r="420" spans="1:14" ht="15.75" customHeight="1">
      <c r="A420" s="976"/>
      <c r="B420" s="976"/>
      <c r="C420" s="976"/>
      <c r="D420" s="976"/>
      <c r="E420" s="976"/>
      <c r="F420" s="976"/>
      <c r="G420" s="976"/>
      <c r="H420" s="976"/>
      <c r="I420" s="976"/>
      <c r="J420" s="976"/>
      <c r="K420" s="976"/>
      <c r="L420" s="976"/>
      <c r="M420" s="976"/>
      <c r="N420" s="976"/>
    </row>
    <row r="421" spans="1:14" ht="15.75" customHeight="1">
      <c r="A421" s="976"/>
      <c r="B421" s="976"/>
      <c r="C421" s="976"/>
      <c r="D421" s="976"/>
      <c r="E421" s="976"/>
      <c r="F421" s="976"/>
      <c r="G421" s="976"/>
      <c r="H421" s="976"/>
      <c r="I421" s="976"/>
      <c r="J421" s="976"/>
      <c r="K421" s="976"/>
      <c r="L421" s="976"/>
      <c r="M421" s="976"/>
      <c r="N421" s="976"/>
    </row>
    <row r="422" spans="1:14" ht="15.75" customHeight="1">
      <c r="A422" s="976"/>
      <c r="B422" s="976"/>
      <c r="C422" s="976"/>
      <c r="D422" s="976"/>
      <c r="E422" s="976"/>
      <c r="F422" s="976"/>
      <c r="G422" s="976"/>
      <c r="H422" s="976"/>
      <c r="I422" s="976"/>
      <c r="J422" s="976"/>
      <c r="K422" s="976"/>
      <c r="L422" s="976"/>
      <c r="M422" s="976"/>
      <c r="N422" s="976"/>
    </row>
    <row r="423" spans="1:14" ht="15.75" customHeight="1">
      <c r="A423" s="976"/>
      <c r="B423" s="976"/>
      <c r="C423" s="976"/>
      <c r="D423" s="976"/>
      <c r="E423" s="976"/>
      <c r="F423" s="976"/>
      <c r="G423" s="976"/>
      <c r="H423" s="976"/>
      <c r="I423" s="976"/>
      <c r="J423" s="976"/>
      <c r="K423" s="976"/>
      <c r="L423" s="976"/>
      <c r="M423" s="976"/>
      <c r="N423" s="976"/>
    </row>
    <row r="424" spans="1:14" ht="15.75" customHeight="1">
      <c r="A424" s="976"/>
      <c r="B424" s="976"/>
      <c r="C424" s="976"/>
      <c r="D424" s="976"/>
      <c r="E424" s="976"/>
      <c r="F424" s="976"/>
      <c r="G424" s="976"/>
      <c r="H424" s="976"/>
      <c r="I424" s="976"/>
      <c r="J424" s="976"/>
      <c r="K424" s="976"/>
      <c r="L424" s="976"/>
      <c r="M424" s="976"/>
      <c r="N424" s="976"/>
    </row>
    <row r="425" spans="1:14" ht="15.75" customHeight="1">
      <c r="A425" s="976"/>
      <c r="B425" s="976"/>
      <c r="C425" s="976"/>
      <c r="D425" s="976"/>
      <c r="E425" s="976"/>
      <c r="F425" s="976"/>
      <c r="G425" s="976"/>
      <c r="H425" s="976"/>
      <c r="I425" s="976"/>
      <c r="J425" s="976"/>
      <c r="K425" s="976"/>
      <c r="L425" s="976"/>
      <c r="M425" s="976"/>
      <c r="N425" s="976"/>
    </row>
    <row r="426" spans="1:14" ht="15.75" customHeight="1">
      <c r="A426" s="976"/>
      <c r="B426" s="976"/>
      <c r="C426" s="976"/>
      <c r="D426" s="976"/>
      <c r="E426" s="976"/>
      <c r="F426" s="976"/>
      <c r="G426" s="976"/>
      <c r="H426" s="976"/>
      <c r="I426" s="976"/>
      <c r="J426" s="976"/>
      <c r="K426" s="976"/>
      <c r="L426" s="976"/>
      <c r="M426" s="976"/>
      <c r="N426" s="976"/>
    </row>
    <row r="427" spans="1:14" ht="15.75" customHeight="1">
      <c r="A427" s="976"/>
      <c r="B427" s="976"/>
      <c r="C427" s="976"/>
      <c r="D427" s="976"/>
      <c r="E427" s="976"/>
      <c r="F427" s="976"/>
      <c r="G427" s="976"/>
      <c r="H427" s="976"/>
      <c r="I427" s="976"/>
      <c r="J427" s="976"/>
      <c r="K427" s="976"/>
      <c r="L427" s="976"/>
      <c r="M427" s="976"/>
      <c r="N427" s="976"/>
    </row>
    <row r="428" spans="1:14" ht="15.75" customHeight="1">
      <c r="A428" s="976"/>
      <c r="B428" s="976"/>
      <c r="C428" s="976"/>
      <c r="D428" s="976"/>
      <c r="E428" s="976"/>
      <c r="F428" s="976"/>
      <c r="G428" s="976"/>
      <c r="H428" s="976"/>
      <c r="I428" s="976"/>
      <c r="J428" s="976"/>
      <c r="K428" s="976"/>
      <c r="L428" s="976"/>
      <c r="M428" s="976"/>
      <c r="N428" s="976"/>
    </row>
    <row r="429" spans="1:14" ht="15.75" customHeight="1">
      <c r="A429" s="976"/>
      <c r="B429" s="976"/>
      <c r="C429" s="976"/>
      <c r="D429" s="976"/>
      <c r="E429" s="976"/>
      <c r="F429" s="976"/>
      <c r="G429" s="976"/>
      <c r="H429" s="976"/>
      <c r="I429" s="976"/>
      <c r="J429" s="976"/>
      <c r="K429" s="976"/>
      <c r="L429" s="976"/>
      <c r="M429" s="976"/>
      <c r="N429" s="976"/>
    </row>
    <row r="430" spans="1:14" ht="15.75" customHeight="1">
      <c r="A430" s="976"/>
      <c r="B430" s="976"/>
      <c r="C430" s="976"/>
      <c r="D430" s="976"/>
      <c r="E430" s="976"/>
      <c r="F430" s="976"/>
      <c r="G430" s="976"/>
      <c r="H430" s="976"/>
      <c r="I430" s="976"/>
      <c r="J430" s="976"/>
      <c r="K430" s="976"/>
      <c r="L430" s="976"/>
      <c r="M430" s="976"/>
      <c r="N430" s="976"/>
    </row>
    <row r="431" spans="1:14" ht="15.75" customHeight="1">
      <c r="A431" s="976"/>
      <c r="B431" s="976"/>
      <c r="C431" s="976"/>
      <c r="D431" s="976"/>
      <c r="E431" s="976"/>
      <c r="F431" s="976"/>
      <c r="G431" s="976"/>
      <c r="H431" s="976"/>
      <c r="I431" s="976"/>
      <c r="J431" s="976"/>
      <c r="K431" s="976"/>
      <c r="L431" s="976"/>
      <c r="M431" s="976"/>
      <c r="N431" s="976"/>
    </row>
    <row r="432" spans="1:14" ht="15.75" customHeight="1">
      <c r="A432" s="976"/>
      <c r="B432" s="976"/>
      <c r="C432" s="976"/>
      <c r="D432" s="976"/>
      <c r="E432" s="976"/>
      <c r="F432" s="976"/>
      <c r="G432" s="976"/>
      <c r="H432" s="976"/>
      <c r="I432" s="976"/>
      <c r="J432" s="976"/>
      <c r="K432" s="976"/>
      <c r="L432" s="976"/>
      <c r="M432" s="976"/>
      <c r="N432" s="976"/>
    </row>
    <row r="433" spans="1:14" ht="15.75" customHeight="1">
      <c r="A433" s="976"/>
      <c r="B433" s="976"/>
      <c r="C433" s="976"/>
      <c r="D433" s="976"/>
      <c r="E433" s="976"/>
      <c r="F433" s="976"/>
      <c r="G433" s="976"/>
      <c r="H433" s="976"/>
      <c r="I433" s="976"/>
      <c r="J433" s="976"/>
      <c r="K433" s="976"/>
      <c r="L433" s="976"/>
      <c r="M433" s="976"/>
      <c r="N433" s="976"/>
    </row>
    <row r="434" spans="1:14" ht="15.75" customHeight="1">
      <c r="A434" s="976"/>
      <c r="B434" s="976"/>
      <c r="C434" s="976"/>
      <c r="D434" s="976"/>
      <c r="E434" s="976"/>
      <c r="F434" s="976"/>
      <c r="G434" s="976"/>
      <c r="H434" s="976"/>
      <c r="I434" s="976"/>
      <c r="J434" s="976"/>
      <c r="K434" s="976"/>
      <c r="L434" s="976"/>
      <c r="M434" s="976"/>
      <c r="N434" s="976"/>
    </row>
    <row r="435" spans="1:14" ht="15.75" customHeight="1">
      <c r="A435" s="976"/>
      <c r="B435" s="976"/>
      <c r="C435" s="976"/>
      <c r="D435" s="976"/>
      <c r="E435" s="976"/>
      <c r="F435" s="976"/>
      <c r="G435" s="976"/>
      <c r="H435" s="976"/>
      <c r="I435" s="976"/>
      <c r="J435" s="976"/>
      <c r="K435" s="976"/>
      <c r="L435" s="976"/>
      <c r="M435" s="976"/>
      <c r="N435" s="976"/>
    </row>
    <row r="436" spans="1:14" ht="15.75" customHeight="1">
      <c r="A436" s="976"/>
      <c r="B436" s="976"/>
      <c r="C436" s="976"/>
      <c r="D436" s="976"/>
      <c r="E436" s="976"/>
      <c r="F436" s="976"/>
      <c r="G436" s="976"/>
      <c r="H436" s="976"/>
      <c r="I436" s="976"/>
      <c r="J436" s="976"/>
      <c r="K436" s="976"/>
      <c r="L436" s="976"/>
      <c r="M436" s="976"/>
      <c r="N436" s="976"/>
    </row>
    <row r="437" spans="1:14" ht="15.75" customHeight="1">
      <c r="A437" s="976"/>
      <c r="B437" s="976"/>
      <c r="C437" s="976"/>
      <c r="D437" s="976"/>
      <c r="E437" s="976"/>
      <c r="F437" s="976"/>
      <c r="G437" s="976"/>
      <c r="H437" s="976"/>
      <c r="I437" s="976"/>
      <c r="J437" s="976"/>
      <c r="K437" s="976"/>
      <c r="L437" s="976"/>
      <c r="M437" s="976"/>
      <c r="N437" s="976"/>
    </row>
    <row r="438" spans="1:14" ht="15.75" customHeight="1">
      <c r="A438" s="976"/>
      <c r="B438" s="976"/>
      <c r="C438" s="976"/>
      <c r="D438" s="976"/>
      <c r="E438" s="976"/>
      <c r="F438" s="976"/>
      <c r="G438" s="976"/>
      <c r="H438" s="976"/>
      <c r="I438" s="976"/>
      <c r="J438" s="976"/>
      <c r="K438" s="976"/>
      <c r="L438" s="976"/>
      <c r="M438" s="976"/>
      <c r="N438" s="976"/>
    </row>
    <row r="439" spans="1:14" ht="15.75" customHeight="1">
      <c r="A439" s="976"/>
      <c r="B439" s="976"/>
      <c r="C439" s="976"/>
      <c r="D439" s="976"/>
      <c r="E439" s="976"/>
      <c r="F439" s="976"/>
      <c r="G439" s="976"/>
      <c r="H439" s="976"/>
      <c r="I439" s="976"/>
      <c r="J439" s="976"/>
      <c r="K439" s="976"/>
      <c r="L439" s="976"/>
      <c r="M439" s="976"/>
      <c r="N439" s="976"/>
    </row>
    <row r="440" spans="1:14" ht="15.75" customHeight="1">
      <c r="A440" s="976"/>
      <c r="B440" s="976"/>
      <c r="C440" s="976"/>
      <c r="D440" s="976"/>
      <c r="E440" s="976"/>
      <c r="F440" s="976"/>
      <c r="G440" s="976"/>
      <c r="H440" s="976"/>
      <c r="I440" s="976"/>
      <c r="J440" s="976"/>
      <c r="K440" s="976"/>
      <c r="L440" s="976"/>
      <c r="M440" s="976"/>
      <c r="N440" s="976"/>
    </row>
    <row r="441" spans="1:14" ht="15.75" customHeight="1">
      <c r="A441" s="976"/>
      <c r="B441" s="976"/>
      <c r="C441" s="976"/>
      <c r="D441" s="976"/>
      <c r="E441" s="976"/>
      <c r="F441" s="976"/>
      <c r="G441" s="976"/>
      <c r="H441" s="976"/>
      <c r="I441" s="976"/>
      <c r="J441" s="976"/>
      <c r="K441" s="976"/>
      <c r="L441" s="976"/>
      <c r="M441" s="976"/>
      <c r="N441" s="976"/>
    </row>
    <row r="442" spans="1:14" ht="15.75" customHeight="1">
      <c r="A442" s="976"/>
      <c r="B442" s="976"/>
      <c r="C442" s="976"/>
      <c r="D442" s="976"/>
      <c r="E442" s="976"/>
      <c r="F442" s="976"/>
      <c r="G442" s="976"/>
      <c r="H442" s="976"/>
      <c r="I442" s="976"/>
      <c r="J442" s="976"/>
      <c r="K442" s="976"/>
      <c r="L442" s="976"/>
      <c r="M442" s="976"/>
      <c r="N442" s="976"/>
    </row>
    <row r="443" spans="1:14" ht="15.75" customHeight="1">
      <c r="A443" s="976"/>
      <c r="B443" s="976"/>
      <c r="C443" s="976"/>
      <c r="D443" s="976"/>
      <c r="E443" s="976"/>
      <c r="F443" s="976"/>
      <c r="G443" s="976"/>
      <c r="H443" s="976"/>
      <c r="I443" s="976"/>
      <c r="J443" s="976"/>
      <c r="K443" s="976"/>
      <c r="L443" s="976"/>
      <c r="M443" s="976"/>
      <c r="N443" s="976"/>
    </row>
    <row r="444" spans="1:14" ht="15.75" customHeight="1">
      <c r="A444" s="976"/>
      <c r="B444" s="976"/>
      <c r="C444" s="976"/>
      <c r="D444" s="976"/>
      <c r="E444" s="976"/>
      <c r="F444" s="976"/>
      <c r="G444" s="976"/>
      <c r="H444" s="976"/>
      <c r="I444" s="976"/>
      <c r="J444" s="976"/>
      <c r="K444" s="976"/>
      <c r="L444" s="976"/>
      <c r="M444" s="976"/>
      <c r="N444" s="976"/>
    </row>
    <row r="445" spans="1:14" ht="15.75" customHeight="1">
      <c r="A445" s="976"/>
      <c r="B445" s="976"/>
      <c r="C445" s="976"/>
      <c r="D445" s="976"/>
      <c r="E445" s="976"/>
      <c r="F445" s="976"/>
      <c r="G445" s="976"/>
      <c r="H445" s="976"/>
      <c r="I445" s="976"/>
      <c r="J445" s="976"/>
      <c r="K445" s="976"/>
      <c r="L445" s="976"/>
      <c r="M445" s="976"/>
      <c r="N445" s="976"/>
    </row>
    <row r="446" spans="1:14" ht="15.75" customHeight="1">
      <c r="A446" s="976"/>
      <c r="B446" s="976"/>
      <c r="C446" s="976"/>
      <c r="D446" s="976"/>
      <c r="E446" s="976"/>
      <c r="F446" s="976"/>
      <c r="G446" s="976"/>
      <c r="H446" s="976"/>
      <c r="I446" s="976"/>
      <c r="J446" s="976"/>
      <c r="K446" s="976"/>
      <c r="L446" s="976"/>
      <c r="M446" s="976"/>
      <c r="N446" s="976"/>
    </row>
    <row r="447" spans="1:14" ht="15.75" customHeight="1">
      <c r="A447" s="976"/>
      <c r="B447" s="976"/>
      <c r="C447" s="976"/>
      <c r="D447" s="976"/>
      <c r="E447" s="976"/>
      <c r="F447" s="976"/>
      <c r="G447" s="976"/>
      <c r="H447" s="976"/>
      <c r="I447" s="976"/>
      <c r="J447" s="976"/>
      <c r="K447" s="976"/>
      <c r="L447" s="976"/>
      <c r="M447" s="976"/>
      <c r="N447" s="976"/>
    </row>
    <row r="448" spans="1:14" ht="15.75" customHeight="1">
      <c r="A448" s="976"/>
      <c r="B448" s="976"/>
      <c r="C448" s="976"/>
      <c r="D448" s="976"/>
      <c r="E448" s="976"/>
      <c r="F448" s="976"/>
      <c r="G448" s="976"/>
      <c r="H448" s="976"/>
      <c r="I448" s="976"/>
      <c r="J448" s="976"/>
      <c r="K448" s="976"/>
      <c r="L448" s="976"/>
      <c r="M448" s="976"/>
      <c r="N448" s="976"/>
    </row>
    <row r="449" spans="1:14" ht="15.75" customHeight="1">
      <c r="A449" s="976"/>
      <c r="B449" s="976"/>
      <c r="C449" s="976"/>
      <c r="D449" s="976"/>
      <c r="E449" s="976"/>
      <c r="F449" s="976"/>
      <c r="G449" s="976"/>
      <c r="H449" s="976"/>
      <c r="I449" s="976"/>
      <c r="J449" s="976"/>
      <c r="K449" s="976"/>
      <c r="L449" s="976"/>
      <c r="M449" s="976"/>
      <c r="N449" s="976"/>
    </row>
    <row r="450" spans="1:14" ht="15.75" customHeight="1">
      <c r="A450" s="976"/>
      <c r="B450" s="976"/>
      <c r="C450" s="976"/>
      <c r="D450" s="976"/>
      <c r="E450" s="976"/>
      <c r="F450" s="976"/>
      <c r="G450" s="976"/>
      <c r="H450" s="976"/>
      <c r="I450" s="976"/>
      <c r="J450" s="976"/>
      <c r="K450" s="976"/>
      <c r="L450" s="976"/>
      <c r="M450" s="976"/>
      <c r="N450" s="976"/>
    </row>
    <row r="451" spans="1:14" ht="15.75" customHeight="1">
      <c r="A451" s="976"/>
      <c r="B451" s="976"/>
      <c r="C451" s="976"/>
      <c r="D451" s="976"/>
      <c r="E451" s="976"/>
      <c r="F451" s="976"/>
      <c r="G451" s="976"/>
      <c r="H451" s="976"/>
      <c r="I451" s="976"/>
      <c r="J451" s="976"/>
      <c r="K451" s="976"/>
      <c r="L451" s="976"/>
      <c r="M451" s="976"/>
      <c r="N451" s="976"/>
    </row>
    <row r="452" spans="1:14" ht="15.75" customHeight="1">
      <c r="A452" s="976"/>
      <c r="B452" s="976"/>
      <c r="C452" s="976"/>
      <c r="D452" s="976"/>
      <c r="E452" s="976"/>
      <c r="F452" s="976"/>
      <c r="G452" s="976"/>
      <c r="H452" s="976"/>
      <c r="I452" s="976"/>
      <c r="J452" s="976"/>
      <c r="K452" s="976"/>
      <c r="L452" s="976"/>
      <c r="M452" s="976"/>
      <c r="N452" s="976"/>
    </row>
    <row r="453" spans="1:14" ht="15.75" customHeight="1">
      <c r="A453" s="976"/>
      <c r="B453" s="976"/>
      <c r="C453" s="976"/>
      <c r="D453" s="976"/>
      <c r="E453" s="976"/>
      <c r="F453" s="976"/>
      <c r="G453" s="976"/>
      <c r="H453" s="976"/>
      <c r="I453" s="976"/>
      <c r="J453" s="976"/>
      <c r="K453" s="976"/>
      <c r="L453" s="976"/>
      <c r="M453" s="976"/>
      <c r="N453" s="976"/>
    </row>
    <row r="454" spans="1:14" ht="15.75" customHeight="1">
      <c r="A454" s="976"/>
      <c r="B454" s="976"/>
      <c r="C454" s="976"/>
      <c r="D454" s="976"/>
      <c r="E454" s="976"/>
      <c r="F454" s="976"/>
      <c r="G454" s="976"/>
      <c r="H454" s="976"/>
      <c r="I454" s="976"/>
      <c r="J454" s="976"/>
      <c r="K454" s="976"/>
      <c r="L454" s="976"/>
      <c r="M454" s="976"/>
      <c r="N454" s="976"/>
    </row>
    <row r="455" spans="1:14" ht="15.75" customHeight="1">
      <c r="A455" s="976"/>
      <c r="B455" s="976"/>
      <c r="C455" s="976"/>
      <c r="D455" s="976"/>
      <c r="E455" s="976"/>
      <c r="F455" s="976"/>
      <c r="G455" s="976"/>
      <c r="H455" s="976"/>
      <c r="I455" s="976"/>
      <c r="J455" s="976"/>
      <c r="K455" s="976"/>
      <c r="L455" s="976"/>
      <c r="M455" s="976"/>
      <c r="N455" s="976"/>
    </row>
    <row r="456" spans="1:14" ht="15.75" customHeight="1">
      <c r="A456" s="976"/>
      <c r="B456" s="976"/>
      <c r="C456" s="976"/>
      <c r="D456" s="976"/>
      <c r="E456" s="976"/>
      <c r="F456" s="976"/>
      <c r="G456" s="976"/>
      <c r="H456" s="976"/>
      <c r="I456" s="976"/>
      <c r="J456" s="976"/>
      <c r="K456" s="976"/>
      <c r="L456" s="976"/>
      <c r="M456" s="976"/>
      <c r="N456" s="976"/>
    </row>
    <row r="457" spans="1:14" ht="15.75" customHeight="1">
      <c r="A457" s="976"/>
      <c r="B457" s="976"/>
      <c r="C457" s="976"/>
      <c r="D457" s="976"/>
      <c r="E457" s="976"/>
      <c r="F457" s="976"/>
      <c r="G457" s="976"/>
      <c r="H457" s="976"/>
      <c r="I457" s="976"/>
      <c r="J457" s="976"/>
      <c r="K457" s="976"/>
      <c r="L457" s="976"/>
      <c r="M457" s="976"/>
      <c r="N457" s="976"/>
    </row>
    <row r="458" spans="1:14" ht="15.75" customHeight="1">
      <c r="A458" s="976"/>
      <c r="B458" s="976"/>
      <c r="C458" s="976"/>
      <c r="D458" s="976"/>
      <c r="E458" s="976"/>
      <c r="F458" s="976"/>
      <c r="G458" s="976"/>
      <c r="H458" s="976"/>
      <c r="I458" s="976"/>
      <c r="J458" s="976"/>
      <c r="K458" s="976"/>
      <c r="L458" s="976"/>
      <c r="M458" s="976"/>
      <c r="N458" s="976"/>
    </row>
    <row r="459" spans="1:14" ht="15.75" customHeight="1">
      <c r="A459" s="976"/>
      <c r="B459" s="976"/>
      <c r="C459" s="976"/>
      <c r="D459" s="976"/>
      <c r="E459" s="976"/>
      <c r="F459" s="976"/>
      <c r="G459" s="976"/>
      <c r="H459" s="976"/>
      <c r="I459" s="976"/>
      <c r="J459" s="976"/>
      <c r="K459" s="976"/>
      <c r="L459" s="976"/>
      <c r="M459" s="976"/>
      <c r="N459" s="976"/>
    </row>
    <row r="460" spans="1:14" ht="15.75" customHeight="1">
      <c r="A460" s="976"/>
      <c r="B460" s="976"/>
      <c r="C460" s="976"/>
      <c r="D460" s="976"/>
      <c r="E460" s="976"/>
      <c r="F460" s="976"/>
      <c r="G460" s="976"/>
      <c r="H460" s="976"/>
      <c r="I460" s="976"/>
      <c r="J460" s="976"/>
      <c r="K460" s="976"/>
      <c r="L460" s="976"/>
      <c r="M460" s="976"/>
      <c r="N460" s="976"/>
    </row>
    <row r="461" spans="1:14" ht="15.75" customHeight="1">
      <c r="A461" s="976"/>
      <c r="B461" s="976"/>
      <c r="C461" s="976"/>
      <c r="D461" s="976"/>
      <c r="E461" s="976"/>
      <c r="F461" s="976"/>
      <c r="G461" s="976"/>
      <c r="H461" s="976"/>
      <c r="I461" s="976"/>
      <c r="J461" s="976"/>
      <c r="K461" s="976"/>
      <c r="L461" s="976"/>
      <c r="M461" s="976"/>
      <c r="N461" s="976"/>
    </row>
    <row r="462" spans="1:14" ht="15.75" customHeight="1">
      <c r="A462" s="976"/>
      <c r="B462" s="976"/>
      <c r="C462" s="976"/>
      <c r="D462" s="976"/>
      <c r="E462" s="976"/>
      <c r="F462" s="976"/>
      <c r="G462" s="976"/>
      <c r="H462" s="976"/>
      <c r="I462" s="976"/>
      <c r="J462" s="976"/>
      <c r="K462" s="976"/>
      <c r="L462" s="976"/>
      <c r="M462" s="976"/>
      <c r="N462" s="976"/>
    </row>
    <row r="463" spans="1:14" ht="15.75" customHeight="1">
      <c r="A463" s="976"/>
      <c r="B463" s="976"/>
      <c r="C463" s="976"/>
      <c r="D463" s="976"/>
      <c r="E463" s="976"/>
      <c r="F463" s="976"/>
      <c r="G463" s="976"/>
      <c r="H463" s="976"/>
      <c r="I463" s="976"/>
      <c r="J463" s="976"/>
      <c r="K463" s="976"/>
      <c r="L463" s="976"/>
      <c r="M463" s="976"/>
      <c r="N463" s="976"/>
    </row>
    <row r="464" spans="1:14" ht="15.75" customHeight="1">
      <c r="A464" s="976"/>
      <c r="B464" s="976"/>
      <c r="C464" s="976"/>
      <c r="D464" s="976"/>
      <c r="E464" s="976"/>
      <c r="F464" s="976"/>
      <c r="G464" s="976"/>
      <c r="H464" s="976"/>
      <c r="I464" s="976"/>
      <c r="J464" s="976"/>
      <c r="K464" s="976"/>
      <c r="L464" s="976"/>
      <c r="M464" s="976"/>
      <c r="N464" s="976"/>
    </row>
    <row r="465" spans="1:14" ht="15.75" customHeight="1">
      <c r="A465" s="976"/>
      <c r="B465" s="976"/>
      <c r="C465" s="976"/>
      <c r="D465" s="976"/>
      <c r="E465" s="976"/>
      <c r="F465" s="976"/>
      <c r="G465" s="976"/>
      <c r="H465" s="976"/>
      <c r="I465" s="976"/>
      <c r="J465" s="976"/>
      <c r="K465" s="976"/>
      <c r="L465" s="976"/>
      <c r="M465" s="976"/>
      <c r="N465" s="976"/>
    </row>
    <row r="466" spans="1:14" ht="15.75" customHeight="1">
      <c r="A466" s="976"/>
      <c r="B466" s="976"/>
      <c r="C466" s="976"/>
      <c r="D466" s="976"/>
      <c r="E466" s="976"/>
      <c r="F466" s="976"/>
      <c r="G466" s="976"/>
      <c r="H466" s="976"/>
      <c r="I466" s="976"/>
      <c r="J466" s="976"/>
      <c r="K466" s="976"/>
      <c r="L466" s="976"/>
      <c r="M466" s="976"/>
      <c r="N466" s="976"/>
    </row>
    <row r="467" spans="1:14" ht="15.75" customHeight="1">
      <c r="A467" s="976"/>
      <c r="B467" s="976"/>
      <c r="C467" s="976"/>
      <c r="D467" s="976"/>
      <c r="E467" s="976"/>
      <c r="F467" s="976"/>
      <c r="G467" s="976"/>
      <c r="H467" s="976"/>
      <c r="I467" s="976"/>
      <c r="J467" s="976"/>
      <c r="K467" s="976"/>
      <c r="L467" s="976"/>
      <c r="M467" s="976"/>
      <c r="N467" s="976"/>
    </row>
    <row r="468" spans="1:14" ht="15.75" customHeight="1">
      <c r="A468" s="976"/>
      <c r="B468" s="976"/>
      <c r="C468" s="976"/>
      <c r="D468" s="976"/>
      <c r="E468" s="976"/>
      <c r="F468" s="976"/>
      <c r="G468" s="976"/>
      <c r="H468" s="976"/>
      <c r="I468" s="976"/>
      <c r="J468" s="976"/>
      <c r="K468" s="976"/>
      <c r="L468" s="976"/>
      <c r="M468" s="976"/>
      <c r="N468" s="976"/>
    </row>
    <row r="469" spans="1:14" ht="15.75" customHeight="1">
      <c r="A469" s="976"/>
      <c r="B469" s="976"/>
      <c r="C469" s="976"/>
      <c r="D469" s="976"/>
      <c r="E469" s="976"/>
      <c r="F469" s="976"/>
      <c r="G469" s="976"/>
      <c r="H469" s="976"/>
      <c r="I469" s="976"/>
      <c r="J469" s="976"/>
      <c r="K469" s="976"/>
      <c r="L469" s="976"/>
      <c r="M469" s="976"/>
      <c r="N469" s="976"/>
    </row>
    <row r="470" spans="1:14" ht="15.75" customHeight="1">
      <c r="A470" s="976"/>
      <c r="B470" s="976"/>
      <c r="C470" s="976"/>
      <c r="D470" s="976"/>
      <c r="E470" s="976"/>
      <c r="F470" s="976"/>
      <c r="G470" s="976"/>
      <c r="H470" s="976"/>
      <c r="I470" s="976"/>
      <c r="J470" s="976"/>
      <c r="K470" s="976"/>
      <c r="L470" s="976"/>
      <c r="M470" s="976"/>
      <c r="N470" s="976"/>
    </row>
    <row r="471" spans="1:14" ht="15.75" customHeight="1">
      <c r="A471" s="976"/>
      <c r="B471" s="976"/>
      <c r="C471" s="976"/>
      <c r="D471" s="976"/>
      <c r="E471" s="976"/>
      <c r="F471" s="976"/>
      <c r="G471" s="976"/>
      <c r="H471" s="976"/>
      <c r="I471" s="976"/>
      <c r="J471" s="976"/>
      <c r="K471" s="976"/>
      <c r="L471" s="976"/>
      <c r="M471" s="976"/>
      <c r="N471" s="976"/>
    </row>
    <row r="472" spans="1:14" ht="15.75" customHeight="1">
      <c r="A472" s="976"/>
      <c r="B472" s="976"/>
      <c r="C472" s="976"/>
      <c r="D472" s="976"/>
      <c r="E472" s="976"/>
      <c r="F472" s="976"/>
      <c r="G472" s="976"/>
      <c r="H472" s="976"/>
      <c r="I472" s="976"/>
      <c r="J472" s="976"/>
      <c r="K472" s="976"/>
      <c r="L472" s="976"/>
      <c r="M472" s="976"/>
      <c r="N472" s="976"/>
    </row>
    <row r="473" spans="1:14" ht="15.75" customHeight="1">
      <c r="A473" s="976"/>
      <c r="B473" s="976"/>
      <c r="C473" s="976"/>
      <c r="D473" s="976"/>
      <c r="E473" s="976"/>
      <c r="F473" s="976"/>
      <c r="G473" s="976"/>
      <c r="H473" s="976"/>
      <c r="I473" s="976"/>
      <c r="J473" s="976"/>
      <c r="K473" s="976"/>
      <c r="L473" s="976"/>
      <c r="M473" s="976"/>
      <c r="N473" s="976"/>
    </row>
    <row r="474" spans="1:14" ht="15.75" customHeight="1">
      <c r="A474" s="976"/>
      <c r="B474" s="976"/>
      <c r="C474" s="976"/>
      <c r="D474" s="976"/>
      <c r="E474" s="976"/>
      <c r="F474" s="976"/>
      <c r="G474" s="976"/>
      <c r="H474" s="976"/>
      <c r="I474" s="976"/>
      <c r="J474" s="976"/>
      <c r="K474" s="976"/>
      <c r="L474" s="976"/>
      <c r="M474" s="976"/>
      <c r="N474" s="976"/>
    </row>
    <row r="475" spans="1:14" ht="15.75" customHeight="1">
      <c r="A475" s="976"/>
      <c r="B475" s="976"/>
      <c r="C475" s="976"/>
      <c r="D475" s="976"/>
      <c r="E475" s="976"/>
      <c r="F475" s="976"/>
      <c r="G475" s="976"/>
      <c r="H475" s="976"/>
      <c r="I475" s="976"/>
      <c r="J475" s="976"/>
      <c r="K475" s="976"/>
      <c r="L475" s="976"/>
      <c r="M475" s="976"/>
      <c r="N475" s="976"/>
    </row>
    <row r="476" spans="1:14" ht="15.75" customHeight="1">
      <c r="A476" s="976"/>
      <c r="B476" s="976"/>
      <c r="C476" s="976"/>
      <c r="D476" s="976"/>
      <c r="E476" s="976"/>
      <c r="F476" s="976"/>
      <c r="G476" s="976"/>
      <c r="H476" s="976"/>
      <c r="I476" s="976"/>
      <c r="J476" s="976"/>
      <c r="K476" s="976"/>
      <c r="L476" s="976"/>
      <c r="M476" s="976"/>
      <c r="N476" s="976"/>
    </row>
    <row r="477" spans="1:14" ht="15.75" customHeight="1">
      <c r="A477" s="976"/>
      <c r="B477" s="976"/>
      <c r="C477" s="976"/>
      <c r="D477" s="976"/>
      <c r="E477" s="976"/>
      <c r="F477" s="976"/>
      <c r="G477" s="976"/>
      <c r="H477" s="976"/>
      <c r="I477" s="976"/>
      <c r="J477" s="976"/>
      <c r="K477" s="976"/>
      <c r="L477" s="976"/>
      <c r="M477" s="976"/>
      <c r="N477" s="976"/>
    </row>
    <row r="478" spans="1:14" ht="15.75" customHeight="1">
      <c r="A478" s="976"/>
      <c r="B478" s="976"/>
      <c r="C478" s="976"/>
      <c r="D478" s="976"/>
      <c r="E478" s="976"/>
      <c r="F478" s="976"/>
      <c r="G478" s="976"/>
      <c r="H478" s="976"/>
      <c r="I478" s="976"/>
      <c r="J478" s="976"/>
      <c r="K478" s="976"/>
      <c r="L478" s="976"/>
      <c r="M478" s="976"/>
      <c r="N478" s="976"/>
    </row>
    <row r="479" spans="1:14" ht="15.75" customHeight="1">
      <c r="A479" s="976"/>
      <c r="B479" s="976"/>
      <c r="C479" s="976"/>
      <c r="D479" s="976"/>
      <c r="E479" s="976"/>
      <c r="F479" s="976"/>
      <c r="G479" s="976"/>
      <c r="H479" s="976"/>
      <c r="I479" s="976"/>
      <c r="J479" s="976"/>
      <c r="K479" s="976"/>
      <c r="L479" s="976"/>
      <c r="M479" s="976"/>
      <c r="N479" s="976"/>
    </row>
    <row r="480" spans="1:14" ht="15.75" customHeight="1">
      <c r="A480" s="976"/>
      <c r="B480" s="976"/>
      <c r="C480" s="976"/>
      <c r="D480" s="976"/>
      <c r="E480" s="976"/>
      <c r="F480" s="976"/>
      <c r="G480" s="976"/>
      <c r="H480" s="976"/>
      <c r="I480" s="976"/>
      <c r="J480" s="976"/>
      <c r="K480" s="976"/>
      <c r="L480" s="976"/>
      <c r="M480" s="976"/>
      <c r="N480" s="976"/>
    </row>
    <row r="481" spans="1:14" ht="15.75" customHeight="1">
      <c r="A481" s="976"/>
      <c r="B481" s="976"/>
      <c r="C481" s="976"/>
      <c r="D481" s="976"/>
      <c r="E481" s="976"/>
      <c r="F481" s="976"/>
      <c r="G481" s="976"/>
      <c r="H481" s="976"/>
      <c r="I481" s="976"/>
      <c r="J481" s="976"/>
      <c r="K481" s="976"/>
      <c r="L481" s="976"/>
      <c r="M481" s="976"/>
      <c r="N481" s="976"/>
    </row>
    <row r="482" spans="1:14" ht="15.75" customHeight="1">
      <c r="A482" s="976"/>
      <c r="B482" s="976"/>
      <c r="C482" s="976"/>
      <c r="D482" s="976"/>
      <c r="E482" s="976"/>
      <c r="F482" s="976"/>
      <c r="G482" s="976"/>
      <c r="H482" s="976"/>
      <c r="I482" s="976"/>
      <c r="J482" s="976"/>
      <c r="K482" s="976"/>
      <c r="L482" s="976"/>
      <c r="M482" s="976"/>
      <c r="N482" s="976"/>
    </row>
    <row r="483" spans="1:14" ht="15.75" customHeight="1">
      <c r="A483" s="976"/>
      <c r="B483" s="976"/>
      <c r="C483" s="976"/>
      <c r="D483" s="976"/>
      <c r="E483" s="976"/>
      <c r="F483" s="976"/>
      <c r="G483" s="976"/>
      <c r="H483" s="976"/>
      <c r="I483" s="976"/>
      <c r="J483" s="976"/>
      <c r="K483" s="976"/>
      <c r="L483" s="976"/>
      <c r="M483" s="976"/>
      <c r="N483" s="976"/>
    </row>
    <row r="484" spans="1:14" ht="15.75" customHeight="1">
      <c r="A484" s="976"/>
      <c r="B484" s="976"/>
      <c r="C484" s="976"/>
      <c r="D484" s="976"/>
      <c r="E484" s="976"/>
      <c r="F484" s="976"/>
      <c r="G484" s="976"/>
      <c r="H484" s="976"/>
      <c r="I484" s="976"/>
      <c r="J484" s="976"/>
      <c r="K484" s="976"/>
      <c r="L484" s="976"/>
      <c r="M484" s="976"/>
      <c r="N484" s="976"/>
    </row>
    <row r="485" spans="1:14" ht="15.75" customHeight="1">
      <c r="A485" s="976"/>
      <c r="B485" s="976"/>
      <c r="C485" s="976"/>
      <c r="D485" s="976"/>
      <c r="E485" s="976"/>
      <c r="F485" s="976"/>
      <c r="G485" s="976"/>
      <c r="H485" s="976"/>
      <c r="I485" s="976"/>
      <c r="J485" s="976"/>
      <c r="K485" s="976"/>
      <c r="L485" s="976"/>
      <c r="M485" s="976"/>
      <c r="N485" s="976"/>
    </row>
    <row r="486" spans="1:14" ht="15.75" customHeight="1">
      <c r="A486" s="976"/>
      <c r="B486" s="976"/>
      <c r="C486" s="976"/>
      <c r="D486" s="976"/>
      <c r="E486" s="976"/>
      <c r="F486" s="976"/>
      <c r="G486" s="976"/>
      <c r="H486" s="976"/>
      <c r="I486" s="976"/>
      <c r="J486" s="976"/>
      <c r="K486" s="976"/>
      <c r="L486" s="976"/>
      <c r="M486" s="976"/>
      <c r="N486" s="976"/>
    </row>
    <row r="487" spans="1:14" ht="15.75" customHeight="1">
      <c r="A487" s="976"/>
      <c r="B487" s="976"/>
      <c r="C487" s="976"/>
      <c r="D487" s="976"/>
      <c r="E487" s="976"/>
      <c r="F487" s="976"/>
      <c r="G487" s="976"/>
      <c r="H487" s="976"/>
      <c r="I487" s="976"/>
      <c r="J487" s="976"/>
      <c r="K487" s="976"/>
      <c r="L487" s="976"/>
      <c r="M487" s="976"/>
      <c r="N487" s="976"/>
    </row>
    <row r="488" spans="1:14" ht="15.75" customHeight="1">
      <c r="A488" s="976"/>
      <c r="B488" s="976"/>
      <c r="C488" s="976"/>
      <c r="D488" s="976"/>
      <c r="E488" s="976"/>
      <c r="F488" s="976"/>
      <c r="G488" s="976"/>
      <c r="H488" s="976"/>
      <c r="I488" s="976"/>
      <c r="J488" s="976"/>
      <c r="K488" s="976"/>
      <c r="L488" s="976"/>
      <c r="M488" s="976"/>
      <c r="N488" s="976"/>
    </row>
    <row r="489" spans="1:14" ht="15.75" customHeight="1">
      <c r="A489" s="976"/>
      <c r="B489" s="976"/>
      <c r="C489" s="976"/>
      <c r="D489" s="976"/>
      <c r="E489" s="976"/>
      <c r="F489" s="976"/>
      <c r="G489" s="976"/>
      <c r="H489" s="976"/>
      <c r="I489" s="976"/>
      <c r="J489" s="976"/>
      <c r="K489" s="976"/>
      <c r="L489" s="976"/>
      <c r="M489" s="976"/>
      <c r="N489" s="976"/>
    </row>
    <row r="490" spans="1:14" ht="15.75" customHeight="1">
      <c r="A490" s="976"/>
      <c r="B490" s="976"/>
      <c r="C490" s="976"/>
      <c r="D490" s="976"/>
      <c r="E490" s="976"/>
      <c r="F490" s="976"/>
      <c r="G490" s="976"/>
      <c r="H490" s="976"/>
      <c r="I490" s="976"/>
      <c r="J490" s="976"/>
      <c r="K490" s="976"/>
      <c r="L490" s="976"/>
      <c r="M490" s="976"/>
      <c r="N490" s="976"/>
    </row>
    <row r="491" spans="1:14" ht="15.75" customHeight="1">
      <c r="A491" s="976"/>
      <c r="B491" s="976"/>
      <c r="C491" s="976"/>
      <c r="D491" s="976"/>
      <c r="E491" s="976"/>
      <c r="F491" s="976"/>
      <c r="G491" s="976"/>
      <c r="H491" s="976"/>
      <c r="I491" s="976"/>
      <c r="J491" s="976"/>
      <c r="K491" s="976"/>
      <c r="L491" s="976"/>
      <c r="M491" s="976"/>
      <c r="N491" s="976"/>
    </row>
    <row r="492" spans="1:14" ht="15.75" customHeight="1">
      <c r="A492" s="976"/>
      <c r="B492" s="976"/>
      <c r="C492" s="976"/>
      <c r="D492" s="976"/>
      <c r="E492" s="976"/>
      <c r="F492" s="976"/>
      <c r="G492" s="976"/>
      <c r="H492" s="976"/>
      <c r="I492" s="976"/>
      <c r="J492" s="976"/>
      <c r="K492" s="976"/>
      <c r="L492" s="976"/>
      <c r="M492" s="976"/>
      <c r="N492" s="976"/>
    </row>
    <row r="493" spans="1:14" ht="15.75" customHeight="1">
      <c r="A493" s="976"/>
      <c r="B493" s="976"/>
      <c r="C493" s="976"/>
      <c r="D493" s="976"/>
      <c r="E493" s="976"/>
      <c r="F493" s="976"/>
      <c r="G493" s="976"/>
      <c r="H493" s="976"/>
      <c r="I493" s="976"/>
      <c r="J493" s="976"/>
      <c r="K493" s="976"/>
      <c r="L493" s="976"/>
      <c r="M493" s="976"/>
      <c r="N493" s="976"/>
    </row>
    <row r="494" spans="1:14" ht="15.75" customHeight="1">
      <c r="A494" s="976"/>
      <c r="B494" s="976"/>
      <c r="C494" s="976"/>
      <c r="D494" s="976"/>
      <c r="E494" s="976"/>
      <c r="F494" s="976"/>
      <c r="G494" s="976"/>
      <c r="H494" s="976"/>
      <c r="I494" s="976"/>
      <c r="J494" s="976"/>
      <c r="K494" s="976"/>
      <c r="L494" s="976"/>
      <c r="M494" s="976"/>
      <c r="N494" s="976"/>
    </row>
    <row r="495" spans="1:14" ht="15.75" customHeight="1">
      <c r="A495" s="976"/>
      <c r="B495" s="976"/>
      <c r="C495" s="976"/>
      <c r="D495" s="976"/>
      <c r="E495" s="976"/>
      <c r="F495" s="976"/>
      <c r="G495" s="976"/>
      <c r="H495" s="976"/>
      <c r="I495" s="976"/>
      <c r="J495" s="976"/>
      <c r="K495" s="976"/>
      <c r="L495" s="976"/>
      <c r="M495" s="976"/>
      <c r="N495" s="976"/>
    </row>
    <row r="496" spans="1:14" ht="15.75" customHeight="1">
      <c r="A496" s="976"/>
      <c r="B496" s="976"/>
      <c r="C496" s="976"/>
      <c r="D496" s="976"/>
      <c r="E496" s="976"/>
      <c r="F496" s="976"/>
      <c r="G496" s="976"/>
      <c r="H496" s="976"/>
      <c r="I496" s="976"/>
      <c r="J496" s="976"/>
      <c r="K496" s="976"/>
      <c r="L496" s="976"/>
      <c r="M496" s="976"/>
      <c r="N496" s="976"/>
    </row>
    <row r="497" spans="1:14" ht="15.75" customHeight="1">
      <c r="A497" s="976"/>
      <c r="B497" s="976"/>
      <c r="C497" s="976"/>
      <c r="D497" s="976"/>
      <c r="E497" s="976"/>
      <c r="F497" s="976"/>
      <c r="G497" s="976"/>
      <c r="H497" s="976"/>
      <c r="I497" s="976"/>
      <c r="J497" s="976"/>
      <c r="K497" s="976"/>
      <c r="L497" s="976"/>
      <c r="M497" s="976"/>
      <c r="N497" s="976"/>
    </row>
    <row r="498" spans="1:14" ht="15.75" customHeight="1">
      <c r="A498" s="976"/>
      <c r="B498" s="976"/>
      <c r="C498" s="976"/>
      <c r="D498" s="976"/>
      <c r="E498" s="976"/>
      <c r="F498" s="976"/>
      <c r="G498" s="976"/>
      <c r="H498" s="976"/>
      <c r="I498" s="976"/>
      <c r="J498" s="976"/>
      <c r="K498" s="976"/>
      <c r="L498" s="976"/>
      <c r="M498" s="976"/>
      <c r="N498" s="976"/>
    </row>
    <row r="499" spans="1:14" ht="15.75" customHeight="1">
      <c r="A499" s="976"/>
      <c r="B499" s="976"/>
      <c r="C499" s="976"/>
      <c r="D499" s="976"/>
      <c r="E499" s="976"/>
      <c r="F499" s="976"/>
      <c r="G499" s="976"/>
      <c r="H499" s="976"/>
      <c r="I499" s="976"/>
      <c r="J499" s="976"/>
      <c r="K499" s="976"/>
      <c r="L499" s="976"/>
      <c r="M499" s="976"/>
      <c r="N499" s="976"/>
    </row>
    <row r="500" spans="1:14" ht="15.75" customHeight="1">
      <c r="A500" s="976"/>
      <c r="B500" s="976"/>
      <c r="C500" s="976"/>
      <c r="D500" s="976"/>
      <c r="E500" s="976"/>
      <c r="F500" s="976"/>
      <c r="G500" s="976"/>
      <c r="H500" s="976"/>
      <c r="I500" s="976"/>
      <c r="J500" s="976"/>
      <c r="K500" s="976"/>
      <c r="L500" s="976"/>
      <c r="M500" s="976"/>
      <c r="N500" s="976"/>
    </row>
    <row r="501" spans="1:14" ht="15.75" customHeight="1">
      <c r="A501" s="976"/>
      <c r="B501" s="976"/>
      <c r="C501" s="976"/>
      <c r="D501" s="976"/>
      <c r="E501" s="976"/>
      <c r="F501" s="976"/>
      <c r="G501" s="976"/>
      <c r="H501" s="976"/>
      <c r="I501" s="976"/>
      <c r="J501" s="976"/>
      <c r="K501" s="976"/>
      <c r="L501" s="976"/>
      <c r="M501" s="976"/>
      <c r="N501" s="976"/>
    </row>
    <row r="502" spans="1:14" ht="15.75" customHeight="1">
      <c r="A502" s="976"/>
      <c r="B502" s="976"/>
      <c r="C502" s="976"/>
      <c r="D502" s="976"/>
      <c r="E502" s="976"/>
      <c r="F502" s="976"/>
      <c r="G502" s="976"/>
      <c r="H502" s="976"/>
      <c r="I502" s="976"/>
      <c r="J502" s="976"/>
      <c r="K502" s="976"/>
      <c r="L502" s="976"/>
      <c r="M502" s="976"/>
      <c r="N502" s="976"/>
    </row>
    <row r="503" spans="1:14" ht="15.75" customHeight="1">
      <c r="A503" s="976"/>
      <c r="B503" s="976"/>
      <c r="C503" s="976"/>
      <c r="D503" s="976"/>
      <c r="E503" s="976"/>
      <c r="F503" s="976"/>
      <c r="G503" s="976"/>
      <c r="H503" s="976"/>
      <c r="I503" s="976"/>
      <c r="J503" s="976"/>
      <c r="K503" s="976"/>
      <c r="L503" s="976"/>
      <c r="M503" s="976"/>
      <c r="N503" s="976"/>
    </row>
    <row r="504" spans="1:14" ht="15.75" customHeight="1">
      <c r="A504" s="976"/>
      <c r="B504" s="976"/>
      <c r="C504" s="976"/>
      <c r="D504" s="976"/>
      <c r="E504" s="976"/>
      <c r="F504" s="976"/>
      <c r="G504" s="976"/>
      <c r="H504" s="976"/>
      <c r="I504" s="976"/>
      <c r="J504" s="976"/>
      <c r="K504" s="976"/>
      <c r="L504" s="976"/>
      <c r="M504" s="976"/>
      <c r="N504" s="976"/>
    </row>
    <row r="505" spans="1:14" ht="15.75" customHeight="1">
      <c r="A505" s="976"/>
      <c r="B505" s="976"/>
      <c r="C505" s="976"/>
      <c r="D505" s="976"/>
      <c r="E505" s="976"/>
      <c r="F505" s="976"/>
      <c r="G505" s="976"/>
      <c r="H505" s="976"/>
      <c r="I505" s="976"/>
      <c r="J505" s="976"/>
      <c r="K505" s="976"/>
      <c r="L505" s="976"/>
      <c r="M505" s="976"/>
      <c r="N505" s="976"/>
    </row>
    <row r="506" spans="1:14" ht="15.75" customHeight="1">
      <c r="A506" s="976"/>
      <c r="B506" s="976"/>
      <c r="C506" s="976"/>
      <c r="D506" s="976"/>
      <c r="E506" s="976"/>
      <c r="F506" s="976"/>
      <c r="G506" s="976"/>
      <c r="H506" s="976"/>
      <c r="I506" s="976"/>
      <c r="J506" s="976"/>
      <c r="K506" s="976"/>
      <c r="L506" s="976"/>
      <c r="M506" s="976"/>
      <c r="N506" s="976"/>
    </row>
    <row r="507" spans="1:14" ht="15.75" customHeight="1">
      <c r="A507" s="976"/>
      <c r="B507" s="976"/>
      <c r="C507" s="976"/>
      <c r="D507" s="976"/>
      <c r="E507" s="976"/>
      <c r="F507" s="976"/>
      <c r="G507" s="976"/>
      <c r="H507" s="976"/>
      <c r="I507" s="976"/>
      <c r="J507" s="976"/>
      <c r="K507" s="976"/>
      <c r="L507" s="976"/>
      <c r="M507" s="976"/>
      <c r="N507" s="976"/>
    </row>
    <row r="508" spans="1:14" ht="15.75" customHeight="1">
      <c r="A508" s="976"/>
      <c r="B508" s="976"/>
      <c r="C508" s="976"/>
      <c r="D508" s="976"/>
      <c r="E508" s="976"/>
      <c r="F508" s="976"/>
      <c r="G508" s="976"/>
      <c r="H508" s="976"/>
      <c r="I508" s="976"/>
      <c r="J508" s="976"/>
      <c r="K508" s="976"/>
      <c r="L508" s="976"/>
      <c r="M508" s="976"/>
      <c r="N508" s="976"/>
    </row>
    <row r="509" spans="1:14" ht="15.75" customHeight="1">
      <c r="A509" s="976"/>
      <c r="B509" s="976"/>
      <c r="C509" s="976"/>
      <c r="D509" s="976"/>
      <c r="E509" s="976"/>
      <c r="F509" s="976"/>
      <c r="G509" s="976"/>
      <c r="H509" s="976"/>
      <c r="I509" s="976"/>
      <c r="J509" s="976"/>
      <c r="K509" s="976"/>
      <c r="L509" s="976"/>
      <c r="M509" s="976"/>
      <c r="N509" s="976"/>
    </row>
    <row r="510" spans="1:14" ht="15.75" customHeight="1">
      <c r="A510" s="976"/>
      <c r="B510" s="976"/>
      <c r="C510" s="976"/>
      <c r="D510" s="976"/>
      <c r="E510" s="976"/>
      <c r="F510" s="976"/>
      <c r="G510" s="976"/>
      <c r="H510" s="976"/>
      <c r="I510" s="976"/>
      <c r="J510" s="976"/>
      <c r="K510" s="976"/>
      <c r="L510" s="976"/>
      <c r="M510" s="976"/>
      <c r="N510" s="976"/>
    </row>
    <row r="511" spans="1:14" ht="15.75" customHeight="1">
      <c r="A511" s="976"/>
      <c r="B511" s="976"/>
      <c r="C511" s="976"/>
      <c r="D511" s="976"/>
      <c r="E511" s="976"/>
      <c r="F511" s="976"/>
      <c r="G511" s="976"/>
      <c r="H511" s="976"/>
      <c r="I511" s="976"/>
      <c r="J511" s="976"/>
      <c r="K511" s="976"/>
      <c r="L511" s="976"/>
      <c r="M511" s="976"/>
      <c r="N511" s="976"/>
    </row>
    <row r="512" spans="1:14" ht="15.75" customHeight="1">
      <c r="A512" s="976"/>
      <c r="B512" s="976"/>
      <c r="C512" s="976"/>
      <c r="D512" s="976"/>
      <c r="E512" s="976"/>
      <c r="F512" s="976"/>
      <c r="G512" s="976"/>
      <c r="H512" s="976"/>
      <c r="I512" s="976"/>
      <c r="J512" s="976"/>
      <c r="K512" s="976"/>
      <c r="L512" s="976"/>
      <c r="M512" s="976"/>
      <c r="N512" s="976"/>
    </row>
    <row r="513" spans="1:14" ht="15.75" customHeight="1">
      <c r="A513" s="976"/>
      <c r="B513" s="976"/>
      <c r="C513" s="976"/>
      <c r="D513" s="976"/>
      <c r="E513" s="976"/>
      <c r="F513" s="976"/>
      <c r="G513" s="976"/>
      <c r="H513" s="976"/>
      <c r="I513" s="976"/>
      <c r="J513" s="976"/>
      <c r="K513" s="976"/>
      <c r="L513" s="976"/>
      <c r="M513" s="976"/>
      <c r="N513" s="976"/>
    </row>
    <row r="514" spans="1:14" ht="15.75" customHeight="1">
      <c r="A514" s="976"/>
      <c r="B514" s="976"/>
      <c r="C514" s="976"/>
      <c r="D514" s="976"/>
      <c r="E514" s="976"/>
      <c r="F514" s="976"/>
      <c r="G514" s="976"/>
      <c r="H514" s="976"/>
      <c r="I514" s="976"/>
      <c r="J514" s="976"/>
      <c r="K514" s="976"/>
      <c r="L514" s="976"/>
      <c r="M514" s="976"/>
      <c r="N514" s="976"/>
    </row>
    <row r="515" spans="1:14" ht="15.75" customHeight="1">
      <c r="A515" s="976"/>
      <c r="B515" s="976"/>
      <c r="C515" s="976"/>
      <c r="D515" s="976"/>
      <c r="E515" s="976"/>
      <c r="F515" s="976"/>
      <c r="G515" s="976"/>
      <c r="H515" s="976"/>
      <c r="I515" s="976"/>
      <c r="J515" s="976"/>
      <c r="K515" s="976"/>
      <c r="L515" s="976"/>
      <c r="M515" s="976"/>
      <c r="N515" s="976"/>
    </row>
    <row r="516" spans="1:14" ht="15.75" customHeight="1">
      <c r="A516" s="976"/>
      <c r="B516" s="976"/>
      <c r="C516" s="976"/>
      <c r="D516" s="976"/>
      <c r="E516" s="976"/>
      <c r="F516" s="976"/>
      <c r="G516" s="976"/>
      <c r="H516" s="976"/>
      <c r="I516" s="976"/>
      <c r="J516" s="976"/>
      <c r="K516" s="976"/>
      <c r="L516" s="976"/>
      <c r="M516" s="976"/>
      <c r="N516" s="976"/>
    </row>
    <row r="517" spans="1:14" ht="15.75" customHeight="1">
      <c r="A517" s="976"/>
      <c r="B517" s="976"/>
      <c r="C517" s="976"/>
      <c r="D517" s="976"/>
      <c r="E517" s="976"/>
      <c r="F517" s="976"/>
      <c r="G517" s="976"/>
      <c r="H517" s="976"/>
      <c r="I517" s="976"/>
      <c r="J517" s="976"/>
      <c r="K517" s="976"/>
      <c r="L517" s="976"/>
      <c r="M517" s="976"/>
      <c r="N517" s="976"/>
    </row>
    <row r="518" spans="1:14" ht="15.75" customHeight="1">
      <c r="A518" s="976"/>
      <c r="B518" s="976"/>
      <c r="C518" s="976"/>
      <c r="D518" s="976"/>
      <c r="E518" s="976"/>
      <c r="F518" s="976"/>
      <c r="G518" s="976"/>
      <c r="H518" s="976"/>
      <c r="I518" s="976"/>
      <c r="J518" s="976"/>
      <c r="K518" s="976"/>
      <c r="L518" s="976"/>
      <c r="M518" s="976"/>
      <c r="N518" s="976"/>
    </row>
    <row r="519" spans="1:14" ht="15.75" customHeight="1">
      <c r="A519" s="976"/>
      <c r="B519" s="976"/>
      <c r="C519" s="976"/>
      <c r="D519" s="976"/>
      <c r="E519" s="976"/>
      <c r="F519" s="976"/>
      <c r="G519" s="976"/>
      <c r="H519" s="976"/>
      <c r="I519" s="976"/>
      <c r="J519" s="976"/>
      <c r="K519" s="976"/>
      <c r="L519" s="976"/>
      <c r="M519" s="976"/>
      <c r="N519" s="976"/>
    </row>
    <row r="520" spans="1:14" ht="15.75" customHeight="1">
      <c r="A520" s="976"/>
      <c r="B520" s="976"/>
      <c r="C520" s="976"/>
      <c r="D520" s="976"/>
      <c r="E520" s="976"/>
      <c r="F520" s="976"/>
      <c r="G520" s="976"/>
      <c r="H520" s="976"/>
      <c r="I520" s="976"/>
      <c r="J520" s="976"/>
      <c r="K520" s="976"/>
      <c r="L520" s="976"/>
      <c r="M520" s="976"/>
      <c r="N520" s="976"/>
    </row>
    <row r="521" spans="1:14" ht="15.75" customHeight="1">
      <c r="A521" s="976"/>
      <c r="B521" s="976"/>
      <c r="C521" s="976"/>
      <c r="D521" s="976"/>
      <c r="E521" s="976"/>
      <c r="F521" s="976"/>
      <c r="G521" s="976"/>
      <c r="H521" s="976"/>
      <c r="I521" s="976"/>
      <c r="J521" s="976"/>
      <c r="K521" s="976"/>
      <c r="L521" s="976"/>
      <c r="M521" s="976"/>
      <c r="N521" s="976"/>
    </row>
    <row r="522" spans="1:14" ht="15.75" customHeight="1">
      <c r="A522" s="976"/>
      <c r="B522" s="976"/>
      <c r="C522" s="976"/>
      <c r="D522" s="976"/>
      <c r="E522" s="976"/>
      <c r="F522" s="976"/>
      <c r="G522" s="976"/>
      <c r="H522" s="976"/>
      <c r="I522" s="976"/>
      <c r="J522" s="976"/>
      <c r="K522" s="976"/>
      <c r="L522" s="976"/>
      <c r="M522" s="976"/>
      <c r="N522" s="976"/>
    </row>
    <row r="523" spans="1:14" ht="15.75" customHeight="1">
      <c r="A523" s="976"/>
      <c r="B523" s="976"/>
      <c r="C523" s="976"/>
      <c r="D523" s="976"/>
      <c r="E523" s="976"/>
      <c r="F523" s="976"/>
      <c r="G523" s="976"/>
      <c r="H523" s="976"/>
      <c r="I523" s="976"/>
      <c r="J523" s="976"/>
      <c r="K523" s="976"/>
      <c r="L523" s="976"/>
      <c r="M523" s="976"/>
      <c r="N523" s="976"/>
    </row>
    <row r="524" spans="1:14" ht="15.75" customHeight="1">
      <c r="A524" s="976"/>
      <c r="B524" s="976"/>
      <c r="C524" s="976"/>
      <c r="D524" s="976"/>
      <c r="E524" s="976"/>
      <c r="F524" s="976"/>
      <c r="G524" s="976"/>
      <c r="H524" s="976"/>
      <c r="I524" s="976"/>
      <c r="J524" s="976"/>
      <c r="K524" s="976"/>
      <c r="L524" s="976"/>
      <c r="M524" s="976"/>
      <c r="N524" s="976"/>
    </row>
    <row r="525" spans="1:14" ht="15.75" customHeight="1">
      <c r="A525" s="976"/>
      <c r="B525" s="976"/>
      <c r="C525" s="976"/>
      <c r="D525" s="976"/>
      <c r="E525" s="976"/>
      <c r="F525" s="976"/>
      <c r="G525" s="976"/>
      <c r="H525" s="976"/>
      <c r="I525" s="976"/>
      <c r="J525" s="976"/>
      <c r="K525" s="976"/>
      <c r="L525" s="976"/>
      <c r="M525" s="976"/>
      <c r="N525" s="976"/>
    </row>
    <row r="526" spans="1:14" ht="15.75" customHeight="1">
      <c r="A526" s="976"/>
      <c r="B526" s="976"/>
      <c r="C526" s="976"/>
      <c r="D526" s="976"/>
      <c r="E526" s="976"/>
      <c r="F526" s="976"/>
      <c r="G526" s="976"/>
      <c r="H526" s="976"/>
      <c r="I526" s="976"/>
      <c r="J526" s="976"/>
      <c r="K526" s="976"/>
      <c r="L526" s="976"/>
      <c r="M526" s="976"/>
      <c r="N526" s="976"/>
    </row>
    <row r="527" spans="1:14" ht="15.75" customHeight="1">
      <c r="A527" s="976"/>
      <c r="B527" s="976"/>
      <c r="C527" s="976"/>
      <c r="D527" s="976"/>
      <c r="E527" s="976"/>
      <c r="F527" s="976"/>
      <c r="G527" s="976"/>
      <c r="H527" s="976"/>
      <c r="I527" s="976"/>
      <c r="J527" s="976"/>
      <c r="K527" s="976"/>
      <c r="L527" s="976"/>
      <c r="M527" s="976"/>
      <c r="N527" s="976"/>
    </row>
    <row r="528" spans="1:14" ht="15.75" customHeight="1">
      <c r="A528" s="976"/>
      <c r="B528" s="976"/>
      <c r="C528" s="976"/>
      <c r="D528" s="976"/>
      <c r="E528" s="976"/>
      <c r="F528" s="976"/>
      <c r="G528" s="976"/>
      <c r="H528" s="976"/>
      <c r="I528" s="976"/>
      <c r="J528" s="976"/>
      <c r="K528" s="976"/>
      <c r="L528" s="976"/>
      <c r="M528" s="976"/>
      <c r="N528" s="976"/>
    </row>
    <row r="529" spans="1:14" ht="15.75" customHeight="1">
      <c r="A529" s="976"/>
      <c r="B529" s="976"/>
      <c r="C529" s="976"/>
      <c r="D529" s="976"/>
      <c r="E529" s="976"/>
      <c r="F529" s="976"/>
      <c r="G529" s="976"/>
      <c r="H529" s="976"/>
      <c r="I529" s="976"/>
      <c r="J529" s="976"/>
      <c r="K529" s="976"/>
      <c r="L529" s="976"/>
      <c r="M529" s="976"/>
      <c r="N529" s="976"/>
    </row>
    <row r="530" spans="1:14" ht="15.75" customHeight="1">
      <c r="A530" s="976"/>
      <c r="B530" s="976"/>
      <c r="C530" s="976"/>
      <c r="D530" s="976"/>
      <c r="E530" s="976"/>
      <c r="F530" s="976"/>
      <c r="G530" s="976"/>
      <c r="H530" s="976"/>
      <c r="I530" s="976"/>
      <c r="J530" s="976"/>
      <c r="K530" s="976"/>
      <c r="L530" s="976"/>
      <c r="M530" s="976"/>
      <c r="N530" s="976"/>
    </row>
    <row r="531" spans="1:14" ht="15.75" customHeight="1">
      <c r="A531" s="976"/>
      <c r="B531" s="976"/>
      <c r="C531" s="976"/>
      <c r="D531" s="976"/>
      <c r="E531" s="976"/>
      <c r="F531" s="976"/>
      <c r="G531" s="976"/>
      <c r="H531" s="976"/>
      <c r="I531" s="976"/>
      <c r="J531" s="976"/>
      <c r="K531" s="976"/>
      <c r="L531" s="976"/>
      <c r="M531" s="976"/>
      <c r="N531" s="976"/>
    </row>
    <row r="532" spans="1:14" ht="15.75" customHeight="1">
      <c r="A532" s="976"/>
      <c r="B532" s="976"/>
      <c r="C532" s="976"/>
      <c r="D532" s="976"/>
      <c r="E532" s="976"/>
      <c r="F532" s="976"/>
      <c r="G532" s="976"/>
      <c r="H532" s="976"/>
      <c r="I532" s="976"/>
      <c r="J532" s="976"/>
      <c r="K532" s="976"/>
      <c r="L532" s="976"/>
      <c r="M532" s="976"/>
      <c r="N532" s="976"/>
    </row>
    <row r="533" spans="1:14" ht="15.75" customHeight="1">
      <c r="A533" s="976"/>
      <c r="B533" s="976"/>
      <c r="C533" s="976"/>
      <c r="D533" s="976"/>
      <c r="E533" s="976"/>
      <c r="F533" s="976"/>
      <c r="G533" s="976"/>
      <c r="H533" s="976"/>
      <c r="I533" s="976"/>
      <c r="J533" s="976"/>
      <c r="K533" s="976"/>
      <c r="L533" s="976"/>
      <c r="M533" s="976"/>
      <c r="N533" s="976"/>
    </row>
    <row r="534" spans="1:14" ht="15.75" customHeight="1">
      <c r="A534" s="976"/>
      <c r="B534" s="976"/>
      <c r="C534" s="976"/>
      <c r="D534" s="976"/>
      <c r="E534" s="976"/>
      <c r="F534" s="976"/>
      <c r="G534" s="976"/>
      <c r="H534" s="976"/>
      <c r="I534" s="976"/>
      <c r="J534" s="976"/>
      <c r="K534" s="976"/>
      <c r="L534" s="976"/>
      <c r="M534" s="976"/>
      <c r="N534" s="976"/>
    </row>
    <row r="535" spans="1:14" ht="15.75" customHeight="1">
      <c r="A535" s="976"/>
      <c r="B535" s="976"/>
      <c r="C535" s="976"/>
      <c r="D535" s="976"/>
      <c r="E535" s="976"/>
      <c r="F535" s="976"/>
      <c r="G535" s="976"/>
      <c r="H535" s="976"/>
      <c r="I535" s="976"/>
      <c r="J535" s="976"/>
      <c r="K535" s="976"/>
      <c r="L535" s="976"/>
      <c r="M535" s="976"/>
      <c r="N535" s="976"/>
    </row>
    <row r="536" spans="1:14" ht="15.75" customHeight="1">
      <c r="A536" s="976"/>
      <c r="B536" s="976"/>
      <c r="C536" s="976"/>
      <c r="D536" s="976"/>
      <c r="E536" s="976"/>
      <c r="F536" s="976"/>
      <c r="G536" s="976"/>
      <c r="H536" s="976"/>
      <c r="I536" s="976"/>
      <c r="J536" s="976"/>
      <c r="K536" s="976"/>
      <c r="L536" s="976"/>
      <c r="M536" s="976"/>
      <c r="N536" s="976"/>
    </row>
    <row r="537" spans="1:14" ht="15.75" customHeight="1">
      <c r="A537" s="976"/>
      <c r="B537" s="976"/>
      <c r="C537" s="976"/>
      <c r="D537" s="976"/>
      <c r="E537" s="976"/>
      <c r="F537" s="976"/>
      <c r="G537" s="976"/>
      <c r="H537" s="976"/>
      <c r="I537" s="976"/>
      <c r="J537" s="976"/>
      <c r="K537" s="976"/>
      <c r="L537" s="976"/>
      <c r="M537" s="976"/>
      <c r="N537" s="976"/>
    </row>
    <row r="538" spans="1:14" ht="15.75" customHeight="1">
      <c r="A538" s="976"/>
      <c r="B538" s="976"/>
      <c r="C538" s="976"/>
      <c r="D538" s="976"/>
      <c r="E538" s="976"/>
      <c r="F538" s="976"/>
      <c r="G538" s="976"/>
      <c r="H538" s="976"/>
      <c r="I538" s="976"/>
      <c r="J538" s="976"/>
      <c r="K538" s="976"/>
      <c r="L538" s="976"/>
      <c r="M538" s="976"/>
      <c r="N538" s="976"/>
    </row>
    <row r="539" spans="1:14" ht="15.75" customHeight="1">
      <c r="A539" s="976"/>
      <c r="B539" s="976"/>
      <c r="C539" s="976"/>
      <c r="D539" s="976"/>
      <c r="E539" s="976"/>
      <c r="F539" s="976"/>
      <c r="G539" s="976"/>
      <c r="H539" s="976"/>
      <c r="I539" s="976"/>
      <c r="J539" s="976"/>
      <c r="K539" s="976"/>
      <c r="L539" s="976"/>
      <c r="M539" s="976"/>
      <c r="N539" s="976"/>
    </row>
    <row r="540" spans="1:14" ht="15.75" customHeight="1">
      <c r="A540" s="976"/>
      <c r="B540" s="976"/>
      <c r="C540" s="976"/>
      <c r="D540" s="976"/>
      <c r="E540" s="976"/>
      <c r="F540" s="976"/>
      <c r="G540" s="976"/>
      <c r="H540" s="976"/>
      <c r="I540" s="976"/>
      <c r="J540" s="976"/>
      <c r="K540" s="976"/>
      <c r="L540" s="976"/>
      <c r="M540" s="976"/>
      <c r="N540" s="976"/>
    </row>
    <row r="541" spans="1:14" ht="15.75" customHeight="1">
      <c r="A541" s="976"/>
      <c r="B541" s="976"/>
      <c r="C541" s="976"/>
      <c r="D541" s="976"/>
      <c r="E541" s="976"/>
      <c r="F541" s="976"/>
      <c r="G541" s="976"/>
      <c r="H541" s="976"/>
      <c r="I541" s="976"/>
      <c r="J541" s="976"/>
      <c r="K541" s="976"/>
      <c r="L541" s="976"/>
      <c r="M541" s="976"/>
      <c r="N541" s="976"/>
    </row>
    <row r="542" spans="1:14" ht="15.75" customHeight="1">
      <c r="A542" s="976"/>
      <c r="B542" s="976"/>
      <c r="C542" s="976"/>
      <c r="D542" s="976"/>
      <c r="E542" s="976"/>
      <c r="F542" s="976"/>
      <c r="G542" s="976"/>
      <c r="H542" s="976"/>
      <c r="I542" s="976"/>
      <c r="J542" s="976"/>
      <c r="K542" s="976"/>
      <c r="L542" s="976"/>
      <c r="M542" s="976"/>
      <c r="N542" s="976"/>
    </row>
    <row r="543" spans="1:14" ht="15.75" customHeight="1">
      <c r="A543" s="976"/>
      <c r="B543" s="976"/>
      <c r="C543" s="976"/>
      <c r="D543" s="976"/>
      <c r="E543" s="976"/>
      <c r="F543" s="976"/>
      <c r="G543" s="976"/>
      <c r="H543" s="976"/>
      <c r="I543" s="976"/>
      <c r="J543" s="976"/>
      <c r="K543" s="976"/>
      <c r="L543" s="976"/>
      <c r="M543" s="976"/>
      <c r="N543" s="976"/>
    </row>
    <row r="544" spans="1:14" ht="15.75" customHeight="1">
      <c r="A544" s="976"/>
      <c r="B544" s="976"/>
      <c r="C544" s="976"/>
      <c r="D544" s="976"/>
      <c r="E544" s="976"/>
      <c r="F544" s="976"/>
      <c r="G544" s="976"/>
      <c r="H544" s="976"/>
      <c r="I544" s="976"/>
      <c r="J544" s="976"/>
      <c r="K544" s="976"/>
      <c r="L544" s="976"/>
      <c r="M544" s="976"/>
      <c r="N544" s="976"/>
    </row>
    <row r="545" spans="1:14" ht="15.75" customHeight="1">
      <c r="A545" s="976"/>
      <c r="B545" s="976"/>
      <c r="C545" s="976"/>
      <c r="D545" s="976"/>
      <c r="E545" s="976"/>
      <c r="F545" s="976"/>
      <c r="G545" s="976"/>
      <c r="H545" s="976"/>
      <c r="I545" s="976"/>
      <c r="J545" s="976"/>
      <c r="K545" s="976"/>
      <c r="L545" s="976"/>
      <c r="M545" s="976"/>
      <c r="N545" s="976"/>
    </row>
    <row r="546" spans="1:14" ht="15.75" customHeight="1">
      <c r="A546" s="976"/>
      <c r="B546" s="976"/>
      <c r="C546" s="976"/>
      <c r="D546" s="976"/>
      <c r="E546" s="976"/>
      <c r="F546" s="976"/>
      <c r="G546" s="976"/>
      <c r="H546" s="976"/>
      <c r="I546" s="976"/>
      <c r="J546" s="976"/>
      <c r="K546" s="976"/>
      <c r="L546" s="976"/>
      <c r="M546" s="976"/>
      <c r="N546" s="976"/>
    </row>
    <row r="547" spans="1:14" ht="15.75" customHeight="1">
      <c r="A547" s="976"/>
      <c r="B547" s="976"/>
      <c r="C547" s="976"/>
      <c r="D547" s="976"/>
      <c r="E547" s="976"/>
      <c r="F547" s="976"/>
      <c r="G547" s="976"/>
      <c r="H547" s="976"/>
      <c r="I547" s="976"/>
      <c r="J547" s="976"/>
      <c r="K547" s="976"/>
      <c r="L547" s="976"/>
      <c r="M547" s="976"/>
      <c r="N547" s="976"/>
    </row>
    <row r="548" spans="1:14" ht="15.75" customHeight="1">
      <c r="A548" s="976"/>
      <c r="B548" s="976"/>
      <c r="C548" s="976"/>
      <c r="D548" s="976"/>
      <c r="E548" s="976"/>
      <c r="F548" s="976"/>
      <c r="G548" s="976"/>
      <c r="H548" s="976"/>
      <c r="I548" s="976"/>
      <c r="J548" s="976"/>
      <c r="K548" s="976"/>
      <c r="L548" s="976"/>
      <c r="M548" s="976"/>
      <c r="N548" s="976"/>
    </row>
    <row r="549" spans="1:14" ht="15.75" customHeight="1">
      <c r="A549" s="976"/>
      <c r="B549" s="976"/>
      <c r="C549" s="976"/>
      <c r="D549" s="976"/>
      <c r="E549" s="976"/>
      <c r="F549" s="976"/>
      <c r="G549" s="976"/>
      <c r="H549" s="976"/>
      <c r="I549" s="976"/>
      <c r="J549" s="976"/>
      <c r="K549" s="976"/>
      <c r="L549" s="976"/>
      <c r="M549" s="976"/>
      <c r="N549" s="976"/>
    </row>
    <row r="550" spans="1:14" ht="15.75" customHeight="1">
      <c r="A550" s="976"/>
      <c r="B550" s="976"/>
      <c r="C550" s="976"/>
      <c r="D550" s="976"/>
      <c r="E550" s="976"/>
      <c r="F550" s="976"/>
      <c r="G550" s="976"/>
      <c r="H550" s="976"/>
      <c r="I550" s="976"/>
      <c r="J550" s="976"/>
      <c r="K550" s="976"/>
      <c r="L550" s="976"/>
      <c r="M550" s="976"/>
      <c r="N550" s="976"/>
    </row>
    <row r="551" spans="1:14" ht="15.75" customHeight="1">
      <c r="A551" s="976"/>
      <c r="B551" s="976"/>
      <c r="C551" s="976"/>
      <c r="D551" s="976"/>
      <c r="E551" s="976"/>
      <c r="F551" s="976"/>
      <c r="G551" s="976"/>
      <c r="H551" s="976"/>
      <c r="I551" s="976"/>
      <c r="J551" s="976"/>
      <c r="K551" s="976"/>
      <c r="L551" s="976"/>
      <c r="M551" s="976"/>
      <c r="N551" s="976"/>
    </row>
    <row r="552" spans="1:14" ht="15.75" customHeight="1">
      <c r="A552" s="976"/>
      <c r="B552" s="976"/>
      <c r="C552" s="976"/>
      <c r="D552" s="976"/>
      <c r="E552" s="976"/>
      <c r="F552" s="976"/>
      <c r="G552" s="976"/>
      <c r="H552" s="976"/>
      <c r="I552" s="976"/>
      <c r="J552" s="976"/>
      <c r="K552" s="976"/>
      <c r="L552" s="976"/>
      <c r="M552" s="976"/>
      <c r="N552" s="976"/>
    </row>
    <row r="553" spans="1:14" ht="15.75" customHeight="1">
      <c r="A553" s="976"/>
      <c r="B553" s="976"/>
      <c r="C553" s="976"/>
      <c r="D553" s="976"/>
      <c r="E553" s="976"/>
      <c r="F553" s="976"/>
      <c r="G553" s="976"/>
      <c r="H553" s="976"/>
      <c r="I553" s="976"/>
      <c r="J553" s="976"/>
      <c r="K553" s="976"/>
      <c r="L553" s="976"/>
      <c r="M553" s="976"/>
      <c r="N553" s="976"/>
    </row>
    <row r="554" spans="1:14" ht="15.75" customHeight="1">
      <c r="A554" s="976"/>
      <c r="B554" s="976"/>
      <c r="C554" s="976"/>
      <c r="D554" s="976"/>
      <c r="E554" s="976"/>
      <c r="F554" s="976"/>
      <c r="G554" s="976"/>
      <c r="H554" s="976"/>
      <c r="I554" s="976"/>
      <c r="J554" s="976"/>
      <c r="K554" s="976"/>
      <c r="L554" s="976"/>
      <c r="M554" s="976"/>
      <c r="N554" s="976"/>
    </row>
    <row r="555" spans="1:14" ht="15.75" customHeight="1">
      <c r="A555" s="976"/>
      <c r="B555" s="976"/>
      <c r="C555" s="976"/>
      <c r="D555" s="976"/>
      <c r="E555" s="976"/>
      <c r="F555" s="976"/>
      <c r="G555" s="976"/>
      <c r="H555" s="976"/>
      <c r="I555" s="976"/>
      <c r="J555" s="976"/>
      <c r="K555" s="976"/>
      <c r="L555" s="976"/>
      <c r="M555" s="976"/>
      <c r="N555" s="976"/>
    </row>
    <row r="556" spans="1:14" ht="15.75" customHeight="1">
      <c r="A556" s="976"/>
      <c r="B556" s="976"/>
      <c r="C556" s="976"/>
      <c r="D556" s="976"/>
      <c r="E556" s="976"/>
      <c r="F556" s="976"/>
      <c r="G556" s="976"/>
      <c r="H556" s="976"/>
      <c r="I556" s="976"/>
      <c r="J556" s="976"/>
      <c r="K556" s="976"/>
      <c r="L556" s="976"/>
      <c r="M556" s="976"/>
      <c r="N556" s="976"/>
    </row>
    <row r="557" spans="1:14" ht="15.75" customHeight="1">
      <c r="A557" s="976"/>
      <c r="B557" s="976"/>
      <c r="C557" s="976"/>
      <c r="D557" s="976"/>
      <c r="E557" s="976"/>
      <c r="F557" s="976"/>
      <c r="G557" s="976"/>
      <c r="H557" s="976"/>
      <c r="I557" s="976"/>
      <c r="J557" s="976"/>
      <c r="K557" s="976"/>
      <c r="L557" s="976"/>
      <c r="M557" s="976"/>
      <c r="N557" s="976"/>
    </row>
    <row r="558" spans="1:14" ht="15.75" customHeight="1">
      <c r="A558" s="976"/>
      <c r="B558" s="976"/>
      <c r="C558" s="976"/>
      <c r="D558" s="976"/>
      <c r="E558" s="976"/>
      <c r="F558" s="976"/>
      <c r="G558" s="976"/>
      <c r="H558" s="976"/>
      <c r="I558" s="976"/>
      <c r="J558" s="976"/>
      <c r="K558" s="976"/>
      <c r="L558" s="976"/>
      <c r="M558" s="976"/>
      <c r="N558" s="976"/>
    </row>
    <row r="559" spans="1:14" ht="15.75" customHeight="1">
      <c r="A559" s="976"/>
      <c r="B559" s="976"/>
      <c r="C559" s="976"/>
      <c r="D559" s="976"/>
      <c r="E559" s="976"/>
      <c r="F559" s="976"/>
      <c r="G559" s="976"/>
      <c r="H559" s="976"/>
      <c r="I559" s="976"/>
      <c r="J559" s="976"/>
      <c r="K559" s="976"/>
      <c r="L559" s="976"/>
      <c r="M559" s="976"/>
      <c r="N559" s="976"/>
    </row>
    <row r="560" spans="1:14" ht="15.75" customHeight="1">
      <c r="A560" s="976"/>
      <c r="B560" s="976"/>
      <c r="C560" s="976"/>
      <c r="D560" s="976"/>
      <c r="E560" s="976"/>
      <c r="F560" s="976"/>
      <c r="G560" s="976"/>
      <c r="H560" s="976"/>
      <c r="I560" s="976"/>
      <c r="J560" s="976"/>
      <c r="K560" s="976"/>
      <c r="L560" s="976"/>
      <c r="M560" s="976"/>
      <c r="N560" s="976"/>
    </row>
    <row r="561" spans="1:14" ht="15.75" customHeight="1">
      <c r="A561" s="976"/>
      <c r="B561" s="976"/>
      <c r="C561" s="976"/>
      <c r="D561" s="976"/>
      <c r="E561" s="976"/>
      <c r="F561" s="976"/>
      <c r="G561" s="976"/>
      <c r="H561" s="976"/>
      <c r="I561" s="976"/>
      <c r="J561" s="976"/>
      <c r="K561" s="976"/>
      <c r="L561" s="976"/>
      <c r="M561" s="976"/>
      <c r="N561" s="976"/>
    </row>
    <row r="562" spans="1:14" ht="15.75" customHeight="1">
      <c r="A562" s="976"/>
      <c r="B562" s="976"/>
      <c r="C562" s="976"/>
      <c r="D562" s="976"/>
      <c r="E562" s="976"/>
      <c r="F562" s="976"/>
      <c r="G562" s="976"/>
      <c r="H562" s="976"/>
      <c r="I562" s="976"/>
      <c r="J562" s="976"/>
      <c r="K562" s="976"/>
      <c r="L562" s="976"/>
      <c r="M562" s="976"/>
      <c r="N562" s="976"/>
    </row>
    <row r="563" spans="1:14" ht="15.75" customHeight="1">
      <c r="A563" s="976"/>
      <c r="B563" s="976"/>
      <c r="C563" s="976"/>
      <c r="D563" s="976"/>
      <c r="E563" s="976"/>
      <c r="F563" s="976"/>
      <c r="G563" s="976"/>
      <c r="H563" s="976"/>
      <c r="I563" s="976"/>
      <c r="J563" s="976"/>
      <c r="K563" s="976"/>
      <c r="L563" s="976"/>
      <c r="M563" s="976"/>
      <c r="N563" s="976"/>
    </row>
    <row r="564" spans="1:14" ht="15.75" customHeight="1">
      <c r="A564" s="976"/>
      <c r="B564" s="976"/>
      <c r="C564" s="976"/>
      <c r="D564" s="976"/>
      <c r="E564" s="976"/>
      <c r="F564" s="976"/>
      <c r="G564" s="976"/>
      <c r="H564" s="976"/>
      <c r="I564" s="976"/>
      <c r="J564" s="976"/>
      <c r="K564" s="976"/>
      <c r="L564" s="976"/>
      <c r="M564" s="976"/>
      <c r="N564" s="976"/>
    </row>
    <row r="565" spans="1:14" ht="15.75" customHeight="1">
      <c r="A565" s="976"/>
      <c r="B565" s="976"/>
      <c r="C565" s="976"/>
      <c r="D565" s="976"/>
      <c r="E565" s="976"/>
      <c r="F565" s="976"/>
      <c r="G565" s="976"/>
      <c r="H565" s="976"/>
      <c r="I565" s="976"/>
      <c r="J565" s="976"/>
      <c r="K565" s="976"/>
      <c r="L565" s="976"/>
      <c r="M565" s="976"/>
      <c r="N565" s="976"/>
    </row>
    <row r="566" spans="1:14" ht="15.75" customHeight="1">
      <c r="A566" s="976"/>
      <c r="B566" s="976"/>
      <c r="C566" s="976"/>
      <c r="D566" s="976"/>
      <c r="E566" s="976"/>
      <c r="F566" s="976"/>
      <c r="G566" s="976"/>
      <c r="H566" s="976"/>
      <c r="I566" s="976"/>
      <c r="J566" s="976"/>
      <c r="K566" s="976"/>
      <c r="L566" s="976"/>
      <c r="M566" s="976"/>
      <c r="N566" s="976"/>
    </row>
    <row r="567" spans="1:14" ht="15.75" customHeight="1">
      <c r="A567" s="976"/>
      <c r="B567" s="976"/>
      <c r="C567" s="976"/>
      <c r="D567" s="976"/>
      <c r="E567" s="976"/>
      <c r="F567" s="976"/>
      <c r="G567" s="976"/>
      <c r="H567" s="976"/>
      <c r="I567" s="976"/>
      <c r="J567" s="976"/>
      <c r="K567" s="976"/>
      <c r="L567" s="976"/>
      <c r="M567" s="976"/>
      <c r="N567" s="976"/>
    </row>
    <row r="568" spans="1:14" ht="15.75" customHeight="1">
      <c r="A568" s="976"/>
      <c r="B568" s="976"/>
      <c r="C568" s="976"/>
      <c r="D568" s="976"/>
      <c r="E568" s="976"/>
      <c r="F568" s="976"/>
      <c r="G568" s="976"/>
      <c r="H568" s="976"/>
      <c r="I568" s="976"/>
      <c r="J568" s="976"/>
      <c r="K568" s="976"/>
      <c r="L568" s="976"/>
      <c r="M568" s="976"/>
      <c r="N568" s="976"/>
    </row>
    <row r="569" spans="1:14" ht="15.75" customHeight="1">
      <c r="A569" s="976"/>
      <c r="B569" s="976"/>
      <c r="C569" s="976"/>
      <c r="D569" s="976"/>
      <c r="E569" s="976"/>
      <c r="F569" s="976"/>
      <c r="G569" s="976"/>
      <c r="H569" s="976"/>
      <c r="I569" s="976"/>
      <c r="J569" s="976"/>
      <c r="K569" s="976"/>
      <c r="L569" s="976"/>
      <c r="M569" s="976"/>
      <c r="N569" s="976"/>
    </row>
    <row r="570" spans="1:14" ht="15.75" customHeight="1">
      <c r="A570" s="976"/>
      <c r="B570" s="976"/>
      <c r="C570" s="976"/>
      <c r="D570" s="976"/>
      <c r="E570" s="976"/>
      <c r="F570" s="976"/>
      <c r="G570" s="976"/>
      <c r="H570" s="976"/>
      <c r="I570" s="976"/>
      <c r="J570" s="976"/>
      <c r="K570" s="976"/>
      <c r="L570" s="976"/>
      <c r="M570" s="976"/>
      <c r="N570" s="976"/>
    </row>
    <row r="571" spans="1:14" ht="15.75" customHeight="1">
      <c r="A571" s="976"/>
      <c r="B571" s="976"/>
      <c r="C571" s="976"/>
      <c r="D571" s="976"/>
      <c r="E571" s="976"/>
      <c r="F571" s="976"/>
      <c r="G571" s="976"/>
      <c r="H571" s="976"/>
      <c r="I571" s="976"/>
      <c r="J571" s="976"/>
      <c r="K571" s="976"/>
      <c r="L571" s="976"/>
      <c r="M571" s="976"/>
      <c r="N571" s="976"/>
    </row>
    <row r="572" spans="1:14" ht="15.75" customHeight="1">
      <c r="A572" s="976"/>
      <c r="B572" s="976"/>
      <c r="C572" s="976"/>
      <c r="D572" s="976"/>
      <c r="E572" s="976"/>
      <c r="F572" s="976"/>
      <c r="G572" s="976"/>
      <c r="H572" s="976"/>
      <c r="I572" s="976"/>
      <c r="J572" s="976"/>
      <c r="K572" s="976"/>
      <c r="L572" s="976"/>
      <c r="M572" s="976"/>
      <c r="N572" s="976"/>
    </row>
    <row r="573" spans="1:14" ht="15.75" customHeight="1">
      <c r="A573" s="976"/>
      <c r="B573" s="976"/>
      <c r="C573" s="976"/>
      <c r="D573" s="976"/>
      <c r="E573" s="976"/>
      <c r="F573" s="976"/>
      <c r="G573" s="976"/>
      <c r="H573" s="976"/>
      <c r="I573" s="976"/>
      <c r="J573" s="976"/>
      <c r="K573" s="976"/>
      <c r="L573" s="976"/>
      <c r="M573" s="976"/>
      <c r="N573" s="976"/>
    </row>
    <row r="574" spans="1:14" ht="15.75" customHeight="1">
      <c r="A574" s="976"/>
      <c r="B574" s="976"/>
      <c r="C574" s="976"/>
      <c r="D574" s="976"/>
      <c r="E574" s="976"/>
      <c r="F574" s="976"/>
      <c r="G574" s="976"/>
      <c r="H574" s="976"/>
      <c r="I574" s="976"/>
      <c r="J574" s="976"/>
      <c r="K574" s="976"/>
      <c r="L574" s="976"/>
      <c r="M574" s="976"/>
      <c r="N574" s="976"/>
    </row>
    <row r="575" spans="1:14" ht="15.75" customHeight="1">
      <c r="A575" s="976"/>
      <c r="B575" s="976"/>
      <c r="C575" s="976"/>
      <c r="D575" s="976"/>
      <c r="E575" s="976"/>
      <c r="F575" s="976"/>
      <c r="G575" s="976"/>
      <c r="H575" s="976"/>
      <c r="I575" s="976"/>
      <c r="J575" s="976"/>
      <c r="K575" s="976"/>
      <c r="L575" s="976"/>
      <c r="M575" s="976"/>
      <c r="N575" s="976"/>
    </row>
    <row r="576" spans="1:14" ht="15.75" customHeight="1">
      <c r="A576" s="976"/>
      <c r="B576" s="976"/>
      <c r="C576" s="976"/>
      <c r="D576" s="976"/>
      <c r="E576" s="976"/>
      <c r="F576" s="976"/>
      <c r="G576" s="976"/>
      <c r="H576" s="976"/>
      <c r="I576" s="976"/>
      <c r="J576" s="976"/>
      <c r="K576" s="976"/>
      <c r="L576" s="976"/>
      <c r="M576" s="976"/>
      <c r="N576" s="976"/>
    </row>
    <row r="577" spans="1:14" ht="15.75" customHeight="1">
      <c r="A577" s="976"/>
      <c r="B577" s="976"/>
      <c r="C577" s="976"/>
      <c r="D577" s="976"/>
      <c r="E577" s="976"/>
      <c r="F577" s="976"/>
      <c r="G577" s="976"/>
      <c r="H577" s="976"/>
      <c r="I577" s="976"/>
      <c r="J577" s="976"/>
      <c r="K577" s="976"/>
      <c r="L577" s="976"/>
      <c r="M577" s="976"/>
      <c r="N577" s="976"/>
    </row>
    <row r="578" spans="1:14" ht="15.75" customHeight="1">
      <c r="A578" s="976"/>
      <c r="B578" s="976"/>
      <c r="C578" s="976"/>
      <c r="D578" s="976"/>
      <c r="E578" s="976"/>
      <c r="F578" s="976"/>
      <c r="G578" s="976"/>
      <c r="H578" s="976"/>
      <c r="I578" s="976"/>
      <c r="J578" s="976"/>
      <c r="K578" s="976"/>
      <c r="L578" s="976"/>
      <c r="M578" s="976"/>
      <c r="N578" s="976"/>
    </row>
    <row r="579" spans="1:14" ht="15.75" customHeight="1">
      <c r="A579" s="976"/>
      <c r="B579" s="976"/>
      <c r="C579" s="976"/>
      <c r="D579" s="976"/>
      <c r="E579" s="976"/>
      <c r="F579" s="976"/>
      <c r="G579" s="976"/>
      <c r="H579" s="976"/>
      <c r="I579" s="976"/>
      <c r="J579" s="976"/>
      <c r="K579" s="976"/>
      <c r="L579" s="976"/>
      <c r="M579" s="976"/>
      <c r="N579" s="976"/>
    </row>
    <row r="580" spans="1:14" ht="15.75" customHeight="1">
      <c r="A580" s="976"/>
      <c r="B580" s="976"/>
      <c r="C580" s="976"/>
      <c r="D580" s="976"/>
      <c r="E580" s="976"/>
      <c r="F580" s="976"/>
      <c r="G580" s="976"/>
      <c r="H580" s="976"/>
      <c r="I580" s="976"/>
      <c r="J580" s="976"/>
      <c r="K580" s="976"/>
      <c r="L580" s="976"/>
      <c r="M580" s="976"/>
      <c r="N580" s="976"/>
    </row>
    <row r="581" spans="1:14" ht="15.75" customHeight="1">
      <c r="A581" s="976"/>
      <c r="B581" s="976"/>
      <c r="C581" s="976"/>
      <c r="D581" s="976"/>
      <c r="E581" s="976"/>
      <c r="F581" s="976"/>
      <c r="G581" s="976"/>
      <c r="H581" s="976"/>
      <c r="I581" s="976"/>
      <c r="J581" s="976"/>
      <c r="K581" s="976"/>
      <c r="L581" s="976"/>
      <c r="M581" s="976"/>
      <c r="N581" s="976"/>
    </row>
    <row r="582" spans="1:14" ht="15.75" customHeight="1">
      <c r="A582" s="976"/>
      <c r="B582" s="976"/>
      <c r="C582" s="976"/>
      <c r="D582" s="976"/>
      <c r="E582" s="976"/>
      <c r="F582" s="976"/>
      <c r="G582" s="976"/>
      <c r="H582" s="976"/>
      <c r="I582" s="976"/>
      <c r="J582" s="976"/>
      <c r="K582" s="976"/>
      <c r="L582" s="976"/>
      <c r="M582" s="976"/>
      <c r="N582" s="976"/>
    </row>
    <row r="583" spans="1:14" ht="15.75" customHeight="1">
      <c r="A583" s="976"/>
      <c r="B583" s="976"/>
      <c r="C583" s="976"/>
      <c r="D583" s="976"/>
      <c r="E583" s="976"/>
      <c r="F583" s="976"/>
      <c r="G583" s="976"/>
      <c r="H583" s="976"/>
      <c r="I583" s="976"/>
      <c r="J583" s="976"/>
      <c r="K583" s="976"/>
      <c r="L583" s="976"/>
      <c r="M583" s="976"/>
      <c r="N583" s="976"/>
    </row>
    <row r="584" spans="1:14" ht="15.75" customHeight="1">
      <c r="A584" s="976"/>
      <c r="B584" s="976"/>
      <c r="C584" s="976"/>
      <c r="D584" s="976"/>
      <c r="E584" s="976"/>
      <c r="F584" s="976"/>
      <c r="G584" s="976"/>
      <c r="H584" s="976"/>
      <c r="I584" s="976"/>
      <c r="J584" s="976"/>
      <c r="K584" s="976"/>
      <c r="L584" s="976"/>
      <c r="M584" s="976"/>
      <c r="N584" s="976"/>
    </row>
    <row r="585" spans="1:14" ht="15.75" customHeight="1">
      <c r="A585" s="976"/>
      <c r="B585" s="976"/>
      <c r="C585" s="976"/>
      <c r="D585" s="976"/>
      <c r="E585" s="976"/>
      <c r="F585" s="976"/>
      <c r="G585" s="976"/>
      <c r="H585" s="976"/>
      <c r="I585" s="976"/>
      <c r="J585" s="976"/>
      <c r="K585" s="976"/>
      <c r="L585" s="976"/>
      <c r="M585" s="976"/>
      <c r="N585" s="976"/>
    </row>
    <row r="586" spans="1:14" ht="15.75" customHeight="1">
      <c r="A586" s="976"/>
      <c r="B586" s="976"/>
      <c r="C586" s="976"/>
      <c r="D586" s="976"/>
      <c r="E586" s="976"/>
      <c r="F586" s="976"/>
      <c r="G586" s="976"/>
      <c r="H586" s="976"/>
      <c r="I586" s="976"/>
      <c r="J586" s="976"/>
      <c r="K586" s="976"/>
      <c r="L586" s="976"/>
      <c r="M586" s="976"/>
      <c r="N586" s="976"/>
    </row>
    <row r="587" spans="1:14" ht="15.75" customHeight="1">
      <c r="A587" s="976"/>
      <c r="B587" s="976"/>
      <c r="C587" s="976"/>
      <c r="D587" s="976"/>
      <c r="E587" s="976"/>
      <c r="F587" s="976"/>
      <c r="G587" s="976"/>
      <c r="H587" s="976"/>
      <c r="I587" s="976"/>
      <c r="J587" s="976"/>
      <c r="K587" s="976"/>
      <c r="L587" s="976"/>
      <c r="M587" s="976"/>
      <c r="N587" s="976"/>
    </row>
    <row r="588" spans="1:14" ht="15.75" customHeight="1">
      <c r="A588" s="976"/>
      <c r="B588" s="976"/>
      <c r="C588" s="976"/>
      <c r="D588" s="976"/>
      <c r="E588" s="976"/>
      <c r="F588" s="976"/>
      <c r="G588" s="976"/>
      <c r="H588" s="976"/>
      <c r="I588" s="976"/>
      <c r="J588" s="976"/>
      <c r="K588" s="976"/>
      <c r="L588" s="976"/>
      <c r="M588" s="976"/>
      <c r="N588" s="976"/>
    </row>
    <row r="589" spans="1:14" ht="15.75" customHeight="1">
      <c r="A589" s="976"/>
      <c r="B589" s="976"/>
      <c r="C589" s="976"/>
      <c r="D589" s="976"/>
      <c r="E589" s="976"/>
      <c r="F589" s="976"/>
      <c r="G589" s="976"/>
      <c r="H589" s="976"/>
      <c r="I589" s="976"/>
      <c r="J589" s="976"/>
      <c r="K589" s="976"/>
      <c r="L589" s="976"/>
      <c r="M589" s="976"/>
      <c r="N589" s="976"/>
    </row>
    <row r="590" spans="1:14" ht="15.75" customHeight="1">
      <c r="A590" s="976"/>
      <c r="B590" s="976"/>
      <c r="C590" s="976"/>
      <c r="D590" s="976"/>
      <c r="E590" s="976"/>
      <c r="F590" s="976"/>
      <c r="G590" s="976"/>
      <c r="H590" s="976"/>
      <c r="I590" s="976"/>
      <c r="J590" s="976"/>
      <c r="K590" s="976"/>
      <c r="L590" s="976"/>
      <c r="M590" s="976"/>
      <c r="N590" s="976"/>
    </row>
    <row r="591" spans="1:14" ht="15.75" customHeight="1">
      <c r="A591" s="976"/>
      <c r="B591" s="976"/>
      <c r="C591" s="976"/>
      <c r="D591" s="976"/>
      <c r="E591" s="976"/>
      <c r="F591" s="976"/>
      <c r="G591" s="976"/>
      <c r="H591" s="976"/>
      <c r="I591" s="976"/>
      <c r="J591" s="976"/>
      <c r="K591" s="976"/>
      <c r="L591" s="976"/>
      <c r="M591" s="976"/>
      <c r="N591" s="976"/>
    </row>
    <row r="592" spans="1:14" ht="15.75" customHeight="1">
      <c r="A592" s="976"/>
      <c r="B592" s="976"/>
      <c r="C592" s="976"/>
      <c r="D592" s="976"/>
      <c r="E592" s="976"/>
      <c r="F592" s="976"/>
      <c r="G592" s="976"/>
      <c r="H592" s="976"/>
      <c r="I592" s="976"/>
      <c r="J592" s="976"/>
      <c r="K592" s="976"/>
      <c r="L592" s="976"/>
      <c r="M592" s="976"/>
      <c r="N592" s="976"/>
    </row>
    <row r="593" spans="1:14" ht="15.75" customHeight="1">
      <c r="A593" s="976"/>
      <c r="B593" s="976"/>
      <c r="C593" s="976"/>
      <c r="D593" s="976"/>
      <c r="E593" s="976"/>
      <c r="F593" s="976"/>
      <c r="G593" s="976"/>
      <c r="H593" s="976"/>
      <c r="I593" s="976"/>
      <c r="J593" s="976"/>
      <c r="K593" s="976"/>
      <c r="L593" s="976"/>
      <c r="M593" s="976"/>
      <c r="N593" s="976"/>
    </row>
    <row r="594" spans="1:14" ht="15.75" customHeight="1">
      <c r="A594" s="976"/>
      <c r="B594" s="976"/>
      <c r="C594" s="976"/>
      <c r="D594" s="976"/>
      <c r="E594" s="976"/>
      <c r="F594" s="976"/>
      <c r="G594" s="976"/>
      <c r="H594" s="976"/>
      <c r="I594" s="976"/>
      <c r="J594" s="976"/>
      <c r="K594" s="976"/>
      <c r="L594" s="976"/>
      <c r="M594" s="976"/>
      <c r="N594" s="976"/>
    </row>
    <row r="595" spans="1:14" ht="15.75" customHeight="1">
      <c r="A595" s="976"/>
      <c r="B595" s="976"/>
      <c r="C595" s="976"/>
      <c r="D595" s="976"/>
      <c r="E595" s="976"/>
      <c r="F595" s="976"/>
      <c r="G595" s="976"/>
      <c r="H595" s="976"/>
      <c r="I595" s="976"/>
      <c r="J595" s="976"/>
      <c r="K595" s="976"/>
      <c r="L595" s="976"/>
      <c r="M595" s="976"/>
      <c r="N595" s="976"/>
    </row>
    <row r="596" spans="1:14" ht="15.75" customHeight="1">
      <c r="A596" s="976"/>
      <c r="B596" s="976"/>
      <c r="C596" s="976"/>
      <c r="D596" s="976"/>
      <c r="E596" s="976"/>
      <c r="F596" s="976"/>
      <c r="G596" s="976"/>
      <c r="H596" s="976"/>
      <c r="I596" s="976"/>
      <c r="J596" s="976"/>
      <c r="K596" s="976"/>
      <c r="L596" s="976"/>
      <c r="M596" s="976"/>
      <c r="N596" s="976"/>
    </row>
    <row r="597" spans="1:14" ht="15.75" customHeight="1">
      <c r="A597" s="976"/>
      <c r="B597" s="976"/>
      <c r="C597" s="976"/>
      <c r="D597" s="976"/>
      <c r="E597" s="976"/>
      <c r="F597" s="976"/>
      <c r="G597" s="976"/>
      <c r="H597" s="976"/>
      <c r="I597" s="976"/>
      <c r="J597" s="976"/>
      <c r="K597" s="976"/>
      <c r="L597" s="976"/>
      <c r="M597" s="976"/>
      <c r="N597" s="976"/>
    </row>
    <row r="598" spans="1:14" ht="15.75" customHeight="1">
      <c r="A598" s="976"/>
      <c r="B598" s="976"/>
      <c r="C598" s="976"/>
      <c r="D598" s="976"/>
      <c r="E598" s="976"/>
      <c r="F598" s="976"/>
      <c r="G598" s="976"/>
      <c r="H598" s="976"/>
      <c r="I598" s="976"/>
      <c r="J598" s="976"/>
      <c r="K598" s="976"/>
      <c r="L598" s="976"/>
      <c r="M598" s="976"/>
      <c r="N598" s="976"/>
    </row>
    <row r="599" spans="1:14" ht="15.75" customHeight="1">
      <c r="A599" s="976"/>
      <c r="B599" s="976"/>
      <c r="C599" s="976"/>
      <c r="D599" s="976"/>
      <c r="E599" s="976"/>
      <c r="F599" s="976"/>
      <c r="G599" s="976"/>
      <c r="H599" s="976"/>
      <c r="I599" s="976"/>
      <c r="J599" s="976"/>
      <c r="K599" s="976"/>
      <c r="L599" s="976"/>
      <c r="M599" s="976"/>
      <c r="N599" s="976"/>
    </row>
    <row r="600" spans="1:14" ht="15.75" customHeight="1">
      <c r="A600" s="976"/>
      <c r="B600" s="976"/>
      <c r="C600" s="976"/>
      <c r="D600" s="976"/>
      <c r="E600" s="976"/>
      <c r="F600" s="976"/>
      <c r="G600" s="976"/>
      <c r="H600" s="976"/>
      <c r="I600" s="976"/>
      <c r="J600" s="976"/>
      <c r="K600" s="976"/>
      <c r="L600" s="976"/>
      <c r="M600" s="976"/>
      <c r="N600" s="976"/>
    </row>
    <row r="601" spans="1:14" ht="15.75" customHeight="1">
      <c r="A601" s="976"/>
      <c r="B601" s="976"/>
      <c r="C601" s="976"/>
      <c r="D601" s="976"/>
      <c r="E601" s="976"/>
      <c r="F601" s="976"/>
      <c r="G601" s="976"/>
      <c r="H601" s="976"/>
      <c r="I601" s="976"/>
      <c r="J601" s="976"/>
      <c r="K601" s="976"/>
      <c r="L601" s="976"/>
      <c r="M601" s="976"/>
      <c r="N601" s="976"/>
    </row>
    <row r="602" spans="1:14" ht="15.75" customHeight="1">
      <c r="A602" s="976"/>
      <c r="B602" s="976"/>
      <c r="C602" s="976"/>
      <c r="D602" s="976"/>
      <c r="E602" s="976"/>
      <c r="F602" s="976"/>
      <c r="G602" s="976"/>
      <c r="H602" s="976"/>
      <c r="I602" s="976"/>
      <c r="J602" s="976"/>
      <c r="K602" s="976"/>
      <c r="L602" s="976"/>
      <c r="M602" s="976"/>
      <c r="N602" s="976"/>
    </row>
    <row r="603" spans="1:14" ht="15.75" customHeight="1">
      <c r="A603" s="976"/>
      <c r="B603" s="976"/>
      <c r="C603" s="976"/>
      <c r="D603" s="976"/>
      <c r="E603" s="976"/>
      <c r="F603" s="976"/>
      <c r="G603" s="976"/>
      <c r="H603" s="976"/>
      <c r="I603" s="976"/>
      <c r="J603" s="976"/>
      <c r="K603" s="976"/>
      <c r="L603" s="976"/>
      <c r="M603" s="976"/>
      <c r="N603" s="976"/>
    </row>
    <row r="604" spans="1:14" ht="15.75" customHeight="1">
      <c r="A604" s="976"/>
      <c r="B604" s="976"/>
      <c r="C604" s="976"/>
      <c r="D604" s="976"/>
      <c r="E604" s="976"/>
      <c r="F604" s="976"/>
      <c r="G604" s="976"/>
      <c r="H604" s="976"/>
      <c r="I604" s="976"/>
      <c r="J604" s="976"/>
      <c r="K604" s="976"/>
      <c r="L604" s="976"/>
      <c r="M604" s="976"/>
      <c r="N604" s="976"/>
    </row>
    <row r="605" spans="1:14" ht="15.75" customHeight="1">
      <c r="A605" s="976"/>
      <c r="B605" s="976"/>
      <c r="C605" s="976"/>
      <c r="D605" s="976"/>
      <c r="E605" s="976"/>
      <c r="F605" s="976"/>
      <c r="G605" s="976"/>
      <c r="H605" s="976"/>
      <c r="I605" s="976"/>
      <c r="J605" s="976"/>
      <c r="K605" s="976"/>
      <c r="L605" s="976"/>
      <c r="M605" s="976"/>
      <c r="N605" s="976"/>
    </row>
    <row r="606" spans="1:14" ht="15.75" customHeight="1">
      <c r="A606" s="976"/>
      <c r="B606" s="976"/>
      <c r="C606" s="976"/>
      <c r="D606" s="976"/>
      <c r="E606" s="976"/>
      <c r="F606" s="976"/>
      <c r="G606" s="976"/>
      <c r="H606" s="976"/>
      <c r="I606" s="976"/>
      <c r="J606" s="976"/>
      <c r="K606" s="976"/>
      <c r="L606" s="976"/>
      <c r="M606" s="976"/>
      <c r="N606" s="976"/>
    </row>
    <row r="607" spans="1:14" ht="15.75" customHeight="1">
      <c r="A607" s="976"/>
      <c r="B607" s="976"/>
      <c r="C607" s="976"/>
      <c r="D607" s="976"/>
      <c r="E607" s="976"/>
      <c r="F607" s="976"/>
      <c r="G607" s="976"/>
      <c r="H607" s="976"/>
      <c r="I607" s="976"/>
      <c r="J607" s="976"/>
      <c r="K607" s="976"/>
      <c r="L607" s="976"/>
      <c r="M607" s="976"/>
      <c r="N607" s="976"/>
    </row>
    <row r="608" spans="1:14" ht="15.75" customHeight="1">
      <c r="A608" s="976"/>
      <c r="B608" s="976"/>
      <c r="C608" s="976"/>
      <c r="D608" s="976"/>
      <c r="E608" s="976"/>
      <c r="F608" s="976"/>
      <c r="G608" s="976"/>
      <c r="H608" s="976"/>
      <c r="I608" s="976"/>
      <c r="J608" s="976"/>
      <c r="K608" s="976"/>
      <c r="L608" s="976"/>
      <c r="M608" s="976"/>
      <c r="N608" s="976"/>
    </row>
    <row r="609" spans="1:14" ht="15.75" customHeight="1">
      <c r="A609" s="976"/>
      <c r="B609" s="976"/>
      <c r="C609" s="976"/>
      <c r="D609" s="976"/>
      <c r="E609" s="976"/>
      <c r="F609" s="976"/>
      <c r="G609" s="976"/>
      <c r="H609" s="976"/>
      <c r="I609" s="976"/>
      <c r="J609" s="976"/>
      <c r="K609" s="976"/>
      <c r="L609" s="976"/>
      <c r="M609" s="976"/>
      <c r="N609" s="976"/>
    </row>
    <row r="610" spans="1:14" ht="15.75" customHeight="1">
      <c r="A610" s="976"/>
      <c r="B610" s="976"/>
      <c r="C610" s="976"/>
      <c r="D610" s="976"/>
      <c r="E610" s="976"/>
      <c r="F610" s="976"/>
      <c r="G610" s="976"/>
      <c r="H610" s="976"/>
      <c r="I610" s="976"/>
      <c r="J610" s="976"/>
      <c r="K610" s="976"/>
      <c r="L610" s="976"/>
      <c r="M610" s="976"/>
      <c r="N610" s="976"/>
    </row>
    <row r="611" spans="1:14" ht="15.75" customHeight="1">
      <c r="A611" s="976"/>
      <c r="B611" s="976"/>
      <c r="C611" s="976"/>
      <c r="D611" s="976"/>
      <c r="E611" s="976"/>
      <c r="F611" s="976"/>
      <c r="G611" s="976"/>
      <c r="H611" s="976"/>
      <c r="I611" s="976"/>
      <c r="J611" s="976"/>
      <c r="K611" s="976"/>
      <c r="L611" s="976"/>
      <c r="M611" s="976"/>
      <c r="N611" s="976"/>
    </row>
    <row r="612" spans="1:14" ht="15.75" customHeight="1">
      <c r="A612" s="976"/>
      <c r="B612" s="976"/>
      <c r="C612" s="976"/>
      <c r="D612" s="976"/>
      <c r="E612" s="976"/>
      <c r="F612" s="976"/>
      <c r="G612" s="976"/>
      <c r="H612" s="976"/>
      <c r="I612" s="976"/>
      <c r="J612" s="976"/>
      <c r="K612" s="976"/>
      <c r="L612" s="976"/>
      <c r="M612" s="976"/>
      <c r="N612" s="976"/>
    </row>
    <row r="613" spans="1:14" ht="15.75" customHeight="1">
      <c r="A613" s="976"/>
      <c r="B613" s="976"/>
      <c r="C613" s="976"/>
      <c r="D613" s="976"/>
      <c r="E613" s="976"/>
      <c r="F613" s="976"/>
      <c r="G613" s="976"/>
      <c r="H613" s="976"/>
      <c r="I613" s="976"/>
      <c r="J613" s="976"/>
      <c r="K613" s="976"/>
      <c r="L613" s="976"/>
      <c r="M613" s="976"/>
      <c r="N613" s="976"/>
    </row>
    <row r="614" spans="1:14" ht="15.75" customHeight="1">
      <c r="A614" s="976"/>
      <c r="B614" s="976"/>
      <c r="C614" s="976"/>
      <c r="D614" s="976"/>
      <c r="E614" s="976"/>
      <c r="F614" s="976"/>
      <c r="G614" s="976"/>
      <c r="H614" s="976"/>
      <c r="I614" s="976"/>
      <c r="J614" s="976"/>
      <c r="K614" s="976"/>
      <c r="L614" s="976"/>
      <c r="M614" s="976"/>
      <c r="N614" s="976"/>
    </row>
    <row r="615" spans="1:14" ht="15.75" customHeight="1">
      <c r="A615" s="976"/>
      <c r="B615" s="976"/>
      <c r="C615" s="976"/>
      <c r="D615" s="976"/>
      <c r="E615" s="976"/>
      <c r="F615" s="976"/>
      <c r="G615" s="976"/>
      <c r="H615" s="976"/>
      <c r="I615" s="976"/>
      <c r="J615" s="976"/>
      <c r="K615" s="976"/>
      <c r="L615" s="976"/>
      <c r="M615" s="976"/>
      <c r="N615" s="976"/>
    </row>
    <row r="616" spans="1:14" ht="15.75" customHeight="1">
      <c r="A616" s="976"/>
      <c r="B616" s="976"/>
      <c r="C616" s="976"/>
      <c r="D616" s="976"/>
      <c r="E616" s="976"/>
      <c r="F616" s="976"/>
      <c r="G616" s="976"/>
      <c r="H616" s="976"/>
      <c r="I616" s="976"/>
      <c r="J616" s="976"/>
      <c r="K616" s="976"/>
      <c r="L616" s="976"/>
      <c r="M616" s="976"/>
      <c r="N616" s="976"/>
    </row>
    <row r="617" spans="1:14" ht="15.75" customHeight="1">
      <c r="A617" s="976"/>
      <c r="B617" s="976"/>
      <c r="C617" s="976"/>
      <c r="D617" s="976"/>
      <c r="E617" s="976"/>
      <c r="F617" s="976"/>
      <c r="G617" s="976"/>
      <c r="H617" s="976"/>
      <c r="I617" s="976"/>
      <c r="J617" s="976"/>
      <c r="K617" s="976"/>
      <c r="L617" s="976"/>
      <c r="M617" s="976"/>
      <c r="N617" s="976"/>
    </row>
    <row r="618" spans="1:14" ht="15.75" customHeight="1">
      <c r="A618" s="976"/>
      <c r="B618" s="976"/>
      <c r="C618" s="976"/>
      <c r="D618" s="976"/>
      <c r="E618" s="976"/>
      <c r="F618" s="976"/>
      <c r="G618" s="976"/>
      <c r="H618" s="976"/>
      <c r="I618" s="976"/>
      <c r="J618" s="976"/>
      <c r="K618" s="976"/>
      <c r="L618" s="976"/>
      <c r="M618" s="976"/>
      <c r="N618" s="976"/>
    </row>
    <row r="619" spans="1:14" ht="15.75" customHeight="1">
      <c r="A619" s="976"/>
      <c r="B619" s="976"/>
      <c r="C619" s="976"/>
      <c r="D619" s="976"/>
      <c r="E619" s="976"/>
      <c r="F619" s="976"/>
      <c r="G619" s="976"/>
      <c r="H619" s="976"/>
      <c r="I619" s="976"/>
      <c r="J619" s="976"/>
      <c r="K619" s="976"/>
      <c r="L619" s="976"/>
      <c r="M619" s="976"/>
      <c r="N619" s="976"/>
    </row>
    <row r="620" spans="1:14" ht="15.75" customHeight="1">
      <c r="A620" s="976"/>
      <c r="B620" s="976"/>
      <c r="C620" s="976"/>
      <c r="D620" s="976"/>
      <c r="E620" s="976"/>
      <c r="F620" s="976"/>
      <c r="G620" s="976"/>
      <c r="H620" s="976"/>
      <c r="I620" s="976"/>
      <c r="J620" s="976"/>
      <c r="K620" s="976"/>
      <c r="L620" s="976"/>
      <c r="M620" s="976"/>
      <c r="N620" s="976"/>
    </row>
    <row r="621" spans="1:14" ht="15.75" customHeight="1">
      <c r="A621" s="976"/>
      <c r="B621" s="976"/>
      <c r="C621" s="976"/>
      <c r="D621" s="976"/>
      <c r="E621" s="976"/>
      <c r="F621" s="976"/>
      <c r="G621" s="976"/>
      <c r="H621" s="976"/>
      <c r="I621" s="976"/>
      <c r="J621" s="976"/>
      <c r="K621" s="976"/>
      <c r="L621" s="976"/>
      <c r="M621" s="976"/>
      <c r="N621" s="976"/>
    </row>
    <row r="622" spans="1:14" ht="15.75" customHeight="1">
      <c r="A622" s="976"/>
      <c r="B622" s="976"/>
      <c r="C622" s="976"/>
      <c r="D622" s="976"/>
      <c r="E622" s="976"/>
      <c r="F622" s="976"/>
      <c r="G622" s="976"/>
      <c r="H622" s="976"/>
      <c r="I622" s="976"/>
      <c r="J622" s="976"/>
      <c r="K622" s="976"/>
      <c r="L622" s="976"/>
      <c r="M622" s="976"/>
      <c r="N622" s="976"/>
    </row>
    <row r="623" spans="1:14" ht="15.75" customHeight="1">
      <c r="A623" s="976"/>
      <c r="B623" s="976"/>
      <c r="C623" s="976"/>
      <c r="D623" s="976"/>
      <c r="E623" s="976"/>
      <c r="F623" s="976"/>
      <c r="G623" s="976"/>
      <c r="H623" s="976"/>
      <c r="I623" s="976"/>
      <c r="J623" s="976"/>
      <c r="K623" s="976"/>
      <c r="L623" s="976"/>
      <c r="M623" s="976"/>
      <c r="N623" s="976"/>
    </row>
    <row r="624" spans="1:14" ht="15.75" customHeight="1">
      <c r="A624" s="976"/>
      <c r="B624" s="976"/>
      <c r="C624" s="976"/>
      <c r="D624" s="976"/>
      <c r="E624" s="976"/>
      <c r="F624" s="976"/>
      <c r="G624" s="976"/>
      <c r="H624" s="976"/>
      <c r="I624" s="976"/>
      <c r="J624" s="976"/>
      <c r="K624" s="976"/>
      <c r="L624" s="976"/>
      <c r="M624" s="976"/>
      <c r="N624" s="976"/>
    </row>
    <row r="625" spans="1:14" ht="15.75" customHeight="1">
      <c r="A625" s="976"/>
      <c r="B625" s="976"/>
      <c r="C625" s="976"/>
      <c r="D625" s="976"/>
      <c r="E625" s="976"/>
      <c r="F625" s="976"/>
      <c r="G625" s="976"/>
      <c r="H625" s="976"/>
      <c r="I625" s="976"/>
      <c r="J625" s="976"/>
      <c r="K625" s="976"/>
      <c r="L625" s="976"/>
      <c r="M625" s="976"/>
      <c r="N625" s="976"/>
    </row>
    <row r="626" spans="1:14" ht="15.75" customHeight="1">
      <c r="A626" s="976"/>
      <c r="B626" s="976"/>
      <c r="C626" s="976"/>
      <c r="D626" s="976"/>
      <c r="E626" s="976"/>
      <c r="F626" s="976"/>
      <c r="G626" s="976"/>
      <c r="H626" s="976"/>
      <c r="I626" s="976"/>
      <c r="J626" s="976"/>
      <c r="K626" s="976"/>
      <c r="L626" s="976"/>
      <c r="M626" s="976"/>
      <c r="N626" s="976"/>
    </row>
    <row r="627" spans="1:14" ht="15.75" customHeight="1">
      <c r="A627" s="976"/>
      <c r="B627" s="976"/>
      <c r="C627" s="976"/>
      <c r="D627" s="976"/>
      <c r="E627" s="976"/>
      <c r="F627" s="976"/>
      <c r="G627" s="976"/>
      <c r="H627" s="976"/>
      <c r="I627" s="976"/>
      <c r="J627" s="976"/>
      <c r="K627" s="976"/>
      <c r="L627" s="976"/>
      <c r="M627" s="976"/>
      <c r="N627" s="976"/>
    </row>
    <row r="628" spans="1:14" ht="15.75" customHeight="1">
      <c r="A628" s="976"/>
      <c r="B628" s="976"/>
      <c r="C628" s="976"/>
      <c r="D628" s="976"/>
      <c r="E628" s="976"/>
      <c r="F628" s="976"/>
      <c r="G628" s="976"/>
      <c r="H628" s="976"/>
      <c r="I628" s="976"/>
      <c r="J628" s="976"/>
      <c r="K628" s="976"/>
      <c r="L628" s="976"/>
      <c r="M628" s="976"/>
      <c r="N628" s="976"/>
    </row>
    <row r="629" spans="1:14" ht="15.75" customHeight="1">
      <c r="A629" s="976"/>
      <c r="B629" s="976"/>
      <c r="C629" s="976"/>
      <c r="D629" s="976"/>
      <c r="E629" s="976"/>
      <c r="F629" s="976"/>
      <c r="G629" s="976"/>
      <c r="H629" s="976"/>
      <c r="I629" s="976"/>
      <c r="J629" s="976"/>
      <c r="K629" s="976"/>
      <c r="L629" s="976"/>
      <c r="M629" s="976"/>
      <c r="N629" s="976"/>
    </row>
    <row r="630" spans="1:14" ht="15.75" customHeight="1">
      <c r="A630" s="976"/>
      <c r="B630" s="976"/>
      <c r="C630" s="976"/>
      <c r="D630" s="976"/>
      <c r="E630" s="976"/>
      <c r="F630" s="976"/>
      <c r="G630" s="976"/>
      <c r="H630" s="976"/>
      <c r="I630" s="976"/>
      <c r="J630" s="976"/>
      <c r="K630" s="976"/>
      <c r="L630" s="976"/>
      <c r="M630" s="976"/>
      <c r="N630" s="976"/>
    </row>
    <row r="631" spans="1:14" ht="15.75" customHeight="1">
      <c r="A631" s="976"/>
      <c r="B631" s="976"/>
      <c r="C631" s="976"/>
      <c r="D631" s="976"/>
      <c r="E631" s="976"/>
      <c r="F631" s="976"/>
      <c r="G631" s="976"/>
      <c r="H631" s="976"/>
      <c r="I631" s="976"/>
      <c r="J631" s="976"/>
      <c r="K631" s="976"/>
      <c r="L631" s="976"/>
      <c r="M631" s="976"/>
      <c r="N631" s="976"/>
    </row>
    <row r="632" spans="1:14" ht="15.75" customHeight="1">
      <c r="A632" s="976"/>
      <c r="B632" s="976"/>
      <c r="C632" s="976"/>
      <c r="D632" s="976"/>
      <c r="E632" s="976"/>
      <c r="F632" s="976"/>
      <c r="G632" s="976"/>
      <c r="H632" s="976"/>
      <c r="I632" s="976"/>
      <c r="J632" s="976"/>
      <c r="K632" s="976"/>
      <c r="L632" s="976"/>
      <c r="M632" s="976"/>
      <c r="N632" s="976"/>
    </row>
    <row r="633" spans="1:14" ht="15.75" customHeight="1">
      <c r="A633" s="976"/>
      <c r="B633" s="976"/>
      <c r="C633" s="976"/>
      <c r="D633" s="976"/>
      <c r="E633" s="976"/>
      <c r="F633" s="976"/>
      <c r="G633" s="976"/>
      <c r="H633" s="976"/>
      <c r="I633" s="976"/>
      <c r="J633" s="976"/>
      <c r="K633" s="976"/>
      <c r="L633" s="976"/>
      <c r="M633" s="976"/>
      <c r="N633" s="976"/>
    </row>
    <row r="634" spans="1:14" ht="15.75" customHeight="1">
      <c r="A634" s="976"/>
      <c r="B634" s="976"/>
      <c r="C634" s="976"/>
      <c r="D634" s="976"/>
      <c r="E634" s="976"/>
      <c r="F634" s="976"/>
      <c r="G634" s="976"/>
      <c r="H634" s="976"/>
      <c r="I634" s="976"/>
      <c r="J634" s="976"/>
      <c r="K634" s="976"/>
      <c r="L634" s="976"/>
      <c r="M634" s="976"/>
      <c r="N634" s="976"/>
    </row>
    <row r="635" spans="1:14" ht="15.75" customHeight="1">
      <c r="A635" s="976"/>
      <c r="B635" s="976"/>
      <c r="C635" s="976"/>
      <c r="D635" s="976"/>
      <c r="E635" s="976"/>
      <c r="F635" s="976"/>
      <c r="G635" s="976"/>
      <c r="H635" s="976"/>
      <c r="I635" s="976"/>
      <c r="J635" s="976"/>
      <c r="K635" s="976"/>
      <c r="L635" s="976"/>
      <c r="M635" s="976"/>
      <c r="N635" s="976"/>
    </row>
    <row r="636" spans="1:14" ht="15.75" customHeight="1">
      <c r="A636" s="976"/>
      <c r="B636" s="976"/>
      <c r="C636" s="976"/>
      <c r="D636" s="976"/>
      <c r="E636" s="976"/>
      <c r="F636" s="976"/>
      <c r="G636" s="976"/>
      <c r="H636" s="976"/>
      <c r="I636" s="976"/>
      <c r="J636" s="976"/>
      <c r="K636" s="976"/>
      <c r="L636" s="976"/>
      <c r="M636" s="976"/>
      <c r="N636" s="976"/>
    </row>
    <row r="637" spans="1:14" ht="15.75" customHeight="1">
      <c r="A637" s="976"/>
      <c r="B637" s="976"/>
      <c r="C637" s="976"/>
      <c r="D637" s="976"/>
      <c r="E637" s="976"/>
      <c r="F637" s="976"/>
      <c r="G637" s="976"/>
      <c r="H637" s="976"/>
      <c r="I637" s="976"/>
      <c r="J637" s="976"/>
      <c r="K637" s="976"/>
      <c r="L637" s="976"/>
      <c r="M637" s="976"/>
      <c r="N637" s="976"/>
    </row>
    <row r="638" spans="1:14" ht="15.75" customHeight="1">
      <c r="A638" s="976"/>
      <c r="B638" s="976"/>
      <c r="C638" s="976"/>
      <c r="D638" s="976"/>
      <c r="E638" s="976"/>
      <c r="F638" s="976"/>
      <c r="G638" s="976"/>
      <c r="H638" s="976"/>
      <c r="I638" s="976"/>
      <c r="J638" s="976"/>
      <c r="K638" s="976"/>
      <c r="L638" s="976"/>
      <c r="M638" s="976"/>
      <c r="N638" s="976"/>
    </row>
    <row r="639" spans="1:14" ht="15.75" customHeight="1">
      <c r="A639" s="976"/>
      <c r="B639" s="976"/>
      <c r="C639" s="976"/>
      <c r="D639" s="976"/>
      <c r="E639" s="976"/>
      <c r="F639" s="976"/>
      <c r="G639" s="976"/>
      <c r="H639" s="976"/>
      <c r="I639" s="976"/>
      <c r="J639" s="976"/>
      <c r="K639" s="976"/>
      <c r="L639" s="976"/>
      <c r="M639" s="976"/>
      <c r="N639" s="976"/>
    </row>
    <row r="640" spans="1:14" ht="15.75" customHeight="1">
      <c r="A640" s="976"/>
      <c r="B640" s="976"/>
      <c r="C640" s="976"/>
      <c r="D640" s="976"/>
      <c r="E640" s="976"/>
      <c r="F640" s="976"/>
      <c r="G640" s="976"/>
      <c r="H640" s="976"/>
      <c r="I640" s="976"/>
      <c r="J640" s="976"/>
      <c r="K640" s="976"/>
      <c r="L640" s="976"/>
      <c r="M640" s="976"/>
      <c r="N640" s="976"/>
    </row>
    <row r="641" spans="1:14" ht="15.75" customHeight="1">
      <c r="A641" s="976"/>
      <c r="B641" s="976"/>
      <c r="C641" s="976"/>
      <c r="D641" s="976"/>
      <c r="E641" s="976"/>
      <c r="F641" s="976"/>
      <c r="G641" s="976"/>
      <c r="H641" s="976"/>
      <c r="I641" s="976"/>
      <c r="J641" s="976"/>
      <c r="K641" s="976"/>
      <c r="L641" s="976"/>
      <c r="M641" s="976"/>
      <c r="N641" s="976"/>
    </row>
    <row r="642" spans="1:14" ht="15.75" customHeight="1">
      <c r="A642" s="976"/>
      <c r="B642" s="976"/>
      <c r="C642" s="976"/>
      <c r="D642" s="976"/>
      <c r="E642" s="976"/>
      <c r="F642" s="976"/>
      <c r="G642" s="976"/>
      <c r="H642" s="976"/>
      <c r="I642" s="976"/>
      <c r="J642" s="976"/>
      <c r="K642" s="976"/>
      <c r="L642" s="976"/>
      <c r="M642" s="976"/>
      <c r="N642" s="976"/>
    </row>
    <row r="643" spans="1:14" ht="15.75" customHeight="1">
      <c r="A643" s="976"/>
      <c r="B643" s="976"/>
      <c r="C643" s="976"/>
      <c r="D643" s="976"/>
      <c r="E643" s="976"/>
      <c r="F643" s="976"/>
      <c r="G643" s="976"/>
      <c r="H643" s="976"/>
      <c r="I643" s="976"/>
      <c r="J643" s="976"/>
      <c r="K643" s="976"/>
      <c r="L643" s="976"/>
      <c r="M643" s="976"/>
      <c r="N643" s="976"/>
    </row>
    <row r="644" spans="1:14" ht="15.75" customHeight="1">
      <c r="A644" s="976"/>
      <c r="B644" s="976"/>
      <c r="C644" s="976"/>
      <c r="D644" s="976"/>
      <c r="E644" s="976"/>
      <c r="F644" s="976"/>
      <c r="G644" s="976"/>
      <c r="H644" s="976"/>
      <c r="I644" s="976"/>
      <c r="J644" s="976"/>
      <c r="K644" s="976"/>
      <c r="L644" s="976"/>
      <c r="M644" s="976"/>
      <c r="N644" s="976"/>
    </row>
    <row r="645" spans="1:14" ht="15.75" customHeight="1">
      <c r="A645" s="976"/>
      <c r="B645" s="976"/>
      <c r="C645" s="976"/>
      <c r="D645" s="976"/>
      <c r="E645" s="976"/>
      <c r="F645" s="976"/>
      <c r="G645" s="976"/>
      <c r="H645" s="976"/>
      <c r="I645" s="976"/>
      <c r="J645" s="976"/>
      <c r="K645" s="976"/>
      <c r="L645" s="976"/>
      <c r="M645" s="976"/>
      <c r="N645" s="976"/>
    </row>
    <row r="646" spans="1:14" ht="15.75" customHeight="1">
      <c r="A646" s="976"/>
      <c r="B646" s="976"/>
      <c r="C646" s="976"/>
      <c r="D646" s="976"/>
      <c r="E646" s="976"/>
      <c r="F646" s="976"/>
      <c r="G646" s="976"/>
      <c r="H646" s="976"/>
      <c r="I646" s="976"/>
      <c r="J646" s="976"/>
      <c r="K646" s="976"/>
      <c r="L646" s="976"/>
      <c r="M646" s="976"/>
      <c r="N646" s="976"/>
    </row>
    <row r="647" spans="1:14" ht="15.75" customHeight="1">
      <c r="A647" s="976"/>
      <c r="B647" s="976"/>
      <c r="C647" s="976"/>
      <c r="D647" s="976"/>
      <c r="E647" s="976"/>
      <c r="F647" s="976"/>
      <c r="G647" s="976"/>
      <c r="H647" s="976"/>
      <c r="I647" s="976"/>
      <c r="J647" s="976"/>
      <c r="K647" s="976"/>
      <c r="L647" s="976"/>
      <c r="M647" s="976"/>
      <c r="N647" s="976"/>
    </row>
    <row r="648" spans="1:14" ht="15.75" customHeight="1">
      <c r="A648" s="976"/>
      <c r="B648" s="976"/>
      <c r="C648" s="976"/>
      <c r="D648" s="976"/>
      <c r="E648" s="976"/>
      <c r="F648" s="976"/>
      <c r="G648" s="976"/>
      <c r="H648" s="976"/>
      <c r="I648" s="976"/>
      <c r="J648" s="976"/>
      <c r="K648" s="976"/>
      <c r="L648" s="976"/>
      <c r="M648" s="976"/>
      <c r="N648" s="976"/>
    </row>
    <row r="649" spans="1:14" ht="15.75" customHeight="1">
      <c r="A649" s="976"/>
      <c r="B649" s="976"/>
      <c r="C649" s="976"/>
      <c r="D649" s="976"/>
      <c r="E649" s="976"/>
      <c r="F649" s="976"/>
      <c r="G649" s="976"/>
      <c r="H649" s="976"/>
      <c r="I649" s="976"/>
      <c r="J649" s="976"/>
      <c r="K649" s="976"/>
      <c r="L649" s="976"/>
      <c r="M649" s="976"/>
      <c r="N649" s="976"/>
    </row>
    <row r="650" spans="1:14" ht="15.75" customHeight="1">
      <c r="A650" s="976"/>
      <c r="B650" s="976"/>
      <c r="C650" s="976"/>
      <c r="D650" s="976"/>
      <c r="E650" s="976"/>
      <c r="F650" s="976"/>
      <c r="G650" s="976"/>
      <c r="H650" s="976"/>
      <c r="I650" s="976"/>
      <c r="J650" s="976"/>
      <c r="K650" s="976"/>
      <c r="L650" s="976"/>
      <c r="M650" s="976"/>
      <c r="N650" s="976"/>
    </row>
    <row r="651" spans="1:14" ht="15.75" customHeight="1">
      <c r="A651" s="976"/>
      <c r="B651" s="976"/>
      <c r="C651" s="976"/>
      <c r="D651" s="976"/>
      <c r="E651" s="976"/>
      <c r="F651" s="976"/>
      <c r="G651" s="976"/>
      <c r="H651" s="976"/>
      <c r="I651" s="976"/>
      <c r="J651" s="976"/>
      <c r="K651" s="976"/>
      <c r="L651" s="976"/>
      <c r="M651" s="976"/>
      <c r="N651" s="976"/>
    </row>
    <row r="652" spans="1:14" ht="15.75" customHeight="1">
      <c r="A652" s="976"/>
      <c r="B652" s="976"/>
      <c r="C652" s="976"/>
      <c r="D652" s="976"/>
      <c r="E652" s="976"/>
      <c r="F652" s="976"/>
      <c r="G652" s="976"/>
      <c r="H652" s="976"/>
      <c r="I652" s="976"/>
      <c r="J652" s="976"/>
      <c r="K652" s="976"/>
      <c r="L652" s="976"/>
      <c r="M652" s="976"/>
      <c r="N652" s="976"/>
    </row>
    <row r="653" spans="1:14" ht="15.75" customHeight="1">
      <c r="A653" s="976"/>
      <c r="B653" s="976"/>
      <c r="C653" s="976"/>
      <c r="D653" s="976"/>
      <c r="E653" s="976"/>
      <c r="F653" s="976"/>
      <c r="G653" s="976"/>
      <c r="H653" s="976"/>
      <c r="I653" s="976"/>
      <c r="J653" s="976"/>
      <c r="K653" s="976"/>
      <c r="L653" s="976"/>
      <c r="M653" s="976"/>
      <c r="N653" s="976"/>
    </row>
    <row r="654" spans="1:14" ht="15.75" customHeight="1">
      <c r="A654" s="976"/>
      <c r="B654" s="976"/>
      <c r="C654" s="976"/>
      <c r="D654" s="976"/>
      <c r="E654" s="976"/>
      <c r="F654" s="976"/>
      <c r="G654" s="976"/>
      <c r="H654" s="976"/>
      <c r="I654" s="976"/>
      <c r="J654" s="976"/>
      <c r="K654" s="976"/>
      <c r="L654" s="976"/>
      <c r="M654" s="976"/>
      <c r="N654" s="976"/>
    </row>
    <row r="655" spans="1:14" ht="15.75" customHeight="1">
      <c r="A655" s="976"/>
      <c r="B655" s="976"/>
      <c r="C655" s="976"/>
      <c r="D655" s="976"/>
      <c r="E655" s="976"/>
      <c r="F655" s="976"/>
      <c r="G655" s="976"/>
      <c r="H655" s="976"/>
      <c r="I655" s="976"/>
      <c r="J655" s="976"/>
      <c r="K655" s="976"/>
      <c r="L655" s="976"/>
      <c r="M655" s="976"/>
      <c r="N655" s="976"/>
    </row>
    <row r="656" spans="1:14" ht="15.75" customHeight="1">
      <c r="A656" s="976"/>
      <c r="B656" s="976"/>
      <c r="C656" s="976"/>
      <c r="D656" s="976"/>
      <c r="E656" s="976"/>
      <c r="F656" s="976"/>
      <c r="G656" s="976"/>
      <c r="H656" s="976"/>
      <c r="I656" s="976"/>
      <c r="J656" s="976"/>
      <c r="K656" s="976"/>
      <c r="L656" s="976"/>
      <c r="M656" s="976"/>
      <c r="N656" s="976"/>
    </row>
    <row r="657" spans="1:14" ht="15.75" customHeight="1">
      <c r="A657" s="976"/>
      <c r="B657" s="976"/>
      <c r="C657" s="976"/>
      <c r="D657" s="976"/>
      <c r="E657" s="976"/>
      <c r="F657" s="976"/>
      <c r="G657" s="976"/>
      <c r="H657" s="976"/>
      <c r="I657" s="976"/>
      <c r="J657" s="976"/>
      <c r="K657" s="976"/>
      <c r="L657" s="976"/>
      <c r="M657" s="976"/>
      <c r="N657" s="976"/>
    </row>
    <row r="658" spans="1:14" ht="15.75" customHeight="1">
      <c r="A658" s="976"/>
      <c r="B658" s="976"/>
      <c r="C658" s="976"/>
      <c r="D658" s="976"/>
      <c r="E658" s="976"/>
      <c r="F658" s="976"/>
      <c r="G658" s="976"/>
      <c r="H658" s="976"/>
      <c r="I658" s="976"/>
      <c r="J658" s="976"/>
      <c r="K658" s="976"/>
      <c r="L658" s="976"/>
      <c r="M658" s="976"/>
      <c r="N658" s="976"/>
    </row>
    <row r="659" spans="1:14" ht="15.75" customHeight="1">
      <c r="A659" s="976"/>
      <c r="B659" s="976"/>
      <c r="C659" s="976"/>
      <c r="D659" s="976"/>
      <c r="E659" s="976"/>
      <c r="F659" s="976"/>
      <c r="G659" s="976"/>
      <c r="H659" s="976"/>
      <c r="I659" s="976"/>
      <c r="J659" s="976"/>
      <c r="K659" s="976"/>
      <c r="L659" s="976"/>
      <c r="M659" s="976"/>
      <c r="N659" s="976"/>
    </row>
    <row r="660" spans="1:14" ht="15.75" customHeight="1">
      <c r="A660" s="976"/>
      <c r="B660" s="976"/>
      <c r="C660" s="976"/>
      <c r="D660" s="976"/>
      <c r="E660" s="976"/>
      <c r="F660" s="976"/>
      <c r="G660" s="976"/>
      <c r="H660" s="976"/>
      <c r="I660" s="976"/>
      <c r="J660" s="976"/>
      <c r="K660" s="976"/>
      <c r="L660" s="976"/>
      <c r="M660" s="976"/>
      <c r="N660" s="976"/>
    </row>
    <row r="661" spans="1:14" ht="15.75" customHeight="1">
      <c r="A661" s="976"/>
      <c r="B661" s="976"/>
      <c r="C661" s="976"/>
      <c r="D661" s="976"/>
      <c r="E661" s="976"/>
      <c r="F661" s="976"/>
      <c r="G661" s="976"/>
      <c r="H661" s="976"/>
      <c r="I661" s="976"/>
      <c r="J661" s="976"/>
      <c r="K661" s="976"/>
      <c r="L661" s="976"/>
      <c r="M661" s="976"/>
      <c r="N661" s="976"/>
    </row>
    <row r="662" spans="1:14" ht="15.75" customHeight="1">
      <c r="A662" s="976"/>
      <c r="B662" s="976"/>
      <c r="C662" s="976"/>
      <c r="D662" s="976"/>
      <c r="E662" s="976"/>
      <c r="F662" s="976"/>
      <c r="G662" s="976"/>
      <c r="H662" s="976"/>
      <c r="I662" s="976"/>
      <c r="J662" s="976"/>
      <c r="K662" s="976"/>
      <c r="L662" s="976"/>
      <c r="M662" s="976"/>
      <c r="N662" s="976"/>
    </row>
    <row r="663" spans="1:14" ht="15.75" customHeight="1">
      <c r="A663" s="976"/>
      <c r="B663" s="976"/>
      <c r="C663" s="976"/>
      <c r="D663" s="976"/>
      <c r="E663" s="976"/>
      <c r="F663" s="976"/>
      <c r="G663" s="976"/>
      <c r="H663" s="976"/>
      <c r="I663" s="976"/>
      <c r="J663" s="976"/>
      <c r="K663" s="976"/>
      <c r="L663" s="976"/>
      <c r="M663" s="976"/>
      <c r="N663" s="976"/>
    </row>
    <row r="664" spans="1:14" ht="15.75" customHeight="1">
      <c r="A664" s="976"/>
      <c r="B664" s="976"/>
      <c r="C664" s="976"/>
      <c r="D664" s="976"/>
      <c r="E664" s="976"/>
      <c r="F664" s="976"/>
      <c r="G664" s="976"/>
      <c r="H664" s="976"/>
      <c r="I664" s="976"/>
      <c r="J664" s="976"/>
      <c r="K664" s="976"/>
      <c r="L664" s="976"/>
      <c r="M664" s="976"/>
      <c r="N664" s="976"/>
    </row>
    <row r="665" spans="1:14" ht="15.75" customHeight="1">
      <c r="A665" s="976"/>
      <c r="B665" s="976"/>
      <c r="C665" s="976"/>
      <c r="D665" s="976"/>
      <c r="E665" s="976"/>
      <c r="F665" s="976"/>
      <c r="G665" s="976"/>
      <c r="H665" s="976"/>
      <c r="I665" s="976"/>
      <c r="J665" s="976"/>
      <c r="K665" s="976"/>
      <c r="L665" s="976"/>
      <c r="M665" s="976"/>
      <c r="N665" s="976"/>
    </row>
    <row r="666" spans="1:14" ht="15.75" customHeight="1">
      <c r="A666" s="976"/>
      <c r="B666" s="976"/>
      <c r="C666" s="976"/>
      <c r="D666" s="976"/>
      <c r="E666" s="976"/>
      <c r="F666" s="976"/>
      <c r="G666" s="976"/>
      <c r="H666" s="976"/>
      <c r="I666" s="976"/>
      <c r="J666" s="976"/>
      <c r="K666" s="976"/>
      <c r="L666" s="976"/>
      <c r="M666" s="976"/>
      <c r="N666" s="976"/>
    </row>
    <row r="667" spans="1:14" ht="15.75" customHeight="1">
      <c r="A667" s="976"/>
      <c r="B667" s="976"/>
      <c r="C667" s="976"/>
      <c r="D667" s="976"/>
      <c r="E667" s="976"/>
      <c r="F667" s="976"/>
      <c r="G667" s="976"/>
      <c r="H667" s="976"/>
      <c r="I667" s="976"/>
      <c r="J667" s="976"/>
      <c r="K667" s="976"/>
      <c r="L667" s="976"/>
      <c r="M667" s="976"/>
      <c r="N667" s="976"/>
    </row>
    <row r="668" spans="1:14" ht="15.75" customHeight="1">
      <c r="A668" s="976"/>
      <c r="B668" s="976"/>
      <c r="C668" s="976"/>
      <c r="D668" s="976"/>
      <c r="E668" s="976"/>
      <c r="F668" s="976"/>
      <c r="G668" s="976"/>
      <c r="H668" s="976"/>
      <c r="I668" s="976"/>
      <c r="J668" s="976"/>
      <c r="K668" s="976"/>
      <c r="L668" s="976"/>
      <c r="M668" s="976"/>
      <c r="N668" s="976"/>
    </row>
    <row r="669" spans="1:14" ht="15.75" customHeight="1">
      <c r="A669" s="976"/>
      <c r="B669" s="976"/>
      <c r="C669" s="976"/>
      <c r="D669" s="976"/>
      <c r="E669" s="976"/>
      <c r="F669" s="976"/>
      <c r="G669" s="976"/>
      <c r="H669" s="976"/>
      <c r="I669" s="976"/>
      <c r="J669" s="976"/>
      <c r="K669" s="976"/>
      <c r="L669" s="976"/>
      <c r="M669" s="976"/>
      <c r="N669" s="976"/>
    </row>
    <row r="670" spans="1:14" ht="15.75" customHeight="1">
      <c r="A670" s="976"/>
      <c r="B670" s="976"/>
      <c r="C670" s="976"/>
      <c r="D670" s="976"/>
      <c r="E670" s="976"/>
      <c r="F670" s="976"/>
      <c r="G670" s="976"/>
      <c r="H670" s="976"/>
      <c r="I670" s="976"/>
      <c r="J670" s="976"/>
      <c r="K670" s="976"/>
      <c r="L670" s="976"/>
      <c r="M670" s="976"/>
      <c r="N670" s="976"/>
    </row>
    <row r="671" spans="1:14" ht="15.75" customHeight="1">
      <c r="A671" s="976"/>
      <c r="B671" s="976"/>
      <c r="C671" s="976"/>
      <c r="D671" s="976"/>
      <c r="E671" s="976"/>
      <c r="F671" s="976"/>
      <c r="G671" s="976"/>
      <c r="H671" s="976"/>
      <c r="I671" s="976"/>
      <c r="J671" s="976"/>
      <c r="K671" s="976"/>
      <c r="L671" s="976"/>
      <c r="M671" s="976"/>
      <c r="N671" s="976"/>
    </row>
    <row r="672" spans="1:14" ht="15.75" customHeight="1">
      <c r="A672" s="976"/>
      <c r="B672" s="976"/>
      <c r="C672" s="976"/>
      <c r="D672" s="976"/>
      <c r="E672" s="976"/>
      <c r="F672" s="976"/>
      <c r="G672" s="976"/>
      <c r="H672" s="976"/>
      <c r="I672" s="976"/>
      <c r="J672" s="976"/>
      <c r="K672" s="976"/>
      <c r="L672" s="976"/>
      <c r="M672" s="976"/>
      <c r="N672" s="976"/>
    </row>
    <row r="673" spans="1:14" ht="15.75" customHeight="1">
      <c r="A673" s="976"/>
      <c r="B673" s="976"/>
      <c r="C673" s="976"/>
      <c r="D673" s="976"/>
      <c r="E673" s="976"/>
      <c r="F673" s="976"/>
      <c r="G673" s="976"/>
      <c r="H673" s="976"/>
      <c r="I673" s="976"/>
      <c r="J673" s="976"/>
      <c r="K673" s="976"/>
      <c r="L673" s="976"/>
      <c r="M673" s="976"/>
      <c r="N673" s="976"/>
    </row>
    <row r="674" spans="1:14" ht="15.75" customHeight="1">
      <c r="A674" s="976"/>
      <c r="B674" s="976"/>
      <c r="C674" s="976"/>
      <c r="D674" s="976"/>
      <c r="E674" s="976"/>
      <c r="F674" s="976"/>
      <c r="G674" s="976"/>
      <c r="H674" s="976"/>
      <c r="I674" s="976"/>
      <c r="J674" s="976"/>
      <c r="K674" s="976"/>
      <c r="L674" s="976"/>
      <c r="M674" s="976"/>
      <c r="N674" s="976"/>
    </row>
    <row r="675" spans="1:14" ht="15.75" customHeight="1">
      <c r="A675" s="976"/>
      <c r="B675" s="976"/>
      <c r="C675" s="976"/>
      <c r="D675" s="976"/>
      <c r="E675" s="976"/>
      <c r="F675" s="976"/>
      <c r="G675" s="976"/>
      <c r="H675" s="976"/>
      <c r="I675" s="976"/>
      <c r="J675" s="976"/>
      <c r="K675" s="976"/>
      <c r="L675" s="976"/>
      <c r="M675" s="976"/>
      <c r="N675" s="976"/>
    </row>
    <row r="676" spans="1:14" ht="15.75" customHeight="1">
      <c r="A676" s="976"/>
      <c r="B676" s="976"/>
      <c r="C676" s="976"/>
      <c r="D676" s="976"/>
      <c r="E676" s="976"/>
      <c r="F676" s="976"/>
      <c r="G676" s="976"/>
      <c r="H676" s="976"/>
      <c r="I676" s="976"/>
      <c r="J676" s="976"/>
      <c r="K676" s="976"/>
      <c r="L676" s="976"/>
      <c r="M676" s="976"/>
      <c r="N676" s="976"/>
    </row>
    <row r="677" spans="1:14" ht="15.75" customHeight="1">
      <c r="A677" s="976"/>
      <c r="B677" s="976"/>
      <c r="C677" s="976"/>
      <c r="D677" s="976"/>
      <c r="E677" s="976"/>
      <c r="F677" s="976"/>
      <c r="G677" s="976"/>
      <c r="H677" s="976"/>
      <c r="I677" s="976"/>
      <c r="J677" s="976"/>
      <c r="K677" s="976"/>
      <c r="L677" s="976"/>
      <c r="M677" s="976"/>
      <c r="N677" s="976"/>
    </row>
    <row r="678" spans="1:14" ht="15.75" customHeight="1">
      <c r="A678" s="976"/>
      <c r="B678" s="976"/>
      <c r="C678" s="976"/>
      <c r="D678" s="976"/>
      <c r="E678" s="976"/>
      <c r="F678" s="976"/>
      <c r="G678" s="976"/>
      <c r="H678" s="976"/>
      <c r="I678" s="976"/>
      <c r="J678" s="976"/>
      <c r="K678" s="976"/>
      <c r="L678" s="976"/>
      <c r="M678" s="976"/>
      <c r="N678" s="976"/>
    </row>
    <row r="679" spans="1:14" ht="15.75" customHeight="1">
      <c r="A679" s="976"/>
      <c r="B679" s="976"/>
      <c r="C679" s="976"/>
      <c r="D679" s="976"/>
      <c r="E679" s="976"/>
      <c r="F679" s="976"/>
      <c r="G679" s="976"/>
      <c r="H679" s="976"/>
      <c r="I679" s="976"/>
      <c r="J679" s="976"/>
      <c r="K679" s="976"/>
      <c r="L679" s="976"/>
      <c r="M679" s="976"/>
      <c r="N679" s="976"/>
    </row>
    <row r="680" spans="1:14" ht="15.75" customHeight="1">
      <c r="A680" s="976"/>
      <c r="B680" s="976"/>
      <c r="C680" s="976"/>
      <c r="D680" s="976"/>
      <c r="E680" s="976"/>
      <c r="F680" s="976"/>
      <c r="G680" s="976"/>
      <c r="H680" s="976"/>
      <c r="I680" s="976"/>
      <c r="J680" s="976"/>
      <c r="K680" s="976"/>
      <c r="L680" s="976"/>
      <c r="M680" s="976"/>
      <c r="N680" s="976"/>
    </row>
    <row r="681" spans="1:14" ht="15.75" customHeight="1">
      <c r="A681" s="976"/>
      <c r="B681" s="976"/>
      <c r="C681" s="976"/>
      <c r="D681" s="976"/>
      <c r="E681" s="976"/>
      <c r="F681" s="976"/>
      <c r="G681" s="976"/>
      <c r="H681" s="976"/>
      <c r="I681" s="976"/>
      <c r="J681" s="976"/>
      <c r="K681" s="976"/>
      <c r="L681" s="976"/>
      <c r="M681" s="976"/>
      <c r="N681" s="976"/>
    </row>
    <row r="682" spans="1:14" ht="15.75" customHeight="1">
      <c r="A682" s="976"/>
      <c r="B682" s="976"/>
      <c r="C682" s="976"/>
      <c r="D682" s="976"/>
      <c r="E682" s="976"/>
      <c r="F682" s="976"/>
      <c r="G682" s="976"/>
      <c r="H682" s="976"/>
      <c r="I682" s="976"/>
      <c r="J682" s="976"/>
      <c r="K682" s="976"/>
      <c r="L682" s="976"/>
      <c r="M682" s="976"/>
      <c r="N682" s="976"/>
    </row>
    <row r="683" spans="1:14" ht="15.75" customHeight="1">
      <c r="A683" s="976"/>
      <c r="B683" s="976"/>
      <c r="C683" s="976"/>
      <c r="D683" s="976"/>
      <c r="E683" s="976"/>
      <c r="F683" s="976"/>
      <c r="G683" s="976"/>
      <c r="H683" s="976"/>
      <c r="I683" s="976"/>
      <c r="J683" s="976"/>
      <c r="K683" s="976"/>
      <c r="L683" s="976"/>
      <c r="M683" s="976"/>
      <c r="N683" s="976"/>
    </row>
    <row r="684" spans="1:14" ht="15.75" customHeight="1">
      <c r="A684" s="976"/>
      <c r="B684" s="976"/>
      <c r="C684" s="976"/>
      <c r="D684" s="976"/>
      <c r="E684" s="976"/>
      <c r="F684" s="976"/>
      <c r="G684" s="976"/>
      <c r="H684" s="976"/>
      <c r="I684" s="976"/>
      <c r="J684" s="976"/>
      <c r="K684" s="976"/>
      <c r="L684" s="976"/>
      <c r="M684" s="976"/>
      <c r="N684" s="976"/>
    </row>
    <row r="685" spans="1:14" ht="15.75" customHeight="1">
      <c r="A685" s="976"/>
      <c r="B685" s="976"/>
      <c r="C685" s="976"/>
      <c r="D685" s="976"/>
      <c r="E685" s="976"/>
      <c r="F685" s="976"/>
      <c r="G685" s="976"/>
      <c r="H685" s="976"/>
      <c r="I685" s="976"/>
      <c r="J685" s="976"/>
      <c r="K685" s="976"/>
      <c r="L685" s="976"/>
      <c r="M685" s="976"/>
      <c r="N685" s="976"/>
    </row>
    <row r="686" spans="1:14" ht="15.75" customHeight="1">
      <c r="A686" s="976"/>
      <c r="B686" s="976"/>
      <c r="C686" s="976"/>
      <c r="D686" s="976"/>
      <c r="E686" s="976"/>
      <c r="F686" s="976"/>
      <c r="G686" s="976"/>
      <c r="H686" s="976"/>
      <c r="I686" s="976"/>
      <c r="J686" s="976"/>
      <c r="K686" s="976"/>
      <c r="L686" s="976"/>
      <c r="M686" s="976"/>
      <c r="N686" s="976"/>
    </row>
    <row r="687" spans="1:14" ht="15.75" customHeight="1">
      <c r="A687" s="976"/>
      <c r="B687" s="976"/>
      <c r="C687" s="976"/>
      <c r="D687" s="976"/>
      <c r="E687" s="976"/>
      <c r="F687" s="976"/>
      <c r="G687" s="976"/>
      <c r="H687" s="976"/>
      <c r="I687" s="976"/>
      <c r="J687" s="976"/>
      <c r="K687" s="976"/>
      <c r="L687" s="976"/>
      <c r="M687" s="976"/>
      <c r="N687" s="976"/>
    </row>
    <row r="688" spans="1:14" ht="15.75" customHeight="1">
      <c r="A688" s="976"/>
      <c r="B688" s="976"/>
      <c r="C688" s="976"/>
      <c r="D688" s="976"/>
      <c r="E688" s="976"/>
      <c r="F688" s="976"/>
      <c r="G688" s="976"/>
      <c r="H688" s="976"/>
      <c r="I688" s="976"/>
      <c r="J688" s="976"/>
      <c r="K688" s="976"/>
      <c r="L688" s="976"/>
      <c r="M688" s="976"/>
      <c r="N688" s="976"/>
    </row>
    <row r="689" spans="1:14" ht="15.75" customHeight="1">
      <c r="A689" s="976"/>
      <c r="B689" s="976"/>
      <c r="C689" s="976"/>
      <c r="D689" s="976"/>
      <c r="E689" s="976"/>
      <c r="F689" s="976"/>
      <c r="G689" s="976"/>
      <c r="H689" s="976"/>
      <c r="I689" s="976"/>
      <c r="J689" s="976"/>
      <c r="K689" s="976"/>
      <c r="L689" s="976"/>
      <c r="M689" s="976"/>
      <c r="N689" s="976"/>
    </row>
    <row r="690" spans="1:14" ht="15.75" customHeight="1">
      <c r="A690" s="976"/>
      <c r="B690" s="976"/>
      <c r="C690" s="976"/>
      <c r="D690" s="976"/>
      <c r="E690" s="976"/>
      <c r="F690" s="976"/>
      <c r="G690" s="976"/>
      <c r="H690" s="976"/>
      <c r="I690" s="976"/>
      <c r="J690" s="976"/>
      <c r="K690" s="976"/>
      <c r="L690" s="976"/>
      <c r="M690" s="976"/>
      <c r="N690" s="976"/>
    </row>
    <row r="691" spans="1:14" ht="15.75" customHeight="1">
      <c r="A691" s="976"/>
      <c r="B691" s="976"/>
      <c r="C691" s="976"/>
      <c r="D691" s="976"/>
      <c r="E691" s="976"/>
      <c r="F691" s="976"/>
      <c r="G691" s="976"/>
      <c r="H691" s="976"/>
      <c r="I691" s="976"/>
      <c r="J691" s="976"/>
      <c r="K691" s="976"/>
      <c r="L691" s="976"/>
      <c r="M691" s="976"/>
      <c r="N691" s="976"/>
    </row>
    <row r="692" spans="1:14" ht="15.75" customHeight="1">
      <c r="A692" s="976"/>
      <c r="B692" s="976"/>
      <c r="C692" s="976"/>
      <c r="D692" s="976"/>
      <c r="E692" s="976"/>
      <c r="F692" s="976"/>
      <c r="G692" s="976"/>
      <c r="H692" s="976"/>
      <c r="I692" s="976"/>
      <c r="J692" s="976"/>
      <c r="K692" s="976"/>
      <c r="L692" s="976"/>
      <c r="M692" s="976"/>
      <c r="N692" s="976"/>
    </row>
    <row r="693" spans="1:14" ht="15.75" customHeight="1">
      <c r="A693" s="976"/>
      <c r="B693" s="976"/>
      <c r="C693" s="976"/>
      <c r="D693" s="976"/>
      <c r="E693" s="976"/>
      <c r="F693" s="976"/>
      <c r="G693" s="976"/>
      <c r="H693" s="976"/>
      <c r="I693" s="976"/>
      <c r="J693" s="976"/>
      <c r="K693" s="976"/>
      <c r="L693" s="976"/>
      <c r="M693" s="976"/>
      <c r="N693" s="976"/>
    </row>
    <row r="694" spans="1:14" ht="15.75" customHeight="1">
      <c r="A694" s="976"/>
      <c r="B694" s="976"/>
      <c r="C694" s="976"/>
      <c r="D694" s="976"/>
      <c r="E694" s="976"/>
      <c r="F694" s="976"/>
      <c r="G694" s="976"/>
      <c r="H694" s="976"/>
      <c r="I694" s="976"/>
      <c r="J694" s="976"/>
      <c r="K694" s="976"/>
      <c r="L694" s="976"/>
      <c r="M694" s="976"/>
      <c r="N694" s="976"/>
    </row>
    <row r="695" spans="1:14" ht="15.75" customHeight="1">
      <c r="A695" s="976"/>
      <c r="B695" s="976"/>
      <c r="C695" s="976"/>
      <c r="D695" s="976"/>
      <c r="E695" s="976"/>
      <c r="F695" s="976"/>
      <c r="G695" s="976"/>
      <c r="H695" s="976"/>
      <c r="I695" s="976"/>
      <c r="J695" s="976"/>
      <c r="K695" s="976"/>
      <c r="L695" s="976"/>
      <c r="M695" s="976"/>
      <c r="N695" s="976"/>
    </row>
    <row r="696" spans="1:14" ht="15.75" customHeight="1">
      <c r="A696" s="976"/>
      <c r="B696" s="976"/>
      <c r="C696" s="976"/>
      <c r="D696" s="976"/>
      <c r="E696" s="976"/>
      <c r="F696" s="976"/>
      <c r="G696" s="976"/>
      <c r="H696" s="976"/>
      <c r="I696" s="976"/>
      <c r="J696" s="976"/>
      <c r="K696" s="976"/>
      <c r="L696" s="976"/>
      <c r="M696" s="976"/>
      <c r="N696" s="976"/>
    </row>
    <row r="697" spans="1:14" ht="15.75" customHeight="1">
      <c r="A697" s="976"/>
      <c r="B697" s="976"/>
      <c r="C697" s="976"/>
      <c r="D697" s="976"/>
      <c r="E697" s="976"/>
      <c r="F697" s="976"/>
      <c r="G697" s="976"/>
      <c r="H697" s="976"/>
      <c r="I697" s="976"/>
      <c r="J697" s="976"/>
      <c r="K697" s="976"/>
      <c r="L697" s="976"/>
      <c r="M697" s="976"/>
      <c r="N697" s="976"/>
    </row>
    <row r="698" spans="1:14" ht="15.75" customHeight="1">
      <c r="A698" s="976"/>
      <c r="B698" s="976"/>
      <c r="C698" s="976"/>
      <c r="D698" s="976"/>
      <c r="E698" s="976"/>
      <c r="F698" s="976"/>
      <c r="G698" s="976"/>
      <c r="H698" s="976"/>
      <c r="I698" s="976"/>
      <c r="J698" s="976"/>
      <c r="K698" s="976"/>
      <c r="L698" s="976"/>
      <c r="M698" s="976"/>
      <c r="N698" s="976"/>
    </row>
    <row r="699" spans="1:14" ht="15.75" customHeight="1">
      <c r="A699" s="976"/>
      <c r="B699" s="976"/>
      <c r="C699" s="976"/>
      <c r="D699" s="976"/>
      <c r="E699" s="976"/>
      <c r="F699" s="976"/>
      <c r="G699" s="976"/>
      <c r="H699" s="976"/>
      <c r="I699" s="976"/>
      <c r="J699" s="976"/>
      <c r="K699" s="976"/>
      <c r="L699" s="976"/>
      <c r="M699" s="976"/>
      <c r="N699" s="976"/>
    </row>
    <row r="700" spans="1:14" ht="15.75" customHeight="1">
      <c r="A700" s="976"/>
      <c r="B700" s="976"/>
      <c r="C700" s="976"/>
      <c r="D700" s="976"/>
      <c r="E700" s="976"/>
      <c r="F700" s="976"/>
      <c r="G700" s="976"/>
      <c r="H700" s="976"/>
      <c r="I700" s="976"/>
      <c r="J700" s="976"/>
      <c r="K700" s="976"/>
      <c r="L700" s="976"/>
      <c r="M700" s="976"/>
      <c r="N700" s="976"/>
    </row>
    <row r="701" spans="1:14" ht="15.75" customHeight="1">
      <c r="A701" s="976"/>
      <c r="B701" s="976"/>
      <c r="C701" s="976"/>
      <c r="D701" s="976"/>
      <c r="E701" s="976"/>
      <c r="F701" s="976"/>
      <c r="G701" s="976"/>
      <c r="H701" s="976"/>
      <c r="I701" s="976"/>
      <c r="J701" s="976"/>
      <c r="K701" s="976"/>
      <c r="L701" s="976"/>
      <c r="M701" s="976"/>
      <c r="N701" s="976"/>
    </row>
    <row r="702" spans="1:14" ht="15.75" customHeight="1">
      <c r="A702" s="976"/>
      <c r="B702" s="976"/>
      <c r="C702" s="976"/>
      <c r="D702" s="976"/>
      <c r="E702" s="976"/>
      <c r="F702" s="976"/>
      <c r="G702" s="976"/>
      <c r="H702" s="976"/>
      <c r="I702" s="976"/>
      <c r="J702" s="976"/>
      <c r="K702" s="976"/>
      <c r="L702" s="976"/>
      <c r="M702" s="976"/>
      <c r="N702" s="976"/>
    </row>
    <row r="703" spans="1:14" ht="15.75" customHeight="1">
      <c r="A703" s="976"/>
      <c r="B703" s="976"/>
      <c r="C703" s="976"/>
      <c r="D703" s="976"/>
      <c r="E703" s="976"/>
      <c r="F703" s="976"/>
      <c r="G703" s="976"/>
      <c r="H703" s="976"/>
      <c r="I703" s="976"/>
      <c r="J703" s="976"/>
      <c r="K703" s="976"/>
      <c r="L703" s="976"/>
      <c r="M703" s="976"/>
      <c r="N703" s="976"/>
    </row>
    <row r="704" spans="1:14" ht="15.75" customHeight="1">
      <c r="A704" s="976"/>
      <c r="B704" s="976"/>
      <c r="C704" s="976"/>
      <c r="D704" s="976"/>
      <c r="E704" s="976"/>
      <c r="F704" s="976"/>
      <c r="G704" s="976"/>
      <c r="H704" s="976"/>
      <c r="I704" s="976"/>
      <c r="J704" s="976"/>
      <c r="K704" s="976"/>
      <c r="L704" s="976"/>
      <c r="M704" s="976"/>
      <c r="N704" s="976"/>
    </row>
    <row r="705" spans="1:14" ht="15.75" customHeight="1">
      <c r="A705" s="976"/>
      <c r="B705" s="976"/>
      <c r="C705" s="976"/>
      <c r="D705" s="976"/>
      <c r="E705" s="976"/>
      <c r="F705" s="976"/>
      <c r="G705" s="976"/>
      <c r="H705" s="976"/>
      <c r="I705" s="976"/>
      <c r="J705" s="976"/>
      <c r="K705" s="976"/>
      <c r="L705" s="976"/>
      <c r="M705" s="976"/>
      <c r="N705" s="976"/>
    </row>
    <row r="706" spans="1:14" ht="15.75" customHeight="1">
      <c r="A706" s="976"/>
      <c r="B706" s="976"/>
      <c r="C706" s="976"/>
      <c r="D706" s="976"/>
      <c r="E706" s="976"/>
      <c r="F706" s="976"/>
      <c r="G706" s="976"/>
      <c r="H706" s="976"/>
      <c r="I706" s="976"/>
      <c r="J706" s="976"/>
      <c r="K706" s="976"/>
      <c r="L706" s="976"/>
      <c r="M706" s="976"/>
      <c r="N706" s="976"/>
    </row>
    <row r="707" spans="1:14" ht="15.75" customHeight="1">
      <c r="A707" s="976"/>
      <c r="B707" s="976"/>
      <c r="C707" s="976"/>
      <c r="D707" s="976"/>
      <c r="E707" s="976"/>
      <c r="F707" s="976"/>
      <c r="G707" s="976"/>
      <c r="H707" s="976"/>
      <c r="I707" s="976"/>
      <c r="J707" s="976"/>
      <c r="K707" s="976"/>
      <c r="L707" s="976"/>
      <c r="M707" s="976"/>
      <c r="N707" s="976"/>
    </row>
    <row r="708" spans="1:14" ht="15.75" customHeight="1">
      <c r="A708" s="976"/>
      <c r="B708" s="976"/>
      <c r="C708" s="976"/>
      <c r="D708" s="976"/>
      <c r="E708" s="976"/>
      <c r="F708" s="976"/>
      <c r="G708" s="976"/>
      <c r="H708" s="976"/>
      <c r="I708" s="976"/>
      <c r="J708" s="976"/>
      <c r="K708" s="976"/>
      <c r="L708" s="976"/>
      <c r="M708" s="976"/>
      <c r="N708" s="976"/>
    </row>
    <row r="709" spans="1:14" ht="15.75" customHeight="1">
      <c r="A709" s="976"/>
      <c r="B709" s="976"/>
      <c r="C709" s="976"/>
      <c r="D709" s="976"/>
      <c r="E709" s="976"/>
      <c r="F709" s="976"/>
      <c r="G709" s="976"/>
      <c r="H709" s="976"/>
      <c r="I709" s="976"/>
      <c r="J709" s="976"/>
      <c r="K709" s="976"/>
      <c r="L709" s="976"/>
      <c r="M709" s="976"/>
      <c r="N709" s="976"/>
    </row>
    <row r="710" spans="1:14" ht="15.75" customHeight="1">
      <c r="A710" s="976"/>
      <c r="B710" s="976"/>
      <c r="C710" s="976"/>
      <c r="D710" s="976"/>
      <c r="E710" s="976"/>
      <c r="F710" s="976"/>
      <c r="G710" s="976"/>
      <c r="H710" s="976"/>
      <c r="I710" s="976"/>
      <c r="J710" s="976"/>
      <c r="K710" s="976"/>
      <c r="L710" s="976"/>
      <c r="M710" s="976"/>
      <c r="N710" s="976"/>
    </row>
    <row r="711" spans="1:14" ht="15.75" customHeight="1">
      <c r="A711" s="976"/>
      <c r="B711" s="976"/>
      <c r="C711" s="976"/>
      <c r="D711" s="976"/>
      <c r="E711" s="976"/>
      <c r="F711" s="976"/>
      <c r="G711" s="976"/>
      <c r="H711" s="976"/>
      <c r="I711" s="976"/>
      <c r="J711" s="976"/>
      <c r="K711" s="976"/>
      <c r="L711" s="976"/>
      <c r="M711" s="976"/>
      <c r="N711" s="976"/>
    </row>
    <row r="712" spans="1:14" ht="15.75" customHeight="1">
      <c r="A712" s="976"/>
      <c r="B712" s="976"/>
      <c r="C712" s="976"/>
      <c r="D712" s="976"/>
      <c r="E712" s="976"/>
      <c r="F712" s="976"/>
      <c r="G712" s="976"/>
      <c r="H712" s="976"/>
      <c r="I712" s="976"/>
      <c r="J712" s="976"/>
      <c r="K712" s="976"/>
      <c r="L712" s="976"/>
      <c r="M712" s="976"/>
      <c r="N712" s="976"/>
    </row>
    <row r="713" spans="1:14" ht="15.75" customHeight="1">
      <c r="A713" s="976"/>
      <c r="B713" s="976"/>
      <c r="C713" s="976"/>
      <c r="D713" s="976"/>
      <c r="E713" s="976"/>
      <c r="F713" s="976"/>
      <c r="G713" s="976"/>
      <c r="H713" s="976"/>
      <c r="I713" s="976"/>
      <c r="J713" s="976"/>
      <c r="K713" s="976"/>
      <c r="L713" s="976"/>
      <c r="M713" s="976"/>
      <c r="N713" s="976"/>
    </row>
    <row r="714" spans="1:14" ht="15.75" customHeight="1">
      <c r="A714" s="976"/>
      <c r="B714" s="976"/>
      <c r="C714" s="976"/>
      <c r="D714" s="976"/>
      <c r="E714" s="976"/>
      <c r="F714" s="976"/>
      <c r="G714" s="976"/>
      <c r="H714" s="976"/>
      <c r="I714" s="976"/>
      <c r="J714" s="976"/>
      <c r="K714" s="976"/>
      <c r="L714" s="976"/>
      <c r="M714" s="976"/>
      <c r="N714" s="976"/>
    </row>
    <row r="715" spans="1:14" ht="15.75" customHeight="1">
      <c r="A715" s="976"/>
      <c r="B715" s="976"/>
      <c r="C715" s="976"/>
      <c r="D715" s="976"/>
      <c r="E715" s="976"/>
      <c r="F715" s="976"/>
      <c r="G715" s="976"/>
      <c r="H715" s="976"/>
      <c r="I715" s="976"/>
      <c r="J715" s="976"/>
      <c r="K715" s="976"/>
      <c r="L715" s="976"/>
      <c r="M715" s="976"/>
      <c r="N715" s="976"/>
    </row>
    <row r="716" spans="1:14" ht="15.75" customHeight="1">
      <c r="A716" s="976"/>
      <c r="B716" s="976"/>
      <c r="C716" s="976"/>
      <c r="D716" s="976"/>
      <c r="E716" s="976"/>
      <c r="F716" s="976"/>
      <c r="G716" s="976"/>
      <c r="H716" s="976"/>
      <c r="I716" s="976"/>
      <c r="J716" s="976"/>
      <c r="K716" s="976"/>
      <c r="L716" s="976"/>
      <c r="M716" s="976"/>
      <c r="N716" s="976"/>
    </row>
    <row r="717" spans="1:14" ht="15.75" customHeight="1">
      <c r="A717" s="976"/>
      <c r="B717" s="976"/>
      <c r="C717" s="976"/>
      <c r="D717" s="976"/>
      <c r="E717" s="976"/>
      <c r="F717" s="976"/>
      <c r="G717" s="976"/>
      <c r="H717" s="976"/>
      <c r="I717" s="976"/>
      <c r="J717" s="976"/>
      <c r="K717" s="976"/>
      <c r="L717" s="976"/>
      <c r="M717" s="976"/>
      <c r="N717" s="976"/>
    </row>
    <row r="718" spans="1:14" ht="15.75" customHeight="1">
      <c r="A718" s="976"/>
      <c r="B718" s="976"/>
      <c r="C718" s="976"/>
      <c r="D718" s="976"/>
      <c r="E718" s="976"/>
      <c r="F718" s="976"/>
      <c r="G718" s="976"/>
      <c r="H718" s="976"/>
      <c r="I718" s="976"/>
      <c r="J718" s="976"/>
      <c r="K718" s="976"/>
      <c r="L718" s="976"/>
      <c r="M718" s="976"/>
      <c r="N718" s="976"/>
    </row>
    <row r="719" spans="1:14" ht="15.75" customHeight="1">
      <c r="A719" s="976"/>
      <c r="B719" s="976"/>
      <c r="C719" s="976"/>
      <c r="D719" s="976"/>
      <c r="E719" s="976"/>
      <c r="F719" s="976"/>
      <c r="G719" s="976"/>
      <c r="H719" s="976"/>
      <c r="I719" s="976"/>
      <c r="J719" s="976"/>
      <c r="K719" s="976"/>
      <c r="L719" s="976"/>
      <c r="M719" s="976"/>
      <c r="N719" s="976"/>
    </row>
    <row r="720" spans="1:14" ht="15.75" customHeight="1">
      <c r="A720" s="976"/>
      <c r="B720" s="976"/>
      <c r="C720" s="976"/>
      <c r="D720" s="976"/>
      <c r="E720" s="976"/>
      <c r="F720" s="976"/>
      <c r="G720" s="976"/>
      <c r="H720" s="976"/>
      <c r="I720" s="976"/>
      <c r="J720" s="976"/>
      <c r="K720" s="976"/>
      <c r="L720" s="976"/>
      <c r="M720" s="976"/>
      <c r="N720" s="976"/>
    </row>
    <row r="721" spans="1:14" ht="15.75" customHeight="1">
      <c r="A721" s="976"/>
      <c r="B721" s="976"/>
      <c r="C721" s="976"/>
      <c r="D721" s="976"/>
      <c r="E721" s="976"/>
      <c r="F721" s="976"/>
      <c r="G721" s="976"/>
      <c r="H721" s="976"/>
      <c r="I721" s="976"/>
      <c r="J721" s="976"/>
      <c r="K721" s="976"/>
      <c r="L721" s="976"/>
      <c r="M721" s="976"/>
      <c r="N721" s="976"/>
    </row>
    <row r="722" spans="1:14" ht="15.75" customHeight="1">
      <c r="A722" s="976"/>
      <c r="B722" s="976"/>
      <c r="C722" s="976"/>
      <c r="D722" s="976"/>
      <c r="E722" s="976"/>
      <c r="F722" s="976"/>
      <c r="G722" s="976"/>
      <c r="H722" s="976"/>
      <c r="I722" s="976"/>
      <c r="J722" s="976"/>
      <c r="K722" s="976"/>
      <c r="L722" s="976"/>
      <c r="M722" s="976"/>
      <c r="N722" s="976"/>
    </row>
    <row r="723" spans="1:14" ht="15.75" customHeight="1">
      <c r="A723" s="976"/>
      <c r="B723" s="976"/>
      <c r="C723" s="976"/>
      <c r="D723" s="976"/>
      <c r="E723" s="976"/>
      <c r="F723" s="976"/>
      <c r="G723" s="976"/>
      <c r="H723" s="976"/>
      <c r="I723" s="976"/>
      <c r="J723" s="976"/>
      <c r="K723" s="976"/>
      <c r="L723" s="976"/>
      <c r="M723" s="976"/>
      <c r="N723" s="976"/>
    </row>
    <row r="724" spans="1:14" ht="15.75" customHeight="1">
      <c r="A724" s="976"/>
      <c r="B724" s="976"/>
      <c r="C724" s="976"/>
      <c r="D724" s="976"/>
      <c r="E724" s="976"/>
      <c r="F724" s="976"/>
      <c r="G724" s="976"/>
      <c r="H724" s="976"/>
      <c r="I724" s="976"/>
      <c r="J724" s="976"/>
      <c r="K724" s="976"/>
      <c r="L724" s="976"/>
      <c r="M724" s="976"/>
      <c r="N724" s="976"/>
    </row>
    <row r="725" spans="1:14" ht="15.75" customHeight="1">
      <c r="A725" s="976"/>
      <c r="B725" s="976"/>
      <c r="C725" s="976"/>
      <c r="D725" s="976"/>
      <c r="E725" s="976"/>
      <c r="F725" s="976"/>
      <c r="G725" s="976"/>
      <c r="H725" s="976"/>
      <c r="I725" s="976"/>
      <c r="J725" s="976"/>
      <c r="K725" s="976"/>
      <c r="L725" s="976"/>
      <c r="M725" s="976"/>
      <c r="N725" s="976"/>
    </row>
    <row r="726" spans="1:14" ht="15.75" customHeight="1">
      <c r="A726" s="976"/>
      <c r="B726" s="976"/>
      <c r="C726" s="976"/>
      <c r="D726" s="976"/>
      <c r="E726" s="976"/>
      <c r="F726" s="976"/>
      <c r="G726" s="976"/>
      <c r="H726" s="976"/>
      <c r="I726" s="976"/>
      <c r="J726" s="976"/>
      <c r="K726" s="976"/>
      <c r="L726" s="976"/>
      <c r="M726" s="976"/>
      <c r="N726" s="976"/>
    </row>
    <row r="727" spans="1:14" ht="15.75" customHeight="1">
      <c r="A727" s="976"/>
      <c r="B727" s="976"/>
      <c r="C727" s="976"/>
      <c r="D727" s="976"/>
      <c r="E727" s="976"/>
      <c r="F727" s="976"/>
      <c r="G727" s="976"/>
      <c r="H727" s="976"/>
      <c r="I727" s="976"/>
      <c r="J727" s="976"/>
      <c r="K727" s="976"/>
      <c r="L727" s="976"/>
      <c r="M727" s="976"/>
      <c r="N727" s="976"/>
    </row>
    <row r="728" spans="1:14" ht="15.75" customHeight="1">
      <c r="A728" s="976"/>
      <c r="B728" s="976"/>
      <c r="C728" s="976"/>
      <c r="D728" s="976"/>
      <c r="E728" s="976"/>
      <c r="F728" s="976"/>
      <c r="G728" s="976"/>
      <c r="H728" s="976"/>
      <c r="I728" s="976"/>
      <c r="J728" s="976"/>
      <c r="K728" s="976"/>
      <c r="L728" s="976"/>
      <c r="M728" s="976"/>
      <c r="N728" s="976"/>
    </row>
    <row r="729" spans="1:14" ht="15.75" customHeight="1">
      <c r="A729" s="976"/>
      <c r="B729" s="976"/>
      <c r="C729" s="976"/>
      <c r="D729" s="976"/>
      <c r="E729" s="976"/>
      <c r="F729" s="976"/>
      <c r="G729" s="976"/>
      <c r="H729" s="976"/>
      <c r="I729" s="976"/>
      <c r="J729" s="976"/>
      <c r="K729" s="976"/>
      <c r="L729" s="976"/>
      <c r="M729" s="976"/>
      <c r="N729" s="976"/>
    </row>
    <row r="730" spans="1:14" ht="15.75" customHeight="1">
      <c r="A730" s="976"/>
      <c r="B730" s="976"/>
      <c r="C730" s="976"/>
      <c r="D730" s="976"/>
      <c r="E730" s="976"/>
      <c r="F730" s="976"/>
      <c r="G730" s="976"/>
      <c r="H730" s="976"/>
      <c r="I730" s="976"/>
      <c r="J730" s="976"/>
      <c r="K730" s="976"/>
      <c r="L730" s="976"/>
      <c r="M730" s="976"/>
      <c r="N730" s="976"/>
    </row>
    <row r="731" spans="1:14" ht="15.75" customHeight="1">
      <c r="A731" s="976"/>
      <c r="B731" s="976"/>
      <c r="C731" s="976"/>
      <c r="D731" s="976"/>
      <c r="E731" s="976"/>
      <c r="F731" s="976"/>
      <c r="G731" s="976"/>
      <c r="H731" s="976"/>
      <c r="I731" s="976"/>
      <c r="J731" s="976"/>
      <c r="K731" s="976"/>
      <c r="L731" s="976"/>
      <c r="M731" s="976"/>
      <c r="N731" s="976"/>
    </row>
    <row r="732" spans="1:14" ht="15.75" customHeight="1">
      <c r="A732" s="976"/>
      <c r="B732" s="976"/>
      <c r="C732" s="976"/>
      <c r="D732" s="976"/>
      <c r="E732" s="976"/>
      <c r="F732" s="976"/>
      <c r="G732" s="976"/>
      <c r="H732" s="976"/>
      <c r="I732" s="976"/>
      <c r="J732" s="976"/>
      <c r="K732" s="976"/>
      <c r="L732" s="976"/>
      <c r="M732" s="976"/>
      <c r="N732" s="976"/>
    </row>
    <row r="733" spans="1:14" ht="15.75" customHeight="1">
      <c r="A733" s="976"/>
      <c r="B733" s="976"/>
      <c r="C733" s="976"/>
      <c r="D733" s="976"/>
      <c r="E733" s="976"/>
      <c r="F733" s="976"/>
      <c r="G733" s="976"/>
      <c r="H733" s="976"/>
      <c r="I733" s="976"/>
      <c r="J733" s="976"/>
      <c r="K733" s="976"/>
      <c r="L733" s="976"/>
      <c r="M733" s="976"/>
      <c r="N733" s="976"/>
    </row>
    <row r="734" spans="1:14" ht="15.75" customHeight="1">
      <c r="A734" s="976"/>
      <c r="B734" s="976"/>
      <c r="C734" s="976"/>
      <c r="D734" s="976"/>
      <c r="E734" s="976"/>
      <c r="F734" s="976"/>
      <c r="G734" s="976"/>
      <c r="H734" s="976"/>
      <c r="I734" s="976"/>
      <c r="J734" s="976"/>
      <c r="K734" s="976"/>
      <c r="L734" s="976"/>
      <c r="M734" s="976"/>
      <c r="N734" s="976"/>
    </row>
    <row r="735" spans="1:14" ht="15.75" customHeight="1">
      <c r="A735" s="976"/>
      <c r="B735" s="976"/>
      <c r="C735" s="976"/>
      <c r="D735" s="976"/>
      <c r="E735" s="976"/>
      <c r="F735" s="976"/>
      <c r="G735" s="976"/>
      <c r="H735" s="976"/>
      <c r="I735" s="976"/>
      <c r="J735" s="976"/>
      <c r="K735" s="976"/>
      <c r="L735" s="976"/>
      <c r="M735" s="976"/>
      <c r="N735" s="976"/>
    </row>
    <row r="736" spans="1:14" ht="15.75" customHeight="1">
      <c r="A736" s="976"/>
      <c r="B736" s="976"/>
      <c r="C736" s="976"/>
      <c r="D736" s="976"/>
      <c r="E736" s="976"/>
      <c r="F736" s="976"/>
      <c r="G736" s="976"/>
      <c r="H736" s="976"/>
      <c r="I736" s="976"/>
      <c r="J736" s="976"/>
      <c r="K736" s="976"/>
      <c r="L736" s="976"/>
      <c r="M736" s="976"/>
      <c r="N736" s="976"/>
    </row>
    <row r="737" spans="1:14" ht="15.75" customHeight="1">
      <c r="A737" s="976"/>
      <c r="B737" s="976"/>
      <c r="C737" s="976"/>
      <c r="D737" s="976"/>
      <c r="E737" s="976"/>
      <c r="F737" s="976"/>
      <c r="G737" s="976"/>
      <c r="H737" s="976"/>
      <c r="I737" s="976"/>
      <c r="J737" s="976"/>
      <c r="K737" s="976"/>
      <c r="L737" s="976"/>
      <c r="M737" s="976"/>
      <c r="N737" s="976"/>
    </row>
    <row r="738" spans="1:14" ht="15.75" customHeight="1">
      <c r="A738" s="976"/>
      <c r="B738" s="976"/>
      <c r="C738" s="976"/>
      <c r="D738" s="976"/>
      <c r="E738" s="976"/>
      <c r="F738" s="976"/>
      <c r="G738" s="976"/>
      <c r="H738" s="976"/>
      <c r="I738" s="976"/>
      <c r="J738" s="976"/>
      <c r="K738" s="976"/>
      <c r="L738" s="976"/>
      <c r="M738" s="976"/>
      <c r="N738" s="976"/>
    </row>
    <row r="739" spans="1:14" ht="15.75" customHeight="1">
      <c r="A739" s="976"/>
      <c r="B739" s="976"/>
      <c r="C739" s="976"/>
      <c r="D739" s="976"/>
      <c r="E739" s="976"/>
      <c r="F739" s="976"/>
      <c r="G739" s="976"/>
      <c r="H739" s="976"/>
      <c r="I739" s="976"/>
      <c r="J739" s="976"/>
      <c r="K739" s="976"/>
      <c r="L739" s="976"/>
      <c r="M739" s="976"/>
      <c r="N739" s="976"/>
    </row>
    <row r="740" spans="1:14" ht="15.75" customHeight="1">
      <c r="A740" s="976"/>
      <c r="B740" s="976"/>
      <c r="C740" s="976"/>
      <c r="D740" s="976"/>
      <c r="E740" s="976"/>
      <c r="F740" s="976"/>
      <c r="G740" s="976"/>
      <c r="H740" s="976"/>
      <c r="I740" s="976"/>
      <c r="J740" s="976"/>
      <c r="K740" s="976"/>
      <c r="L740" s="976"/>
      <c r="M740" s="976"/>
      <c r="N740" s="976"/>
    </row>
    <row r="741" spans="1:14" ht="15.75" customHeight="1">
      <c r="A741" s="976"/>
      <c r="B741" s="976"/>
      <c r="C741" s="976"/>
      <c r="D741" s="976"/>
      <c r="E741" s="976"/>
      <c r="F741" s="976"/>
      <c r="G741" s="976"/>
      <c r="H741" s="976"/>
      <c r="I741" s="976"/>
      <c r="J741" s="976"/>
      <c r="K741" s="976"/>
      <c r="L741" s="976"/>
      <c r="M741" s="976"/>
      <c r="N741" s="976"/>
    </row>
    <row r="742" spans="1:14" ht="15.75" customHeight="1">
      <c r="A742" s="976"/>
      <c r="B742" s="976"/>
      <c r="C742" s="976"/>
      <c r="D742" s="976"/>
      <c r="E742" s="976"/>
      <c r="F742" s="976"/>
      <c r="G742" s="976"/>
      <c r="H742" s="976"/>
      <c r="I742" s="976"/>
      <c r="J742" s="976"/>
      <c r="K742" s="976"/>
      <c r="L742" s="976"/>
      <c r="M742" s="976"/>
      <c r="N742" s="976"/>
    </row>
    <row r="743" spans="1:14" ht="15.75" customHeight="1">
      <c r="A743" s="976"/>
      <c r="B743" s="976"/>
      <c r="C743" s="976"/>
      <c r="D743" s="976"/>
      <c r="E743" s="976"/>
      <c r="F743" s="976"/>
      <c r="G743" s="976"/>
      <c r="H743" s="976"/>
      <c r="I743" s="976"/>
      <c r="J743" s="976"/>
      <c r="K743" s="976"/>
      <c r="L743" s="976"/>
      <c r="M743" s="976"/>
      <c r="N743" s="976"/>
    </row>
    <row r="744" spans="1:14" ht="15.75" customHeight="1">
      <c r="A744" s="976"/>
      <c r="B744" s="976"/>
      <c r="C744" s="976"/>
      <c r="D744" s="976"/>
      <c r="E744" s="976"/>
      <c r="F744" s="976"/>
      <c r="G744" s="976"/>
      <c r="H744" s="976"/>
      <c r="I744" s="976"/>
      <c r="J744" s="976"/>
      <c r="K744" s="976"/>
      <c r="L744" s="976"/>
      <c r="M744" s="976"/>
      <c r="N744" s="976"/>
    </row>
    <row r="745" spans="1:14" ht="15.75" customHeight="1">
      <c r="A745" s="976"/>
      <c r="B745" s="976"/>
      <c r="C745" s="976"/>
      <c r="D745" s="976"/>
      <c r="E745" s="976"/>
      <c r="F745" s="976"/>
      <c r="G745" s="976"/>
      <c r="H745" s="976"/>
      <c r="I745" s="976"/>
      <c r="J745" s="976"/>
      <c r="K745" s="976"/>
      <c r="L745" s="976"/>
      <c r="M745" s="976"/>
      <c r="N745" s="976"/>
    </row>
    <row r="746" spans="1:14" ht="15.75" customHeight="1">
      <c r="A746" s="976"/>
      <c r="B746" s="976"/>
      <c r="C746" s="976"/>
      <c r="D746" s="976"/>
      <c r="E746" s="976"/>
      <c r="F746" s="976"/>
      <c r="G746" s="976"/>
      <c r="H746" s="976"/>
      <c r="I746" s="976"/>
      <c r="J746" s="976"/>
      <c r="K746" s="976"/>
      <c r="L746" s="976"/>
      <c r="M746" s="976"/>
      <c r="N746" s="976"/>
    </row>
    <row r="747" spans="1:14" ht="15.75" customHeight="1">
      <c r="A747" s="976"/>
      <c r="B747" s="976"/>
      <c r="C747" s="976"/>
      <c r="D747" s="976"/>
      <c r="E747" s="976"/>
      <c r="F747" s="976"/>
      <c r="G747" s="976"/>
      <c r="H747" s="976"/>
      <c r="I747" s="976"/>
      <c r="J747" s="976"/>
      <c r="K747" s="976"/>
      <c r="L747" s="976"/>
      <c r="M747" s="976"/>
      <c r="N747" s="976"/>
    </row>
    <row r="748" spans="1:14" ht="15.75" customHeight="1">
      <c r="A748" s="976"/>
      <c r="B748" s="976"/>
      <c r="C748" s="976"/>
      <c r="D748" s="976"/>
      <c r="E748" s="976"/>
      <c r="F748" s="976"/>
      <c r="G748" s="976"/>
      <c r="H748" s="976"/>
      <c r="I748" s="976"/>
      <c r="J748" s="976"/>
      <c r="K748" s="976"/>
      <c r="L748" s="976"/>
      <c r="M748" s="976"/>
      <c r="N748" s="976"/>
    </row>
    <row r="749" spans="1:14" ht="15.75" customHeight="1">
      <c r="A749" s="976"/>
      <c r="B749" s="976"/>
      <c r="C749" s="976"/>
      <c r="D749" s="976"/>
      <c r="E749" s="976"/>
      <c r="F749" s="976"/>
      <c r="G749" s="976"/>
      <c r="H749" s="976"/>
      <c r="I749" s="976"/>
      <c r="J749" s="976"/>
      <c r="K749" s="976"/>
      <c r="L749" s="976"/>
      <c r="M749" s="976"/>
      <c r="N749" s="976"/>
    </row>
    <row r="750" spans="1:14" ht="15.75" customHeight="1">
      <c r="A750" s="976"/>
      <c r="B750" s="976"/>
      <c r="C750" s="976"/>
      <c r="D750" s="976"/>
      <c r="E750" s="976"/>
      <c r="F750" s="976"/>
      <c r="G750" s="976"/>
      <c r="H750" s="976"/>
      <c r="I750" s="976"/>
      <c r="J750" s="976"/>
      <c r="K750" s="976"/>
      <c r="L750" s="976"/>
      <c r="M750" s="976"/>
      <c r="N750" s="976"/>
    </row>
    <row r="751" spans="1:14" ht="15.75" customHeight="1">
      <c r="A751" s="976"/>
      <c r="B751" s="976"/>
      <c r="C751" s="976"/>
      <c r="D751" s="976"/>
      <c r="E751" s="976"/>
      <c r="F751" s="976"/>
      <c r="G751" s="976"/>
      <c r="H751" s="976"/>
      <c r="I751" s="976"/>
      <c r="J751" s="976"/>
      <c r="K751" s="976"/>
      <c r="L751" s="976"/>
      <c r="M751" s="976"/>
      <c r="N751" s="976"/>
    </row>
    <row r="752" spans="1:14" ht="15.75" customHeight="1">
      <c r="A752" s="976"/>
      <c r="B752" s="976"/>
      <c r="C752" s="976"/>
      <c r="D752" s="976"/>
      <c r="E752" s="976"/>
      <c r="F752" s="976"/>
      <c r="G752" s="976"/>
      <c r="H752" s="976"/>
      <c r="I752" s="976"/>
      <c r="J752" s="976"/>
      <c r="K752" s="976"/>
      <c r="L752" s="976"/>
      <c r="M752" s="976"/>
      <c r="N752" s="976"/>
    </row>
    <row r="753" spans="1:14" ht="15.75" customHeight="1">
      <c r="A753" s="976"/>
      <c r="B753" s="976"/>
      <c r="C753" s="976"/>
      <c r="D753" s="976"/>
      <c r="E753" s="976"/>
      <c r="F753" s="976"/>
      <c r="G753" s="976"/>
      <c r="H753" s="976"/>
      <c r="I753" s="976"/>
      <c r="J753" s="976"/>
      <c r="K753" s="976"/>
      <c r="L753" s="976"/>
      <c r="M753" s="976"/>
      <c r="N753" s="976"/>
    </row>
    <row r="754" spans="1:14" ht="15.75" customHeight="1">
      <c r="A754" s="976"/>
      <c r="B754" s="976"/>
      <c r="C754" s="976"/>
      <c r="D754" s="976"/>
      <c r="E754" s="976"/>
      <c r="F754" s="976"/>
      <c r="G754" s="976"/>
      <c r="H754" s="976"/>
      <c r="I754" s="976"/>
      <c r="J754" s="976"/>
      <c r="K754" s="976"/>
      <c r="L754" s="976"/>
      <c r="M754" s="976"/>
      <c r="N754" s="976"/>
    </row>
    <row r="755" spans="1:14" ht="15.75" customHeight="1">
      <c r="A755" s="976"/>
      <c r="B755" s="976"/>
      <c r="C755" s="976"/>
      <c r="D755" s="976"/>
      <c r="E755" s="976"/>
      <c r="F755" s="976"/>
      <c r="G755" s="976"/>
      <c r="H755" s="976"/>
      <c r="I755" s="976"/>
      <c r="J755" s="976"/>
      <c r="K755" s="976"/>
      <c r="L755" s="976"/>
      <c r="M755" s="976"/>
      <c r="N755" s="976"/>
    </row>
    <row r="756" spans="1:14" ht="15.75" customHeight="1">
      <c r="A756" s="976"/>
      <c r="B756" s="976"/>
      <c r="C756" s="976"/>
      <c r="D756" s="976"/>
      <c r="E756" s="976"/>
      <c r="F756" s="976"/>
      <c r="G756" s="976"/>
      <c r="H756" s="976"/>
      <c r="I756" s="976"/>
      <c r="J756" s="976"/>
      <c r="K756" s="976"/>
      <c r="L756" s="976"/>
      <c r="M756" s="976"/>
      <c r="N756" s="976"/>
    </row>
    <row r="757" spans="1:14" ht="15.75" customHeight="1">
      <c r="A757" s="976"/>
      <c r="B757" s="976"/>
      <c r="C757" s="976"/>
      <c r="D757" s="976"/>
      <c r="E757" s="976"/>
      <c r="F757" s="976"/>
      <c r="G757" s="976"/>
      <c r="H757" s="976"/>
      <c r="I757" s="976"/>
      <c r="J757" s="976"/>
      <c r="K757" s="976"/>
      <c r="L757" s="976"/>
      <c r="M757" s="976"/>
      <c r="N757" s="976"/>
    </row>
    <row r="758" spans="1:14" ht="15.75" customHeight="1">
      <c r="A758" s="976"/>
      <c r="B758" s="976"/>
      <c r="C758" s="976"/>
      <c r="D758" s="976"/>
      <c r="E758" s="976"/>
      <c r="F758" s="976"/>
      <c r="G758" s="976"/>
      <c r="H758" s="976"/>
      <c r="I758" s="976"/>
      <c r="J758" s="976"/>
      <c r="K758" s="976"/>
      <c r="L758" s="976"/>
      <c r="M758" s="976"/>
      <c r="N758" s="976"/>
    </row>
    <row r="759" spans="1:14" ht="15.75" customHeight="1">
      <c r="A759" s="976"/>
      <c r="B759" s="976"/>
      <c r="C759" s="976"/>
      <c r="D759" s="976"/>
      <c r="E759" s="976"/>
      <c r="F759" s="976"/>
      <c r="G759" s="976"/>
      <c r="H759" s="976"/>
      <c r="I759" s="976"/>
      <c r="J759" s="976"/>
      <c r="K759" s="976"/>
      <c r="L759" s="976"/>
      <c r="M759" s="976"/>
      <c r="N759" s="976"/>
    </row>
    <row r="760" spans="1:14" ht="15.75" customHeight="1">
      <c r="A760" s="976"/>
      <c r="B760" s="976"/>
      <c r="C760" s="976"/>
      <c r="D760" s="976"/>
      <c r="E760" s="976"/>
      <c r="F760" s="976"/>
      <c r="G760" s="976"/>
      <c r="H760" s="976"/>
      <c r="I760" s="976"/>
      <c r="J760" s="976"/>
      <c r="K760" s="976"/>
      <c r="L760" s="976"/>
      <c r="M760" s="976"/>
      <c r="N760" s="976"/>
    </row>
    <row r="761" spans="1:14" ht="15.75" customHeight="1">
      <c r="A761" s="976"/>
      <c r="B761" s="976"/>
      <c r="C761" s="976"/>
      <c r="D761" s="976"/>
      <c r="E761" s="976"/>
      <c r="F761" s="976"/>
      <c r="G761" s="976"/>
      <c r="H761" s="976"/>
      <c r="I761" s="976"/>
      <c r="J761" s="976"/>
      <c r="K761" s="976"/>
      <c r="L761" s="976"/>
      <c r="M761" s="976"/>
      <c r="N761" s="976"/>
    </row>
    <row r="762" spans="1:14" ht="15.75" customHeight="1">
      <c r="A762" s="976"/>
      <c r="B762" s="976"/>
      <c r="C762" s="976"/>
      <c r="D762" s="976"/>
      <c r="E762" s="976"/>
      <c r="F762" s="976"/>
      <c r="G762" s="976"/>
      <c r="H762" s="976"/>
      <c r="I762" s="976"/>
      <c r="J762" s="976"/>
      <c r="K762" s="976"/>
      <c r="L762" s="976"/>
      <c r="M762" s="976"/>
      <c r="N762" s="976"/>
    </row>
    <row r="763" spans="1:14" ht="15.75" customHeight="1">
      <c r="A763" s="976"/>
      <c r="B763" s="976"/>
      <c r="C763" s="976"/>
      <c r="D763" s="976"/>
      <c r="E763" s="976"/>
      <c r="F763" s="976"/>
      <c r="G763" s="976"/>
      <c r="H763" s="976"/>
      <c r="I763" s="976"/>
      <c r="J763" s="976"/>
      <c r="K763" s="976"/>
      <c r="L763" s="976"/>
      <c r="M763" s="976"/>
      <c r="N763" s="976"/>
    </row>
    <row r="764" spans="1:14" ht="15.75" customHeight="1">
      <c r="A764" s="976"/>
      <c r="B764" s="976"/>
      <c r="C764" s="976"/>
      <c r="D764" s="976"/>
      <c r="E764" s="976"/>
      <c r="F764" s="976"/>
      <c r="G764" s="976"/>
      <c r="H764" s="976"/>
      <c r="I764" s="976"/>
      <c r="J764" s="976"/>
      <c r="K764" s="976"/>
      <c r="L764" s="976"/>
      <c r="M764" s="976"/>
      <c r="N764" s="976"/>
    </row>
    <row r="765" spans="1:14" ht="15.75" customHeight="1">
      <c r="A765" s="976"/>
      <c r="B765" s="976"/>
      <c r="C765" s="976"/>
      <c r="D765" s="976"/>
      <c r="E765" s="976"/>
      <c r="F765" s="976"/>
      <c r="G765" s="976"/>
      <c r="H765" s="976"/>
      <c r="I765" s="976"/>
      <c r="J765" s="976"/>
      <c r="K765" s="976"/>
      <c r="L765" s="976"/>
      <c r="M765" s="976"/>
      <c r="N765" s="976"/>
    </row>
    <row r="766" spans="1:14" ht="15.75" customHeight="1">
      <c r="A766" s="976"/>
      <c r="B766" s="976"/>
      <c r="C766" s="976"/>
      <c r="D766" s="976"/>
      <c r="E766" s="976"/>
      <c r="F766" s="976"/>
      <c r="G766" s="976"/>
      <c r="H766" s="976"/>
      <c r="I766" s="976"/>
      <c r="J766" s="976"/>
      <c r="K766" s="976"/>
      <c r="L766" s="976"/>
      <c r="M766" s="976"/>
      <c r="N766" s="976"/>
    </row>
    <row r="767" spans="1:14" ht="15.75" customHeight="1">
      <c r="A767" s="976"/>
      <c r="B767" s="976"/>
      <c r="C767" s="976"/>
      <c r="D767" s="976"/>
      <c r="E767" s="976"/>
      <c r="F767" s="976"/>
      <c r="G767" s="976"/>
      <c r="H767" s="976"/>
      <c r="I767" s="976"/>
      <c r="J767" s="976"/>
      <c r="K767" s="976"/>
      <c r="L767" s="976"/>
      <c r="M767" s="976"/>
      <c r="N767" s="976"/>
    </row>
    <row r="768" spans="1:14" ht="15.75" customHeight="1">
      <c r="A768" s="976"/>
      <c r="B768" s="976"/>
      <c r="C768" s="976"/>
      <c r="D768" s="976"/>
      <c r="E768" s="976"/>
      <c r="F768" s="976"/>
      <c r="G768" s="976"/>
      <c r="H768" s="976"/>
      <c r="I768" s="976"/>
      <c r="J768" s="976"/>
      <c r="K768" s="976"/>
      <c r="L768" s="976"/>
      <c r="M768" s="976"/>
      <c r="N768" s="976"/>
    </row>
    <row r="769" spans="1:14" ht="15.75" customHeight="1">
      <c r="A769" s="976"/>
      <c r="B769" s="976"/>
      <c r="C769" s="976"/>
      <c r="D769" s="976"/>
      <c r="E769" s="976"/>
      <c r="F769" s="976"/>
      <c r="G769" s="976"/>
      <c r="H769" s="976"/>
      <c r="I769" s="976"/>
      <c r="J769" s="976"/>
      <c r="K769" s="976"/>
      <c r="L769" s="976"/>
      <c r="M769" s="976"/>
      <c r="N769" s="976"/>
    </row>
    <row r="770" spans="1:14" ht="15.75" customHeight="1">
      <c r="A770" s="976"/>
      <c r="B770" s="976"/>
      <c r="C770" s="976"/>
      <c r="D770" s="976"/>
      <c r="E770" s="976"/>
      <c r="F770" s="976"/>
      <c r="G770" s="976"/>
      <c r="H770" s="976"/>
      <c r="I770" s="976"/>
      <c r="J770" s="976"/>
      <c r="K770" s="976"/>
      <c r="L770" s="976"/>
      <c r="M770" s="976"/>
      <c r="N770" s="976"/>
    </row>
    <row r="771" spans="1:14" ht="15.75" customHeight="1">
      <c r="A771" s="976"/>
      <c r="B771" s="976"/>
      <c r="C771" s="976"/>
      <c r="D771" s="976"/>
      <c r="E771" s="976"/>
      <c r="F771" s="976"/>
      <c r="G771" s="976"/>
      <c r="H771" s="976"/>
      <c r="I771" s="976"/>
      <c r="J771" s="976"/>
      <c r="K771" s="976"/>
      <c r="L771" s="976"/>
      <c r="M771" s="976"/>
      <c r="N771" s="976"/>
    </row>
    <row r="772" spans="1:14" ht="15.75" customHeight="1">
      <c r="A772" s="976"/>
      <c r="B772" s="976"/>
      <c r="C772" s="976"/>
      <c r="D772" s="976"/>
      <c r="E772" s="976"/>
      <c r="F772" s="976"/>
      <c r="G772" s="976"/>
      <c r="H772" s="976"/>
      <c r="I772" s="976"/>
      <c r="J772" s="976"/>
      <c r="K772" s="976"/>
      <c r="L772" s="976"/>
      <c r="M772" s="976"/>
      <c r="N772" s="976"/>
    </row>
    <row r="773" spans="1:14" ht="15.75" customHeight="1">
      <c r="A773" s="976"/>
      <c r="B773" s="976"/>
      <c r="C773" s="976"/>
      <c r="D773" s="976"/>
      <c r="E773" s="976"/>
      <c r="F773" s="976"/>
      <c r="G773" s="976"/>
      <c r="H773" s="976"/>
      <c r="I773" s="976"/>
      <c r="J773" s="976"/>
      <c r="K773" s="976"/>
      <c r="L773" s="976"/>
      <c r="M773" s="976"/>
      <c r="N773" s="976"/>
    </row>
    <row r="774" spans="1:14" ht="15.75" customHeight="1">
      <c r="A774" s="976"/>
      <c r="B774" s="976"/>
      <c r="C774" s="976"/>
      <c r="D774" s="976"/>
      <c r="E774" s="976"/>
      <c r="F774" s="976"/>
      <c r="G774" s="976"/>
      <c r="H774" s="976"/>
      <c r="I774" s="976"/>
      <c r="J774" s="976"/>
      <c r="K774" s="976"/>
      <c r="L774" s="976"/>
      <c r="M774" s="976"/>
      <c r="N774" s="976"/>
    </row>
    <row r="775" spans="1:14" ht="15.75" customHeight="1">
      <c r="A775" s="976"/>
      <c r="B775" s="976"/>
      <c r="C775" s="976"/>
      <c r="D775" s="976"/>
      <c r="E775" s="976"/>
      <c r="F775" s="976"/>
      <c r="G775" s="976"/>
      <c r="H775" s="976"/>
      <c r="I775" s="976"/>
      <c r="J775" s="976"/>
      <c r="K775" s="976"/>
      <c r="L775" s="976"/>
      <c r="M775" s="976"/>
      <c r="N775" s="976"/>
    </row>
    <row r="776" spans="1:14" ht="15.75" customHeight="1">
      <c r="A776" s="976"/>
      <c r="B776" s="976"/>
      <c r="C776" s="976"/>
      <c r="D776" s="976"/>
      <c r="E776" s="976"/>
      <c r="F776" s="976"/>
      <c r="G776" s="976"/>
      <c r="H776" s="976"/>
      <c r="I776" s="976"/>
      <c r="J776" s="976"/>
      <c r="K776" s="976"/>
      <c r="L776" s="976"/>
      <c r="M776" s="976"/>
      <c r="N776" s="976"/>
    </row>
    <row r="777" spans="1:14" ht="15.75" customHeight="1">
      <c r="A777" s="976"/>
      <c r="B777" s="976"/>
      <c r="C777" s="976"/>
      <c r="D777" s="976"/>
      <c r="E777" s="976"/>
      <c r="F777" s="976"/>
      <c r="G777" s="976"/>
      <c r="H777" s="976"/>
      <c r="I777" s="976"/>
      <c r="J777" s="976"/>
      <c r="K777" s="976"/>
      <c r="L777" s="976"/>
      <c r="M777" s="976"/>
      <c r="N777" s="976"/>
    </row>
    <row r="778" spans="1:14" ht="15.75" customHeight="1">
      <c r="A778" s="976"/>
      <c r="B778" s="976"/>
      <c r="C778" s="976"/>
      <c r="D778" s="976"/>
      <c r="E778" s="976"/>
      <c r="F778" s="976"/>
      <c r="G778" s="976"/>
      <c r="H778" s="976"/>
      <c r="I778" s="976"/>
      <c r="J778" s="976"/>
      <c r="K778" s="976"/>
      <c r="L778" s="976"/>
      <c r="M778" s="976"/>
      <c r="N778" s="976"/>
    </row>
    <row r="779" spans="1:14" ht="15.75" customHeight="1">
      <c r="A779" s="976"/>
      <c r="B779" s="976"/>
      <c r="C779" s="976"/>
      <c r="D779" s="976"/>
      <c r="E779" s="976"/>
      <c r="F779" s="976"/>
      <c r="G779" s="976"/>
      <c r="H779" s="976"/>
      <c r="I779" s="976"/>
      <c r="J779" s="976"/>
      <c r="K779" s="976"/>
      <c r="L779" s="976"/>
      <c r="M779" s="976"/>
      <c r="N779" s="976"/>
    </row>
    <row r="780" spans="1:14" ht="15.75" customHeight="1">
      <c r="A780" s="976"/>
      <c r="B780" s="976"/>
      <c r="C780" s="976"/>
      <c r="D780" s="976"/>
      <c r="E780" s="976"/>
      <c r="F780" s="976"/>
      <c r="G780" s="976"/>
      <c r="H780" s="976"/>
      <c r="I780" s="976"/>
      <c r="J780" s="976"/>
      <c r="K780" s="976"/>
      <c r="L780" s="976"/>
      <c r="M780" s="976"/>
      <c r="N780" s="976"/>
    </row>
    <row r="781" spans="1:14" ht="15.75" customHeight="1">
      <c r="A781" s="976"/>
      <c r="B781" s="976"/>
      <c r="C781" s="976"/>
      <c r="D781" s="976"/>
      <c r="E781" s="976"/>
      <c r="F781" s="976"/>
      <c r="G781" s="976"/>
      <c r="H781" s="976"/>
      <c r="I781" s="976"/>
      <c r="J781" s="976"/>
      <c r="K781" s="976"/>
      <c r="L781" s="976"/>
      <c r="M781" s="976"/>
      <c r="N781" s="976"/>
    </row>
    <row r="782" spans="1:14" ht="15.75" customHeight="1">
      <c r="A782" s="976"/>
      <c r="B782" s="976"/>
      <c r="C782" s="976"/>
      <c r="D782" s="976"/>
      <c r="E782" s="976"/>
      <c r="F782" s="976"/>
      <c r="G782" s="976"/>
      <c r="H782" s="976"/>
      <c r="I782" s="976"/>
      <c r="J782" s="976"/>
      <c r="K782" s="976"/>
      <c r="L782" s="976"/>
      <c r="M782" s="976"/>
      <c r="N782" s="976"/>
    </row>
    <row r="783" spans="1:14" ht="15.75" customHeight="1">
      <c r="A783" s="976"/>
      <c r="B783" s="976"/>
      <c r="C783" s="976"/>
      <c r="D783" s="976"/>
      <c r="E783" s="976"/>
      <c r="F783" s="976"/>
      <c r="G783" s="976"/>
      <c r="H783" s="976"/>
      <c r="I783" s="976"/>
      <c r="J783" s="976"/>
      <c r="K783" s="976"/>
      <c r="L783" s="976"/>
      <c r="M783" s="976"/>
      <c r="N783" s="976"/>
    </row>
    <row r="784" spans="1:14" ht="15.75" customHeight="1">
      <c r="A784" s="976"/>
      <c r="B784" s="976"/>
      <c r="C784" s="976"/>
      <c r="D784" s="976"/>
      <c r="E784" s="976"/>
      <c r="F784" s="976"/>
      <c r="G784" s="976"/>
      <c r="H784" s="976"/>
      <c r="I784" s="976"/>
      <c r="J784" s="976"/>
      <c r="K784" s="976"/>
      <c r="L784" s="976"/>
      <c r="M784" s="976"/>
      <c r="N784" s="976"/>
    </row>
    <row r="785" spans="1:14" ht="15.75" customHeight="1">
      <c r="A785" s="976"/>
      <c r="B785" s="976"/>
      <c r="C785" s="976"/>
      <c r="D785" s="976"/>
      <c r="E785" s="976"/>
      <c r="F785" s="976"/>
      <c r="G785" s="976"/>
      <c r="H785" s="976"/>
      <c r="I785" s="976"/>
      <c r="J785" s="976"/>
      <c r="K785" s="976"/>
      <c r="L785" s="976"/>
      <c r="M785" s="976"/>
      <c r="N785" s="976"/>
    </row>
    <row r="786" spans="1:14" ht="15.75" customHeight="1">
      <c r="A786" s="976"/>
      <c r="B786" s="976"/>
      <c r="C786" s="976"/>
      <c r="D786" s="976"/>
      <c r="E786" s="976"/>
      <c r="F786" s="976"/>
      <c r="G786" s="976"/>
      <c r="H786" s="976"/>
      <c r="I786" s="976"/>
      <c r="J786" s="976"/>
      <c r="K786" s="976"/>
      <c r="L786" s="976"/>
      <c r="M786" s="976"/>
      <c r="N786" s="976"/>
    </row>
    <row r="787" spans="1:14" ht="15.75" customHeight="1">
      <c r="A787" s="976"/>
      <c r="B787" s="976"/>
      <c r="C787" s="976"/>
      <c r="D787" s="976"/>
      <c r="E787" s="976"/>
      <c r="F787" s="976"/>
      <c r="G787" s="976"/>
      <c r="H787" s="976"/>
      <c r="I787" s="976"/>
      <c r="J787" s="976"/>
      <c r="K787" s="976"/>
      <c r="L787" s="976"/>
      <c r="M787" s="976"/>
      <c r="N787" s="976"/>
    </row>
    <row r="788" spans="1:14" ht="15.75" customHeight="1">
      <c r="A788" s="976"/>
      <c r="B788" s="976"/>
      <c r="C788" s="976"/>
      <c r="D788" s="976"/>
      <c r="E788" s="976"/>
      <c r="F788" s="976"/>
      <c r="G788" s="976"/>
      <c r="H788" s="976"/>
      <c r="I788" s="976"/>
      <c r="J788" s="976"/>
      <c r="K788" s="976"/>
      <c r="L788" s="976"/>
      <c r="M788" s="976"/>
      <c r="N788" s="976"/>
    </row>
    <row r="789" spans="1:14" ht="15.75" customHeight="1">
      <c r="A789" s="976"/>
      <c r="B789" s="976"/>
      <c r="C789" s="976"/>
      <c r="D789" s="976"/>
      <c r="E789" s="976"/>
      <c r="F789" s="976"/>
      <c r="G789" s="976"/>
      <c r="H789" s="976"/>
      <c r="I789" s="976"/>
      <c r="J789" s="976"/>
      <c r="K789" s="976"/>
      <c r="L789" s="976"/>
      <c r="M789" s="976"/>
      <c r="N789" s="976"/>
    </row>
    <row r="790" spans="1:14" ht="15.75" customHeight="1">
      <c r="A790" s="976"/>
      <c r="B790" s="976"/>
      <c r="C790" s="976"/>
      <c r="D790" s="976"/>
      <c r="E790" s="976"/>
      <c r="F790" s="976"/>
      <c r="G790" s="976"/>
      <c r="H790" s="976"/>
      <c r="I790" s="976"/>
      <c r="J790" s="976"/>
      <c r="K790" s="976"/>
      <c r="L790" s="976"/>
      <c r="M790" s="976"/>
      <c r="N790" s="976"/>
    </row>
    <row r="791" spans="1:14" ht="15.75" customHeight="1">
      <c r="A791" s="976"/>
      <c r="B791" s="976"/>
      <c r="C791" s="976"/>
      <c r="D791" s="976"/>
      <c r="E791" s="976"/>
      <c r="F791" s="976"/>
      <c r="G791" s="976"/>
      <c r="H791" s="976"/>
      <c r="I791" s="976"/>
      <c r="J791" s="976"/>
      <c r="K791" s="976"/>
      <c r="L791" s="976"/>
      <c r="M791" s="976"/>
      <c r="N791" s="976"/>
    </row>
    <row r="792" spans="1:14" ht="15.75" customHeight="1">
      <c r="A792" s="976"/>
      <c r="B792" s="976"/>
      <c r="C792" s="976"/>
      <c r="D792" s="976"/>
      <c r="E792" s="976"/>
      <c r="F792" s="976"/>
      <c r="G792" s="976"/>
      <c r="H792" s="976"/>
      <c r="I792" s="976"/>
      <c r="J792" s="976"/>
      <c r="K792" s="976"/>
      <c r="L792" s="976"/>
      <c r="M792" s="976"/>
      <c r="N792" s="976"/>
    </row>
    <row r="793" spans="1:14" ht="15.75" customHeight="1">
      <c r="A793" s="976"/>
      <c r="B793" s="976"/>
      <c r="C793" s="976"/>
      <c r="D793" s="976"/>
      <c r="E793" s="976"/>
      <c r="F793" s="976"/>
      <c r="G793" s="976"/>
      <c r="H793" s="976"/>
      <c r="I793" s="976"/>
      <c r="J793" s="976"/>
      <c r="K793" s="976"/>
      <c r="L793" s="976"/>
      <c r="M793" s="976"/>
      <c r="N793" s="976"/>
    </row>
    <row r="794" spans="1:14" ht="15.75" customHeight="1">
      <c r="A794" s="976"/>
      <c r="B794" s="976"/>
      <c r="C794" s="976"/>
      <c r="D794" s="976"/>
      <c r="E794" s="976"/>
      <c r="F794" s="976"/>
      <c r="G794" s="976"/>
      <c r="H794" s="976"/>
      <c r="I794" s="976"/>
      <c r="J794" s="976"/>
      <c r="K794" s="976"/>
      <c r="L794" s="976"/>
      <c r="M794" s="976"/>
      <c r="N794" s="976"/>
    </row>
    <row r="795" spans="1:14" ht="15.75" customHeight="1">
      <c r="A795" s="976"/>
      <c r="B795" s="976"/>
      <c r="C795" s="976"/>
      <c r="D795" s="976"/>
      <c r="E795" s="976"/>
      <c r="F795" s="976"/>
      <c r="G795" s="976"/>
      <c r="H795" s="976"/>
      <c r="I795" s="976"/>
      <c r="J795" s="976"/>
      <c r="K795" s="976"/>
      <c r="L795" s="976"/>
      <c r="M795" s="976"/>
      <c r="N795" s="976"/>
    </row>
    <row r="796" spans="1:14" ht="15.75" customHeight="1">
      <c r="A796" s="976"/>
      <c r="B796" s="976"/>
      <c r="C796" s="976"/>
      <c r="D796" s="976"/>
      <c r="E796" s="976"/>
      <c r="F796" s="976"/>
      <c r="G796" s="976"/>
      <c r="H796" s="976"/>
      <c r="I796" s="976"/>
      <c r="J796" s="976"/>
      <c r="K796" s="976"/>
      <c r="L796" s="976"/>
      <c r="M796" s="976"/>
      <c r="N796" s="976"/>
    </row>
    <row r="797" spans="1:14" ht="15.75" customHeight="1">
      <c r="A797" s="976"/>
      <c r="B797" s="976"/>
      <c r="C797" s="976"/>
      <c r="D797" s="976"/>
      <c r="E797" s="976"/>
      <c r="F797" s="976"/>
      <c r="G797" s="976"/>
      <c r="H797" s="976"/>
      <c r="I797" s="976"/>
      <c r="J797" s="976"/>
      <c r="K797" s="976"/>
      <c r="L797" s="976"/>
      <c r="M797" s="976"/>
      <c r="N797" s="976"/>
    </row>
    <row r="798" spans="1:14" ht="15.75" customHeight="1">
      <c r="A798" s="976"/>
      <c r="B798" s="976"/>
      <c r="C798" s="976"/>
      <c r="D798" s="976"/>
      <c r="E798" s="976"/>
      <c r="F798" s="976"/>
      <c r="G798" s="976"/>
      <c r="H798" s="976"/>
      <c r="I798" s="976"/>
      <c r="J798" s="976"/>
      <c r="K798" s="976"/>
      <c r="L798" s="976"/>
      <c r="M798" s="976"/>
      <c r="N798" s="976"/>
    </row>
    <row r="799" spans="1:14" ht="15.75" customHeight="1">
      <c r="A799" s="976"/>
      <c r="B799" s="976"/>
      <c r="C799" s="976"/>
      <c r="D799" s="976"/>
      <c r="E799" s="976"/>
      <c r="F799" s="976"/>
      <c r="G799" s="976"/>
      <c r="H799" s="976"/>
      <c r="I799" s="976"/>
      <c r="J799" s="976"/>
      <c r="K799" s="976"/>
      <c r="L799" s="976"/>
      <c r="M799" s="976"/>
      <c r="N799" s="976"/>
    </row>
    <row r="800" spans="1:14" ht="15.75" customHeight="1">
      <c r="A800" s="976"/>
      <c r="B800" s="976"/>
      <c r="C800" s="976"/>
      <c r="D800" s="976"/>
      <c r="E800" s="976"/>
      <c r="F800" s="976"/>
      <c r="G800" s="976"/>
      <c r="H800" s="976"/>
      <c r="I800" s="976"/>
      <c r="J800" s="976"/>
      <c r="K800" s="976"/>
      <c r="L800" s="976"/>
      <c r="M800" s="976"/>
      <c r="N800" s="976"/>
    </row>
    <row r="801" spans="1:14" ht="15.75" customHeight="1">
      <c r="A801" s="976"/>
      <c r="B801" s="976"/>
      <c r="C801" s="976"/>
      <c r="D801" s="976"/>
      <c r="E801" s="976"/>
      <c r="F801" s="976"/>
      <c r="G801" s="976"/>
      <c r="H801" s="976"/>
      <c r="I801" s="976"/>
      <c r="J801" s="976"/>
      <c r="K801" s="976"/>
      <c r="L801" s="976"/>
      <c r="M801" s="976"/>
      <c r="N801" s="976"/>
    </row>
    <row r="802" spans="1:14" ht="15.75" customHeight="1">
      <c r="A802" s="976"/>
      <c r="B802" s="976"/>
      <c r="C802" s="976"/>
      <c r="D802" s="976"/>
      <c r="E802" s="976"/>
      <c r="F802" s="976"/>
      <c r="G802" s="976"/>
      <c r="H802" s="976"/>
      <c r="I802" s="976"/>
      <c r="J802" s="976"/>
      <c r="K802" s="976"/>
      <c r="L802" s="976"/>
      <c r="M802" s="976"/>
      <c r="N802" s="976"/>
    </row>
    <row r="803" spans="1:14" ht="15.75" customHeight="1">
      <c r="A803" s="976"/>
      <c r="B803" s="976"/>
      <c r="C803" s="976"/>
      <c r="D803" s="976"/>
      <c r="E803" s="976"/>
      <c r="F803" s="976"/>
      <c r="G803" s="976"/>
      <c r="H803" s="976"/>
      <c r="I803" s="976"/>
      <c r="J803" s="976"/>
      <c r="K803" s="976"/>
      <c r="L803" s="976"/>
      <c r="M803" s="976"/>
      <c r="N803" s="976"/>
    </row>
    <row r="804" spans="1:14" ht="15.75" customHeight="1">
      <c r="A804" s="976"/>
      <c r="B804" s="976"/>
      <c r="C804" s="976"/>
      <c r="D804" s="976"/>
      <c r="E804" s="976"/>
      <c r="F804" s="976"/>
      <c r="G804" s="976"/>
      <c r="H804" s="976"/>
      <c r="I804" s="976"/>
      <c r="J804" s="976"/>
      <c r="K804" s="976"/>
      <c r="L804" s="976"/>
      <c r="M804" s="976"/>
      <c r="N804" s="976"/>
    </row>
    <row r="805" spans="1:14" ht="15.75" customHeight="1">
      <c r="A805" s="976"/>
      <c r="B805" s="976"/>
      <c r="C805" s="976"/>
      <c r="D805" s="976"/>
      <c r="E805" s="976"/>
      <c r="F805" s="976"/>
      <c r="G805" s="976"/>
      <c r="H805" s="976"/>
      <c r="I805" s="976"/>
      <c r="J805" s="976"/>
      <c r="K805" s="976"/>
      <c r="L805" s="976"/>
      <c r="M805" s="976"/>
      <c r="N805" s="976"/>
    </row>
    <row r="806" spans="1:14" ht="15.75" customHeight="1">
      <c r="A806" s="976"/>
      <c r="B806" s="976"/>
      <c r="C806" s="976"/>
      <c r="D806" s="976"/>
      <c r="E806" s="976"/>
      <c r="F806" s="976"/>
      <c r="G806" s="976"/>
      <c r="H806" s="976"/>
      <c r="I806" s="976"/>
      <c r="J806" s="976"/>
      <c r="K806" s="976"/>
      <c r="L806" s="976"/>
      <c r="M806" s="976"/>
      <c r="N806" s="976"/>
    </row>
    <row r="807" spans="1:14" ht="15.75" customHeight="1">
      <c r="A807" s="976"/>
      <c r="B807" s="976"/>
      <c r="C807" s="976"/>
      <c r="D807" s="976"/>
      <c r="E807" s="976"/>
      <c r="F807" s="976"/>
      <c r="G807" s="976"/>
      <c r="H807" s="976"/>
      <c r="I807" s="976"/>
      <c r="J807" s="976"/>
      <c r="K807" s="976"/>
      <c r="L807" s="976"/>
      <c r="M807" s="976"/>
      <c r="N807" s="976"/>
    </row>
    <row r="808" spans="1:14" ht="15.75" customHeight="1">
      <c r="A808" s="976"/>
      <c r="B808" s="976"/>
      <c r="C808" s="976"/>
      <c r="D808" s="976"/>
      <c r="E808" s="976"/>
      <c r="F808" s="976"/>
      <c r="G808" s="976"/>
      <c r="H808" s="976"/>
      <c r="I808" s="976"/>
      <c r="J808" s="976"/>
      <c r="K808" s="976"/>
      <c r="L808" s="976"/>
      <c r="M808" s="976"/>
      <c r="N808" s="976"/>
    </row>
    <row r="809" spans="1:14" ht="15.75" customHeight="1">
      <c r="A809" s="976"/>
      <c r="B809" s="976"/>
      <c r="C809" s="976"/>
      <c r="D809" s="976"/>
      <c r="E809" s="976"/>
      <c r="F809" s="976"/>
      <c r="G809" s="976"/>
      <c r="H809" s="976"/>
      <c r="I809" s="976"/>
      <c r="J809" s="976"/>
      <c r="K809" s="976"/>
      <c r="L809" s="976"/>
      <c r="M809" s="976"/>
      <c r="N809" s="976"/>
    </row>
    <row r="810" spans="1:14" ht="15.75" customHeight="1">
      <c r="A810" s="976"/>
      <c r="B810" s="976"/>
      <c r="C810" s="976"/>
      <c r="D810" s="976"/>
      <c r="E810" s="976"/>
      <c r="F810" s="976"/>
      <c r="G810" s="976"/>
      <c r="H810" s="976"/>
      <c r="I810" s="976"/>
      <c r="J810" s="976"/>
      <c r="K810" s="976"/>
      <c r="L810" s="976"/>
      <c r="M810" s="976"/>
      <c r="N810" s="976"/>
    </row>
    <row r="811" spans="1:14" ht="15.75" customHeight="1">
      <c r="A811" s="976"/>
      <c r="B811" s="976"/>
      <c r="C811" s="976"/>
      <c r="D811" s="976"/>
      <c r="E811" s="976"/>
      <c r="F811" s="976"/>
      <c r="G811" s="976"/>
      <c r="H811" s="976"/>
      <c r="I811" s="976"/>
      <c r="J811" s="976"/>
      <c r="K811" s="976"/>
      <c r="L811" s="976"/>
      <c r="M811" s="976"/>
      <c r="N811" s="976"/>
    </row>
    <row r="812" spans="1:14" ht="15.75" customHeight="1">
      <c r="A812" s="976"/>
      <c r="B812" s="976"/>
      <c r="C812" s="976"/>
      <c r="D812" s="976"/>
      <c r="E812" s="976"/>
      <c r="F812" s="976"/>
      <c r="G812" s="976"/>
      <c r="H812" s="976"/>
      <c r="I812" s="976"/>
      <c r="J812" s="976"/>
      <c r="K812" s="976"/>
      <c r="L812" s="976"/>
      <c r="M812" s="976"/>
      <c r="N812" s="976"/>
    </row>
    <row r="813" spans="1:14" ht="15.75" customHeight="1">
      <c r="A813" s="976"/>
      <c r="B813" s="976"/>
      <c r="C813" s="976"/>
      <c r="D813" s="976"/>
      <c r="E813" s="976"/>
      <c r="F813" s="976"/>
      <c r="G813" s="976"/>
      <c r="H813" s="976"/>
      <c r="I813" s="976"/>
      <c r="J813" s="976"/>
      <c r="K813" s="976"/>
      <c r="L813" s="976"/>
      <c r="M813" s="976"/>
      <c r="N813" s="976"/>
    </row>
    <row r="814" spans="1:14" ht="15.75" customHeight="1">
      <c r="A814" s="976"/>
      <c r="B814" s="976"/>
      <c r="C814" s="976"/>
      <c r="D814" s="976"/>
      <c r="E814" s="976"/>
      <c r="F814" s="976"/>
      <c r="G814" s="976"/>
      <c r="H814" s="976"/>
      <c r="I814" s="976"/>
      <c r="J814" s="976"/>
      <c r="K814" s="976"/>
      <c r="L814" s="976"/>
      <c r="M814" s="976"/>
      <c r="N814" s="976"/>
    </row>
    <row r="815" spans="1:14" ht="15.75" customHeight="1">
      <c r="A815" s="976"/>
      <c r="B815" s="976"/>
      <c r="C815" s="976"/>
      <c r="D815" s="976"/>
      <c r="E815" s="976"/>
      <c r="F815" s="976"/>
      <c r="G815" s="976"/>
      <c r="H815" s="976"/>
      <c r="I815" s="976"/>
      <c r="J815" s="976"/>
      <c r="K815" s="976"/>
      <c r="L815" s="976"/>
      <c r="M815" s="976"/>
      <c r="N815" s="976"/>
    </row>
    <row r="816" spans="1:14" ht="15.75" customHeight="1">
      <c r="A816" s="976"/>
      <c r="B816" s="976"/>
      <c r="C816" s="976"/>
      <c r="D816" s="976"/>
      <c r="E816" s="976"/>
      <c r="F816" s="976"/>
      <c r="G816" s="976"/>
      <c r="H816" s="976"/>
      <c r="I816" s="976"/>
      <c r="J816" s="976"/>
      <c r="K816" s="976"/>
      <c r="L816" s="976"/>
      <c r="M816" s="976"/>
      <c r="N816" s="976"/>
    </row>
    <row r="817" spans="1:14" ht="15.75" customHeight="1">
      <c r="A817" s="976"/>
      <c r="B817" s="976"/>
      <c r="C817" s="976"/>
      <c r="D817" s="976"/>
      <c r="E817" s="976"/>
      <c r="F817" s="976"/>
      <c r="G817" s="976"/>
      <c r="H817" s="976"/>
      <c r="I817" s="976"/>
      <c r="J817" s="976"/>
      <c r="K817" s="976"/>
      <c r="L817" s="976"/>
      <c r="M817" s="976"/>
      <c r="N817" s="976"/>
    </row>
    <row r="818" spans="1:14" ht="15.75" customHeight="1">
      <c r="A818" s="976"/>
      <c r="B818" s="976"/>
      <c r="C818" s="976"/>
      <c r="D818" s="976"/>
      <c r="E818" s="976"/>
      <c r="F818" s="976"/>
      <c r="G818" s="976"/>
      <c r="H818" s="976"/>
      <c r="I818" s="976"/>
      <c r="J818" s="976"/>
      <c r="K818" s="976"/>
      <c r="L818" s="976"/>
      <c r="M818" s="976"/>
      <c r="N818" s="976"/>
    </row>
    <row r="819" spans="1:14" ht="15.75" customHeight="1">
      <c r="A819" s="976"/>
      <c r="B819" s="976"/>
      <c r="C819" s="976"/>
      <c r="D819" s="976"/>
      <c r="E819" s="976"/>
      <c r="F819" s="976"/>
      <c r="G819" s="976"/>
      <c r="H819" s="976"/>
      <c r="I819" s="976"/>
      <c r="J819" s="976"/>
      <c r="K819" s="976"/>
      <c r="L819" s="976"/>
      <c r="M819" s="976"/>
      <c r="N819" s="976"/>
    </row>
    <row r="820" spans="1:14" ht="15.75" customHeight="1">
      <c r="A820" s="976"/>
      <c r="B820" s="976"/>
      <c r="C820" s="976"/>
      <c r="D820" s="976"/>
      <c r="E820" s="976"/>
      <c r="F820" s="976"/>
      <c r="G820" s="976"/>
      <c r="H820" s="976"/>
      <c r="I820" s="976"/>
      <c r="J820" s="976"/>
      <c r="K820" s="976"/>
      <c r="L820" s="976"/>
      <c r="M820" s="976"/>
      <c r="N820" s="976"/>
    </row>
    <row r="821" spans="1:14" ht="15.75" customHeight="1">
      <c r="A821" s="976"/>
      <c r="B821" s="976"/>
      <c r="C821" s="976"/>
      <c r="D821" s="976"/>
      <c r="E821" s="976"/>
      <c r="F821" s="976"/>
      <c r="G821" s="976"/>
      <c r="H821" s="976"/>
      <c r="I821" s="976"/>
      <c r="J821" s="976"/>
      <c r="K821" s="976"/>
      <c r="L821" s="976"/>
      <c r="M821" s="976"/>
      <c r="N821" s="976"/>
    </row>
    <row r="822" spans="1:14" ht="15.75" customHeight="1">
      <c r="A822" s="976"/>
      <c r="B822" s="976"/>
      <c r="C822" s="976"/>
      <c r="D822" s="976"/>
      <c r="E822" s="976"/>
      <c r="F822" s="976"/>
      <c r="G822" s="976"/>
      <c r="H822" s="976"/>
      <c r="I822" s="976"/>
      <c r="J822" s="976"/>
      <c r="K822" s="976"/>
      <c r="L822" s="976"/>
      <c r="M822" s="976"/>
      <c r="N822" s="976"/>
    </row>
    <row r="823" spans="1:14" ht="15.75" customHeight="1">
      <c r="A823" s="976"/>
      <c r="B823" s="976"/>
      <c r="C823" s="976"/>
      <c r="D823" s="976"/>
      <c r="E823" s="976"/>
      <c r="F823" s="976"/>
      <c r="G823" s="976"/>
      <c r="H823" s="976"/>
      <c r="I823" s="976"/>
      <c r="J823" s="976"/>
      <c r="K823" s="976"/>
      <c r="L823" s="976"/>
      <c r="M823" s="976"/>
      <c r="N823" s="976"/>
    </row>
    <row r="824" spans="1:14" ht="15.75" customHeight="1">
      <c r="A824" s="976"/>
      <c r="B824" s="976"/>
      <c r="C824" s="976"/>
      <c r="D824" s="976"/>
      <c r="E824" s="976"/>
      <c r="F824" s="976"/>
      <c r="G824" s="976"/>
      <c r="H824" s="976"/>
      <c r="I824" s="976"/>
      <c r="J824" s="976"/>
      <c r="K824" s="976"/>
      <c r="L824" s="976"/>
      <c r="M824" s="976"/>
      <c r="N824" s="976"/>
    </row>
    <row r="825" spans="1:14" ht="15.75" customHeight="1">
      <c r="A825" s="976"/>
      <c r="B825" s="976"/>
      <c r="C825" s="976"/>
      <c r="D825" s="976"/>
      <c r="E825" s="976"/>
      <c r="F825" s="976"/>
      <c r="G825" s="976"/>
      <c r="H825" s="976"/>
      <c r="I825" s="976"/>
      <c r="J825" s="976"/>
      <c r="K825" s="976"/>
      <c r="L825" s="976"/>
      <c r="M825" s="976"/>
      <c r="N825" s="976"/>
    </row>
    <row r="826" spans="1:14" ht="15.75" customHeight="1">
      <c r="A826" s="976"/>
      <c r="B826" s="976"/>
      <c r="C826" s="976"/>
      <c r="D826" s="976"/>
      <c r="E826" s="976"/>
      <c r="F826" s="976"/>
      <c r="G826" s="976"/>
      <c r="H826" s="976"/>
      <c r="I826" s="976"/>
      <c r="J826" s="976"/>
      <c r="K826" s="976"/>
      <c r="L826" s="976"/>
      <c r="M826" s="976"/>
      <c r="N826" s="976"/>
    </row>
    <row r="827" spans="1:14" ht="15.75" customHeight="1">
      <c r="A827" s="976"/>
      <c r="B827" s="976"/>
      <c r="C827" s="976"/>
      <c r="D827" s="976"/>
      <c r="E827" s="976"/>
      <c r="F827" s="976"/>
      <c r="G827" s="976"/>
      <c r="H827" s="976"/>
      <c r="I827" s="976"/>
      <c r="J827" s="976"/>
      <c r="K827" s="976"/>
      <c r="L827" s="976"/>
      <c r="M827" s="976"/>
      <c r="N827" s="976"/>
    </row>
    <row r="828" spans="1:14" ht="15.75" customHeight="1">
      <c r="A828" s="976"/>
      <c r="B828" s="976"/>
      <c r="C828" s="976"/>
      <c r="D828" s="976"/>
      <c r="E828" s="976"/>
      <c r="F828" s="976"/>
      <c r="G828" s="976"/>
      <c r="H828" s="976"/>
      <c r="I828" s="976"/>
      <c r="J828" s="976"/>
      <c r="K828" s="976"/>
      <c r="L828" s="976"/>
      <c r="M828" s="976"/>
      <c r="N828" s="976"/>
    </row>
    <row r="829" spans="1:14" ht="15.75" customHeight="1">
      <c r="A829" s="976"/>
      <c r="B829" s="976"/>
      <c r="C829" s="976"/>
      <c r="D829" s="976"/>
      <c r="E829" s="976"/>
      <c r="F829" s="976"/>
      <c r="G829" s="976"/>
      <c r="H829" s="976"/>
      <c r="I829" s="976"/>
      <c r="J829" s="976"/>
      <c r="K829" s="976"/>
      <c r="L829" s="976"/>
      <c r="M829" s="976"/>
      <c r="N829" s="976"/>
    </row>
    <row r="830" spans="1:14" ht="15.75" customHeight="1">
      <c r="A830" s="976"/>
      <c r="B830" s="976"/>
      <c r="C830" s="976"/>
      <c r="D830" s="976"/>
      <c r="E830" s="976"/>
      <c r="F830" s="976"/>
      <c r="G830" s="976"/>
      <c r="H830" s="976"/>
      <c r="I830" s="976"/>
      <c r="J830" s="976"/>
      <c r="K830" s="976"/>
      <c r="L830" s="976"/>
      <c r="M830" s="976"/>
      <c r="N830" s="976"/>
    </row>
    <row r="831" spans="1:14" ht="15.75" customHeight="1">
      <c r="A831" s="976"/>
      <c r="B831" s="976"/>
      <c r="C831" s="976"/>
      <c r="D831" s="976"/>
      <c r="E831" s="976"/>
      <c r="F831" s="976"/>
      <c r="G831" s="976"/>
      <c r="H831" s="976"/>
      <c r="I831" s="976"/>
      <c r="J831" s="976"/>
      <c r="K831" s="976"/>
      <c r="L831" s="976"/>
      <c r="M831" s="976"/>
      <c r="N831" s="976"/>
    </row>
    <row r="832" spans="1:14" ht="15.75" customHeight="1">
      <c r="A832" s="976"/>
      <c r="B832" s="976"/>
      <c r="C832" s="976"/>
      <c r="D832" s="976"/>
      <c r="E832" s="976"/>
      <c r="F832" s="976"/>
      <c r="G832" s="976"/>
      <c r="H832" s="976"/>
      <c r="I832" s="976"/>
      <c r="J832" s="976"/>
      <c r="K832" s="976"/>
      <c r="L832" s="976"/>
      <c r="M832" s="976"/>
      <c r="N832" s="976"/>
    </row>
    <row r="833" spans="1:14" ht="15.75" customHeight="1">
      <c r="A833" s="976"/>
      <c r="B833" s="976"/>
      <c r="C833" s="976"/>
      <c r="D833" s="976"/>
      <c r="E833" s="976"/>
      <c r="F833" s="976"/>
      <c r="G833" s="976"/>
      <c r="H833" s="976"/>
      <c r="I833" s="976"/>
      <c r="J833" s="976"/>
      <c r="K833" s="976"/>
      <c r="L833" s="976"/>
      <c r="M833" s="976"/>
      <c r="N833" s="976"/>
    </row>
    <row r="834" spans="1:14" ht="15.75" customHeight="1">
      <c r="A834" s="976"/>
      <c r="B834" s="976"/>
      <c r="C834" s="976"/>
      <c r="D834" s="976"/>
      <c r="E834" s="976"/>
      <c r="F834" s="976"/>
      <c r="G834" s="976"/>
      <c r="H834" s="976"/>
      <c r="I834" s="976"/>
      <c r="J834" s="976"/>
      <c r="K834" s="976"/>
      <c r="L834" s="976"/>
      <c r="M834" s="976"/>
      <c r="N834" s="976"/>
    </row>
    <row r="835" spans="1:14" ht="15.75" customHeight="1">
      <c r="A835" s="976"/>
      <c r="B835" s="976"/>
      <c r="C835" s="976"/>
      <c r="D835" s="976"/>
      <c r="E835" s="976"/>
      <c r="F835" s="976"/>
      <c r="G835" s="976"/>
      <c r="H835" s="976"/>
      <c r="I835" s="976"/>
      <c r="J835" s="976"/>
      <c r="K835" s="976"/>
      <c r="L835" s="976"/>
      <c r="M835" s="976"/>
      <c r="N835" s="976"/>
    </row>
    <row r="836" spans="1:14" ht="15.75" customHeight="1">
      <c r="A836" s="976"/>
      <c r="B836" s="976"/>
      <c r="C836" s="976"/>
      <c r="D836" s="976"/>
      <c r="E836" s="976"/>
      <c r="F836" s="976"/>
      <c r="G836" s="976"/>
      <c r="H836" s="976"/>
      <c r="I836" s="976"/>
      <c r="J836" s="976"/>
      <c r="K836" s="976"/>
      <c r="L836" s="976"/>
      <c r="M836" s="976"/>
      <c r="N836" s="976"/>
    </row>
    <row r="837" spans="1:14" ht="15.75" customHeight="1">
      <c r="A837" s="976"/>
      <c r="B837" s="976"/>
      <c r="C837" s="976"/>
      <c r="D837" s="976"/>
      <c r="E837" s="976"/>
      <c r="F837" s="976"/>
      <c r="G837" s="976"/>
      <c r="H837" s="976"/>
      <c r="I837" s="976"/>
      <c r="J837" s="976"/>
      <c r="K837" s="976"/>
      <c r="L837" s="976"/>
      <c r="M837" s="976"/>
      <c r="N837" s="976"/>
    </row>
    <row r="838" spans="1:14" ht="15.75" customHeight="1">
      <c r="A838" s="976"/>
      <c r="B838" s="976"/>
      <c r="C838" s="976"/>
      <c r="D838" s="976"/>
      <c r="E838" s="976"/>
      <c r="F838" s="976"/>
      <c r="G838" s="976"/>
      <c r="H838" s="976"/>
      <c r="I838" s="976"/>
      <c r="J838" s="976"/>
      <c r="K838" s="976"/>
      <c r="L838" s="976"/>
      <c r="M838" s="976"/>
      <c r="N838" s="976"/>
    </row>
    <row r="839" spans="1:14" ht="15.75" customHeight="1">
      <c r="A839" s="976"/>
      <c r="B839" s="976"/>
      <c r="C839" s="976"/>
      <c r="D839" s="976"/>
      <c r="E839" s="976"/>
      <c r="F839" s="976"/>
      <c r="G839" s="976"/>
      <c r="H839" s="976"/>
      <c r="I839" s="976"/>
      <c r="J839" s="976"/>
      <c r="K839" s="976"/>
      <c r="L839" s="976"/>
      <c r="M839" s="976"/>
      <c r="N839" s="976"/>
    </row>
    <row r="840" spans="1:14" ht="15.75" customHeight="1">
      <c r="A840" s="976"/>
      <c r="B840" s="976"/>
      <c r="C840" s="976"/>
      <c r="D840" s="976"/>
      <c r="E840" s="976"/>
      <c r="F840" s="976"/>
      <c r="G840" s="976"/>
      <c r="H840" s="976"/>
      <c r="I840" s="976"/>
      <c r="J840" s="976"/>
      <c r="K840" s="976"/>
      <c r="L840" s="976"/>
      <c r="M840" s="976"/>
      <c r="N840" s="976"/>
    </row>
    <row r="841" spans="1:14" ht="15.75" customHeight="1">
      <c r="A841" s="976"/>
      <c r="B841" s="976"/>
      <c r="C841" s="976"/>
      <c r="D841" s="976"/>
      <c r="E841" s="976"/>
      <c r="F841" s="976"/>
      <c r="G841" s="976"/>
      <c r="H841" s="976"/>
      <c r="I841" s="976"/>
      <c r="J841" s="976"/>
      <c r="K841" s="976"/>
      <c r="L841" s="976"/>
      <c r="M841" s="976"/>
      <c r="N841" s="976"/>
    </row>
    <row r="842" spans="1:14" ht="15.75" customHeight="1">
      <c r="A842" s="976"/>
      <c r="B842" s="976"/>
      <c r="C842" s="976"/>
      <c r="D842" s="976"/>
      <c r="E842" s="976"/>
      <c r="F842" s="976"/>
      <c r="G842" s="976"/>
      <c r="H842" s="976"/>
      <c r="I842" s="976"/>
      <c r="J842" s="976"/>
      <c r="K842" s="976"/>
      <c r="L842" s="976"/>
      <c r="M842" s="976"/>
      <c r="N842" s="976"/>
    </row>
    <row r="843" spans="1:14" ht="15.75" customHeight="1">
      <c r="A843" s="976"/>
      <c r="B843" s="976"/>
      <c r="C843" s="976"/>
      <c r="D843" s="976"/>
      <c r="E843" s="976"/>
      <c r="F843" s="976"/>
      <c r="G843" s="976"/>
      <c r="H843" s="976"/>
      <c r="I843" s="976"/>
      <c r="J843" s="976"/>
      <c r="K843" s="976"/>
      <c r="L843" s="976"/>
      <c r="M843" s="976"/>
      <c r="N843" s="976"/>
    </row>
    <row r="844" spans="1:14" ht="15.75" customHeight="1">
      <c r="A844" s="976"/>
      <c r="B844" s="976"/>
      <c r="C844" s="976"/>
      <c r="D844" s="976"/>
      <c r="E844" s="976"/>
      <c r="F844" s="976"/>
      <c r="G844" s="976"/>
      <c r="H844" s="976"/>
      <c r="I844" s="976"/>
      <c r="J844" s="976"/>
      <c r="K844" s="976"/>
      <c r="L844" s="976"/>
      <c r="M844" s="976"/>
      <c r="N844" s="976"/>
    </row>
    <row r="845" spans="1:14" ht="15.75" customHeight="1">
      <c r="A845" s="976"/>
      <c r="B845" s="976"/>
      <c r="C845" s="976"/>
      <c r="D845" s="976"/>
      <c r="E845" s="976"/>
      <c r="F845" s="976"/>
      <c r="G845" s="976"/>
      <c r="H845" s="976"/>
      <c r="I845" s="976"/>
      <c r="J845" s="976"/>
      <c r="K845" s="976"/>
      <c r="L845" s="976"/>
      <c r="M845" s="976"/>
      <c r="N845" s="976"/>
    </row>
    <row r="846" spans="1:14" ht="15.75" customHeight="1">
      <c r="A846" s="976"/>
      <c r="B846" s="976"/>
      <c r="C846" s="976"/>
      <c r="D846" s="976"/>
      <c r="E846" s="976"/>
      <c r="F846" s="976"/>
      <c r="G846" s="976"/>
      <c r="H846" s="976"/>
      <c r="I846" s="976"/>
      <c r="J846" s="976"/>
      <c r="K846" s="976"/>
      <c r="L846" s="976"/>
      <c r="M846" s="976"/>
      <c r="N846" s="976"/>
    </row>
    <row r="847" spans="1:14" ht="15.75" customHeight="1">
      <c r="A847" s="976"/>
      <c r="B847" s="976"/>
      <c r="C847" s="976"/>
      <c r="D847" s="976"/>
      <c r="E847" s="976"/>
      <c r="F847" s="976"/>
      <c r="G847" s="976"/>
      <c r="H847" s="976"/>
      <c r="I847" s="976"/>
      <c r="J847" s="976"/>
      <c r="K847" s="976"/>
      <c r="L847" s="976"/>
      <c r="M847" s="976"/>
      <c r="N847" s="976"/>
    </row>
    <row r="848" spans="1:14" ht="15.75" customHeight="1">
      <c r="A848" s="976"/>
      <c r="B848" s="976"/>
      <c r="C848" s="976"/>
      <c r="D848" s="976"/>
      <c r="E848" s="976"/>
      <c r="F848" s="976"/>
      <c r="G848" s="976"/>
      <c r="H848" s="976"/>
      <c r="I848" s="976"/>
      <c r="J848" s="976"/>
      <c r="K848" s="976"/>
      <c r="L848" s="976"/>
      <c r="M848" s="976"/>
      <c r="N848" s="976"/>
    </row>
    <row r="849" spans="1:14" ht="15.75" customHeight="1">
      <c r="A849" s="976"/>
      <c r="B849" s="976"/>
      <c r="C849" s="976"/>
      <c r="D849" s="976"/>
      <c r="E849" s="976"/>
      <c r="F849" s="976"/>
      <c r="G849" s="976"/>
      <c r="H849" s="976"/>
      <c r="I849" s="976"/>
      <c r="J849" s="976"/>
      <c r="K849" s="976"/>
      <c r="L849" s="976"/>
      <c r="M849" s="976"/>
      <c r="N849" s="976"/>
    </row>
    <row r="850" spans="1:14" ht="15.75" customHeight="1">
      <c r="A850" s="976"/>
      <c r="B850" s="976"/>
      <c r="C850" s="976"/>
      <c r="D850" s="976"/>
      <c r="E850" s="976"/>
      <c r="F850" s="976"/>
      <c r="G850" s="976"/>
      <c r="H850" s="976"/>
      <c r="I850" s="976"/>
      <c r="J850" s="976"/>
      <c r="K850" s="976"/>
      <c r="L850" s="976"/>
      <c r="M850" s="976"/>
      <c r="N850" s="976"/>
    </row>
    <row r="851" spans="1:14" ht="15.75" customHeight="1">
      <c r="A851" s="976"/>
      <c r="B851" s="976"/>
      <c r="C851" s="976"/>
      <c r="D851" s="976"/>
      <c r="E851" s="976"/>
      <c r="F851" s="976"/>
      <c r="G851" s="976"/>
      <c r="H851" s="976"/>
      <c r="I851" s="976"/>
      <c r="J851" s="976"/>
      <c r="K851" s="976"/>
      <c r="L851" s="976"/>
      <c r="M851" s="976"/>
      <c r="N851" s="976"/>
    </row>
    <row r="852" spans="1:14" ht="15.75" customHeight="1">
      <c r="A852" s="976"/>
      <c r="B852" s="976"/>
      <c r="C852" s="976"/>
      <c r="D852" s="976"/>
      <c r="E852" s="976"/>
      <c r="F852" s="976"/>
      <c r="G852" s="976"/>
      <c r="H852" s="976"/>
      <c r="I852" s="976"/>
      <c r="J852" s="976"/>
      <c r="K852" s="976"/>
      <c r="L852" s="976"/>
      <c r="M852" s="976"/>
      <c r="N852" s="976"/>
    </row>
    <row r="853" spans="1:14" ht="15.75" customHeight="1">
      <c r="A853" s="976"/>
      <c r="B853" s="976"/>
      <c r="C853" s="976"/>
      <c r="D853" s="976"/>
      <c r="E853" s="976"/>
      <c r="F853" s="976"/>
      <c r="G853" s="976"/>
      <c r="H853" s="976"/>
      <c r="I853" s="976"/>
      <c r="J853" s="976"/>
      <c r="K853" s="976"/>
      <c r="L853" s="976"/>
      <c r="M853" s="976"/>
      <c r="N853" s="976"/>
    </row>
    <row r="854" spans="1:14" ht="15.75" customHeight="1">
      <c r="A854" s="976"/>
      <c r="B854" s="976"/>
      <c r="C854" s="976"/>
      <c r="D854" s="976"/>
      <c r="E854" s="976"/>
      <c r="F854" s="976"/>
      <c r="G854" s="976"/>
      <c r="H854" s="976"/>
      <c r="I854" s="976"/>
      <c r="J854" s="976"/>
      <c r="K854" s="976"/>
      <c r="L854" s="976"/>
      <c r="M854" s="976"/>
      <c r="N854" s="976"/>
    </row>
    <row r="855" spans="1:14" ht="15.75" customHeight="1">
      <c r="A855" s="976"/>
      <c r="B855" s="976"/>
      <c r="C855" s="976"/>
      <c r="D855" s="976"/>
      <c r="E855" s="976"/>
      <c r="F855" s="976"/>
      <c r="G855" s="976"/>
      <c r="H855" s="976"/>
      <c r="I855" s="976"/>
      <c r="J855" s="976"/>
      <c r="K855" s="976"/>
      <c r="L855" s="976"/>
      <c r="M855" s="976"/>
      <c r="N855" s="976"/>
    </row>
    <row r="856" spans="1:14" ht="15.75" customHeight="1">
      <c r="A856" s="976"/>
      <c r="B856" s="976"/>
      <c r="C856" s="976"/>
      <c r="D856" s="976"/>
      <c r="E856" s="976"/>
      <c r="F856" s="976"/>
      <c r="G856" s="976"/>
      <c r="H856" s="976"/>
      <c r="I856" s="976"/>
      <c r="J856" s="976"/>
      <c r="K856" s="976"/>
      <c r="L856" s="976"/>
      <c r="M856" s="976"/>
      <c r="N856" s="976"/>
    </row>
    <row r="857" spans="1:14" ht="15.75" customHeight="1">
      <c r="A857" s="976"/>
      <c r="B857" s="976"/>
      <c r="C857" s="976"/>
      <c r="D857" s="976"/>
      <c r="E857" s="976"/>
      <c r="F857" s="976"/>
      <c r="G857" s="976"/>
      <c r="H857" s="976"/>
      <c r="I857" s="976"/>
      <c r="J857" s="976"/>
      <c r="K857" s="976"/>
      <c r="L857" s="976"/>
      <c r="M857" s="976"/>
      <c r="N857" s="976"/>
    </row>
    <row r="858" spans="1:14" ht="15.75" customHeight="1">
      <c r="A858" s="976"/>
      <c r="B858" s="976"/>
      <c r="C858" s="976"/>
      <c r="D858" s="976"/>
      <c r="E858" s="976"/>
      <c r="F858" s="976"/>
      <c r="G858" s="976"/>
      <c r="H858" s="976"/>
      <c r="I858" s="976"/>
      <c r="J858" s="976"/>
      <c r="K858" s="976"/>
      <c r="L858" s="976"/>
      <c r="M858" s="976"/>
      <c r="N858" s="976"/>
    </row>
    <row r="859" spans="1:14" ht="15.75" customHeight="1">
      <c r="A859" s="976"/>
      <c r="B859" s="976"/>
      <c r="C859" s="976"/>
      <c r="D859" s="976"/>
      <c r="E859" s="976"/>
      <c r="F859" s="976"/>
      <c r="G859" s="976"/>
      <c r="H859" s="976"/>
      <c r="I859" s="976"/>
      <c r="J859" s="976"/>
      <c r="K859" s="976"/>
      <c r="L859" s="976"/>
      <c r="M859" s="976"/>
      <c r="N859" s="976"/>
    </row>
    <row r="860" spans="1:14" ht="15.75" customHeight="1">
      <c r="A860" s="976"/>
      <c r="B860" s="976"/>
      <c r="C860" s="976"/>
      <c r="D860" s="976"/>
      <c r="E860" s="976"/>
      <c r="F860" s="976"/>
      <c r="G860" s="976"/>
      <c r="H860" s="976"/>
      <c r="I860" s="976"/>
      <c r="J860" s="976"/>
      <c r="K860" s="976"/>
      <c r="L860" s="976"/>
      <c r="M860" s="976"/>
      <c r="N860" s="976"/>
    </row>
    <row r="861" spans="1:14" ht="15.75" customHeight="1">
      <c r="A861" s="976"/>
      <c r="B861" s="976"/>
      <c r="C861" s="976"/>
      <c r="D861" s="976"/>
      <c r="E861" s="976"/>
      <c r="F861" s="976"/>
      <c r="G861" s="976"/>
      <c r="H861" s="976"/>
      <c r="I861" s="976"/>
      <c r="J861" s="976"/>
      <c r="K861" s="976"/>
      <c r="L861" s="976"/>
      <c r="M861" s="976"/>
      <c r="N861" s="976"/>
    </row>
    <row r="862" spans="1:14" ht="15.75" customHeight="1">
      <c r="A862" s="976"/>
      <c r="B862" s="976"/>
      <c r="C862" s="976"/>
      <c r="D862" s="976"/>
      <c r="E862" s="976"/>
      <c r="F862" s="976"/>
      <c r="G862" s="976"/>
      <c r="H862" s="976"/>
      <c r="I862" s="976"/>
      <c r="J862" s="976"/>
      <c r="K862" s="976"/>
      <c r="L862" s="976"/>
      <c r="M862" s="976"/>
      <c r="N862" s="976"/>
    </row>
    <row r="863" spans="1:14" ht="15.75" customHeight="1">
      <c r="A863" s="976"/>
      <c r="B863" s="976"/>
      <c r="C863" s="976"/>
      <c r="D863" s="976"/>
      <c r="E863" s="976"/>
      <c r="F863" s="976"/>
      <c r="G863" s="976"/>
      <c r="H863" s="976"/>
      <c r="I863" s="976"/>
      <c r="J863" s="976"/>
      <c r="K863" s="976"/>
      <c r="L863" s="976"/>
      <c r="M863" s="976"/>
      <c r="N863" s="976"/>
    </row>
    <row r="864" spans="1:14" ht="15.75" customHeight="1">
      <c r="A864" s="976"/>
      <c r="B864" s="976"/>
      <c r="C864" s="976"/>
      <c r="D864" s="976"/>
      <c r="E864" s="976"/>
      <c r="F864" s="976"/>
      <c r="G864" s="976"/>
      <c r="H864" s="976"/>
      <c r="I864" s="976"/>
      <c r="J864" s="976"/>
      <c r="K864" s="976"/>
      <c r="L864" s="976"/>
      <c r="M864" s="976"/>
      <c r="N864" s="976"/>
    </row>
    <row r="865" spans="1:14" ht="15.75" customHeight="1">
      <c r="A865" s="976"/>
      <c r="B865" s="976"/>
      <c r="C865" s="976"/>
      <c r="D865" s="976"/>
      <c r="E865" s="976"/>
      <c r="F865" s="976"/>
      <c r="G865" s="976"/>
      <c r="H865" s="976"/>
      <c r="I865" s="976"/>
      <c r="J865" s="976"/>
      <c r="K865" s="976"/>
      <c r="L865" s="976"/>
      <c r="M865" s="976"/>
      <c r="N865" s="976"/>
    </row>
    <row r="866" spans="1:14" ht="15.75" customHeight="1">
      <c r="A866" s="976"/>
      <c r="B866" s="976"/>
      <c r="C866" s="976"/>
      <c r="D866" s="976"/>
      <c r="E866" s="976"/>
      <c r="F866" s="976"/>
      <c r="G866" s="976"/>
      <c r="H866" s="976"/>
      <c r="I866" s="976"/>
      <c r="J866" s="976"/>
      <c r="K866" s="976"/>
      <c r="L866" s="976"/>
      <c r="M866" s="976"/>
      <c r="N866" s="976"/>
    </row>
    <row r="867" spans="1:14" ht="15.75" customHeight="1">
      <c r="A867" s="976"/>
      <c r="B867" s="976"/>
      <c r="C867" s="976"/>
      <c r="D867" s="976"/>
      <c r="E867" s="976"/>
      <c r="F867" s="976"/>
      <c r="G867" s="976"/>
      <c r="H867" s="976"/>
      <c r="I867" s="976"/>
      <c r="J867" s="976"/>
      <c r="K867" s="976"/>
      <c r="L867" s="976"/>
      <c r="M867" s="976"/>
      <c r="N867" s="976"/>
    </row>
    <row r="868" spans="1:14" ht="15.75" customHeight="1">
      <c r="A868" s="976"/>
      <c r="B868" s="976"/>
      <c r="C868" s="976"/>
      <c r="D868" s="976"/>
      <c r="E868" s="976"/>
      <c r="F868" s="976"/>
      <c r="G868" s="976"/>
      <c r="H868" s="976"/>
      <c r="I868" s="976"/>
      <c r="J868" s="976"/>
      <c r="K868" s="976"/>
      <c r="L868" s="976"/>
      <c r="M868" s="976"/>
      <c r="N868" s="976"/>
    </row>
    <row r="869" spans="1:14" ht="15.75" customHeight="1">
      <c r="A869" s="976"/>
      <c r="B869" s="976"/>
      <c r="C869" s="976"/>
      <c r="D869" s="976"/>
      <c r="E869" s="976"/>
      <c r="F869" s="976"/>
      <c r="G869" s="976"/>
      <c r="H869" s="976"/>
      <c r="I869" s="976"/>
      <c r="J869" s="976"/>
      <c r="K869" s="976"/>
      <c r="L869" s="976"/>
      <c r="M869" s="976"/>
      <c r="N869" s="976"/>
    </row>
    <row r="870" spans="1:14" ht="15.75" customHeight="1">
      <c r="A870" s="976"/>
      <c r="B870" s="976"/>
      <c r="C870" s="976"/>
      <c r="D870" s="976"/>
      <c r="E870" s="976"/>
      <c r="F870" s="976"/>
      <c r="G870" s="976"/>
      <c r="H870" s="976"/>
      <c r="I870" s="976"/>
      <c r="J870" s="976"/>
      <c r="K870" s="976"/>
      <c r="L870" s="976"/>
      <c r="M870" s="976"/>
      <c r="N870" s="976"/>
    </row>
    <row r="871" spans="1:14" ht="15.75" customHeight="1">
      <c r="A871" s="976"/>
      <c r="B871" s="976"/>
      <c r="C871" s="976"/>
      <c r="D871" s="976"/>
      <c r="E871" s="976"/>
      <c r="F871" s="976"/>
      <c r="G871" s="976"/>
      <c r="H871" s="976"/>
      <c r="I871" s="976"/>
      <c r="J871" s="976"/>
      <c r="K871" s="976"/>
      <c r="L871" s="976"/>
      <c r="M871" s="976"/>
      <c r="N871" s="976"/>
    </row>
    <row r="872" spans="1:14" ht="15.75" customHeight="1">
      <c r="A872" s="976"/>
      <c r="B872" s="976"/>
      <c r="C872" s="976"/>
      <c r="D872" s="976"/>
      <c r="E872" s="976"/>
      <c r="F872" s="976"/>
      <c r="G872" s="976"/>
      <c r="H872" s="976"/>
      <c r="I872" s="976"/>
      <c r="J872" s="976"/>
      <c r="K872" s="976"/>
      <c r="L872" s="976"/>
      <c r="M872" s="976"/>
      <c r="N872" s="976"/>
    </row>
    <row r="873" spans="1:14" ht="15.75" customHeight="1">
      <c r="A873" s="976"/>
      <c r="B873" s="976"/>
      <c r="C873" s="976"/>
      <c r="D873" s="976"/>
      <c r="E873" s="976"/>
      <c r="F873" s="976"/>
      <c r="G873" s="976"/>
      <c r="H873" s="976"/>
      <c r="I873" s="976"/>
      <c r="J873" s="976"/>
      <c r="K873" s="976"/>
      <c r="L873" s="976"/>
      <c r="M873" s="976"/>
      <c r="N873" s="976"/>
    </row>
    <row r="874" spans="1:14" ht="15.75" customHeight="1">
      <c r="A874" s="976"/>
      <c r="B874" s="976"/>
      <c r="C874" s="976"/>
      <c r="D874" s="976"/>
      <c r="E874" s="976"/>
      <c r="F874" s="976"/>
      <c r="G874" s="976"/>
      <c r="H874" s="976"/>
      <c r="I874" s="976"/>
      <c r="J874" s="976"/>
      <c r="K874" s="976"/>
      <c r="L874" s="976"/>
      <c r="M874" s="976"/>
      <c r="N874" s="976"/>
    </row>
    <row r="875" spans="1:14" ht="15.75" customHeight="1">
      <c r="A875" s="976"/>
      <c r="B875" s="976"/>
      <c r="C875" s="976"/>
      <c r="D875" s="976"/>
      <c r="E875" s="976"/>
      <c r="F875" s="976"/>
      <c r="G875" s="976"/>
      <c r="H875" s="976"/>
      <c r="I875" s="976"/>
      <c r="J875" s="976"/>
      <c r="K875" s="976"/>
      <c r="L875" s="976"/>
      <c r="M875" s="976"/>
      <c r="N875" s="976"/>
    </row>
    <row r="876" spans="1:14" ht="15.75" customHeight="1">
      <c r="A876" s="976"/>
      <c r="B876" s="976"/>
      <c r="C876" s="976"/>
      <c r="D876" s="976"/>
      <c r="E876" s="976"/>
      <c r="F876" s="976"/>
      <c r="G876" s="976"/>
      <c r="H876" s="976"/>
      <c r="I876" s="976"/>
      <c r="J876" s="976"/>
      <c r="K876" s="976"/>
      <c r="L876" s="976"/>
      <c r="M876" s="976"/>
      <c r="N876" s="976"/>
    </row>
    <row r="877" spans="1:14" ht="15.75" customHeight="1">
      <c r="A877" s="976"/>
      <c r="B877" s="976"/>
      <c r="C877" s="976"/>
      <c r="D877" s="976"/>
      <c r="E877" s="976"/>
      <c r="F877" s="976"/>
      <c r="G877" s="976"/>
      <c r="H877" s="976"/>
      <c r="I877" s="976"/>
      <c r="J877" s="976"/>
      <c r="K877" s="976"/>
      <c r="L877" s="976"/>
      <c r="M877" s="976"/>
      <c r="N877" s="976"/>
    </row>
    <row r="878" spans="1:14" ht="15.75" customHeight="1">
      <c r="A878" s="976"/>
      <c r="B878" s="976"/>
      <c r="C878" s="976"/>
      <c r="D878" s="976"/>
      <c r="E878" s="976"/>
      <c r="F878" s="976"/>
      <c r="G878" s="976"/>
      <c r="H878" s="976"/>
      <c r="I878" s="976"/>
      <c r="J878" s="976"/>
      <c r="K878" s="976"/>
      <c r="L878" s="976"/>
      <c r="M878" s="976"/>
      <c r="N878" s="976"/>
    </row>
    <row r="879" spans="1:14" ht="15.75" customHeight="1">
      <c r="A879" s="976"/>
      <c r="B879" s="976"/>
      <c r="C879" s="976"/>
      <c r="D879" s="976"/>
      <c r="E879" s="976"/>
      <c r="F879" s="976"/>
      <c r="G879" s="976"/>
      <c r="H879" s="976"/>
      <c r="I879" s="976"/>
      <c r="J879" s="976"/>
      <c r="K879" s="976"/>
      <c r="L879" s="976"/>
      <c r="M879" s="976"/>
      <c r="N879" s="976"/>
    </row>
    <row r="880" spans="1:14" ht="15.75" customHeight="1">
      <c r="A880" s="976"/>
      <c r="B880" s="976"/>
      <c r="C880" s="976"/>
      <c r="D880" s="976"/>
      <c r="E880" s="976"/>
      <c r="F880" s="976"/>
      <c r="G880" s="976"/>
      <c r="H880" s="976"/>
      <c r="I880" s="976"/>
      <c r="J880" s="976"/>
      <c r="K880" s="976"/>
      <c r="L880" s="976"/>
      <c r="M880" s="976"/>
      <c r="N880" s="976"/>
    </row>
    <row r="881" spans="1:14" ht="15.75" customHeight="1">
      <c r="A881" s="976"/>
      <c r="B881" s="976"/>
      <c r="C881" s="976"/>
      <c r="D881" s="976"/>
      <c r="E881" s="976"/>
      <c r="F881" s="976"/>
      <c r="G881" s="976"/>
      <c r="H881" s="976"/>
      <c r="I881" s="976"/>
      <c r="J881" s="976"/>
      <c r="K881" s="976"/>
      <c r="L881" s="976"/>
      <c r="M881" s="976"/>
      <c r="N881" s="976"/>
    </row>
    <row r="882" spans="1:14" ht="15.75" customHeight="1">
      <c r="A882" s="976"/>
      <c r="B882" s="976"/>
      <c r="C882" s="976"/>
      <c r="D882" s="976"/>
      <c r="E882" s="976"/>
      <c r="F882" s="976"/>
      <c r="G882" s="976"/>
      <c r="H882" s="976"/>
      <c r="I882" s="976"/>
      <c r="J882" s="976"/>
      <c r="K882" s="976"/>
      <c r="L882" s="976"/>
      <c r="M882" s="976"/>
      <c r="N882" s="976"/>
    </row>
    <row r="883" spans="1:14" ht="15.75" customHeight="1">
      <c r="A883" s="976"/>
      <c r="B883" s="976"/>
      <c r="C883" s="976"/>
      <c r="D883" s="976"/>
      <c r="E883" s="976"/>
      <c r="F883" s="976"/>
      <c r="G883" s="976"/>
      <c r="H883" s="976"/>
      <c r="I883" s="976"/>
      <c r="J883" s="976"/>
      <c r="K883" s="976"/>
      <c r="L883" s="976"/>
      <c r="M883" s="976"/>
      <c r="N883" s="976"/>
    </row>
    <row r="884" spans="1:14" ht="15.75" customHeight="1">
      <c r="A884" s="976"/>
      <c r="B884" s="976"/>
      <c r="C884" s="976"/>
      <c r="D884" s="976"/>
      <c r="E884" s="976"/>
      <c r="F884" s="976"/>
      <c r="G884" s="976"/>
      <c r="H884" s="976"/>
      <c r="I884" s="976"/>
      <c r="J884" s="976"/>
      <c r="K884" s="976"/>
      <c r="L884" s="976"/>
      <c r="M884" s="976"/>
      <c r="N884" s="976"/>
    </row>
    <row r="885" spans="1:14" ht="15.75" customHeight="1">
      <c r="A885" s="976"/>
      <c r="B885" s="976"/>
      <c r="C885" s="976"/>
      <c r="D885" s="976"/>
      <c r="E885" s="976"/>
      <c r="F885" s="976"/>
      <c r="G885" s="976"/>
      <c r="H885" s="976"/>
      <c r="I885" s="976"/>
      <c r="J885" s="976"/>
      <c r="K885" s="976"/>
      <c r="L885" s="976"/>
      <c r="M885" s="976"/>
      <c r="N885" s="976"/>
    </row>
    <row r="886" spans="1:14" ht="15.75" customHeight="1">
      <c r="A886" s="976"/>
      <c r="B886" s="976"/>
      <c r="C886" s="976"/>
      <c r="D886" s="976"/>
      <c r="E886" s="976"/>
      <c r="F886" s="976"/>
      <c r="G886" s="976"/>
      <c r="H886" s="976"/>
      <c r="I886" s="976"/>
      <c r="J886" s="976"/>
      <c r="K886" s="976"/>
      <c r="L886" s="976"/>
      <c r="M886" s="976"/>
      <c r="N886" s="976"/>
    </row>
    <row r="887" spans="1:14" ht="15.75" customHeight="1">
      <c r="A887" s="976"/>
      <c r="B887" s="976"/>
      <c r="C887" s="976"/>
      <c r="D887" s="976"/>
      <c r="E887" s="976"/>
      <c r="F887" s="976"/>
      <c r="G887" s="976"/>
      <c r="H887" s="976"/>
      <c r="I887" s="976"/>
      <c r="J887" s="976"/>
      <c r="K887" s="976"/>
      <c r="L887" s="976"/>
      <c r="M887" s="976"/>
      <c r="N887" s="976"/>
    </row>
    <row r="888" spans="1:14" ht="15.75" customHeight="1">
      <c r="A888" s="976"/>
      <c r="B888" s="976"/>
      <c r="C888" s="976"/>
      <c r="D888" s="976"/>
      <c r="E888" s="976"/>
      <c r="F888" s="976"/>
      <c r="G888" s="976"/>
      <c r="H888" s="976"/>
      <c r="I888" s="976"/>
      <c r="J888" s="976"/>
      <c r="K888" s="976"/>
      <c r="L888" s="976"/>
      <c r="M888" s="976"/>
      <c r="N888" s="976"/>
    </row>
    <row r="889" spans="1:14" ht="15.75" customHeight="1">
      <c r="A889" s="976"/>
      <c r="B889" s="976"/>
      <c r="C889" s="976"/>
      <c r="D889" s="976"/>
      <c r="E889" s="976"/>
      <c r="F889" s="976"/>
      <c r="G889" s="976"/>
      <c r="H889" s="976"/>
      <c r="I889" s="976"/>
      <c r="J889" s="976"/>
      <c r="K889" s="976"/>
      <c r="L889" s="976"/>
      <c r="M889" s="976"/>
      <c r="N889" s="976"/>
    </row>
    <row r="890" spans="1:14" ht="15.75" customHeight="1">
      <c r="A890" s="976"/>
      <c r="B890" s="976"/>
      <c r="C890" s="976"/>
      <c r="D890" s="976"/>
      <c r="E890" s="976"/>
      <c r="F890" s="976"/>
      <c r="G890" s="976"/>
      <c r="H890" s="976"/>
      <c r="I890" s="976"/>
      <c r="J890" s="976"/>
      <c r="K890" s="976"/>
      <c r="L890" s="976"/>
      <c r="M890" s="976"/>
      <c r="N890" s="976"/>
    </row>
    <row r="891" spans="1:14" ht="15.75" customHeight="1">
      <c r="A891" s="976"/>
      <c r="B891" s="976"/>
      <c r="C891" s="976"/>
      <c r="D891" s="976"/>
      <c r="E891" s="976"/>
      <c r="F891" s="976"/>
      <c r="G891" s="976"/>
      <c r="H891" s="976"/>
      <c r="I891" s="976"/>
      <c r="J891" s="976"/>
      <c r="K891" s="976"/>
      <c r="L891" s="976"/>
      <c r="M891" s="976"/>
      <c r="N891" s="976"/>
    </row>
    <row r="892" spans="1:14" ht="15.75" customHeight="1">
      <c r="A892" s="976"/>
      <c r="B892" s="976"/>
      <c r="C892" s="976"/>
      <c r="D892" s="976"/>
      <c r="E892" s="976"/>
      <c r="F892" s="976"/>
      <c r="G892" s="976"/>
      <c r="H892" s="976"/>
      <c r="I892" s="976"/>
      <c r="J892" s="976"/>
      <c r="K892" s="976"/>
      <c r="L892" s="976"/>
      <c r="M892" s="976"/>
      <c r="N892" s="976"/>
    </row>
    <row r="893" spans="1:14" ht="15.75" customHeight="1">
      <c r="A893" s="976"/>
      <c r="B893" s="976"/>
      <c r="C893" s="976"/>
      <c r="D893" s="976"/>
      <c r="E893" s="976"/>
      <c r="F893" s="976"/>
      <c r="G893" s="976"/>
      <c r="H893" s="976"/>
      <c r="I893" s="976"/>
      <c r="J893" s="976"/>
      <c r="K893" s="976"/>
      <c r="L893" s="976"/>
      <c r="M893" s="976"/>
      <c r="N893" s="976"/>
    </row>
    <row r="894" spans="1:14" ht="15.75" customHeight="1">
      <c r="A894" s="976"/>
      <c r="B894" s="976"/>
      <c r="C894" s="976"/>
      <c r="D894" s="976"/>
      <c r="E894" s="976"/>
      <c r="F894" s="976"/>
      <c r="G894" s="976"/>
      <c r="H894" s="976"/>
      <c r="I894" s="976"/>
      <c r="J894" s="976"/>
      <c r="K894" s="976"/>
      <c r="L894" s="976"/>
      <c r="M894" s="976"/>
      <c r="N894" s="976"/>
    </row>
    <row r="895" spans="1:14" ht="15.75" customHeight="1">
      <c r="A895" s="976"/>
      <c r="B895" s="976"/>
      <c r="C895" s="976"/>
      <c r="D895" s="976"/>
      <c r="E895" s="976"/>
      <c r="F895" s="976"/>
      <c r="G895" s="976"/>
      <c r="H895" s="976"/>
      <c r="I895" s="976"/>
      <c r="J895" s="976"/>
      <c r="K895" s="976"/>
      <c r="L895" s="976"/>
      <c r="M895" s="976"/>
      <c r="N895" s="976"/>
    </row>
    <row r="896" spans="1:14" ht="15.75" customHeight="1">
      <c r="A896" s="976"/>
      <c r="B896" s="976"/>
      <c r="C896" s="976"/>
      <c r="D896" s="976"/>
      <c r="E896" s="976"/>
      <c r="F896" s="976"/>
      <c r="G896" s="976"/>
      <c r="H896" s="976"/>
      <c r="I896" s="976"/>
      <c r="J896" s="976"/>
      <c r="K896" s="976"/>
      <c r="L896" s="976"/>
      <c r="M896" s="976"/>
      <c r="N896" s="976"/>
    </row>
    <row r="897" spans="1:14" ht="15.75" customHeight="1">
      <c r="A897" s="976"/>
      <c r="B897" s="976"/>
      <c r="C897" s="976"/>
      <c r="D897" s="976"/>
      <c r="E897" s="976"/>
      <c r="F897" s="976"/>
      <c r="G897" s="976"/>
      <c r="H897" s="976"/>
      <c r="I897" s="976"/>
      <c r="J897" s="976"/>
      <c r="K897" s="976"/>
      <c r="L897" s="976"/>
      <c r="M897" s="976"/>
      <c r="N897" s="976"/>
    </row>
    <row r="898" spans="1:14" ht="15.75" customHeight="1">
      <c r="A898" s="976"/>
      <c r="B898" s="976"/>
      <c r="C898" s="976"/>
      <c r="D898" s="976"/>
      <c r="E898" s="976"/>
      <c r="F898" s="976"/>
      <c r="G898" s="976"/>
      <c r="H898" s="976"/>
      <c r="I898" s="976"/>
      <c r="J898" s="976"/>
      <c r="K898" s="976"/>
      <c r="L898" s="976"/>
      <c r="M898" s="976"/>
      <c r="N898" s="976"/>
    </row>
    <row r="899" spans="1:14" ht="15.75" customHeight="1">
      <c r="A899" s="976"/>
      <c r="B899" s="976"/>
      <c r="C899" s="976"/>
      <c r="D899" s="976"/>
      <c r="E899" s="976"/>
      <c r="F899" s="976"/>
      <c r="G899" s="976"/>
      <c r="H899" s="976"/>
      <c r="I899" s="976"/>
      <c r="J899" s="976"/>
      <c r="K899" s="976"/>
      <c r="L899" s="976"/>
      <c r="M899" s="976"/>
      <c r="N899" s="976"/>
    </row>
    <row r="900" spans="1:14" ht="15.75" customHeight="1">
      <c r="A900" s="976"/>
      <c r="B900" s="976"/>
      <c r="C900" s="976"/>
      <c r="D900" s="976"/>
      <c r="E900" s="976"/>
      <c r="F900" s="976"/>
      <c r="G900" s="976"/>
      <c r="H900" s="976"/>
      <c r="I900" s="976"/>
      <c r="J900" s="976"/>
      <c r="K900" s="976"/>
      <c r="L900" s="976"/>
      <c r="M900" s="976"/>
      <c r="N900" s="976"/>
    </row>
    <row r="901" spans="1:14" ht="15.75" customHeight="1">
      <c r="A901" s="976"/>
      <c r="B901" s="976"/>
      <c r="C901" s="976"/>
      <c r="D901" s="976"/>
      <c r="E901" s="976"/>
      <c r="F901" s="976"/>
      <c r="G901" s="976"/>
      <c r="H901" s="976"/>
      <c r="I901" s="976"/>
      <c r="J901" s="976"/>
      <c r="K901" s="976"/>
      <c r="L901" s="976"/>
      <c r="M901" s="976"/>
      <c r="N901" s="976"/>
    </row>
    <row r="902" spans="1:14" ht="15.75" customHeight="1">
      <c r="A902" s="976"/>
      <c r="B902" s="976"/>
      <c r="C902" s="976"/>
      <c r="D902" s="976"/>
      <c r="E902" s="976"/>
      <c r="F902" s="976"/>
      <c r="G902" s="976"/>
      <c r="H902" s="976"/>
      <c r="I902" s="976"/>
      <c r="J902" s="976"/>
      <c r="K902" s="976"/>
      <c r="L902" s="976"/>
      <c r="M902" s="976"/>
      <c r="N902" s="976"/>
    </row>
    <row r="903" spans="1:14" ht="15.75" customHeight="1">
      <c r="A903" s="976"/>
      <c r="B903" s="976"/>
      <c r="C903" s="976"/>
      <c r="D903" s="976"/>
      <c r="E903" s="976"/>
      <c r="F903" s="976"/>
      <c r="G903" s="976"/>
      <c r="H903" s="976"/>
      <c r="I903" s="976"/>
      <c r="J903" s="976"/>
      <c r="K903" s="976"/>
      <c r="L903" s="976"/>
      <c r="M903" s="976"/>
      <c r="N903" s="976"/>
    </row>
    <row r="904" spans="1:14" ht="15.75" customHeight="1">
      <c r="A904" s="976"/>
      <c r="B904" s="976"/>
      <c r="C904" s="976"/>
      <c r="D904" s="976"/>
      <c r="E904" s="976"/>
      <c r="F904" s="976"/>
      <c r="G904" s="976"/>
      <c r="H904" s="976"/>
      <c r="I904" s="976"/>
      <c r="J904" s="976"/>
      <c r="K904" s="976"/>
      <c r="L904" s="976"/>
      <c r="M904" s="976"/>
      <c r="N904" s="976"/>
    </row>
    <row r="905" spans="1:14" ht="15.75" customHeight="1">
      <c r="A905" s="976"/>
      <c r="B905" s="976"/>
      <c r="C905" s="976"/>
      <c r="D905" s="976"/>
      <c r="E905" s="976"/>
      <c r="F905" s="976"/>
      <c r="G905" s="976"/>
      <c r="H905" s="976"/>
      <c r="I905" s="976"/>
      <c r="J905" s="976"/>
      <c r="K905" s="976"/>
      <c r="L905" s="976"/>
      <c r="M905" s="976"/>
      <c r="N905" s="976"/>
    </row>
    <row r="906" spans="1:14" ht="15.75" customHeight="1">
      <c r="A906" s="976"/>
      <c r="B906" s="976"/>
      <c r="C906" s="976"/>
      <c r="D906" s="976"/>
      <c r="E906" s="976"/>
      <c r="F906" s="976"/>
      <c r="G906" s="976"/>
      <c r="H906" s="976"/>
      <c r="I906" s="976"/>
      <c r="J906" s="976"/>
      <c r="K906" s="976"/>
      <c r="L906" s="976"/>
      <c r="M906" s="976"/>
      <c r="N906" s="976"/>
    </row>
    <row r="907" spans="1:14" ht="15.75" customHeight="1">
      <c r="A907" s="976"/>
      <c r="B907" s="976"/>
      <c r="C907" s="976"/>
      <c r="D907" s="976"/>
      <c r="E907" s="976"/>
      <c r="F907" s="976"/>
      <c r="G907" s="976"/>
      <c r="H907" s="976"/>
      <c r="I907" s="976"/>
      <c r="J907" s="976"/>
      <c r="K907" s="976"/>
      <c r="L907" s="976"/>
      <c r="M907" s="976"/>
      <c r="N907" s="976"/>
    </row>
    <row r="908" spans="1:14" ht="15.75" customHeight="1">
      <c r="A908" s="976"/>
      <c r="B908" s="976"/>
      <c r="C908" s="976"/>
      <c r="D908" s="976"/>
      <c r="E908" s="976"/>
      <c r="F908" s="976"/>
      <c r="G908" s="976"/>
      <c r="H908" s="976"/>
      <c r="I908" s="976"/>
      <c r="J908" s="976"/>
      <c r="K908" s="976"/>
      <c r="L908" s="976"/>
      <c r="M908" s="976"/>
      <c r="N908" s="976"/>
    </row>
    <row r="909" spans="1:14" ht="15.75" customHeight="1">
      <c r="A909" s="976"/>
      <c r="B909" s="976"/>
      <c r="C909" s="976"/>
      <c r="D909" s="976"/>
      <c r="E909" s="976"/>
      <c r="F909" s="976"/>
      <c r="G909" s="976"/>
      <c r="H909" s="976"/>
      <c r="I909" s="976"/>
      <c r="J909" s="976"/>
      <c r="K909" s="976"/>
      <c r="L909" s="976"/>
      <c r="M909" s="976"/>
      <c r="N909" s="976"/>
    </row>
    <row r="910" spans="1:14" ht="15.75" customHeight="1">
      <c r="A910" s="976"/>
      <c r="B910" s="976"/>
      <c r="C910" s="976"/>
      <c r="D910" s="976"/>
      <c r="E910" s="976"/>
      <c r="F910" s="976"/>
      <c r="G910" s="976"/>
      <c r="H910" s="976"/>
      <c r="I910" s="976"/>
      <c r="J910" s="976"/>
      <c r="K910" s="976"/>
      <c r="L910" s="976"/>
      <c r="M910" s="976"/>
      <c r="N910" s="976"/>
    </row>
    <row r="911" spans="1:14" ht="15.75" customHeight="1">
      <c r="A911" s="976"/>
      <c r="B911" s="976"/>
      <c r="C911" s="976"/>
      <c r="D911" s="976"/>
      <c r="E911" s="976"/>
      <c r="F911" s="976"/>
      <c r="G911" s="976"/>
      <c r="H911" s="976"/>
      <c r="I911" s="976"/>
      <c r="J911" s="976"/>
      <c r="K911" s="976"/>
      <c r="L911" s="976"/>
      <c r="M911" s="976"/>
      <c r="N911" s="976"/>
    </row>
    <row r="912" spans="1:14" ht="15.75" customHeight="1">
      <c r="A912" s="976"/>
      <c r="B912" s="976"/>
      <c r="C912" s="976"/>
      <c r="D912" s="976"/>
      <c r="E912" s="976"/>
      <c r="F912" s="976"/>
      <c r="G912" s="976"/>
      <c r="H912" s="976"/>
      <c r="I912" s="976"/>
      <c r="J912" s="976"/>
      <c r="K912" s="976"/>
      <c r="L912" s="976"/>
      <c r="M912" s="976"/>
      <c r="N912" s="976"/>
    </row>
    <row r="913" spans="1:14" ht="15.75" customHeight="1">
      <c r="A913" s="976"/>
      <c r="B913" s="976"/>
      <c r="C913" s="976"/>
      <c r="D913" s="976"/>
      <c r="E913" s="976"/>
      <c r="F913" s="976"/>
      <c r="G913" s="976"/>
      <c r="H913" s="976"/>
      <c r="I913" s="976"/>
      <c r="J913" s="976"/>
      <c r="K913" s="976"/>
      <c r="L913" s="976"/>
      <c r="M913" s="976"/>
      <c r="N913" s="976"/>
    </row>
    <row r="914" spans="1:14" ht="15.75" customHeight="1">
      <c r="A914" s="976"/>
      <c r="B914" s="976"/>
      <c r="C914" s="976"/>
      <c r="D914" s="976"/>
      <c r="E914" s="976"/>
      <c r="F914" s="976"/>
      <c r="G914" s="976"/>
      <c r="H914" s="976"/>
      <c r="I914" s="976"/>
      <c r="J914" s="976"/>
      <c r="K914" s="976"/>
      <c r="L914" s="976"/>
      <c r="M914" s="976"/>
      <c r="N914" s="976"/>
    </row>
    <row r="915" spans="1:14" ht="15.75" customHeight="1">
      <c r="A915" s="976"/>
      <c r="B915" s="976"/>
      <c r="C915" s="976"/>
      <c r="D915" s="976"/>
      <c r="E915" s="976"/>
      <c r="F915" s="976"/>
      <c r="G915" s="976"/>
      <c r="H915" s="976"/>
      <c r="I915" s="976"/>
      <c r="J915" s="976"/>
      <c r="K915" s="976"/>
      <c r="L915" s="976"/>
      <c r="M915" s="976"/>
      <c r="N915" s="976"/>
    </row>
    <row r="916" spans="1:14" ht="15.75" customHeight="1">
      <c r="A916" s="976"/>
      <c r="B916" s="976"/>
      <c r="C916" s="976"/>
      <c r="D916" s="976"/>
      <c r="E916" s="976"/>
      <c r="F916" s="976"/>
      <c r="G916" s="976"/>
      <c r="H916" s="976"/>
      <c r="I916" s="976"/>
      <c r="J916" s="976"/>
      <c r="K916" s="976"/>
      <c r="L916" s="976"/>
      <c r="M916" s="976"/>
      <c r="N916" s="976"/>
    </row>
    <row r="917" spans="1:14" ht="15.75" customHeight="1">
      <c r="A917" s="976"/>
      <c r="B917" s="976"/>
      <c r="C917" s="976"/>
      <c r="D917" s="976"/>
      <c r="E917" s="976"/>
      <c r="F917" s="976"/>
      <c r="G917" s="976"/>
      <c r="H917" s="976"/>
      <c r="I917" s="976"/>
      <c r="J917" s="976"/>
      <c r="K917" s="976"/>
      <c r="L917" s="976"/>
      <c r="M917" s="976"/>
      <c r="N917" s="976"/>
    </row>
    <row r="918" spans="1:14" ht="15.75" customHeight="1">
      <c r="A918" s="976"/>
      <c r="B918" s="976"/>
      <c r="C918" s="976"/>
      <c r="D918" s="976"/>
      <c r="E918" s="976"/>
      <c r="F918" s="976"/>
      <c r="G918" s="976"/>
      <c r="H918" s="976"/>
      <c r="I918" s="976"/>
      <c r="J918" s="976"/>
      <c r="K918" s="976"/>
      <c r="L918" s="976"/>
      <c r="M918" s="976"/>
      <c r="N918" s="976"/>
    </row>
    <row r="919" spans="1:14" ht="15.75" customHeight="1">
      <c r="A919" s="976"/>
      <c r="B919" s="976"/>
      <c r="C919" s="976"/>
      <c r="D919" s="976"/>
      <c r="E919" s="976"/>
      <c r="F919" s="976"/>
      <c r="G919" s="976"/>
      <c r="H919" s="976"/>
      <c r="I919" s="976"/>
      <c r="J919" s="976"/>
      <c r="K919" s="976"/>
      <c r="L919" s="976"/>
      <c r="M919" s="976"/>
      <c r="N919" s="976"/>
    </row>
    <row r="920" spans="1:14" ht="15.75" customHeight="1">
      <c r="A920" s="976"/>
      <c r="B920" s="976"/>
      <c r="C920" s="976"/>
      <c r="D920" s="976"/>
      <c r="E920" s="976"/>
      <c r="F920" s="976"/>
      <c r="G920" s="976"/>
      <c r="H920" s="976"/>
      <c r="I920" s="976"/>
      <c r="J920" s="976"/>
      <c r="K920" s="976"/>
      <c r="L920" s="976"/>
      <c r="M920" s="976"/>
      <c r="N920" s="976"/>
    </row>
    <row r="921" spans="1:14" ht="15.75" customHeight="1">
      <c r="A921" s="976"/>
      <c r="B921" s="976"/>
      <c r="C921" s="976"/>
      <c r="D921" s="976"/>
      <c r="E921" s="976"/>
      <c r="F921" s="976"/>
      <c r="G921" s="976"/>
      <c r="H921" s="976"/>
      <c r="I921" s="976"/>
      <c r="J921" s="976"/>
      <c r="K921" s="976"/>
      <c r="L921" s="976"/>
      <c r="M921" s="976"/>
      <c r="N921" s="976"/>
    </row>
    <row r="922" spans="1:14" ht="15.75" customHeight="1">
      <c r="A922" s="976"/>
      <c r="B922" s="976"/>
      <c r="C922" s="976"/>
      <c r="D922" s="976"/>
      <c r="E922" s="976"/>
      <c r="F922" s="976"/>
      <c r="G922" s="976"/>
      <c r="H922" s="976"/>
      <c r="I922" s="976"/>
      <c r="J922" s="976"/>
      <c r="K922" s="976"/>
      <c r="L922" s="976"/>
      <c r="M922" s="976"/>
      <c r="N922" s="976"/>
    </row>
    <row r="923" spans="1:14" ht="15.75" customHeight="1">
      <c r="A923" s="976"/>
      <c r="B923" s="976"/>
      <c r="C923" s="976"/>
      <c r="D923" s="976"/>
      <c r="E923" s="976"/>
      <c r="F923" s="976"/>
      <c r="G923" s="976"/>
      <c r="H923" s="976"/>
      <c r="I923" s="976"/>
      <c r="J923" s="976"/>
      <c r="K923" s="976"/>
      <c r="L923" s="976"/>
      <c r="M923" s="976"/>
      <c r="N923" s="976"/>
    </row>
    <row r="924" spans="1:14" ht="15.75" customHeight="1">
      <c r="A924" s="976"/>
      <c r="B924" s="976"/>
      <c r="C924" s="976"/>
      <c r="D924" s="976"/>
      <c r="E924" s="976"/>
      <c r="F924" s="976"/>
      <c r="G924" s="976"/>
      <c r="H924" s="976"/>
      <c r="I924" s="976"/>
      <c r="J924" s="976"/>
      <c r="K924" s="976"/>
      <c r="L924" s="976"/>
      <c r="M924" s="976"/>
      <c r="N924" s="976"/>
    </row>
    <row r="925" spans="1:14" ht="15.75" customHeight="1">
      <c r="A925" s="976"/>
      <c r="B925" s="976"/>
      <c r="C925" s="976"/>
      <c r="D925" s="976"/>
      <c r="E925" s="976"/>
      <c r="F925" s="976"/>
      <c r="G925" s="976"/>
      <c r="H925" s="976"/>
      <c r="I925" s="976"/>
      <c r="J925" s="976"/>
      <c r="K925" s="976"/>
      <c r="L925" s="976"/>
      <c r="M925" s="976"/>
      <c r="N925" s="976"/>
    </row>
    <row r="926" spans="1:14" ht="15.75" customHeight="1">
      <c r="A926" s="976"/>
      <c r="B926" s="976"/>
      <c r="C926" s="976"/>
      <c r="D926" s="976"/>
      <c r="E926" s="976"/>
      <c r="F926" s="976"/>
      <c r="G926" s="976"/>
      <c r="H926" s="976"/>
      <c r="I926" s="976"/>
      <c r="J926" s="976"/>
      <c r="K926" s="976"/>
      <c r="L926" s="976"/>
      <c r="M926" s="976"/>
      <c r="N926" s="976"/>
    </row>
    <row r="927" spans="1:14" ht="15.75" customHeight="1">
      <c r="A927" s="976"/>
      <c r="B927" s="976"/>
      <c r="C927" s="976"/>
      <c r="D927" s="976"/>
      <c r="E927" s="976"/>
      <c r="F927" s="976"/>
      <c r="G927" s="976"/>
      <c r="H927" s="976"/>
      <c r="I927" s="976"/>
      <c r="J927" s="976"/>
      <c r="K927" s="976"/>
      <c r="L927" s="976"/>
      <c r="M927" s="976"/>
      <c r="N927" s="976"/>
    </row>
    <row r="928" spans="1:14" ht="15.75" customHeight="1">
      <c r="A928" s="976"/>
      <c r="B928" s="976"/>
      <c r="C928" s="976"/>
      <c r="D928" s="976"/>
      <c r="E928" s="976"/>
      <c r="F928" s="976"/>
      <c r="G928" s="976"/>
      <c r="H928" s="976"/>
      <c r="I928" s="976"/>
      <c r="J928" s="976"/>
      <c r="K928" s="976"/>
      <c r="L928" s="976"/>
      <c r="M928" s="976"/>
      <c r="N928" s="976"/>
    </row>
    <row r="929" spans="1:14" ht="15.75" customHeight="1">
      <c r="A929" s="976"/>
      <c r="B929" s="976"/>
      <c r="C929" s="976"/>
      <c r="D929" s="976"/>
      <c r="E929" s="976"/>
      <c r="F929" s="976"/>
      <c r="G929" s="976"/>
      <c r="H929" s="976"/>
      <c r="I929" s="976"/>
      <c r="J929" s="976"/>
      <c r="K929" s="976"/>
      <c r="L929" s="976"/>
      <c r="M929" s="976"/>
      <c r="N929" s="976"/>
    </row>
    <row r="930" spans="1:14" ht="15.75" customHeight="1">
      <c r="A930" s="976"/>
      <c r="B930" s="976"/>
      <c r="C930" s="976"/>
      <c r="D930" s="976"/>
      <c r="E930" s="976"/>
      <c r="F930" s="976"/>
      <c r="G930" s="976"/>
      <c r="H930" s="976"/>
      <c r="I930" s="976"/>
      <c r="J930" s="976"/>
      <c r="K930" s="976"/>
      <c r="L930" s="976"/>
      <c r="M930" s="976"/>
      <c r="N930" s="976"/>
    </row>
    <row r="931" spans="1:14" ht="15.75" customHeight="1">
      <c r="A931" s="976"/>
      <c r="B931" s="976"/>
      <c r="C931" s="976"/>
      <c r="D931" s="976"/>
      <c r="E931" s="976"/>
      <c r="F931" s="976"/>
      <c r="G931" s="976"/>
      <c r="H931" s="976"/>
      <c r="I931" s="976"/>
      <c r="J931" s="976"/>
      <c r="K931" s="976"/>
      <c r="L931" s="976"/>
      <c r="M931" s="976"/>
      <c r="N931" s="976"/>
    </row>
    <row r="932" spans="1:14" ht="15.75" customHeight="1">
      <c r="A932" s="976"/>
      <c r="B932" s="976"/>
      <c r="C932" s="976"/>
      <c r="D932" s="976"/>
      <c r="E932" s="976"/>
      <c r="F932" s="976"/>
      <c r="G932" s="976"/>
      <c r="H932" s="976"/>
      <c r="I932" s="976"/>
      <c r="J932" s="976"/>
      <c r="K932" s="976"/>
      <c r="L932" s="976"/>
      <c r="M932" s="976"/>
      <c r="N932" s="976"/>
    </row>
    <row r="933" spans="1:14" ht="15.75" customHeight="1">
      <c r="A933" s="976"/>
      <c r="B933" s="976"/>
      <c r="C933" s="976"/>
      <c r="D933" s="976"/>
      <c r="E933" s="976"/>
      <c r="F933" s="976"/>
      <c r="G933" s="976"/>
      <c r="H933" s="976"/>
      <c r="I933" s="976"/>
      <c r="J933" s="976"/>
      <c r="K933" s="976"/>
      <c r="L933" s="976"/>
      <c r="M933" s="976"/>
      <c r="N933" s="976"/>
    </row>
    <row r="934" spans="1:14" ht="15.75" customHeight="1">
      <c r="A934" s="976"/>
      <c r="B934" s="976"/>
      <c r="C934" s="976"/>
      <c r="D934" s="976"/>
      <c r="E934" s="976"/>
      <c r="F934" s="976"/>
      <c r="G934" s="976"/>
      <c r="H934" s="976"/>
      <c r="I934" s="976"/>
      <c r="J934" s="976"/>
      <c r="K934" s="976"/>
      <c r="L934" s="976"/>
      <c r="M934" s="976"/>
      <c r="N934" s="976"/>
    </row>
    <row r="935" spans="1:14" ht="15.75" customHeight="1">
      <c r="A935" s="976"/>
      <c r="B935" s="976"/>
      <c r="C935" s="976"/>
      <c r="D935" s="976"/>
      <c r="E935" s="976"/>
      <c r="F935" s="976"/>
      <c r="G935" s="976"/>
      <c r="H935" s="976"/>
      <c r="I935" s="976"/>
      <c r="J935" s="976"/>
      <c r="K935" s="976"/>
      <c r="L935" s="976"/>
      <c r="M935" s="976"/>
      <c r="N935" s="976"/>
    </row>
    <row r="936" spans="1:14" ht="15.75" customHeight="1">
      <c r="A936" s="976"/>
      <c r="B936" s="976"/>
      <c r="C936" s="976"/>
      <c r="D936" s="976"/>
      <c r="E936" s="976"/>
      <c r="F936" s="976"/>
      <c r="G936" s="976"/>
      <c r="H936" s="976"/>
      <c r="I936" s="976"/>
      <c r="J936" s="976"/>
      <c r="K936" s="976"/>
      <c r="L936" s="976"/>
      <c r="M936" s="976"/>
      <c r="N936" s="976"/>
    </row>
    <row r="937" spans="1:14" ht="15.75" customHeight="1">
      <c r="A937" s="976"/>
      <c r="B937" s="976"/>
      <c r="C937" s="976"/>
      <c r="D937" s="976"/>
      <c r="E937" s="976"/>
      <c r="F937" s="976"/>
      <c r="G937" s="976"/>
      <c r="H937" s="976"/>
      <c r="I937" s="976"/>
      <c r="J937" s="976"/>
      <c r="K937" s="976"/>
      <c r="L937" s="976"/>
      <c r="M937" s="976"/>
      <c r="N937" s="976"/>
    </row>
    <row r="938" spans="1:14" ht="15.75" customHeight="1">
      <c r="A938" s="976"/>
      <c r="B938" s="976"/>
      <c r="C938" s="976"/>
      <c r="D938" s="976"/>
      <c r="E938" s="976"/>
      <c r="F938" s="976"/>
      <c r="G938" s="976"/>
      <c r="H938" s="976"/>
      <c r="I938" s="976"/>
      <c r="J938" s="976"/>
      <c r="K938" s="976"/>
      <c r="L938" s="976"/>
      <c r="M938" s="976"/>
      <c r="N938" s="976"/>
    </row>
    <row r="939" spans="1:14" ht="15.75" customHeight="1">
      <c r="A939" s="976"/>
      <c r="B939" s="976"/>
      <c r="C939" s="976"/>
      <c r="D939" s="976"/>
      <c r="E939" s="976"/>
      <c r="F939" s="976"/>
      <c r="G939" s="976"/>
      <c r="H939" s="976"/>
      <c r="I939" s="976"/>
      <c r="J939" s="976"/>
      <c r="K939" s="976"/>
      <c r="L939" s="976"/>
      <c r="M939" s="976"/>
      <c r="N939" s="976"/>
    </row>
    <row r="940" spans="1:14" ht="15.75" customHeight="1">
      <c r="A940" s="976"/>
      <c r="B940" s="976"/>
      <c r="C940" s="976"/>
      <c r="D940" s="976"/>
      <c r="E940" s="976"/>
      <c r="F940" s="976"/>
      <c r="G940" s="976"/>
      <c r="H940" s="976"/>
      <c r="I940" s="976"/>
      <c r="J940" s="976"/>
      <c r="K940" s="976"/>
      <c r="L940" s="976"/>
      <c r="M940" s="976"/>
      <c r="N940" s="976"/>
    </row>
    <row r="941" spans="1:14" ht="15.75" customHeight="1">
      <c r="A941" s="976"/>
      <c r="B941" s="976"/>
      <c r="C941" s="976"/>
      <c r="D941" s="976"/>
      <c r="E941" s="976"/>
      <c r="F941" s="976"/>
      <c r="G941" s="976"/>
      <c r="H941" s="976"/>
      <c r="I941" s="976"/>
      <c r="J941" s="976"/>
      <c r="K941" s="976"/>
      <c r="L941" s="976"/>
      <c r="M941" s="976"/>
      <c r="N941" s="976"/>
    </row>
    <row r="942" spans="1:14" ht="15.75" customHeight="1">
      <c r="A942" s="976"/>
      <c r="B942" s="976"/>
      <c r="C942" s="976"/>
      <c r="D942" s="976"/>
      <c r="E942" s="976"/>
      <c r="F942" s="976"/>
      <c r="G942" s="976"/>
      <c r="H942" s="976"/>
      <c r="I942" s="976"/>
      <c r="J942" s="976"/>
      <c r="K942" s="976"/>
      <c r="L942" s="976"/>
      <c r="M942" s="976"/>
      <c r="N942" s="976"/>
    </row>
    <row r="943" spans="1:14" ht="15.75" customHeight="1">
      <c r="A943" s="976"/>
      <c r="B943" s="976"/>
      <c r="C943" s="976"/>
      <c r="D943" s="976"/>
      <c r="E943" s="976"/>
      <c r="F943" s="976"/>
      <c r="G943" s="976"/>
      <c r="H943" s="976"/>
      <c r="I943" s="976"/>
      <c r="J943" s="976"/>
      <c r="K943" s="976"/>
      <c r="L943" s="976"/>
      <c r="M943" s="976"/>
      <c r="N943" s="976"/>
    </row>
    <row r="944" spans="1:14" ht="15.75" customHeight="1">
      <c r="A944" s="976"/>
      <c r="B944" s="976"/>
      <c r="C944" s="976"/>
      <c r="D944" s="976"/>
      <c r="E944" s="976"/>
      <c r="F944" s="976"/>
      <c r="G944" s="976"/>
      <c r="H944" s="976"/>
      <c r="I944" s="976"/>
      <c r="J944" s="976"/>
      <c r="K944" s="976"/>
      <c r="L944" s="976"/>
      <c r="M944" s="976"/>
      <c r="N944" s="976"/>
    </row>
    <row r="945" spans="1:14" ht="15.75" customHeight="1">
      <c r="A945" s="976"/>
      <c r="B945" s="976"/>
      <c r="C945" s="976"/>
      <c r="D945" s="976"/>
      <c r="E945" s="976"/>
      <c r="F945" s="976"/>
      <c r="G945" s="976"/>
      <c r="H945" s="976"/>
      <c r="I945" s="976"/>
      <c r="J945" s="976"/>
      <c r="K945" s="976"/>
      <c r="L945" s="976"/>
      <c r="M945" s="976"/>
      <c r="N945" s="976"/>
    </row>
    <row r="946" spans="1:14" ht="15.75" customHeight="1">
      <c r="A946" s="976"/>
      <c r="B946" s="976"/>
      <c r="C946" s="976"/>
      <c r="D946" s="976"/>
      <c r="E946" s="976"/>
      <c r="F946" s="976"/>
      <c r="G946" s="976"/>
      <c r="H946" s="976"/>
      <c r="I946" s="976"/>
      <c r="J946" s="976"/>
      <c r="K946" s="976"/>
      <c r="L946" s="976"/>
      <c r="M946" s="976"/>
      <c r="N946" s="976"/>
    </row>
    <row r="947" spans="1:14" ht="15.75" customHeight="1">
      <c r="A947" s="976"/>
      <c r="B947" s="976"/>
      <c r="C947" s="976"/>
      <c r="D947" s="976"/>
      <c r="E947" s="976"/>
      <c r="F947" s="976"/>
      <c r="G947" s="976"/>
      <c r="H947" s="976"/>
      <c r="I947" s="976"/>
      <c r="J947" s="976"/>
      <c r="K947" s="976"/>
      <c r="L947" s="976"/>
      <c r="M947" s="976"/>
      <c r="N947" s="976"/>
    </row>
    <row r="948" spans="1:14" ht="15.75" customHeight="1">
      <c r="A948" s="976"/>
      <c r="B948" s="976"/>
      <c r="C948" s="976"/>
      <c r="D948" s="976"/>
      <c r="E948" s="976"/>
      <c r="F948" s="976"/>
      <c r="G948" s="976"/>
      <c r="H948" s="976"/>
      <c r="I948" s="976"/>
      <c r="J948" s="976"/>
      <c r="K948" s="976"/>
      <c r="L948" s="976"/>
      <c r="M948" s="976"/>
      <c r="N948" s="976"/>
    </row>
    <row r="949" spans="1:14" ht="15.75" customHeight="1">
      <c r="A949" s="976"/>
      <c r="B949" s="976"/>
      <c r="C949" s="976"/>
      <c r="D949" s="976"/>
      <c r="E949" s="976"/>
      <c r="F949" s="976"/>
      <c r="G949" s="976"/>
      <c r="H949" s="976"/>
      <c r="I949" s="976"/>
      <c r="J949" s="976"/>
      <c r="K949" s="976"/>
      <c r="L949" s="976"/>
      <c r="M949" s="976"/>
      <c r="N949" s="976"/>
    </row>
    <row r="950" spans="1:14" ht="15.75" customHeight="1">
      <c r="A950" s="976"/>
      <c r="B950" s="976"/>
      <c r="C950" s="976"/>
      <c r="D950" s="976"/>
      <c r="E950" s="976"/>
      <c r="F950" s="976"/>
      <c r="G950" s="976"/>
      <c r="H950" s="976"/>
      <c r="I950" s="976"/>
      <c r="J950" s="976"/>
      <c r="K950" s="976"/>
      <c r="L950" s="976"/>
      <c r="M950" s="976"/>
      <c r="N950" s="976"/>
    </row>
    <row r="951" spans="1:14" ht="15.75" customHeight="1">
      <c r="A951" s="976"/>
      <c r="B951" s="976"/>
      <c r="C951" s="976"/>
      <c r="D951" s="976"/>
      <c r="E951" s="976"/>
      <c r="F951" s="976"/>
      <c r="G951" s="976"/>
      <c r="H951" s="976"/>
      <c r="I951" s="976"/>
      <c r="J951" s="976"/>
      <c r="K951" s="976"/>
      <c r="L951" s="976"/>
      <c r="M951" s="976"/>
      <c r="N951" s="976"/>
    </row>
    <row r="952" spans="1:14" ht="15.75" customHeight="1">
      <c r="A952" s="976"/>
      <c r="B952" s="976"/>
      <c r="C952" s="976"/>
      <c r="D952" s="976"/>
      <c r="E952" s="976"/>
      <c r="F952" s="976"/>
      <c r="G952" s="976"/>
      <c r="H952" s="976"/>
      <c r="I952" s="976"/>
      <c r="J952" s="976"/>
      <c r="K952" s="976"/>
      <c r="L952" s="976"/>
      <c r="M952" s="976"/>
      <c r="N952" s="976"/>
    </row>
    <row r="953" spans="1:14" ht="15.75" customHeight="1">
      <c r="A953" s="976"/>
      <c r="B953" s="976"/>
      <c r="C953" s="976"/>
      <c r="D953" s="976"/>
      <c r="E953" s="976"/>
      <c r="F953" s="976"/>
      <c r="G953" s="976"/>
      <c r="H953" s="976"/>
      <c r="I953" s="976"/>
      <c r="J953" s="976"/>
      <c r="K953" s="976"/>
      <c r="L953" s="976"/>
      <c r="M953" s="976"/>
      <c r="N953" s="976"/>
    </row>
    <row r="954" spans="1:14" ht="15.75" customHeight="1">
      <c r="A954" s="976"/>
      <c r="B954" s="976"/>
      <c r="C954" s="976"/>
      <c r="D954" s="976"/>
      <c r="E954" s="976"/>
      <c r="F954" s="976"/>
      <c r="G954" s="976"/>
      <c r="H954" s="976"/>
      <c r="I954" s="976"/>
      <c r="J954" s="976"/>
      <c r="K954" s="976"/>
      <c r="L954" s="976"/>
      <c r="M954" s="976"/>
      <c r="N954" s="976"/>
    </row>
    <row r="955" spans="1:14" ht="15.75" customHeight="1">
      <c r="A955" s="976"/>
      <c r="B955" s="976"/>
      <c r="C955" s="976"/>
      <c r="D955" s="976"/>
      <c r="E955" s="976"/>
      <c r="F955" s="976"/>
      <c r="G955" s="976"/>
      <c r="H955" s="976"/>
      <c r="I955" s="976"/>
      <c r="J955" s="976"/>
      <c r="K955" s="976"/>
      <c r="L955" s="976"/>
      <c r="M955" s="976"/>
      <c r="N955" s="976"/>
    </row>
    <row r="956" spans="1:14" ht="15.75" customHeight="1">
      <c r="A956" s="976"/>
      <c r="B956" s="976"/>
      <c r="C956" s="976"/>
      <c r="D956" s="976"/>
      <c r="E956" s="976"/>
      <c r="F956" s="976"/>
      <c r="G956" s="976"/>
      <c r="H956" s="976"/>
      <c r="I956" s="976"/>
      <c r="J956" s="976"/>
      <c r="K956" s="976"/>
      <c r="L956" s="976"/>
      <c r="M956" s="976"/>
      <c r="N956" s="976"/>
    </row>
    <row r="957" spans="1:14" ht="15.75" customHeight="1">
      <c r="A957" s="976"/>
      <c r="B957" s="976"/>
      <c r="C957" s="976"/>
      <c r="D957" s="976"/>
      <c r="E957" s="976"/>
      <c r="F957" s="976"/>
      <c r="G957" s="976"/>
      <c r="H957" s="976"/>
      <c r="I957" s="976"/>
      <c r="J957" s="976"/>
      <c r="K957" s="976"/>
      <c r="L957" s="976"/>
      <c r="M957" s="976"/>
      <c r="N957" s="976"/>
    </row>
    <row r="958" spans="1:14" ht="15.75" customHeight="1">
      <c r="A958" s="976"/>
      <c r="B958" s="976"/>
      <c r="C958" s="976"/>
      <c r="D958" s="976"/>
      <c r="E958" s="976"/>
      <c r="F958" s="976"/>
      <c r="G958" s="976"/>
      <c r="H958" s="976"/>
      <c r="I958" s="976"/>
      <c r="J958" s="976"/>
      <c r="K958" s="976"/>
      <c r="L958" s="976"/>
      <c r="M958" s="976"/>
      <c r="N958" s="976"/>
    </row>
    <row r="959" spans="1:14" ht="15.75" customHeight="1">
      <c r="A959" s="976"/>
      <c r="B959" s="976"/>
      <c r="C959" s="976"/>
      <c r="D959" s="976"/>
      <c r="E959" s="976"/>
      <c r="F959" s="976"/>
      <c r="G959" s="976"/>
      <c r="H959" s="976"/>
      <c r="I959" s="976"/>
      <c r="J959" s="976"/>
      <c r="K959" s="976"/>
      <c r="L959" s="976"/>
      <c r="M959" s="976"/>
      <c r="N959" s="976"/>
    </row>
    <row r="960" spans="1:14" ht="15.75" customHeight="1">
      <c r="A960" s="976"/>
      <c r="B960" s="976"/>
      <c r="C960" s="976"/>
      <c r="D960" s="976"/>
      <c r="E960" s="976"/>
      <c r="F960" s="976"/>
      <c r="G960" s="976"/>
      <c r="H960" s="976"/>
      <c r="I960" s="976"/>
      <c r="J960" s="976"/>
      <c r="K960" s="976"/>
      <c r="L960" s="976"/>
      <c r="M960" s="976"/>
      <c r="N960" s="976"/>
    </row>
    <row r="961" spans="1:14" ht="15.75" customHeight="1">
      <c r="A961" s="976"/>
      <c r="B961" s="976"/>
      <c r="C961" s="976"/>
      <c r="D961" s="976"/>
      <c r="E961" s="976"/>
      <c r="F961" s="976"/>
      <c r="G961" s="976"/>
      <c r="H961" s="976"/>
      <c r="I961" s="976"/>
      <c r="J961" s="976"/>
      <c r="K961" s="976"/>
      <c r="L961" s="976"/>
      <c r="M961" s="976"/>
      <c r="N961" s="976"/>
    </row>
    <row r="962" spans="1:14" ht="15.75" customHeight="1">
      <c r="A962" s="976"/>
      <c r="B962" s="976"/>
      <c r="C962" s="976"/>
      <c r="D962" s="976"/>
      <c r="E962" s="976"/>
      <c r="F962" s="976"/>
      <c r="G962" s="976"/>
      <c r="H962" s="976"/>
      <c r="I962" s="976"/>
      <c r="J962" s="976"/>
      <c r="K962" s="976"/>
      <c r="L962" s="976"/>
      <c r="M962" s="976"/>
      <c r="N962" s="976"/>
    </row>
    <row r="963" spans="1:14" ht="15.75" customHeight="1">
      <c r="A963" s="976"/>
      <c r="B963" s="976"/>
      <c r="C963" s="976"/>
      <c r="D963" s="976"/>
      <c r="E963" s="976"/>
      <c r="F963" s="976"/>
      <c r="G963" s="976"/>
      <c r="H963" s="976"/>
      <c r="I963" s="976"/>
      <c r="J963" s="976"/>
      <c r="K963" s="976"/>
      <c r="L963" s="976"/>
      <c r="M963" s="976"/>
      <c r="N963" s="976"/>
    </row>
    <row r="964" spans="1:14" ht="15.75" customHeight="1">
      <c r="A964" s="976"/>
      <c r="B964" s="976"/>
      <c r="C964" s="976"/>
      <c r="D964" s="976"/>
      <c r="E964" s="976"/>
      <c r="F964" s="976"/>
      <c r="G964" s="976"/>
      <c r="H964" s="976"/>
      <c r="I964" s="976"/>
      <c r="J964" s="976"/>
      <c r="K964" s="976"/>
      <c r="L964" s="976"/>
      <c r="M964" s="976"/>
      <c r="N964" s="976"/>
    </row>
    <row r="965" spans="1:14" ht="15.75" customHeight="1">
      <c r="A965" s="976"/>
      <c r="B965" s="976"/>
      <c r="C965" s="976"/>
      <c r="D965" s="976"/>
      <c r="E965" s="976"/>
      <c r="F965" s="976"/>
      <c r="G965" s="976"/>
      <c r="H965" s="976"/>
      <c r="I965" s="976"/>
      <c r="J965" s="976"/>
      <c r="K965" s="976"/>
      <c r="L965" s="976"/>
      <c r="M965" s="976"/>
      <c r="N965" s="976"/>
    </row>
    <row r="966" spans="1:14" ht="15.75" customHeight="1">
      <c r="A966" s="976"/>
      <c r="B966" s="976"/>
      <c r="C966" s="976"/>
      <c r="D966" s="976"/>
      <c r="E966" s="976"/>
      <c r="F966" s="976"/>
      <c r="G966" s="976"/>
      <c r="H966" s="976"/>
      <c r="I966" s="976"/>
      <c r="J966" s="976"/>
      <c r="K966" s="976"/>
      <c r="L966" s="976"/>
      <c r="M966" s="976"/>
      <c r="N966" s="976"/>
    </row>
    <row r="967" spans="1:14" ht="15.75" customHeight="1">
      <c r="A967" s="976"/>
      <c r="B967" s="976"/>
      <c r="C967" s="976"/>
      <c r="D967" s="976"/>
      <c r="E967" s="976"/>
      <c r="F967" s="976"/>
      <c r="G967" s="976"/>
      <c r="H967" s="976"/>
      <c r="I967" s="976"/>
      <c r="J967" s="976"/>
      <c r="K967" s="976"/>
      <c r="L967" s="976"/>
      <c r="M967" s="976"/>
      <c r="N967" s="976"/>
    </row>
    <row r="968" spans="1:14" ht="15.75" customHeight="1">
      <c r="A968" s="976"/>
      <c r="B968" s="976"/>
      <c r="C968" s="976"/>
      <c r="D968" s="976"/>
      <c r="E968" s="976"/>
      <c r="F968" s="976"/>
      <c r="G968" s="976"/>
      <c r="H968" s="976"/>
      <c r="I968" s="976"/>
      <c r="J968" s="976"/>
      <c r="K968" s="976"/>
      <c r="L968" s="976"/>
      <c r="M968" s="976"/>
      <c r="N968" s="976"/>
    </row>
    <row r="969" spans="1:14" ht="15.75" customHeight="1">
      <c r="A969" s="976"/>
      <c r="B969" s="976"/>
      <c r="C969" s="976"/>
      <c r="D969" s="976"/>
      <c r="E969" s="976"/>
      <c r="F969" s="976"/>
      <c r="G969" s="976"/>
      <c r="H969" s="976"/>
      <c r="I969" s="976"/>
      <c r="J969" s="976"/>
      <c r="K969" s="976"/>
      <c r="L969" s="976"/>
      <c r="M969" s="976"/>
      <c r="N969" s="976"/>
    </row>
    <row r="970" spans="1:14" ht="15.75" customHeight="1">
      <c r="A970" s="976"/>
      <c r="B970" s="976"/>
      <c r="C970" s="976"/>
      <c r="D970" s="976"/>
      <c r="E970" s="976"/>
      <c r="F970" s="976"/>
      <c r="G970" s="976"/>
      <c r="H970" s="976"/>
      <c r="I970" s="976"/>
      <c r="J970" s="976"/>
      <c r="K970" s="976"/>
      <c r="L970" s="976"/>
      <c r="M970" s="976"/>
      <c r="N970" s="976"/>
    </row>
    <row r="971" spans="1:14" ht="15.75" customHeight="1">
      <c r="A971" s="976"/>
      <c r="B971" s="976"/>
      <c r="C971" s="976"/>
      <c r="D971" s="976"/>
      <c r="E971" s="976"/>
      <c r="F971" s="976"/>
      <c r="G971" s="976"/>
      <c r="H971" s="976"/>
      <c r="I971" s="976"/>
      <c r="J971" s="976"/>
      <c r="K971" s="976"/>
      <c r="L971" s="976"/>
      <c r="M971" s="976"/>
      <c r="N971" s="976"/>
    </row>
    <row r="972" spans="1:14" ht="15.75" customHeight="1">
      <c r="A972" s="976"/>
      <c r="B972" s="976"/>
      <c r="C972" s="976"/>
      <c r="D972" s="976"/>
      <c r="E972" s="976"/>
      <c r="F972" s="976"/>
      <c r="G972" s="976"/>
      <c r="H972" s="976"/>
      <c r="I972" s="976"/>
      <c r="J972" s="976"/>
      <c r="K972" s="976"/>
      <c r="L972" s="976"/>
      <c r="M972" s="976"/>
      <c r="N972" s="976"/>
    </row>
    <row r="973" spans="1:14" ht="15.75" customHeight="1">
      <c r="A973" s="976"/>
      <c r="B973" s="976"/>
      <c r="C973" s="976"/>
      <c r="D973" s="976"/>
      <c r="E973" s="976"/>
      <c r="F973" s="976"/>
      <c r="G973" s="976"/>
      <c r="H973" s="976"/>
      <c r="I973" s="976"/>
      <c r="J973" s="976"/>
      <c r="K973" s="976"/>
      <c r="L973" s="976"/>
      <c r="M973" s="976"/>
      <c r="N973" s="976"/>
    </row>
    <row r="974" spans="1:14" ht="15.75" customHeight="1">
      <c r="A974" s="976"/>
      <c r="B974" s="976"/>
      <c r="C974" s="976"/>
      <c r="D974" s="976"/>
      <c r="E974" s="976"/>
      <c r="F974" s="976"/>
      <c r="G974" s="976"/>
      <c r="H974" s="976"/>
      <c r="I974" s="976"/>
      <c r="J974" s="976"/>
      <c r="K974" s="976"/>
      <c r="L974" s="976"/>
      <c r="M974" s="976"/>
      <c r="N974" s="976"/>
    </row>
    <row r="975" spans="1:14" ht="15.75" customHeight="1">
      <c r="A975" s="976"/>
      <c r="B975" s="976"/>
      <c r="C975" s="976"/>
      <c r="D975" s="976"/>
      <c r="E975" s="976"/>
      <c r="F975" s="976"/>
      <c r="G975" s="976"/>
      <c r="H975" s="976"/>
      <c r="I975" s="976"/>
      <c r="J975" s="976"/>
      <c r="K975" s="976"/>
      <c r="L975" s="976"/>
      <c r="M975" s="976"/>
      <c r="N975" s="976"/>
    </row>
    <row r="976" spans="1:14" ht="15.75" customHeight="1">
      <c r="A976" s="976"/>
      <c r="B976" s="976"/>
      <c r="C976" s="976"/>
      <c r="D976" s="976"/>
      <c r="E976" s="976"/>
      <c r="F976" s="976"/>
      <c r="G976" s="976"/>
      <c r="H976" s="976"/>
      <c r="I976" s="976"/>
      <c r="J976" s="976"/>
      <c r="K976" s="976"/>
      <c r="L976" s="976"/>
      <c r="M976" s="976"/>
      <c r="N976" s="976"/>
    </row>
    <row r="977" spans="1:14" ht="15.75" customHeight="1">
      <c r="A977" s="976"/>
      <c r="B977" s="976"/>
      <c r="C977" s="976"/>
      <c r="D977" s="976"/>
      <c r="E977" s="976"/>
      <c r="F977" s="976"/>
      <c r="G977" s="976"/>
      <c r="H977" s="976"/>
      <c r="I977" s="976"/>
      <c r="J977" s="976"/>
      <c r="K977" s="976"/>
      <c r="L977" s="976"/>
      <c r="M977" s="976"/>
      <c r="N977" s="976"/>
    </row>
    <row r="978" spans="1:14" ht="15.75" customHeight="1">
      <c r="A978" s="976"/>
      <c r="B978" s="976"/>
      <c r="C978" s="976"/>
      <c r="D978" s="976"/>
      <c r="E978" s="976"/>
      <c r="F978" s="976"/>
      <c r="G978" s="976"/>
      <c r="H978" s="976"/>
      <c r="I978" s="976"/>
      <c r="J978" s="976"/>
      <c r="K978" s="976"/>
      <c r="L978" s="976"/>
      <c r="M978" s="976"/>
      <c r="N978" s="976"/>
    </row>
    <row r="979" spans="1:14" ht="15.75" customHeight="1">
      <c r="A979" s="976"/>
      <c r="B979" s="976"/>
      <c r="C979" s="976"/>
      <c r="D979" s="976"/>
      <c r="E979" s="976"/>
      <c r="F979" s="976"/>
      <c r="G979" s="976"/>
      <c r="H979" s="976"/>
      <c r="I979" s="976"/>
      <c r="J979" s="976"/>
      <c r="K979" s="976"/>
      <c r="L979" s="976"/>
      <c r="M979" s="976"/>
      <c r="N979" s="976"/>
    </row>
    <row r="980" spans="1:14" ht="15.75" customHeight="1">
      <c r="A980" s="976"/>
      <c r="B980" s="976"/>
      <c r="C980" s="976"/>
      <c r="D980" s="976"/>
      <c r="E980" s="976"/>
      <c r="F980" s="976"/>
      <c r="G980" s="976"/>
      <c r="H980" s="976"/>
      <c r="I980" s="976"/>
      <c r="J980" s="976"/>
      <c r="K980" s="976"/>
      <c r="L980" s="976"/>
      <c r="M980" s="976"/>
      <c r="N980" s="976"/>
    </row>
    <row r="981" spans="1:14" ht="15.75" customHeight="1">
      <c r="A981" s="976"/>
      <c r="B981" s="976"/>
      <c r="C981" s="976"/>
      <c r="D981" s="976"/>
      <c r="E981" s="976"/>
      <c r="F981" s="976"/>
      <c r="G981" s="976"/>
      <c r="H981" s="976"/>
      <c r="I981" s="976"/>
      <c r="J981" s="976"/>
      <c r="K981" s="976"/>
      <c r="L981" s="976"/>
      <c r="M981" s="976"/>
      <c r="N981" s="976"/>
    </row>
    <row r="982" spans="1:14" ht="15.75" customHeight="1">
      <c r="A982" s="976"/>
      <c r="B982" s="976"/>
      <c r="C982" s="976"/>
      <c r="D982" s="976"/>
      <c r="E982" s="976"/>
      <c r="F982" s="976"/>
      <c r="G982" s="976"/>
      <c r="H982" s="976"/>
      <c r="I982" s="976"/>
      <c r="J982" s="976"/>
      <c r="K982" s="976"/>
      <c r="L982" s="976"/>
      <c r="M982" s="976"/>
      <c r="N982" s="976"/>
    </row>
    <row r="983" spans="1:14" ht="15.75" customHeight="1">
      <c r="A983" s="976"/>
      <c r="B983" s="976"/>
      <c r="C983" s="976"/>
      <c r="D983" s="976"/>
      <c r="E983" s="976"/>
      <c r="F983" s="976"/>
      <c r="G983" s="976"/>
      <c r="H983" s="976"/>
      <c r="I983" s="976"/>
      <c r="J983" s="976"/>
      <c r="K983" s="976"/>
      <c r="L983" s="976"/>
      <c r="M983" s="976"/>
      <c r="N983" s="976"/>
    </row>
    <row r="984" spans="1:14" ht="15.75" customHeight="1">
      <c r="A984" s="976"/>
      <c r="B984" s="976"/>
      <c r="C984" s="976"/>
      <c r="D984" s="976"/>
      <c r="E984" s="976"/>
      <c r="F984" s="976"/>
      <c r="G984" s="976"/>
      <c r="H984" s="976"/>
      <c r="I984" s="976"/>
      <c r="J984" s="976"/>
      <c r="K984" s="976"/>
      <c r="L984" s="976"/>
      <c r="M984" s="976"/>
      <c r="N984" s="976"/>
    </row>
    <row r="985" spans="1:14" ht="15.75" customHeight="1">
      <c r="A985" s="976"/>
      <c r="B985" s="976"/>
      <c r="C985" s="976"/>
      <c r="D985" s="976"/>
      <c r="E985" s="976"/>
      <c r="F985" s="976"/>
      <c r="G985" s="976"/>
      <c r="H985" s="976"/>
      <c r="I985" s="976"/>
      <c r="J985" s="976"/>
      <c r="K985" s="976"/>
      <c r="L985" s="976"/>
      <c r="M985" s="976"/>
      <c r="N985" s="976"/>
    </row>
    <row r="986" spans="1:14" ht="15.75" customHeight="1">
      <c r="A986" s="976"/>
      <c r="B986" s="976"/>
      <c r="C986" s="976"/>
      <c r="D986" s="976"/>
      <c r="E986" s="976"/>
      <c r="F986" s="976"/>
      <c r="G986" s="976"/>
      <c r="H986" s="976"/>
      <c r="I986" s="976"/>
      <c r="J986" s="976"/>
      <c r="K986" s="976"/>
      <c r="L986" s="976"/>
      <c r="M986" s="976"/>
      <c r="N986" s="976"/>
    </row>
    <row r="987" spans="1:14" ht="15.75" customHeight="1">
      <c r="A987" s="976"/>
      <c r="B987" s="976"/>
      <c r="C987" s="976"/>
      <c r="D987" s="976"/>
      <c r="E987" s="976"/>
      <c r="F987" s="976"/>
      <c r="G987" s="976"/>
      <c r="H987" s="976"/>
      <c r="I987" s="976"/>
      <c r="J987" s="976"/>
      <c r="K987" s="976"/>
      <c r="L987" s="976"/>
      <c r="M987" s="976"/>
      <c r="N987" s="976"/>
    </row>
    <row r="988" spans="1:14" ht="15.75" customHeight="1">
      <c r="A988" s="976"/>
      <c r="B988" s="976"/>
      <c r="C988" s="976"/>
      <c r="D988" s="976"/>
      <c r="E988" s="976"/>
      <c r="F988" s="976"/>
      <c r="G988" s="976"/>
      <c r="H988" s="976"/>
      <c r="I988" s="976"/>
      <c r="J988" s="976"/>
      <c r="K988" s="976"/>
      <c r="L988" s="976"/>
      <c r="M988" s="976"/>
      <c r="N988" s="976"/>
    </row>
    <row r="989" spans="1:14" ht="15.75" customHeight="1">
      <c r="A989" s="976"/>
      <c r="B989" s="976"/>
      <c r="C989" s="976"/>
      <c r="D989" s="976"/>
      <c r="E989" s="976"/>
      <c r="F989" s="976"/>
      <c r="G989" s="976"/>
      <c r="H989" s="976"/>
      <c r="I989" s="976"/>
      <c r="J989" s="976"/>
      <c r="K989" s="976"/>
      <c r="L989" s="976"/>
      <c r="M989" s="976"/>
      <c r="N989" s="976"/>
    </row>
    <row r="990" spans="1:14" ht="15.75" customHeight="1">
      <c r="A990" s="976"/>
      <c r="B990" s="976"/>
      <c r="C990" s="976"/>
      <c r="D990" s="976"/>
      <c r="E990" s="976"/>
      <c r="F990" s="976"/>
      <c r="G990" s="976"/>
      <c r="H990" s="976"/>
      <c r="I990" s="976"/>
      <c r="J990" s="976"/>
      <c r="K990" s="976"/>
      <c r="L990" s="976"/>
      <c r="M990" s="976"/>
      <c r="N990" s="976"/>
    </row>
    <row r="991" spans="1:14" ht="15.75" customHeight="1">
      <c r="A991" s="976"/>
      <c r="B991" s="976"/>
      <c r="C991" s="976"/>
      <c r="D991" s="976"/>
      <c r="E991" s="976"/>
      <c r="F991" s="976"/>
      <c r="G991" s="976"/>
      <c r="H991" s="976"/>
      <c r="I991" s="976"/>
      <c r="J991" s="976"/>
      <c r="K991" s="976"/>
      <c r="L991" s="976"/>
      <c r="M991" s="976"/>
      <c r="N991" s="976"/>
    </row>
    <row r="992" spans="1:14" ht="15.75" customHeight="1">
      <c r="A992" s="976"/>
      <c r="B992" s="976"/>
      <c r="C992" s="976"/>
      <c r="D992" s="976"/>
      <c r="E992" s="976"/>
      <c r="F992" s="976"/>
      <c r="G992" s="976"/>
      <c r="H992" s="976"/>
      <c r="I992" s="976"/>
      <c r="J992" s="976"/>
      <c r="K992" s="976"/>
      <c r="L992" s="976"/>
      <c r="M992" s="976"/>
      <c r="N992" s="976"/>
    </row>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A1:D1"/>
    <mergeCell ref="D2:D3"/>
    <mergeCell ref="A45:D45"/>
    <mergeCell ref="A46:A47"/>
    <mergeCell ref="B46:C46"/>
    <mergeCell ref="D46:D47"/>
    <mergeCell ref="A69:D69"/>
    <mergeCell ref="A2:A3"/>
    <mergeCell ref="B2:C2"/>
    <mergeCell ref="C17:D17"/>
    <mergeCell ref="A16:D16"/>
    <mergeCell ref="A17:A18"/>
    <mergeCell ref="B17:B18"/>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D986"/>
  <sheetViews>
    <sheetView topLeftCell="A59" workbookViewId="0">
      <selection activeCell="D123" sqref="D123"/>
    </sheetView>
  </sheetViews>
  <sheetFormatPr defaultColWidth="14.42578125" defaultRowHeight="15" customHeight="1"/>
  <cols>
    <col min="1" max="1" width="51.5703125" style="1997" customWidth="1"/>
    <col min="2" max="2" width="14.28515625" style="1997" customWidth="1"/>
    <col min="3" max="3" width="17" style="1997" customWidth="1"/>
    <col min="4" max="4" width="15.140625" style="1997" customWidth="1"/>
    <col min="5" max="5" width="12" style="1997" customWidth="1"/>
    <col min="6" max="6" width="20" style="1997" customWidth="1"/>
    <col min="7" max="7" width="15.5703125" style="1997" customWidth="1"/>
    <col min="8" max="8" width="19.28515625" style="1997" customWidth="1"/>
    <col min="9" max="9" width="13.28515625" style="1997" customWidth="1"/>
    <col min="10" max="10" width="5.28515625" style="1997" customWidth="1"/>
    <col min="11" max="11" width="15.7109375" style="1997" customWidth="1"/>
    <col min="12" max="12" width="8.28515625" style="1997" customWidth="1"/>
    <col min="13" max="13" width="6.140625" style="1997" customWidth="1"/>
    <col min="14" max="14" width="8.140625" style="1997" customWidth="1"/>
    <col min="15" max="15" width="7" style="1997" customWidth="1"/>
    <col min="16" max="24" width="9.140625" style="1997" customWidth="1"/>
    <col min="25" max="30" width="17.28515625" style="1997" customWidth="1"/>
    <col min="31" max="16384" width="14.42578125" style="1997"/>
  </cols>
  <sheetData>
    <row r="1" spans="1:30" ht="39.75" customHeight="1">
      <c r="A1" s="2068" t="s">
        <v>10129</v>
      </c>
      <c r="B1" s="2080"/>
      <c r="C1" s="2080"/>
      <c r="D1" s="2080"/>
      <c r="E1" s="2080"/>
      <c r="F1" s="2080"/>
      <c r="G1" s="2080"/>
      <c r="H1" s="2080"/>
      <c r="I1" s="2080"/>
      <c r="J1" s="2080"/>
      <c r="K1" s="2080"/>
      <c r="L1" s="2080"/>
      <c r="M1" s="2080"/>
      <c r="N1" s="2080"/>
      <c r="O1" s="2081"/>
      <c r="P1" s="5"/>
      <c r="Q1" s="5"/>
      <c r="R1" s="5"/>
      <c r="S1" s="5"/>
      <c r="T1" s="5"/>
      <c r="U1" s="5"/>
      <c r="V1" s="5"/>
      <c r="W1" s="5"/>
      <c r="X1" s="5"/>
      <c r="Y1" s="5"/>
      <c r="Z1" s="5"/>
      <c r="AA1" s="5"/>
      <c r="AB1" s="5"/>
      <c r="AC1" s="5"/>
      <c r="AD1" s="5"/>
    </row>
    <row r="2" spans="1:30" ht="39.75" customHeight="1">
      <c r="A2" s="2593" t="s">
        <v>6058</v>
      </c>
      <c r="B2" s="2594"/>
      <c r="C2" s="2594"/>
      <c r="D2" s="2594"/>
      <c r="E2" s="2594"/>
      <c r="F2" s="2594"/>
      <c r="G2" s="2594"/>
      <c r="H2" s="2594"/>
      <c r="I2" s="2594"/>
      <c r="J2" s="2594"/>
      <c r="K2" s="2594"/>
      <c r="L2" s="2594"/>
      <c r="M2" s="2594"/>
      <c r="N2" s="2594"/>
      <c r="O2" s="2595"/>
      <c r="P2" s="5"/>
      <c r="Q2" s="5"/>
      <c r="R2" s="5"/>
      <c r="S2" s="5"/>
      <c r="T2" s="5"/>
      <c r="U2" s="5"/>
      <c r="V2" s="5"/>
      <c r="W2" s="5"/>
      <c r="X2" s="5"/>
      <c r="Y2" s="5"/>
      <c r="Z2" s="5"/>
      <c r="AA2" s="5"/>
      <c r="AB2" s="5"/>
      <c r="AC2" s="5"/>
      <c r="AD2" s="5"/>
    </row>
    <row r="3" spans="1:30" ht="24" customHeight="1">
      <c r="A3" s="2024" t="s">
        <v>1336</v>
      </c>
      <c r="B3" s="1999" t="s">
        <v>10145</v>
      </c>
      <c r="C3" s="1999" t="s">
        <v>10146</v>
      </c>
      <c r="D3" s="1999" t="s">
        <v>10147</v>
      </c>
      <c r="E3" s="1999" t="s">
        <v>10151</v>
      </c>
      <c r="F3" s="1999" t="s">
        <v>10152</v>
      </c>
      <c r="G3" s="1999" t="s">
        <v>10153</v>
      </c>
      <c r="H3" s="1999" t="s">
        <v>10154</v>
      </c>
      <c r="I3" s="1999" t="s">
        <v>10155</v>
      </c>
      <c r="J3" s="1999" t="s">
        <v>10156</v>
      </c>
      <c r="K3" s="1999" t="s">
        <v>10157</v>
      </c>
      <c r="L3" s="1999" t="s">
        <v>10161</v>
      </c>
      <c r="M3" s="1999" t="s">
        <v>10162</v>
      </c>
      <c r="N3" s="1999" t="s">
        <v>10163</v>
      </c>
      <c r="O3" s="1999" t="s">
        <v>245</v>
      </c>
      <c r="P3" s="1998"/>
      <c r="Q3" s="1998"/>
      <c r="R3" s="1998"/>
      <c r="S3" s="1998"/>
      <c r="T3" s="1998"/>
      <c r="U3" s="1998"/>
      <c r="V3" s="1998"/>
      <c r="W3" s="1998"/>
      <c r="X3" s="1998"/>
      <c r="Y3" s="1998"/>
      <c r="Z3" s="1998"/>
      <c r="AA3" s="1998"/>
      <c r="AB3" s="1998"/>
      <c r="AC3" s="1998"/>
      <c r="AD3" s="1998"/>
    </row>
    <row r="4" spans="1:30" ht="12.75" customHeight="1">
      <c r="A4" s="2006" t="s">
        <v>17</v>
      </c>
      <c r="B4" s="1999">
        <v>50</v>
      </c>
      <c r="C4" s="1999">
        <v>2</v>
      </c>
      <c r="D4" s="1999">
        <v>11</v>
      </c>
      <c r="E4" s="1999">
        <v>3</v>
      </c>
      <c r="F4" s="1999">
        <v>1</v>
      </c>
      <c r="G4" s="1999">
        <v>11</v>
      </c>
      <c r="H4" s="1999">
        <v>13</v>
      </c>
      <c r="I4" s="1999">
        <v>0</v>
      </c>
      <c r="J4" s="1999">
        <v>0</v>
      </c>
      <c r="K4" s="1999">
        <v>0</v>
      </c>
      <c r="L4" s="1999">
        <v>1</v>
      </c>
      <c r="M4" s="1999">
        <v>0</v>
      </c>
      <c r="N4" s="1999">
        <v>0</v>
      </c>
      <c r="O4" s="1999">
        <v>92</v>
      </c>
      <c r="P4" s="5"/>
      <c r="Q4" s="5"/>
      <c r="R4" s="5"/>
      <c r="S4" s="5"/>
      <c r="T4" s="5"/>
      <c r="U4" s="5"/>
      <c r="V4" s="5"/>
      <c r="W4" s="5"/>
      <c r="X4" s="5"/>
      <c r="Y4" s="5"/>
      <c r="Z4" s="5"/>
      <c r="AA4" s="5"/>
      <c r="AB4" s="5"/>
      <c r="AC4" s="5"/>
      <c r="AD4" s="5"/>
    </row>
    <row r="5" spans="1:30" ht="12.75" customHeight="1">
      <c r="A5" s="2001" t="s">
        <v>1351</v>
      </c>
      <c r="B5" s="2000">
        <v>11</v>
      </c>
      <c r="C5" s="2000"/>
      <c r="D5" s="2000">
        <v>2</v>
      </c>
      <c r="E5" s="2000"/>
      <c r="F5" s="2000"/>
      <c r="G5" s="2000">
        <v>1</v>
      </c>
      <c r="H5" s="2000">
        <v>1</v>
      </c>
      <c r="I5" s="2000"/>
      <c r="J5" s="2000"/>
      <c r="K5" s="2000"/>
      <c r="L5" s="2000"/>
      <c r="M5" s="2000"/>
      <c r="N5" s="2000"/>
      <c r="O5" s="1999">
        <v>15</v>
      </c>
      <c r="P5" s="5"/>
      <c r="Q5" s="5"/>
      <c r="R5" s="5"/>
      <c r="S5" s="5"/>
      <c r="T5" s="5"/>
      <c r="U5" s="5"/>
      <c r="V5" s="5"/>
      <c r="W5" s="5"/>
      <c r="X5" s="5"/>
      <c r="Y5" s="5"/>
      <c r="Z5" s="5"/>
      <c r="AA5" s="5"/>
      <c r="AB5" s="5"/>
      <c r="AC5" s="5"/>
      <c r="AD5" s="5"/>
    </row>
    <row r="6" spans="1:30" ht="12.75" customHeight="1">
      <c r="A6" s="2001" t="s">
        <v>1352</v>
      </c>
      <c r="B6" s="2000">
        <v>8</v>
      </c>
      <c r="C6" s="2000">
        <v>1</v>
      </c>
      <c r="D6" s="2000">
        <v>1</v>
      </c>
      <c r="E6" s="2000"/>
      <c r="F6" s="2000"/>
      <c r="G6" s="2000">
        <v>1</v>
      </c>
      <c r="H6" s="2000">
        <v>1</v>
      </c>
      <c r="I6" s="2000"/>
      <c r="J6" s="2000"/>
      <c r="K6" s="2000"/>
      <c r="L6" s="2000">
        <v>1</v>
      </c>
      <c r="M6" s="2000"/>
      <c r="N6" s="2000"/>
      <c r="O6" s="1999">
        <v>13</v>
      </c>
      <c r="P6" s="5"/>
      <c r="Q6" s="5"/>
      <c r="R6" s="5"/>
      <c r="S6" s="5"/>
      <c r="T6" s="5"/>
      <c r="U6" s="5"/>
      <c r="V6" s="5"/>
      <c r="W6" s="5"/>
      <c r="X6" s="5"/>
      <c r="Y6" s="5"/>
      <c r="Z6" s="5"/>
      <c r="AA6" s="5"/>
      <c r="AB6" s="5"/>
      <c r="AC6" s="5"/>
      <c r="AD6" s="5"/>
    </row>
    <row r="7" spans="1:30" ht="12.75" customHeight="1">
      <c r="A7" s="2001" t="s">
        <v>1353</v>
      </c>
      <c r="B7" s="2000">
        <v>3</v>
      </c>
      <c r="C7" s="2000"/>
      <c r="D7" s="2000"/>
      <c r="E7" s="2000"/>
      <c r="F7" s="2000">
        <v>1</v>
      </c>
      <c r="G7" s="2000"/>
      <c r="H7" s="2000">
        <v>1</v>
      </c>
      <c r="I7" s="2000"/>
      <c r="J7" s="2000"/>
      <c r="K7" s="2000"/>
      <c r="L7" s="2000"/>
      <c r="M7" s="2000"/>
      <c r="N7" s="2000"/>
      <c r="O7" s="1999">
        <v>5</v>
      </c>
      <c r="P7" s="5"/>
      <c r="Q7" s="5"/>
      <c r="R7" s="5"/>
      <c r="S7" s="5"/>
      <c r="T7" s="5"/>
      <c r="U7" s="5"/>
      <c r="V7" s="5"/>
      <c r="W7" s="5"/>
      <c r="X7" s="5"/>
      <c r="Y7" s="5"/>
      <c r="Z7" s="5"/>
      <c r="AA7" s="5"/>
      <c r="AB7" s="5"/>
      <c r="AC7" s="5"/>
      <c r="AD7" s="5"/>
    </row>
    <row r="8" spans="1:30" ht="12.75" customHeight="1">
      <c r="A8" s="2001" t="s">
        <v>1354</v>
      </c>
      <c r="B8" s="2000">
        <v>4</v>
      </c>
      <c r="C8" s="2000"/>
      <c r="D8" s="2000"/>
      <c r="E8" s="2000"/>
      <c r="F8" s="2000"/>
      <c r="G8" s="2000">
        <v>1</v>
      </c>
      <c r="H8" s="2000">
        <v>2</v>
      </c>
      <c r="I8" s="2000"/>
      <c r="J8" s="2000"/>
      <c r="K8" s="2000"/>
      <c r="L8" s="2000"/>
      <c r="M8" s="2000"/>
      <c r="N8" s="2000"/>
      <c r="O8" s="1999">
        <v>7</v>
      </c>
      <c r="P8" s="5"/>
      <c r="Q8" s="5"/>
      <c r="R8" s="5"/>
      <c r="S8" s="5"/>
      <c r="T8" s="5"/>
      <c r="U8" s="5"/>
      <c r="V8" s="5"/>
      <c r="W8" s="5"/>
      <c r="X8" s="5"/>
      <c r="Y8" s="5"/>
      <c r="Z8" s="5"/>
      <c r="AA8" s="5"/>
      <c r="AB8" s="5"/>
      <c r="AC8" s="5"/>
      <c r="AD8" s="5"/>
    </row>
    <row r="9" spans="1:30" ht="12.75" customHeight="1">
      <c r="A9" s="2001" t="s">
        <v>10175</v>
      </c>
      <c r="B9" s="2000">
        <v>3</v>
      </c>
      <c r="C9" s="2000"/>
      <c r="D9" s="2000"/>
      <c r="E9" s="2000"/>
      <c r="F9" s="2000"/>
      <c r="G9" s="2000"/>
      <c r="H9" s="2000"/>
      <c r="I9" s="2000"/>
      <c r="J9" s="2000"/>
      <c r="K9" s="2000"/>
      <c r="L9" s="2000"/>
      <c r="M9" s="2000"/>
      <c r="N9" s="2000"/>
      <c r="O9" s="1999">
        <v>3</v>
      </c>
      <c r="P9" s="5"/>
      <c r="Q9" s="5"/>
      <c r="R9" s="5"/>
      <c r="S9" s="5"/>
      <c r="T9" s="5"/>
      <c r="U9" s="5"/>
      <c r="V9" s="5"/>
      <c r="W9" s="5"/>
      <c r="X9" s="5"/>
      <c r="Y9" s="5"/>
      <c r="Z9" s="5"/>
      <c r="AA9" s="5"/>
      <c r="AB9" s="5"/>
      <c r="AC9" s="5"/>
      <c r="AD9" s="5"/>
    </row>
    <row r="10" spans="1:30" ht="12.75" customHeight="1">
      <c r="A10" s="2001" t="s">
        <v>10178</v>
      </c>
      <c r="B10" s="2000">
        <v>4</v>
      </c>
      <c r="C10" s="2000"/>
      <c r="D10" s="2000">
        <v>1</v>
      </c>
      <c r="E10" s="2000"/>
      <c r="F10" s="2000"/>
      <c r="G10" s="2000">
        <v>3</v>
      </c>
      <c r="H10" s="2000">
        <v>1</v>
      </c>
      <c r="I10" s="2000"/>
      <c r="J10" s="2000"/>
      <c r="K10" s="2000"/>
      <c r="L10" s="2000"/>
      <c r="M10" s="2000"/>
      <c r="N10" s="2000"/>
      <c r="O10" s="1999">
        <v>9</v>
      </c>
      <c r="P10" s="5"/>
      <c r="Q10" s="5"/>
      <c r="R10" s="5"/>
      <c r="S10" s="5"/>
      <c r="T10" s="5"/>
      <c r="U10" s="5"/>
      <c r="V10" s="5"/>
      <c r="W10" s="5"/>
      <c r="X10" s="5"/>
      <c r="Y10" s="5"/>
      <c r="Z10" s="5"/>
      <c r="AA10" s="5"/>
      <c r="AB10" s="5"/>
      <c r="AC10" s="5"/>
      <c r="AD10" s="5"/>
    </row>
    <row r="11" spans="1:30" ht="12.75" customHeight="1">
      <c r="A11" s="2001" t="s">
        <v>10185</v>
      </c>
      <c r="B11" s="2000"/>
      <c r="C11" s="2000"/>
      <c r="D11" s="2000"/>
      <c r="E11" s="2000"/>
      <c r="F11" s="2000"/>
      <c r="G11" s="2000"/>
      <c r="H11" s="2000"/>
      <c r="I11" s="2000"/>
      <c r="J11" s="2000"/>
      <c r="K11" s="2000"/>
      <c r="L11" s="2000"/>
      <c r="M11" s="2000"/>
      <c r="N11" s="2000"/>
      <c r="O11" s="1999">
        <v>0</v>
      </c>
      <c r="P11" s="5"/>
      <c r="Q11" s="5"/>
      <c r="R11" s="5"/>
      <c r="S11" s="5"/>
      <c r="T11" s="5"/>
      <c r="U11" s="5"/>
      <c r="V11" s="5"/>
      <c r="W11" s="5"/>
      <c r="X11" s="5"/>
      <c r="Y11" s="5"/>
      <c r="Z11" s="5"/>
      <c r="AA11" s="5"/>
      <c r="AB11" s="5"/>
      <c r="AC11" s="5"/>
      <c r="AD11" s="5"/>
    </row>
    <row r="12" spans="1:30" ht="12.75" customHeight="1">
      <c r="A12" s="2001" t="s">
        <v>10187</v>
      </c>
      <c r="B12" s="2000">
        <v>3</v>
      </c>
      <c r="C12" s="2000"/>
      <c r="D12" s="2000">
        <v>1</v>
      </c>
      <c r="E12" s="2000">
        <v>1</v>
      </c>
      <c r="F12" s="2000"/>
      <c r="G12" s="2000"/>
      <c r="H12" s="2000">
        <v>4</v>
      </c>
      <c r="I12" s="2000"/>
      <c r="J12" s="2000"/>
      <c r="K12" s="2000"/>
      <c r="L12" s="2000"/>
      <c r="M12" s="2000"/>
      <c r="N12" s="2000"/>
      <c r="O12" s="1999">
        <v>9</v>
      </c>
      <c r="P12" s="5"/>
      <c r="Q12" s="5"/>
      <c r="R12" s="5"/>
      <c r="S12" s="5"/>
      <c r="T12" s="5"/>
      <c r="U12" s="5"/>
      <c r="V12" s="5"/>
      <c r="W12" s="5"/>
      <c r="X12" s="5"/>
      <c r="Y12" s="5"/>
      <c r="Z12" s="5"/>
      <c r="AA12" s="5"/>
      <c r="AB12" s="5"/>
      <c r="AC12" s="5"/>
      <c r="AD12" s="5"/>
    </row>
    <row r="13" spans="1:30" ht="12.75" customHeight="1">
      <c r="A13" s="2001" t="s">
        <v>10192</v>
      </c>
      <c r="B13" s="2000">
        <v>1</v>
      </c>
      <c r="C13" s="2000"/>
      <c r="D13" s="2000">
        <v>2</v>
      </c>
      <c r="E13" s="2000">
        <v>1</v>
      </c>
      <c r="F13" s="2000"/>
      <c r="G13" s="2000"/>
      <c r="H13" s="2000">
        <v>2</v>
      </c>
      <c r="I13" s="2000"/>
      <c r="J13" s="2000"/>
      <c r="K13" s="2000"/>
      <c r="L13" s="2000"/>
      <c r="M13" s="2000"/>
      <c r="N13" s="2000"/>
      <c r="O13" s="1999">
        <v>6</v>
      </c>
      <c r="P13" s="5"/>
      <c r="Q13" s="5"/>
      <c r="R13" s="5"/>
      <c r="S13" s="5"/>
      <c r="T13" s="5"/>
      <c r="U13" s="5"/>
      <c r="V13" s="5"/>
      <c r="W13" s="5"/>
      <c r="X13" s="5"/>
      <c r="Y13" s="5"/>
      <c r="Z13" s="5"/>
      <c r="AA13" s="5"/>
      <c r="AB13" s="5"/>
      <c r="AC13" s="5"/>
      <c r="AD13" s="5"/>
    </row>
    <row r="14" spans="1:30" ht="12.75" customHeight="1">
      <c r="A14" s="2001" t="s">
        <v>1360</v>
      </c>
      <c r="B14" s="2000">
        <v>4</v>
      </c>
      <c r="C14" s="2000"/>
      <c r="D14" s="2000">
        <v>2</v>
      </c>
      <c r="E14" s="2000"/>
      <c r="F14" s="2000"/>
      <c r="G14" s="2000">
        <v>2</v>
      </c>
      <c r="H14" s="2000">
        <v>1</v>
      </c>
      <c r="I14" s="2000"/>
      <c r="J14" s="2000"/>
      <c r="K14" s="2000"/>
      <c r="L14" s="2000"/>
      <c r="M14" s="2000"/>
      <c r="N14" s="2000"/>
      <c r="O14" s="1999">
        <v>9</v>
      </c>
      <c r="P14" s="5"/>
      <c r="Q14" s="5"/>
      <c r="R14" s="5"/>
      <c r="S14" s="5"/>
      <c r="T14" s="5"/>
      <c r="U14" s="5"/>
      <c r="V14" s="5"/>
      <c r="W14" s="5"/>
      <c r="X14" s="5"/>
      <c r="Y14" s="5"/>
      <c r="Z14" s="5"/>
      <c r="AA14" s="5"/>
      <c r="AB14" s="5"/>
      <c r="AC14" s="5"/>
      <c r="AD14" s="5"/>
    </row>
    <row r="15" spans="1:30" ht="12.75" customHeight="1">
      <c r="A15" s="2001" t="s">
        <v>1361</v>
      </c>
      <c r="B15" s="2000">
        <v>6</v>
      </c>
      <c r="C15" s="2000">
        <v>1</v>
      </c>
      <c r="D15" s="2000">
        <v>2</v>
      </c>
      <c r="E15" s="2000">
        <v>1</v>
      </c>
      <c r="F15" s="2000"/>
      <c r="G15" s="2000">
        <v>2</v>
      </c>
      <c r="H15" s="2000"/>
      <c r="I15" s="2000"/>
      <c r="J15" s="2000"/>
      <c r="K15" s="2000"/>
      <c r="L15" s="2000"/>
      <c r="M15" s="2000"/>
      <c r="N15" s="2000"/>
      <c r="O15" s="1999">
        <v>12</v>
      </c>
      <c r="P15" s="5"/>
      <c r="Q15" s="5"/>
      <c r="R15" s="5"/>
      <c r="S15" s="5"/>
      <c r="T15" s="5"/>
      <c r="U15" s="5"/>
      <c r="V15" s="5"/>
      <c r="W15" s="5"/>
      <c r="X15" s="5"/>
      <c r="Y15" s="5"/>
      <c r="Z15" s="5"/>
      <c r="AA15" s="5"/>
      <c r="AB15" s="5"/>
      <c r="AC15" s="5"/>
      <c r="AD15" s="5"/>
    </row>
    <row r="16" spans="1:30" ht="12.75" customHeight="1">
      <c r="A16" s="2001" t="s">
        <v>1362</v>
      </c>
      <c r="B16" s="2000">
        <v>3</v>
      </c>
      <c r="C16" s="2000"/>
      <c r="D16" s="2000"/>
      <c r="E16" s="2000"/>
      <c r="F16" s="2000"/>
      <c r="G16" s="2000">
        <v>1</v>
      </c>
      <c r="H16" s="2000"/>
      <c r="I16" s="2000"/>
      <c r="J16" s="2000"/>
      <c r="K16" s="2000"/>
      <c r="L16" s="2000"/>
      <c r="M16" s="2000"/>
      <c r="N16" s="2000"/>
      <c r="O16" s="1999">
        <v>4</v>
      </c>
      <c r="P16" s="5"/>
      <c r="Q16" s="5"/>
      <c r="R16" s="5"/>
      <c r="S16" s="5"/>
      <c r="T16" s="5"/>
      <c r="U16" s="5"/>
      <c r="V16" s="5"/>
      <c r="W16" s="5"/>
      <c r="X16" s="5"/>
      <c r="Y16" s="5"/>
      <c r="Z16" s="5"/>
      <c r="AA16" s="5"/>
      <c r="AB16" s="5"/>
      <c r="AC16" s="5"/>
      <c r="AD16" s="5"/>
    </row>
    <row r="17" spans="1:30" ht="12.75" customHeight="1">
      <c r="A17" s="2006" t="s">
        <v>125</v>
      </c>
      <c r="B17" s="1999">
        <v>23</v>
      </c>
      <c r="C17" s="1999">
        <v>0</v>
      </c>
      <c r="D17" s="1999">
        <v>8</v>
      </c>
      <c r="E17" s="1999">
        <v>1</v>
      </c>
      <c r="F17" s="1999">
        <v>0</v>
      </c>
      <c r="G17" s="1999">
        <v>1</v>
      </c>
      <c r="H17" s="1999">
        <v>1</v>
      </c>
      <c r="I17" s="1999">
        <v>0</v>
      </c>
      <c r="J17" s="1999">
        <v>0</v>
      </c>
      <c r="K17" s="1999"/>
      <c r="L17" s="1999"/>
      <c r="M17" s="1999"/>
      <c r="N17" s="1999"/>
      <c r="O17" s="1999">
        <v>36</v>
      </c>
      <c r="P17" s="5"/>
      <c r="Q17" s="5"/>
      <c r="R17" s="5"/>
      <c r="S17" s="5"/>
      <c r="T17" s="5"/>
      <c r="U17" s="5"/>
      <c r="V17" s="5"/>
      <c r="W17" s="5"/>
      <c r="X17" s="5"/>
      <c r="Y17" s="5"/>
      <c r="Z17" s="5"/>
      <c r="AA17" s="5"/>
      <c r="AB17" s="5"/>
      <c r="AC17" s="5"/>
      <c r="AD17" s="5"/>
    </row>
    <row r="18" spans="1:30" ht="12.75" customHeight="1">
      <c r="A18" s="2001" t="s">
        <v>1363</v>
      </c>
      <c r="B18" s="2000">
        <v>11</v>
      </c>
      <c r="C18" s="2000"/>
      <c r="D18" s="2000">
        <v>1</v>
      </c>
      <c r="E18" s="2000"/>
      <c r="F18" s="2000"/>
      <c r="G18" s="2000">
        <v>1</v>
      </c>
      <c r="H18" s="2000"/>
      <c r="I18" s="2000"/>
      <c r="J18" s="2000"/>
      <c r="K18" s="2000"/>
      <c r="L18" s="2000"/>
      <c r="M18" s="2000"/>
      <c r="N18" s="2000"/>
      <c r="O18" s="1999">
        <v>13</v>
      </c>
      <c r="P18" s="5"/>
      <c r="Q18" s="5"/>
      <c r="R18" s="5"/>
      <c r="S18" s="5"/>
      <c r="T18" s="5"/>
      <c r="U18" s="5"/>
      <c r="V18" s="5"/>
      <c r="W18" s="5"/>
      <c r="X18" s="5"/>
      <c r="Y18" s="5"/>
      <c r="Z18" s="5"/>
      <c r="AA18" s="5"/>
      <c r="AB18" s="5"/>
      <c r="AC18" s="5"/>
      <c r="AD18" s="5"/>
    </row>
    <row r="19" spans="1:30" ht="12.75" customHeight="1">
      <c r="A19" s="2001" t="s">
        <v>1364</v>
      </c>
      <c r="B19" s="2000">
        <v>5</v>
      </c>
      <c r="C19" s="2000"/>
      <c r="D19" s="2000">
        <v>5</v>
      </c>
      <c r="E19" s="2000">
        <v>1</v>
      </c>
      <c r="F19" s="2000"/>
      <c r="G19" s="2000"/>
      <c r="H19" s="2000"/>
      <c r="I19" s="2000"/>
      <c r="J19" s="2000"/>
      <c r="K19" s="2000">
        <v>2</v>
      </c>
      <c r="L19" s="2000"/>
      <c r="M19" s="2000"/>
      <c r="N19" s="2000"/>
      <c r="O19" s="1999">
        <v>13</v>
      </c>
      <c r="P19" s="5"/>
      <c r="Q19" s="5"/>
      <c r="R19" s="5"/>
      <c r="S19" s="5"/>
      <c r="T19" s="5"/>
      <c r="U19" s="5"/>
      <c r="V19" s="5"/>
      <c r="W19" s="5"/>
      <c r="X19" s="5"/>
      <c r="Y19" s="5"/>
      <c r="Z19" s="5"/>
      <c r="AA19" s="5"/>
      <c r="AB19" s="5"/>
      <c r="AC19" s="5"/>
      <c r="AD19" s="5"/>
    </row>
    <row r="20" spans="1:30" ht="12.75" customHeight="1">
      <c r="A20" s="2001" t="s">
        <v>1427</v>
      </c>
      <c r="B20" s="2000">
        <v>7</v>
      </c>
      <c r="C20" s="2000"/>
      <c r="D20" s="2000">
        <v>2</v>
      </c>
      <c r="E20" s="2000"/>
      <c r="F20" s="2000"/>
      <c r="G20" s="2000"/>
      <c r="H20" s="2000">
        <v>1</v>
      </c>
      <c r="I20" s="2000"/>
      <c r="J20" s="2000"/>
      <c r="K20" s="2000"/>
      <c r="L20" s="2000"/>
      <c r="M20" s="2000"/>
      <c r="N20" s="2000"/>
      <c r="O20" s="1999">
        <v>10</v>
      </c>
      <c r="P20" s="5"/>
      <c r="Q20" s="5"/>
      <c r="R20" s="5"/>
      <c r="S20" s="5"/>
      <c r="T20" s="5"/>
      <c r="U20" s="5"/>
      <c r="V20" s="5"/>
      <c r="W20" s="5"/>
      <c r="X20" s="5"/>
      <c r="Y20" s="5"/>
      <c r="Z20" s="5"/>
      <c r="AA20" s="5"/>
      <c r="AB20" s="5"/>
      <c r="AC20" s="5"/>
      <c r="AD20" s="5"/>
    </row>
    <row r="21" spans="1:30" ht="12.75" customHeight="1">
      <c r="A21" s="2006" t="s">
        <v>126</v>
      </c>
      <c r="B21" s="2025">
        <v>18</v>
      </c>
      <c r="C21" s="2025">
        <v>0</v>
      </c>
      <c r="D21" s="2025">
        <v>10</v>
      </c>
      <c r="E21" s="2025"/>
      <c r="F21" s="2025">
        <v>0</v>
      </c>
      <c r="G21" s="2025">
        <v>2</v>
      </c>
      <c r="H21" s="2025">
        <v>5</v>
      </c>
      <c r="I21" s="2025">
        <v>1</v>
      </c>
      <c r="J21" s="2025"/>
      <c r="K21" s="2025"/>
      <c r="L21" s="2025"/>
      <c r="M21" s="2025"/>
      <c r="N21" s="2025"/>
      <c r="O21" s="2025">
        <v>36</v>
      </c>
      <c r="P21" s="5"/>
      <c r="Q21" s="5"/>
      <c r="R21" s="5"/>
      <c r="S21" s="5"/>
      <c r="T21" s="5"/>
      <c r="U21" s="5"/>
      <c r="V21" s="5"/>
      <c r="W21" s="5"/>
      <c r="X21" s="5"/>
      <c r="Y21" s="5"/>
      <c r="Z21" s="5"/>
      <c r="AA21" s="5"/>
      <c r="AB21" s="5"/>
      <c r="AC21" s="5"/>
      <c r="AD21" s="5"/>
    </row>
    <row r="22" spans="1:30" ht="12.75" customHeight="1">
      <c r="A22" s="2001" t="s">
        <v>1366</v>
      </c>
      <c r="B22" s="2026">
        <v>4</v>
      </c>
      <c r="C22" s="2026"/>
      <c r="D22" s="2026">
        <v>1</v>
      </c>
      <c r="E22" s="2026"/>
      <c r="F22" s="2026"/>
      <c r="G22" s="2026">
        <v>1</v>
      </c>
      <c r="H22" s="2026"/>
      <c r="I22" s="2026">
        <v>1</v>
      </c>
      <c r="J22" s="2026"/>
      <c r="K22" s="2026"/>
      <c r="L22" s="2026"/>
      <c r="M22" s="2026"/>
      <c r="N22" s="2026"/>
      <c r="O22" s="2025">
        <v>7</v>
      </c>
      <c r="P22" s="5"/>
      <c r="Q22" s="5"/>
      <c r="R22" s="5"/>
      <c r="S22" s="5"/>
      <c r="T22" s="5"/>
      <c r="U22" s="5"/>
      <c r="V22" s="5"/>
      <c r="W22" s="5"/>
      <c r="X22" s="5"/>
      <c r="Y22" s="5"/>
      <c r="Z22" s="5"/>
      <c r="AA22" s="5"/>
      <c r="AB22" s="5"/>
      <c r="AC22" s="5"/>
      <c r="AD22" s="5"/>
    </row>
    <row r="23" spans="1:30" ht="12.75" customHeight="1">
      <c r="A23" s="2002" t="s">
        <v>10214</v>
      </c>
      <c r="B23" s="2026">
        <v>2</v>
      </c>
      <c r="C23" s="2026"/>
      <c r="D23" s="2026">
        <v>4</v>
      </c>
      <c r="E23" s="2026"/>
      <c r="F23" s="2026"/>
      <c r="G23" s="2026">
        <v>1</v>
      </c>
      <c r="H23" s="2026">
        <v>2</v>
      </c>
      <c r="I23" s="2026"/>
      <c r="J23" s="2026"/>
      <c r="K23" s="2026"/>
      <c r="L23" s="2026"/>
      <c r="M23" s="2026"/>
      <c r="N23" s="2026"/>
      <c r="O23" s="2025">
        <v>9</v>
      </c>
      <c r="P23" s="5"/>
      <c r="Q23" s="5"/>
      <c r="R23" s="5"/>
      <c r="S23" s="5"/>
      <c r="T23" s="5"/>
      <c r="U23" s="5"/>
      <c r="V23" s="5"/>
      <c r="W23" s="5"/>
      <c r="X23" s="5"/>
      <c r="Y23" s="5"/>
      <c r="Z23" s="5"/>
      <c r="AA23" s="5"/>
      <c r="AB23" s="5"/>
      <c r="AC23" s="5"/>
      <c r="AD23" s="5"/>
    </row>
    <row r="24" spans="1:30" ht="12.75" customHeight="1">
      <c r="A24" s="2001" t="s">
        <v>1368</v>
      </c>
      <c r="B24" s="2026">
        <v>6</v>
      </c>
      <c r="C24" s="2026"/>
      <c r="D24" s="2026">
        <v>2</v>
      </c>
      <c r="E24" s="2026"/>
      <c r="F24" s="2026"/>
      <c r="G24" s="2026"/>
      <c r="H24" s="2026"/>
      <c r="I24" s="2026"/>
      <c r="J24" s="2026"/>
      <c r="K24" s="2026"/>
      <c r="L24" s="2026"/>
      <c r="M24" s="2026"/>
      <c r="N24" s="2026"/>
      <c r="O24" s="2025">
        <v>8</v>
      </c>
      <c r="P24" s="5"/>
      <c r="Q24" s="5"/>
      <c r="R24" s="5"/>
      <c r="S24" s="5"/>
      <c r="T24" s="5"/>
      <c r="U24" s="5"/>
      <c r="V24" s="5"/>
      <c r="W24" s="5"/>
      <c r="X24" s="5"/>
      <c r="Y24" s="5"/>
      <c r="Z24" s="5"/>
      <c r="AA24" s="5"/>
      <c r="AB24" s="5"/>
      <c r="AC24" s="5"/>
      <c r="AD24" s="5"/>
    </row>
    <row r="25" spans="1:30" ht="12.75" customHeight="1">
      <c r="A25" s="2001" t="s">
        <v>1369</v>
      </c>
      <c r="B25" s="2026">
        <v>6</v>
      </c>
      <c r="C25" s="2026"/>
      <c r="D25" s="2026">
        <v>3</v>
      </c>
      <c r="E25" s="2026"/>
      <c r="F25" s="2026"/>
      <c r="G25" s="2026"/>
      <c r="H25" s="2026">
        <v>3</v>
      </c>
      <c r="I25" s="2026"/>
      <c r="J25" s="2026"/>
      <c r="K25" s="2026"/>
      <c r="L25" s="2026"/>
      <c r="M25" s="2026"/>
      <c r="N25" s="2026"/>
      <c r="O25" s="2025">
        <v>12</v>
      </c>
      <c r="P25" s="5"/>
      <c r="Q25" s="5"/>
      <c r="R25" s="5"/>
      <c r="S25" s="5"/>
      <c r="T25" s="5"/>
      <c r="U25" s="5"/>
      <c r="V25" s="5"/>
      <c r="W25" s="5"/>
      <c r="X25" s="5"/>
      <c r="Y25" s="5"/>
      <c r="Z25" s="5"/>
      <c r="AA25" s="5"/>
      <c r="AB25" s="5"/>
      <c r="AC25" s="5"/>
      <c r="AD25" s="5"/>
    </row>
    <row r="26" spans="1:30" ht="12.75" customHeight="1">
      <c r="A26" s="2006" t="s">
        <v>127</v>
      </c>
      <c r="B26" s="1999">
        <v>40</v>
      </c>
      <c r="C26" s="1999">
        <v>0</v>
      </c>
      <c r="D26" s="1999">
        <v>8</v>
      </c>
      <c r="E26" s="1999">
        <v>9</v>
      </c>
      <c r="F26" s="1999">
        <v>0</v>
      </c>
      <c r="G26" s="1999">
        <v>6</v>
      </c>
      <c r="H26" s="1999">
        <v>5</v>
      </c>
      <c r="I26" s="1999">
        <v>0</v>
      </c>
      <c r="J26" s="1999">
        <v>1</v>
      </c>
      <c r="K26" s="1999"/>
      <c r="L26" s="1999"/>
      <c r="M26" s="1999"/>
      <c r="N26" s="1999"/>
      <c r="O26" s="1999">
        <v>76</v>
      </c>
      <c r="P26" s="5"/>
      <c r="Q26" s="5"/>
      <c r="R26" s="5"/>
      <c r="S26" s="5"/>
      <c r="T26" s="5"/>
      <c r="U26" s="5"/>
      <c r="V26" s="5"/>
      <c r="W26" s="5"/>
      <c r="X26" s="5"/>
      <c r="Y26" s="5"/>
      <c r="Z26" s="5"/>
      <c r="AA26" s="5"/>
      <c r="AB26" s="5"/>
      <c r="AC26" s="5"/>
      <c r="AD26" s="5"/>
    </row>
    <row r="27" spans="1:30" ht="12.75" customHeight="1">
      <c r="A27" s="2001" t="s">
        <v>1478</v>
      </c>
      <c r="B27" s="2000">
        <v>10</v>
      </c>
      <c r="C27" s="2000"/>
      <c r="D27" s="2000">
        <v>3</v>
      </c>
      <c r="E27" s="2000">
        <v>1</v>
      </c>
      <c r="F27" s="2000"/>
      <c r="G27" s="2000">
        <v>2</v>
      </c>
      <c r="H27" s="2000"/>
      <c r="I27" s="2000"/>
      <c r="J27" s="2000"/>
      <c r="K27" s="2000"/>
      <c r="L27" s="2000"/>
      <c r="M27" s="2000"/>
      <c r="N27" s="2000"/>
      <c r="O27" s="1999">
        <v>16</v>
      </c>
      <c r="P27" s="5"/>
      <c r="Q27" s="5"/>
      <c r="R27" s="5"/>
      <c r="S27" s="5"/>
      <c r="T27" s="5"/>
      <c r="U27" s="5"/>
      <c r="V27" s="5"/>
      <c r="W27" s="5"/>
      <c r="X27" s="5"/>
      <c r="Y27" s="5"/>
      <c r="Z27" s="5"/>
      <c r="AA27" s="5"/>
      <c r="AB27" s="5"/>
      <c r="AC27" s="5"/>
      <c r="AD27" s="5"/>
    </row>
    <row r="28" spans="1:30" ht="12.75" customHeight="1">
      <c r="A28" s="2001" t="s">
        <v>1371</v>
      </c>
      <c r="B28" s="2000">
        <v>12</v>
      </c>
      <c r="C28" s="2000"/>
      <c r="D28" s="2000">
        <v>3</v>
      </c>
      <c r="E28" s="2000">
        <v>3</v>
      </c>
      <c r="F28" s="2000"/>
      <c r="G28" s="2000"/>
      <c r="H28" s="2000">
        <v>1</v>
      </c>
      <c r="I28" s="2000"/>
      <c r="J28" s="2000">
        <v>1</v>
      </c>
      <c r="K28" s="2000"/>
      <c r="L28" s="2000">
        <v>2</v>
      </c>
      <c r="M28" s="2000"/>
      <c r="N28" s="2000"/>
      <c r="O28" s="1999">
        <v>22</v>
      </c>
      <c r="P28" s="5"/>
      <c r="Q28" s="5"/>
      <c r="R28" s="5"/>
      <c r="S28" s="5"/>
      <c r="T28" s="5"/>
      <c r="U28" s="5"/>
      <c r="V28" s="5"/>
      <c r="W28" s="5"/>
      <c r="X28" s="5"/>
      <c r="Y28" s="5"/>
      <c r="Z28" s="5"/>
      <c r="AA28" s="5"/>
      <c r="AB28" s="5"/>
      <c r="AC28" s="5"/>
      <c r="AD28" s="5"/>
    </row>
    <row r="29" spans="1:30" ht="12.75" customHeight="1">
      <c r="A29" s="2001" t="s">
        <v>1372</v>
      </c>
      <c r="B29" s="2000">
        <v>10</v>
      </c>
      <c r="C29" s="2000"/>
      <c r="D29" s="2000">
        <v>2</v>
      </c>
      <c r="E29" s="2000">
        <v>2</v>
      </c>
      <c r="F29" s="2000"/>
      <c r="G29" s="2000">
        <v>2</v>
      </c>
      <c r="H29" s="2000">
        <v>1</v>
      </c>
      <c r="I29" s="2000"/>
      <c r="J29" s="2000"/>
      <c r="K29" s="2000"/>
      <c r="L29" s="2000"/>
      <c r="M29" s="2000"/>
      <c r="N29" s="2000"/>
      <c r="O29" s="1999">
        <v>17</v>
      </c>
      <c r="P29" s="5"/>
      <c r="Q29" s="5"/>
      <c r="R29" s="5"/>
      <c r="S29" s="5"/>
      <c r="T29" s="5"/>
      <c r="U29" s="5"/>
      <c r="V29" s="5"/>
      <c r="W29" s="5"/>
      <c r="X29" s="5"/>
      <c r="Y29" s="5"/>
      <c r="Z29" s="5"/>
      <c r="AA29" s="5"/>
      <c r="AB29" s="5"/>
      <c r="AC29" s="5"/>
      <c r="AD29" s="5"/>
    </row>
    <row r="30" spans="1:30" ht="12.75" customHeight="1">
      <c r="A30" s="2001" t="s">
        <v>1373</v>
      </c>
      <c r="B30" s="2000"/>
      <c r="C30" s="2000"/>
      <c r="D30" s="2000"/>
      <c r="E30" s="2000"/>
      <c r="F30" s="2000"/>
      <c r="G30" s="2000"/>
      <c r="H30" s="2000"/>
      <c r="I30" s="2000"/>
      <c r="J30" s="2000"/>
      <c r="K30" s="2000"/>
      <c r="L30" s="2000"/>
      <c r="M30" s="2000"/>
      <c r="N30" s="2000"/>
      <c r="O30" s="1999">
        <v>0</v>
      </c>
      <c r="P30" s="5"/>
      <c r="Q30" s="5"/>
      <c r="R30" s="5"/>
      <c r="S30" s="5"/>
      <c r="T30" s="5"/>
      <c r="U30" s="5"/>
      <c r="V30" s="5"/>
      <c r="W30" s="5"/>
      <c r="X30" s="5"/>
      <c r="Y30" s="5"/>
      <c r="Z30" s="5"/>
      <c r="AA30" s="5"/>
      <c r="AB30" s="5"/>
      <c r="AC30" s="5"/>
      <c r="AD30" s="5"/>
    </row>
    <row r="31" spans="1:30" ht="12.75" customHeight="1">
      <c r="A31" s="2001" t="s">
        <v>1374</v>
      </c>
      <c r="B31" s="2000">
        <v>8</v>
      </c>
      <c r="C31" s="2000"/>
      <c r="D31" s="2000"/>
      <c r="E31" s="2000">
        <v>3</v>
      </c>
      <c r="F31" s="2000"/>
      <c r="G31" s="2000">
        <v>2</v>
      </c>
      <c r="H31" s="2000">
        <v>3</v>
      </c>
      <c r="I31" s="2000"/>
      <c r="J31" s="2000"/>
      <c r="K31" s="2000">
        <v>4</v>
      </c>
      <c r="L31" s="2000">
        <v>1</v>
      </c>
      <c r="M31" s="2000"/>
      <c r="N31" s="2000"/>
      <c r="O31" s="1999">
        <v>21</v>
      </c>
      <c r="P31" s="5"/>
      <c r="Q31" s="5"/>
      <c r="R31" s="5"/>
      <c r="S31" s="5"/>
      <c r="T31" s="5"/>
      <c r="U31" s="5"/>
      <c r="V31" s="5"/>
      <c r="W31" s="5"/>
      <c r="X31" s="5"/>
      <c r="Y31" s="5"/>
      <c r="Z31" s="5"/>
      <c r="AA31" s="5"/>
      <c r="AB31" s="5"/>
      <c r="AC31" s="5"/>
      <c r="AD31" s="5"/>
    </row>
    <row r="32" spans="1:30" ht="12.75" customHeight="1">
      <c r="A32" s="2006" t="s">
        <v>128</v>
      </c>
      <c r="B32" s="1999">
        <v>16</v>
      </c>
      <c r="C32" s="1999">
        <v>0</v>
      </c>
      <c r="D32" s="1999">
        <v>6</v>
      </c>
      <c r="E32" s="1999">
        <v>0</v>
      </c>
      <c r="F32" s="1999">
        <v>0</v>
      </c>
      <c r="G32" s="1999">
        <v>9</v>
      </c>
      <c r="H32" s="1999">
        <v>1</v>
      </c>
      <c r="I32" s="1999">
        <v>1</v>
      </c>
      <c r="J32" s="1999">
        <v>0</v>
      </c>
      <c r="K32" s="1999"/>
      <c r="L32" s="1999"/>
      <c r="M32" s="1999"/>
      <c r="N32" s="1999"/>
      <c r="O32" s="1999">
        <v>33</v>
      </c>
      <c r="P32" s="5"/>
      <c r="Q32" s="5"/>
      <c r="R32" s="5"/>
      <c r="S32" s="5"/>
      <c r="T32" s="5"/>
      <c r="U32" s="5"/>
      <c r="V32" s="5"/>
      <c r="W32" s="5"/>
      <c r="X32" s="5"/>
      <c r="Y32" s="5"/>
      <c r="Z32" s="5"/>
      <c r="AA32" s="5"/>
      <c r="AB32" s="5"/>
      <c r="AC32" s="5"/>
      <c r="AD32" s="5"/>
    </row>
    <row r="33" spans="1:30" ht="12.75" customHeight="1">
      <c r="A33" s="2001" t="s">
        <v>1375</v>
      </c>
      <c r="B33" s="2000">
        <v>7</v>
      </c>
      <c r="C33" s="2000"/>
      <c r="D33" s="2000">
        <v>2</v>
      </c>
      <c r="E33" s="2000"/>
      <c r="F33" s="2000"/>
      <c r="G33" s="2000"/>
      <c r="H33" s="2000"/>
      <c r="I33" s="2000"/>
      <c r="J33" s="2000"/>
      <c r="K33" s="2000"/>
      <c r="L33" s="2000"/>
      <c r="M33" s="2000"/>
      <c r="N33" s="2000"/>
      <c r="O33" s="1999">
        <v>9</v>
      </c>
      <c r="P33" s="5"/>
      <c r="Q33" s="5"/>
      <c r="R33" s="5"/>
      <c r="S33" s="5"/>
      <c r="T33" s="5"/>
      <c r="U33" s="5"/>
      <c r="V33" s="5"/>
      <c r="W33" s="5"/>
      <c r="X33" s="5"/>
      <c r="Y33" s="5"/>
      <c r="Z33" s="5"/>
      <c r="AA33" s="5"/>
      <c r="AB33" s="5"/>
      <c r="AC33" s="5"/>
      <c r="AD33" s="5"/>
    </row>
    <row r="34" spans="1:30" ht="12.75" customHeight="1">
      <c r="A34" s="2001" t="s">
        <v>1376</v>
      </c>
      <c r="B34" s="2000">
        <v>9</v>
      </c>
      <c r="C34" s="2000"/>
      <c r="D34" s="2000">
        <v>4</v>
      </c>
      <c r="E34" s="2000"/>
      <c r="F34" s="2000"/>
      <c r="G34" s="2000">
        <v>9</v>
      </c>
      <c r="H34" s="2000">
        <v>1</v>
      </c>
      <c r="I34" s="2000">
        <v>1</v>
      </c>
      <c r="J34" s="2000"/>
      <c r="K34" s="2000"/>
      <c r="L34" s="2000"/>
      <c r="M34" s="2000"/>
      <c r="N34" s="2000"/>
      <c r="O34" s="1999">
        <v>24</v>
      </c>
      <c r="P34" s="5"/>
      <c r="Q34" s="5"/>
      <c r="R34" s="5"/>
      <c r="S34" s="5"/>
      <c r="T34" s="5"/>
      <c r="U34" s="5"/>
      <c r="V34" s="5"/>
      <c r="W34" s="5"/>
      <c r="X34" s="5"/>
      <c r="Y34" s="5"/>
      <c r="Z34" s="5"/>
      <c r="AA34" s="5"/>
      <c r="AB34" s="5"/>
      <c r="AC34" s="5"/>
      <c r="AD34" s="5"/>
    </row>
    <row r="35" spans="1:30" ht="12.75" customHeight="1">
      <c r="A35" s="2006" t="s">
        <v>131</v>
      </c>
      <c r="B35" s="1999">
        <v>19</v>
      </c>
      <c r="C35" s="1999">
        <v>1</v>
      </c>
      <c r="D35" s="1999">
        <v>12</v>
      </c>
      <c r="E35" s="1999">
        <v>6</v>
      </c>
      <c r="F35" s="1999">
        <v>0</v>
      </c>
      <c r="G35" s="1999">
        <v>0</v>
      </c>
      <c r="H35" s="1999">
        <v>9</v>
      </c>
      <c r="I35" s="1999">
        <v>0</v>
      </c>
      <c r="J35" s="1999">
        <v>0</v>
      </c>
      <c r="K35" s="1999"/>
      <c r="L35" s="1999"/>
      <c r="M35" s="1999"/>
      <c r="N35" s="1999"/>
      <c r="O35" s="1999">
        <v>48</v>
      </c>
      <c r="P35" s="5"/>
      <c r="Q35" s="5"/>
      <c r="R35" s="5"/>
      <c r="S35" s="5"/>
      <c r="T35" s="5"/>
      <c r="U35" s="5"/>
      <c r="V35" s="5"/>
      <c r="W35" s="5"/>
      <c r="X35" s="5"/>
      <c r="Y35" s="5"/>
      <c r="Z35" s="5"/>
      <c r="AA35" s="5"/>
      <c r="AB35" s="5"/>
      <c r="AC35" s="5"/>
      <c r="AD35" s="5"/>
    </row>
    <row r="36" spans="1:30" ht="12.75" customHeight="1">
      <c r="A36" s="2001" t="s">
        <v>1377</v>
      </c>
      <c r="B36" s="2000">
        <v>3</v>
      </c>
      <c r="C36" s="2000"/>
      <c r="D36" s="2000">
        <v>6</v>
      </c>
      <c r="E36" s="2000"/>
      <c r="F36" s="2000"/>
      <c r="G36" s="2000"/>
      <c r="H36" s="2000">
        <v>1</v>
      </c>
      <c r="I36" s="2000"/>
      <c r="J36" s="2000"/>
      <c r="K36" s="2000"/>
      <c r="L36" s="2000"/>
      <c r="M36" s="2000"/>
      <c r="N36" s="2000"/>
      <c r="O36" s="1999">
        <v>10</v>
      </c>
      <c r="P36" s="5"/>
      <c r="Q36" s="5"/>
      <c r="R36" s="5"/>
      <c r="S36" s="5"/>
      <c r="T36" s="5"/>
      <c r="U36" s="5"/>
      <c r="V36" s="5"/>
      <c r="W36" s="5"/>
      <c r="X36" s="5"/>
      <c r="Y36" s="5"/>
      <c r="Z36" s="5"/>
      <c r="AA36" s="5"/>
      <c r="AB36" s="5"/>
      <c r="AC36" s="5"/>
      <c r="AD36" s="5"/>
    </row>
    <row r="37" spans="1:30" ht="12.75" customHeight="1">
      <c r="A37" s="2001" t="s">
        <v>1378</v>
      </c>
      <c r="B37" s="2000">
        <v>5</v>
      </c>
      <c r="C37" s="2000">
        <v>1</v>
      </c>
      <c r="D37" s="2000">
        <v>1</v>
      </c>
      <c r="E37" s="2000">
        <v>2</v>
      </c>
      <c r="F37" s="2000"/>
      <c r="G37" s="2000"/>
      <c r="H37" s="2000">
        <v>3</v>
      </c>
      <c r="I37" s="2000"/>
      <c r="J37" s="2000"/>
      <c r="K37" s="2000"/>
      <c r="L37" s="2000">
        <v>1</v>
      </c>
      <c r="M37" s="2000"/>
      <c r="N37" s="2000"/>
      <c r="O37" s="1999">
        <v>13</v>
      </c>
      <c r="P37" s="5"/>
      <c r="Q37" s="5"/>
      <c r="R37" s="5"/>
      <c r="S37" s="5"/>
      <c r="T37" s="5"/>
      <c r="U37" s="5"/>
      <c r="V37" s="5"/>
      <c r="W37" s="5"/>
      <c r="X37" s="5"/>
      <c r="Y37" s="5"/>
      <c r="Z37" s="5"/>
      <c r="AA37" s="5"/>
      <c r="AB37" s="5"/>
      <c r="AC37" s="5"/>
      <c r="AD37" s="5"/>
    </row>
    <row r="38" spans="1:30" ht="12.75" customHeight="1">
      <c r="A38" s="2001" t="s">
        <v>1379</v>
      </c>
      <c r="B38" s="2000">
        <v>11</v>
      </c>
      <c r="C38" s="2000"/>
      <c r="D38" s="2000">
        <v>5</v>
      </c>
      <c r="E38" s="2000">
        <v>4</v>
      </c>
      <c r="F38" s="2000"/>
      <c r="G38" s="2000"/>
      <c r="H38" s="2000">
        <v>5</v>
      </c>
      <c r="I38" s="2000"/>
      <c r="J38" s="2000"/>
      <c r="K38" s="2000"/>
      <c r="L38" s="2000"/>
      <c r="M38" s="2000"/>
      <c r="N38" s="2000"/>
      <c r="O38" s="1999">
        <v>25</v>
      </c>
      <c r="P38" s="5"/>
      <c r="Q38" s="5"/>
      <c r="R38" s="5"/>
      <c r="S38" s="5"/>
      <c r="T38" s="5"/>
      <c r="U38" s="5"/>
      <c r="V38" s="5"/>
      <c r="W38" s="5"/>
      <c r="X38" s="5"/>
      <c r="Y38" s="5"/>
      <c r="Z38" s="5"/>
      <c r="AA38" s="5"/>
      <c r="AB38" s="5"/>
      <c r="AC38" s="5"/>
      <c r="AD38" s="5"/>
    </row>
    <row r="39" spans="1:30" ht="12.75" customHeight="1">
      <c r="A39" s="2006" t="s">
        <v>133</v>
      </c>
      <c r="B39" s="1999">
        <v>42</v>
      </c>
      <c r="C39" s="1999">
        <v>0</v>
      </c>
      <c r="D39" s="1999">
        <v>4</v>
      </c>
      <c r="E39" s="1999">
        <v>7</v>
      </c>
      <c r="F39" s="1999">
        <v>0</v>
      </c>
      <c r="G39" s="1999">
        <v>13</v>
      </c>
      <c r="H39" s="1999">
        <v>1</v>
      </c>
      <c r="I39" s="1999">
        <v>1</v>
      </c>
      <c r="J39" s="1999">
        <v>1</v>
      </c>
      <c r="K39" s="1999"/>
      <c r="L39" s="1999"/>
      <c r="M39" s="1999"/>
      <c r="N39" s="1999"/>
      <c r="O39" s="1999">
        <v>69</v>
      </c>
      <c r="P39" s="5"/>
      <c r="Q39" s="5"/>
      <c r="R39" s="5"/>
      <c r="S39" s="5"/>
      <c r="T39" s="5"/>
      <c r="U39" s="5"/>
      <c r="V39" s="5"/>
      <c r="W39" s="5"/>
      <c r="X39" s="5"/>
      <c r="Y39" s="5"/>
      <c r="Z39" s="5"/>
      <c r="AA39" s="5"/>
      <c r="AB39" s="5"/>
      <c r="AC39" s="5"/>
      <c r="AD39" s="5"/>
    </row>
    <row r="40" spans="1:30" ht="12.75" customHeight="1">
      <c r="A40" s="2001" t="s">
        <v>1380</v>
      </c>
      <c r="B40" s="2000">
        <v>16</v>
      </c>
      <c r="C40" s="2000"/>
      <c r="D40" s="2000">
        <v>2</v>
      </c>
      <c r="E40" s="2000">
        <v>2</v>
      </c>
      <c r="F40" s="2000"/>
      <c r="G40" s="2000">
        <v>1</v>
      </c>
      <c r="H40" s="2000"/>
      <c r="I40" s="2000"/>
      <c r="J40" s="2000">
        <v>1</v>
      </c>
      <c r="K40" s="2000"/>
      <c r="L40" s="2000"/>
      <c r="M40" s="2000"/>
      <c r="N40" s="2000"/>
      <c r="O40" s="1999">
        <v>22</v>
      </c>
      <c r="P40" s="5"/>
      <c r="Q40" s="5"/>
      <c r="R40" s="5"/>
      <c r="S40" s="5"/>
      <c r="T40" s="5"/>
      <c r="U40" s="5"/>
      <c r="V40" s="5"/>
      <c r="W40" s="5"/>
      <c r="X40" s="5"/>
      <c r="Y40" s="5"/>
      <c r="Z40" s="5"/>
      <c r="AA40" s="5"/>
      <c r="AB40" s="5"/>
      <c r="AC40" s="5"/>
      <c r="AD40" s="5"/>
    </row>
    <row r="41" spans="1:30" ht="12.75" customHeight="1">
      <c r="A41" s="2001" t="s">
        <v>1381</v>
      </c>
      <c r="B41" s="2000">
        <v>3</v>
      </c>
      <c r="C41" s="2000"/>
      <c r="D41" s="2000"/>
      <c r="E41" s="2000">
        <v>1</v>
      </c>
      <c r="F41" s="2000"/>
      <c r="G41" s="2000">
        <v>5</v>
      </c>
      <c r="H41" s="2000"/>
      <c r="I41" s="2000"/>
      <c r="J41" s="2000"/>
      <c r="K41" s="2000"/>
      <c r="L41" s="2000"/>
      <c r="M41" s="2000"/>
      <c r="N41" s="2000"/>
      <c r="O41" s="1999">
        <v>9</v>
      </c>
      <c r="P41" s="5"/>
      <c r="Q41" s="5"/>
      <c r="R41" s="5"/>
      <c r="S41" s="5"/>
      <c r="T41" s="5"/>
      <c r="U41" s="5"/>
      <c r="V41" s="5"/>
      <c r="W41" s="5"/>
      <c r="X41" s="5"/>
      <c r="Y41" s="5"/>
      <c r="Z41" s="5"/>
      <c r="AA41" s="5"/>
      <c r="AB41" s="5"/>
      <c r="AC41" s="5"/>
      <c r="AD41" s="5"/>
    </row>
    <row r="42" spans="1:30" ht="12.75" customHeight="1">
      <c r="A42" s="2001" t="s">
        <v>1382</v>
      </c>
      <c r="B42" s="2000">
        <v>12</v>
      </c>
      <c r="C42" s="2000"/>
      <c r="D42" s="2000">
        <v>1</v>
      </c>
      <c r="E42" s="2000">
        <v>2</v>
      </c>
      <c r="F42" s="2000"/>
      <c r="G42" s="2000">
        <v>5</v>
      </c>
      <c r="H42" s="2000"/>
      <c r="I42" s="2000"/>
      <c r="J42" s="2000"/>
      <c r="K42" s="2000"/>
      <c r="L42" s="2000"/>
      <c r="M42" s="2000"/>
      <c r="N42" s="2000"/>
      <c r="O42" s="1999">
        <v>20</v>
      </c>
      <c r="P42" s="5"/>
      <c r="Q42" s="5"/>
      <c r="R42" s="5"/>
      <c r="S42" s="5"/>
      <c r="T42" s="5"/>
      <c r="U42" s="5"/>
      <c r="V42" s="5"/>
      <c r="W42" s="5"/>
      <c r="X42" s="5"/>
      <c r="Y42" s="5"/>
      <c r="Z42" s="5"/>
      <c r="AA42" s="5"/>
      <c r="AB42" s="5"/>
      <c r="AC42" s="5"/>
      <c r="AD42" s="5"/>
    </row>
    <row r="43" spans="1:30" ht="12.75" customHeight="1">
      <c r="A43" s="2001" t="s">
        <v>1383</v>
      </c>
      <c r="B43" s="2000">
        <v>11</v>
      </c>
      <c r="C43" s="2000"/>
      <c r="D43" s="2000">
        <v>1</v>
      </c>
      <c r="E43" s="2000">
        <v>2</v>
      </c>
      <c r="F43" s="2000"/>
      <c r="G43" s="2000">
        <v>2</v>
      </c>
      <c r="H43" s="2000">
        <v>1</v>
      </c>
      <c r="I43" s="2000">
        <v>1</v>
      </c>
      <c r="J43" s="2000"/>
      <c r="K43" s="2000"/>
      <c r="L43" s="2000"/>
      <c r="M43" s="2000"/>
      <c r="N43" s="2000"/>
      <c r="O43" s="1999">
        <v>18</v>
      </c>
      <c r="P43" s="5"/>
      <c r="Q43" s="5"/>
      <c r="R43" s="5"/>
      <c r="S43" s="5"/>
      <c r="T43" s="5"/>
      <c r="U43" s="5"/>
      <c r="V43" s="5"/>
      <c r="W43" s="5"/>
      <c r="X43" s="5"/>
      <c r="Y43" s="5"/>
      <c r="Z43" s="5"/>
      <c r="AA43" s="5"/>
      <c r="AB43" s="5"/>
      <c r="AC43" s="5"/>
      <c r="AD43" s="5"/>
    </row>
    <row r="44" spans="1:30" ht="12.75" customHeight="1">
      <c r="A44" s="2006" t="s">
        <v>135</v>
      </c>
      <c r="B44" s="1999">
        <v>9</v>
      </c>
      <c r="C44" s="1999">
        <v>0</v>
      </c>
      <c r="D44" s="1999">
        <v>1</v>
      </c>
      <c r="E44" s="1999">
        <v>0</v>
      </c>
      <c r="F44" s="1999">
        <v>0</v>
      </c>
      <c r="G44" s="1999">
        <v>0</v>
      </c>
      <c r="H44" s="1999">
        <v>1</v>
      </c>
      <c r="I44" s="1999">
        <v>0</v>
      </c>
      <c r="J44" s="1999">
        <v>0</v>
      </c>
      <c r="K44" s="1999">
        <v>0</v>
      </c>
      <c r="L44" s="1999">
        <v>0</v>
      </c>
      <c r="M44" s="1999">
        <v>0</v>
      </c>
      <c r="N44" s="1999"/>
      <c r="O44" s="1999">
        <v>11</v>
      </c>
      <c r="P44" s="5"/>
      <c r="Q44" s="5"/>
      <c r="R44" s="5"/>
      <c r="S44" s="5"/>
      <c r="T44" s="5"/>
      <c r="U44" s="5"/>
      <c r="V44" s="5"/>
      <c r="W44" s="5"/>
      <c r="X44" s="5"/>
      <c r="Y44" s="5"/>
      <c r="Z44" s="5"/>
      <c r="AA44" s="5"/>
      <c r="AB44" s="5"/>
      <c r="AC44" s="5"/>
      <c r="AD44" s="5"/>
    </row>
    <row r="45" spans="1:30" ht="12.75" customHeight="1">
      <c r="A45" s="2001" t="s">
        <v>1436</v>
      </c>
      <c r="B45" s="2000">
        <v>9</v>
      </c>
      <c r="C45" s="2000"/>
      <c r="D45" s="2000">
        <v>1</v>
      </c>
      <c r="E45" s="2000"/>
      <c r="F45" s="2000"/>
      <c r="G45" s="2000"/>
      <c r="H45" s="2000">
        <v>1</v>
      </c>
      <c r="I45" s="2000"/>
      <c r="J45" s="2000"/>
      <c r="K45" s="2000"/>
      <c r="L45" s="2000"/>
      <c r="M45" s="2000"/>
      <c r="N45" s="2000"/>
      <c r="O45" s="1999">
        <v>11</v>
      </c>
      <c r="P45" s="5"/>
      <c r="Q45" s="5"/>
      <c r="R45" s="5"/>
      <c r="S45" s="5"/>
      <c r="T45" s="5"/>
      <c r="U45" s="5"/>
      <c r="V45" s="5"/>
      <c r="W45" s="5"/>
      <c r="X45" s="5"/>
      <c r="Y45" s="5"/>
      <c r="Z45" s="5"/>
      <c r="AA45" s="5"/>
      <c r="AB45" s="5"/>
      <c r="AC45" s="5"/>
      <c r="AD45" s="5"/>
    </row>
    <row r="46" spans="1:30" ht="12.75" customHeight="1">
      <c r="A46" s="2006" t="s">
        <v>138</v>
      </c>
      <c r="B46" s="1999">
        <v>11</v>
      </c>
      <c r="C46" s="1999">
        <v>0</v>
      </c>
      <c r="D46" s="1999">
        <v>0</v>
      </c>
      <c r="E46" s="1999">
        <v>0</v>
      </c>
      <c r="F46" s="1999">
        <v>1</v>
      </c>
      <c r="G46" s="1999">
        <v>0</v>
      </c>
      <c r="H46" s="1999">
        <v>2</v>
      </c>
      <c r="I46" s="1999">
        <v>0</v>
      </c>
      <c r="J46" s="1999">
        <v>0</v>
      </c>
      <c r="K46" s="1999">
        <v>0</v>
      </c>
      <c r="L46" s="1999">
        <v>0</v>
      </c>
      <c r="M46" s="1999">
        <v>0</v>
      </c>
      <c r="N46" s="1999"/>
      <c r="O46" s="1999">
        <v>14</v>
      </c>
      <c r="P46" s="5"/>
      <c r="Q46" s="5"/>
      <c r="R46" s="5"/>
      <c r="S46" s="5"/>
      <c r="T46" s="5"/>
      <c r="U46" s="5"/>
      <c r="V46" s="5"/>
      <c r="W46" s="5"/>
      <c r="X46" s="5"/>
      <c r="Y46" s="5"/>
      <c r="Z46" s="5"/>
      <c r="AA46" s="5"/>
      <c r="AB46" s="5"/>
      <c r="AC46" s="5"/>
      <c r="AD46" s="5"/>
    </row>
    <row r="47" spans="1:30" ht="12.75" customHeight="1">
      <c r="A47" s="2001" t="s">
        <v>1385</v>
      </c>
      <c r="B47" s="2000">
        <v>8</v>
      </c>
      <c r="C47" s="2000"/>
      <c r="D47" s="2000"/>
      <c r="E47" s="2000"/>
      <c r="F47" s="2000">
        <v>1</v>
      </c>
      <c r="G47" s="2000"/>
      <c r="H47" s="2000"/>
      <c r="I47" s="2000"/>
      <c r="J47" s="2000"/>
      <c r="K47" s="2000"/>
      <c r="L47" s="2000"/>
      <c r="M47" s="2000"/>
      <c r="N47" s="2000"/>
      <c r="O47" s="1999">
        <v>9</v>
      </c>
      <c r="P47" s="5"/>
      <c r="Q47" s="5"/>
      <c r="R47" s="5"/>
      <c r="S47" s="5"/>
      <c r="T47" s="5"/>
      <c r="U47" s="5"/>
      <c r="V47" s="5"/>
      <c r="W47" s="5"/>
      <c r="X47" s="5"/>
      <c r="Y47" s="5"/>
      <c r="Z47" s="5"/>
      <c r="AA47" s="5"/>
      <c r="AB47" s="5"/>
      <c r="AC47" s="5"/>
      <c r="AD47" s="5"/>
    </row>
    <row r="48" spans="1:30" ht="12.75" customHeight="1">
      <c r="A48" s="2001" t="s">
        <v>1386</v>
      </c>
      <c r="B48" s="2000">
        <v>3</v>
      </c>
      <c r="C48" s="2000"/>
      <c r="D48" s="2000"/>
      <c r="E48" s="2000"/>
      <c r="F48" s="2000"/>
      <c r="G48" s="2000"/>
      <c r="H48" s="2000">
        <v>2</v>
      </c>
      <c r="I48" s="2000"/>
      <c r="J48" s="2000"/>
      <c r="K48" s="2000"/>
      <c r="L48" s="2000"/>
      <c r="M48" s="2000"/>
      <c r="N48" s="2000"/>
      <c r="O48" s="1999">
        <v>5</v>
      </c>
      <c r="P48" s="5"/>
      <c r="Q48" s="5"/>
      <c r="R48" s="5"/>
      <c r="S48" s="5"/>
      <c r="T48" s="5"/>
      <c r="U48" s="5"/>
      <c r="V48" s="5"/>
      <c r="W48" s="5"/>
      <c r="X48" s="5"/>
      <c r="Y48" s="5"/>
      <c r="Z48" s="5"/>
      <c r="AA48" s="5"/>
      <c r="AB48" s="5"/>
      <c r="AC48" s="5"/>
      <c r="AD48" s="5"/>
    </row>
    <row r="49" spans="1:30" ht="12.75" customHeight="1">
      <c r="A49" s="2001" t="s">
        <v>1387</v>
      </c>
      <c r="B49" s="2000"/>
      <c r="C49" s="2000"/>
      <c r="D49" s="2000"/>
      <c r="E49" s="2000"/>
      <c r="F49" s="2000"/>
      <c r="G49" s="2000"/>
      <c r="H49" s="2000"/>
      <c r="I49" s="2000"/>
      <c r="J49" s="2000"/>
      <c r="K49" s="2000"/>
      <c r="L49" s="2000"/>
      <c r="M49" s="2000"/>
      <c r="N49" s="2000"/>
      <c r="O49" s="1999">
        <v>0</v>
      </c>
      <c r="P49" s="5"/>
      <c r="Q49" s="5"/>
      <c r="R49" s="5"/>
      <c r="S49" s="5"/>
      <c r="T49" s="5"/>
      <c r="U49" s="5"/>
      <c r="V49" s="5"/>
      <c r="W49" s="5"/>
      <c r="X49" s="5"/>
      <c r="Y49" s="5"/>
      <c r="Z49" s="5"/>
      <c r="AA49" s="5"/>
      <c r="AB49" s="5"/>
      <c r="AC49" s="5"/>
      <c r="AD49" s="5"/>
    </row>
    <row r="50" spans="1:30" ht="12.75" customHeight="1">
      <c r="A50" s="2006" t="s">
        <v>1441</v>
      </c>
      <c r="B50" s="1999">
        <v>228</v>
      </c>
      <c r="C50" s="1999">
        <v>3</v>
      </c>
      <c r="D50" s="1999">
        <v>60</v>
      </c>
      <c r="E50" s="1999">
        <v>28</v>
      </c>
      <c r="F50" s="1999">
        <v>2</v>
      </c>
      <c r="G50" s="1999">
        <v>40</v>
      </c>
      <c r="H50" s="1999">
        <v>38</v>
      </c>
      <c r="I50" s="1999">
        <v>3</v>
      </c>
      <c r="J50" s="1999">
        <v>2</v>
      </c>
      <c r="K50" s="1999">
        <v>0</v>
      </c>
      <c r="L50" s="1999">
        <v>1</v>
      </c>
      <c r="M50" s="1999">
        <v>0</v>
      </c>
      <c r="N50" s="1999"/>
      <c r="O50" s="1999">
        <v>415</v>
      </c>
      <c r="P50" s="5"/>
      <c r="Q50" s="5"/>
      <c r="R50" s="5"/>
      <c r="S50" s="5"/>
      <c r="T50" s="5"/>
      <c r="U50" s="5"/>
      <c r="V50" s="5"/>
      <c r="W50" s="5"/>
      <c r="X50" s="5"/>
      <c r="Y50" s="5"/>
      <c r="Z50" s="5"/>
      <c r="AA50" s="5"/>
      <c r="AB50" s="5"/>
      <c r="AC50" s="5"/>
      <c r="AD50" s="5"/>
    </row>
    <row r="51" spans="1:30" ht="12.75" customHeight="1">
      <c r="A51" s="2006" t="s">
        <v>140</v>
      </c>
      <c r="B51" s="1999">
        <v>13</v>
      </c>
      <c r="C51" s="1999">
        <v>0</v>
      </c>
      <c r="D51" s="1999">
        <v>4</v>
      </c>
      <c r="E51" s="1999">
        <v>1</v>
      </c>
      <c r="F51" s="1999">
        <v>0</v>
      </c>
      <c r="G51" s="1999">
        <v>5</v>
      </c>
      <c r="H51" s="1999">
        <v>10</v>
      </c>
      <c r="I51" s="1999">
        <v>0</v>
      </c>
      <c r="J51" s="1999">
        <v>0</v>
      </c>
      <c r="K51" s="1999">
        <v>0</v>
      </c>
      <c r="L51" s="1999">
        <v>0</v>
      </c>
      <c r="M51" s="1999">
        <v>0</v>
      </c>
      <c r="N51" s="1999"/>
      <c r="O51" s="1999">
        <v>33</v>
      </c>
      <c r="P51" s="5"/>
      <c r="Q51" s="5"/>
      <c r="R51" s="5"/>
      <c r="S51" s="5"/>
      <c r="T51" s="5"/>
      <c r="U51" s="5"/>
      <c r="V51" s="5"/>
      <c r="W51" s="5"/>
      <c r="X51" s="5"/>
      <c r="Y51" s="5"/>
      <c r="Z51" s="5"/>
      <c r="AA51" s="5"/>
      <c r="AB51" s="5"/>
      <c r="AC51" s="5"/>
      <c r="AD51" s="5"/>
    </row>
    <row r="52" spans="1:30" ht="12.75" customHeight="1">
      <c r="A52" s="2001" t="s">
        <v>1388</v>
      </c>
      <c r="B52" s="2000">
        <v>8</v>
      </c>
      <c r="C52" s="2000"/>
      <c r="D52" s="2000">
        <v>2</v>
      </c>
      <c r="E52" s="2000">
        <v>1</v>
      </c>
      <c r="F52" s="2000"/>
      <c r="G52" s="2000">
        <v>3</v>
      </c>
      <c r="H52" s="2000">
        <v>5</v>
      </c>
      <c r="I52" s="2000"/>
      <c r="J52" s="2000"/>
      <c r="K52" s="2000"/>
      <c r="L52" s="2000"/>
      <c r="M52" s="2000"/>
      <c r="N52" s="2000"/>
      <c r="O52" s="1999">
        <v>19</v>
      </c>
      <c r="P52" s="5"/>
      <c r="Q52" s="5"/>
      <c r="R52" s="5"/>
      <c r="S52" s="5"/>
      <c r="T52" s="5"/>
      <c r="U52" s="5"/>
      <c r="V52" s="5"/>
      <c r="W52" s="5"/>
      <c r="X52" s="5"/>
      <c r="Y52" s="5"/>
      <c r="Z52" s="5"/>
      <c r="AA52" s="5"/>
      <c r="AB52" s="5"/>
      <c r="AC52" s="5"/>
      <c r="AD52" s="5"/>
    </row>
    <row r="53" spans="1:30" ht="12.75" customHeight="1">
      <c r="A53" s="2001" t="s">
        <v>1389</v>
      </c>
      <c r="B53" s="2000">
        <v>5</v>
      </c>
      <c r="C53" s="2000"/>
      <c r="D53" s="2000">
        <v>2</v>
      </c>
      <c r="E53" s="2000"/>
      <c r="F53" s="2000"/>
      <c r="G53" s="2000">
        <v>2</v>
      </c>
      <c r="H53" s="2000">
        <v>5</v>
      </c>
      <c r="I53" s="2000"/>
      <c r="J53" s="2000"/>
      <c r="K53" s="2000"/>
      <c r="L53" s="2000"/>
      <c r="M53" s="2000"/>
      <c r="N53" s="2000"/>
      <c r="O53" s="1999">
        <v>14</v>
      </c>
      <c r="P53" s="5"/>
      <c r="Q53" s="5"/>
      <c r="R53" s="5"/>
      <c r="S53" s="5"/>
      <c r="T53" s="5"/>
      <c r="U53" s="5"/>
      <c r="V53" s="5"/>
      <c r="W53" s="5"/>
      <c r="X53" s="5"/>
      <c r="Y53" s="5"/>
      <c r="Z53" s="5"/>
      <c r="AA53" s="5"/>
      <c r="AB53" s="5"/>
      <c r="AC53" s="5"/>
      <c r="AD53" s="5"/>
    </row>
    <row r="54" spans="1:30" ht="12.75" customHeight="1">
      <c r="A54" s="2006" t="s">
        <v>141</v>
      </c>
      <c r="B54" s="1999">
        <v>20</v>
      </c>
      <c r="C54" s="1999">
        <v>0</v>
      </c>
      <c r="D54" s="1999">
        <v>6</v>
      </c>
      <c r="E54" s="1999">
        <v>3</v>
      </c>
      <c r="F54" s="1999">
        <v>0</v>
      </c>
      <c r="G54" s="1999">
        <v>5</v>
      </c>
      <c r="H54" s="1999">
        <v>0</v>
      </c>
      <c r="I54" s="1999">
        <v>0</v>
      </c>
      <c r="J54" s="1999">
        <v>0</v>
      </c>
      <c r="K54" s="1999">
        <v>0</v>
      </c>
      <c r="L54" s="1999">
        <v>2</v>
      </c>
      <c r="M54" s="1999">
        <v>0</v>
      </c>
      <c r="N54" s="1999"/>
      <c r="O54" s="1999">
        <v>36</v>
      </c>
      <c r="P54" s="5"/>
      <c r="Q54" s="5"/>
      <c r="R54" s="5"/>
      <c r="S54" s="5"/>
      <c r="T54" s="5"/>
      <c r="U54" s="5"/>
      <c r="V54" s="5"/>
      <c r="W54" s="5"/>
      <c r="X54" s="5"/>
      <c r="Y54" s="5"/>
      <c r="Z54" s="5"/>
      <c r="AA54" s="5"/>
      <c r="AB54" s="5"/>
      <c r="AC54" s="5"/>
      <c r="AD54" s="5"/>
    </row>
    <row r="55" spans="1:30" ht="12.75" customHeight="1">
      <c r="A55" s="2001" t="s">
        <v>1390</v>
      </c>
      <c r="B55" s="2000">
        <v>10</v>
      </c>
      <c r="C55" s="2000"/>
      <c r="D55" s="2000">
        <v>4</v>
      </c>
      <c r="E55" s="2000"/>
      <c r="F55" s="2000"/>
      <c r="G55" s="2000">
        <v>4</v>
      </c>
      <c r="H55" s="2000"/>
      <c r="I55" s="2000"/>
      <c r="J55" s="2000"/>
      <c r="K55" s="2000"/>
      <c r="L55" s="2000">
        <v>2</v>
      </c>
      <c r="M55" s="2000"/>
      <c r="N55" s="2000"/>
      <c r="O55" s="1999">
        <v>20</v>
      </c>
      <c r="P55" s="5"/>
      <c r="Q55" s="5"/>
      <c r="R55" s="5"/>
      <c r="S55" s="5"/>
      <c r="T55" s="5"/>
      <c r="U55" s="5"/>
      <c r="V55" s="5"/>
      <c r="W55" s="5"/>
      <c r="X55" s="5"/>
      <c r="Y55" s="5"/>
      <c r="Z55" s="5"/>
      <c r="AA55" s="5"/>
      <c r="AB55" s="5"/>
      <c r="AC55" s="5"/>
      <c r="AD55" s="5"/>
    </row>
    <row r="56" spans="1:30" ht="12.75" customHeight="1">
      <c r="A56" s="2001" t="s">
        <v>1391</v>
      </c>
      <c r="B56" s="2000">
        <v>6</v>
      </c>
      <c r="C56" s="2000"/>
      <c r="D56" s="2000">
        <v>1</v>
      </c>
      <c r="E56" s="2000"/>
      <c r="F56" s="2000"/>
      <c r="G56" s="2000">
        <v>1</v>
      </c>
      <c r="H56" s="2000"/>
      <c r="I56" s="2000"/>
      <c r="J56" s="2000"/>
      <c r="K56" s="2000"/>
      <c r="L56" s="2000"/>
      <c r="M56" s="2000"/>
      <c r="N56" s="2000"/>
      <c r="O56" s="1999">
        <v>8</v>
      </c>
      <c r="P56" s="5"/>
      <c r="Q56" s="5"/>
      <c r="R56" s="5"/>
      <c r="S56" s="5"/>
      <c r="T56" s="5"/>
      <c r="U56" s="5"/>
      <c r="V56" s="5"/>
      <c r="W56" s="5"/>
      <c r="X56" s="5"/>
      <c r="Y56" s="5"/>
      <c r="Z56" s="5"/>
      <c r="AA56" s="5"/>
      <c r="AB56" s="5"/>
      <c r="AC56" s="5"/>
      <c r="AD56" s="5"/>
    </row>
    <row r="57" spans="1:30" ht="12.75" customHeight="1">
      <c r="A57" s="2001" t="s">
        <v>10260</v>
      </c>
      <c r="B57" s="2000">
        <v>4</v>
      </c>
      <c r="C57" s="2000"/>
      <c r="D57" s="2000">
        <v>1</v>
      </c>
      <c r="E57" s="2000">
        <v>3</v>
      </c>
      <c r="F57" s="2000"/>
      <c r="G57" s="2000"/>
      <c r="H57" s="2000"/>
      <c r="I57" s="2000"/>
      <c r="J57" s="2000"/>
      <c r="K57" s="2000"/>
      <c r="L57" s="2000"/>
      <c r="M57" s="2000"/>
      <c r="N57" s="2000"/>
      <c r="O57" s="1999">
        <v>8</v>
      </c>
      <c r="P57" s="5"/>
      <c r="Q57" s="5"/>
      <c r="R57" s="5"/>
      <c r="S57" s="5"/>
      <c r="T57" s="5"/>
      <c r="U57" s="5"/>
      <c r="V57" s="5"/>
      <c r="W57" s="5"/>
      <c r="X57" s="5"/>
      <c r="Y57" s="5"/>
      <c r="Z57" s="5"/>
      <c r="AA57" s="5"/>
      <c r="AB57" s="5"/>
      <c r="AC57" s="5"/>
      <c r="AD57" s="5"/>
    </row>
    <row r="58" spans="1:30" ht="12.75" customHeight="1">
      <c r="A58" s="2006" t="s">
        <v>892</v>
      </c>
      <c r="B58" s="1999">
        <v>8</v>
      </c>
      <c r="C58" s="1999">
        <v>0</v>
      </c>
      <c r="D58" s="1999">
        <v>0</v>
      </c>
      <c r="E58" s="1999">
        <v>0</v>
      </c>
      <c r="F58" s="1999">
        <v>2</v>
      </c>
      <c r="G58" s="1999">
        <v>0</v>
      </c>
      <c r="H58" s="1999">
        <v>17</v>
      </c>
      <c r="I58" s="1999">
        <v>0</v>
      </c>
      <c r="J58" s="1999">
        <v>0</v>
      </c>
      <c r="K58" s="1999">
        <v>0</v>
      </c>
      <c r="L58" s="1999">
        <v>0</v>
      </c>
      <c r="M58" s="1999">
        <v>0</v>
      </c>
      <c r="N58" s="1999"/>
      <c r="O58" s="1999">
        <v>27</v>
      </c>
      <c r="P58" s="5"/>
      <c r="Q58" s="5"/>
      <c r="R58" s="5"/>
      <c r="S58" s="5"/>
      <c r="T58" s="5"/>
      <c r="U58" s="5"/>
      <c r="V58" s="5"/>
      <c r="W58" s="5"/>
      <c r="X58" s="5"/>
      <c r="Y58" s="5"/>
      <c r="Z58" s="5"/>
      <c r="AA58" s="5"/>
      <c r="AB58" s="5"/>
      <c r="AC58" s="5"/>
      <c r="AD58" s="5"/>
    </row>
    <row r="59" spans="1:30" ht="12.75" customHeight="1">
      <c r="A59" s="2001" t="s">
        <v>10263</v>
      </c>
      <c r="B59" s="2000">
        <v>8</v>
      </c>
      <c r="C59" s="2000"/>
      <c r="D59" s="2000"/>
      <c r="E59" s="2000"/>
      <c r="F59" s="2000">
        <v>2</v>
      </c>
      <c r="G59" s="2000"/>
      <c r="H59" s="2000">
        <v>17</v>
      </c>
      <c r="I59" s="2000"/>
      <c r="J59" s="2000"/>
      <c r="K59" s="2000"/>
      <c r="L59" s="2000"/>
      <c r="M59" s="2000"/>
      <c r="N59" s="2000"/>
      <c r="O59" s="1999">
        <v>27</v>
      </c>
      <c r="P59" s="5"/>
      <c r="Q59" s="5"/>
      <c r="R59" s="5"/>
      <c r="S59" s="5"/>
      <c r="T59" s="5"/>
      <c r="U59" s="5"/>
      <c r="V59" s="5"/>
      <c r="W59" s="5"/>
      <c r="X59" s="5"/>
      <c r="Y59" s="5"/>
      <c r="Z59" s="5"/>
      <c r="AA59" s="5"/>
      <c r="AB59" s="5"/>
      <c r="AC59" s="5"/>
      <c r="AD59" s="5"/>
    </row>
    <row r="60" spans="1:30" ht="12.75" customHeight="1">
      <c r="A60" s="2006" t="s">
        <v>143</v>
      </c>
      <c r="B60" s="1999">
        <v>42</v>
      </c>
      <c r="C60" s="1999">
        <v>0</v>
      </c>
      <c r="D60" s="1999">
        <v>23</v>
      </c>
      <c r="E60" s="1999">
        <v>8</v>
      </c>
      <c r="F60" s="1999">
        <v>0</v>
      </c>
      <c r="G60" s="1999">
        <v>2</v>
      </c>
      <c r="H60" s="1999">
        <v>7</v>
      </c>
      <c r="I60" s="1999">
        <v>0</v>
      </c>
      <c r="J60" s="1999">
        <v>0</v>
      </c>
      <c r="K60" s="1999"/>
      <c r="L60" s="1999"/>
      <c r="M60" s="1999"/>
      <c r="N60" s="1999"/>
      <c r="O60" s="1999">
        <v>82</v>
      </c>
      <c r="P60" s="5"/>
      <c r="Q60" s="5"/>
      <c r="R60" s="5"/>
      <c r="S60" s="5"/>
      <c r="T60" s="5"/>
      <c r="U60" s="5"/>
      <c r="V60" s="5"/>
      <c r="W60" s="5"/>
      <c r="X60" s="5"/>
      <c r="Y60" s="5"/>
      <c r="Z60" s="5"/>
      <c r="AA60" s="5"/>
      <c r="AB60" s="5"/>
      <c r="AC60" s="5"/>
      <c r="AD60" s="5"/>
    </row>
    <row r="61" spans="1:30" ht="12.75" customHeight="1">
      <c r="A61" s="2001" t="s">
        <v>1394</v>
      </c>
      <c r="B61" s="2000">
        <v>5</v>
      </c>
      <c r="C61" s="2000"/>
      <c r="D61" s="2000">
        <v>4</v>
      </c>
      <c r="E61" s="2000">
        <v>1</v>
      </c>
      <c r="F61" s="2000"/>
      <c r="G61" s="2000"/>
      <c r="H61" s="2000"/>
      <c r="I61" s="2000"/>
      <c r="J61" s="2000"/>
      <c r="K61" s="2000"/>
      <c r="L61" s="2000"/>
      <c r="M61" s="2000"/>
      <c r="N61" s="2000"/>
      <c r="O61" s="1999">
        <v>10</v>
      </c>
      <c r="P61" s="5"/>
      <c r="Q61" s="5"/>
      <c r="R61" s="5"/>
      <c r="S61" s="5"/>
      <c r="T61" s="5"/>
      <c r="U61" s="5"/>
      <c r="V61" s="5"/>
      <c r="W61" s="5"/>
      <c r="X61" s="5"/>
      <c r="Y61" s="5"/>
      <c r="Z61" s="5"/>
      <c r="AA61" s="5"/>
      <c r="AB61" s="5"/>
      <c r="AC61" s="5"/>
      <c r="AD61" s="5"/>
    </row>
    <row r="62" spans="1:30" ht="12.75" customHeight="1">
      <c r="A62" s="2001" t="s">
        <v>1395</v>
      </c>
      <c r="B62" s="2000">
        <v>7</v>
      </c>
      <c r="C62" s="2000"/>
      <c r="D62" s="2000">
        <v>4</v>
      </c>
      <c r="E62" s="2000">
        <v>1</v>
      </c>
      <c r="F62" s="2000"/>
      <c r="G62" s="2000"/>
      <c r="H62" s="2000"/>
      <c r="I62" s="2000"/>
      <c r="J62" s="2000"/>
      <c r="K62" s="2000"/>
      <c r="L62" s="2000"/>
      <c r="M62" s="2000"/>
      <c r="N62" s="2000"/>
      <c r="O62" s="1999">
        <v>12</v>
      </c>
      <c r="P62" s="5"/>
      <c r="Q62" s="5"/>
      <c r="R62" s="5"/>
      <c r="S62" s="5"/>
      <c r="T62" s="5"/>
      <c r="U62" s="5"/>
      <c r="V62" s="5"/>
      <c r="W62" s="5"/>
      <c r="X62" s="5"/>
      <c r="Y62" s="5"/>
      <c r="Z62" s="5"/>
      <c r="AA62" s="5"/>
      <c r="AB62" s="5"/>
      <c r="AC62" s="5"/>
      <c r="AD62" s="5"/>
    </row>
    <row r="63" spans="1:30" ht="12.75" customHeight="1">
      <c r="A63" s="2001" t="s">
        <v>1396</v>
      </c>
      <c r="B63" s="2000">
        <v>10</v>
      </c>
      <c r="C63" s="2000"/>
      <c r="D63" s="2000">
        <v>2</v>
      </c>
      <c r="E63" s="2000">
        <v>1</v>
      </c>
      <c r="F63" s="2000"/>
      <c r="G63" s="2000"/>
      <c r="H63" s="2000">
        <v>2</v>
      </c>
      <c r="I63" s="2000"/>
      <c r="J63" s="2000"/>
      <c r="K63" s="2000"/>
      <c r="L63" s="2000"/>
      <c r="M63" s="2000"/>
      <c r="N63" s="2000"/>
      <c r="O63" s="1999">
        <v>15</v>
      </c>
      <c r="P63" s="5"/>
      <c r="Q63" s="5"/>
      <c r="R63" s="5"/>
      <c r="S63" s="5"/>
      <c r="T63" s="5"/>
      <c r="U63" s="5"/>
      <c r="V63" s="5"/>
      <c r="W63" s="5"/>
      <c r="X63" s="5"/>
      <c r="Y63" s="5"/>
      <c r="Z63" s="5"/>
      <c r="AA63" s="5"/>
      <c r="AB63" s="5"/>
      <c r="AC63" s="5"/>
      <c r="AD63" s="5"/>
    </row>
    <row r="64" spans="1:30" ht="12.75" customHeight="1">
      <c r="A64" s="2001" t="s">
        <v>1398</v>
      </c>
      <c r="B64" s="2000">
        <v>2</v>
      </c>
      <c r="C64" s="2000"/>
      <c r="D64" s="2000">
        <v>2</v>
      </c>
      <c r="E64" s="2000">
        <v>1</v>
      </c>
      <c r="F64" s="2000"/>
      <c r="G64" s="2000"/>
      <c r="H64" s="2000">
        <v>1</v>
      </c>
      <c r="I64" s="2000"/>
      <c r="J64" s="2000"/>
      <c r="K64" s="2000"/>
      <c r="L64" s="2000"/>
      <c r="M64" s="2000"/>
      <c r="N64" s="2000"/>
      <c r="O64" s="1999">
        <v>6</v>
      </c>
      <c r="P64" s="5"/>
      <c r="Q64" s="5"/>
      <c r="R64" s="5"/>
      <c r="S64" s="5"/>
      <c r="T64" s="5"/>
      <c r="U64" s="5"/>
      <c r="V64" s="5"/>
      <c r="W64" s="5"/>
      <c r="X64" s="5"/>
      <c r="Y64" s="5"/>
      <c r="Z64" s="5"/>
      <c r="AA64" s="5"/>
      <c r="AB64" s="5"/>
      <c r="AC64" s="5"/>
      <c r="AD64" s="5"/>
    </row>
    <row r="65" spans="1:30" ht="12.75" customHeight="1">
      <c r="A65" s="2001" t="s">
        <v>1397</v>
      </c>
      <c r="B65" s="2000">
        <v>7</v>
      </c>
      <c r="C65" s="2000"/>
      <c r="D65" s="2000">
        <v>5</v>
      </c>
      <c r="E65" s="2000">
        <v>2</v>
      </c>
      <c r="F65" s="2000"/>
      <c r="G65" s="2000"/>
      <c r="H65" s="2000">
        <v>3</v>
      </c>
      <c r="I65" s="2000"/>
      <c r="J65" s="2000"/>
      <c r="K65" s="2000"/>
      <c r="L65" s="2000"/>
      <c r="M65" s="2000"/>
      <c r="N65" s="2000"/>
      <c r="O65" s="1999">
        <v>17</v>
      </c>
      <c r="P65" s="5"/>
      <c r="Q65" s="5"/>
      <c r="R65" s="5"/>
      <c r="S65" s="5"/>
      <c r="T65" s="5"/>
      <c r="U65" s="5"/>
      <c r="V65" s="5"/>
      <c r="W65" s="5"/>
      <c r="X65" s="5"/>
      <c r="Y65" s="5"/>
      <c r="Z65" s="5"/>
      <c r="AA65" s="5"/>
      <c r="AB65" s="5"/>
      <c r="AC65" s="5"/>
      <c r="AD65" s="5"/>
    </row>
    <row r="66" spans="1:30" ht="12.75" customHeight="1">
      <c r="A66" s="2001" t="s">
        <v>1399</v>
      </c>
      <c r="B66" s="2000">
        <v>6</v>
      </c>
      <c r="C66" s="2000"/>
      <c r="D66" s="2000">
        <v>3</v>
      </c>
      <c r="E66" s="2000">
        <v>1</v>
      </c>
      <c r="F66" s="2000"/>
      <c r="G66" s="2000">
        <v>2</v>
      </c>
      <c r="H66" s="2000"/>
      <c r="I66" s="2000"/>
      <c r="J66" s="2000"/>
      <c r="K66" s="2000"/>
      <c r="L66" s="2000"/>
      <c r="M66" s="2000"/>
      <c r="N66" s="2000"/>
      <c r="O66" s="1999">
        <v>12</v>
      </c>
      <c r="P66" s="5"/>
      <c r="Q66" s="5"/>
      <c r="R66" s="5"/>
      <c r="S66" s="5"/>
      <c r="T66" s="5"/>
      <c r="U66" s="5"/>
      <c r="V66" s="5"/>
      <c r="W66" s="5"/>
      <c r="X66" s="5"/>
      <c r="Y66" s="5"/>
      <c r="Z66" s="5"/>
      <c r="AA66" s="5"/>
      <c r="AB66" s="5"/>
      <c r="AC66" s="5"/>
      <c r="AD66" s="5"/>
    </row>
    <row r="67" spans="1:30" ht="12.75" customHeight="1">
      <c r="A67" s="2001" t="s">
        <v>1400</v>
      </c>
      <c r="B67" s="2000">
        <v>5</v>
      </c>
      <c r="C67" s="2000"/>
      <c r="D67" s="2000">
        <v>3</v>
      </c>
      <c r="E67" s="2000">
        <v>1</v>
      </c>
      <c r="F67" s="2000"/>
      <c r="G67" s="2000"/>
      <c r="H67" s="2000">
        <v>1</v>
      </c>
      <c r="I67" s="2000"/>
      <c r="J67" s="2000"/>
      <c r="K67" s="2000"/>
      <c r="L67" s="2000"/>
      <c r="M67" s="2000"/>
      <c r="N67" s="2000"/>
      <c r="O67" s="1999">
        <v>10</v>
      </c>
      <c r="P67" s="5"/>
      <c r="Q67" s="5"/>
      <c r="R67" s="5"/>
      <c r="S67" s="5"/>
      <c r="T67" s="5"/>
      <c r="U67" s="5"/>
      <c r="V67" s="5"/>
      <c r="W67" s="5"/>
      <c r="X67" s="5"/>
      <c r="Y67" s="5"/>
      <c r="Z67" s="5"/>
      <c r="AA67" s="5"/>
      <c r="AB67" s="5"/>
      <c r="AC67" s="5"/>
      <c r="AD67" s="5"/>
    </row>
    <row r="68" spans="1:30" ht="12.75" customHeight="1">
      <c r="A68" s="2006" t="s">
        <v>1477</v>
      </c>
      <c r="B68" s="1999">
        <v>83</v>
      </c>
      <c r="C68" s="1999">
        <v>0</v>
      </c>
      <c r="D68" s="1999">
        <v>33</v>
      </c>
      <c r="E68" s="1999">
        <v>12</v>
      </c>
      <c r="F68" s="1999">
        <v>2</v>
      </c>
      <c r="G68" s="1999">
        <v>12</v>
      </c>
      <c r="H68" s="1999">
        <v>34</v>
      </c>
      <c r="I68" s="1999">
        <v>0</v>
      </c>
      <c r="J68" s="1999">
        <v>0</v>
      </c>
      <c r="K68" s="1999">
        <v>0</v>
      </c>
      <c r="L68" s="1999">
        <v>2</v>
      </c>
      <c r="M68" s="1999">
        <v>0</v>
      </c>
      <c r="N68" s="1999"/>
      <c r="O68" s="1999">
        <v>178</v>
      </c>
      <c r="P68" s="5"/>
      <c r="Q68" s="5"/>
      <c r="R68" s="5"/>
      <c r="S68" s="5"/>
      <c r="T68" s="5"/>
      <c r="U68" s="5"/>
      <c r="V68" s="5"/>
      <c r="W68" s="5"/>
      <c r="X68" s="5"/>
      <c r="Y68" s="5"/>
      <c r="Z68" s="5"/>
      <c r="AA68" s="5"/>
      <c r="AB68" s="5"/>
      <c r="AC68" s="5"/>
      <c r="AD68" s="5"/>
    </row>
    <row r="69" spans="1:30" ht="12.75" customHeight="1">
      <c r="A69" s="2001" t="s">
        <v>1480</v>
      </c>
      <c r="B69" s="2000">
        <v>269</v>
      </c>
      <c r="C69" s="2000">
        <v>3</v>
      </c>
      <c r="D69" s="2000">
        <v>70</v>
      </c>
      <c r="E69" s="2000">
        <v>32</v>
      </c>
      <c r="F69" s="2000">
        <v>4</v>
      </c>
      <c r="G69" s="2000">
        <v>50</v>
      </c>
      <c r="H69" s="2000">
        <v>65</v>
      </c>
      <c r="I69" s="2000">
        <v>3</v>
      </c>
      <c r="J69" s="2000">
        <v>2</v>
      </c>
      <c r="K69" s="2000">
        <v>0</v>
      </c>
      <c r="L69" s="2000">
        <v>3</v>
      </c>
      <c r="M69" s="2000">
        <v>0</v>
      </c>
      <c r="N69" s="2000"/>
      <c r="O69" s="1999">
        <v>511</v>
      </c>
      <c r="P69" s="5"/>
      <c r="Q69" s="5"/>
      <c r="R69" s="5"/>
      <c r="S69" s="5"/>
      <c r="T69" s="5"/>
      <c r="U69" s="5"/>
      <c r="V69" s="5"/>
      <c r="W69" s="5"/>
      <c r="X69" s="5"/>
      <c r="Y69" s="5"/>
      <c r="Z69" s="5"/>
      <c r="AA69" s="5"/>
      <c r="AB69" s="5"/>
      <c r="AC69" s="5"/>
      <c r="AD69" s="5"/>
    </row>
    <row r="70" spans="1:30" ht="12.75" customHeight="1">
      <c r="A70" s="2001" t="s">
        <v>1484</v>
      </c>
      <c r="B70" s="2000">
        <v>42</v>
      </c>
      <c r="C70" s="2000">
        <v>0</v>
      </c>
      <c r="D70" s="2000">
        <v>23</v>
      </c>
      <c r="E70" s="2000">
        <v>8</v>
      </c>
      <c r="F70" s="2000">
        <v>0</v>
      </c>
      <c r="G70" s="2000">
        <v>2</v>
      </c>
      <c r="H70" s="2000">
        <v>7</v>
      </c>
      <c r="I70" s="2000">
        <v>0</v>
      </c>
      <c r="J70" s="2000">
        <v>0</v>
      </c>
      <c r="K70" s="2000">
        <v>0</v>
      </c>
      <c r="L70" s="2000">
        <v>0</v>
      </c>
      <c r="M70" s="2000">
        <v>0</v>
      </c>
      <c r="N70" s="2000"/>
      <c r="O70" s="1999">
        <v>82</v>
      </c>
      <c r="P70" s="5"/>
      <c r="Q70" s="5"/>
      <c r="R70" s="5"/>
      <c r="S70" s="5"/>
      <c r="T70" s="5"/>
      <c r="U70" s="5"/>
      <c r="V70" s="5"/>
      <c r="W70" s="5"/>
      <c r="X70" s="5"/>
      <c r="Y70" s="5"/>
      <c r="Z70" s="5"/>
      <c r="AA70" s="5"/>
      <c r="AB70" s="5"/>
      <c r="AC70" s="5"/>
      <c r="AD70" s="5"/>
    </row>
    <row r="71" spans="1:30" ht="12.75" customHeight="1">
      <c r="A71" s="2006" t="s">
        <v>715</v>
      </c>
      <c r="B71" s="1999">
        <v>311</v>
      </c>
      <c r="C71" s="1999">
        <v>3</v>
      </c>
      <c r="D71" s="1999">
        <v>93</v>
      </c>
      <c r="E71" s="1999">
        <v>40</v>
      </c>
      <c r="F71" s="1999">
        <v>4</v>
      </c>
      <c r="G71" s="1999">
        <v>52</v>
      </c>
      <c r="H71" s="1999">
        <v>72</v>
      </c>
      <c r="I71" s="1999">
        <v>3</v>
      </c>
      <c r="J71" s="1999">
        <v>2</v>
      </c>
      <c r="K71" s="1999">
        <v>0</v>
      </c>
      <c r="L71" s="1999">
        <v>3</v>
      </c>
      <c r="M71" s="1999">
        <v>0</v>
      </c>
      <c r="N71" s="1999"/>
      <c r="O71" s="1999">
        <v>593</v>
      </c>
      <c r="P71" s="5"/>
      <c r="Q71" s="5"/>
      <c r="R71" s="5"/>
      <c r="S71" s="5"/>
      <c r="T71" s="5"/>
      <c r="U71" s="5"/>
      <c r="V71" s="5"/>
      <c r="W71" s="5"/>
      <c r="X71" s="5"/>
      <c r="Y71" s="5"/>
      <c r="Z71" s="5"/>
      <c r="AA71" s="5"/>
      <c r="AB71" s="5"/>
      <c r="AC71" s="5"/>
      <c r="AD71" s="5"/>
    </row>
    <row r="72" spans="1:30"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2.75" customHeight="1">
      <c r="A74" s="2592"/>
      <c r="B74" s="2339"/>
      <c r="C74" s="2339"/>
      <c r="D74" s="2339"/>
      <c r="E74" s="2339"/>
      <c r="F74" s="2339"/>
      <c r="G74" s="2339"/>
      <c r="H74" s="2339"/>
      <c r="I74" s="2339"/>
      <c r="J74" s="2339"/>
      <c r="K74" s="2339"/>
      <c r="L74" s="2339"/>
      <c r="M74" s="2339"/>
      <c r="N74" s="2339"/>
      <c r="O74" s="2339"/>
      <c r="P74" s="5"/>
      <c r="Q74" s="5"/>
      <c r="R74" s="5"/>
      <c r="S74" s="5"/>
      <c r="T74" s="5"/>
      <c r="U74" s="5"/>
      <c r="V74" s="5"/>
      <c r="W74" s="5"/>
      <c r="X74" s="5"/>
      <c r="Y74" s="5"/>
      <c r="Z74" s="5"/>
      <c r="AA74" s="5"/>
      <c r="AB74" s="5"/>
      <c r="AC74" s="5"/>
      <c r="AD74" s="5"/>
    </row>
    <row r="75" spans="1:30" ht="12.75" customHeight="1">
      <c r="A75" s="2027"/>
      <c r="B75" s="2027"/>
      <c r="C75" s="2027"/>
      <c r="D75" s="2027"/>
      <c r="E75" s="2027"/>
      <c r="F75" s="2027"/>
      <c r="G75" s="2027"/>
      <c r="H75" s="2027"/>
      <c r="I75" s="2027"/>
      <c r="J75" s="2027"/>
      <c r="K75" s="2027"/>
      <c r="L75" s="2027"/>
      <c r="M75" s="2027"/>
      <c r="N75" s="2027"/>
      <c r="O75" s="2027"/>
      <c r="P75" s="5"/>
      <c r="Q75" s="5"/>
      <c r="R75" s="5"/>
      <c r="S75" s="5"/>
      <c r="T75" s="5"/>
      <c r="U75" s="5"/>
      <c r="V75" s="5"/>
      <c r="W75" s="5"/>
      <c r="X75" s="5"/>
      <c r="Y75" s="5"/>
      <c r="Z75" s="5"/>
      <c r="AA75" s="5"/>
      <c r="AB75" s="5"/>
      <c r="AC75" s="5"/>
      <c r="AD75" s="5"/>
    </row>
    <row r="76" spans="1:30" ht="25.5" customHeight="1">
      <c r="A76" s="270" t="s">
        <v>1336</v>
      </c>
      <c r="B76" s="344" t="s">
        <v>10145</v>
      </c>
      <c r="C76" s="344" t="s">
        <v>10146</v>
      </c>
      <c r="D76" s="344" t="s">
        <v>10147</v>
      </c>
      <c r="E76" s="344" t="s">
        <v>10151</v>
      </c>
      <c r="F76" s="344" t="s">
        <v>10152</v>
      </c>
      <c r="G76" s="344" t="s">
        <v>10153</v>
      </c>
      <c r="H76" s="344" t="s">
        <v>10154</v>
      </c>
      <c r="I76" s="344" t="s">
        <v>10155</v>
      </c>
      <c r="J76" s="344" t="s">
        <v>10156</v>
      </c>
      <c r="K76" s="344"/>
      <c r="L76" s="344"/>
      <c r="M76" s="344"/>
      <c r="N76" s="344"/>
      <c r="O76" s="624" t="s">
        <v>245</v>
      </c>
      <c r="P76" s="5"/>
      <c r="Q76" s="5"/>
      <c r="R76" s="5"/>
      <c r="S76" s="5"/>
      <c r="T76" s="5"/>
      <c r="U76" s="5"/>
      <c r="V76" s="5"/>
      <c r="W76" s="5"/>
      <c r="X76" s="5"/>
      <c r="Y76" s="5"/>
      <c r="Z76" s="5"/>
      <c r="AA76" s="5"/>
      <c r="AB76" s="5"/>
      <c r="AC76" s="5"/>
      <c r="AD76" s="5"/>
    </row>
    <row r="77" spans="1:30" ht="12.75" customHeight="1">
      <c r="A77" s="242" t="s">
        <v>148</v>
      </c>
      <c r="B77" s="624"/>
      <c r="C77" s="624"/>
      <c r="D77" s="624"/>
      <c r="E77" s="624"/>
      <c r="F77" s="624"/>
      <c r="G77" s="624"/>
      <c r="H77" s="624"/>
      <c r="I77" s="624"/>
      <c r="J77" s="624"/>
      <c r="K77" s="624"/>
      <c r="L77" s="624"/>
      <c r="M77" s="624"/>
      <c r="N77" s="624"/>
      <c r="O77" s="624"/>
      <c r="P77" s="5"/>
      <c r="Q77" s="5"/>
      <c r="R77" s="5"/>
      <c r="S77" s="5"/>
      <c r="T77" s="5"/>
      <c r="U77" s="5"/>
      <c r="V77" s="5"/>
      <c r="W77" s="5"/>
      <c r="X77" s="5"/>
      <c r="Y77" s="5"/>
      <c r="Z77" s="5"/>
      <c r="AA77" s="5"/>
      <c r="AB77" s="5"/>
      <c r="AC77" s="5"/>
      <c r="AD77" s="5"/>
    </row>
    <row r="78" spans="1:30" ht="12.75" customHeight="1">
      <c r="A78" s="2001" t="s">
        <v>1087</v>
      </c>
      <c r="B78" s="2000"/>
      <c r="C78" s="2000"/>
      <c r="D78" s="2000">
        <v>2</v>
      </c>
      <c r="E78" s="2000">
        <v>2</v>
      </c>
      <c r="F78" s="2000"/>
      <c r="G78" s="2000"/>
      <c r="H78" s="2000"/>
      <c r="I78" s="2000"/>
      <c r="J78" s="2000"/>
      <c r="K78" s="2000"/>
      <c r="L78" s="2000"/>
      <c r="M78" s="2000"/>
      <c r="N78" s="2000"/>
      <c r="O78" s="1999">
        <f t="shared" ref="O78:O84" si="0">SUM(B78:J78)</f>
        <v>4</v>
      </c>
      <c r="P78" s="5"/>
      <c r="Q78" s="5"/>
      <c r="R78" s="5"/>
      <c r="S78" s="5"/>
      <c r="T78" s="5"/>
      <c r="U78" s="5"/>
      <c r="V78" s="5"/>
      <c r="W78" s="5"/>
      <c r="X78" s="5"/>
      <c r="Y78" s="5"/>
      <c r="Z78" s="5"/>
      <c r="AA78" s="5"/>
      <c r="AB78" s="5"/>
      <c r="AC78" s="5"/>
      <c r="AD78" s="5"/>
    </row>
    <row r="79" spans="1:30" ht="12.75" customHeight="1">
      <c r="A79" s="2001" t="s">
        <v>227</v>
      </c>
      <c r="B79" s="2000">
        <v>1</v>
      </c>
      <c r="C79" s="2000"/>
      <c r="D79" s="2000"/>
      <c r="E79" s="2000"/>
      <c r="F79" s="2000"/>
      <c r="G79" s="2000"/>
      <c r="H79" s="2000"/>
      <c r="I79" s="2000"/>
      <c r="J79" s="2000"/>
      <c r="K79" s="2000"/>
      <c r="L79" s="2000"/>
      <c r="M79" s="2000"/>
      <c r="N79" s="2000"/>
      <c r="O79" s="1999">
        <f t="shared" si="0"/>
        <v>1</v>
      </c>
      <c r="P79" s="5"/>
      <c r="Q79" s="5"/>
      <c r="R79" s="5"/>
      <c r="S79" s="5"/>
      <c r="T79" s="5"/>
      <c r="U79" s="5"/>
      <c r="V79" s="5"/>
      <c r="W79" s="5"/>
      <c r="X79" s="5"/>
      <c r="Y79" s="5"/>
      <c r="Z79" s="5"/>
      <c r="AA79" s="5"/>
      <c r="AB79" s="5"/>
      <c r="AC79" s="5"/>
      <c r="AD79" s="5"/>
    </row>
    <row r="80" spans="1:30" ht="12.75" customHeight="1">
      <c r="A80" s="2002" t="s">
        <v>1534</v>
      </c>
      <c r="B80" s="2003">
        <v>2</v>
      </c>
      <c r="C80" s="2004"/>
      <c r="D80" s="2004"/>
      <c r="E80" s="2003">
        <v>1</v>
      </c>
      <c r="F80" s="2004"/>
      <c r="G80" s="2004"/>
      <c r="H80" s="2004"/>
      <c r="I80" s="2004"/>
      <c r="J80" s="2004"/>
      <c r="K80" s="2004"/>
      <c r="L80" s="2004"/>
      <c r="M80" s="2004"/>
      <c r="N80" s="2004"/>
      <c r="O80" s="2005">
        <f t="shared" si="0"/>
        <v>3</v>
      </c>
      <c r="P80" s="5"/>
      <c r="Q80" s="5"/>
      <c r="R80" s="5"/>
      <c r="S80" s="5"/>
      <c r="T80" s="5"/>
      <c r="U80" s="5"/>
      <c r="V80" s="5"/>
      <c r="W80" s="5"/>
      <c r="X80" s="5"/>
      <c r="Y80" s="5"/>
      <c r="Z80" s="5"/>
      <c r="AA80" s="5"/>
      <c r="AB80" s="5"/>
      <c r="AC80" s="5"/>
      <c r="AD80" s="5"/>
    </row>
    <row r="81" spans="1:30" ht="12.75" customHeight="1">
      <c r="A81" s="2001" t="s">
        <v>659</v>
      </c>
      <c r="B81" s="2000"/>
      <c r="C81" s="2000"/>
      <c r="D81" s="2000"/>
      <c r="E81" s="2000">
        <v>1</v>
      </c>
      <c r="F81" s="2000"/>
      <c r="G81" s="2000"/>
      <c r="H81" s="2000"/>
      <c r="I81" s="2000"/>
      <c r="J81" s="2000"/>
      <c r="K81" s="2000"/>
      <c r="L81" s="2000"/>
      <c r="M81" s="2000"/>
      <c r="N81" s="2000"/>
      <c r="O81" s="1999">
        <f t="shared" si="0"/>
        <v>1</v>
      </c>
      <c r="P81" s="5"/>
      <c r="Q81" s="5"/>
      <c r="R81" s="5"/>
      <c r="S81" s="5"/>
      <c r="T81" s="5"/>
      <c r="U81" s="5"/>
      <c r="V81" s="5"/>
      <c r="W81" s="5"/>
      <c r="X81" s="5"/>
      <c r="Y81" s="5"/>
      <c r="Z81" s="5"/>
      <c r="AA81" s="5"/>
      <c r="AB81" s="5"/>
      <c r="AC81" s="5"/>
      <c r="AD81" s="5"/>
    </row>
    <row r="82" spans="1:30" ht="12.75" customHeight="1">
      <c r="A82" s="2001" t="s">
        <v>667</v>
      </c>
      <c r="B82" s="2000">
        <v>1</v>
      </c>
      <c r="C82" s="2000"/>
      <c r="D82" s="2000"/>
      <c r="E82" s="2000"/>
      <c r="F82" s="2000"/>
      <c r="G82" s="2000"/>
      <c r="H82" s="2000"/>
      <c r="I82" s="2000"/>
      <c r="J82" s="2000"/>
      <c r="K82" s="2000"/>
      <c r="L82" s="2000"/>
      <c r="M82" s="2000"/>
      <c r="N82" s="2000"/>
      <c r="O82" s="1999">
        <f t="shared" si="0"/>
        <v>1</v>
      </c>
      <c r="P82" s="5"/>
      <c r="Q82" s="5"/>
      <c r="R82" s="5"/>
      <c r="S82" s="5"/>
      <c r="T82" s="5"/>
      <c r="U82" s="5"/>
      <c r="V82" s="5"/>
      <c r="W82" s="5"/>
      <c r="X82" s="5"/>
      <c r="Y82" s="5"/>
      <c r="Z82" s="5"/>
      <c r="AA82" s="5"/>
      <c r="AB82" s="5"/>
      <c r="AC82" s="5"/>
      <c r="AD82" s="5"/>
    </row>
    <row r="83" spans="1:30" ht="12.75" customHeight="1">
      <c r="A83" s="2001" t="s">
        <v>695</v>
      </c>
      <c r="B83" s="2000"/>
      <c r="C83" s="2000"/>
      <c r="D83" s="2000"/>
      <c r="E83" s="2000"/>
      <c r="F83" s="2000"/>
      <c r="G83" s="2000"/>
      <c r="H83" s="2000"/>
      <c r="I83" s="2000"/>
      <c r="J83" s="2000"/>
      <c r="K83" s="2000"/>
      <c r="L83" s="2000"/>
      <c r="M83" s="2000"/>
      <c r="N83" s="2000"/>
      <c r="O83" s="1999">
        <f t="shared" si="0"/>
        <v>0</v>
      </c>
      <c r="P83" s="5"/>
      <c r="Q83" s="5"/>
      <c r="R83" s="5"/>
      <c r="S83" s="5"/>
      <c r="T83" s="5"/>
      <c r="U83" s="5"/>
      <c r="V83" s="5"/>
      <c r="W83" s="5"/>
      <c r="X83" s="5"/>
      <c r="Y83" s="5"/>
      <c r="Z83" s="5"/>
      <c r="AA83" s="5"/>
      <c r="AB83" s="5"/>
      <c r="AC83" s="5"/>
      <c r="AD83" s="5"/>
    </row>
    <row r="84" spans="1:30" ht="12.75" customHeight="1">
      <c r="A84" s="2001" t="s">
        <v>256</v>
      </c>
      <c r="B84" s="2000">
        <v>2</v>
      </c>
      <c r="C84" s="2000"/>
      <c r="D84" s="2000">
        <v>3</v>
      </c>
      <c r="E84" s="2000">
        <v>1</v>
      </c>
      <c r="F84" s="2000"/>
      <c r="G84" s="2000"/>
      <c r="H84" s="2000"/>
      <c r="I84" s="2000"/>
      <c r="J84" s="2000"/>
      <c r="K84" s="2000"/>
      <c r="L84" s="2000"/>
      <c r="M84" s="2000"/>
      <c r="N84" s="2000"/>
      <c r="O84" s="1999">
        <f t="shared" si="0"/>
        <v>6</v>
      </c>
      <c r="P84" s="5"/>
      <c r="Q84" s="5"/>
      <c r="R84" s="5"/>
      <c r="S84" s="5"/>
      <c r="T84" s="5"/>
      <c r="U84" s="5"/>
      <c r="V84" s="5"/>
      <c r="W84" s="5"/>
      <c r="X84" s="5"/>
      <c r="Y84" s="5"/>
      <c r="Z84" s="5"/>
      <c r="AA84" s="5"/>
      <c r="AB84" s="5"/>
      <c r="AC84" s="5"/>
      <c r="AD84" s="5"/>
    </row>
    <row r="85" spans="1:30" ht="12.75" customHeight="1">
      <c r="A85" s="2006" t="s">
        <v>715</v>
      </c>
      <c r="B85" s="1999">
        <f t="shared" ref="B85:J85" si="1">SUM(B78:B84)</f>
        <v>6</v>
      </c>
      <c r="C85" s="1999">
        <f t="shared" si="1"/>
        <v>0</v>
      </c>
      <c r="D85" s="1999">
        <f t="shared" si="1"/>
        <v>5</v>
      </c>
      <c r="E85" s="1999">
        <f t="shared" si="1"/>
        <v>5</v>
      </c>
      <c r="F85" s="1999">
        <f t="shared" si="1"/>
        <v>0</v>
      </c>
      <c r="G85" s="1999">
        <f t="shared" si="1"/>
        <v>0</v>
      </c>
      <c r="H85" s="1999">
        <f t="shared" si="1"/>
        <v>0</v>
      </c>
      <c r="I85" s="1999">
        <f t="shared" si="1"/>
        <v>0</v>
      </c>
      <c r="J85" s="1999">
        <f t="shared" si="1"/>
        <v>0</v>
      </c>
      <c r="K85" s="1999"/>
      <c r="L85" s="1999"/>
      <c r="M85" s="1999"/>
      <c r="N85" s="1999"/>
      <c r="O85" s="1999">
        <f>SUM(O78:O84)</f>
        <v>16</v>
      </c>
      <c r="P85" s="5"/>
      <c r="Q85" s="5"/>
      <c r="R85" s="5"/>
      <c r="S85" s="5"/>
      <c r="T85" s="5"/>
      <c r="U85" s="5"/>
      <c r="V85" s="5"/>
      <c r="W85" s="5"/>
      <c r="X85" s="5"/>
      <c r="Y85" s="5"/>
      <c r="Z85" s="5"/>
      <c r="AA85" s="5"/>
      <c r="AB85" s="5"/>
      <c r="AC85" s="5"/>
      <c r="AD85" s="5"/>
    </row>
    <row r="86" spans="1:30" ht="12.75" customHeight="1">
      <c r="A86" s="2027"/>
      <c r="B86" s="2027"/>
      <c r="C86" s="2027"/>
      <c r="D86" s="2027"/>
      <c r="E86" s="2027"/>
      <c r="F86" s="2027"/>
      <c r="G86" s="2027"/>
      <c r="H86" s="2027"/>
      <c r="I86" s="2027"/>
      <c r="J86" s="2027"/>
      <c r="K86" s="2027"/>
      <c r="L86" s="2027"/>
      <c r="M86" s="2027"/>
      <c r="N86" s="2027"/>
      <c r="O86" s="2027"/>
      <c r="P86" s="5"/>
      <c r="Q86" s="5"/>
      <c r="R86" s="5"/>
      <c r="S86" s="5"/>
      <c r="T86" s="5"/>
      <c r="U86" s="5"/>
      <c r="V86" s="5"/>
      <c r="W86" s="5"/>
      <c r="X86" s="5"/>
      <c r="Y86" s="5"/>
      <c r="Z86" s="5"/>
      <c r="AA86" s="5"/>
      <c r="AB86" s="5"/>
      <c r="AC86" s="5"/>
      <c r="AD86" s="5"/>
    </row>
    <row r="87" spans="1:30" ht="12.75" hidden="1"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2.75" hidden="1"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2.75" hidden="1"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2.75" hidden="1"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2.75" hidden="1"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2.75" hidden="1"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ht="12.75" hidden="1"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row>
    <row r="94" spans="1:30" ht="12.75" hidden="1"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row>
    <row r="95" spans="1:30" ht="12.75" hidden="1"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row>
    <row r="96" spans="1:30" ht="12.75" hidden="1"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row>
    <row r="97" spans="1:30" ht="12.75" hidden="1" customHeight="1">
      <c r="A97" s="242" t="s">
        <v>892</v>
      </c>
      <c r="B97" s="624">
        <f t="shared" ref="B97:J97" si="2">SUM(B98:B99)</f>
        <v>135</v>
      </c>
      <c r="C97" s="624">
        <f t="shared" si="2"/>
        <v>0</v>
      </c>
      <c r="D97" s="624">
        <f t="shared" si="2"/>
        <v>0</v>
      </c>
      <c r="E97" s="624">
        <f t="shared" si="2"/>
        <v>0</v>
      </c>
      <c r="F97" s="624">
        <f t="shared" si="2"/>
        <v>3</v>
      </c>
      <c r="G97" s="624">
        <f t="shared" si="2"/>
        <v>0</v>
      </c>
      <c r="H97" s="624">
        <f t="shared" si="2"/>
        <v>55</v>
      </c>
      <c r="I97" s="624">
        <f t="shared" si="2"/>
        <v>0</v>
      </c>
      <c r="J97" s="624">
        <f t="shared" si="2"/>
        <v>0</v>
      </c>
      <c r="K97" s="624"/>
      <c r="L97" s="624"/>
      <c r="M97" s="624"/>
      <c r="N97" s="624"/>
      <c r="O97" s="624">
        <f>SUM(O98:O99)</f>
        <v>193</v>
      </c>
      <c r="P97" s="5"/>
      <c r="Q97" s="5"/>
      <c r="R97" s="5"/>
      <c r="S97" s="5"/>
      <c r="T97" s="5"/>
      <c r="U97" s="5"/>
      <c r="V97" s="5"/>
      <c r="W97" s="5"/>
      <c r="X97" s="5"/>
      <c r="Y97" s="5"/>
      <c r="Z97" s="5"/>
      <c r="AA97" s="5"/>
      <c r="AB97" s="5"/>
      <c r="AC97" s="5"/>
      <c r="AD97" s="5"/>
    </row>
    <row r="98" spans="1:30" ht="12.75" hidden="1" customHeight="1">
      <c r="A98" s="2028" t="s">
        <v>10335</v>
      </c>
      <c r="B98" s="2007">
        <v>135</v>
      </c>
      <c r="C98" s="2007">
        <v>0</v>
      </c>
      <c r="D98" s="2007">
        <v>0</v>
      </c>
      <c r="E98" s="2007">
        <v>0</v>
      </c>
      <c r="F98" s="2007">
        <v>3</v>
      </c>
      <c r="G98" s="2007">
        <v>0</v>
      </c>
      <c r="H98" s="2007">
        <v>55</v>
      </c>
      <c r="I98" s="2007">
        <v>0</v>
      </c>
      <c r="J98" s="2007">
        <v>0</v>
      </c>
      <c r="K98" s="2007"/>
      <c r="L98" s="2007"/>
      <c r="M98" s="2007"/>
      <c r="N98" s="2007"/>
      <c r="O98" s="2008">
        <f t="shared" ref="O98:O99" si="3">SUM(B98:J98)</f>
        <v>193</v>
      </c>
      <c r="P98" s="5"/>
      <c r="Q98" s="5"/>
      <c r="R98" s="5"/>
      <c r="S98" s="5"/>
      <c r="T98" s="5"/>
      <c r="U98" s="5"/>
      <c r="V98" s="5"/>
      <c r="W98" s="5"/>
      <c r="X98" s="5"/>
      <c r="Y98" s="5"/>
      <c r="Z98" s="5"/>
      <c r="AA98" s="5"/>
      <c r="AB98" s="5"/>
      <c r="AC98" s="5"/>
      <c r="AD98" s="5"/>
    </row>
    <row r="99" spans="1:30" ht="12.75" hidden="1" customHeight="1">
      <c r="A99" s="2028"/>
      <c r="B99" s="2007"/>
      <c r="C99" s="2007"/>
      <c r="D99" s="2007"/>
      <c r="E99" s="2007"/>
      <c r="F99" s="2007"/>
      <c r="G99" s="2007"/>
      <c r="H99" s="2007"/>
      <c r="I99" s="2007"/>
      <c r="J99" s="2007"/>
      <c r="K99" s="2007"/>
      <c r="L99" s="2007"/>
      <c r="M99" s="2007"/>
      <c r="N99" s="2007"/>
      <c r="O99" s="2008">
        <f t="shared" si="3"/>
        <v>0</v>
      </c>
      <c r="P99" s="5"/>
      <c r="Q99" s="5"/>
      <c r="R99" s="5"/>
      <c r="S99" s="5"/>
      <c r="T99" s="5"/>
      <c r="U99" s="5"/>
      <c r="V99" s="5"/>
      <c r="W99" s="5"/>
      <c r="X99" s="5"/>
      <c r="Y99" s="5"/>
      <c r="Z99" s="5"/>
      <c r="AA99" s="5"/>
      <c r="AB99" s="5"/>
      <c r="AC99" s="5"/>
      <c r="AD99" s="5"/>
    </row>
    <row r="100" spans="1:30" ht="12.75" hidden="1"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row>
    <row r="101" spans="1:30" ht="15.75" hidden="1"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row>
    <row r="102" spans="1:30" ht="15.75" hidden="1"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row>
    <row r="103" spans="1:30" ht="15.75" hidden="1"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row>
    <row r="104" spans="1:30" ht="15.75" hidden="1"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row>
    <row r="105" spans="1:30" ht="15.75" hidden="1"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row>
    <row r="106" spans="1:30" ht="15.75" hidden="1"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row>
    <row r="107" spans="1:30" ht="15.75" hidden="1"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row>
    <row r="108" spans="1:30" ht="27" customHeight="1">
      <c r="A108" s="2029" t="s">
        <v>12054</v>
      </c>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row>
    <row r="109" spans="1:30" ht="27" customHeight="1">
      <c r="A109" s="2009" t="s">
        <v>1336</v>
      </c>
      <c r="B109" s="2010" t="s">
        <v>11936</v>
      </c>
      <c r="C109" s="2010" t="s">
        <v>10146</v>
      </c>
      <c r="D109" s="2010" t="s">
        <v>10147</v>
      </c>
      <c r="E109" s="2010" t="s">
        <v>10151</v>
      </c>
      <c r="F109" s="2010" t="s">
        <v>11937</v>
      </c>
      <c r="G109" s="2010" t="s">
        <v>10153</v>
      </c>
      <c r="H109" s="2010" t="s">
        <v>10154</v>
      </c>
      <c r="I109" s="2010" t="s">
        <v>10155</v>
      </c>
      <c r="J109" s="2010" t="s">
        <v>10156</v>
      </c>
      <c r="K109" s="2011" t="s">
        <v>245</v>
      </c>
      <c r="L109" s="5"/>
      <c r="M109" s="5"/>
      <c r="N109" s="5"/>
      <c r="O109" s="5"/>
      <c r="P109" s="5"/>
      <c r="Q109" s="5"/>
      <c r="R109" s="5"/>
      <c r="S109" s="5"/>
      <c r="T109" s="5"/>
      <c r="U109" s="5"/>
      <c r="V109" s="5"/>
      <c r="W109" s="5"/>
      <c r="X109" s="5"/>
      <c r="Y109" s="5"/>
      <c r="Z109" s="5"/>
      <c r="AA109" s="5"/>
      <c r="AB109" s="5"/>
      <c r="AC109" s="5"/>
      <c r="AD109" s="5"/>
    </row>
    <row r="110" spans="1:30" ht="15.75" customHeight="1">
      <c r="A110" s="2012" t="s">
        <v>145</v>
      </c>
      <c r="B110" s="2013"/>
      <c r="C110" s="2013"/>
      <c r="D110" s="2013"/>
      <c r="E110" s="2013"/>
      <c r="F110" s="2013"/>
      <c r="G110" s="2013"/>
      <c r="H110" s="2013"/>
      <c r="I110" s="2013"/>
      <c r="J110" s="2013"/>
      <c r="K110" s="2013"/>
      <c r="L110" s="5"/>
      <c r="M110" s="5"/>
      <c r="N110" s="5"/>
      <c r="O110" s="5"/>
      <c r="P110" s="5"/>
      <c r="Q110" s="5"/>
      <c r="R110" s="5"/>
      <c r="S110" s="5"/>
      <c r="T110" s="5"/>
      <c r="U110" s="5"/>
      <c r="V110" s="5"/>
      <c r="W110" s="5"/>
      <c r="X110" s="5"/>
      <c r="Y110" s="5"/>
      <c r="Z110" s="5"/>
      <c r="AA110" s="5"/>
      <c r="AB110" s="5"/>
      <c r="AC110" s="5"/>
      <c r="AD110" s="5"/>
    </row>
    <row r="111" spans="1:30" ht="15.75" customHeight="1">
      <c r="A111" s="2014" t="s">
        <v>11938</v>
      </c>
      <c r="B111" s="2015">
        <v>3</v>
      </c>
      <c r="C111" s="2015"/>
      <c r="D111" s="2016">
        <v>1</v>
      </c>
      <c r="E111" s="2016">
        <v>2</v>
      </c>
      <c r="F111" s="2015"/>
      <c r="G111" s="2015"/>
      <c r="H111" s="2015"/>
      <c r="I111" s="2015"/>
      <c r="J111" s="2015"/>
      <c r="K111" s="2017">
        <f t="shared" ref="K111:K124" si="4">SUM(B111:J111)</f>
        <v>6</v>
      </c>
      <c r="L111" s="5"/>
      <c r="M111" s="5"/>
      <c r="N111" s="5"/>
      <c r="O111" s="5"/>
      <c r="P111" s="5"/>
      <c r="Q111" s="5"/>
      <c r="R111" s="5"/>
      <c r="S111" s="5"/>
      <c r="T111" s="5"/>
      <c r="U111" s="5"/>
      <c r="V111" s="5"/>
      <c r="W111" s="5"/>
      <c r="X111" s="5"/>
      <c r="Y111" s="5"/>
      <c r="Z111" s="5"/>
      <c r="AA111" s="5"/>
      <c r="AB111" s="5"/>
      <c r="AC111" s="5"/>
      <c r="AD111" s="5"/>
    </row>
    <row r="112" spans="1:30" ht="15.75" customHeight="1">
      <c r="A112" s="2014" t="s">
        <v>11939</v>
      </c>
      <c r="B112" s="2015"/>
      <c r="C112" s="2015"/>
      <c r="D112" s="2016"/>
      <c r="E112" s="2016">
        <v>3</v>
      </c>
      <c r="F112" s="2015"/>
      <c r="G112" s="2015"/>
      <c r="H112" s="2015"/>
      <c r="I112" s="2015"/>
      <c r="J112" s="2015"/>
      <c r="K112" s="2017">
        <f t="shared" si="4"/>
        <v>3</v>
      </c>
      <c r="L112" s="5"/>
      <c r="M112" s="5"/>
      <c r="N112" s="5"/>
      <c r="O112" s="5"/>
      <c r="P112" s="5"/>
      <c r="Q112" s="5"/>
      <c r="R112" s="5"/>
      <c r="S112" s="5"/>
      <c r="T112" s="5"/>
      <c r="U112" s="5"/>
      <c r="V112" s="5"/>
      <c r="W112" s="5"/>
      <c r="X112" s="5"/>
      <c r="Y112" s="5"/>
      <c r="Z112" s="5"/>
      <c r="AA112" s="5"/>
      <c r="AB112" s="5"/>
      <c r="AC112" s="5"/>
      <c r="AD112" s="5"/>
    </row>
    <row r="113" spans="1:30" ht="15.75" customHeight="1">
      <c r="A113" s="2018" t="s">
        <v>1545</v>
      </c>
      <c r="B113" s="2019">
        <v>1</v>
      </c>
      <c r="C113" s="2019"/>
      <c r="D113" s="2019">
        <v>3</v>
      </c>
      <c r="E113" s="2019"/>
      <c r="F113" s="2019"/>
      <c r="G113" s="2019"/>
      <c r="H113" s="2019"/>
      <c r="I113" s="2019"/>
      <c r="J113" s="2019">
        <v>1</v>
      </c>
      <c r="K113" s="2017">
        <f t="shared" si="4"/>
        <v>5</v>
      </c>
      <c r="L113" s="5"/>
      <c r="M113" s="5"/>
      <c r="N113" s="5"/>
      <c r="O113" s="5"/>
      <c r="P113" s="5"/>
      <c r="Q113" s="5"/>
      <c r="R113" s="5"/>
      <c r="S113" s="5"/>
      <c r="T113" s="5"/>
      <c r="U113" s="5"/>
      <c r="V113" s="5"/>
      <c r="W113" s="5"/>
      <c r="X113" s="5"/>
      <c r="Y113" s="5"/>
      <c r="Z113" s="5"/>
      <c r="AA113" s="5"/>
      <c r="AB113" s="5"/>
      <c r="AC113" s="5"/>
      <c r="AD113" s="5"/>
    </row>
    <row r="114" spans="1:30" ht="15.75" customHeight="1">
      <c r="A114" s="2018" t="s">
        <v>1546</v>
      </c>
      <c r="B114" s="2019"/>
      <c r="C114" s="2019"/>
      <c r="D114" s="2019"/>
      <c r="E114" s="2019">
        <v>3</v>
      </c>
      <c r="F114" s="2019"/>
      <c r="G114" s="2019"/>
      <c r="H114" s="2019"/>
      <c r="I114" s="2019"/>
      <c r="J114" s="2019"/>
      <c r="K114" s="2017">
        <f t="shared" si="4"/>
        <v>3</v>
      </c>
      <c r="L114" s="5"/>
      <c r="M114" s="5"/>
      <c r="N114" s="5"/>
      <c r="O114" s="5"/>
      <c r="P114" s="5"/>
      <c r="Q114" s="5"/>
      <c r="R114" s="5"/>
      <c r="S114" s="5"/>
      <c r="T114" s="5"/>
      <c r="U114" s="5"/>
      <c r="V114" s="5"/>
      <c r="W114" s="5"/>
      <c r="X114" s="5"/>
      <c r="Y114" s="5"/>
      <c r="Z114" s="5"/>
      <c r="AA114" s="5"/>
      <c r="AB114" s="5"/>
      <c r="AC114" s="5"/>
      <c r="AD114" s="5"/>
    </row>
    <row r="115" spans="1:30" ht="15.75" customHeight="1">
      <c r="A115" s="2018" t="s">
        <v>1547</v>
      </c>
      <c r="B115" s="2019">
        <v>1</v>
      </c>
      <c r="C115" s="2019"/>
      <c r="D115" s="2019">
        <v>1</v>
      </c>
      <c r="E115" s="2019">
        <v>2</v>
      </c>
      <c r="F115" s="2019">
        <v>1</v>
      </c>
      <c r="G115" s="2019"/>
      <c r="H115" s="2019"/>
      <c r="I115" s="2019"/>
      <c r="J115" s="2019"/>
      <c r="K115" s="2017">
        <f t="shared" si="4"/>
        <v>5</v>
      </c>
      <c r="L115" s="5"/>
      <c r="M115" s="5"/>
      <c r="N115" s="5"/>
      <c r="O115" s="5"/>
      <c r="P115" s="5"/>
      <c r="Q115" s="5"/>
      <c r="R115" s="5"/>
      <c r="S115" s="5"/>
      <c r="T115" s="5"/>
      <c r="U115" s="5"/>
      <c r="V115" s="5"/>
      <c r="W115" s="5"/>
      <c r="X115" s="5"/>
      <c r="Y115" s="5"/>
      <c r="Z115" s="5"/>
      <c r="AA115" s="5"/>
      <c r="AB115" s="5"/>
      <c r="AC115" s="5"/>
      <c r="AD115" s="5"/>
    </row>
    <row r="116" spans="1:30" ht="15.75" customHeight="1">
      <c r="A116" s="2018" t="s">
        <v>1549</v>
      </c>
      <c r="B116" s="2019">
        <v>1</v>
      </c>
      <c r="C116" s="2019"/>
      <c r="D116" s="2019">
        <v>2</v>
      </c>
      <c r="E116" s="2019">
        <v>1</v>
      </c>
      <c r="F116" s="2019"/>
      <c r="G116" s="2019"/>
      <c r="H116" s="2019"/>
      <c r="I116" s="2019"/>
      <c r="J116" s="2019"/>
      <c r="K116" s="2017">
        <f t="shared" si="4"/>
        <v>4</v>
      </c>
      <c r="L116" s="5"/>
      <c r="M116" s="5"/>
      <c r="N116" s="5"/>
      <c r="O116" s="5"/>
      <c r="P116" s="5"/>
      <c r="Q116" s="5"/>
      <c r="R116" s="5"/>
      <c r="S116" s="5"/>
      <c r="T116" s="5"/>
      <c r="U116" s="5"/>
      <c r="V116" s="5"/>
      <c r="W116" s="5"/>
      <c r="X116" s="5"/>
      <c r="Y116" s="5"/>
      <c r="Z116" s="5"/>
      <c r="AA116" s="5"/>
      <c r="AB116" s="5"/>
      <c r="AC116" s="5"/>
      <c r="AD116" s="5"/>
    </row>
    <row r="117" spans="1:30" ht="15.75" customHeight="1">
      <c r="A117" s="2020" t="s">
        <v>1550</v>
      </c>
      <c r="B117" s="2019">
        <v>3</v>
      </c>
      <c r="C117" s="2019"/>
      <c r="D117" s="2019">
        <v>2</v>
      </c>
      <c r="E117" s="2019">
        <v>4</v>
      </c>
      <c r="F117" s="2019">
        <v>1</v>
      </c>
      <c r="G117" s="2019"/>
      <c r="H117" s="2019"/>
      <c r="I117" s="2019"/>
      <c r="J117" s="2019">
        <v>1</v>
      </c>
      <c r="K117" s="2017">
        <f t="shared" si="4"/>
        <v>11</v>
      </c>
      <c r="L117" s="5"/>
      <c r="M117" s="5"/>
      <c r="N117" s="5"/>
      <c r="O117" s="5"/>
      <c r="P117" s="5"/>
      <c r="Q117" s="5"/>
      <c r="R117" s="5"/>
      <c r="S117" s="5"/>
      <c r="T117" s="5"/>
      <c r="U117" s="5"/>
      <c r="V117" s="5"/>
      <c r="W117" s="5"/>
      <c r="X117" s="5"/>
      <c r="Y117" s="5"/>
      <c r="Z117" s="5"/>
      <c r="AA117" s="5"/>
      <c r="AB117" s="5"/>
      <c r="AC117" s="5"/>
      <c r="AD117" s="5"/>
    </row>
    <row r="118" spans="1:30" ht="15.75" customHeight="1">
      <c r="A118" s="2020" t="s">
        <v>1551</v>
      </c>
      <c r="B118" s="2019">
        <v>1</v>
      </c>
      <c r="C118" s="2019"/>
      <c r="D118" s="2019">
        <v>1</v>
      </c>
      <c r="E118" s="2019">
        <v>1</v>
      </c>
      <c r="F118" s="2019"/>
      <c r="G118" s="2019"/>
      <c r="H118" s="2019"/>
      <c r="I118" s="2019"/>
      <c r="J118" s="2019"/>
      <c r="K118" s="2017">
        <f t="shared" si="4"/>
        <v>3</v>
      </c>
      <c r="L118" s="5"/>
      <c r="M118" s="5"/>
      <c r="N118" s="5"/>
      <c r="O118" s="5"/>
      <c r="P118" s="5"/>
      <c r="Q118" s="5"/>
      <c r="R118" s="5"/>
      <c r="S118" s="5"/>
      <c r="T118" s="5"/>
      <c r="U118" s="5"/>
      <c r="V118" s="5"/>
      <c r="W118" s="5"/>
      <c r="X118" s="5"/>
      <c r="Y118" s="5"/>
      <c r="Z118" s="5"/>
      <c r="AA118" s="5"/>
      <c r="AB118" s="5"/>
      <c r="AC118" s="5"/>
      <c r="AD118" s="5"/>
    </row>
    <row r="119" spans="1:30" ht="15.75" customHeight="1">
      <c r="A119" s="2020" t="s">
        <v>1552</v>
      </c>
      <c r="B119" s="2019">
        <v>1</v>
      </c>
      <c r="C119" s="2019"/>
      <c r="D119" s="2019"/>
      <c r="E119" s="2019"/>
      <c r="F119" s="2019">
        <v>1</v>
      </c>
      <c r="G119" s="2019"/>
      <c r="H119" s="2019"/>
      <c r="I119" s="2019"/>
      <c r="J119" s="2019"/>
      <c r="K119" s="2017">
        <f t="shared" si="4"/>
        <v>2</v>
      </c>
      <c r="L119" s="5"/>
      <c r="M119" s="5"/>
      <c r="N119" s="5"/>
      <c r="O119" s="5"/>
      <c r="P119" s="5"/>
      <c r="Q119" s="5"/>
      <c r="R119" s="5"/>
      <c r="S119" s="5"/>
      <c r="T119" s="5"/>
      <c r="U119" s="5"/>
      <c r="V119" s="5"/>
      <c r="W119" s="5"/>
      <c r="X119" s="5"/>
      <c r="Y119" s="5"/>
      <c r="Z119" s="5"/>
      <c r="AA119" s="5"/>
      <c r="AB119" s="5"/>
      <c r="AC119" s="5"/>
      <c r="AD119" s="5"/>
    </row>
    <row r="120" spans="1:30" ht="15.75" customHeight="1">
      <c r="A120" s="2020" t="s">
        <v>1553</v>
      </c>
      <c r="B120" s="2019"/>
      <c r="C120" s="2019"/>
      <c r="D120" s="2019"/>
      <c r="E120" s="2019">
        <v>2</v>
      </c>
      <c r="F120" s="2019">
        <v>1</v>
      </c>
      <c r="G120" s="2019"/>
      <c r="H120" s="2019"/>
      <c r="I120" s="2019"/>
      <c r="J120" s="2019">
        <v>1</v>
      </c>
      <c r="K120" s="2017">
        <f t="shared" si="4"/>
        <v>4</v>
      </c>
      <c r="L120" s="5"/>
      <c r="M120" s="5"/>
      <c r="N120" s="5"/>
      <c r="O120" s="5"/>
      <c r="P120" s="5"/>
      <c r="Q120" s="5"/>
      <c r="R120" s="5"/>
      <c r="S120" s="5"/>
      <c r="T120" s="5"/>
      <c r="U120" s="5"/>
      <c r="V120" s="5"/>
      <c r="W120" s="5"/>
      <c r="X120" s="5"/>
      <c r="Y120" s="5"/>
      <c r="Z120" s="5"/>
      <c r="AA120" s="5"/>
      <c r="AB120" s="5"/>
      <c r="AC120" s="5"/>
      <c r="AD120" s="5"/>
    </row>
    <row r="121" spans="1:30" ht="15.75" customHeight="1">
      <c r="A121" s="2020" t="s">
        <v>1554</v>
      </c>
      <c r="B121" s="2019">
        <v>1</v>
      </c>
      <c r="C121" s="2019"/>
      <c r="D121" s="2019"/>
      <c r="E121" s="2019">
        <v>2</v>
      </c>
      <c r="F121" s="2019"/>
      <c r="G121" s="2019"/>
      <c r="H121" s="2019"/>
      <c r="I121" s="2019"/>
      <c r="J121" s="2019"/>
      <c r="K121" s="2017">
        <f t="shared" si="4"/>
        <v>3</v>
      </c>
      <c r="L121" s="5"/>
      <c r="M121" s="5"/>
      <c r="N121" s="5"/>
      <c r="O121" s="5"/>
      <c r="P121" s="5"/>
      <c r="Q121" s="5"/>
      <c r="R121" s="5"/>
      <c r="S121" s="5"/>
      <c r="T121" s="5"/>
      <c r="U121" s="5"/>
      <c r="V121" s="5"/>
      <c r="W121" s="5"/>
      <c r="X121" s="5"/>
      <c r="Y121" s="5"/>
      <c r="Z121" s="5"/>
      <c r="AA121" s="5"/>
      <c r="AB121" s="5"/>
      <c r="AC121" s="5"/>
      <c r="AD121" s="5"/>
    </row>
    <row r="122" spans="1:30" ht="15.75" customHeight="1">
      <c r="A122" s="2021" t="s">
        <v>1555</v>
      </c>
      <c r="B122" s="2019">
        <v>2</v>
      </c>
      <c r="C122" s="2019"/>
      <c r="D122" s="2019"/>
      <c r="E122" s="2019"/>
      <c r="F122" s="2019">
        <v>1</v>
      </c>
      <c r="G122" s="2019"/>
      <c r="H122" s="2019"/>
      <c r="I122" s="2019"/>
      <c r="J122" s="2019"/>
      <c r="K122" s="2017">
        <f t="shared" si="4"/>
        <v>3</v>
      </c>
      <c r="L122" s="5"/>
      <c r="M122" s="5"/>
      <c r="N122" s="5"/>
      <c r="O122" s="5"/>
      <c r="P122" s="5"/>
      <c r="Q122" s="5"/>
      <c r="R122" s="5"/>
      <c r="S122" s="5"/>
      <c r="T122" s="5"/>
      <c r="U122" s="5"/>
      <c r="V122" s="5"/>
      <c r="W122" s="5"/>
      <c r="X122" s="5"/>
      <c r="Y122" s="5"/>
      <c r="Z122" s="5"/>
      <c r="AA122" s="5"/>
      <c r="AB122" s="5"/>
      <c r="AC122" s="5"/>
      <c r="AD122" s="5"/>
    </row>
    <row r="123" spans="1:30" ht="15.75" customHeight="1">
      <c r="A123" s="2022" t="s">
        <v>7985</v>
      </c>
      <c r="B123" s="2019">
        <v>1</v>
      </c>
      <c r="C123" s="2019"/>
      <c r="D123" s="2019">
        <v>3</v>
      </c>
      <c r="E123" s="2019"/>
      <c r="F123" s="2019"/>
      <c r="G123" s="2019"/>
      <c r="H123" s="2019"/>
      <c r="I123" s="2019"/>
      <c r="J123" s="2019"/>
      <c r="K123" s="2017">
        <f t="shared" si="4"/>
        <v>4</v>
      </c>
      <c r="L123" s="5"/>
      <c r="M123" s="5"/>
      <c r="N123" s="5"/>
      <c r="O123" s="5"/>
      <c r="P123" s="5"/>
      <c r="Q123" s="5"/>
      <c r="R123" s="5"/>
      <c r="S123" s="5"/>
      <c r="T123" s="5"/>
      <c r="U123" s="5"/>
      <c r="V123" s="5"/>
      <c r="W123" s="5"/>
      <c r="X123" s="5"/>
      <c r="Y123" s="5"/>
      <c r="Z123" s="5"/>
      <c r="AA123" s="5"/>
      <c r="AB123" s="5"/>
      <c r="AC123" s="5"/>
      <c r="AD123" s="5"/>
    </row>
    <row r="124" spans="1:30" ht="15.75" customHeight="1">
      <c r="A124" s="2023" t="s">
        <v>11528</v>
      </c>
      <c r="B124" s="2019"/>
      <c r="C124" s="2019"/>
      <c r="D124" s="2019"/>
      <c r="E124" s="2019"/>
      <c r="F124" s="2019"/>
      <c r="G124" s="2019"/>
      <c r="H124" s="2019"/>
      <c r="I124" s="2019"/>
      <c r="J124" s="2019"/>
      <c r="K124" s="2017">
        <f t="shared" si="4"/>
        <v>0</v>
      </c>
      <c r="L124" s="5"/>
      <c r="M124" s="5"/>
      <c r="N124" s="5"/>
      <c r="O124" s="5"/>
      <c r="P124" s="5"/>
      <c r="Q124" s="5"/>
      <c r="R124" s="5"/>
      <c r="S124" s="5"/>
      <c r="T124" s="5"/>
      <c r="U124" s="5"/>
      <c r="V124" s="5"/>
      <c r="W124" s="5"/>
      <c r="X124" s="5"/>
      <c r="Y124" s="5"/>
      <c r="Z124" s="5"/>
      <c r="AA124" s="5"/>
      <c r="AB124" s="5"/>
      <c r="AC124" s="5"/>
      <c r="AD124" s="5"/>
    </row>
    <row r="125" spans="1:30" ht="15.75" customHeight="1">
      <c r="A125" s="2012" t="s">
        <v>715</v>
      </c>
      <c r="B125" s="2017">
        <f t="shared" ref="B125:K125" si="5">SUM(B111:B124)</f>
        <v>15</v>
      </c>
      <c r="C125" s="2017">
        <f t="shared" si="5"/>
        <v>0</v>
      </c>
      <c r="D125" s="2017">
        <f t="shared" si="5"/>
        <v>13</v>
      </c>
      <c r="E125" s="2017">
        <f t="shared" si="5"/>
        <v>20</v>
      </c>
      <c r="F125" s="2017">
        <f t="shared" si="5"/>
        <v>5</v>
      </c>
      <c r="G125" s="2017">
        <f t="shared" si="5"/>
        <v>0</v>
      </c>
      <c r="H125" s="2017">
        <f t="shared" si="5"/>
        <v>0</v>
      </c>
      <c r="I125" s="2017">
        <f t="shared" si="5"/>
        <v>0</v>
      </c>
      <c r="J125" s="2017">
        <f t="shared" si="5"/>
        <v>3</v>
      </c>
      <c r="K125" s="2017">
        <f t="shared" si="5"/>
        <v>56</v>
      </c>
      <c r="L125" s="5"/>
      <c r="M125" s="5"/>
      <c r="N125" s="5"/>
      <c r="O125" s="5"/>
      <c r="P125" s="5"/>
      <c r="Q125" s="5"/>
      <c r="R125" s="5"/>
      <c r="S125" s="5"/>
      <c r="T125" s="5"/>
      <c r="U125" s="5"/>
      <c r="V125" s="5"/>
      <c r="W125" s="5"/>
      <c r="X125" s="5"/>
      <c r="Y125" s="5"/>
      <c r="Z125" s="5"/>
      <c r="AA125" s="5"/>
      <c r="AB125" s="5"/>
      <c r="AC125" s="5"/>
      <c r="AD125" s="5"/>
    </row>
    <row r="126" spans="1:30" ht="15.75" customHeight="1">
      <c r="A126" s="2030" t="s">
        <v>12055</v>
      </c>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row>
    <row r="127" spans="1:30"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row>
    <row r="128" spans="1:30"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row>
    <row r="129" spans="1:30"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row>
    <row r="130" spans="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row>
    <row r="131" spans="1:30"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row>
    <row r="132" spans="1:30"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row>
    <row r="133" spans="1:30"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row>
    <row r="134" spans="1:30"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row>
    <row r="135" spans="1:30"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row>
    <row r="136" spans="1:30"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row>
    <row r="137" spans="1:30"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row>
    <row r="138" spans="1:30"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row>
    <row r="139" spans="1:30"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row>
    <row r="140" spans="1:3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row>
    <row r="141" spans="1:30"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row>
    <row r="142" spans="1:30"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row>
    <row r="143" spans="1:30"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row>
    <row r="144" spans="1:30"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row>
    <row r="145" spans="1:30"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row>
    <row r="146" spans="1:30"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row>
    <row r="147" spans="1:30"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row>
    <row r="148" spans="1:30"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row>
    <row r="149" spans="1:30"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row>
    <row r="150" spans="1:3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row>
    <row r="151" spans="1:30"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row>
    <row r="152" spans="1:30"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row>
    <row r="153" spans="1:30"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row>
    <row r="154" spans="1:30"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row>
    <row r="155" spans="1:30"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row>
    <row r="156" spans="1:30"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row>
    <row r="157" spans="1:30"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row>
    <row r="158" spans="1:30"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row>
    <row r="159" spans="1:30"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row>
    <row r="160" spans="1:3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row>
    <row r="161" spans="1:30"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row>
    <row r="162" spans="1:30"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row>
    <row r="163" spans="1:30"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row>
    <row r="164" spans="1:30"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row>
    <row r="165" spans="1:30"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row>
    <row r="166" spans="1:30"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row>
    <row r="167" spans="1:30"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row>
    <row r="168" spans="1:30"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row>
    <row r="169" spans="1:30"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row>
    <row r="170" spans="1:3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row>
    <row r="171" spans="1:30"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row>
    <row r="172" spans="1:30"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row>
    <row r="173" spans="1:30"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row>
    <row r="174" spans="1:30"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row>
    <row r="175" spans="1:30"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row>
    <row r="176" spans="1:30"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row>
    <row r="177" spans="1:30"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row>
    <row r="178" spans="1:30"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row>
    <row r="179" spans="1:30"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row>
    <row r="180" spans="1:3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row>
    <row r="181" spans="1:30"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row>
    <row r="182" spans="1:30"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row>
    <row r="183" spans="1:30"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row>
    <row r="184" spans="1:30"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row>
    <row r="185" spans="1:30"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row>
    <row r="186" spans="1:30"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row>
    <row r="187" spans="1:30"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row>
    <row r="188" spans="1:30"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row>
    <row r="189" spans="1:30"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row>
    <row r="190" spans="1:3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row>
    <row r="191" spans="1:30"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row>
    <row r="192" spans="1:30"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row>
    <row r="193" spans="1:30"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row>
    <row r="194" spans="1:30"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row>
    <row r="195" spans="1:30"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row>
    <row r="196" spans="1:30"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row>
    <row r="197" spans="1:30"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row>
    <row r="198" spans="1:30"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row>
    <row r="199" spans="1:30"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row>
    <row r="200" spans="1:3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row>
    <row r="201" spans="1:30"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row>
    <row r="202" spans="1:30"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row>
    <row r="203" spans="1:30"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row>
    <row r="204" spans="1:30"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row>
    <row r="205" spans="1:30"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row>
    <row r="206" spans="1:30"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row>
    <row r="207" spans="1:30"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row>
    <row r="208" spans="1:30"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row>
    <row r="209" spans="1:30"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row>
    <row r="210" spans="1:3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row>
    <row r="211" spans="1:30"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row>
    <row r="212" spans="1:30"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row>
    <row r="213" spans="1:30"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row>
    <row r="214" spans="1:30"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row>
    <row r="215" spans="1:30"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row>
    <row r="216" spans="1:30"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row>
    <row r="217" spans="1:30"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row>
    <row r="218" spans="1:30"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row>
    <row r="219" spans="1:30"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row>
    <row r="220" spans="1:3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row>
    <row r="221" spans="1:30"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row>
    <row r="222" spans="1:30"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row>
    <row r="223" spans="1:30"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row>
    <row r="224" spans="1:30"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row>
    <row r="225" spans="1:30"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row>
    <row r="226" spans="1:30"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row>
    <row r="227" spans="1:30"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row>
    <row r="228" spans="1:30"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row>
    <row r="229" spans="1:30"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row>
    <row r="230" spans="1: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row>
    <row r="231" spans="1:30"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row>
    <row r="232" spans="1:30"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row>
    <row r="233" spans="1:30"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row>
    <row r="234" spans="1:30"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row>
    <row r="235" spans="1:30"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row>
    <row r="236" spans="1:30"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row>
    <row r="237" spans="1:30"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row>
    <row r="238" spans="1:30"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row>
    <row r="239" spans="1:30"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row>
    <row r="240" spans="1:3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row>
    <row r="241" spans="1:30"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row>
    <row r="242" spans="1:30"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row>
    <row r="243" spans="1:30"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row>
    <row r="244" spans="1:30"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row>
    <row r="245" spans="1:30"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row>
    <row r="246" spans="1:30"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row>
    <row r="247" spans="1:30"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row>
    <row r="248" spans="1:30"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row>
    <row r="249" spans="1:30"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row>
    <row r="250" spans="1:3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row>
    <row r="251" spans="1:30"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row>
    <row r="252" spans="1:30"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row>
    <row r="253" spans="1:30"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row>
    <row r="254" spans="1:30"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row>
    <row r="255" spans="1:30"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row>
    <row r="256" spans="1:30"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row>
    <row r="257" spans="1:30"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row>
    <row r="258" spans="1:30"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row>
    <row r="259" spans="1:30"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row>
    <row r="260" spans="1:3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row>
    <row r="261" spans="1:30"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row>
    <row r="262" spans="1:30"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row>
    <row r="263" spans="1:30"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row>
    <row r="264" spans="1:30"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row>
    <row r="265" spans="1:30"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row>
    <row r="266" spans="1:30"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row>
    <row r="267" spans="1:30"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row>
    <row r="268" spans="1:30"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row>
    <row r="269" spans="1:30"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row>
    <row r="270" spans="1:3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row>
    <row r="271" spans="1:30"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row>
    <row r="272" spans="1:30"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row>
    <row r="273" spans="1:30"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row>
    <row r="274" spans="1:30"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row>
    <row r="275" spans="1:30"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row>
    <row r="276" spans="1:30"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row>
    <row r="277" spans="1:30"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row>
    <row r="278" spans="1:30"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row>
    <row r="279" spans="1:30"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row>
    <row r="280" spans="1:3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row>
    <row r="281" spans="1:30"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row>
    <row r="282" spans="1:30"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row>
    <row r="283" spans="1:30"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row>
    <row r="284" spans="1:30"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row>
    <row r="285" spans="1:30"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row>
    <row r="286" spans="1:30"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row>
    <row r="287" spans="1:30"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row>
    <row r="288" spans="1:30"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row>
    <row r="289" spans="1:30"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row>
    <row r="290" spans="1:3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row>
    <row r="291" spans="1:30"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row>
    <row r="292" spans="1:30"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row>
    <row r="293" spans="1:30"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row>
    <row r="294" spans="1:30"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row>
    <row r="295" spans="1:30"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row>
    <row r="296" spans="1:30"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row>
    <row r="297" spans="1:30"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row>
    <row r="298" spans="1:30"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row>
    <row r="299" spans="1:30"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row>
    <row r="300" spans="1:3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row>
    <row r="301" spans="1:30"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row>
    <row r="302" spans="1:30"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row>
    <row r="303" spans="1:30"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row>
    <row r="304" spans="1:30"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row>
    <row r="305" spans="1:30"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row>
    <row r="306" spans="1:30"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row>
    <row r="307" spans="1:30"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row>
    <row r="308" spans="1:30"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row>
    <row r="309" spans="1:30"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row>
    <row r="310" spans="1:3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row>
    <row r="311" spans="1:30"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row>
    <row r="312" spans="1:30"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row>
    <row r="313" spans="1:30"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row>
    <row r="314" spans="1:30"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row>
    <row r="315" spans="1:30"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row>
    <row r="316" spans="1:30"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row>
    <row r="317" spans="1:30"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row>
    <row r="318" spans="1:30"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row>
    <row r="319" spans="1:30"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row>
    <row r="320" spans="1:3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row>
    <row r="321" spans="1:30"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row>
    <row r="322" spans="1:30"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row>
    <row r="323" spans="1:30"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row>
    <row r="324" spans="1:30"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row>
    <row r="325" spans="1:30"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row>
    <row r="326" spans="1:30"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row>
    <row r="327" spans="1:30"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row>
    <row r="328" spans="1:30"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row>
    <row r="329" spans="1:30"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row>
    <row r="330" spans="1: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row>
    <row r="331" spans="1:30"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row>
    <row r="332" spans="1:30"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row>
    <row r="333" spans="1:30"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row>
    <row r="334" spans="1:30"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row>
    <row r="335" spans="1:30"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row>
    <row r="336" spans="1:30"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row>
    <row r="337" spans="1:30"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row>
    <row r="338" spans="1:30"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row>
    <row r="339" spans="1:30"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row>
    <row r="340" spans="1:3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row>
    <row r="341" spans="1:30"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row>
    <row r="342" spans="1:30"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row>
    <row r="343" spans="1:30"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row>
    <row r="344" spans="1:30"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row>
    <row r="345" spans="1:30"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row>
    <row r="346" spans="1:30"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row>
    <row r="347" spans="1:30"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row>
    <row r="348" spans="1:30"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row>
    <row r="349" spans="1:30"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row>
    <row r="350" spans="1:3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row>
    <row r="351" spans="1:30"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row>
    <row r="352" spans="1:30"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row>
    <row r="353" spans="1:30"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row>
    <row r="354" spans="1:30"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row>
    <row r="355" spans="1:30"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row>
    <row r="356" spans="1:30"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row>
    <row r="357" spans="1:30"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row>
    <row r="358" spans="1:30"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row>
    <row r="359" spans="1:30"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row>
    <row r="360" spans="1:3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row>
    <row r="361" spans="1:30"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row>
    <row r="362" spans="1:30"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row>
    <row r="363" spans="1:30"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row>
    <row r="364" spans="1:30"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row>
    <row r="365" spans="1:30"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row>
    <row r="366" spans="1:30"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row>
    <row r="367" spans="1:30"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row>
    <row r="368" spans="1:30"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row>
    <row r="369" spans="1:30"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row>
    <row r="370" spans="1:3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row>
    <row r="371" spans="1:30"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row>
    <row r="372" spans="1:30"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row>
    <row r="373" spans="1:30"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row>
    <row r="374" spans="1:30"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row>
    <row r="375" spans="1:30"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row>
    <row r="376" spans="1:30"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row>
    <row r="377" spans="1:30"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row>
    <row r="378" spans="1:30"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row>
    <row r="379" spans="1:30"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row>
    <row r="380" spans="1:3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row>
    <row r="381" spans="1:30"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row>
    <row r="382" spans="1:30"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row>
    <row r="383" spans="1:30"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row>
    <row r="384" spans="1:30"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row>
    <row r="385" spans="1:30"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row>
    <row r="386" spans="1:30"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row>
    <row r="387" spans="1:30"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row>
    <row r="388" spans="1:30"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row>
    <row r="389" spans="1:30"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row>
    <row r="390" spans="1:3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row>
    <row r="391" spans="1:30"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row>
    <row r="392" spans="1:30"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row>
    <row r="393" spans="1:30"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row>
    <row r="394" spans="1:30"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row>
    <row r="395" spans="1:30"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row>
    <row r="396" spans="1:30"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row>
    <row r="397" spans="1:30"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row>
    <row r="398" spans="1:30"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row>
    <row r="399" spans="1:30"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row>
    <row r="400" spans="1:3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row>
    <row r="401" spans="1:30"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row>
    <row r="402" spans="1:30"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row>
    <row r="403" spans="1:30"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row>
    <row r="404" spans="1:30"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row>
    <row r="405" spans="1:30"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row>
    <row r="406" spans="1:30"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row>
    <row r="407" spans="1:30"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row>
    <row r="408" spans="1:30"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row>
    <row r="409" spans="1:30"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row>
    <row r="410" spans="1:3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row>
    <row r="411" spans="1:30"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row>
    <row r="412" spans="1:30"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row>
    <row r="413" spans="1:30"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row>
    <row r="414" spans="1:30"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row>
    <row r="415" spans="1:30"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row>
    <row r="416" spans="1:30"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row>
    <row r="417" spans="1:30"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row>
    <row r="418" spans="1:30"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row>
    <row r="419" spans="1:30"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row>
    <row r="420" spans="1:3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row>
    <row r="421" spans="1:30"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row>
    <row r="422" spans="1:30"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row>
    <row r="423" spans="1:30"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row>
    <row r="424" spans="1:30"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row>
    <row r="425" spans="1:30"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row>
    <row r="426" spans="1:30"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row>
    <row r="427" spans="1:30"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row>
    <row r="428" spans="1:30"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row>
    <row r="429" spans="1:30"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row>
    <row r="430" spans="1: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row>
    <row r="431" spans="1:30"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row>
    <row r="432" spans="1:30"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row>
    <row r="433" spans="1:30"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row>
    <row r="434" spans="1:30"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row>
    <row r="435" spans="1:30"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row>
    <row r="436" spans="1:30"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row>
    <row r="437" spans="1:30"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row>
    <row r="438" spans="1:30"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row>
    <row r="439" spans="1:30"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row>
    <row r="440" spans="1:3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row>
    <row r="441" spans="1:30"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row>
    <row r="442" spans="1:30"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row>
    <row r="443" spans="1:30"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row>
    <row r="444" spans="1:30"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row>
    <row r="445" spans="1:30"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row>
    <row r="446" spans="1:30"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row>
    <row r="447" spans="1:30"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row>
    <row r="448" spans="1:30"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row>
    <row r="449" spans="1:30"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row>
    <row r="450" spans="1:3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row>
    <row r="451" spans="1:30"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row>
    <row r="452" spans="1:30"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row>
    <row r="453" spans="1:30"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row>
    <row r="454" spans="1:30"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row>
    <row r="455" spans="1:30"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row>
    <row r="456" spans="1:30"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row>
    <row r="457" spans="1:30"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row>
    <row r="458" spans="1:30"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row>
    <row r="459" spans="1:30"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row>
    <row r="460" spans="1:3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row>
    <row r="461" spans="1:30"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row>
    <row r="462" spans="1:30"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row>
    <row r="463" spans="1:30"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row>
    <row r="464" spans="1:30"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row>
    <row r="465" spans="1:30"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row>
    <row r="466" spans="1:30"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row>
    <row r="467" spans="1:30"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row>
    <row r="468" spans="1:30"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row>
    <row r="469" spans="1:30"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row>
    <row r="470" spans="1:3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row>
    <row r="471" spans="1:30"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row>
    <row r="472" spans="1:30"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row>
    <row r="473" spans="1:30"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row>
    <row r="474" spans="1:30"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row>
    <row r="475" spans="1:30"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row>
    <row r="476" spans="1:30"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row>
    <row r="477" spans="1:30"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row>
    <row r="478" spans="1:30"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row>
    <row r="479" spans="1:30"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row>
    <row r="480" spans="1:3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row>
    <row r="481" spans="1:30"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row>
    <row r="482" spans="1:30"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row>
    <row r="483" spans="1:30"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row>
    <row r="484" spans="1:30"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row>
    <row r="485" spans="1:30"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row>
    <row r="486" spans="1:30"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row>
    <row r="487" spans="1:30"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row>
    <row r="488" spans="1:30"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row>
    <row r="489" spans="1:30"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row>
    <row r="490" spans="1:3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row>
    <row r="491" spans="1:30"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row>
    <row r="492" spans="1:30"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row>
    <row r="493" spans="1:30"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row>
    <row r="494" spans="1:30"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row>
    <row r="495" spans="1:30"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row>
    <row r="496" spans="1:30"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row>
    <row r="497" spans="1:30"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row>
    <row r="498" spans="1:30"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row>
    <row r="499" spans="1:30"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row>
    <row r="500" spans="1:3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row>
    <row r="501" spans="1:30"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row>
    <row r="502" spans="1:30"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row>
    <row r="503" spans="1:30"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row>
    <row r="504" spans="1:30"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row>
    <row r="505" spans="1:30"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row>
    <row r="506" spans="1:30"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row>
    <row r="507" spans="1:30"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row>
    <row r="508" spans="1:30"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row>
    <row r="509" spans="1:30"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row>
    <row r="510" spans="1:3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row>
    <row r="511" spans="1:30"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row>
    <row r="512" spans="1:30"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row>
    <row r="513" spans="1:30"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row>
    <row r="514" spans="1:30"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row>
    <row r="515" spans="1:30"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row>
    <row r="516" spans="1:30"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row>
    <row r="517" spans="1:30"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row>
    <row r="518" spans="1:30"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row>
    <row r="519" spans="1:30"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row>
    <row r="520" spans="1:3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row>
    <row r="521" spans="1:30"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row>
    <row r="522" spans="1:30"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row>
    <row r="523" spans="1:30"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row>
    <row r="524" spans="1:30"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row>
    <row r="525" spans="1:30"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row>
    <row r="526" spans="1:30"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row>
    <row r="527" spans="1:30"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row>
    <row r="528" spans="1:30"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row>
    <row r="529" spans="1:30"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row>
    <row r="530" spans="1: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row>
    <row r="531" spans="1:30"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row>
    <row r="532" spans="1:30"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row>
    <row r="533" spans="1:30"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row>
    <row r="534" spans="1:30"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row>
    <row r="535" spans="1:30"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row>
    <row r="536" spans="1:30"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row>
    <row r="537" spans="1:30"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row>
    <row r="538" spans="1:30"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row>
    <row r="539" spans="1:30"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row>
    <row r="540" spans="1:3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row>
    <row r="541" spans="1:30"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row>
    <row r="542" spans="1:30"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row>
    <row r="543" spans="1:30"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row>
    <row r="544" spans="1:30"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row>
    <row r="545" spans="1:30"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row>
    <row r="546" spans="1:30"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row>
    <row r="547" spans="1:30"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row>
    <row r="548" spans="1:30"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row>
    <row r="549" spans="1:30"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row>
    <row r="550" spans="1:3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row>
    <row r="551" spans="1:30"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row>
    <row r="552" spans="1:30"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row>
    <row r="553" spans="1:30"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row>
    <row r="554" spans="1:30"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row>
    <row r="555" spans="1:30"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row>
    <row r="556" spans="1:30"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row>
    <row r="557" spans="1:30"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row>
    <row r="558" spans="1:30"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row>
    <row r="559" spans="1:30"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row>
    <row r="560" spans="1:3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row>
    <row r="561" spans="1:30"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row>
    <row r="562" spans="1:30"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row>
    <row r="563" spans="1:30"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row>
    <row r="564" spans="1:30"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row>
    <row r="565" spans="1:30"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row>
    <row r="566" spans="1:30"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row>
    <row r="567" spans="1:30"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row>
    <row r="568" spans="1:30"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row>
    <row r="569" spans="1:30"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row>
    <row r="570" spans="1:3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row>
    <row r="571" spans="1:30"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row>
    <row r="572" spans="1:30"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row>
    <row r="573" spans="1:30"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row>
    <row r="574" spans="1:30"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row>
    <row r="575" spans="1:30"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row>
    <row r="576" spans="1:30"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row>
    <row r="577" spans="1:30"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row>
    <row r="578" spans="1:30"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row>
    <row r="579" spans="1:30"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row>
    <row r="580" spans="1:3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row>
    <row r="581" spans="1:30"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row>
    <row r="582" spans="1:30"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row>
    <row r="583" spans="1:30"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row>
    <row r="584" spans="1:30"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row>
    <row r="585" spans="1:30"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row>
    <row r="586" spans="1:30"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row>
    <row r="587" spans="1:30"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row>
    <row r="588" spans="1:30"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row>
    <row r="589" spans="1:30"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row>
    <row r="590" spans="1:3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row>
    <row r="591" spans="1:30"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row>
    <row r="592" spans="1:30"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row>
    <row r="593" spans="1:30"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row>
    <row r="594" spans="1:30"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row>
    <row r="595" spans="1:30"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row>
    <row r="596" spans="1:30"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row>
    <row r="597" spans="1:30"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row>
    <row r="598" spans="1:30"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row>
    <row r="599" spans="1:30"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row>
    <row r="600" spans="1:3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row>
    <row r="601" spans="1:30"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row>
    <row r="602" spans="1:30"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row>
    <row r="603" spans="1:30"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row>
    <row r="604" spans="1:30"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row>
    <row r="605" spans="1:30"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row>
    <row r="606" spans="1:30"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row>
    <row r="607" spans="1:30"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row>
    <row r="608" spans="1:30"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row>
    <row r="609" spans="1:30"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row>
    <row r="610" spans="1:3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row>
    <row r="611" spans="1:30"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row>
    <row r="612" spans="1:30"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row>
    <row r="613" spans="1:30"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row>
    <row r="614" spans="1:30"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row>
    <row r="615" spans="1:30"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row>
    <row r="616" spans="1:30"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row>
    <row r="617" spans="1:30"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row>
    <row r="618" spans="1:30"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row>
    <row r="619" spans="1:30"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row>
    <row r="620" spans="1:3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row>
    <row r="621" spans="1:30"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row>
    <row r="622" spans="1:30"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row>
    <row r="623" spans="1:30"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row>
    <row r="624" spans="1:30"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row>
    <row r="625" spans="1:30"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row>
    <row r="626" spans="1:30"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row>
    <row r="627" spans="1:30"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row>
    <row r="628" spans="1:30"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row>
    <row r="629" spans="1:30"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row>
    <row r="630" spans="1: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row>
    <row r="631" spans="1:30"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row>
    <row r="632" spans="1:30"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row>
    <row r="633" spans="1:30"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row>
    <row r="634" spans="1:30"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row>
    <row r="635" spans="1:30"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row>
    <row r="636" spans="1:30"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row>
    <row r="637" spans="1:30"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row>
    <row r="638" spans="1:30"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row>
    <row r="639" spans="1:30"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row>
    <row r="640" spans="1:3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row>
    <row r="641" spans="1:30"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row>
    <row r="642" spans="1:30"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row>
    <row r="643" spans="1:30"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row>
    <row r="644" spans="1:30"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row>
    <row r="645" spans="1:30"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row>
    <row r="646" spans="1:30"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row>
    <row r="647" spans="1:30"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row>
    <row r="648" spans="1:30"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row>
    <row r="649" spans="1:30"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row>
    <row r="650" spans="1:3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row>
    <row r="651" spans="1:30"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row>
    <row r="652" spans="1:30"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row>
    <row r="653" spans="1:30"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row>
    <row r="654" spans="1:30"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row>
    <row r="655" spans="1:30"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row>
    <row r="656" spans="1:30"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row>
    <row r="657" spans="1:30"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row>
    <row r="658" spans="1:30"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row>
    <row r="659" spans="1:30"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row>
    <row r="660" spans="1:3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row>
    <row r="661" spans="1:30"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row>
    <row r="662" spans="1:30"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row>
    <row r="663" spans="1:30"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row>
    <row r="664" spans="1:30"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row>
    <row r="665" spans="1:30"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row>
    <row r="666" spans="1:30"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row>
    <row r="667" spans="1:30"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row>
    <row r="668" spans="1:30"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row>
    <row r="669" spans="1:30"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row>
    <row r="670" spans="1:3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row>
    <row r="671" spans="1:30"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row>
    <row r="672" spans="1:30"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row>
    <row r="673" spans="1:30"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row>
    <row r="674" spans="1:30"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row>
    <row r="675" spans="1:30"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row>
    <row r="676" spans="1:30"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row>
    <row r="677" spans="1:30"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row>
    <row r="678" spans="1:30"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row>
    <row r="679" spans="1:30"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row>
    <row r="680" spans="1:3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row>
    <row r="681" spans="1:30"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row>
    <row r="682" spans="1:30"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row>
    <row r="683" spans="1:30"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row>
    <row r="684" spans="1:30"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row>
    <row r="685" spans="1:30"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row>
    <row r="686" spans="1:30"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row>
    <row r="687" spans="1:30"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row>
    <row r="688" spans="1:30"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row>
    <row r="689" spans="1:30"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row>
    <row r="690" spans="1:3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row>
    <row r="691" spans="1:30"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row>
    <row r="692" spans="1:30"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row>
    <row r="693" spans="1:30"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row>
    <row r="694" spans="1:30"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row>
    <row r="695" spans="1:30"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row>
    <row r="696" spans="1:30"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row>
    <row r="697" spans="1:30"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row>
    <row r="698" spans="1:30"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row>
    <row r="699" spans="1:30"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row>
    <row r="700" spans="1:3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row>
    <row r="701" spans="1:30"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row>
    <row r="702" spans="1:30"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row>
    <row r="703" spans="1:30"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row>
    <row r="704" spans="1:30"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row>
    <row r="705" spans="1:30"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row>
    <row r="706" spans="1:30"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row>
    <row r="707" spans="1:30"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row>
    <row r="708" spans="1:30"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row>
    <row r="709" spans="1:30"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row>
    <row r="710" spans="1:3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row>
    <row r="711" spans="1:30"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row>
    <row r="712" spans="1:30"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row>
    <row r="713" spans="1:30"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row>
    <row r="714" spans="1:30"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row>
    <row r="715" spans="1:30"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row>
    <row r="716" spans="1:30"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row>
    <row r="717" spans="1:30"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row>
    <row r="718" spans="1:30"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row>
    <row r="719" spans="1:30"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row>
    <row r="720" spans="1:3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row>
    <row r="721" spans="1:30"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row>
    <row r="722" spans="1:30"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row>
    <row r="723" spans="1:30"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row>
    <row r="724" spans="1:30"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row>
    <row r="725" spans="1:30"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row>
    <row r="726" spans="1:30"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row>
    <row r="727" spans="1:30"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row>
    <row r="728" spans="1:30"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row>
    <row r="729" spans="1:30"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row>
    <row r="730" spans="1: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row>
    <row r="731" spans="1:30"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row>
    <row r="732" spans="1:30"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row>
    <row r="733" spans="1:30"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row>
    <row r="734" spans="1:30"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row>
    <row r="735" spans="1:30"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row>
    <row r="736" spans="1:30"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row>
    <row r="737" spans="1:30"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row>
    <row r="738" spans="1:30"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row>
    <row r="739" spans="1:30"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row>
    <row r="740" spans="1:3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row>
    <row r="741" spans="1:30"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row>
    <row r="742" spans="1:30"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row>
    <row r="743" spans="1:30"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row>
    <row r="744" spans="1:30"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row>
    <row r="745" spans="1:30"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row>
    <row r="746" spans="1:30"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row>
    <row r="747" spans="1:30"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row>
    <row r="748" spans="1:30"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row>
    <row r="749" spans="1:30"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row>
    <row r="750" spans="1:3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row>
    <row r="751" spans="1:30"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row>
    <row r="752" spans="1:30"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row>
    <row r="753" spans="1:30"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row>
    <row r="754" spans="1:30"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row>
    <row r="755" spans="1:30"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row>
    <row r="756" spans="1:30"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row>
    <row r="757" spans="1:30"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row>
    <row r="758" spans="1:30"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row>
    <row r="759" spans="1:30"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row>
    <row r="760" spans="1:3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row>
    <row r="761" spans="1:30"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row>
    <row r="762" spans="1:30"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row>
    <row r="763" spans="1:30"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row>
    <row r="764" spans="1:30"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row>
    <row r="765" spans="1:30"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row>
    <row r="766" spans="1:30"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row>
    <row r="767" spans="1:30"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row>
    <row r="768" spans="1:30"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row>
    <row r="769" spans="1:30"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row>
    <row r="770" spans="1:3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row>
    <row r="771" spans="1:30"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row>
    <row r="772" spans="1:30"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row>
    <row r="773" spans="1:30"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row>
    <row r="774" spans="1:30"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row>
    <row r="775" spans="1:30"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row>
    <row r="776" spans="1:30"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row>
    <row r="777" spans="1:30"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row>
    <row r="778" spans="1:30"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row>
    <row r="779" spans="1:30"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row>
    <row r="780" spans="1:3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row>
    <row r="781" spans="1:30"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row>
    <row r="782" spans="1:30"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row>
    <row r="783" spans="1:30"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row>
    <row r="784" spans="1:30"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row>
    <row r="785" spans="1:30"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row>
    <row r="786" spans="1:30"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row>
    <row r="787" spans="1:30"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row>
    <row r="788" spans="1:30"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row>
    <row r="789" spans="1:30"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row>
    <row r="790" spans="1:3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row>
    <row r="791" spans="1:30"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row>
    <row r="792" spans="1:30"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row>
    <row r="793" spans="1:30"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row>
    <row r="794" spans="1:30"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row>
    <row r="795" spans="1:30"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row>
    <row r="796" spans="1:30"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row>
    <row r="797" spans="1:30"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row>
    <row r="798" spans="1:30"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row>
    <row r="799" spans="1:30"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row>
    <row r="800" spans="1:3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row>
    <row r="801" spans="1:30"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row>
    <row r="802" spans="1:30"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row>
    <row r="803" spans="1:30"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row>
    <row r="804" spans="1:30"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row>
    <row r="805" spans="1:30"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row>
    <row r="806" spans="1:30"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row>
    <row r="807" spans="1:30"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row>
    <row r="808" spans="1:30"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row>
    <row r="809" spans="1:30"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row>
    <row r="810" spans="1:3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row>
    <row r="811" spans="1:30"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row>
    <row r="812" spans="1:30"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row>
    <row r="813" spans="1:30"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row>
    <row r="814" spans="1:30"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row>
    <row r="815" spans="1:30"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row>
    <row r="816" spans="1:30"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row>
    <row r="817" spans="1:30"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row>
    <row r="818" spans="1:30"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row>
    <row r="819" spans="1:30"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row>
    <row r="820" spans="1:3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row>
    <row r="821" spans="1:30"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row>
    <row r="822" spans="1:30"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row>
    <row r="823" spans="1:30"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row>
    <row r="824" spans="1:30"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row>
    <row r="825" spans="1:30"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row>
    <row r="826" spans="1:30"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row>
    <row r="827" spans="1:30"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row>
    <row r="828" spans="1:30"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row>
    <row r="829" spans="1:30"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row>
    <row r="830" spans="1: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row>
    <row r="831" spans="1:30"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row>
    <row r="832" spans="1:30"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row>
    <row r="833" spans="1:30"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row>
    <row r="834" spans="1:30"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row>
    <row r="835" spans="1:30"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row>
    <row r="836" spans="1:30"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row>
    <row r="837" spans="1:30"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row>
    <row r="838" spans="1:30"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row>
    <row r="839" spans="1:30"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row>
    <row r="840" spans="1:3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row>
    <row r="841" spans="1:30"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row>
    <row r="842" spans="1:30"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row>
    <row r="843" spans="1:30"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row>
    <row r="844" spans="1:30"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row>
    <row r="845" spans="1:30"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row>
    <row r="846" spans="1:30"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row>
    <row r="847" spans="1:30"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row>
    <row r="848" spans="1:30"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row>
    <row r="849" spans="1:30"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row>
    <row r="850" spans="1:3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row>
    <row r="851" spans="1:30"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row>
    <row r="852" spans="1:30"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row>
    <row r="853" spans="1:30"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row>
    <row r="854" spans="1:30"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row>
    <row r="855" spans="1:30"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row>
    <row r="856" spans="1:30"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row>
    <row r="857" spans="1:30"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row>
    <row r="858" spans="1:30"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row>
    <row r="859" spans="1:30"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row>
    <row r="860" spans="1:3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row>
    <row r="861" spans="1:30"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row>
    <row r="862" spans="1:30"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row>
    <row r="863" spans="1:30"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row>
    <row r="864" spans="1:30"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row>
    <row r="865" spans="1:30"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row>
    <row r="866" spans="1:30"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row>
    <row r="867" spans="1:30"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row>
    <row r="868" spans="1:30"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row>
    <row r="869" spans="1:30"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row>
    <row r="870" spans="1:3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row>
    <row r="871" spans="1:30"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row>
    <row r="872" spans="1:30"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row>
    <row r="873" spans="1:30"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row>
    <row r="874" spans="1:30"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row>
    <row r="875" spans="1:30"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row>
    <row r="876" spans="1:30"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row>
    <row r="877" spans="1:30"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row>
    <row r="878" spans="1:30"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row>
    <row r="879" spans="1:30"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row>
    <row r="880" spans="1:3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row>
    <row r="881" spans="1:30"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row>
    <row r="882" spans="1:30"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row>
    <row r="883" spans="1:30"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row>
    <row r="884" spans="1:30"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row>
    <row r="885" spans="1:30"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row>
    <row r="886" spans="1:30"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row>
    <row r="887" spans="1:30"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row>
    <row r="888" spans="1:30"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row>
    <row r="889" spans="1:30"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row>
    <row r="890" spans="1:3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row>
    <row r="891" spans="1:30"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row>
    <row r="892" spans="1:30"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row>
    <row r="893" spans="1:30"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row>
    <row r="894" spans="1:30"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row>
    <row r="895" spans="1:30"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row>
    <row r="896" spans="1:30"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row>
    <row r="897" spans="1:30"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row>
    <row r="898" spans="1:30"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row>
    <row r="899" spans="1:30"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row>
    <row r="900" spans="1:3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row>
    <row r="901" spans="1:30"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row>
    <row r="902" spans="1:30"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row>
    <row r="903" spans="1:30"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row>
    <row r="904" spans="1:30"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row>
    <row r="905" spans="1:30"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row>
    <row r="906" spans="1:30"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row>
    <row r="907" spans="1:30"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row>
    <row r="908" spans="1:30"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row>
    <row r="909" spans="1:30"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row>
    <row r="910" spans="1:3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row>
    <row r="911" spans="1:30"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row>
    <row r="912" spans="1:30"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row>
    <row r="913" spans="1:30"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row>
    <row r="914" spans="1:30"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row>
    <row r="915" spans="1:30"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row>
    <row r="916" spans="1:30"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row>
    <row r="917" spans="1:30"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row>
    <row r="918" spans="1:30"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row>
    <row r="919" spans="1:30"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row>
    <row r="920" spans="1:3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row>
    <row r="921" spans="1:30"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row>
    <row r="922" spans="1:30"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row>
    <row r="923" spans="1:30"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row>
    <row r="924" spans="1:30"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row>
    <row r="925" spans="1:30"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row>
    <row r="926" spans="1:30"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row>
    <row r="927" spans="1:30"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row>
    <row r="928" spans="1:30"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row>
    <row r="929" spans="1:30"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row>
    <row r="930" spans="1: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row>
    <row r="931" spans="1:30"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row>
    <row r="932" spans="1:30"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row>
    <row r="933" spans="1:30"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row>
    <row r="934" spans="1:30"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row>
    <row r="935" spans="1:30"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row>
    <row r="936" spans="1:30"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row>
    <row r="937" spans="1:30"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row>
    <row r="938" spans="1:30"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row>
    <row r="939" spans="1:30"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row>
    <row r="940" spans="1:3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row>
    <row r="941" spans="1:30"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row>
    <row r="942" spans="1:30"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row>
    <row r="943" spans="1:30"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row>
    <row r="944" spans="1:30"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row>
    <row r="945" spans="1:30"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row>
    <row r="946" spans="1:30"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row>
    <row r="947" spans="1:30"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row>
    <row r="948" spans="1:30"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row>
    <row r="949" spans="1:30"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row>
    <row r="950" spans="1:3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row>
    <row r="951" spans="1:30"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row>
    <row r="952" spans="1:30"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row>
    <row r="953" spans="1:30"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row>
    <row r="954" spans="1:30"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row>
    <row r="955" spans="1:30"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row>
    <row r="956" spans="1:30"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row>
    <row r="957" spans="1:30"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row>
    <row r="958" spans="1:30"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row>
    <row r="959" spans="1:30"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row>
    <row r="960" spans="1:3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row>
    <row r="961" spans="1:30"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row>
    <row r="962" spans="1:30"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row>
    <row r="963" spans="1:30"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row>
    <row r="964" spans="1:30"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row>
    <row r="965" spans="1:30"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row>
    <row r="966" spans="1:30"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row>
    <row r="967" spans="1:30"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row>
    <row r="968" spans="1:30"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row>
    <row r="969" spans="1:30"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row>
    <row r="970" spans="1:3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row>
    <row r="971" spans="1:30"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row>
    <row r="972" spans="1:30"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row>
    <row r="973" spans="1:30"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row>
    <row r="974" spans="1:30"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row>
    <row r="975" spans="1:30"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row>
    <row r="976" spans="1:30"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row>
    <row r="977" spans="1:30"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row>
    <row r="978" spans="1:30"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row>
    <row r="979" spans="1:30"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row>
    <row r="980" spans="1:3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row>
    <row r="981" spans="1:30"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row>
    <row r="982" spans="1:30"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row>
    <row r="983" spans="1:30"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row>
    <row r="984" spans="1:30"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row>
    <row r="985" spans="1:30"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row>
    <row r="986" spans="1:30"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row>
  </sheetData>
  <mergeCells count="3">
    <mergeCell ref="A1:O1"/>
    <mergeCell ref="A74:O74"/>
    <mergeCell ref="A2:O2"/>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FF"/>
    <outlinePr summaryBelow="0" summaryRight="0"/>
    <pageSetUpPr fitToPage="1"/>
  </sheetPr>
  <dimension ref="A1:Z1570"/>
  <sheetViews>
    <sheetView showGridLines="0" workbookViewId="0">
      <selection activeCell="A2" sqref="A2:XFD2"/>
    </sheetView>
  </sheetViews>
  <sheetFormatPr defaultColWidth="14.42578125" defaultRowHeight="15" customHeight="1"/>
  <cols>
    <col min="1" max="1" width="13.85546875" customWidth="1"/>
    <col min="2" max="2" width="37.7109375" customWidth="1"/>
    <col min="3" max="3" width="33.7109375" customWidth="1"/>
    <col min="4" max="4" width="36.5703125" customWidth="1"/>
    <col min="5" max="5" width="15" customWidth="1"/>
    <col min="6" max="6" width="41" customWidth="1"/>
    <col min="7" max="26" width="17.28515625" customWidth="1"/>
  </cols>
  <sheetData>
    <row r="1" spans="1:26" ht="42" customHeight="1">
      <c r="A1" s="2049" t="s">
        <v>15</v>
      </c>
      <c r="B1" s="2041"/>
      <c r="C1" s="2041"/>
      <c r="D1" s="2041"/>
      <c r="E1" s="2041"/>
      <c r="F1" s="2048"/>
      <c r="G1" s="5"/>
      <c r="H1" s="5"/>
      <c r="I1" s="5"/>
      <c r="J1" s="5"/>
      <c r="K1" s="5"/>
      <c r="L1" s="5"/>
      <c r="M1" s="5"/>
      <c r="N1" s="5"/>
      <c r="O1" s="5"/>
      <c r="P1" s="5"/>
      <c r="Q1" s="5"/>
      <c r="R1" s="5"/>
      <c r="S1" s="5"/>
      <c r="T1" s="5"/>
      <c r="U1" s="5"/>
      <c r="V1" s="5"/>
      <c r="W1" s="5"/>
      <c r="X1" s="5"/>
      <c r="Y1" s="5"/>
      <c r="Z1" s="5"/>
    </row>
    <row r="2" spans="1:26" ht="12.75" customHeight="1">
      <c r="A2" s="6" t="s">
        <v>16</v>
      </c>
      <c r="B2" s="2046" t="s">
        <v>17</v>
      </c>
      <c r="C2" s="2041"/>
      <c r="D2" s="2041"/>
      <c r="E2" s="2041"/>
      <c r="F2" s="2048"/>
      <c r="G2" s="5"/>
      <c r="H2" s="5"/>
      <c r="I2" s="5"/>
      <c r="J2" s="5"/>
      <c r="K2" s="5"/>
      <c r="L2" s="5"/>
      <c r="M2" s="5"/>
      <c r="N2" s="5"/>
      <c r="O2" s="5"/>
      <c r="P2" s="5"/>
      <c r="Q2" s="5"/>
      <c r="R2" s="5"/>
      <c r="S2" s="5"/>
      <c r="T2" s="5"/>
      <c r="U2" s="5"/>
      <c r="V2" s="5"/>
      <c r="W2" s="5"/>
      <c r="X2" s="5"/>
      <c r="Y2" s="5"/>
      <c r="Z2" s="5"/>
    </row>
    <row r="3" spans="1:26" ht="12.75" customHeight="1">
      <c r="A3" s="6" t="s">
        <v>18</v>
      </c>
      <c r="B3" s="2043" t="s">
        <v>19</v>
      </c>
      <c r="C3" s="2041"/>
      <c r="D3" s="2041"/>
      <c r="E3" s="2041"/>
      <c r="F3" s="2048"/>
      <c r="G3" s="5"/>
      <c r="H3" s="5"/>
      <c r="I3" s="5"/>
      <c r="J3" s="5"/>
      <c r="K3" s="5"/>
      <c r="L3" s="5"/>
      <c r="M3" s="5"/>
      <c r="N3" s="5"/>
      <c r="O3" s="5"/>
      <c r="P3" s="5"/>
      <c r="Q3" s="5"/>
      <c r="R3" s="5"/>
      <c r="S3" s="5"/>
      <c r="T3" s="5"/>
      <c r="U3" s="5"/>
      <c r="V3" s="5"/>
      <c r="W3" s="5"/>
      <c r="X3" s="5"/>
      <c r="Y3" s="5"/>
      <c r="Z3" s="5"/>
    </row>
    <row r="4" spans="1:26" ht="12.75" customHeight="1">
      <c r="A4" s="6" t="s">
        <v>20</v>
      </c>
      <c r="B4" s="7" t="s">
        <v>3</v>
      </c>
      <c r="C4" s="6" t="s">
        <v>21</v>
      </c>
      <c r="D4" s="6" t="s">
        <v>22</v>
      </c>
      <c r="E4" s="6" t="s">
        <v>23</v>
      </c>
      <c r="F4" s="6" t="s">
        <v>24</v>
      </c>
      <c r="G4" s="5"/>
      <c r="H4" s="5"/>
      <c r="I4" s="5"/>
      <c r="J4" s="5"/>
      <c r="K4" s="5"/>
      <c r="L4" s="5"/>
      <c r="M4" s="5"/>
      <c r="N4" s="5"/>
      <c r="O4" s="5"/>
      <c r="P4" s="5"/>
      <c r="Q4" s="5"/>
      <c r="R4" s="5"/>
      <c r="S4" s="5"/>
      <c r="T4" s="5"/>
      <c r="U4" s="5"/>
      <c r="V4" s="5"/>
      <c r="W4" s="5"/>
      <c r="X4" s="5"/>
      <c r="Y4" s="5"/>
      <c r="Z4" s="5"/>
    </row>
    <row r="5" spans="1:26" ht="12.75" customHeight="1">
      <c r="A5" s="8" t="s">
        <v>25</v>
      </c>
      <c r="B5" s="8" t="s">
        <v>26</v>
      </c>
      <c r="C5" s="8" t="s">
        <v>27</v>
      </c>
      <c r="D5" s="9" t="s">
        <v>28</v>
      </c>
      <c r="E5" s="9" t="s">
        <v>29</v>
      </c>
      <c r="F5" s="9" t="s">
        <v>30</v>
      </c>
      <c r="G5" s="5"/>
      <c r="H5" s="5"/>
      <c r="I5" s="5"/>
      <c r="J5" s="5"/>
      <c r="K5" s="5"/>
      <c r="L5" s="5"/>
      <c r="M5" s="5"/>
      <c r="N5" s="5"/>
      <c r="O5" s="5"/>
      <c r="P5" s="5"/>
      <c r="Q5" s="5"/>
      <c r="R5" s="5"/>
      <c r="S5" s="5"/>
      <c r="T5" s="5"/>
      <c r="U5" s="5"/>
      <c r="V5" s="5"/>
      <c r="W5" s="5"/>
      <c r="X5" s="5"/>
      <c r="Y5" s="5"/>
      <c r="Z5" s="5"/>
    </row>
    <row r="6" spans="1:26" ht="12.75" customHeight="1">
      <c r="A6" s="8" t="s">
        <v>31</v>
      </c>
      <c r="B6" s="8" t="s">
        <v>32</v>
      </c>
      <c r="C6" s="8" t="s">
        <v>27</v>
      </c>
      <c r="D6" s="9" t="s">
        <v>28</v>
      </c>
      <c r="E6" s="9" t="s">
        <v>29</v>
      </c>
      <c r="F6" s="9" t="s">
        <v>30</v>
      </c>
      <c r="G6" s="5"/>
      <c r="H6" s="5"/>
      <c r="I6" s="5"/>
      <c r="J6" s="5"/>
      <c r="K6" s="5"/>
      <c r="L6" s="5"/>
      <c r="M6" s="5"/>
      <c r="N6" s="5"/>
      <c r="O6" s="5"/>
      <c r="P6" s="5"/>
      <c r="Q6" s="5"/>
      <c r="R6" s="5"/>
      <c r="S6" s="5"/>
      <c r="T6" s="5"/>
      <c r="U6" s="5"/>
      <c r="V6" s="5"/>
      <c r="W6" s="5"/>
      <c r="X6" s="5"/>
      <c r="Y6" s="5"/>
      <c r="Z6" s="5"/>
    </row>
    <row r="7" spans="1:26" ht="12.75" customHeight="1">
      <c r="A7" s="8" t="s">
        <v>31</v>
      </c>
      <c r="B7" s="8" t="s">
        <v>33</v>
      </c>
      <c r="C7" s="8" t="s">
        <v>27</v>
      </c>
      <c r="D7" s="9" t="s">
        <v>28</v>
      </c>
      <c r="E7" s="9" t="s">
        <v>29</v>
      </c>
      <c r="F7" s="9" t="s">
        <v>30</v>
      </c>
      <c r="G7" s="5"/>
      <c r="H7" s="5"/>
      <c r="I7" s="5"/>
      <c r="J7" s="5"/>
      <c r="K7" s="5"/>
      <c r="L7" s="5"/>
      <c r="M7" s="5"/>
      <c r="N7" s="5"/>
      <c r="O7" s="5"/>
      <c r="P7" s="5"/>
      <c r="Q7" s="5"/>
      <c r="R7" s="5"/>
      <c r="S7" s="5"/>
      <c r="T7" s="5"/>
      <c r="U7" s="5"/>
      <c r="V7" s="5"/>
      <c r="W7" s="5"/>
      <c r="X7" s="5"/>
      <c r="Y7" s="5"/>
      <c r="Z7" s="5"/>
    </row>
    <row r="8" spans="1:26" ht="12.75" customHeight="1">
      <c r="A8" s="8" t="s">
        <v>31</v>
      </c>
      <c r="B8" s="8" t="s">
        <v>34</v>
      </c>
      <c r="C8" s="8" t="s">
        <v>27</v>
      </c>
      <c r="D8" s="9" t="s">
        <v>28</v>
      </c>
      <c r="E8" s="9" t="s">
        <v>29</v>
      </c>
      <c r="F8" s="9" t="s">
        <v>30</v>
      </c>
      <c r="G8" s="5"/>
      <c r="H8" s="5"/>
      <c r="I8" s="5"/>
      <c r="J8" s="5"/>
      <c r="K8" s="5"/>
      <c r="L8" s="5"/>
      <c r="M8" s="5"/>
      <c r="N8" s="5"/>
      <c r="O8" s="5"/>
      <c r="P8" s="5"/>
      <c r="Q8" s="5"/>
      <c r="R8" s="5"/>
      <c r="S8" s="5"/>
      <c r="T8" s="5"/>
      <c r="U8" s="5"/>
      <c r="V8" s="5"/>
      <c r="W8" s="5"/>
      <c r="X8" s="5"/>
      <c r="Y8" s="5"/>
      <c r="Z8" s="5"/>
    </row>
    <row r="9" spans="1:26" ht="12.75" customHeight="1">
      <c r="A9" s="8" t="s">
        <v>35</v>
      </c>
      <c r="B9" s="8" t="s">
        <v>36</v>
      </c>
      <c r="C9" s="8" t="s">
        <v>27</v>
      </c>
      <c r="D9" s="9" t="s">
        <v>28</v>
      </c>
      <c r="E9" s="9" t="s">
        <v>37</v>
      </c>
      <c r="F9" s="9" t="s">
        <v>30</v>
      </c>
      <c r="G9" s="5"/>
      <c r="H9" s="5"/>
      <c r="I9" s="5"/>
      <c r="J9" s="5"/>
      <c r="K9" s="5"/>
      <c r="L9" s="5"/>
      <c r="M9" s="5"/>
      <c r="N9" s="5"/>
      <c r="O9" s="5"/>
      <c r="P9" s="5"/>
      <c r="Q9" s="5"/>
      <c r="R9" s="5"/>
      <c r="S9" s="5"/>
      <c r="T9" s="5"/>
      <c r="U9" s="5"/>
      <c r="V9" s="5"/>
      <c r="W9" s="5"/>
      <c r="X9" s="5"/>
      <c r="Y9" s="5"/>
      <c r="Z9" s="5"/>
    </row>
    <row r="10" spans="1:26" ht="12.75" customHeight="1">
      <c r="A10" s="8" t="s">
        <v>31</v>
      </c>
      <c r="B10" s="8" t="s">
        <v>38</v>
      </c>
      <c r="C10" s="8" t="s">
        <v>27</v>
      </c>
      <c r="D10" s="9" t="s">
        <v>39</v>
      </c>
      <c r="E10" s="9" t="s">
        <v>40</v>
      </c>
      <c r="F10" s="9" t="s">
        <v>30</v>
      </c>
      <c r="G10" s="5"/>
      <c r="H10" s="5"/>
      <c r="I10" s="5"/>
      <c r="J10" s="5"/>
      <c r="K10" s="5"/>
      <c r="L10" s="5"/>
      <c r="M10" s="5"/>
      <c r="N10" s="5"/>
      <c r="O10" s="5"/>
      <c r="P10" s="5"/>
      <c r="Q10" s="5"/>
      <c r="R10" s="5"/>
      <c r="S10" s="5"/>
      <c r="T10" s="5"/>
      <c r="U10" s="5"/>
      <c r="V10" s="5"/>
      <c r="W10" s="5"/>
      <c r="X10" s="5"/>
      <c r="Y10" s="5"/>
      <c r="Z10" s="5"/>
    </row>
    <row r="11" spans="1:26" ht="12.75" customHeight="1">
      <c r="A11" s="8" t="s">
        <v>31</v>
      </c>
      <c r="B11" s="8" t="s">
        <v>41</v>
      </c>
      <c r="C11" s="8" t="s">
        <v>27</v>
      </c>
      <c r="D11" s="9" t="s">
        <v>28</v>
      </c>
      <c r="E11" s="9" t="s">
        <v>40</v>
      </c>
      <c r="F11" s="9" t="s">
        <v>30</v>
      </c>
      <c r="G11" s="5"/>
      <c r="H11" s="5"/>
      <c r="I11" s="5"/>
      <c r="J11" s="5"/>
      <c r="K11" s="5"/>
      <c r="L11" s="5"/>
      <c r="M11" s="5"/>
      <c r="N11" s="5"/>
      <c r="O11" s="5"/>
      <c r="P11" s="5"/>
      <c r="Q11" s="5"/>
      <c r="R11" s="5"/>
      <c r="S11" s="5"/>
      <c r="T11" s="5"/>
      <c r="U11" s="5"/>
      <c r="V11" s="5"/>
      <c r="W11" s="5"/>
      <c r="X11" s="5"/>
      <c r="Y11" s="5"/>
      <c r="Z11" s="5"/>
    </row>
    <row r="12" spans="1:26" ht="12.75" customHeight="1">
      <c r="A12" s="8" t="s">
        <v>42</v>
      </c>
      <c r="B12" s="8" t="s">
        <v>43</v>
      </c>
      <c r="C12" s="8" t="s">
        <v>27</v>
      </c>
      <c r="D12" s="9" t="s">
        <v>28</v>
      </c>
      <c r="E12" s="9" t="s">
        <v>40</v>
      </c>
      <c r="F12" s="9" t="s">
        <v>30</v>
      </c>
      <c r="G12" s="5"/>
      <c r="H12" s="5"/>
      <c r="I12" s="5"/>
      <c r="J12" s="5"/>
      <c r="K12" s="5"/>
      <c r="L12" s="5"/>
      <c r="M12" s="5"/>
      <c r="N12" s="5"/>
      <c r="O12" s="5"/>
      <c r="P12" s="5"/>
      <c r="Q12" s="5"/>
      <c r="R12" s="5"/>
      <c r="S12" s="5"/>
      <c r="T12" s="5"/>
      <c r="U12" s="5"/>
      <c r="V12" s="5"/>
      <c r="W12" s="5"/>
      <c r="X12" s="5"/>
      <c r="Y12" s="5"/>
      <c r="Z12" s="5"/>
    </row>
    <row r="13" spans="1:26" ht="12.75" customHeight="1">
      <c r="A13" s="10" t="s">
        <v>18</v>
      </c>
      <c r="B13" s="2051" t="s">
        <v>44</v>
      </c>
      <c r="C13" s="2041"/>
      <c r="D13" s="2041"/>
      <c r="E13" s="2041"/>
      <c r="F13" s="2048"/>
      <c r="G13" s="5"/>
      <c r="H13" s="5"/>
      <c r="I13" s="5"/>
      <c r="J13" s="5"/>
      <c r="K13" s="5"/>
      <c r="L13" s="5"/>
      <c r="M13" s="5"/>
      <c r="N13" s="5"/>
      <c r="O13" s="5"/>
      <c r="P13" s="5"/>
      <c r="Q13" s="5"/>
      <c r="R13" s="5"/>
      <c r="S13" s="5"/>
      <c r="T13" s="5"/>
      <c r="U13" s="5"/>
      <c r="V13" s="5"/>
      <c r="W13" s="5"/>
      <c r="X13" s="5"/>
      <c r="Y13" s="5"/>
      <c r="Z13" s="5"/>
    </row>
    <row r="14" spans="1:26" ht="12.75" customHeight="1">
      <c r="A14" s="10" t="s">
        <v>20</v>
      </c>
      <c r="B14" s="10" t="s">
        <v>3</v>
      </c>
      <c r="C14" s="10" t="s">
        <v>21</v>
      </c>
      <c r="D14" s="10" t="s">
        <v>22</v>
      </c>
      <c r="E14" s="10" t="s">
        <v>23</v>
      </c>
      <c r="F14" s="10" t="s">
        <v>24</v>
      </c>
      <c r="G14" s="5"/>
      <c r="H14" s="5"/>
      <c r="I14" s="5"/>
      <c r="J14" s="5"/>
      <c r="K14" s="5"/>
      <c r="L14" s="5"/>
      <c r="M14" s="5"/>
      <c r="N14" s="5"/>
      <c r="O14" s="5"/>
      <c r="P14" s="5"/>
      <c r="Q14" s="5"/>
      <c r="R14" s="5"/>
      <c r="S14" s="5"/>
      <c r="T14" s="5"/>
      <c r="U14" s="5"/>
      <c r="V14" s="5"/>
      <c r="W14" s="5"/>
      <c r="X14" s="5"/>
      <c r="Y14" s="5"/>
      <c r="Z14" s="5"/>
    </row>
    <row r="15" spans="1:26" ht="12.75" customHeight="1">
      <c r="A15" s="11" t="s">
        <v>35</v>
      </c>
      <c r="B15" s="11" t="s">
        <v>45</v>
      </c>
      <c r="C15" s="11" t="s">
        <v>46</v>
      </c>
      <c r="D15" s="12" t="s">
        <v>28</v>
      </c>
      <c r="E15" s="12" t="s">
        <v>29</v>
      </c>
      <c r="F15" s="12" t="s">
        <v>47</v>
      </c>
      <c r="G15" s="5"/>
      <c r="H15" s="5"/>
      <c r="I15" s="5"/>
      <c r="J15" s="5"/>
      <c r="K15" s="5"/>
      <c r="L15" s="5"/>
      <c r="M15" s="5"/>
      <c r="N15" s="5"/>
      <c r="O15" s="5"/>
      <c r="P15" s="5"/>
      <c r="Q15" s="5"/>
      <c r="R15" s="5"/>
      <c r="S15" s="5"/>
      <c r="T15" s="5"/>
      <c r="U15" s="5"/>
      <c r="V15" s="5"/>
      <c r="W15" s="5"/>
      <c r="X15" s="5"/>
      <c r="Y15" s="5"/>
      <c r="Z15" s="5"/>
    </row>
    <row r="16" spans="1:26" ht="12.75" customHeight="1">
      <c r="A16" s="11" t="s">
        <v>48</v>
      </c>
      <c r="B16" s="11" t="s">
        <v>49</v>
      </c>
      <c r="C16" s="11" t="s">
        <v>46</v>
      </c>
      <c r="D16" s="12" t="s">
        <v>28</v>
      </c>
      <c r="E16" s="12" t="s">
        <v>29</v>
      </c>
      <c r="F16" s="12" t="s">
        <v>47</v>
      </c>
      <c r="G16" s="5"/>
      <c r="H16" s="5"/>
      <c r="I16" s="5"/>
      <c r="J16" s="5"/>
      <c r="K16" s="5"/>
      <c r="L16" s="5"/>
      <c r="M16" s="5"/>
      <c r="N16" s="5"/>
      <c r="O16" s="5"/>
      <c r="P16" s="5"/>
      <c r="Q16" s="5"/>
      <c r="R16" s="5"/>
      <c r="S16" s="5"/>
      <c r="T16" s="5"/>
      <c r="U16" s="5"/>
      <c r="V16" s="5"/>
      <c r="W16" s="5"/>
      <c r="X16" s="5"/>
      <c r="Y16" s="5"/>
      <c r="Z16" s="5"/>
    </row>
    <row r="17" spans="1:26" ht="12.75" customHeight="1">
      <c r="A17" s="11" t="s">
        <v>48</v>
      </c>
      <c r="B17" s="11" t="s">
        <v>50</v>
      </c>
      <c r="C17" s="11" t="s">
        <v>46</v>
      </c>
      <c r="D17" s="12" t="s">
        <v>28</v>
      </c>
      <c r="E17" s="12" t="s">
        <v>29</v>
      </c>
      <c r="F17" s="12" t="s">
        <v>47</v>
      </c>
      <c r="G17" s="5"/>
      <c r="H17" s="5"/>
      <c r="I17" s="5"/>
      <c r="J17" s="5"/>
      <c r="K17" s="5"/>
      <c r="L17" s="5"/>
      <c r="M17" s="5"/>
      <c r="N17" s="5"/>
      <c r="O17" s="5"/>
      <c r="P17" s="5"/>
      <c r="Q17" s="5"/>
      <c r="R17" s="5"/>
      <c r="S17" s="5"/>
      <c r="T17" s="5"/>
      <c r="U17" s="5"/>
      <c r="V17" s="5"/>
      <c r="W17" s="5"/>
      <c r="X17" s="5"/>
      <c r="Y17" s="5"/>
      <c r="Z17" s="5"/>
    </row>
    <row r="18" spans="1:26" ht="12.75" customHeight="1">
      <c r="A18" s="11" t="s">
        <v>48</v>
      </c>
      <c r="B18" s="11" t="s">
        <v>51</v>
      </c>
      <c r="C18" s="11" t="s">
        <v>46</v>
      </c>
      <c r="D18" s="12" t="s">
        <v>28</v>
      </c>
      <c r="E18" s="12" t="s">
        <v>40</v>
      </c>
      <c r="F18" s="12" t="s">
        <v>47</v>
      </c>
      <c r="G18" s="5"/>
      <c r="H18" s="5"/>
      <c r="I18" s="5"/>
      <c r="J18" s="5"/>
      <c r="K18" s="5"/>
      <c r="L18" s="5"/>
      <c r="M18" s="5"/>
      <c r="N18" s="5"/>
      <c r="O18" s="5"/>
      <c r="P18" s="5"/>
      <c r="Q18" s="5"/>
      <c r="R18" s="5"/>
      <c r="S18" s="5"/>
      <c r="T18" s="5"/>
      <c r="U18" s="5"/>
      <c r="V18" s="5"/>
      <c r="W18" s="5"/>
      <c r="X18" s="5"/>
      <c r="Y18" s="5"/>
      <c r="Z18" s="5"/>
    </row>
    <row r="19" spans="1:26" ht="12.75" customHeight="1">
      <c r="A19" s="11" t="s">
        <v>48</v>
      </c>
      <c r="B19" s="11" t="s">
        <v>52</v>
      </c>
      <c r="C19" s="11" t="s">
        <v>46</v>
      </c>
      <c r="D19" s="12" t="s">
        <v>28</v>
      </c>
      <c r="E19" s="12" t="s">
        <v>40</v>
      </c>
      <c r="F19" s="12" t="s">
        <v>30</v>
      </c>
      <c r="G19" s="5"/>
      <c r="H19" s="5"/>
      <c r="I19" s="5"/>
      <c r="J19" s="5"/>
      <c r="K19" s="5"/>
      <c r="L19" s="5"/>
      <c r="M19" s="5"/>
      <c r="N19" s="5"/>
      <c r="O19" s="5"/>
      <c r="P19" s="5"/>
      <c r="Q19" s="5"/>
      <c r="R19" s="5"/>
      <c r="S19" s="5"/>
      <c r="T19" s="5"/>
      <c r="U19" s="5"/>
      <c r="V19" s="5"/>
      <c r="W19" s="5"/>
      <c r="X19" s="5"/>
      <c r="Y19" s="5"/>
      <c r="Z19" s="5"/>
    </row>
    <row r="20" spans="1:26" ht="12.75" customHeight="1">
      <c r="A20" s="11" t="s">
        <v>48</v>
      </c>
      <c r="B20" s="11" t="s">
        <v>53</v>
      </c>
      <c r="C20" s="11" t="s">
        <v>46</v>
      </c>
      <c r="D20" s="12" t="s">
        <v>28</v>
      </c>
      <c r="E20" s="12" t="s">
        <v>40</v>
      </c>
      <c r="F20" s="12" t="s">
        <v>30</v>
      </c>
      <c r="G20" s="5"/>
      <c r="H20" s="5"/>
      <c r="I20" s="5"/>
      <c r="J20" s="5"/>
      <c r="K20" s="5"/>
      <c r="L20" s="5"/>
      <c r="M20" s="5"/>
      <c r="N20" s="5"/>
      <c r="O20" s="5"/>
      <c r="P20" s="5"/>
      <c r="Q20" s="5"/>
      <c r="R20" s="5"/>
      <c r="S20" s="5"/>
      <c r="T20" s="5"/>
      <c r="U20" s="5"/>
      <c r="V20" s="5"/>
      <c r="W20" s="5"/>
      <c r="X20" s="5"/>
      <c r="Y20" s="5"/>
      <c r="Z20" s="5"/>
    </row>
    <row r="21" spans="1:26" ht="12.75" customHeight="1">
      <c r="A21" s="11" t="s">
        <v>35</v>
      </c>
      <c r="B21" s="11" t="s">
        <v>54</v>
      </c>
      <c r="C21" s="11" t="s">
        <v>46</v>
      </c>
      <c r="D21" s="12" t="s">
        <v>28</v>
      </c>
      <c r="E21" s="12" t="s">
        <v>37</v>
      </c>
      <c r="F21" s="12" t="s">
        <v>30</v>
      </c>
      <c r="G21" s="5"/>
      <c r="H21" s="5"/>
      <c r="I21" s="5"/>
      <c r="J21" s="5"/>
      <c r="K21" s="5"/>
      <c r="L21" s="5"/>
      <c r="M21" s="5"/>
      <c r="N21" s="5"/>
      <c r="O21" s="5"/>
      <c r="P21" s="5"/>
      <c r="Q21" s="5"/>
      <c r="R21" s="5"/>
      <c r="S21" s="5"/>
      <c r="T21" s="5"/>
      <c r="U21" s="5"/>
      <c r="V21" s="5"/>
      <c r="W21" s="5"/>
      <c r="X21" s="5"/>
      <c r="Y21" s="5"/>
      <c r="Z21" s="5"/>
    </row>
    <row r="22" spans="1:26" ht="12.75" customHeight="1">
      <c r="A22" s="11" t="s">
        <v>55</v>
      </c>
      <c r="B22" s="11" t="s">
        <v>56</v>
      </c>
      <c r="C22" s="11" t="s">
        <v>46</v>
      </c>
      <c r="D22" s="12" t="s">
        <v>28</v>
      </c>
      <c r="E22" s="12" t="s">
        <v>29</v>
      </c>
      <c r="F22" s="12" t="s">
        <v>30</v>
      </c>
      <c r="G22" s="5"/>
      <c r="H22" s="5"/>
      <c r="I22" s="5"/>
      <c r="J22" s="5"/>
      <c r="K22" s="5"/>
      <c r="L22" s="5"/>
      <c r="M22" s="5"/>
      <c r="N22" s="5"/>
      <c r="O22" s="5"/>
      <c r="P22" s="5"/>
      <c r="Q22" s="5"/>
      <c r="R22" s="5"/>
      <c r="S22" s="5"/>
      <c r="T22" s="5"/>
      <c r="U22" s="5"/>
      <c r="V22" s="5"/>
      <c r="W22" s="5"/>
      <c r="X22" s="5"/>
      <c r="Y22" s="5"/>
      <c r="Z22" s="5"/>
    </row>
    <row r="23" spans="1:26" ht="12.75" customHeight="1">
      <c r="A23" s="10" t="s">
        <v>18</v>
      </c>
      <c r="B23" s="2051" t="s">
        <v>57</v>
      </c>
      <c r="C23" s="2041"/>
      <c r="D23" s="2041"/>
      <c r="E23" s="2041"/>
      <c r="F23" s="2048"/>
      <c r="G23" s="5"/>
      <c r="H23" s="5"/>
      <c r="I23" s="5"/>
      <c r="J23" s="5"/>
      <c r="K23" s="5"/>
      <c r="L23" s="5"/>
      <c r="M23" s="5"/>
      <c r="N23" s="5"/>
      <c r="O23" s="5"/>
      <c r="P23" s="5"/>
      <c r="Q23" s="5"/>
      <c r="R23" s="5"/>
      <c r="S23" s="5"/>
      <c r="T23" s="5"/>
      <c r="U23" s="5"/>
      <c r="V23" s="5"/>
      <c r="W23" s="5"/>
      <c r="X23" s="5"/>
      <c r="Y23" s="5"/>
      <c r="Z23" s="5"/>
    </row>
    <row r="24" spans="1:26" ht="12.75" customHeight="1">
      <c r="A24" s="10" t="s">
        <v>20</v>
      </c>
      <c r="B24" s="10" t="s">
        <v>3</v>
      </c>
      <c r="C24" s="10" t="s">
        <v>21</v>
      </c>
      <c r="D24" s="10" t="s">
        <v>22</v>
      </c>
      <c r="E24" s="10" t="s">
        <v>23</v>
      </c>
      <c r="F24" s="10" t="s">
        <v>24</v>
      </c>
      <c r="G24" s="5"/>
      <c r="H24" s="5"/>
      <c r="I24" s="5"/>
      <c r="J24" s="5"/>
      <c r="K24" s="5"/>
      <c r="L24" s="5"/>
      <c r="M24" s="5"/>
      <c r="N24" s="5"/>
      <c r="O24" s="5"/>
      <c r="P24" s="5"/>
      <c r="Q24" s="5"/>
      <c r="R24" s="5"/>
      <c r="S24" s="5"/>
      <c r="T24" s="5"/>
      <c r="U24" s="5"/>
      <c r="V24" s="5"/>
      <c r="W24" s="5"/>
      <c r="X24" s="5"/>
      <c r="Y24" s="5"/>
      <c r="Z24" s="5"/>
    </row>
    <row r="25" spans="1:26" ht="12.75" customHeight="1">
      <c r="A25" s="8" t="s">
        <v>25</v>
      </c>
      <c r="B25" s="8" t="s">
        <v>58</v>
      </c>
      <c r="C25" s="8" t="s">
        <v>59</v>
      </c>
      <c r="D25" s="9" t="s">
        <v>28</v>
      </c>
      <c r="E25" s="9" t="s">
        <v>29</v>
      </c>
      <c r="F25" s="9" t="s">
        <v>30</v>
      </c>
      <c r="G25" s="5"/>
      <c r="H25" s="5"/>
      <c r="I25" s="5"/>
      <c r="J25" s="5"/>
      <c r="K25" s="5"/>
      <c r="L25" s="5"/>
      <c r="M25" s="5"/>
      <c r="N25" s="5"/>
      <c r="O25" s="5"/>
      <c r="P25" s="5"/>
      <c r="Q25" s="5"/>
      <c r="R25" s="5"/>
      <c r="S25" s="5"/>
      <c r="T25" s="5"/>
      <c r="U25" s="5"/>
      <c r="V25" s="5"/>
      <c r="W25" s="5"/>
      <c r="X25" s="5"/>
      <c r="Y25" s="5"/>
      <c r="Z25" s="5"/>
    </row>
    <row r="26" spans="1:26" ht="12.75" customHeight="1">
      <c r="A26" s="8" t="s">
        <v>25</v>
      </c>
      <c r="B26" s="8" t="s">
        <v>60</v>
      </c>
      <c r="C26" s="8" t="s">
        <v>59</v>
      </c>
      <c r="D26" s="9" t="s">
        <v>28</v>
      </c>
      <c r="E26" s="9" t="s">
        <v>29</v>
      </c>
      <c r="F26" s="9" t="s">
        <v>30</v>
      </c>
      <c r="G26" s="5"/>
      <c r="H26" s="5"/>
      <c r="I26" s="5"/>
      <c r="J26" s="5"/>
      <c r="K26" s="5"/>
      <c r="L26" s="5"/>
      <c r="M26" s="5"/>
      <c r="N26" s="5"/>
      <c r="O26" s="5"/>
      <c r="P26" s="5"/>
      <c r="Q26" s="5"/>
      <c r="R26" s="5"/>
      <c r="S26" s="5"/>
      <c r="T26" s="5"/>
      <c r="U26" s="5"/>
      <c r="V26" s="5"/>
      <c r="W26" s="5"/>
      <c r="X26" s="5"/>
      <c r="Y26" s="5"/>
      <c r="Z26" s="5"/>
    </row>
    <row r="27" spans="1:26" ht="12.75" customHeight="1">
      <c r="A27" s="8" t="s">
        <v>31</v>
      </c>
      <c r="B27" s="8" t="s">
        <v>61</v>
      </c>
      <c r="C27" s="8" t="s">
        <v>59</v>
      </c>
      <c r="D27" s="9" t="s">
        <v>28</v>
      </c>
      <c r="E27" s="9" t="s">
        <v>29</v>
      </c>
      <c r="F27" s="9" t="s">
        <v>30</v>
      </c>
      <c r="G27" s="5"/>
      <c r="H27" s="5"/>
      <c r="I27" s="5"/>
      <c r="J27" s="5"/>
      <c r="K27" s="5"/>
      <c r="L27" s="5"/>
      <c r="M27" s="5"/>
      <c r="N27" s="5"/>
      <c r="O27" s="5"/>
      <c r="P27" s="5"/>
      <c r="Q27" s="5"/>
      <c r="R27" s="5"/>
      <c r="S27" s="5"/>
      <c r="T27" s="5"/>
      <c r="U27" s="5"/>
      <c r="V27" s="5"/>
      <c r="W27" s="5"/>
      <c r="X27" s="5"/>
      <c r="Y27" s="5"/>
      <c r="Z27" s="5"/>
    </row>
    <row r="28" spans="1:26" ht="12.75" customHeight="1">
      <c r="A28" s="8" t="s">
        <v>31</v>
      </c>
      <c r="B28" s="8" t="s">
        <v>62</v>
      </c>
      <c r="C28" s="8" t="s">
        <v>59</v>
      </c>
      <c r="D28" s="9" t="s">
        <v>28</v>
      </c>
      <c r="E28" s="9" t="s">
        <v>29</v>
      </c>
      <c r="F28" s="9" t="s">
        <v>30</v>
      </c>
      <c r="G28" s="5"/>
      <c r="H28" s="5"/>
      <c r="I28" s="5"/>
      <c r="J28" s="5"/>
      <c r="K28" s="5"/>
      <c r="L28" s="5"/>
      <c r="M28" s="5"/>
      <c r="N28" s="5"/>
      <c r="O28" s="5"/>
      <c r="P28" s="5"/>
      <c r="Q28" s="5"/>
      <c r="R28" s="5"/>
      <c r="S28" s="5"/>
      <c r="T28" s="5"/>
      <c r="U28" s="5"/>
      <c r="V28" s="5"/>
      <c r="W28" s="5"/>
      <c r="X28" s="5"/>
      <c r="Y28" s="5"/>
      <c r="Z28" s="5"/>
    </row>
    <row r="29" spans="1:26" ht="12.75" customHeight="1">
      <c r="A29" s="8" t="s">
        <v>42</v>
      </c>
      <c r="B29" s="8" t="s">
        <v>63</v>
      </c>
      <c r="C29" s="8" t="s">
        <v>59</v>
      </c>
      <c r="D29" s="9" t="s">
        <v>28</v>
      </c>
      <c r="E29" s="9" t="s">
        <v>29</v>
      </c>
      <c r="F29" s="9" t="s">
        <v>30</v>
      </c>
      <c r="G29" s="5"/>
      <c r="H29" s="5"/>
      <c r="I29" s="5"/>
      <c r="J29" s="5"/>
      <c r="K29" s="5"/>
      <c r="L29" s="5"/>
      <c r="M29" s="5"/>
      <c r="N29" s="5"/>
      <c r="O29" s="5"/>
      <c r="P29" s="5"/>
      <c r="Q29" s="5"/>
      <c r="R29" s="5"/>
      <c r="S29" s="5"/>
      <c r="T29" s="5"/>
      <c r="U29" s="5"/>
      <c r="V29" s="5"/>
      <c r="W29" s="5"/>
      <c r="X29" s="5"/>
      <c r="Y29" s="5"/>
      <c r="Z29" s="5"/>
    </row>
    <row r="30" spans="1:26" ht="12.75" customHeight="1">
      <c r="A30" s="8" t="s">
        <v>35</v>
      </c>
      <c r="B30" s="8" t="s">
        <v>64</v>
      </c>
      <c r="C30" s="8" t="s">
        <v>59</v>
      </c>
      <c r="D30" s="9" t="s">
        <v>28</v>
      </c>
      <c r="E30" s="9" t="s">
        <v>40</v>
      </c>
      <c r="F30" s="9" t="s">
        <v>30</v>
      </c>
      <c r="G30" s="5"/>
      <c r="H30" s="5"/>
      <c r="I30" s="5"/>
      <c r="J30" s="5"/>
      <c r="K30" s="5"/>
      <c r="L30" s="5"/>
      <c r="M30" s="5"/>
      <c r="N30" s="5"/>
      <c r="O30" s="5"/>
      <c r="P30" s="5"/>
      <c r="Q30" s="5"/>
      <c r="R30" s="5"/>
      <c r="S30" s="5"/>
      <c r="T30" s="5"/>
      <c r="U30" s="5"/>
      <c r="V30" s="5"/>
      <c r="W30" s="5"/>
      <c r="X30" s="5"/>
      <c r="Y30" s="5"/>
      <c r="Z30" s="5"/>
    </row>
    <row r="31" spans="1:26" ht="12.75" customHeight="1">
      <c r="A31" s="10" t="s">
        <v>18</v>
      </c>
      <c r="B31" s="2051" t="s">
        <v>65</v>
      </c>
      <c r="C31" s="2041"/>
      <c r="D31" s="2041"/>
      <c r="E31" s="2041"/>
      <c r="F31" s="2048"/>
      <c r="G31" s="5"/>
      <c r="H31" s="5"/>
      <c r="I31" s="5"/>
      <c r="J31" s="5"/>
      <c r="K31" s="5"/>
      <c r="L31" s="5"/>
      <c r="M31" s="5"/>
      <c r="N31" s="5"/>
      <c r="O31" s="5"/>
      <c r="P31" s="5"/>
      <c r="Q31" s="5"/>
      <c r="R31" s="5"/>
      <c r="S31" s="5"/>
      <c r="T31" s="5"/>
      <c r="U31" s="5"/>
      <c r="V31" s="5"/>
      <c r="W31" s="5"/>
      <c r="X31" s="5"/>
      <c r="Y31" s="5"/>
      <c r="Z31" s="5"/>
    </row>
    <row r="32" spans="1:26" ht="12.75" customHeight="1">
      <c r="A32" s="10" t="s">
        <v>20</v>
      </c>
      <c r="B32" s="10" t="s">
        <v>3</v>
      </c>
      <c r="C32" s="10" t="s">
        <v>21</v>
      </c>
      <c r="D32" s="10" t="s">
        <v>22</v>
      </c>
      <c r="E32" s="10" t="s">
        <v>23</v>
      </c>
      <c r="F32" s="10" t="s">
        <v>24</v>
      </c>
      <c r="G32" s="5"/>
      <c r="H32" s="5"/>
      <c r="I32" s="5"/>
      <c r="J32" s="5"/>
      <c r="K32" s="5"/>
      <c r="L32" s="5"/>
      <c r="M32" s="5"/>
      <c r="N32" s="5"/>
      <c r="O32" s="5"/>
      <c r="P32" s="5"/>
      <c r="Q32" s="5"/>
      <c r="R32" s="5"/>
      <c r="S32" s="5"/>
      <c r="T32" s="5"/>
      <c r="U32" s="5"/>
      <c r="V32" s="5"/>
      <c r="W32" s="5"/>
      <c r="X32" s="5"/>
      <c r="Y32" s="5"/>
      <c r="Z32" s="5"/>
    </row>
    <row r="33" spans="1:26" ht="12.75" customHeight="1">
      <c r="A33" s="8" t="s">
        <v>25</v>
      </c>
      <c r="B33" s="8" t="s">
        <v>66</v>
      </c>
      <c r="C33" s="8" t="s">
        <v>67</v>
      </c>
      <c r="D33" s="9" t="s">
        <v>28</v>
      </c>
      <c r="E33" s="9" t="s">
        <v>29</v>
      </c>
      <c r="F33" s="9" t="s">
        <v>30</v>
      </c>
      <c r="G33" s="5"/>
      <c r="H33" s="5"/>
      <c r="I33" s="5"/>
      <c r="J33" s="5"/>
      <c r="K33" s="5"/>
      <c r="L33" s="5"/>
      <c r="M33" s="5"/>
      <c r="N33" s="5"/>
      <c r="O33" s="5"/>
      <c r="P33" s="5"/>
      <c r="Q33" s="5"/>
      <c r="R33" s="5"/>
      <c r="S33" s="5"/>
      <c r="T33" s="5"/>
      <c r="U33" s="5"/>
      <c r="V33" s="5"/>
      <c r="W33" s="5"/>
      <c r="X33" s="5"/>
      <c r="Y33" s="5"/>
      <c r="Z33" s="5"/>
    </row>
    <row r="34" spans="1:26" ht="12.75" customHeight="1">
      <c r="A34" s="8" t="s">
        <v>25</v>
      </c>
      <c r="B34" s="8" t="s">
        <v>68</v>
      </c>
      <c r="C34" s="8" t="s">
        <v>67</v>
      </c>
      <c r="D34" s="9" t="s">
        <v>28</v>
      </c>
      <c r="E34" s="9" t="s">
        <v>29</v>
      </c>
      <c r="F34" s="9" t="s">
        <v>69</v>
      </c>
      <c r="G34" s="5"/>
      <c r="H34" s="5"/>
      <c r="I34" s="5"/>
      <c r="J34" s="5"/>
      <c r="K34" s="5"/>
      <c r="L34" s="5"/>
      <c r="M34" s="5"/>
      <c r="N34" s="5"/>
      <c r="O34" s="5"/>
      <c r="P34" s="5"/>
      <c r="Q34" s="5"/>
      <c r="R34" s="5"/>
      <c r="S34" s="5"/>
      <c r="T34" s="5"/>
      <c r="U34" s="5"/>
      <c r="V34" s="5"/>
      <c r="W34" s="5"/>
      <c r="X34" s="5"/>
      <c r="Y34" s="5"/>
      <c r="Z34" s="5"/>
    </row>
    <row r="35" spans="1:26" ht="12.75" customHeight="1">
      <c r="A35" s="8" t="s">
        <v>25</v>
      </c>
      <c r="B35" s="8" t="s">
        <v>70</v>
      </c>
      <c r="C35" s="8" t="s">
        <v>67</v>
      </c>
      <c r="D35" s="9" t="s">
        <v>28</v>
      </c>
      <c r="E35" s="9" t="s">
        <v>29</v>
      </c>
      <c r="F35" s="9" t="s">
        <v>69</v>
      </c>
      <c r="G35" s="5"/>
      <c r="H35" s="5"/>
      <c r="I35" s="5"/>
      <c r="J35" s="5"/>
      <c r="K35" s="5"/>
      <c r="L35" s="5"/>
      <c r="M35" s="5"/>
      <c r="N35" s="5"/>
      <c r="O35" s="5"/>
      <c r="P35" s="5"/>
      <c r="Q35" s="5"/>
      <c r="R35" s="5"/>
      <c r="S35" s="5"/>
      <c r="T35" s="5"/>
      <c r="U35" s="5"/>
      <c r="V35" s="5"/>
      <c r="W35" s="5"/>
      <c r="X35" s="5"/>
      <c r="Y35" s="5"/>
      <c r="Z35" s="5"/>
    </row>
    <row r="36" spans="1:26" ht="12.75" customHeight="1">
      <c r="A36" s="8" t="s">
        <v>35</v>
      </c>
      <c r="B36" s="8" t="s">
        <v>71</v>
      </c>
      <c r="C36" s="8" t="s">
        <v>72</v>
      </c>
      <c r="D36" s="9" t="s">
        <v>28</v>
      </c>
      <c r="E36" s="9" t="s">
        <v>29</v>
      </c>
      <c r="F36" s="9" t="s">
        <v>69</v>
      </c>
      <c r="G36" s="5"/>
      <c r="H36" s="5"/>
      <c r="I36" s="5"/>
      <c r="J36" s="5"/>
      <c r="K36" s="5"/>
      <c r="L36" s="5"/>
      <c r="M36" s="5"/>
      <c r="N36" s="5"/>
      <c r="O36" s="5"/>
      <c r="P36" s="5"/>
      <c r="Q36" s="5"/>
      <c r="R36" s="5"/>
      <c r="S36" s="5"/>
      <c r="T36" s="5"/>
      <c r="U36" s="5"/>
      <c r="V36" s="5"/>
      <c r="W36" s="5"/>
      <c r="X36" s="5"/>
      <c r="Y36" s="5"/>
      <c r="Z36" s="5"/>
    </row>
    <row r="37" spans="1:26" ht="12.75" customHeight="1">
      <c r="A37" s="8" t="s">
        <v>35</v>
      </c>
      <c r="B37" s="8" t="s">
        <v>73</v>
      </c>
      <c r="C37" s="8" t="s">
        <v>72</v>
      </c>
      <c r="D37" s="9" t="s">
        <v>28</v>
      </c>
      <c r="E37" s="9" t="s">
        <v>29</v>
      </c>
      <c r="F37" s="9" t="s">
        <v>69</v>
      </c>
      <c r="G37" s="5"/>
      <c r="H37" s="5"/>
      <c r="I37" s="5"/>
      <c r="J37" s="5"/>
      <c r="K37" s="5"/>
      <c r="L37" s="5"/>
      <c r="M37" s="5"/>
      <c r="N37" s="5"/>
      <c r="O37" s="5"/>
      <c r="P37" s="5"/>
      <c r="Q37" s="5"/>
      <c r="R37" s="5"/>
      <c r="S37" s="5"/>
      <c r="T37" s="5"/>
      <c r="U37" s="5"/>
      <c r="V37" s="5"/>
      <c r="W37" s="5"/>
      <c r="X37" s="5"/>
      <c r="Y37" s="5"/>
      <c r="Z37" s="5"/>
    </row>
    <row r="38" spans="1:26" ht="12.75" customHeight="1">
      <c r="A38" s="8" t="s">
        <v>31</v>
      </c>
      <c r="B38" s="8" t="s">
        <v>74</v>
      </c>
      <c r="C38" s="8" t="s">
        <v>67</v>
      </c>
      <c r="D38" s="9" t="s">
        <v>28</v>
      </c>
      <c r="E38" s="9" t="s">
        <v>29</v>
      </c>
      <c r="F38" s="9" t="s">
        <v>30</v>
      </c>
      <c r="G38" s="5"/>
      <c r="H38" s="5"/>
      <c r="I38" s="5"/>
      <c r="J38" s="5"/>
      <c r="K38" s="5"/>
      <c r="L38" s="5"/>
      <c r="M38" s="5"/>
      <c r="N38" s="5"/>
      <c r="O38" s="5"/>
      <c r="P38" s="5"/>
      <c r="Q38" s="5"/>
      <c r="R38" s="5"/>
      <c r="S38" s="5"/>
      <c r="T38" s="5"/>
      <c r="U38" s="5"/>
      <c r="V38" s="5"/>
      <c r="W38" s="5"/>
      <c r="X38" s="5"/>
      <c r="Y38" s="5"/>
      <c r="Z38" s="5"/>
    </row>
    <row r="39" spans="1:26" ht="12.75" customHeight="1">
      <c r="A39" s="8" t="s">
        <v>25</v>
      </c>
      <c r="B39" s="8" t="s">
        <v>75</v>
      </c>
      <c r="C39" s="8" t="s">
        <v>67</v>
      </c>
      <c r="D39" s="9" t="s">
        <v>28</v>
      </c>
      <c r="E39" s="9" t="s">
        <v>76</v>
      </c>
      <c r="F39" s="9" t="s">
        <v>30</v>
      </c>
      <c r="G39" s="5"/>
      <c r="H39" s="5"/>
      <c r="I39" s="5"/>
      <c r="J39" s="5"/>
      <c r="K39" s="5"/>
      <c r="L39" s="5"/>
      <c r="M39" s="5"/>
      <c r="N39" s="5"/>
      <c r="O39" s="5"/>
      <c r="P39" s="5"/>
      <c r="Q39" s="5"/>
      <c r="R39" s="5"/>
      <c r="S39" s="5"/>
      <c r="T39" s="5"/>
      <c r="U39" s="5"/>
      <c r="V39" s="5"/>
      <c r="W39" s="5"/>
      <c r="X39" s="5"/>
      <c r="Y39" s="5"/>
      <c r="Z39" s="5"/>
    </row>
    <row r="40" spans="1:26" ht="12.75" customHeight="1">
      <c r="A40" s="8" t="s">
        <v>25</v>
      </c>
      <c r="B40" s="8" t="s">
        <v>77</v>
      </c>
      <c r="C40" s="8" t="s">
        <v>67</v>
      </c>
      <c r="D40" s="9" t="s">
        <v>28</v>
      </c>
      <c r="E40" s="9" t="s">
        <v>40</v>
      </c>
      <c r="F40" s="9" t="s">
        <v>69</v>
      </c>
      <c r="G40" s="5"/>
      <c r="H40" s="5"/>
      <c r="I40" s="5"/>
      <c r="J40" s="5"/>
      <c r="K40" s="5"/>
      <c r="L40" s="5"/>
      <c r="M40" s="5"/>
      <c r="N40" s="5"/>
      <c r="O40" s="5"/>
      <c r="P40" s="5"/>
      <c r="Q40" s="5"/>
      <c r="R40" s="5"/>
      <c r="S40" s="5"/>
      <c r="T40" s="5"/>
      <c r="U40" s="5"/>
      <c r="V40" s="5"/>
      <c r="W40" s="5"/>
      <c r="X40" s="5"/>
      <c r="Y40" s="5"/>
      <c r="Z40" s="5"/>
    </row>
    <row r="41" spans="1:26" ht="12.75" customHeight="1">
      <c r="A41" s="8" t="s">
        <v>35</v>
      </c>
      <c r="B41" s="8" t="s">
        <v>78</v>
      </c>
      <c r="C41" s="8" t="s">
        <v>79</v>
      </c>
      <c r="D41" s="9" t="s">
        <v>28</v>
      </c>
      <c r="E41" s="9" t="s">
        <v>76</v>
      </c>
      <c r="F41" s="9" t="s">
        <v>30</v>
      </c>
      <c r="G41" s="5"/>
      <c r="H41" s="5"/>
      <c r="I41" s="5"/>
      <c r="J41" s="5"/>
      <c r="K41" s="5"/>
      <c r="L41" s="5"/>
      <c r="M41" s="5"/>
      <c r="N41" s="5"/>
      <c r="O41" s="5"/>
      <c r="P41" s="5"/>
      <c r="Q41" s="5"/>
      <c r="R41" s="5"/>
      <c r="S41" s="5"/>
      <c r="T41" s="5"/>
      <c r="U41" s="5"/>
      <c r="V41" s="5"/>
      <c r="W41" s="5"/>
      <c r="X41" s="5"/>
      <c r="Y41" s="5"/>
      <c r="Z41" s="5"/>
    </row>
    <row r="42" spans="1:26" ht="12.75" customHeight="1">
      <c r="A42" s="8" t="s">
        <v>80</v>
      </c>
      <c r="B42" s="8" t="s">
        <v>81</v>
      </c>
      <c r="C42" s="8" t="s">
        <v>79</v>
      </c>
      <c r="D42" s="9" t="s">
        <v>39</v>
      </c>
      <c r="E42" s="9" t="s">
        <v>37</v>
      </c>
      <c r="F42" s="9" t="s">
        <v>30</v>
      </c>
      <c r="G42" s="5"/>
      <c r="H42" s="5"/>
      <c r="I42" s="5"/>
      <c r="J42" s="5"/>
      <c r="K42" s="5"/>
      <c r="L42" s="5"/>
      <c r="M42" s="5"/>
      <c r="N42" s="5"/>
      <c r="O42" s="5"/>
      <c r="P42" s="5"/>
      <c r="Q42" s="5"/>
      <c r="R42" s="5"/>
      <c r="S42" s="5"/>
      <c r="T42" s="5"/>
      <c r="U42" s="5"/>
      <c r="V42" s="5"/>
      <c r="W42" s="5"/>
      <c r="X42" s="5"/>
      <c r="Y42" s="5"/>
      <c r="Z42" s="5"/>
    </row>
    <row r="43" spans="1:26" ht="12.75" customHeight="1">
      <c r="A43" s="8" t="s">
        <v>35</v>
      </c>
      <c r="B43" s="8" t="s">
        <v>82</v>
      </c>
      <c r="C43" s="8" t="s">
        <v>67</v>
      </c>
      <c r="D43" s="9" t="s">
        <v>28</v>
      </c>
      <c r="E43" s="9" t="s">
        <v>37</v>
      </c>
      <c r="F43" s="9" t="s">
        <v>30</v>
      </c>
      <c r="G43" s="5"/>
      <c r="H43" s="5"/>
      <c r="I43" s="5"/>
      <c r="J43" s="5"/>
      <c r="K43" s="5"/>
      <c r="L43" s="5"/>
      <c r="M43" s="5"/>
      <c r="N43" s="5"/>
      <c r="O43" s="5"/>
      <c r="P43" s="5"/>
      <c r="Q43" s="5"/>
      <c r="R43" s="5"/>
      <c r="S43" s="5"/>
      <c r="T43" s="5"/>
      <c r="U43" s="5"/>
      <c r="V43" s="5"/>
      <c r="W43" s="5"/>
      <c r="X43" s="5"/>
      <c r="Y43" s="5"/>
      <c r="Z43" s="5"/>
    </row>
    <row r="44" spans="1:26" ht="12.75" customHeight="1">
      <c r="A44" s="8" t="s">
        <v>35</v>
      </c>
      <c r="B44" s="8" t="s">
        <v>83</v>
      </c>
      <c r="C44" s="8" t="s">
        <v>79</v>
      </c>
      <c r="D44" s="9" t="s">
        <v>39</v>
      </c>
      <c r="E44" s="9" t="s">
        <v>37</v>
      </c>
      <c r="F44" s="9" t="s">
        <v>30</v>
      </c>
      <c r="G44" s="5"/>
      <c r="H44" s="5"/>
      <c r="I44" s="5"/>
      <c r="J44" s="5"/>
      <c r="K44" s="5"/>
      <c r="L44" s="5"/>
      <c r="M44" s="5"/>
      <c r="N44" s="5"/>
      <c r="O44" s="5"/>
      <c r="P44" s="5"/>
      <c r="Q44" s="5"/>
      <c r="R44" s="5"/>
      <c r="S44" s="5"/>
      <c r="T44" s="5"/>
      <c r="U44" s="5"/>
      <c r="V44" s="5"/>
      <c r="W44" s="5"/>
      <c r="X44" s="5"/>
      <c r="Y44" s="5"/>
      <c r="Z44" s="5"/>
    </row>
    <row r="45" spans="1:26" ht="12.75" customHeight="1">
      <c r="A45" s="8" t="s">
        <v>31</v>
      </c>
      <c r="B45" s="8" t="s">
        <v>84</v>
      </c>
      <c r="C45" s="8" t="s">
        <v>79</v>
      </c>
      <c r="D45" s="9" t="s">
        <v>28</v>
      </c>
      <c r="E45" s="9" t="s">
        <v>37</v>
      </c>
      <c r="F45" s="9" t="s">
        <v>30</v>
      </c>
      <c r="G45" s="5"/>
      <c r="H45" s="5"/>
      <c r="I45" s="5"/>
      <c r="J45" s="5"/>
      <c r="K45" s="5"/>
      <c r="L45" s="5"/>
      <c r="M45" s="5"/>
      <c r="N45" s="5"/>
      <c r="O45" s="5"/>
      <c r="P45" s="5"/>
      <c r="Q45" s="5"/>
      <c r="R45" s="5"/>
      <c r="S45" s="5"/>
      <c r="T45" s="5"/>
      <c r="U45" s="5"/>
      <c r="V45" s="5"/>
      <c r="W45" s="5"/>
      <c r="X45" s="5"/>
      <c r="Y45" s="5"/>
      <c r="Z45" s="5"/>
    </row>
    <row r="46" spans="1:26" ht="12.75" customHeight="1">
      <c r="A46" s="8" t="s">
        <v>55</v>
      </c>
      <c r="B46" s="8" t="s">
        <v>85</v>
      </c>
      <c r="C46" s="8" t="s">
        <v>67</v>
      </c>
      <c r="D46" s="9" t="s">
        <v>28</v>
      </c>
      <c r="E46" s="9" t="s">
        <v>29</v>
      </c>
      <c r="F46" s="9" t="s">
        <v>30</v>
      </c>
      <c r="G46" s="5"/>
      <c r="H46" s="5"/>
      <c r="I46" s="5"/>
      <c r="J46" s="5"/>
      <c r="K46" s="5"/>
      <c r="L46" s="5"/>
      <c r="M46" s="5"/>
      <c r="N46" s="5"/>
      <c r="O46" s="5"/>
      <c r="P46" s="5"/>
      <c r="Q46" s="5"/>
      <c r="R46" s="5"/>
      <c r="S46" s="5"/>
      <c r="T46" s="5"/>
      <c r="U46" s="5"/>
      <c r="V46" s="5"/>
      <c r="W46" s="5"/>
      <c r="X46" s="5"/>
      <c r="Y46" s="5"/>
      <c r="Z46" s="5"/>
    </row>
    <row r="47" spans="1:26" ht="12.75" customHeight="1">
      <c r="A47" s="10" t="s">
        <v>18</v>
      </c>
      <c r="B47" s="2051" t="s">
        <v>86</v>
      </c>
      <c r="C47" s="2041"/>
      <c r="D47" s="2041"/>
      <c r="E47" s="2048"/>
      <c r="F47" s="13"/>
      <c r="G47" s="5"/>
      <c r="H47" s="5"/>
      <c r="I47" s="5"/>
      <c r="J47" s="5"/>
      <c r="K47" s="5"/>
      <c r="L47" s="5"/>
      <c r="M47" s="5"/>
      <c r="N47" s="5"/>
      <c r="O47" s="5"/>
      <c r="P47" s="5"/>
      <c r="Q47" s="5"/>
      <c r="R47" s="5"/>
      <c r="S47" s="5"/>
      <c r="T47" s="5"/>
      <c r="U47" s="5"/>
      <c r="V47" s="5"/>
      <c r="W47" s="5"/>
      <c r="X47" s="5"/>
      <c r="Y47" s="5"/>
      <c r="Z47" s="5"/>
    </row>
    <row r="48" spans="1:26" ht="12.75" customHeight="1">
      <c r="A48" s="10" t="s">
        <v>20</v>
      </c>
      <c r="B48" s="10" t="s">
        <v>3</v>
      </c>
      <c r="C48" s="10" t="s">
        <v>21</v>
      </c>
      <c r="D48" s="10" t="s">
        <v>22</v>
      </c>
      <c r="E48" s="10" t="s">
        <v>23</v>
      </c>
      <c r="F48" s="10" t="s">
        <v>24</v>
      </c>
      <c r="G48" s="5"/>
      <c r="H48" s="5"/>
      <c r="I48" s="5"/>
      <c r="J48" s="5"/>
      <c r="K48" s="5"/>
      <c r="L48" s="5"/>
      <c r="M48" s="5"/>
      <c r="N48" s="5"/>
      <c r="O48" s="5"/>
      <c r="P48" s="5"/>
      <c r="Q48" s="5"/>
      <c r="R48" s="5"/>
      <c r="S48" s="5"/>
      <c r="T48" s="5"/>
      <c r="U48" s="5"/>
      <c r="V48" s="5"/>
      <c r="W48" s="5"/>
      <c r="X48" s="5"/>
      <c r="Y48" s="5"/>
      <c r="Z48" s="5"/>
    </row>
    <row r="49" spans="1:26" ht="12.75" customHeight="1">
      <c r="A49" s="8" t="s">
        <v>25</v>
      </c>
      <c r="B49" s="8" t="s">
        <v>87</v>
      </c>
      <c r="C49" s="8" t="s">
        <v>88</v>
      </c>
      <c r="D49" s="9" t="s">
        <v>28</v>
      </c>
      <c r="E49" s="9" t="s">
        <v>29</v>
      </c>
      <c r="F49" s="9" t="s">
        <v>30</v>
      </c>
      <c r="G49" s="5"/>
      <c r="H49" s="5"/>
      <c r="I49" s="5"/>
      <c r="J49" s="5"/>
      <c r="K49" s="5"/>
      <c r="L49" s="5"/>
      <c r="M49" s="5"/>
      <c r="N49" s="5"/>
      <c r="O49" s="5"/>
      <c r="P49" s="5"/>
      <c r="Q49" s="5"/>
      <c r="R49" s="5"/>
      <c r="S49" s="5"/>
      <c r="T49" s="5"/>
      <c r="U49" s="5"/>
      <c r="V49" s="5"/>
      <c r="W49" s="5"/>
      <c r="X49" s="5"/>
      <c r="Y49" s="5"/>
      <c r="Z49" s="5"/>
    </row>
    <row r="50" spans="1:26" ht="12.75" customHeight="1">
      <c r="A50" s="8" t="s">
        <v>25</v>
      </c>
      <c r="B50" s="8" t="s">
        <v>89</v>
      </c>
      <c r="C50" s="8" t="s">
        <v>88</v>
      </c>
      <c r="D50" s="9" t="s">
        <v>28</v>
      </c>
      <c r="E50" s="9" t="s">
        <v>29</v>
      </c>
      <c r="F50" s="9" t="s">
        <v>30</v>
      </c>
      <c r="G50" s="5"/>
      <c r="H50" s="5"/>
      <c r="I50" s="5"/>
      <c r="J50" s="5"/>
      <c r="K50" s="5"/>
      <c r="L50" s="5"/>
      <c r="M50" s="5"/>
      <c r="N50" s="5"/>
      <c r="O50" s="5"/>
      <c r="P50" s="5"/>
      <c r="Q50" s="5"/>
      <c r="R50" s="5"/>
      <c r="S50" s="5"/>
      <c r="T50" s="5"/>
      <c r="U50" s="5"/>
      <c r="V50" s="5"/>
      <c r="W50" s="5"/>
      <c r="X50" s="5"/>
      <c r="Y50" s="5"/>
      <c r="Z50" s="5"/>
    </row>
    <row r="51" spans="1:26" ht="12.75" customHeight="1">
      <c r="A51" s="8" t="s">
        <v>25</v>
      </c>
      <c r="B51" s="8" t="s">
        <v>90</v>
      </c>
      <c r="C51" s="8" t="s">
        <v>88</v>
      </c>
      <c r="D51" s="9" t="s">
        <v>28</v>
      </c>
      <c r="E51" s="9" t="s">
        <v>29</v>
      </c>
      <c r="F51" s="9" t="s">
        <v>69</v>
      </c>
      <c r="G51" s="5"/>
      <c r="H51" s="5"/>
      <c r="I51" s="5"/>
      <c r="J51" s="5"/>
      <c r="K51" s="5"/>
      <c r="L51" s="5"/>
      <c r="M51" s="5"/>
      <c r="N51" s="5"/>
      <c r="O51" s="5"/>
      <c r="P51" s="5"/>
      <c r="Q51" s="5"/>
      <c r="R51" s="5"/>
      <c r="S51" s="5"/>
      <c r="T51" s="5"/>
      <c r="U51" s="5"/>
      <c r="V51" s="5"/>
      <c r="W51" s="5"/>
      <c r="X51" s="5"/>
      <c r="Y51" s="5"/>
      <c r="Z51" s="5"/>
    </row>
    <row r="52" spans="1:26" ht="12.75" customHeight="1">
      <c r="A52" s="8" t="s">
        <v>31</v>
      </c>
      <c r="B52" s="8" t="s">
        <v>91</v>
      </c>
      <c r="C52" s="8" t="s">
        <v>88</v>
      </c>
      <c r="D52" s="9" t="s">
        <v>28</v>
      </c>
      <c r="E52" s="9" t="s">
        <v>29</v>
      </c>
      <c r="F52" s="9" t="s">
        <v>30</v>
      </c>
      <c r="G52" s="5"/>
      <c r="H52" s="5"/>
      <c r="I52" s="5"/>
      <c r="J52" s="5"/>
      <c r="K52" s="5"/>
      <c r="L52" s="5"/>
      <c r="M52" s="5"/>
      <c r="N52" s="5"/>
      <c r="O52" s="5"/>
      <c r="P52" s="5"/>
      <c r="Q52" s="5"/>
      <c r="R52" s="5"/>
      <c r="S52" s="5"/>
      <c r="T52" s="5"/>
      <c r="U52" s="5"/>
      <c r="V52" s="5"/>
      <c r="W52" s="5"/>
      <c r="X52" s="5"/>
      <c r="Y52" s="5"/>
      <c r="Z52" s="5"/>
    </row>
    <row r="53" spans="1:26" ht="12.75" customHeight="1">
      <c r="A53" s="8" t="s">
        <v>31</v>
      </c>
      <c r="B53" s="8" t="s">
        <v>92</v>
      </c>
      <c r="C53" s="8" t="s">
        <v>88</v>
      </c>
      <c r="D53" s="9" t="s">
        <v>28</v>
      </c>
      <c r="E53" s="9" t="s">
        <v>29</v>
      </c>
      <c r="F53" s="9" t="s">
        <v>30</v>
      </c>
      <c r="G53" s="5"/>
      <c r="H53" s="5"/>
      <c r="I53" s="5"/>
      <c r="J53" s="5"/>
      <c r="K53" s="5"/>
      <c r="L53" s="5"/>
      <c r="M53" s="5"/>
      <c r="N53" s="5"/>
      <c r="O53" s="5"/>
      <c r="P53" s="5"/>
      <c r="Q53" s="5"/>
      <c r="R53" s="5"/>
      <c r="S53" s="5"/>
      <c r="T53" s="5"/>
      <c r="U53" s="5"/>
      <c r="V53" s="5"/>
      <c r="W53" s="5"/>
      <c r="X53" s="5"/>
      <c r="Y53" s="5"/>
      <c r="Z53" s="5"/>
    </row>
    <row r="54" spans="1:26" ht="12.75" customHeight="1">
      <c r="A54" s="8" t="s">
        <v>25</v>
      </c>
      <c r="B54" s="8" t="s">
        <v>93</v>
      </c>
      <c r="C54" s="8" t="s">
        <v>88</v>
      </c>
      <c r="D54" s="9" t="s">
        <v>28</v>
      </c>
      <c r="E54" s="9" t="s">
        <v>40</v>
      </c>
      <c r="F54" s="9" t="s">
        <v>30</v>
      </c>
      <c r="G54" s="5"/>
      <c r="H54" s="5"/>
      <c r="I54" s="5"/>
      <c r="J54" s="5"/>
      <c r="K54" s="5"/>
      <c r="L54" s="5"/>
      <c r="M54" s="5"/>
      <c r="N54" s="5"/>
      <c r="O54" s="5"/>
      <c r="P54" s="5"/>
      <c r="Q54" s="5"/>
      <c r="R54" s="5"/>
      <c r="S54" s="5"/>
      <c r="T54" s="5"/>
      <c r="U54" s="5"/>
      <c r="V54" s="5"/>
      <c r="W54" s="5"/>
      <c r="X54" s="5"/>
      <c r="Y54" s="5"/>
      <c r="Z54" s="5"/>
    </row>
    <row r="55" spans="1:26" ht="12.75" customHeight="1">
      <c r="A55" s="8" t="s">
        <v>25</v>
      </c>
      <c r="B55" s="8" t="s">
        <v>94</v>
      </c>
      <c r="C55" s="8" t="s">
        <v>88</v>
      </c>
      <c r="D55" s="9" t="s">
        <v>28</v>
      </c>
      <c r="E55" s="9" t="s">
        <v>37</v>
      </c>
      <c r="F55" s="9" t="s">
        <v>30</v>
      </c>
      <c r="G55" s="5"/>
      <c r="H55" s="5"/>
      <c r="I55" s="5"/>
      <c r="J55" s="5"/>
      <c r="K55" s="5"/>
      <c r="L55" s="5"/>
      <c r="M55" s="5"/>
      <c r="N55" s="5"/>
      <c r="O55" s="5"/>
      <c r="P55" s="5"/>
      <c r="Q55" s="5"/>
      <c r="R55" s="5"/>
      <c r="S55" s="5"/>
      <c r="T55" s="5"/>
      <c r="U55" s="5"/>
      <c r="V55" s="5"/>
      <c r="W55" s="5"/>
      <c r="X55" s="5"/>
      <c r="Y55" s="5"/>
      <c r="Z55" s="5"/>
    </row>
    <row r="56" spans="1:26" ht="12.75" customHeight="1">
      <c r="A56" s="8" t="s">
        <v>25</v>
      </c>
      <c r="B56" s="8" t="s">
        <v>95</v>
      </c>
      <c r="C56" s="8" t="s">
        <v>88</v>
      </c>
      <c r="D56" s="9" t="s">
        <v>28</v>
      </c>
      <c r="E56" s="9" t="s">
        <v>37</v>
      </c>
      <c r="F56" s="9" t="s">
        <v>30</v>
      </c>
      <c r="G56" s="5"/>
      <c r="H56" s="5"/>
      <c r="I56" s="5"/>
      <c r="J56" s="5"/>
      <c r="K56" s="5"/>
      <c r="L56" s="5"/>
      <c r="M56" s="5"/>
      <c r="N56" s="5"/>
      <c r="O56" s="5"/>
      <c r="P56" s="5"/>
      <c r="Q56" s="5"/>
      <c r="R56" s="5"/>
      <c r="S56" s="5"/>
      <c r="T56" s="5"/>
      <c r="U56" s="5"/>
      <c r="V56" s="5"/>
      <c r="W56" s="5"/>
      <c r="X56" s="5"/>
      <c r="Y56" s="5"/>
      <c r="Z56" s="5"/>
    </row>
    <row r="57" spans="1:26" ht="12.75" customHeight="1">
      <c r="A57" s="8" t="s">
        <v>96</v>
      </c>
      <c r="B57" s="8" t="s">
        <v>97</v>
      </c>
      <c r="C57" s="8" t="s">
        <v>88</v>
      </c>
      <c r="D57" s="9" t="s">
        <v>28</v>
      </c>
      <c r="E57" s="9" t="s">
        <v>40</v>
      </c>
      <c r="F57" s="9" t="s">
        <v>30</v>
      </c>
      <c r="G57" s="5"/>
      <c r="H57" s="5"/>
      <c r="I57" s="5"/>
      <c r="J57" s="5"/>
      <c r="K57" s="5"/>
      <c r="L57" s="5"/>
      <c r="M57" s="5"/>
      <c r="N57" s="5"/>
      <c r="O57" s="5"/>
      <c r="P57" s="5"/>
      <c r="Q57" s="5"/>
      <c r="R57" s="5"/>
      <c r="S57" s="5"/>
      <c r="T57" s="5"/>
      <c r="U57" s="5"/>
      <c r="V57" s="5"/>
      <c r="W57" s="5"/>
      <c r="X57" s="5"/>
      <c r="Y57" s="5"/>
      <c r="Z57" s="5"/>
    </row>
    <row r="58" spans="1:26" ht="12.75" customHeight="1">
      <c r="A58" s="14" t="s">
        <v>18</v>
      </c>
      <c r="B58" s="2052" t="s">
        <v>98</v>
      </c>
      <c r="C58" s="2041"/>
      <c r="D58" s="2041"/>
      <c r="E58" s="2048"/>
      <c r="F58" s="13"/>
      <c r="G58" s="5"/>
      <c r="H58" s="5"/>
      <c r="I58" s="5"/>
      <c r="J58" s="5"/>
      <c r="K58" s="5"/>
      <c r="L58" s="5"/>
      <c r="M58" s="5"/>
      <c r="N58" s="5"/>
      <c r="O58" s="5"/>
      <c r="P58" s="5"/>
      <c r="Q58" s="5"/>
      <c r="R58" s="5"/>
      <c r="S58" s="5"/>
      <c r="T58" s="5"/>
      <c r="U58" s="5"/>
      <c r="V58" s="5"/>
      <c r="W58" s="5"/>
      <c r="X58" s="5"/>
      <c r="Y58" s="5"/>
      <c r="Z58" s="5"/>
    </row>
    <row r="59" spans="1:26" ht="12.75" customHeight="1">
      <c r="A59" s="10" t="s">
        <v>20</v>
      </c>
      <c r="B59" s="10" t="s">
        <v>3</v>
      </c>
      <c r="C59" s="10" t="s">
        <v>21</v>
      </c>
      <c r="D59" s="10" t="s">
        <v>22</v>
      </c>
      <c r="E59" s="10" t="s">
        <v>23</v>
      </c>
      <c r="F59" s="10" t="s">
        <v>24</v>
      </c>
      <c r="G59" s="5"/>
      <c r="H59" s="5"/>
      <c r="I59" s="5"/>
      <c r="J59" s="5"/>
      <c r="K59" s="5"/>
      <c r="L59" s="5"/>
      <c r="M59" s="5"/>
      <c r="N59" s="5"/>
      <c r="O59" s="5"/>
      <c r="P59" s="5"/>
      <c r="Q59" s="5"/>
      <c r="R59" s="5"/>
      <c r="S59" s="5"/>
      <c r="T59" s="5"/>
      <c r="U59" s="5"/>
      <c r="V59" s="5"/>
      <c r="W59" s="5"/>
      <c r="X59" s="5"/>
      <c r="Y59" s="5"/>
      <c r="Z59" s="5"/>
    </row>
    <row r="60" spans="1:26" ht="12.75" customHeight="1">
      <c r="A60" s="8" t="s">
        <v>25</v>
      </c>
      <c r="B60" s="8" t="s">
        <v>99</v>
      </c>
      <c r="C60" s="8" t="s">
        <v>100</v>
      </c>
      <c r="D60" s="9" t="s">
        <v>28</v>
      </c>
      <c r="E60" s="9" t="s">
        <v>29</v>
      </c>
      <c r="F60" s="9" t="s">
        <v>69</v>
      </c>
      <c r="G60" s="5"/>
      <c r="H60" s="5"/>
      <c r="I60" s="5"/>
      <c r="J60" s="5"/>
      <c r="K60" s="5"/>
      <c r="L60" s="5"/>
      <c r="M60" s="5"/>
      <c r="N60" s="5"/>
      <c r="O60" s="5"/>
      <c r="P60" s="5"/>
      <c r="Q60" s="5"/>
      <c r="R60" s="5"/>
      <c r="S60" s="5"/>
      <c r="T60" s="5"/>
      <c r="U60" s="5"/>
      <c r="V60" s="5"/>
      <c r="W60" s="5"/>
      <c r="X60" s="5"/>
      <c r="Y60" s="5"/>
      <c r="Z60" s="5"/>
    </row>
    <row r="61" spans="1:26" ht="12.75" customHeight="1">
      <c r="A61" s="8" t="s">
        <v>31</v>
      </c>
      <c r="B61" s="8" t="s">
        <v>101</v>
      </c>
      <c r="C61" s="8" t="s">
        <v>102</v>
      </c>
      <c r="D61" s="9" t="s">
        <v>28</v>
      </c>
      <c r="E61" s="9" t="s">
        <v>29</v>
      </c>
      <c r="F61" s="9" t="s">
        <v>30</v>
      </c>
      <c r="G61" s="5"/>
      <c r="H61" s="5"/>
      <c r="I61" s="5"/>
      <c r="J61" s="5"/>
      <c r="K61" s="5"/>
      <c r="L61" s="5"/>
      <c r="M61" s="5"/>
      <c r="N61" s="5"/>
      <c r="O61" s="5"/>
      <c r="P61" s="5"/>
      <c r="Q61" s="5"/>
      <c r="R61" s="5"/>
      <c r="S61" s="5"/>
      <c r="T61" s="5"/>
      <c r="U61" s="5"/>
      <c r="V61" s="5"/>
      <c r="W61" s="5"/>
      <c r="X61" s="5"/>
      <c r="Y61" s="5"/>
      <c r="Z61" s="5"/>
    </row>
    <row r="62" spans="1:26" ht="12.75" customHeight="1">
      <c r="A62" s="8" t="s">
        <v>31</v>
      </c>
      <c r="B62" s="8" t="s">
        <v>103</v>
      </c>
      <c r="C62" s="8" t="s">
        <v>100</v>
      </c>
      <c r="D62" s="9" t="s">
        <v>28</v>
      </c>
      <c r="E62" s="9" t="s">
        <v>29</v>
      </c>
      <c r="F62" s="9" t="s">
        <v>30</v>
      </c>
      <c r="G62" s="5"/>
      <c r="H62" s="5"/>
      <c r="I62" s="5"/>
      <c r="J62" s="5"/>
      <c r="K62" s="5"/>
      <c r="L62" s="5"/>
      <c r="M62" s="5"/>
      <c r="N62" s="5"/>
      <c r="O62" s="5"/>
      <c r="P62" s="5"/>
      <c r="Q62" s="5"/>
      <c r="R62" s="5"/>
      <c r="S62" s="5"/>
      <c r="T62" s="5"/>
      <c r="U62" s="5"/>
      <c r="V62" s="5"/>
      <c r="W62" s="5"/>
      <c r="X62" s="5"/>
      <c r="Y62" s="5"/>
      <c r="Z62" s="5"/>
    </row>
    <row r="63" spans="1:26" ht="12.75" customHeight="1">
      <c r="A63" s="8" t="s">
        <v>104</v>
      </c>
      <c r="B63" s="8" t="s">
        <v>105</v>
      </c>
      <c r="C63" s="8" t="s">
        <v>106</v>
      </c>
      <c r="D63" s="9" t="s">
        <v>28</v>
      </c>
      <c r="E63" s="9" t="s">
        <v>29</v>
      </c>
      <c r="F63" s="9" t="s">
        <v>30</v>
      </c>
      <c r="G63" s="5"/>
      <c r="H63" s="5"/>
      <c r="I63" s="5"/>
      <c r="J63" s="5"/>
      <c r="K63" s="5"/>
      <c r="L63" s="5"/>
      <c r="M63" s="5"/>
      <c r="N63" s="5"/>
      <c r="O63" s="5"/>
      <c r="P63" s="5"/>
      <c r="Q63" s="5"/>
      <c r="R63" s="5"/>
      <c r="S63" s="5"/>
      <c r="T63" s="5"/>
      <c r="U63" s="5"/>
      <c r="V63" s="5"/>
      <c r="W63" s="5"/>
      <c r="X63" s="5"/>
      <c r="Y63" s="5"/>
      <c r="Z63" s="5"/>
    </row>
    <row r="64" spans="1:26" ht="12.75" customHeight="1">
      <c r="A64" s="8" t="s">
        <v>42</v>
      </c>
      <c r="B64" s="8" t="s">
        <v>107</v>
      </c>
      <c r="C64" s="8" t="s">
        <v>108</v>
      </c>
      <c r="D64" s="9" t="s">
        <v>28</v>
      </c>
      <c r="E64" s="9" t="s">
        <v>29</v>
      </c>
      <c r="F64" s="9" t="s">
        <v>69</v>
      </c>
      <c r="G64" s="5"/>
      <c r="H64" s="5"/>
      <c r="I64" s="5"/>
      <c r="J64" s="5"/>
      <c r="K64" s="5"/>
      <c r="L64" s="5"/>
      <c r="M64" s="5"/>
      <c r="N64" s="5"/>
      <c r="O64" s="5"/>
      <c r="P64" s="5"/>
      <c r="Q64" s="5"/>
      <c r="R64" s="5"/>
      <c r="S64" s="5"/>
      <c r="T64" s="5"/>
      <c r="U64" s="5"/>
      <c r="V64" s="5"/>
      <c r="W64" s="5"/>
      <c r="X64" s="5"/>
      <c r="Y64" s="5"/>
      <c r="Z64" s="5"/>
    </row>
    <row r="65" spans="1:26" ht="12.75" customHeight="1">
      <c r="A65" s="8" t="s">
        <v>42</v>
      </c>
      <c r="B65" s="8" t="s">
        <v>109</v>
      </c>
      <c r="C65" s="8" t="s">
        <v>110</v>
      </c>
      <c r="D65" s="9" t="s">
        <v>28</v>
      </c>
      <c r="E65" s="9" t="s">
        <v>29</v>
      </c>
      <c r="F65" s="9" t="s">
        <v>30</v>
      </c>
      <c r="G65" s="5"/>
      <c r="H65" s="5"/>
      <c r="I65" s="5"/>
      <c r="J65" s="5"/>
      <c r="K65" s="5"/>
      <c r="L65" s="5"/>
      <c r="M65" s="5"/>
      <c r="N65" s="5"/>
      <c r="O65" s="5"/>
      <c r="P65" s="5"/>
      <c r="Q65" s="5"/>
      <c r="R65" s="5"/>
      <c r="S65" s="5"/>
      <c r="T65" s="5"/>
      <c r="U65" s="5"/>
      <c r="V65" s="5"/>
      <c r="W65" s="5"/>
      <c r="X65" s="5"/>
      <c r="Y65" s="5"/>
      <c r="Z65" s="5"/>
    </row>
    <row r="66" spans="1:26" ht="12.75" customHeight="1">
      <c r="A66" s="8" t="s">
        <v>42</v>
      </c>
      <c r="B66" s="8" t="s">
        <v>111</v>
      </c>
      <c r="C66" s="8" t="s">
        <v>102</v>
      </c>
      <c r="D66" s="9" t="s">
        <v>28</v>
      </c>
      <c r="E66" s="9" t="s">
        <v>40</v>
      </c>
      <c r="F66" s="9" t="s">
        <v>30</v>
      </c>
      <c r="G66" s="5"/>
      <c r="H66" s="5"/>
      <c r="I66" s="5"/>
      <c r="J66" s="5"/>
      <c r="K66" s="5"/>
      <c r="L66" s="5"/>
      <c r="M66" s="5"/>
      <c r="N66" s="5"/>
      <c r="O66" s="5"/>
      <c r="P66" s="5"/>
      <c r="Q66" s="5"/>
      <c r="R66" s="5"/>
      <c r="S66" s="5"/>
      <c r="T66" s="5"/>
      <c r="U66" s="5"/>
      <c r="V66" s="5"/>
      <c r="W66" s="5"/>
      <c r="X66" s="5"/>
      <c r="Y66" s="5"/>
      <c r="Z66" s="5"/>
    </row>
    <row r="67" spans="1:26" ht="12.75" customHeight="1">
      <c r="A67" s="14" t="s">
        <v>18</v>
      </c>
      <c r="B67" s="2052" t="s">
        <v>112</v>
      </c>
      <c r="C67" s="2041"/>
      <c r="D67" s="2041"/>
      <c r="E67" s="2048"/>
      <c r="F67" s="13"/>
      <c r="G67" s="5"/>
      <c r="H67" s="5"/>
      <c r="I67" s="5"/>
      <c r="J67" s="5"/>
      <c r="K67" s="5"/>
      <c r="L67" s="5"/>
      <c r="M67" s="5"/>
      <c r="N67" s="5"/>
      <c r="O67" s="5"/>
      <c r="P67" s="5"/>
      <c r="Q67" s="5"/>
      <c r="R67" s="5"/>
      <c r="S67" s="5"/>
      <c r="T67" s="5"/>
      <c r="U67" s="5"/>
      <c r="V67" s="5"/>
      <c r="W67" s="5"/>
      <c r="X67" s="5"/>
      <c r="Y67" s="5"/>
      <c r="Z67" s="5"/>
    </row>
    <row r="68" spans="1:26" ht="12.75" customHeight="1">
      <c r="A68" s="10" t="s">
        <v>20</v>
      </c>
      <c r="B68" s="10" t="s">
        <v>3</v>
      </c>
      <c r="C68" s="10" t="s">
        <v>21</v>
      </c>
      <c r="D68" s="10" t="s">
        <v>22</v>
      </c>
      <c r="E68" s="10" t="s">
        <v>23</v>
      </c>
      <c r="F68" s="10" t="s">
        <v>24</v>
      </c>
      <c r="G68" s="5"/>
      <c r="H68" s="5"/>
      <c r="I68" s="5"/>
      <c r="J68" s="5"/>
      <c r="K68" s="5"/>
      <c r="L68" s="5"/>
      <c r="M68" s="5"/>
      <c r="N68" s="5"/>
      <c r="O68" s="5"/>
      <c r="P68" s="5"/>
      <c r="Q68" s="5"/>
      <c r="R68" s="5"/>
      <c r="S68" s="5"/>
      <c r="T68" s="5"/>
      <c r="U68" s="5"/>
      <c r="V68" s="5"/>
      <c r="W68" s="5"/>
      <c r="X68" s="5"/>
      <c r="Y68" s="5"/>
      <c r="Z68" s="5"/>
    </row>
    <row r="69" spans="1:26" ht="12.75" customHeight="1">
      <c r="A69" s="11" t="s">
        <v>35</v>
      </c>
      <c r="B69" s="11" t="s">
        <v>113</v>
      </c>
      <c r="C69" s="11" t="s">
        <v>27</v>
      </c>
      <c r="D69" s="12" t="s">
        <v>28</v>
      </c>
      <c r="E69" s="12" t="s">
        <v>29</v>
      </c>
      <c r="F69" s="12" t="s">
        <v>30</v>
      </c>
      <c r="G69" s="5"/>
      <c r="H69" s="5"/>
      <c r="I69" s="5"/>
      <c r="J69" s="5"/>
      <c r="K69" s="5"/>
      <c r="L69" s="5"/>
      <c r="M69" s="5"/>
      <c r="N69" s="5"/>
      <c r="O69" s="5"/>
      <c r="P69" s="5"/>
      <c r="Q69" s="5"/>
      <c r="R69" s="5"/>
      <c r="S69" s="5"/>
      <c r="T69" s="5"/>
      <c r="U69" s="5"/>
      <c r="V69" s="5"/>
      <c r="W69" s="5"/>
      <c r="X69" s="5"/>
      <c r="Y69" s="5"/>
      <c r="Z69" s="5"/>
    </row>
    <row r="70" spans="1:26" ht="12.75" customHeight="1">
      <c r="A70" s="11" t="s">
        <v>31</v>
      </c>
      <c r="B70" s="11" t="s">
        <v>114</v>
      </c>
      <c r="C70" s="11" t="s">
        <v>27</v>
      </c>
      <c r="D70" s="12" t="s">
        <v>28</v>
      </c>
      <c r="E70" s="12" t="s">
        <v>29</v>
      </c>
      <c r="F70" s="12" t="s">
        <v>30</v>
      </c>
      <c r="G70" s="5"/>
      <c r="H70" s="5"/>
      <c r="I70" s="5"/>
      <c r="J70" s="5"/>
      <c r="K70" s="5"/>
      <c r="L70" s="5"/>
      <c r="M70" s="5"/>
      <c r="N70" s="5"/>
      <c r="O70" s="5"/>
      <c r="P70" s="5"/>
      <c r="Q70" s="5"/>
      <c r="R70" s="5"/>
      <c r="S70" s="5"/>
      <c r="T70" s="5"/>
      <c r="U70" s="5"/>
      <c r="V70" s="5"/>
      <c r="W70" s="5"/>
      <c r="X70" s="5"/>
      <c r="Y70" s="5"/>
      <c r="Z70" s="5"/>
    </row>
    <row r="71" spans="1:26" ht="12.75" customHeight="1">
      <c r="A71" s="11" t="s">
        <v>31</v>
      </c>
      <c r="B71" s="11" t="s">
        <v>115</v>
      </c>
      <c r="C71" s="11" t="s">
        <v>27</v>
      </c>
      <c r="D71" s="12" t="s">
        <v>28</v>
      </c>
      <c r="E71" s="12" t="s">
        <v>29</v>
      </c>
      <c r="F71" s="12" t="s">
        <v>30</v>
      </c>
      <c r="G71" s="5"/>
      <c r="H71" s="5"/>
      <c r="I71" s="5"/>
      <c r="J71" s="5"/>
      <c r="K71" s="5"/>
      <c r="L71" s="5"/>
      <c r="M71" s="5"/>
      <c r="N71" s="5"/>
      <c r="O71" s="5"/>
      <c r="P71" s="5"/>
      <c r="Q71" s="5"/>
      <c r="R71" s="5"/>
      <c r="S71" s="5"/>
      <c r="T71" s="5"/>
      <c r="U71" s="5"/>
      <c r="V71" s="5"/>
      <c r="W71" s="5"/>
      <c r="X71" s="5"/>
      <c r="Y71" s="5"/>
      <c r="Z71" s="5"/>
    </row>
    <row r="72" spans="1:26" ht="12.75" customHeight="1">
      <c r="A72" s="11" t="s">
        <v>31</v>
      </c>
      <c r="B72" s="11" t="s">
        <v>116</v>
      </c>
      <c r="C72" s="11" t="s">
        <v>27</v>
      </c>
      <c r="D72" s="12" t="s">
        <v>28</v>
      </c>
      <c r="E72" s="12" t="s">
        <v>29</v>
      </c>
      <c r="F72" s="12" t="s">
        <v>30</v>
      </c>
      <c r="G72" s="5"/>
      <c r="H72" s="5"/>
      <c r="I72" s="5"/>
      <c r="J72" s="5"/>
      <c r="K72" s="5"/>
      <c r="L72" s="5"/>
      <c r="M72" s="5"/>
      <c r="N72" s="5"/>
      <c r="O72" s="5"/>
      <c r="P72" s="5"/>
      <c r="Q72" s="5"/>
      <c r="R72" s="5"/>
      <c r="S72" s="5"/>
      <c r="T72" s="5"/>
      <c r="U72" s="5"/>
      <c r="V72" s="5"/>
      <c r="W72" s="5"/>
      <c r="X72" s="5"/>
      <c r="Y72" s="5"/>
      <c r="Z72" s="5"/>
    </row>
    <row r="73" spans="1:26" ht="12.75" customHeight="1">
      <c r="A73" s="11" t="s">
        <v>48</v>
      </c>
      <c r="B73" s="11" t="s">
        <v>117</v>
      </c>
      <c r="C73" s="11" t="s">
        <v>118</v>
      </c>
      <c r="D73" s="12" t="s">
        <v>28</v>
      </c>
      <c r="E73" s="12" t="s">
        <v>29</v>
      </c>
      <c r="F73" s="12" t="s">
        <v>30</v>
      </c>
      <c r="G73" s="5"/>
      <c r="H73" s="5"/>
      <c r="I73" s="5"/>
      <c r="J73" s="5"/>
      <c r="K73" s="5"/>
      <c r="L73" s="5"/>
      <c r="M73" s="5"/>
      <c r="N73" s="5"/>
      <c r="O73" s="5"/>
      <c r="P73" s="5"/>
      <c r="Q73" s="5"/>
      <c r="R73" s="5"/>
      <c r="S73" s="5"/>
      <c r="T73" s="5"/>
      <c r="U73" s="5"/>
      <c r="V73" s="5"/>
      <c r="W73" s="5"/>
      <c r="X73" s="5"/>
      <c r="Y73" s="5"/>
      <c r="Z73" s="5"/>
    </row>
    <row r="74" spans="1:26" ht="12.75" customHeight="1">
      <c r="A74" s="14" t="s">
        <v>18</v>
      </c>
      <c r="B74" s="2052" t="s">
        <v>120</v>
      </c>
      <c r="C74" s="2041"/>
      <c r="D74" s="2041"/>
      <c r="E74" s="2048"/>
      <c r="F74" s="13"/>
      <c r="G74" s="5"/>
      <c r="H74" s="5"/>
      <c r="I74" s="5"/>
      <c r="J74" s="5"/>
      <c r="K74" s="5"/>
      <c r="L74" s="5"/>
      <c r="M74" s="5"/>
      <c r="N74" s="5"/>
      <c r="O74" s="5"/>
      <c r="P74" s="5"/>
      <c r="Q74" s="5"/>
      <c r="R74" s="5"/>
      <c r="S74" s="5"/>
      <c r="T74" s="5"/>
      <c r="U74" s="5"/>
      <c r="V74" s="5"/>
      <c r="W74" s="5"/>
      <c r="X74" s="5"/>
      <c r="Y74" s="5"/>
      <c r="Z74" s="5"/>
    </row>
    <row r="75" spans="1:26" ht="12.75" customHeight="1">
      <c r="A75" s="10" t="s">
        <v>20</v>
      </c>
      <c r="B75" s="10" t="s">
        <v>3</v>
      </c>
      <c r="C75" s="10" t="s">
        <v>21</v>
      </c>
      <c r="D75" s="10" t="s">
        <v>22</v>
      </c>
      <c r="E75" s="10" t="s">
        <v>23</v>
      </c>
      <c r="F75" s="10" t="s">
        <v>24</v>
      </c>
      <c r="G75" s="5"/>
      <c r="H75" s="5"/>
      <c r="I75" s="5"/>
      <c r="J75" s="5"/>
      <c r="K75" s="5"/>
      <c r="L75" s="5"/>
      <c r="M75" s="5"/>
      <c r="N75" s="5"/>
      <c r="O75" s="5"/>
      <c r="P75" s="5"/>
      <c r="Q75" s="5"/>
      <c r="R75" s="5"/>
      <c r="S75" s="5"/>
      <c r="T75" s="5"/>
      <c r="U75" s="5"/>
      <c r="V75" s="5"/>
      <c r="W75" s="5"/>
      <c r="X75" s="5"/>
      <c r="Y75" s="5"/>
      <c r="Z75" s="5"/>
    </row>
    <row r="76" spans="1:26" ht="12.75" customHeight="1">
      <c r="A76" s="11" t="s">
        <v>31</v>
      </c>
      <c r="B76" s="11" t="s">
        <v>121</v>
      </c>
      <c r="C76" s="11" t="s">
        <v>59</v>
      </c>
      <c r="D76" s="12" t="s">
        <v>28</v>
      </c>
      <c r="E76" s="12" t="s">
        <v>29</v>
      </c>
      <c r="F76" s="12" t="s">
        <v>30</v>
      </c>
      <c r="G76" s="5"/>
      <c r="H76" s="5"/>
      <c r="I76" s="5"/>
      <c r="J76" s="5"/>
      <c r="K76" s="5"/>
      <c r="L76" s="5"/>
      <c r="M76" s="5"/>
      <c r="N76" s="5"/>
      <c r="O76" s="5"/>
      <c r="P76" s="5"/>
      <c r="Q76" s="5"/>
      <c r="R76" s="5"/>
      <c r="S76" s="5"/>
      <c r="T76" s="5"/>
      <c r="U76" s="5"/>
      <c r="V76" s="5"/>
      <c r="W76" s="5"/>
      <c r="X76" s="5"/>
      <c r="Y76" s="5"/>
      <c r="Z76" s="5"/>
    </row>
    <row r="77" spans="1:26" ht="12.75" customHeight="1">
      <c r="A77" s="11" t="s">
        <v>31</v>
      </c>
      <c r="B77" s="11" t="s">
        <v>122</v>
      </c>
      <c r="C77" s="11" t="s">
        <v>106</v>
      </c>
      <c r="D77" s="12" t="s">
        <v>28</v>
      </c>
      <c r="E77" s="12" t="s">
        <v>29</v>
      </c>
      <c r="F77" s="12" t="s">
        <v>30</v>
      </c>
      <c r="G77" s="5"/>
      <c r="H77" s="5"/>
      <c r="I77" s="5"/>
      <c r="J77" s="5"/>
      <c r="K77" s="5"/>
      <c r="L77" s="5"/>
      <c r="M77" s="5"/>
      <c r="N77" s="5"/>
      <c r="O77" s="5"/>
      <c r="P77" s="5"/>
      <c r="Q77" s="5"/>
      <c r="R77" s="5"/>
      <c r="S77" s="5"/>
      <c r="T77" s="5"/>
      <c r="U77" s="5"/>
      <c r="V77" s="5"/>
      <c r="W77" s="5"/>
      <c r="X77" s="5"/>
      <c r="Y77" s="5"/>
      <c r="Z77" s="5"/>
    </row>
    <row r="78" spans="1:26" ht="12.75" customHeight="1">
      <c r="A78" s="11" t="s">
        <v>42</v>
      </c>
      <c r="B78" s="11" t="s">
        <v>123</v>
      </c>
      <c r="C78" s="11" t="s">
        <v>110</v>
      </c>
      <c r="D78" s="12" t="s">
        <v>28</v>
      </c>
      <c r="E78" s="12" t="s">
        <v>29</v>
      </c>
      <c r="F78" s="12" t="s">
        <v>69</v>
      </c>
      <c r="G78" s="5"/>
      <c r="H78" s="5"/>
      <c r="I78" s="5"/>
      <c r="J78" s="5"/>
      <c r="K78" s="5"/>
      <c r="L78" s="5"/>
      <c r="M78" s="5"/>
      <c r="N78" s="5"/>
      <c r="O78" s="5"/>
      <c r="P78" s="5"/>
      <c r="Q78" s="5"/>
      <c r="R78" s="5"/>
      <c r="S78" s="5"/>
      <c r="T78" s="5"/>
      <c r="U78" s="5"/>
      <c r="V78" s="5"/>
      <c r="W78" s="5"/>
      <c r="X78" s="5"/>
      <c r="Y78" s="5"/>
      <c r="Z78" s="5"/>
    </row>
    <row r="79" spans="1:26" ht="12.75" customHeight="1">
      <c r="A79" s="10" t="s">
        <v>18</v>
      </c>
      <c r="B79" s="2051" t="s">
        <v>124</v>
      </c>
      <c r="C79" s="2041"/>
      <c r="D79" s="2041"/>
      <c r="E79" s="2041"/>
      <c r="F79" s="2048"/>
      <c r="G79" s="5"/>
      <c r="H79" s="5"/>
      <c r="I79" s="5"/>
      <c r="J79" s="5"/>
      <c r="K79" s="5"/>
      <c r="L79" s="5"/>
      <c r="M79" s="5"/>
      <c r="N79" s="5"/>
      <c r="O79" s="5"/>
      <c r="P79" s="5"/>
      <c r="Q79" s="5"/>
      <c r="R79" s="5"/>
      <c r="S79" s="5"/>
      <c r="T79" s="5"/>
      <c r="U79" s="5"/>
      <c r="V79" s="5"/>
      <c r="W79" s="5"/>
      <c r="X79" s="5"/>
      <c r="Y79" s="5"/>
      <c r="Z79" s="5"/>
    </row>
    <row r="80" spans="1:26" ht="12.75" customHeight="1">
      <c r="A80" s="10" t="s">
        <v>20</v>
      </c>
      <c r="B80" s="10" t="s">
        <v>3</v>
      </c>
      <c r="C80" s="10" t="s">
        <v>21</v>
      </c>
      <c r="D80" s="10" t="s">
        <v>22</v>
      </c>
      <c r="E80" s="10" t="s">
        <v>23</v>
      </c>
      <c r="F80" s="10" t="s">
        <v>24</v>
      </c>
      <c r="G80" s="5"/>
      <c r="H80" s="5"/>
      <c r="I80" s="5"/>
      <c r="J80" s="5"/>
      <c r="K80" s="5"/>
      <c r="L80" s="5"/>
      <c r="M80" s="5"/>
      <c r="N80" s="5"/>
      <c r="O80" s="5"/>
      <c r="P80" s="5"/>
      <c r="Q80" s="5"/>
      <c r="R80" s="5"/>
      <c r="S80" s="5"/>
      <c r="T80" s="5"/>
      <c r="U80" s="5"/>
      <c r="V80" s="5"/>
      <c r="W80" s="5"/>
      <c r="X80" s="5"/>
      <c r="Y80" s="5"/>
      <c r="Z80" s="5"/>
    </row>
    <row r="81" spans="1:26" ht="12.75" customHeight="1">
      <c r="A81" s="8" t="s">
        <v>25</v>
      </c>
      <c r="B81" s="8" t="s">
        <v>129</v>
      </c>
      <c r="C81" s="8" t="s">
        <v>130</v>
      </c>
      <c r="D81" s="9" t="s">
        <v>28</v>
      </c>
      <c r="E81" s="9" t="s">
        <v>29</v>
      </c>
      <c r="F81" s="9" t="s">
        <v>69</v>
      </c>
      <c r="G81" s="5"/>
      <c r="H81" s="5"/>
      <c r="I81" s="5"/>
      <c r="J81" s="5"/>
      <c r="K81" s="5"/>
      <c r="L81" s="5"/>
      <c r="M81" s="5"/>
      <c r="N81" s="5"/>
      <c r="O81" s="5"/>
      <c r="P81" s="5"/>
      <c r="Q81" s="5"/>
      <c r="R81" s="5"/>
      <c r="S81" s="5"/>
      <c r="T81" s="5"/>
      <c r="U81" s="5"/>
      <c r="V81" s="5"/>
      <c r="W81" s="5"/>
      <c r="X81" s="5"/>
      <c r="Y81" s="5"/>
      <c r="Z81" s="5"/>
    </row>
    <row r="82" spans="1:26" ht="12.75" customHeight="1">
      <c r="A82" s="8" t="s">
        <v>132</v>
      </c>
      <c r="B82" s="8" t="s">
        <v>134</v>
      </c>
      <c r="C82" s="8" t="s">
        <v>130</v>
      </c>
      <c r="D82" s="9" t="s">
        <v>28</v>
      </c>
      <c r="E82" s="9" t="s">
        <v>29</v>
      </c>
      <c r="F82" s="9" t="s">
        <v>69</v>
      </c>
      <c r="G82" s="5"/>
      <c r="H82" s="5"/>
      <c r="I82" s="5"/>
      <c r="J82" s="5"/>
      <c r="K82" s="5"/>
      <c r="L82" s="5"/>
      <c r="M82" s="5"/>
      <c r="N82" s="5"/>
      <c r="O82" s="5"/>
      <c r="P82" s="5"/>
      <c r="Q82" s="5"/>
      <c r="R82" s="5"/>
      <c r="S82" s="5"/>
      <c r="T82" s="5"/>
      <c r="U82" s="5"/>
      <c r="V82" s="5"/>
      <c r="W82" s="5"/>
      <c r="X82" s="5"/>
      <c r="Y82" s="5"/>
      <c r="Z82" s="5"/>
    </row>
    <row r="83" spans="1:26" ht="12.75" customHeight="1">
      <c r="A83" s="8" t="s">
        <v>132</v>
      </c>
      <c r="B83" s="8" t="s">
        <v>136</v>
      </c>
      <c r="C83" s="8" t="s">
        <v>137</v>
      </c>
      <c r="D83" s="9" t="s">
        <v>28</v>
      </c>
      <c r="E83" s="9" t="s">
        <v>29</v>
      </c>
      <c r="F83" s="9" t="s">
        <v>30</v>
      </c>
      <c r="G83" s="5"/>
      <c r="H83" s="5"/>
      <c r="I83" s="5"/>
      <c r="J83" s="5"/>
      <c r="K83" s="5"/>
      <c r="L83" s="5"/>
      <c r="M83" s="5"/>
      <c r="N83" s="5"/>
      <c r="O83" s="5"/>
      <c r="P83" s="5"/>
      <c r="Q83" s="5"/>
      <c r="R83" s="5"/>
      <c r="S83" s="5"/>
      <c r="T83" s="5"/>
      <c r="U83" s="5"/>
      <c r="V83" s="5"/>
      <c r="W83" s="5"/>
      <c r="X83" s="5"/>
      <c r="Y83" s="5"/>
      <c r="Z83" s="5"/>
    </row>
    <row r="84" spans="1:26" ht="12.75" customHeight="1">
      <c r="A84" s="8" t="s">
        <v>25</v>
      </c>
      <c r="B84" s="8" t="s">
        <v>139</v>
      </c>
      <c r="C84" s="8" t="s">
        <v>130</v>
      </c>
      <c r="D84" s="9" t="s">
        <v>28</v>
      </c>
      <c r="E84" s="9" t="s">
        <v>76</v>
      </c>
      <c r="F84" s="9" t="s">
        <v>30</v>
      </c>
      <c r="G84" s="5"/>
      <c r="H84" s="5"/>
      <c r="I84" s="5"/>
      <c r="J84" s="5"/>
      <c r="K84" s="5"/>
      <c r="L84" s="5"/>
      <c r="M84" s="5"/>
      <c r="N84" s="5"/>
      <c r="O84" s="5"/>
      <c r="P84" s="5"/>
      <c r="Q84" s="5"/>
      <c r="R84" s="5"/>
      <c r="S84" s="5"/>
      <c r="T84" s="5"/>
      <c r="U84" s="5"/>
      <c r="V84" s="5"/>
      <c r="W84" s="5"/>
      <c r="X84" s="5"/>
      <c r="Y84" s="5"/>
      <c r="Z84" s="5"/>
    </row>
    <row r="85" spans="1:26" ht="12.75" customHeight="1">
      <c r="A85" s="8" t="s">
        <v>96</v>
      </c>
      <c r="B85" s="8" t="s">
        <v>144</v>
      </c>
      <c r="C85" s="8" t="s">
        <v>130</v>
      </c>
      <c r="D85" s="9" t="s">
        <v>28</v>
      </c>
      <c r="E85" s="9" t="s">
        <v>40</v>
      </c>
      <c r="F85" s="9" t="s">
        <v>30</v>
      </c>
      <c r="G85" s="5"/>
      <c r="H85" s="5"/>
      <c r="I85" s="5"/>
      <c r="J85" s="5"/>
      <c r="K85" s="5"/>
      <c r="L85" s="5"/>
      <c r="M85" s="5"/>
      <c r="N85" s="5"/>
      <c r="O85" s="5"/>
      <c r="P85" s="5"/>
      <c r="Q85" s="5"/>
      <c r="R85" s="5"/>
      <c r="S85" s="5"/>
      <c r="T85" s="5"/>
      <c r="U85" s="5"/>
      <c r="V85" s="5"/>
      <c r="W85" s="5"/>
      <c r="X85" s="5"/>
      <c r="Y85" s="5"/>
      <c r="Z85" s="5"/>
    </row>
    <row r="86" spans="1:26" ht="12.75" customHeight="1">
      <c r="A86" s="8" t="s">
        <v>96</v>
      </c>
      <c r="B86" s="8" t="s">
        <v>146</v>
      </c>
      <c r="C86" s="8" t="s">
        <v>130</v>
      </c>
      <c r="D86" s="9" t="s">
        <v>147</v>
      </c>
      <c r="E86" s="9" t="s">
        <v>37</v>
      </c>
      <c r="F86" s="9" t="s">
        <v>30</v>
      </c>
      <c r="G86" s="5"/>
      <c r="H86" s="5"/>
      <c r="I86" s="5"/>
      <c r="J86" s="5"/>
      <c r="K86" s="5"/>
      <c r="L86" s="5"/>
      <c r="M86" s="5"/>
      <c r="N86" s="5"/>
      <c r="O86" s="5"/>
      <c r="P86" s="5"/>
      <c r="Q86" s="5"/>
      <c r="R86" s="5"/>
      <c r="S86" s="5"/>
      <c r="T86" s="5"/>
      <c r="U86" s="5"/>
      <c r="V86" s="5"/>
      <c r="W86" s="5"/>
      <c r="X86" s="5"/>
      <c r="Y86" s="5"/>
      <c r="Z86" s="5"/>
    </row>
    <row r="87" spans="1:26" ht="12.75" customHeight="1">
      <c r="A87" s="8" t="s">
        <v>35</v>
      </c>
      <c r="B87" s="8" t="s">
        <v>149</v>
      </c>
      <c r="C87" s="8" t="s">
        <v>130</v>
      </c>
      <c r="D87" s="9" t="s">
        <v>151</v>
      </c>
      <c r="E87" s="9" t="s">
        <v>37</v>
      </c>
      <c r="F87" s="9" t="s">
        <v>30</v>
      </c>
      <c r="G87" s="5"/>
      <c r="H87" s="5"/>
      <c r="I87" s="5"/>
      <c r="J87" s="5"/>
      <c r="K87" s="5"/>
      <c r="L87" s="5"/>
      <c r="M87" s="5"/>
      <c r="N87" s="5"/>
      <c r="O87" s="5"/>
      <c r="P87" s="5"/>
      <c r="Q87" s="5"/>
      <c r="R87" s="5"/>
      <c r="S87" s="5"/>
      <c r="T87" s="5"/>
      <c r="U87" s="5"/>
      <c r="V87" s="5"/>
      <c r="W87" s="5"/>
      <c r="X87" s="5"/>
      <c r="Y87" s="5"/>
      <c r="Z87" s="5"/>
    </row>
    <row r="88" spans="1:26" ht="12.75" customHeight="1">
      <c r="A88" s="8" t="s">
        <v>31</v>
      </c>
      <c r="B88" s="8" t="s">
        <v>154</v>
      </c>
      <c r="C88" s="8" t="s">
        <v>130</v>
      </c>
      <c r="D88" s="9" t="s">
        <v>151</v>
      </c>
      <c r="E88" s="9" t="s">
        <v>37</v>
      </c>
      <c r="F88" s="9" t="s">
        <v>30</v>
      </c>
      <c r="G88" s="5"/>
      <c r="H88" s="5"/>
      <c r="I88" s="5"/>
      <c r="J88" s="5"/>
      <c r="K88" s="5"/>
      <c r="L88" s="5"/>
      <c r="M88" s="5"/>
      <c r="N88" s="5"/>
      <c r="O88" s="5"/>
      <c r="P88" s="5"/>
      <c r="Q88" s="5"/>
      <c r="R88" s="5"/>
      <c r="S88" s="5"/>
      <c r="T88" s="5"/>
      <c r="U88" s="5"/>
      <c r="V88" s="5"/>
      <c r="W88" s="5"/>
      <c r="X88" s="5"/>
      <c r="Y88" s="5"/>
      <c r="Z88" s="5"/>
    </row>
    <row r="89" spans="1:26" ht="12.75" customHeight="1">
      <c r="A89" s="8" t="s">
        <v>55</v>
      </c>
      <c r="B89" s="8" t="s">
        <v>156</v>
      </c>
      <c r="C89" s="8" t="s">
        <v>130</v>
      </c>
      <c r="D89" s="9" t="s">
        <v>28</v>
      </c>
      <c r="E89" s="9" t="s">
        <v>29</v>
      </c>
      <c r="F89" s="9" t="s">
        <v>69</v>
      </c>
      <c r="G89" s="5"/>
      <c r="H89" s="5"/>
      <c r="I89" s="5"/>
      <c r="J89" s="5"/>
      <c r="K89" s="5"/>
      <c r="L89" s="5"/>
      <c r="M89" s="5"/>
      <c r="N89" s="5"/>
      <c r="O89" s="5"/>
      <c r="P89" s="5"/>
      <c r="Q89" s="5"/>
      <c r="R89" s="5"/>
      <c r="S89" s="5"/>
      <c r="T89" s="5"/>
      <c r="U89" s="5"/>
      <c r="V89" s="5"/>
      <c r="W89" s="5"/>
      <c r="X89" s="5"/>
      <c r="Y89" s="5"/>
      <c r="Z89" s="5"/>
    </row>
    <row r="90" spans="1:26" ht="12.75" customHeight="1">
      <c r="A90" s="8" t="s">
        <v>55</v>
      </c>
      <c r="B90" s="8" t="s">
        <v>157</v>
      </c>
      <c r="C90" s="8" t="s">
        <v>130</v>
      </c>
      <c r="D90" s="9" t="s">
        <v>28</v>
      </c>
      <c r="E90" s="9" t="s">
        <v>29</v>
      </c>
      <c r="F90" s="9" t="s">
        <v>30</v>
      </c>
      <c r="G90" s="5"/>
      <c r="H90" s="5"/>
      <c r="I90" s="5"/>
      <c r="J90" s="5"/>
      <c r="K90" s="5"/>
      <c r="L90" s="5"/>
      <c r="M90" s="5"/>
      <c r="N90" s="5"/>
      <c r="O90" s="5"/>
      <c r="P90" s="5"/>
      <c r="Q90" s="5"/>
      <c r="R90" s="5"/>
      <c r="S90" s="5"/>
      <c r="T90" s="5"/>
      <c r="U90" s="5"/>
      <c r="V90" s="5"/>
      <c r="W90" s="5"/>
      <c r="X90" s="5"/>
      <c r="Y90" s="5"/>
      <c r="Z90" s="5"/>
    </row>
    <row r="91" spans="1:26" ht="12.75" customHeight="1">
      <c r="A91" s="10" t="s">
        <v>18</v>
      </c>
      <c r="B91" s="2051" t="s">
        <v>158</v>
      </c>
      <c r="C91" s="2041"/>
      <c r="D91" s="2041"/>
      <c r="E91" s="2041"/>
      <c r="F91" s="2048"/>
      <c r="G91" s="5"/>
      <c r="H91" s="5"/>
      <c r="I91" s="5"/>
      <c r="J91" s="5"/>
      <c r="K91" s="5"/>
      <c r="L91" s="5"/>
      <c r="M91" s="5"/>
      <c r="N91" s="5"/>
      <c r="O91" s="5"/>
      <c r="P91" s="5"/>
      <c r="Q91" s="5"/>
      <c r="R91" s="5"/>
      <c r="S91" s="5"/>
      <c r="T91" s="5"/>
      <c r="U91" s="5"/>
      <c r="V91" s="5"/>
      <c r="W91" s="5"/>
      <c r="X91" s="5"/>
      <c r="Y91" s="5"/>
      <c r="Z91" s="5"/>
    </row>
    <row r="92" spans="1:26" ht="12.75" customHeight="1">
      <c r="A92" s="10" t="s">
        <v>20</v>
      </c>
      <c r="B92" s="10" t="s">
        <v>3</v>
      </c>
      <c r="C92" s="10" t="s">
        <v>21</v>
      </c>
      <c r="D92" s="10" t="s">
        <v>22</v>
      </c>
      <c r="E92" s="10" t="s">
        <v>23</v>
      </c>
      <c r="F92" s="10" t="s">
        <v>24</v>
      </c>
      <c r="G92" s="5"/>
      <c r="H92" s="5"/>
      <c r="I92" s="5"/>
      <c r="J92" s="5"/>
      <c r="K92" s="5"/>
      <c r="L92" s="5"/>
      <c r="M92" s="5"/>
      <c r="N92" s="5"/>
      <c r="O92" s="5"/>
      <c r="P92" s="5"/>
      <c r="Q92" s="5"/>
      <c r="R92" s="5"/>
      <c r="S92" s="5"/>
      <c r="T92" s="5"/>
      <c r="U92" s="5"/>
      <c r="V92" s="5"/>
      <c r="W92" s="5"/>
      <c r="X92" s="5"/>
      <c r="Y92" s="5"/>
      <c r="Z92" s="5"/>
    </row>
    <row r="93" spans="1:26" ht="12.75" customHeight="1">
      <c r="A93" s="11" t="s">
        <v>25</v>
      </c>
      <c r="B93" s="11" t="s">
        <v>159</v>
      </c>
      <c r="C93" s="11" t="s">
        <v>160</v>
      </c>
      <c r="D93" s="12" t="s">
        <v>28</v>
      </c>
      <c r="E93" s="12" t="s">
        <v>29</v>
      </c>
      <c r="F93" s="12" t="s">
        <v>69</v>
      </c>
      <c r="G93" s="5"/>
      <c r="H93" s="5"/>
      <c r="I93" s="5"/>
      <c r="J93" s="5"/>
      <c r="K93" s="5"/>
      <c r="L93" s="5"/>
      <c r="M93" s="5"/>
      <c r="N93" s="5"/>
      <c r="O93" s="5"/>
      <c r="P93" s="5"/>
      <c r="Q93" s="5"/>
      <c r="R93" s="5"/>
      <c r="S93" s="5"/>
      <c r="T93" s="5"/>
      <c r="U93" s="5"/>
      <c r="V93" s="5"/>
      <c r="W93" s="5"/>
      <c r="X93" s="5"/>
      <c r="Y93" s="5"/>
      <c r="Z93" s="5"/>
    </row>
    <row r="94" spans="1:26" ht="12.75" customHeight="1">
      <c r="A94" s="11" t="s">
        <v>25</v>
      </c>
      <c r="B94" s="11" t="s">
        <v>161</v>
      </c>
      <c r="C94" s="11" t="s">
        <v>162</v>
      </c>
      <c r="D94" s="12" t="s">
        <v>28</v>
      </c>
      <c r="E94" s="12" t="s">
        <v>29</v>
      </c>
      <c r="F94" s="12" t="s">
        <v>30</v>
      </c>
      <c r="G94" s="5"/>
      <c r="H94" s="5"/>
      <c r="I94" s="5"/>
      <c r="J94" s="5"/>
      <c r="K94" s="5"/>
      <c r="L94" s="5"/>
      <c r="M94" s="5"/>
      <c r="N94" s="5"/>
      <c r="O94" s="5"/>
      <c r="P94" s="5"/>
      <c r="Q94" s="5"/>
      <c r="R94" s="5"/>
      <c r="S94" s="5"/>
      <c r="T94" s="5"/>
      <c r="U94" s="5"/>
      <c r="V94" s="5"/>
      <c r="W94" s="5"/>
      <c r="X94" s="5"/>
      <c r="Y94" s="5"/>
      <c r="Z94" s="5"/>
    </row>
    <row r="95" spans="1:26" ht="12.75" customHeight="1">
      <c r="A95" s="11" t="s">
        <v>25</v>
      </c>
      <c r="B95" s="11" t="s">
        <v>163</v>
      </c>
      <c r="C95" s="11" t="s">
        <v>164</v>
      </c>
      <c r="D95" s="12" t="s">
        <v>28</v>
      </c>
      <c r="E95" s="12" t="s">
        <v>29</v>
      </c>
      <c r="F95" s="12" t="s">
        <v>30</v>
      </c>
      <c r="G95" s="5"/>
      <c r="H95" s="5"/>
      <c r="I95" s="5"/>
      <c r="J95" s="5"/>
      <c r="K95" s="5"/>
      <c r="L95" s="5"/>
      <c r="M95" s="5"/>
      <c r="N95" s="5"/>
      <c r="O95" s="5"/>
      <c r="P95" s="5"/>
      <c r="Q95" s="5"/>
      <c r="R95" s="5"/>
      <c r="S95" s="5"/>
      <c r="T95" s="5"/>
      <c r="U95" s="5"/>
      <c r="V95" s="5"/>
      <c r="W95" s="5"/>
      <c r="X95" s="5"/>
      <c r="Y95" s="5"/>
      <c r="Z95" s="5"/>
    </row>
    <row r="96" spans="1:26" ht="12.75" customHeight="1">
      <c r="A96" s="11" t="s">
        <v>25</v>
      </c>
      <c r="B96" s="11" t="s">
        <v>165</v>
      </c>
      <c r="C96" s="11" t="s">
        <v>166</v>
      </c>
      <c r="D96" s="12" t="s">
        <v>28</v>
      </c>
      <c r="E96" s="12" t="s">
        <v>29</v>
      </c>
      <c r="F96" s="12" t="s">
        <v>30</v>
      </c>
      <c r="G96" s="5"/>
      <c r="H96" s="5"/>
      <c r="I96" s="5"/>
      <c r="J96" s="5"/>
      <c r="K96" s="5"/>
      <c r="L96" s="5"/>
      <c r="M96" s="5"/>
      <c r="N96" s="5"/>
      <c r="O96" s="5"/>
      <c r="P96" s="5"/>
      <c r="Q96" s="5"/>
      <c r="R96" s="5"/>
      <c r="S96" s="5"/>
      <c r="T96" s="5"/>
      <c r="U96" s="5"/>
      <c r="V96" s="5"/>
      <c r="W96" s="5"/>
      <c r="X96" s="5"/>
      <c r="Y96" s="5"/>
      <c r="Z96" s="5"/>
    </row>
    <row r="97" spans="1:26" ht="12.75" customHeight="1">
      <c r="A97" s="11" t="s">
        <v>35</v>
      </c>
      <c r="B97" s="11" t="s">
        <v>167</v>
      </c>
      <c r="C97" s="11" t="s">
        <v>168</v>
      </c>
      <c r="D97" s="12" t="s">
        <v>28</v>
      </c>
      <c r="E97" s="12" t="s">
        <v>29</v>
      </c>
      <c r="F97" s="12" t="s">
        <v>30</v>
      </c>
      <c r="G97" s="5"/>
      <c r="H97" s="5"/>
      <c r="I97" s="5"/>
      <c r="J97" s="5"/>
      <c r="K97" s="5"/>
      <c r="L97" s="5"/>
      <c r="M97" s="5"/>
      <c r="N97" s="5"/>
      <c r="O97" s="5"/>
      <c r="P97" s="5"/>
      <c r="Q97" s="5"/>
      <c r="R97" s="5"/>
      <c r="S97" s="5"/>
      <c r="T97" s="5"/>
      <c r="U97" s="5"/>
      <c r="V97" s="5"/>
      <c r="W97" s="5"/>
      <c r="X97" s="5"/>
      <c r="Y97" s="5"/>
      <c r="Z97" s="5"/>
    </row>
    <row r="98" spans="1:26" ht="12.75" customHeight="1">
      <c r="A98" s="11" t="s">
        <v>132</v>
      </c>
      <c r="B98" s="11" t="s">
        <v>169</v>
      </c>
      <c r="C98" s="11" t="s">
        <v>170</v>
      </c>
      <c r="D98" s="12" t="s">
        <v>28</v>
      </c>
      <c r="E98" s="12" t="s">
        <v>29</v>
      </c>
      <c r="F98" s="12" t="s">
        <v>30</v>
      </c>
      <c r="G98" s="5"/>
      <c r="H98" s="5"/>
      <c r="I98" s="5"/>
      <c r="J98" s="5"/>
      <c r="K98" s="5"/>
      <c r="L98" s="5"/>
      <c r="M98" s="5"/>
      <c r="N98" s="5"/>
      <c r="O98" s="5"/>
      <c r="P98" s="5"/>
      <c r="Q98" s="5"/>
      <c r="R98" s="5"/>
      <c r="S98" s="5"/>
      <c r="T98" s="5"/>
      <c r="U98" s="5"/>
      <c r="V98" s="5"/>
      <c r="W98" s="5"/>
      <c r="X98" s="5"/>
      <c r="Y98" s="5"/>
      <c r="Z98" s="5"/>
    </row>
    <row r="99" spans="1:26" ht="12.75" customHeight="1">
      <c r="A99" s="11" t="s">
        <v>132</v>
      </c>
      <c r="B99" s="11" t="s">
        <v>171</v>
      </c>
      <c r="C99" s="11" t="s">
        <v>170</v>
      </c>
      <c r="D99" s="12" t="s">
        <v>28</v>
      </c>
      <c r="E99" s="12" t="s">
        <v>29</v>
      </c>
      <c r="F99" s="12" t="s">
        <v>69</v>
      </c>
      <c r="G99" s="5"/>
      <c r="H99" s="5"/>
      <c r="I99" s="5"/>
      <c r="J99" s="5"/>
      <c r="K99" s="5"/>
      <c r="L99" s="5"/>
      <c r="M99" s="5"/>
      <c r="N99" s="5"/>
      <c r="O99" s="5"/>
      <c r="P99" s="5"/>
      <c r="Q99" s="5"/>
      <c r="R99" s="5"/>
      <c r="S99" s="5"/>
      <c r="T99" s="5"/>
      <c r="U99" s="5"/>
      <c r="V99" s="5"/>
      <c r="W99" s="5"/>
      <c r="X99" s="5"/>
      <c r="Y99" s="5"/>
      <c r="Z99" s="5"/>
    </row>
    <row r="100" spans="1:26" ht="12.75" customHeight="1">
      <c r="A100" s="11" t="s">
        <v>132</v>
      </c>
      <c r="B100" s="11" t="s">
        <v>172</v>
      </c>
      <c r="C100" s="11" t="s">
        <v>173</v>
      </c>
      <c r="D100" s="12" t="s">
        <v>28</v>
      </c>
      <c r="E100" s="12" t="s">
        <v>29</v>
      </c>
      <c r="F100" s="12" t="s">
        <v>30</v>
      </c>
      <c r="G100" s="5"/>
      <c r="H100" s="5"/>
      <c r="I100" s="5"/>
      <c r="J100" s="5"/>
      <c r="K100" s="5"/>
      <c r="L100" s="5"/>
      <c r="M100" s="5"/>
      <c r="N100" s="5"/>
      <c r="O100" s="5"/>
      <c r="P100" s="5"/>
      <c r="Q100" s="5"/>
      <c r="R100" s="5"/>
      <c r="S100" s="5"/>
      <c r="T100" s="5"/>
      <c r="U100" s="5"/>
      <c r="V100" s="5"/>
      <c r="W100" s="5"/>
      <c r="X100" s="5"/>
      <c r="Y100" s="5"/>
      <c r="Z100" s="5"/>
    </row>
    <row r="101" spans="1:26" ht="12.75" customHeight="1">
      <c r="A101" s="11" t="s">
        <v>132</v>
      </c>
      <c r="B101" s="11" t="s">
        <v>174</v>
      </c>
      <c r="C101" s="11" t="s">
        <v>170</v>
      </c>
      <c r="D101" s="12" t="s">
        <v>28</v>
      </c>
      <c r="E101" s="12" t="s">
        <v>29</v>
      </c>
      <c r="F101" s="12" t="s">
        <v>69</v>
      </c>
      <c r="G101" s="5"/>
      <c r="H101" s="5"/>
      <c r="I101" s="5"/>
      <c r="J101" s="5"/>
      <c r="K101" s="5"/>
      <c r="L101" s="5"/>
      <c r="M101" s="5"/>
      <c r="N101" s="5"/>
      <c r="O101" s="5"/>
      <c r="P101" s="5"/>
      <c r="Q101" s="5"/>
      <c r="R101" s="5"/>
      <c r="S101" s="5"/>
      <c r="T101" s="5"/>
      <c r="U101" s="5"/>
      <c r="V101" s="5"/>
      <c r="W101" s="5"/>
      <c r="X101" s="5"/>
      <c r="Y101" s="5"/>
      <c r="Z101" s="5"/>
    </row>
    <row r="102" spans="1:26" ht="12.75" customHeight="1">
      <c r="A102" s="11" t="s">
        <v>132</v>
      </c>
      <c r="B102" s="11" t="s">
        <v>175</v>
      </c>
      <c r="C102" s="11" t="s">
        <v>176</v>
      </c>
      <c r="D102" s="12" t="s">
        <v>28</v>
      </c>
      <c r="E102" s="12" t="s">
        <v>29</v>
      </c>
      <c r="F102" s="12" t="s">
        <v>69</v>
      </c>
      <c r="G102" s="5"/>
      <c r="H102" s="5"/>
      <c r="I102" s="5"/>
      <c r="J102" s="5"/>
      <c r="K102" s="5"/>
      <c r="L102" s="5"/>
      <c r="M102" s="5"/>
      <c r="N102" s="5"/>
      <c r="O102" s="5"/>
      <c r="P102" s="5"/>
      <c r="Q102" s="5"/>
      <c r="R102" s="5"/>
      <c r="S102" s="5"/>
      <c r="T102" s="5"/>
      <c r="U102" s="5"/>
      <c r="V102" s="5"/>
      <c r="W102" s="5"/>
      <c r="X102" s="5"/>
      <c r="Y102" s="5"/>
      <c r="Z102" s="5"/>
    </row>
    <row r="103" spans="1:26" ht="12.75" customHeight="1">
      <c r="A103" s="11" t="s">
        <v>177</v>
      </c>
      <c r="B103" s="8" t="s">
        <v>178</v>
      </c>
      <c r="C103" s="11" t="s">
        <v>179</v>
      </c>
      <c r="D103" s="12" t="s">
        <v>28</v>
      </c>
      <c r="E103" s="12" t="s">
        <v>37</v>
      </c>
      <c r="F103" s="12" t="s">
        <v>30</v>
      </c>
      <c r="G103" s="5"/>
      <c r="H103" s="5"/>
      <c r="I103" s="5"/>
      <c r="J103" s="5"/>
      <c r="K103" s="5"/>
      <c r="L103" s="5"/>
      <c r="M103" s="5"/>
      <c r="N103" s="5"/>
      <c r="O103" s="5"/>
      <c r="P103" s="5"/>
      <c r="Q103" s="5"/>
      <c r="R103" s="5"/>
      <c r="S103" s="5"/>
      <c r="T103" s="5"/>
      <c r="U103" s="5"/>
      <c r="V103" s="5"/>
      <c r="W103" s="5"/>
      <c r="X103" s="5"/>
      <c r="Y103" s="5"/>
      <c r="Z103" s="5"/>
    </row>
    <row r="104" spans="1:26" ht="12.75" customHeight="1">
      <c r="A104" s="8" t="s">
        <v>31</v>
      </c>
      <c r="B104" s="11" t="s">
        <v>180</v>
      </c>
      <c r="C104" s="11" t="s">
        <v>179</v>
      </c>
      <c r="D104" s="12" t="s">
        <v>28</v>
      </c>
      <c r="E104" s="12" t="s">
        <v>37</v>
      </c>
      <c r="F104" s="12" t="s">
        <v>30</v>
      </c>
      <c r="G104" s="5"/>
      <c r="H104" s="5"/>
      <c r="I104" s="5"/>
      <c r="J104" s="5"/>
      <c r="K104" s="5"/>
      <c r="L104" s="5"/>
      <c r="M104" s="5"/>
      <c r="N104" s="5"/>
      <c r="O104" s="5"/>
      <c r="P104" s="5"/>
      <c r="Q104" s="5"/>
      <c r="R104" s="5"/>
      <c r="S104" s="5"/>
      <c r="T104" s="5"/>
      <c r="U104" s="5"/>
      <c r="V104" s="5"/>
      <c r="W104" s="5"/>
      <c r="X104" s="5"/>
      <c r="Y104" s="5"/>
      <c r="Z104" s="5"/>
    </row>
    <row r="105" spans="1:26" ht="12.75" customHeight="1">
      <c r="A105" s="8" t="s">
        <v>31</v>
      </c>
      <c r="B105" s="11" t="s">
        <v>181</v>
      </c>
      <c r="C105" s="11" t="s">
        <v>182</v>
      </c>
      <c r="D105" s="12" t="s">
        <v>39</v>
      </c>
      <c r="E105" s="12" t="s">
        <v>37</v>
      </c>
      <c r="F105" s="12" t="s">
        <v>30</v>
      </c>
      <c r="G105" s="5"/>
      <c r="H105" s="5"/>
      <c r="I105" s="5"/>
      <c r="J105" s="5"/>
      <c r="K105" s="5"/>
      <c r="L105" s="5"/>
      <c r="M105" s="5"/>
      <c r="N105" s="5"/>
      <c r="O105" s="5"/>
      <c r="P105" s="5"/>
      <c r="Q105" s="5"/>
      <c r="R105" s="5"/>
      <c r="S105" s="5"/>
      <c r="T105" s="5"/>
      <c r="U105" s="5"/>
      <c r="V105" s="5"/>
      <c r="W105" s="5"/>
      <c r="X105" s="5"/>
      <c r="Y105" s="5"/>
      <c r="Z105" s="5"/>
    </row>
    <row r="106" spans="1:26" ht="12.75" customHeight="1">
      <c r="A106" s="11" t="s">
        <v>183</v>
      </c>
      <c r="B106" s="11" t="s">
        <v>184</v>
      </c>
      <c r="C106" s="11" t="s">
        <v>185</v>
      </c>
      <c r="D106" s="12" t="s">
        <v>28</v>
      </c>
      <c r="E106" s="12" t="s">
        <v>29</v>
      </c>
      <c r="F106" s="12" t="s">
        <v>30</v>
      </c>
      <c r="G106" s="5"/>
      <c r="H106" s="5"/>
      <c r="I106" s="5"/>
      <c r="J106" s="5"/>
      <c r="K106" s="5"/>
      <c r="L106" s="5"/>
      <c r="M106" s="5"/>
      <c r="N106" s="5"/>
      <c r="O106" s="5"/>
      <c r="P106" s="5"/>
      <c r="Q106" s="5"/>
      <c r="R106" s="5"/>
      <c r="S106" s="5"/>
      <c r="T106" s="5"/>
      <c r="U106" s="5"/>
      <c r="V106" s="5"/>
      <c r="W106" s="5"/>
      <c r="X106" s="5"/>
      <c r="Y106" s="5"/>
      <c r="Z106" s="5"/>
    </row>
    <row r="107" spans="1:26" ht="12.75" customHeight="1">
      <c r="A107" s="10" t="s">
        <v>18</v>
      </c>
      <c r="B107" s="2051" t="s">
        <v>186</v>
      </c>
      <c r="C107" s="2041"/>
      <c r="D107" s="2041"/>
      <c r="E107" s="2041"/>
      <c r="F107" s="2048"/>
      <c r="G107" s="5"/>
      <c r="H107" s="5"/>
      <c r="I107" s="5"/>
      <c r="J107" s="5"/>
      <c r="K107" s="5"/>
      <c r="L107" s="5"/>
      <c r="M107" s="5"/>
      <c r="N107" s="5"/>
      <c r="O107" s="5"/>
      <c r="P107" s="5"/>
      <c r="Q107" s="5"/>
      <c r="R107" s="5"/>
      <c r="S107" s="5"/>
      <c r="T107" s="5"/>
      <c r="U107" s="5"/>
      <c r="V107" s="5"/>
      <c r="W107" s="5"/>
      <c r="X107" s="5"/>
      <c r="Y107" s="5"/>
      <c r="Z107" s="5"/>
    </row>
    <row r="108" spans="1:26" ht="12.75" customHeight="1">
      <c r="A108" s="10" t="s">
        <v>20</v>
      </c>
      <c r="B108" s="10" t="s">
        <v>3</v>
      </c>
      <c r="C108" s="10" t="s">
        <v>21</v>
      </c>
      <c r="D108" s="10" t="s">
        <v>22</v>
      </c>
      <c r="E108" s="10" t="s">
        <v>23</v>
      </c>
      <c r="F108" s="10" t="s">
        <v>24</v>
      </c>
      <c r="G108" s="5"/>
      <c r="H108" s="5"/>
      <c r="I108" s="5"/>
      <c r="J108" s="5"/>
      <c r="K108" s="5"/>
      <c r="L108" s="5"/>
      <c r="M108" s="5"/>
      <c r="N108" s="5"/>
      <c r="O108" s="5"/>
      <c r="P108" s="5"/>
      <c r="Q108" s="5"/>
      <c r="R108" s="5"/>
      <c r="S108" s="5"/>
      <c r="T108" s="5"/>
      <c r="U108" s="5"/>
      <c r="V108" s="5"/>
      <c r="W108" s="5"/>
      <c r="X108" s="5"/>
      <c r="Y108" s="5"/>
      <c r="Z108" s="5"/>
    </row>
    <row r="109" spans="1:26" ht="12.75" customHeight="1">
      <c r="A109" s="11" t="s">
        <v>25</v>
      </c>
      <c r="B109" s="11" t="s">
        <v>187</v>
      </c>
      <c r="C109" s="11" t="s">
        <v>188</v>
      </c>
      <c r="D109" s="12" t="s">
        <v>28</v>
      </c>
      <c r="E109" s="12" t="s">
        <v>29</v>
      </c>
      <c r="F109" s="12" t="s">
        <v>30</v>
      </c>
      <c r="G109" s="5"/>
      <c r="H109" s="5"/>
      <c r="I109" s="5"/>
      <c r="J109" s="5"/>
      <c r="K109" s="5"/>
      <c r="L109" s="5"/>
      <c r="M109" s="5"/>
      <c r="N109" s="5"/>
      <c r="O109" s="5"/>
      <c r="P109" s="5"/>
      <c r="Q109" s="5"/>
      <c r="R109" s="5"/>
      <c r="S109" s="5"/>
      <c r="T109" s="5"/>
      <c r="U109" s="5"/>
      <c r="V109" s="5"/>
      <c r="W109" s="5"/>
      <c r="X109" s="5"/>
      <c r="Y109" s="5"/>
      <c r="Z109" s="5"/>
    </row>
    <row r="110" spans="1:26" ht="12.75" customHeight="1">
      <c r="A110" s="8" t="s">
        <v>25</v>
      </c>
      <c r="B110" s="8" t="s">
        <v>189</v>
      </c>
      <c r="C110" s="8" t="s">
        <v>190</v>
      </c>
      <c r="D110" s="9" t="s">
        <v>28</v>
      </c>
      <c r="E110" s="9" t="s">
        <v>29</v>
      </c>
      <c r="F110" s="9" t="s">
        <v>69</v>
      </c>
      <c r="G110" s="5"/>
      <c r="H110" s="5"/>
      <c r="I110" s="5"/>
      <c r="J110" s="5"/>
      <c r="K110" s="5"/>
      <c r="L110" s="5"/>
      <c r="M110" s="5"/>
      <c r="N110" s="5"/>
      <c r="O110" s="5"/>
      <c r="P110" s="5"/>
      <c r="Q110" s="5"/>
      <c r="R110" s="5"/>
      <c r="S110" s="5"/>
      <c r="T110" s="5"/>
      <c r="U110" s="5"/>
      <c r="V110" s="5"/>
      <c r="W110" s="5"/>
      <c r="X110" s="5"/>
      <c r="Y110" s="5"/>
      <c r="Z110" s="5"/>
    </row>
    <row r="111" spans="1:26" ht="12.75" customHeight="1">
      <c r="A111" s="8" t="s">
        <v>25</v>
      </c>
      <c r="B111" s="8" t="s">
        <v>191</v>
      </c>
      <c r="C111" s="8" t="s">
        <v>192</v>
      </c>
      <c r="D111" s="9" t="s">
        <v>28</v>
      </c>
      <c r="E111" s="9" t="s">
        <v>29</v>
      </c>
      <c r="F111" s="9" t="s">
        <v>69</v>
      </c>
      <c r="G111" s="5"/>
      <c r="H111" s="5"/>
      <c r="I111" s="5"/>
      <c r="J111" s="5"/>
      <c r="K111" s="5"/>
      <c r="L111" s="5"/>
      <c r="M111" s="5"/>
      <c r="N111" s="5"/>
      <c r="O111" s="5"/>
      <c r="P111" s="5"/>
      <c r="Q111" s="5"/>
      <c r="R111" s="5"/>
      <c r="S111" s="5"/>
      <c r="T111" s="5"/>
      <c r="U111" s="5"/>
      <c r="V111" s="5"/>
      <c r="W111" s="5"/>
      <c r="X111" s="5"/>
      <c r="Y111" s="5"/>
      <c r="Z111" s="5"/>
    </row>
    <row r="112" spans="1:26" ht="12.75" customHeight="1">
      <c r="A112" s="11" t="s">
        <v>35</v>
      </c>
      <c r="B112" s="11" t="s">
        <v>193</v>
      </c>
      <c r="C112" s="11" t="s">
        <v>194</v>
      </c>
      <c r="D112" s="12" t="s">
        <v>28</v>
      </c>
      <c r="E112" s="12" t="s">
        <v>29</v>
      </c>
      <c r="F112" s="12" t="s">
        <v>30</v>
      </c>
      <c r="G112" s="5"/>
      <c r="H112" s="5"/>
      <c r="I112" s="5"/>
      <c r="J112" s="5"/>
      <c r="K112" s="5"/>
      <c r="L112" s="5"/>
      <c r="M112" s="5"/>
      <c r="N112" s="5"/>
      <c r="O112" s="5"/>
      <c r="P112" s="5"/>
      <c r="Q112" s="5"/>
      <c r="R112" s="5"/>
      <c r="S112" s="5"/>
      <c r="T112" s="5"/>
      <c r="U112" s="5"/>
      <c r="V112" s="5"/>
      <c r="W112" s="5"/>
      <c r="X112" s="5"/>
      <c r="Y112" s="5"/>
      <c r="Z112" s="5"/>
    </row>
    <row r="113" spans="1:26" ht="12.75" customHeight="1">
      <c r="A113" s="11" t="s">
        <v>35</v>
      </c>
      <c r="B113" s="11" t="s">
        <v>196</v>
      </c>
      <c r="C113" s="11" t="s">
        <v>194</v>
      </c>
      <c r="D113" s="12" t="s">
        <v>28</v>
      </c>
      <c r="E113" s="12" t="s">
        <v>29</v>
      </c>
      <c r="F113" s="12" t="s">
        <v>30</v>
      </c>
      <c r="G113" s="5"/>
      <c r="H113" s="5"/>
      <c r="I113" s="5"/>
      <c r="J113" s="5"/>
      <c r="K113" s="5"/>
      <c r="L113" s="5"/>
      <c r="M113" s="5"/>
      <c r="N113" s="5"/>
      <c r="O113" s="5"/>
      <c r="P113" s="5"/>
      <c r="Q113" s="5"/>
      <c r="R113" s="5"/>
      <c r="S113" s="5"/>
      <c r="T113" s="5"/>
      <c r="U113" s="5"/>
      <c r="V113" s="5"/>
      <c r="W113" s="5"/>
      <c r="X113" s="5"/>
      <c r="Y113" s="5"/>
      <c r="Z113" s="5"/>
    </row>
    <row r="114" spans="1:26" ht="12.75" customHeight="1">
      <c r="A114" s="11" t="s">
        <v>132</v>
      </c>
      <c r="B114" s="11" t="s">
        <v>197</v>
      </c>
      <c r="C114" s="11" t="s">
        <v>198</v>
      </c>
      <c r="D114" s="12" t="s">
        <v>28</v>
      </c>
      <c r="E114" s="12" t="s">
        <v>29</v>
      </c>
      <c r="F114" s="12" t="s">
        <v>30</v>
      </c>
      <c r="G114" s="5"/>
      <c r="H114" s="5"/>
      <c r="I114" s="5"/>
      <c r="J114" s="5"/>
      <c r="K114" s="5"/>
      <c r="L114" s="5"/>
      <c r="M114" s="5"/>
      <c r="N114" s="5"/>
      <c r="O114" s="5"/>
      <c r="P114" s="5"/>
      <c r="Q114" s="5"/>
      <c r="R114" s="5"/>
      <c r="S114" s="5"/>
      <c r="T114" s="5"/>
      <c r="U114" s="5"/>
      <c r="V114" s="5"/>
      <c r="W114" s="5"/>
      <c r="X114" s="5"/>
      <c r="Y114" s="5"/>
      <c r="Z114" s="5"/>
    </row>
    <row r="115" spans="1:26" ht="12.75" customHeight="1">
      <c r="A115" s="11" t="s">
        <v>132</v>
      </c>
      <c r="B115" s="11" t="s">
        <v>199</v>
      </c>
      <c r="C115" s="11" t="s">
        <v>200</v>
      </c>
      <c r="D115" s="12" t="s">
        <v>28</v>
      </c>
      <c r="E115" s="12" t="s">
        <v>29</v>
      </c>
      <c r="F115" s="12" t="s">
        <v>69</v>
      </c>
      <c r="G115" s="5"/>
      <c r="H115" s="5"/>
      <c r="I115" s="5"/>
      <c r="J115" s="5"/>
      <c r="K115" s="5"/>
      <c r="L115" s="5"/>
      <c r="M115" s="5"/>
      <c r="N115" s="5"/>
      <c r="O115" s="5"/>
      <c r="P115" s="5"/>
      <c r="Q115" s="5"/>
      <c r="R115" s="5"/>
      <c r="S115" s="5"/>
      <c r="T115" s="5"/>
      <c r="U115" s="5"/>
      <c r="V115" s="5"/>
      <c r="W115" s="5"/>
      <c r="X115" s="5"/>
      <c r="Y115" s="5"/>
      <c r="Z115" s="5"/>
    </row>
    <row r="116" spans="1:26" ht="12.75" customHeight="1">
      <c r="A116" s="11" t="s">
        <v>31</v>
      </c>
      <c r="B116" s="11" t="s">
        <v>201</v>
      </c>
      <c r="C116" s="11" t="s">
        <v>202</v>
      </c>
      <c r="D116" s="12" t="s">
        <v>28</v>
      </c>
      <c r="E116" s="12" t="s">
        <v>29</v>
      </c>
      <c r="F116" s="12" t="s">
        <v>30</v>
      </c>
      <c r="G116" s="5"/>
      <c r="H116" s="5"/>
      <c r="I116" s="5"/>
      <c r="J116" s="5"/>
      <c r="K116" s="5"/>
      <c r="L116" s="5"/>
      <c r="M116" s="5"/>
      <c r="N116" s="5"/>
      <c r="O116" s="5"/>
      <c r="P116" s="5"/>
      <c r="Q116" s="5"/>
      <c r="R116" s="5"/>
      <c r="S116" s="5"/>
      <c r="T116" s="5"/>
      <c r="U116" s="5"/>
      <c r="V116" s="5"/>
      <c r="W116" s="5"/>
      <c r="X116" s="5"/>
      <c r="Y116" s="5"/>
      <c r="Z116" s="5"/>
    </row>
    <row r="117" spans="1:26" ht="12.75" customHeight="1">
      <c r="A117" s="11" t="s">
        <v>31</v>
      </c>
      <c r="B117" s="11" t="s">
        <v>203</v>
      </c>
      <c r="C117" s="11" t="s">
        <v>194</v>
      </c>
      <c r="D117" s="12" t="s">
        <v>28</v>
      </c>
      <c r="E117" s="12" t="s">
        <v>29</v>
      </c>
      <c r="F117" s="12" t="s">
        <v>30</v>
      </c>
      <c r="G117" s="5"/>
      <c r="H117" s="5"/>
      <c r="I117" s="5"/>
      <c r="J117" s="5"/>
      <c r="K117" s="5"/>
      <c r="L117" s="5"/>
      <c r="M117" s="5"/>
      <c r="N117" s="5"/>
      <c r="O117" s="5"/>
      <c r="P117" s="5"/>
      <c r="Q117" s="5"/>
      <c r="R117" s="5"/>
      <c r="S117" s="5"/>
      <c r="T117" s="5"/>
      <c r="U117" s="5"/>
      <c r="V117" s="5"/>
      <c r="W117" s="5"/>
      <c r="X117" s="5"/>
      <c r="Y117" s="5"/>
      <c r="Z117" s="5"/>
    </row>
    <row r="118" spans="1:26" ht="12.75" customHeight="1">
      <c r="A118" s="11" t="s">
        <v>42</v>
      </c>
      <c r="B118" s="11" t="s">
        <v>204</v>
      </c>
      <c r="C118" s="11" t="s">
        <v>205</v>
      </c>
      <c r="D118" s="12" t="s">
        <v>28</v>
      </c>
      <c r="E118" s="12" t="s">
        <v>29</v>
      </c>
      <c r="F118" s="12" t="s">
        <v>30</v>
      </c>
      <c r="G118" s="5"/>
      <c r="H118" s="5"/>
      <c r="I118" s="5"/>
      <c r="J118" s="5"/>
      <c r="K118" s="5"/>
      <c r="L118" s="5"/>
      <c r="M118" s="5"/>
      <c r="N118" s="5"/>
      <c r="O118" s="5"/>
      <c r="P118" s="5"/>
      <c r="Q118" s="5"/>
      <c r="R118" s="5"/>
      <c r="S118" s="5"/>
      <c r="T118" s="5"/>
      <c r="U118" s="5"/>
      <c r="V118" s="5"/>
      <c r="W118" s="5"/>
      <c r="X118" s="5"/>
      <c r="Y118" s="5"/>
      <c r="Z118" s="5"/>
    </row>
    <row r="119" spans="1:26" ht="12.75" customHeight="1">
      <c r="A119" s="11" t="s">
        <v>206</v>
      </c>
      <c r="B119" s="11" t="s">
        <v>207</v>
      </c>
      <c r="C119" s="11" t="s">
        <v>194</v>
      </c>
      <c r="D119" s="12" t="s">
        <v>28</v>
      </c>
      <c r="E119" s="12" t="s">
        <v>29</v>
      </c>
      <c r="F119" s="12" t="s">
        <v>30</v>
      </c>
      <c r="G119" s="5"/>
      <c r="H119" s="5"/>
      <c r="I119" s="5"/>
      <c r="J119" s="5"/>
      <c r="K119" s="5"/>
      <c r="L119" s="5"/>
      <c r="M119" s="5"/>
      <c r="N119" s="5"/>
      <c r="O119" s="5"/>
      <c r="P119" s="5"/>
      <c r="Q119" s="5"/>
      <c r="R119" s="5"/>
      <c r="S119" s="5"/>
      <c r="T119" s="5"/>
      <c r="U119" s="5"/>
      <c r="V119" s="5"/>
      <c r="W119" s="5"/>
      <c r="X119" s="5"/>
      <c r="Y119" s="5"/>
      <c r="Z119" s="5"/>
    </row>
    <row r="120" spans="1:26" ht="12.75" customHeight="1">
      <c r="A120" s="11" t="s">
        <v>208</v>
      </c>
      <c r="B120" s="11" t="s">
        <v>209</v>
      </c>
      <c r="C120" s="11" t="s">
        <v>210</v>
      </c>
      <c r="D120" s="12" t="s">
        <v>28</v>
      </c>
      <c r="E120" s="12" t="s">
        <v>29</v>
      </c>
      <c r="F120" s="12" t="s">
        <v>69</v>
      </c>
      <c r="G120" s="5"/>
      <c r="H120" s="5"/>
      <c r="I120" s="5"/>
      <c r="J120" s="5"/>
      <c r="K120" s="5"/>
      <c r="L120" s="5"/>
      <c r="M120" s="5"/>
      <c r="N120" s="5"/>
      <c r="O120" s="5"/>
      <c r="P120" s="5"/>
      <c r="Q120" s="5"/>
      <c r="R120" s="5"/>
      <c r="S120" s="5"/>
      <c r="T120" s="5"/>
      <c r="U120" s="5"/>
      <c r="V120" s="5"/>
      <c r="W120" s="5"/>
      <c r="X120" s="5"/>
      <c r="Y120" s="5"/>
      <c r="Z120" s="5"/>
    </row>
    <row r="121" spans="1:26" ht="12.75" customHeight="1">
      <c r="A121" s="11" t="s">
        <v>25</v>
      </c>
      <c r="B121" s="11" t="s">
        <v>212</v>
      </c>
      <c r="C121" s="11" t="s">
        <v>188</v>
      </c>
      <c r="D121" s="12" t="s">
        <v>28</v>
      </c>
      <c r="E121" s="12" t="s">
        <v>37</v>
      </c>
      <c r="F121" s="12" t="s">
        <v>30</v>
      </c>
      <c r="G121" s="5"/>
      <c r="H121" s="5"/>
      <c r="I121" s="5"/>
      <c r="J121" s="5"/>
      <c r="K121" s="5"/>
      <c r="L121" s="5"/>
      <c r="M121" s="5"/>
      <c r="N121" s="5"/>
      <c r="O121" s="5"/>
      <c r="P121" s="5"/>
      <c r="Q121" s="5"/>
      <c r="R121" s="5"/>
      <c r="S121" s="5"/>
      <c r="T121" s="5"/>
      <c r="U121" s="5"/>
      <c r="V121" s="5"/>
      <c r="W121" s="5"/>
      <c r="X121" s="5"/>
      <c r="Y121" s="5"/>
      <c r="Z121" s="5"/>
    </row>
    <row r="122" spans="1:26" ht="12.75" customHeight="1">
      <c r="A122" s="11" t="s">
        <v>42</v>
      </c>
      <c r="B122" s="11" t="s">
        <v>214</v>
      </c>
      <c r="C122" s="11" t="s">
        <v>188</v>
      </c>
      <c r="D122" s="12" t="s">
        <v>28</v>
      </c>
      <c r="E122" s="12" t="s">
        <v>37</v>
      </c>
      <c r="F122" s="12" t="s">
        <v>30</v>
      </c>
      <c r="G122" s="5"/>
      <c r="H122" s="5"/>
      <c r="I122" s="5"/>
      <c r="J122" s="5"/>
      <c r="K122" s="5"/>
      <c r="L122" s="5"/>
      <c r="M122" s="5"/>
      <c r="N122" s="5"/>
      <c r="O122" s="5"/>
      <c r="P122" s="5"/>
      <c r="Q122" s="5"/>
      <c r="R122" s="5"/>
      <c r="S122" s="5"/>
      <c r="T122" s="5"/>
      <c r="U122" s="5"/>
      <c r="V122" s="5"/>
      <c r="W122" s="5"/>
      <c r="X122" s="5"/>
      <c r="Y122" s="5"/>
      <c r="Z122" s="5"/>
    </row>
    <row r="123" spans="1:26" ht="12.75" customHeight="1">
      <c r="A123" s="6"/>
      <c r="B123" s="18"/>
      <c r="C123" s="18"/>
      <c r="D123" s="18"/>
      <c r="E123" s="18"/>
      <c r="F123" s="18"/>
      <c r="G123" s="5"/>
      <c r="H123" s="5"/>
      <c r="I123" s="5"/>
      <c r="J123" s="5"/>
      <c r="K123" s="5"/>
      <c r="L123" s="5"/>
      <c r="M123" s="5"/>
      <c r="N123" s="5"/>
      <c r="O123" s="5"/>
      <c r="P123" s="5"/>
      <c r="Q123" s="5"/>
      <c r="R123" s="5"/>
      <c r="S123" s="5"/>
      <c r="T123" s="5"/>
      <c r="U123" s="5"/>
      <c r="V123" s="5"/>
      <c r="W123" s="5"/>
      <c r="X123" s="5"/>
      <c r="Y123" s="5"/>
      <c r="Z123" s="5"/>
    </row>
    <row r="124" spans="1:26" ht="12.75" customHeight="1">
      <c r="A124" s="6" t="s">
        <v>16</v>
      </c>
      <c r="B124" s="2046" t="s">
        <v>125</v>
      </c>
      <c r="C124" s="2041"/>
      <c r="D124" s="2041"/>
      <c r="E124" s="2041"/>
      <c r="F124" s="2048"/>
      <c r="G124" s="5"/>
      <c r="H124" s="5"/>
      <c r="I124" s="5"/>
      <c r="J124" s="5"/>
      <c r="K124" s="5"/>
      <c r="L124" s="5"/>
      <c r="M124" s="5"/>
      <c r="N124" s="5"/>
      <c r="O124" s="5"/>
      <c r="P124" s="5"/>
      <c r="Q124" s="5"/>
      <c r="R124" s="5"/>
      <c r="S124" s="5"/>
      <c r="T124" s="5"/>
      <c r="U124" s="5"/>
      <c r="V124" s="5"/>
      <c r="W124" s="5"/>
      <c r="X124" s="5"/>
      <c r="Y124" s="5"/>
      <c r="Z124" s="5"/>
    </row>
    <row r="125" spans="1:26" ht="12.75" customHeight="1">
      <c r="A125" s="6" t="s">
        <v>18</v>
      </c>
      <c r="B125" s="2043" t="s">
        <v>217</v>
      </c>
      <c r="C125" s="2041"/>
      <c r="D125" s="2041"/>
      <c r="E125" s="2041"/>
      <c r="F125" s="2048"/>
      <c r="G125" s="5"/>
      <c r="H125" s="5"/>
      <c r="I125" s="5"/>
      <c r="J125" s="5"/>
      <c r="K125" s="5"/>
      <c r="L125" s="5"/>
      <c r="M125" s="5"/>
      <c r="N125" s="5"/>
      <c r="O125" s="5"/>
      <c r="P125" s="5"/>
      <c r="Q125" s="5"/>
      <c r="R125" s="5"/>
      <c r="S125" s="5"/>
      <c r="T125" s="5"/>
      <c r="U125" s="5"/>
      <c r="V125" s="5"/>
      <c r="W125" s="5"/>
      <c r="X125" s="5"/>
      <c r="Y125" s="5"/>
      <c r="Z125" s="5"/>
    </row>
    <row r="126" spans="1:26" ht="12.75" customHeight="1">
      <c r="A126" s="6" t="s">
        <v>20</v>
      </c>
      <c r="B126" s="7" t="s">
        <v>3</v>
      </c>
      <c r="C126" s="6" t="s">
        <v>21</v>
      </c>
      <c r="D126" s="20" t="s">
        <v>22</v>
      </c>
      <c r="E126" s="20" t="s">
        <v>23</v>
      </c>
      <c r="F126" s="20" t="s">
        <v>24</v>
      </c>
      <c r="G126" s="5"/>
      <c r="H126" s="5"/>
      <c r="I126" s="5"/>
      <c r="J126" s="5"/>
      <c r="K126" s="5"/>
      <c r="L126" s="5"/>
      <c r="M126" s="5"/>
      <c r="N126" s="5"/>
      <c r="O126" s="5"/>
      <c r="P126" s="5"/>
      <c r="Q126" s="5"/>
      <c r="R126" s="5"/>
      <c r="S126" s="5"/>
      <c r="T126" s="5"/>
      <c r="U126" s="5"/>
      <c r="V126" s="5"/>
      <c r="W126" s="5"/>
      <c r="X126" s="5"/>
      <c r="Y126" s="5"/>
      <c r="Z126" s="5"/>
    </row>
    <row r="127" spans="1:26" ht="12.75" customHeight="1">
      <c r="A127" s="19" t="s">
        <v>35</v>
      </c>
      <c r="B127" s="21" t="s">
        <v>226</v>
      </c>
      <c r="C127" s="19" t="s">
        <v>227</v>
      </c>
      <c r="D127" s="22" t="s">
        <v>28</v>
      </c>
      <c r="E127" s="22" t="s">
        <v>29</v>
      </c>
      <c r="F127" s="22" t="s">
        <v>30</v>
      </c>
      <c r="G127" s="5"/>
      <c r="H127" s="5"/>
      <c r="I127" s="5"/>
      <c r="J127" s="5"/>
      <c r="K127" s="5"/>
      <c r="L127" s="5"/>
      <c r="M127" s="5"/>
      <c r="N127" s="5"/>
      <c r="O127" s="5"/>
      <c r="P127" s="5"/>
      <c r="Q127" s="5"/>
      <c r="R127" s="5"/>
      <c r="S127" s="5"/>
      <c r="T127" s="5"/>
      <c r="U127" s="5"/>
      <c r="V127" s="5"/>
      <c r="W127" s="5"/>
      <c r="X127" s="5"/>
      <c r="Y127" s="5"/>
      <c r="Z127" s="5"/>
    </row>
    <row r="128" spans="1:26" ht="12.75" customHeight="1">
      <c r="A128" s="19" t="s">
        <v>35</v>
      </c>
      <c r="B128" s="21" t="s">
        <v>230</v>
      </c>
      <c r="C128" s="19" t="s">
        <v>227</v>
      </c>
      <c r="D128" s="22" t="s">
        <v>28</v>
      </c>
      <c r="E128" s="22" t="s">
        <v>29</v>
      </c>
      <c r="F128" s="22" t="s">
        <v>30</v>
      </c>
      <c r="G128" s="5"/>
      <c r="H128" s="5"/>
      <c r="I128" s="5"/>
      <c r="J128" s="5"/>
      <c r="K128" s="5"/>
      <c r="L128" s="5"/>
      <c r="M128" s="5"/>
      <c r="N128" s="5"/>
      <c r="O128" s="5"/>
      <c r="P128" s="5"/>
      <c r="Q128" s="5"/>
      <c r="R128" s="5"/>
      <c r="S128" s="5"/>
      <c r="T128" s="5"/>
      <c r="U128" s="5"/>
      <c r="V128" s="5"/>
      <c r="W128" s="5"/>
      <c r="X128" s="5"/>
      <c r="Y128" s="5"/>
      <c r="Z128" s="5"/>
    </row>
    <row r="129" spans="1:26" ht="12.75" customHeight="1">
      <c r="A129" s="19" t="s">
        <v>35</v>
      </c>
      <c r="B129" s="21" t="s">
        <v>231</v>
      </c>
      <c r="C129" s="19" t="s">
        <v>233</v>
      </c>
      <c r="D129" s="22" t="s">
        <v>28</v>
      </c>
      <c r="E129" s="22" t="s">
        <v>29</v>
      </c>
      <c r="F129" s="22" t="s">
        <v>30</v>
      </c>
      <c r="G129" s="5"/>
      <c r="H129" s="5"/>
      <c r="I129" s="5"/>
      <c r="J129" s="5"/>
      <c r="K129" s="5"/>
      <c r="L129" s="5"/>
      <c r="M129" s="5"/>
      <c r="N129" s="5"/>
      <c r="O129" s="5"/>
      <c r="P129" s="5"/>
      <c r="Q129" s="5"/>
      <c r="R129" s="5"/>
      <c r="S129" s="5"/>
      <c r="T129" s="5"/>
      <c r="U129" s="5"/>
      <c r="V129" s="5"/>
      <c r="W129" s="5"/>
      <c r="X129" s="5"/>
      <c r="Y129" s="5"/>
      <c r="Z129" s="5"/>
    </row>
    <row r="130" spans="1:26" ht="12.75" customHeight="1">
      <c r="A130" s="19" t="s">
        <v>35</v>
      </c>
      <c r="B130" s="21" t="s">
        <v>234</v>
      </c>
      <c r="C130" s="19" t="s">
        <v>227</v>
      </c>
      <c r="D130" s="22" t="s">
        <v>28</v>
      </c>
      <c r="E130" s="22" t="s">
        <v>29</v>
      </c>
      <c r="F130" s="22" t="s">
        <v>30</v>
      </c>
      <c r="G130" s="5"/>
      <c r="H130" s="5"/>
      <c r="I130" s="5"/>
      <c r="J130" s="5"/>
      <c r="K130" s="5"/>
      <c r="L130" s="5"/>
      <c r="M130" s="5"/>
      <c r="N130" s="5"/>
      <c r="O130" s="5"/>
      <c r="P130" s="5"/>
      <c r="Q130" s="5"/>
      <c r="R130" s="5"/>
      <c r="S130" s="5"/>
      <c r="T130" s="5"/>
      <c r="U130" s="5"/>
      <c r="V130" s="5"/>
      <c r="W130" s="5"/>
      <c r="X130" s="5"/>
      <c r="Y130" s="5"/>
      <c r="Z130" s="5"/>
    </row>
    <row r="131" spans="1:26" ht="12.75" customHeight="1">
      <c r="A131" s="23" t="s">
        <v>177</v>
      </c>
      <c r="B131" s="24" t="s">
        <v>237</v>
      </c>
      <c r="C131" s="19" t="s">
        <v>227</v>
      </c>
      <c r="D131" s="22" t="s">
        <v>28</v>
      </c>
      <c r="E131" s="22" t="s">
        <v>29</v>
      </c>
      <c r="F131" s="22" t="s">
        <v>238</v>
      </c>
      <c r="G131" s="5"/>
      <c r="H131" s="5"/>
      <c r="I131" s="5"/>
      <c r="J131" s="5"/>
      <c r="K131" s="5"/>
      <c r="L131" s="5"/>
      <c r="M131" s="5"/>
      <c r="N131" s="5"/>
      <c r="O131" s="5"/>
      <c r="P131" s="5"/>
      <c r="Q131" s="5"/>
      <c r="R131" s="5"/>
      <c r="S131" s="5"/>
      <c r="T131" s="5"/>
      <c r="U131" s="5"/>
      <c r="V131" s="5"/>
      <c r="W131" s="5"/>
      <c r="X131" s="5"/>
      <c r="Y131" s="5"/>
      <c r="Z131" s="5"/>
    </row>
    <row r="132" spans="1:26" ht="12.75" customHeight="1">
      <c r="A132" s="19" t="s">
        <v>132</v>
      </c>
      <c r="B132" s="21" t="s">
        <v>239</v>
      </c>
      <c r="C132" s="19" t="s">
        <v>227</v>
      </c>
      <c r="D132" s="22" t="s">
        <v>28</v>
      </c>
      <c r="E132" s="22" t="s">
        <v>29</v>
      </c>
      <c r="F132" s="22" t="s">
        <v>238</v>
      </c>
      <c r="G132" s="5"/>
      <c r="H132" s="5"/>
      <c r="I132" s="5"/>
      <c r="J132" s="5"/>
      <c r="K132" s="5"/>
      <c r="L132" s="5"/>
      <c r="M132" s="5"/>
      <c r="N132" s="5"/>
      <c r="O132" s="5"/>
      <c r="P132" s="5"/>
      <c r="Q132" s="5"/>
      <c r="R132" s="5"/>
      <c r="S132" s="5"/>
      <c r="T132" s="5"/>
      <c r="U132" s="5"/>
      <c r="V132" s="5"/>
      <c r="W132" s="5"/>
      <c r="X132" s="5"/>
      <c r="Y132" s="5"/>
      <c r="Z132" s="5"/>
    </row>
    <row r="133" spans="1:26" ht="12.75" customHeight="1">
      <c r="A133" s="19" t="s">
        <v>240</v>
      </c>
      <c r="B133" s="21" t="s">
        <v>241</v>
      </c>
      <c r="C133" s="19" t="s">
        <v>227</v>
      </c>
      <c r="D133" s="22" t="s">
        <v>28</v>
      </c>
      <c r="E133" s="22" t="s">
        <v>29</v>
      </c>
      <c r="F133" s="22" t="s">
        <v>30</v>
      </c>
      <c r="G133" s="5"/>
      <c r="H133" s="5"/>
      <c r="I133" s="5"/>
      <c r="J133" s="5"/>
      <c r="K133" s="5"/>
      <c r="L133" s="5"/>
      <c r="M133" s="5"/>
      <c r="N133" s="5"/>
      <c r="O133" s="5"/>
      <c r="P133" s="5"/>
      <c r="Q133" s="5"/>
      <c r="R133" s="5"/>
      <c r="S133" s="5"/>
      <c r="T133" s="5"/>
      <c r="U133" s="5"/>
      <c r="V133" s="5"/>
      <c r="W133" s="5"/>
      <c r="X133" s="5"/>
      <c r="Y133" s="5"/>
      <c r="Z133" s="5"/>
    </row>
    <row r="134" spans="1:26" ht="12.75" customHeight="1">
      <c r="A134" s="19" t="s">
        <v>240</v>
      </c>
      <c r="B134" s="21" t="s">
        <v>242</v>
      </c>
      <c r="C134" s="19" t="s">
        <v>227</v>
      </c>
      <c r="D134" s="22" t="s">
        <v>28</v>
      </c>
      <c r="E134" s="22" t="s">
        <v>243</v>
      </c>
      <c r="F134" s="22" t="s">
        <v>30</v>
      </c>
      <c r="G134" s="5"/>
      <c r="H134" s="5"/>
      <c r="I134" s="5"/>
      <c r="J134" s="5"/>
      <c r="K134" s="5"/>
      <c r="L134" s="5"/>
      <c r="M134" s="5"/>
      <c r="N134" s="5"/>
      <c r="O134" s="5"/>
      <c r="P134" s="5"/>
      <c r="Q134" s="5"/>
      <c r="R134" s="5"/>
      <c r="S134" s="5"/>
      <c r="T134" s="5"/>
      <c r="U134" s="5"/>
      <c r="V134" s="5"/>
      <c r="W134" s="5"/>
      <c r="X134" s="5"/>
      <c r="Y134" s="5"/>
      <c r="Z134" s="5"/>
    </row>
    <row r="135" spans="1:26" ht="12.75" customHeight="1">
      <c r="A135" s="19" t="s">
        <v>35</v>
      </c>
      <c r="B135" s="21" t="s">
        <v>244</v>
      </c>
      <c r="C135" s="19" t="s">
        <v>227</v>
      </c>
      <c r="D135" s="22" t="s">
        <v>28</v>
      </c>
      <c r="E135" s="25" t="s">
        <v>40</v>
      </c>
      <c r="F135" s="22" t="s">
        <v>30</v>
      </c>
      <c r="G135" s="5"/>
      <c r="H135" s="5"/>
      <c r="I135" s="5"/>
      <c r="J135" s="5"/>
      <c r="K135" s="5"/>
      <c r="L135" s="5"/>
      <c r="M135" s="5"/>
      <c r="N135" s="5"/>
      <c r="O135" s="5"/>
      <c r="P135" s="5"/>
      <c r="Q135" s="5"/>
      <c r="R135" s="5"/>
      <c r="S135" s="5"/>
      <c r="T135" s="5"/>
      <c r="U135" s="5"/>
      <c r="V135" s="5"/>
      <c r="W135" s="5"/>
      <c r="X135" s="5"/>
      <c r="Y135" s="5"/>
      <c r="Z135" s="5"/>
    </row>
    <row r="136" spans="1:26" ht="12.75" customHeight="1">
      <c r="A136" s="19" t="s">
        <v>35</v>
      </c>
      <c r="B136" s="24" t="s">
        <v>246</v>
      </c>
      <c r="C136" s="19" t="s">
        <v>227</v>
      </c>
      <c r="D136" s="22" t="s">
        <v>28</v>
      </c>
      <c r="E136" s="25" t="s">
        <v>40</v>
      </c>
      <c r="F136" s="22" t="s">
        <v>30</v>
      </c>
      <c r="G136" s="5"/>
      <c r="H136" s="5"/>
      <c r="I136" s="5"/>
      <c r="J136" s="5"/>
      <c r="K136" s="5"/>
      <c r="L136" s="5"/>
      <c r="M136" s="5"/>
      <c r="N136" s="5"/>
      <c r="O136" s="5"/>
      <c r="P136" s="5"/>
      <c r="Q136" s="5"/>
      <c r="R136" s="5"/>
      <c r="S136" s="5"/>
      <c r="T136" s="5"/>
      <c r="U136" s="5"/>
      <c r="V136" s="5"/>
      <c r="W136" s="5"/>
      <c r="X136" s="5"/>
      <c r="Y136" s="5"/>
      <c r="Z136" s="5"/>
    </row>
    <row r="137" spans="1:26" ht="12.75" customHeight="1">
      <c r="A137" s="19" t="s">
        <v>35</v>
      </c>
      <c r="B137" s="21" t="s">
        <v>247</v>
      </c>
      <c r="C137" s="19" t="s">
        <v>227</v>
      </c>
      <c r="D137" s="22" t="s">
        <v>28</v>
      </c>
      <c r="E137" s="22" t="s">
        <v>37</v>
      </c>
      <c r="F137" s="22" t="s">
        <v>30</v>
      </c>
      <c r="G137" s="5"/>
      <c r="H137" s="5"/>
      <c r="I137" s="5"/>
      <c r="J137" s="5"/>
      <c r="K137" s="5"/>
      <c r="L137" s="5"/>
      <c r="M137" s="5"/>
      <c r="N137" s="5"/>
      <c r="O137" s="5"/>
      <c r="P137" s="5"/>
      <c r="Q137" s="5"/>
      <c r="R137" s="5"/>
      <c r="S137" s="5"/>
      <c r="T137" s="5"/>
      <c r="U137" s="5"/>
      <c r="V137" s="5"/>
      <c r="W137" s="5"/>
      <c r="X137" s="5"/>
      <c r="Y137" s="5"/>
      <c r="Z137" s="5"/>
    </row>
    <row r="138" spans="1:26" ht="12.75" customHeight="1">
      <c r="A138" s="19" t="s">
        <v>96</v>
      </c>
      <c r="B138" s="21" t="s">
        <v>248</v>
      </c>
      <c r="C138" s="19" t="s">
        <v>227</v>
      </c>
      <c r="D138" s="22" t="s">
        <v>28</v>
      </c>
      <c r="E138" s="25" t="s">
        <v>249</v>
      </c>
      <c r="F138" s="22" t="s">
        <v>30</v>
      </c>
      <c r="G138" s="5"/>
      <c r="H138" s="5"/>
      <c r="I138" s="5"/>
      <c r="J138" s="5"/>
      <c r="K138" s="5"/>
      <c r="L138" s="5"/>
      <c r="M138" s="5"/>
      <c r="N138" s="5"/>
      <c r="O138" s="5"/>
      <c r="P138" s="5"/>
      <c r="Q138" s="5"/>
      <c r="R138" s="5"/>
      <c r="S138" s="5"/>
      <c r="T138" s="5"/>
      <c r="U138" s="5"/>
      <c r="V138" s="5"/>
      <c r="W138" s="5"/>
      <c r="X138" s="5"/>
      <c r="Y138" s="5"/>
      <c r="Z138" s="5"/>
    </row>
    <row r="139" spans="1:26" ht="12.75" customHeight="1">
      <c r="A139" s="6" t="s">
        <v>18</v>
      </c>
      <c r="B139" s="2043" t="s">
        <v>251</v>
      </c>
      <c r="C139" s="2041"/>
      <c r="D139" s="2041"/>
      <c r="E139" s="2041"/>
      <c r="F139" s="2048"/>
      <c r="G139" s="5"/>
      <c r="H139" s="5"/>
      <c r="I139" s="5"/>
      <c r="J139" s="5"/>
      <c r="K139" s="5"/>
      <c r="L139" s="5"/>
      <c r="M139" s="5"/>
      <c r="N139" s="5"/>
      <c r="O139" s="5"/>
      <c r="P139" s="5"/>
      <c r="Q139" s="5"/>
      <c r="R139" s="5"/>
      <c r="S139" s="5"/>
      <c r="T139" s="5"/>
      <c r="U139" s="5"/>
      <c r="V139" s="5"/>
      <c r="W139" s="5"/>
      <c r="X139" s="5"/>
      <c r="Y139" s="5"/>
      <c r="Z139" s="5"/>
    </row>
    <row r="140" spans="1:26" ht="12.75" customHeight="1">
      <c r="A140" s="6" t="s">
        <v>20</v>
      </c>
      <c r="B140" s="7" t="s">
        <v>3</v>
      </c>
      <c r="C140" s="6" t="s">
        <v>21</v>
      </c>
      <c r="D140" s="20" t="s">
        <v>22</v>
      </c>
      <c r="E140" s="20" t="s">
        <v>23</v>
      </c>
      <c r="F140" s="20" t="s">
        <v>24</v>
      </c>
      <c r="G140" s="5"/>
      <c r="H140" s="5"/>
      <c r="I140" s="5"/>
      <c r="J140" s="5"/>
      <c r="K140" s="5"/>
      <c r="L140" s="5"/>
      <c r="M140" s="5"/>
      <c r="N140" s="5"/>
      <c r="O140" s="5"/>
      <c r="P140" s="5"/>
      <c r="Q140" s="5"/>
      <c r="R140" s="5"/>
      <c r="S140" s="5"/>
      <c r="T140" s="5"/>
      <c r="U140" s="5"/>
      <c r="V140" s="5"/>
      <c r="W140" s="5"/>
      <c r="X140" s="5"/>
      <c r="Y140" s="5"/>
      <c r="Z140" s="5"/>
    </row>
    <row r="141" spans="1:26" ht="12.75" customHeight="1">
      <c r="A141" s="23" t="s">
        <v>177</v>
      </c>
      <c r="B141" s="24" t="s">
        <v>255</v>
      </c>
      <c r="C141" s="19" t="s">
        <v>256</v>
      </c>
      <c r="D141" s="22" t="s">
        <v>28</v>
      </c>
      <c r="E141" s="22" t="s">
        <v>29</v>
      </c>
      <c r="F141" s="22" t="s">
        <v>30</v>
      </c>
      <c r="G141" s="5"/>
      <c r="H141" s="5"/>
      <c r="I141" s="5"/>
      <c r="J141" s="5"/>
      <c r="K141" s="5"/>
      <c r="L141" s="5"/>
      <c r="M141" s="5"/>
      <c r="N141" s="5"/>
      <c r="O141" s="5"/>
      <c r="P141" s="5"/>
      <c r="Q141" s="5"/>
      <c r="R141" s="5"/>
      <c r="S141" s="5"/>
      <c r="T141" s="5"/>
      <c r="U141" s="5"/>
      <c r="V141" s="5"/>
      <c r="W141" s="5"/>
      <c r="X141" s="5"/>
      <c r="Y141" s="5"/>
      <c r="Z141" s="5"/>
    </row>
    <row r="142" spans="1:26" ht="12.75" customHeight="1">
      <c r="A142" s="19" t="s">
        <v>25</v>
      </c>
      <c r="B142" s="21" t="s">
        <v>258</v>
      </c>
      <c r="C142" s="19" t="s">
        <v>256</v>
      </c>
      <c r="D142" s="22" t="s">
        <v>28</v>
      </c>
      <c r="E142" s="22" t="s">
        <v>29</v>
      </c>
      <c r="F142" s="22" t="s">
        <v>30</v>
      </c>
      <c r="G142" s="5"/>
      <c r="H142" s="5"/>
      <c r="I142" s="5"/>
      <c r="J142" s="5"/>
      <c r="K142" s="5"/>
      <c r="L142" s="5"/>
      <c r="M142" s="5"/>
      <c r="N142" s="5"/>
      <c r="O142" s="5"/>
      <c r="P142" s="5"/>
      <c r="Q142" s="5"/>
      <c r="R142" s="5"/>
      <c r="S142" s="5"/>
      <c r="T142" s="5"/>
      <c r="U142" s="5"/>
      <c r="V142" s="5"/>
      <c r="W142" s="5"/>
      <c r="X142" s="5"/>
      <c r="Y142" s="5"/>
      <c r="Z142" s="5"/>
    </row>
    <row r="143" spans="1:26" ht="12.75" customHeight="1">
      <c r="A143" s="19" t="s">
        <v>35</v>
      </c>
      <c r="B143" s="21" t="s">
        <v>260</v>
      </c>
      <c r="C143" s="19" t="s">
        <v>261</v>
      </c>
      <c r="D143" s="22" t="s">
        <v>28</v>
      </c>
      <c r="E143" s="22" t="s">
        <v>29</v>
      </c>
      <c r="F143" s="22" t="s">
        <v>30</v>
      </c>
      <c r="G143" s="5"/>
      <c r="H143" s="5"/>
      <c r="I143" s="5"/>
      <c r="J143" s="5"/>
      <c r="K143" s="5"/>
      <c r="L143" s="5"/>
      <c r="M143" s="5"/>
      <c r="N143" s="5"/>
      <c r="O143" s="5"/>
      <c r="P143" s="5"/>
      <c r="Q143" s="5"/>
      <c r="R143" s="5"/>
      <c r="S143" s="5"/>
      <c r="T143" s="5"/>
      <c r="U143" s="5"/>
      <c r="V143" s="5"/>
      <c r="W143" s="5"/>
      <c r="X143" s="5"/>
      <c r="Y143" s="5"/>
      <c r="Z143" s="5"/>
    </row>
    <row r="144" spans="1:26" ht="12.75" customHeight="1">
      <c r="A144" s="19" t="s">
        <v>96</v>
      </c>
      <c r="B144" s="21" t="s">
        <v>262</v>
      </c>
      <c r="C144" s="19" t="s">
        <v>256</v>
      </c>
      <c r="D144" s="22" t="s">
        <v>28</v>
      </c>
      <c r="E144" s="22" t="s">
        <v>29</v>
      </c>
      <c r="F144" s="22" t="s">
        <v>30</v>
      </c>
      <c r="G144" s="5"/>
      <c r="H144" s="5"/>
      <c r="I144" s="5"/>
      <c r="J144" s="5"/>
      <c r="K144" s="5"/>
      <c r="L144" s="5"/>
      <c r="M144" s="5"/>
      <c r="N144" s="5"/>
      <c r="O144" s="5"/>
      <c r="P144" s="5"/>
      <c r="Q144" s="5"/>
      <c r="R144" s="5"/>
      <c r="S144" s="5"/>
      <c r="T144" s="5"/>
      <c r="U144" s="5"/>
      <c r="V144" s="5"/>
      <c r="W144" s="5"/>
      <c r="X144" s="5"/>
      <c r="Y144" s="5"/>
      <c r="Z144" s="5"/>
    </row>
    <row r="145" spans="1:26" ht="12.75" customHeight="1">
      <c r="A145" s="19" t="s">
        <v>240</v>
      </c>
      <c r="B145" s="21" t="s">
        <v>263</v>
      </c>
      <c r="C145" s="19" t="s">
        <v>261</v>
      </c>
      <c r="D145" s="22" t="s">
        <v>28</v>
      </c>
      <c r="E145" s="22" t="s">
        <v>29</v>
      </c>
      <c r="F145" s="22" t="s">
        <v>30</v>
      </c>
      <c r="G145" s="5"/>
      <c r="H145" s="5"/>
      <c r="I145" s="5"/>
      <c r="J145" s="5"/>
      <c r="K145" s="5"/>
      <c r="L145" s="5"/>
      <c r="M145" s="5"/>
      <c r="N145" s="5"/>
      <c r="O145" s="5"/>
      <c r="P145" s="5"/>
      <c r="Q145" s="5"/>
      <c r="R145" s="5"/>
      <c r="S145" s="5"/>
      <c r="T145" s="5"/>
      <c r="U145" s="5"/>
      <c r="V145" s="5"/>
      <c r="W145" s="5"/>
      <c r="X145" s="5"/>
      <c r="Y145" s="5"/>
      <c r="Z145" s="5"/>
    </row>
    <row r="146" spans="1:26" ht="12.75" customHeight="1">
      <c r="A146" s="19" t="s">
        <v>96</v>
      </c>
      <c r="B146" s="21" t="s">
        <v>264</v>
      </c>
      <c r="C146" s="19" t="s">
        <v>256</v>
      </c>
      <c r="D146" s="22" t="s">
        <v>28</v>
      </c>
      <c r="E146" s="22" t="s">
        <v>29</v>
      </c>
      <c r="F146" s="22" t="s">
        <v>30</v>
      </c>
      <c r="G146" s="5"/>
      <c r="H146" s="5"/>
      <c r="I146" s="5"/>
      <c r="J146" s="5"/>
      <c r="K146" s="5"/>
      <c r="L146" s="5"/>
      <c r="M146" s="5"/>
      <c r="N146" s="5"/>
      <c r="O146" s="5"/>
      <c r="P146" s="5"/>
      <c r="Q146" s="5"/>
      <c r="R146" s="5"/>
      <c r="S146" s="5"/>
      <c r="T146" s="5"/>
      <c r="U146" s="5"/>
      <c r="V146" s="5"/>
      <c r="W146" s="5"/>
      <c r="X146" s="5"/>
      <c r="Y146" s="5"/>
      <c r="Z146" s="5"/>
    </row>
    <row r="147" spans="1:26" ht="12.75" customHeight="1">
      <c r="A147" s="19" t="s">
        <v>25</v>
      </c>
      <c r="B147" s="21" t="s">
        <v>265</v>
      </c>
      <c r="C147" s="19" t="s">
        <v>256</v>
      </c>
      <c r="D147" s="25" t="s">
        <v>151</v>
      </c>
      <c r="E147" s="22" t="s">
        <v>37</v>
      </c>
      <c r="F147" s="22" t="s">
        <v>30</v>
      </c>
      <c r="G147" s="5"/>
      <c r="H147" s="5"/>
      <c r="I147" s="5"/>
      <c r="J147" s="5"/>
      <c r="K147" s="5"/>
      <c r="L147" s="5"/>
      <c r="M147" s="5"/>
      <c r="N147" s="5"/>
      <c r="O147" s="5"/>
      <c r="P147" s="5"/>
      <c r="Q147" s="5"/>
      <c r="R147" s="5"/>
      <c r="S147" s="5"/>
      <c r="T147" s="5"/>
      <c r="U147" s="5"/>
      <c r="V147" s="5"/>
      <c r="W147" s="5"/>
      <c r="X147" s="5"/>
      <c r="Y147" s="5"/>
      <c r="Z147" s="5"/>
    </row>
    <row r="148" spans="1:26" ht="12.75" customHeight="1">
      <c r="A148" s="19" t="s">
        <v>35</v>
      </c>
      <c r="B148" s="21" t="s">
        <v>267</v>
      </c>
      <c r="C148" s="19" t="s">
        <v>256</v>
      </c>
      <c r="D148" s="25" t="s">
        <v>28</v>
      </c>
      <c r="E148" s="22" t="s">
        <v>37</v>
      </c>
      <c r="F148" s="22" t="s">
        <v>30</v>
      </c>
      <c r="G148" s="5"/>
      <c r="H148" s="5"/>
      <c r="I148" s="5"/>
      <c r="J148" s="5"/>
      <c r="K148" s="5"/>
      <c r="L148" s="5"/>
      <c r="M148" s="5"/>
      <c r="N148" s="5"/>
      <c r="O148" s="5"/>
      <c r="P148" s="5"/>
      <c r="Q148" s="5"/>
      <c r="R148" s="5"/>
      <c r="S148" s="5"/>
      <c r="T148" s="5"/>
      <c r="U148" s="5"/>
      <c r="V148" s="5"/>
      <c r="W148" s="5"/>
      <c r="X148" s="5"/>
      <c r="Y148" s="5"/>
      <c r="Z148" s="5"/>
    </row>
    <row r="149" spans="1:26" ht="12.75" customHeight="1">
      <c r="A149" s="19" t="s">
        <v>35</v>
      </c>
      <c r="B149" s="21" t="s">
        <v>268</v>
      </c>
      <c r="C149" s="19" t="s">
        <v>256</v>
      </c>
      <c r="D149" s="25" t="s">
        <v>151</v>
      </c>
      <c r="E149" s="25" t="s">
        <v>40</v>
      </c>
      <c r="F149" s="22" t="s">
        <v>30</v>
      </c>
      <c r="G149" s="5"/>
      <c r="H149" s="5"/>
      <c r="I149" s="5"/>
      <c r="J149" s="5"/>
      <c r="K149" s="5"/>
      <c r="L149" s="5"/>
      <c r="M149" s="5"/>
      <c r="N149" s="5"/>
      <c r="O149" s="5"/>
      <c r="P149" s="5"/>
      <c r="Q149" s="5"/>
      <c r="R149" s="5"/>
      <c r="S149" s="5"/>
      <c r="T149" s="5"/>
      <c r="U149" s="5"/>
      <c r="V149" s="5"/>
      <c r="W149" s="5"/>
      <c r="X149" s="5"/>
      <c r="Y149" s="5"/>
      <c r="Z149" s="5"/>
    </row>
    <row r="150" spans="1:26" ht="12.75" customHeight="1">
      <c r="A150" s="19" t="s">
        <v>35</v>
      </c>
      <c r="B150" s="21" t="s">
        <v>269</v>
      </c>
      <c r="C150" s="19" t="s">
        <v>256</v>
      </c>
      <c r="D150" s="25" t="s">
        <v>39</v>
      </c>
      <c r="E150" s="22" t="s">
        <v>37</v>
      </c>
      <c r="F150" s="22" t="s">
        <v>30</v>
      </c>
      <c r="G150" s="5"/>
      <c r="H150" s="5"/>
      <c r="I150" s="5"/>
      <c r="J150" s="5"/>
      <c r="K150" s="5"/>
      <c r="L150" s="5"/>
      <c r="M150" s="5"/>
      <c r="N150" s="5"/>
      <c r="O150" s="5"/>
      <c r="P150" s="5"/>
      <c r="Q150" s="5"/>
      <c r="R150" s="5"/>
      <c r="S150" s="5"/>
      <c r="T150" s="5"/>
      <c r="U150" s="5"/>
      <c r="V150" s="5"/>
      <c r="W150" s="5"/>
      <c r="X150" s="5"/>
      <c r="Y150" s="5"/>
      <c r="Z150" s="5"/>
    </row>
    <row r="151" spans="1:26" ht="12.75" customHeight="1">
      <c r="A151" s="19" t="s">
        <v>35</v>
      </c>
      <c r="B151" s="21" t="s">
        <v>270</v>
      </c>
      <c r="C151" s="19" t="s">
        <v>256</v>
      </c>
      <c r="D151" s="25" t="s">
        <v>151</v>
      </c>
      <c r="E151" s="22" t="s">
        <v>37</v>
      </c>
      <c r="F151" s="22" t="s">
        <v>30</v>
      </c>
      <c r="G151" s="5"/>
      <c r="H151" s="5"/>
      <c r="I151" s="5"/>
      <c r="J151" s="5"/>
      <c r="K151" s="5"/>
      <c r="L151" s="5"/>
      <c r="M151" s="5"/>
      <c r="N151" s="5"/>
      <c r="O151" s="5"/>
      <c r="P151" s="5"/>
      <c r="Q151" s="5"/>
      <c r="R151" s="5"/>
      <c r="S151" s="5"/>
      <c r="T151" s="5"/>
      <c r="U151" s="5"/>
      <c r="V151" s="5"/>
      <c r="W151" s="5"/>
      <c r="X151" s="5"/>
      <c r="Y151" s="5"/>
      <c r="Z151" s="5"/>
    </row>
    <row r="152" spans="1:26" ht="12.75" customHeight="1">
      <c r="A152" s="19" t="s">
        <v>177</v>
      </c>
      <c r="B152" s="21" t="s">
        <v>271</v>
      </c>
      <c r="C152" s="19" t="s">
        <v>256</v>
      </c>
      <c r="D152" s="22" t="s">
        <v>28</v>
      </c>
      <c r="E152" s="22" t="s">
        <v>37</v>
      </c>
      <c r="F152" s="22" t="s">
        <v>30</v>
      </c>
      <c r="G152" s="5"/>
      <c r="H152" s="5"/>
      <c r="I152" s="5"/>
      <c r="J152" s="5"/>
      <c r="K152" s="5"/>
      <c r="L152" s="5"/>
      <c r="M152" s="5"/>
      <c r="N152" s="5"/>
      <c r="O152" s="5"/>
      <c r="P152" s="5"/>
      <c r="Q152" s="5"/>
      <c r="R152" s="5"/>
      <c r="S152" s="5"/>
      <c r="T152" s="5"/>
      <c r="U152" s="5"/>
      <c r="V152" s="5"/>
      <c r="W152" s="5"/>
      <c r="X152" s="5"/>
      <c r="Y152" s="5"/>
      <c r="Z152" s="5"/>
    </row>
    <row r="153" spans="1:26" ht="12.75" customHeight="1">
      <c r="A153" s="23" t="s">
        <v>80</v>
      </c>
      <c r="B153" s="24" t="s">
        <v>272</v>
      </c>
      <c r="C153" s="19" t="s">
        <v>256</v>
      </c>
      <c r="D153" s="25" t="s">
        <v>151</v>
      </c>
      <c r="E153" s="22" t="s">
        <v>37</v>
      </c>
      <c r="F153" s="22" t="s">
        <v>30</v>
      </c>
      <c r="G153" s="5"/>
      <c r="H153" s="5"/>
      <c r="I153" s="5"/>
      <c r="J153" s="5"/>
      <c r="K153" s="5"/>
      <c r="L153" s="5"/>
      <c r="M153" s="5"/>
      <c r="N153" s="5"/>
      <c r="O153" s="5"/>
      <c r="P153" s="5"/>
      <c r="Q153" s="5"/>
      <c r="R153" s="5"/>
      <c r="S153" s="5"/>
      <c r="T153" s="5"/>
      <c r="U153" s="5"/>
      <c r="V153" s="5"/>
      <c r="W153" s="5"/>
      <c r="X153" s="5"/>
      <c r="Y153" s="5"/>
      <c r="Z153" s="5"/>
    </row>
    <row r="154" spans="1:26" ht="12.75" customHeight="1">
      <c r="A154" s="23" t="s">
        <v>104</v>
      </c>
      <c r="B154" s="24" t="s">
        <v>273</v>
      </c>
      <c r="C154" s="19" t="s">
        <v>256</v>
      </c>
      <c r="D154" s="22" t="s">
        <v>28</v>
      </c>
      <c r="E154" s="25" t="s">
        <v>76</v>
      </c>
      <c r="F154" s="22" t="s">
        <v>30</v>
      </c>
      <c r="G154" s="5"/>
      <c r="H154" s="5"/>
      <c r="I154" s="5"/>
      <c r="J154" s="5"/>
      <c r="K154" s="5"/>
      <c r="L154" s="5"/>
      <c r="M154" s="5"/>
      <c r="N154" s="5"/>
      <c r="O154" s="5"/>
      <c r="P154" s="5"/>
      <c r="Q154" s="5"/>
      <c r="R154" s="5"/>
      <c r="S154" s="5"/>
      <c r="T154" s="5"/>
      <c r="U154" s="5"/>
      <c r="V154" s="5"/>
      <c r="W154" s="5"/>
      <c r="X154" s="5"/>
      <c r="Y154" s="5"/>
      <c r="Z154" s="5"/>
    </row>
    <row r="155" spans="1:26" ht="12.75" customHeight="1">
      <c r="A155" s="23" t="s">
        <v>104</v>
      </c>
      <c r="B155" s="24" t="s">
        <v>274</v>
      </c>
      <c r="C155" s="19" t="s">
        <v>256</v>
      </c>
      <c r="D155" s="25" t="s">
        <v>151</v>
      </c>
      <c r="E155" s="22" t="s">
        <v>37</v>
      </c>
      <c r="F155" s="22" t="s">
        <v>30</v>
      </c>
      <c r="G155" s="5"/>
      <c r="H155" s="5"/>
      <c r="I155" s="5"/>
      <c r="J155" s="5"/>
      <c r="K155" s="5"/>
      <c r="L155" s="5"/>
      <c r="M155" s="5"/>
      <c r="N155" s="5"/>
      <c r="O155" s="5"/>
      <c r="P155" s="5"/>
      <c r="Q155" s="5"/>
      <c r="R155" s="5"/>
      <c r="S155" s="5"/>
      <c r="T155" s="5"/>
      <c r="U155" s="5"/>
      <c r="V155" s="5"/>
      <c r="W155" s="5"/>
      <c r="X155" s="5"/>
      <c r="Y155" s="5"/>
      <c r="Z155" s="5"/>
    </row>
    <row r="156" spans="1:26" ht="12.75" customHeight="1">
      <c r="A156" s="19" t="s">
        <v>25</v>
      </c>
      <c r="B156" s="21" t="s">
        <v>275</v>
      </c>
      <c r="C156" s="19" t="s">
        <v>256</v>
      </c>
      <c r="D156" s="22" t="s">
        <v>28</v>
      </c>
      <c r="E156" s="25" t="s">
        <v>40</v>
      </c>
      <c r="F156" s="22" t="s">
        <v>30</v>
      </c>
      <c r="G156" s="5"/>
      <c r="H156" s="5"/>
      <c r="I156" s="5"/>
      <c r="J156" s="5"/>
      <c r="K156" s="5"/>
      <c r="L156" s="5"/>
      <c r="M156" s="5"/>
      <c r="N156" s="5"/>
      <c r="O156" s="5"/>
      <c r="P156" s="5"/>
      <c r="Q156" s="5"/>
      <c r="R156" s="5"/>
      <c r="S156" s="5"/>
      <c r="T156" s="5"/>
      <c r="U156" s="5"/>
      <c r="V156" s="5"/>
      <c r="W156" s="5"/>
      <c r="X156" s="5"/>
      <c r="Y156" s="5"/>
      <c r="Z156" s="5"/>
    </row>
    <row r="157" spans="1:26" ht="12.75" customHeight="1">
      <c r="A157" s="6" t="s">
        <v>18</v>
      </c>
      <c r="B157" s="2043" t="s">
        <v>276</v>
      </c>
      <c r="C157" s="2041"/>
      <c r="D157" s="2041"/>
      <c r="E157" s="2041"/>
      <c r="F157" s="2048"/>
      <c r="G157" s="5"/>
      <c r="H157" s="5"/>
      <c r="I157" s="5"/>
      <c r="J157" s="5"/>
      <c r="K157" s="5"/>
      <c r="L157" s="5"/>
      <c r="M157" s="5"/>
      <c r="N157" s="5"/>
      <c r="O157" s="5"/>
      <c r="P157" s="5"/>
      <c r="Q157" s="5"/>
      <c r="R157" s="5"/>
      <c r="S157" s="5"/>
      <c r="T157" s="5"/>
      <c r="U157" s="5"/>
      <c r="V157" s="5"/>
      <c r="W157" s="5"/>
      <c r="X157" s="5"/>
      <c r="Y157" s="5"/>
      <c r="Z157" s="5"/>
    </row>
    <row r="158" spans="1:26" ht="12.75" customHeight="1">
      <c r="A158" s="6" t="s">
        <v>20</v>
      </c>
      <c r="B158" s="7" t="s">
        <v>3</v>
      </c>
      <c r="C158" s="6" t="s">
        <v>21</v>
      </c>
      <c r="D158" s="20" t="s">
        <v>22</v>
      </c>
      <c r="E158" s="20" t="s">
        <v>23</v>
      </c>
      <c r="F158" s="20" t="s">
        <v>24</v>
      </c>
      <c r="G158" s="5"/>
      <c r="H158" s="5"/>
      <c r="I158" s="5"/>
      <c r="J158" s="5"/>
      <c r="K158" s="5"/>
      <c r="L158" s="5"/>
      <c r="M158" s="5"/>
      <c r="N158" s="5"/>
      <c r="O158" s="5"/>
      <c r="P158" s="5"/>
      <c r="Q158" s="5"/>
      <c r="R158" s="5"/>
      <c r="S158" s="5"/>
      <c r="T158" s="5"/>
      <c r="U158" s="5"/>
      <c r="V158" s="5"/>
      <c r="W158" s="5"/>
      <c r="X158" s="5"/>
      <c r="Y158" s="5"/>
      <c r="Z158" s="5"/>
    </row>
    <row r="159" spans="1:26" ht="12.75" customHeight="1">
      <c r="A159" s="19" t="s">
        <v>25</v>
      </c>
      <c r="B159" s="21" t="s">
        <v>277</v>
      </c>
      <c r="C159" s="19" t="s">
        <v>278</v>
      </c>
      <c r="D159" s="22" t="s">
        <v>28</v>
      </c>
      <c r="E159" s="22" t="s">
        <v>29</v>
      </c>
      <c r="F159" s="22" t="s">
        <v>30</v>
      </c>
      <c r="G159" s="5"/>
      <c r="H159" s="5"/>
      <c r="I159" s="5"/>
      <c r="J159" s="5"/>
      <c r="K159" s="5"/>
      <c r="L159" s="5"/>
      <c r="M159" s="5"/>
      <c r="N159" s="5"/>
      <c r="O159" s="5"/>
      <c r="P159" s="5"/>
      <c r="Q159" s="5"/>
      <c r="R159" s="5"/>
      <c r="S159" s="5"/>
      <c r="T159" s="5"/>
      <c r="U159" s="5"/>
      <c r="V159" s="5"/>
      <c r="W159" s="5"/>
      <c r="X159" s="5"/>
      <c r="Y159" s="5"/>
      <c r="Z159" s="5"/>
    </row>
    <row r="160" spans="1:26" ht="12.75" customHeight="1">
      <c r="A160" s="19" t="s">
        <v>177</v>
      </c>
      <c r="B160" s="21" t="s">
        <v>279</v>
      </c>
      <c r="C160" s="23" t="s">
        <v>278</v>
      </c>
      <c r="D160" s="22" t="s">
        <v>28</v>
      </c>
      <c r="E160" s="22" t="s">
        <v>29</v>
      </c>
      <c r="F160" s="22" t="s">
        <v>238</v>
      </c>
      <c r="G160" s="5"/>
      <c r="H160" s="5"/>
      <c r="I160" s="5"/>
      <c r="J160" s="5"/>
      <c r="K160" s="5"/>
      <c r="L160" s="5"/>
      <c r="M160" s="5"/>
      <c r="N160" s="5"/>
      <c r="O160" s="5"/>
      <c r="P160" s="5"/>
      <c r="Q160" s="5"/>
      <c r="R160" s="5"/>
      <c r="S160" s="5"/>
      <c r="T160" s="5"/>
      <c r="U160" s="5"/>
      <c r="V160" s="5"/>
      <c r="W160" s="5"/>
      <c r="X160" s="5"/>
      <c r="Y160" s="5"/>
      <c r="Z160" s="5"/>
    </row>
    <row r="161" spans="1:26" ht="12.75" customHeight="1">
      <c r="A161" s="19" t="s">
        <v>35</v>
      </c>
      <c r="B161" s="21" t="s">
        <v>280</v>
      </c>
      <c r="C161" s="23" t="s">
        <v>278</v>
      </c>
      <c r="D161" s="22" t="s">
        <v>28</v>
      </c>
      <c r="E161" s="22" t="s">
        <v>29</v>
      </c>
      <c r="F161" s="22" t="s">
        <v>238</v>
      </c>
      <c r="G161" s="5"/>
      <c r="H161" s="5"/>
      <c r="I161" s="5"/>
      <c r="J161" s="5"/>
      <c r="K161" s="5"/>
      <c r="L161" s="5"/>
      <c r="M161" s="5"/>
      <c r="N161" s="5"/>
      <c r="O161" s="5"/>
      <c r="P161" s="5"/>
      <c r="Q161" s="5"/>
      <c r="R161" s="5"/>
      <c r="S161" s="5"/>
      <c r="T161" s="5"/>
      <c r="U161" s="5"/>
      <c r="V161" s="5"/>
      <c r="W161" s="5"/>
      <c r="X161" s="5"/>
      <c r="Y161" s="5"/>
      <c r="Z161" s="5"/>
    </row>
    <row r="162" spans="1:26" ht="12.75" customHeight="1">
      <c r="A162" s="19" t="s">
        <v>132</v>
      </c>
      <c r="B162" s="21" t="s">
        <v>281</v>
      </c>
      <c r="C162" s="19" t="s">
        <v>261</v>
      </c>
      <c r="D162" s="22" t="s">
        <v>28</v>
      </c>
      <c r="E162" s="22" t="s">
        <v>29</v>
      </c>
      <c r="F162" s="22" t="s">
        <v>30</v>
      </c>
      <c r="G162" s="5"/>
      <c r="H162" s="5"/>
      <c r="I162" s="5"/>
      <c r="J162" s="5"/>
      <c r="K162" s="5"/>
      <c r="L162" s="5"/>
      <c r="M162" s="5"/>
      <c r="N162" s="5"/>
      <c r="O162" s="5"/>
      <c r="P162" s="5"/>
      <c r="Q162" s="5"/>
      <c r="R162" s="5"/>
      <c r="S162" s="5"/>
      <c r="T162" s="5"/>
      <c r="U162" s="5"/>
      <c r="V162" s="5"/>
      <c r="W162" s="5"/>
      <c r="X162" s="5"/>
      <c r="Y162" s="5"/>
      <c r="Z162" s="5"/>
    </row>
    <row r="163" spans="1:26" ht="12.75" customHeight="1">
      <c r="A163" s="19" t="s">
        <v>240</v>
      </c>
      <c r="B163" s="21" t="s">
        <v>282</v>
      </c>
      <c r="C163" s="19" t="s">
        <v>261</v>
      </c>
      <c r="D163" s="22" t="s">
        <v>28</v>
      </c>
      <c r="E163" s="22" t="s">
        <v>29</v>
      </c>
      <c r="F163" s="22" t="s">
        <v>30</v>
      </c>
      <c r="G163" s="5"/>
      <c r="H163" s="5"/>
      <c r="I163" s="5"/>
      <c r="J163" s="5"/>
      <c r="K163" s="5"/>
      <c r="L163" s="5"/>
      <c r="M163" s="5"/>
      <c r="N163" s="5"/>
      <c r="O163" s="5"/>
      <c r="P163" s="5"/>
      <c r="Q163" s="5"/>
      <c r="R163" s="5"/>
      <c r="S163" s="5"/>
      <c r="T163" s="5"/>
      <c r="U163" s="5"/>
      <c r="V163" s="5"/>
      <c r="W163" s="5"/>
      <c r="X163" s="5"/>
      <c r="Y163" s="5"/>
      <c r="Z163" s="5"/>
    </row>
    <row r="164" spans="1:26" ht="12.75" customHeight="1">
      <c r="A164" s="19" t="s">
        <v>55</v>
      </c>
      <c r="B164" s="21" t="s">
        <v>284</v>
      </c>
      <c r="C164" s="23" t="s">
        <v>278</v>
      </c>
      <c r="D164" s="22" t="s">
        <v>28</v>
      </c>
      <c r="E164" s="22" t="s">
        <v>29</v>
      </c>
      <c r="F164" s="22" t="s">
        <v>30</v>
      </c>
      <c r="G164" s="5"/>
      <c r="H164" s="5"/>
      <c r="I164" s="5"/>
      <c r="J164" s="5"/>
      <c r="K164" s="5"/>
      <c r="L164" s="5"/>
      <c r="M164" s="5"/>
      <c r="N164" s="5"/>
      <c r="O164" s="5"/>
      <c r="P164" s="5"/>
      <c r="Q164" s="5"/>
      <c r="R164" s="5"/>
      <c r="S164" s="5"/>
      <c r="T164" s="5"/>
      <c r="U164" s="5"/>
      <c r="V164" s="5"/>
      <c r="W164" s="5"/>
      <c r="X164" s="5"/>
      <c r="Y164" s="5"/>
      <c r="Z164" s="5"/>
    </row>
    <row r="165" spans="1:26" ht="12.75" customHeight="1">
      <c r="A165" s="19" t="s">
        <v>132</v>
      </c>
      <c r="B165" s="21" t="s">
        <v>285</v>
      </c>
      <c r="C165" s="19" t="s">
        <v>286</v>
      </c>
      <c r="D165" s="22" t="s">
        <v>28</v>
      </c>
      <c r="E165" s="22" t="s">
        <v>29</v>
      </c>
      <c r="F165" s="22" t="s">
        <v>30</v>
      </c>
      <c r="G165" s="5"/>
      <c r="H165" s="5"/>
      <c r="I165" s="5"/>
      <c r="J165" s="5"/>
      <c r="K165" s="5"/>
      <c r="L165" s="5"/>
      <c r="M165" s="5"/>
      <c r="N165" s="5"/>
      <c r="O165" s="5"/>
      <c r="P165" s="5"/>
      <c r="Q165" s="5"/>
      <c r="R165" s="5"/>
      <c r="S165" s="5"/>
      <c r="T165" s="5"/>
      <c r="U165" s="5"/>
      <c r="V165" s="5"/>
      <c r="W165" s="5"/>
      <c r="X165" s="5"/>
      <c r="Y165" s="5"/>
      <c r="Z165" s="5"/>
    </row>
    <row r="166" spans="1:26" ht="12.75" customHeight="1">
      <c r="A166" s="19" t="s">
        <v>104</v>
      </c>
      <c r="B166" s="21" t="s">
        <v>287</v>
      </c>
      <c r="C166" s="23" t="s">
        <v>278</v>
      </c>
      <c r="D166" s="22" t="s">
        <v>28</v>
      </c>
      <c r="E166" s="25" t="s">
        <v>40</v>
      </c>
      <c r="F166" s="22" t="s">
        <v>30</v>
      </c>
      <c r="G166" s="5"/>
      <c r="H166" s="5"/>
      <c r="I166" s="5"/>
      <c r="J166" s="5"/>
      <c r="K166" s="5"/>
      <c r="L166" s="5"/>
      <c r="M166" s="5"/>
      <c r="N166" s="5"/>
      <c r="O166" s="5"/>
      <c r="P166" s="5"/>
      <c r="Q166" s="5"/>
      <c r="R166" s="5"/>
      <c r="S166" s="5"/>
      <c r="T166" s="5"/>
      <c r="U166" s="5"/>
      <c r="V166" s="5"/>
      <c r="W166" s="5"/>
      <c r="X166" s="5"/>
      <c r="Y166" s="5"/>
      <c r="Z166" s="5"/>
    </row>
    <row r="167" spans="1:26" ht="12.75" customHeight="1">
      <c r="A167" s="19" t="s">
        <v>35</v>
      </c>
      <c r="B167" s="21" t="s">
        <v>288</v>
      </c>
      <c r="C167" s="23" t="s">
        <v>278</v>
      </c>
      <c r="D167" s="22" t="s">
        <v>28</v>
      </c>
      <c r="E167" s="22" t="s">
        <v>37</v>
      </c>
      <c r="F167" s="22" t="s">
        <v>30</v>
      </c>
      <c r="G167" s="5"/>
      <c r="H167" s="5"/>
      <c r="I167" s="5"/>
      <c r="J167" s="5"/>
      <c r="K167" s="5"/>
      <c r="L167" s="5"/>
      <c r="M167" s="5"/>
      <c r="N167" s="5"/>
      <c r="O167" s="5"/>
      <c r="P167" s="5"/>
      <c r="Q167" s="5"/>
      <c r="R167" s="5"/>
      <c r="S167" s="5"/>
      <c r="T167" s="5"/>
      <c r="U167" s="5"/>
      <c r="V167" s="5"/>
      <c r="W167" s="5"/>
      <c r="X167" s="5"/>
      <c r="Y167" s="5"/>
      <c r="Z167" s="5"/>
    </row>
    <row r="168" spans="1:26" ht="12.75" customHeight="1">
      <c r="A168" s="23" t="s">
        <v>35</v>
      </c>
      <c r="B168" s="24" t="s">
        <v>289</v>
      </c>
      <c r="C168" s="23" t="s">
        <v>278</v>
      </c>
      <c r="D168" s="22" t="s">
        <v>28</v>
      </c>
      <c r="E168" s="22" t="s">
        <v>37</v>
      </c>
      <c r="F168" s="22" t="s">
        <v>30</v>
      </c>
      <c r="G168" s="5"/>
      <c r="H168" s="5"/>
      <c r="I168" s="5"/>
      <c r="J168" s="5"/>
      <c r="K168" s="5"/>
      <c r="L168" s="5"/>
      <c r="M168" s="5"/>
      <c r="N168" s="5"/>
      <c r="O168" s="5"/>
      <c r="P168" s="5"/>
      <c r="Q168" s="5"/>
      <c r="R168" s="5"/>
      <c r="S168" s="5"/>
      <c r="T168" s="5"/>
      <c r="U168" s="5"/>
      <c r="V168" s="5"/>
      <c r="W168" s="5"/>
      <c r="X168" s="5"/>
      <c r="Y168" s="5"/>
      <c r="Z168" s="5"/>
    </row>
    <row r="169" spans="1:26" ht="12.75" customHeight="1">
      <c r="A169" s="19" t="s">
        <v>290</v>
      </c>
      <c r="B169" s="21" t="s">
        <v>291</v>
      </c>
      <c r="C169" s="23" t="s">
        <v>278</v>
      </c>
      <c r="D169" s="22" t="s">
        <v>28</v>
      </c>
      <c r="E169" s="25" t="s">
        <v>76</v>
      </c>
      <c r="F169" s="27" t="s">
        <v>30</v>
      </c>
      <c r="G169" s="5"/>
      <c r="H169" s="5"/>
      <c r="I169" s="5"/>
      <c r="J169" s="5"/>
      <c r="K169" s="5"/>
      <c r="L169" s="5"/>
      <c r="M169" s="5"/>
      <c r="N169" s="5"/>
      <c r="O169" s="5"/>
      <c r="P169" s="5"/>
      <c r="Q169" s="5"/>
      <c r="R169" s="5"/>
      <c r="S169" s="5"/>
      <c r="T169" s="5"/>
      <c r="U169" s="5"/>
      <c r="V169" s="5"/>
      <c r="W169" s="5"/>
      <c r="X169" s="5"/>
      <c r="Y169" s="5"/>
      <c r="Z169" s="5"/>
    </row>
    <row r="170" spans="1:26" ht="12.75" customHeight="1">
      <c r="A170" s="6" t="s">
        <v>16</v>
      </c>
      <c r="B170" s="2046" t="s">
        <v>126</v>
      </c>
      <c r="C170" s="2041"/>
      <c r="D170" s="2041"/>
      <c r="E170" s="2041"/>
      <c r="F170" s="2048"/>
      <c r="G170" s="5"/>
      <c r="H170" s="5"/>
      <c r="I170" s="5"/>
      <c r="J170" s="5"/>
      <c r="K170" s="5"/>
      <c r="L170" s="5"/>
      <c r="M170" s="5"/>
      <c r="N170" s="5"/>
      <c r="O170" s="5"/>
      <c r="P170" s="5"/>
      <c r="Q170" s="5"/>
      <c r="R170" s="5"/>
      <c r="S170" s="5"/>
      <c r="T170" s="5"/>
      <c r="U170" s="5"/>
      <c r="V170" s="5"/>
      <c r="W170" s="5"/>
      <c r="X170" s="5"/>
      <c r="Y170" s="5"/>
      <c r="Z170" s="5"/>
    </row>
    <row r="171" spans="1:26" ht="12.75" customHeight="1">
      <c r="A171" s="6" t="s">
        <v>18</v>
      </c>
      <c r="B171" s="2043" t="s">
        <v>294</v>
      </c>
      <c r="C171" s="2041"/>
      <c r="D171" s="2041"/>
      <c r="E171" s="2041"/>
      <c r="F171" s="2048"/>
      <c r="G171" s="5"/>
      <c r="H171" s="5"/>
      <c r="I171" s="5"/>
      <c r="J171" s="5"/>
      <c r="K171" s="5"/>
      <c r="L171" s="5"/>
      <c r="M171" s="5"/>
      <c r="N171" s="5"/>
      <c r="O171" s="5"/>
      <c r="P171" s="5"/>
      <c r="Q171" s="5"/>
      <c r="R171" s="5"/>
      <c r="S171" s="5"/>
      <c r="T171" s="5"/>
      <c r="U171" s="5"/>
      <c r="V171" s="5"/>
      <c r="W171" s="5"/>
      <c r="X171" s="5"/>
      <c r="Y171" s="5"/>
      <c r="Z171" s="5"/>
    </row>
    <row r="172" spans="1:26" ht="12.75" customHeight="1">
      <c r="A172" s="6" t="s">
        <v>20</v>
      </c>
      <c r="B172" s="7" t="s">
        <v>3</v>
      </c>
      <c r="C172" s="6" t="s">
        <v>21</v>
      </c>
      <c r="D172" s="20" t="s">
        <v>22</v>
      </c>
      <c r="E172" s="20" t="s">
        <v>23</v>
      </c>
      <c r="F172" s="20" t="s">
        <v>24</v>
      </c>
      <c r="G172" s="5"/>
      <c r="H172" s="5"/>
      <c r="I172" s="5"/>
      <c r="J172" s="5"/>
      <c r="K172" s="5"/>
      <c r="L172" s="5"/>
      <c r="M172" s="5"/>
      <c r="N172" s="5"/>
      <c r="O172" s="5"/>
      <c r="P172" s="5"/>
      <c r="Q172" s="5"/>
      <c r="R172" s="5"/>
      <c r="S172" s="5"/>
      <c r="T172" s="5"/>
      <c r="U172" s="5"/>
      <c r="V172" s="5"/>
      <c r="W172" s="5"/>
      <c r="X172" s="5"/>
      <c r="Y172" s="5"/>
      <c r="Z172" s="5"/>
    </row>
    <row r="173" spans="1:26" ht="12.75" customHeight="1">
      <c r="A173" s="19" t="s">
        <v>42</v>
      </c>
      <c r="B173" s="21" t="s">
        <v>295</v>
      </c>
      <c r="C173" s="19" t="s">
        <v>296</v>
      </c>
      <c r="D173" s="22" t="s">
        <v>28</v>
      </c>
      <c r="E173" s="22" t="s">
        <v>29</v>
      </c>
      <c r="F173" s="22" t="s">
        <v>30</v>
      </c>
      <c r="G173" s="5"/>
      <c r="H173" s="5"/>
      <c r="I173" s="5"/>
      <c r="J173" s="5"/>
      <c r="K173" s="5"/>
      <c r="L173" s="5"/>
      <c r="M173" s="5"/>
      <c r="N173" s="5"/>
      <c r="O173" s="5"/>
      <c r="P173" s="5"/>
      <c r="Q173" s="5"/>
      <c r="R173" s="5"/>
      <c r="S173" s="5"/>
      <c r="T173" s="5"/>
      <c r="U173" s="5"/>
      <c r="V173" s="5"/>
      <c r="W173" s="5"/>
      <c r="X173" s="5"/>
      <c r="Y173" s="5"/>
      <c r="Z173" s="5"/>
    </row>
    <row r="174" spans="1:26" ht="12.75" customHeight="1">
      <c r="A174" s="19" t="s">
        <v>42</v>
      </c>
      <c r="B174" s="21" t="s">
        <v>297</v>
      </c>
      <c r="C174" s="19" t="s">
        <v>298</v>
      </c>
      <c r="D174" s="22" t="s">
        <v>28</v>
      </c>
      <c r="E174" s="22" t="s">
        <v>29</v>
      </c>
      <c r="F174" s="22" t="s">
        <v>30</v>
      </c>
      <c r="G174" s="5"/>
      <c r="H174" s="5"/>
      <c r="I174" s="5"/>
      <c r="J174" s="5"/>
      <c r="K174" s="5"/>
      <c r="L174" s="5"/>
      <c r="M174" s="5"/>
      <c r="N174" s="5"/>
      <c r="O174" s="5"/>
      <c r="P174" s="5"/>
      <c r="Q174" s="5"/>
      <c r="R174" s="5"/>
      <c r="S174" s="5"/>
      <c r="T174" s="5"/>
      <c r="U174" s="5"/>
      <c r="V174" s="5"/>
      <c r="W174" s="5"/>
      <c r="X174" s="5"/>
      <c r="Y174" s="5"/>
      <c r="Z174" s="5"/>
    </row>
    <row r="175" spans="1:26" ht="12.75" customHeight="1">
      <c r="A175" s="19" t="s">
        <v>42</v>
      </c>
      <c r="B175" s="21" t="s">
        <v>299</v>
      </c>
      <c r="C175" s="19" t="s">
        <v>300</v>
      </c>
      <c r="D175" s="22" t="s">
        <v>28</v>
      </c>
      <c r="E175" s="22" t="s">
        <v>29</v>
      </c>
      <c r="F175" s="22" t="s">
        <v>69</v>
      </c>
      <c r="G175" s="5"/>
      <c r="H175" s="5"/>
      <c r="I175" s="5"/>
      <c r="J175" s="5"/>
      <c r="K175" s="5"/>
      <c r="L175" s="5"/>
      <c r="M175" s="5"/>
      <c r="N175" s="5"/>
      <c r="O175" s="5"/>
      <c r="P175" s="5"/>
      <c r="Q175" s="5"/>
      <c r="R175" s="5"/>
      <c r="S175" s="5"/>
      <c r="T175" s="5"/>
      <c r="U175" s="5"/>
      <c r="V175" s="5"/>
      <c r="W175" s="5"/>
      <c r="X175" s="5"/>
      <c r="Y175" s="5"/>
      <c r="Z175" s="5"/>
    </row>
    <row r="176" spans="1:26" ht="12.75" customHeight="1">
      <c r="A176" s="19" t="s">
        <v>42</v>
      </c>
      <c r="B176" s="21" t="s">
        <v>302</v>
      </c>
      <c r="C176" s="19" t="s">
        <v>298</v>
      </c>
      <c r="D176" s="22" t="s">
        <v>28</v>
      </c>
      <c r="E176" s="22" t="s">
        <v>40</v>
      </c>
      <c r="F176" s="22" t="s">
        <v>30</v>
      </c>
      <c r="G176" s="5"/>
      <c r="H176" s="5"/>
      <c r="I176" s="5"/>
      <c r="J176" s="5"/>
      <c r="K176" s="5"/>
      <c r="L176" s="5"/>
      <c r="M176" s="5"/>
      <c r="N176" s="5"/>
      <c r="O176" s="5"/>
      <c r="P176" s="5"/>
      <c r="Q176" s="5"/>
      <c r="R176" s="5"/>
      <c r="S176" s="5"/>
      <c r="T176" s="5"/>
      <c r="U176" s="5"/>
      <c r="V176" s="5"/>
      <c r="W176" s="5"/>
      <c r="X176" s="5"/>
      <c r="Y176" s="5"/>
      <c r="Z176" s="5"/>
    </row>
    <row r="177" spans="1:26" ht="12.75" customHeight="1">
      <c r="A177" s="32" t="s">
        <v>303</v>
      </c>
      <c r="B177" s="32" t="s">
        <v>304</v>
      </c>
      <c r="C177" s="33" t="s">
        <v>296</v>
      </c>
      <c r="D177" s="34" t="s">
        <v>28</v>
      </c>
      <c r="E177" s="34" t="s">
        <v>37</v>
      </c>
      <c r="F177" s="34" t="s">
        <v>30</v>
      </c>
      <c r="G177" s="5"/>
      <c r="H177" s="5"/>
      <c r="I177" s="5"/>
      <c r="J177" s="5"/>
      <c r="K177" s="5"/>
      <c r="L177" s="5"/>
      <c r="M177" s="5"/>
      <c r="N177" s="5"/>
      <c r="O177" s="5"/>
      <c r="P177" s="5"/>
      <c r="Q177" s="5"/>
      <c r="R177" s="5"/>
      <c r="S177" s="5"/>
      <c r="T177" s="5"/>
      <c r="U177" s="5"/>
      <c r="V177" s="5"/>
      <c r="W177" s="5"/>
      <c r="X177" s="5"/>
      <c r="Y177" s="5"/>
      <c r="Z177" s="5"/>
    </row>
    <row r="178" spans="1:26" ht="12.75" customHeight="1">
      <c r="A178" s="35" t="s">
        <v>305</v>
      </c>
      <c r="B178" s="36" t="s">
        <v>307</v>
      </c>
      <c r="C178" s="36" t="s">
        <v>298</v>
      </c>
      <c r="D178" s="37" t="s">
        <v>28</v>
      </c>
      <c r="E178" s="37" t="s">
        <v>37</v>
      </c>
      <c r="F178" s="37" t="s">
        <v>30</v>
      </c>
      <c r="G178" s="5"/>
      <c r="H178" s="5"/>
      <c r="I178" s="5"/>
      <c r="J178" s="5"/>
      <c r="K178" s="5"/>
      <c r="L178" s="5"/>
      <c r="M178" s="5"/>
      <c r="N178" s="5"/>
      <c r="O178" s="5"/>
      <c r="P178" s="5"/>
      <c r="Q178" s="5"/>
      <c r="R178" s="5"/>
      <c r="S178" s="5"/>
      <c r="T178" s="5"/>
      <c r="U178" s="5"/>
      <c r="V178" s="5"/>
      <c r="W178" s="5"/>
      <c r="X178" s="5"/>
      <c r="Y178" s="5"/>
      <c r="Z178" s="5"/>
    </row>
    <row r="179" spans="1:26" ht="12.75" customHeight="1">
      <c r="A179" s="19" t="s">
        <v>42</v>
      </c>
      <c r="B179" s="21" t="s">
        <v>308</v>
      </c>
      <c r="C179" s="19" t="s">
        <v>298</v>
      </c>
      <c r="D179" s="22" t="s">
        <v>28</v>
      </c>
      <c r="E179" s="22" t="s">
        <v>37</v>
      </c>
      <c r="F179" s="22" t="s">
        <v>30</v>
      </c>
      <c r="G179" s="5"/>
      <c r="H179" s="5"/>
      <c r="I179" s="5"/>
      <c r="J179" s="5"/>
      <c r="K179" s="5"/>
      <c r="L179" s="5"/>
      <c r="M179" s="5"/>
      <c r="N179" s="5"/>
      <c r="O179" s="5"/>
      <c r="P179" s="5"/>
      <c r="Q179" s="5"/>
      <c r="R179" s="5"/>
      <c r="S179" s="5"/>
      <c r="T179" s="5"/>
      <c r="U179" s="5"/>
      <c r="V179" s="5"/>
      <c r="W179" s="5"/>
      <c r="X179" s="5"/>
      <c r="Y179" s="5"/>
      <c r="Z179" s="5"/>
    </row>
    <row r="180" spans="1:26" ht="12.75" customHeight="1">
      <c r="A180" s="32" t="s">
        <v>303</v>
      </c>
      <c r="B180" s="32" t="s">
        <v>309</v>
      </c>
      <c r="C180" s="32" t="s">
        <v>296</v>
      </c>
      <c r="D180" s="34" t="s">
        <v>28</v>
      </c>
      <c r="E180" s="34" t="s">
        <v>37</v>
      </c>
      <c r="F180" s="34" t="s">
        <v>30</v>
      </c>
      <c r="G180" s="5"/>
      <c r="H180" s="5"/>
      <c r="I180" s="5"/>
      <c r="J180" s="5"/>
      <c r="K180" s="5"/>
      <c r="L180" s="5"/>
      <c r="M180" s="5"/>
      <c r="N180" s="5"/>
      <c r="O180" s="5"/>
      <c r="P180" s="5"/>
      <c r="Q180" s="5"/>
      <c r="R180" s="5"/>
      <c r="S180" s="5"/>
      <c r="T180" s="5"/>
      <c r="U180" s="5"/>
      <c r="V180" s="5"/>
      <c r="W180" s="5"/>
      <c r="X180" s="5"/>
      <c r="Y180" s="5"/>
      <c r="Z180" s="5"/>
    </row>
    <row r="181" spans="1:26" ht="12.75" customHeight="1">
      <c r="A181" s="32" t="s">
        <v>310</v>
      </c>
      <c r="B181" s="32" t="s">
        <v>311</v>
      </c>
      <c r="C181" s="32" t="s">
        <v>296</v>
      </c>
      <c r="D181" s="34" t="s">
        <v>28</v>
      </c>
      <c r="E181" s="34" t="s">
        <v>29</v>
      </c>
      <c r="F181" s="34" t="s">
        <v>30</v>
      </c>
      <c r="G181" s="5"/>
      <c r="H181" s="5"/>
      <c r="I181" s="5"/>
      <c r="J181" s="5"/>
      <c r="K181" s="5"/>
      <c r="L181" s="5"/>
      <c r="M181" s="5"/>
      <c r="N181" s="5"/>
      <c r="O181" s="5"/>
      <c r="P181" s="5"/>
      <c r="Q181" s="5"/>
      <c r="R181" s="5"/>
      <c r="S181" s="5"/>
      <c r="T181" s="5"/>
      <c r="U181" s="5"/>
      <c r="V181" s="5"/>
      <c r="W181" s="5"/>
      <c r="X181" s="5"/>
      <c r="Y181" s="5"/>
      <c r="Z181" s="5"/>
    </row>
    <row r="182" spans="1:26" ht="12.75" customHeight="1">
      <c r="A182" s="6" t="s">
        <v>18</v>
      </c>
      <c r="B182" s="2043" t="s">
        <v>312</v>
      </c>
      <c r="C182" s="2041"/>
      <c r="D182" s="2041"/>
      <c r="E182" s="2041"/>
      <c r="F182" s="2048"/>
      <c r="G182" s="5"/>
      <c r="H182" s="5"/>
      <c r="I182" s="5"/>
      <c r="J182" s="5"/>
      <c r="K182" s="5"/>
      <c r="L182" s="5"/>
      <c r="M182" s="5"/>
      <c r="N182" s="5"/>
      <c r="O182" s="5"/>
      <c r="P182" s="5"/>
      <c r="Q182" s="5"/>
      <c r="R182" s="5"/>
      <c r="S182" s="5"/>
      <c r="T182" s="5"/>
      <c r="U182" s="5"/>
      <c r="V182" s="5"/>
      <c r="W182" s="5"/>
      <c r="X182" s="5"/>
      <c r="Y182" s="5"/>
      <c r="Z182" s="5"/>
    </row>
    <row r="183" spans="1:26" ht="12.75" customHeight="1">
      <c r="A183" s="6" t="s">
        <v>20</v>
      </c>
      <c r="B183" s="7" t="s">
        <v>3</v>
      </c>
      <c r="C183" s="6" t="s">
        <v>21</v>
      </c>
      <c r="D183" s="20" t="s">
        <v>22</v>
      </c>
      <c r="E183" s="20" t="s">
        <v>23</v>
      </c>
      <c r="F183" s="20" t="s">
        <v>24</v>
      </c>
      <c r="G183" s="5"/>
      <c r="H183" s="5"/>
      <c r="I183" s="5"/>
      <c r="J183" s="5"/>
      <c r="K183" s="5"/>
      <c r="L183" s="5"/>
      <c r="M183" s="5"/>
      <c r="N183" s="5"/>
      <c r="O183" s="5"/>
      <c r="P183" s="5"/>
      <c r="Q183" s="5"/>
      <c r="R183" s="5"/>
      <c r="S183" s="5"/>
      <c r="T183" s="5"/>
      <c r="U183" s="5"/>
      <c r="V183" s="5"/>
      <c r="W183" s="5"/>
      <c r="X183" s="5"/>
      <c r="Y183" s="5"/>
      <c r="Z183" s="5"/>
    </row>
    <row r="184" spans="1:26" ht="12.75" customHeight="1">
      <c r="A184" s="40" t="s">
        <v>177</v>
      </c>
      <c r="B184" s="40" t="s">
        <v>313</v>
      </c>
      <c r="C184" s="40" t="s">
        <v>296</v>
      </c>
      <c r="D184" s="42" t="s">
        <v>28</v>
      </c>
      <c r="E184" s="42" t="s">
        <v>29</v>
      </c>
      <c r="F184" s="42" t="s">
        <v>69</v>
      </c>
      <c r="G184" s="5"/>
      <c r="H184" s="5"/>
      <c r="I184" s="5"/>
      <c r="J184" s="5"/>
      <c r="K184" s="5"/>
      <c r="L184" s="5"/>
      <c r="M184" s="5"/>
      <c r="N184" s="5"/>
      <c r="O184" s="5"/>
      <c r="P184" s="5"/>
      <c r="Q184" s="5"/>
      <c r="R184" s="5"/>
      <c r="S184" s="5"/>
      <c r="T184" s="5"/>
      <c r="U184" s="5"/>
      <c r="V184" s="5"/>
      <c r="W184" s="5"/>
      <c r="X184" s="5"/>
      <c r="Y184" s="5"/>
      <c r="Z184" s="5"/>
    </row>
    <row r="185" spans="1:26" ht="12.75" customHeight="1">
      <c r="A185" s="32" t="s">
        <v>314</v>
      </c>
      <c r="B185" s="32" t="s">
        <v>315</v>
      </c>
      <c r="C185" s="32" t="s">
        <v>296</v>
      </c>
      <c r="D185" s="34" t="s">
        <v>151</v>
      </c>
      <c r="E185" s="34" t="s">
        <v>37</v>
      </c>
      <c r="F185" s="34" t="s">
        <v>30</v>
      </c>
      <c r="G185" s="5"/>
      <c r="H185" s="5"/>
      <c r="I185" s="5"/>
      <c r="J185" s="5"/>
      <c r="K185" s="5"/>
      <c r="L185" s="5"/>
      <c r="M185" s="5"/>
      <c r="N185" s="5"/>
      <c r="O185" s="5"/>
      <c r="P185" s="5"/>
      <c r="Q185" s="5"/>
      <c r="R185" s="5"/>
      <c r="S185" s="5"/>
      <c r="T185" s="5"/>
      <c r="U185" s="5"/>
      <c r="V185" s="5"/>
      <c r="W185" s="5"/>
      <c r="X185" s="5"/>
      <c r="Y185" s="5"/>
      <c r="Z185" s="5"/>
    </row>
    <row r="186" spans="1:26" ht="12.75" customHeight="1">
      <c r="A186" s="43" t="s">
        <v>104</v>
      </c>
      <c r="B186" s="44" t="s">
        <v>316</v>
      </c>
      <c r="C186" s="45" t="s">
        <v>256</v>
      </c>
      <c r="D186" s="47" t="s">
        <v>39</v>
      </c>
      <c r="E186" s="47" t="s">
        <v>37</v>
      </c>
      <c r="F186" s="47" t="s">
        <v>30</v>
      </c>
      <c r="G186" s="5"/>
      <c r="H186" s="5"/>
      <c r="I186" s="5"/>
      <c r="J186" s="5"/>
      <c r="K186" s="5"/>
      <c r="L186" s="5"/>
      <c r="M186" s="5"/>
      <c r="N186" s="5"/>
      <c r="O186" s="5"/>
      <c r="P186" s="5"/>
      <c r="Q186" s="5"/>
      <c r="R186" s="5"/>
      <c r="S186" s="5"/>
      <c r="T186" s="5"/>
      <c r="U186" s="5"/>
      <c r="V186" s="5"/>
      <c r="W186" s="5"/>
      <c r="X186" s="5"/>
      <c r="Y186" s="5"/>
      <c r="Z186" s="5"/>
    </row>
    <row r="187" spans="1:26" ht="12.75" customHeight="1">
      <c r="A187" s="32" t="s">
        <v>42</v>
      </c>
      <c r="B187" s="32" t="s">
        <v>318</v>
      </c>
      <c r="C187" s="32" t="s">
        <v>296</v>
      </c>
      <c r="D187" s="34" t="s">
        <v>28</v>
      </c>
      <c r="E187" s="34" t="s">
        <v>29</v>
      </c>
      <c r="F187" s="34" t="s">
        <v>30</v>
      </c>
      <c r="G187" s="5"/>
      <c r="H187" s="5"/>
      <c r="I187" s="5"/>
      <c r="J187" s="5"/>
      <c r="K187" s="5"/>
      <c r="L187" s="5"/>
      <c r="M187" s="5"/>
      <c r="N187" s="5"/>
      <c r="O187" s="5"/>
      <c r="P187" s="5"/>
      <c r="Q187" s="5"/>
      <c r="R187" s="5"/>
      <c r="S187" s="5"/>
      <c r="T187" s="5"/>
      <c r="U187" s="5"/>
      <c r="V187" s="5"/>
      <c r="W187" s="5"/>
      <c r="X187" s="5"/>
      <c r="Y187" s="5"/>
      <c r="Z187" s="5"/>
    </row>
    <row r="188" spans="1:26" ht="12.75" customHeight="1">
      <c r="A188" s="32" t="s">
        <v>42</v>
      </c>
      <c r="B188" s="32" t="s">
        <v>319</v>
      </c>
      <c r="C188" s="32" t="s">
        <v>296</v>
      </c>
      <c r="D188" s="34" t="s">
        <v>28</v>
      </c>
      <c r="E188" s="34" t="s">
        <v>29</v>
      </c>
      <c r="F188" s="34" t="s">
        <v>69</v>
      </c>
      <c r="G188" s="5"/>
      <c r="H188" s="5"/>
      <c r="I188" s="5"/>
      <c r="J188" s="5"/>
      <c r="K188" s="5"/>
      <c r="L188" s="5"/>
      <c r="M188" s="5"/>
      <c r="N188" s="5"/>
      <c r="O188" s="5"/>
      <c r="P188" s="5"/>
      <c r="Q188" s="5"/>
      <c r="R188" s="5"/>
      <c r="S188" s="5"/>
      <c r="T188" s="5"/>
      <c r="U188" s="5"/>
      <c r="V188" s="5"/>
      <c r="W188" s="5"/>
      <c r="X188" s="5"/>
      <c r="Y188" s="5"/>
      <c r="Z188" s="5"/>
    </row>
    <row r="189" spans="1:26" ht="12.75" customHeight="1">
      <c r="A189" s="32" t="s">
        <v>42</v>
      </c>
      <c r="B189" s="32" t="s">
        <v>320</v>
      </c>
      <c r="C189" s="32" t="s">
        <v>296</v>
      </c>
      <c r="D189" s="34" t="s">
        <v>28</v>
      </c>
      <c r="E189" s="34" t="s">
        <v>40</v>
      </c>
      <c r="F189" s="34" t="s">
        <v>30</v>
      </c>
      <c r="G189" s="5"/>
      <c r="H189" s="5"/>
      <c r="I189" s="5"/>
      <c r="J189" s="5"/>
      <c r="K189" s="5"/>
      <c r="L189" s="5"/>
      <c r="M189" s="5"/>
      <c r="N189" s="5"/>
      <c r="O189" s="5"/>
      <c r="P189" s="5"/>
      <c r="Q189" s="5"/>
      <c r="R189" s="5"/>
      <c r="S189" s="5"/>
      <c r="T189" s="5"/>
      <c r="U189" s="5"/>
      <c r="V189" s="5"/>
      <c r="W189" s="5"/>
      <c r="X189" s="5"/>
      <c r="Y189" s="5"/>
      <c r="Z189" s="5"/>
    </row>
    <row r="190" spans="1:26" ht="12.75" customHeight="1">
      <c r="A190" s="32" t="s">
        <v>42</v>
      </c>
      <c r="B190" s="49" t="s">
        <v>321</v>
      </c>
      <c r="C190" s="32" t="s">
        <v>296</v>
      </c>
      <c r="D190" s="34" t="s">
        <v>28</v>
      </c>
      <c r="E190" s="34" t="s">
        <v>40</v>
      </c>
      <c r="F190" s="34" t="s">
        <v>30</v>
      </c>
      <c r="G190" s="5"/>
      <c r="H190" s="5"/>
      <c r="I190" s="5"/>
      <c r="J190" s="5"/>
      <c r="K190" s="5"/>
      <c r="L190" s="5"/>
      <c r="M190" s="5"/>
      <c r="N190" s="5"/>
      <c r="O190" s="5"/>
      <c r="P190" s="5"/>
      <c r="Q190" s="5"/>
      <c r="R190" s="5"/>
      <c r="S190" s="5"/>
      <c r="T190" s="5"/>
      <c r="U190" s="5"/>
      <c r="V190" s="5"/>
      <c r="W190" s="5"/>
      <c r="X190" s="5"/>
      <c r="Y190" s="5"/>
      <c r="Z190" s="5"/>
    </row>
    <row r="191" spans="1:26" ht="12.75" customHeight="1">
      <c r="A191" s="19" t="s">
        <v>42</v>
      </c>
      <c r="B191" s="21" t="s">
        <v>322</v>
      </c>
      <c r="C191" s="19" t="s">
        <v>296</v>
      </c>
      <c r="D191" s="22" t="s">
        <v>28</v>
      </c>
      <c r="E191" s="22" t="s">
        <v>37</v>
      </c>
      <c r="F191" s="22" t="s">
        <v>30</v>
      </c>
      <c r="G191" s="5"/>
      <c r="H191" s="5"/>
      <c r="I191" s="5"/>
      <c r="J191" s="5"/>
      <c r="K191" s="5"/>
      <c r="L191" s="5"/>
      <c r="M191" s="5"/>
      <c r="N191" s="5"/>
      <c r="O191" s="5"/>
      <c r="P191" s="5"/>
      <c r="Q191" s="5"/>
      <c r="R191" s="5"/>
      <c r="S191" s="5"/>
      <c r="T191" s="5"/>
      <c r="U191" s="5"/>
      <c r="V191" s="5"/>
      <c r="W191" s="5"/>
      <c r="X191" s="5"/>
      <c r="Y191" s="5"/>
      <c r="Z191" s="5"/>
    </row>
    <row r="192" spans="1:26" ht="12.75" customHeight="1">
      <c r="A192" s="19" t="s">
        <v>42</v>
      </c>
      <c r="B192" s="21" t="s">
        <v>323</v>
      </c>
      <c r="C192" s="19" t="s">
        <v>296</v>
      </c>
      <c r="D192" s="22" t="s">
        <v>28</v>
      </c>
      <c r="E192" s="22" t="s">
        <v>37</v>
      </c>
      <c r="F192" s="22" t="s">
        <v>30</v>
      </c>
      <c r="G192" s="5"/>
      <c r="H192" s="5"/>
      <c r="I192" s="5"/>
      <c r="J192" s="5"/>
      <c r="K192" s="5"/>
      <c r="L192" s="5"/>
      <c r="M192" s="5"/>
      <c r="N192" s="5"/>
      <c r="O192" s="5"/>
      <c r="P192" s="5"/>
      <c r="Q192" s="5"/>
      <c r="R192" s="5"/>
      <c r="S192" s="5"/>
      <c r="T192" s="5"/>
      <c r="U192" s="5"/>
      <c r="V192" s="5"/>
      <c r="W192" s="5"/>
      <c r="X192" s="5"/>
      <c r="Y192" s="5"/>
      <c r="Z192" s="5"/>
    </row>
    <row r="193" spans="1:26" ht="12.75" customHeight="1">
      <c r="A193" s="19" t="s">
        <v>42</v>
      </c>
      <c r="B193" s="21" t="s">
        <v>324</v>
      </c>
      <c r="C193" s="19" t="s">
        <v>325</v>
      </c>
      <c r="D193" s="22" t="s">
        <v>28</v>
      </c>
      <c r="E193" s="22" t="s">
        <v>37</v>
      </c>
      <c r="F193" s="22" t="s">
        <v>30</v>
      </c>
      <c r="G193" s="5"/>
      <c r="H193" s="5"/>
      <c r="I193" s="5"/>
      <c r="J193" s="5"/>
      <c r="K193" s="5"/>
      <c r="L193" s="5"/>
      <c r="M193" s="5"/>
      <c r="N193" s="5"/>
      <c r="O193" s="5"/>
      <c r="P193" s="5"/>
      <c r="Q193" s="5"/>
      <c r="R193" s="5"/>
      <c r="S193" s="5"/>
      <c r="T193" s="5"/>
      <c r="U193" s="5"/>
      <c r="V193" s="5"/>
      <c r="W193" s="5"/>
      <c r="X193" s="5"/>
      <c r="Y193" s="5"/>
      <c r="Z193" s="5"/>
    </row>
    <row r="194" spans="1:26" ht="12.75" customHeight="1">
      <c r="A194" s="6" t="s">
        <v>18</v>
      </c>
      <c r="B194" s="2043" t="s">
        <v>326</v>
      </c>
      <c r="C194" s="2041"/>
      <c r="D194" s="2041"/>
      <c r="E194" s="2041"/>
      <c r="F194" s="2048"/>
      <c r="G194" s="5"/>
      <c r="H194" s="5"/>
      <c r="I194" s="5"/>
      <c r="J194" s="5"/>
      <c r="K194" s="5"/>
      <c r="L194" s="5"/>
      <c r="M194" s="5"/>
      <c r="N194" s="5"/>
      <c r="O194" s="5"/>
      <c r="P194" s="5"/>
      <c r="Q194" s="5"/>
      <c r="R194" s="5"/>
      <c r="S194" s="5"/>
      <c r="T194" s="5"/>
      <c r="U194" s="5"/>
      <c r="V194" s="5"/>
      <c r="W194" s="5"/>
      <c r="X194" s="5"/>
      <c r="Y194" s="5"/>
      <c r="Z194" s="5"/>
    </row>
    <row r="195" spans="1:26" ht="12.75" customHeight="1">
      <c r="A195" s="6" t="s">
        <v>20</v>
      </c>
      <c r="B195" s="7" t="s">
        <v>3</v>
      </c>
      <c r="C195" s="6" t="s">
        <v>21</v>
      </c>
      <c r="D195" s="20" t="s">
        <v>22</v>
      </c>
      <c r="E195" s="20" t="s">
        <v>23</v>
      </c>
      <c r="F195" s="20" t="s">
        <v>24</v>
      </c>
      <c r="G195" s="5"/>
      <c r="H195" s="5"/>
      <c r="I195" s="5"/>
      <c r="J195" s="5"/>
      <c r="K195" s="5"/>
      <c r="L195" s="5"/>
      <c r="M195" s="5"/>
      <c r="N195" s="5"/>
      <c r="O195" s="5"/>
      <c r="P195" s="5"/>
      <c r="Q195" s="5"/>
      <c r="R195" s="5"/>
      <c r="S195" s="5"/>
      <c r="T195" s="5"/>
      <c r="U195" s="5"/>
      <c r="V195" s="5"/>
      <c r="W195" s="5"/>
      <c r="X195" s="5"/>
      <c r="Y195" s="5"/>
      <c r="Z195" s="5"/>
    </row>
    <row r="196" spans="1:26" ht="12.75" customHeight="1">
      <c r="A196" s="19" t="s">
        <v>35</v>
      </c>
      <c r="B196" s="21" t="s">
        <v>327</v>
      </c>
      <c r="C196" s="19" t="s">
        <v>328</v>
      </c>
      <c r="D196" s="22" t="s">
        <v>28</v>
      </c>
      <c r="E196" s="22" t="s">
        <v>29</v>
      </c>
      <c r="F196" s="22" t="s">
        <v>30</v>
      </c>
      <c r="G196" s="5"/>
      <c r="H196" s="5"/>
      <c r="I196" s="5"/>
      <c r="J196" s="5"/>
      <c r="K196" s="5"/>
      <c r="L196" s="5"/>
      <c r="M196" s="5"/>
      <c r="N196" s="5"/>
      <c r="O196" s="5"/>
      <c r="P196" s="5"/>
      <c r="Q196" s="5"/>
      <c r="R196" s="5"/>
      <c r="S196" s="5"/>
      <c r="T196" s="5"/>
      <c r="U196" s="5"/>
      <c r="V196" s="5"/>
      <c r="W196" s="5"/>
      <c r="X196" s="5"/>
      <c r="Y196" s="5"/>
      <c r="Z196" s="5"/>
    </row>
    <row r="197" spans="1:26" ht="12.75" customHeight="1">
      <c r="A197" s="19" t="s">
        <v>329</v>
      </c>
      <c r="B197" s="21" t="s">
        <v>330</v>
      </c>
      <c r="C197" s="19" t="s">
        <v>331</v>
      </c>
      <c r="D197" s="22" t="s">
        <v>28</v>
      </c>
      <c r="E197" s="22" t="s">
        <v>29</v>
      </c>
      <c r="F197" s="22" t="s">
        <v>30</v>
      </c>
      <c r="G197" s="5"/>
      <c r="H197" s="5"/>
      <c r="I197" s="5"/>
      <c r="J197" s="5"/>
      <c r="K197" s="5"/>
      <c r="L197" s="5"/>
      <c r="M197" s="5"/>
      <c r="N197" s="5"/>
      <c r="O197" s="5"/>
      <c r="P197" s="5"/>
      <c r="Q197" s="5"/>
      <c r="R197" s="5"/>
      <c r="S197" s="5"/>
      <c r="T197" s="5"/>
      <c r="U197" s="5"/>
      <c r="V197" s="5"/>
      <c r="W197" s="5"/>
      <c r="X197" s="5"/>
      <c r="Y197" s="5"/>
      <c r="Z197" s="5"/>
    </row>
    <row r="198" spans="1:26" ht="12.75" customHeight="1">
      <c r="A198" s="32" t="s">
        <v>329</v>
      </c>
      <c r="B198" s="32" t="s">
        <v>332</v>
      </c>
      <c r="C198" s="32" t="s">
        <v>331</v>
      </c>
      <c r="D198" s="34" t="s">
        <v>28</v>
      </c>
      <c r="E198" s="34" t="s">
        <v>40</v>
      </c>
      <c r="F198" s="34" t="s">
        <v>30</v>
      </c>
      <c r="G198" s="5"/>
      <c r="H198" s="5"/>
      <c r="I198" s="5"/>
      <c r="J198" s="5"/>
      <c r="K198" s="5"/>
      <c r="L198" s="5"/>
      <c r="M198" s="5"/>
      <c r="N198" s="5"/>
      <c r="O198" s="5"/>
      <c r="P198" s="5"/>
      <c r="Q198" s="5"/>
      <c r="R198" s="5"/>
      <c r="S198" s="5"/>
      <c r="T198" s="5"/>
      <c r="U198" s="5"/>
      <c r="V198" s="5"/>
      <c r="W198" s="5"/>
      <c r="X198" s="5"/>
      <c r="Y198" s="5"/>
      <c r="Z198" s="5"/>
    </row>
    <row r="199" spans="1:26" ht="12.75" customHeight="1">
      <c r="A199" s="32" t="s">
        <v>329</v>
      </c>
      <c r="B199" s="32" t="s">
        <v>334</v>
      </c>
      <c r="C199" s="32" t="s">
        <v>335</v>
      </c>
      <c r="D199" s="34" t="s">
        <v>28</v>
      </c>
      <c r="E199" s="34" t="s">
        <v>37</v>
      </c>
      <c r="F199" s="34" t="s">
        <v>30</v>
      </c>
      <c r="G199" s="5"/>
      <c r="H199" s="5"/>
      <c r="I199" s="5"/>
      <c r="J199" s="5"/>
      <c r="K199" s="5"/>
      <c r="L199" s="5"/>
      <c r="M199" s="5"/>
      <c r="N199" s="5"/>
      <c r="O199" s="5"/>
      <c r="P199" s="5"/>
      <c r="Q199" s="5"/>
      <c r="R199" s="5"/>
      <c r="S199" s="5"/>
      <c r="T199" s="5"/>
      <c r="U199" s="5"/>
      <c r="V199" s="5"/>
      <c r="W199" s="5"/>
      <c r="X199" s="5"/>
      <c r="Y199" s="5"/>
      <c r="Z199" s="5"/>
    </row>
    <row r="200" spans="1:26" ht="12.75" customHeight="1">
      <c r="A200" s="19" t="s">
        <v>336</v>
      </c>
      <c r="B200" s="21" t="s">
        <v>337</v>
      </c>
      <c r="C200" s="19" t="s">
        <v>338</v>
      </c>
      <c r="D200" s="22" t="s">
        <v>28</v>
      </c>
      <c r="E200" s="22" t="s">
        <v>29</v>
      </c>
      <c r="F200" s="22" t="s">
        <v>30</v>
      </c>
      <c r="G200" s="5"/>
      <c r="H200" s="5"/>
      <c r="I200" s="5"/>
      <c r="J200" s="5"/>
      <c r="K200" s="5"/>
      <c r="L200" s="5"/>
      <c r="M200" s="5"/>
      <c r="N200" s="5"/>
      <c r="O200" s="5"/>
      <c r="P200" s="5"/>
      <c r="Q200" s="5"/>
      <c r="R200" s="5"/>
      <c r="S200" s="5"/>
      <c r="T200" s="5"/>
      <c r="U200" s="5"/>
      <c r="V200" s="5"/>
      <c r="W200" s="5"/>
      <c r="X200" s="5"/>
      <c r="Y200" s="5"/>
      <c r="Z200" s="5"/>
    </row>
    <row r="201" spans="1:26" ht="12.75" customHeight="1">
      <c r="A201" s="19" t="s">
        <v>42</v>
      </c>
      <c r="B201" s="21" t="s">
        <v>339</v>
      </c>
      <c r="C201" s="19" t="s">
        <v>340</v>
      </c>
      <c r="D201" s="22" t="s">
        <v>28</v>
      </c>
      <c r="E201" s="22" t="s">
        <v>29</v>
      </c>
      <c r="F201" s="22" t="s">
        <v>69</v>
      </c>
      <c r="G201" s="5"/>
      <c r="H201" s="5"/>
      <c r="I201" s="5"/>
      <c r="J201" s="5"/>
      <c r="K201" s="5"/>
      <c r="L201" s="5"/>
      <c r="M201" s="5"/>
      <c r="N201" s="5"/>
      <c r="O201" s="5"/>
      <c r="P201" s="5"/>
      <c r="Q201" s="5"/>
      <c r="R201" s="5"/>
      <c r="S201" s="5"/>
      <c r="T201" s="5"/>
      <c r="U201" s="5"/>
      <c r="V201" s="5"/>
      <c r="W201" s="5"/>
      <c r="X201" s="5"/>
      <c r="Y201" s="5"/>
      <c r="Z201" s="5"/>
    </row>
    <row r="202" spans="1:26" ht="12.75" customHeight="1">
      <c r="A202" s="19" t="s">
        <v>42</v>
      </c>
      <c r="B202" s="21" t="s">
        <v>341</v>
      </c>
      <c r="C202" s="19" t="s">
        <v>342</v>
      </c>
      <c r="D202" s="22" t="s">
        <v>28</v>
      </c>
      <c r="E202" s="22" t="s">
        <v>29</v>
      </c>
      <c r="F202" s="22" t="s">
        <v>69</v>
      </c>
      <c r="G202" s="5"/>
      <c r="H202" s="5"/>
      <c r="I202" s="5"/>
      <c r="J202" s="5"/>
      <c r="K202" s="5"/>
      <c r="L202" s="5"/>
      <c r="M202" s="5"/>
      <c r="N202" s="5"/>
      <c r="O202" s="5"/>
      <c r="P202" s="5"/>
      <c r="Q202" s="5"/>
      <c r="R202" s="5"/>
      <c r="S202" s="5"/>
      <c r="T202" s="5"/>
      <c r="U202" s="5"/>
      <c r="V202" s="5"/>
      <c r="W202" s="5"/>
      <c r="X202" s="5"/>
      <c r="Y202" s="5"/>
      <c r="Z202" s="5"/>
    </row>
    <row r="203" spans="1:26" ht="12.75" customHeight="1">
      <c r="A203" s="19" t="s">
        <v>42</v>
      </c>
      <c r="B203" s="21" t="s">
        <v>343</v>
      </c>
      <c r="C203" s="19" t="s">
        <v>344</v>
      </c>
      <c r="D203" s="22" t="s">
        <v>28</v>
      </c>
      <c r="E203" s="22" t="s">
        <v>29</v>
      </c>
      <c r="F203" s="22" t="s">
        <v>30</v>
      </c>
      <c r="G203" s="5"/>
      <c r="H203" s="5"/>
      <c r="I203" s="5"/>
      <c r="J203" s="5"/>
      <c r="K203" s="5"/>
      <c r="L203" s="5"/>
      <c r="M203" s="5"/>
      <c r="N203" s="5"/>
      <c r="O203" s="5"/>
      <c r="P203" s="5"/>
      <c r="Q203" s="5"/>
      <c r="R203" s="5"/>
      <c r="S203" s="5"/>
      <c r="T203" s="5"/>
      <c r="U203" s="5"/>
      <c r="V203" s="5"/>
      <c r="W203" s="5"/>
      <c r="X203" s="5"/>
      <c r="Y203" s="5"/>
      <c r="Z203" s="5"/>
    </row>
    <row r="204" spans="1:26" ht="12.75" customHeight="1">
      <c r="A204" s="19" t="s">
        <v>42</v>
      </c>
      <c r="B204" s="21" t="s">
        <v>345</v>
      </c>
      <c r="C204" s="19" t="s">
        <v>346</v>
      </c>
      <c r="D204" s="22" t="s">
        <v>28</v>
      </c>
      <c r="E204" s="22" t="s">
        <v>29</v>
      </c>
      <c r="F204" s="22" t="s">
        <v>30</v>
      </c>
      <c r="G204" s="5"/>
      <c r="H204" s="5"/>
      <c r="I204" s="5"/>
      <c r="J204" s="5"/>
      <c r="K204" s="5"/>
      <c r="L204" s="5"/>
      <c r="M204" s="5"/>
      <c r="N204" s="5"/>
      <c r="O204" s="5"/>
      <c r="P204" s="5"/>
      <c r="Q204" s="5"/>
      <c r="R204" s="5"/>
      <c r="S204" s="5"/>
      <c r="T204" s="5"/>
      <c r="U204" s="5"/>
      <c r="V204" s="5"/>
      <c r="W204" s="5"/>
      <c r="X204" s="5"/>
      <c r="Y204" s="5"/>
      <c r="Z204" s="5"/>
    </row>
    <row r="205" spans="1:26" ht="12.75" customHeight="1">
      <c r="A205" s="19" t="s">
        <v>42</v>
      </c>
      <c r="B205" s="21" t="s">
        <v>347</v>
      </c>
      <c r="C205" s="19" t="s">
        <v>348</v>
      </c>
      <c r="D205" s="22" t="s">
        <v>28</v>
      </c>
      <c r="E205" s="22" t="s">
        <v>29</v>
      </c>
      <c r="F205" s="22" t="s">
        <v>30</v>
      </c>
      <c r="G205" s="5"/>
      <c r="H205" s="5"/>
      <c r="I205" s="5"/>
      <c r="J205" s="5"/>
      <c r="K205" s="5"/>
      <c r="L205" s="5"/>
      <c r="M205" s="5"/>
      <c r="N205" s="5"/>
      <c r="O205" s="5"/>
      <c r="P205" s="5"/>
      <c r="Q205" s="5"/>
      <c r="R205" s="5"/>
      <c r="S205" s="5"/>
      <c r="T205" s="5"/>
      <c r="U205" s="5"/>
      <c r="V205" s="5"/>
      <c r="W205" s="5"/>
      <c r="X205" s="5"/>
      <c r="Y205" s="5"/>
      <c r="Z205" s="5"/>
    </row>
    <row r="206" spans="1:26" ht="12.75" customHeight="1">
      <c r="A206" s="19" t="s">
        <v>336</v>
      </c>
      <c r="B206" s="21" t="s">
        <v>349</v>
      </c>
      <c r="C206" s="19" t="s">
        <v>350</v>
      </c>
      <c r="D206" s="22" t="s">
        <v>28</v>
      </c>
      <c r="E206" s="22" t="s">
        <v>29</v>
      </c>
      <c r="F206" s="22" t="s">
        <v>69</v>
      </c>
      <c r="G206" s="5"/>
      <c r="H206" s="5"/>
      <c r="I206" s="5"/>
      <c r="J206" s="5"/>
      <c r="K206" s="5"/>
      <c r="L206" s="5"/>
      <c r="M206" s="5"/>
      <c r="N206" s="5"/>
      <c r="O206" s="5"/>
      <c r="P206" s="5"/>
      <c r="Q206" s="5"/>
      <c r="R206" s="5"/>
      <c r="S206" s="5"/>
      <c r="T206" s="5"/>
      <c r="U206" s="5"/>
      <c r="V206" s="5"/>
      <c r="W206" s="5"/>
      <c r="X206" s="5"/>
      <c r="Y206" s="5"/>
      <c r="Z206" s="5"/>
    </row>
    <row r="207" spans="1:26" ht="12.75" customHeight="1">
      <c r="A207" s="32" t="s">
        <v>42</v>
      </c>
      <c r="B207" s="32" t="s">
        <v>351</v>
      </c>
      <c r="C207" s="32" t="s">
        <v>338</v>
      </c>
      <c r="D207" s="34" t="s">
        <v>28</v>
      </c>
      <c r="E207" s="34" t="s">
        <v>40</v>
      </c>
      <c r="F207" s="34" t="s">
        <v>30</v>
      </c>
      <c r="G207" s="5"/>
      <c r="H207" s="5"/>
      <c r="I207" s="5"/>
      <c r="J207" s="5"/>
      <c r="K207" s="5"/>
      <c r="L207" s="5"/>
      <c r="M207" s="5"/>
      <c r="N207" s="5"/>
      <c r="O207" s="5"/>
      <c r="P207" s="5"/>
      <c r="Q207" s="5"/>
      <c r="R207" s="5"/>
      <c r="S207" s="5"/>
      <c r="T207" s="5"/>
      <c r="U207" s="5"/>
      <c r="V207" s="5"/>
      <c r="W207" s="5"/>
      <c r="X207" s="5"/>
      <c r="Y207" s="5"/>
      <c r="Z207" s="5"/>
    </row>
    <row r="208" spans="1:26" ht="12.75" customHeight="1">
      <c r="A208" s="19" t="s">
        <v>42</v>
      </c>
      <c r="B208" s="21" t="s">
        <v>353</v>
      </c>
      <c r="C208" s="19" t="s">
        <v>354</v>
      </c>
      <c r="D208" s="22" t="s">
        <v>28</v>
      </c>
      <c r="E208" s="22" t="s">
        <v>40</v>
      </c>
      <c r="F208" s="22" t="s">
        <v>30</v>
      </c>
      <c r="G208" s="5"/>
      <c r="H208" s="5"/>
      <c r="I208" s="5"/>
      <c r="J208" s="5"/>
      <c r="K208" s="5"/>
      <c r="L208" s="5"/>
      <c r="M208" s="5"/>
      <c r="N208" s="5"/>
      <c r="O208" s="5"/>
      <c r="P208" s="5"/>
      <c r="Q208" s="5"/>
      <c r="R208" s="5"/>
      <c r="S208" s="5"/>
      <c r="T208" s="5"/>
      <c r="U208" s="5"/>
      <c r="V208" s="5"/>
      <c r="W208" s="5"/>
      <c r="X208" s="5"/>
      <c r="Y208" s="5"/>
      <c r="Z208" s="5"/>
    </row>
    <row r="209" spans="1:26" ht="12.75" customHeight="1">
      <c r="A209" s="19" t="s">
        <v>42</v>
      </c>
      <c r="B209" s="21" t="s">
        <v>355</v>
      </c>
      <c r="C209" s="19" t="s">
        <v>356</v>
      </c>
      <c r="D209" s="22" t="s">
        <v>28</v>
      </c>
      <c r="E209" s="25" t="s">
        <v>40</v>
      </c>
      <c r="F209" s="22" t="s">
        <v>30</v>
      </c>
      <c r="G209" s="5"/>
      <c r="H209" s="5"/>
      <c r="I209" s="5"/>
      <c r="J209" s="5"/>
      <c r="K209" s="5"/>
      <c r="L209" s="5"/>
      <c r="M209" s="5"/>
      <c r="N209" s="5"/>
      <c r="O209" s="5"/>
      <c r="P209" s="5"/>
      <c r="Q209" s="5"/>
      <c r="R209" s="5"/>
      <c r="S209" s="5"/>
      <c r="T209" s="5"/>
      <c r="U209" s="5"/>
      <c r="V209" s="5"/>
      <c r="W209" s="5"/>
      <c r="X209" s="5"/>
      <c r="Y209" s="5"/>
      <c r="Z209" s="5"/>
    </row>
    <row r="210" spans="1:26" ht="12.75" customHeight="1">
      <c r="A210" s="19" t="s">
        <v>42</v>
      </c>
      <c r="B210" s="21" t="s">
        <v>357</v>
      </c>
      <c r="C210" s="19" t="s">
        <v>356</v>
      </c>
      <c r="D210" s="22" t="s">
        <v>28</v>
      </c>
      <c r="E210" s="22" t="s">
        <v>40</v>
      </c>
      <c r="F210" s="22" t="s">
        <v>30</v>
      </c>
      <c r="G210" s="5"/>
      <c r="H210" s="5"/>
      <c r="I210" s="5"/>
      <c r="J210" s="5"/>
      <c r="K210" s="5"/>
      <c r="L210" s="5"/>
      <c r="M210" s="5"/>
      <c r="N210" s="5"/>
      <c r="O210" s="5"/>
      <c r="P210" s="5"/>
      <c r="Q210" s="5"/>
      <c r="R210" s="5"/>
      <c r="S210" s="5"/>
      <c r="T210" s="5"/>
      <c r="U210" s="5"/>
      <c r="V210" s="5"/>
      <c r="W210" s="5"/>
      <c r="X210" s="5"/>
      <c r="Y210" s="5"/>
      <c r="Z210" s="5"/>
    </row>
    <row r="211" spans="1:26" ht="12.75" customHeight="1">
      <c r="A211" s="19" t="s">
        <v>42</v>
      </c>
      <c r="B211" s="21" t="s">
        <v>359</v>
      </c>
      <c r="C211" s="19" t="s">
        <v>356</v>
      </c>
      <c r="D211" s="22" t="s">
        <v>28</v>
      </c>
      <c r="E211" s="22" t="s">
        <v>40</v>
      </c>
      <c r="F211" s="22" t="s">
        <v>30</v>
      </c>
      <c r="G211" s="5"/>
      <c r="H211" s="5"/>
      <c r="I211" s="5"/>
      <c r="J211" s="5"/>
      <c r="K211" s="5"/>
      <c r="L211" s="5"/>
      <c r="M211" s="5"/>
      <c r="N211" s="5"/>
      <c r="O211" s="5"/>
      <c r="P211" s="5"/>
      <c r="Q211" s="5"/>
      <c r="R211" s="5"/>
      <c r="S211" s="5"/>
      <c r="T211" s="5"/>
      <c r="U211" s="5"/>
      <c r="V211" s="5"/>
      <c r="W211" s="5"/>
      <c r="X211" s="5"/>
      <c r="Y211" s="5"/>
      <c r="Z211" s="5"/>
    </row>
    <row r="212" spans="1:26" ht="12.75" customHeight="1">
      <c r="A212" s="19" t="s">
        <v>42</v>
      </c>
      <c r="B212" s="21" t="s">
        <v>360</v>
      </c>
      <c r="C212" s="19" t="s">
        <v>361</v>
      </c>
      <c r="D212" s="22" t="s">
        <v>28</v>
      </c>
      <c r="E212" s="22" t="s">
        <v>40</v>
      </c>
      <c r="F212" s="22" t="s">
        <v>30</v>
      </c>
      <c r="G212" s="5"/>
      <c r="H212" s="5"/>
      <c r="I212" s="5"/>
      <c r="J212" s="5"/>
      <c r="K212" s="5"/>
      <c r="L212" s="5"/>
      <c r="M212" s="5"/>
      <c r="N212" s="5"/>
      <c r="O212" s="5"/>
      <c r="P212" s="5"/>
      <c r="Q212" s="5"/>
      <c r="R212" s="5"/>
      <c r="S212" s="5"/>
      <c r="T212" s="5"/>
      <c r="U212" s="5"/>
      <c r="V212" s="5"/>
      <c r="W212" s="5"/>
      <c r="X212" s="5"/>
      <c r="Y212" s="5"/>
      <c r="Z212" s="5"/>
    </row>
    <row r="213" spans="1:26" ht="12.75" customHeight="1">
      <c r="A213" s="19" t="s">
        <v>42</v>
      </c>
      <c r="B213" s="21" t="s">
        <v>363</v>
      </c>
      <c r="C213" s="19" t="s">
        <v>328</v>
      </c>
      <c r="D213" s="22" t="s">
        <v>28</v>
      </c>
      <c r="E213" s="25" t="s">
        <v>40</v>
      </c>
      <c r="F213" s="22" t="s">
        <v>30</v>
      </c>
      <c r="G213" s="5"/>
      <c r="H213" s="5"/>
      <c r="I213" s="5"/>
      <c r="J213" s="5"/>
      <c r="K213" s="5"/>
      <c r="L213" s="5"/>
      <c r="M213" s="5"/>
      <c r="N213" s="5"/>
      <c r="O213" s="5"/>
      <c r="P213" s="5"/>
      <c r="Q213" s="5"/>
      <c r="R213" s="5"/>
      <c r="S213" s="5"/>
      <c r="T213" s="5"/>
      <c r="U213" s="5"/>
      <c r="V213" s="5"/>
      <c r="W213" s="5"/>
      <c r="X213" s="5"/>
      <c r="Y213" s="5"/>
      <c r="Z213" s="5"/>
    </row>
    <row r="214" spans="1:26" ht="12.75" customHeight="1">
      <c r="A214" s="19" t="s">
        <v>42</v>
      </c>
      <c r="B214" s="21" t="s">
        <v>364</v>
      </c>
      <c r="C214" s="19" t="s">
        <v>366</v>
      </c>
      <c r="D214" s="22" t="s">
        <v>39</v>
      </c>
      <c r="E214" s="22" t="s">
        <v>37</v>
      </c>
      <c r="F214" s="22" t="s">
        <v>30</v>
      </c>
      <c r="G214" s="5"/>
      <c r="H214" s="5"/>
      <c r="I214" s="5"/>
      <c r="J214" s="5"/>
      <c r="K214" s="5"/>
      <c r="L214" s="5"/>
      <c r="M214" s="5"/>
      <c r="N214" s="5"/>
      <c r="O214" s="5"/>
      <c r="P214" s="5"/>
      <c r="Q214" s="5"/>
      <c r="R214" s="5"/>
      <c r="S214" s="5"/>
      <c r="T214" s="5"/>
      <c r="U214" s="5"/>
      <c r="V214" s="5"/>
      <c r="W214" s="5"/>
      <c r="X214" s="5"/>
      <c r="Y214" s="5"/>
      <c r="Z214" s="5"/>
    </row>
    <row r="215" spans="1:26" ht="12.75" customHeight="1">
      <c r="A215" s="19" t="s">
        <v>48</v>
      </c>
      <c r="B215" s="21" t="s">
        <v>367</v>
      </c>
      <c r="C215" s="19" t="s">
        <v>356</v>
      </c>
      <c r="D215" s="22" t="s">
        <v>28</v>
      </c>
      <c r="E215" s="22" t="s">
        <v>29</v>
      </c>
      <c r="F215" s="22" t="s">
        <v>30</v>
      </c>
      <c r="G215" s="5"/>
      <c r="H215" s="5"/>
      <c r="I215" s="5"/>
      <c r="J215" s="5"/>
      <c r="K215" s="5"/>
      <c r="L215" s="5"/>
      <c r="M215" s="5"/>
      <c r="N215" s="5"/>
      <c r="O215" s="5"/>
      <c r="P215" s="5"/>
      <c r="Q215" s="5"/>
      <c r="R215" s="5"/>
      <c r="S215" s="5"/>
      <c r="T215" s="5"/>
      <c r="U215" s="5"/>
      <c r="V215" s="5"/>
      <c r="W215" s="5"/>
      <c r="X215" s="5"/>
      <c r="Y215" s="5"/>
      <c r="Z215" s="5"/>
    </row>
    <row r="216" spans="1:26" ht="12.75" customHeight="1">
      <c r="A216" s="19" t="s">
        <v>240</v>
      </c>
      <c r="B216" s="21" t="s">
        <v>369</v>
      </c>
      <c r="C216" s="19" t="s">
        <v>350</v>
      </c>
      <c r="D216" s="22" t="s">
        <v>28</v>
      </c>
      <c r="E216" s="22" t="s">
        <v>29</v>
      </c>
      <c r="F216" s="22" t="s">
        <v>69</v>
      </c>
      <c r="G216" s="5"/>
      <c r="H216" s="5"/>
      <c r="I216" s="5"/>
      <c r="J216" s="5"/>
      <c r="K216" s="5"/>
      <c r="L216" s="5"/>
      <c r="M216" s="5"/>
      <c r="N216" s="5"/>
      <c r="O216" s="5"/>
      <c r="P216" s="5"/>
      <c r="Q216" s="5"/>
      <c r="R216" s="5"/>
      <c r="S216" s="5"/>
      <c r="T216" s="5"/>
      <c r="U216" s="5"/>
      <c r="V216" s="5"/>
      <c r="W216" s="5"/>
      <c r="X216" s="5"/>
      <c r="Y216" s="5"/>
      <c r="Z216" s="5"/>
    </row>
    <row r="217" spans="1:26" ht="12.75" customHeight="1">
      <c r="A217" s="6" t="s">
        <v>18</v>
      </c>
      <c r="B217" s="2043" t="s">
        <v>333</v>
      </c>
      <c r="C217" s="2041"/>
      <c r="D217" s="2041"/>
      <c r="E217" s="2041"/>
      <c r="F217" s="2048"/>
      <c r="G217" s="5"/>
      <c r="H217" s="5"/>
      <c r="I217" s="5"/>
      <c r="J217" s="5"/>
      <c r="K217" s="5"/>
      <c r="L217" s="5"/>
      <c r="M217" s="5"/>
      <c r="N217" s="5"/>
      <c r="O217" s="5"/>
      <c r="P217" s="5"/>
      <c r="Q217" s="5"/>
      <c r="R217" s="5"/>
      <c r="S217" s="5"/>
      <c r="T217" s="5"/>
      <c r="U217" s="5"/>
      <c r="V217" s="5"/>
      <c r="W217" s="5"/>
      <c r="X217" s="5"/>
      <c r="Y217" s="5"/>
      <c r="Z217" s="5"/>
    </row>
    <row r="218" spans="1:26" ht="12.75" customHeight="1">
      <c r="A218" s="6" t="s">
        <v>20</v>
      </c>
      <c r="B218" s="7" t="s">
        <v>3</v>
      </c>
      <c r="C218" s="6" t="s">
        <v>21</v>
      </c>
      <c r="D218" s="20" t="s">
        <v>22</v>
      </c>
      <c r="E218" s="20" t="s">
        <v>23</v>
      </c>
      <c r="F218" s="20" t="s">
        <v>24</v>
      </c>
      <c r="G218" s="5"/>
      <c r="H218" s="5"/>
      <c r="I218" s="5"/>
      <c r="J218" s="5"/>
      <c r="K218" s="5"/>
      <c r="L218" s="5"/>
      <c r="M218" s="5"/>
      <c r="N218" s="5"/>
      <c r="O218" s="5"/>
      <c r="P218" s="5"/>
      <c r="Q218" s="5"/>
      <c r="R218" s="5"/>
      <c r="S218" s="5"/>
      <c r="T218" s="5"/>
      <c r="U218" s="5"/>
      <c r="V218" s="5"/>
      <c r="W218" s="5"/>
      <c r="X218" s="5"/>
      <c r="Y218" s="5"/>
      <c r="Z218" s="5"/>
    </row>
    <row r="219" spans="1:26" ht="12.75" customHeight="1">
      <c r="A219" s="19" t="s">
        <v>314</v>
      </c>
      <c r="B219" s="21" t="s">
        <v>370</v>
      </c>
      <c r="C219" s="19" t="s">
        <v>371</v>
      </c>
      <c r="D219" s="22" t="s">
        <v>28</v>
      </c>
      <c r="E219" s="22" t="s">
        <v>29</v>
      </c>
      <c r="F219" s="22" t="s">
        <v>30</v>
      </c>
      <c r="G219" s="5"/>
      <c r="H219" s="5"/>
      <c r="I219" s="5"/>
      <c r="J219" s="5"/>
      <c r="K219" s="5"/>
      <c r="L219" s="5"/>
      <c r="M219" s="5"/>
      <c r="N219" s="5"/>
      <c r="O219" s="5"/>
      <c r="P219" s="5"/>
      <c r="Q219" s="5"/>
      <c r="R219" s="5"/>
      <c r="S219" s="5"/>
      <c r="T219" s="5"/>
      <c r="U219" s="5"/>
      <c r="V219" s="5"/>
      <c r="W219" s="5"/>
      <c r="X219" s="5"/>
      <c r="Y219" s="5"/>
      <c r="Z219" s="5"/>
    </row>
    <row r="220" spans="1:26" ht="12.75" customHeight="1">
      <c r="A220" s="19" t="s">
        <v>35</v>
      </c>
      <c r="B220" s="21" t="s">
        <v>372</v>
      </c>
      <c r="C220" s="19" t="s">
        <v>373</v>
      </c>
      <c r="D220" s="22" t="s">
        <v>28</v>
      </c>
      <c r="E220" s="22" t="s">
        <v>37</v>
      </c>
      <c r="F220" s="22" t="s">
        <v>30</v>
      </c>
      <c r="G220" s="5"/>
      <c r="H220" s="5"/>
      <c r="I220" s="5"/>
      <c r="J220" s="5"/>
      <c r="K220" s="5"/>
      <c r="L220" s="5"/>
      <c r="M220" s="5"/>
      <c r="N220" s="5"/>
      <c r="O220" s="5"/>
      <c r="P220" s="5"/>
      <c r="Q220" s="5"/>
      <c r="R220" s="5"/>
      <c r="S220" s="5"/>
      <c r="T220" s="5"/>
      <c r="U220" s="5"/>
      <c r="V220" s="5"/>
      <c r="W220" s="5"/>
      <c r="X220" s="5"/>
      <c r="Y220" s="5"/>
      <c r="Z220" s="5"/>
    </row>
    <row r="221" spans="1:26" ht="12.75" customHeight="1">
      <c r="A221" s="23" t="s">
        <v>329</v>
      </c>
      <c r="B221" s="54" t="s">
        <v>374</v>
      </c>
      <c r="C221" s="56" t="s">
        <v>376</v>
      </c>
      <c r="D221" s="58" t="s">
        <v>28</v>
      </c>
      <c r="E221" s="58" t="s">
        <v>37</v>
      </c>
      <c r="F221" s="58" t="s">
        <v>30</v>
      </c>
      <c r="G221" s="5"/>
      <c r="H221" s="5"/>
      <c r="I221" s="5"/>
      <c r="J221" s="5"/>
      <c r="K221" s="5"/>
      <c r="L221" s="5"/>
      <c r="M221" s="5"/>
      <c r="N221" s="5"/>
      <c r="O221" s="5"/>
      <c r="P221" s="5"/>
      <c r="Q221" s="5"/>
      <c r="R221" s="5"/>
      <c r="S221" s="5"/>
      <c r="T221" s="5"/>
      <c r="U221" s="5"/>
      <c r="V221" s="5"/>
      <c r="W221" s="5"/>
      <c r="X221" s="5"/>
      <c r="Y221" s="5"/>
      <c r="Z221" s="5"/>
    </row>
    <row r="222" spans="1:26" ht="12.75" customHeight="1">
      <c r="A222" s="19" t="s">
        <v>42</v>
      </c>
      <c r="B222" s="21" t="s">
        <v>378</v>
      </c>
      <c r="C222" s="19" t="s">
        <v>379</v>
      </c>
      <c r="D222" s="22" t="s">
        <v>28</v>
      </c>
      <c r="E222" s="22" t="s">
        <v>29</v>
      </c>
      <c r="F222" s="22" t="s">
        <v>30</v>
      </c>
      <c r="G222" s="5"/>
      <c r="H222" s="5"/>
      <c r="I222" s="5"/>
      <c r="J222" s="5"/>
      <c r="K222" s="5"/>
      <c r="L222" s="5"/>
      <c r="M222" s="5"/>
      <c r="N222" s="5"/>
      <c r="O222" s="5"/>
      <c r="P222" s="5"/>
      <c r="Q222" s="5"/>
      <c r="R222" s="5"/>
      <c r="S222" s="5"/>
      <c r="T222" s="5"/>
      <c r="U222" s="5"/>
      <c r="V222" s="5"/>
      <c r="W222" s="5"/>
      <c r="X222" s="5"/>
      <c r="Y222" s="5"/>
      <c r="Z222" s="5"/>
    </row>
    <row r="223" spans="1:26" ht="12.75" customHeight="1">
      <c r="A223" s="19" t="s">
        <v>42</v>
      </c>
      <c r="B223" s="21" t="s">
        <v>380</v>
      </c>
      <c r="C223" s="19" t="s">
        <v>379</v>
      </c>
      <c r="D223" s="22" t="s">
        <v>28</v>
      </c>
      <c r="E223" s="22" t="s">
        <v>29</v>
      </c>
      <c r="F223" s="22" t="s">
        <v>69</v>
      </c>
      <c r="G223" s="5"/>
      <c r="H223" s="5"/>
      <c r="I223" s="5"/>
      <c r="J223" s="5"/>
      <c r="K223" s="5"/>
      <c r="L223" s="5"/>
      <c r="M223" s="5"/>
      <c r="N223" s="5"/>
      <c r="O223" s="5"/>
      <c r="P223" s="5"/>
      <c r="Q223" s="5"/>
      <c r="R223" s="5"/>
      <c r="S223" s="5"/>
      <c r="T223" s="5"/>
      <c r="U223" s="5"/>
      <c r="V223" s="5"/>
      <c r="W223" s="5"/>
      <c r="X223" s="5"/>
      <c r="Y223" s="5"/>
      <c r="Z223" s="5"/>
    </row>
    <row r="224" spans="1:26" ht="12.75" customHeight="1">
      <c r="A224" s="19" t="s">
        <v>42</v>
      </c>
      <c r="B224" s="21" t="s">
        <v>381</v>
      </c>
      <c r="C224" s="19" t="s">
        <v>379</v>
      </c>
      <c r="D224" s="22" t="s">
        <v>28</v>
      </c>
      <c r="E224" s="25" t="s">
        <v>29</v>
      </c>
      <c r="F224" s="22" t="s">
        <v>30</v>
      </c>
      <c r="G224" s="5"/>
      <c r="H224" s="5"/>
      <c r="I224" s="5"/>
      <c r="J224" s="5"/>
      <c r="K224" s="5"/>
      <c r="L224" s="5"/>
      <c r="M224" s="5"/>
      <c r="N224" s="5"/>
      <c r="O224" s="5"/>
      <c r="P224" s="5"/>
      <c r="Q224" s="5"/>
      <c r="R224" s="5"/>
      <c r="S224" s="5"/>
      <c r="T224" s="5"/>
      <c r="U224" s="5"/>
      <c r="V224" s="5"/>
      <c r="W224" s="5"/>
      <c r="X224" s="5"/>
      <c r="Y224" s="5"/>
      <c r="Z224" s="5"/>
    </row>
    <row r="225" spans="1:26" ht="12.75" customHeight="1">
      <c r="A225" s="19" t="s">
        <v>42</v>
      </c>
      <c r="B225" s="21" t="s">
        <v>382</v>
      </c>
      <c r="C225" s="19" t="s">
        <v>383</v>
      </c>
      <c r="D225" s="22" t="s">
        <v>28</v>
      </c>
      <c r="E225" s="22" t="s">
        <v>29</v>
      </c>
      <c r="F225" s="22" t="s">
        <v>30</v>
      </c>
      <c r="G225" s="5"/>
      <c r="H225" s="5"/>
      <c r="I225" s="5"/>
      <c r="J225" s="5"/>
      <c r="K225" s="5"/>
      <c r="L225" s="5"/>
      <c r="M225" s="5"/>
      <c r="N225" s="5"/>
      <c r="O225" s="5"/>
      <c r="P225" s="5"/>
      <c r="Q225" s="5"/>
      <c r="R225" s="5"/>
      <c r="S225" s="5"/>
      <c r="T225" s="5"/>
      <c r="U225" s="5"/>
      <c r="V225" s="5"/>
      <c r="W225" s="5"/>
      <c r="X225" s="5"/>
      <c r="Y225" s="5"/>
      <c r="Z225" s="5"/>
    </row>
    <row r="226" spans="1:26" ht="12.75" customHeight="1">
      <c r="A226" s="19" t="s">
        <v>42</v>
      </c>
      <c r="B226" s="21" t="s">
        <v>384</v>
      </c>
      <c r="C226" s="19" t="s">
        <v>379</v>
      </c>
      <c r="D226" s="22" t="s">
        <v>28</v>
      </c>
      <c r="E226" s="22" t="s">
        <v>40</v>
      </c>
      <c r="F226" s="22" t="s">
        <v>30</v>
      </c>
      <c r="G226" s="5"/>
      <c r="H226" s="5"/>
      <c r="I226" s="5"/>
      <c r="J226" s="5"/>
      <c r="K226" s="5"/>
      <c r="L226" s="5"/>
      <c r="M226" s="5"/>
      <c r="N226" s="5"/>
      <c r="O226" s="5"/>
      <c r="P226" s="5"/>
      <c r="Q226" s="5"/>
      <c r="R226" s="5"/>
      <c r="S226" s="5"/>
      <c r="T226" s="5"/>
      <c r="U226" s="5"/>
      <c r="V226" s="5"/>
      <c r="W226" s="5"/>
      <c r="X226" s="5"/>
      <c r="Y226" s="5"/>
      <c r="Z226" s="5"/>
    </row>
    <row r="227" spans="1:26" ht="12.75" customHeight="1">
      <c r="A227" s="19" t="s">
        <v>42</v>
      </c>
      <c r="B227" s="21" t="s">
        <v>386</v>
      </c>
      <c r="C227" s="19" t="s">
        <v>379</v>
      </c>
      <c r="D227" s="25" t="s">
        <v>39</v>
      </c>
      <c r="E227" s="22" t="s">
        <v>40</v>
      </c>
      <c r="F227" s="22" t="s">
        <v>30</v>
      </c>
      <c r="G227" s="5"/>
      <c r="H227" s="5"/>
      <c r="I227" s="5"/>
      <c r="J227" s="5"/>
      <c r="K227" s="5"/>
      <c r="L227" s="5"/>
      <c r="M227" s="5"/>
      <c r="N227" s="5"/>
      <c r="O227" s="5"/>
      <c r="P227" s="5"/>
      <c r="Q227" s="5"/>
      <c r="R227" s="5"/>
      <c r="S227" s="5"/>
      <c r="T227" s="5"/>
      <c r="U227" s="5"/>
      <c r="V227" s="5"/>
      <c r="W227" s="5"/>
      <c r="X227" s="5"/>
      <c r="Y227" s="5"/>
      <c r="Z227" s="5"/>
    </row>
    <row r="228" spans="1:26" ht="12.75" customHeight="1">
      <c r="A228" s="19" t="s">
        <v>42</v>
      </c>
      <c r="B228" s="21" t="s">
        <v>387</v>
      </c>
      <c r="C228" s="19" t="s">
        <v>366</v>
      </c>
      <c r="D228" s="22" t="s">
        <v>28</v>
      </c>
      <c r="E228" s="22" t="s">
        <v>40</v>
      </c>
      <c r="F228" s="22" t="s">
        <v>30</v>
      </c>
      <c r="G228" s="5"/>
      <c r="H228" s="5"/>
      <c r="I228" s="5"/>
      <c r="J228" s="5"/>
      <c r="K228" s="5"/>
      <c r="L228" s="5"/>
      <c r="M228" s="5"/>
      <c r="N228" s="5"/>
      <c r="O228" s="5"/>
      <c r="P228" s="5"/>
      <c r="Q228" s="5"/>
      <c r="R228" s="5"/>
      <c r="S228" s="5"/>
      <c r="T228" s="5"/>
      <c r="U228" s="5"/>
      <c r="V228" s="5"/>
      <c r="W228" s="5"/>
      <c r="X228" s="5"/>
      <c r="Y228" s="5"/>
      <c r="Z228" s="5"/>
    </row>
    <row r="229" spans="1:26" ht="12.75" customHeight="1">
      <c r="A229" s="19" t="s">
        <v>42</v>
      </c>
      <c r="B229" s="21" t="s">
        <v>388</v>
      </c>
      <c r="C229" s="19" t="s">
        <v>379</v>
      </c>
      <c r="D229" s="22" t="s">
        <v>28</v>
      </c>
      <c r="E229" s="22" t="s">
        <v>40</v>
      </c>
      <c r="F229" s="22" t="s">
        <v>30</v>
      </c>
      <c r="G229" s="5"/>
      <c r="H229" s="5"/>
      <c r="I229" s="5"/>
      <c r="J229" s="5"/>
      <c r="K229" s="5"/>
      <c r="L229" s="5"/>
      <c r="M229" s="5"/>
      <c r="N229" s="5"/>
      <c r="O229" s="5"/>
      <c r="P229" s="5"/>
      <c r="Q229" s="5"/>
      <c r="R229" s="5"/>
      <c r="S229" s="5"/>
      <c r="T229" s="5"/>
      <c r="U229" s="5"/>
      <c r="V229" s="5"/>
      <c r="W229" s="5"/>
      <c r="X229" s="5"/>
      <c r="Y229" s="5"/>
      <c r="Z229" s="5"/>
    </row>
    <row r="230" spans="1:26" ht="12.75" customHeight="1">
      <c r="A230" s="19" t="s">
        <v>42</v>
      </c>
      <c r="B230" s="21" t="s">
        <v>389</v>
      </c>
      <c r="C230" s="19" t="s">
        <v>383</v>
      </c>
      <c r="D230" s="22" t="s">
        <v>28</v>
      </c>
      <c r="E230" s="22" t="s">
        <v>40</v>
      </c>
      <c r="F230" s="22" t="s">
        <v>30</v>
      </c>
      <c r="G230" s="5"/>
      <c r="H230" s="5"/>
      <c r="I230" s="5"/>
      <c r="J230" s="5"/>
      <c r="K230" s="5"/>
      <c r="L230" s="5"/>
      <c r="M230" s="5"/>
      <c r="N230" s="5"/>
      <c r="O230" s="5"/>
      <c r="P230" s="5"/>
      <c r="Q230" s="5"/>
      <c r="R230" s="5"/>
      <c r="S230" s="5"/>
      <c r="T230" s="5"/>
      <c r="U230" s="5"/>
      <c r="V230" s="5"/>
      <c r="W230" s="5"/>
      <c r="X230" s="5"/>
      <c r="Y230" s="5"/>
      <c r="Z230" s="5"/>
    </row>
    <row r="231" spans="1:26" ht="12.75" customHeight="1">
      <c r="A231" s="19" t="s">
        <v>42</v>
      </c>
      <c r="B231" s="21" t="s">
        <v>390</v>
      </c>
      <c r="C231" s="19" t="s">
        <v>379</v>
      </c>
      <c r="D231" s="25" t="s">
        <v>151</v>
      </c>
      <c r="E231" s="22" t="s">
        <v>40</v>
      </c>
      <c r="F231" s="22" t="s">
        <v>30</v>
      </c>
      <c r="G231" s="5"/>
      <c r="H231" s="5"/>
      <c r="I231" s="5"/>
      <c r="J231" s="5"/>
      <c r="K231" s="5"/>
      <c r="L231" s="5"/>
      <c r="M231" s="5"/>
      <c r="N231" s="5"/>
      <c r="O231" s="5"/>
      <c r="P231" s="5"/>
      <c r="Q231" s="5"/>
      <c r="R231" s="5"/>
      <c r="S231" s="5"/>
      <c r="T231" s="5"/>
      <c r="U231" s="5"/>
      <c r="V231" s="5"/>
      <c r="W231" s="5"/>
      <c r="X231" s="5"/>
      <c r="Y231" s="5"/>
      <c r="Z231" s="5"/>
    </row>
    <row r="232" spans="1:26" ht="12.75" customHeight="1">
      <c r="A232" s="32" t="s">
        <v>42</v>
      </c>
      <c r="B232" s="32" t="s">
        <v>391</v>
      </c>
      <c r="C232" s="32" t="s">
        <v>379</v>
      </c>
      <c r="D232" s="34" t="s">
        <v>151</v>
      </c>
      <c r="E232" s="34" t="s">
        <v>40</v>
      </c>
      <c r="F232" s="34" t="s">
        <v>30</v>
      </c>
      <c r="G232" s="5"/>
      <c r="H232" s="5"/>
      <c r="I232" s="5"/>
      <c r="J232" s="5"/>
      <c r="K232" s="5"/>
      <c r="L232" s="5"/>
      <c r="M232" s="5"/>
      <c r="N232" s="5"/>
      <c r="O232" s="5"/>
      <c r="P232" s="5"/>
      <c r="Q232" s="5"/>
      <c r="R232" s="5"/>
      <c r="S232" s="5"/>
      <c r="T232" s="5"/>
      <c r="U232" s="5"/>
      <c r="V232" s="5"/>
      <c r="W232" s="5"/>
      <c r="X232" s="5"/>
      <c r="Y232" s="5"/>
      <c r="Z232" s="5"/>
    </row>
    <row r="233" spans="1:26" ht="12.75" customHeight="1">
      <c r="A233" s="19" t="s">
        <v>42</v>
      </c>
      <c r="B233" s="21" t="s">
        <v>392</v>
      </c>
      <c r="C233" s="19" t="s">
        <v>338</v>
      </c>
      <c r="D233" s="22" t="s">
        <v>28</v>
      </c>
      <c r="E233" s="25" t="s">
        <v>40</v>
      </c>
      <c r="F233" s="22" t="s">
        <v>30</v>
      </c>
      <c r="G233" s="5"/>
      <c r="H233" s="5"/>
      <c r="I233" s="5"/>
      <c r="J233" s="5"/>
      <c r="K233" s="5"/>
      <c r="L233" s="5"/>
      <c r="M233" s="5"/>
      <c r="N233" s="5"/>
      <c r="O233" s="5"/>
      <c r="P233" s="5"/>
      <c r="Q233" s="5"/>
      <c r="R233" s="5"/>
      <c r="S233" s="5"/>
      <c r="T233" s="5"/>
      <c r="U233" s="5"/>
      <c r="V233" s="5"/>
      <c r="W233" s="5"/>
      <c r="X233" s="5"/>
      <c r="Y233" s="5"/>
      <c r="Z233" s="5"/>
    </row>
    <row r="234" spans="1:26" ht="12.75" customHeight="1">
      <c r="A234" s="19" t="s">
        <v>42</v>
      </c>
      <c r="B234" s="21" t="s">
        <v>393</v>
      </c>
      <c r="C234" s="19" t="s">
        <v>394</v>
      </c>
      <c r="D234" s="22" t="s">
        <v>28</v>
      </c>
      <c r="E234" s="25" t="s">
        <v>40</v>
      </c>
      <c r="F234" s="22" t="s">
        <v>30</v>
      </c>
      <c r="G234" s="5"/>
      <c r="H234" s="5"/>
      <c r="I234" s="5"/>
      <c r="J234" s="5"/>
      <c r="K234" s="5"/>
      <c r="L234" s="5"/>
      <c r="M234" s="5"/>
      <c r="N234" s="5"/>
      <c r="O234" s="5"/>
      <c r="P234" s="5"/>
      <c r="Q234" s="5"/>
      <c r="R234" s="5"/>
      <c r="S234" s="5"/>
      <c r="T234" s="5"/>
      <c r="U234" s="5"/>
      <c r="V234" s="5"/>
      <c r="W234" s="5"/>
      <c r="X234" s="5"/>
      <c r="Y234" s="5"/>
      <c r="Z234" s="5"/>
    </row>
    <row r="235" spans="1:26" ht="12.75" customHeight="1">
      <c r="A235" s="19" t="s">
        <v>42</v>
      </c>
      <c r="B235" s="21" t="s">
        <v>395</v>
      </c>
      <c r="C235" s="19" t="s">
        <v>396</v>
      </c>
      <c r="D235" s="22" t="s">
        <v>28</v>
      </c>
      <c r="E235" s="25" t="s">
        <v>40</v>
      </c>
      <c r="F235" s="22" t="s">
        <v>30</v>
      </c>
      <c r="G235" s="5"/>
      <c r="H235" s="5"/>
      <c r="I235" s="5"/>
      <c r="J235" s="5"/>
      <c r="K235" s="5"/>
      <c r="L235" s="5"/>
      <c r="M235" s="5"/>
      <c r="N235" s="5"/>
      <c r="O235" s="5"/>
      <c r="P235" s="5"/>
      <c r="Q235" s="5"/>
      <c r="R235" s="5"/>
      <c r="S235" s="5"/>
      <c r="T235" s="5"/>
      <c r="U235" s="5"/>
      <c r="V235" s="5"/>
      <c r="W235" s="5"/>
      <c r="X235" s="5"/>
      <c r="Y235" s="5"/>
      <c r="Z235" s="5"/>
    </row>
    <row r="236" spans="1:26" ht="12.75" customHeight="1">
      <c r="A236" s="19" t="s">
        <v>42</v>
      </c>
      <c r="B236" s="21" t="s">
        <v>397</v>
      </c>
      <c r="C236" s="19" t="s">
        <v>398</v>
      </c>
      <c r="D236" s="22" t="s">
        <v>28</v>
      </c>
      <c r="E236" s="22" t="s">
        <v>37</v>
      </c>
      <c r="F236" s="22" t="s">
        <v>30</v>
      </c>
      <c r="G236" s="5"/>
      <c r="H236" s="5"/>
      <c r="I236" s="5"/>
      <c r="J236" s="5"/>
      <c r="K236" s="5"/>
      <c r="L236" s="5"/>
      <c r="M236" s="5"/>
      <c r="N236" s="5"/>
      <c r="O236" s="5"/>
      <c r="P236" s="5"/>
      <c r="Q236" s="5"/>
      <c r="R236" s="5"/>
      <c r="S236" s="5"/>
      <c r="T236" s="5"/>
      <c r="U236" s="5"/>
      <c r="V236" s="5"/>
      <c r="W236" s="5"/>
      <c r="X236" s="5"/>
      <c r="Y236" s="5"/>
      <c r="Z236" s="5"/>
    </row>
    <row r="237" spans="1:26" ht="12.75" customHeight="1">
      <c r="A237" s="32" t="s">
        <v>42</v>
      </c>
      <c r="B237" s="32" t="s">
        <v>399</v>
      </c>
      <c r="C237" s="32" t="s">
        <v>366</v>
      </c>
      <c r="D237" s="34" t="s">
        <v>151</v>
      </c>
      <c r="E237" s="34" t="s">
        <v>37</v>
      </c>
      <c r="F237" s="34" t="s">
        <v>30</v>
      </c>
      <c r="G237" s="5"/>
      <c r="H237" s="5"/>
      <c r="I237" s="5"/>
      <c r="J237" s="5"/>
      <c r="K237" s="5"/>
      <c r="L237" s="5"/>
      <c r="M237" s="5"/>
      <c r="N237" s="5"/>
      <c r="O237" s="5"/>
      <c r="P237" s="5"/>
      <c r="Q237" s="5"/>
      <c r="R237" s="5"/>
      <c r="S237" s="5"/>
      <c r="T237" s="5"/>
      <c r="U237" s="5"/>
      <c r="V237" s="5"/>
      <c r="W237" s="5"/>
      <c r="X237" s="5"/>
      <c r="Y237" s="5"/>
      <c r="Z237" s="5"/>
    </row>
    <row r="238" spans="1:26" ht="12.75" customHeight="1">
      <c r="A238" s="65" t="s">
        <v>16</v>
      </c>
      <c r="B238" s="2046" t="s">
        <v>128</v>
      </c>
      <c r="C238" s="2041"/>
      <c r="D238" s="2041"/>
      <c r="E238" s="2041"/>
      <c r="F238" s="2048"/>
      <c r="G238" s="5"/>
      <c r="H238" s="5"/>
      <c r="I238" s="5"/>
      <c r="J238" s="5"/>
      <c r="K238" s="5"/>
      <c r="L238" s="5"/>
      <c r="M238" s="5"/>
      <c r="N238" s="5"/>
      <c r="O238" s="5"/>
      <c r="P238" s="5"/>
      <c r="Q238" s="5"/>
      <c r="R238" s="5"/>
      <c r="S238" s="5"/>
      <c r="T238" s="5"/>
      <c r="U238" s="5"/>
      <c r="V238" s="5"/>
      <c r="W238" s="5"/>
      <c r="X238" s="5"/>
      <c r="Y238" s="5"/>
      <c r="Z238" s="5"/>
    </row>
    <row r="239" spans="1:26" ht="12.75" customHeight="1">
      <c r="A239" s="65" t="s">
        <v>18</v>
      </c>
      <c r="B239" s="2046" t="s">
        <v>377</v>
      </c>
      <c r="C239" s="2041"/>
      <c r="D239" s="2041"/>
      <c r="E239" s="2041"/>
      <c r="F239" s="2048"/>
      <c r="G239" s="5"/>
      <c r="H239" s="5"/>
      <c r="I239" s="5"/>
      <c r="J239" s="5"/>
      <c r="K239" s="5"/>
      <c r="L239" s="5"/>
      <c r="M239" s="5"/>
      <c r="N239" s="5"/>
      <c r="O239" s="5"/>
      <c r="P239" s="5"/>
      <c r="Q239" s="5"/>
      <c r="R239" s="5"/>
      <c r="S239" s="5"/>
      <c r="T239" s="5"/>
      <c r="U239" s="5"/>
      <c r="V239" s="5"/>
      <c r="W239" s="5"/>
      <c r="X239" s="5"/>
      <c r="Y239" s="5"/>
      <c r="Z239" s="5"/>
    </row>
    <row r="240" spans="1:26" ht="12.75" customHeight="1">
      <c r="A240" s="65" t="s">
        <v>20</v>
      </c>
      <c r="B240" s="65" t="s">
        <v>3</v>
      </c>
      <c r="C240" s="65" t="s">
        <v>21</v>
      </c>
      <c r="D240" s="70" t="s">
        <v>406</v>
      </c>
      <c r="E240" s="70" t="s">
        <v>23</v>
      </c>
      <c r="F240" s="70" t="s">
        <v>24</v>
      </c>
      <c r="G240" s="5"/>
      <c r="H240" s="5"/>
      <c r="I240" s="5"/>
      <c r="J240" s="5"/>
      <c r="K240" s="5"/>
      <c r="L240" s="5"/>
      <c r="M240" s="5"/>
      <c r="N240" s="5"/>
      <c r="O240" s="5"/>
      <c r="P240" s="5"/>
      <c r="Q240" s="5"/>
      <c r="R240" s="5"/>
      <c r="S240" s="5"/>
      <c r="T240" s="5"/>
      <c r="U240" s="5"/>
      <c r="V240" s="5"/>
      <c r="W240" s="5"/>
      <c r="X240" s="5"/>
      <c r="Y240" s="5"/>
      <c r="Z240" s="5"/>
    </row>
    <row r="241" spans="1:26" ht="12.75" customHeight="1">
      <c r="A241" s="74" t="s">
        <v>177</v>
      </c>
      <c r="B241" s="74" t="s">
        <v>409</v>
      </c>
      <c r="C241" s="74" t="s">
        <v>410</v>
      </c>
      <c r="D241" s="77" t="s">
        <v>28</v>
      </c>
      <c r="E241" s="77" t="s">
        <v>29</v>
      </c>
      <c r="F241" s="80" t="s">
        <v>69</v>
      </c>
      <c r="G241" s="5"/>
      <c r="H241" s="5"/>
      <c r="I241" s="5"/>
      <c r="J241" s="5"/>
      <c r="K241" s="5"/>
      <c r="L241" s="5"/>
      <c r="M241" s="5"/>
      <c r="N241" s="5"/>
      <c r="O241" s="5"/>
      <c r="P241" s="5"/>
      <c r="Q241" s="5"/>
      <c r="R241" s="5"/>
      <c r="S241" s="5"/>
      <c r="T241" s="5"/>
      <c r="U241" s="5"/>
      <c r="V241" s="5"/>
      <c r="W241" s="5"/>
      <c r="X241" s="5"/>
      <c r="Y241" s="5"/>
      <c r="Z241" s="5"/>
    </row>
    <row r="242" spans="1:26" ht="12.75" customHeight="1">
      <c r="A242" s="74" t="s">
        <v>177</v>
      </c>
      <c r="B242" s="74" t="s">
        <v>412</v>
      </c>
      <c r="C242" s="74" t="s">
        <v>413</v>
      </c>
      <c r="D242" s="77" t="s">
        <v>28</v>
      </c>
      <c r="E242" s="77" t="s">
        <v>29</v>
      </c>
      <c r="F242" s="80" t="s">
        <v>69</v>
      </c>
      <c r="G242" s="5"/>
      <c r="H242" s="5"/>
      <c r="I242" s="5"/>
      <c r="J242" s="5"/>
      <c r="K242" s="5"/>
      <c r="L242" s="5"/>
      <c r="M242" s="5"/>
      <c r="N242" s="5"/>
      <c r="O242" s="5"/>
      <c r="P242" s="5"/>
      <c r="Q242" s="5"/>
      <c r="R242" s="5"/>
      <c r="S242" s="5"/>
      <c r="T242" s="5"/>
      <c r="U242" s="5"/>
      <c r="V242" s="5"/>
      <c r="W242" s="5"/>
      <c r="X242" s="5"/>
      <c r="Y242" s="5"/>
      <c r="Z242" s="5"/>
    </row>
    <row r="243" spans="1:26" ht="12.75" customHeight="1">
      <c r="A243" s="74" t="s">
        <v>35</v>
      </c>
      <c r="B243" s="74" t="s">
        <v>414</v>
      </c>
      <c r="C243" s="74" t="s">
        <v>410</v>
      </c>
      <c r="D243" s="77" t="s">
        <v>28</v>
      </c>
      <c r="E243" s="77" t="s">
        <v>29</v>
      </c>
      <c r="F243" s="80" t="s">
        <v>69</v>
      </c>
      <c r="G243" s="5"/>
      <c r="H243" s="5"/>
      <c r="I243" s="5"/>
      <c r="J243" s="5"/>
      <c r="K243" s="5"/>
      <c r="L243" s="5"/>
      <c r="M243" s="5"/>
      <c r="N243" s="5"/>
      <c r="O243" s="5"/>
      <c r="P243" s="5"/>
      <c r="Q243" s="5"/>
      <c r="R243" s="5"/>
      <c r="S243" s="5"/>
      <c r="T243" s="5"/>
      <c r="U243" s="5"/>
      <c r="V243" s="5"/>
      <c r="W243" s="5"/>
      <c r="X243" s="5"/>
      <c r="Y243" s="5"/>
      <c r="Z243" s="5"/>
    </row>
    <row r="244" spans="1:26" ht="12.75" customHeight="1">
      <c r="A244" s="46" t="s">
        <v>415</v>
      </c>
      <c r="B244" s="46" t="s">
        <v>416</v>
      </c>
      <c r="C244" s="46" t="s">
        <v>417</v>
      </c>
      <c r="D244" s="84" t="s">
        <v>28</v>
      </c>
      <c r="E244" s="84" t="s">
        <v>29</v>
      </c>
      <c r="F244" s="84" t="s">
        <v>419</v>
      </c>
      <c r="G244" s="5"/>
      <c r="H244" s="5"/>
      <c r="I244" s="5"/>
      <c r="J244" s="5"/>
      <c r="K244" s="5"/>
      <c r="L244" s="5"/>
      <c r="M244" s="5"/>
      <c r="N244" s="5"/>
      <c r="O244" s="5"/>
      <c r="P244" s="5"/>
      <c r="Q244" s="5"/>
      <c r="R244" s="5"/>
      <c r="S244" s="5"/>
      <c r="T244" s="5"/>
      <c r="U244" s="5"/>
      <c r="V244" s="5"/>
      <c r="W244" s="5"/>
      <c r="X244" s="5"/>
      <c r="Y244" s="5"/>
      <c r="Z244" s="5"/>
    </row>
    <row r="245" spans="1:26" ht="12.75" customHeight="1">
      <c r="A245" s="74" t="s">
        <v>420</v>
      </c>
      <c r="B245" s="74" t="s">
        <v>421</v>
      </c>
      <c r="C245" s="74" t="s">
        <v>422</v>
      </c>
      <c r="D245" s="77" t="s">
        <v>28</v>
      </c>
      <c r="E245" s="77" t="s">
        <v>29</v>
      </c>
      <c r="F245" s="80" t="s">
        <v>30</v>
      </c>
      <c r="G245" s="5"/>
      <c r="H245" s="5"/>
      <c r="I245" s="5"/>
      <c r="J245" s="5"/>
      <c r="K245" s="5"/>
      <c r="L245" s="5"/>
      <c r="M245" s="5"/>
      <c r="N245" s="5"/>
      <c r="O245" s="5"/>
      <c r="P245" s="5"/>
      <c r="Q245" s="5"/>
      <c r="R245" s="5"/>
      <c r="S245" s="5"/>
      <c r="T245" s="5"/>
      <c r="U245" s="5"/>
      <c r="V245" s="5"/>
      <c r="W245" s="5"/>
      <c r="X245" s="5"/>
      <c r="Y245" s="5"/>
      <c r="Z245" s="5"/>
    </row>
    <row r="246" spans="1:26" ht="12.75" customHeight="1">
      <c r="A246" s="74" t="s">
        <v>423</v>
      </c>
      <c r="B246" s="74" t="s">
        <v>424</v>
      </c>
      <c r="C246" s="74" t="s">
        <v>67</v>
      </c>
      <c r="D246" s="77" t="s">
        <v>28</v>
      </c>
      <c r="E246" s="77" t="s">
        <v>29</v>
      </c>
      <c r="F246" s="80" t="s">
        <v>30</v>
      </c>
      <c r="G246" s="5"/>
      <c r="H246" s="5"/>
      <c r="I246" s="5"/>
      <c r="J246" s="5"/>
      <c r="K246" s="5"/>
      <c r="L246" s="5"/>
      <c r="M246" s="5"/>
      <c r="N246" s="5"/>
      <c r="O246" s="5"/>
      <c r="P246" s="5"/>
      <c r="Q246" s="5"/>
      <c r="R246" s="5"/>
      <c r="S246" s="5"/>
      <c r="T246" s="5"/>
      <c r="U246" s="5"/>
      <c r="V246" s="5"/>
      <c r="W246" s="5"/>
      <c r="X246" s="5"/>
      <c r="Y246" s="5"/>
      <c r="Z246" s="5"/>
    </row>
    <row r="247" spans="1:26" ht="12.75" customHeight="1">
      <c r="A247" s="74" t="s">
        <v>423</v>
      </c>
      <c r="B247" s="86" t="s">
        <v>425</v>
      </c>
      <c r="C247" s="74" t="s">
        <v>426</v>
      </c>
      <c r="D247" s="77" t="s">
        <v>151</v>
      </c>
      <c r="E247" s="77" t="s">
        <v>29</v>
      </c>
      <c r="F247" s="80" t="s">
        <v>30</v>
      </c>
      <c r="G247" s="5"/>
      <c r="H247" s="5"/>
      <c r="I247" s="5"/>
      <c r="J247" s="5"/>
      <c r="K247" s="5"/>
      <c r="L247" s="5"/>
      <c r="M247" s="5"/>
      <c r="N247" s="5"/>
      <c r="O247" s="5"/>
      <c r="P247" s="5"/>
      <c r="Q247" s="5"/>
      <c r="R247" s="5"/>
      <c r="S247" s="5"/>
      <c r="T247" s="5"/>
      <c r="U247" s="5"/>
      <c r="V247" s="5"/>
      <c r="W247" s="5"/>
      <c r="X247" s="5"/>
      <c r="Y247" s="5"/>
      <c r="Z247" s="5"/>
    </row>
    <row r="248" spans="1:26" ht="12.75" customHeight="1">
      <c r="A248" s="88"/>
      <c r="B248" s="88"/>
      <c r="C248" s="88"/>
      <c r="D248" s="90"/>
      <c r="E248" s="90"/>
      <c r="F248" s="90"/>
      <c r="G248" s="5"/>
      <c r="H248" s="5"/>
      <c r="I248" s="5"/>
      <c r="J248" s="5"/>
      <c r="K248" s="5"/>
      <c r="L248" s="5"/>
      <c r="M248" s="5"/>
      <c r="N248" s="5"/>
      <c r="O248" s="5"/>
      <c r="P248" s="5"/>
      <c r="Q248" s="5"/>
      <c r="R248" s="5"/>
      <c r="S248" s="5"/>
      <c r="T248" s="5"/>
      <c r="U248" s="5"/>
      <c r="V248" s="5"/>
      <c r="W248" s="5"/>
      <c r="X248" s="5"/>
      <c r="Y248" s="5"/>
      <c r="Z248" s="5"/>
    </row>
    <row r="249" spans="1:26" ht="12.75" customHeight="1">
      <c r="A249" s="65" t="s">
        <v>18</v>
      </c>
      <c r="B249" s="2046" t="s">
        <v>385</v>
      </c>
      <c r="C249" s="2041"/>
      <c r="D249" s="2041"/>
      <c r="E249" s="2041"/>
      <c r="F249" s="2048"/>
      <c r="G249" s="2"/>
      <c r="H249" s="2"/>
      <c r="I249" s="5"/>
      <c r="J249" s="5"/>
      <c r="K249" s="5"/>
      <c r="L249" s="5"/>
      <c r="M249" s="5"/>
      <c r="N249" s="5"/>
      <c r="O249" s="5"/>
      <c r="P249" s="5"/>
      <c r="Q249" s="5"/>
      <c r="R249" s="5"/>
      <c r="S249" s="5"/>
      <c r="T249" s="5"/>
      <c r="U249" s="5"/>
      <c r="V249" s="5"/>
      <c r="W249" s="5"/>
      <c r="X249" s="5"/>
      <c r="Y249" s="5"/>
      <c r="Z249" s="5"/>
    </row>
    <row r="250" spans="1:26" ht="12.75" customHeight="1">
      <c r="A250" s="94" t="s">
        <v>20</v>
      </c>
      <c r="B250" s="95" t="s">
        <v>3</v>
      </c>
      <c r="C250" s="95" t="s">
        <v>21</v>
      </c>
      <c r="D250" s="96" t="s">
        <v>406</v>
      </c>
      <c r="E250" s="96" t="s">
        <v>23</v>
      </c>
      <c r="F250" s="96" t="s">
        <v>24</v>
      </c>
      <c r="G250" s="2"/>
      <c r="H250" s="2"/>
      <c r="I250" s="5"/>
      <c r="J250" s="5"/>
      <c r="K250" s="5"/>
      <c r="L250" s="5"/>
      <c r="M250" s="5"/>
      <c r="N250" s="5"/>
      <c r="O250" s="5"/>
      <c r="P250" s="5"/>
      <c r="Q250" s="5"/>
      <c r="R250" s="5"/>
      <c r="S250" s="5"/>
      <c r="T250" s="5"/>
      <c r="U250" s="5"/>
      <c r="V250" s="5"/>
      <c r="W250" s="5"/>
      <c r="X250" s="5"/>
      <c r="Y250" s="5"/>
      <c r="Z250" s="5"/>
    </row>
    <row r="251" spans="1:26" ht="12.75" customHeight="1">
      <c r="A251" s="46" t="s">
        <v>177</v>
      </c>
      <c r="B251" s="46" t="s">
        <v>429</v>
      </c>
      <c r="C251" s="46" t="s">
        <v>430</v>
      </c>
      <c r="D251" s="84" t="s">
        <v>28</v>
      </c>
      <c r="E251" s="84" t="s">
        <v>29</v>
      </c>
      <c r="F251" s="84" t="s">
        <v>69</v>
      </c>
      <c r="G251" s="2"/>
      <c r="H251" s="2"/>
      <c r="I251" s="5"/>
      <c r="J251" s="5"/>
      <c r="K251" s="5"/>
      <c r="L251" s="5"/>
      <c r="M251" s="5"/>
      <c r="N251" s="5"/>
      <c r="O251" s="5"/>
      <c r="P251" s="5"/>
      <c r="Q251" s="5"/>
      <c r="R251" s="5"/>
      <c r="S251" s="5"/>
      <c r="T251" s="5"/>
      <c r="U251" s="5"/>
      <c r="V251" s="5"/>
      <c r="W251" s="5"/>
      <c r="X251" s="5"/>
      <c r="Y251" s="5"/>
      <c r="Z251" s="5"/>
    </row>
    <row r="252" spans="1:26" ht="12.75" customHeight="1">
      <c r="A252" s="46" t="s">
        <v>80</v>
      </c>
      <c r="B252" s="46" t="s">
        <v>431</v>
      </c>
      <c r="C252" s="46" t="s">
        <v>432</v>
      </c>
      <c r="D252" s="84" t="s">
        <v>28</v>
      </c>
      <c r="E252" s="84" t="s">
        <v>29</v>
      </c>
      <c r="F252" s="84" t="s">
        <v>69</v>
      </c>
      <c r="G252" s="2"/>
      <c r="H252" s="2"/>
      <c r="I252" s="5"/>
      <c r="J252" s="5"/>
      <c r="K252" s="5"/>
      <c r="L252" s="5"/>
      <c r="M252" s="5"/>
      <c r="N252" s="5"/>
      <c r="O252" s="5"/>
      <c r="P252" s="5"/>
      <c r="Q252" s="5"/>
      <c r="R252" s="5"/>
      <c r="S252" s="5"/>
      <c r="T252" s="5"/>
      <c r="U252" s="5"/>
      <c r="V252" s="5"/>
      <c r="W252" s="5"/>
      <c r="X252" s="5"/>
      <c r="Y252" s="5"/>
      <c r="Z252" s="5"/>
    </row>
    <row r="253" spans="1:26" ht="12.75" customHeight="1">
      <c r="A253" s="46" t="s">
        <v>80</v>
      </c>
      <c r="B253" s="46" t="s">
        <v>433</v>
      </c>
      <c r="C253" s="46" t="s">
        <v>434</v>
      </c>
      <c r="D253" s="84" t="s">
        <v>28</v>
      </c>
      <c r="E253" s="84" t="s">
        <v>29</v>
      </c>
      <c r="F253" s="84" t="s">
        <v>69</v>
      </c>
      <c r="G253" s="2"/>
      <c r="H253" s="2"/>
      <c r="I253" s="5"/>
      <c r="J253" s="5"/>
      <c r="K253" s="5"/>
      <c r="L253" s="5"/>
      <c r="M253" s="5"/>
      <c r="N253" s="5"/>
      <c r="O253" s="5"/>
      <c r="P253" s="5"/>
      <c r="Q253" s="5"/>
      <c r="R253" s="5"/>
      <c r="S253" s="5"/>
      <c r="T253" s="5"/>
      <c r="U253" s="5"/>
      <c r="V253" s="5"/>
      <c r="W253" s="5"/>
      <c r="X253" s="5"/>
      <c r="Y253" s="5"/>
      <c r="Z253" s="5"/>
    </row>
    <row r="254" spans="1:26" ht="12.75" customHeight="1">
      <c r="A254" s="74" t="s">
        <v>35</v>
      </c>
      <c r="B254" s="74" t="s">
        <v>435</v>
      </c>
      <c r="C254" s="74" t="s">
        <v>436</v>
      </c>
      <c r="D254" s="77" t="s">
        <v>28</v>
      </c>
      <c r="E254" s="77" t="s">
        <v>29</v>
      </c>
      <c r="F254" s="80" t="s">
        <v>69</v>
      </c>
      <c r="G254" s="2"/>
      <c r="H254" s="2"/>
      <c r="I254" s="5"/>
      <c r="J254" s="5"/>
      <c r="K254" s="5"/>
      <c r="L254" s="5"/>
      <c r="M254" s="5"/>
      <c r="N254" s="5"/>
      <c r="O254" s="5"/>
      <c r="P254" s="5"/>
      <c r="Q254" s="5"/>
      <c r="R254" s="5"/>
      <c r="S254" s="5"/>
      <c r="T254" s="5"/>
      <c r="U254" s="5"/>
      <c r="V254" s="5"/>
      <c r="W254" s="5"/>
      <c r="X254" s="5"/>
      <c r="Y254" s="5"/>
      <c r="Z254" s="5"/>
    </row>
    <row r="255" spans="1:26" ht="12.75" customHeight="1">
      <c r="A255" s="46" t="s">
        <v>438</v>
      </c>
      <c r="B255" s="46" t="s">
        <v>439</v>
      </c>
      <c r="C255" s="98" t="s">
        <v>440</v>
      </c>
      <c r="D255" s="84" t="s">
        <v>28</v>
      </c>
      <c r="E255" s="84" t="s">
        <v>29</v>
      </c>
      <c r="F255" s="84" t="s">
        <v>69</v>
      </c>
      <c r="G255" s="2"/>
      <c r="H255" s="2"/>
      <c r="I255" s="5"/>
      <c r="J255" s="5"/>
      <c r="K255" s="5"/>
      <c r="L255" s="5"/>
      <c r="M255" s="5"/>
      <c r="N255" s="5"/>
      <c r="O255" s="5"/>
      <c r="P255" s="5"/>
      <c r="Q255" s="5"/>
      <c r="R255" s="5"/>
      <c r="S255" s="5"/>
      <c r="T255" s="5"/>
      <c r="U255" s="5"/>
      <c r="V255" s="5"/>
      <c r="W255" s="5"/>
      <c r="X255" s="5"/>
      <c r="Y255" s="5"/>
      <c r="Z255" s="5"/>
    </row>
    <row r="256" spans="1:26" ht="12.75" customHeight="1">
      <c r="A256" s="46" t="s">
        <v>415</v>
      </c>
      <c r="B256" s="46" t="s">
        <v>443</v>
      </c>
      <c r="C256" s="46" t="s">
        <v>426</v>
      </c>
      <c r="D256" s="84" t="s">
        <v>28</v>
      </c>
      <c r="E256" s="84" t="s">
        <v>29</v>
      </c>
      <c r="F256" s="84" t="s">
        <v>30</v>
      </c>
      <c r="G256" s="2"/>
      <c r="H256" s="2"/>
      <c r="I256" s="5"/>
      <c r="J256" s="5"/>
      <c r="K256" s="5"/>
      <c r="L256" s="5"/>
      <c r="M256" s="5"/>
      <c r="N256" s="5"/>
      <c r="O256" s="5"/>
      <c r="P256" s="5"/>
      <c r="Q256" s="5"/>
      <c r="R256" s="5"/>
      <c r="S256" s="5"/>
      <c r="T256" s="5"/>
      <c r="U256" s="5"/>
      <c r="V256" s="5"/>
      <c r="W256" s="5"/>
      <c r="X256" s="5"/>
      <c r="Y256" s="5"/>
      <c r="Z256" s="5"/>
    </row>
    <row r="257" spans="1:26" ht="12.75" customHeight="1">
      <c r="A257" s="46" t="s">
        <v>415</v>
      </c>
      <c r="B257" s="46" t="s">
        <v>446</v>
      </c>
      <c r="C257" s="46" t="s">
        <v>426</v>
      </c>
      <c r="D257" s="84" t="s">
        <v>28</v>
      </c>
      <c r="E257" s="84" t="s">
        <v>29</v>
      </c>
      <c r="F257" s="84" t="s">
        <v>30</v>
      </c>
      <c r="G257" s="2"/>
      <c r="H257" s="2"/>
      <c r="I257" s="5"/>
      <c r="J257" s="5"/>
      <c r="K257" s="5"/>
      <c r="L257" s="5"/>
      <c r="M257" s="5"/>
      <c r="N257" s="5"/>
      <c r="O257" s="5"/>
      <c r="P257" s="5"/>
      <c r="Q257" s="5"/>
      <c r="R257" s="5"/>
      <c r="S257" s="5"/>
      <c r="T257" s="5"/>
      <c r="U257" s="5"/>
      <c r="V257" s="5"/>
      <c r="W257" s="5"/>
      <c r="X257" s="5"/>
      <c r="Y257" s="5"/>
      <c r="Z257" s="5"/>
    </row>
    <row r="258" spans="1:26" ht="12.75" customHeight="1">
      <c r="A258" s="46" t="s">
        <v>415</v>
      </c>
      <c r="B258" s="46" t="s">
        <v>447</v>
      </c>
      <c r="C258" s="46" t="s">
        <v>417</v>
      </c>
      <c r="D258" s="84" t="s">
        <v>28</v>
      </c>
      <c r="E258" s="84" t="s">
        <v>37</v>
      </c>
      <c r="F258" s="84" t="s">
        <v>30</v>
      </c>
      <c r="G258" s="2"/>
      <c r="H258" s="2"/>
      <c r="I258" s="5"/>
      <c r="J258" s="5"/>
      <c r="K258" s="5"/>
      <c r="L258" s="5"/>
      <c r="M258" s="5"/>
      <c r="N258" s="5"/>
      <c r="O258" s="5"/>
      <c r="P258" s="5"/>
      <c r="Q258" s="5"/>
      <c r="R258" s="5"/>
      <c r="S258" s="5"/>
      <c r="T258" s="5"/>
      <c r="U258" s="5"/>
      <c r="V258" s="5"/>
      <c r="W258" s="5"/>
      <c r="X258" s="5"/>
      <c r="Y258" s="5"/>
      <c r="Z258" s="5"/>
    </row>
    <row r="259" spans="1:26" ht="12.75" customHeight="1">
      <c r="A259" s="46" t="s">
        <v>415</v>
      </c>
      <c r="B259" s="46" t="s">
        <v>448</v>
      </c>
      <c r="C259" s="46" t="s">
        <v>426</v>
      </c>
      <c r="D259" s="84" t="s">
        <v>28</v>
      </c>
      <c r="E259" s="84" t="s">
        <v>449</v>
      </c>
      <c r="F259" s="84" t="s">
        <v>30</v>
      </c>
      <c r="G259" s="2"/>
      <c r="H259" s="2"/>
      <c r="I259" s="5"/>
      <c r="J259" s="5"/>
      <c r="K259" s="5"/>
      <c r="L259" s="5"/>
      <c r="M259" s="5"/>
      <c r="N259" s="5"/>
      <c r="O259" s="5"/>
      <c r="P259" s="5"/>
      <c r="Q259" s="5"/>
      <c r="R259" s="5"/>
      <c r="S259" s="5"/>
      <c r="T259" s="5"/>
      <c r="U259" s="5"/>
      <c r="V259" s="5"/>
      <c r="W259" s="5"/>
      <c r="X259" s="5"/>
      <c r="Y259" s="5"/>
      <c r="Z259" s="5"/>
    </row>
    <row r="260" spans="1:26" ht="12.75" customHeight="1">
      <c r="A260" s="46" t="s">
        <v>415</v>
      </c>
      <c r="B260" s="46" t="s">
        <v>425</v>
      </c>
      <c r="C260" s="46" t="s">
        <v>426</v>
      </c>
      <c r="D260" s="84" t="s">
        <v>39</v>
      </c>
      <c r="E260" s="84" t="s">
        <v>37</v>
      </c>
      <c r="F260" s="84" t="s">
        <v>30</v>
      </c>
      <c r="G260" s="2"/>
      <c r="H260" s="2"/>
      <c r="I260" s="5"/>
      <c r="J260" s="5"/>
      <c r="K260" s="5"/>
      <c r="L260" s="5"/>
      <c r="M260" s="5"/>
      <c r="N260" s="5"/>
      <c r="O260" s="5"/>
      <c r="P260" s="5"/>
      <c r="Q260" s="5"/>
      <c r="R260" s="5"/>
      <c r="S260" s="5"/>
      <c r="T260" s="5"/>
      <c r="U260" s="5"/>
      <c r="V260" s="5"/>
      <c r="W260" s="5"/>
      <c r="X260" s="5"/>
      <c r="Y260" s="5"/>
      <c r="Z260" s="5"/>
    </row>
    <row r="261" spans="1:26" ht="12.75" customHeight="1">
      <c r="A261" s="46" t="s">
        <v>415</v>
      </c>
      <c r="B261" s="46" t="s">
        <v>450</v>
      </c>
      <c r="C261" s="46" t="s">
        <v>440</v>
      </c>
      <c r="D261" s="84" t="s">
        <v>28</v>
      </c>
      <c r="E261" s="84" t="s">
        <v>37</v>
      </c>
      <c r="F261" s="84" t="s">
        <v>30</v>
      </c>
      <c r="G261" s="2"/>
      <c r="H261" s="2"/>
      <c r="I261" s="5"/>
      <c r="J261" s="5"/>
      <c r="K261" s="5"/>
      <c r="L261" s="5"/>
      <c r="M261" s="5"/>
      <c r="N261" s="5"/>
      <c r="O261" s="5"/>
      <c r="P261" s="5"/>
      <c r="Q261" s="5"/>
      <c r="R261" s="5"/>
      <c r="S261" s="5"/>
      <c r="T261" s="5"/>
      <c r="U261" s="5"/>
      <c r="V261" s="5"/>
      <c r="W261" s="5"/>
      <c r="X261" s="5"/>
      <c r="Y261" s="5"/>
      <c r="Z261" s="5"/>
    </row>
    <row r="262" spans="1:26" ht="12.75" customHeight="1">
      <c r="A262" s="46" t="s">
        <v>423</v>
      </c>
      <c r="B262" s="46" t="s">
        <v>451</v>
      </c>
      <c r="C262" s="46" t="s">
        <v>452</v>
      </c>
      <c r="D262" s="84" t="s">
        <v>28</v>
      </c>
      <c r="E262" s="84" t="s">
        <v>29</v>
      </c>
      <c r="F262" s="84" t="s">
        <v>30</v>
      </c>
      <c r="G262" s="2"/>
      <c r="H262" s="2"/>
      <c r="I262" s="5"/>
      <c r="J262" s="5"/>
      <c r="K262" s="5"/>
      <c r="L262" s="5"/>
      <c r="M262" s="5"/>
      <c r="N262" s="5"/>
      <c r="O262" s="5"/>
      <c r="P262" s="5"/>
      <c r="Q262" s="5"/>
      <c r="R262" s="5"/>
      <c r="S262" s="5"/>
      <c r="T262" s="5"/>
      <c r="U262" s="5"/>
      <c r="V262" s="5"/>
      <c r="W262" s="5"/>
      <c r="X262" s="5"/>
      <c r="Y262" s="5"/>
      <c r="Z262" s="5"/>
    </row>
    <row r="263" spans="1:26" ht="12.75" customHeight="1">
      <c r="A263" s="46" t="s">
        <v>423</v>
      </c>
      <c r="B263" s="74" t="s">
        <v>453</v>
      </c>
      <c r="C263" s="46" t="s">
        <v>452</v>
      </c>
      <c r="D263" s="84" t="s">
        <v>151</v>
      </c>
      <c r="E263" s="84" t="s">
        <v>29</v>
      </c>
      <c r="F263" s="84" t="s">
        <v>30</v>
      </c>
      <c r="G263" s="2"/>
      <c r="H263" s="2"/>
      <c r="I263" s="5"/>
      <c r="J263" s="5"/>
      <c r="K263" s="5"/>
      <c r="L263" s="5"/>
      <c r="M263" s="5"/>
      <c r="N263" s="5"/>
      <c r="O263" s="5"/>
      <c r="P263" s="5"/>
      <c r="Q263" s="5"/>
      <c r="R263" s="5"/>
      <c r="S263" s="5"/>
      <c r="T263" s="5"/>
      <c r="U263" s="5"/>
      <c r="V263" s="5"/>
      <c r="W263" s="5"/>
      <c r="X263" s="5"/>
      <c r="Y263" s="5"/>
      <c r="Z263" s="5"/>
    </row>
    <row r="264" spans="1:26" ht="12.75" customHeight="1">
      <c r="A264" s="6"/>
      <c r="B264" s="18" t="s">
        <v>454</v>
      </c>
      <c r="C264" s="6"/>
      <c r="D264" s="20"/>
      <c r="E264" s="20"/>
      <c r="F264" s="20"/>
      <c r="G264" s="5"/>
      <c r="H264" s="5"/>
      <c r="I264" s="5"/>
      <c r="J264" s="5"/>
      <c r="K264" s="5"/>
      <c r="L264" s="5"/>
      <c r="M264" s="5"/>
      <c r="N264" s="5"/>
      <c r="O264" s="5"/>
      <c r="P264" s="5"/>
      <c r="Q264" s="5"/>
      <c r="R264" s="5"/>
      <c r="S264" s="5"/>
      <c r="T264" s="5"/>
      <c r="U264" s="5"/>
      <c r="V264" s="5"/>
      <c r="W264" s="5"/>
      <c r="X264" s="5"/>
      <c r="Y264" s="5"/>
      <c r="Z264" s="5"/>
    </row>
    <row r="265" spans="1:26" ht="12.75" customHeight="1">
      <c r="A265" s="26" t="s">
        <v>18</v>
      </c>
      <c r="B265" s="18" t="s">
        <v>362</v>
      </c>
      <c r="C265" s="26"/>
      <c r="D265" s="101"/>
      <c r="E265" s="101"/>
      <c r="F265" s="101"/>
      <c r="G265" s="5"/>
      <c r="H265" s="5"/>
      <c r="I265" s="5"/>
      <c r="J265" s="5"/>
      <c r="K265" s="5"/>
      <c r="L265" s="5"/>
      <c r="M265" s="5"/>
      <c r="N265" s="5"/>
      <c r="O265" s="5"/>
      <c r="P265" s="5"/>
      <c r="Q265" s="5"/>
      <c r="R265" s="5"/>
      <c r="S265" s="5"/>
      <c r="T265" s="5"/>
      <c r="U265" s="5"/>
      <c r="V265" s="5"/>
      <c r="W265" s="5"/>
      <c r="X265" s="5"/>
      <c r="Y265" s="5"/>
      <c r="Z265" s="5"/>
    </row>
    <row r="266" spans="1:26" ht="12.75" customHeight="1">
      <c r="A266" s="26" t="s">
        <v>20</v>
      </c>
      <c r="B266" s="18" t="s">
        <v>455</v>
      </c>
      <c r="C266" s="26" t="s">
        <v>21</v>
      </c>
      <c r="D266" s="101" t="s">
        <v>22</v>
      </c>
      <c r="E266" s="101" t="s">
        <v>23</v>
      </c>
      <c r="F266" s="101" t="s">
        <v>24</v>
      </c>
      <c r="G266" s="5"/>
      <c r="H266" s="5"/>
      <c r="I266" s="5"/>
      <c r="J266" s="5"/>
      <c r="K266" s="5"/>
      <c r="L266" s="5"/>
      <c r="M266" s="5"/>
      <c r="N266" s="5"/>
      <c r="O266" s="5"/>
      <c r="P266" s="5"/>
      <c r="Q266" s="5"/>
      <c r="R266" s="5"/>
      <c r="S266" s="5"/>
      <c r="T266" s="5"/>
      <c r="U266" s="5"/>
      <c r="V266" s="5"/>
      <c r="W266" s="5"/>
      <c r="X266" s="5"/>
      <c r="Y266" s="5"/>
      <c r="Z266" s="5"/>
    </row>
    <row r="267" spans="1:26" ht="12.75" customHeight="1">
      <c r="A267" s="28" t="s">
        <v>25</v>
      </c>
      <c r="B267" s="28" t="s">
        <v>456</v>
      </c>
      <c r="C267" s="28" t="s">
        <v>457</v>
      </c>
      <c r="D267" s="84" t="s">
        <v>28</v>
      </c>
      <c r="E267" s="84" t="s">
        <v>29</v>
      </c>
      <c r="F267" s="84" t="s">
        <v>30</v>
      </c>
      <c r="G267" s="5"/>
      <c r="H267" s="5"/>
      <c r="I267" s="5"/>
      <c r="J267" s="5"/>
      <c r="K267" s="5"/>
      <c r="L267" s="5"/>
      <c r="M267" s="5"/>
      <c r="N267" s="5"/>
      <c r="O267" s="5"/>
      <c r="P267" s="5"/>
      <c r="Q267" s="5"/>
      <c r="R267" s="5"/>
      <c r="S267" s="5"/>
      <c r="T267" s="5"/>
      <c r="U267" s="5"/>
      <c r="V267" s="5"/>
      <c r="W267" s="5"/>
      <c r="X267" s="5"/>
      <c r="Y267" s="5"/>
      <c r="Z267" s="5"/>
    </row>
    <row r="268" spans="1:26" ht="12.75" customHeight="1">
      <c r="A268" s="28" t="s">
        <v>25</v>
      </c>
      <c r="B268" s="28" t="s">
        <v>458</v>
      </c>
      <c r="C268" s="28" t="s">
        <v>459</v>
      </c>
      <c r="D268" s="84" t="s">
        <v>28</v>
      </c>
      <c r="E268" s="84" t="s">
        <v>29</v>
      </c>
      <c r="F268" s="84" t="s">
        <v>69</v>
      </c>
      <c r="G268" s="5"/>
      <c r="H268" s="5"/>
      <c r="I268" s="5"/>
      <c r="J268" s="5"/>
      <c r="K268" s="5"/>
      <c r="L268" s="5"/>
      <c r="M268" s="5"/>
      <c r="N268" s="5"/>
      <c r="O268" s="5"/>
      <c r="P268" s="5"/>
      <c r="Q268" s="5"/>
      <c r="R268" s="5"/>
      <c r="S268" s="5"/>
      <c r="T268" s="5"/>
      <c r="U268" s="5"/>
      <c r="V268" s="5"/>
      <c r="W268" s="5"/>
      <c r="X268" s="5"/>
      <c r="Y268" s="5"/>
      <c r="Z268" s="5"/>
    </row>
    <row r="269" spans="1:26" ht="12.75" customHeight="1">
      <c r="A269" s="28" t="s">
        <v>25</v>
      </c>
      <c r="B269" s="28" t="s">
        <v>460</v>
      </c>
      <c r="C269" s="28" t="s">
        <v>459</v>
      </c>
      <c r="D269" s="84" t="s">
        <v>28</v>
      </c>
      <c r="E269" s="84" t="s">
        <v>37</v>
      </c>
      <c r="F269" s="84" t="s">
        <v>30</v>
      </c>
      <c r="G269" s="5"/>
      <c r="H269" s="5"/>
      <c r="I269" s="5"/>
      <c r="J269" s="5"/>
      <c r="K269" s="5"/>
      <c r="L269" s="5"/>
      <c r="M269" s="5"/>
      <c r="N269" s="5"/>
      <c r="O269" s="5"/>
      <c r="P269" s="5"/>
      <c r="Q269" s="5"/>
      <c r="R269" s="5"/>
      <c r="S269" s="5"/>
      <c r="T269" s="5"/>
      <c r="U269" s="5"/>
      <c r="V269" s="5"/>
      <c r="W269" s="5"/>
      <c r="X269" s="5"/>
      <c r="Y269" s="5"/>
      <c r="Z269" s="5"/>
    </row>
    <row r="270" spans="1:26" ht="12.75" customHeight="1">
      <c r="A270" s="28" t="s">
        <v>25</v>
      </c>
      <c r="B270" s="28" t="s">
        <v>461</v>
      </c>
      <c r="C270" s="28" t="s">
        <v>462</v>
      </c>
      <c r="D270" s="84" t="s">
        <v>28</v>
      </c>
      <c r="E270" s="84" t="s">
        <v>37</v>
      </c>
      <c r="F270" s="84" t="s">
        <v>30</v>
      </c>
      <c r="G270" s="5"/>
      <c r="H270" s="5"/>
      <c r="I270" s="5"/>
      <c r="J270" s="5"/>
      <c r="K270" s="5"/>
      <c r="L270" s="5"/>
      <c r="M270" s="5"/>
      <c r="N270" s="5"/>
      <c r="O270" s="5"/>
      <c r="P270" s="5"/>
      <c r="Q270" s="5"/>
      <c r="R270" s="5"/>
      <c r="S270" s="5"/>
      <c r="T270" s="5"/>
      <c r="U270" s="5"/>
      <c r="V270" s="5"/>
      <c r="W270" s="5"/>
      <c r="X270" s="5"/>
      <c r="Y270" s="5"/>
      <c r="Z270" s="5"/>
    </row>
    <row r="271" spans="1:26" ht="12.75" customHeight="1">
      <c r="A271" s="28" t="s">
        <v>35</v>
      </c>
      <c r="B271" s="46" t="s">
        <v>463</v>
      </c>
      <c r="C271" s="46" t="s">
        <v>464</v>
      </c>
      <c r="D271" s="84" t="s">
        <v>28</v>
      </c>
      <c r="E271" s="103" t="s">
        <v>29</v>
      </c>
      <c r="F271" s="84" t="s">
        <v>69</v>
      </c>
      <c r="G271" s="5"/>
      <c r="H271" s="5"/>
      <c r="I271" s="5"/>
      <c r="J271" s="5"/>
      <c r="K271" s="5"/>
      <c r="L271" s="5"/>
      <c r="M271" s="5"/>
      <c r="N271" s="5"/>
      <c r="O271" s="5"/>
      <c r="P271" s="5"/>
      <c r="Q271" s="5"/>
      <c r="R271" s="5"/>
      <c r="S271" s="5"/>
      <c r="T271" s="5"/>
      <c r="U271" s="5"/>
      <c r="V271" s="5"/>
      <c r="W271" s="5"/>
      <c r="X271" s="5"/>
      <c r="Y271" s="5"/>
      <c r="Z271" s="5"/>
    </row>
    <row r="272" spans="1:26" ht="12.75" customHeight="1">
      <c r="A272" s="46" t="s">
        <v>35</v>
      </c>
      <c r="B272" s="46" t="s">
        <v>465</v>
      </c>
      <c r="C272" s="46" t="s">
        <v>459</v>
      </c>
      <c r="D272" s="84" t="s">
        <v>28</v>
      </c>
      <c r="E272" s="103" t="s">
        <v>29</v>
      </c>
      <c r="F272" s="84" t="s">
        <v>30</v>
      </c>
      <c r="G272" s="5"/>
      <c r="H272" s="5"/>
      <c r="I272" s="5"/>
      <c r="J272" s="5"/>
      <c r="K272" s="5"/>
      <c r="L272" s="5"/>
      <c r="M272" s="5"/>
      <c r="N272" s="5"/>
      <c r="O272" s="5"/>
      <c r="P272" s="5"/>
      <c r="Q272" s="5"/>
      <c r="R272" s="5"/>
      <c r="S272" s="5"/>
      <c r="T272" s="5"/>
      <c r="U272" s="5"/>
      <c r="V272" s="5"/>
      <c r="W272" s="5"/>
      <c r="X272" s="5"/>
      <c r="Y272" s="5"/>
      <c r="Z272" s="5"/>
    </row>
    <row r="273" spans="1:26" ht="12.75" customHeight="1">
      <c r="A273" s="46" t="s">
        <v>35</v>
      </c>
      <c r="B273" s="46" t="s">
        <v>466</v>
      </c>
      <c r="C273" s="28" t="s">
        <v>467</v>
      </c>
      <c r="D273" s="84" t="s">
        <v>28</v>
      </c>
      <c r="E273" s="84" t="s">
        <v>37</v>
      </c>
      <c r="F273" s="84" t="s">
        <v>30</v>
      </c>
      <c r="G273" s="5"/>
      <c r="H273" s="5"/>
      <c r="I273" s="5"/>
      <c r="J273" s="5"/>
      <c r="K273" s="5"/>
      <c r="L273" s="5"/>
      <c r="M273" s="5"/>
      <c r="N273" s="5"/>
      <c r="O273" s="5"/>
      <c r="P273" s="5"/>
      <c r="Q273" s="5"/>
      <c r="R273" s="5"/>
      <c r="S273" s="5"/>
      <c r="T273" s="5"/>
      <c r="U273" s="5"/>
      <c r="V273" s="5"/>
      <c r="W273" s="5"/>
      <c r="X273" s="5"/>
      <c r="Y273" s="5"/>
      <c r="Z273" s="5"/>
    </row>
    <row r="274" spans="1:26" ht="12.75" customHeight="1">
      <c r="A274" s="46" t="s">
        <v>35</v>
      </c>
      <c r="B274" s="46" t="s">
        <v>468</v>
      </c>
      <c r="C274" s="46" t="s">
        <v>469</v>
      </c>
      <c r="D274" s="84" t="s">
        <v>28</v>
      </c>
      <c r="E274" s="84" t="s">
        <v>37</v>
      </c>
      <c r="F274" s="84" t="s">
        <v>30</v>
      </c>
      <c r="G274" s="5"/>
      <c r="H274" s="5"/>
      <c r="I274" s="5"/>
      <c r="J274" s="5"/>
      <c r="K274" s="5"/>
      <c r="L274" s="5"/>
      <c r="M274" s="5"/>
      <c r="N274" s="5"/>
      <c r="O274" s="5"/>
      <c r="P274" s="5"/>
      <c r="Q274" s="5"/>
      <c r="R274" s="5"/>
      <c r="S274" s="5"/>
      <c r="T274" s="5"/>
      <c r="U274" s="5"/>
      <c r="V274" s="5"/>
      <c r="W274" s="5"/>
      <c r="X274" s="5"/>
      <c r="Y274" s="5"/>
      <c r="Z274" s="5"/>
    </row>
    <row r="275" spans="1:26" ht="12.75" customHeight="1">
      <c r="A275" s="28" t="s">
        <v>35</v>
      </c>
      <c r="B275" s="46" t="s">
        <v>470</v>
      </c>
      <c r="C275" s="46" t="s">
        <v>459</v>
      </c>
      <c r="D275" s="84" t="s">
        <v>28</v>
      </c>
      <c r="E275" s="84" t="s">
        <v>37</v>
      </c>
      <c r="F275" s="84" t="s">
        <v>30</v>
      </c>
      <c r="G275" s="5"/>
      <c r="H275" s="5"/>
      <c r="I275" s="5"/>
      <c r="J275" s="5"/>
      <c r="K275" s="5"/>
      <c r="L275" s="5"/>
      <c r="M275" s="5"/>
      <c r="N275" s="5"/>
      <c r="O275" s="5"/>
      <c r="P275" s="5"/>
      <c r="Q275" s="5"/>
      <c r="R275" s="5"/>
      <c r="S275" s="5"/>
      <c r="T275" s="5"/>
      <c r="U275" s="5"/>
      <c r="V275" s="5"/>
      <c r="W275" s="5"/>
      <c r="X275" s="5"/>
      <c r="Y275" s="5"/>
      <c r="Z275" s="5"/>
    </row>
    <row r="276" spans="1:26" ht="12.75" customHeight="1">
      <c r="A276" s="28" t="s">
        <v>132</v>
      </c>
      <c r="B276" s="28" t="s">
        <v>471</v>
      </c>
      <c r="C276" s="28" t="s">
        <v>472</v>
      </c>
      <c r="D276" s="84" t="s">
        <v>28</v>
      </c>
      <c r="E276" s="84" t="s">
        <v>29</v>
      </c>
      <c r="F276" s="84" t="s">
        <v>30</v>
      </c>
      <c r="G276" s="5"/>
      <c r="H276" s="5"/>
      <c r="I276" s="5"/>
      <c r="J276" s="5"/>
      <c r="K276" s="5"/>
      <c r="L276" s="5"/>
      <c r="M276" s="5"/>
      <c r="N276" s="5"/>
      <c r="O276" s="5"/>
      <c r="P276" s="5"/>
      <c r="Q276" s="5"/>
      <c r="R276" s="5"/>
      <c r="S276" s="5"/>
      <c r="T276" s="5"/>
      <c r="U276" s="5"/>
      <c r="V276" s="5"/>
      <c r="W276" s="5"/>
      <c r="X276" s="5"/>
      <c r="Y276" s="5"/>
      <c r="Z276" s="5"/>
    </row>
    <row r="277" spans="1:26" ht="12.75" customHeight="1">
      <c r="A277" s="28" t="s">
        <v>132</v>
      </c>
      <c r="B277" s="28" t="s">
        <v>474</v>
      </c>
      <c r="C277" s="28" t="s">
        <v>475</v>
      </c>
      <c r="D277" s="84" t="s">
        <v>28</v>
      </c>
      <c r="E277" s="84" t="s">
        <v>29</v>
      </c>
      <c r="F277" s="84" t="s">
        <v>30</v>
      </c>
      <c r="G277" s="5"/>
      <c r="H277" s="5"/>
      <c r="I277" s="5"/>
      <c r="J277" s="5"/>
      <c r="K277" s="5"/>
      <c r="L277" s="5"/>
      <c r="M277" s="5"/>
      <c r="N277" s="5"/>
      <c r="O277" s="5"/>
      <c r="P277" s="5"/>
      <c r="Q277" s="5"/>
      <c r="R277" s="5"/>
      <c r="S277" s="5"/>
      <c r="T277" s="5"/>
      <c r="U277" s="5"/>
      <c r="V277" s="5"/>
      <c r="W277" s="5"/>
      <c r="X277" s="5"/>
      <c r="Y277" s="5"/>
      <c r="Z277" s="5"/>
    </row>
    <row r="278" spans="1:26" ht="12.75" customHeight="1">
      <c r="A278" s="28" t="s">
        <v>132</v>
      </c>
      <c r="B278" s="46" t="s">
        <v>477</v>
      </c>
      <c r="C278" s="46" t="s">
        <v>478</v>
      </c>
      <c r="D278" s="84" t="s">
        <v>28</v>
      </c>
      <c r="E278" s="84" t="s">
        <v>29</v>
      </c>
      <c r="F278" s="84" t="s">
        <v>30</v>
      </c>
      <c r="G278" s="5"/>
      <c r="H278" s="5"/>
      <c r="I278" s="5"/>
      <c r="J278" s="5"/>
      <c r="K278" s="5"/>
      <c r="L278" s="5"/>
      <c r="M278" s="5"/>
      <c r="N278" s="5"/>
      <c r="O278" s="5"/>
      <c r="P278" s="5"/>
      <c r="Q278" s="5"/>
      <c r="R278" s="5"/>
      <c r="S278" s="5"/>
      <c r="T278" s="5"/>
      <c r="U278" s="5"/>
      <c r="V278" s="5"/>
      <c r="W278" s="5"/>
      <c r="X278" s="5"/>
      <c r="Y278" s="5"/>
      <c r="Z278" s="5"/>
    </row>
    <row r="279" spans="1:26" ht="12.75" customHeight="1">
      <c r="A279" s="46" t="s">
        <v>132</v>
      </c>
      <c r="B279" s="28" t="s">
        <v>479</v>
      </c>
      <c r="C279" s="28" t="s">
        <v>459</v>
      </c>
      <c r="D279" s="84" t="s">
        <v>28</v>
      </c>
      <c r="E279" s="84" t="s">
        <v>29</v>
      </c>
      <c r="F279" s="84" t="s">
        <v>30</v>
      </c>
      <c r="G279" s="5"/>
      <c r="H279" s="5"/>
      <c r="I279" s="5"/>
      <c r="J279" s="5"/>
      <c r="K279" s="5"/>
      <c r="L279" s="5"/>
      <c r="M279" s="5"/>
      <c r="N279" s="5"/>
      <c r="O279" s="5"/>
      <c r="P279" s="5"/>
      <c r="Q279" s="5"/>
      <c r="R279" s="5"/>
      <c r="S279" s="5"/>
      <c r="T279" s="5"/>
      <c r="U279" s="5"/>
      <c r="V279" s="5"/>
      <c r="W279" s="5"/>
      <c r="X279" s="5"/>
      <c r="Y279" s="5"/>
      <c r="Z279" s="5"/>
    </row>
    <row r="280" spans="1:26" ht="12.75" customHeight="1">
      <c r="A280" s="46" t="s">
        <v>132</v>
      </c>
      <c r="B280" s="28" t="s">
        <v>480</v>
      </c>
      <c r="C280" s="28" t="s">
        <v>459</v>
      </c>
      <c r="D280" s="84" t="s">
        <v>28</v>
      </c>
      <c r="E280" s="84" t="s">
        <v>29</v>
      </c>
      <c r="F280" s="84" t="s">
        <v>30</v>
      </c>
      <c r="G280" s="5"/>
      <c r="H280" s="5"/>
      <c r="I280" s="5"/>
      <c r="J280" s="5"/>
      <c r="K280" s="5"/>
      <c r="L280" s="5"/>
      <c r="M280" s="5"/>
      <c r="N280" s="5"/>
      <c r="O280" s="5"/>
      <c r="P280" s="5"/>
      <c r="Q280" s="5"/>
      <c r="R280" s="5"/>
      <c r="S280" s="5"/>
      <c r="T280" s="5"/>
      <c r="U280" s="5"/>
      <c r="V280" s="5"/>
      <c r="W280" s="5"/>
      <c r="X280" s="5"/>
      <c r="Y280" s="5"/>
      <c r="Z280" s="5"/>
    </row>
    <row r="281" spans="1:26" ht="12.75" customHeight="1">
      <c r="A281" s="28" t="s">
        <v>31</v>
      </c>
      <c r="B281" s="46" t="s">
        <v>481</v>
      </c>
      <c r="C281" s="46" t="s">
        <v>482</v>
      </c>
      <c r="D281" s="84" t="s">
        <v>28</v>
      </c>
      <c r="E281" s="84" t="s">
        <v>483</v>
      </c>
      <c r="F281" s="84" t="s">
        <v>30</v>
      </c>
      <c r="G281" s="5"/>
      <c r="H281" s="5"/>
      <c r="I281" s="5"/>
      <c r="J281" s="5"/>
      <c r="K281" s="5"/>
      <c r="L281" s="5"/>
      <c r="M281" s="5"/>
      <c r="N281" s="5"/>
      <c r="O281" s="5"/>
      <c r="P281" s="5"/>
      <c r="Q281" s="5"/>
      <c r="R281" s="5"/>
      <c r="S281" s="5"/>
      <c r="T281" s="5"/>
      <c r="U281" s="5"/>
      <c r="V281" s="5"/>
      <c r="W281" s="5"/>
      <c r="X281" s="5"/>
      <c r="Y281" s="5"/>
      <c r="Z281" s="5"/>
    </row>
    <row r="282" spans="1:26" ht="12.75" customHeight="1">
      <c r="A282" s="46" t="s">
        <v>31</v>
      </c>
      <c r="B282" s="28" t="s">
        <v>484</v>
      </c>
      <c r="C282" s="28" t="s">
        <v>478</v>
      </c>
      <c r="D282" s="84" t="s">
        <v>28</v>
      </c>
      <c r="E282" s="84" t="s">
        <v>29</v>
      </c>
      <c r="F282" s="84" t="s">
        <v>69</v>
      </c>
      <c r="G282" s="5"/>
      <c r="H282" s="5"/>
      <c r="I282" s="5"/>
      <c r="J282" s="5"/>
      <c r="K282" s="5"/>
      <c r="L282" s="5"/>
      <c r="M282" s="5"/>
      <c r="N282" s="5"/>
      <c r="O282" s="5"/>
      <c r="P282" s="5"/>
      <c r="Q282" s="5"/>
      <c r="R282" s="5"/>
      <c r="S282" s="5"/>
      <c r="T282" s="5"/>
      <c r="U282" s="5"/>
      <c r="V282" s="5"/>
      <c r="W282" s="5"/>
      <c r="X282" s="5"/>
      <c r="Y282" s="5"/>
      <c r="Z282" s="5"/>
    </row>
    <row r="283" spans="1:26" ht="12.75" customHeight="1">
      <c r="A283" s="46" t="s">
        <v>485</v>
      </c>
      <c r="B283" s="28" t="s">
        <v>486</v>
      </c>
      <c r="C283" s="28" t="s">
        <v>487</v>
      </c>
      <c r="D283" s="84" t="s">
        <v>28</v>
      </c>
      <c r="E283" s="84" t="s">
        <v>29</v>
      </c>
      <c r="F283" s="84" t="s">
        <v>30</v>
      </c>
      <c r="G283" s="5"/>
      <c r="H283" s="5"/>
      <c r="I283" s="5"/>
      <c r="J283" s="5"/>
      <c r="K283" s="5"/>
      <c r="L283" s="5"/>
      <c r="M283" s="5"/>
      <c r="N283" s="5"/>
      <c r="O283" s="5"/>
      <c r="P283" s="5"/>
      <c r="Q283" s="5"/>
      <c r="R283" s="5"/>
      <c r="S283" s="5"/>
      <c r="T283" s="5"/>
      <c r="U283" s="5"/>
      <c r="V283" s="5"/>
      <c r="W283" s="5"/>
      <c r="X283" s="5"/>
      <c r="Y283" s="5"/>
      <c r="Z283" s="5"/>
    </row>
    <row r="284" spans="1:26" ht="12.75" customHeight="1">
      <c r="A284" s="26" t="s">
        <v>18</v>
      </c>
      <c r="B284" s="18" t="s">
        <v>365</v>
      </c>
      <c r="C284" s="26"/>
      <c r="D284" s="101"/>
      <c r="E284" s="101"/>
      <c r="F284" s="101"/>
      <c r="G284" s="5"/>
      <c r="H284" s="5"/>
      <c r="I284" s="5"/>
      <c r="J284" s="5"/>
      <c r="K284" s="5"/>
      <c r="L284" s="5"/>
      <c r="M284" s="5"/>
      <c r="N284" s="5"/>
      <c r="O284" s="5"/>
      <c r="P284" s="5"/>
      <c r="Q284" s="5"/>
      <c r="R284" s="5"/>
      <c r="S284" s="5"/>
      <c r="T284" s="5"/>
      <c r="U284" s="5"/>
      <c r="V284" s="5"/>
      <c r="W284" s="5"/>
      <c r="X284" s="5"/>
      <c r="Y284" s="5"/>
      <c r="Z284" s="5"/>
    </row>
    <row r="285" spans="1:26" ht="12.75" customHeight="1">
      <c r="A285" s="26" t="s">
        <v>20</v>
      </c>
      <c r="B285" s="18" t="s">
        <v>455</v>
      </c>
      <c r="C285" s="26" t="s">
        <v>21</v>
      </c>
      <c r="D285" s="101" t="s">
        <v>22</v>
      </c>
      <c r="E285" s="101" t="s">
        <v>23</v>
      </c>
      <c r="F285" s="101" t="s">
        <v>24</v>
      </c>
      <c r="G285" s="5"/>
      <c r="H285" s="5"/>
      <c r="I285" s="5"/>
      <c r="J285" s="5"/>
      <c r="K285" s="5"/>
      <c r="L285" s="5"/>
      <c r="M285" s="5"/>
      <c r="N285" s="5"/>
      <c r="O285" s="5"/>
      <c r="P285" s="5"/>
      <c r="Q285" s="5"/>
      <c r="R285" s="5"/>
      <c r="S285" s="5"/>
      <c r="T285" s="5"/>
      <c r="U285" s="5"/>
      <c r="V285" s="5"/>
      <c r="W285" s="5"/>
      <c r="X285" s="5"/>
      <c r="Y285" s="5"/>
      <c r="Z285" s="5"/>
    </row>
    <row r="286" spans="1:26" ht="12.75" customHeight="1">
      <c r="A286" s="106" t="s">
        <v>35</v>
      </c>
      <c r="B286" s="28" t="s">
        <v>489</v>
      </c>
      <c r="C286" s="28" t="s">
        <v>490</v>
      </c>
      <c r="D286" s="84" t="s">
        <v>28</v>
      </c>
      <c r="E286" s="103" t="s">
        <v>29</v>
      </c>
      <c r="F286" s="84" t="s">
        <v>69</v>
      </c>
      <c r="G286" s="5"/>
      <c r="H286" s="5"/>
      <c r="I286" s="5"/>
      <c r="J286" s="5"/>
      <c r="K286" s="5"/>
      <c r="L286" s="5"/>
      <c r="M286" s="5"/>
      <c r="N286" s="5"/>
      <c r="O286" s="5"/>
      <c r="P286" s="5"/>
      <c r="Q286" s="5"/>
      <c r="R286" s="5"/>
      <c r="S286" s="5"/>
      <c r="T286" s="5"/>
      <c r="U286" s="5"/>
      <c r="V286" s="5"/>
      <c r="W286" s="5"/>
      <c r="X286" s="5"/>
      <c r="Y286" s="5"/>
      <c r="Z286" s="5"/>
    </row>
    <row r="287" spans="1:26" ht="12.75" customHeight="1">
      <c r="A287" s="86" t="s">
        <v>35</v>
      </c>
      <c r="B287" s="86" t="s">
        <v>491</v>
      </c>
      <c r="C287" s="86" t="s">
        <v>492</v>
      </c>
      <c r="D287" s="84" t="s">
        <v>28</v>
      </c>
      <c r="E287" s="103" t="s">
        <v>29</v>
      </c>
      <c r="F287" s="84" t="s">
        <v>69</v>
      </c>
      <c r="G287" s="5"/>
      <c r="H287" s="5"/>
      <c r="I287" s="5"/>
      <c r="J287" s="5"/>
      <c r="K287" s="5"/>
      <c r="L287" s="5"/>
      <c r="M287" s="5"/>
      <c r="N287" s="5"/>
      <c r="O287" s="5"/>
      <c r="P287" s="5"/>
      <c r="Q287" s="5"/>
      <c r="R287" s="5"/>
      <c r="S287" s="5"/>
      <c r="T287" s="5"/>
      <c r="U287" s="5"/>
      <c r="V287" s="5"/>
      <c r="W287" s="5"/>
      <c r="X287" s="5"/>
      <c r="Y287" s="5"/>
      <c r="Z287" s="5"/>
    </row>
    <row r="288" spans="1:26" ht="12.75" customHeight="1">
      <c r="A288" s="19" t="s">
        <v>35</v>
      </c>
      <c r="B288" s="21" t="s">
        <v>493</v>
      </c>
      <c r="C288" s="19" t="s">
        <v>494</v>
      </c>
      <c r="D288" s="84" t="s">
        <v>28</v>
      </c>
      <c r="E288" s="22" t="s">
        <v>40</v>
      </c>
      <c r="F288" s="22" t="s">
        <v>30</v>
      </c>
      <c r="G288" s="5"/>
      <c r="H288" s="5"/>
      <c r="I288" s="5"/>
      <c r="J288" s="5"/>
      <c r="K288" s="5"/>
      <c r="L288" s="5"/>
      <c r="M288" s="5"/>
      <c r="N288" s="5"/>
      <c r="O288" s="5"/>
      <c r="P288" s="5"/>
      <c r="Q288" s="5"/>
      <c r="R288" s="5"/>
      <c r="S288" s="5"/>
      <c r="T288" s="5"/>
      <c r="U288" s="5"/>
      <c r="V288" s="5"/>
      <c r="W288" s="5"/>
      <c r="X288" s="5"/>
      <c r="Y288" s="5"/>
      <c r="Z288" s="5"/>
    </row>
    <row r="289" spans="1:26" ht="12.75" customHeight="1">
      <c r="A289" s="106" t="s">
        <v>132</v>
      </c>
      <c r="B289" s="106" t="s">
        <v>495</v>
      </c>
      <c r="C289" s="28" t="s">
        <v>496</v>
      </c>
      <c r="D289" s="84" t="s">
        <v>28</v>
      </c>
      <c r="E289" s="103" t="s">
        <v>29</v>
      </c>
      <c r="F289" s="84" t="s">
        <v>30</v>
      </c>
      <c r="G289" s="5"/>
      <c r="H289" s="5"/>
      <c r="I289" s="5"/>
      <c r="J289" s="5"/>
      <c r="K289" s="5"/>
      <c r="L289" s="5"/>
      <c r="M289" s="5"/>
      <c r="N289" s="5"/>
      <c r="O289" s="5"/>
      <c r="P289" s="5"/>
      <c r="Q289" s="5"/>
      <c r="R289" s="5"/>
      <c r="S289" s="5"/>
      <c r="T289" s="5"/>
      <c r="U289" s="5"/>
      <c r="V289" s="5"/>
      <c r="W289" s="5"/>
      <c r="X289" s="5"/>
      <c r="Y289" s="5"/>
      <c r="Z289" s="5"/>
    </row>
    <row r="290" spans="1:26" ht="12.75" customHeight="1">
      <c r="A290" s="86" t="s">
        <v>132</v>
      </c>
      <c r="B290" s="86" t="s">
        <v>497</v>
      </c>
      <c r="C290" s="86" t="s">
        <v>498</v>
      </c>
      <c r="D290" s="84" t="s">
        <v>28</v>
      </c>
      <c r="E290" s="103" t="s">
        <v>29</v>
      </c>
      <c r="F290" s="84" t="s">
        <v>30</v>
      </c>
      <c r="G290" s="5"/>
      <c r="H290" s="5"/>
      <c r="I290" s="5"/>
      <c r="J290" s="5"/>
      <c r="K290" s="5"/>
      <c r="L290" s="5"/>
      <c r="M290" s="5"/>
      <c r="N290" s="5"/>
      <c r="O290" s="5"/>
      <c r="P290" s="5"/>
      <c r="Q290" s="5"/>
      <c r="R290" s="5"/>
      <c r="S290" s="5"/>
      <c r="T290" s="5"/>
      <c r="U290" s="5"/>
      <c r="V290" s="5"/>
      <c r="W290" s="5"/>
      <c r="X290" s="5"/>
      <c r="Y290" s="5"/>
      <c r="Z290" s="5"/>
    </row>
    <row r="291" spans="1:26" ht="12.75" customHeight="1">
      <c r="A291" s="86" t="s">
        <v>132</v>
      </c>
      <c r="B291" s="86" t="s">
        <v>499</v>
      </c>
      <c r="C291" s="86" t="s">
        <v>492</v>
      </c>
      <c r="D291" s="84" t="s">
        <v>28</v>
      </c>
      <c r="E291" s="103" t="s">
        <v>29</v>
      </c>
      <c r="F291" s="84" t="s">
        <v>69</v>
      </c>
      <c r="G291" s="5"/>
      <c r="H291" s="5"/>
      <c r="I291" s="5"/>
      <c r="J291" s="5"/>
      <c r="K291" s="5"/>
      <c r="L291" s="5"/>
      <c r="M291" s="5"/>
      <c r="N291" s="5"/>
      <c r="O291" s="5"/>
      <c r="P291" s="5"/>
      <c r="Q291" s="5"/>
      <c r="R291" s="5"/>
      <c r="S291" s="5"/>
      <c r="T291" s="5"/>
      <c r="U291" s="5"/>
      <c r="V291" s="5"/>
      <c r="W291" s="5"/>
      <c r="X291" s="5"/>
      <c r="Y291" s="5"/>
      <c r="Z291" s="5"/>
    </row>
    <row r="292" spans="1:26" ht="12.75" customHeight="1">
      <c r="A292" s="86" t="s">
        <v>132</v>
      </c>
      <c r="B292" s="86" t="s">
        <v>500</v>
      </c>
      <c r="C292" s="86" t="s">
        <v>492</v>
      </c>
      <c r="D292" s="84" t="s">
        <v>28</v>
      </c>
      <c r="E292" s="103" t="s">
        <v>29</v>
      </c>
      <c r="F292" s="84" t="s">
        <v>69</v>
      </c>
      <c r="G292" s="5"/>
      <c r="H292" s="5"/>
      <c r="I292" s="5"/>
      <c r="J292" s="5"/>
      <c r="K292" s="5"/>
      <c r="L292" s="5"/>
      <c r="M292" s="5"/>
      <c r="N292" s="5"/>
      <c r="O292" s="5"/>
      <c r="P292" s="5"/>
      <c r="Q292" s="5"/>
      <c r="R292" s="5"/>
      <c r="S292" s="5"/>
      <c r="T292" s="5"/>
      <c r="U292" s="5"/>
      <c r="V292" s="5"/>
      <c r="W292" s="5"/>
      <c r="X292" s="5"/>
      <c r="Y292" s="5"/>
      <c r="Z292" s="5"/>
    </row>
    <row r="293" spans="1:26" ht="12.75" customHeight="1">
      <c r="A293" s="86" t="s">
        <v>485</v>
      </c>
      <c r="B293" s="86" t="s">
        <v>501</v>
      </c>
      <c r="C293" s="86" t="s">
        <v>502</v>
      </c>
      <c r="D293" s="84" t="s">
        <v>28</v>
      </c>
      <c r="E293" s="103" t="s">
        <v>29</v>
      </c>
      <c r="F293" s="84" t="s">
        <v>30</v>
      </c>
      <c r="G293" s="5"/>
      <c r="H293" s="5"/>
      <c r="I293" s="5"/>
      <c r="J293" s="5"/>
      <c r="K293" s="5"/>
      <c r="L293" s="5"/>
      <c r="M293" s="5"/>
      <c r="N293" s="5"/>
      <c r="O293" s="5"/>
      <c r="P293" s="5"/>
      <c r="Q293" s="5"/>
      <c r="R293" s="5"/>
      <c r="S293" s="5"/>
      <c r="T293" s="5"/>
      <c r="U293" s="5"/>
      <c r="V293" s="5"/>
      <c r="W293" s="5"/>
      <c r="X293" s="5"/>
      <c r="Y293" s="5"/>
      <c r="Z293" s="5"/>
    </row>
    <row r="294" spans="1:26" ht="12.75" customHeight="1">
      <c r="A294" s="23" t="s">
        <v>485</v>
      </c>
      <c r="B294" s="24" t="s">
        <v>503</v>
      </c>
      <c r="C294" s="23" t="s">
        <v>502</v>
      </c>
      <c r="D294" s="84" t="s">
        <v>28</v>
      </c>
      <c r="E294" s="22" t="s">
        <v>29</v>
      </c>
      <c r="F294" s="25" t="s">
        <v>30</v>
      </c>
      <c r="G294" s="5"/>
      <c r="H294" s="5"/>
      <c r="I294" s="5"/>
      <c r="J294" s="5"/>
      <c r="K294" s="5"/>
      <c r="L294" s="5"/>
      <c r="M294" s="5"/>
      <c r="N294" s="5"/>
      <c r="O294" s="5"/>
      <c r="P294" s="5"/>
      <c r="Q294" s="5"/>
      <c r="R294" s="5"/>
      <c r="S294" s="5"/>
      <c r="T294" s="5"/>
      <c r="U294" s="5"/>
      <c r="V294" s="5"/>
      <c r="W294" s="5"/>
      <c r="X294" s="5"/>
      <c r="Y294" s="5"/>
      <c r="Z294" s="5"/>
    </row>
    <row r="295" spans="1:26" ht="12.75" customHeight="1">
      <c r="A295" s="23" t="s">
        <v>504</v>
      </c>
      <c r="B295" s="24" t="s">
        <v>369</v>
      </c>
      <c r="C295" s="23" t="s">
        <v>502</v>
      </c>
      <c r="D295" s="84" t="s">
        <v>28</v>
      </c>
      <c r="E295" s="25" t="s">
        <v>29</v>
      </c>
      <c r="F295" s="25" t="s">
        <v>69</v>
      </c>
      <c r="G295" s="5"/>
      <c r="H295" s="5"/>
      <c r="I295" s="5"/>
      <c r="J295" s="5"/>
      <c r="K295" s="5"/>
      <c r="L295" s="5"/>
      <c r="M295" s="5"/>
      <c r="N295" s="5"/>
      <c r="O295" s="5"/>
      <c r="P295" s="5"/>
      <c r="Q295" s="5"/>
      <c r="R295" s="5"/>
      <c r="S295" s="5"/>
      <c r="T295" s="5"/>
      <c r="U295" s="5"/>
      <c r="V295" s="5"/>
      <c r="W295" s="5"/>
      <c r="X295" s="5"/>
      <c r="Y295" s="5"/>
      <c r="Z295" s="5"/>
    </row>
    <row r="296" spans="1:26" ht="12.75" customHeight="1">
      <c r="A296" s="26" t="s">
        <v>18</v>
      </c>
      <c r="B296" s="18" t="s">
        <v>368</v>
      </c>
      <c r="C296" s="26"/>
      <c r="D296" s="101"/>
      <c r="E296" s="101"/>
      <c r="F296" s="101"/>
      <c r="G296" s="5"/>
      <c r="H296" s="5"/>
      <c r="I296" s="5"/>
      <c r="J296" s="5"/>
      <c r="K296" s="5"/>
      <c r="L296" s="5"/>
      <c r="M296" s="5"/>
      <c r="N296" s="5"/>
      <c r="O296" s="5"/>
      <c r="P296" s="5"/>
      <c r="Q296" s="5"/>
      <c r="R296" s="5"/>
      <c r="S296" s="5"/>
      <c r="T296" s="5"/>
      <c r="U296" s="5"/>
      <c r="V296" s="5"/>
      <c r="W296" s="5"/>
      <c r="X296" s="5"/>
      <c r="Y296" s="5"/>
      <c r="Z296" s="5"/>
    </row>
    <row r="297" spans="1:26" ht="12.75" customHeight="1">
      <c r="A297" s="26" t="s">
        <v>20</v>
      </c>
      <c r="B297" s="18" t="s">
        <v>455</v>
      </c>
      <c r="C297" s="26" t="s">
        <v>21</v>
      </c>
      <c r="D297" s="101" t="s">
        <v>22</v>
      </c>
      <c r="E297" s="101" t="s">
        <v>23</v>
      </c>
      <c r="F297" s="101" t="s">
        <v>24</v>
      </c>
      <c r="G297" s="5"/>
      <c r="H297" s="5"/>
      <c r="I297" s="5"/>
      <c r="J297" s="5"/>
      <c r="K297" s="5"/>
      <c r="L297" s="5"/>
      <c r="M297" s="5"/>
      <c r="N297" s="5"/>
      <c r="O297" s="5"/>
      <c r="P297" s="5"/>
      <c r="Q297" s="5"/>
      <c r="R297" s="5"/>
      <c r="S297" s="5"/>
      <c r="T297" s="5"/>
      <c r="U297" s="5"/>
      <c r="V297" s="5"/>
      <c r="W297" s="5"/>
      <c r="X297" s="5"/>
      <c r="Y297" s="5"/>
      <c r="Z297" s="5"/>
    </row>
    <row r="298" spans="1:26" ht="12.75" customHeight="1">
      <c r="A298" s="111" t="s">
        <v>35</v>
      </c>
      <c r="B298" s="111" t="s">
        <v>507</v>
      </c>
      <c r="C298" s="111" t="s">
        <v>509</v>
      </c>
      <c r="D298" s="34" t="s">
        <v>28</v>
      </c>
      <c r="E298" s="113" t="s">
        <v>29</v>
      </c>
      <c r="F298" s="113" t="s">
        <v>69</v>
      </c>
      <c r="G298" s="5"/>
      <c r="H298" s="5"/>
      <c r="I298" s="5"/>
      <c r="J298" s="5"/>
      <c r="K298" s="5"/>
      <c r="L298" s="5"/>
      <c r="M298" s="5"/>
      <c r="N298" s="5"/>
      <c r="O298" s="5"/>
      <c r="P298" s="5"/>
      <c r="Q298" s="5"/>
      <c r="R298" s="5"/>
      <c r="S298" s="5"/>
      <c r="T298" s="5"/>
      <c r="U298" s="5"/>
      <c r="V298" s="5"/>
      <c r="W298" s="5"/>
      <c r="X298" s="5"/>
      <c r="Y298" s="5"/>
      <c r="Z298" s="5"/>
    </row>
    <row r="299" spans="1:26" ht="12.75" customHeight="1">
      <c r="A299" s="111" t="s">
        <v>35</v>
      </c>
      <c r="B299" s="111" t="s">
        <v>511</v>
      </c>
      <c r="C299" s="111" t="s">
        <v>512</v>
      </c>
      <c r="D299" s="34" t="s">
        <v>28</v>
      </c>
      <c r="E299" s="113" t="s">
        <v>29</v>
      </c>
      <c r="F299" s="113" t="s">
        <v>69</v>
      </c>
      <c r="G299" s="5"/>
      <c r="H299" s="5"/>
      <c r="I299" s="5"/>
      <c r="J299" s="5"/>
      <c r="K299" s="5"/>
      <c r="L299" s="5"/>
      <c r="M299" s="5"/>
      <c r="N299" s="5"/>
      <c r="O299" s="5"/>
      <c r="P299" s="5"/>
      <c r="Q299" s="5"/>
      <c r="R299" s="5"/>
      <c r="S299" s="5"/>
      <c r="T299" s="5"/>
      <c r="U299" s="5"/>
      <c r="V299" s="5"/>
      <c r="W299" s="5"/>
      <c r="X299" s="5"/>
      <c r="Y299" s="5"/>
      <c r="Z299" s="5"/>
    </row>
    <row r="300" spans="1:26" ht="12.75" customHeight="1">
      <c r="A300" s="111" t="s">
        <v>35</v>
      </c>
      <c r="B300" s="111" t="s">
        <v>513</v>
      </c>
      <c r="C300" s="111" t="s">
        <v>514</v>
      </c>
      <c r="D300" s="34" t="s">
        <v>151</v>
      </c>
      <c r="E300" s="113" t="s">
        <v>37</v>
      </c>
      <c r="F300" s="113" t="s">
        <v>30</v>
      </c>
      <c r="G300" s="5"/>
      <c r="H300" s="5"/>
      <c r="I300" s="5"/>
      <c r="J300" s="5"/>
      <c r="K300" s="5"/>
      <c r="L300" s="5"/>
      <c r="M300" s="5"/>
      <c r="N300" s="5"/>
      <c r="O300" s="5"/>
      <c r="P300" s="5"/>
      <c r="Q300" s="5"/>
      <c r="R300" s="5"/>
      <c r="S300" s="5"/>
      <c r="T300" s="5"/>
      <c r="U300" s="5"/>
      <c r="V300" s="5"/>
      <c r="W300" s="5"/>
      <c r="X300" s="5"/>
      <c r="Y300" s="5"/>
      <c r="Z300" s="5"/>
    </row>
    <row r="301" spans="1:26" ht="12.75" customHeight="1">
      <c r="A301" s="111" t="s">
        <v>35</v>
      </c>
      <c r="B301" s="111" t="s">
        <v>515</v>
      </c>
      <c r="C301" s="32" t="s">
        <v>516</v>
      </c>
      <c r="D301" s="115" t="s">
        <v>28</v>
      </c>
      <c r="E301" s="34" t="s">
        <v>37</v>
      </c>
      <c r="F301" s="34" t="s">
        <v>30</v>
      </c>
      <c r="G301" s="5"/>
      <c r="H301" s="5"/>
      <c r="I301" s="5"/>
      <c r="J301" s="5"/>
      <c r="K301" s="5"/>
      <c r="L301" s="5"/>
      <c r="M301" s="5"/>
      <c r="N301" s="5"/>
      <c r="O301" s="5"/>
      <c r="P301" s="5"/>
      <c r="Q301" s="5"/>
      <c r="R301" s="5"/>
      <c r="S301" s="5"/>
      <c r="T301" s="5"/>
      <c r="U301" s="5"/>
      <c r="V301" s="5"/>
      <c r="W301" s="5"/>
      <c r="X301" s="5"/>
      <c r="Y301" s="5"/>
      <c r="Z301" s="5"/>
    </row>
    <row r="302" spans="1:26" ht="12.75" customHeight="1">
      <c r="A302" s="32" t="s">
        <v>132</v>
      </c>
      <c r="B302" s="32" t="s">
        <v>519</v>
      </c>
      <c r="C302" s="32" t="s">
        <v>520</v>
      </c>
      <c r="D302" s="34" t="s">
        <v>28</v>
      </c>
      <c r="E302" s="34" t="s">
        <v>29</v>
      </c>
      <c r="F302" s="34" t="s">
        <v>69</v>
      </c>
      <c r="G302" s="5"/>
      <c r="H302" s="5"/>
      <c r="I302" s="5"/>
      <c r="J302" s="5"/>
      <c r="K302" s="5"/>
      <c r="L302" s="5"/>
      <c r="M302" s="5"/>
      <c r="N302" s="5"/>
      <c r="O302" s="5"/>
      <c r="P302" s="5"/>
      <c r="Q302" s="5"/>
      <c r="R302" s="5"/>
      <c r="S302" s="5"/>
      <c r="T302" s="5"/>
      <c r="U302" s="5"/>
      <c r="V302" s="5"/>
      <c r="W302" s="5"/>
      <c r="X302" s="5"/>
      <c r="Y302" s="5"/>
      <c r="Z302" s="5"/>
    </row>
    <row r="303" spans="1:26" ht="12.75" customHeight="1">
      <c r="A303" s="32" t="s">
        <v>132</v>
      </c>
      <c r="B303" s="32" t="s">
        <v>521</v>
      </c>
      <c r="C303" s="32" t="s">
        <v>509</v>
      </c>
      <c r="D303" s="34" t="s">
        <v>39</v>
      </c>
      <c r="E303" s="34" t="s">
        <v>37</v>
      </c>
      <c r="F303" s="34" t="s">
        <v>69</v>
      </c>
      <c r="G303" s="5"/>
      <c r="H303" s="5"/>
      <c r="I303" s="5"/>
      <c r="J303" s="5"/>
      <c r="K303" s="5"/>
      <c r="L303" s="5"/>
      <c r="M303" s="5"/>
      <c r="N303" s="5"/>
      <c r="O303" s="5"/>
      <c r="P303" s="5"/>
      <c r="Q303" s="5"/>
      <c r="R303" s="5"/>
      <c r="S303" s="5"/>
      <c r="T303" s="5"/>
      <c r="U303" s="5"/>
      <c r="V303" s="5"/>
      <c r="W303" s="5"/>
      <c r="X303" s="5"/>
      <c r="Y303" s="5"/>
      <c r="Z303" s="5"/>
    </row>
    <row r="304" spans="1:26" ht="12.75" customHeight="1">
      <c r="A304" s="32" t="s">
        <v>132</v>
      </c>
      <c r="B304" s="32" t="s">
        <v>523</v>
      </c>
      <c r="C304" s="32" t="s">
        <v>509</v>
      </c>
      <c r="D304" s="34" t="s">
        <v>39</v>
      </c>
      <c r="E304" s="34" t="s">
        <v>37</v>
      </c>
      <c r="F304" s="34" t="s">
        <v>69</v>
      </c>
      <c r="G304" s="5"/>
      <c r="H304" s="5"/>
      <c r="I304" s="5"/>
      <c r="J304" s="5"/>
      <c r="K304" s="5"/>
      <c r="L304" s="5"/>
      <c r="M304" s="5"/>
      <c r="N304" s="5"/>
      <c r="O304" s="5"/>
      <c r="P304" s="5"/>
      <c r="Q304" s="5"/>
      <c r="R304" s="5"/>
      <c r="S304" s="5"/>
      <c r="T304" s="5"/>
      <c r="U304" s="5"/>
      <c r="V304" s="5"/>
      <c r="W304" s="5"/>
      <c r="X304" s="5"/>
      <c r="Y304" s="5"/>
      <c r="Z304" s="5"/>
    </row>
    <row r="305" spans="1:26" ht="12.75" customHeight="1">
      <c r="A305" s="32" t="s">
        <v>31</v>
      </c>
      <c r="B305" s="32" t="s">
        <v>525</v>
      </c>
      <c r="C305" s="32" t="s">
        <v>526</v>
      </c>
      <c r="D305" s="113" t="s">
        <v>28</v>
      </c>
      <c r="E305" s="34" t="s">
        <v>29</v>
      </c>
      <c r="F305" s="34" t="s">
        <v>30</v>
      </c>
      <c r="G305" s="5"/>
      <c r="H305" s="5"/>
      <c r="I305" s="5"/>
      <c r="J305" s="5"/>
      <c r="K305" s="5"/>
      <c r="L305" s="5"/>
      <c r="M305" s="5"/>
      <c r="N305" s="5"/>
      <c r="O305" s="5"/>
      <c r="P305" s="5"/>
      <c r="Q305" s="5"/>
      <c r="R305" s="5"/>
      <c r="S305" s="5"/>
      <c r="T305" s="5"/>
      <c r="U305" s="5"/>
      <c r="V305" s="5"/>
      <c r="W305" s="5"/>
      <c r="X305" s="5"/>
      <c r="Y305" s="5"/>
      <c r="Z305" s="5"/>
    </row>
    <row r="306" spans="1:26" ht="12.75" customHeight="1">
      <c r="A306" s="32" t="s">
        <v>31</v>
      </c>
      <c r="B306" s="32" t="s">
        <v>527</v>
      </c>
      <c r="C306" s="32" t="s">
        <v>526</v>
      </c>
      <c r="D306" s="113" t="s">
        <v>28</v>
      </c>
      <c r="E306" s="34" t="s">
        <v>29</v>
      </c>
      <c r="F306" s="34" t="s">
        <v>30</v>
      </c>
      <c r="G306" s="5"/>
      <c r="H306" s="5"/>
      <c r="I306" s="5"/>
      <c r="J306" s="5"/>
      <c r="K306" s="5"/>
      <c r="L306" s="5"/>
      <c r="M306" s="5"/>
      <c r="N306" s="5"/>
      <c r="O306" s="5"/>
      <c r="P306" s="5"/>
      <c r="Q306" s="5"/>
      <c r="R306" s="5"/>
      <c r="S306" s="5"/>
      <c r="T306" s="5"/>
      <c r="U306" s="5"/>
      <c r="V306" s="5"/>
      <c r="W306" s="5"/>
      <c r="X306" s="5"/>
      <c r="Y306" s="5"/>
      <c r="Z306" s="5"/>
    </row>
    <row r="307" spans="1:26" ht="12.75" customHeight="1">
      <c r="A307" s="32" t="s">
        <v>104</v>
      </c>
      <c r="B307" s="32" t="s">
        <v>528</v>
      </c>
      <c r="C307" s="32" t="s">
        <v>478</v>
      </c>
      <c r="D307" s="113" t="s">
        <v>151</v>
      </c>
      <c r="E307" s="34" t="s">
        <v>37</v>
      </c>
      <c r="F307" s="34" t="s">
        <v>30</v>
      </c>
      <c r="G307" s="5"/>
      <c r="H307" s="5"/>
      <c r="I307" s="5"/>
      <c r="J307" s="5"/>
      <c r="K307" s="5"/>
      <c r="L307" s="5"/>
      <c r="M307" s="5"/>
      <c r="N307" s="5"/>
      <c r="O307" s="5"/>
      <c r="P307" s="5"/>
      <c r="Q307" s="5"/>
      <c r="R307" s="5"/>
      <c r="S307" s="5"/>
      <c r="T307" s="5"/>
      <c r="U307" s="5"/>
      <c r="V307" s="5"/>
      <c r="W307" s="5"/>
      <c r="X307" s="5"/>
      <c r="Y307" s="5"/>
      <c r="Z307" s="5"/>
    </row>
    <row r="308" spans="1:26" ht="12.75" customHeight="1">
      <c r="A308" s="32" t="s">
        <v>104</v>
      </c>
      <c r="B308" s="32" t="s">
        <v>529</v>
      </c>
      <c r="C308" s="32" t="s">
        <v>530</v>
      </c>
      <c r="D308" s="113" t="s">
        <v>151</v>
      </c>
      <c r="E308" s="34" t="s">
        <v>37</v>
      </c>
      <c r="F308" s="34" t="s">
        <v>69</v>
      </c>
      <c r="G308" s="5"/>
      <c r="H308" s="5"/>
      <c r="I308" s="5"/>
      <c r="J308" s="5"/>
      <c r="K308" s="5"/>
      <c r="L308" s="5"/>
      <c r="M308" s="5"/>
      <c r="N308" s="5"/>
      <c r="O308" s="5"/>
      <c r="P308" s="5"/>
      <c r="Q308" s="5"/>
      <c r="R308" s="5"/>
      <c r="S308" s="5"/>
      <c r="T308" s="5"/>
      <c r="U308" s="5"/>
      <c r="V308" s="5"/>
      <c r="W308" s="5"/>
      <c r="X308" s="5"/>
      <c r="Y308" s="5"/>
      <c r="Z308" s="5"/>
    </row>
    <row r="309" spans="1:26" ht="12.75" customHeight="1">
      <c r="A309" s="32" t="s">
        <v>104</v>
      </c>
      <c r="B309" s="32" t="s">
        <v>531</v>
      </c>
      <c r="C309" s="32" t="s">
        <v>532</v>
      </c>
      <c r="D309" s="113" t="s">
        <v>151</v>
      </c>
      <c r="E309" s="34" t="s">
        <v>37</v>
      </c>
      <c r="F309" s="34" t="s">
        <v>533</v>
      </c>
      <c r="G309" s="5"/>
      <c r="H309" s="5"/>
      <c r="I309" s="5"/>
      <c r="J309" s="5"/>
      <c r="K309" s="5"/>
      <c r="L309" s="5"/>
      <c r="M309" s="5"/>
      <c r="N309" s="5"/>
      <c r="O309" s="5"/>
      <c r="P309" s="5"/>
      <c r="Q309" s="5"/>
      <c r="R309" s="5"/>
      <c r="S309" s="5"/>
      <c r="T309" s="5"/>
      <c r="U309" s="5"/>
      <c r="V309" s="5"/>
      <c r="W309" s="5"/>
      <c r="X309" s="5"/>
      <c r="Y309" s="5"/>
      <c r="Z309" s="5"/>
    </row>
    <row r="310" spans="1:26" ht="12.75" customHeight="1">
      <c r="A310" s="32" t="s">
        <v>504</v>
      </c>
      <c r="B310" s="117" t="s">
        <v>534</v>
      </c>
      <c r="C310" s="32" t="s">
        <v>516</v>
      </c>
      <c r="D310" s="113" t="s">
        <v>28</v>
      </c>
      <c r="E310" s="34" t="s">
        <v>29</v>
      </c>
      <c r="F310" s="34" t="s">
        <v>30</v>
      </c>
      <c r="G310" s="5"/>
      <c r="H310" s="5"/>
      <c r="I310" s="5"/>
      <c r="J310" s="5"/>
      <c r="K310" s="5"/>
      <c r="L310" s="5"/>
      <c r="M310" s="5"/>
      <c r="N310" s="5"/>
      <c r="O310" s="5"/>
      <c r="P310" s="5"/>
      <c r="Q310" s="5"/>
      <c r="R310" s="5"/>
      <c r="S310" s="5"/>
      <c r="T310" s="5"/>
      <c r="U310" s="5"/>
      <c r="V310" s="5"/>
      <c r="W310" s="5"/>
      <c r="X310" s="5"/>
      <c r="Y310" s="5"/>
      <c r="Z310" s="5"/>
    </row>
    <row r="311" spans="1:26" ht="12.75" customHeight="1">
      <c r="A311" s="32" t="s">
        <v>504</v>
      </c>
      <c r="B311" s="32" t="s">
        <v>535</v>
      </c>
      <c r="C311" s="32" t="s">
        <v>516</v>
      </c>
      <c r="D311" s="113" t="s">
        <v>28</v>
      </c>
      <c r="E311" s="34" t="s">
        <v>29</v>
      </c>
      <c r="F311" s="34" t="s">
        <v>69</v>
      </c>
      <c r="G311" s="5"/>
      <c r="H311" s="5"/>
      <c r="I311" s="5"/>
      <c r="J311" s="5"/>
      <c r="K311" s="5"/>
      <c r="L311" s="5"/>
      <c r="M311" s="5"/>
      <c r="N311" s="5"/>
      <c r="O311" s="5"/>
      <c r="P311" s="5"/>
      <c r="Q311" s="5"/>
      <c r="R311" s="5"/>
      <c r="S311" s="5"/>
      <c r="T311" s="5"/>
      <c r="U311" s="5"/>
      <c r="V311" s="5"/>
      <c r="W311" s="5"/>
      <c r="X311" s="5"/>
      <c r="Y311" s="5"/>
      <c r="Z311" s="5"/>
    </row>
    <row r="312" spans="1:26" ht="12.75" customHeight="1">
      <c r="A312" s="26" t="s">
        <v>18</v>
      </c>
      <c r="B312" s="18" t="s">
        <v>358</v>
      </c>
      <c r="C312" s="26"/>
      <c r="D312" s="101"/>
      <c r="E312" s="101"/>
      <c r="F312" s="101"/>
      <c r="G312" s="5"/>
      <c r="H312" s="5"/>
      <c r="I312" s="5"/>
      <c r="J312" s="5"/>
      <c r="K312" s="5"/>
      <c r="L312" s="5"/>
      <c r="M312" s="5"/>
      <c r="N312" s="5"/>
      <c r="O312" s="5"/>
      <c r="P312" s="5"/>
      <c r="Q312" s="5"/>
      <c r="R312" s="5"/>
      <c r="S312" s="5"/>
      <c r="T312" s="5"/>
      <c r="U312" s="5"/>
      <c r="V312" s="5"/>
      <c r="W312" s="5"/>
      <c r="X312" s="5"/>
      <c r="Y312" s="5"/>
      <c r="Z312" s="5"/>
    </row>
    <row r="313" spans="1:26" ht="12.75" customHeight="1">
      <c r="A313" s="26" t="s">
        <v>20</v>
      </c>
      <c r="B313" s="18" t="s">
        <v>455</v>
      </c>
      <c r="C313" s="26" t="s">
        <v>21</v>
      </c>
      <c r="D313" s="101" t="s">
        <v>22</v>
      </c>
      <c r="E313" s="101" t="s">
        <v>23</v>
      </c>
      <c r="F313" s="101" t="s">
        <v>24</v>
      </c>
      <c r="G313" s="5"/>
      <c r="H313" s="5"/>
      <c r="I313" s="5"/>
      <c r="J313" s="5"/>
      <c r="K313" s="5"/>
      <c r="L313" s="5"/>
      <c r="M313" s="5"/>
      <c r="N313" s="5"/>
      <c r="O313" s="5"/>
      <c r="P313" s="5"/>
      <c r="Q313" s="5"/>
      <c r="R313" s="5"/>
      <c r="S313" s="5"/>
      <c r="T313" s="5"/>
      <c r="U313" s="5"/>
      <c r="V313" s="5"/>
      <c r="W313" s="5"/>
      <c r="X313" s="5"/>
      <c r="Y313" s="5"/>
      <c r="Z313" s="5"/>
    </row>
    <row r="314" spans="1:26" ht="12.75" customHeight="1">
      <c r="A314" s="106" t="s">
        <v>25</v>
      </c>
      <c r="B314" s="106" t="s">
        <v>539</v>
      </c>
      <c r="C314" s="28" t="s">
        <v>496</v>
      </c>
      <c r="D314" s="84" t="s">
        <v>28</v>
      </c>
      <c r="E314" s="103" t="s">
        <v>29</v>
      </c>
      <c r="F314" s="84" t="s">
        <v>69</v>
      </c>
      <c r="G314" s="5"/>
      <c r="H314" s="5"/>
      <c r="I314" s="5"/>
      <c r="J314" s="5"/>
      <c r="K314" s="5"/>
      <c r="L314" s="5"/>
      <c r="M314" s="5"/>
      <c r="N314" s="5"/>
      <c r="O314" s="5"/>
      <c r="P314" s="5"/>
      <c r="Q314" s="5"/>
      <c r="R314" s="5"/>
      <c r="S314" s="5"/>
      <c r="T314" s="5"/>
      <c r="U314" s="5"/>
      <c r="V314" s="5"/>
      <c r="W314" s="5"/>
      <c r="X314" s="5"/>
      <c r="Y314" s="5"/>
      <c r="Z314" s="5"/>
    </row>
    <row r="315" spans="1:26" ht="12.75" customHeight="1">
      <c r="A315" s="106" t="s">
        <v>25</v>
      </c>
      <c r="B315" s="106" t="s">
        <v>541</v>
      </c>
      <c r="C315" s="28" t="s">
        <v>482</v>
      </c>
      <c r="D315" s="84" t="s">
        <v>28</v>
      </c>
      <c r="E315" s="103" t="s">
        <v>29</v>
      </c>
      <c r="F315" s="84" t="s">
        <v>69</v>
      </c>
      <c r="G315" s="5"/>
      <c r="H315" s="5"/>
      <c r="I315" s="5"/>
      <c r="J315" s="5"/>
      <c r="K315" s="5"/>
      <c r="L315" s="5"/>
      <c r="M315" s="5"/>
      <c r="N315" s="5"/>
      <c r="O315" s="5"/>
      <c r="P315" s="5"/>
      <c r="Q315" s="5"/>
      <c r="R315" s="5"/>
      <c r="S315" s="5"/>
      <c r="T315" s="5"/>
      <c r="U315" s="5"/>
      <c r="V315" s="5"/>
      <c r="W315" s="5"/>
      <c r="X315" s="5"/>
      <c r="Y315" s="5"/>
      <c r="Z315" s="5"/>
    </row>
    <row r="316" spans="1:26" ht="12.75" customHeight="1">
      <c r="A316" s="106" t="s">
        <v>35</v>
      </c>
      <c r="B316" s="106" t="s">
        <v>543</v>
      </c>
      <c r="C316" s="28" t="s">
        <v>544</v>
      </c>
      <c r="D316" s="84" t="s">
        <v>28</v>
      </c>
      <c r="E316" s="103" t="s">
        <v>29</v>
      </c>
      <c r="F316" s="84" t="s">
        <v>30</v>
      </c>
      <c r="G316" s="5"/>
      <c r="H316" s="5"/>
      <c r="I316" s="5"/>
      <c r="J316" s="5"/>
      <c r="K316" s="5"/>
      <c r="L316" s="5"/>
      <c r="M316" s="5"/>
      <c r="N316" s="5"/>
      <c r="O316" s="5"/>
      <c r="P316" s="5"/>
      <c r="Q316" s="5"/>
      <c r="R316" s="5"/>
      <c r="S316" s="5"/>
      <c r="T316" s="5"/>
      <c r="U316" s="5"/>
      <c r="V316" s="5"/>
      <c r="W316" s="5"/>
      <c r="X316" s="5"/>
      <c r="Y316" s="5"/>
      <c r="Z316" s="5"/>
    </row>
    <row r="317" spans="1:26" ht="12.75" customHeight="1">
      <c r="A317" s="86" t="s">
        <v>132</v>
      </c>
      <c r="B317" s="86" t="s">
        <v>545</v>
      </c>
      <c r="C317" s="86" t="s">
        <v>459</v>
      </c>
      <c r="D317" s="84" t="s">
        <v>28</v>
      </c>
      <c r="E317" s="103" t="s">
        <v>29</v>
      </c>
      <c r="F317" s="84" t="s">
        <v>30</v>
      </c>
      <c r="G317" s="5"/>
      <c r="H317" s="5"/>
      <c r="I317" s="5"/>
      <c r="J317" s="5"/>
      <c r="K317" s="5"/>
      <c r="L317" s="5"/>
      <c r="M317" s="5"/>
      <c r="N317" s="5"/>
      <c r="O317" s="5"/>
      <c r="P317" s="5"/>
      <c r="Q317" s="5"/>
      <c r="R317" s="5"/>
      <c r="S317" s="5"/>
      <c r="T317" s="5"/>
      <c r="U317" s="5"/>
      <c r="V317" s="5"/>
      <c r="W317" s="5"/>
      <c r="X317" s="5"/>
      <c r="Y317" s="5"/>
      <c r="Z317" s="5"/>
    </row>
    <row r="318" spans="1:26" ht="12.75" customHeight="1">
      <c r="A318" s="86" t="s">
        <v>132</v>
      </c>
      <c r="B318" s="86" t="s">
        <v>547</v>
      </c>
      <c r="C318" s="86" t="s">
        <v>548</v>
      </c>
      <c r="D318" s="84" t="s">
        <v>28</v>
      </c>
      <c r="E318" s="103" t="s">
        <v>29</v>
      </c>
      <c r="F318" s="84" t="s">
        <v>69</v>
      </c>
      <c r="G318" s="5"/>
      <c r="H318" s="5"/>
      <c r="I318" s="5"/>
      <c r="J318" s="5"/>
      <c r="K318" s="5"/>
      <c r="L318" s="5"/>
      <c r="M318" s="5"/>
      <c r="N318" s="5"/>
      <c r="O318" s="5"/>
      <c r="P318" s="5"/>
      <c r="Q318" s="5"/>
      <c r="R318" s="5"/>
      <c r="S318" s="5"/>
      <c r="T318" s="5"/>
      <c r="U318" s="5"/>
      <c r="V318" s="5"/>
      <c r="W318" s="5"/>
      <c r="X318" s="5"/>
      <c r="Y318" s="5"/>
      <c r="Z318" s="5"/>
    </row>
    <row r="319" spans="1:26" ht="12.75" customHeight="1">
      <c r="A319" s="86" t="s">
        <v>132</v>
      </c>
      <c r="B319" s="86" t="s">
        <v>549</v>
      </c>
      <c r="C319" s="86" t="s">
        <v>550</v>
      </c>
      <c r="D319" s="84" t="s">
        <v>28</v>
      </c>
      <c r="E319" s="103" t="s">
        <v>29</v>
      </c>
      <c r="F319" s="84" t="s">
        <v>69</v>
      </c>
      <c r="G319" s="5"/>
      <c r="H319" s="5"/>
      <c r="I319" s="5"/>
      <c r="J319" s="5"/>
      <c r="K319" s="5"/>
      <c r="L319" s="5"/>
      <c r="M319" s="5"/>
      <c r="N319" s="5"/>
      <c r="O319" s="5"/>
      <c r="P319" s="5"/>
      <c r="Q319" s="5"/>
      <c r="R319" s="5"/>
      <c r="S319" s="5"/>
      <c r="T319" s="5"/>
      <c r="U319" s="5"/>
      <c r="V319" s="5"/>
      <c r="W319" s="5"/>
      <c r="X319" s="5"/>
      <c r="Y319" s="5"/>
      <c r="Z319" s="5"/>
    </row>
    <row r="320" spans="1:26" ht="12.75" customHeight="1">
      <c r="A320" s="86" t="s">
        <v>31</v>
      </c>
      <c r="B320" s="86" t="s">
        <v>552</v>
      </c>
      <c r="C320" s="86" t="s">
        <v>553</v>
      </c>
      <c r="D320" s="84" t="s">
        <v>554</v>
      </c>
      <c r="E320" s="103" t="s">
        <v>29</v>
      </c>
      <c r="F320" s="84" t="s">
        <v>30</v>
      </c>
      <c r="G320" s="5"/>
      <c r="H320" s="5"/>
      <c r="I320" s="5"/>
      <c r="J320" s="5"/>
      <c r="K320" s="5"/>
      <c r="L320" s="5"/>
      <c r="M320" s="5"/>
      <c r="N320" s="5"/>
      <c r="O320" s="5"/>
      <c r="P320" s="5"/>
      <c r="Q320" s="5"/>
      <c r="R320" s="5"/>
      <c r="S320" s="5"/>
      <c r="T320" s="5"/>
      <c r="U320" s="5"/>
      <c r="V320" s="5"/>
      <c r="W320" s="5"/>
      <c r="X320" s="5"/>
      <c r="Y320" s="5"/>
      <c r="Z320" s="5"/>
    </row>
    <row r="321" spans="1:26" ht="12.75" customHeight="1">
      <c r="A321" s="118" t="s">
        <v>485</v>
      </c>
      <c r="B321" s="46" t="s">
        <v>556</v>
      </c>
      <c r="C321" s="46" t="s">
        <v>550</v>
      </c>
      <c r="D321" s="84" t="s">
        <v>28</v>
      </c>
      <c r="E321" s="84" t="s">
        <v>29</v>
      </c>
      <c r="F321" s="84" t="s">
        <v>30</v>
      </c>
      <c r="G321" s="5"/>
      <c r="H321" s="5"/>
      <c r="I321" s="5"/>
      <c r="J321" s="5"/>
      <c r="K321" s="5"/>
      <c r="L321" s="5"/>
      <c r="M321" s="5"/>
      <c r="N321" s="5"/>
      <c r="O321" s="5"/>
      <c r="P321" s="5"/>
      <c r="Q321" s="5"/>
      <c r="R321" s="5"/>
      <c r="S321" s="5"/>
      <c r="T321" s="5"/>
      <c r="U321" s="5"/>
      <c r="V321" s="5"/>
      <c r="W321" s="5"/>
      <c r="X321" s="5"/>
      <c r="Y321" s="5"/>
      <c r="Z321" s="5"/>
    </row>
    <row r="322" spans="1:26" ht="12.75" customHeight="1">
      <c r="A322" s="86" t="s">
        <v>42</v>
      </c>
      <c r="B322" s="86" t="s">
        <v>558</v>
      </c>
      <c r="C322" s="86" t="s">
        <v>559</v>
      </c>
      <c r="D322" s="84" t="s">
        <v>28</v>
      </c>
      <c r="E322" s="103" t="s">
        <v>37</v>
      </c>
      <c r="F322" s="84" t="s">
        <v>30</v>
      </c>
      <c r="G322" s="5"/>
      <c r="H322" s="5"/>
      <c r="I322" s="5"/>
      <c r="J322" s="5"/>
      <c r="K322" s="5"/>
      <c r="L322" s="5"/>
      <c r="M322" s="5"/>
      <c r="N322" s="5"/>
      <c r="O322" s="5"/>
      <c r="P322" s="5"/>
      <c r="Q322" s="5"/>
      <c r="R322" s="5"/>
      <c r="S322" s="5"/>
      <c r="T322" s="5"/>
      <c r="U322" s="5"/>
      <c r="V322" s="5"/>
      <c r="W322" s="5"/>
      <c r="X322" s="5"/>
      <c r="Y322" s="5"/>
      <c r="Z322" s="5"/>
    </row>
    <row r="323" spans="1:26" ht="12.75" customHeight="1">
      <c r="A323" s="119" t="s">
        <v>16</v>
      </c>
      <c r="B323" s="2050" t="s">
        <v>131</v>
      </c>
      <c r="C323" s="2041"/>
      <c r="D323" s="2041"/>
      <c r="E323" s="2041"/>
      <c r="F323" s="2042"/>
      <c r="G323" s="5"/>
      <c r="H323" s="5"/>
      <c r="I323" s="5"/>
      <c r="J323" s="5"/>
      <c r="K323" s="5"/>
      <c r="L323" s="5"/>
      <c r="M323" s="5"/>
      <c r="N323" s="5"/>
      <c r="O323" s="5"/>
      <c r="P323" s="5"/>
      <c r="Q323" s="5"/>
      <c r="R323" s="5"/>
      <c r="S323" s="5"/>
      <c r="T323" s="5"/>
      <c r="U323" s="5"/>
      <c r="V323" s="5"/>
      <c r="W323" s="5"/>
      <c r="X323" s="5"/>
      <c r="Y323" s="5"/>
      <c r="Z323" s="5"/>
    </row>
    <row r="324" spans="1:26" ht="12.75" customHeight="1">
      <c r="A324" s="6" t="s">
        <v>18</v>
      </c>
      <c r="B324" s="2043" t="s">
        <v>564</v>
      </c>
      <c r="C324" s="2041"/>
      <c r="D324" s="2041"/>
      <c r="E324" s="2041"/>
      <c r="F324" s="2042"/>
      <c r="G324" s="5"/>
      <c r="H324" s="5"/>
      <c r="I324" s="5"/>
      <c r="J324" s="5"/>
      <c r="K324" s="5"/>
      <c r="L324" s="5"/>
      <c r="M324" s="5"/>
      <c r="N324" s="5"/>
      <c r="O324" s="5"/>
      <c r="P324" s="5"/>
      <c r="Q324" s="5"/>
      <c r="R324" s="5"/>
      <c r="S324" s="5"/>
      <c r="T324" s="5"/>
      <c r="U324" s="5"/>
      <c r="V324" s="5"/>
      <c r="W324" s="5"/>
      <c r="X324" s="5"/>
      <c r="Y324" s="5"/>
      <c r="Z324" s="5"/>
    </row>
    <row r="325" spans="1:26" ht="12.75" customHeight="1">
      <c r="A325" s="6" t="s">
        <v>20</v>
      </c>
      <c r="B325" s="7" t="s">
        <v>3</v>
      </c>
      <c r="C325" s="6" t="s">
        <v>21</v>
      </c>
      <c r="D325" s="20" t="s">
        <v>22</v>
      </c>
      <c r="E325" s="20" t="s">
        <v>23</v>
      </c>
      <c r="F325" s="20" t="s">
        <v>24</v>
      </c>
      <c r="G325" s="5"/>
      <c r="H325" s="5"/>
      <c r="I325" s="5"/>
      <c r="J325" s="5"/>
      <c r="K325" s="5"/>
      <c r="L325" s="5"/>
      <c r="M325" s="5"/>
      <c r="N325" s="5"/>
      <c r="O325" s="5"/>
      <c r="P325" s="5"/>
      <c r="Q325" s="5"/>
      <c r="R325" s="5"/>
      <c r="S325" s="5"/>
      <c r="T325" s="5"/>
      <c r="U325" s="5"/>
      <c r="V325" s="5"/>
      <c r="W325" s="5"/>
      <c r="X325" s="5"/>
      <c r="Y325" s="5"/>
      <c r="Z325" s="5"/>
    </row>
    <row r="326" spans="1:26" ht="12.75" customHeight="1">
      <c r="A326" s="120" t="s">
        <v>177</v>
      </c>
      <c r="B326" s="120" t="s">
        <v>566</v>
      </c>
      <c r="C326" s="120" t="s">
        <v>564</v>
      </c>
      <c r="D326" s="121" t="s">
        <v>28</v>
      </c>
      <c r="E326" s="121" t="s">
        <v>29</v>
      </c>
      <c r="F326" s="121" t="s">
        <v>69</v>
      </c>
      <c r="G326" s="5"/>
      <c r="H326" s="5"/>
      <c r="I326" s="5"/>
      <c r="J326" s="5"/>
      <c r="K326" s="5"/>
      <c r="L326" s="5"/>
      <c r="M326" s="5"/>
      <c r="N326" s="5"/>
      <c r="O326" s="5"/>
      <c r="P326" s="5"/>
      <c r="Q326" s="5"/>
      <c r="R326" s="5"/>
      <c r="S326" s="5"/>
      <c r="T326" s="5"/>
      <c r="U326" s="5"/>
      <c r="V326" s="5"/>
      <c r="W326" s="5"/>
      <c r="X326" s="5"/>
      <c r="Y326" s="5"/>
      <c r="Z326" s="5"/>
    </row>
    <row r="327" spans="1:26" ht="12.75" customHeight="1">
      <c r="A327" s="120" t="s">
        <v>35</v>
      </c>
      <c r="B327" s="120" t="s">
        <v>568</v>
      </c>
      <c r="C327" s="120" t="s">
        <v>494</v>
      </c>
      <c r="D327" s="121" t="s">
        <v>28</v>
      </c>
      <c r="E327" s="121" t="s">
        <v>37</v>
      </c>
      <c r="F327" s="121" t="s">
        <v>30</v>
      </c>
      <c r="G327" s="5"/>
      <c r="H327" s="5"/>
      <c r="I327" s="5"/>
      <c r="J327" s="5"/>
      <c r="K327" s="5"/>
      <c r="L327" s="5"/>
      <c r="M327" s="5"/>
      <c r="N327" s="5"/>
      <c r="O327" s="5"/>
      <c r="P327" s="5"/>
      <c r="Q327" s="5"/>
      <c r="R327" s="5"/>
      <c r="S327" s="5"/>
      <c r="T327" s="5"/>
      <c r="U327" s="5"/>
      <c r="V327" s="5"/>
      <c r="W327" s="5"/>
      <c r="X327" s="5"/>
      <c r="Y327" s="5"/>
      <c r="Z327" s="5"/>
    </row>
    <row r="328" spans="1:26" ht="12.75" customHeight="1">
      <c r="A328" s="120" t="s">
        <v>35</v>
      </c>
      <c r="B328" s="120" t="s">
        <v>569</v>
      </c>
      <c r="C328" s="120" t="s">
        <v>564</v>
      </c>
      <c r="D328" s="121" t="s">
        <v>28</v>
      </c>
      <c r="E328" s="121" t="s">
        <v>40</v>
      </c>
      <c r="F328" s="121" t="s">
        <v>30</v>
      </c>
      <c r="G328" s="5"/>
      <c r="H328" s="5"/>
      <c r="I328" s="5"/>
      <c r="J328" s="5"/>
      <c r="K328" s="5"/>
      <c r="L328" s="5"/>
      <c r="M328" s="5"/>
      <c r="N328" s="5"/>
      <c r="O328" s="5"/>
      <c r="P328" s="5"/>
      <c r="Q328" s="5"/>
      <c r="R328" s="5"/>
      <c r="S328" s="5"/>
      <c r="T328" s="5"/>
      <c r="U328" s="5"/>
      <c r="V328" s="5"/>
      <c r="W328" s="5"/>
      <c r="X328" s="5"/>
      <c r="Y328" s="5"/>
      <c r="Z328" s="5"/>
    </row>
    <row r="329" spans="1:26" ht="12.75" customHeight="1">
      <c r="A329" s="120" t="s">
        <v>132</v>
      </c>
      <c r="B329" s="120" t="s">
        <v>570</v>
      </c>
      <c r="C329" s="120" t="s">
        <v>564</v>
      </c>
      <c r="D329" s="121" t="s">
        <v>28</v>
      </c>
      <c r="E329" s="121" t="s">
        <v>29</v>
      </c>
      <c r="F329" s="121" t="s">
        <v>69</v>
      </c>
      <c r="G329" s="5"/>
      <c r="H329" s="5"/>
      <c r="I329" s="5"/>
      <c r="J329" s="5"/>
      <c r="K329" s="5"/>
      <c r="L329" s="5"/>
      <c r="M329" s="5"/>
      <c r="N329" s="5"/>
      <c r="O329" s="5"/>
      <c r="P329" s="5"/>
      <c r="Q329" s="5"/>
      <c r="R329" s="5"/>
      <c r="S329" s="5"/>
      <c r="T329" s="5"/>
      <c r="U329" s="5"/>
      <c r="V329" s="5"/>
      <c r="W329" s="5"/>
      <c r="X329" s="5"/>
      <c r="Y329" s="5"/>
      <c r="Z329" s="5"/>
    </row>
    <row r="330" spans="1:26" ht="12.75" customHeight="1">
      <c r="A330" s="120" t="s">
        <v>132</v>
      </c>
      <c r="B330" s="120" t="s">
        <v>572</v>
      </c>
      <c r="C330" s="120" t="s">
        <v>573</v>
      </c>
      <c r="D330" s="121" t="s">
        <v>28</v>
      </c>
      <c r="E330" s="121" t="s">
        <v>29</v>
      </c>
      <c r="F330" s="121" t="s">
        <v>69</v>
      </c>
      <c r="G330" s="5"/>
      <c r="H330" s="5"/>
      <c r="I330" s="5"/>
      <c r="J330" s="5"/>
      <c r="K330" s="5"/>
      <c r="L330" s="5"/>
      <c r="M330" s="5"/>
      <c r="N330" s="5"/>
      <c r="O330" s="5"/>
      <c r="P330" s="5"/>
      <c r="Q330" s="5"/>
      <c r="R330" s="5"/>
      <c r="S330" s="5"/>
      <c r="T330" s="5"/>
      <c r="U330" s="5"/>
      <c r="V330" s="5"/>
      <c r="W330" s="5"/>
      <c r="X330" s="5"/>
      <c r="Y330" s="5"/>
      <c r="Z330" s="5"/>
    </row>
    <row r="331" spans="1:26" ht="12.75" customHeight="1">
      <c r="A331" s="120" t="s">
        <v>31</v>
      </c>
      <c r="B331" s="120" t="s">
        <v>574</v>
      </c>
      <c r="C331" s="120" t="s">
        <v>564</v>
      </c>
      <c r="D331" s="121" t="s">
        <v>28</v>
      </c>
      <c r="E331" s="121" t="s">
        <v>29</v>
      </c>
      <c r="F331" s="121" t="s">
        <v>30</v>
      </c>
      <c r="G331" s="5"/>
      <c r="H331" s="5"/>
      <c r="I331" s="5"/>
      <c r="J331" s="5"/>
      <c r="K331" s="5"/>
      <c r="L331" s="5"/>
      <c r="M331" s="5"/>
      <c r="N331" s="5"/>
      <c r="O331" s="5"/>
      <c r="P331" s="5"/>
      <c r="Q331" s="5"/>
      <c r="R331" s="5"/>
      <c r="S331" s="5"/>
      <c r="T331" s="5"/>
      <c r="U331" s="5"/>
      <c r="V331" s="5"/>
      <c r="W331" s="5"/>
      <c r="X331" s="5"/>
      <c r="Y331" s="5"/>
      <c r="Z331" s="5"/>
    </row>
    <row r="332" spans="1:26" ht="12.75" customHeight="1">
      <c r="A332" s="120" t="s">
        <v>31</v>
      </c>
      <c r="B332" s="120" t="s">
        <v>575</v>
      </c>
      <c r="C332" s="120" t="s">
        <v>564</v>
      </c>
      <c r="D332" s="121" t="s">
        <v>28</v>
      </c>
      <c r="E332" s="121" t="s">
        <v>29</v>
      </c>
      <c r="F332" s="121" t="s">
        <v>30</v>
      </c>
      <c r="G332" s="5"/>
      <c r="H332" s="5"/>
      <c r="I332" s="5"/>
      <c r="J332" s="5"/>
      <c r="K332" s="5"/>
      <c r="L332" s="5"/>
      <c r="M332" s="5"/>
      <c r="N332" s="5"/>
      <c r="O332" s="5"/>
      <c r="P332" s="5"/>
      <c r="Q332" s="5"/>
      <c r="R332" s="5"/>
      <c r="S332" s="5"/>
      <c r="T332" s="5"/>
      <c r="U332" s="5"/>
      <c r="V332" s="5"/>
      <c r="W332" s="5"/>
      <c r="X332" s="5"/>
      <c r="Y332" s="5"/>
      <c r="Z332" s="5"/>
    </row>
    <row r="333" spans="1:26" ht="12.75" customHeight="1">
      <c r="A333" s="120" t="s">
        <v>42</v>
      </c>
      <c r="B333" s="120" t="s">
        <v>576</v>
      </c>
      <c r="C333" s="120" t="s">
        <v>564</v>
      </c>
      <c r="D333" s="121" t="s">
        <v>28</v>
      </c>
      <c r="E333" s="121" t="s">
        <v>37</v>
      </c>
      <c r="F333" s="121" t="s">
        <v>30</v>
      </c>
      <c r="G333" s="5"/>
      <c r="H333" s="5"/>
      <c r="I333" s="5"/>
      <c r="J333" s="5"/>
      <c r="K333" s="5"/>
      <c r="L333" s="5"/>
      <c r="M333" s="5"/>
      <c r="N333" s="5"/>
      <c r="O333" s="5"/>
      <c r="P333" s="5"/>
      <c r="Q333" s="5"/>
      <c r="R333" s="5"/>
      <c r="S333" s="5"/>
      <c r="T333" s="5"/>
      <c r="U333" s="5"/>
      <c r="V333" s="5"/>
      <c r="W333" s="5"/>
      <c r="X333" s="5"/>
      <c r="Y333" s="5"/>
      <c r="Z333" s="5"/>
    </row>
    <row r="334" spans="1:26" ht="12.75" customHeight="1">
      <c r="A334" s="120" t="s">
        <v>42</v>
      </c>
      <c r="B334" s="120" t="s">
        <v>577</v>
      </c>
      <c r="C334" s="120" t="s">
        <v>564</v>
      </c>
      <c r="D334" s="121" t="s">
        <v>151</v>
      </c>
      <c r="E334" s="121" t="s">
        <v>37</v>
      </c>
      <c r="F334" s="121" t="s">
        <v>30</v>
      </c>
      <c r="G334" s="5"/>
      <c r="H334" s="5"/>
      <c r="I334" s="5"/>
      <c r="J334" s="5"/>
      <c r="K334" s="5"/>
      <c r="L334" s="5"/>
      <c r="M334" s="5"/>
      <c r="N334" s="5"/>
      <c r="O334" s="5"/>
      <c r="P334" s="5"/>
      <c r="Q334" s="5"/>
      <c r="R334" s="5"/>
      <c r="S334" s="5"/>
      <c r="T334" s="5"/>
      <c r="U334" s="5"/>
      <c r="V334" s="5"/>
      <c r="W334" s="5"/>
      <c r="X334" s="5"/>
      <c r="Y334" s="5"/>
      <c r="Z334" s="5"/>
    </row>
    <row r="335" spans="1:26" ht="12.75" customHeight="1">
      <c r="A335" s="120" t="s">
        <v>206</v>
      </c>
      <c r="B335" s="120" t="s">
        <v>578</v>
      </c>
      <c r="C335" s="120" t="s">
        <v>564</v>
      </c>
      <c r="D335" s="121" t="s">
        <v>28</v>
      </c>
      <c r="E335" s="121" t="s">
        <v>29</v>
      </c>
      <c r="F335" s="121" t="s">
        <v>30</v>
      </c>
      <c r="G335" s="5"/>
      <c r="H335" s="5"/>
      <c r="I335" s="5"/>
      <c r="J335" s="5"/>
      <c r="K335" s="5"/>
      <c r="L335" s="5"/>
      <c r="M335" s="5"/>
      <c r="N335" s="5"/>
      <c r="O335" s="5"/>
      <c r="P335" s="5"/>
      <c r="Q335" s="5"/>
      <c r="R335" s="5"/>
      <c r="S335" s="5"/>
      <c r="T335" s="5"/>
      <c r="U335" s="5"/>
      <c r="V335" s="5"/>
      <c r="W335" s="5"/>
      <c r="X335" s="5"/>
      <c r="Y335" s="5"/>
      <c r="Z335" s="5"/>
    </row>
    <row r="336" spans="1:26" ht="12.75" customHeight="1">
      <c r="A336" s="120" t="s">
        <v>310</v>
      </c>
      <c r="B336" s="120" t="s">
        <v>579</v>
      </c>
      <c r="C336" s="120" t="s">
        <v>564</v>
      </c>
      <c r="D336" s="121" t="s">
        <v>28</v>
      </c>
      <c r="E336" s="121" t="s">
        <v>29</v>
      </c>
      <c r="F336" s="121" t="s">
        <v>30</v>
      </c>
      <c r="G336" s="5"/>
      <c r="H336" s="5"/>
      <c r="I336" s="5"/>
      <c r="J336" s="5"/>
      <c r="K336" s="5"/>
      <c r="L336" s="5"/>
      <c r="M336" s="5"/>
      <c r="N336" s="5"/>
      <c r="O336" s="5"/>
      <c r="P336" s="5"/>
      <c r="Q336" s="5"/>
      <c r="R336" s="5"/>
      <c r="S336" s="5"/>
      <c r="T336" s="5"/>
      <c r="U336" s="5"/>
      <c r="V336" s="5"/>
      <c r="W336" s="5"/>
      <c r="X336" s="5"/>
      <c r="Y336" s="5"/>
      <c r="Z336" s="5"/>
    </row>
    <row r="337" spans="1:26" ht="12.75" customHeight="1">
      <c r="A337" s="6" t="s">
        <v>18</v>
      </c>
      <c r="B337" s="2043" t="s">
        <v>580</v>
      </c>
      <c r="C337" s="2041"/>
      <c r="D337" s="2041"/>
      <c r="E337" s="2041"/>
      <c r="F337" s="2042"/>
      <c r="G337" s="5"/>
      <c r="H337" s="5"/>
      <c r="I337" s="5"/>
      <c r="J337" s="5"/>
      <c r="K337" s="5"/>
      <c r="L337" s="5"/>
      <c r="M337" s="5"/>
      <c r="N337" s="5"/>
      <c r="O337" s="5"/>
      <c r="P337" s="5"/>
      <c r="Q337" s="5"/>
      <c r="R337" s="5"/>
      <c r="S337" s="5"/>
      <c r="T337" s="5"/>
      <c r="U337" s="5"/>
      <c r="V337" s="5"/>
      <c r="W337" s="5"/>
      <c r="X337" s="5"/>
      <c r="Y337" s="5"/>
      <c r="Z337" s="5"/>
    </row>
    <row r="338" spans="1:26" ht="12.75" customHeight="1">
      <c r="A338" s="6" t="s">
        <v>20</v>
      </c>
      <c r="B338" s="7" t="s">
        <v>3</v>
      </c>
      <c r="C338" s="6" t="s">
        <v>21</v>
      </c>
      <c r="D338" s="20" t="s">
        <v>22</v>
      </c>
      <c r="E338" s="20" t="s">
        <v>23</v>
      </c>
      <c r="F338" s="20" t="s">
        <v>24</v>
      </c>
      <c r="G338" s="5"/>
      <c r="H338" s="5"/>
      <c r="I338" s="5"/>
      <c r="J338" s="5"/>
      <c r="K338" s="5"/>
      <c r="L338" s="5"/>
      <c r="M338" s="5"/>
      <c r="N338" s="5"/>
      <c r="O338" s="5"/>
      <c r="P338" s="5"/>
      <c r="Q338" s="5"/>
      <c r="R338" s="5"/>
      <c r="S338" s="5"/>
      <c r="T338" s="5"/>
      <c r="U338" s="5"/>
      <c r="V338" s="5"/>
      <c r="W338" s="5"/>
      <c r="X338" s="5"/>
      <c r="Y338" s="5"/>
      <c r="Z338" s="5"/>
    </row>
    <row r="339" spans="1:26" ht="12.75" customHeight="1">
      <c r="A339" s="120" t="s">
        <v>35</v>
      </c>
      <c r="B339" s="120" t="s">
        <v>582</v>
      </c>
      <c r="C339" s="120" t="s">
        <v>583</v>
      </c>
      <c r="D339" s="121" t="s">
        <v>28</v>
      </c>
      <c r="E339" s="121" t="s">
        <v>29</v>
      </c>
      <c r="F339" s="121" t="s">
        <v>69</v>
      </c>
      <c r="G339" s="5"/>
      <c r="H339" s="5"/>
      <c r="I339" s="5"/>
      <c r="J339" s="5"/>
      <c r="K339" s="5"/>
      <c r="L339" s="5"/>
      <c r="M339" s="5"/>
      <c r="N339" s="5"/>
      <c r="O339" s="5"/>
      <c r="P339" s="5"/>
      <c r="Q339" s="5"/>
      <c r="R339" s="5"/>
      <c r="S339" s="5"/>
      <c r="T339" s="5"/>
      <c r="U339" s="5"/>
      <c r="V339" s="5"/>
      <c r="W339" s="5"/>
      <c r="X339" s="5"/>
      <c r="Y339" s="5"/>
      <c r="Z339" s="5"/>
    </row>
    <row r="340" spans="1:26" ht="12.75" customHeight="1">
      <c r="A340" s="120" t="s">
        <v>35</v>
      </c>
      <c r="B340" s="120" t="s">
        <v>584</v>
      </c>
      <c r="C340" s="120" t="s">
        <v>498</v>
      </c>
      <c r="D340" s="121" t="s">
        <v>28</v>
      </c>
      <c r="E340" s="121" t="s">
        <v>37</v>
      </c>
      <c r="F340" s="121" t="s">
        <v>30</v>
      </c>
      <c r="G340" s="5"/>
      <c r="H340" s="5"/>
      <c r="I340" s="5"/>
      <c r="J340" s="5"/>
      <c r="K340" s="5"/>
      <c r="L340" s="5"/>
      <c r="M340" s="5"/>
      <c r="N340" s="5"/>
      <c r="O340" s="5"/>
      <c r="P340" s="5"/>
      <c r="Q340" s="5"/>
      <c r="R340" s="5"/>
      <c r="S340" s="5"/>
      <c r="T340" s="5"/>
      <c r="U340" s="5"/>
      <c r="V340" s="5"/>
      <c r="W340" s="5"/>
      <c r="X340" s="5"/>
      <c r="Y340" s="5"/>
      <c r="Z340" s="5"/>
    </row>
    <row r="341" spans="1:26" ht="12.75" customHeight="1">
      <c r="A341" s="120" t="s">
        <v>132</v>
      </c>
      <c r="B341" s="120" t="s">
        <v>586</v>
      </c>
      <c r="C341" s="120" t="s">
        <v>587</v>
      </c>
      <c r="D341" s="121" t="s">
        <v>28</v>
      </c>
      <c r="E341" s="121" t="s">
        <v>29</v>
      </c>
      <c r="F341" s="121" t="s">
        <v>69</v>
      </c>
      <c r="G341" s="5"/>
      <c r="H341" s="5"/>
      <c r="I341" s="5"/>
      <c r="J341" s="5"/>
      <c r="K341" s="5"/>
      <c r="L341" s="5"/>
      <c r="M341" s="5"/>
      <c r="N341" s="5"/>
      <c r="O341" s="5"/>
      <c r="P341" s="5"/>
      <c r="Q341" s="5"/>
      <c r="R341" s="5"/>
      <c r="S341" s="5"/>
      <c r="T341" s="5"/>
      <c r="U341" s="5"/>
      <c r="V341" s="5"/>
      <c r="W341" s="5"/>
      <c r="X341" s="5"/>
      <c r="Y341" s="5"/>
      <c r="Z341" s="5"/>
    </row>
    <row r="342" spans="1:26" ht="12.75" customHeight="1">
      <c r="A342" s="120" t="s">
        <v>31</v>
      </c>
      <c r="B342" s="120" t="s">
        <v>588</v>
      </c>
      <c r="C342" s="120" t="s">
        <v>587</v>
      </c>
      <c r="D342" s="121" t="s">
        <v>28</v>
      </c>
      <c r="E342" s="121" t="s">
        <v>29</v>
      </c>
      <c r="F342" s="121" t="s">
        <v>30</v>
      </c>
      <c r="G342" s="5"/>
      <c r="H342" s="5"/>
      <c r="I342" s="5"/>
      <c r="J342" s="5"/>
      <c r="K342" s="5"/>
      <c r="L342" s="5"/>
      <c r="M342" s="5"/>
      <c r="N342" s="5"/>
      <c r="O342" s="5"/>
      <c r="P342" s="5"/>
      <c r="Q342" s="5"/>
      <c r="R342" s="5"/>
      <c r="S342" s="5"/>
      <c r="T342" s="5"/>
      <c r="U342" s="5"/>
      <c r="V342" s="5"/>
      <c r="W342" s="5"/>
      <c r="X342" s="5"/>
      <c r="Y342" s="5"/>
      <c r="Z342" s="5"/>
    </row>
    <row r="343" spans="1:26" ht="12.75" customHeight="1">
      <c r="A343" s="120" t="s">
        <v>31</v>
      </c>
      <c r="B343" s="120" t="s">
        <v>590</v>
      </c>
      <c r="C343" s="120" t="s">
        <v>564</v>
      </c>
      <c r="D343" s="121" t="s">
        <v>28</v>
      </c>
      <c r="E343" s="121" t="s">
        <v>29</v>
      </c>
      <c r="F343" s="121" t="s">
        <v>69</v>
      </c>
      <c r="G343" s="5"/>
      <c r="H343" s="5"/>
      <c r="I343" s="5"/>
      <c r="J343" s="5"/>
      <c r="K343" s="5"/>
      <c r="L343" s="5"/>
      <c r="M343" s="5"/>
      <c r="N343" s="5"/>
      <c r="O343" s="5"/>
      <c r="P343" s="5"/>
      <c r="Q343" s="5"/>
      <c r="R343" s="5"/>
      <c r="S343" s="5"/>
      <c r="T343" s="5"/>
      <c r="U343" s="5"/>
      <c r="V343" s="5"/>
      <c r="W343" s="5"/>
      <c r="X343" s="5"/>
      <c r="Y343" s="5"/>
      <c r="Z343" s="5"/>
    </row>
    <row r="344" spans="1:26" ht="12.75" customHeight="1">
      <c r="A344" s="120" t="s">
        <v>42</v>
      </c>
      <c r="B344" s="120" t="s">
        <v>591</v>
      </c>
      <c r="C344" s="120" t="s">
        <v>298</v>
      </c>
      <c r="D344" s="121" t="s">
        <v>28</v>
      </c>
      <c r="E344" s="121" t="s">
        <v>29</v>
      </c>
      <c r="F344" s="121" t="s">
        <v>30</v>
      </c>
      <c r="G344" s="5"/>
      <c r="H344" s="5"/>
      <c r="I344" s="5"/>
      <c r="J344" s="5"/>
      <c r="K344" s="5"/>
      <c r="L344" s="5"/>
      <c r="M344" s="5"/>
      <c r="N344" s="5"/>
      <c r="O344" s="5"/>
      <c r="P344" s="5"/>
      <c r="Q344" s="5"/>
      <c r="R344" s="5"/>
      <c r="S344" s="5"/>
      <c r="T344" s="5"/>
      <c r="U344" s="5"/>
      <c r="V344" s="5"/>
      <c r="W344" s="5"/>
      <c r="X344" s="5"/>
      <c r="Y344" s="5"/>
      <c r="Z344" s="5"/>
    </row>
    <row r="345" spans="1:26" ht="12.75" customHeight="1">
      <c r="A345" s="120" t="s">
        <v>42</v>
      </c>
      <c r="B345" s="120" t="s">
        <v>593</v>
      </c>
      <c r="C345" s="120" t="s">
        <v>587</v>
      </c>
      <c r="D345" s="121" t="s">
        <v>28</v>
      </c>
      <c r="E345" s="121" t="s">
        <v>37</v>
      </c>
      <c r="F345" s="121" t="s">
        <v>30</v>
      </c>
      <c r="G345" s="5"/>
      <c r="H345" s="5"/>
      <c r="I345" s="5"/>
      <c r="J345" s="5"/>
      <c r="K345" s="5"/>
      <c r="L345" s="5"/>
      <c r="M345" s="5"/>
      <c r="N345" s="5"/>
      <c r="O345" s="5"/>
      <c r="P345" s="5"/>
      <c r="Q345" s="5"/>
      <c r="R345" s="5"/>
      <c r="S345" s="5"/>
      <c r="T345" s="5"/>
      <c r="U345" s="5"/>
      <c r="V345" s="5"/>
      <c r="W345" s="5"/>
      <c r="X345" s="5"/>
      <c r="Y345" s="5"/>
      <c r="Z345" s="5"/>
    </row>
    <row r="346" spans="1:26" ht="12.75" customHeight="1">
      <c r="A346" s="120" t="s">
        <v>240</v>
      </c>
      <c r="B346" s="120" t="s">
        <v>595</v>
      </c>
      <c r="C346" s="120" t="s">
        <v>587</v>
      </c>
      <c r="D346" s="121" t="s">
        <v>39</v>
      </c>
      <c r="E346" s="121" t="s">
        <v>29</v>
      </c>
      <c r="F346" s="121" t="s">
        <v>69</v>
      </c>
      <c r="G346" s="5"/>
      <c r="H346" s="5"/>
      <c r="I346" s="5"/>
      <c r="J346" s="5"/>
      <c r="K346" s="5"/>
      <c r="L346" s="5"/>
      <c r="M346" s="5"/>
      <c r="N346" s="5"/>
      <c r="O346" s="5"/>
      <c r="P346" s="5"/>
      <c r="Q346" s="5"/>
      <c r="R346" s="5"/>
      <c r="S346" s="5"/>
      <c r="T346" s="5"/>
      <c r="U346" s="5"/>
      <c r="V346" s="5"/>
      <c r="W346" s="5"/>
      <c r="X346" s="5"/>
      <c r="Y346" s="5"/>
      <c r="Z346" s="5"/>
    </row>
    <row r="347" spans="1:26" ht="12.75" customHeight="1">
      <c r="A347" s="120" t="s">
        <v>310</v>
      </c>
      <c r="B347" s="120" t="s">
        <v>596</v>
      </c>
      <c r="C347" s="120" t="s">
        <v>587</v>
      </c>
      <c r="D347" s="121" t="s">
        <v>28</v>
      </c>
      <c r="E347" s="121" t="s">
        <v>29</v>
      </c>
      <c r="F347" s="121" t="s">
        <v>30</v>
      </c>
      <c r="G347" s="5"/>
      <c r="H347" s="5"/>
      <c r="I347" s="5"/>
      <c r="J347" s="5"/>
      <c r="K347" s="5"/>
      <c r="L347" s="5"/>
      <c r="M347" s="5"/>
      <c r="N347" s="5"/>
      <c r="O347" s="5"/>
      <c r="P347" s="5"/>
      <c r="Q347" s="5"/>
      <c r="R347" s="5"/>
      <c r="S347" s="5"/>
      <c r="T347" s="5"/>
      <c r="U347" s="5"/>
      <c r="V347" s="5"/>
      <c r="W347" s="5"/>
      <c r="X347" s="5"/>
      <c r="Y347" s="5"/>
      <c r="Z347" s="5"/>
    </row>
    <row r="348" spans="1:26" ht="12.75" customHeight="1">
      <c r="A348" s="6" t="s">
        <v>18</v>
      </c>
      <c r="B348" s="2043" t="s">
        <v>598</v>
      </c>
      <c r="C348" s="2041"/>
      <c r="D348" s="2041"/>
      <c r="E348" s="2041"/>
      <c r="F348" s="2042"/>
      <c r="G348" s="5"/>
      <c r="H348" s="5"/>
      <c r="I348" s="5"/>
      <c r="J348" s="5"/>
      <c r="K348" s="5"/>
      <c r="L348" s="5"/>
      <c r="M348" s="5"/>
      <c r="N348" s="5"/>
      <c r="O348" s="5"/>
      <c r="P348" s="5"/>
      <c r="Q348" s="5"/>
      <c r="R348" s="5"/>
      <c r="S348" s="5"/>
      <c r="T348" s="5"/>
      <c r="U348" s="5"/>
      <c r="V348" s="5"/>
      <c r="W348" s="5"/>
      <c r="X348" s="5"/>
      <c r="Y348" s="5"/>
      <c r="Z348" s="5"/>
    </row>
    <row r="349" spans="1:26" ht="12.75" customHeight="1">
      <c r="A349" s="6" t="s">
        <v>20</v>
      </c>
      <c r="B349" s="7" t="s">
        <v>3</v>
      </c>
      <c r="C349" s="6" t="s">
        <v>21</v>
      </c>
      <c r="D349" s="20" t="s">
        <v>22</v>
      </c>
      <c r="E349" s="20" t="s">
        <v>23</v>
      </c>
      <c r="F349" s="20" t="s">
        <v>24</v>
      </c>
      <c r="G349" s="5"/>
      <c r="H349" s="5"/>
      <c r="I349" s="5"/>
      <c r="J349" s="5"/>
      <c r="K349" s="5"/>
      <c r="L349" s="5"/>
      <c r="M349" s="5"/>
      <c r="N349" s="5"/>
      <c r="O349" s="5"/>
      <c r="P349" s="5"/>
      <c r="Q349" s="5"/>
      <c r="R349" s="5"/>
      <c r="S349" s="5"/>
      <c r="T349" s="5"/>
      <c r="U349" s="5"/>
      <c r="V349" s="5"/>
      <c r="W349" s="5"/>
      <c r="X349" s="5"/>
      <c r="Y349" s="5"/>
      <c r="Z349" s="5"/>
    </row>
    <row r="350" spans="1:26" ht="12.75" customHeight="1">
      <c r="A350" s="120" t="s">
        <v>314</v>
      </c>
      <c r="B350" s="120" t="s">
        <v>600</v>
      </c>
      <c r="C350" s="120" t="s">
        <v>601</v>
      </c>
      <c r="D350" s="121" t="s">
        <v>28</v>
      </c>
      <c r="E350" s="121" t="s">
        <v>40</v>
      </c>
      <c r="F350" s="121" t="s">
        <v>30</v>
      </c>
      <c r="G350" s="5"/>
      <c r="H350" s="5"/>
      <c r="I350" s="5"/>
      <c r="J350" s="5"/>
      <c r="K350" s="5"/>
      <c r="L350" s="5"/>
      <c r="M350" s="5"/>
      <c r="N350" s="5"/>
      <c r="O350" s="5"/>
      <c r="P350" s="5"/>
      <c r="Q350" s="5"/>
      <c r="R350" s="5"/>
      <c r="S350" s="5"/>
      <c r="T350" s="5"/>
      <c r="U350" s="5"/>
      <c r="V350" s="5"/>
      <c r="W350" s="5"/>
      <c r="X350" s="5"/>
      <c r="Y350" s="5"/>
      <c r="Z350" s="5"/>
    </row>
    <row r="351" spans="1:26" ht="12.75" customHeight="1">
      <c r="A351" s="120" t="s">
        <v>35</v>
      </c>
      <c r="B351" s="120" t="s">
        <v>603</v>
      </c>
      <c r="C351" s="120" t="s">
        <v>583</v>
      </c>
      <c r="D351" s="121" t="s">
        <v>28</v>
      </c>
      <c r="E351" s="121" t="s">
        <v>29</v>
      </c>
      <c r="F351" s="121" t="s">
        <v>69</v>
      </c>
      <c r="G351" s="5"/>
      <c r="H351" s="5"/>
      <c r="I351" s="5"/>
      <c r="J351" s="5"/>
      <c r="K351" s="5"/>
      <c r="L351" s="5"/>
      <c r="M351" s="5"/>
      <c r="N351" s="5"/>
      <c r="O351" s="5"/>
      <c r="P351" s="5"/>
      <c r="Q351" s="5"/>
      <c r="R351" s="5"/>
      <c r="S351" s="5"/>
      <c r="T351" s="5"/>
      <c r="U351" s="5"/>
      <c r="V351" s="5"/>
      <c r="W351" s="5"/>
      <c r="X351" s="5"/>
      <c r="Y351" s="5"/>
      <c r="Z351" s="5"/>
    </row>
    <row r="352" spans="1:26" ht="12.75" customHeight="1">
      <c r="A352" s="120" t="s">
        <v>329</v>
      </c>
      <c r="B352" s="120" t="s">
        <v>605</v>
      </c>
      <c r="C352" s="120" t="s">
        <v>583</v>
      </c>
      <c r="D352" s="121" t="s">
        <v>28</v>
      </c>
      <c r="E352" s="121" t="s">
        <v>29</v>
      </c>
      <c r="F352" s="121" t="s">
        <v>30</v>
      </c>
      <c r="G352" s="5"/>
      <c r="H352" s="5"/>
      <c r="I352" s="5"/>
      <c r="J352" s="5"/>
      <c r="K352" s="5"/>
      <c r="L352" s="5"/>
      <c r="M352" s="5"/>
      <c r="N352" s="5"/>
      <c r="O352" s="5"/>
      <c r="P352" s="5"/>
      <c r="Q352" s="5"/>
      <c r="R352" s="5"/>
      <c r="S352" s="5"/>
      <c r="T352" s="5"/>
      <c r="U352" s="5"/>
      <c r="V352" s="5"/>
      <c r="W352" s="5"/>
      <c r="X352" s="5"/>
      <c r="Y352" s="5"/>
      <c r="Z352" s="5"/>
    </row>
    <row r="353" spans="1:26" ht="12.75" customHeight="1">
      <c r="A353" s="120" t="s">
        <v>42</v>
      </c>
      <c r="B353" s="120" t="s">
        <v>606</v>
      </c>
      <c r="C353" s="120" t="s">
        <v>583</v>
      </c>
      <c r="D353" s="121" t="s">
        <v>28</v>
      </c>
      <c r="E353" s="121" t="s">
        <v>29</v>
      </c>
      <c r="F353" s="121" t="s">
        <v>30</v>
      </c>
      <c r="G353" s="5"/>
      <c r="H353" s="5"/>
      <c r="I353" s="5"/>
      <c r="J353" s="5"/>
      <c r="K353" s="5"/>
      <c r="L353" s="5"/>
      <c r="M353" s="5"/>
      <c r="N353" s="5"/>
      <c r="O353" s="5"/>
      <c r="P353" s="5"/>
      <c r="Q353" s="5"/>
      <c r="R353" s="5"/>
      <c r="S353" s="5"/>
      <c r="T353" s="5"/>
      <c r="U353" s="5"/>
      <c r="V353" s="5"/>
      <c r="W353" s="5"/>
      <c r="X353" s="5"/>
      <c r="Y353" s="5"/>
      <c r="Z353" s="5"/>
    </row>
    <row r="354" spans="1:26" ht="12.75" customHeight="1">
      <c r="A354" s="120" t="s">
        <v>42</v>
      </c>
      <c r="B354" s="120" t="s">
        <v>608</v>
      </c>
      <c r="C354" s="120" t="s">
        <v>609</v>
      </c>
      <c r="D354" s="121" t="s">
        <v>28</v>
      </c>
      <c r="E354" s="121" t="s">
        <v>29</v>
      </c>
      <c r="F354" s="121" t="s">
        <v>30</v>
      </c>
      <c r="G354" s="5"/>
      <c r="H354" s="5"/>
      <c r="I354" s="5"/>
      <c r="J354" s="5"/>
      <c r="K354" s="5"/>
      <c r="L354" s="5"/>
      <c r="M354" s="5"/>
      <c r="N354" s="5"/>
      <c r="O354" s="5"/>
      <c r="P354" s="5"/>
      <c r="Q354" s="5"/>
      <c r="R354" s="5"/>
      <c r="S354" s="5"/>
      <c r="T354" s="5"/>
      <c r="U354" s="5"/>
      <c r="V354" s="5"/>
      <c r="W354" s="5"/>
      <c r="X354" s="5"/>
      <c r="Y354" s="5"/>
      <c r="Z354" s="5"/>
    </row>
    <row r="355" spans="1:26" ht="12.75" customHeight="1">
      <c r="A355" s="120" t="s">
        <v>42</v>
      </c>
      <c r="B355" s="120" t="s">
        <v>610</v>
      </c>
      <c r="C355" s="120" t="s">
        <v>583</v>
      </c>
      <c r="D355" s="121" t="s">
        <v>28</v>
      </c>
      <c r="E355" s="121" t="s">
        <v>29</v>
      </c>
      <c r="F355" s="121" t="s">
        <v>30</v>
      </c>
      <c r="G355" s="5"/>
      <c r="H355" s="5"/>
      <c r="I355" s="5"/>
      <c r="J355" s="5"/>
      <c r="K355" s="5"/>
      <c r="L355" s="5"/>
      <c r="M355" s="5"/>
      <c r="N355" s="5"/>
      <c r="O355" s="5"/>
      <c r="P355" s="5"/>
      <c r="Q355" s="5"/>
      <c r="R355" s="5"/>
      <c r="S355" s="5"/>
      <c r="T355" s="5"/>
      <c r="U355" s="5"/>
      <c r="V355" s="5"/>
      <c r="W355" s="5"/>
      <c r="X355" s="5"/>
      <c r="Y355" s="5"/>
      <c r="Z355" s="5"/>
    </row>
    <row r="356" spans="1:26" ht="12.75" customHeight="1">
      <c r="A356" s="120" t="s">
        <v>612</v>
      </c>
      <c r="B356" s="120" t="s">
        <v>613</v>
      </c>
      <c r="C356" s="120" t="s">
        <v>583</v>
      </c>
      <c r="D356" s="121" t="s">
        <v>28</v>
      </c>
      <c r="E356" s="121" t="s">
        <v>37</v>
      </c>
      <c r="F356" s="121" t="s">
        <v>30</v>
      </c>
      <c r="G356" s="5"/>
      <c r="H356" s="5"/>
      <c r="I356" s="5"/>
      <c r="J356" s="5"/>
      <c r="K356" s="5"/>
      <c r="L356" s="5"/>
      <c r="M356" s="5"/>
      <c r="N356" s="5"/>
      <c r="O356" s="5"/>
      <c r="P356" s="5"/>
      <c r="Q356" s="5"/>
      <c r="R356" s="5"/>
      <c r="S356" s="5"/>
      <c r="T356" s="5"/>
      <c r="U356" s="5"/>
      <c r="V356" s="5"/>
      <c r="W356" s="5"/>
      <c r="X356" s="5"/>
      <c r="Y356" s="5"/>
      <c r="Z356" s="5"/>
    </row>
    <row r="357" spans="1:26" ht="12.75" customHeight="1">
      <c r="A357" s="120" t="s">
        <v>42</v>
      </c>
      <c r="B357" s="120" t="s">
        <v>615</v>
      </c>
      <c r="C357" s="120" t="s">
        <v>583</v>
      </c>
      <c r="D357" s="121" t="s">
        <v>28</v>
      </c>
      <c r="E357" s="121" t="s">
        <v>616</v>
      </c>
      <c r="F357" s="121" t="s">
        <v>30</v>
      </c>
      <c r="G357" s="5"/>
      <c r="H357" s="5"/>
      <c r="I357" s="5"/>
      <c r="J357" s="5"/>
      <c r="K357" s="5"/>
      <c r="L357" s="5"/>
      <c r="M357" s="5"/>
      <c r="N357" s="5"/>
      <c r="O357" s="5"/>
      <c r="P357" s="5"/>
      <c r="Q357" s="5"/>
      <c r="R357" s="5"/>
      <c r="S357" s="5"/>
      <c r="T357" s="5"/>
      <c r="U357" s="5"/>
      <c r="V357" s="5"/>
      <c r="W357" s="5"/>
      <c r="X357" s="5"/>
      <c r="Y357" s="5"/>
      <c r="Z357" s="5"/>
    </row>
    <row r="358" spans="1:26" ht="12.75" customHeight="1">
      <c r="A358" s="120" t="s">
        <v>42</v>
      </c>
      <c r="B358" s="120" t="s">
        <v>617</v>
      </c>
      <c r="C358" s="120" t="s">
        <v>583</v>
      </c>
      <c r="D358" s="121" t="s">
        <v>28</v>
      </c>
      <c r="E358" s="121" t="s">
        <v>37</v>
      </c>
      <c r="F358" s="121" t="s">
        <v>30</v>
      </c>
      <c r="G358" s="5"/>
      <c r="H358" s="5"/>
      <c r="I358" s="5"/>
      <c r="J358" s="5"/>
      <c r="K358" s="5"/>
      <c r="L358" s="5"/>
      <c r="M358" s="5"/>
      <c r="N358" s="5"/>
      <c r="O358" s="5"/>
      <c r="P358" s="5"/>
      <c r="Q358" s="5"/>
      <c r="R358" s="5"/>
      <c r="S358" s="5"/>
      <c r="T358" s="5"/>
      <c r="U358" s="5"/>
      <c r="V358" s="5"/>
      <c r="W358" s="5"/>
      <c r="X358" s="5"/>
      <c r="Y358" s="5"/>
      <c r="Z358" s="5"/>
    </row>
    <row r="359" spans="1:26" ht="12.75" customHeight="1">
      <c r="A359" s="120" t="s">
        <v>240</v>
      </c>
      <c r="B359" s="120" t="s">
        <v>618</v>
      </c>
      <c r="C359" s="120" t="s">
        <v>583</v>
      </c>
      <c r="D359" s="121" t="s">
        <v>28</v>
      </c>
      <c r="E359" s="121" t="s">
        <v>29</v>
      </c>
      <c r="F359" s="121" t="s">
        <v>69</v>
      </c>
      <c r="G359" s="5"/>
      <c r="H359" s="5"/>
      <c r="I359" s="5"/>
      <c r="J359" s="5"/>
      <c r="K359" s="5"/>
      <c r="L359" s="5"/>
      <c r="M359" s="5"/>
      <c r="N359" s="5"/>
      <c r="O359" s="5"/>
      <c r="P359" s="5"/>
      <c r="Q359" s="5"/>
      <c r="R359" s="5"/>
      <c r="S359" s="5"/>
      <c r="T359" s="5"/>
      <c r="U359" s="5"/>
      <c r="V359" s="5"/>
      <c r="W359" s="5"/>
      <c r="X359" s="5"/>
      <c r="Y359" s="5"/>
      <c r="Z359" s="5"/>
    </row>
    <row r="360" spans="1:26" ht="12.75" customHeight="1">
      <c r="A360" s="120" t="s">
        <v>612</v>
      </c>
      <c r="B360" s="120" t="s">
        <v>619</v>
      </c>
      <c r="C360" s="120" t="s">
        <v>583</v>
      </c>
      <c r="D360" s="121" t="s">
        <v>28</v>
      </c>
      <c r="E360" s="121" t="s">
        <v>29</v>
      </c>
      <c r="F360" s="121" t="s">
        <v>30</v>
      </c>
      <c r="G360" s="5"/>
      <c r="H360" s="5"/>
      <c r="I360" s="5"/>
      <c r="J360" s="5"/>
      <c r="K360" s="5"/>
      <c r="L360" s="5"/>
      <c r="M360" s="5"/>
      <c r="N360" s="5"/>
      <c r="O360" s="5"/>
      <c r="P360" s="5"/>
      <c r="Q360" s="5"/>
      <c r="R360" s="5"/>
      <c r="S360" s="5"/>
      <c r="T360" s="5"/>
      <c r="U360" s="5"/>
      <c r="V360" s="5"/>
      <c r="W360" s="5"/>
      <c r="X360" s="5"/>
      <c r="Y360" s="5"/>
      <c r="Z360" s="5"/>
    </row>
    <row r="361" spans="1:26" ht="12.75" customHeight="1">
      <c r="A361" s="120" t="s">
        <v>310</v>
      </c>
      <c r="B361" s="120" t="s">
        <v>620</v>
      </c>
      <c r="C361" s="120" t="s">
        <v>583</v>
      </c>
      <c r="D361" s="121" t="s">
        <v>151</v>
      </c>
      <c r="E361" s="121" t="s">
        <v>29</v>
      </c>
      <c r="F361" s="121" t="s">
        <v>30</v>
      </c>
      <c r="G361" s="5"/>
      <c r="H361" s="5"/>
      <c r="I361" s="5"/>
      <c r="J361" s="5"/>
      <c r="K361" s="5"/>
      <c r="L361" s="5"/>
      <c r="M361" s="5"/>
      <c r="N361" s="5"/>
      <c r="O361" s="5"/>
      <c r="P361" s="5"/>
      <c r="Q361" s="5"/>
      <c r="R361" s="5"/>
      <c r="S361" s="5"/>
      <c r="T361" s="5"/>
      <c r="U361" s="5"/>
      <c r="V361" s="5"/>
      <c r="W361" s="5"/>
      <c r="X361" s="5"/>
      <c r="Y361" s="5"/>
      <c r="Z361" s="5"/>
    </row>
    <row r="362" spans="1:26" ht="12.75" customHeight="1">
      <c r="A362" s="19"/>
      <c r="B362" s="21"/>
      <c r="C362" s="19"/>
      <c r="D362" s="22"/>
      <c r="E362" s="22"/>
      <c r="F362" s="22"/>
      <c r="G362" s="5"/>
      <c r="H362" s="5"/>
      <c r="I362" s="5"/>
      <c r="J362" s="5"/>
      <c r="K362" s="5"/>
      <c r="L362" s="5"/>
      <c r="M362" s="5"/>
      <c r="N362" s="5"/>
      <c r="O362" s="5"/>
      <c r="P362" s="5"/>
      <c r="Q362" s="5"/>
      <c r="R362" s="5"/>
      <c r="S362" s="5"/>
      <c r="T362" s="5"/>
      <c r="U362" s="5"/>
      <c r="V362" s="5"/>
      <c r="W362" s="5"/>
      <c r="X362" s="5"/>
      <c r="Y362" s="5"/>
      <c r="Z362" s="5"/>
    </row>
    <row r="363" spans="1:26" ht="12.75" customHeight="1">
      <c r="A363" s="122" t="s">
        <v>16</v>
      </c>
      <c r="B363" s="2053" t="s">
        <v>133</v>
      </c>
      <c r="C363" s="2041"/>
      <c r="D363" s="2041"/>
      <c r="E363" s="2041"/>
      <c r="F363" s="2048"/>
      <c r="G363" s="5"/>
      <c r="H363" s="5"/>
      <c r="I363" s="5"/>
      <c r="J363" s="5"/>
      <c r="K363" s="5"/>
      <c r="L363" s="5"/>
      <c r="M363" s="5"/>
      <c r="N363" s="5"/>
      <c r="O363" s="5"/>
      <c r="P363" s="5"/>
      <c r="Q363" s="5"/>
      <c r="R363" s="5"/>
      <c r="S363" s="5"/>
      <c r="T363" s="5"/>
      <c r="U363" s="5"/>
      <c r="V363" s="5"/>
      <c r="W363" s="5"/>
      <c r="X363" s="5"/>
      <c r="Y363" s="5"/>
      <c r="Z363" s="5"/>
    </row>
    <row r="364" spans="1:26" ht="12.75" customHeight="1">
      <c r="A364" s="75" t="s">
        <v>18</v>
      </c>
      <c r="B364" s="2045" t="s">
        <v>428</v>
      </c>
      <c r="C364" s="2041"/>
      <c r="D364" s="2041"/>
      <c r="E364" s="2041"/>
      <c r="F364" s="2048"/>
      <c r="G364" s="5"/>
      <c r="H364" s="5"/>
      <c r="I364" s="5"/>
      <c r="J364" s="5"/>
      <c r="K364" s="5"/>
      <c r="L364" s="5"/>
      <c r="M364" s="5"/>
      <c r="N364" s="5"/>
      <c r="O364" s="5"/>
      <c r="P364" s="5"/>
      <c r="Q364" s="5"/>
      <c r="R364" s="5"/>
      <c r="S364" s="5"/>
      <c r="T364" s="5"/>
      <c r="U364" s="5"/>
      <c r="V364" s="5"/>
      <c r="W364" s="5"/>
      <c r="X364" s="5"/>
      <c r="Y364" s="5"/>
      <c r="Z364" s="5"/>
    </row>
    <row r="365" spans="1:26" ht="12.75" customHeight="1">
      <c r="A365" s="75" t="s">
        <v>20</v>
      </c>
      <c r="B365" s="123" t="s">
        <v>3</v>
      </c>
      <c r="C365" s="75" t="s">
        <v>21</v>
      </c>
      <c r="D365" s="124" t="s">
        <v>22</v>
      </c>
      <c r="E365" s="124" t="s">
        <v>23</v>
      </c>
      <c r="F365" s="124" t="s">
        <v>24</v>
      </c>
      <c r="G365" s="5"/>
      <c r="H365" s="5"/>
      <c r="I365" s="5"/>
      <c r="J365" s="5"/>
      <c r="K365" s="5"/>
      <c r="L365" s="5"/>
      <c r="M365" s="5"/>
      <c r="N365" s="5"/>
      <c r="O365" s="5"/>
      <c r="P365" s="5"/>
      <c r="Q365" s="5"/>
      <c r="R365" s="5"/>
      <c r="S365" s="5"/>
      <c r="T365" s="5"/>
      <c r="U365" s="5"/>
      <c r="V365" s="5"/>
      <c r="W365" s="5"/>
      <c r="X365" s="5"/>
      <c r="Y365" s="5"/>
      <c r="Z365" s="5"/>
    </row>
    <row r="366" spans="1:26" ht="12.75" customHeight="1">
      <c r="A366" s="125" t="s">
        <v>25</v>
      </c>
      <c r="B366" s="126" t="s">
        <v>626</v>
      </c>
      <c r="C366" s="125" t="s">
        <v>286</v>
      </c>
      <c r="D366" s="125" t="s">
        <v>628</v>
      </c>
      <c r="E366" s="125" t="s">
        <v>29</v>
      </c>
      <c r="F366" s="125" t="s">
        <v>30</v>
      </c>
      <c r="G366" s="5"/>
      <c r="H366" s="5"/>
      <c r="I366" s="5"/>
      <c r="J366" s="5"/>
      <c r="K366" s="5"/>
      <c r="L366" s="5"/>
      <c r="M366" s="5"/>
      <c r="N366" s="5"/>
      <c r="O366" s="5"/>
      <c r="P366" s="5"/>
      <c r="Q366" s="5"/>
      <c r="R366" s="5"/>
      <c r="S366" s="5"/>
      <c r="T366" s="5"/>
      <c r="U366" s="5"/>
      <c r="V366" s="5"/>
      <c r="W366" s="5"/>
      <c r="X366" s="5"/>
      <c r="Y366" s="5"/>
      <c r="Z366" s="5"/>
    </row>
    <row r="367" spans="1:26" ht="12.75" customHeight="1">
      <c r="A367" s="125" t="s">
        <v>35</v>
      </c>
      <c r="B367" s="126" t="s">
        <v>629</v>
      </c>
      <c r="C367" s="125" t="s">
        <v>630</v>
      </c>
      <c r="D367" s="125" t="s">
        <v>628</v>
      </c>
      <c r="E367" s="125" t="s">
        <v>29</v>
      </c>
      <c r="F367" s="125" t="s">
        <v>30</v>
      </c>
      <c r="G367" s="5"/>
      <c r="H367" s="5"/>
      <c r="I367" s="5"/>
      <c r="J367" s="5"/>
      <c r="K367" s="5"/>
      <c r="L367" s="5"/>
      <c r="M367" s="5"/>
      <c r="N367" s="5"/>
      <c r="O367" s="5"/>
      <c r="P367" s="5"/>
      <c r="Q367" s="5"/>
      <c r="R367" s="5"/>
      <c r="S367" s="5"/>
      <c r="T367" s="5"/>
      <c r="U367" s="5"/>
      <c r="V367" s="5"/>
      <c r="W367" s="5"/>
      <c r="X367" s="5"/>
      <c r="Y367" s="5"/>
      <c r="Z367" s="5"/>
    </row>
    <row r="368" spans="1:26" ht="12.75" customHeight="1">
      <c r="A368" s="125" t="s">
        <v>35</v>
      </c>
      <c r="B368" s="126" t="s">
        <v>631</v>
      </c>
      <c r="C368" s="125" t="s">
        <v>632</v>
      </c>
      <c r="D368" s="125" t="s">
        <v>628</v>
      </c>
      <c r="E368" s="125" t="s">
        <v>29</v>
      </c>
      <c r="F368" s="125" t="s">
        <v>30</v>
      </c>
      <c r="G368" s="5"/>
      <c r="H368" s="5"/>
      <c r="I368" s="5"/>
      <c r="J368" s="5"/>
      <c r="K368" s="5"/>
      <c r="L368" s="5"/>
      <c r="M368" s="5"/>
      <c r="N368" s="5"/>
      <c r="O368" s="5"/>
      <c r="P368" s="5"/>
      <c r="Q368" s="5"/>
      <c r="R368" s="5"/>
      <c r="S368" s="5"/>
      <c r="T368" s="5"/>
      <c r="U368" s="5"/>
      <c r="V368" s="5"/>
      <c r="W368" s="5"/>
      <c r="X368" s="5"/>
      <c r="Y368" s="5"/>
      <c r="Z368" s="5"/>
    </row>
    <row r="369" spans="1:26" ht="12.75" customHeight="1">
      <c r="A369" s="125" t="s">
        <v>35</v>
      </c>
      <c r="B369" s="126" t="s">
        <v>633</v>
      </c>
      <c r="C369" s="125" t="s">
        <v>634</v>
      </c>
      <c r="D369" s="125" t="s">
        <v>628</v>
      </c>
      <c r="E369" s="125" t="s">
        <v>29</v>
      </c>
      <c r="F369" s="125" t="s">
        <v>30</v>
      </c>
      <c r="G369" s="5"/>
      <c r="H369" s="5"/>
      <c r="I369" s="5"/>
      <c r="J369" s="5"/>
      <c r="K369" s="5"/>
      <c r="L369" s="5"/>
      <c r="M369" s="5"/>
      <c r="N369" s="5"/>
      <c r="O369" s="5"/>
      <c r="P369" s="5"/>
      <c r="Q369" s="5"/>
      <c r="R369" s="5"/>
      <c r="S369" s="5"/>
      <c r="T369" s="5"/>
      <c r="U369" s="5"/>
      <c r="V369" s="5"/>
      <c r="W369" s="5"/>
      <c r="X369" s="5"/>
      <c r="Y369" s="5"/>
      <c r="Z369" s="5"/>
    </row>
    <row r="370" spans="1:26" ht="12.75" customHeight="1">
      <c r="A370" s="125" t="s">
        <v>635</v>
      </c>
      <c r="B370" s="126" t="s">
        <v>636</v>
      </c>
      <c r="C370" s="125" t="s">
        <v>637</v>
      </c>
      <c r="D370" s="125" t="s">
        <v>628</v>
      </c>
      <c r="E370" s="125" t="s">
        <v>29</v>
      </c>
      <c r="F370" s="125" t="s">
        <v>30</v>
      </c>
      <c r="G370" s="5"/>
      <c r="H370" s="5"/>
      <c r="I370" s="5"/>
      <c r="J370" s="5"/>
      <c r="K370" s="5"/>
      <c r="L370" s="5"/>
      <c r="M370" s="5"/>
      <c r="N370" s="5"/>
      <c r="O370" s="5"/>
      <c r="P370" s="5"/>
      <c r="Q370" s="5"/>
      <c r="R370" s="5"/>
      <c r="S370" s="5"/>
      <c r="T370" s="5"/>
      <c r="U370" s="5"/>
      <c r="V370" s="5"/>
      <c r="W370" s="5"/>
      <c r="X370" s="5"/>
      <c r="Y370" s="5"/>
      <c r="Z370" s="5"/>
    </row>
    <row r="371" spans="1:26" ht="12.75" customHeight="1">
      <c r="A371" s="125" t="s">
        <v>42</v>
      </c>
      <c r="B371" s="126" t="s">
        <v>639</v>
      </c>
      <c r="C371" s="125" t="s">
        <v>286</v>
      </c>
      <c r="D371" s="125" t="s">
        <v>628</v>
      </c>
      <c r="E371" s="125" t="s">
        <v>29</v>
      </c>
      <c r="F371" s="125" t="s">
        <v>30</v>
      </c>
      <c r="G371" s="5"/>
      <c r="H371" s="5"/>
      <c r="I371" s="5"/>
      <c r="J371" s="5"/>
      <c r="K371" s="5"/>
      <c r="L371" s="5"/>
      <c r="M371" s="5"/>
      <c r="N371" s="5"/>
      <c r="O371" s="5"/>
      <c r="P371" s="5"/>
      <c r="Q371" s="5"/>
      <c r="R371" s="5"/>
      <c r="S371" s="5"/>
      <c r="T371" s="5"/>
      <c r="U371" s="5"/>
      <c r="V371" s="5"/>
      <c r="W371" s="5"/>
      <c r="X371" s="5"/>
      <c r="Y371" s="5"/>
      <c r="Z371" s="5"/>
    </row>
    <row r="372" spans="1:26" ht="12.75" customHeight="1">
      <c r="A372" s="125" t="s">
        <v>42</v>
      </c>
      <c r="B372" s="126" t="s">
        <v>641</v>
      </c>
      <c r="C372" s="125" t="s">
        <v>286</v>
      </c>
      <c r="D372" s="125" t="s">
        <v>628</v>
      </c>
      <c r="E372" s="125" t="s">
        <v>29</v>
      </c>
      <c r="F372" s="125" t="s">
        <v>30</v>
      </c>
      <c r="G372" s="5"/>
      <c r="H372" s="5"/>
      <c r="I372" s="5"/>
      <c r="J372" s="5"/>
      <c r="K372" s="5"/>
      <c r="L372" s="5"/>
      <c r="M372" s="5"/>
      <c r="N372" s="5"/>
      <c r="O372" s="5"/>
      <c r="P372" s="5"/>
      <c r="Q372" s="5"/>
      <c r="R372" s="5"/>
      <c r="S372" s="5"/>
      <c r="T372" s="5"/>
      <c r="U372" s="5"/>
      <c r="V372" s="5"/>
      <c r="W372" s="5"/>
      <c r="X372" s="5"/>
      <c r="Y372" s="5"/>
      <c r="Z372" s="5"/>
    </row>
    <row r="373" spans="1:26" ht="12.75" customHeight="1">
      <c r="A373" s="125" t="s">
        <v>42</v>
      </c>
      <c r="B373" s="126" t="s">
        <v>642</v>
      </c>
      <c r="C373" s="125" t="s">
        <v>286</v>
      </c>
      <c r="D373" s="125" t="s">
        <v>628</v>
      </c>
      <c r="E373" s="125" t="s">
        <v>29</v>
      </c>
      <c r="F373" s="125" t="s">
        <v>30</v>
      </c>
      <c r="G373" s="5"/>
      <c r="H373" s="5"/>
      <c r="I373" s="5"/>
      <c r="J373" s="5"/>
      <c r="K373" s="5"/>
      <c r="L373" s="5"/>
      <c r="M373" s="5"/>
      <c r="N373" s="5"/>
      <c r="O373" s="5"/>
      <c r="P373" s="5"/>
      <c r="Q373" s="5"/>
      <c r="R373" s="5"/>
      <c r="S373" s="5"/>
      <c r="T373" s="5"/>
      <c r="U373" s="5"/>
      <c r="V373" s="5"/>
      <c r="W373" s="5"/>
      <c r="X373" s="5"/>
      <c r="Y373" s="5"/>
      <c r="Z373" s="5"/>
    </row>
    <row r="374" spans="1:26" ht="12.75" customHeight="1">
      <c r="A374" s="125" t="s">
        <v>42</v>
      </c>
      <c r="B374" s="126" t="s">
        <v>643</v>
      </c>
      <c r="C374" s="125" t="s">
        <v>256</v>
      </c>
      <c r="D374" s="125" t="s">
        <v>628</v>
      </c>
      <c r="E374" s="125" t="s">
        <v>29</v>
      </c>
      <c r="F374" s="125" t="s">
        <v>69</v>
      </c>
      <c r="G374" s="5"/>
      <c r="H374" s="5"/>
      <c r="I374" s="5"/>
      <c r="J374" s="5"/>
      <c r="K374" s="5"/>
      <c r="L374" s="5"/>
      <c r="M374" s="5"/>
      <c r="N374" s="5"/>
      <c r="O374" s="5"/>
      <c r="P374" s="5"/>
      <c r="Q374" s="5"/>
      <c r="R374" s="5"/>
      <c r="S374" s="5"/>
      <c r="T374" s="5"/>
      <c r="U374" s="5"/>
      <c r="V374" s="5"/>
      <c r="W374" s="5"/>
      <c r="X374" s="5"/>
      <c r="Y374" s="5"/>
      <c r="Z374" s="5"/>
    </row>
    <row r="375" spans="1:26" ht="12.75" customHeight="1">
      <c r="A375" s="125" t="s">
        <v>42</v>
      </c>
      <c r="B375" s="126" t="s">
        <v>644</v>
      </c>
      <c r="C375" s="125" t="s">
        <v>645</v>
      </c>
      <c r="D375" s="125" t="s">
        <v>628</v>
      </c>
      <c r="E375" s="125" t="s">
        <v>29</v>
      </c>
      <c r="F375" s="125" t="s">
        <v>69</v>
      </c>
      <c r="G375" s="5"/>
      <c r="H375" s="5"/>
      <c r="I375" s="5"/>
      <c r="J375" s="5"/>
      <c r="K375" s="5"/>
      <c r="L375" s="5"/>
      <c r="M375" s="5"/>
      <c r="N375" s="5"/>
      <c r="O375" s="5"/>
      <c r="P375" s="5"/>
      <c r="Q375" s="5"/>
      <c r="R375" s="5"/>
      <c r="S375" s="5"/>
      <c r="T375" s="5"/>
      <c r="U375" s="5"/>
      <c r="V375" s="5"/>
      <c r="W375" s="5"/>
      <c r="X375" s="5"/>
      <c r="Y375" s="5"/>
      <c r="Z375" s="5"/>
    </row>
    <row r="376" spans="1:26" ht="12.75" customHeight="1">
      <c r="A376" s="125" t="s">
        <v>42</v>
      </c>
      <c r="B376" s="126" t="s">
        <v>647</v>
      </c>
      <c r="C376" s="125" t="s">
        <v>286</v>
      </c>
      <c r="D376" s="125" t="s">
        <v>628</v>
      </c>
      <c r="E376" s="125" t="s">
        <v>29</v>
      </c>
      <c r="F376" s="125" t="s">
        <v>30</v>
      </c>
      <c r="G376" s="5"/>
      <c r="H376" s="5"/>
      <c r="I376" s="5"/>
      <c r="J376" s="5"/>
      <c r="K376" s="5"/>
      <c r="L376" s="5"/>
      <c r="M376" s="5"/>
      <c r="N376" s="5"/>
      <c r="O376" s="5"/>
      <c r="P376" s="5"/>
      <c r="Q376" s="5"/>
      <c r="R376" s="5"/>
      <c r="S376" s="5"/>
      <c r="T376" s="5"/>
      <c r="U376" s="5"/>
      <c r="V376" s="5"/>
      <c r="W376" s="5"/>
      <c r="X376" s="5"/>
      <c r="Y376" s="5"/>
      <c r="Z376" s="5"/>
    </row>
    <row r="377" spans="1:26" ht="12.75" customHeight="1">
      <c r="A377" s="125" t="s">
        <v>42</v>
      </c>
      <c r="B377" s="126" t="s">
        <v>648</v>
      </c>
      <c r="C377" s="125" t="s">
        <v>645</v>
      </c>
      <c r="D377" s="125" t="s">
        <v>628</v>
      </c>
      <c r="E377" s="125" t="s">
        <v>29</v>
      </c>
      <c r="F377" s="125" t="s">
        <v>69</v>
      </c>
      <c r="G377" s="5"/>
      <c r="H377" s="5"/>
      <c r="I377" s="5"/>
      <c r="J377" s="5"/>
      <c r="K377" s="5"/>
      <c r="L377" s="5"/>
      <c r="M377" s="5"/>
      <c r="N377" s="5"/>
      <c r="O377" s="5"/>
      <c r="P377" s="5"/>
      <c r="Q377" s="5"/>
      <c r="R377" s="5"/>
      <c r="S377" s="5"/>
      <c r="T377" s="5"/>
      <c r="U377" s="5"/>
      <c r="V377" s="5"/>
      <c r="W377" s="5"/>
      <c r="X377" s="5"/>
      <c r="Y377" s="5"/>
      <c r="Z377" s="5"/>
    </row>
    <row r="378" spans="1:26" ht="12.75" customHeight="1">
      <c r="A378" s="125" t="s">
        <v>649</v>
      </c>
      <c r="B378" s="126" t="s">
        <v>650</v>
      </c>
      <c r="C378" s="125" t="s">
        <v>286</v>
      </c>
      <c r="D378" s="125" t="s">
        <v>628</v>
      </c>
      <c r="E378" s="125" t="s">
        <v>29</v>
      </c>
      <c r="F378" s="125" t="s">
        <v>30</v>
      </c>
      <c r="G378" s="5"/>
      <c r="H378" s="5"/>
      <c r="I378" s="5"/>
      <c r="J378" s="5"/>
      <c r="K378" s="5"/>
      <c r="L378" s="5"/>
      <c r="M378" s="5"/>
      <c r="N378" s="5"/>
      <c r="O378" s="5"/>
      <c r="P378" s="5"/>
      <c r="Q378" s="5"/>
      <c r="R378" s="5"/>
      <c r="S378" s="5"/>
      <c r="T378" s="5"/>
      <c r="U378" s="5"/>
      <c r="V378" s="5"/>
      <c r="W378" s="5"/>
      <c r="X378" s="5"/>
      <c r="Y378" s="5"/>
      <c r="Z378" s="5"/>
    </row>
    <row r="379" spans="1:26" ht="12.75" customHeight="1">
      <c r="A379" s="75" t="s">
        <v>18</v>
      </c>
      <c r="B379" s="2045" t="s">
        <v>437</v>
      </c>
      <c r="C379" s="2041"/>
      <c r="D379" s="2041"/>
      <c r="E379" s="2041"/>
      <c r="F379" s="2048"/>
      <c r="G379" s="5"/>
      <c r="H379" s="5"/>
      <c r="I379" s="5"/>
      <c r="J379" s="5"/>
      <c r="K379" s="5"/>
      <c r="L379" s="5"/>
      <c r="M379" s="5"/>
      <c r="N379" s="5"/>
      <c r="O379" s="5"/>
      <c r="P379" s="5"/>
      <c r="Q379" s="5"/>
      <c r="R379" s="5"/>
      <c r="S379" s="5"/>
      <c r="T379" s="5"/>
      <c r="U379" s="5"/>
      <c r="V379" s="5"/>
      <c r="W379" s="5"/>
      <c r="X379" s="5"/>
      <c r="Y379" s="5"/>
      <c r="Z379" s="5"/>
    </row>
    <row r="380" spans="1:26" ht="12.75" customHeight="1">
      <c r="A380" s="75" t="s">
        <v>20</v>
      </c>
      <c r="B380" s="123" t="s">
        <v>3</v>
      </c>
      <c r="C380" s="75" t="s">
        <v>21</v>
      </c>
      <c r="D380" s="124" t="s">
        <v>22</v>
      </c>
      <c r="E380" s="124" t="s">
        <v>23</v>
      </c>
      <c r="F380" s="124" t="s">
        <v>24</v>
      </c>
      <c r="G380" s="5"/>
      <c r="H380" s="5"/>
      <c r="I380" s="5"/>
      <c r="J380" s="5"/>
      <c r="K380" s="5"/>
      <c r="L380" s="5"/>
      <c r="M380" s="5"/>
      <c r="N380" s="5"/>
      <c r="O380" s="5"/>
      <c r="P380" s="5"/>
      <c r="Q380" s="5"/>
      <c r="R380" s="5"/>
      <c r="S380" s="5"/>
      <c r="T380" s="5"/>
      <c r="U380" s="5"/>
      <c r="V380" s="5"/>
      <c r="W380" s="5"/>
      <c r="X380" s="5"/>
      <c r="Y380" s="5"/>
      <c r="Z380" s="5"/>
    </row>
    <row r="381" spans="1:26" ht="12.75" customHeight="1">
      <c r="A381" s="125" t="s">
        <v>25</v>
      </c>
      <c r="B381" s="126" t="s">
        <v>651</v>
      </c>
      <c r="C381" s="125" t="s">
        <v>652</v>
      </c>
      <c r="D381" s="125" t="s">
        <v>628</v>
      </c>
      <c r="E381" s="125" t="s">
        <v>29</v>
      </c>
      <c r="F381" s="125" t="s">
        <v>30</v>
      </c>
      <c r="G381" s="5"/>
      <c r="H381" s="5"/>
      <c r="I381" s="5"/>
      <c r="J381" s="5"/>
      <c r="K381" s="5"/>
      <c r="L381" s="5"/>
      <c r="M381" s="5"/>
      <c r="N381" s="5"/>
      <c r="O381" s="5"/>
      <c r="P381" s="5"/>
      <c r="Q381" s="5"/>
      <c r="R381" s="5"/>
      <c r="S381" s="5"/>
      <c r="T381" s="5"/>
      <c r="U381" s="5"/>
      <c r="V381" s="5"/>
      <c r="W381" s="5"/>
      <c r="X381" s="5"/>
      <c r="Y381" s="5"/>
      <c r="Z381" s="5"/>
    </row>
    <row r="382" spans="1:26" ht="12.75" customHeight="1">
      <c r="A382" s="125" t="s">
        <v>25</v>
      </c>
      <c r="B382" s="126" t="s">
        <v>653</v>
      </c>
      <c r="C382" s="125" t="s">
        <v>654</v>
      </c>
      <c r="D382" s="125" t="s">
        <v>628</v>
      </c>
      <c r="E382" s="125" t="s">
        <v>29</v>
      </c>
      <c r="F382" s="125" t="s">
        <v>30</v>
      </c>
      <c r="G382" s="5"/>
      <c r="H382" s="5"/>
      <c r="I382" s="5"/>
      <c r="J382" s="5"/>
      <c r="K382" s="5"/>
      <c r="L382" s="5"/>
      <c r="M382" s="5"/>
      <c r="N382" s="5"/>
      <c r="O382" s="5"/>
      <c r="P382" s="5"/>
      <c r="Q382" s="5"/>
      <c r="R382" s="5"/>
      <c r="S382" s="5"/>
      <c r="T382" s="5"/>
      <c r="U382" s="5"/>
      <c r="V382" s="5"/>
      <c r="W382" s="5"/>
      <c r="X382" s="5"/>
      <c r="Y382" s="5"/>
      <c r="Z382" s="5"/>
    </row>
    <row r="383" spans="1:26" ht="12.75" customHeight="1">
      <c r="A383" s="125" t="s">
        <v>35</v>
      </c>
      <c r="B383" s="126" t="s">
        <v>656</v>
      </c>
      <c r="C383" s="125" t="s">
        <v>657</v>
      </c>
      <c r="D383" s="125" t="s">
        <v>628</v>
      </c>
      <c r="E383" s="125" t="s">
        <v>37</v>
      </c>
      <c r="F383" s="125" t="s">
        <v>30</v>
      </c>
      <c r="G383" s="5"/>
      <c r="H383" s="5"/>
      <c r="I383" s="5"/>
      <c r="J383" s="5"/>
      <c r="K383" s="5"/>
      <c r="L383" s="5"/>
      <c r="M383" s="5"/>
      <c r="N383" s="5"/>
      <c r="O383" s="5"/>
      <c r="P383" s="5"/>
      <c r="Q383" s="5"/>
      <c r="R383" s="5"/>
      <c r="S383" s="5"/>
      <c r="T383" s="5"/>
      <c r="U383" s="5"/>
      <c r="V383" s="5"/>
      <c r="W383" s="5"/>
      <c r="X383" s="5"/>
      <c r="Y383" s="5"/>
      <c r="Z383" s="5"/>
    </row>
    <row r="384" spans="1:26" ht="12.75" customHeight="1">
      <c r="A384" s="125" t="s">
        <v>35</v>
      </c>
      <c r="B384" s="126" t="s">
        <v>658</v>
      </c>
      <c r="C384" s="125" t="s">
        <v>659</v>
      </c>
      <c r="D384" s="125" t="s">
        <v>628</v>
      </c>
      <c r="E384" s="125" t="s">
        <v>37</v>
      </c>
      <c r="F384" s="125" t="s">
        <v>30</v>
      </c>
      <c r="G384" s="5"/>
      <c r="H384" s="5"/>
      <c r="I384" s="5"/>
      <c r="J384" s="5"/>
      <c r="K384" s="5"/>
      <c r="L384" s="5"/>
      <c r="M384" s="5"/>
      <c r="N384" s="5"/>
      <c r="O384" s="5"/>
      <c r="P384" s="5"/>
      <c r="Q384" s="5"/>
      <c r="R384" s="5"/>
      <c r="S384" s="5"/>
      <c r="T384" s="5"/>
      <c r="U384" s="5"/>
      <c r="V384" s="5"/>
      <c r="W384" s="5"/>
      <c r="X384" s="5"/>
      <c r="Y384" s="5"/>
      <c r="Z384" s="5"/>
    </row>
    <row r="385" spans="1:26" ht="12.75" customHeight="1">
      <c r="A385" s="125" t="s">
        <v>35</v>
      </c>
      <c r="B385" s="126" t="s">
        <v>660</v>
      </c>
      <c r="C385" s="125" t="s">
        <v>659</v>
      </c>
      <c r="D385" s="125" t="s">
        <v>628</v>
      </c>
      <c r="E385" s="125" t="s">
        <v>37</v>
      </c>
      <c r="F385" s="125" t="s">
        <v>30</v>
      </c>
      <c r="G385" s="5"/>
      <c r="H385" s="5"/>
      <c r="I385" s="5"/>
      <c r="J385" s="5"/>
      <c r="K385" s="5"/>
      <c r="L385" s="5"/>
      <c r="M385" s="5"/>
      <c r="N385" s="5"/>
      <c r="O385" s="5"/>
      <c r="P385" s="5"/>
      <c r="Q385" s="5"/>
      <c r="R385" s="5"/>
      <c r="S385" s="5"/>
      <c r="T385" s="5"/>
      <c r="U385" s="5"/>
      <c r="V385" s="5"/>
      <c r="W385" s="5"/>
      <c r="X385" s="5"/>
      <c r="Y385" s="5"/>
      <c r="Z385" s="5"/>
    </row>
    <row r="386" spans="1:26" ht="12.75" customHeight="1">
      <c r="A386" s="125" t="s">
        <v>35</v>
      </c>
      <c r="B386" s="129" t="s">
        <v>661</v>
      </c>
      <c r="C386" s="125" t="s">
        <v>662</v>
      </c>
      <c r="D386" s="125" t="s">
        <v>39</v>
      </c>
      <c r="E386" s="125" t="s">
        <v>37</v>
      </c>
      <c r="F386" s="125" t="s">
        <v>30</v>
      </c>
      <c r="G386" s="5"/>
      <c r="H386" s="5"/>
      <c r="I386" s="5"/>
      <c r="J386" s="5"/>
      <c r="K386" s="5"/>
      <c r="L386" s="5"/>
      <c r="M386" s="5"/>
      <c r="N386" s="5"/>
      <c r="O386" s="5"/>
      <c r="P386" s="5"/>
      <c r="Q386" s="5"/>
      <c r="R386" s="5"/>
      <c r="S386" s="5"/>
      <c r="T386" s="5"/>
      <c r="U386" s="5"/>
      <c r="V386" s="5"/>
      <c r="W386" s="5"/>
      <c r="X386" s="5"/>
      <c r="Y386" s="5"/>
      <c r="Z386" s="5"/>
    </row>
    <row r="387" spans="1:26" ht="12.75" customHeight="1">
      <c r="A387" s="125" t="s">
        <v>31</v>
      </c>
      <c r="B387" s="126" t="s">
        <v>663</v>
      </c>
      <c r="C387" s="125" t="s">
        <v>659</v>
      </c>
      <c r="D387" s="125" t="s">
        <v>628</v>
      </c>
      <c r="E387" s="125" t="s">
        <v>37</v>
      </c>
      <c r="F387" s="125" t="s">
        <v>30</v>
      </c>
      <c r="G387" s="5"/>
      <c r="H387" s="5"/>
      <c r="I387" s="5"/>
      <c r="J387" s="5"/>
      <c r="K387" s="5"/>
      <c r="L387" s="5"/>
      <c r="M387" s="5"/>
      <c r="N387" s="5"/>
      <c r="O387" s="5"/>
      <c r="P387" s="5"/>
      <c r="Q387" s="5"/>
      <c r="R387" s="5"/>
      <c r="S387" s="5"/>
      <c r="T387" s="5"/>
      <c r="U387" s="5"/>
      <c r="V387" s="5"/>
      <c r="W387" s="5"/>
      <c r="X387" s="5"/>
      <c r="Y387" s="5"/>
      <c r="Z387" s="5"/>
    </row>
    <row r="388" spans="1:26" ht="12.75" customHeight="1">
      <c r="A388" s="125" t="s">
        <v>31</v>
      </c>
      <c r="B388" s="126" t="s">
        <v>664</v>
      </c>
      <c r="C388" s="125" t="s">
        <v>659</v>
      </c>
      <c r="D388" s="125" t="s">
        <v>628</v>
      </c>
      <c r="E388" s="125" t="s">
        <v>29</v>
      </c>
      <c r="F388" s="125" t="s">
        <v>30</v>
      </c>
      <c r="G388" s="5"/>
      <c r="H388" s="5"/>
      <c r="I388" s="5"/>
      <c r="J388" s="5"/>
      <c r="K388" s="5"/>
      <c r="L388" s="5"/>
      <c r="M388" s="5"/>
      <c r="N388" s="5"/>
      <c r="O388" s="5"/>
      <c r="P388" s="5"/>
      <c r="Q388" s="5"/>
      <c r="R388" s="5"/>
      <c r="S388" s="5"/>
      <c r="T388" s="5"/>
      <c r="U388" s="5"/>
      <c r="V388" s="5"/>
      <c r="W388" s="5"/>
      <c r="X388" s="5"/>
      <c r="Y388" s="5"/>
      <c r="Z388" s="5"/>
    </row>
    <row r="389" spans="1:26" ht="12.75" customHeight="1">
      <c r="A389" s="125" t="s">
        <v>31</v>
      </c>
      <c r="B389" s="133" t="s">
        <v>665</v>
      </c>
      <c r="C389" s="134" t="s">
        <v>667</v>
      </c>
      <c r="D389" s="125" t="s">
        <v>628</v>
      </c>
      <c r="E389" s="125" t="s">
        <v>29</v>
      </c>
      <c r="F389" s="125" t="s">
        <v>30</v>
      </c>
      <c r="G389" s="5"/>
      <c r="H389" s="5"/>
      <c r="I389" s="5"/>
      <c r="J389" s="5"/>
      <c r="K389" s="5"/>
      <c r="L389" s="5"/>
      <c r="M389" s="5"/>
      <c r="N389" s="5"/>
      <c r="O389" s="5"/>
      <c r="P389" s="5"/>
      <c r="Q389" s="5"/>
      <c r="R389" s="5"/>
      <c r="S389" s="5"/>
      <c r="T389" s="5"/>
      <c r="U389" s="5"/>
      <c r="V389" s="5"/>
      <c r="W389" s="5"/>
      <c r="X389" s="5"/>
      <c r="Y389" s="5"/>
      <c r="Z389" s="5"/>
    </row>
    <row r="390" spans="1:26" ht="12.75" customHeight="1">
      <c r="A390" s="125" t="s">
        <v>240</v>
      </c>
      <c r="B390" s="126" t="s">
        <v>670</v>
      </c>
      <c r="C390" s="125" t="s">
        <v>671</v>
      </c>
      <c r="D390" s="125" t="s">
        <v>628</v>
      </c>
      <c r="E390" s="125" t="s">
        <v>29</v>
      </c>
      <c r="F390" s="125" t="s">
        <v>30</v>
      </c>
      <c r="G390" s="5"/>
      <c r="H390" s="5"/>
      <c r="I390" s="5"/>
      <c r="J390" s="5"/>
      <c r="K390" s="5"/>
      <c r="L390" s="5"/>
      <c r="M390" s="5"/>
      <c r="N390" s="5"/>
      <c r="O390" s="5"/>
      <c r="P390" s="5"/>
      <c r="Q390" s="5"/>
      <c r="R390" s="5"/>
      <c r="S390" s="5"/>
      <c r="T390" s="5"/>
      <c r="U390" s="5"/>
      <c r="V390" s="5"/>
      <c r="W390" s="5"/>
      <c r="X390" s="5"/>
      <c r="Y390" s="5"/>
      <c r="Z390" s="5"/>
    </row>
    <row r="391" spans="1:26" ht="12.75" customHeight="1">
      <c r="A391" s="125" t="s">
        <v>240</v>
      </c>
      <c r="B391" s="126" t="s">
        <v>672</v>
      </c>
      <c r="C391" s="125" t="s">
        <v>634</v>
      </c>
      <c r="D391" s="125" t="s">
        <v>628</v>
      </c>
      <c r="E391" s="125" t="s">
        <v>29</v>
      </c>
      <c r="F391" s="125" t="s">
        <v>30</v>
      </c>
      <c r="G391" s="5"/>
      <c r="H391" s="5"/>
      <c r="I391" s="5"/>
      <c r="J391" s="5"/>
      <c r="K391" s="5"/>
      <c r="L391" s="5"/>
      <c r="M391" s="5"/>
      <c r="N391" s="5"/>
      <c r="O391" s="5"/>
      <c r="P391" s="5"/>
      <c r="Q391" s="5"/>
      <c r="R391" s="5"/>
      <c r="S391" s="5"/>
      <c r="T391" s="5"/>
      <c r="U391" s="5"/>
      <c r="V391" s="5"/>
      <c r="W391" s="5"/>
      <c r="X391" s="5"/>
      <c r="Y391" s="5"/>
      <c r="Z391" s="5"/>
    </row>
    <row r="392" spans="1:26" ht="12.75" customHeight="1">
      <c r="A392" s="125" t="s">
        <v>649</v>
      </c>
      <c r="B392" s="129" t="s">
        <v>674</v>
      </c>
      <c r="C392" s="125" t="s">
        <v>675</v>
      </c>
      <c r="D392" s="125" t="s">
        <v>628</v>
      </c>
      <c r="E392" s="125" t="s">
        <v>29</v>
      </c>
      <c r="F392" s="125" t="s">
        <v>30</v>
      </c>
      <c r="G392" s="5"/>
      <c r="H392" s="5"/>
      <c r="I392" s="5"/>
      <c r="J392" s="5"/>
      <c r="K392" s="5"/>
      <c r="L392" s="5"/>
      <c r="M392" s="5"/>
      <c r="N392" s="5"/>
      <c r="O392" s="5"/>
      <c r="P392" s="5"/>
      <c r="Q392" s="5"/>
      <c r="R392" s="5"/>
      <c r="S392" s="5"/>
      <c r="T392" s="5"/>
      <c r="U392" s="5"/>
      <c r="V392" s="5"/>
      <c r="W392" s="5"/>
      <c r="X392" s="5"/>
      <c r="Y392" s="5"/>
      <c r="Z392" s="5"/>
    </row>
    <row r="393" spans="1:26" ht="12.75" customHeight="1">
      <c r="A393" s="75" t="s">
        <v>18</v>
      </c>
      <c r="B393" s="2045" t="s">
        <v>441</v>
      </c>
      <c r="C393" s="2041"/>
      <c r="D393" s="2041"/>
      <c r="E393" s="2041"/>
      <c r="F393" s="2048"/>
      <c r="G393" s="5"/>
      <c r="H393" s="5"/>
      <c r="I393" s="5"/>
      <c r="J393" s="5"/>
      <c r="K393" s="5"/>
      <c r="L393" s="5"/>
      <c r="M393" s="5"/>
      <c r="N393" s="5"/>
      <c r="O393" s="5"/>
      <c r="P393" s="5"/>
      <c r="Q393" s="5"/>
      <c r="R393" s="5"/>
      <c r="S393" s="5"/>
      <c r="T393" s="5"/>
      <c r="U393" s="5"/>
      <c r="V393" s="5"/>
      <c r="W393" s="5"/>
      <c r="X393" s="5"/>
      <c r="Y393" s="5"/>
      <c r="Z393" s="5"/>
    </row>
    <row r="394" spans="1:26" ht="12.75" customHeight="1">
      <c r="A394" s="75" t="s">
        <v>20</v>
      </c>
      <c r="B394" s="123" t="s">
        <v>3</v>
      </c>
      <c r="C394" s="75" t="s">
        <v>21</v>
      </c>
      <c r="D394" s="124" t="s">
        <v>22</v>
      </c>
      <c r="E394" s="124" t="s">
        <v>23</v>
      </c>
      <c r="F394" s="124" t="s">
        <v>24</v>
      </c>
      <c r="G394" s="5"/>
      <c r="H394" s="5"/>
      <c r="I394" s="5"/>
      <c r="J394" s="5"/>
      <c r="K394" s="5"/>
      <c r="L394" s="5"/>
      <c r="M394" s="5"/>
      <c r="N394" s="5"/>
      <c r="O394" s="5"/>
      <c r="P394" s="5"/>
      <c r="Q394" s="5"/>
      <c r="R394" s="5"/>
      <c r="S394" s="5"/>
      <c r="T394" s="5"/>
      <c r="U394" s="5"/>
      <c r="V394" s="5"/>
      <c r="W394" s="5"/>
      <c r="X394" s="5"/>
      <c r="Y394" s="5"/>
      <c r="Z394" s="5"/>
    </row>
    <row r="395" spans="1:26" ht="12.75" customHeight="1">
      <c r="A395" s="135" t="s">
        <v>25</v>
      </c>
      <c r="B395" s="136" t="s">
        <v>679</v>
      </c>
      <c r="C395" s="135" t="s">
        <v>680</v>
      </c>
      <c r="D395" s="135" t="s">
        <v>628</v>
      </c>
      <c r="E395" s="135" t="s">
        <v>29</v>
      </c>
      <c r="F395" s="135" t="s">
        <v>69</v>
      </c>
      <c r="G395" s="5"/>
      <c r="H395" s="5"/>
      <c r="I395" s="5"/>
      <c r="J395" s="5"/>
      <c r="K395" s="5"/>
      <c r="L395" s="5"/>
      <c r="M395" s="5"/>
      <c r="N395" s="5"/>
      <c r="O395" s="5"/>
      <c r="P395" s="5"/>
      <c r="Q395" s="5"/>
      <c r="R395" s="5"/>
      <c r="S395" s="5"/>
      <c r="T395" s="5"/>
      <c r="U395" s="5"/>
      <c r="V395" s="5"/>
      <c r="W395" s="5"/>
      <c r="X395" s="5"/>
      <c r="Y395" s="5"/>
      <c r="Z395" s="5"/>
    </row>
    <row r="396" spans="1:26" ht="12.75" customHeight="1">
      <c r="A396" s="135" t="s">
        <v>25</v>
      </c>
      <c r="B396" s="136" t="s">
        <v>681</v>
      </c>
      <c r="C396" s="135" t="s">
        <v>680</v>
      </c>
      <c r="D396" s="135" t="s">
        <v>628</v>
      </c>
      <c r="E396" s="135" t="s">
        <v>29</v>
      </c>
      <c r="F396" s="135" t="s">
        <v>30</v>
      </c>
      <c r="G396" s="5"/>
      <c r="H396" s="5"/>
      <c r="I396" s="5"/>
      <c r="J396" s="5"/>
      <c r="K396" s="5"/>
      <c r="L396" s="5"/>
      <c r="M396" s="5"/>
      <c r="N396" s="5"/>
      <c r="O396" s="5"/>
      <c r="P396" s="5"/>
      <c r="Q396" s="5"/>
      <c r="R396" s="5"/>
      <c r="S396" s="5"/>
      <c r="T396" s="5"/>
      <c r="U396" s="5"/>
      <c r="V396" s="5"/>
      <c r="W396" s="5"/>
      <c r="X396" s="5"/>
      <c r="Y396" s="5"/>
      <c r="Z396" s="5"/>
    </row>
    <row r="397" spans="1:26" ht="12.75" customHeight="1">
      <c r="A397" s="135" t="s">
        <v>35</v>
      </c>
      <c r="B397" s="136" t="s">
        <v>683</v>
      </c>
      <c r="C397" s="135" t="s">
        <v>684</v>
      </c>
      <c r="D397" s="135" t="s">
        <v>628</v>
      </c>
      <c r="E397" s="135" t="s">
        <v>29</v>
      </c>
      <c r="F397" s="135" t="s">
        <v>30</v>
      </c>
      <c r="G397" s="5"/>
      <c r="H397" s="5"/>
      <c r="I397" s="5"/>
      <c r="J397" s="5"/>
      <c r="K397" s="5"/>
      <c r="L397" s="5"/>
      <c r="M397" s="5"/>
      <c r="N397" s="5"/>
      <c r="O397" s="5"/>
      <c r="P397" s="5"/>
      <c r="Q397" s="5"/>
      <c r="R397" s="5"/>
      <c r="S397" s="5"/>
      <c r="T397" s="5"/>
      <c r="U397" s="5"/>
      <c r="V397" s="5"/>
      <c r="W397" s="5"/>
      <c r="X397" s="5"/>
      <c r="Y397" s="5"/>
      <c r="Z397" s="5"/>
    </row>
    <row r="398" spans="1:26" ht="12.75" customHeight="1">
      <c r="A398" s="135" t="s">
        <v>132</v>
      </c>
      <c r="B398" s="136" t="s">
        <v>685</v>
      </c>
      <c r="C398" s="135" t="s">
        <v>684</v>
      </c>
      <c r="D398" s="135" t="s">
        <v>628</v>
      </c>
      <c r="E398" s="135" t="s">
        <v>29</v>
      </c>
      <c r="F398" s="135" t="s">
        <v>30</v>
      </c>
      <c r="G398" s="5"/>
      <c r="H398" s="5"/>
      <c r="I398" s="5"/>
      <c r="J398" s="5"/>
      <c r="K398" s="5"/>
      <c r="L398" s="5"/>
      <c r="M398" s="5"/>
      <c r="N398" s="5"/>
      <c r="O398" s="5"/>
      <c r="P398" s="5"/>
      <c r="Q398" s="5"/>
      <c r="R398" s="5"/>
      <c r="S398" s="5"/>
      <c r="T398" s="5"/>
      <c r="U398" s="5"/>
      <c r="V398" s="5"/>
      <c r="W398" s="5"/>
      <c r="X398" s="5"/>
      <c r="Y398" s="5"/>
      <c r="Z398" s="5"/>
    </row>
    <row r="399" spans="1:26" ht="12.75" customHeight="1">
      <c r="A399" s="135" t="s">
        <v>31</v>
      </c>
      <c r="B399" s="136" t="s">
        <v>686</v>
      </c>
      <c r="C399" s="135" t="s">
        <v>684</v>
      </c>
      <c r="D399" s="135" t="s">
        <v>628</v>
      </c>
      <c r="E399" s="135" t="s">
        <v>29</v>
      </c>
      <c r="F399" s="135" t="s">
        <v>30</v>
      </c>
      <c r="G399" s="5"/>
      <c r="H399" s="5"/>
      <c r="I399" s="5"/>
      <c r="J399" s="5"/>
      <c r="K399" s="5"/>
      <c r="L399" s="5"/>
      <c r="M399" s="5"/>
      <c r="N399" s="5"/>
      <c r="O399" s="5"/>
      <c r="P399" s="5"/>
      <c r="Q399" s="5"/>
      <c r="R399" s="5"/>
      <c r="S399" s="5"/>
      <c r="T399" s="5"/>
      <c r="U399" s="5"/>
      <c r="V399" s="5"/>
      <c r="W399" s="5"/>
      <c r="X399" s="5"/>
      <c r="Y399" s="5"/>
      <c r="Z399" s="5"/>
    </row>
    <row r="400" spans="1:26" ht="12.75" customHeight="1">
      <c r="A400" s="135" t="s">
        <v>31</v>
      </c>
      <c r="B400" s="136" t="s">
        <v>688</v>
      </c>
      <c r="C400" s="135" t="s">
        <v>680</v>
      </c>
      <c r="D400" s="135" t="s">
        <v>628</v>
      </c>
      <c r="E400" s="135" t="s">
        <v>29</v>
      </c>
      <c r="F400" s="135" t="s">
        <v>30</v>
      </c>
      <c r="G400" s="5"/>
      <c r="H400" s="5"/>
      <c r="I400" s="5"/>
      <c r="J400" s="5"/>
      <c r="K400" s="5"/>
      <c r="L400" s="5"/>
      <c r="M400" s="5"/>
      <c r="N400" s="5"/>
      <c r="O400" s="5"/>
      <c r="P400" s="5"/>
      <c r="Q400" s="5"/>
      <c r="R400" s="5"/>
      <c r="S400" s="5"/>
      <c r="T400" s="5"/>
      <c r="U400" s="5"/>
      <c r="V400" s="5"/>
      <c r="W400" s="5"/>
      <c r="X400" s="5"/>
      <c r="Y400" s="5"/>
      <c r="Z400" s="5"/>
    </row>
    <row r="401" spans="1:26" ht="12.75" customHeight="1">
      <c r="A401" s="135" t="s">
        <v>31</v>
      </c>
      <c r="B401" s="126" t="s">
        <v>689</v>
      </c>
      <c r="C401" s="125" t="s">
        <v>684</v>
      </c>
      <c r="D401" s="125" t="s">
        <v>628</v>
      </c>
      <c r="E401" s="125" t="s">
        <v>29</v>
      </c>
      <c r="F401" s="125" t="s">
        <v>30</v>
      </c>
      <c r="G401" s="5"/>
      <c r="H401" s="5"/>
      <c r="I401" s="5"/>
      <c r="J401" s="5"/>
      <c r="K401" s="5"/>
      <c r="L401" s="5"/>
      <c r="M401" s="5"/>
      <c r="N401" s="5"/>
      <c r="O401" s="5"/>
      <c r="P401" s="5"/>
      <c r="Q401" s="5"/>
      <c r="R401" s="5"/>
      <c r="S401" s="5"/>
      <c r="T401" s="5"/>
      <c r="U401" s="5"/>
      <c r="V401" s="5"/>
      <c r="W401" s="5"/>
      <c r="X401" s="5"/>
      <c r="Y401" s="5"/>
      <c r="Z401" s="5"/>
    </row>
    <row r="402" spans="1:26" ht="12.75" customHeight="1">
      <c r="A402" s="137" t="s">
        <v>690</v>
      </c>
      <c r="B402" s="136" t="s">
        <v>691</v>
      </c>
      <c r="C402" s="135" t="s">
        <v>680</v>
      </c>
      <c r="D402" s="135" t="s">
        <v>628</v>
      </c>
      <c r="E402" s="135" t="s">
        <v>29</v>
      </c>
      <c r="F402" s="135" t="s">
        <v>30</v>
      </c>
      <c r="G402" s="5"/>
      <c r="H402" s="5"/>
      <c r="I402" s="5"/>
      <c r="J402" s="5"/>
      <c r="K402" s="5"/>
      <c r="L402" s="5"/>
      <c r="M402" s="5"/>
      <c r="N402" s="5"/>
      <c r="O402" s="5"/>
      <c r="P402" s="5"/>
      <c r="Q402" s="5"/>
      <c r="R402" s="5"/>
      <c r="S402" s="5"/>
      <c r="T402" s="5"/>
      <c r="U402" s="5"/>
      <c r="V402" s="5"/>
      <c r="W402" s="5"/>
      <c r="X402" s="5"/>
      <c r="Y402" s="5"/>
      <c r="Z402" s="5"/>
    </row>
    <row r="403" spans="1:26" ht="12.75" customHeight="1">
      <c r="A403" s="137" t="s">
        <v>690</v>
      </c>
      <c r="B403" s="136" t="s">
        <v>692</v>
      </c>
      <c r="C403" s="135" t="s">
        <v>680</v>
      </c>
      <c r="D403" s="135" t="s">
        <v>628</v>
      </c>
      <c r="E403" s="135" t="s">
        <v>29</v>
      </c>
      <c r="F403" s="135" t="s">
        <v>30</v>
      </c>
      <c r="G403" s="5"/>
      <c r="H403" s="5"/>
      <c r="I403" s="5"/>
      <c r="J403" s="5"/>
      <c r="K403" s="5"/>
      <c r="L403" s="5"/>
      <c r="M403" s="5"/>
      <c r="N403" s="5"/>
      <c r="O403" s="5"/>
      <c r="P403" s="5"/>
      <c r="Q403" s="5"/>
      <c r="R403" s="5"/>
      <c r="S403" s="5"/>
      <c r="T403" s="5"/>
      <c r="U403" s="5"/>
      <c r="V403" s="5"/>
      <c r="W403" s="5"/>
      <c r="X403" s="5"/>
      <c r="Y403" s="5"/>
      <c r="Z403" s="5"/>
    </row>
    <row r="404" spans="1:26" ht="12.75" customHeight="1">
      <c r="A404" s="124" t="s">
        <v>18</v>
      </c>
      <c r="B404" s="2045" t="s">
        <v>445</v>
      </c>
      <c r="C404" s="2041"/>
      <c r="D404" s="2041"/>
      <c r="E404" s="2041"/>
      <c r="F404" s="2048"/>
      <c r="G404" s="5"/>
      <c r="H404" s="5"/>
      <c r="I404" s="5"/>
      <c r="J404" s="5"/>
      <c r="K404" s="5"/>
      <c r="L404" s="5"/>
      <c r="M404" s="5"/>
      <c r="N404" s="5"/>
      <c r="O404" s="5"/>
      <c r="P404" s="5"/>
      <c r="Q404" s="5"/>
      <c r="R404" s="5"/>
      <c r="S404" s="5"/>
      <c r="T404" s="5"/>
      <c r="U404" s="5"/>
      <c r="V404" s="5"/>
      <c r="W404" s="5"/>
      <c r="X404" s="5"/>
      <c r="Y404" s="5"/>
      <c r="Z404" s="5"/>
    </row>
    <row r="405" spans="1:26" ht="12.75" customHeight="1">
      <c r="A405" s="124" t="s">
        <v>20</v>
      </c>
      <c r="B405" s="123" t="s">
        <v>3</v>
      </c>
      <c r="C405" s="124" t="s">
        <v>21</v>
      </c>
      <c r="D405" s="124" t="s">
        <v>22</v>
      </c>
      <c r="E405" s="124" t="s">
        <v>23</v>
      </c>
      <c r="F405" s="124" t="s">
        <v>24</v>
      </c>
      <c r="G405" s="5"/>
      <c r="H405" s="5"/>
      <c r="I405" s="5"/>
      <c r="J405" s="5"/>
      <c r="K405" s="5"/>
      <c r="L405" s="5"/>
      <c r="M405" s="5"/>
      <c r="N405" s="5"/>
      <c r="O405" s="5"/>
      <c r="P405" s="5"/>
      <c r="Q405" s="5"/>
      <c r="R405" s="5"/>
      <c r="S405" s="5"/>
      <c r="T405" s="5"/>
      <c r="U405" s="5"/>
      <c r="V405" s="5"/>
      <c r="W405" s="5"/>
      <c r="X405" s="5"/>
      <c r="Y405" s="5"/>
      <c r="Z405" s="5"/>
    </row>
    <row r="406" spans="1:26" ht="12.75" customHeight="1">
      <c r="A406" s="125" t="s">
        <v>25</v>
      </c>
      <c r="B406" s="129" t="s">
        <v>694</v>
      </c>
      <c r="C406" s="125" t="s">
        <v>695</v>
      </c>
      <c r="D406" s="125" t="s">
        <v>628</v>
      </c>
      <c r="E406" s="125" t="s">
        <v>29</v>
      </c>
      <c r="F406" s="125" t="s">
        <v>69</v>
      </c>
      <c r="G406" s="5"/>
      <c r="H406" s="5"/>
      <c r="I406" s="5"/>
      <c r="J406" s="5"/>
      <c r="K406" s="5"/>
      <c r="L406" s="5"/>
      <c r="M406" s="5"/>
      <c r="N406" s="5"/>
      <c r="O406" s="5"/>
      <c r="P406" s="5"/>
      <c r="Q406" s="5"/>
      <c r="R406" s="5"/>
      <c r="S406" s="5"/>
      <c r="T406" s="5"/>
      <c r="U406" s="5"/>
      <c r="V406" s="5"/>
      <c r="W406" s="5"/>
      <c r="X406" s="5"/>
      <c r="Y406" s="5"/>
      <c r="Z406" s="5"/>
    </row>
    <row r="407" spans="1:26" ht="12.75" customHeight="1">
      <c r="A407" s="125" t="s">
        <v>25</v>
      </c>
      <c r="B407" s="129" t="s">
        <v>696</v>
      </c>
      <c r="C407" s="125" t="s">
        <v>697</v>
      </c>
      <c r="D407" s="125" t="s">
        <v>628</v>
      </c>
      <c r="E407" s="125" t="s">
        <v>29</v>
      </c>
      <c r="F407" s="125" t="s">
        <v>69</v>
      </c>
      <c r="G407" s="5"/>
      <c r="H407" s="5"/>
      <c r="I407" s="5"/>
      <c r="J407" s="5"/>
      <c r="K407" s="5"/>
      <c r="L407" s="5"/>
      <c r="M407" s="5"/>
      <c r="N407" s="5"/>
      <c r="O407" s="5"/>
      <c r="P407" s="5"/>
      <c r="Q407" s="5"/>
      <c r="R407" s="5"/>
      <c r="S407" s="5"/>
      <c r="T407" s="5"/>
      <c r="U407" s="5"/>
      <c r="V407" s="5"/>
      <c r="W407" s="5"/>
      <c r="X407" s="5"/>
      <c r="Y407" s="5"/>
      <c r="Z407" s="5"/>
    </row>
    <row r="408" spans="1:26" ht="12.75" customHeight="1">
      <c r="A408" s="125" t="s">
        <v>25</v>
      </c>
      <c r="B408" s="126" t="s">
        <v>698</v>
      </c>
      <c r="C408" s="125" t="s">
        <v>695</v>
      </c>
      <c r="D408" s="125" t="s">
        <v>628</v>
      </c>
      <c r="E408" s="125" t="s">
        <v>29</v>
      </c>
      <c r="F408" s="125" t="s">
        <v>69</v>
      </c>
      <c r="G408" s="5"/>
      <c r="H408" s="5"/>
      <c r="I408" s="5"/>
      <c r="J408" s="5"/>
      <c r="K408" s="5"/>
      <c r="L408" s="5"/>
      <c r="M408" s="5"/>
      <c r="N408" s="5"/>
      <c r="O408" s="5"/>
      <c r="P408" s="5"/>
      <c r="Q408" s="5"/>
      <c r="R408" s="5"/>
      <c r="S408" s="5"/>
      <c r="T408" s="5"/>
      <c r="U408" s="5"/>
      <c r="V408" s="5"/>
      <c r="W408" s="5"/>
      <c r="X408" s="5"/>
      <c r="Y408" s="5"/>
      <c r="Z408" s="5"/>
    </row>
    <row r="409" spans="1:26" ht="12.75" customHeight="1">
      <c r="A409" s="125" t="s">
        <v>35</v>
      </c>
      <c r="B409" s="126" t="s">
        <v>699</v>
      </c>
      <c r="C409" s="125" t="s">
        <v>700</v>
      </c>
      <c r="D409" s="125" t="s">
        <v>628</v>
      </c>
      <c r="E409" s="125" t="s">
        <v>29</v>
      </c>
      <c r="F409" s="125" t="s">
        <v>30</v>
      </c>
      <c r="G409" s="5"/>
      <c r="H409" s="5"/>
      <c r="I409" s="5"/>
      <c r="J409" s="5"/>
      <c r="K409" s="5"/>
      <c r="L409" s="5"/>
      <c r="M409" s="5"/>
      <c r="N409" s="5"/>
      <c r="O409" s="5"/>
      <c r="P409" s="5"/>
      <c r="Q409" s="5"/>
      <c r="R409" s="5"/>
      <c r="S409" s="5"/>
      <c r="T409" s="5"/>
      <c r="U409" s="5"/>
      <c r="V409" s="5"/>
      <c r="W409" s="5"/>
      <c r="X409" s="5"/>
      <c r="Y409" s="5"/>
      <c r="Z409" s="5"/>
    </row>
    <row r="410" spans="1:26" ht="12.75" customHeight="1">
      <c r="A410" s="125" t="s">
        <v>35</v>
      </c>
      <c r="B410" s="126" t="s">
        <v>701</v>
      </c>
      <c r="C410" s="125" t="s">
        <v>702</v>
      </c>
      <c r="D410" s="125" t="s">
        <v>628</v>
      </c>
      <c r="E410" s="125" t="s">
        <v>29</v>
      </c>
      <c r="F410" s="125" t="s">
        <v>30</v>
      </c>
      <c r="G410" s="5"/>
      <c r="H410" s="5"/>
      <c r="I410" s="5"/>
      <c r="J410" s="5"/>
      <c r="K410" s="5"/>
      <c r="L410" s="5"/>
      <c r="M410" s="5"/>
      <c r="N410" s="5"/>
      <c r="O410" s="5"/>
      <c r="P410" s="5"/>
      <c r="Q410" s="5"/>
      <c r="R410" s="5"/>
      <c r="S410" s="5"/>
      <c r="T410" s="5"/>
      <c r="U410" s="5"/>
      <c r="V410" s="5"/>
      <c r="W410" s="5"/>
      <c r="X410" s="5"/>
      <c r="Y410" s="5"/>
      <c r="Z410" s="5"/>
    </row>
    <row r="411" spans="1:26" ht="12.75" customHeight="1">
      <c r="A411" s="125" t="s">
        <v>35</v>
      </c>
      <c r="B411" s="126" t="s">
        <v>703</v>
      </c>
      <c r="C411" s="125" t="s">
        <v>702</v>
      </c>
      <c r="D411" s="125" t="s">
        <v>628</v>
      </c>
      <c r="E411" s="125" t="s">
        <v>29</v>
      </c>
      <c r="F411" s="125" t="s">
        <v>30</v>
      </c>
      <c r="G411" s="5"/>
      <c r="H411" s="5"/>
      <c r="I411" s="5"/>
      <c r="J411" s="5"/>
      <c r="K411" s="5"/>
      <c r="L411" s="5"/>
      <c r="M411" s="5"/>
      <c r="N411" s="5"/>
      <c r="O411" s="5"/>
      <c r="P411" s="5"/>
      <c r="Q411" s="5"/>
      <c r="R411" s="5"/>
      <c r="S411" s="5"/>
      <c r="T411" s="5"/>
      <c r="U411" s="5"/>
      <c r="V411" s="5"/>
      <c r="W411" s="5"/>
      <c r="X411" s="5"/>
      <c r="Y411" s="5"/>
      <c r="Z411" s="5"/>
    </row>
    <row r="412" spans="1:26" ht="12.75" customHeight="1">
      <c r="A412" s="125" t="s">
        <v>132</v>
      </c>
      <c r="B412" s="129" t="s">
        <v>704</v>
      </c>
      <c r="C412" s="125" t="s">
        <v>705</v>
      </c>
      <c r="D412" s="125" t="s">
        <v>628</v>
      </c>
      <c r="E412" s="125" t="s">
        <v>29</v>
      </c>
      <c r="F412" s="125" t="s">
        <v>30</v>
      </c>
      <c r="G412" s="5"/>
      <c r="H412" s="5"/>
      <c r="I412" s="5"/>
      <c r="J412" s="5"/>
      <c r="K412" s="5"/>
      <c r="L412" s="5"/>
      <c r="M412" s="5"/>
      <c r="N412" s="5"/>
      <c r="O412" s="5"/>
      <c r="P412" s="5"/>
      <c r="Q412" s="5"/>
      <c r="R412" s="5"/>
      <c r="S412" s="5"/>
      <c r="T412" s="5"/>
      <c r="U412" s="5"/>
      <c r="V412" s="5"/>
      <c r="W412" s="5"/>
      <c r="X412" s="5"/>
      <c r="Y412" s="5"/>
      <c r="Z412" s="5"/>
    </row>
    <row r="413" spans="1:26" ht="12.75" customHeight="1">
      <c r="A413" s="125" t="s">
        <v>31</v>
      </c>
      <c r="B413" s="126" t="s">
        <v>706</v>
      </c>
      <c r="C413" s="135" t="s">
        <v>680</v>
      </c>
      <c r="D413" s="135" t="s">
        <v>628</v>
      </c>
      <c r="E413" s="135" t="s">
        <v>29</v>
      </c>
      <c r="F413" s="135" t="s">
        <v>30</v>
      </c>
      <c r="G413" s="5"/>
      <c r="H413" s="5"/>
      <c r="I413" s="5"/>
      <c r="J413" s="5"/>
      <c r="K413" s="5"/>
      <c r="L413" s="5"/>
      <c r="M413" s="5"/>
      <c r="N413" s="5"/>
      <c r="O413" s="5"/>
      <c r="P413" s="5"/>
      <c r="Q413" s="5"/>
      <c r="R413" s="5"/>
      <c r="S413" s="5"/>
      <c r="T413" s="5"/>
      <c r="U413" s="5"/>
      <c r="V413" s="5"/>
      <c r="W413" s="5"/>
      <c r="X413" s="5"/>
      <c r="Y413" s="5"/>
      <c r="Z413" s="5"/>
    </row>
    <row r="414" spans="1:26" ht="12.75" customHeight="1">
      <c r="A414" s="137" t="s">
        <v>310</v>
      </c>
      <c r="B414" s="136" t="s">
        <v>707</v>
      </c>
      <c r="C414" s="137" t="s">
        <v>708</v>
      </c>
      <c r="D414" s="135" t="s">
        <v>628</v>
      </c>
      <c r="E414" s="135" t="s">
        <v>29</v>
      </c>
      <c r="F414" s="135" t="s">
        <v>30</v>
      </c>
      <c r="G414" s="5"/>
      <c r="H414" s="5"/>
      <c r="I414" s="5"/>
      <c r="J414" s="5"/>
      <c r="K414" s="5"/>
      <c r="L414" s="5"/>
      <c r="M414" s="5"/>
      <c r="N414" s="5"/>
      <c r="O414" s="5"/>
      <c r="P414" s="5"/>
      <c r="Q414" s="5"/>
      <c r="R414" s="5"/>
      <c r="S414" s="5"/>
      <c r="T414" s="5"/>
      <c r="U414" s="5"/>
      <c r="V414" s="5"/>
      <c r="W414" s="5"/>
      <c r="X414" s="5"/>
      <c r="Y414" s="5"/>
      <c r="Z414" s="5"/>
    </row>
    <row r="415" spans="1:26" ht="12.75" customHeight="1">
      <c r="A415" s="125" t="s">
        <v>177</v>
      </c>
      <c r="B415" s="129" t="s">
        <v>709</v>
      </c>
      <c r="C415" s="125" t="s">
        <v>710</v>
      </c>
      <c r="D415" s="125" t="s">
        <v>39</v>
      </c>
      <c r="E415" s="125" t="s">
        <v>37</v>
      </c>
      <c r="F415" s="125" t="s">
        <v>30</v>
      </c>
      <c r="G415" s="5"/>
      <c r="H415" s="5"/>
      <c r="I415" s="5"/>
      <c r="J415" s="5"/>
      <c r="K415" s="5"/>
      <c r="L415" s="5"/>
      <c r="M415" s="5"/>
      <c r="N415" s="5"/>
      <c r="O415" s="5"/>
      <c r="P415" s="5"/>
      <c r="Q415" s="5"/>
      <c r="R415" s="5"/>
      <c r="S415" s="5"/>
      <c r="T415" s="5"/>
      <c r="U415" s="5"/>
      <c r="V415" s="5"/>
      <c r="W415" s="5"/>
      <c r="X415" s="5"/>
      <c r="Y415" s="5"/>
      <c r="Z415" s="5"/>
    </row>
    <row r="416" spans="1:26" ht="12.75" customHeight="1">
      <c r="A416" s="125" t="s">
        <v>31</v>
      </c>
      <c r="B416" s="129" t="s">
        <v>711</v>
      </c>
      <c r="C416" s="125" t="s">
        <v>700</v>
      </c>
      <c r="D416" s="125" t="s">
        <v>628</v>
      </c>
      <c r="E416" s="125" t="s">
        <v>37</v>
      </c>
      <c r="F416" s="125" t="s">
        <v>30</v>
      </c>
      <c r="G416" s="5"/>
      <c r="H416" s="5"/>
      <c r="I416" s="5"/>
      <c r="J416" s="5"/>
      <c r="K416" s="5"/>
      <c r="L416" s="5"/>
      <c r="M416" s="5"/>
      <c r="N416" s="5"/>
      <c r="O416" s="5"/>
      <c r="P416" s="5"/>
      <c r="Q416" s="5"/>
      <c r="R416" s="5"/>
      <c r="S416" s="5"/>
      <c r="T416" s="5"/>
      <c r="U416" s="5"/>
      <c r="V416" s="5"/>
      <c r="W416" s="5"/>
      <c r="X416" s="5"/>
      <c r="Y416" s="5"/>
      <c r="Z416" s="5"/>
    </row>
    <row r="417" spans="1:26" ht="12.75" customHeight="1">
      <c r="A417" s="125" t="s">
        <v>35</v>
      </c>
      <c r="B417" s="129" t="s">
        <v>712</v>
      </c>
      <c r="C417" s="125" t="s">
        <v>713</v>
      </c>
      <c r="D417" s="125" t="s">
        <v>151</v>
      </c>
      <c r="E417" s="125" t="s">
        <v>37</v>
      </c>
      <c r="F417" s="125" t="s">
        <v>30</v>
      </c>
      <c r="G417" s="5"/>
      <c r="H417" s="5"/>
      <c r="I417" s="5"/>
      <c r="J417" s="5"/>
      <c r="K417" s="5"/>
      <c r="L417" s="5"/>
      <c r="M417" s="5"/>
      <c r="N417" s="5"/>
      <c r="O417" s="5"/>
      <c r="P417" s="5"/>
      <c r="Q417" s="5"/>
      <c r="R417" s="5"/>
      <c r="S417" s="5"/>
      <c r="T417" s="5"/>
      <c r="U417" s="5"/>
      <c r="V417" s="5"/>
      <c r="W417" s="5"/>
      <c r="X417" s="5"/>
      <c r="Y417" s="5"/>
      <c r="Z417" s="5"/>
    </row>
    <row r="418" spans="1:26" ht="12.75" customHeight="1">
      <c r="A418" s="87" t="s">
        <v>16</v>
      </c>
      <c r="B418" s="2054" t="s">
        <v>135</v>
      </c>
      <c r="C418" s="2041"/>
      <c r="D418" s="2041"/>
      <c r="E418" s="2041"/>
      <c r="F418" s="2042"/>
      <c r="G418" s="144"/>
      <c r="H418" s="144"/>
      <c r="I418" s="144"/>
      <c r="J418" s="144"/>
      <c r="K418" s="144"/>
      <c r="L418" s="144"/>
      <c r="M418" s="144"/>
      <c r="N418" s="144"/>
      <c r="O418" s="144"/>
      <c r="P418" s="144"/>
      <c r="Q418" s="144"/>
      <c r="R418" s="144"/>
      <c r="S418" s="144"/>
      <c r="T418" s="144"/>
      <c r="U418" s="144"/>
      <c r="V418" s="144"/>
      <c r="W418" s="144"/>
      <c r="X418" s="144"/>
      <c r="Y418" s="144"/>
      <c r="Z418" s="144"/>
    </row>
    <row r="419" spans="1:26" ht="12.75" customHeight="1">
      <c r="A419" s="87" t="s">
        <v>18</v>
      </c>
      <c r="B419" s="2054" t="s">
        <v>233</v>
      </c>
      <c r="C419" s="2041"/>
      <c r="D419" s="2041"/>
      <c r="E419" s="2041"/>
      <c r="F419" s="2042"/>
      <c r="G419" s="144"/>
      <c r="H419" s="144"/>
      <c r="I419" s="144"/>
      <c r="J419" s="144"/>
      <c r="K419" s="144"/>
      <c r="L419" s="144"/>
      <c r="M419" s="144"/>
      <c r="N419" s="144"/>
      <c r="O419" s="144"/>
      <c r="P419" s="144"/>
      <c r="Q419" s="144"/>
      <c r="R419" s="144"/>
      <c r="S419" s="144"/>
      <c r="T419" s="144"/>
      <c r="U419" s="144"/>
      <c r="V419" s="144"/>
      <c r="W419" s="144"/>
      <c r="X419" s="144"/>
      <c r="Y419" s="144"/>
      <c r="Z419" s="144"/>
    </row>
    <row r="420" spans="1:26" ht="12.75" customHeight="1">
      <c r="A420" s="87" t="s">
        <v>20</v>
      </c>
      <c r="B420" s="145" t="s">
        <v>3</v>
      </c>
      <c r="C420" s="87" t="s">
        <v>21</v>
      </c>
      <c r="D420" s="146" t="s">
        <v>22</v>
      </c>
      <c r="E420" s="146" t="s">
        <v>23</v>
      </c>
      <c r="F420" s="146" t="s">
        <v>24</v>
      </c>
      <c r="G420" s="144"/>
      <c r="H420" s="144"/>
      <c r="I420" s="144"/>
      <c r="J420" s="144"/>
      <c r="K420" s="144"/>
      <c r="L420" s="144"/>
      <c r="M420" s="144"/>
      <c r="N420" s="144"/>
      <c r="O420" s="144"/>
      <c r="P420" s="144"/>
      <c r="Q420" s="144"/>
      <c r="R420" s="144"/>
      <c r="S420" s="144"/>
      <c r="T420" s="144"/>
      <c r="U420" s="144"/>
      <c r="V420" s="144"/>
      <c r="W420" s="144"/>
      <c r="X420" s="144"/>
      <c r="Y420" s="144"/>
      <c r="Z420" s="144"/>
    </row>
    <row r="421" spans="1:26" ht="12.75" customHeight="1">
      <c r="A421" s="92" t="s">
        <v>177</v>
      </c>
      <c r="B421" s="147" t="s">
        <v>716</v>
      </c>
      <c r="C421" s="92" t="s">
        <v>717</v>
      </c>
      <c r="D421" s="148" t="s">
        <v>28</v>
      </c>
      <c r="E421" s="148" t="s">
        <v>29</v>
      </c>
      <c r="F421" s="148" t="s">
        <v>69</v>
      </c>
      <c r="G421" s="144"/>
      <c r="H421" s="144"/>
      <c r="I421" s="144"/>
      <c r="J421" s="144"/>
      <c r="K421" s="144"/>
      <c r="L421" s="144"/>
      <c r="M421" s="144"/>
      <c r="N421" s="144"/>
      <c r="O421" s="144"/>
      <c r="P421" s="144"/>
      <c r="Q421" s="144"/>
      <c r="R421" s="144"/>
      <c r="S421" s="144"/>
      <c r="T421" s="144"/>
      <c r="U421" s="144"/>
      <c r="V421" s="144"/>
      <c r="W421" s="144"/>
      <c r="X421" s="144"/>
      <c r="Y421" s="144"/>
      <c r="Z421" s="144"/>
    </row>
    <row r="422" spans="1:26" ht="13.5" customHeight="1">
      <c r="A422" s="92" t="s">
        <v>177</v>
      </c>
      <c r="B422" s="149" t="s">
        <v>718</v>
      </c>
      <c r="C422" s="92" t="s">
        <v>720</v>
      </c>
      <c r="D422" s="148" t="s">
        <v>28</v>
      </c>
      <c r="E422" s="148" t="s">
        <v>29</v>
      </c>
      <c r="F422" s="148" t="s">
        <v>30</v>
      </c>
      <c r="G422" s="144"/>
      <c r="H422" s="144"/>
      <c r="I422" s="144"/>
      <c r="J422" s="144"/>
      <c r="K422" s="144"/>
      <c r="L422" s="144"/>
      <c r="M422" s="144"/>
      <c r="N422" s="144"/>
      <c r="O422" s="144"/>
      <c r="P422" s="144"/>
      <c r="Q422" s="144"/>
      <c r="R422" s="144"/>
      <c r="S422" s="144"/>
      <c r="T422" s="144"/>
      <c r="U422" s="144"/>
      <c r="V422" s="144"/>
      <c r="W422" s="144"/>
      <c r="X422" s="144"/>
      <c r="Y422" s="144"/>
      <c r="Z422" s="144"/>
    </row>
    <row r="423" spans="1:26" ht="16.5" customHeight="1">
      <c r="A423" s="92" t="s">
        <v>177</v>
      </c>
      <c r="B423" s="149" t="s">
        <v>721</v>
      </c>
      <c r="C423" s="92" t="s">
        <v>722</v>
      </c>
      <c r="D423" s="148" t="s">
        <v>28</v>
      </c>
      <c r="E423" s="150" t="s">
        <v>37</v>
      </c>
      <c r="F423" s="148" t="s">
        <v>30</v>
      </c>
      <c r="G423" s="144"/>
      <c r="H423" s="144"/>
      <c r="I423" s="144"/>
      <c r="J423" s="144"/>
      <c r="K423" s="144"/>
      <c r="L423" s="144"/>
      <c r="M423" s="144"/>
      <c r="N423" s="144"/>
      <c r="O423" s="144"/>
      <c r="P423" s="144"/>
      <c r="Q423" s="144"/>
      <c r="R423" s="144"/>
      <c r="S423" s="144"/>
      <c r="T423" s="144"/>
      <c r="U423" s="144"/>
      <c r="V423" s="144"/>
      <c r="W423" s="144"/>
      <c r="X423" s="144"/>
      <c r="Y423" s="144"/>
      <c r="Z423" s="144"/>
    </row>
    <row r="424" spans="1:26" ht="16.5" customHeight="1">
      <c r="A424" s="92" t="s">
        <v>177</v>
      </c>
      <c r="B424" s="149" t="s">
        <v>723</v>
      </c>
      <c r="C424" s="92" t="s">
        <v>724</v>
      </c>
      <c r="D424" s="148" t="s">
        <v>28</v>
      </c>
      <c r="E424" s="148" t="s">
        <v>29</v>
      </c>
      <c r="F424" s="148" t="s">
        <v>69</v>
      </c>
      <c r="G424" s="144"/>
      <c r="H424" s="144"/>
      <c r="I424" s="144"/>
      <c r="J424" s="144"/>
      <c r="K424" s="144"/>
      <c r="L424" s="144"/>
      <c r="M424" s="144"/>
      <c r="N424" s="144"/>
      <c r="O424" s="144"/>
      <c r="P424" s="144"/>
      <c r="Q424" s="144"/>
      <c r="R424" s="144"/>
      <c r="S424" s="144"/>
      <c r="T424" s="144"/>
      <c r="U424" s="144"/>
      <c r="V424" s="144"/>
      <c r="W424" s="144"/>
      <c r="X424" s="144"/>
      <c r="Y424" s="144"/>
      <c r="Z424" s="144"/>
    </row>
    <row r="425" spans="1:26" ht="12.75" customHeight="1">
      <c r="A425" s="92" t="s">
        <v>177</v>
      </c>
      <c r="B425" s="149" t="s">
        <v>725</v>
      </c>
      <c r="C425" s="92" t="s">
        <v>726</v>
      </c>
      <c r="D425" s="148" t="s">
        <v>28</v>
      </c>
      <c r="E425" s="148" t="s">
        <v>29</v>
      </c>
      <c r="F425" s="148" t="s">
        <v>69</v>
      </c>
      <c r="G425" s="144"/>
      <c r="H425" s="144"/>
      <c r="I425" s="144"/>
      <c r="J425" s="144"/>
      <c r="K425" s="144"/>
      <c r="L425" s="144"/>
      <c r="M425" s="144"/>
      <c r="N425" s="144"/>
      <c r="O425" s="144"/>
      <c r="P425" s="144"/>
      <c r="Q425" s="144"/>
      <c r="R425" s="144"/>
      <c r="S425" s="144"/>
      <c r="T425" s="144"/>
      <c r="U425" s="144"/>
      <c r="V425" s="144"/>
      <c r="W425" s="144"/>
      <c r="X425" s="144"/>
      <c r="Y425" s="144"/>
      <c r="Z425" s="144"/>
    </row>
    <row r="426" spans="1:26" ht="12.75" customHeight="1">
      <c r="A426" s="93" t="s">
        <v>177</v>
      </c>
      <c r="B426" s="149" t="s">
        <v>728</v>
      </c>
      <c r="C426" s="92" t="s">
        <v>729</v>
      </c>
      <c r="D426" s="148" t="s">
        <v>28</v>
      </c>
      <c r="E426" s="148" t="s">
        <v>29</v>
      </c>
      <c r="F426" s="148" t="s">
        <v>69</v>
      </c>
      <c r="G426" s="144"/>
      <c r="H426" s="144"/>
      <c r="I426" s="144"/>
      <c r="J426" s="144"/>
      <c r="K426" s="144"/>
      <c r="L426" s="144"/>
      <c r="M426" s="144"/>
      <c r="N426" s="144"/>
      <c r="O426" s="144"/>
      <c r="P426" s="144"/>
      <c r="Q426" s="144"/>
      <c r="R426" s="144"/>
      <c r="S426" s="144"/>
      <c r="T426" s="144"/>
      <c r="U426" s="144"/>
      <c r="V426" s="144"/>
      <c r="W426" s="144"/>
      <c r="X426" s="144"/>
      <c r="Y426" s="144"/>
      <c r="Z426" s="144"/>
    </row>
    <row r="427" spans="1:26" ht="12.75" customHeight="1">
      <c r="A427" s="93" t="s">
        <v>177</v>
      </c>
      <c r="B427" s="149" t="s">
        <v>730</v>
      </c>
      <c r="C427" s="92" t="s">
        <v>731</v>
      </c>
      <c r="D427" s="148" t="s">
        <v>28</v>
      </c>
      <c r="E427" s="148" t="s">
        <v>29</v>
      </c>
      <c r="F427" s="148" t="s">
        <v>69</v>
      </c>
      <c r="G427" s="144"/>
      <c r="H427" s="144"/>
      <c r="I427" s="144"/>
      <c r="J427" s="144"/>
      <c r="K427" s="144"/>
      <c r="L427" s="144"/>
      <c r="M427" s="144"/>
      <c r="N427" s="144"/>
      <c r="O427" s="144"/>
      <c r="P427" s="144"/>
      <c r="Q427" s="144"/>
      <c r="R427" s="144"/>
      <c r="S427" s="144"/>
      <c r="T427" s="144"/>
      <c r="U427" s="144"/>
      <c r="V427" s="144"/>
      <c r="W427" s="144"/>
      <c r="X427" s="144"/>
      <c r="Y427" s="144"/>
      <c r="Z427" s="144"/>
    </row>
    <row r="428" spans="1:26" ht="12.75" customHeight="1">
      <c r="A428" s="93" t="s">
        <v>732</v>
      </c>
      <c r="B428" s="147" t="s">
        <v>733</v>
      </c>
      <c r="C428" s="92" t="s">
        <v>734</v>
      </c>
      <c r="D428" s="148" t="s">
        <v>28</v>
      </c>
      <c r="E428" s="148" t="s">
        <v>29</v>
      </c>
      <c r="F428" s="148" t="s">
        <v>69</v>
      </c>
      <c r="G428" s="144"/>
      <c r="H428" s="144"/>
      <c r="I428" s="144"/>
      <c r="J428" s="144"/>
      <c r="K428" s="144"/>
      <c r="L428" s="144"/>
      <c r="M428" s="144"/>
      <c r="N428" s="144"/>
      <c r="O428" s="144"/>
      <c r="P428" s="144"/>
      <c r="Q428" s="144"/>
      <c r="R428" s="144"/>
      <c r="S428" s="144"/>
      <c r="T428" s="144"/>
      <c r="U428" s="144"/>
      <c r="V428" s="144"/>
      <c r="W428" s="144"/>
      <c r="X428" s="144"/>
      <c r="Y428" s="144"/>
      <c r="Z428" s="144"/>
    </row>
    <row r="429" spans="1:26" ht="12.75" customHeight="1">
      <c r="A429" s="93" t="s">
        <v>177</v>
      </c>
      <c r="B429" s="147" t="s">
        <v>735</v>
      </c>
      <c r="C429" s="92" t="s">
        <v>736</v>
      </c>
      <c r="D429" s="148" t="s">
        <v>28</v>
      </c>
      <c r="E429" s="148" t="s">
        <v>29</v>
      </c>
      <c r="F429" s="148" t="s">
        <v>69</v>
      </c>
      <c r="G429" s="144"/>
      <c r="H429" s="144"/>
      <c r="I429" s="144"/>
      <c r="J429" s="144"/>
      <c r="K429" s="144"/>
      <c r="L429" s="144"/>
      <c r="M429" s="144"/>
      <c r="N429" s="144"/>
      <c r="O429" s="144"/>
      <c r="P429" s="144"/>
      <c r="Q429" s="144"/>
      <c r="R429" s="144"/>
      <c r="S429" s="144"/>
      <c r="T429" s="144"/>
      <c r="U429" s="144"/>
      <c r="V429" s="144"/>
      <c r="W429" s="144"/>
      <c r="X429" s="144"/>
      <c r="Y429" s="144"/>
      <c r="Z429" s="144"/>
    </row>
    <row r="430" spans="1:26" ht="12.75" customHeight="1">
      <c r="A430" s="92" t="s">
        <v>737</v>
      </c>
      <c r="B430" s="149" t="s">
        <v>738</v>
      </c>
      <c r="C430" s="92" t="s">
        <v>739</v>
      </c>
      <c r="D430" s="148" t="s">
        <v>28</v>
      </c>
      <c r="E430" s="148" t="s">
        <v>29</v>
      </c>
      <c r="F430" s="148" t="s">
        <v>69</v>
      </c>
      <c r="G430" s="144"/>
      <c r="H430" s="144"/>
      <c r="I430" s="144"/>
      <c r="J430" s="144"/>
      <c r="K430" s="144"/>
      <c r="L430" s="144"/>
      <c r="M430" s="144"/>
      <c r="N430" s="144"/>
      <c r="O430" s="144"/>
      <c r="P430" s="144"/>
      <c r="Q430" s="144"/>
      <c r="R430" s="144"/>
      <c r="S430" s="144"/>
      <c r="T430" s="144"/>
      <c r="U430" s="144"/>
      <c r="V430" s="144"/>
      <c r="W430" s="144"/>
      <c r="X430" s="144"/>
      <c r="Y430" s="144"/>
      <c r="Z430" s="144"/>
    </row>
    <row r="431" spans="1:26" ht="12.75" customHeight="1">
      <c r="A431" s="92" t="s">
        <v>740</v>
      </c>
      <c r="B431" s="149" t="s">
        <v>741</v>
      </c>
      <c r="C431" s="92" t="s">
        <v>742</v>
      </c>
      <c r="D431" s="148" t="s">
        <v>28</v>
      </c>
      <c r="E431" s="148" t="s">
        <v>29</v>
      </c>
      <c r="F431" s="148" t="s">
        <v>30</v>
      </c>
      <c r="G431" s="144"/>
      <c r="H431" s="144"/>
      <c r="I431" s="144"/>
      <c r="J431" s="144"/>
      <c r="K431" s="144"/>
      <c r="L431" s="144"/>
      <c r="M431" s="144"/>
      <c r="N431" s="144"/>
      <c r="O431" s="144"/>
      <c r="P431" s="144"/>
      <c r="Q431" s="144"/>
      <c r="R431" s="144"/>
      <c r="S431" s="144"/>
      <c r="T431" s="144"/>
      <c r="U431" s="144"/>
      <c r="V431" s="144"/>
      <c r="W431" s="144"/>
      <c r="X431" s="144"/>
      <c r="Y431" s="144"/>
      <c r="Z431" s="144"/>
    </row>
    <row r="432" spans="1:26" ht="12.75" customHeight="1">
      <c r="A432" s="92" t="s">
        <v>240</v>
      </c>
      <c r="B432" s="149" t="s">
        <v>743</v>
      </c>
      <c r="C432" s="92" t="s">
        <v>726</v>
      </c>
      <c r="D432" s="148" t="s">
        <v>28</v>
      </c>
      <c r="E432" s="148" t="s">
        <v>29</v>
      </c>
      <c r="F432" s="148" t="s">
        <v>69</v>
      </c>
      <c r="G432" s="144"/>
      <c r="H432" s="144"/>
      <c r="I432" s="144"/>
      <c r="J432" s="144"/>
      <c r="K432" s="144"/>
      <c r="L432" s="144"/>
      <c r="M432" s="144"/>
      <c r="N432" s="144"/>
      <c r="O432" s="144"/>
      <c r="P432" s="144"/>
      <c r="Q432" s="144"/>
      <c r="R432" s="144"/>
      <c r="S432" s="144"/>
      <c r="T432" s="144"/>
      <c r="U432" s="144"/>
      <c r="V432" s="144"/>
      <c r="W432" s="144"/>
      <c r="X432" s="144"/>
      <c r="Y432" s="144"/>
      <c r="Z432" s="144"/>
    </row>
    <row r="433" spans="1:26" ht="12.75" customHeight="1">
      <c r="A433" s="92" t="s">
        <v>240</v>
      </c>
      <c r="B433" s="149" t="s">
        <v>745</v>
      </c>
      <c r="C433" s="92" t="s">
        <v>720</v>
      </c>
      <c r="D433" s="148" t="s">
        <v>28</v>
      </c>
      <c r="E433" s="148" t="s">
        <v>29</v>
      </c>
      <c r="F433" s="148" t="s">
        <v>69</v>
      </c>
      <c r="G433" s="144"/>
      <c r="H433" s="144"/>
      <c r="I433" s="144"/>
      <c r="J433" s="144"/>
      <c r="K433" s="144"/>
      <c r="L433" s="144"/>
      <c r="M433" s="144"/>
      <c r="N433" s="144"/>
      <c r="O433" s="144"/>
      <c r="P433" s="144"/>
      <c r="Q433" s="144"/>
      <c r="R433" s="144"/>
      <c r="S433" s="144"/>
      <c r="T433" s="144"/>
      <c r="U433" s="144"/>
      <c r="V433" s="144"/>
      <c r="W433" s="144"/>
      <c r="X433" s="144"/>
      <c r="Y433" s="144"/>
      <c r="Z433" s="144"/>
    </row>
    <row r="434" spans="1:26" ht="15.75" customHeight="1">
      <c r="A434" s="92" t="s">
        <v>310</v>
      </c>
      <c r="B434" s="149" t="s">
        <v>746</v>
      </c>
      <c r="C434" s="92" t="s">
        <v>747</v>
      </c>
      <c r="D434" s="148" t="s">
        <v>28</v>
      </c>
      <c r="E434" s="148" t="s">
        <v>29</v>
      </c>
      <c r="F434" s="148" t="s">
        <v>30</v>
      </c>
      <c r="G434" s="144"/>
      <c r="H434" s="144"/>
      <c r="I434" s="144"/>
      <c r="J434" s="144"/>
      <c r="K434" s="144"/>
      <c r="L434" s="144"/>
      <c r="M434" s="144"/>
      <c r="N434" s="144"/>
      <c r="O434" s="144"/>
      <c r="P434" s="144"/>
      <c r="Q434" s="144"/>
      <c r="R434" s="144"/>
      <c r="S434" s="144"/>
      <c r="T434" s="144"/>
      <c r="U434" s="144"/>
      <c r="V434" s="144"/>
      <c r="W434" s="144"/>
      <c r="X434" s="144"/>
      <c r="Y434" s="144"/>
      <c r="Z434" s="144"/>
    </row>
    <row r="435" spans="1:26" ht="15.75" customHeight="1">
      <c r="A435" s="92" t="s">
        <v>310</v>
      </c>
      <c r="B435" s="149" t="s">
        <v>748</v>
      </c>
      <c r="C435" s="92" t="s">
        <v>734</v>
      </c>
      <c r="D435" s="148" t="s">
        <v>28</v>
      </c>
      <c r="E435" s="148" t="s">
        <v>29</v>
      </c>
      <c r="F435" s="148" t="s">
        <v>30</v>
      </c>
      <c r="G435" s="144"/>
      <c r="H435" s="144"/>
      <c r="I435" s="144"/>
      <c r="J435" s="144"/>
      <c r="K435" s="144"/>
      <c r="L435" s="144"/>
      <c r="M435" s="144"/>
      <c r="N435" s="144"/>
      <c r="O435" s="144"/>
      <c r="P435" s="144"/>
      <c r="Q435" s="144"/>
      <c r="R435" s="144"/>
      <c r="S435" s="144"/>
      <c r="T435" s="144"/>
      <c r="U435" s="144"/>
      <c r="V435" s="144"/>
      <c r="W435" s="144"/>
      <c r="X435" s="144"/>
      <c r="Y435" s="144"/>
      <c r="Z435" s="144"/>
    </row>
    <row r="436" spans="1:26" ht="15.75" customHeight="1">
      <c r="A436" s="92" t="s">
        <v>310</v>
      </c>
      <c r="B436" s="149" t="s">
        <v>749</v>
      </c>
      <c r="C436" s="92" t="s">
        <v>724</v>
      </c>
      <c r="D436" s="148" t="s">
        <v>28</v>
      </c>
      <c r="E436" s="148" t="s">
        <v>29</v>
      </c>
      <c r="F436" s="148" t="s">
        <v>30</v>
      </c>
      <c r="G436" s="144"/>
      <c r="H436" s="144"/>
      <c r="I436" s="144"/>
      <c r="J436" s="144"/>
      <c r="K436" s="144"/>
      <c r="L436" s="144"/>
      <c r="M436" s="144"/>
      <c r="N436" s="144"/>
      <c r="O436" s="144"/>
      <c r="P436" s="144"/>
      <c r="Q436" s="144"/>
      <c r="R436" s="144"/>
      <c r="S436" s="144"/>
      <c r="T436" s="144"/>
      <c r="U436" s="144"/>
      <c r="V436" s="144"/>
      <c r="W436" s="144"/>
      <c r="X436" s="144"/>
      <c r="Y436" s="144"/>
      <c r="Z436" s="144"/>
    </row>
    <row r="437" spans="1:26" ht="15.75" customHeight="1">
      <c r="A437" s="19"/>
      <c r="B437" s="21"/>
      <c r="C437" s="19"/>
      <c r="D437" s="22"/>
      <c r="E437" s="22"/>
      <c r="F437" s="22"/>
      <c r="G437" s="5"/>
      <c r="H437" s="5"/>
      <c r="I437" s="5"/>
      <c r="J437" s="5"/>
      <c r="K437" s="5"/>
      <c r="L437" s="5"/>
      <c r="M437" s="5"/>
      <c r="N437" s="5"/>
      <c r="O437" s="5"/>
      <c r="P437" s="5"/>
      <c r="Q437" s="5"/>
      <c r="R437" s="5"/>
      <c r="S437" s="5"/>
      <c r="T437" s="5"/>
      <c r="U437" s="5"/>
      <c r="V437" s="5"/>
      <c r="W437" s="5"/>
      <c r="X437" s="5"/>
      <c r="Y437" s="5"/>
      <c r="Z437" s="5"/>
    </row>
    <row r="438" spans="1:26" ht="15.75" customHeight="1">
      <c r="A438" s="19"/>
      <c r="B438" s="21"/>
      <c r="C438" s="19"/>
      <c r="D438" s="22"/>
      <c r="E438" s="22"/>
      <c r="F438" s="22"/>
      <c r="G438" s="5"/>
      <c r="H438" s="5"/>
      <c r="I438" s="5"/>
      <c r="J438" s="5"/>
      <c r="K438" s="5"/>
      <c r="L438" s="5"/>
      <c r="M438" s="5"/>
      <c r="N438" s="5"/>
      <c r="O438" s="5"/>
      <c r="P438" s="5"/>
      <c r="Q438" s="5"/>
      <c r="R438" s="5"/>
      <c r="S438" s="5"/>
      <c r="T438" s="5"/>
      <c r="U438" s="5"/>
      <c r="V438" s="5"/>
      <c r="W438" s="5"/>
      <c r="X438" s="5"/>
      <c r="Y438" s="5"/>
      <c r="Z438" s="5"/>
    </row>
    <row r="439" spans="1:26" ht="15.75" customHeight="1">
      <c r="A439" s="75" t="s">
        <v>16</v>
      </c>
      <c r="B439" s="2044" t="s">
        <v>138</v>
      </c>
      <c r="C439" s="2041"/>
      <c r="D439" s="2041"/>
      <c r="E439" s="2041"/>
      <c r="F439" s="2048"/>
      <c r="G439" s="5"/>
      <c r="H439" s="5"/>
      <c r="I439" s="5"/>
      <c r="J439" s="5"/>
      <c r="K439" s="5"/>
      <c r="L439" s="5"/>
      <c r="M439" s="5"/>
      <c r="N439" s="5"/>
      <c r="O439" s="5"/>
      <c r="P439" s="5"/>
      <c r="Q439" s="5"/>
      <c r="R439" s="5"/>
      <c r="S439" s="5"/>
      <c r="T439" s="5"/>
      <c r="U439" s="5"/>
      <c r="V439" s="5"/>
      <c r="W439" s="5"/>
      <c r="X439" s="5"/>
      <c r="Y439" s="5"/>
      <c r="Z439" s="5"/>
    </row>
    <row r="440" spans="1:26" ht="25.5" customHeight="1">
      <c r="A440" s="75" t="s">
        <v>18</v>
      </c>
      <c r="B440" s="2045" t="s">
        <v>444</v>
      </c>
      <c r="C440" s="2041"/>
      <c r="D440" s="2041"/>
      <c r="E440" s="2041"/>
      <c r="F440" s="2048"/>
      <c r="G440" s="5"/>
      <c r="H440" s="5"/>
      <c r="I440" s="5"/>
      <c r="J440" s="5"/>
      <c r="K440" s="5"/>
      <c r="L440" s="5"/>
      <c r="M440" s="5"/>
      <c r="N440" s="5"/>
      <c r="O440" s="5"/>
      <c r="P440" s="5"/>
      <c r="Q440" s="5"/>
      <c r="R440" s="5"/>
      <c r="S440" s="5"/>
      <c r="T440" s="5"/>
      <c r="U440" s="5"/>
      <c r="V440" s="5"/>
      <c r="W440" s="5"/>
      <c r="X440" s="5"/>
      <c r="Y440" s="5"/>
      <c r="Z440" s="5"/>
    </row>
    <row r="441" spans="1:26" ht="25.5" customHeight="1">
      <c r="A441" s="75" t="s">
        <v>20</v>
      </c>
      <c r="B441" s="123" t="s">
        <v>3</v>
      </c>
      <c r="C441" s="75" t="s">
        <v>21</v>
      </c>
      <c r="D441" s="124" t="s">
        <v>22</v>
      </c>
      <c r="E441" s="124" t="s">
        <v>23</v>
      </c>
      <c r="F441" s="124" t="s">
        <v>24</v>
      </c>
      <c r="G441" s="5"/>
      <c r="H441" s="5"/>
      <c r="I441" s="5"/>
      <c r="J441" s="5"/>
      <c r="K441" s="5"/>
      <c r="L441" s="5"/>
      <c r="M441" s="5"/>
      <c r="N441" s="5"/>
      <c r="O441" s="5"/>
      <c r="P441" s="5"/>
      <c r="Q441" s="5"/>
      <c r="R441" s="5"/>
      <c r="S441" s="5"/>
      <c r="T441" s="5"/>
      <c r="U441" s="5"/>
      <c r="V441" s="5"/>
      <c r="W441" s="5"/>
      <c r="X441" s="5"/>
      <c r="Y441" s="5"/>
      <c r="Z441" s="5"/>
    </row>
    <row r="442" spans="1:26" ht="15.75" customHeight="1">
      <c r="A442" s="153" t="s">
        <v>177</v>
      </c>
      <c r="B442" s="153" t="s">
        <v>751</v>
      </c>
      <c r="C442" s="153" t="s">
        <v>752</v>
      </c>
      <c r="D442" s="154" t="s">
        <v>28</v>
      </c>
      <c r="E442" s="155" t="s">
        <v>29</v>
      </c>
      <c r="F442" s="155" t="s">
        <v>69</v>
      </c>
      <c r="G442" s="5"/>
      <c r="H442" s="5"/>
      <c r="I442" s="5"/>
      <c r="J442" s="5"/>
      <c r="K442" s="5"/>
      <c r="L442" s="5"/>
      <c r="M442" s="5"/>
      <c r="N442" s="5"/>
      <c r="O442" s="5"/>
      <c r="P442" s="5"/>
      <c r="Q442" s="5"/>
      <c r="R442" s="5"/>
      <c r="S442" s="5"/>
      <c r="T442" s="5"/>
      <c r="U442" s="5"/>
      <c r="V442" s="5"/>
      <c r="W442" s="5"/>
      <c r="X442" s="5"/>
      <c r="Y442" s="5"/>
      <c r="Z442" s="5"/>
    </row>
    <row r="443" spans="1:26" ht="15.75" customHeight="1">
      <c r="A443" s="153" t="s">
        <v>177</v>
      </c>
      <c r="B443" s="153" t="s">
        <v>753</v>
      </c>
      <c r="C443" s="153" t="s">
        <v>754</v>
      </c>
      <c r="D443" s="154" t="s">
        <v>28</v>
      </c>
      <c r="E443" s="155" t="s">
        <v>29</v>
      </c>
      <c r="F443" s="155" t="s">
        <v>69</v>
      </c>
      <c r="G443" s="5"/>
      <c r="H443" s="5"/>
      <c r="I443" s="5"/>
      <c r="J443" s="5"/>
      <c r="K443" s="5"/>
      <c r="L443" s="5"/>
      <c r="M443" s="5"/>
      <c r="N443" s="5"/>
      <c r="O443" s="5"/>
      <c r="P443" s="5"/>
      <c r="Q443" s="5"/>
      <c r="R443" s="5"/>
      <c r="S443" s="5"/>
      <c r="T443" s="5"/>
      <c r="U443" s="5"/>
      <c r="V443" s="5"/>
      <c r="W443" s="5"/>
      <c r="X443" s="5"/>
      <c r="Y443" s="5"/>
      <c r="Z443" s="5"/>
    </row>
    <row r="444" spans="1:26" ht="15.75" customHeight="1">
      <c r="A444" s="156" t="s">
        <v>35</v>
      </c>
      <c r="B444" s="153" t="s">
        <v>755</v>
      </c>
      <c r="C444" s="153" t="s">
        <v>756</v>
      </c>
      <c r="D444" s="154" t="s">
        <v>28</v>
      </c>
      <c r="E444" s="155" t="s">
        <v>29</v>
      </c>
      <c r="F444" s="155" t="s">
        <v>69</v>
      </c>
      <c r="G444" s="5"/>
      <c r="H444" s="5"/>
      <c r="I444" s="5"/>
      <c r="J444" s="5"/>
      <c r="K444" s="5"/>
      <c r="L444" s="5"/>
      <c r="M444" s="5"/>
      <c r="N444" s="5"/>
      <c r="O444" s="5"/>
      <c r="P444" s="5"/>
      <c r="Q444" s="5"/>
      <c r="R444" s="5"/>
      <c r="S444" s="5"/>
      <c r="T444" s="5"/>
      <c r="U444" s="5"/>
      <c r="V444" s="5"/>
      <c r="W444" s="5"/>
      <c r="X444" s="5"/>
      <c r="Y444" s="5"/>
      <c r="Z444" s="5"/>
    </row>
    <row r="445" spans="1:26" ht="15.75" customHeight="1">
      <c r="A445" s="156" t="s">
        <v>35</v>
      </c>
      <c r="B445" s="156" t="s">
        <v>757</v>
      </c>
      <c r="C445" s="156" t="s">
        <v>758</v>
      </c>
      <c r="D445" s="154" t="s">
        <v>151</v>
      </c>
      <c r="E445" s="154" t="s">
        <v>37</v>
      </c>
      <c r="F445" s="154" t="s">
        <v>30</v>
      </c>
      <c r="G445" s="5"/>
      <c r="H445" s="5"/>
      <c r="I445" s="5"/>
      <c r="J445" s="5"/>
      <c r="K445" s="5"/>
      <c r="L445" s="5"/>
      <c r="M445" s="5"/>
      <c r="N445" s="5"/>
      <c r="O445" s="5"/>
      <c r="P445" s="5"/>
      <c r="Q445" s="5"/>
      <c r="R445" s="5"/>
      <c r="S445" s="5"/>
      <c r="T445" s="5"/>
      <c r="U445" s="5"/>
      <c r="V445" s="5"/>
      <c r="W445" s="5"/>
      <c r="X445" s="5"/>
      <c r="Y445" s="5"/>
      <c r="Z445" s="5"/>
    </row>
    <row r="446" spans="1:26" ht="15.75" customHeight="1">
      <c r="A446" s="156" t="s">
        <v>35</v>
      </c>
      <c r="B446" s="156" t="s">
        <v>759</v>
      </c>
      <c r="C446" s="156" t="s">
        <v>760</v>
      </c>
      <c r="D446" s="154" t="s">
        <v>28</v>
      </c>
      <c r="E446" s="154" t="s">
        <v>37</v>
      </c>
      <c r="F446" s="154" t="s">
        <v>30</v>
      </c>
      <c r="G446" s="5"/>
      <c r="H446" s="5"/>
      <c r="I446" s="5"/>
      <c r="J446" s="5"/>
      <c r="K446" s="5"/>
      <c r="L446" s="5"/>
      <c r="M446" s="5"/>
      <c r="N446" s="5"/>
      <c r="O446" s="5"/>
      <c r="P446" s="5"/>
      <c r="Q446" s="5"/>
      <c r="R446" s="5"/>
      <c r="S446" s="5"/>
      <c r="T446" s="5"/>
      <c r="U446" s="5"/>
      <c r="V446" s="5"/>
      <c r="W446" s="5"/>
      <c r="X446" s="5"/>
      <c r="Y446" s="5"/>
      <c r="Z446" s="5"/>
    </row>
    <row r="447" spans="1:26" ht="15.75" customHeight="1">
      <c r="A447" s="156" t="s">
        <v>80</v>
      </c>
      <c r="B447" s="156" t="s">
        <v>761</v>
      </c>
      <c r="C447" s="156" t="s">
        <v>762</v>
      </c>
      <c r="D447" s="154" t="s">
        <v>28</v>
      </c>
      <c r="E447" s="154" t="s">
        <v>37</v>
      </c>
      <c r="F447" s="154" t="s">
        <v>30</v>
      </c>
      <c r="G447" s="5"/>
      <c r="H447" s="5"/>
      <c r="I447" s="5"/>
      <c r="J447" s="5"/>
      <c r="K447" s="5"/>
      <c r="L447" s="5"/>
      <c r="M447" s="5"/>
      <c r="N447" s="5"/>
      <c r="O447" s="5"/>
      <c r="P447" s="5"/>
      <c r="Q447" s="5"/>
      <c r="R447" s="5"/>
      <c r="S447" s="5"/>
      <c r="T447" s="5"/>
      <c r="U447" s="5"/>
      <c r="V447" s="5"/>
      <c r="W447" s="5"/>
      <c r="X447" s="5"/>
      <c r="Y447" s="5"/>
      <c r="Z447" s="5"/>
    </row>
    <row r="448" spans="1:26" ht="15.75" customHeight="1">
      <c r="A448" s="156" t="s">
        <v>612</v>
      </c>
      <c r="B448" s="156" t="s">
        <v>763</v>
      </c>
      <c r="C448" s="156" t="s">
        <v>764</v>
      </c>
      <c r="D448" s="154" t="s">
        <v>28</v>
      </c>
      <c r="E448" s="154" t="s">
        <v>37</v>
      </c>
      <c r="F448" s="154" t="s">
        <v>30</v>
      </c>
      <c r="G448" s="5"/>
      <c r="H448" s="5"/>
      <c r="I448" s="5"/>
      <c r="J448" s="5"/>
      <c r="K448" s="5"/>
      <c r="L448" s="5"/>
      <c r="M448" s="5"/>
      <c r="N448" s="5"/>
      <c r="O448" s="5"/>
      <c r="P448" s="5"/>
      <c r="Q448" s="5"/>
      <c r="R448" s="5"/>
      <c r="S448" s="5"/>
      <c r="T448" s="5"/>
      <c r="U448" s="5"/>
      <c r="V448" s="5"/>
      <c r="W448" s="5"/>
      <c r="X448" s="5"/>
      <c r="Y448" s="5"/>
      <c r="Z448" s="5"/>
    </row>
    <row r="449" spans="1:26" ht="15.75" customHeight="1">
      <c r="A449" s="156" t="s">
        <v>612</v>
      </c>
      <c r="B449" s="153" t="s">
        <v>765</v>
      </c>
      <c r="C449" s="153" t="s">
        <v>766</v>
      </c>
      <c r="D449" s="154" t="s">
        <v>39</v>
      </c>
      <c r="E449" s="154" t="s">
        <v>37</v>
      </c>
      <c r="F449" s="154" t="s">
        <v>30</v>
      </c>
      <c r="G449" s="5"/>
      <c r="H449" s="5"/>
      <c r="I449" s="5"/>
      <c r="J449" s="5"/>
      <c r="K449" s="5"/>
      <c r="L449" s="5"/>
      <c r="M449" s="5"/>
      <c r="N449" s="5"/>
      <c r="O449" s="5"/>
      <c r="P449" s="5"/>
      <c r="Q449" s="5"/>
      <c r="R449" s="5"/>
      <c r="S449" s="5"/>
      <c r="T449" s="5"/>
      <c r="U449" s="5"/>
      <c r="V449" s="5"/>
      <c r="W449" s="5"/>
      <c r="X449" s="5"/>
      <c r="Y449" s="5"/>
      <c r="Z449" s="5"/>
    </row>
    <row r="450" spans="1:26" ht="15.75" customHeight="1">
      <c r="A450" s="156" t="s">
        <v>612</v>
      </c>
      <c r="B450" s="153" t="s">
        <v>767</v>
      </c>
      <c r="C450" s="153" t="s">
        <v>766</v>
      </c>
      <c r="D450" s="154" t="s">
        <v>39</v>
      </c>
      <c r="E450" s="154" t="s">
        <v>37</v>
      </c>
      <c r="F450" s="154" t="s">
        <v>30</v>
      </c>
      <c r="G450" s="5"/>
      <c r="H450" s="5"/>
      <c r="I450" s="5"/>
      <c r="J450" s="5"/>
      <c r="K450" s="5"/>
      <c r="L450" s="5"/>
      <c r="M450" s="5"/>
      <c r="N450" s="5"/>
      <c r="O450" s="5"/>
      <c r="P450" s="5"/>
      <c r="Q450" s="5"/>
      <c r="R450" s="5"/>
      <c r="S450" s="5"/>
      <c r="T450" s="5"/>
      <c r="U450" s="5"/>
      <c r="V450" s="5"/>
      <c r="W450" s="5"/>
      <c r="X450" s="5"/>
      <c r="Y450" s="5"/>
      <c r="Z450" s="5"/>
    </row>
    <row r="451" spans="1:26" ht="15.75" customHeight="1">
      <c r="A451" s="156" t="s">
        <v>768</v>
      </c>
      <c r="B451" s="153" t="s">
        <v>769</v>
      </c>
      <c r="C451" s="153" t="s">
        <v>770</v>
      </c>
      <c r="D451" s="154" t="s">
        <v>28</v>
      </c>
      <c r="E451" s="154" t="s">
        <v>29</v>
      </c>
      <c r="F451" s="154" t="s">
        <v>69</v>
      </c>
      <c r="G451" s="5"/>
      <c r="H451" s="5"/>
      <c r="I451" s="5"/>
      <c r="J451" s="5"/>
      <c r="K451" s="5"/>
      <c r="L451" s="5"/>
      <c r="M451" s="5"/>
      <c r="N451" s="5"/>
      <c r="O451" s="5"/>
      <c r="P451" s="5"/>
      <c r="Q451" s="5"/>
      <c r="R451" s="5"/>
      <c r="S451" s="5"/>
      <c r="T451" s="5"/>
      <c r="U451" s="5"/>
      <c r="V451" s="5"/>
      <c r="W451" s="5"/>
      <c r="X451" s="5"/>
      <c r="Y451" s="5"/>
      <c r="Z451" s="5"/>
    </row>
    <row r="452" spans="1:26" ht="25.5" customHeight="1">
      <c r="A452" s="75" t="s">
        <v>18</v>
      </c>
      <c r="B452" s="2045" t="s">
        <v>473</v>
      </c>
      <c r="C452" s="2041"/>
      <c r="D452" s="2041"/>
      <c r="E452" s="2041"/>
      <c r="F452" s="2048"/>
      <c r="G452" s="5"/>
      <c r="H452" s="5"/>
      <c r="I452" s="5"/>
      <c r="J452" s="5"/>
      <c r="K452" s="5"/>
      <c r="L452" s="5"/>
      <c r="M452" s="5"/>
      <c r="N452" s="5"/>
      <c r="O452" s="5"/>
      <c r="P452" s="5"/>
      <c r="Q452" s="5"/>
      <c r="R452" s="5"/>
      <c r="S452" s="5"/>
      <c r="T452" s="5"/>
      <c r="U452" s="5"/>
      <c r="V452" s="5"/>
      <c r="W452" s="5"/>
      <c r="X452" s="5"/>
      <c r="Y452" s="5"/>
      <c r="Z452" s="5"/>
    </row>
    <row r="453" spans="1:26" ht="25.5" customHeight="1">
      <c r="A453" s="75" t="s">
        <v>20</v>
      </c>
      <c r="B453" s="123" t="s">
        <v>3</v>
      </c>
      <c r="C453" s="75" t="s">
        <v>21</v>
      </c>
      <c r="D453" s="124" t="s">
        <v>22</v>
      </c>
      <c r="E453" s="124" t="s">
        <v>23</v>
      </c>
      <c r="F453" s="124" t="s">
        <v>24</v>
      </c>
      <c r="G453" s="5"/>
      <c r="H453" s="5"/>
      <c r="I453" s="5"/>
      <c r="J453" s="5"/>
      <c r="K453" s="5"/>
      <c r="L453" s="5"/>
      <c r="M453" s="5"/>
      <c r="N453" s="5"/>
      <c r="O453" s="5"/>
      <c r="P453" s="5"/>
      <c r="Q453" s="5"/>
      <c r="R453" s="5"/>
      <c r="S453" s="5"/>
      <c r="T453" s="5"/>
      <c r="U453" s="5"/>
      <c r="V453" s="5"/>
      <c r="W453" s="5"/>
      <c r="X453" s="5"/>
      <c r="Y453" s="5"/>
      <c r="Z453" s="5"/>
    </row>
    <row r="454" spans="1:26" ht="15.75" customHeight="1">
      <c r="A454" s="157" t="s">
        <v>177</v>
      </c>
      <c r="B454" s="157" t="s">
        <v>771</v>
      </c>
      <c r="C454" s="157" t="s">
        <v>772</v>
      </c>
      <c r="D454" s="158" t="s">
        <v>28</v>
      </c>
      <c r="E454" s="158" t="s">
        <v>29</v>
      </c>
      <c r="F454" s="158" t="s">
        <v>30</v>
      </c>
      <c r="G454" s="5"/>
      <c r="H454" s="5"/>
      <c r="I454" s="5"/>
      <c r="J454" s="5"/>
      <c r="K454" s="5"/>
      <c r="L454" s="5"/>
      <c r="M454" s="5"/>
      <c r="N454" s="5"/>
      <c r="O454" s="5"/>
      <c r="P454" s="5"/>
      <c r="Q454" s="5"/>
      <c r="R454" s="5"/>
      <c r="S454" s="5"/>
      <c r="T454" s="5"/>
      <c r="U454" s="5"/>
      <c r="V454" s="5"/>
      <c r="W454" s="5"/>
      <c r="X454" s="5"/>
      <c r="Y454" s="5"/>
      <c r="Z454" s="5"/>
    </row>
    <row r="455" spans="1:26" ht="15.75" customHeight="1">
      <c r="A455" s="159" t="s">
        <v>177</v>
      </c>
      <c r="B455" s="160" t="s">
        <v>773</v>
      </c>
      <c r="C455" s="160" t="s">
        <v>774</v>
      </c>
      <c r="D455" s="158" t="s">
        <v>28</v>
      </c>
      <c r="E455" s="161" t="s">
        <v>29</v>
      </c>
      <c r="F455" s="161" t="s">
        <v>69</v>
      </c>
      <c r="G455" s="5"/>
      <c r="H455" s="5"/>
      <c r="I455" s="5"/>
      <c r="J455" s="5"/>
      <c r="K455" s="5"/>
      <c r="L455" s="5"/>
      <c r="M455" s="5"/>
      <c r="N455" s="5"/>
      <c r="O455" s="5"/>
      <c r="P455" s="5"/>
      <c r="Q455" s="5"/>
      <c r="R455" s="5"/>
      <c r="S455" s="5"/>
      <c r="T455" s="5"/>
      <c r="U455" s="5"/>
      <c r="V455" s="5"/>
      <c r="W455" s="5"/>
      <c r="X455" s="5"/>
      <c r="Y455" s="5"/>
      <c r="Z455" s="5"/>
    </row>
    <row r="456" spans="1:26" ht="15.75" customHeight="1">
      <c r="A456" s="159" t="s">
        <v>177</v>
      </c>
      <c r="B456" s="162" t="s">
        <v>775</v>
      </c>
      <c r="C456" s="162" t="s">
        <v>776</v>
      </c>
      <c r="D456" s="158" t="s">
        <v>28</v>
      </c>
      <c r="E456" s="161" t="s">
        <v>29</v>
      </c>
      <c r="F456" s="161" t="s">
        <v>69</v>
      </c>
      <c r="G456" s="5"/>
      <c r="H456" s="5"/>
      <c r="I456" s="5"/>
      <c r="J456" s="5"/>
      <c r="K456" s="5"/>
      <c r="L456" s="5"/>
      <c r="M456" s="5"/>
      <c r="N456" s="5"/>
      <c r="O456" s="5"/>
      <c r="P456" s="5"/>
      <c r="Q456" s="5"/>
      <c r="R456" s="5"/>
      <c r="S456" s="5"/>
      <c r="T456" s="5"/>
      <c r="U456" s="5"/>
      <c r="V456" s="5"/>
      <c r="W456" s="5"/>
      <c r="X456" s="5"/>
      <c r="Y456" s="5"/>
      <c r="Z456" s="5"/>
    </row>
    <row r="457" spans="1:26" ht="15.75" customHeight="1">
      <c r="A457" s="157" t="s">
        <v>177</v>
      </c>
      <c r="B457" s="163" t="s">
        <v>777</v>
      </c>
      <c r="C457" s="163" t="s">
        <v>778</v>
      </c>
      <c r="D457" s="158" t="s">
        <v>28</v>
      </c>
      <c r="E457" s="164" t="s">
        <v>37</v>
      </c>
      <c r="F457" s="164" t="s">
        <v>779</v>
      </c>
      <c r="G457" s="5"/>
      <c r="H457" s="5"/>
      <c r="I457" s="5"/>
      <c r="J457" s="5"/>
      <c r="K457" s="5"/>
      <c r="L457" s="5"/>
      <c r="M457" s="5"/>
      <c r="N457" s="5"/>
      <c r="O457" s="5"/>
      <c r="P457" s="5"/>
      <c r="Q457" s="5"/>
      <c r="R457" s="5"/>
      <c r="S457" s="5"/>
      <c r="T457" s="5"/>
      <c r="U457" s="5"/>
      <c r="V457" s="5"/>
      <c r="W457" s="5"/>
      <c r="X457" s="5"/>
      <c r="Y457" s="5"/>
      <c r="Z457" s="5"/>
    </row>
    <row r="458" spans="1:26" ht="15.75" customHeight="1">
      <c r="A458" s="157" t="s">
        <v>177</v>
      </c>
      <c r="B458" s="163" t="s">
        <v>780</v>
      </c>
      <c r="C458" s="163" t="s">
        <v>781</v>
      </c>
      <c r="D458" s="158" t="s">
        <v>151</v>
      </c>
      <c r="E458" s="165" t="s">
        <v>37</v>
      </c>
      <c r="F458" s="165" t="s">
        <v>69</v>
      </c>
      <c r="G458" s="5"/>
      <c r="H458" s="5"/>
      <c r="I458" s="5"/>
      <c r="J458" s="5"/>
      <c r="K458" s="5"/>
      <c r="L458" s="5"/>
      <c r="M458" s="5"/>
      <c r="N458" s="5"/>
      <c r="O458" s="5"/>
      <c r="P458" s="5"/>
      <c r="Q458" s="5"/>
      <c r="R458" s="5"/>
      <c r="S458" s="5"/>
      <c r="T458" s="5"/>
      <c r="U458" s="5"/>
      <c r="V458" s="5"/>
      <c r="W458" s="5"/>
      <c r="X458" s="5"/>
      <c r="Y458" s="5"/>
      <c r="Z458" s="5"/>
    </row>
    <row r="459" spans="1:26" ht="15.75" customHeight="1">
      <c r="A459" s="166" t="s">
        <v>35</v>
      </c>
      <c r="B459" s="163" t="s">
        <v>757</v>
      </c>
      <c r="C459" s="163" t="s">
        <v>758</v>
      </c>
      <c r="D459" s="158" t="s">
        <v>39</v>
      </c>
      <c r="E459" s="158" t="s">
        <v>37</v>
      </c>
      <c r="F459" s="158" t="s">
        <v>30</v>
      </c>
      <c r="G459" s="5"/>
      <c r="H459" s="5"/>
      <c r="I459" s="5"/>
      <c r="J459" s="5"/>
      <c r="K459" s="5"/>
      <c r="L459" s="5"/>
      <c r="M459" s="5"/>
      <c r="N459" s="5"/>
      <c r="O459" s="5"/>
      <c r="P459" s="5"/>
      <c r="Q459" s="5"/>
      <c r="R459" s="5"/>
      <c r="S459" s="5"/>
      <c r="T459" s="5"/>
      <c r="U459" s="5"/>
      <c r="V459" s="5"/>
      <c r="W459" s="5"/>
      <c r="X459" s="5"/>
      <c r="Y459" s="5"/>
      <c r="Z459" s="5"/>
    </row>
    <row r="460" spans="1:26" ht="15.75" customHeight="1">
      <c r="A460" s="157" t="s">
        <v>612</v>
      </c>
      <c r="B460" s="157" t="s">
        <v>782</v>
      </c>
      <c r="C460" s="157" t="s">
        <v>783</v>
      </c>
      <c r="D460" s="158" t="s">
        <v>28</v>
      </c>
      <c r="E460" s="158" t="s">
        <v>29</v>
      </c>
      <c r="F460" s="158" t="s">
        <v>30</v>
      </c>
      <c r="G460" s="5"/>
      <c r="H460" s="5"/>
      <c r="I460" s="5"/>
      <c r="J460" s="5"/>
      <c r="K460" s="5"/>
      <c r="L460" s="5"/>
      <c r="M460" s="5"/>
      <c r="N460" s="5"/>
      <c r="O460" s="5"/>
      <c r="P460" s="5"/>
      <c r="Q460" s="5"/>
      <c r="R460" s="5"/>
      <c r="S460" s="5"/>
      <c r="T460" s="5"/>
      <c r="U460" s="5"/>
      <c r="V460" s="5"/>
      <c r="W460" s="5"/>
      <c r="X460" s="5"/>
      <c r="Y460" s="5"/>
      <c r="Z460" s="5"/>
    </row>
    <row r="461" spans="1:26" ht="15.75" customHeight="1">
      <c r="A461" s="167" t="s">
        <v>96</v>
      </c>
      <c r="B461" s="167" t="s">
        <v>784</v>
      </c>
      <c r="C461" s="167" t="s">
        <v>785</v>
      </c>
      <c r="D461" s="158" t="s">
        <v>28</v>
      </c>
      <c r="E461" s="158" t="s">
        <v>29</v>
      </c>
      <c r="F461" s="158" t="s">
        <v>30</v>
      </c>
      <c r="G461" s="5"/>
      <c r="H461" s="5"/>
      <c r="I461" s="5"/>
      <c r="J461" s="5"/>
      <c r="K461" s="5"/>
      <c r="L461" s="5"/>
      <c r="M461" s="5"/>
      <c r="N461" s="5"/>
      <c r="O461" s="5"/>
      <c r="P461" s="5"/>
      <c r="Q461" s="5"/>
      <c r="R461" s="5"/>
      <c r="S461" s="5"/>
      <c r="T461" s="5"/>
      <c r="U461" s="5"/>
      <c r="V461" s="5"/>
      <c r="W461" s="5"/>
      <c r="X461" s="5"/>
      <c r="Y461" s="5"/>
      <c r="Z461" s="5"/>
    </row>
    <row r="462" spans="1:26" ht="15.75" customHeight="1">
      <c r="A462" s="157" t="s">
        <v>420</v>
      </c>
      <c r="B462" s="157" t="s">
        <v>786</v>
      </c>
      <c r="C462" s="157" t="s">
        <v>787</v>
      </c>
      <c r="D462" s="158" t="s">
        <v>28</v>
      </c>
      <c r="E462" s="158" t="s">
        <v>29</v>
      </c>
      <c r="F462" s="158" t="s">
        <v>30</v>
      </c>
      <c r="G462" s="5"/>
      <c r="H462" s="5"/>
      <c r="I462" s="5"/>
      <c r="J462" s="5"/>
      <c r="K462" s="5"/>
      <c r="L462" s="5"/>
      <c r="M462" s="5"/>
      <c r="N462" s="5"/>
      <c r="O462" s="5"/>
      <c r="P462" s="5"/>
      <c r="Q462" s="5"/>
      <c r="R462" s="5"/>
      <c r="S462" s="5"/>
      <c r="T462" s="5"/>
      <c r="U462" s="5"/>
      <c r="V462" s="5"/>
      <c r="W462" s="5"/>
      <c r="X462" s="5"/>
      <c r="Y462" s="5"/>
      <c r="Z462" s="5"/>
    </row>
    <row r="463" spans="1:26" ht="15.75" customHeight="1">
      <c r="A463" s="157" t="s">
        <v>420</v>
      </c>
      <c r="B463" s="157" t="s">
        <v>788</v>
      </c>
      <c r="C463" s="157" t="s">
        <v>789</v>
      </c>
      <c r="D463" s="158" t="s">
        <v>151</v>
      </c>
      <c r="E463" s="158" t="s">
        <v>40</v>
      </c>
      <c r="F463" s="158" t="s">
        <v>30</v>
      </c>
      <c r="G463" s="5"/>
      <c r="H463" s="5"/>
      <c r="I463" s="5"/>
      <c r="J463" s="5"/>
      <c r="K463" s="5"/>
      <c r="L463" s="5"/>
      <c r="M463" s="5"/>
      <c r="N463" s="5"/>
      <c r="O463" s="5"/>
      <c r="P463" s="5"/>
      <c r="Q463" s="5"/>
      <c r="R463" s="5"/>
      <c r="S463" s="5"/>
      <c r="T463" s="5"/>
      <c r="U463" s="5"/>
      <c r="V463" s="5"/>
      <c r="W463" s="5"/>
      <c r="X463" s="5"/>
      <c r="Y463" s="5"/>
      <c r="Z463" s="5"/>
    </row>
    <row r="464" spans="1:26" ht="15.75" customHeight="1">
      <c r="A464" s="157" t="s">
        <v>420</v>
      </c>
      <c r="B464" s="157" t="s">
        <v>790</v>
      </c>
      <c r="C464" s="157" t="s">
        <v>791</v>
      </c>
      <c r="D464" s="158" t="s">
        <v>28</v>
      </c>
      <c r="E464" s="158" t="s">
        <v>37</v>
      </c>
      <c r="F464" s="158" t="s">
        <v>30</v>
      </c>
      <c r="G464" s="5"/>
      <c r="H464" s="5"/>
      <c r="I464" s="5"/>
      <c r="J464" s="5"/>
      <c r="K464" s="5"/>
      <c r="L464" s="5"/>
      <c r="M464" s="5"/>
      <c r="N464" s="5"/>
      <c r="O464" s="5"/>
      <c r="P464" s="5"/>
      <c r="Q464" s="5"/>
      <c r="R464" s="5"/>
      <c r="S464" s="5"/>
      <c r="T464" s="5"/>
      <c r="U464" s="5"/>
      <c r="V464" s="5"/>
      <c r="W464" s="5"/>
      <c r="X464" s="5"/>
      <c r="Y464" s="5"/>
      <c r="Z464" s="5"/>
    </row>
    <row r="465" spans="1:26" ht="15.75" customHeight="1">
      <c r="A465" s="157" t="s">
        <v>420</v>
      </c>
      <c r="B465" s="157" t="s">
        <v>792</v>
      </c>
      <c r="C465" s="157" t="s">
        <v>793</v>
      </c>
      <c r="D465" s="158" t="s">
        <v>39</v>
      </c>
      <c r="E465" s="158" t="s">
        <v>37</v>
      </c>
      <c r="F465" s="158" t="s">
        <v>30</v>
      </c>
      <c r="G465" s="5"/>
      <c r="H465" s="5"/>
      <c r="I465" s="5"/>
      <c r="J465" s="5"/>
      <c r="K465" s="5"/>
      <c r="L465" s="5"/>
      <c r="M465" s="5"/>
      <c r="N465" s="5"/>
      <c r="O465" s="5"/>
      <c r="P465" s="5"/>
      <c r="Q465" s="5"/>
      <c r="R465" s="5"/>
      <c r="S465" s="5"/>
      <c r="T465" s="5"/>
      <c r="U465" s="5"/>
      <c r="V465" s="5"/>
      <c r="W465" s="5"/>
      <c r="X465" s="5"/>
      <c r="Y465" s="5"/>
      <c r="Z465" s="5"/>
    </row>
    <row r="466" spans="1:26" ht="15.75" customHeight="1">
      <c r="A466" s="157" t="s">
        <v>768</v>
      </c>
      <c r="B466" s="159" t="s">
        <v>794</v>
      </c>
      <c r="C466" s="159" t="s">
        <v>795</v>
      </c>
      <c r="D466" s="158" t="s">
        <v>28</v>
      </c>
      <c r="E466" s="158" t="s">
        <v>29</v>
      </c>
      <c r="F466" s="158" t="s">
        <v>30</v>
      </c>
      <c r="G466" s="5"/>
      <c r="H466" s="5"/>
      <c r="I466" s="5"/>
      <c r="J466" s="5"/>
      <c r="K466" s="5"/>
      <c r="L466" s="5"/>
      <c r="M466" s="5"/>
      <c r="N466" s="5"/>
      <c r="O466" s="5"/>
      <c r="P466" s="5"/>
      <c r="Q466" s="5"/>
      <c r="R466" s="5"/>
      <c r="S466" s="5"/>
      <c r="T466" s="5"/>
      <c r="U466" s="5"/>
      <c r="V466" s="5"/>
      <c r="W466" s="5"/>
      <c r="X466" s="5"/>
      <c r="Y466" s="5"/>
      <c r="Z466" s="5"/>
    </row>
    <row r="467" spans="1:26" ht="17.25" customHeight="1">
      <c r="A467" s="75" t="s">
        <v>18</v>
      </c>
      <c r="B467" s="2045" t="s">
        <v>476</v>
      </c>
      <c r="C467" s="2041"/>
      <c r="D467" s="2041"/>
      <c r="E467" s="2041"/>
      <c r="F467" s="2048"/>
      <c r="G467" s="5"/>
      <c r="H467" s="5"/>
      <c r="I467" s="5"/>
      <c r="J467" s="5"/>
      <c r="K467" s="5"/>
      <c r="L467" s="5"/>
      <c r="M467" s="5"/>
      <c r="N467" s="5"/>
      <c r="O467" s="5"/>
      <c r="P467" s="5"/>
      <c r="Q467" s="5"/>
      <c r="R467" s="5"/>
      <c r="S467" s="5"/>
      <c r="T467" s="5"/>
      <c r="U467" s="5"/>
      <c r="V467" s="5"/>
      <c r="W467" s="5"/>
      <c r="X467" s="5"/>
      <c r="Y467" s="5"/>
      <c r="Z467" s="5"/>
    </row>
    <row r="468" spans="1:26" ht="15.75" customHeight="1">
      <c r="A468" s="75" t="s">
        <v>20</v>
      </c>
      <c r="B468" s="123" t="s">
        <v>3</v>
      </c>
      <c r="C468" s="75" t="s">
        <v>21</v>
      </c>
      <c r="D468" s="124" t="s">
        <v>22</v>
      </c>
      <c r="E468" s="124" t="s">
        <v>23</v>
      </c>
      <c r="F468" s="124" t="s">
        <v>24</v>
      </c>
      <c r="G468" s="5"/>
      <c r="H468" s="5"/>
      <c r="I468" s="5"/>
      <c r="J468" s="5"/>
      <c r="K468" s="5"/>
      <c r="L468" s="5"/>
      <c r="M468" s="5"/>
      <c r="N468" s="5"/>
      <c r="O468" s="5"/>
      <c r="P468" s="5"/>
      <c r="Q468" s="5"/>
      <c r="R468" s="5"/>
      <c r="S468" s="5"/>
      <c r="T468" s="5"/>
      <c r="U468" s="5"/>
      <c r="V468" s="5"/>
      <c r="W468" s="5"/>
      <c r="X468" s="5"/>
      <c r="Y468" s="5"/>
      <c r="Z468" s="5"/>
    </row>
    <row r="469" spans="1:26" ht="15.75" customHeight="1">
      <c r="A469" s="67" t="s">
        <v>31</v>
      </c>
      <c r="B469" s="168" t="s">
        <v>796</v>
      </c>
      <c r="C469" s="67" t="s">
        <v>797</v>
      </c>
      <c r="D469" s="135" t="s">
        <v>28</v>
      </c>
      <c r="E469" s="135" t="s">
        <v>29</v>
      </c>
      <c r="F469" s="135" t="s">
        <v>30</v>
      </c>
      <c r="G469" s="5"/>
      <c r="H469" s="5"/>
      <c r="I469" s="5"/>
      <c r="J469" s="5"/>
      <c r="K469" s="5"/>
      <c r="L469" s="5"/>
      <c r="M469" s="5"/>
      <c r="N469" s="5"/>
      <c r="O469" s="5"/>
      <c r="P469" s="5"/>
      <c r="Q469" s="5"/>
      <c r="R469" s="5"/>
      <c r="S469" s="5"/>
      <c r="T469" s="5"/>
      <c r="U469" s="5"/>
      <c r="V469" s="5"/>
      <c r="W469" s="5"/>
      <c r="X469" s="5"/>
      <c r="Y469" s="5"/>
      <c r="Z469" s="5"/>
    </row>
    <row r="470" spans="1:26" ht="15.75" customHeight="1">
      <c r="A470" s="169"/>
      <c r="B470" s="151"/>
      <c r="C470" s="169"/>
      <c r="D470" s="27"/>
      <c r="E470" s="27"/>
      <c r="F470" s="27"/>
      <c r="G470" s="5"/>
      <c r="H470" s="5"/>
      <c r="I470" s="5"/>
      <c r="J470" s="5"/>
      <c r="K470" s="5"/>
      <c r="L470" s="5"/>
      <c r="M470" s="5"/>
      <c r="N470" s="5"/>
      <c r="O470" s="5"/>
      <c r="P470" s="5"/>
      <c r="Q470" s="5"/>
      <c r="R470" s="5"/>
      <c r="S470" s="5"/>
      <c r="T470" s="5"/>
      <c r="U470" s="5"/>
      <c r="V470" s="5"/>
      <c r="W470" s="5"/>
      <c r="X470" s="5"/>
      <c r="Y470" s="5"/>
      <c r="Z470" s="5"/>
    </row>
    <row r="471" spans="1:26" ht="12.75" customHeight="1">
      <c r="A471" s="2040"/>
      <c r="B471" s="2041"/>
      <c r="C471" s="2041"/>
      <c r="D471" s="2041"/>
      <c r="E471" s="2041"/>
      <c r="F471" s="2042"/>
      <c r="G471" s="5"/>
      <c r="H471" s="5"/>
      <c r="I471" s="5"/>
      <c r="J471" s="5"/>
      <c r="K471" s="5"/>
      <c r="L471" s="5"/>
      <c r="M471" s="5"/>
      <c r="N471" s="5"/>
      <c r="O471" s="5"/>
      <c r="P471" s="5"/>
      <c r="Q471" s="5"/>
      <c r="R471" s="5"/>
      <c r="S471" s="5"/>
      <c r="T471" s="5"/>
      <c r="U471" s="5"/>
      <c r="V471" s="5"/>
      <c r="W471" s="5"/>
      <c r="X471" s="5"/>
      <c r="Y471" s="5"/>
      <c r="Z471" s="5"/>
    </row>
    <row r="472" spans="1:26" ht="12.75" customHeight="1">
      <c r="A472" s="6" t="s">
        <v>798</v>
      </c>
      <c r="B472" s="2046" t="s">
        <v>140</v>
      </c>
      <c r="C472" s="2041"/>
      <c r="D472" s="2041"/>
      <c r="E472" s="2041"/>
      <c r="F472" s="2042"/>
      <c r="G472" s="5"/>
      <c r="H472" s="5"/>
      <c r="I472" s="5"/>
      <c r="J472" s="5"/>
      <c r="K472" s="5"/>
      <c r="L472" s="5"/>
      <c r="M472" s="5"/>
      <c r="N472" s="5"/>
      <c r="O472" s="5"/>
      <c r="P472" s="5"/>
      <c r="Q472" s="5"/>
      <c r="R472" s="5"/>
      <c r="S472" s="5"/>
      <c r="T472" s="5"/>
      <c r="U472" s="5"/>
      <c r="V472" s="5"/>
      <c r="W472" s="5"/>
      <c r="X472" s="5"/>
      <c r="Y472" s="5"/>
      <c r="Z472" s="5"/>
    </row>
    <row r="473" spans="1:26" ht="12.75" customHeight="1">
      <c r="A473" s="6" t="s">
        <v>18</v>
      </c>
      <c r="B473" s="2043" t="s">
        <v>506</v>
      </c>
      <c r="C473" s="2041"/>
      <c r="D473" s="2041"/>
      <c r="E473" s="2041"/>
      <c r="F473" s="2042"/>
      <c r="G473" s="5"/>
      <c r="H473" s="5"/>
      <c r="I473" s="5"/>
      <c r="J473" s="5"/>
      <c r="K473" s="5"/>
      <c r="L473" s="5"/>
      <c r="M473" s="5"/>
      <c r="N473" s="5"/>
      <c r="O473" s="5"/>
      <c r="P473" s="5"/>
      <c r="Q473" s="5"/>
      <c r="R473" s="5"/>
      <c r="S473" s="5"/>
      <c r="T473" s="5"/>
      <c r="U473" s="5"/>
      <c r="V473" s="5"/>
      <c r="W473" s="5"/>
      <c r="X473" s="5"/>
      <c r="Y473" s="5"/>
      <c r="Z473" s="5"/>
    </row>
    <row r="474" spans="1:26" ht="12.75" customHeight="1">
      <c r="A474" s="6" t="s">
        <v>20</v>
      </c>
      <c r="B474" s="7" t="s">
        <v>3</v>
      </c>
      <c r="C474" s="6" t="s">
        <v>21</v>
      </c>
      <c r="D474" s="20" t="s">
        <v>22</v>
      </c>
      <c r="E474" s="20" t="s">
        <v>23</v>
      </c>
      <c r="F474" s="20" t="s">
        <v>24</v>
      </c>
      <c r="G474" s="5"/>
      <c r="H474" s="5"/>
      <c r="I474" s="5"/>
      <c r="J474" s="5"/>
      <c r="K474" s="5"/>
      <c r="L474" s="5"/>
      <c r="M474" s="5"/>
      <c r="N474" s="5"/>
      <c r="O474" s="5"/>
      <c r="P474" s="5"/>
      <c r="Q474" s="5"/>
      <c r="R474" s="5"/>
      <c r="S474" s="5"/>
      <c r="T474" s="5"/>
      <c r="U474" s="5"/>
      <c r="V474" s="5"/>
      <c r="W474" s="5"/>
      <c r="X474" s="5"/>
      <c r="Y474" s="5"/>
      <c r="Z474" s="5"/>
    </row>
    <row r="475" spans="1:26" ht="12.75" customHeight="1">
      <c r="A475" s="170" t="s">
        <v>25</v>
      </c>
      <c r="B475" s="171" t="s">
        <v>799</v>
      </c>
      <c r="C475" s="153" t="s">
        <v>800</v>
      </c>
      <c r="D475" s="155" t="s">
        <v>28</v>
      </c>
      <c r="E475" s="155" t="s">
        <v>29</v>
      </c>
      <c r="F475" s="155" t="s">
        <v>69</v>
      </c>
      <c r="G475" s="5"/>
      <c r="H475" s="5"/>
      <c r="I475" s="5"/>
      <c r="J475" s="5"/>
      <c r="K475" s="5"/>
      <c r="L475" s="5"/>
      <c r="M475" s="5"/>
      <c r="N475" s="5"/>
      <c r="O475" s="5"/>
      <c r="P475" s="5"/>
      <c r="Q475" s="5"/>
      <c r="R475" s="5"/>
      <c r="S475" s="5"/>
      <c r="T475" s="5"/>
      <c r="U475" s="5"/>
      <c r="V475" s="5"/>
      <c r="W475" s="5"/>
      <c r="X475" s="5"/>
      <c r="Y475" s="5"/>
      <c r="Z475" s="5"/>
    </row>
    <row r="476" spans="1:26" ht="12.75" customHeight="1">
      <c r="A476" s="170" t="s">
        <v>35</v>
      </c>
      <c r="B476" s="171" t="s">
        <v>801</v>
      </c>
      <c r="C476" s="153" t="s">
        <v>802</v>
      </c>
      <c r="D476" s="155" t="s">
        <v>28</v>
      </c>
      <c r="E476" s="155" t="s">
        <v>29</v>
      </c>
      <c r="F476" s="155" t="s">
        <v>69</v>
      </c>
      <c r="G476" s="5"/>
      <c r="H476" s="5"/>
      <c r="I476" s="5"/>
      <c r="J476" s="5"/>
      <c r="K476" s="5"/>
      <c r="L476" s="5"/>
      <c r="M476" s="5"/>
      <c r="N476" s="5"/>
      <c r="O476" s="5"/>
      <c r="P476" s="5"/>
      <c r="Q476" s="5"/>
      <c r="R476" s="5"/>
      <c r="S476" s="5"/>
      <c r="T476" s="5"/>
      <c r="U476" s="5"/>
      <c r="V476" s="5"/>
      <c r="W476" s="5"/>
      <c r="X476" s="5"/>
      <c r="Y476" s="5"/>
      <c r="Z476" s="5"/>
    </row>
    <row r="477" spans="1:26" ht="12.75" customHeight="1">
      <c r="A477" s="170" t="s">
        <v>35</v>
      </c>
      <c r="B477" s="171" t="s">
        <v>803</v>
      </c>
      <c r="C477" s="153" t="s">
        <v>804</v>
      </c>
      <c r="D477" s="155" t="s">
        <v>151</v>
      </c>
      <c r="E477" s="155" t="s">
        <v>37</v>
      </c>
      <c r="F477" s="155" t="s">
        <v>30</v>
      </c>
      <c r="G477" s="5"/>
      <c r="H477" s="5"/>
      <c r="I477" s="5"/>
      <c r="J477" s="5"/>
      <c r="K477" s="5"/>
      <c r="L477" s="5"/>
      <c r="M477" s="5"/>
      <c r="N477" s="5"/>
      <c r="O477" s="5"/>
      <c r="P477" s="5"/>
      <c r="Q477" s="5"/>
      <c r="R477" s="5"/>
      <c r="S477" s="5"/>
      <c r="T477" s="5"/>
      <c r="U477" s="5"/>
      <c r="V477" s="5"/>
      <c r="W477" s="5"/>
      <c r="X477" s="5"/>
      <c r="Y477" s="5"/>
      <c r="Z477" s="5"/>
    </row>
    <row r="478" spans="1:26" ht="12.75" customHeight="1">
      <c r="A478" s="170" t="s">
        <v>35</v>
      </c>
      <c r="B478" s="171" t="s">
        <v>805</v>
      </c>
      <c r="C478" s="153" t="s">
        <v>806</v>
      </c>
      <c r="D478" s="155" t="s">
        <v>151</v>
      </c>
      <c r="E478" s="155" t="s">
        <v>37</v>
      </c>
      <c r="F478" s="155" t="s">
        <v>30</v>
      </c>
      <c r="G478" s="5"/>
      <c r="H478" s="5"/>
      <c r="I478" s="5"/>
      <c r="J478" s="5"/>
      <c r="K478" s="5"/>
      <c r="L478" s="5"/>
      <c r="M478" s="5"/>
      <c r="N478" s="5"/>
      <c r="O478" s="5"/>
      <c r="P478" s="5"/>
      <c r="Q478" s="5"/>
      <c r="R478" s="5"/>
      <c r="S478" s="5"/>
      <c r="T478" s="5"/>
      <c r="U478" s="5"/>
      <c r="V478" s="5"/>
      <c r="W478" s="5"/>
      <c r="X478" s="5"/>
      <c r="Y478" s="5"/>
      <c r="Z478" s="5"/>
    </row>
    <row r="479" spans="1:26" ht="12.75" customHeight="1">
      <c r="A479" s="170" t="s">
        <v>31</v>
      </c>
      <c r="B479" s="171" t="s">
        <v>807</v>
      </c>
      <c r="C479" s="153" t="s">
        <v>808</v>
      </c>
      <c r="D479" s="155" t="s">
        <v>28</v>
      </c>
      <c r="E479" s="155" t="s">
        <v>29</v>
      </c>
      <c r="F479" s="155" t="s">
        <v>30</v>
      </c>
      <c r="G479" s="5"/>
      <c r="H479" s="5"/>
      <c r="I479" s="5"/>
      <c r="J479" s="5"/>
      <c r="K479" s="5"/>
      <c r="L479" s="5"/>
      <c r="M479" s="5"/>
      <c r="N479" s="5"/>
      <c r="O479" s="5"/>
      <c r="P479" s="5"/>
      <c r="Q479" s="5"/>
      <c r="R479" s="5"/>
      <c r="S479" s="5"/>
      <c r="T479" s="5"/>
      <c r="U479" s="5"/>
      <c r="V479" s="5"/>
      <c r="W479" s="5"/>
      <c r="X479" s="5"/>
      <c r="Y479" s="5"/>
      <c r="Z479" s="5"/>
    </row>
    <row r="480" spans="1:26" ht="12.75" customHeight="1">
      <c r="A480" s="170" t="s">
        <v>42</v>
      </c>
      <c r="B480" s="171" t="s">
        <v>809</v>
      </c>
      <c r="C480" s="153" t="s">
        <v>810</v>
      </c>
      <c r="D480" s="155" t="s">
        <v>28</v>
      </c>
      <c r="E480" s="155" t="s">
        <v>29</v>
      </c>
      <c r="F480" s="155" t="s">
        <v>30</v>
      </c>
      <c r="G480" s="5"/>
      <c r="H480" s="5"/>
      <c r="I480" s="5"/>
      <c r="J480" s="5"/>
      <c r="K480" s="5"/>
      <c r="L480" s="5"/>
      <c r="M480" s="5"/>
      <c r="N480" s="5"/>
      <c r="O480" s="5"/>
      <c r="P480" s="5"/>
      <c r="Q480" s="5"/>
      <c r="R480" s="5"/>
      <c r="S480" s="5"/>
      <c r="T480" s="5"/>
      <c r="U480" s="5"/>
      <c r="V480" s="5"/>
      <c r="W480" s="5"/>
      <c r="X480" s="5"/>
      <c r="Y480" s="5"/>
      <c r="Z480" s="5"/>
    </row>
    <row r="481" spans="1:26" ht="12.75" customHeight="1">
      <c r="A481" s="170" t="s">
        <v>48</v>
      </c>
      <c r="B481" s="171" t="s">
        <v>811</v>
      </c>
      <c r="C481" s="153" t="s">
        <v>812</v>
      </c>
      <c r="D481" s="155" t="s">
        <v>28</v>
      </c>
      <c r="E481" s="155" t="s">
        <v>29</v>
      </c>
      <c r="F481" s="155" t="s">
        <v>30</v>
      </c>
      <c r="G481" s="5"/>
      <c r="H481" s="5"/>
      <c r="I481" s="5"/>
      <c r="J481" s="5"/>
      <c r="K481" s="5"/>
      <c r="L481" s="5"/>
      <c r="M481" s="5"/>
      <c r="N481" s="5"/>
      <c r="O481" s="5"/>
      <c r="P481" s="5"/>
      <c r="Q481" s="5"/>
      <c r="R481" s="5"/>
      <c r="S481" s="5"/>
      <c r="T481" s="5"/>
      <c r="U481" s="5"/>
      <c r="V481" s="5"/>
      <c r="W481" s="5"/>
      <c r="X481" s="5"/>
      <c r="Y481" s="5"/>
      <c r="Z481" s="5"/>
    </row>
    <row r="482" spans="1:26" ht="12.75" customHeight="1">
      <c r="A482" s="170" t="s">
        <v>48</v>
      </c>
      <c r="B482" s="171" t="s">
        <v>813</v>
      </c>
      <c r="C482" s="153" t="s">
        <v>814</v>
      </c>
      <c r="D482" s="172" t="s">
        <v>28</v>
      </c>
      <c r="E482" s="172" t="s">
        <v>29</v>
      </c>
      <c r="F482" s="155" t="s">
        <v>30</v>
      </c>
      <c r="G482" s="5"/>
      <c r="H482" s="5"/>
      <c r="I482" s="5"/>
      <c r="J482" s="5"/>
      <c r="K482" s="5"/>
      <c r="L482" s="5"/>
      <c r="M482" s="5"/>
      <c r="N482" s="5"/>
      <c r="O482" s="5"/>
      <c r="P482" s="5"/>
      <c r="Q482" s="5"/>
      <c r="R482" s="5"/>
      <c r="S482" s="5"/>
      <c r="T482" s="5"/>
      <c r="U482" s="5"/>
      <c r="V482" s="5"/>
      <c r="W482" s="5"/>
      <c r="X482" s="5"/>
      <c r="Y482" s="5"/>
      <c r="Z482" s="5"/>
    </row>
    <row r="483" spans="1:26" ht="12.75" customHeight="1">
      <c r="A483" s="153" t="s">
        <v>48</v>
      </c>
      <c r="B483" s="171" t="s">
        <v>815</v>
      </c>
      <c r="C483" s="153" t="s">
        <v>810</v>
      </c>
      <c r="D483" s="155" t="s">
        <v>28</v>
      </c>
      <c r="E483" s="155" t="s">
        <v>40</v>
      </c>
      <c r="F483" s="155" t="s">
        <v>30</v>
      </c>
      <c r="G483" s="5"/>
      <c r="H483" s="5"/>
      <c r="I483" s="5"/>
      <c r="J483" s="5"/>
      <c r="K483" s="5"/>
      <c r="L483" s="5"/>
      <c r="M483" s="5"/>
      <c r="N483" s="5"/>
      <c r="O483" s="5"/>
      <c r="P483" s="5"/>
      <c r="Q483" s="5"/>
      <c r="R483" s="5"/>
      <c r="S483" s="5"/>
      <c r="T483" s="5"/>
      <c r="U483" s="5"/>
      <c r="V483" s="5"/>
      <c r="W483" s="5"/>
      <c r="X483" s="5"/>
      <c r="Y483" s="5"/>
      <c r="Z483" s="5"/>
    </row>
    <row r="484" spans="1:26" ht="12.75" customHeight="1">
      <c r="A484" s="170" t="s">
        <v>48</v>
      </c>
      <c r="B484" s="173" t="s">
        <v>816</v>
      </c>
      <c r="C484" s="170" t="s">
        <v>817</v>
      </c>
      <c r="D484" s="172" t="s">
        <v>28</v>
      </c>
      <c r="E484" s="172" t="s">
        <v>40</v>
      </c>
      <c r="F484" s="172" t="s">
        <v>30</v>
      </c>
      <c r="G484" s="5"/>
      <c r="H484" s="5"/>
      <c r="I484" s="5"/>
      <c r="J484" s="5"/>
      <c r="K484" s="5"/>
      <c r="L484" s="5"/>
      <c r="M484" s="5"/>
      <c r="N484" s="5"/>
      <c r="O484" s="5"/>
      <c r="P484" s="5"/>
      <c r="Q484" s="5"/>
      <c r="R484" s="5"/>
      <c r="S484" s="5"/>
      <c r="T484" s="5"/>
      <c r="U484" s="5"/>
      <c r="V484" s="5"/>
      <c r="W484" s="5"/>
      <c r="X484" s="5"/>
      <c r="Y484" s="5"/>
      <c r="Z484" s="5"/>
    </row>
    <row r="485" spans="1:26" ht="12.75" customHeight="1">
      <c r="A485" s="170" t="s">
        <v>48</v>
      </c>
      <c r="B485" s="173" t="s">
        <v>818</v>
      </c>
      <c r="C485" s="170" t="s">
        <v>800</v>
      </c>
      <c r="D485" s="172" t="s">
        <v>151</v>
      </c>
      <c r="E485" s="172" t="s">
        <v>40</v>
      </c>
      <c r="F485" s="172" t="s">
        <v>30</v>
      </c>
      <c r="G485" s="5"/>
      <c r="H485" s="5"/>
      <c r="I485" s="5"/>
      <c r="J485" s="5"/>
      <c r="K485" s="5"/>
      <c r="L485" s="5"/>
      <c r="M485" s="5"/>
      <c r="N485" s="5"/>
      <c r="O485" s="5"/>
      <c r="P485" s="5"/>
      <c r="Q485" s="5"/>
      <c r="R485" s="5"/>
      <c r="S485" s="5"/>
      <c r="T485" s="5"/>
      <c r="U485" s="5"/>
      <c r="V485" s="5"/>
      <c r="W485" s="5"/>
      <c r="X485" s="5"/>
      <c r="Y485" s="5"/>
      <c r="Z485" s="5"/>
    </row>
    <row r="486" spans="1:26" ht="13.5" customHeight="1">
      <c r="A486" s="153" t="s">
        <v>48</v>
      </c>
      <c r="B486" s="171" t="s">
        <v>819</v>
      </c>
      <c r="C486" s="153" t="s">
        <v>820</v>
      </c>
      <c r="D486" s="155" t="s">
        <v>39</v>
      </c>
      <c r="E486" s="155" t="s">
        <v>37</v>
      </c>
      <c r="F486" s="155" t="s">
        <v>30</v>
      </c>
      <c r="G486" s="5"/>
      <c r="H486" s="5"/>
      <c r="I486" s="5"/>
      <c r="J486" s="5"/>
      <c r="K486" s="5"/>
      <c r="L486" s="5"/>
      <c r="M486" s="5"/>
      <c r="N486" s="5"/>
      <c r="O486" s="5"/>
      <c r="P486" s="5"/>
      <c r="Q486" s="5"/>
      <c r="R486" s="5"/>
      <c r="S486" s="5"/>
      <c r="T486" s="5"/>
      <c r="U486" s="5"/>
      <c r="V486" s="5"/>
      <c r="W486" s="5"/>
      <c r="X486" s="5"/>
      <c r="Y486" s="5"/>
      <c r="Z486" s="5"/>
    </row>
    <row r="487" spans="1:26" ht="13.5" customHeight="1">
      <c r="A487" s="35"/>
      <c r="B487" s="174"/>
      <c r="C487" s="175"/>
      <c r="D487" s="176"/>
      <c r="E487" s="176"/>
      <c r="F487" s="176"/>
      <c r="G487" s="5"/>
      <c r="H487" s="5"/>
      <c r="I487" s="5"/>
      <c r="J487" s="5"/>
      <c r="K487" s="5"/>
      <c r="L487" s="5"/>
      <c r="M487" s="5"/>
      <c r="N487" s="5"/>
      <c r="O487" s="5"/>
      <c r="P487" s="5"/>
      <c r="Q487" s="5"/>
      <c r="R487" s="5"/>
      <c r="S487" s="5"/>
      <c r="T487" s="5"/>
      <c r="U487" s="5"/>
      <c r="V487" s="5"/>
      <c r="W487" s="5"/>
      <c r="X487" s="5"/>
      <c r="Y487" s="5"/>
      <c r="Z487" s="5"/>
    </row>
    <row r="488" spans="1:26" ht="13.5" customHeight="1">
      <c r="A488" s="6" t="s">
        <v>18</v>
      </c>
      <c r="B488" s="2043" t="s">
        <v>508</v>
      </c>
      <c r="C488" s="2041"/>
      <c r="D488" s="2041"/>
      <c r="E488" s="2041"/>
      <c r="F488" s="2042"/>
      <c r="G488" s="5"/>
      <c r="H488" s="5"/>
      <c r="I488" s="5"/>
      <c r="J488" s="5"/>
      <c r="K488" s="5"/>
      <c r="L488" s="5"/>
      <c r="M488" s="5"/>
      <c r="N488" s="5"/>
      <c r="O488" s="5"/>
      <c r="P488" s="5"/>
      <c r="Q488" s="5"/>
      <c r="R488" s="5"/>
      <c r="S488" s="5"/>
      <c r="T488" s="5"/>
      <c r="U488" s="5"/>
      <c r="V488" s="5"/>
      <c r="W488" s="5"/>
      <c r="X488" s="5"/>
      <c r="Y488" s="5"/>
      <c r="Z488" s="5"/>
    </row>
    <row r="489" spans="1:26" ht="13.5" customHeight="1">
      <c r="A489" s="6" t="s">
        <v>20</v>
      </c>
      <c r="B489" s="7" t="s">
        <v>3</v>
      </c>
      <c r="C489" s="6" t="s">
        <v>21</v>
      </c>
      <c r="D489" s="20" t="s">
        <v>22</v>
      </c>
      <c r="E489" s="20" t="s">
        <v>23</v>
      </c>
      <c r="F489" s="20" t="s">
        <v>24</v>
      </c>
      <c r="G489" s="5"/>
      <c r="H489" s="5"/>
      <c r="I489" s="5"/>
      <c r="J489" s="5"/>
      <c r="K489" s="5"/>
      <c r="L489" s="5"/>
      <c r="M489" s="5"/>
      <c r="N489" s="5"/>
      <c r="O489" s="5"/>
      <c r="P489" s="5"/>
      <c r="Q489" s="5"/>
      <c r="R489" s="5"/>
      <c r="S489" s="5"/>
      <c r="T489" s="5"/>
      <c r="U489" s="5"/>
      <c r="V489" s="5"/>
      <c r="W489" s="5"/>
      <c r="X489" s="5"/>
      <c r="Y489" s="5"/>
      <c r="Z489" s="5"/>
    </row>
    <row r="490" spans="1:26" ht="13.5" customHeight="1">
      <c r="A490" s="153" t="s">
        <v>25</v>
      </c>
      <c r="B490" s="171" t="s">
        <v>821</v>
      </c>
      <c r="C490" s="153" t="s">
        <v>822</v>
      </c>
      <c r="D490" s="155" t="s">
        <v>28</v>
      </c>
      <c r="E490" s="155" t="s">
        <v>37</v>
      </c>
      <c r="F490" s="155" t="s">
        <v>30</v>
      </c>
      <c r="G490" s="5"/>
      <c r="H490" s="5"/>
      <c r="I490" s="5"/>
      <c r="J490" s="5"/>
      <c r="K490" s="5"/>
      <c r="L490" s="5"/>
      <c r="M490" s="5"/>
      <c r="N490" s="5"/>
      <c r="O490" s="5"/>
      <c r="P490" s="5"/>
      <c r="Q490" s="5"/>
      <c r="R490" s="5"/>
      <c r="S490" s="5"/>
      <c r="T490" s="5"/>
      <c r="U490" s="5"/>
      <c r="V490" s="5"/>
      <c r="W490" s="5"/>
      <c r="X490" s="5"/>
      <c r="Y490" s="5"/>
      <c r="Z490" s="5"/>
    </row>
    <row r="491" spans="1:26" ht="13.5" customHeight="1">
      <c r="A491" s="153" t="s">
        <v>25</v>
      </c>
      <c r="B491" s="171" t="s">
        <v>823</v>
      </c>
      <c r="C491" s="153" t="s">
        <v>824</v>
      </c>
      <c r="D491" s="155" t="s">
        <v>28</v>
      </c>
      <c r="E491" s="155" t="s">
        <v>29</v>
      </c>
      <c r="F491" s="155" t="s">
        <v>30</v>
      </c>
      <c r="G491" s="5"/>
      <c r="H491" s="5"/>
      <c r="I491" s="5"/>
      <c r="J491" s="5"/>
      <c r="K491" s="5"/>
      <c r="L491" s="5"/>
      <c r="M491" s="5"/>
      <c r="N491" s="5"/>
      <c r="O491" s="5"/>
      <c r="P491" s="5"/>
      <c r="Q491" s="5"/>
      <c r="R491" s="5"/>
      <c r="S491" s="5"/>
      <c r="T491" s="5"/>
      <c r="U491" s="5"/>
      <c r="V491" s="5"/>
      <c r="W491" s="5"/>
      <c r="X491" s="5"/>
      <c r="Y491" s="5"/>
      <c r="Z491" s="5"/>
    </row>
    <row r="492" spans="1:26" ht="13.5" customHeight="1">
      <c r="A492" s="153" t="s">
        <v>35</v>
      </c>
      <c r="B492" s="171" t="s">
        <v>825</v>
      </c>
      <c r="C492" s="153" t="s">
        <v>826</v>
      </c>
      <c r="D492" s="155" t="s">
        <v>28</v>
      </c>
      <c r="E492" s="155" t="s">
        <v>29</v>
      </c>
      <c r="F492" s="155" t="s">
        <v>30</v>
      </c>
      <c r="G492" s="5"/>
      <c r="H492" s="5"/>
      <c r="I492" s="5"/>
      <c r="J492" s="5"/>
      <c r="K492" s="5"/>
      <c r="L492" s="5"/>
      <c r="M492" s="5"/>
      <c r="N492" s="5"/>
      <c r="O492" s="5"/>
      <c r="P492" s="5"/>
      <c r="Q492" s="5"/>
      <c r="R492" s="5"/>
      <c r="S492" s="5"/>
      <c r="T492" s="5"/>
      <c r="U492" s="5"/>
      <c r="V492" s="5"/>
      <c r="W492" s="5"/>
      <c r="X492" s="5"/>
      <c r="Y492" s="5"/>
      <c r="Z492" s="5"/>
    </row>
    <row r="493" spans="1:26" ht="13.5" customHeight="1">
      <c r="A493" s="153" t="s">
        <v>35</v>
      </c>
      <c r="B493" s="171" t="s">
        <v>827</v>
      </c>
      <c r="C493" s="153" t="s">
        <v>817</v>
      </c>
      <c r="D493" s="155" t="s">
        <v>28</v>
      </c>
      <c r="E493" s="155" t="s">
        <v>37</v>
      </c>
      <c r="F493" s="155" t="s">
        <v>30</v>
      </c>
      <c r="G493" s="5"/>
      <c r="H493" s="5"/>
      <c r="I493" s="5"/>
      <c r="J493" s="5"/>
      <c r="K493" s="5"/>
      <c r="L493" s="5"/>
      <c r="M493" s="5"/>
      <c r="N493" s="5"/>
      <c r="O493" s="5"/>
      <c r="P493" s="5"/>
      <c r="Q493" s="5"/>
      <c r="R493" s="5"/>
      <c r="S493" s="5"/>
      <c r="T493" s="5"/>
      <c r="U493" s="5"/>
      <c r="V493" s="5"/>
      <c r="W493" s="5"/>
      <c r="X493" s="5"/>
      <c r="Y493" s="5"/>
      <c r="Z493" s="5"/>
    </row>
    <row r="494" spans="1:26" ht="13.5" customHeight="1">
      <c r="A494" s="153" t="s">
        <v>35</v>
      </c>
      <c r="B494" s="171" t="s">
        <v>828</v>
      </c>
      <c r="C494" s="153" t="s">
        <v>822</v>
      </c>
      <c r="D494" s="155" t="s">
        <v>28</v>
      </c>
      <c r="E494" s="155" t="s">
        <v>37</v>
      </c>
      <c r="F494" s="155" t="s">
        <v>30</v>
      </c>
      <c r="G494" s="5"/>
      <c r="H494" s="5"/>
      <c r="I494" s="5"/>
      <c r="J494" s="5"/>
      <c r="K494" s="5"/>
      <c r="L494" s="5"/>
      <c r="M494" s="5"/>
      <c r="N494" s="5"/>
      <c r="O494" s="5"/>
      <c r="P494" s="5"/>
      <c r="Q494" s="5"/>
      <c r="R494" s="5"/>
      <c r="S494" s="5"/>
      <c r="T494" s="5"/>
      <c r="U494" s="5"/>
      <c r="V494" s="5"/>
      <c r="W494" s="5"/>
      <c r="X494" s="5"/>
      <c r="Y494" s="5"/>
      <c r="Z494" s="5"/>
    </row>
    <row r="495" spans="1:26" ht="13.5" customHeight="1">
      <c r="A495" s="153" t="s">
        <v>31</v>
      </c>
      <c r="B495" s="171" t="s">
        <v>829</v>
      </c>
      <c r="C495" s="153" t="s">
        <v>830</v>
      </c>
      <c r="D495" s="155" t="s">
        <v>28</v>
      </c>
      <c r="E495" s="155" t="s">
        <v>29</v>
      </c>
      <c r="F495" s="155" t="s">
        <v>30</v>
      </c>
      <c r="G495" s="5"/>
      <c r="H495" s="5"/>
      <c r="I495" s="5"/>
      <c r="J495" s="5"/>
      <c r="K495" s="5"/>
      <c r="L495" s="5"/>
      <c r="M495" s="5"/>
      <c r="N495" s="5"/>
      <c r="O495" s="5"/>
      <c r="P495" s="5"/>
      <c r="Q495" s="5"/>
      <c r="R495" s="5"/>
      <c r="S495" s="5"/>
      <c r="T495" s="5"/>
      <c r="U495" s="5"/>
      <c r="V495" s="5"/>
      <c r="W495" s="5"/>
      <c r="X495" s="5"/>
      <c r="Y495" s="5"/>
      <c r="Z495" s="5"/>
    </row>
    <row r="496" spans="1:26" ht="13.5" customHeight="1">
      <c r="A496" s="153" t="s">
        <v>31</v>
      </c>
      <c r="B496" s="171" t="s">
        <v>831</v>
      </c>
      <c r="C496" s="153" t="s">
        <v>832</v>
      </c>
      <c r="D496" s="155" t="s">
        <v>28</v>
      </c>
      <c r="E496" s="155" t="s">
        <v>29</v>
      </c>
      <c r="F496" s="155" t="s">
        <v>30</v>
      </c>
      <c r="G496" s="5"/>
      <c r="H496" s="5"/>
      <c r="I496" s="5"/>
      <c r="J496" s="5"/>
      <c r="K496" s="5"/>
      <c r="L496" s="5"/>
      <c r="M496" s="5"/>
      <c r="N496" s="5"/>
      <c r="O496" s="5"/>
      <c r="P496" s="5"/>
      <c r="Q496" s="5"/>
      <c r="R496" s="5"/>
      <c r="S496" s="5"/>
      <c r="T496" s="5"/>
      <c r="U496" s="5"/>
      <c r="V496" s="5"/>
      <c r="W496" s="5"/>
      <c r="X496" s="5"/>
      <c r="Y496" s="5"/>
      <c r="Z496" s="5"/>
    </row>
    <row r="497" spans="1:26" ht="13.5" customHeight="1">
      <c r="A497" s="153" t="s">
        <v>31</v>
      </c>
      <c r="B497" s="171" t="s">
        <v>833</v>
      </c>
      <c r="C497" s="153" t="s">
        <v>834</v>
      </c>
      <c r="D497" s="155" t="s">
        <v>151</v>
      </c>
      <c r="E497" s="155" t="s">
        <v>37</v>
      </c>
      <c r="F497" s="155" t="s">
        <v>30</v>
      </c>
      <c r="G497" s="5"/>
      <c r="H497" s="5"/>
      <c r="I497" s="5"/>
      <c r="J497" s="5"/>
      <c r="K497" s="5"/>
      <c r="L497" s="5"/>
      <c r="M497" s="5"/>
      <c r="N497" s="5"/>
      <c r="O497" s="5"/>
      <c r="P497" s="5"/>
      <c r="Q497" s="5"/>
      <c r="R497" s="5"/>
      <c r="S497" s="5"/>
      <c r="T497" s="5"/>
      <c r="U497" s="5"/>
      <c r="V497" s="5"/>
      <c r="W497" s="5"/>
      <c r="X497" s="5"/>
      <c r="Y497" s="5"/>
      <c r="Z497" s="5"/>
    </row>
    <row r="498" spans="1:26" ht="13.5" customHeight="1">
      <c r="A498" s="153" t="s">
        <v>42</v>
      </c>
      <c r="B498" s="171" t="s">
        <v>835</v>
      </c>
      <c r="C498" s="153" t="s">
        <v>836</v>
      </c>
      <c r="D498" s="155" t="s">
        <v>28</v>
      </c>
      <c r="E498" s="155" t="s">
        <v>29</v>
      </c>
      <c r="F498" s="155" t="s">
        <v>30</v>
      </c>
      <c r="G498" s="5"/>
      <c r="H498" s="5"/>
      <c r="I498" s="5"/>
      <c r="J498" s="5"/>
      <c r="K498" s="5"/>
      <c r="L498" s="5"/>
      <c r="M498" s="5"/>
      <c r="N498" s="5"/>
      <c r="O498" s="5"/>
      <c r="P498" s="5"/>
      <c r="Q498" s="5"/>
      <c r="R498" s="5"/>
      <c r="S498" s="5"/>
      <c r="T498" s="5"/>
      <c r="U498" s="5"/>
      <c r="V498" s="5"/>
      <c r="W498" s="5"/>
      <c r="X498" s="5"/>
      <c r="Y498" s="5"/>
      <c r="Z498" s="5"/>
    </row>
    <row r="499" spans="1:26" ht="13.5" customHeight="1">
      <c r="A499" s="153" t="s">
        <v>42</v>
      </c>
      <c r="B499" s="171" t="s">
        <v>837</v>
      </c>
      <c r="C499" s="153" t="s">
        <v>817</v>
      </c>
      <c r="D499" s="155" t="s">
        <v>28</v>
      </c>
      <c r="E499" s="155" t="s">
        <v>29</v>
      </c>
      <c r="F499" s="155" t="s">
        <v>30</v>
      </c>
      <c r="G499" s="5"/>
      <c r="H499" s="5"/>
      <c r="I499" s="5"/>
      <c r="J499" s="5"/>
      <c r="K499" s="5"/>
      <c r="L499" s="5"/>
      <c r="M499" s="5"/>
      <c r="N499" s="5"/>
      <c r="O499" s="5"/>
      <c r="P499" s="5"/>
      <c r="Q499" s="5"/>
      <c r="R499" s="5"/>
      <c r="S499" s="5"/>
      <c r="T499" s="5"/>
      <c r="U499" s="5"/>
      <c r="V499" s="5"/>
      <c r="W499" s="5"/>
      <c r="X499" s="5"/>
      <c r="Y499" s="5"/>
      <c r="Z499" s="5"/>
    </row>
    <row r="500" spans="1:26" ht="13.5" customHeight="1">
      <c r="A500" s="153" t="s">
        <v>48</v>
      </c>
      <c r="B500" s="171" t="s">
        <v>838</v>
      </c>
      <c r="C500" s="153" t="s">
        <v>817</v>
      </c>
      <c r="D500" s="155" t="s">
        <v>28</v>
      </c>
      <c r="E500" s="155" t="s">
        <v>29</v>
      </c>
      <c r="F500" s="155" t="s">
        <v>69</v>
      </c>
      <c r="G500" s="5"/>
      <c r="H500" s="5"/>
      <c r="I500" s="5"/>
      <c r="J500" s="5"/>
      <c r="K500" s="5"/>
      <c r="L500" s="5"/>
      <c r="M500" s="5"/>
      <c r="N500" s="5"/>
      <c r="O500" s="5"/>
      <c r="P500" s="5"/>
      <c r="Q500" s="5"/>
      <c r="R500" s="5"/>
      <c r="S500" s="5"/>
      <c r="T500" s="5"/>
      <c r="U500" s="5"/>
      <c r="V500" s="5"/>
      <c r="W500" s="5"/>
      <c r="X500" s="5"/>
      <c r="Y500" s="5"/>
      <c r="Z500" s="5"/>
    </row>
    <row r="501" spans="1:26" ht="13.5" customHeight="1">
      <c r="A501" s="153" t="s">
        <v>48</v>
      </c>
      <c r="B501" s="171" t="s">
        <v>839</v>
      </c>
      <c r="C501" s="153" t="s">
        <v>840</v>
      </c>
      <c r="D501" s="155" t="s">
        <v>28</v>
      </c>
      <c r="E501" s="155" t="s">
        <v>29</v>
      </c>
      <c r="F501" s="155" t="s">
        <v>30</v>
      </c>
      <c r="G501" s="5"/>
      <c r="H501" s="5"/>
      <c r="I501" s="5"/>
      <c r="J501" s="5"/>
      <c r="K501" s="5"/>
      <c r="L501" s="5"/>
      <c r="M501" s="5"/>
      <c r="N501" s="5"/>
      <c r="O501" s="5"/>
      <c r="P501" s="5"/>
      <c r="Q501" s="5"/>
      <c r="R501" s="5"/>
      <c r="S501" s="5"/>
      <c r="T501" s="5"/>
      <c r="U501" s="5"/>
      <c r="V501" s="5"/>
      <c r="W501" s="5"/>
      <c r="X501" s="5"/>
      <c r="Y501" s="5"/>
      <c r="Z501" s="5"/>
    </row>
    <row r="502" spans="1:26" ht="13.5" customHeight="1">
      <c r="A502" s="153" t="s">
        <v>48</v>
      </c>
      <c r="B502" s="171" t="s">
        <v>841</v>
      </c>
      <c r="C502" s="153" t="s">
        <v>842</v>
      </c>
      <c r="D502" s="155" t="s">
        <v>39</v>
      </c>
      <c r="E502" s="155" t="s">
        <v>29</v>
      </c>
      <c r="F502" s="155" t="s">
        <v>69</v>
      </c>
      <c r="G502" s="5"/>
      <c r="H502" s="5"/>
      <c r="I502" s="5"/>
      <c r="J502" s="5"/>
      <c r="K502" s="5"/>
      <c r="L502" s="5"/>
      <c r="M502" s="5"/>
      <c r="N502" s="5"/>
      <c r="O502" s="5"/>
      <c r="P502" s="5"/>
      <c r="Q502" s="5"/>
      <c r="R502" s="5"/>
      <c r="S502" s="5"/>
      <c r="T502" s="5"/>
      <c r="U502" s="5"/>
      <c r="V502" s="5"/>
      <c r="W502" s="5"/>
      <c r="X502" s="5"/>
      <c r="Y502" s="5"/>
      <c r="Z502" s="5"/>
    </row>
    <row r="503" spans="1:26" ht="13.5" customHeight="1">
      <c r="A503" s="153" t="s">
        <v>48</v>
      </c>
      <c r="B503" s="171" t="s">
        <v>843</v>
      </c>
      <c r="C503" s="153" t="s">
        <v>817</v>
      </c>
      <c r="D503" s="155" t="s">
        <v>28</v>
      </c>
      <c r="E503" s="155" t="s">
        <v>40</v>
      </c>
      <c r="F503" s="155" t="s">
        <v>30</v>
      </c>
      <c r="G503" s="5"/>
      <c r="H503" s="5"/>
      <c r="I503" s="5"/>
      <c r="J503" s="5"/>
      <c r="K503" s="5"/>
      <c r="L503" s="5"/>
      <c r="M503" s="5"/>
      <c r="N503" s="5"/>
      <c r="O503" s="5"/>
      <c r="P503" s="5"/>
      <c r="Q503" s="5"/>
      <c r="R503" s="5"/>
      <c r="S503" s="5"/>
      <c r="T503" s="5"/>
      <c r="U503" s="5"/>
      <c r="V503" s="5"/>
      <c r="W503" s="5"/>
      <c r="X503" s="5"/>
      <c r="Y503" s="5"/>
      <c r="Z503" s="5"/>
    </row>
    <row r="504" spans="1:26" ht="13.5" customHeight="1">
      <c r="A504" s="153" t="s">
        <v>48</v>
      </c>
      <c r="B504" s="171" t="s">
        <v>844</v>
      </c>
      <c r="C504" s="153" t="s">
        <v>845</v>
      </c>
      <c r="D504" s="155" t="s">
        <v>28</v>
      </c>
      <c r="E504" s="155" t="s">
        <v>40</v>
      </c>
      <c r="F504" s="155" t="s">
        <v>30</v>
      </c>
      <c r="G504" s="5"/>
      <c r="H504" s="5"/>
      <c r="I504" s="5"/>
      <c r="J504" s="5"/>
      <c r="K504" s="5"/>
      <c r="L504" s="5"/>
      <c r="M504" s="5"/>
      <c r="N504" s="5"/>
      <c r="O504" s="5"/>
      <c r="P504" s="5"/>
      <c r="Q504" s="5"/>
      <c r="R504" s="5"/>
      <c r="S504" s="5"/>
      <c r="T504" s="5"/>
      <c r="U504" s="5"/>
      <c r="V504" s="5"/>
      <c r="W504" s="5"/>
      <c r="X504" s="5"/>
      <c r="Y504" s="5"/>
      <c r="Z504" s="5"/>
    </row>
    <row r="505" spans="1:26" ht="13.5" customHeight="1">
      <c r="A505" s="153" t="s">
        <v>48</v>
      </c>
      <c r="B505" s="171" t="s">
        <v>846</v>
      </c>
      <c r="C505" s="153" t="s">
        <v>817</v>
      </c>
      <c r="D505" s="155" t="s">
        <v>28</v>
      </c>
      <c r="E505" s="155" t="s">
        <v>483</v>
      </c>
      <c r="F505" s="155" t="s">
        <v>30</v>
      </c>
      <c r="G505" s="5"/>
      <c r="H505" s="5"/>
      <c r="I505" s="5"/>
      <c r="J505" s="5"/>
      <c r="K505" s="5"/>
      <c r="L505" s="5"/>
      <c r="M505" s="5"/>
      <c r="N505" s="5"/>
      <c r="O505" s="5"/>
      <c r="P505" s="5"/>
      <c r="Q505" s="5"/>
      <c r="R505" s="5"/>
      <c r="S505" s="5"/>
      <c r="T505" s="5"/>
      <c r="U505" s="5"/>
      <c r="V505" s="5"/>
      <c r="W505" s="5"/>
      <c r="X505" s="5"/>
      <c r="Y505" s="5"/>
      <c r="Z505" s="5"/>
    </row>
    <row r="506" spans="1:26" ht="13.5" customHeight="1">
      <c r="A506" s="153" t="s">
        <v>48</v>
      </c>
      <c r="B506" s="171" t="s">
        <v>847</v>
      </c>
      <c r="C506" s="153" t="s">
        <v>800</v>
      </c>
      <c r="D506" s="155" t="s">
        <v>28</v>
      </c>
      <c r="E506" s="155" t="s">
        <v>40</v>
      </c>
      <c r="F506" s="155" t="s">
        <v>30</v>
      </c>
      <c r="G506" s="5"/>
      <c r="H506" s="5"/>
      <c r="I506" s="5"/>
      <c r="J506" s="5"/>
      <c r="K506" s="5"/>
      <c r="L506" s="5"/>
      <c r="M506" s="5"/>
      <c r="N506" s="5"/>
      <c r="O506" s="5"/>
      <c r="P506" s="5"/>
      <c r="Q506" s="5"/>
      <c r="R506" s="5"/>
      <c r="S506" s="5"/>
      <c r="T506" s="5"/>
      <c r="U506" s="5"/>
      <c r="V506" s="5"/>
      <c r="W506" s="5"/>
      <c r="X506" s="5"/>
      <c r="Y506" s="5"/>
      <c r="Z506" s="5"/>
    </row>
    <row r="507" spans="1:26" ht="13.5" customHeight="1">
      <c r="A507" s="153" t="s">
        <v>48</v>
      </c>
      <c r="B507" s="171" t="s">
        <v>848</v>
      </c>
      <c r="C507" s="153" t="s">
        <v>800</v>
      </c>
      <c r="D507" s="155" t="s">
        <v>28</v>
      </c>
      <c r="E507" s="155" t="s">
        <v>40</v>
      </c>
      <c r="F507" s="155" t="s">
        <v>30</v>
      </c>
      <c r="G507" s="5"/>
      <c r="H507" s="5"/>
      <c r="I507" s="5"/>
      <c r="J507" s="5"/>
      <c r="K507" s="5"/>
      <c r="L507" s="5"/>
      <c r="M507" s="5"/>
      <c r="N507" s="5"/>
      <c r="O507" s="5"/>
      <c r="P507" s="5"/>
      <c r="Q507" s="5"/>
      <c r="R507" s="5"/>
      <c r="S507" s="5"/>
      <c r="T507" s="5"/>
      <c r="U507" s="5"/>
      <c r="V507" s="5"/>
      <c r="W507" s="5"/>
      <c r="X507" s="5"/>
      <c r="Y507" s="5"/>
      <c r="Z507" s="5"/>
    </row>
    <row r="508" spans="1:26" ht="13.5" customHeight="1">
      <c r="A508" s="153" t="s">
        <v>48</v>
      </c>
      <c r="B508" s="171" t="s">
        <v>818</v>
      </c>
      <c r="C508" s="153" t="s">
        <v>800</v>
      </c>
      <c r="D508" s="155" t="s">
        <v>39</v>
      </c>
      <c r="E508" s="155" t="s">
        <v>40</v>
      </c>
      <c r="F508" s="155" t="s">
        <v>30</v>
      </c>
      <c r="G508" s="5"/>
      <c r="H508" s="5"/>
      <c r="I508" s="5"/>
      <c r="J508" s="5"/>
      <c r="K508" s="5"/>
      <c r="L508" s="5"/>
      <c r="M508" s="5"/>
      <c r="N508" s="5"/>
      <c r="O508" s="5"/>
      <c r="P508" s="5"/>
      <c r="Q508" s="5"/>
      <c r="R508" s="5"/>
      <c r="S508" s="5"/>
      <c r="T508" s="5"/>
      <c r="U508" s="5"/>
      <c r="V508" s="5"/>
      <c r="W508" s="5"/>
      <c r="X508" s="5"/>
      <c r="Y508" s="5"/>
      <c r="Z508" s="5"/>
    </row>
    <row r="509" spans="1:26" ht="13.5" customHeight="1">
      <c r="A509" s="153" t="s">
        <v>48</v>
      </c>
      <c r="B509" s="171" t="s">
        <v>819</v>
      </c>
      <c r="C509" s="153" t="s">
        <v>820</v>
      </c>
      <c r="D509" s="155" t="s">
        <v>151</v>
      </c>
      <c r="E509" s="155" t="s">
        <v>37</v>
      </c>
      <c r="F509" s="155" t="s">
        <v>30</v>
      </c>
      <c r="G509" s="5"/>
      <c r="H509" s="5"/>
      <c r="I509" s="5"/>
      <c r="J509" s="5"/>
      <c r="K509" s="5"/>
      <c r="L509" s="5"/>
      <c r="M509" s="5"/>
      <c r="N509" s="5"/>
      <c r="O509" s="5"/>
      <c r="P509" s="5"/>
      <c r="Q509" s="5"/>
      <c r="R509" s="5"/>
      <c r="S509" s="5"/>
      <c r="T509" s="5"/>
      <c r="U509" s="5"/>
      <c r="V509" s="5"/>
      <c r="W509" s="5"/>
      <c r="X509" s="5"/>
      <c r="Y509" s="5"/>
      <c r="Z509" s="5"/>
    </row>
    <row r="510" spans="1:26" ht="13.5" customHeight="1">
      <c r="A510" s="153" t="s">
        <v>48</v>
      </c>
      <c r="B510" s="171" t="s">
        <v>849</v>
      </c>
      <c r="C510" s="153" t="s">
        <v>817</v>
      </c>
      <c r="D510" s="155" t="s">
        <v>39</v>
      </c>
      <c r="E510" s="155" t="s">
        <v>40</v>
      </c>
      <c r="F510" s="155" t="s">
        <v>30</v>
      </c>
      <c r="G510" s="5"/>
      <c r="H510" s="5"/>
      <c r="I510" s="5"/>
      <c r="J510" s="5"/>
      <c r="K510" s="5"/>
      <c r="L510" s="5"/>
      <c r="M510" s="5"/>
      <c r="N510" s="5"/>
      <c r="O510" s="5"/>
      <c r="P510" s="5"/>
      <c r="Q510" s="5"/>
      <c r="R510" s="5"/>
      <c r="S510" s="5"/>
      <c r="T510" s="5"/>
      <c r="U510" s="5"/>
      <c r="V510" s="5"/>
      <c r="W510" s="5"/>
      <c r="X510" s="5"/>
      <c r="Y510" s="5"/>
      <c r="Z510" s="5"/>
    </row>
    <row r="511" spans="1:26" ht="13.5" customHeight="1">
      <c r="A511" s="153" t="s">
        <v>48</v>
      </c>
      <c r="B511" s="171" t="s">
        <v>850</v>
      </c>
      <c r="C511" s="153" t="s">
        <v>851</v>
      </c>
      <c r="D511" s="155" t="s">
        <v>28</v>
      </c>
      <c r="E511" s="155" t="s">
        <v>37</v>
      </c>
      <c r="F511" s="155" t="s">
        <v>30</v>
      </c>
      <c r="G511" s="5"/>
      <c r="H511" s="5"/>
      <c r="I511" s="5"/>
      <c r="J511" s="5"/>
      <c r="K511" s="5"/>
      <c r="L511" s="5"/>
      <c r="M511" s="5"/>
      <c r="N511" s="5"/>
      <c r="O511" s="5"/>
      <c r="P511" s="5"/>
      <c r="Q511" s="5"/>
      <c r="R511" s="5"/>
      <c r="S511" s="5"/>
      <c r="T511" s="5"/>
      <c r="U511" s="5"/>
      <c r="V511" s="5"/>
      <c r="W511" s="5"/>
      <c r="X511" s="5"/>
      <c r="Y511" s="5"/>
      <c r="Z511" s="5"/>
    </row>
    <row r="512" spans="1:26" ht="13.5" customHeight="1">
      <c r="A512" s="153" t="s">
        <v>48</v>
      </c>
      <c r="B512" s="171" t="s">
        <v>852</v>
      </c>
      <c r="C512" s="153" t="s">
        <v>853</v>
      </c>
      <c r="D512" s="155" t="s">
        <v>28</v>
      </c>
      <c r="E512" s="155" t="s">
        <v>37</v>
      </c>
      <c r="F512" s="155" t="s">
        <v>30</v>
      </c>
      <c r="G512" s="5"/>
      <c r="H512" s="5"/>
      <c r="I512" s="5"/>
      <c r="J512" s="5"/>
      <c r="K512" s="5"/>
      <c r="L512" s="5"/>
      <c r="M512" s="5"/>
      <c r="N512" s="5"/>
      <c r="O512" s="5"/>
      <c r="P512" s="5"/>
      <c r="Q512" s="5"/>
      <c r="R512" s="5"/>
      <c r="S512" s="5"/>
      <c r="T512" s="5"/>
      <c r="U512" s="5"/>
      <c r="V512" s="5"/>
      <c r="W512" s="5"/>
      <c r="X512" s="5"/>
      <c r="Y512" s="5"/>
      <c r="Z512" s="5"/>
    </row>
    <row r="513" spans="1:26" ht="13.5" customHeight="1">
      <c r="A513" s="170" t="s">
        <v>48</v>
      </c>
      <c r="B513" s="173" t="s">
        <v>854</v>
      </c>
      <c r="C513" s="153" t="s">
        <v>855</v>
      </c>
      <c r="D513" s="172" t="s">
        <v>151</v>
      </c>
      <c r="E513" s="172" t="s">
        <v>37</v>
      </c>
      <c r="F513" s="172" t="s">
        <v>30</v>
      </c>
      <c r="G513" s="5"/>
      <c r="H513" s="5"/>
      <c r="I513" s="5"/>
      <c r="J513" s="5"/>
      <c r="K513" s="5"/>
      <c r="L513" s="5"/>
      <c r="M513" s="5"/>
      <c r="N513" s="5"/>
      <c r="O513" s="5"/>
      <c r="P513" s="5"/>
      <c r="Q513" s="5"/>
      <c r="R513" s="5"/>
      <c r="S513" s="5"/>
      <c r="T513" s="5"/>
      <c r="U513" s="5"/>
      <c r="V513" s="5"/>
      <c r="W513" s="5"/>
      <c r="X513" s="5"/>
      <c r="Y513" s="5"/>
      <c r="Z513" s="5"/>
    </row>
    <row r="514" spans="1:26" ht="13.5" customHeight="1">
      <c r="A514" s="19"/>
      <c r="B514" s="21"/>
      <c r="C514" s="19"/>
      <c r="D514" s="22"/>
      <c r="E514" s="22"/>
      <c r="F514" s="27"/>
      <c r="G514" s="5"/>
      <c r="H514" s="5"/>
      <c r="I514" s="5"/>
      <c r="J514" s="5"/>
      <c r="K514" s="5"/>
      <c r="L514" s="5"/>
      <c r="M514" s="5"/>
      <c r="N514" s="5"/>
      <c r="O514" s="5"/>
      <c r="P514" s="5"/>
      <c r="Q514" s="5"/>
      <c r="R514" s="5"/>
      <c r="S514" s="5"/>
      <c r="T514" s="5"/>
      <c r="U514" s="5"/>
      <c r="V514" s="5"/>
      <c r="W514" s="5"/>
      <c r="X514" s="5"/>
      <c r="Y514" s="5"/>
      <c r="Z514" s="5"/>
    </row>
    <row r="515" spans="1:26" ht="13.5" customHeight="1">
      <c r="A515" s="75" t="s">
        <v>798</v>
      </c>
      <c r="B515" s="2044" t="s">
        <v>141</v>
      </c>
      <c r="C515" s="2041"/>
      <c r="D515" s="2041"/>
      <c r="E515" s="2041"/>
      <c r="F515" s="2042"/>
      <c r="G515" s="5"/>
      <c r="H515" s="5"/>
      <c r="I515" s="5"/>
      <c r="J515" s="5"/>
      <c r="K515" s="5"/>
      <c r="L515" s="5"/>
      <c r="M515" s="5"/>
      <c r="N515" s="5"/>
      <c r="O515" s="5"/>
      <c r="P515" s="5"/>
      <c r="Q515" s="5"/>
      <c r="R515" s="5"/>
      <c r="S515" s="5"/>
      <c r="T515" s="5"/>
      <c r="U515" s="5"/>
      <c r="V515" s="5"/>
      <c r="W515" s="5"/>
      <c r="X515" s="5"/>
      <c r="Y515" s="5"/>
      <c r="Z515" s="5"/>
    </row>
    <row r="516" spans="1:26" ht="13.5" customHeight="1">
      <c r="A516" s="75" t="s">
        <v>18</v>
      </c>
      <c r="B516" s="2045" t="s">
        <v>856</v>
      </c>
      <c r="C516" s="2041"/>
      <c r="D516" s="2041"/>
      <c r="E516" s="2041"/>
      <c r="F516" s="2042"/>
      <c r="G516" s="5"/>
      <c r="H516" s="5"/>
      <c r="I516" s="5"/>
      <c r="J516" s="5"/>
      <c r="K516" s="5"/>
      <c r="L516" s="5"/>
      <c r="M516" s="5"/>
      <c r="N516" s="5"/>
      <c r="O516" s="5"/>
      <c r="P516" s="5"/>
      <c r="Q516" s="5"/>
      <c r="R516" s="5"/>
      <c r="S516" s="5"/>
      <c r="T516" s="5"/>
      <c r="U516" s="5"/>
      <c r="V516" s="5"/>
      <c r="W516" s="5"/>
      <c r="X516" s="5"/>
      <c r="Y516" s="5"/>
      <c r="Z516" s="5"/>
    </row>
    <row r="517" spans="1:26" ht="13.5" customHeight="1">
      <c r="A517" s="75" t="s">
        <v>20</v>
      </c>
      <c r="B517" s="123" t="s">
        <v>3</v>
      </c>
      <c r="C517" s="75" t="s">
        <v>21</v>
      </c>
      <c r="D517" s="124" t="s">
        <v>22</v>
      </c>
      <c r="E517" s="124" t="s">
        <v>23</v>
      </c>
      <c r="F517" s="177" t="s">
        <v>24</v>
      </c>
      <c r="G517" s="5"/>
      <c r="H517" s="5"/>
      <c r="I517" s="5"/>
      <c r="J517" s="5"/>
      <c r="K517" s="5"/>
      <c r="L517" s="5"/>
      <c r="M517" s="5"/>
      <c r="N517" s="5"/>
      <c r="O517" s="5"/>
      <c r="P517" s="5"/>
      <c r="Q517" s="5"/>
      <c r="R517" s="5"/>
      <c r="S517" s="5"/>
      <c r="T517" s="5"/>
      <c r="U517" s="5"/>
      <c r="V517" s="5"/>
      <c r="W517" s="5"/>
      <c r="X517" s="5"/>
      <c r="Y517" s="5"/>
      <c r="Z517" s="5"/>
    </row>
    <row r="518" spans="1:26" ht="13.5" customHeight="1">
      <c r="A518" s="67" t="s">
        <v>857</v>
      </c>
      <c r="B518" s="168" t="s">
        <v>858</v>
      </c>
      <c r="C518" s="67" t="s">
        <v>859</v>
      </c>
      <c r="D518" s="135" t="s">
        <v>628</v>
      </c>
      <c r="E518" s="135" t="s">
        <v>29</v>
      </c>
      <c r="F518" s="135" t="s">
        <v>30</v>
      </c>
      <c r="G518" s="5"/>
      <c r="H518" s="5"/>
      <c r="I518" s="5"/>
      <c r="J518" s="5"/>
      <c r="K518" s="5"/>
      <c r="L518" s="5"/>
      <c r="M518" s="5"/>
      <c r="N518" s="5"/>
      <c r="O518" s="5"/>
      <c r="P518" s="5"/>
      <c r="Q518" s="5"/>
      <c r="R518" s="5"/>
      <c r="S518" s="5"/>
      <c r="T518" s="5"/>
      <c r="U518" s="5"/>
      <c r="V518" s="5"/>
      <c r="W518" s="5"/>
      <c r="X518" s="5"/>
      <c r="Y518" s="5"/>
      <c r="Z518" s="5"/>
    </row>
    <row r="519" spans="1:26" ht="13.5" customHeight="1">
      <c r="A519" s="67" t="s">
        <v>857</v>
      </c>
      <c r="B519" s="168" t="s">
        <v>860</v>
      </c>
      <c r="C519" s="67" t="s">
        <v>861</v>
      </c>
      <c r="D519" s="135" t="s">
        <v>628</v>
      </c>
      <c r="E519" s="135" t="s">
        <v>29</v>
      </c>
      <c r="F519" s="135" t="s">
        <v>69</v>
      </c>
      <c r="G519" s="5"/>
      <c r="H519" s="5"/>
      <c r="I519" s="5"/>
      <c r="J519" s="5"/>
      <c r="K519" s="5"/>
      <c r="L519" s="5"/>
      <c r="M519" s="5"/>
      <c r="N519" s="5"/>
      <c r="O519" s="5"/>
      <c r="P519" s="5"/>
      <c r="Q519" s="5"/>
      <c r="R519" s="5"/>
      <c r="S519" s="5"/>
      <c r="T519" s="5"/>
      <c r="U519" s="5"/>
      <c r="V519" s="5"/>
      <c r="W519" s="5"/>
      <c r="X519" s="5"/>
      <c r="Y519" s="5"/>
      <c r="Z519" s="5"/>
    </row>
    <row r="520" spans="1:26" ht="13.5" customHeight="1">
      <c r="A520" s="67" t="s">
        <v>303</v>
      </c>
      <c r="B520" s="168" t="s">
        <v>862</v>
      </c>
      <c r="C520" s="67" t="s">
        <v>863</v>
      </c>
      <c r="D520" s="135" t="s">
        <v>628</v>
      </c>
      <c r="E520" s="135" t="s">
        <v>29</v>
      </c>
      <c r="F520" s="135" t="s">
        <v>30</v>
      </c>
      <c r="G520" s="5"/>
      <c r="H520" s="5"/>
      <c r="I520" s="5"/>
      <c r="J520" s="5"/>
      <c r="K520" s="5"/>
      <c r="L520" s="5"/>
      <c r="M520" s="5"/>
      <c r="N520" s="5"/>
      <c r="O520" s="5"/>
      <c r="P520" s="5"/>
      <c r="Q520" s="5"/>
      <c r="R520" s="5"/>
      <c r="S520" s="5"/>
      <c r="T520" s="5"/>
      <c r="U520" s="5"/>
      <c r="V520" s="5"/>
      <c r="W520" s="5"/>
      <c r="X520" s="5"/>
      <c r="Y520" s="5"/>
      <c r="Z520" s="5"/>
    </row>
    <row r="521" spans="1:26" ht="13.5" customHeight="1">
      <c r="A521" s="67" t="s">
        <v>420</v>
      </c>
      <c r="B521" s="168" t="s">
        <v>864</v>
      </c>
      <c r="C521" s="67" t="s">
        <v>865</v>
      </c>
      <c r="D521" s="135" t="s">
        <v>628</v>
      </c>
      <c r="E521" s="135" t="s">
        <v>29</v>
      </c>
      <c r="F521" s="135" t="s">
        <v>30</v>
      </c>
      <c r="G521" s="5"/>
      <c r="H521" s="5"/>
      <c r="I521" s="5"/>
      <c r="J521" s="5"/>
      <c r="K521" s="5"/>
      <c r="L521" s="5"/>
      <c r="M521" s="5"/>
      <c r="N521" s="5"/>
      <c r="O521" s="5"/>
      <c r="P521" s="5"/>
      <c r="Q521" s="5"/>
      <c r="R521" s="5"/>
      <c r="S521" s="5"/>
      <c r="T521" s="5"/>
      <c r="U521" s="5"/>
      <c r="V521" s="5"/>
      <c r="W521" s="5"/>
      <c r="X521" s="5"/>
      <c r="Y521" s="5"/>
      <c r="Z521" s="5"/>
    </row>
    <row r="522" spans="1:26" ht="13.5" customHeight="1">
      <c r="A522" s="67" t="s">
        <v>866</v>
      </c>
      <c r="B522" s="168" t="s">
        <v>867</v>
      </c>
      <c r="C522" s="67" t="s">
        <v>868</v>
      </c>
      <c r="D522" s="135" t="s">
        <v>628</v>
      </c>
      <c r="E522" s="135" t="s">
        <v>37</v>
      </c>
      <c r="F522" s="135" t="s">
        <v>30</v>
      </c>
      <c r="G522" s="5"/>
      <c r="H522" s="5"/>
      <c r="I522" s="5"/>
      <c r="J522" s="5"/>
      <c r="K522" s="5"/>
      <c r="L522" s="5"/>
      <c r="M522" s="5"/>
      <c r="N522" s="5"/>
      <c r="O522" s="5"/>
      <c r="P522" s="5"/>
      <c r="Q522" s="5"/>
      <c r="R522" s="5"/>
      <c r="S522" s="5"/>
      <c r="T522" s="5"/>
      <c r="U522" s="5"/>
      <c r="V522" s="5"/>
      <c r="W522" s="5"/>
      <c r="X522" s="5"/>
      <c r="Y522" s="5"/>
      <c r="Z522" s="5"/>
    </row>
    <row r="523" spans="1:26" ht="13.5" customHeight="1">
      <c r="A523" s="67" t="s">
        <v>869</v>
      </c>
      <c r="B523" s="136" t="s">
        <v>870</v>
      </c>
      <c r="C523" s="178" t="s">
        <v>871</v>
      </c>
      <c r="D523" s="135" t="s">
        <v>151</v>
      </c>
      <c r="E523" s="135" t="s">
        <v>37</v>
      </c>
      <c r="F523" s="135" t="s">
        <v>30</v>
      </c>
      <c r="G523" s="5"/>
      <c r="H523" s="5"/>
      <c r="I523" s="5"/>
      <c r="J523" s="5"/>
      <c r="K523" s="5"/>
      <c r="L523" s="5"/>
      <c r="M523" s="5"/>
      <c r="N523" s="5"/>
      <c r="O523" s="5"/>
      <c r="P523" s="5"/>
      <c r="Q523" s="5"/>
      <c r="R523" s="5"/>
      <c r="S523" s="5"/>
      <c r="T523" s="5"/>
      <c r="U523" s="5"/>
      <c r="V523" s="5"/>
      <c r="W523" s="5"/>
      <c r="X523" s="5"/>
      <c r="Y523" s="5"/>
      <c r="Z523" s="5"/>
    </row>
    <row r="524" spans="1:26" ht="13.5" customHeight="1">
      <c r="A524" s="67"/>
      <c r="B524" s="179"/>
      <c r="C524" s="180"/>
      <c r="D524" s="181"/>
      <c r="E524" s="181"/>
      <c r="F524" s="181"/>
      <c r="G524" s="5"/>
      <c r="H524" s="5"/>
      <c r="I524" s="5"/>
      <c r="J524" s="5"/>
      <c r="K524" s="5"/>
      <c r="L524" s="5"/>
      <c r="M524" s="5"/>
      <c r="N524" s="5"/>
      <c r="O524" s="5"/>
      <c r="P524" s="5"/>
      <c r="Q524" s="5"/>
      <c r="R524" s="5"/>
      <c r="S524" s="5"/>
      <c r="T524" s="5"/>
      <c r="U524" s="5"/>
      <c r="V524" s="5"/>
      <c r="W524" s="5"/>
      <c r="X524" s="5"/>
      <c r="Y524" s="5"/>
      <c r="Z524" s="5"/>
    </row>
    <row r="525" spans="1:26" ht="13.5" customHeight="1">
      <c r="A525" s="75" t="s">
        <v>18</v>
      </c>
      <c r="B525" s="2045" t="s">
        <v>872</v>
      </c>
      <c r="C525" s="2041"/>
      <c r="D525" s="2041"/>
      <c r="E525" s="2041"/>
      <c r="F525" s="2042"/>
      <c r="G525" s="5"/>
      <c r="H525" s="5"/>
      <c r="I525" s="5"/>
      <c r="J525" s="5"/>
      <c r="K525" s="5"/>
      <c r="L525" s="5"/>
      <c r="M525" s="5"/>
      <c r="N525" s="5"/>
      <c r="O525" s="5"/>
      <c r="P525" s="5"/>
      <c r="Q525" s="5"/>
      <c r="R525" s="5"/>
      <c r="S525" s="5"/>
      <c r="T525" s="5"/>
      <c r="U525" s="5"/>
      <c r="V525" s="5"/>
      <c r="W525" s="5"/>
      <c r="X525" s="5"/>
      <c r="Y525" s="5"/>
      <c r="Z525" s="5"/>
    </row>
    <row r="526" spans="1:26" ht="13.5" customHeight="1">
      <c r="A526" s="75" t="s">
        <v>20</v>
      </c>
      <c r="B526" s="123" t="s">
        <v>3</v>
      </c>
      <c r="C526" s="75" t="s">
        <v>21</v>
      </c>
      <c r="D526" s="124" t="s">
        <v>22</v>
      </c>
      <c r="E526" s="124" t="s">
        <v>23</v>
      </c>
      <c r="F526" s="177" t="s">
        <v>24</v>
      </c>
      <c r="G526" s="5"/>
      <c r="H526" s="5"/>
      <c r="I526" s="5"/>
      <c r="J526" s="5"/>
      <c r="K526" s="5"/>
      <c r="L526" s="5"/>
      <c r="M526" s="5"/>
      <c r="N526" s="5"/>
      <c r="O526" s="5"/>
      <c r="P526" s="5"/>
      <c r="Q526" s="5"/>
      <c r="R526" s="5"/>
      <c r="S526" s="5"/>
      <c r="T526" s="5"/>
      <c r="U526" s="5"/>
      <c r="V526" s="5"/>
      <c r="W526" s="5"/>
      <c r="X526" s="5"/>
      <c r="Y526" s="5"/>
      <c r="Z526" s="5"/>
    </row>
    <row r="527" spans="1:26" ht="13.5" customHeight="1">
      <c r="A527" s="67" t="s">
        <v>80</v>
      </c>
      <c r="B527" s="168" t="s">
        <v>873</v>
      </c>
      <c r="C527" s="67" t="s">
        <v>693</v>
      </c>
      <c r="D527" s="135" t="s">
        <v>628</v>
      </c>
      <c r="E527" s="135" t="s">
        <v>29</v>
      </c>
      <c r="F527" s="135" t="s">
        <v>69</v>
      </c>
      <c r="G527" s="5"/>
      <c r="H527" s="5"/>
      <c r="I527" s="5"/>
      <c r="J527" s="5"/>
      <c r="K527" s="5"/>
      <c r="L527" s="5"/>
      <c r="M527" s="5"/>
      <c r="N527" s="5"/>
      <c r="O527" s="5"/>
      <c r="P527" s="5"/>
      <c r="Q527" s="5"/>
      <c r="R527" s="5"/>
      <c r="S527" s="5"/>
      <c r="T527" s="5"/>
      <c r="U527" s="5"/>
      <c r="V527" s="5"/>
      <c r="W527" s="5"/>
      <c r="X527" s="5"/>
      <c r="Y527" s="5"/>
      <c r="Z527" s="5"/>
    </row>
    <row r="528" spans="1:26" ht="13.5" customHeight="1">
      <c r="A528" s="178" t="s">
        <v>874</v>
      </c>
      <c r="B528" s="136" t="s">
        <v>875</v>
      </c>
      <c r="C528" s="178" t="s">
        <v>876</v>
      </c>
      <c r="D528" s="135" t="s">
        <v>628</v>
      </c>
      <c r="E528" s="137" t="s">
        <v>29</v>
      </c>
      <c r="F528" s="137" t="s">
        <v>69</v>
      </c>
      <c r="G528" s="5"/>
      <c r="H528" s="5"/>
      <c r="I528" s="5"/>
      <c r="J528" s="5"/>
      <c r="K528" s="5"/>
      <c r="L528" s="5"/>
      <c r="M528" s="5"/>
      <c r="N528" s="5"/>
      <c r="O528" s="5"/>
      <c r="P528" s="5"/>
      <c r="Q528" s="5"/>
      <c r="R528" s="5"/>
      <c r="S528" s="5"/>
      <c r="T528" s="5"/>
      <c r="U528" s="5"/>
      <c r="V528" s="5"/>
      <c r="W528" s="5"/>
      <c r="X528" s="5"/>
      <c r="Y528" s="5"/>
      <c r="Z528" s="5"/>
    </row>
    <row r="529" spans="1:26" ht="13.5" customHeight="1">
      <c r="A529" s="67" t="s">
        <v>303</v>
      </c>
      <c r="B529" s="168" t="s">
        <v>877</v>
      </c>
      <c r="C529" s="67" t="s">
        <v>548</v>
      </c>
      <c r="D529" s="135" t="s">
        <v>878</v>
      </c>
      <c r="E529" s="135" t="s">
        <v>37</v>
      </c>
      <c r="F529" s="135" t="s">
        <v>30</v>
      </c>
      <c r="G529" s="5"/>
      <c r="H529" s="5"/>
      <c r="I529" s="5"/>
      <c r="J529" s="5"/>
      <c r="K529" s="5"/>
      <c r="L529" s="5"/>
      <c r="M529" s="5"/>
      <c r="N529" s="5"/>
      <c r="O529" s="5"/>
      <c r="P529" s="5"/>
      <c r="Q529" s="5"/>
      <c r="R529" s="5"/>
      <c r="S529" s="5"/>
      <c r="T529" s="5"/>
      <c r="U529" s="5"/>
      <c r="V529" s="5"/>
      <c r="W529" s="5"/>
      <c r="X529" s="5"/>
      <c r="Y529" s="5"/>
      <c r="Z529" s="5"/>
    </row>
    <row r="530" spans="1:26" ht="13.5" customHeight="1">
      <c r="A530" s="67" t="s">
        <v>303</v>
      </c>
      <c r="B530" s="168" t="s">
        <v>879</v>
      </c>
      <c r="C530" s="67" t="s">
        <v>861</v>
      </c>
      <c r="D530" s="135" t="s">
        <v>628</v>
      </c>
      <c r="E530" s="135" t="s">
        <v>29</v>
      </c>
      <c r="F530" s="135" t="s">
        <v>30</v>
      </c>
      <c r="G530" s="5"/>
      <c r="H530" s="5"/>
      <c r="I530" s="5"/>
      <c r="J530" s="5"/>
      <c r="K530" s="5"/>
      <c r="L530" s="5"/>
      <c r="M530" s="5"/>
      <c r="N530" s="5"/>
      <c r="O530" s="5"/>
      <c r="P530" s="5"/>
      <c r="Q530" s="5"/>
      <c r="R530" s="5"/>
      <c r="S530" s="5"/>
      <c r="T530" s="5"/>
      <c r="U530" s="5"/>
      <c r="V530" s="5"/>
      <c r="W530" s="5"/>
      <c r="X530" s="5"/>
      <c r="Y530" s="5"/>
      <c r="Z530" s="5"/>
    </row>
    <row r="531" spans="1:26" ht="13.5" customHeight="1">
      <c r="A531" s="67" t="s">
        <v>42</v>
      </c>
      <c r="B531" s="168" t="s">
        <v>880</v>
      </c>
      <c r="C531" s="67" t="s">
        <v>861</v>
      </c>
      <c r="D531" s="135" t="s">
        <v>628</v>
      </c>
      <c r="E531" s="135" t="s">
        <v>29</v>
      </c>
      <c r="F531" s="135" t="s">
        <v>30</v>
      </c>
      <c r="G531" s="5"/>
      <c r="H531" s="5"/>
      <c r="I531" s="5"/>
      <c r="J531" s="5"/>
      <c r="K531" s="5"/>
      <c r="L531" s="5"/>
      <c r="M531" s="5"/>
      <c r="N531" s="5"/>
      <c r="O531" s="5"/>
      <c r="P531" s="5"/>
      <c r="Q531" s="5"/>
      <c r="R531" s="5"/>
      <c r="S531" s="5"/>
      <c r="T531" s="5"/>
      <c r="U531" s="5"/>
      <c r="V531" s="5"/>
      <c r="W531" s="5"/>
      <c r="X531" s="5"/>
      <c r="Y531" s="5"/>
      <c r="Z531" s="5"/>
    </row>
    <row r="532" spans="1:26" ht="13.5" customHeight="1">
      <c r="A532" s="67" t="s">
        <v>768</v>
      </c>
      <c r="B532" s="168" t="s">
        <v>881</v>
      </c>
      <c r="C532" s="67" t="s">
        <v>882</v>
      </c>
      <c r="D532" s="135" t="s">
        <v>628</v>
      </c>
      <c r="E532" s="135" t="s">
        <v>29</v>
      </c>
      <c r="F532" s="135" t="s">
        <v>69</v>
      </c>
      <c r="G532" s="5"/>
      <c r="H532" s="5"/>
      <c r="I532" s="5"/>
      <c r="J532" s="5"/>
      <c r="K532" s="5"/>
      <c r="L532" s="5"/>
      <c r="M532" s="5"/>
      <c r="N532" s="5"/>
      <c r="O532" s="5"/>
      <c r="P532" s="5"/>
      <c r="Q532" s="5"/>
      <c r="R532" s="5"/>
      <c r="S532" s="5"/>
      <c r="T532" s="5"/>
      <c r="U532" s="5"/>
      <c r="V532" s="5"/>
      <c r="W532" s="5"/>
      <c r="X532" s="5"/>
      <c r="Y532" s="5"/>
      <c r="Z532" s="5"/>
    </row>
    <row r="533" spans="1:26" ht="13.5" customHeight="1">
      <c r="A533" s="67"/>
      <c r="B533" s="179"/>
      <c r="C533" s="180"/>
      <c r="D533" s="181"/>
      <c r="E533" s="181"/>
      <c r="F533" s="135"/>
      <c r="G533" s="5"/>
      <c r="H533" s="5"/>
      <c r="I533" s="5"/>
      <c r="J533" s="5"/>
      <c r="K533" s="5"/>
      <c r="L533" s="5"/>
      <c r="M533" s="5"/>
      <c r="N533" s="5"/>
      <c r="O533" s="5"/>
      <c r="P533" s="5"/>
      <c r="Q533" s="5"/>
      <c r="R533" s="5"/>
      <c r="S533" s="5"/>
      <c r="T533" s="5"/>
      <c r="U533" s="5"/>
      <c r="V533" s="5"/>
      <c r="W533" s="5"/>
      <c r="X533" s="5"/>
      <c r="Y533" s="5"/>
      <c r="Z533" s="5"/>
    </row>
    <row r="534" spans="1:26" ht="13.5" customHeight="1">
      <c r="A534" s="75" t="s">
        <v>18</v>
      </c>
      <c r="B534" s="2045" t="s">
        <v>524</v>
      </c>
      <c r="C534" s="2041"/>
      <c r="D534" s="2041"/>
      <c r="E534" s="2041"/>
      <c r="F534" s="2042"/>
      <c r="G534" s="5"/>
      <c r="H534" s="5"/>
      <c r="I534" s="5"/>
      <c r="J534" s="5"/>
      <c r="K534" s="5"/>
      <c r="L534" s="5"/>
      <c r="M534" s="5"/>
      <c r="N534" s="5"/>
      <c r="O534" s="5"/>
      <c r="P534" s="5"/>
      <c r="Q534" s="5"/>
      <c r="R534" s="5"/>
      <c r="S534" s="5"/>
      <c r="T534" s="5"/>
      <c r="U534" s="5"/>
      <c r="V534" s="5"/>
      <c r="W534" s="5"/>
      <c r="X534" s="5"/>
      <c r="Y534" s="5"/>
      <c r="Z534" s="5"/>
    </row>
    <row r="535" spans="1:26" ht="13.5" customHeight="1">
      <c r="A535" s="75" t="s">
        <v>20</v>
      </c>
      <c r="B535" s="123" t="s">
        <v>3</v>
      </c>
      <c r="C535" s="75" t="s">
        <v>21</v>
      </c>
      <c r="D535" s="124" t="s">
        <v>22</v>
      </c>
      <c r="E535" s="124" t="s">
        <v>23</v>
      </c>
      <c r="F535" s="177" t="s">
        <v>24</v>
      </c>
      <c r="G535" s="5"/>
      <c r="H535" s="5"/>
      <c r="I535" s="5"/>
      <c r="J535" s="5"/>
      <c r="K535" s="5"/>
      <c r="L535" s="5"/>
      <c r="M535" s="5"/>
      <c r="N535" s="5"/>
      <c r="O535" s="5"/>
      <c r="P535" s="5"/>
      <c r="Q535" s="5"/>
      <c r="R535" s="5"/>
      <c r="S535" s="5"/>
      <c r="T535" s="5"/>
      <c r="U535" s="5"/>
      <c r="V535" s="5"/>
      <c r="W535" s="5"/>
      <c r="X535" s="5"/>
      <c r="Y535" s="5"/>
      <c r="Z535" s="5"/>
    </row>
    <row r="536" spans="1:26" ht="13.5" customHeight="1">
      <c r="A536" s="66" t="s">
        <v>866</v>
      </c>
      <c r="B536" s="168" t="s">
        <v>883</v>
      </c>
      <c r="C536" s="67" t="s">
        <v>667</v>
      </c>
      <c r="D536" s="135" t="s">
        <v>628</v>
      </c>
      <c r="E536" s="135" t="s">
        <v>29</v>
      </c>
      <c r="F536" s="135" t="s">
        <v>30</v>
      </c>
      <c r="G536" s="5"/>
      <c r="H536" s="5"/>
      <c r="I536" s="5"/>
      <c r="J536" s="5"/>
      <c r="K536" s="5"/>
      <c r="L536" s="5"/>
      <c r="M536" s="5"/>
      <c r="N536" s="5"/>
      <c r="O536" s="5"/>
      <c r="P536" s="5"/>
      <c r="Q536" s="5"/>
      <c r="R536" s="5"/>
      <c r="S536" s="5"/>
      <c r="T536" s="5"/>
      <c r="U536" s="5"/>
      <c r="V536" s="5"/>
      <c r="W536" s="5"/>
      <c r="X536" s="5"/>
      <c r="Y536" s="5"/>
      <c r="Z536" s="5"/>
    </row>
    <row r="537" spans="1:26" ht="13.5" customHeight="1">
      <c r="A537" s="66" t="s">
        <v>857</v>
      </c>
      <c r="B537" s="168" t="s">
        <v>884</v>
      </c>
      <c r="C537" s="67" t="s">
        <v>496</v>
      </c>
      <c r="D537" s="135" t="s">
        <v>628</v>
      </c>
      <c r="E537" s="135" t="s">
        <v>29</v>
      </c>
      <c r="F537" s="135" t="s">
        <v>69</v>
      </c>
      <c r="G537" s="5"/>
      <c r="H537" s="5"/>
      <c r="I537" s="5"/>
      <c r="J537" s="5"/>
      <c r="K537" s="5"/>
      <c r="L537" s="5"/>
      <c r="M537" s="5"/>
      <c r="N537" s="5"/>
      <c r="O537" s="5"/>
      <c r="P537" s="5"/>
      <c r="Q537" s="5"/>
      <c r="R537" s="5"/>
      <c r="S537" s="5"/>
      <c r="T537" s="5"/>
      <c r="U537" s="5"/>
      <c r="V537" s="5"/>
      <c r="W537" s="5"/>
      <c r="X537" s="5"/>
      <c r="Y537" s="5"/>
      <c r="Z537" s="5"/>
    </row>
    <row r="538" spans="1:26" ht="13.5" customHeight="1">
      <c r="A538" s="66" t="s">
        <v>857</v>
      </c>
      <c r="B538" s="136" t="s">
        <v>885</v>
      </c>
      <c r="C538" s="178" t="s">
        <v>876</v>
      </c>
      <c r="D538" s="135" t="s">
        <v>628</v>
      </c>
      <c r="E538" s="137" t="s">
        <v>29</v>
      </c>
      <c r="F538" s="137" t="s">
        <v>69</v>
      </c>
      <c r="G538" s="5"/>
      <c r="H538" s="5"/>
      <c r="I538" s="5"/>
      <c r="J538" s="5"/>
      <c r="K538" s="5"/>
      <c r="L538" s="5"/>
      <c r="M538" s="5"/>
      <c r="N538" s="5"/>
      <c r="O538" s="5"/>
      <c r="P538" s="5"/>
      <c r="Q538" s="5"/>
      <c r="R538" s="5"/>
      <c r="S538" s="5"/>
      <c r="T538" s="5"/>
      <c r="U538" s="5"/>
      <c r="V538" s="5"/>
      <c r="W538" s="5"/>
      <c r="X538" s="5"/>
      <c r="Y538" s="5"/>
      <c r="Z538" s="5"/>
    </row>
    <row r="539" spans="1:26" ht="13.5" customHeight="1">
      <c r="A539" s="184" t="s">
        <v>303</v>
      </c>
      <c r="B539" s="168" t="s">
        <v>886</v>
      </c>
      <c r="C539" s="67" t="s">
        <v>887</v>
      </c>
      <c r="D539" s="135" t="s">
        <v>628</v>
      </c>
      <c r="E539" s="135" t="s">
        <v>29</v>
      </c>
      <c r="F539" s="137" t="s">
        <v>69</v>
      </c>
      <c r="G539" s="5"/>
      <c r="H539" s="5"/>
      <c r="I539" s="5"/>
      <c r="J539" s="5"/>
      <c r="K539" s="5"/>
      <c r="L539" s="5"/>
      <c r="M539" s="5"/>
      <c r="N539" s="5"/>
      <c r="O539" s="5"/>
      <c r="P539" s="5"/>
      <c r="Q539" s="5"/>
      <c r="R539" s="5"/>
      <c r="S539" s="5"/>
      <c r="T539" s="5"/>
      <c r="U539" s="5"/>
      <c r="V539" s="5"/>
      <c r="W539" s="5"/>
      <c r="X539" s="5"/>
      <c r="Y539" s="5"/>
      <c r="Z539" s="5"/>
    </row>
    <row r="540" spans="1:26" ht="13.5" customHeight="1">
      <c r="A540" s="67" t="s">
        <v>303</v>
      </c>
      <c r="B540" s="168" t="s">
        <v>888</v>
      </c>
      <c r="C540" s="67" t="s">
        <v>887</v>
      </c>
      <c r="D540" s="135" t="s">
        <v>628</v>
      </c>
      <c r="E540" s="135" t="s">
        <v>29</v>
      </c>
      <c r="F540" s="135" t="s">
        <v>30</v>
      </c>
      <c r="G540" s="5"/>
      <c r="H540" s="5"/>
      <c r="I540" s="5"/>
      <c r="J540" s="5"/>
      <c r="K540" s="5"/>
      <c r="L540" s="5"/>
      <c r="M540" s="5"/>
      <c r="N540" s="5"/>
      <c r="O540" s="5"/>
      <c r="P540" s="5"/>
      <c r="Q540" s="5"/>
      <c r="R540" s="5"/>
      <c r="S540" s="5"/>
      <c r="T540" s="5"/>
      <c r="U540" s="5"/>
      <c r="V540" s="5"/>
      <c r="W540" s="5"/>
      <c r="X540" s="5"/>
      <c r="Y540" s="5"/>
      <c r="Z540" s="5"/>
    </row>
    <row r="541" spans="1:26" ht="13.5" customHeight="1">
      <c r="A541" s="67" t="s">
        <v>303</v>
      </c>
      <c r="B541" s="168" t="s">
        <v>889</v>
      </c>
      <c r="C541" s="67" t="s">
        <v>887</v>
      </c>
      <c r="D541" s="137" t="s">
        <v>890</v>
      </c>
      <c r="E541" s="135" t="s">
        <v>29</v>
      </c>
      <c r="F541" s="135" t="s">
        <v>30</v>
      </c>
      <c r="G541" s="5"/>
      <c r="H541" s="5"/>
      <c r="I541" s="5"/>
      <c r="J541" s="5"/>
      <c r="K541" s="5"/>
      <c r="L541" s="5"/>
      <c r="M541" s="5"/>
      <c r="N541" s="5"/>
      <c r="O541" s="5"/>
      <c r="P541" s="5"/>
      <c r="Q541" s="5"/>
      <c r="R541" s="5"/>
      <c r="S541" s="5"/>
      <c r="T541" s="5"/>
      <c r="U541" s="5"/>
      <c r="V541" s="5"/>
      <c r="W541" s="5"/>
      <c r="X541" s="5"/>
      <c r="Y541" s="5"/>
      <c r="Z541" s="5"/>
    </row>
    <row r="542" spans="1:26" ht="13.5" customHeight="1">
      <c r="A542" s="67" t="s">
        <v>303</v>
      </c>
      <c r="B542" s="168" t="s">
        <v>891</v>
      </c>
      <c r="C542" s="67" t="s">
        <v>887</v>
      </c>
      <c r="D542" s="135" t="s">
        <v>628</v>
      </c>
      <c r="E542" s="135" t="s">
        <v>29</v>
      </c>
      <c r="F542" s="135" t="s">
        <v>30</v>
      </c>
      <c r="G542" s="5"/>
      <c r="H542" s="5"/>
      <c r="I542" s="5"/>
      <c r="J542" s="5"/>
      <c r="K542" s="5"/>
      <c r="L542" s="5"/>
      <c r="M542" s="5"/>
      <c r="N542" s="5"/>
      <c r="O542" s="5"/>
      <c r="P542" s="5"/>
      <c r="Q542" s="5"/>
      <c r="R542" s="5"/>
      <c r="S542" s="5"/>
      <c r="T542" s="5"/>
      <c r="U542" s="5"/>
      <c r="V542" s="5"/>
      <c r="W542" s="5"/>
      <c r="X542" s="5"/>
      <c r="Y542" s="5"/>
      <c r="Z542" s="5"/>
    </row>
    <row r="543" spans="1:26" ht="13.5" customHeight="1">
      <c r="A543" s="19"/>
      <c r="B543" s="21"/>
      <c r="C543" s="19"/>
      <c r="D543" s="22"/>
      <c r="E543" s="22"/>
      <c r="F543" s="22"/>
      <c r="G543" s="5"/>
      <c r="H543" s="5"/>
      <c r="I543" s="5"/>
      <c r="J543" s="5"/>
      <c r="K543" s="5"/>
      <c r="L543" s="5"/>
      <c r="M543" s="5"/>
      <c r="N543" s="5"/>
      <c r="O543" s="5"/>
      <c r="P543" s="5"/>
      <c r="Q543" s="5"/>
      <c r="R543" s="5"/>
      <c r="S543" s="5"/>
      <c r="T543" s="5"/>
      <c r="U543" s="5"/>
      <c r="V543" s="5"/>
      <c r="W543" s="5"/>
      <c r="X543" s="5"/>
      <c r="Y543" s="5"/>
      <c r="Z543" s="5"/>
    </row>
    <row r="544" spans="1:26" ht="13.5" customHeight="1">
      <c r="A544" s="6" t="s">
        <v>798</v>
      </c>
      <c r="B544" s="2046" t="s">
        <v>892</v>
      </c>
      <c r="C544" s="2041"/>
      <c r="D544" s="2041"/>
      <c r="E544" s="2041"/>
      <c r="F544" s="2042"/>
      <c r="G544" s="5"/>
      <c r="H544" s="5"/>
      <c r="I544" s="5"/>
      <c r="J544" s="5"/>
      <c r="K544" s="5"/>
      <c r="L544" s="5"/>
      <c r="M544" s="5"/>
      <c r="N544" s="5"/>
      <c r="O544" s="5"/>
      <c r="P544" s="5"/>
      <c r="Q544" s="5"/>
      <c r="R544" s="5"/>
      <c r="S544" s="5"/>
      <c r="T544" s="5"/>
      <c r="U544" s="5"/>
      <c r="V544" s="5"/>
      <c r="W544" s="5"/>
      <c r="X544" s="5"/>
      <c r="Y544" s="5"/>
      <c r="Z544" s="5"/>
    </row>
    <row r="545" spans="1:26" ht="13.5" customHeight="1">
      <c r="A545" s="6" t="s">
        <v>18</v>
      </c>
      <c r="B545" s="2043" t="s">
        <v>893</v>
      </c>
      <c r="C545" s="2041"/>
      <c r="D545" s="2041"/>
      <c r="E545" s="2041"/>
      <c r="F545" s="2042"/>
      <c r="G545" s="5"/>
      <c r="H545" s="5"/>
      <c r="I545" s="5"/>
      <c r="J545" s="5"/>
      <c r="K545" s="5"/>
      <c r="L545" s="5"/>
      <c r="M545" s="5"/>
      <c r="N545" s="5"/>
      <c r="O545" s="5"/>
      <c r="P545" s="5"/>
      <c r="Q545" s="5"/>
      <c r="R545" s="5"/>
      <c r="S545" s="5"/>
      <c r="T545" s="5"/>
      <c r="U545" s="5"/>
      <c r="V545" s="5"/>
      <c r="W545" s="5"/>
      <c r="X545" s="5"/>
      <c r="Y545" s="5"/>
      <c r="Z545" s="5"/>
    </row>
    <row r="546" spans="1:26" ht="13.5" customHeight="1">
      <c r="A546" s="6" t="s">
        <v>20</v>
      </c>
      <c r="B546" s="7" t="s">
        <v>3</v>
      </c>
      <c r="C546" s="6" t="s">
        <v>21</v>
      </c>
      <c r="D546" s="20" t="s">
        <v>22</v>
      </c>
      <c r="E546" s="20" t="s">
        <v>23</v>
      </c>
      <c r="F546" s="190" t="s">
        <v>24</v>
      </c>
      <c r="G546" s="5"/>
      <c r="H546" s="5"/>
      <c r="I546" s="5"/>
      <c r="J546" s="5"/>
      <c r="K546" s="5"/>
      <c r="L546" s="5"/>
      <c r="M546" s="5"/>
      <c r="N546" s="5"/>
      <c r="O546" s="5"/>
      <c r="P546" s="5"/>
      <c r="Q546" s="5"/>
      <c r="R546" s="5"/>
      <c r="S546" s="5"/>
      <c r="T546" s="5"/>
      <c r="U546" s="5"/>
      <c r="V546" s="5"/>
      <c r="W546" s="5"/>
      <c r="X546" s="5"/>
      <c r="Y546" s="5"/>
      <c r="Z546" s="5"/>
    </row>
    <row r="547" spans="1:26" ht="13.5" customHeight="1">
      <c r="A547" s="191" t="s">
        <v>612</v>
      </c>
      <c r="B547" s="192" t="s">
        <v>894</v>
      </c>
      <c r="C547" s="191" t="s">
        <v>895</v>
      </c>
      <c r="D547" s="193" t="s">
        <v>28</v>
      </c>
      <c r="E547" s="193" t="s">
        <v>29</v>
      </c>
      <c r="F547" s="193" t="s">
        <v>69</v>
      </c>
      <c r="G547" s="5"/>
      <c r="H547" s="5"/>
      <c r="I547" s="5"/>
      <c r="J547" s="5"/>
      <c r="K547" s="5"/>
      <c r="L547" s="5"/>
      <c r="M547" s="5"/>
      <c r="N547" s="5"/>
      <c r="O547" s="5"/>
      <c r="P547" s="5"/>
      <c r="Q547" s="5"/>
      <c r="R547" s="5"/>
      <c r="S547" s="5"/>
      <c r="T547" s="5"/>
      <c r="U547" s="5"/>
      <c r="V547" s="5"/>
      <c r="W547" s="5"/>
      <c r="X547" s="5"/>
      <c r="Y547" s="5"/>
      <c r="Z547" s="5"/>
    </row>
    <row r="548" spans="1:26" ht="13.5" customHeight="1">
      <c r="A548" s="191" t="s">
        <v>420</v>
      </c>
      <c r="B548" s="194" t="s">
        <v>896</v>
      </c>
      <c r="C548" s="191" t="s">
        <v>895</v>
      </c>
      <c r="D548" s="193" t="s">
        <v>28</v>
      </c>
      <c r="E548" s="193" t="s">
        <v>29</v>
      </c>
      <c r="F548" s="193" t="s">
        <v>69</v>
      </c>
      <c r="G548" s="5"/>
      <c r="H548" s="5"/>
      <c r="I548" s="5"/>
      <c r="J548" s="5"/>
      <c r="K548" s="5"/>
      <c r="L548" s="5"/>
      <c r="M548" s="5"/>
      <c r="N548" s="5"/>
      <c r="O548" s="5"/>
      <c r="P548" s="5"/>
      <c r="Q548" s="5"/>
      <c r="R548" s="5"/>
      <c r="S548" s="5"/>
      <c r="T548" s="5"/>
      <c r="U548" s="5"/>
      <c r="V548" s="5"/>
      <c r="W548" s="5"/>
      <c r="X548" s="5"/>
      <c r="Y548" s="5"/>
      <c r="Z548" s="5"/>
    </row>
    <row r="549" spans="1:26" ht="13.5" customHeight="1">
      <c r="A549" s="191" t="s">
        <v>303</v>
      </c>
      <c r="B549" s="194" t="s">
        <v>897</v>
      </c>
      <c r="C549" s="191" t="s">
        <v>895</v>
      </c>
      <c r="D549" s="193" t="s">
        <v>28</v>
      </c>
      <c r="E549" s="193" t="s">
        <v>29</v>
      </c>
      <c r="F549" s="193" t="s">
        <v>69</v>
      </c>
      <c r="G549" s="5"/>
      <c r="H549" s="5"/>
      <c r="I549" s="5"/>
      <c r="J549" s="5"/>
      <c r="K549" s="5"/>
      <c r="L549" s="5"/>
      <c r="M549" s="5"/>
      <c r="N549" s="5"/>
      <c r="O549" s="5"/>
      <c r="P549" s="5"/>
      <c r="Q549" s="5"/>
      <c r="R549" s="5"/>
      <c r="S549" s="5"/>
      <c r="T549" s="5"/>
      <c r="U549" s="5"/>
      <c r="V549" s="5"/>
      <c r="W549" s="5"/>
      <c r="X549" s="5"/>
      <c r="Y549" s="5"/>
      <c r="Z549" s="5"/>
    </row>
    <row r="550" spans="1:26" ht="13.5" customHeight="1">
      <c r="A550" s="191" t="s">
        <v>303</v>
      </c>
      <c r="B550" s="194" t="s">
        <v>898</v>
      </c>
      <c r="C550" s="191" t="s">
        <v>895</v>
      </c>
      <c r="D550" s="193" t="s">
        <v>28</v>
      </c>
      <c r="E550" s="193" t="s">
        <v>29</v>
      </c>
      <c r="F550" s="193" t="s">
        <v>69</v>
      </c>
      <c r="G550" s="5"/>
      <c r="H550" s="5"/>
      <c r="I550" s="5"/>
      <c r="J550" s="5"/>
      <c r="K550" s="5"/>
      <c r="L550" s="5"/>
      <c r="M550" s="5"/>
      <c r="N550" s="5"/>
      <c r="O550" s="5"/>
      <c r="P550" s="5"/>
      <c r="Q550" s="5"/>
      <c r="R550" s="5"/>
      <c r="S550" s="5"/>
      <c r="T550" s="5"/>
      <c r="U550" s="5"/>
      <c r="V550" s="5"/>
      <c r="W550" s="5"/>
      <c r="X550" s="5"/>
      <c r="Y550" s="5"/>
      <c r="Z550" s="5"/>
    </row>
    <row r="551" spans="1:26" ht="13.5" customHeight="1">
      <c r="A551" s="191" t="s">
        <v>303</v>
      </c>
      <c r="B551" s="194" t="s">
        <v>899</v>
      </c>
      <c r="C551" s="191" t="s">
        <v>895</v>
      </c>
      <c r="D551" s="193" t="s">
        <v>28</v>
      </c>
      <c r="E551" s="193" t="s">
        <v>900</v>
      </c>
      <c r="F551" s="193" t="s">
        <v>69</v>
      </c>
      <c r="G551" s="5"/>
      <c r="H551" s="5"/>
      <c r="I551" s="5"/>
      <c r="J551" s="5"/>
      <c r="K551" s="5"/>
      <c r="L551" s="5"/>
      <c r="M551" s="5"/>
      <c r="N551" s="5"/>
      <c r="O551" s="5"/>
      <c r="P551" s="5"/>
      <c r="Q551" s="5"/>
      <c r="R551" s="5"/>
      <c r="S551" s="5"/>
      <c r="T551" s="5"/>
      <c r="U551" s="5"/>
      <c r="V551" s="5"/>
      <c r="W551" s="5"/>
      <c r="X551" s="5"/>
      <c r="Y551" s="5"/>
      <c r="Z551" s="5"/>
    </row>
    <row r="552" spans="1:26" ht="13.5" customHeight="1">
      <c r="A552" s="191" t="s">
        <v>104</v>
      </c>
      <c r="B552" s="192" t="s">
        <v>901</v>
      </c>
      <c r="C552" s="191" t="s">
        <v>895</v>
      </c>
      <c r="D552" s="193" t="s">
        <v>28</v>
      </c>
      <c r="E552" s="193" t="s">
        <v>900</v>
      </c>
      <c r="F552" s="193" t="s">
        <v>69</v>
      </c>
      <c r="G552" s="5"/>
      <c r="H552" s="5"/>
      <c r="I552" s="5"/>
      <c r="J552" s="5"/>
      <c r="K552" s="5"/>
      <c r="L552" s="5"/>
      <c r="M552" s="5"/>
      <c r="N552" s="5"/>
      <c r="O552" s="5"/>
      <c r="P552" s="5"/>
      <c r="Q552" s="5"/>
      <c r="R552" s="5"/>
      <c r="S552" s="5"/>
      <c r="T552" s="5"/>
      <c r="U552" s="5"/>
      <c r="V552" s="5"/>
      <c r="W552" s="5"/>
      <c r="X552" s="5"/>
      <c r="Y552" s="5"/>
      <c r="Z552" s="5"/>
    </row>
    <row r="553" spans="1:26" ht="13.5" customHeight="1">
      <c r="A553" s="191" t="s">
        <v>104</v>
      </c>
      <c r="B553" s="194" t="s">
        <v>902</v>
      </c>
      <c r="C553" s="191" t="s">
        <v>895</v>
      </c>
      <c r="D553" s="193" t="s">
        <v>28</v>
      </c>
      <c r="E553" s="193" t="s">
        <v>900</v>
      </c>
      <c r="F553" s="193" t="s">
        <v>69</v>
      </c>
      <c r="G553" s="5"/>
      <c r="H553" s="5"/>
      <c r="I553" s="5"/>
      <c r="J553" s="5"/>
      <c r="K553" s="5"/>
      <c r="L553" s="5"/>
      <c r="M553" s="5"/>
      <c r="N553" s="5"/>
      <c r="O553" s="5"/>
      <c r="P553" s="5"/>
      <c r="Q553" s="5"/>
      <c r="R553" s="5"/>
      <c r="S553" s="5"/>
      <c r="T553" s="5"/>
      <c r="U553" s="5"/>
      <c r="V553" s="5"/>
      <c r="W553" s="5"/>
      <c r="X553" s="5"/>
      <c r="Y553" s="5"/>
      <c r="Z553" s="5"/>
    </row>
    <row r="554" spans="1:26" ht="13.5" customHeight="1">
      <c r="A554" s="191" t="s">
        <v>104</v>
      </c>
      <c r="B554" s="194" t="s">
        <v>903</v>
      </c>
      <c r="C554" s="191" t="s">
        <v>895</v>
      </c>
      <c r="D554" s="193" t="s">
        <v>28</v>
      </c>
      <c r="E554" s="193" t="s">
        <v>29</v>
      </c>
      <c r="F554" s="193" t="s">
        <v>69</v>
      </c>
      <c r="G554" s="5"/>
      <c r="H554" s="5"/>
      <c r="I554" s="5"/>
      <c r="J554" s="5"/>
      <c r="K554" s="5"/>
      <c r="L554" s="5"/>
      <c r="M554" s="5"/>
      <c r="N554" s="5"/>
      <c r="O554" s="5"/>
      <c r="P554" s="5"/>
      <c r="Q554" s="5"/>
      <c r="R554" s="5"/>
      <c r="S554" s="5"/>
      <c r="T554" s="5"/>
      <c r="U554" s="5"/>
      <c r="V554" s="5"/>
      <c r="W554" s="5"/>
      <c r="X554" s="5"/>
      <c r="Y554" s="5"/>
      <c r="Z554" s="5"/>
    </row>
    <row r="555" spans="1:26" ht="13.5" customHeight="1">
      <c r="A555" s="191" t="s">
        <v>104</v>
      </c>
      <c r="B555" s="194" t="s">
        <v>904</v>
      </c>
      <c r="C555" s="191" t="s">
        <v>895</v>
      </c>
      <c r="D555" s="193" t="s">
        <v>28</v>
      </c>
      <c r="E555" s="193" t="s">
        <v>29</v>
      </c>
      <c r="F555" s="193" t="s">
        <v>69</v>
      </c>
      <c r="G555" s="5"/>
      <c r="H555" s="5"/>
      <c r="I555" s="5"/>
      <c r="J555" s="5"/>
      <c r="K555" s="5"/>
      <c r="L555" s="5"/>
      <c r="M555" s="5"/>
      <c r="N555" s="5"/>
      <c r="O555" s="5"/>
      <c r="P555" s="5"/>
      <c r="Q555" s="5"/>
      <c r="R555" s="5"/>
      <c r="S555" s="5"/>
      <c r="T555" s="5"/>
      <c r="U555" s="5"/>
      <c r="V555" s="5"/>
      <c r="W555" s="5"/>
      <c r="X555" s="5"/>
      <c r="Y555" s="5"/>
      <c r="Z555" s="5"/>
    </row>
    <row r="556" spans="1:26" ht="13.5" customHeight="1">
      <c r="A556" s="191" t="s">
        <v>104</v>
      </c>
      <c r="B556" s="192" t="s">
        <v>905</v>
      </c>
      <c r="C556" s="191" t="s">
        <v>895</v>
      </c>
      <c r="D556" s="193" t="s">
        <v>28</v>
      </c>
      <c r="E556" s="193" t="s">
        <v>29</v>
      </c>
      <c r="F556" s="193" t="s">
        <v>69</v>
      </c>
      <c r="G556" s="5"/>
      <c r="H556" s="5"/>
      <c r="I556" s="5"/>
      <c r="J556" s="5"/>
      <c r="K556" s="5"/>
      <c r="L556" s="5"/>
      <c r="M556" s="5"/>
      <c r="N556" s="5"/>
      <c r="O556" s="5"/>
      <c r="P556" s="5"/>
      <c r="Q556" s="5"/>
      <c r="R556" s="5"/>
      <c r="S556" s="5"/>
      <c r="T556" s="5"/>
      <c r="U556" s="5"/>
      <c r="V556" s="5"/>
      <c r="W556" s="5"/>
      <c r="X556" s="5"/>
      <c r="Y556" s="5"/>
      <c r="Z556" s="5"/>
    </row>
    <row r="557" spans="1:26" ht="13.5" customHeight="1">
      <c r="A557" s="191" t="s">
        <v>48</v>
      </c>
      <c r="B557" s="194" t="s">
        <v>906</v>
      </c>
      <c r="C557" s="191" t="s">
        <v>895</v>
      </c>
      <c r="D557" s="193" t="s">
        <v>28</v>
      </c>
      <c r="E557" s="193" t="s">
        <v>29</v>
      </c>
      <c r="F557" s="193" t="s">
        <v>69</v>
      </c>
      <c r="G557" s="5"/>
      <c r="H557" s="5"/>
      <c r="I557" s="5"/>
      <c r="J557" s="5"/>
      <c r="K557" s="5"/>
      <c r="L557" s="5"/>
      <c r="M557" s="5"/>
      <c r="N557" s="5"/>
      <c r="O557" s="5"/>
      <c r="P557" s="5"/>
      <c r="Q557" s="5"/>
      <c r="R557" s="5"/>
      <c r="S557" s="5"/>
      <c r="T557" s="5"/>
      <c r="U557" s="5"/>
      <c r="V557" s="5"/>
      <c r="W557" s="5"/>
      <c r="X557" s="5"/>
      <c r="Y557" s="5"/>
      <c r="Z557" s="5"/>
    </row>
    <row r="558" spans="1:26" ht="13.5" customHeight="1">
      <c r="A558" s="191" t="s">
        <v>48</v>
      </c>
      <c r="B558" s="194" t="s">
        <v>907</v>
      </c>
      <c r="C558" s="191" t="s">
        <v>895</v>
      </c>
      <c r="D558" s="193" t="s">
        <v>28</v>
      </c>
      <c r="E558" s="193" t="s">
        <v>29</v>
      </c>
      <c r="F558" s="193" t="s">
        <v>69</v>
      </c>
      <c r="G558" s="5"/>
      <c r="H558" s="5"/>
      <c r="I558" s="5"/>
      <c r="J558" s="5"/>
      <c r="K558" s="5"/>
      <c r="L558" s="5"/>
      <c r="M558" s="5"/>
      <c r="N558" s="5"/>
      <c r="O558" s="5"/>
      <c r="P558" s="5"/>
      <c r="Q558" s="5"/>
      <c r="R558" s="5"/>
      <c r="S558" s="5"/>
      <c r="T558" s="5"/>
      <c r="U558" s="5"/>
      <c r="V558" s="5"/>
      <c r="W558" s="5"/>
      <c r="X558" s="5"/>
      <c r="Y558" s="5"/>
      <c r="Z558" s="5"/>
    </row>
    <row r="559" spans="1:26" ht="13.5" customHeight="1">
      <c r="A559" s="191" t="s">
        <v>48</v>
      </c>
      <c r="B559" s="192" t="s">
        <v>908</v>
      </c>
      <c r="C559" s="191" t="s">
        <v>895</v>
      </c>
      <c r="D559" s="193" t="s">
        <v>28</v>
      </c>
      <c r="E559" s="193" t="s">
        <v>29</v>
      </c>
      <c r="F559" s="193" t="s">
        <v>69</v>
      </c>
      <c r="G559" s="5"/>
      <c r="H559" s="5"/>
      <c r="I559" s="5"/>
      <c r="J559" s="5"/>
      <c r="K559" s="5"/>
      <c r="L559" s="5"/>
      <c r="M559" s="5"/>
      <c r="N559" s="5"/>
      <c r="O559" s="5"/>
      <c r="P559" s="5"/>
      <c r="Q559" s="5"/>
      <c r="R559" s="5"/>
      <c r="S559" s="5"/>
      <c r="T559" s="5"/>
      <c r="U559" s="5"/>
      <c r="V559" s="5"/>
      <c r="W559" s="5"/>
      <c r="X559" s="5"/>
      <c r="Y559" s="5"/>
      <c r="Z559" s="5"/>
    </row>
    <row r="560" spans="1:26" ht="13.5" customHeight="1">
      <c r="A560" s="191" t="s">
        <v>48</v>
      </c>
      <c r="B560" s="194" t="s">
        <v>909</v>
      </c>
      <c r="C560" s="191" t="s">
        <v>895</v>
      </c>
      <c r="D560" s="193" t="s">
        <v>28</v>
      </c>
      <c r="E560" s="193" t="s">
        <v>29</v>
      </c>
      <c r="F560" s="193" t="s">
        <v>69</v>
      </c>
      <c r="G560" s="5"/>
      <c r="H560" s="5"/>
      <c r="I560" s="5"/>
      <c r="J560" s="5"/>
      <c r="K560" s="5"/>
      <c r="L560" s="5"/>
      <c r="M560" s="5"/>
      <c r="N560" s="5"/>
      <c r="O560" s="5"/>
      <c r="P560" s="5"/>
      <c r="Q560" s="5"/>
      <c r="R560" s="5"/>
      <c r="S560" s="5"/>
      <c r="T560" s="5"/>
      <c r="U560" s="5"/>
      <c r="V560" s="5"/>
      <c r="W560" s="5"/>
      <c r="X560" s="5"/>
      <c r="Y560" s="5"/>
      <c r="Z560" s="5"/>
    </row>
    <row r="561" spans="1:26" ht="13.5" customHeight="1">
      <c r="A561" s="191" t="s">
        <v>48</v>
      </c>
      <c r="B561" s="194" t="s">
        <v>910</v>
      </c>
      <c r="C561" s="191" t="s">
        <v>895</v>
      </c>
      <c r="D561" s="193" t="s">
        <v>28</v>
      </c>
      <c r="E561" s="193" t="s">
        <v>900</v>
      </c>
      <c r="F561" s="193" t="s">
        <v>69</v>
      </c>
      <c r="G561" s="5"/>
      <c r="H561" s="5"/>
      <c r="I561" s="5"/>
      <c r="J561" s="5"/>
      <c r="K561" s="5"/>
      <c r="L561" s="5"/>
      <c r="M561" s="5"/>
      <c r="N561" s="5"/>
      <c r="O561" s="5"/>
      <c r="P561" s="5"/>
      <c r="Q561" s="5"/>
      <c r="R561" s="5"/>
      <c r="S561" s="5"/>
      <c r="T561" s="5"/>
      <c r="U561" s="5"/>
      <c r="V561" s="5"/>
      <c r="W561" s="5"/>
      <c r="X561" s="5"/>
      <c r="Y561" s="5"/>
      <c r="Z561" s="5"/>
    </row>
    <row r="562" spans="1:26" ht="13.5" customHeight="1">
      <c r="A562" s="191" t="s">
        <v>48</v>
      </c>
      <c r="B562" s="194" t="s">
        <v>911</v>
      </c>
      <c r="C562" s="191" t="s">
        <v>895</v>
      </c>
      <c r="D562" s="193" t="s">
        <v>28</v>
      </c>
      <c r="E562" s="193" t="s">
        <v>29</v>
      </c>
      <c r="F562" s="193" t="s">
        <v>69</v>
      </c>
      <c r="G562" s="5"/>
      <c r="H562" s="5"/>
      <c r="I562" s="5"/>
      <c r="J562" s="5"/>
      <c r="K562" s="5"/>
      <c r="L562" s="5"/>
      <c r="M562" s="5"/>
      <c r="N562" s="5"/>
      <c r="O562" s="5"/>
      <c r="P562" s="5"/>
      <c r="Q562" s="5"/>
      <c r="R562" s="5"/>
      <c r="S562" s="5"/>
      <c r="T562" s="5"/>
      <c r="U562" s="5"/>
      <c r="V562" s="5"/>
      <c r="W562" s="5"/>
      <c r="X562" s="5"/>
      <c r="Y562" s="5"/>
      <c r="Z562" s="5"/>
    </row>
    <row r="563" spans="1:26" ht="13.5" customHeight="1">
      <c r="A563" s="191" t="s">
        <v>48</v>
      </c>
      <c r="B563" s="194" t="s">
        <v>912</v>
      </c>
      <c r="C563" s="191" t="s">
        <v>895</v>
      </c>
      <c r="D563" s="193" t="s">
        <v>28</v>
      </c>
      <c r="E563" s="193" t="s">
        <v>29</v>
      </c>
      <c r="F563" s="193" t="s">
        <v>69</v>
      </c>
      <c r="G563" s="5"/>
      <c r="H563" s="5"/>
      <c r="I563" s="5"/>
      <c r="J563" s="5"/>
      <c r="K563" s="5"/>
      <c r="L563" s="5"/>
      <c r="M563" s="5"/>
      <c r="N563" s="5"/>
      <c r="O563" s="5"/>
      <c r="P563" s="5"/>
      <c r="Q563" s="5"/>
      <c r="R563" s="5"/>
      <c r="S563" s="5"/>
      <c r="T563" s="5"/>
      <c r="U563" s="5"/>
      <c r="V563" s="5"/>
      <c r="W563" s="5"/>
      <c r="X563" s="5"/>
      <c r="Y563" s="5"/>
      <c r="Z563" s="5"/>
    </row>
    <row r="564" spans="1:26" ht="13.5" customHeight="1">
      <c r="A564" s="191" t="s">
        <v>48</v>
      </c>
      <c r="B564" s="194" t="s">
        <v>913</v>
      </c>
      <c r="C564" s="191" t="s">
        <v>895</v>
      </c>
      <c r="D564" s="193" t="s">
        <v>28</v>
      </c>
      <c r="E564" s="193" t="s">
        <v>29</v>
      </c>
      <c r="F564" s="193" t="s">
        <v>69</v>
      </c>
      <c r="G564" s="5"/>
      <c r="H564" s="5"/>
      <c r="I564" s="5"/>
      <c r="J564" s="5"/>
      <c r="K564" s="5"/>
      <c r="L564" s="5"/>
      <c r="M564" s="5"/>
      <c r="N564" s="5"/>
      <c r="O564" s="5"/>
      <c r="P564" s="5"/>
      <c r="Q564" s="5"/>
      <c r="R564" s="5"/>
      <c r="S564" s="5"/>
      <c r="T564" s="5"/>
      <c r="U564" s="5"/>
      <c r="V564" s="5"/>
      <c r="W564" s="5"/>
      <c r="X564" s="5"/>
      <c r="Y564" s="5"/>
      <c r="Z564" s="5"/>
    </row>
    <row r="565" spans="1:26" ht="13.5" customHeight="1">
      <c r="A565" s="191" t="s">
        <v>48</v>
      </c>
      <c r="B565" s="194" t="s">
        <v>914</v>
      </c>
      <c r="C565" s="191" t="s">
        <v>895</v>
      </c>
      <c r="D565" s="193" t="s">
        <v>28</v>
      </c>
      <c r="E565" s="193" t="s">
        <v>29</v>
      </c>
      <c r="F565" s="193" t="s">
        <v>69</v>
      </c>
      <c r="G565" s="5"/>
      <c r="H565" s="5"/>
      <c r="I565" s="5"/>
      <c r="J565" s="5"/>
      <c r="K565" s="5"/>
      <c r="L565" s="5"/>
      <c r="M565" s="5"/>
      <c r="N565" s="5"/>
      <c r="O565" s="5"/>
      <c r="P565" s="5"/>
      <c r="Q565" s="5"/>
      <c r="R565" s="5"/>
      <c r="S565" s="5"/>
      <c r="T565" s="5"/>
      <c r="U565" s="5"/>
      <c r="V565" s="5"/>
      <c r="W565" s="5"/>
      <c r="X565" s="5"/>
      <c r="Y565" s="5"/>
      <c r="Z565" s="5"/>
    </row>
    <row r="566" spans="1:26" ht="13.5" customHeight="1">
      <c r="A566" s="191" t="s">
        <v>48</v>
      </c>
      <c r="B566" s="194" t="s">
        <v>915</v>
      </c>
      <c r="C566" s="191" t="s">
        <v>895</v>
      </c>
      <c r="D566" s="193" t="s">
        <v>28</v>
      </c>
      <c r="E566" s="193" t="s">
        <v>29</v>
      </c>
      <c r="F566" s="193" t="s">
        <v>69</v>
      </c>
      <c r="G566" s="5"/>
      <c r="H566" s="5"/>
      <c r="I566" s="5"/>
      <c r="J566" s="5"/>
      <c r="K566" s="5"/>
      <c r="L566" s="5"/>
      <c r="M566" s="5"/>
      <c r="N566" s="5"/>
      <c r="O566" s="5"/>
      <c r="P566" s="5"/>
      <c r="Q566" s="5"/>
      <c r="R566" s="5"/>
      <c r="S566" s="5"/>
      <c r="T566" s="5"/>
      <c r="U566" s="5"/>
      <c r="V566" s="5"/>
      <c r="W566" s="5"/>
      <c r="X566" s="5"/>
      <c r="Y566" s="5"/>
      <c r="Z566" s="5"/>
    </row>
    <row r="567" spans="1:26" ht="13.5" customHeight="1">
      <c r="A567" s="191" t="s">
        <v>48</v>
      </c>
      <c r="B567" s="194" t="s">
        <v>916</v>
      </c>
      <c r="C567" s="191" t="s">
        <v>895</v>
      </c>
      <c r="D567" s="193" t="s">
        <v>28</v>
      </c>
      <c r="E567" s="193" t="s">
        <v>29</v>
      </c>
      <c r="F567" s="193" t="s">
        <v>69</v>
      </c>
      <c r="G567" s="5"/>
      <c r="H567" s="5"/>
      <c r="I567" s="5"/>
      <c r="J567" s="5"/>
      <c r="K567" s="5"/>
      <c r="L567" s="5"/>
      <c r="M567" s="5"/>
      <c r="N567" s="5"/>
      <c r="O567" s="5"/>
      <c r="P567" s="5"/>
      <c r="Q567" s="5"/>
      <c r="R567" s="5"/>
      <c r="S567" s="5"/>
      <c r="T567" s="5"/>
      <c r="U567" s="5"/>
      <c r="V567" s="5"/>
      <c r="W567" s="5"/>
      <c r="X567" s="5"/>
      <c r="Y567" s="5"/>
      <c r="Z567" s="5"/>
    </row>
    <row r="568" spans="1:26" ht="13.5" customHeight="1">
      <c r="A568" s="191" t="s">
        <v>48</v>
      </c>
      <c r="B568" s="194" t="s">
        <v>917</v>
      </c>
      <c r="C568" s="191" t="s">
        <v>895</v>
      </c>
      <c r="D568" s="193" t="s">
        <v>28</v>
      </c>
      <c r="E568" s="193" t="s">
        <v>29</v>
      </c>
      <c r="F568" s="193" t="s">
        <v>69</v>
      </c>
      <c r="G568" s="5"/>
      <c r="H568" s="5"/>
      <c r="I568" s="5"/>
      <c r="J568" s="5"/>
      <c r="K568" s="5"/>
      <c r="L568" s="5"/>
      <c r="M568" s="5"/>
      <c r="N568" s="5"/>
      <c r="O568" s="5"/>
      <c r="P568" s="5"/>
      <c r="Q568" s="5"/>
      <c r="R568" s="5"/>
      <c r="S568" s="5"/>
      <c r="T568" s="5"/>
      <c r="U568" s="5"/>
      <c r="V568" s="5"/>
      <c r="W568" s="5"/>
      <c r="X568" s="5"/>
      <c r="Y568" s="5"/>
      <c r="Z568" s="5"/>
    </row>
    <row r="569" spans="1:26" ht="13.5" customHeight="1">
      <c r="A569" s="191" t="s">
        <v>48</v>
      </c>
      <c r="B569" s="194" t="s">
        <v>918</v>
      </c>
      <c r="C569" s="191" t="s">
        <v>895</v>
      </c>
      <c r="D569" s="193" t="s">
        <v>28</v>
      </c>
      <c r="E569" s="193" t="s">
        <v>29</v>
      </c>
      <c r="F569" s="193" t="s">
        <v>69</v>
      </c>
      <c r="G569" s="5"/>
      <c r="H569" s="5"/>
      <c r="I569" s="5"/>
      <c r="J569" s="5"/>
      <c r="K569" s="5"/>
      <c r="L569" s="5"/>
      <c r="M569" s="5"/>
      <c r="N569" s="5"/>
      <c r="O569" s="5"/>
      <c r="P569" s="5"/>
      <c r="Q569" s="5"/>
      <c r="R569" s="5"/>
      <c r="S569" s="5"/>
      <c r="T569" s="5"/>
      <c r="U569" s="5"/>
      <c r="V569" s="5"/>
      <c r="W569" s="5"/>
      <c r="X569" s="5"/>
      <c r="Y569" s="5"/>
      <c r="Z569" s="5"/>
    </row>
    <row r="570" spans="1:26" ht="13.5" customHeight="1">
      <c r="A570" s="191" t="s">
        <v>48</v>
      </c>
      <c r="B570" s="194" t="s">
        <v>919</v>
      </c>
      <c r="C570" s="191" t="s">
        <v>895</v>
      </c>
      <c r="D570" s="193" t="s">
        <v>28</v>
      </c>
      <c r="E570" s="193" t="s">
        <v>29</v>
      </c>
      <c r="F570" s="193" t="s">
        <v>69</v>
      </c>
      <c r="G570" s="5"/>
      <c r="H570" s="5"/>
      <c r="I570" s="5"/>
      <c r="J570" s="5"/>
      <c r="K570" s="5"/>
      <c r="L570" s="5"/>
      <c r="M570" s="5"/>
      <c r="N570" s="5"/>
      <c r="O570" s="5"/>
      <c r="P570" s="5"/>
      <c r="Q570" s="5"/>
      <c r="R570" s="5"/>
      <c r="S570" s="5"/>
      <c r="T570" s="5"/>
      <c r="U570" s="5"/>
      <c r="V570" s="5"/>
      <c r="W570" s="5"/>
      <c r="X570" s="5"/>
      <c r="Y570" s="5"/>
      <c r="Z570" s="5"/>
    </row>
    <row r="571" spans="1:26" ht="13.5" customHeight="1">
      <c r="A571" s="191" t="s">
        <v>48</v>
      </c>
      <c r="B571" s="194" t="s">
        <v>920</v>
      </c>
      <c r="C571" s="191" t="s">
        <v>895</v>
      </c>
      <c r="D571" s="193" t="s">
        <v>28</v>
      </c>
      <c r="E571" s="193" t="s">
        <v>29</v>
      </c>
      <c r="F571" s="193" t="s">
        <v>69</v>
      </c>
      <c r="G571" s="5"/>
      <c r="H571" s="5"/>
      <c r="I571" s="5"/>
      <c r="J571" s="5"/>
      <c r="K571" s="5"/>
      <c r="L571" s="5"/>
      <c r="M571" s="5"/>
      <c r="N571" s="5"/>
      <c r="O571" s="5"/>
      <c r="P571" s="5"/>
      <c r="Q571" s="5"/>
      <c r="R571" s="5"/>
      <c r="S571" s="5"/>
      <c r="T571" s="5"/>
      <c r="U571" s="5"/>
      <c r="V571" s="5"/>
      <c r="W571" s="5"/>
      <c r="X571" s="5"/>
      <c r="Y571" s="5"/>
      <c r="Z571" s="5"/>
    </row>
    <row r="572" spans="1:26" ht="13.5" customHeight="1">
      <c r="A572" s="191" t="s">
        <v>48</v>
      </c>
      <c r="B572" s="192" t="s">
        <v>921</v>
      </c>
      <c r="C572" s="191" t="s">
        <v>895</v>
      </c>
      <c r="D572" s="193" t="s">
        <v>28</v>
      </c>
      <c r="E572" s="193" t="s">
        <v>29</v>
      </c>
      <c r="F572" s="193" t="s">
        <v>69</v>
      </c>
      <c r="G572" s="5"/>
      <c r="H572" s="5"/>
      <c r="I572" s="5"/>
      <c r="J572" s="5"/>
      <c r="K572" s="5"/>
      <c r="L572" s="5"/>
      <c r="M572" s="5"/>
      <c r="N572" s="5"/>
      <c r="O572" s="5"/>
      <c r="P572" s="5"/>
      <c r="Q572" s="5"/>
      <c r="R572" s="5"/>
      <c r="S572" s="5"/>
      <c r="T572" s="5"/>
      <c r="U572" s="5"/>
      <c r="V572" s="5"/>
      <c r="W572" s="5"/>
      <c r="X572" s="5"/>
      <c r="Y572" s="5"/>
      <c r="Z572" s="5"/>
    </row>
    <row r="573" spans="1:26" ht="13.5" customHeight="1">
      <c r="A573" s="191" t="s">
        <v>48</v>
      </c>
      <c r="B573" s="194" t="s">
        <v>922</v>
      </c>
      <c r="C573" s="191" t="s">
        <v>895</v>
      </c>
      <c r="D573" s="193" t="s">
        <v>28</v>
      </c>
      <c r="E573" s="193" t="s">
        <v>29</v>
      </c>
      <c r="F573" s="193" t="s">
        <v>69</v>
      </c>
      <c r="G573" s="5"/>
      <c r="H573" s="5"/>
      <c r="I573" s="5"/>
      <c r="J573" s="5"/>
      <c r="K573" s="5"/>
      <c r="L573" s="5"/>
      <c r="M573" s="5"/>
      <c r="N573" s="5"/>
      <c r="O573" s="5"/>
      <c r="P573" s="5"/>
      <c r="Q573" s="5"/>
      <c r="R573" s="5"/>
      <c r="S573" s="5"/>
      <c r="T573" s="5"/>
      <c r="U573" s="5"/>
      <c r="V573" s="5"/>
      <c r="W573" s="5"/>
      <c r="X573" s="5"/>
      <c r="Y573" s="5"/>
      <c r="Z573" s="5"/>
    </row>
    <row r="574" spans="1:26" ht="13.5" customHeight="1">
      <c r="A574" s="191" t="s">
        <v>48</v>
      </c>
      <c r="B574" s="194" t="s">
        <v>923</v>
      </c>
      <c r="C574" s="191" t="s">
        <v>895</v>
      </c>
      <c r="D574" s="193" t="s">
        <v>28</v>
      </c>
      <c r="E574" s="193" t="s">
        <v>29</v>
      </c>
      <c r="F574" s="193" t="s">
        <v>69</v>
      </c>
      <c r="G574" s="5"/>
      <c r="H574" s="5"/>
      <c r="I574" s="5"/>
      <c r="J574" s="5"/>
      <c r="K574" s="5"/>
      <c r="L574" s="5"/>
      <c r="M574" s="5"/>
      <c r="N574" s="5"/>
      <c r="O574" s="5"/>
      <c r="P574" s="5"/>
      <c r="Q574" s="5"/>
      <c r="R574" s="5"/>
      <c r="S574" s="5"/>
      <c r="T574" s="5"/>
      <c r="U574" s="5"/>
      <c r="V574" s="5"/>
      <c r="W574" s="5"/>
      <c r="X574" s="5"/>
      <c r="Y574" s="5"/>
      <c r="Z574" s="5"/>
    </row>
    <row r="575" spans="1:26" ht="13.5" customHeight="1">
      <c r="A575" s="191" t="s">
        <v>48</v>
      </c>
      <c r="B575" s="194" t="s">
        <v>924</v>
      </c>
      <c r="C575" s="191" t="s">
        <v>895</v>
      </c>
      <c r="D575" s="193" t="s">
        <v>28</v>
      </c>
      <c r="E575" s="193" t="s">
        <v>29</v>
      </c>
      <c r="F575" s="193" t="s">
        <v>69</v>
      </c>
      <c r="G575" s="5"/>
      <c r="H575" s="5"/>
      <c r="I575" s="5"/>
      <c r="J575" s="5"/>
      <c r="K575" s="5"/>
      <c r="L575" s="5"/>
      <c r="M575" s="5"/>
      <c r="N575" s="5"/>
      <c r="O575" s="5"/>
      <c r="P575" s="5"/>
      <c r="Q575" s="5"/>
      <c r="R575" s="5"/>
      <c r="S575" s="5"/>
      <c r="T575" s="5"/>
      <c r="U575" s="5"/>
      <c r="V575" s="5"/>
      <c r="W575" s="5"/>
      <c r="X575" s="5"/>
      <c r="Y575" s="5"/>
      <c r="Z575" s="5"/>
    </row>
    <row r="576" spans="1:26" ht="13.5" customHeight="1">
      <c r="A576" s="191" t="s">
        <v>48</v>
      </c>
      <c r="B576" s="195" t="s">
        <v>925</v>
      </c>
      <c r="C576" s="191" t="s">
        <v>895</v>
      </c>
      <c r="D576" s="193" t="s">
        <v>28</v>
      </c>
      <c r="E576" s="193" t="s">
        <v>29</v>
      </c>
      <c r="F576" s="193" t="s">
        <v>69</v>
      </c>
      <c r="G576" s="5"/>
      <c r="H576" s="5"/>
      <c r="I576" s="5"/>
      <c r="J576" s="5"/>
      <c r="K576" s="5"/>
      <c r="L576" s="5"/>
      <c r="M576" s="5"/>
      <c r="N576" s="5"/>
      <c r="O576" s="5"/>
      <c r="P576" s="5"/>
      <c r="Q576" s="5"/>
      <c r="R576" s="5"/>
      <c r="S576" s="5"/>
      <c r="T576" s="5"/>
      <c r="U576" s="5"/>
      <c r="V576" s="5"/>
      <c r="W576" s="5"/>
      <c r="X576" s="5"/>
      <c r="Y576" s="5"/>
      <c r="Z576" s="5"/>
    </row>
    <row r="577" spans="1:26" ht="13.5" customHeight="1">
      <c r="A577" s="191" t="s">
        <v>48</v>
      </c>
      <c r="B577" s="195" t="s">
        <v>926</v>
      </c>
      <c r="C577" s="191" t="s">
        <v>895</v>
      </c>
      <c r="D577" s="193" t="s">
        <v>28</v>
      </c>
      <c r="E577" s="193" t="s">
        <v>29</v>
      </c>
      <c r="F577" s="193" t="s">
        <v>69</v>
      </c>
      <c r="G577" s="5"/>
      <c r="H577" s="5"/>
      <c r="I577" s="5"/>
      <c r="J577" s="5"/>
      <c r="K577" s="5"/>
      <c r="L577" s="5"/>
      <c r="M577" s="5"/>
      <c r="N577" s="5"/>
      <c r="O577" s="5"/>
      <c r="P577" s="5"/>
      <c r="Q577" s="5"/>
      <c r="R577" s="5"/>
      <c r="S577" s="5"/>
      <c r="T577" s="5"/>
      <c r="U577" s="5"/>
      <c r="V577" s="5"/>
      <c r="W577" s="5"/>
      <c r="X577" s="5"/>
      <c r="Y577" s="5"/>
      <c r="Z577" s="5"/>
    </row>
    <row r="578" spans="1:26" ht="13.5" customHeight="1">
      <c r="A578" s="191" t="s">
        <v>48</v>
      </c>
      <c r="B578" s="195" t="s">
        <v>156</v>
      </c>
      <c r="C578" s="191" t="s">
        <v>895</v>
      </c>
      <c r="D578" s="193" t="s">
        <v>28</v>
      </c>
      <c r="E578" s="193" t="s">
        <v>29</v>
      </c>
      <c r="F578" s="193" t="s">
        <v>69</v>
      </c>
      <c r="G578" s="5"/>
      <c r="H578" s="5"/>
      <c r="I578" s="5"/>
      <c r="J578" s="5"/>
      <c r="K578" s="5"/>
      <c r="L578" s="5"/>
      <c r="M578" s="5"/>
      <c r="N578" s="5"/>
      <c r="O578" s="5"/>
      <c r="P578" s="5"/>
      <c r="Q578" s="5"/>
      <c r="R578" s="5"/>
      <c r="S578" s="5"/>
      <c r="T578" s="5"/>
      <c r="U578" s="5"/>
      <c r="V578" s="5"/>
      <c r="W578" s="5"/>
      <c r="X578" s="5"/>
      <c r="Y578" s="5"/>
      <c r="Z578" s="5"/>
    </row>
    <row r="579" spans="1:26" ht="13.5" customHeight="1">
      <c r="A579" s="191" t="s">
        <v>48</v>
      </c>
      <c r="B579" s="194" t="s">
        <v>927</v>
      </c>
      <c r="C579" s="191" t="s">
        <v>895</v>
      </c>
      <c r="D579" s="193" t="s">
        <v>28</v>
      </c>
      <c r="E579" s="193" t="s">
        <v>29</v>
      </c>
      <c r="F579" s="193" t="s">
        <v>69</v>
      </c>
      <c r="G579" s="5"/>
      <c r="H579" s="5"/>
      <c r="I579" s="5"/>
      <c r="J579" s="5"/>
      <c r="K579" s="5"/>
      <c r="L579" s="5"/>
      <c r="M579" s="5"/>
      <c r="N579" s="5"/>
      <c r="O579" s="5"/>
      <c r="P579" s="5"/>
      <c r="Q579" s="5"/>
      <c r="R579" s="5"/>
      <c r="S579" s="5"/>
      <c r="T579" s="5"/>
      <c r="U579" s="5"/>
      <c r="V579" s="5"/>
      <c r="W579" s="5"/>
      <c r="X579" s="5"/>
      <c r="Y579" s="5"/>
      <c r="Z579" s="5"/>
    </row>
    <row r="580" spans="1:26" ht="13.5" customHeight="1">
      <c r="A580" s="191" t="s">
        <v>48</v>
      </c>
      <c r="B580" s="192" t="s">
        <v>928</v>
      </c>
      <c r="C580" s="191" t="s">
        <v>895</v>
      </c>
      <c r="D580" s="193" t="s">
        <v>28</v>
      </c>
      <c r="E580" s="193" t="s">
        <v>29</v>
      </c>
      <c r="F580" s="193" t="s">
        <v>69</v>
      </c>
      <c r="G580" s="5"/>
      <c r="H580" s="5"/>
      <c r="I580" s="5"/>
      <c r="J580" s="5"/>
      <c r="K580" s="5"/>
      <c r="L580" s="5"/>
      <c r="M580" s="5"/>
      <c r="N580" s="5"/>
      <c r="O580" s="5"/>
      <c r="P580" s="5"/>
      <c r="Q580" s="5"/>
      <c r="R580" s="5"/>
      <c r="S580" s="5"/>
      <c r="T580" s="5"/>
      <c r="U580" s="5"/>
      <c r="V580" s="5"/>
      <c r="W580" s="5"/>
      <c r="X580" s="5"/>
      <c r="Y580" s="5"/>
      <c r="Z580" s="5"/>
    </row>
    <row r="581" spans="1:26" ht="13.5" customHeight="1">
      <c r="A581" s="191" t="s">
        <v>48</v>
      </c>
      <c r="B581" s="192" t="s">
        <v>929</v>
      </c>
      <c r="C581" s="191" t="s">
        <v>895</v>
      </c>
      <c r="D581" s="193" t="s">
        <v>28</v>
      </c>
      <c r="E581" s="193" t="s">
        <v>29</v>
      </c>
      <c r="F581" s="193" t="s">
        <v>69</v>
      </c>
      <c r="G581" s="5"/>
      <c r="H581" s="5"/>
      <c r="I581" s="5"/>
      <c r="J581" s="5"/>
      <c r="K581" s="5"/>
      <c r="L581" s="5"/>
      <c r="M581" s="5"/>
      <c r="N581" s="5"/>
      <c r="O581" s="5"/>
      <c r="P581" s="5"/>
      <c r="Q581" s="5"/>
      <c r="R581" s="5"/>
      <c r="S581" s="5"/>
      <c r="T581" s="5"/>
      <c r="U581" s="5"/>
      <c r="V581" s="5"/>
      <c r="W581" s="5"/>
      <c r="X581" s="5"/>
      <c r="Y581" s="5"/>
      <c r="Z581" s="5"/>
    </row>
    <row r="582" spans="1:26" ht="13.5" customHeight="1">
      <c r="A582" s="191" t="s">
        <v>48</v>
      </c>
      <c r="B582" s="192" t="s">
        <v>930</v>
      </c>
      <c r="C582" s="191" t="s">
        <v>895</v>
      </c>
      <c r="D582" s="193" t="s">
        <v>28</v>
      </c>
      <c r="E582" s="193" t="s">
        <v>29</v>
      </c>
      <c r="F582" s="193" t="s">
        <v>69</v>
      </c>
      <c r="G582" s="5"/>
      <c r="H582" s="5"/>
      <c r="I582" s="5"/>
      <c r="J582" s="5"/>
      <c r="K582" s="5"/>
      <c r="L582" s="5"/>
      <c r="M582" s="5"/>
      <c r="N582" s="5"/>
      <c r="O582" s="5"/>
      <c r="P582" s="5"/>
      <c r="Q582" s="5"/>
      <c r="R582" s="5"/>
      <c r="S582" s="5"/>
      <c r="T582" s="5"/>
      <c r="U582" s="5"/>
      <c r="V582" s="5"/>
      <c r="W582" s="5"/>
      <c r="X582" s="5"/>
      <c r="Y582" s="5"/>
      <c r="Z582" s="5"/>
    </row>
    <row r="583" spans="1:26" ht="13.5" customHeight="1">
      <c r="A583" s="191" t="s">
        <v>48</v>
      </c>
      <c r="B583" s="192" t="s">
        <v>931</v>
      </c>
      <c r="C583" s="191" t="s">
        <v>895</v>
      </c>
      <c r="D583" s="193" t="s">
        <v>28</v>
      </c>
      <c r="E583" s="193" t="s">
        <v>29</v>
      </c>
      <c r="F583" s="193" t="s">
        <v>69</v>
      </c>
      <c r="G583" s="5"/>
      <c r="H583" s="5"/>
      <c r="I583" s="5"/>
      <c r="J583" s="5"/>
      <c r="K583" s="5"/>
      <c r="L583" s="5"/>
      <c r="M583" s="5"/>
      <c r="N583" s="5"/>
      <c r="O583" s="5"/>
      <c r="P583" s="5"/>
      <c r="Q583" s="5"/>
      <c r="R583" s="5"/>
      <c r="S583" s="5"/>
      <c r="T583" s="5"/>
      <c r="U583" s="5"/>
      <c r="V583" s="5"/>
      <c r="W583" s="5"/>
      <c r="X583" s="5"/>
      <c r="Y583" s="5"/>
      <c r="Z583" s="5"/>
    </row>
    <row r="584" spans="1:26" ht="13.5" customHeight="1">
      <c r="A584" s="191" t="s">
        <v>48</v>
      </c>
      <c r="B584" s="192" t="s">
        <v>932</v>
      </c>
      <c r="C584" s="191" t="s">
        <v>895</v>
      </c>
      <c r="D584" s="193" t="s">
        <v>28</v>
      </c>
      <c r="E584" s="193" t="s">
        <v>29</v>
      </c>
      <c r="F584" s="193" t="s">
        <v>69</v>
      </c>
      <c r="G584" s="5"/>
      <c r="H584" s="5"/>
      <c r="I584" s="5"/>
      <c r="J584" s="5"/>
      <c r="K584" s="5"/>
      <c r="L584" s="5"/>
      <c r="M584" s="5"/>
      <c r="N584" s="5"/>
      <c r="O584" s="5"/>
      <c r="P584" s="5"/>
      <c r="Q584" s="5"/>
      <c r="R584" s="5"/>
      <c r="S584" s="5"/>
      <c r="T584" s="5"/>
      <c r="U584" s="5"/>
      <c r="V584" s="5"/>
      <c r="W584" s="5"/>
      <c r="X584" s="5"/>
      <c r="Y584" s="5"/>
      <c r="Z584" s="5"/>
    </row>
    <row r="585" spans="1:26" ht="13.5" customHeight="1">
      <c r="A585" s="191" t="s">
        <v>48</v>
      </c>
      <c r="B585" s="192" t="s">
        <v>933</v>
      </c>
      <c r="C585" s="191" t="s">
        <v>895</v>
      </c>
      <c r="D585" s="193" t="s">
        <v>28</v>
      </c>
      <c r="E585" s="193" t="s">
        <v>29</v>
      </c>
      <c r="F585" s="193" t="s">
        <v>69</v>
      </c>
      <c r="G585" s="5"/>
      <c r="H585" s="5"/>
      <c r="I585" s="5"/>
      <c r="J585" s="5"/>
      <c r="K585" s="5"/>
      <c r="L585" s="5"/>
      <c r="M585" s="5"/>
      <c r="N585" s="5"/>
      <c r="O585" s="5"/>
      <c r="P585" s="5"/>
      <c r="Q585" s="5"/>
      <c r="R585" s="5"/>
      <c r="S585" s="5"/>
      <c r="T585" s="5"/>
      <c r="U585" s="5"/>
      <c r="V585" s="5"/>
      <c r="W585" s="5"/>
      <c r="X585" s="5"/>
      <c r="Y585" s="5"/>
      <c r="Z585" s="5"/>
    </row>
    <row r="586" spans="1:26" ht="13.5" customHeight="1">
      <c r="A586" s="191" t="s">
        <v>48</v>
      </c>
      <c r="B586" s="192" t="s">
        <v>934</v>
      </c>
      <c r="C586" s="191" t="s">
        <v>895</v>
      </c>
      <c r="D586" s="193" t="s">
        <v>28</v>
      </c>
      <c r="E586" s="193" t="s">
        <v>29</v>
      </c>
      <c r="F586" s="193" t="s">
        <v>69</v>
      </c>
      <c r="G586" s="5"/>
      <c r="H586" s="5"/>
      <c r="I586" s="5"/>
      <c r="J586" s="5"/>
      <c r="K586" s="5"/>
      <c r="L586" s="5"/>
      <c r="M586" s="5"/>
      <c r="N586" s="5"/>
      <c r="O586" s="5"/>
      <c r="P586" s="5"/>
      <c r="Q586" s="5"/>
      <c r="R586" s="5"/>
      <c r="S586" s="5"/>
      <c r="T586" s="5"/>
      <c r="U586" s="5"/>
      <c r="V586" s="5"/>
      <c r="W586" s="5"/>
      <c r="X586" s="5"/>
      <c r="Y586" s="5"/>
      <c r="Z586" s="5"/>
    </row>
    <row r="587" spans="1:26" ht="13.5" customHeight="1">
      <c r="A587" s="191" t="s">
        <v>48</v>
      </c>
      <c r="B587" s="192" t="s">
        <v>935</v>
      </c>
      <c r="C587" s="191" t="s">
        <v>895</v>
      </c>
      <c r="D587" s="193" t="s">
        <v>28</v>
      </c>
      <c r="E587" s="193" t="s">
        <v>29</v>
      </c>
      <c r="F587" s="193" t="s">
        <v>69</v>
      </c>
      <c r="G587" s="5"/>
      <c r="H587" s="5"/>
      <c r="I587" s="5"/>
      <c r="J587" s="5"/>
      <c r="K587" s="5"/>
      <c r="L587" s="5"/>
      <c r="M587" s="5"/>
      <c r="N587" s="5"/>
      <c r="O587" s="5"/>
      <c r="P587" s="5"/>
      <c r="Q587" s="5"/>
      <c r="R587" s="5"/>
      <c r="S587" s="5"/>
      <c r="T587" s="5"/>
      <c r="U587" s="5"/>
      <c r="V587" s="5"/>
      <c r="W587" s="5"/>
      <c r="X587" s="5"/>
      <c r="Y587" s="5"/>
      <c r="Z587" s="5"/>
    </row>
    <row r="588" spans="1:26" ht="13.5" customHeight="1">
      <c r="A588" s="191" t="s">
        <v>48</v>
      </c>
      <c r="B588" s="192" t="s">
        <v>936</v>
      </c>
      <c r="C588" s="191" t="s">
        <v>895</v>
      </c>
      <c r="D588" s="193" t="s">
        <v>28</v>
      </c>
      <c r="E588" s="193" t="s">
        <v>29</v>
      </c>
      <c r="F588" s="193" t="s">
        <v>69</v>
      </c>
      <c r="G588" s="5"/>
      <c r="H588" s="5"/>
      <c r="I588" s="5"/>
      <c r="J588" s="5"/>
      <c r="K588" s="5"/>
      <c r="L588" s="5"/>
      <c r="M588" s="5"/>
      <c r="N588" s="5"/>
      <c r="O588" s="5"/>
      <c r="P588" s="5"/>
      <c r="Q588" s="5"/>
      <c r="R588" s="5"/>
      <c r="S588" s="5"/>
      <c r="T588" s="5"/>
      <c r="U588" s="5"/>
      <c r="V588" s="5"/>
      <c r="W588" s="5"/>
      <c r="X588" s="5"/>
      <c r="Y588" s="5"/>
      <c r="Z588" s="5"/>
    </row>
    <row r="589" spans="1:26" ht="13.5" customHeight="1">
      <c r="A589" s="191" t="s">
        <v>48</v>
      </c>
      <c r="B589" s="192" t="s">
        <v>937</v>
      </c>
      <c r="C589" s="191" t="s">
        <v>895</v>
      </c>
      <c r="D589" s="193" t="s">
        <v>28</v>
      </c>
      <c r="E589" s="193" t="s">
        <v>29</v>
      </c>
      <c r="F589" s="193" t="s">
        <v>69</v>
      </c>
      <c r="G589" s="5"/>
      <c r="H589" s="5"/>
      <c r="I589" s="5"/>
      <c r="J589" s="5"/>
      <c r="K589" s="5"/>
      <c r="L589" s="5"/>
      <c r="M589" s="5"/>
      <c r="N589" s="5"/>
      <c r="O589" s="5"/>
      <c r="P589" s="5"/>
      <c r="Q589" s="5"/>
      <c r="R589" s="5"/>
      <c r="S589" s="5"/>
      <c r="T589" s="5"/>
      <c r="U589" s="5"/>
      <c r="V589" s="5"/>
      <c r="W589" s="5"/>
      <c r="X589" s="5"/>
      <c r="Y589" s="5"/>
      <c r="Z589" s="5"/>
    </row>
    <row r="590" spans="1:26" ht="13.5" customHeight="1">
      <c r="A590" s="191" t="s">
        <v>48</v>
      </c>
      <c r="B590" s="192" t="s">
        <v>938</v>
      </c>
      <c r="C590" s="191" t="s">
        <v>895</v>
      </c>
      <c r="D590" s="196" t="s">
        <v>151</v>
      </c>
      <c r="E590" s="193" t="s">
        <v>29</v>
      </c>
      <c r="F590" s="193" t="s">
        <v>69</v>
      </c>
      <c r="G590" s="5"/>
      <c r="H590" s="5"/>
      <c r="I590" s="5"/>
      <c r="J590" s="5"/>
      <c r="K590" s="5"/>
      <c r="L590" s="5"/>
      <c r="M590" s="5"/>
      <c r="N590" s="5"/>
      <c r="O590" s="5"/>
      <c r="P590" s="5"/>
      <c r="Q590" s="5"/>
      <c r="R590" s="5"/>
      <c r="S590" s="5"/>
      <c r="T590" s="5"/>
      <c r="U590" s="5"/>
      <c r="V590" s="5"/>
      <c r="W590" s="5"/>
      <c r="X590" s="5"/>
      <c r="Y590" s="5"/>
      <c r="Z590" s="5"/>
    </row>
    <row r="591" spans="1:26" ht="13.5" customHeight="1">
      <c r="A591" s="191" t="s">
        <v>48</v>
      </c>
      <c r="B591" s="192" t="s">
        <v>939</v>
      </c>
      <c r="C591" s="191" t="s">
        <v>895</v>
      </c>
      <c r="D591" s="196" t="s">
        <v>151</v>
      </c>
      <c r="E591" s="193" t="s">
        <v>29</v>
      </c>
      <c r="F591" s="193" t="s">
        <v>69</v>
      </c>
      <c r="G591" s="5"/>
      <c r="H591" s="5"/>
      <c r="I591" s="5"/>
      <c r="J591" s="5"/>
      <c r="K591" s="5"/>
      <c r="L591" s="5"/>
      <c r="M591" s="5"/>
      <c r="N591" s="5"/>
      <c r="O591" s="5"/>
      <c r="P591" s="5"/>
      <c r="Q591" s="5"/>
      <c r="R591" s="5"/>
      <c r="S591" s="5"/>
      <c r="T591" s="5"/>
      <c r="U591" s="5"/>
      <c r="V591" s="5"/>
      <c r="W591" s="5"/>
      <c r="X591" s="5"/>
      <c r="Y591" s="5"/>
      <c r="Z591" s="5"/>
    </row>
    <row r="592" spans="1:26" ht="13.5" customHeight="1">
      <c r="A592" s="191" t="s">
        <v>48</v>
      </c>
      <c r="B592" s="192" t="s">
        <v>940</v>
      </c>
      <c r="C592" s="191" t="s">
        <v>895</v>
      </c>
      <c r="D592" s="196" t="s">
        <v>151</v>
      </c>
      <c r="E592" s="193" t="s">
        <v>29</v>
      </c>
      <c r="F592" s="193" t="s">
        <v>69</v>
      </c>
      <c r="G592" s="5"/>
      <c r="H592" s="5"/>
      <c r="I592" s="5"/>
      <c r="J592" s="5"/>
      <c r="K592" s="5"/>
      <c r="L592" s="5"/>
      <c r="M592" s="5"/>
      <c r="N592" s="5"/>
      <c r="O592" s="5"/>
      <c r="P592" s="5"/>
      <c r="Q592" s="5"/>
      <c r="R592" s="5"/>
      <c r="S592" s="5"/>
      <c r="T592" s="5"/>
      <c r="U592" s="5"/>
      <c r="V592" s="5"/>
      <c r="W592" s="5"/>
      <c r="X592" s="5"/>
      <c r="Y592" s="5"/>
      <c r="Z592" s="5"/>
    </row>
    <row r="593" spans="1:26" ht="13.5" customHeight="1">
      <c r="A593" s="191" t="s">
        <v>48</v>
      </c>
      <c r="B593" s="192" t="s">
        <v>941</v>
      </c>
      <c r="C593" s="191" t="s">
        <v>895</v>
      </c>
      <c r="D593" s="196" t="s">
        <v>151</v>
      </c>
      <c r="E593" s="193" t="s">
        <v>29</v>
      </c>
      <c r="F593" s="193" t="s">
        <v>69</v>
      </c>
      <c r="G593" s="5"/>
      <c r="H593" s="5"/>
      <c r="I593" s="5"/>
      <c r="J593" s="5"/>
      <c r="K593" s="5"/>
      <c r="L593" s="5"/>
      <c r="M593" s="5"/>
      <c r="N593" s="5"/>
      <c r="O593" s="5"/>
      <c r="P593" s="5"/>
      <c r="Q593" s="5"/>
      <c r="R593" s="5"/>
      <c r="S593" s="5"/>
      <c r="T593" s="5"/>
      <c r="U593" s="5"/>
      <c r="V593" s="5"/>
      <c r="W593" s="5"/>
      <c r="X593" s="5"/>
      <c r="Y593" s="5"/>
      <c r="Z593" s="5"/>
    </row>
    <row r="594" spans="1:26" ht="13.5" customHeight="1">
      <c r="A594" s="191" t="s">
        <v>48</v>
      </c>
      <c r="B594" s="192" t="s">
        <v>942</v>
      </c>
      <c r="C594" s="191" t="s">
        <v>895</v>
      </c>
      <c r="D594" s="196" t="s">
        <v>151</v>
      </c>
      <c r="E594" s="193" t="s">
        <v>29</v>
      </c>
      <c r="F594" s="193" t="s">
        <v>69</v>
      </c>
      <c r="G594" s="5"/>
      <c r="H594" s="5"/>
      <c r="I594" s="5"/>
      <c r="J594" s="5"/>
      <c r="K594" s="5"/>
      <c r="L594" s="5"/>
      <c r="M594" s="5"/>
      <c r="N594" s="5"/>
      <c r="O594" s="5"/>
      <c r="P594" s="5"/>
      <c r="Q594" s="5"/>
      <c r="R594" s="5"/>
      <c r="S594" s="5"/>
      <c r="T594" s="5"/>
      <c r="U594" s="5"/>
      <c r="V594" s="5"/>
      <c r="W594" s="5"/>
      <c r="X594" s="5"/>
      <c r="Y594" s="5"/>
      <c r="Z594" s="5"/>
    </row>
    <row r="595" spans="1:26" ht="13.5" customHeight="1">
      <c r="A595" s="19"/>
      <c r="B595" s="151"/>
      <c r="C595" s="151"/>
      <c r="D595" s="151"/>
      <c r="E595" s="151"/>
      <c r="F595" s="151"/>
      <c r="G595" s="5"/>
      <c r="H595" s="5"/>
      <c r="I595" s="5"/>
      <c r="J595" s="5"/>
      <c r="K595" s="5"/>
      <c r="L595" s="5"/>
      <c r="M595" s="5"/>
      <c r="N595" s="5"/>
      <c r="O595" s="5"/>
      <c r="P595" s="5"/>
      <c r="Q595" s="5"/>
      <c r="R595" s="5"/>
      <c r="S595" s="5"/>
      <c r="T595" s="5"/>
      <c r="U595" s="5"/>
      <c r="V595" s="5"/>
      <c r="W595" s="5"/>
      <c r="X595" s="5"/>
      <c r="Y595" s="5"/>
      <c r="Z595" s="5"/>
    </row>
    <row r="596" spans="1:26" ht="13.5" customHeight="1">
      <c r="A596" s="6" t="s">
        <v>18</v>
      </c>
      <c r="B596" s="2043" t="s">
        <v>943</v>
      </c>
      <c r="C596" s="2041"/>
      <c r="D596" s="2041"/>
      <c r="E596" s="2041"/>
      <c r="F596" s="2042"/>
      <c r="G596" s="5"/>
      <c r="H596" s="5"/>
      <c r="I596" s="5"/>
      <c r="J596" s="5"/>
      <c r="K596" s="5"/>
      <c r="L596" s="5"/>
      <c r="M596" s="5"/>
      <c r="N596" s="5"/>
      <c r="O596" s="5"/>
      <c r="P596" s="5"/>
      <c r="Q596" s="5"/>
      <c r="R596" s="5"/>
      <c r="S596" s="5"/>
      <c r="T596" s="5"/>
      <c r="U596" s="5"/>
      <c r="V596" s="5"/>
      <c r="W596" s="5"/>
      <c r="X596" s="5"/>
      <c r="Y596" s="5"/>
      <c r="Z596" s="5"/>
    </row>
    <row r="597" spans="1:26" ht="13.5" customHeight="1">
      <c r="A597" s="6" t="s">
        <v>20</v>
      </c>
      <c r="B597" s="7" t="s">
        <v>3</v>
      </c>
      <c r="C597" s="6" t="s">
        <v>21</v>
      </c>
      <c r="D597" s="20" t="s">
        <v>22</v>
      </c>
      <c r="E597" s="20" t="s">
        <v>23</v>
      </c>
      <c r="F597" s="190" t="s">
        <v>24</v>
      </c>
      <c r="G597" s="5"/>
      <c r="H597" s="5"/>
      <c r="I597" s="5"/>
      <c r="J597" s="5"/>
      <c r="K597" s="5"/>
      <c r="L597" s="5"/>
      <c r="M597" s="5"/>
      <c r="N597" s="5"/>
      <c r="O597" s="5"/>
      <c r="P597" s="5"/>
      <c r="Q597" s="5"/>
      <c r="R597" s="5"/>
      <c r="S597" s="5"/>
      <c r="T597" s="5"/>
      <c r="U597" s="5"/>
      <c r="V597" s="5"/>
      <c r="W597" s="5"/>
      <c r="X597" s="5"/>
      <c r="Y597" s="5"/>
      <c r="Z597" s="5"/>
    </row>
    <row r="598" spans="1:26" ht="13.5" customHeight="1">
      <c r="A598" s="191" t="s">
        <v>303</v>
      </c>
      <c r="B598" s="194" t="s">
        <v>944</v>
      </c>
      <c r="C598" s="197" t="s">
        <v>945</v>
      </c>
      <c r="D598" s="193" t="s">
        <v>28</v>
      </c>
      <c r="E598" s="193" t="s">
        <v>29</v>
      </c>
      <c r="F598" s="193" t="s">
        <v>30</v>
      </c>
      <c r="G598" s="5"/>
      <c r="H598" s="5"/>
      <c r="I598" s="5"/>
      <c r="J598" s="5"/>
      <c r="K598" s="5"/>
      <c r="L598" s="5"/>
      <c r="M598" s="5"/>
      <c r="N598" s="5"/>
      <c r="O598" s="5"/>
      <c r="P598" s="5"/>
      <c r="Q598" s="5"/>
      <c r="R598" s="5"/>
      <c r="S598" s="5"/>
      <c r="T598" s="5"/>
      <c r="U598" s="5"/>
      <c r="V598" s="5"/>
      <c r="W598" s="5"/>
      <c r="X598" s="5"/>
      <c r="Y598" s="5"/>
      <c r="Z598" s="5"/>
    </row>
    <row r="599" spans="1:26" ht="13.5" customHeight="1">
      <c r="A599" s="191" t="s">
        <v>48</v>
      </c>
      <c r="B599" s="194" t="s">
        <v>946</v>
      </c>
      <c r="C599" s="197" t="s">
        <v>945</v>
      </c>
      <c r="D599" s="193" t="s">
        <v>28</v>
      </c>
      <c r="E599" s="193" t="s">
        <v>29</v>
      </c>
      <c r="F599" s="193" t="s">
        <v>30</v>
      </c>
      <c r="G599" s="5"/>
      <c r="H599" s="5"/>
      <c r="I599" s="5"/>
      <c r="J599" s="5"/>
      <c r="K599" s="5"/>
      <c r="L599" s="5"/>
      <c r="M599" s="5"/>
      <c r="N599" s="5"/>
      <c r="O599" s="5"/>
      <c r="P599" s="5"/>
      <c r="Q599" s="5"/>
      <c r="R599" s="5"/>
      <c r="S599" s="5"/>
      <c r="T599" s="5"/>
      <c r="U599" s="5"/>
      <c r="V599" s="5"/>
      <c r="W599" s="5"/>
      <c r="X599" s="5"/>
      <c r="Y599" s="5"/>
      <c r="Z599" s="5"/>
    </row>
    <row r="600" spans="1:26" ht="13.5" customHeight="1">
      <c r="A600" s="191" t="s">
        <v>104</v>
      </c>
      <c r="B600" s="195" t="s">
        <v>947</v>
      </c>
      <c r="C600" s="191" t="s">
        <v>110</v>
      </c>
      <c r="D600" s="193" t="s">
        <v>28</v>
      </c>
      <c r="E600" s="193" t="s">
        <v>29</v>
      </c>
      <c r="F600" s="193" t="s">
        <v>30</v>
      </c>
      <c r="G600" s="5"/>
      <c r="H600" s="5"/>
      <c r="I600" s="5"/>
      <c r="J600" s="5"/>
      <c r="K600" s="5"/>
      <c r="L600" s="5"/>
      <c r="M600" s="5"/>
      <c r="N600" s="5"/>
      <c r="O600" s="5"/>
      <c r="P600" s="5"/>
      <c r="Q600" s="5"/>
      <c r="R600" s="5"/>
      <c r="S600" s="5"/>
      <c r="T600" s="5"/>
      <c r="U600" s="5"/>
      <c r="V600" s="5"/>
      <c r="W600" s="5"/>
      <c r="X600" s="5"/>
      <c r="Y600" s="5"/>
      <c r="Z600" s="5"/>
    </row>
    <row r="601" spans="1:26" ht="13.5" customHeight="1">
      <c r="A601" s="197" t="s">
        <v>104</v>
      </c>
      <c r="B601" s="195" t="s">
        <v>948</v>
      </c>
      <c r="C601" s="191" t="s">
        <v>110</v>
      </c>
      <c r="D601" s="193" t="s">
        <v>28</v>
      </c>
      <c r="E601" s="193" t="s">
        <v>29</v>
      </c>
      <c r="F601" s="193" t="s">
        <v>30</v>
      </c>
      <c r="G601" s="5"/>
      <c r="H601" s="5"/>
      <c r="I601" s="5"/>
      <c r="J601" s="5"/>
      <c r="K601" s="5"/>
      <c r="L601" s="5"/>
      <c r="M601" s="5"/>
      <c r="N601" s="5"/>
      <c r="O601" s="5"/>
      <c r="P601" s="5"/>
      <c r="Q601" s="5"/>
      <c r="R601" s="5"/>
      <c r="S601" s="5"/>
      <c r="T601" s="5"/>
      <c r="U601" s="5"/>
      <c r="V601" s="5"/>
      <c r="W601" s="5"/>
      <c r="X601" s="5"/>
      <c r="Y601" s="5"/>
      <c r="Z601" s="5"/>
    </row>
    <row r="602" spans="1:26" ht="13.5" customHeight="1">
      <c r="A602" s="197" t="s">
        <v>104</v>
      </c>
      <c r="B602" s="201" t="s">
        <v>949</v>
      </c>
      <c r="C602" s="191" t="s">
        <v>110</v>
      </c>
      <c r="D602" s="193" t="s">
        <v>28</v>
      </c>
      <c r="E602" s="193" t="s">
        <v>29</v>
      </c>
      <c r="F602" s="193" t="s">
        <v>69</v>
      </c>
      <c r="G602" s="5"/>
      <c r="H602" s="5"/>
      <c r="I602" s="5"/>
      <c r="J602" s="5"/>
      <c r="K602" s="5"/>
      <c r="L602" s="5"/>
      <c r="M602" s="5"/>
      <c r="N602" s="5"/>
      <c r="O602" s="5"/>
      <c r="P602" s="5"/>
      <c r="Q602" s="5"/>
      <c r="R602" s="5"/>
      <c r="S602" s="5"/>
      <c r="T602" s="5"/>
      <c r="U602" s="5"/>
      <c r="V602" s="5"/>
      <c r="W602" s="5"/>
      <c r="X602" s="5"/>
      <c r="Y602" s="5"/>
      <c r="Z602" s="5"/>
    </row>
    <row r="603" spans="1:26" ht="13.5" customHeight="1">
      <c r="A603" s="191" t="s">
        <v>48</v>
      </c>
      <c r="B603" s="194" t="s">
        <v>950</v>
      </c>
      <c r="C603" s="197" t="s">
        <v>945</v>
      </c>
      <c r="D603" s="193" t="s">
        <v>28</v>
      </c>
      <c r="E603" s="193" t="s">
        <v>29</v>
      </c>
      <c r="F603" s="193" t="s">
        <v>30</v>
      </c>
      <c r="G603" s="5"/>
      <c r="H603" s="5"/>
      <c r="I603" s="5"/>
      <c r="J603" s="5"/>
      <c r="K603" s="5"/>
      <c r="L603" s="5"/>
      <c r="M603" s="5"/>
      <c r="N603" s="5"/>
      <c r="O603" s="5"/>
      <c r="P603" s="5"/>
      <c r="Q603" s="5"/>
      <c r="R603" s="5"/>
      <c r="S603" s="5"/>
      <c r="T603" s="5"/>
      <c r="U603" s="5"/>
      <c r="V603" s="5"/>
      <c r="W603" s="5"/>
      <c r="X603" s="5"/>
      <c r="Y603" s="5"/>
      <c r="Z603" s="5"/>
    </row>
    <row r="604" spans="1:26" ht="13.5" customHeight="1">
      <c r="A604" s="191" t="s">
        <v>48</v>
      </c>
      <c r="B604" s="194" t="s">
        <v>951</v>
      </c>
      <c r="C604" s="197" t="s">
        <v>945</v>
      </c>
      <c r="D604" s="193" t="s">
        <v>28</v>
      </c>
      <c r="E604" s="193" t="s">
        <v>29</v>
      </c>
      <c r="F604" s="193" t="s">
        <v>30</v>
      </c>
      <c r="G604" s="5"/>
      <c r="H604" s="5"/>
      <c r="I604" s="5"/>
      <c r="J604" s="5"/>
      <c r="K604" s="5"/>
      <c r="L604" s="5"/>
      <c r="M604" s="5"/>
      <c r="N604" s="5"/>
      <c r="O604" s="5"/>
      <c r="P604" s="5"/>
      <c r="Q604" s="5"/>
      <c r="R604" s="5"/>
      <c r="S604" s="5"/>
      <c r="T604" s="5"/>
      <c r="U604" s="5"/>
      <c r="V604" s="5"/>
      <c r="W604" s="5"/>
      <c r="X604" s="5"/>
      <c r="Y604" s="5"/>
      <c r="Z604" s="5"/>
    </row>
    <row r="605" spans="1:26" ht="13.5" customHeight="1">
      <c r="A605" s="191" t="s">
        <v>48</v>
      </c>
      <c r="B605" s="194" t="s">
        <v>952</v>
      </c>
      <c r="C605" s="197" t="s">
        <v>945</v>
      </c>
      <c r="D605" s="193" t="s">
        <v>28</v>
      </c>
      <c r="E605" s="193" t="s">
        <v>29</v>
      </c>
      <c r="F605" s="193" t="s">
        <v>30</v>
      </c>
      <c r="G605" s="5"/>
      <c r="H605" s="5"/>
      <c r="I605" s="5"/>
      <c r="J605" s="5"/>
      <c r="K605" s="5"/>
      <c r="L605" s="5"/>
      <c r="M605" s="5"/>
      <c r="N605" s="5"/>
      <c r="O605" s="5"/>
      <c r="P605" s="5"/>
      <c r="Q605" s="5"/>
      <c r="R605" s="5"/>
      <c r="S605" s="5"/>
      <c r="T605" s="5"/>
      <c r="U605" s="5"/>
      <c r="V605" s="5"/>
      <c r="W605" s="5"/>
      <c r="X605" s="5"/>
      <c r="Y605" s="5"/>
      <c r="Z605" s="5"/>
    </row>
    <row r="606" spans="1:26" ht="13.5" customHeight="1">
      <c r="A606" s="191" t="s">
        <v>48</v>
      </c>
      <c r="B606" s="194" t="s">
        <v>953</v>
      </c>
      <c r="C606" s="197" t="s">
        <v>945</v>
      </c>
      <c r="D606" s="193" t="s">
        <v>28</v>
      </c>
      <c r="E606" s="193" t="s">
        <v>29</v>
      </c>
      <c r="F606" s="193" t="s">
        <v>30</v>
      </c>
      <c r="G606" s="5"/>
      <c r="H606" s="5"/>
      <c r="I606" s="5"/>
      <c r="J606" s="5"/>
      <c r="K606" s="5"/>
      <c r="L606" s="5"/>
      <c r="M606" s="5"/>
      <c r="N606" s="5"/>
      <c r="O606" s="5"/>
      <c r="P606" s="5"/>
      <c r="Q606" s="5"/>
      <c r="R606" s="5"/>
      <c r="S606" s="5"/>
      <c r="T606" s="5"/>
      <c r="U606" s="5"/>
      <c r="V606" s="5"/>
      <c r="W606" s="5"/>
      <c r="X606" s="5"/>
      <c r="Y606" s="5"/>
      <c r="Z606" s="5"/>
    </row>
    <row r="607" spans="1:26" ht="13.5" customHeight="1">
      <c r="A607" s="191" t="s">
        <v>48</v>
      </c>
      <c r="B607" s="194" t="s">
        <v>954</v>
      </c>
      <c r="C607" s="197" t="s">
        <v>945</v>
      </c>
      <c r="D607" s="193" t="s">
        <v>28</v>
      </c>
      <c r="E607" s="193" t="s">
        <v>29</v>
      </c>
      <c r="F607" s="193" t="s">
        <v>30</v>
      </c>
      <c r="G607" s="5"/>
      <c r="H607" s="5"/>
      <c r="I607" s="5"/>
      <c r="J607" s="5"/>
      <c r="K607" s="5"/>
      <c r="L607" s="5"/>
      <c r="M607" s="5"/>
      <c r="N607" s="5"/>
      <c r="O607" s="5"/>
      <c r="P607" s="5"/>
      <c r="Q607" s="5"/>
      <c r="R607" s="5"/>
      <c r="S607" s="5"/>
      <c r="T607" s="5"/>
      <c r="U607" s="5"/>
      <c r="V607" s="5"/>
      <c r="W607" s="5"/>
      <c r="X607" s="5"/>
      <c r="Y607" s="5"/>
      <c r="Z607" s="5"/>
    </row>
    <row r="608" spans="1:26" ht="13.5" customHeight="1">
      <c r="A608" s="191" t="s">
        <v>48</v>
      </c>
      <c r="B608" s="194" t="s">
        <v>955</v>
      </c>
      <c r="C608" s="197" t="s">
        <v>945</v>
      </c>
      <c r="D608" s="193" t="s">
        <v>28</v>
      </c>
      <c r="E608" s="193" t="s">
        <v>29</v>
      </c>
      <c r="F608" s="193" t="s">
        <v>30</v>
      </c>
      <c r="G608" s="5"/>
      <c r="H608" s="5"/>
      <c r="I608" s="5"/>
      <c r="J608" s="5"/>
      <c r="K608" s="5"/>
      <c r="L608" s="5"/>
      <c r="M608" s="5"/>
      <c r="N608" s="5"/>
      <c r="O608" s="5"/>
      <c r="P608" s="5"/>
      <c r="Q608" s="5"/>
      <c r="R608" s="5"/>
      <c r="S608" s="5"/>
      <c r="T608" s="5"/>
      <c r="U608" s="5"/>
      <c r="V608" s="5"/>
      <c r="W608" s="5"/>
      <c r="X608" s="5"/>
      <c r="Y608" s="5"/>
      <c r="Z608" s="5"/>
    </row>
    <row r="609" spans="1:26" ht="13.5" customHeight="1">
      <c r="A609" s="191" t="s">
        <v>48</v>
      </c>
      <c r="B609" s="202" t="s">
        <v>956</v>
      </c>
      <c r="C609" s="197" t="s">
        <v>945</v>
      </c>
      <c r="D609" s="193" t="s">
        <v>28</v>
      </c>
      <c r="E609" s="196" t="s">
        <v>40</v>
      </c>
      <c r="F609" s="193" t="s">
        <v>30</v>
      </c>
      <c r="G609" s="5"/>
      <c r="H609" s="5"/>
      <c r="I609" s="5"/>
      <c r="J609" s="5"/>
      <c r="K609" s="5"/>
      <c r="L609" s="5"/>
      <c r="M609" s="5"/>
      <c r="N609" s="5"/>
      <c r="O609" s="5"/>
      <c r="P609" s="5"/>
      <c r="Q609" s="5"/>
      <c r="R609" s="5"/>
      <c r="S609" s="5"/>
      <c r="T609" s="5"/>
      <c r="U609" s="5"/>
      <c r="V609" s="5"/>
      <c r="W609" s="5"/>
      <c r="X609" s="5"/>
      <c r="Y609" s="5"/>
      <c r="Z609" s="5"/>
    </row>
    <row r="610" spans="1:26" ht="13.5" customHeight="1">
      <c r="A610" s="191"/>
      <c r="B610" s="194"/>
      <c r="C610" s="197"/>
      <c r="D610" s="193"/>
      <c r="E610" s="193"/>
      <c r="F610" s="193"/>
      <c r="G610" s="5"/>
      <c r="H610" s="5"/>
      <c r="I610" s="5"/>
      <c r="J610" s="5"/>
      <c r="K610" s="5"/>
      <c r="L610" s="5"/>
      <c r="M610" s="5"/>
      <c r="N610" s="5"/>
      <c r="O610" s="5"/>
      <c r="P610" s="5"/>
      <c r="Q610" s="5"/>
      <c r="R610" s="5"/>
      <c r="S610" s="5"/>
      <c r="T610" s="5"/>
      <c r="U610" s="5"/>
      <c r="V610" s="5"/>
      <c r="W610" s="5"/>
      <c r="X610" s="5"/>
      <c r="Y610" s="5"/>
      <c r="Z610" s="5"/>
    </row>
    <row r="611" spans="1:26" ht="13.5" customHeight="1">
      <c r="A611" s="6" t="s">
        <v>18</v>
      </c>
      <c r="B611" s="2043" t="s">
        <v>957</v>
      </c>
      <c r="C611" s="2041"/>
      <c r="D611" s="2041"/>
      <c r="E611" s="2041"/>
      <c r="F611" s="2042"/>
      <c r="G611" s="5"/>
      <c r="H611" s="5"/>
      <c r="I611" s="5"/>
      <c r="J611" s="5"/>
      <c r="K611" s="5"/>
      <c r="L611" s="5"/>
      <c r="M611" s="5"/>
      <c r="N611" s="5"/>
      <c r="O611" s="5"/>
      <c r="P611" s="5"/>
      <c r="Q611" s="5"/>
      <c r="R611" s="5"/>
      <c r="S611" s="5"/>
      <c r="T611" s="5"/>
      <c r="U611" s="5"/>
      <c r="V611" s="5"/>
      <c r="W611" s="5"/>
      <c r="X611" s="5"/>
      <c r="Y611" s="5"/>
      <c r="Z611" s="5"/>
    </row>
    <row r="612" spans="1:26" ht="13.5" customHeight="1">
      <c r="A612" s="6" t="s">
        <v>20</v>
      </c>
      <c r="B612" s="7" t="s">
        <v>3</v>
      </c>
      <c r="C612" s="6" t="s">
        <v>21</v>
      </c>
      <c r="D612" s="20" t="s">
        <v>22</v>
      </c>
      <c r="E612" s="20" t="s">
        <v>23</v>
      </c>
      <c r="F612" s="190" t="s">
        <v>24</v>
      </c>
      <c r="G612" s="5"/>
      <c r="H612" s="5"/>
      <c r="I612" s="5"/>
      <c r="J612" s="5"/>
      <c r="K612" s="5"/>
      <c r="L612" s="5"/>
      <c r="M612" s="5"/>
      <c r="N612" s="5"/>
      <c r="O612" s="5"/>
      <c r="P612" s="5"/>
      <c r="Q612" s="5"/>
      <c r="R612" s="5"/>
      <c r="S612" s="5"/>
      <c r="T612" s="5"/>
      <c r="U612" s="5"/>
      <c r="V612" s="5"/>
      <c r="W612" s="5"/>
      <c r="X612" s="5"/>
      <c r="Y612" s="5"/>
      <c r="Z612" s="5"/>
    </row>
    <row r="613" spans="1:26" ht="13.5" customHeight="1">
      <c r="A613" s="191" t="s">
        <v>48</v>
      </c>
      <c r="B613" s="194" t="s">
        <v>958</v>
      </c>
      <c r="C613" s="197" t="s">
        <v>959</v>
      </c>
      <c r="D613" s="193" t="s">
        <v>28</v>
      </c>
      <c r="E613" s="193" t="s">
        <v>29</v>
      </c>
      <c r="F613" s="193" t="s">
        <v>69</v>
      </c>
      <c r="G613" s="5"/>
      <c r="H613" s="5"/>
      <c r="I613" s="5"/>
      <c r="J613" s="5"/>
      <c r="K613" s="5"/>
      <c r="L613" s="5"/>
      <c r="M613" s="5"/>
      <c r="N613" s="5"/>
      <c r="O613" s="5"/>
      <c r="P613" s="5"/>
      <c r="Q613" s="5"/>
      <c r="R613" s="5"/>
      <c r="S613" s="5"/>
      <c r="T613" s="5"/>
      <c r="U613" s="5"/>
      <c r="V613" s="5"/>
      <c r="W613" s="5"/>
      <c r="X613" s="5"/>
      <c r="Y613" s="5"/>
      <c r="Z613" s="5"/>
    </row>
    <row r="614" spans="1:26" ht="13.5" customHeight="1">
      <c r="A614" s="191" t="s">
        <v>48</v>
      </c>
      <c r="B614" s="195" t="s">
        <v>960</v>
      </c>
      <c r="C614" s="197" t="s">
        <v>959</v>
      </c>
      <c r="D614" s="193" t="s">
        <v>28</v>
      </c>
      <c r="E614" s="193" t="s">
        <v>29</v>
      </c>
      <c r="F614" s="193" t="s">
        <v>30</v>
      </c>
      <c r="G614" s="5"/>
      <c r="H614" s="5"/>
      <c r="I614" s="5"/>
      <c r="J614" s="5"/>
      <c r="K614" s="5"/>
      <c r="L614" s="5"/>
      <c r="M614" s="5"/>
      <c r="N614" s="5"/>
      <c r="O614" s="5"/>
      <c r="P614" s="5"/>
      <c r="Q614" s="5"/>
      <c r="R614" s="5"/>
      <c r="S614" s="5"/>
      <c r="T614" s="5"/>
      <c r="U614" s="5"/>
      <c r="V614" s="5"/>
      <c r="W614" s="5"/>
      <c r="X614" s="5"/>
      <c r="Y614" s="5"/>
      <c r="Z614" s="5"/>
    </row>
    <row r="615" spans="1:26" ht="13.5" customHeight="1">
      <c r="A615" s="191" t="s">
        <v>48</v>
      </c>
      <c r="B615" s="195" t="s">
        <v>961</v>
      </c>
      <c r="C615" s="197" t="s">
        <v>959</v>
      </c>
      <c r="D615" s="193" t="s">
        <v>28</v>
      </c>
      <c r="E615" s="193" t="s">
        <v>29</v>
      </c>
      <c r="F615" s="193" t="s">
        <v>30</v>
      </c>
      <c r="G615" s="5"/>
      <c r="H615" s="5"/>
      <c r="I615" s="5"/>
      <c r="J615" s="5"/>
      <c r="K615" s="5"/>
      <c r="L615" s="5"/>
      <c r="M615" s="5"/>
      <c r="N615" s="5"/>
      <c r="O615" s="5"/>
      <c r="P615" s="5"/>
      <c r="Q615" s="5"/>
      <c r="R615" s="5"/>
      <c r="S615" s="5"/>
      <c r="T615" s="5"/>
      <c r="U615" s="5"/>
      <c r="V615" s="5"/>
      <c r="W615" s="5"/>
      <c r="X615" s="5"/>
      <c r="Y615" s="5"/>
      <c r="Z615" s="5"/>
    </row>
    <row r="616" spans="1:26" ht="13.5" customHeight="1">
      <c r="A616" s="191" t="s">
        <v>48</v>
      </c>
      <c r="B616" s="195" t="s">
        <v>962</v>
      </c>
      <c r="C616" s="197" t="s">
        <v>959</v>
      </c>
      <c r="D616" s="193" t="s">
        <v>28</v>
      </c>
      <c r="E616" s="193" t="s">
        <v>29</v>
      </c>
      <c r="F616" s="193" t="s">
        <v>30</v>
      </c>
      <c r="G616" s="5"/>
      <c r="H616" s="5"/>
      <c r="I616" s="5"/>
      <c r="J616" s="5"/>
      <c r="K616" s="5"/>
      <c r="L616" s="5"/>
      <c r="M616" s="5"/>
      <c r="N616" s="5"/>
      <c r="O616" s="5"/>
      <c r="P616" s="5"/>
      <c r="Q616" s="5"/>
      <c r="R616" s="5"/>
      <c r="S616" s="5"/>
      <c r="T616" s="5"/>
      <c r="U616" s="5"/>
      <c r="V616" s="5"/>
      <c r="W616" s="5"/>
      <c r="X616" s="5"/>
      <c r="Y616" s="5"/>
      <c r="Z616" s="5"/>
    </row>
    <row r="617" spans="1:26" ht="13.5" customHeight="1">
      <c r="A617" s="191" t="s">
        <v>48</v>
      </c>
      <c r="B617" s="194" t="s">
        <v>963</v>
      </c>
      <c r="C617" s="197" t="s">
        <v>959</v>
      </c>
      <c r="D617" s="193" t="s">
        <v>28</v>
      </c>
      <c r="E617" s="193" t="s">
        <v>29</v>
      </c>
      <c r="F617" s="193" t="s">
        <v>30</v>
      </c>
      <c r="G617" s="5"/>
      <c r="H617" s="5"/>
      <c r="I617" s="5"/>
      <c r="J617" s="5"/>
      <c r="K617" s="5"/>
      <c r="L617" s="5"/>
      <c r="M617" s="5"/>
      <c r="N617" s="5"/>
      <c r="O617" s="5"/>
      <c r="P617" s="5"/>
      <c r="Q617" s="5"/>
      <c r="R617" s="5"/>
      <c r="S617" s="5"/>
      <c r="T617" s="5"/>
      <c r="U617" s="5"/>
      <c r="V617" s="5"/>
      <c r="W617" s="5"/>
      <c r="X617" s="5"/>
      <c r="Y617" s="5"/>
      <c r="Z617" s="5"/>
    </row>
    <row r="618" spans="1:26" ht="13.5" customHeight="1">
      <c r="A618" s="191" t="s">
        <v>48</v>
      </c>
      <c r="B618" s="195" t="s">
        <v>964</v>
      </c>
      <c r="C618" s="197" t="s">
        <v>959</v>
      </c>
      <c r="D618" s="193" t="s">
        <v>28</v>
      </c>
      <c r="E618" s="193" t="s">
        <v>29</v>
      </c>
      <c r="F618" s="193" t="s">
        <v>30</v>
      </c>
      <c r="G618" s="5"/>
      <c r="H618" s="5"/>
      <c r="I618" s="5"/>
      <c r="J618" s="5"/>
      <c r="K618" s="5"/>
      <c r="L618" s="5"/>
      <c r="M618" s="5"/>
      <c r="N618" s="5"/>
      <c r="O618" s="5"/>
      <c r="P618" s="5"/>
      <c r="Q618" s="5"/>
      <c r="R618" s="5"/>
      <c r="S618" s="5"/>
      <c r="T618" s="5"/>
      <c r="U618" s="5"/>
      <c r="V618" s="5"/>
      <c r="W618" s="5"/>
      <c r="X618" s="5"/>
      <c r="Y618" s="5"/>
      <c r="Z618" s="5"/>
    </row>
    <row r="619" spans="1:26" ht="13.5" customHeight="1">
      <c r="A619" s="191" t="s">
        <v>48</v>
      </c>
      <c r="B619" s="195" t="s">
        <v>965</v>
      </c>
      <c r="C619" s="197" t="s">
        <v>959</v>
      </c>
      <c r="D619" s="193" t="s">
        <v>28</v>
      </c>
      <c r="E619" s="193" t="s">
        <v>29</v>
      </c>
      <c r="F619" s="193" t="s">
        <v>30</v>
      </c>
      <c r="G619" s="5"/>
      <c r="H619" s="5"/>
      <c r="I619" s="5"/>
      <c r="J619" s="5"/>
      <c r="K619" s="5"/>
      <c r="L619" s="5"/>
      <c r="M619" s="5"/>
      <c r="N619" s="5"/>
      <c r="O619" s="5"/>
      <c r="P619" s="5"/>
      <c r="Q619" s="5"/>
      <c r="R619" s="5"/>
      <c r="S619" s="5"/>
      <c r="T619" s="5"/>
      <c r="U619" s="5"/>
      <c r="V619" s="5"/>
      <c r="W619" s="5"/>
      <c r="X619" s="5"/>
      <c r="Y619" s="5"/>
      <c r="Z619" s="5"/>
    </row>
    <row r="620" spans="1:26" ht="13.5" customHeight="1">
      <c r="A620" s="191" t="s">
        <v>48</v>
      </c>
      <c r="B620" s="195" t="s">
        <v>966</v>
      </c>
      <c r="C620" s="197" t="s">
        <v>959</v>
      </c>
      <c r="D620" s="193" t="s">
        <v>28</v>
      </c>
      <c r="E620" s="193" t="s">
        <v>29</v>
      </c>
      <c r="F620" s="193" t="s">
        <v>30</v>
      </c>
      <c r="G620" s="5"/>
      <c r="H620" s="5"/>
      <c r="I620" s="5"/>
      <c r="J620" s="5"/>
      <c r="K620" s="5"/>
      <c r="L620" s="5"/>
      <c r="M620" s="5"/>
      <c r="N620" s="5"/>
      <c r="O620" s="5"/>
      <c r="P620" s="5"/>
      <c r="Q620" s="5"/>
      <c r="R620" s="5"/>
      <c r="S620" s="5"/>
      <c r="T620" s="5"/>
      <c r="U620" s="5"/>
      <c r="V620" s="5"/>
      <c r="W620" s="5"/>
      <c r="X620" s="5"/>
      <c r="Y620" s="5"/>
      <c r="Z620" s="5"/>
    </row>
    <row r="621" spans="1:26" ht="13.5" customHeight="1">
      <c r="A621" s="191" t="s">
        <v>48</v>
      </c>
      <c r="B621" s="194" t="s">
        <v>967</v>
      </c>
      <c r="C621" s="197" t="s">
        <v>959</v>
      </c>
      <c r="D621" s="193" t="s">
        <v>28</v>
      </c>
      <c r="E621" s="193" t="s">
        <v>29</v>
      </c>
      <c r="F621" s="193" t="s">
        <v>30</v>
      </c>
      <c r="G621" s="5"/>
      <c r="H621" s="5"/>
      <c r="I621" s="5"/>
      <c r="J621" s="5"/>
      <c r="K621" s="5"/>
      <c r="L621" s="5"/>
      <c r="M621" s="5"/>
      <c r="N621" s="5"/>
      <c r="O621" s="5"/>
      <c r="P621" s="5"/>
      <c r="Q621" s="5"/>
      <c r="R621" s="5"/>
      <c r="S621" s="5"/>
      <c r="T621" s="5"/>
      <c r="U621" s="5"/>
      <c r="V621" s="5"/>
      <c r="W621" s="5"/>
      <c r="X621" s="5"/>
      <c r="Y621" s="5"/>
      <c r="Z621" s="5"/>
    </row>
    <row r="622" spans="1:26" ht="13.5" customHeight="1">
      <c r="A622" s="191"/>
      <c r="B622" s="194"/>
      <c r="C622" s="197"/>
      <c r="D622" s="193"/>
      <c r="E622" s="193"/>
      <c r="F622" s="193"/>
      <c r="G622" s="5"/>
      <c r="H622" s="5"/>
      <c r="I622" s="5"/>
      <c r="J622" s="5"/>
      <c r="K622" s="5"/>
      <c r="L622" s="5"/>
      <c r="M622" s="5"/>
      <c r="N622" s="5"/>
      <c r="O622" s="5"/>
      <c r="P622" s="5"/>
      <c r="Q622" s="5"/>
      <c r="R622" s="5"/>
      <c r="S622" s="5"/>
      <c r="T622" s="5"/>
      <c r="U622" s="5"/>
      <c r="V622" s="5"/>
      <c r="W622" s="5"/>
      <c r="X622" s="5"/>
      <c r="Y622" s="5"/>
      <c r="Z622" s="5"/>
    </row>
    <row r="623" spans="1:26" ht="13.5" customHeight="1">
      <c r="A623" s="6" t="s">
        <v>18</v>
      </c>
      <c r="B623" s="2043" t="s">
        <v>968</v>
      </c>
      <c r="C623" s="2041"/>
      <c r="D623" s="2041"/>
      <c r="E623" s="2041"/>
      <c r="F623" s="2042"/>
      <c r="G623" s="5"/>
      <c r="H623" s="5"/>
      <c r="I623" s="5"/>
      <c r="J623" s="5"/>
      <c r="K623" s="5"/>
      <c r="L623" s="5"/>
      <c r="M623" s="5"/>
      <c r="N623" s="5"/>
      <c r="O623" s="5"/>
      <c r="P623" s="5"/>
      <c r="Q623" s="5"/>
      <c r="R623" s="5"/>
      <c r="S623" s="5"/>
      <c r="T623" s="5"/>
      <c r="U623" s="5"/>
      <c r="V623" s="5"/>
      <c r="W623" s="5"/>
      <c r="X623" s="5"/>
      <c r="Y623" s="5"/>
      <c r="Z623" s="5"/>
    </row>
    <row r="624" spans="1:26" ht="13.5" customHeight="1">
      <c r="A624" s="6" t="s">
        <v>20</v>
      </c>
      <c r="B624" s="7" t="s">
        <v>3</v>
      </c>
      <c r="C624" s="6" t="s">
        <v>21</v>
      </c>
      <c r="D624" s="20" t="s">
        <v>22</v>
      </c>
      <c r="E624" s="20" t="s">
        <v>23</v>
      </c>
      <c r="F624" s="190" t="s">
        <v>24</v>
      </c>
      <c r="G624" s="5"/>
      <c r="H624" s="5"/>
      <c r="I624" s="5"/>
      <c r="J624" s="5"/>
      <c r="K624" s="5"/>
      <c r="L624" s="5"/>
      <c r="M624" s="5"/>
      <c r="N624" s="5"/>
      <c r="O624" s="5"/>
      <c r="P624" s="5"/>
      <c r="Q624" s="5"/>
      <c r="R624" s="5"/>
      <c r="S624" s="5"/>
      <c r="T624" s="5"/>
      <c r="U624" s="5"/>
      <c r="V624" s="5"/>
      <c r="W624" s="5"/>
      <c r="X624" s="5"/>
      <c r="Y624" s="5"/>
      <c r="Z624" s="5"/>
    </row>
    <row r="625" spans="1:26" ht="13.5" customHeight="1">
      <c r="A625" s="35" t="s">
        <v>48</v>
      </c>
      <c r="B625" s="195" t="s">
        <v>969</v>
      </c>
      <c r="C625" s="19" t="s">
        <v>59</v>
      </c>
      <c r="D625" s="37" t="s">
        <v>28</v>
      </c>
      <c r="E625" s="37" t="s">
        <v>29</v>
      </c>
      <c r="F625" s="37" t="s">
        <v>30</v>
      </c>
      <c r="G625" s="5"/>
      <c r="H625" s="5"/>
      <c r="I625" s="5"/>
      <c r="J625" s="5"/>
      <c r="K625" s="5"/>
      <c r="L625" s="5"/>
      <c r="M625" s="5"/>
      <c r="N625" s="5"/>
      <c r="O625" s="5"/>
      <c r="P625" s="5"/>
      <c r="Q625" s="5"/>
      <c r="R625" s="5"/>
      <c r="S625" s="5"/>
      <c r="T625" s="5"/>
      <c r="U625" s="5"/>
      <c r="V625" s="5"/>
      <c r="W625" s="5"/>
      <c r="X625" s="5"/>
      <c r="Y625" s="5"/>
      <c r="Z625" s="5"/>
    </row>
    <row r="626" spans="1:26" ht="13.5" customHeight="1">
      <c r="A626" s="191" t="s">
        <v>48</v>
      </c>
      <c r="B626" s="195" t="s">
        <v>970</v>
      </c>
      <c r="C626" s="197" t="s">
        <v>59</v>
      </c>
      <c r="D626" s="193" t="s">
        <v>28</v>
      </c>
      <c r="E626" s="193" t="s">
        <v>29</v>
      </c>
      <c r="F626" s="193" t="s">
        <v>30</v>
      </c>
      <c r="G626" s="5"/>
      <c r="H626" s="5"/>
      <c r="I626" s="5"/>
      <c r="J626" s="5"/>
      <c r="K626" s="5"/>
      <c r="L626" s="5"/>
      <c r="M626" s="5"/>
      <c r="N626" s="5"/>
      <c r="O626" s="5"/>
      <c r="P626" s="5"/>
      <c r="Q626" s="5"/>
      <c r="R626" s="5"/>
      <c r="S626" s="5"/>
      <c r="T626" s="5"/>
      <c r="U626" s="5"/>
      <c r="V626" s="5"/>
      <c r="W626" s="5"/>
      <c r="X626" s="5"/>
      <c r="Y626" s="5"/>
      <c r="Z626" s="5"/>
    </row>
    <row r="627" spans="1:26" ht="13.5" customHeight="1">
      <c r="A627" s="191" t="s">
        <v>48</v>
      </c>
      <c r="B627" s="202" t="s">
        <v>971</v>
      </c>
      <c r="C627" s="197" t="s">
        <v>59</v>
      </c>
      <c r="D627" s="196" t="s">
        <v>39</v>
      </c>
      <c r="E627" s="196" t="s">
        <v>37</v>
      </c>
      <c r="F627" s="193" t="s">
        <v>30</v>
      </c>
      <c r="G627" s="5"/>
      <c r="H627" s="5"/>
      <c r="I627" s="5"/>
      <c r="J627" s="5"/>
      <c r="K627" s="5"/>
      <c r="L627" s="5"/>
      <c r="M627" s="5"/>
      <c r="N627" s="5"/>
      <c r="O627" s="5"/>
      <c r="P627" s="5"/>
      <c r="Q627" s="5"/>
      <c r="R627" s="5"/>
      <c r="S627" s="5"/>
      <c r="T627" s="5"/>
      <c r="U627" s="5"/>
      <c r="V627" s="5"/>
      <c r="W627" s="5"/>
      <c r="X627" s="5"/>
      <c r="Y627" s="5"/>
      <c r="Z627" s="5"/>
    </row>
    <row r="628" spans="1:26" ht="13.5" customHeight="1">
      <c r="A628" s="191"/>
      <c r="B628" s="201"/>
      <c r="C628" s="203"/>
      <c r="D628" s="204"/>
      <c r="E628" s="204"/>
      <c r="F628" s="205"/>
      <c r="G628" s="5"/>
      <c r="H628" s="5"/>
      <c r="I628" s="5"/>
      <c r="J628" s="5"/>
      <c r="K628" s="5"/>
      <c r="L628" s="5"/>
      <c r="M628" s="5"/>
      <c r="N628" s="5"/>
      <c r="O628" s="5"/>
      <c r="P628" s="5"/>
      <c r="Q628" s="5"/>
      <c r="R628" s="5"/>
      <c r="S628" s="5"/>
      <c r="T628" s="5"/>
      <c r="U628" s="5"/>
      <c r="V628" s="5"/>
      <c r="W628" s="5"/>
      <c r="X628" s="5"/>
      <c r="Y628" s="5"/>
      <c r="Z628" s="5"/>
    </row>
    <row r="629" spans="1:26" ht="13.5" customHeight="1">
      <c r="A629" s="6" t="s">
        <v>18</v>
      </c>
      <c r="B629" s="2043" t="s">
        <v>972</v>
      </c>
      <c r="C629" s="2041"/>
      <c r="D629" s="2041"/>
      <c r="E629" s="2041"/>
      <c r="F629" s="2042"/>
      <c r="G629" s="5"/>
      <c r="H629" s="5"/>
      <c r="I629" s="5"/>
      <c r="J629" s="5"/>
      <c r="K629" s="5"/>
      <c r="L629" s="5"/>
      <c r="M629" s="5"/>
      <c r="N629" s="5"/>
      <c r="O629" s="5"/>
      <c r="P629" s="5"/>
      <c r="Q629" s="5"/>
      <c r="R629" s="5"/>
      <c r="S629" s="5"/>
      <c r="T629" s="5"/>
      <c r="U629" s="5"/>
      <c r="V629" s="5"/>
      <c r="W629" s="5"/>
      <c r="X629" s="5"/>
      <c r="Y629" s="5"/>
      <c r="Z629" s="5"/>
    </row>
    <row r="630" spans="1:26" ht="13.5" customHeight="1">
      <c r="A630" s="6" t="s">
        <v>20</v>
      </c>
      <c r="B630" s="7" t="s">
        <v>3</v>
      </c>
      <c r="C630" s="6" t="s">
        <v>21</v>
      </c>
      <c r="D630" s="20" t="s">
        <v>22</v>
      </c>
      <c r="E630" s="20" t="s">
        <v>23</v>
      </c>
      <c r="F630" s="190" t="s">
        <v>24</v>
      </c>
      <c r="G630" s="5"/>
      <c r="H630" s="5"/>
      <c r="I630" s="5"/>
      <c r="J630" s="5"/>
      <c r="K630" s="5"/>
      <c r="L630" s="5"/>
      <c r="M630" s="5"/>
      <c r="N630" s="5"/>
      <c r="O630" s="5"/>
      <c r="P630" s="5"/>
      <c r="Q630" s="5"/>
      <c r="R630" s="5"/>
      <c r="S630" s="5"/>
      <c r="T630" s="5"/>
      <c r="U630" s="5"/>
      <c r="V630" s="5"/>
      <c r="W630" s="5"/>
      <c r="X630" s="5"/>
      <c r="Y630" s="5"/>
      <c r="Z630" s="5"/>
    </row>
    <row r="631" spans="1:26" ht="13.5" customHeight="1">
      <c r="A631" s="191" t="s">
        <v>48</v>
      </c>
      <c r="B631" s="195" t="s">
        <v>973</v>
      </c>
      <c r="C631" s="197" t="s">
        <v>974</v>
      </c>
      <c r="D631" s="193" t="s">
        <v>28</v>
      </c>
      <c r="E631" s="196" t="s">
        <v>975</v>
      </c>
      <c r="F631" s="193" t="s">
        <v>976</v>
      </c>
      <c r="G631" s="5"/>
      <c r="H631" s="5"/>
      <c r="I631" s="5"/>
      <c r="J631" s="5"/>
      <c r="K631" s="5"/>
      <c r="L631" s="5"/>
      <c r="M631" s="5"/>
      <c r="N631" s="5"/>
      <c r="O631" s="5"/>
      <c r="P631" s="5"/>
      <c r="Q631" s="5"/>
      <c r="R631" s="5"/>
      <c r="S631" s="5"/>
      <c r="T631" s="5"/>
      <c r="U631" s="5"/>
      <c r="V631" s="5"/>
      <c r="W631" s="5"/>
      <c r="X631" s="5"/>
      <c r="Y631" s="5"/>
      <c r="Z631" s="5"/>
    </row>
    <row r="632" spans="1:26" ht="13.5" customHeight="1">
      <c r="A632" s="191" t="s">
        <v>48</v>
      </c>
      <c r="B632" s="206" t="s">
        <v>977</v>
      </c>
      <c r="C632" s="197" t="s">
        <v>974</v>
      </c>
      <c r="D632" s="193" t="s">
        <v>28</v>
      </c>
      <c r="E632" s="196" t="s">
        <v>975</v>
      </c>
      <c r="F632" s="193" t="s">
        <v>976</v>
      </c>
      <c r="G632" s="5"/>
      <c r="H632" s="5"/>
      <c r="I632" s="5"/>
      <c r="J632" s="5"/>
      <c r="K632" s="5"/>
      <c r="L632" s="5"/>
      <c r="M632" s="5"/>
      <c r="N632" s="5"/>
      <c r="O632" s="5"/>
      <c r="P632" s="5"/>
      <c r="Q632" s="5"/>
      <c r="R632" s="5"/>
      <c r="S632" s="5"/>
      <c r="T632" s="5"/>
      <c r="U632" s="5"/>
      <c r="V632" s="5"/>
      <c r="W632" s="5"/>
      <c r="X632" s="5"/>
      <c r="Y632" s="5"/>
      <c r="Z632" s="5"/>
    </row>
    <row r="633" spans="1:26" ht="13.5" customHeight="1">
      <c r="A633" s="35"/>
      <c r="B633" s="21"/>
      <c r="C633" s="19"/>
      <c r="D633" s="37"/>
      <c r="E633" s="37"/>
      <c r="F633" s="176"/>
      <c r="G633" s="5"/>
      <c r="H633" s="5"/>
      <c r="I633" s="5"/>
      <c r="J633" s="5"/>
      <c r="K633" s="5"/>
      <c r="L633" s="5"/>
      <c r="M633" s="5"/>
      <c r="N633" s="5"/>
      <c r="O633" s="5"/>
      <c r="P633" s="5"/>
      <c r="Q633" s="5"/>
      <c r="R633" s="5"/>
      <c r="S633" s="5"/>
      <c r="T633" s="5"/>
      <c r="U633" s="5"/>
      <c r="V633" s="5"/>
      <c r="W633" s="5"/>
      <c r="X633" s="5"/>
      <c r="Y633" s="5"/>
      <c r="Z633" s="5"/>
    </row>
    <row r="634" spans="1:26" ht="13.5" customHeight="1">
      <c r="A634" s="6" t="s">
        <v>18</v>
      </c>
      <c r="B634" s="2043" t="s">
        <v>978</v>
      </c>
      <c r="C634" s="2041"/>
      <c r="D634" s="2041"/>
      <c r="E634" s="2041"/>
      <c r="F634" s="2042"/>
      <c r="G634" s="5"/>
      <c r="H634" s="5"/>
      <c r="I634" s="5"/>
      <c r="J634" s="5"/>
      <c r="K634" s="5"/>
      <c r="L634" s="5"/>
      <c r="M634" s="5"/>
      <c r="N634" s="5"/>
      <c r="O634" s="5"/>
      <c r="P634" s="5"/>
      <c r="Q634" s="5"/>
      <c r="R634" s="5"/>
      <c r="S634" s="5"/>
      <c r="T634" s="5"/>
      <c r="U634" s="5"/>
      <c r="V634" s="5"/>
      <c r="W634" s="5"/>
      <c r="X634" s="5"/>
      <c r="Y634" s="5"/>
      <c r="Z634" s="5"/>
    </row>
    <row r="635" spans="1:26" ht="13.5" customHeight="1">
      <c r="A635" s="6" t="s">
        <v>20</v>
      </c>
      <c r="B635" s="7" t="s">
        <v>3</v>
      </c>
      <c r="C635" s="6" t="s">
        <v>21</v>
      </c>
      <c r="D635" s="20" t="s">
        <v>22</v>
      </c>
      <c r="E635" s="20" t="s">
        <v>23</v>
      </c>
      <c r="F635" s="190" t="s">
        <v>24</v>
      </c>
      <c r="G635" s="5"/>
      <c r="H635" s="5"/>
      <c r="I635" s="5"/>
      <c r="J635" s="5"/>
      <c r="K635" s="5"/>
      <c r="L635" s="5"/>
      <c r="M635" s="5"/>
      <c r="N635" s="5"/>
      <c r="O635" s="5"/>
      <c r="P635" s="5"/>
      <c r="Q635" s="5"/>
      <c r="R635" s="5"/>
      <c r="S635" s="5"/>
      <c r="T635" s="5"/>
      <c r="U635" s="5"/>
      <c r="V635" s="5"/>
      <c r="W635" s="5"/>
      <c r="X635" s="5"/>
      <c r="Y635" s="5"/>
      <c r="Z635" s="5"/>
    </row>
    <row r="636" spans="1:26" ht="13.5" customHeight="1">
      <c r="A636" s="197" t="s">
        <v>420</v>
      </c>
      <c r="B636" s="195" t="s">
        <v>979</v>
      </c>
      <c r="C636" s="197" t="s">
        <v>959</v>
      </c>
      <c r="D636" s="207" t="s">
        <v>28</v>
      </c>
      <c r="E636" s="207" t="s">
        <v>29</v>
      </c>
      <c r="F636" s="207" t="s">
        <v>30</v>
      </c>
      <c r="G636" s="5"/>
      <c r="H636" s="5"/>
      <c r="I636" s="5"/>
      <c r="J636" s="5"/>
      <c r="K636" s="5"/>
      <c r="L636" s="5"/>
      <c r="M636" s="5"/>
      <c r="N636" s="5"/>
      <c r="O636" s="5"/>
      <c r="P636" s="5"/>
      <c r="Q636" s="5"/>
      <c r="R636" s="5"/>
      <c r="S636" s="5"/>
      <c r="T636" s="5"/>
      <c r="U636" s="5"/>
      <c r="V636" s="5"/>
      <c r="W636" s="5"/>
      <c r="X636" s="5"/>
      <c r="Y636" s="5"/>
      <c r="Z636" s="5"/>
    </row>
    <row r="637" spans="1:26" ht="13.5" customHeight="1">
      <c r="A637" s="197" t="s">
        <v>420</v>
      </c>
      <c r="B637" s="195" t="s">
        <v>980</v>
      </c>
      <c r="C637" s="197" t="s">
        <v>959</v>
      </c>
      <c r="D637" s="207" t="s">
        <v>28</v>
      </c>
      <c r="E637" s="207" t="s">
        <v>29</v>
      </c>
      <c r="F637" s="207" t="s">
        <v>30</v>
      </c>
      <c r="G637" s="5"/>
      <c r="H637" s="5"/>
      <c r="I637" s="5"/>
      <c r="J637" s="5"/>
      <c r="K637" s="5"/>
      <c r="L637" s="5"/>
      <c r="M637" s="5"/>
      <c r="N637" s="5"/>
      <c r="O637" s="5"/>
      <c r="P637" s="5"/>
      <c r="Q637" s="5"/>
      <c r="R637" s="5"/>
      <c r="S637" s="5"/>
      <c r="T637" s="5"/>
      <c r="U637" s="5"/>
      <c r="V637" s="5"/>
      <c r="W637" s="5"/>
      <c r="X637" s="5"/>
      <c r="Y637" s="5"/>
      <c r="Z637" s="5"/>
    </row>
    <row r="638" spans="1:26" ht="13.5" customHeight="1">
      <c r="A638" s="197" t="s">
        <v>420</v>
      </c>
      <c r="B638" s="195" t="s">
        <v>981</v>
      </c>
      <c r="C638" s="197" t="s">
        <v>959</v>
      </c>
      <c r="D638" s="207" t="s">
        <v>28</v>
      </c>
      <c r="E638" s="207" t="s">
        <v>29</v>
      </c>
      <c r="F638" s="207" t="s">
        <v>30</v>
      </c>
      <c r="G638" s="5"/>
      <c r="H638" s="5"/>
      <c r="I638" s="5"/>
      <c r="J638" s="5"/>
      <c r="K638" s="5"/>
      <c r="L638" s="5"/>
      <c r="M638" s="5"/>
      <c r="N638" s="5"/>
      <c r="O638" s="5"/>
      <c r="P638" s="5"/>
      <c r="Q638" s="5"/>
      <c r="R638" s="5"/>
      <c r="S638" s="5"/>
      <c r="T638" s="5"/>
      <c r="U638" s="5"/>
      <c r="V638" s="5"/>
      <c r="W638" s="5"/>
      <c r="X638" s="5"/>
      <c r="Y638" s="5"/>
      <c r="Z638" s="5"/>
    </row>
    <row r="639" spans="1:26" ht="13.5" customHeight="1">
      <c r="A639" s="197" t="s">
        <v>303</v>
      </c>
      <c r="B639" s="195" t="s">
        <v>982</v>
      </c>
      <c r="C639" s="197" t="s">
        <v>959</v>
      </c>
      <c r="D639" s="207" t="s">
        <v>28</v>
      </c>
      <c r="E639" s="207" t="s">
        <v>29</v>
      </c>
      <c r="F639" s="207" t="s">
        <v>69</v>
      </c>
      <c r="G639" s="5"/>
      <c r="H639" s="5"/>
      <c r="I639" s="5"/>
      <c r="J639" s="5"/>
      <c r="K639" s="5"/>
      <c r="L639" s="5"/>
      <c r="M639" s="5"/>
      <c r="N639" s="5"/>
      <c r="O639" s="5"/>
      <c r="P639" s="5"/>
      <c r="Q639" s="5"/>
      <c r="R639" s="5"/>
      <c r="S639" s="5"/>
      <c r="T639" s="5"/>
      <c r="U639" s="5"/>
      <c r="V639" s="5"/>
      <c r="W639" s="5"/>
      <c r="X639" s="5"/>
      <c r="Y639" s="5"/>
      <c r="Z639" s="5"/>
    </row>
    <row r="640" spans="1:26" ht="13.5" customHeight="1">
      <c r="A640" s="197" t="s">
        <v>104</v>
      </c>
      <c r="B640" s="195" t="s">
        <v>983</v>
      </c>
      <c r="C640" s="197" t="s">
        <v>959</v>
      </c>
      <c r="D640" s="207" t="s">
        <v>28</v>
      </c>
      <c r="E640" s="207" t="s">
        <v>29</v>
      </c>
      <c r="F640" s="207" t="s">
        <v>30</v>
      </c>
      <c r="G640" s="5"/>
      <c r="H640" s="5"/>
      <c r="I640" s="5"/>
      <c r="J640" s="5"/>
      <c r="K640" s="5"/>
      <c r="L640" s="5"/>
      <c r="M640" s="5"/>
      <c r="N640" s="5"/>
      <c r="O640" s="5"/>
      <c r="P640" s="5"/>
      <c r="Q640" s="5"/>
      <c r="R640" s="5"/>
      <c r="S640" s="5"/>
      <c r="T640" s="5"/>
      <c r="U640" s="5"/>
      <c r="V640" s="5"/>
      <c r="W640" s="5"/>
      <c r="X640" s="5"/>
      <c r="Y640" s="5"/>
      <c r="Z640" s="5"/>
    </row>
    <row r="641" spans="1:26" ht="13.5" customHeight="1">
      <c r="A641" s="191" t="s">
        <v>48</v>
      </c>
      <c r="B641" s="195" t="s">
        <v>984</v>
      </c>
      <c r="C641" s="197" t="s">
        <v>959</v>
      </c>
      <c r="D641" s="207" t="s">
        <v>28</v>
      </c>
      <c r="E641" s="207" t="s">
        <v>29</v>
      </c>
      <c r="F641" s="207" t="s">
        <v>30</v>
      </c>
      <c r="G641" s="5"/>
      <c r="H641" s="5"/>
      <c r="I641" s="5"/>
      <c r="J641" s="5"/>
      <c r="K641" s="5"/>
      <c r="L641" s="5"/>
      <c r="M641" s="5"/>
      <c r="N641" s="5"/>
      <c r="O641" s="5"/>
      <c r="P641" s="5"/>
      <c r="Q641" s="5"/>
      <c r="R641" s="5"/>
      <c r="S641" s="5"/>
      <c r="T641" s="5"/>
      <c r="U641" s="5"/>
      <c r="V641" s="5"/>
      <c r="W641" s="5"/>
      <c r="X641" s="5"/>
      <c r="Y641" s="5"/>
      <c r="Z641" s="5"/>
    </row>
    <row r="642" spans="1:26" ht="13.5" customHeight="1">
      <c r="A642" s="191" t="s">
        <v>48</v>
      </c>
      <c r="B642" s="195" t="s">
        <v>985</v>
      </c>
      <c r="C642" s="197" t="s">
        <v>959</v>
      </c>
      <c r="D642" s="207" t="s">
        <v>28</v>
      </c>
      <c r="E642" s="207" t="s">
        <v>29</v>
      </c>
      <c r="F642" s="207" t="s">
        <v>30</v>
      </c>
      <c r="G642" s="5"/>
      <c r="H642" s="5"/>
      <c r="I642" s="5"/>
      <c r="J642" s="5"/>
      <c r="K642" s="5"/>
      <c r="L642" s="5"/>
      <c r="M642" s="5"/>
      <c r="N642" s="5"/>
      <c r="O642" s="5"/>
      <c r="P642" s="5"/>
      <c r="Q642" s="5"/>
      <c r="R642" s="5"/>
      <c r="S642" s="5"/>
      <c r="T642" s="5"/>
      <c r="U642" s="5"/>
      <c r="V642" s="5"/>
      <c r="W642" s="5"/>
      <c r="X642" s="5"/>
      <c r="Y642" s="5"/>
      <c r="Z642" s="5"/>
    </row>
    <row r="643" spans="1:26" ht="13.5" customHeight="1">
      <c r="A643" s="191" t="s">
        <v>48</v>
      </c>
      <c r="B643" s="195" t="s">
        <v>986</v>
      </c>
      <c r="C643" s="197" t="s">
        <v>959</v>
      </c>
      <c r="D643" s="207" t="s">
        <v>28</v>
      </c>
      <c r="E643" s="207" t="s">
        <v>29</v>
      </c>
      <c r="F643" s="207" t="s">
        <v>30</v>
      </c>
      <c r="G643" s="5"/>
      <c r="H643" s="5"/>
      <c r="I643" s="5"/>
      <c r="J643" s="5"/>
      <c r="K643" s="5"/>
      <c r="L643" s="5"/>
      <c r="M643" s="5"/>
      <c r="N643" s="5"/>
      <c r="O643" s="5"/>
      <c r="P643" s="5"/>
      <c r="Q643" s="5"/>
      <c r="R643" s="5"/>
      <c r="S643" s="5"/>
      <c r="T643" s="5"/>
      <c r="U643" s="5"/>
      <c r="V643" s="5"/>
      <c r="W643" s="5"/>
      <c r="X643" s="5"/>
      <c r="Y643" s="5"/>
      <c r="Z643" s="5"/>
    </row>
    <row r="644" spans="1:26" ht="13.5" customHeight="1">
      <c r="A644" s="191" t="s">
        <v>48</v>
      </c>
      <c r="B644" s="195" t="s">
        <v>987</v>
      </c>
      <c r="C644" s="197" t="s">
        <v>959</v>
      </c>
      <c r="D644" s="207" t="s">
        <v>28</v>
      </c>
      <c r="E644" s="207" t="s">
        <v>29</v>
      </c>
      <c r="F644" s="207" t="s">
        <v>30</v>
      </c>
      <c r="G644" s="5"/>
      <c r="H644" s="5"/>
      <c r="I644" s="5"/>
      <c r="J644" s="5"/>
      <c r="K644" s="5"/>
      <c r="L644" s="5"/>
      <c r="M644" s="5"/>
      <c r="N644" s="5"/>
      <c r="O644" s="5"/>
      <c r="P644" s="5"/>
      <c r="Q644" s="5"/>
      <c r="R644" s="5"/>
      <c r="S644" s="5"/>
      <c r="T644" s="5"/>
      <c r="U644" s="5"/>
      <c r="V644" s="5"/>
      <c r="W644" s="5"/>
      <c r="X644" s="5"/>
      <c r="Y644" s="5"/>
      <c r="Z644" s="5"/>
    </row>
    <row r="645" spans="1:26" ht="13.5" customHeight="1">
      <c r="A645" s="191" t="s">
        <v>48</v>
      </c>
      <c r="B645" s="195" t="s">
        <v>988</v>
      </c>
      <c r="C645" s="197" t="s">
        <v>959</v>
      </c>
      <c r="D645" s="207" t="s">
        <v>28</v>
      </c>
      <c r="E645" s="207" t="s">
        <v>29</v>
      </c>
      <c r="F645" s="207" t="s">
        <v>30</v>
      </c>
      <c r="G645" s="5"/>
      <c r="H645" s="5"/>
      <c r="I645" s="5"/>
      <c r="J645" s="5"/>
      <c r="K645" s="5"/>
      <c r="L645" s="5"/>
      <c r="M645" s="5"/>
      <c r="N645" s="5"/>
      <c r="O645" s="5"/>
      <c r="P645" s="5"/>
      <c r="Q645" s="5"/>
      <c r="R645" s="5"/>
      <c r="S645" s="5"/>
      <c r="T645" s="5"/>
      <c r="U645" s="5"/>
      <c r="V645" s="5"/>
      <c r="W645" s="5"/>
      <c r="X645" s="5"/>
      <c r="Y645" s="5"/>
      <c r="Z645" s="5"/>
    </row>
    <row r="646" spans="1:26" ht="13.5" customHeight="1">
      <c r="A646" s="191" t="s">
        <v>48</v>
      </c>
      <c r="B646" s="195" t="s">
        <v>989</v>
      </c>
      <c r="C646" s="197" t="s">
        <v>959</v>
      </c>
      <c r="D646" s="207" t="s">
        <v>28</v>
      </c>
      <c r="E646" s="207" t="s">
        <v>29</v>
      </c>
      <c r="F646" s="207" t="s">
        <v>30</v>
      </c>
      <c r="G646" s="5"/>
      <c r="H646" s="5"/>
      <c r="I646" s="5"/>
      <c r="J646" s="5"/>
      <c r="K646" s="5"/>
      <c r="L646" s="5"/>
      <c r="M646" s="5"/>
      <c r="N646" s="5"/>
      <c r="O646" s="5"/>
      <c r="P646" s="5"/>
      <c r="Q646" s="5"/>
      <c r="R646" s="5"/>
      <c r="S646" s="5"/>
      <c r="T646" s="5"/>
      <c r="U646" s="5"/>
      <c r="V646" s="5"/>
      <c r="W646" s="5"/>
      <c r="X646" s="5"/>
      <c r="Y646" s="5"/>
      <c r="Z646" s="5"/>
    </row>
    <row r="647" spans="1:26" ht="13.5" customHeight="1">
      <c r="A647" s="191" t="s">
        <v>48</v>
      </c>
      <c r="B647" s="195" t="s">
        <v>990</v>
      </c>
      <c r="C647" s="197" t="s">
        <v>863</v>
      </c>
      <c r="D647" s="207" t="s">
        <v>28</v>
      </c>
      <c r="E647" s="207" t="s">
        <v>37</v>
      </c>
      <c r="F647" s="207" t="s">
        <v>30</v>
      </c>
      <c r="G647" s="5"/>
      <c r="H647" s="5"/>
      <c r="I647" s="5"/>
      <c r="J647" s="5"/>
      <c r="K647" s="5"/>
      <c r="L647" s="5"/>
      <c r="M647" s="5"/>
      <c r="N647" s="5"/>
      <c r="O647" s="5"/>
      <c r="P647" s="5"/>
      <c r="Q647" s="5"/>
      <c r="R647" s="5"/>
      <c r="S647" s="5"/>
      <c r="T647" s="5"/>
      <c r="U647" s="5"/>
      <c r="V647" s="5"/>
      <c r="W647" s="5"/>
      <c r="X647" s="5"/>
      <c r="Y647" s="5"/>
      <c r="Z647" s="5"/>
    </row>
    <row r="648" spans="1:26" ht="13.5" customHeight="1">
      <c r="A648" s="191" t="s">
        <v>48</v>
      </c>
      <c r="B648" s="195" t="s">
        <v>991</v>
      </c>
      <c r="C648" s="197" t="s">
        <v>863</v>
      </c>
      <c r="D648" s="207" t="s">
        <v>28</v>
      </c>
      <c r="E648" s="208" t="s">
        <v>40</v>
      </c>
      <c r="F648" s="207" t="s">
        <v>30</v>
      </c>
      <c r="G648" s="5"/>
      <c r="H648" s="5"/>
      <c r="I648" s="5"/>
      <c r="J648" s="5"/>
      <c r="K648" s="5"/>
      <c r="L648" s="5"/>
      <c r="M648" s="5"/>
      <c r="N648" s="5"/>
      <c r="O648" s="5"/>
      <c r="P648" s="5"/>
      <c r="Q648" s="5"/>
      <c r="R648" s="5"/>
      <c r="S648" s="5"/>
      <c r="T648" s="5"/>
      <c r="U648" s="5"/>
      <c r="V648" s="5"/>
      <c r="W648" s="5"/>
      <c r="X648" s="5"/>
      <c r="Y648" s="5"/>
      <c r="Z648" s="5"/>
    </row>
    <row r="649" spans="1:26" ht="13.5" customHeight="1">
      <c r="A649" s="191" t="s">
        <v>48</v>
      </c>
      <c r="B649" s="195" t="s">
        <v>992</v>
      </c>
      <c r="C649" s="197" t="s">
        <v>863</v>
      </c>
      <c r="D649" s="207" t="s">
        <v>28</v>
      </c>
      <c r="E649" s="207" t="s">
        <v>37</v>
      </c>
      <c r="F649" s="207" t="s">
        <v>30</v>
      </c>
      <c r="G649" s="5"/>
      <c r="H649" s="5"/>
      <c r="I649" s="5"/>
      <c r="J649" s="5"/>
      <c r="K649" s="5"/>
      <c r="L649" s="5"/>
      <c r="M649" s="5"/>
      <c r="N649" s="5"/>
      <c r="O649" s="5"/>
      <c r="P649" s="5"/>
      <c r="Q649" s="5"/>
      <c r="R649" s="5"/>
      <c r="S649" s="5"/>
      <c r="T649" s="5"/>
      <c r="U649" s="5"/>
      <c r="V649" s="5"/>
      <c r="W649" s="5"/>
      <c r="X649" s="5"/>
      <c r="Y649" s="5"/>
      <c r="Z649" s="5"/>
    </row>
    <row r="650" spans="1:26" ht="13.5" customHeight="1">
      <c r="A650" s="209" t="s">
        <v>48</v>
      </c>
      <c r="B650" s="201" t="s">
        <v>993</v>
      </c>
      <c r="C650" s="197" t="s">
        <v>863</v>
      </c>
      <c r="D650" s="207" t="s">
        <v>28</v>
      </c>
      <c r="E650" s="208" t="s">
        <v>40</v>
      </c>
      <c r="F650" s="207" t="s">
        <v>30</v>
      </c>
      <c r="G650" s="5"/>
      <c r="H650" s="5"/>
      <c r="I650" s="5"/>
      <c r="J650" s="5"/>
      <c r="K650" s="5"/>
      <c r="L650" s="5"/>
      <c r="M650" s="5"/>
      <c r="N650" s="5"/>
      <c r="O650" s="5"/>
      <c r="P650" s="5"/>
      <c r="Q650" s="5"/>
      <c r="R650" s="5"/>
      <c r="S650" s="5"/>
      <c r="T650" s="5"/>
      <c r="U650" s="5"/>
      <c r="V650" s="5"/>
      <c r="W650" s="5"/>
      <c r="X650" s="5"/>
      <c r="Y650" s="5"/>
      <c r="Z650" s="5"/>
    </row>
    <row r="651" spans="1:26" ht="13.5" customHeight="1">
      <c r="A651" s="191"/>
      <c r="B651" s="210"/>
      <c r="C651" s="203"/>
      <c r="D651" s="211"/>
      <c r="E651" s="211"/>
      <c r="F651" s="211"/>
      <c r="G651" s="5"/>
      <c r="H651" s="5"/>
      <c r="I651" s="5"/>
      <c r="J651" s="5"/>
      <c r="K651" s="5"/>
      <c r="L651" s="5"/>
      <c r="M651" s="5"/>
      <c r="N651" s="5"/>
      <c r="O651" s="5"/>
      <c r="P651" s="5"/>
      <c r="Q651" s="5"/>
      <c r="R651" s="5"/>
      <c r="S651" s="5"/>
      <c r="T651" s="5"/>
      <c r="U651" s="5"/>
      <c r="V651" s="5"/>
      <c r="W651" s="5"/>
      <c r="X651" s="5"/>
      <c r="Y651" s="5"/>
      <c r="Z651" s="5"/>
    </row>
    <row r="652" spans="1:26" ht="13.5" customHeight="1">
      <c r="A652" s="6" t="s">
        <v>18</v>
      </c>
      <c r="B652" s="2043" t="s">
        <v>994</v>
      </c>
      <c r="C652" s="2041"/>
      <c r="D652" s="2041"/>
      <c r="E652" s="2041"/>
      <c r="F652" s="2042"/>
      <c r="G652" s="5"/>
      <c r="H652" s="5"/>
      <c r="I652" s="5"/>
      <c r="J652" s="5"/>
      <c r="K652" s="5"/>
      <c r="L652" s="5"/>
      <c r="M652" s="5"/>
      <c r="N652" s="5"/>
      <c r="O652" s="5"/>
      <c r="P652" s="5"/>
      <c r="Q652" s="5"/>
      <c r="R652" s="5"/>
      <c r="S652" s="5"/>
      <c r="T652" s="5"/>
      <c r="U652" s="5"/>
      <c r="V652" s="5"/>
      <c r="W652" s="5"/>
      <c r="X652" s="5"/>
      <c r="Y652" s="5"/>
      <c r="Z652" s="5"/>
    </row>
    <row r="653" spans="1:26" ht="13.5" customHeight="1">
      <c r="A653" s="6" t="s">
        <v>20</v>
      </c>
      <c r="B653" s="7" t="s">
        <v>3</v>
      </c>
      <c r="C653" s="6" t="s">
        <v>21</v>
      </c>
      <c r="D653" s="20" t="s">
        <v>22</v>
      </c>
      <c r="E653" s="20" t="s">
        <v>23</v>
      </c>
      <c r="F653" s="190" t="s">
        <v>24</v>
      </c>
      <c r="G653" s="5"/>
      <c r="H653" s="5"/>
      <c r="I653" s="5"/>
      <c r="J653" s="5"/>
      <c r="K653" s="5"/>
      <c r="L653" s="5"/>
      <c r="M653" s="5"/>
      <c r="N653" s="5"/>
      <c r="O653" s="5"/>
      <c r="P653" s="5"/>
      <c r="Q653" s="5"/>
      <c r="R653" s="5"/>
      <c r="S653" s="5"/>
      <c r="T653" s="5"/>
      <c r="U653" s="5"/>
      <c r="V653" s="5"/>
      <c r="W653" s="5"/>
      <c r="X653" s="5"/>
      <c r="Y653" s="5"/>
      <c r="Z653" s="5"/>
    </row>
    <row r="654" spans="1:26" ht="13.5" customHeight="1">
      <c r="A654" s="191" t="s">
        <v>48</v>
      </c>
      <c r="B654" s="195" t="s">
        <v>995</v>
      </c>
      <c r="C654" s="197" t="s">
        <v>59</v>
      </c>
      <c r="D654" s="207" t="s">
        <v>28</v>
      </c>
      <c r="E654" s="207" t="s">
        <v>29</v>
      </c>
      <c r="F654" s="207" t="s">
        <v>30</v>
      </c>
      <c r="G654" s="5"/>
      <c r="H654" s="5"/>
      <c r="I654" s="5"/>
      <c r="J654" s="5"/>
      <c r="K654" s="5"/>
      <c r="L654" s="5"/>
      <c r="M654" s="5"/>
      <c r="N654" s="5"/>
      <c r="O654" s="5"/>
      <c r="P654" s="5"/>
      <c r="Q654" s="5"/>
      <c r="R654" s="5"/>
      <c r="S654" s="5"/>
      <c r="T654" s="5"/>
      <c r="U654" s="5"/>
      <c r="V654" s="5"/>
      <c r="W654" s="5"/>
      <c r="X654" s="5"/>
      <c r="Y654" s="5"/>
      <c r="Z654" s="5"/>
    </row>
    <row r="655" spans="1:26" ht="13.5" customHeight="1">
      <c r="A655" s="191" t="s">
        <v>48</v>
      </c>
      <c r="B655" s="195" t="s">
        <v>996</v>
      </c>
      <c r="C655" s="197" t="s">
        <v>59</v>
      </c>
      <c r="D655" s="207" t="s">
        <v>28</v>
      </c>
      <c r="E655" s="207" t="s">
        <v>29</v>
      </c>
      <c r="F655" s="207" t="s">
        <v>30</v>
      </c>
      <c r="G655" s="5"/>
      <c r="H655" s="5"/>
      <c r="I655" s="5"/>
      <c r="J655" s="5"/>
      <c r="K655" s="5"/>
      <c r="L655" s="5"/>
      <c r="M655" s="5"/>
      <c r="N655" s="5"/>
      <c r="O655" s="5"/>
      <c r="P655" s="5"/>
      <c r="Q655" s="5"/>
      <c r="R655" s="5"/>
      <c r="S655" s="5"/>
      <c r="T655" s="5"/>
      <c r="U655" s="5"/>
      <c r="V655" s="5"/>
      <c r="W655" s="5"/>
      <c r="X655" s="5"/>
      <c r="Y655" s="5"/>
      <c r="Z655" s="5"/>
    </row>
    <row r="656" spans="1:26" ht="13.5" customHeight="1">
      <c r="A656" s="191" t="s">
        <v>48</v>
      </c>
      <c r="B656" s="195" t="s">
        <v>997</v>
      </c>
      <c r="C656" s="197" t="s">
        <v>59</v>
      </c>
      <c r="D656" s="207" t="s">
        <v>28</v>
      </c>
      <c r="E656" s="207" t="s">
        <v>29</v>
      </c>
      <c r="F656" s="207" t="s">
        <v>30</v>
      </c>
      <c r="G656" s="5"/>
      <c r="H656" s="5"/>
      <c r="I656" s="5"/>
      <c r="J656" s="5"/>
      <c r="K656" s="5"/>
      <c r="L656" s="5"/>
      <c r="M656" s="5"/>
      <c r="N656" s="5"/>
      <c r="O656" s="5"/>
      <c r="P656" s="5"/>
      <c r="Q656" s="5"/>
      <c r="R656" s="5"/>
      <c r="S656" s="5"/>
      <c r="T656" s="5"/>
      <c r="U656" s="5"/>
      <c r="V656" s="5"/>
      <c r="W656" s="5"/>
      <c r="X656" s="5"/>
      <c r="Y656" s="5"/>
      <c r="Z656" s="5"/>
    </row>
    <row r="657" spans="1:26" ht="13.5" customHeight="1">
      <c r="A657" s="191" t="s">
        <v>48</v>
      </c>
      <c r="B657" s="195" t="s">
        <v>998</v>
      </c>
      <c r="C657" s="197" t="s">
        <v>59</v>
      </c>
      <c r="D657" s="207" t="s">
        <v>28</v>
      </c>
      <c r="E657" s="207" t="s">
        <v>29</v>
      </c>
      <c r="F657" s="207" t="s">
        <v>30</v>
      </c>
      <c r="G657" s="5"/>
      <c r="H657" s="5"/>
      <c r="I657" s="5"/>
      <c r="J657" s="5"/>
      <c r="K657" s="5"/>
      <c r="L657" s="5"/>
      <c r="M657" s="5"/>
      <c r="N657" s="5"/>
      <c r="O657" s="5"/>
      <c r="P657" s="5"/>
      <c r="Q657" s="5"/>
      <c r="R657" s="5"/>
      <c r="S657" s="5"/>
      <c r="T657" s="5"/>
      <c r="U657" s="5"/>
      <c r="V657" s="5"/>
      <c r="W657" s="5"/>
      <c r="X657" s="5"/>
      <c r="Y657" s="5"/>
      <c r="Z657" s="5"/>
    </row>
    <row r="658" spans="1:26" ht="13.5" customHeight="1">
      <c r="A658" s="191" t="s">
        <v>48</v>
      </c>
      <c r="B658" s="195" t="s">
        <v>999</v>
      </c>
      <c r="C658" s="197" t="s">
        <v>59</v>
      </c>
      <c r="D658" s="207" t="s">
        <v>151</v>
      </c>
      <c r="E658" s="207" t="s">
        <v>29</v>
      </c>
      <c r="F658" s="207" t="s">
        <v>30</v>
      </c>
      <c r="G658" s="5"/>
      <c r="H658" s="5"/>
      <c r="I658" s="5"/>
      <c r="J658" s="5"/>
      <c r="K658" s="5"/>
      <c r="L658" s="5"/>
      <c r="M658" s="5"/>
      <c r="N658" s="5"/>
      <c r="O658" s="5"/>
      <c r="P658" s="5"/>
      <c r="Q658" s="5"/>
      <c r="R658" s="5"/>
      <c r="S658" s="5"/>
      <c r="T658" s="5"/>
      <c r="U658" s="5"/>
      <c r="V658" s="5"/>
      <c r="W658" s="5"/>
      <c r="X658" s="5"/>
      <c r="Y658" s="5"/>
      <c r="Z658" s="5"/>
    </row>
    <row r="659" spans="1:26" ht="13.5" customHeight="1">
      <c r="A659" s="191" t="s">
        <v>48</v>
      </c>
      <c r="B659" s="212" t="s">
        <v>1000</v>
      </c>
      <c r="C659" s="197" t="s">
        <v>59</v>
      </c>
      <c r="D659" s="213" t="s">
        <v>39</v>
      </c>
      <c r="E659" s="213" t="s">
        <v>37</v>
      </c>
      <c r="F659" s="213" t="s">
        <v>30</v>
      </c>
      <c r="G659" s="5"/>
      <c r="H659" s="5"/>
      <c r="I659" s="5"/>
      <c r="J659" s="5"/>
      <c r="K659" s="5"/>
      <c r="L659" s="5"/>
      <c r="M659" s="5"/>
      <c r="N659" s="5"/>
      <c r="O659" s="5"/>
      <c r="P659" s="5"/>
      <c r="Q659" s="5"/>
      <c r="R659" s="5"/>
      <c r="S659" s="5"/>
      <c r="T659" s="5"/>
      <c r="U659" s="5"/>
      <c r="V659" s="5"/>
      <c r="W659" s="5"/>
      <c r="X659" s="5"/>
      <c r="Y659" s="5"/>
      <c r="Z659" s="5"/>
    </row>
    <row r="660" spans="1:26" ht="13.5" customHeight="1">
      <c r="A660" s="191" t="s">
        <v>48</v>
      </c>
      <c r="B660" s="212" t="s">
        <v>1001</v>
      </c>
      <c r="C660" s="197" t="s">
        <v>59</v>
      </c>
      <c r="D660" s="213" t="s">
        <v>1002</v>
      </c>
      <c r="E660" s="213" t="s">
        <v>40</v>
      </c>
      <c r="F660" s="213" t="s">
        <v>30</v>
      </c>
      <c r="G660" s="5"/>
      <c r="H660" s="5"/>
      <c r="I660" s="5"/>
      <c r="J660" s="5"/>
      <c r="K660" s="5"/>
      <c r="L660" s="5"/>
      <c r="M660" s="5"/>
      <c r="N660" s="5"/>
      <c r="O660" s="5"/>
      <c r="P660" s="5"/>
      <c r="Q660" s="5"/>
      <c r="R660" s="5"/>
      <c r="S660" s="5"/>
      <c r="T660" s="5"/>
      <c r="U660" s="5"/>
      <c r="V660" s="5"/>
      <c r="W660" s="5"/>
      <c r="X660" s="5"/>
      <c r="Y660" s="5"/>
      <c r="Z660" s="5"/>
    </row>
    <row r="661" spans="1:26" ht="13.5" customHeight="1">
      <c r="A661" s="191"/>
      <c r="B661" s="210"/>
      <c r="C661" s="203"/>
      <c r="D661" s="211"/>
      <c r="E661" s="211"/>
      <c r="F661" s="211"/>
      <c r="G661" s="5"/>
      <c r="H661" s="5"/>
      <c r="I661" s="5"/>
      <c r="J661" s="5"/>
      <c r="K661" s="5"/>
      <c r="L661" s="5"/>
      <c r="M661" s="5"/>
      <c r="N661" s="5"/>
      <c r="O661" s="5"/>
      <c r="P661" s="5"/>
      <c r="Q661" s="5"/>
      <c r="R661" s="5"/>
      <c r="S661" s="5"/>
      <c r="T661" s="5"/>
      <c r="U661" s="5"/>
      <c r="V661" s="5"/>
      <c r="W661" s="5"/>
      <c r="X661" s="5"/>
      <c r="Y661" s="5"/>
      <c r="Z661" s="5"/>
    </row>
    <row r="662" spans="1:26" ht="13.5" customHeight="1">
      <c r="A662" s="6" t="s">
        <v>18</v>
      </c>
      <c r="B662" s="2043" t="s">
        <v>1003</v>
      </c>
      <c r="C662" s="2041"/>
      <c r="D662" s="2041"/>
      <c r="E662" s="2041"/>
      <c r="F662" s="2042"/>
      <c r="G662" s="5"/>
      <c r="H662" s="5"/>
      <c r="I662" s="5"/>
      <c r="J662" s="5"/>
      <c r="K662" s="5"/>
      <c r="L662" s="5"/>
      <c r="M662" s="5"/>
      <c r="N662" s="5"/>
      <c r="O662" s="5"/>
      <c r="P662" s="5"/>
      <c r="Q662" s="5"/>
      <c r="R662" s="5"/>
      <c r="S662" s="5"/>
      <c r="T662" s="5"/>
      <c r="U662" s="5"/>
      <c r="V662" s="5"/>
      <c r="W662" s="5"/>
      <c r="X662" s="5"/>
      <c r="Y662" s="5"/>
      <c r="Z662" s="5"/>
    </row>
    <row r="663" spans="1:26" ht="13.5" customHeight="1">
      <c r="A663" s="6" t="s">
        <v>20</v>
      </c>
      <c r="B663" s="7" t="s">
        <v>3</v>
      </c>
      <c r="C663" s="6" t="s">
        <v>21</v>
      </c>
      <c r="D663" s="20" t="s">
        <v>22</v>
      </c>
      <c r="E663" s="20" t="s">
        <v>23</v>
      </c>
      <c r="F663" s="190" t="s">
        <v>24</v>
      </c>
      <c r="G663" s="5"/>
      <c r="H663" s="5"/>
      <c r="I663" s="5"/>
      <c r="J663" s="5"/>
      <c r="K663" s="5"/>
      <c r="L663" s="5"/>
      <c r="M663" s="5"/>
      <c r="N663" s="5"/>
      <c r="O663" s="5"/>
      <c r="P663" s="5"/>
      <c r="Q663" s="5"/>
      <c r="R663" s="5"/>
      <c r="S663" s="5"/>
      <c r="T663" s="5"/>
      <c r="U663" s="5"/>
      <c r="V663" s="5"/>
      <c r="W663" s="5"/>
      <c r="X663" s="5"/>
      <c r="Y663" s="5"/>
      <c r="Z663" s="5"/>
    </row>
    <row r="664" spans="1:26" ht="13.5" customHeight="1">
      <c r="A664" s="197" t="s">
        <v>420</v>
      </c>
      <c r="B664" s="206" t="s">
        <v>1004</v>
      </c>
      <c r="C664" s="197" t="s">
        <v>1005</v>
      </c>
      <c r="D664" s="207" t="s">
        <v>28</v>
      </c>
      <c r="E664" s="207" t="s">
        <v>29</v>
      </c>
      <c r="F664" s="207" t="s">
        <v>30</v>
      </c>
      <c r="G664" s="5"/>
      <c r="H664" s="5"/>
      <c r="I664" s="5"/>
      <c r="J664" s="5"/>
      <c r="K664" s="5"/>
      <c r="L664" s="5"/>
      <c r="M664" s="5"/>
      <c r="N664" s="5"/>
      <c r="O664" s="5"/>
      <c r="P664" s="5"/>
      <c r="Q664" s="5"/>
      <c r="R664" s="5"/>
      <c r="S664" s="5"/>
      <c r="T664" s="5"/>
      <c r="U664" s="5"/>
      <c r="V664" s="5"/>
      <c r="W664" s="5"/>
      <c r="X664" s="5"/>
      <c r="Y664" s="5"/>
      <c r="Z664" s="5"/>
    </row>
    <row r="665" spans="1:26" ht="13.5" customHeight="1">
      <c r="A665" s="197" t="s">
        <v>420</v>
      </c>
      <c r="B665" s="195" t="s">
        <v>1006</v>
      </c>
      <c r="C665" s="197" t="s">
        <v>1005</v>
      </c>
      <c r="D665" s="207" t="s">
        <v>28</v>
      </c>
      <c r="E665" s="207" t="s">
        <v>29</v>
      </c>
      <c r="F665" s="207" t="s">
        <v>30</v>
      </c>
      <c r="G665" s="5"/>
      <c r="H665" s="5"/>
      <c r="I665" s="5"/>
      <c r="J665" s="5"/>
      <c r="K665" s="5"/>
      <c r="L665" s="5"/>
      <c r="M665" s="5"/>
      <c r="N665" s="5"/>
      <c r="O665" s="5"/>
      <c r="P665" s="5"/>
      <c r="Q665" s="5"/>
      <c r="R665" s="5"/>
      <c r="S665" s="5"/>
      <c r="T665" s="5"/>
      <c r="U665" s="5"/>
      <c r="V665" s="5"/>
      <c r="W665" s="5"/>
      <c r="X665" s="5"/>
      <c r="Y665" s="5"/>
      <c r="Z665" s="5"/>
    </row>
    <row r="666" spans="1:26" ht="13.5" customHeight="1">
      <c r="A666" s="197" t="s">
        <v>420</v>
      </c>
      <c r="B666" s="201" t="s">
        <v>1007</v>
      </c>
      <c r="C666" s="197" t="s">
        <v>1005</v>
      </c>
      <c r="D666" s="207" t="s">
        <v>28</v>
      </c>
      <c r="E666" s="207" t="s">
        <v>29</v>
      </c>
      <c r="F666" s="207" t="s">
        <v>30</v>
      </c>
      <c r="G666" s="5"/>
      <c r="H666" s="5"/>
      <c r="I666" s="5"/>
      <c r="J666" s="5"/>
      <c r="K666" s="5"/>
      <c r="L666" s="5"/>
      <c r="M666" s="5"/>
      <c r="N666" s="5"/>
      <c r="O666" s="5"/>
      <c r="P666" s="5"/>
      <c r="Q666" s="5"/>
      <c r="R666" s="5"/>
      <c r="S666" s="5"/>
      <c r="T666" s="5"/>
      <c r="U666" s="5"/>
      <c r="V666" s="5"/>
      <c r="W666" s="5"/>
      <c r="X666" s="5"/>
      <c r="Y666" s="5"/>
      <c r="Z666" s="5"/>
    </row>
    <row r="667" spans="1:26" ht="13.5" customHeight="1">
      <c r="A667" s="209" t="s">
        <v>104</v>
      </c>
      <c r="B667" s="195" t="s">
        <v>1008</v>
      </c>
      <c r="C667" s="197" t="s">
        <v>1005</v>
      </c>
      <c r="D667" s="207" t="s">
        <v>28</v>
      </c>
      <c r="E667" s="207" t="s">
        <v>29</v>
      </c>
      <c r="F667" s="207" t="s">
        <v>30</v>
      </c>
      <c r="G667" s="5"/>
      <c r="H667" s="5"/>
      <c r="I667" s="5"/>
      <c r="J667" s="5"/>
      <c r="K667" s="5"/>
      <c r="L667" s="5"/>
      <c r="M667" s="5"/>
      <c r="N667" s="5"/>
      <c r="O667" s="5"/>
      <c r="P667" s="5"/>
      <c r="Q667" s="5"/>
      <c r="R667" s="5"/>
      <c r="S667" s="5"/>
      <c r="T667" s="5"/>
      <c r="U667" s="5"/>
      <c r="V667" s="5"/>
      <c r="W667" s="5"/>
      <c r="X667" s="5"/>
      <c r="Y667" s="5"/>
      <c r="Z667" s="5"/>
    </row>
    <row r="668" spans="1:26" ht="13.5" customHeight="1">
      <c r="A668" s="191" t="s">
        <v>48</v>
      </c>
      <c r="B668" s="195" t="s">
        <v>1009</v>
      </c>
      <c r="C668" s="197" t="s">
        <v>1005</v>
      </c>
      <c r="D668" s="207" t="s">
        <v>28</v>
      </c>
      <c r="E668" s="207" t="s">
        <v>29</v>
      </c>
      <c r="F668" s="207" t="s">
        <v>30</v>
      </c>
      <c r="G668" s="5"/>
      <c r="H668" s="5"/>
      <c r="I668" s="5"/>
      <c r="J668" s="5"/>
      <c r="K668" s="5"/>
      <c r="L668" s="5"/>
      <c r="M668" s="5"/>
      <c r="N668" s="5"/>
      <c r="O668" s="5"/>
      <c r="P668" s="5"/>
      <c r="Q668" s="5"/>
      <c r="R668" s="5"/>
      <c r="S668" s="5"/>
      <c r="T668" s="5"/>
      <c r="U668" s="5"/>
      <c r="V668" s="5"/>
      <c r="W668" s="5"/>
      <c r="X668" s="5"/>
      <c r="Y668" s="5"/>
      <c r="Z668" s="5"/>
    </row>
    <row r="669" spans="1:26" ht="13.5" customHeight="1">
      <c r="A669" s="191" t="s">
        <v>48</v>
      </c>
      <c r="B669" s="192" t="s">
        <v>1010</v>
      </c>
      <c r="C669" s="197" t="s">
        <v>110</v>
      </c>
      <c r="D669" s="207" t="s">
        <v>28</v>
      </c>
      <c r="E669" s="208" t="s">
        <v>29</v>
      </c>
      <c r="F669" s="207" t="s">
        <v>30</v>
      </c>
      <c r="G669" s="5"/>
      <c r="H669" s="5"/>
      <c r="I669" s="5"/>
      <c r="J669" s="5"/>
      <c r="K669" s="5"/>
      <c r="L669" s="5"/>
      <c r="M669" s="5"/>
      <c r="N669" s="5"/>
      <c r="O669" s="5"/>
      <c r="P669" s="5"/>
      <c r="Q669" s="5"/>
      <c r="R669" s="5"/>
      <c r="S669" s="5"/>
      <c r="T669" s="5"/>
      <c r="U669" s="5"/>
      <c r="V669" s="5"/>
      <c r="W669" s="5"/>
      <c r="X669" s="5"/>
      <c r="Y669" s="5"/>
      <c r="Z669" s="5"/>
    </row>
    <row r="670" spans="1:26" ht="13.5" customHeight="1">
      <c r="A670" s="191" t="s">
        <v>48</v>
      </c>
      <c r="B670" s="206" t="s">
        <v>1011</v>
      </c>
      <c r="C670" s="197" t="s">
        <v>110</v>
      </c>
      <c r="D670" s="207" t="s">
        <v>28</v>
      </c>
      <c r="E670" s="214" t="s">
        <v>29</v>
      </c>
      <c r="F670" s="207" t="s">
        <v>30</v>
      </c>
      <c r="G670" s="5"/>
      <c r="H670" s="5"/>
      <c r="I670" s="5"/>
      <c r="J670" s="5"/>
      <c r="K670" s="5"/>
      <c r="L670" s="5"/>
      <c r="M670" s="5"/>
      <c r="N670" s="5"/>
      <c r="O670" s="5"/>
      <c r="P670" s="5"/>
      <c r="Q670" s="5"/>
      <c r="R670" s="5"/>
      <c r="S670" s="5"/>
      <c r="T670" s="5"/>
      <c r="U670" s="5"/>
      <c r="V670" s="5"/>
      <c r="W670" s="5"/>
      <c r="X670" s="5"/>
      <c r="Y670" s="5"/>
      <c r="Z670" s="5"/>
    </row>
    <row r="671" spans="1:26" ht="13.5" customHeight="1">
      <c r="A671" s="191" t="s">
        <v>48</v>
      </c>
      <c r="B671" s="24" t="s">
        <v>1012</v>
      </c>
      <c r="C671" s="197" t="s">
        <v>1005</v>
      </c>
      <c r="D671" s="207" t="s">
        <v>28</v>
      </c>
      <c r="E671" s="214" t="s">
        <v>40</v>
      </c>
      <c r="F671" s="207" t="s">
        <v>30</v>
      </c>
      <c r="G671" s="5"/>
      <c r="H671" s="5"/>
      <c r="I671" s="5"/>
      <c r="J671" s="5"/>
      <c r="K671" s="5"/>
      <c r="L671" s="5"/>
      <c r="M671" s="5"/>
      <c r="N671" s="5"/>
      <c r="O671" s="5"/>
      <c r="P671" s="5"/>
      <c r="Q671" s="5"/>
      <c r="R671" s="5"/>
      <c r="S671" s="5"/>
      <c r="T671" s="5"/>
      <c r="U671" s="5"/>
      <c r="V671" s="5"/>
      <c r="W671" s="5"/>
      <c r="X671" s="5"/>
      <c r="Y671" s="5"/>
      <c r="Z671" s="5"/>
    </row>
    <row r="672" spans="1:26" ht="13.5" customHeight="1">
      <c r="A672" s="191" t="s">
        <v>48</v>
      </c>
      <c r="B672" s="24" t="s">
        <v>1013</v>
      </c>
      <c r="C672" s="197" t="s">
        <v>1005</v>
      </c>
      <c r="D672" s="207" t="s">
        <v>28</v>
      </c>
      <c r="E672" s="214" t="s">
        <v>40</v>
      </c>
      <c r="F672" s="207" t="s">
        <v>30</v>
      </c>
      <c r="G672" s="5"/>
      <c r="H672" s="5"/>
      <c r="I672" s="5"/>
      <c r="J672" s="5"/>
      <c r="K672" s="5"/>
      <c r="L672" s="5"/>
      <c r="M672" s="5"/>
      <c r="N672" s="5"/>
      <c r="O672" s="5"/>
      <c r="P672" s="5"/>
      <c r="Q672" s="5"/>
      <c r="R672" s="5"/>
      <c r="S672" s="5"/>
      <c r="T672" s="5"/>
      <c r="U672" s="5"/>
      <c r="V672" s="5"/>
      <c r="W672" s="5"/>
      <c r="X672" s="5"/>
      <c r="Y672" s="5"/>
      <c r="Z672" s="5"/>
    </row>
    <row r="673" spans="1:26" ht="13.5" customHeight="1">
      <c r="A673" s="191" t="s">
        <v>48</v>
      </c>
      <c r="B673" s="24" t="s">
        <v>1014</v>
      </c>
      <c r="C673" s="197" t="s">
        <v>1005</v>
      </c>
      <c r="D673" s="207" t="s">
        <v>28</v>
      </c>
      <c r="E673" s="214" t="s">
        <v>40</v>
      </c>
      <c r="F673" s="207" t="s">
        <v>30</v>
      </c>
      <c r="G673" s="5"/>
      <c r="H673" s="5"/>
      <c r="I673" s="5"/>
      <c r="J673" s="5"/>
      <c r="K673" s="5"/>
      <c r="L673" s="5"/>
      <c r="M673" s="5"/>
      <c r="N673" s="5"/>
      <c r="O673" s="5"/>
      <c r="P673" s="5"/>
      <c r="Q673" s="5"/>
      <c r="R673" s="5"/>
      <c r="S673" s="5"/>
      <c r="T673" s="5"/>
      <c r="U673" s="5"/>
      <c r="V673" s="5"/>
      <c r="W673" s="5"/>
      <c r="X673" s="5"/>
      <c r="Y673" s="5"/>
      <c r="Z673" s="5"/>
    </row>
    <row r="674" spans="1:26" ht="13.5" customHeight="1">
      <c r="A674" s="19"/>
      <c r="B674" s="21"/>
      <c r="C674" s="19"/>
      <c r="D674" s="22"/>
      <c r="E674" s="22"/>
      <c r="F674" s="27"/>
      <c r="G674" s="5"/>
      <c r="H674" s="5"/>
      <c r="I674" s="5"/>
      <c r="J674" s="5"/>
      <c r="K674" s="5"/>
      <c r="L674" s="5"/>
      <c r="M674" s="5"/>
      <c r="N674" s="5"/>
      <c r="O674" s="5"/>
      <c r="P674" s="5"/>
      <c r="Q674" s="5"/>
      <c r="R674" s="5"/>
      <c r="S674" s="5"/>
      <c r="T674" s="5"/>
      <c r="U674" s="5"/>
      <c r="V674" s="5"/>
      <c r="W674" s="5"/>
      <c r="X674" s="5"/>
      <c r="Y674" s="5"/>
      <c r="Z674" s="5"/>
    </row>
    <row r="675" spans="1:26" ht="13.5" customHeight="1">
      <c r="A675" s="6" t="s">
        <v>798</v>
      </c>
      <c r="B675" s="2046" t="s">
        <v>143</v>
      </c>
      <c r="C675" s="2041"/>
      <c r="D675" s="2041"/>
      <c r="E675" s="2041"/>
      <c r="F675" s="2042"/>
      <c r="G675" s="5"/>
      <c r="H675" s="5"/>
      <c r="I675" s="5"/>
      <c r="J675" s="5"/>
      <c r="K675" s="5"/>
      <c r="L675" s="5"/>
      <c r="M675" s="5"/>
      <c r="N675" s="5"/>
      <c r="O675" s="5"/>
      <c r="P675" s="5"/>
      <c r="Q675" s="5"/>
      <c r="R675" s="5"/>
      <c r="S675" s="5"/>
      <c r="T675" s="5"/>
      <c r="U675" s="5"/>
      <c r="V675" s="5"/>
      <c r="W675" s="5"/>
      <c r="X675" s="5"/>
      <c r="Y675" s="5"/>
      <c r="Z675" s="5"/>
    </row>
    <row r="676" spans="1:26" ht="13.5" customHeight="1">
      <c r="A676" s="6" t="s">
        <v>18</v>
      </c>
      <c r="B676" s="2043" t="s">
        <v>1015</v>
      </c>
      <c r="C676" s="2041"/>
      <c r="D676" s="2041"/>
      <c r="E676" s="2041"/>
      <c r="F676" s="2042"/>
      <c r="G676" s="5"/>
      <c r="H676" s="5"/>
      <c r="I676" s="5"/>
      <c r="J676" s="5"/>
      <c r="K676" s="5"/>
      <c r="L676" s="5"/>
      <c r="M676" s="5"/>
      <c r="N676" s="5"/>
      <c r="O676" s="5"/>
      <c r="P676" s="5"/>
      <c r="Q676" s="5"/>
      <c r="R676" s="5"/>
      <c r="S676" s="5"/>
      <c r="T676" s="5"/>
      <c r="U676" s="5"/>
      <c r="V676" s="5"/>
      <c r="W676" s="5"/>
      <c r="X676" s="5"/>
      <c r="Y676" s="5"/>
      <c r="Z676" s="5"/>
    </row>
    <row r="677" spans="1:26" ht="13.5" customHeight="1">
      <c r="A677" s="6" t="s">
        <v>20</v>
      </c>
      <c r="B677" s="7" t="s">
        <v>3</v>
      </c>
      <c r="C677" s="6" t="s">
        <v>21</v>
      </c>
      <c r="D677" s="20" t="s">
        <v>22</v>
      </c>
      <c r="E677" s="20" t="s">
        <v>23</v>
      </c>
      <c r="F677" s="190" t="s">
        <v>24</v>
      </c>
      <c r="G677" s="5"/>
      <c r="H677" s="5"/>
      <c r="I677" s="5"/>
      <c r="J677" s="5"/>
      <c r="K677" s="5"/>
      <c r="L677" s="5"/>
      <c r="M677" s="5"/>
      <c r="N677" s="5"/>
      <c r="O677" s="5"/>
      <c r="P677" s="5"/>
      <c r="Q677" s="5"/>
      <c r="R677" s="5"/>
      <c r="S677" s="5"/>
      <c r="T677" s="5"/>
      <c r="U677" s="5"/>
      <c r="V677" s="5"/>
      <c r="W677" s="5"/>
      <c r="X677" s="5"/>
      <c r="Y677" s="5"/>
      <c r="Z677" s="5"/>
    </row>
    <row r="678" spans="1:26" ht="13.5" customHeight="1">
      <c r="A678" s="102" t="s">
        <v>420</v>
      </c>
      <c r="B678" s="215" t="s">
        <v>1016</v>
      </c>
      <c r="C678" s="102" t="s">
        <v>502</v>
      </c>
      <c r="D678" s="214" t="s">
        <v>28</v>
      </c>
      <c r="E678" s="214" t="s">
        <v>29</v>
      </c>
      <c r="F678" s="216" t="s">
        <v>69</v>
      </c>
      <c r="G678" s="5"/>
      <c r="H678" s="5"/>
      <c r="I678" s="5"/>
      <c r="J678" s="5"/>
      <c r="K678" s="5"/>
      <c r="L678" s="5"/>
      <c r="M678" s="5"/>
      <c r="N678" s="5"/>
      <c r="O678" s="5"/>
      <c r="P678" s="5"/>
      <c r="Q678" s="5"/>
      <c r="R678" s="5"/>
      <c r="S678" s="5"/>
      <c r="T678" s="5"/>
      <c r="U678" s="5"/>
      <c r="V678" s="5"/>
      <c r="W678" s="5"/>
      <c r="X678" s="5"/>
      <c r="Y678" s="5"/>
      <c r="Z678" s="5"/>
    </row>
    <row r="679" spans="1:26" ht="13.5" customHeight="1">
      <c r="A679" s="102" t="s">
        <v>303</v>
      </c>
      <c r="B679" s="215" t="s">
        <v>1017</v>
      </c>
      <c r="C679" s="102" t="s">
        <v>502</v>
      </c>
      <c r="D679" s="214" t="s">
        <v>151</v>
      </c>
      <c r="E679" s="214" t="s">
        <v>40</v>
      </c>
      <c r="F679" s="216" t="s">
        <v>69</v>
      </c>
      <c r="G679" s="5"/>
      <c r="H679" s="5"/>
      <c r="I679" s="5"/>
      <c r="J679" s="5"/>
      <c r="K679" s="5"/>
      <c r="L679" s="5"/>
      <c r="M679" s="5"/>
      <c r="N679" s="5"/>
      <c r="O679" s="5"/>
      <c r="P679" s="5"/>
      <c r="Q679" s="5"/>
      <c r="R679" s="5"/>
      <c r="S679" s="5"/>
      <c r="T679" s="5"/>
      <c r="U679" s="5"/>
      <c r="V679" s="5"/>
      <c r="W679" s="5"/>
      <c r="X679" s="5"/>
      <c r="Y679" s="5"/>
      <c r="Z679" s="5"/>
    </row>
    <row r="680" spans="1:26" ht="13.5" customHeight="1">
      <c r="A680" s="102" t="s">
        <v>303</v>
      </c>
      <c r="B680" s="215" t="s">
        <v>1018</v>
      </c>
      <c r="C680" s="102" t="s">
        <v>494</v>
      </c>
      <c r="D680" s="214" t="s">
        <v>151</v>
      </c>
      <c r="E680" s="214" t="s">
        <v>37</v>
      </c>
      <c r="F680" s="216" t="s">
        <v>30</v>
      </c>
      <c r="G680" s="5"/>
      <c r="H680" s="5"/>
      <c r="I680" s="5"/>
      <c r="J680" s="5"/>
      <c r="K680" s="5"/>
      <c r="L680" s="5"/>
      <c r="M680" s="5"/>
      <c r="N680" s="5"/>
      <c r="O680" s="5"/>
      <c r="P680" s="5"/>
      <c r="Q680" s="5"/>
      <c r="R680" s="5"/>
      <c r="S680" s="5"/>
      <c r="T680" s="5"/>
      <c r="U680" s="5"/>
      <c r="V680" s="5"/>
      <c r="W680" s="5"/>
      <c r="X680" s="5"/>
      <c r="Y680" s="5"/>
      <c r="Z680" s="5"/>
    </row>
    <row r="681" spans="1:26" ht="13.5" customHeight="1">
      <c r="A681" s="102" t="s">
        <v>303</v>
      </c>
      <c r="B681" s="215" t="s">
        <v>1019</v>
      </c>
      <c r="C681" s="102" t="s">
        <v>502</v>
      </c>
      <c r="D681" s="214" t="s">
        <v>151</v>
      </c>
      <c r="E681" s="214" t="s">
        <v>37</v>
      </c>
      <c r="F681" s="216" t="s">
        <v>30</v>
      </c>
      <c r="G681" s="5"/>
      <c r="H681" s="5"/>
      <c r="I681" s="5"/>
      <c r="J681" s="5"/>
      <c r="K681" s="5"/>
      <c r="L681" s="5"/>
      <c r="M681" s="5"/>
      <c r="N681" s="5"/>
      <c r="O681" s="5"/>
      <c r="P681" s="5"/>
      <c r="Q681" s="5"/>
      <c r="R681" s="5"/>
      <c r="S681" s="5"/>
      <c r="T681" s="5"/>
      <c r="U681" s="5"/>
      <c r="V681" s="5"/>
      <c r="W681" s="5"/>
      <c r="X681" s="5"/>
      <c r="Y681" s="5"/>
      <c r="Z681" s="5"/>
    </row>
    <row r="682" spans="1:26" ht="13.5" customHeight="1">
      <c r="A682" s="19"/>
      <c r="B682" s="24" t="s">
        <v>1020</v>
      </c>
      <c r="C682" s="23" t="s">
        <v>494</v>
      </c>
      <c r="D682" s="25" t="s">
        <v>39</v>
      </c>
      <c r="E682" s="25" t="s">
        <v>1021</v>
      </c>
      <c r="F682" s="217" t="s">
        <v>69</v>
      </c>
      <c r="G682" s="5"/>
      <c r="H682" s="5"/>
      <c r="I682" s="5"/>
      <c r="J682" s="5"/>
      <c r="K682" s="5"/>
      <c r="L682" s="5"/>
      <c r="M682" s="5"/>
      <c r="N682" s="5"/>
      <c r="O682" s="5"/>
      <c r="P682" s="5"/>
      <c r="Q682" s="5"/>
      <c r="R682" s="5"/>
      <c r="S682" s="5"/>
      <c r="T682" s="5"/>
      <c r="U682" s="5"/>
      <c r="V682" s="5"/>
      <c r="W682" s="5"/>
      <c r="X682" s="5"/>
      <c r="Y682" s="5"/>
      <c r="Z682" s="5"/>
    </row>
    <row r="683" spans="1:26" ht="13.5" customHeight="1">
      <c r="A683" s="19"/>
      <c r="B683" s="21"/>
      <c r="C683" s="19"/>
      <c r="D683" s="22"/>
      <c r="E683" s="22"/>
      <c r="F683" s="27"/>
      <c r="G683" s="5"/>
      <c r="H683" s="5"/>
      <c r="I683" s="5"/>
      <c r="J683" s="5"/>
      <c r="K683" s="5"/>
      <c r="L683" s="5"/>
      <c r="M683" s="5"/>
      <c r="N683" s="5"/>
      <c r="O683" s="5"/>
      <c r="P683" s="5"/>
      <c r="Q683" s="5"/>
      <c r="R683" s="5"/>
      <c r="S683" s="5"/>
      <c r="T683" s="5"/>
      <c r="U683" s="5"/>
      <c r="V683" s="5"/>
      <c r="W683" s="5"/>
      <c r="X683" s="5"/>
      <c r="Y683" s="5"/>
      <c r="Z683" s="5"/>
    </row>
    <row r="684" spans="1:26" ht="13.5" customHeight="1">
      <c r="A684" s="6" t="s">
        <v>18</v>
      </c>
      <c r="B684" s="2043" t="s">
        <v>589</v>
      </c>
      <c r="C684" s="2041"/>
      <c r="D684" s="2041"/>
      <c r="E684" s="2041"/>
      <c r="F684" s="2042"/>
      <c r="G684" s="5"/>
      <c r="H684" s="5"/>
      <c r="I684" s="5"/>
      <c r="J684" s="5"/>
      <c r="K684" s="5"/>
      <c r="L684" s="5"/>
      <c r="M684" s="5"/>
      <c r="N684" s="5"/>
      <c r="O684" s="5"/>
      <c r="P684" s="5"/>
      <c r="Q684" s="5"/>
      <c r="R684" s="5"/>
      <c r="S684" s="5"/>
      <c r="T684" s="5"/>
      <c r="U684" s="5"/>
      <c r="V684" s="5"/>
      <c r="W684" s="5"/>
      <c r="X684" s="5"/>
      <c r="Y684" s="5"/>
      <c r="Z684" s="5"/>
    </row>
    <row r="685" spans="1:26" ht="13.5" customHeight="1">
      <c r="A685" s="6" t="s">
        <v>20</v>
      </c>
      <c r="B685" s="7" t="s">
        <v>3</v>
      </c>
      <c r="C685" s="6" t="s">
        <v>21</v>
      </c>
      <c r="D685" s="20" t="s">
        <v>22</v>
      </c>
      <c r="E685" s="20" t="s">
        <v>23</v>
      </c>
      <c r="F685" s="190" t="s">
        <v>24</v>
      </c>
      <c r="G685" s="5"/>
      <c r="H685" s="5"/>
      <c r="I685" s="5"/>
      <c r="J685" s="5"/>
      <c r="K685" s="5"/>
      <c r="L685" s="5"/>
      <c r="M685" s="5"/>
      <c r="N685" s="5"/>
      <c r="O685" s="5"/>
      <c r="P685" s="5"/>
      <c r="Q685" s="5"/>
      <c r="R685" s="5"/>
      <c r="S685" s="5"/>
      <c r="T685" s="5"/>
      <c r="U685" s="5"/>
      <c r="V685" s="5"/>
      <c r="W685" s="5"/>
      <c r="X685" s="5"/>
      <c r="Y685" s="5"/>
      <c r="Z685" s="5"/>
    </row>
    <row r="686" spans="1:26" ht="13.5" customHeight="1">
      <c r="A686" s="102" t="s">
        <v>80</v>
      </c>
      <c r="B686" s="215" t="s">
        <v>1022</v>
      </c>
      <c r="C686" s="102" t="s">
        <v>1023</v>
      </c>
      <c r="D686" s="214" t="s">
        <v>28</v>
      </c>
      <c r="E686" s="214" t="s">
        <v>37</v>
      </c>
      <c r="F686" s="216" t="s">
        <v>30</v>
      </c>
      <c r="G686" s="5"/>
      <c r="H686" s="5"/>
      <c r="I686" s="5"/>
      <c r="J686" s="5"/>
      <c r="K686" s="5"/>
      <c r="L686" s="5"/>
      <c r="M686" s="5"/>
      <c r="N686" s="5"/>
      <c r="O686" s="5"/>
      <c r="P686" s="5"/>
      <c r="Q686" s="5"/>
      <c r="R686" s="5"/>
      <c r="S686" s="5"/>
      <c r="T686" s="5"/>
      <c r="U686" s="5"/>
      <c r="V686" s="5"/>
      <c r="W686" s="5"/>
      <c r="X686" s="5"/>
      <c r="Y686" s="5"/>
      <c r="Z686" s="5"/>
    </row>
    <row r="687" spans="1:26" ht="13.5" customHeight="1">
      <c r="A687" s="102" t="s">
        <v>303</v>
      </c>
      <c r="B687" s="215" t="s">
        <v>1024</v>
      </c>
      <c r="C687" s="102" t="s">
        <v>1023</v>
      </c>
      <c r="D687" s="214" t="s">
        <v>28</v>
      </c>
      <c r="E687" s="214" t="s">
        <v>37</v>
      </c>
      <c r="F687" s="216" t="s">
        <v>30</v>
      </c>
      <c r="G687" s="5"/>
      <c r="H687" s="5"/>
      <c r="I687" s="5"/>
      <c r="J687" s="5"/>
      <c r="K687" s="5"/>
      <c r="L687" s="5"/>
      <c r="M687" s="5"/>
      <c r="N687" s="5"/>
      <c r="O687" s="5"/>
      <c r="P687" s="5"/>
      <c r="Q687" s="5"/>
      <c r="R687" s="5"/>
      <c r="S687" s="5"/>
      <c r="T687" s="5"/>
      <c r="U687" s="5"/>
      <c r="V687" s="5"/>
      <c r="W687" s="5"/>
      <c r="X687" s="5"/>
      <c r="Y687" s="5"/>
      <c r="Z687" s="5"/>
    </row>
    <row r="688" spans="1:26" ht="13.5" customHeight="1">
      <c r="A688" s="102" t="s">
        <v>303</v>
      </c>
      <c r="B688" s="215" t="s">
        <v>1025</v>
      </c>
      <c r="C688" s="102" t="s">
        <v>1023</v>
      </c>
      <c r="D688" s="214" t="s">
        <v>28</v>
      </c>
      <c r="E688" s="214" t="s">
        <v>37</v>
      </c>
      <c r="F688" s="216" t="s">
        <v>30</v>
      </c>
      <c r="G688" s="5"/>
      <c r="H688" s="5"/>
      <c r="I688" s="5"/>
      <c r="J688" s="5"/>
      <c r="K688" s="5"/>
      <c r="L688" s="5"/>
      <c r="M688" s="5"/>
      <c r="N688" s="5"/>
      <c r="O688" s="5"/>
      <c r="P688" s="5"/>
      <c r="Q688" s="5"/>
      <c r="R688" s="5"/>
      <c r="S688" s="5"/>
      <c r="T688" s="5"/>
      <c r="U688" s="5"/>
      <c r="V688" s="5"/>
      <c r="W688" s="5"/>
      <c r="X688" s="5"/>
      <c r="Y688" s="5"/>
      <c r="Z688" s="5"/>
    </row>
    <row r="689" spans="1:26" ht="13.5" customHeight="1">
      <c r="A689" s="23" t="s">
        <v>303</v>
      </c>
      <c r="B689" s="24" t="s">
        <v>1026</v>
      </c>
      <c r="C689" s="23" t="s">
        <v>1023</v>
      </c>
      <c r="D689" s="25" t="s">
        <v>151</v>
      </c>
      <c r="E689" s="25" t="s">
        <v>37</v>
      </c>
      <c r="F689" s="217" t="s">
        <v>30</v>
      </c>
      <c r="G689" s="5"/>
      <c r="H689" s="5"/>
      <c r="I689" s="5"/>
      <c r="J689" s="5"/>
      <c r="K689" s="5"/>
      <c r="L689" s="5"/>
      <c r="M689" s="5"/>
      <c r="N689" s="5"/>
      <c r="O689" s="5"/>
      <c r="P689" s="5"/>
      <c r="Q689" s="5"/>
      <c r="R689" s="5"/>
      <c r="S689" s="5"/>
      <c r="T689" s="5"/>
      <c r="U689" s="5"/>
      <c r="V689" s="5"/>
      <c r="W689" s="5"/>
      <c r="X689" s="5"/>
      <c r="Y689" s="5"/>
      <c r="Z689" s="5"/>
    </row>
    <row r="690" spans="1:26" ht="13.5" customHeight="1">
      <c r="A690" s="19"/>
      <c r="B690" s="24" t="s">
        <v>1027</v>
      </c>
      <c r="C690" s="23" t="s">
        <v>1028</v>
      </c>
      <c r="D690" s="25" t="s">
        <v>151</v>
      </c>
      <c r="E690" s="25" t="s">
        <v>1021</v>
      </c>
      <c r="F690" s="217" t="s">
        <v>30</v>
      </c>
      <c r="G690" s="5"/>
      <c r="H690" s="5"/>
      <c r="I690" s="5"/>
      <c r="J690" s="5"/>
      <c r="K690" s="5"/>
      <c r="L690" s="5"/>
      <c r="M690" s="5"/>
      <c r="N690" s="5"/>
      <c r="O690" s="5"/>
      <c r="P690" s="5"/>
      <c r="Q690" s="5"/>
      <c r="R690" s="5"/>
      <c r="S690" s="5"/>
      <c r="T690" s="5"/>
      <c r="U690" s="5"/>
      <c r="V690" s="5"/>
      <c r="W690" s="5"/>
      <c r="X690" s="5"/>
      <c r="Y690" s="5"/>
      <c r="Z690" s="5"/>
    </row>
    <row r="691" spans="1:26" ht="13.5" customHeight="1">
      <c r="A691" s="19"/>
      <c r="B691" s="21"/>
      <c r="C691" s="19"/>
      <c r="D691" s="22"/>
      <c r="E691" s="22"/>
      <c r="F691" s="27"/>
      <c r="G691" s="5"/>
      <c r="H691" s="5"/>
      <c r="I691" s="5"/>
      <c r="J691" s="5"/>
      <c r="K691" s="5"/>
      <c r="L691" s="5"/>
      <c r="M691" s="5"/>
      <c r="N691" s="5"/>
      <c r="O691" s="5"/>
      <c r="P691" s="5"/>
      <c r="Q691" s="5"/>
      <c r="R691" s="5"/>
      <c r="S691" s="5"/>
      <c r="T691" s="5"/>
      <c r="U691" s="5"/>
      <c r="V691" s="5"/>
      <c r="W691" s="5"/>
      <c r="X691" s="5"/>
      <c r="Y691" s="5"/>
      <c r="Z691" s="5"/>
    </row>
    <row r="692" spans="1:26" ht="13.5" customHeight="1">
      <c r="A692" s="6" t="s">
        <v>18</v>
      </c>
      <c r="B692" s="2043" t="s">
        <v>592</v>
      </c>
      <c r="C692" s="2041"/>
      <c r="D692" s="2041"/>
      <c r="E692" s="2041"/>
      <c r="F692" s="2042"/>
      <c r="G692" s="5"/>
      <c r="H692" s="5"/>
      <c r="I692" s="5"/>
      <c r="J692" s="5"/>
      <c r="K692" s="5"/>
      <c r="L692" s="5"/>
      <c r="M692" s="5"/>
      <c r="N692" s="5"/>
      <c r="O692" s="5"/>
      <c r="P692" s="5"/>
      <c r="Q692" s="5"/>
      <c r="R692" s="5"/>
      <c r="S692" s="5"/>
      <c r="T692" s="5"/>
      <c r="U692" s="5"/>
      <c r="V692" s="5"/>
      <c r="W692" s="5"/>
      <c r="X692" s="5"/>
      <c r="Y692" s="5"/>
      <c r="Z692" s="5"/>
    </row>
    <row r="693" spans="1:26" ht="13.5" customHeight="1">
      <c r="A693" s="6" t="s">
        <v>20</v>
      </c>
      <c r="B693" s="7" t="s">
        <v>3</v>
      </c>
      <c r="C693" s="6" t="s">
        <v>21</v>
      </c>
      <c r="D693" s="20" t="s">
        <v>22</v>
      </c>
      <c r="E693" s="20" t="s">
        <v>23</v>
      </c>
      <c r="F693" s="190" t="s">
        <v>24</v>
      </c>
      <c r="G693" s="5"/>
      <c r="H693" s="5"/>
      <c r="I693" s="5"/>
      <c r="J693" s="5"/>
      <c r="K693" s="5"/>
      <c r="L693" s="5"/>
      <c r="M693" s="5"/>
      <c r="N693" s="5"/>
      <c r="O693" s="5"/>
      <c r="P693" s="5"/>
      <c r="Q693" s="5"/>
      <c r="R693" s="5"/>
      <c r="S693" s="5"/>
      <c r="T693" s="5"/>
      <c r="U693" s="5"/>
      <c r="V693" s="5"/>
      <c r="W693" s="5"/>
      <c r="X693" s="5"/>
      <c r="Y693" s="5"/>
      <c r="Z693" s="5"/>
    </row>
    <row r="694" spans="1:26" ht="13.5" customHeight="1">
      <c r="A694" s="102" t="s">
        <v>80</v>
      </c>
      <c r="B694" s="215" t="s">
        <v>1029</v>
      </c>
      <c r="C694" s="102" t="s">
        <v>1030</v>
      </c>
      <c r="D694" s="214" t="s">
        <v>28</v>
      </c>
      <c r="E694" s="214" t="s">
        <v>37</v>
      </c>
      <c r="F694" s="216" t="s">
        <v>30</v>
      </c>
      <c r="G694" s="5"/>
      <c r="H694" s="5"/>
      <c r="I694" s="5"/>
      <c r="J694" s="5"/>
      <c r="K694" s="5"/>
      <c r="L694" s="5"/>
      <c r="M694" s="5"/>
      <c r="N694" s="5"/>
      <c r="O694" s="5"/>
      <c r="P694" s="5"/>
      <c r="Q694" s="5"/>
      <c r="R694" s="5"/>
      <c r="S694" s="5"/>
      <c r="T694" s="5"/>
      <c r="U694" s="5"/>
      <c r="V694" s="5"/>
      <c r="W694" s="5"/>
      <c r="X694" s="5"/>
      <c r="Y694" s="5"/>
      <c r="Z694" s="5"/>
    </row>
    <row r="695" spans="1:26" ht="13.5" customHeight="1">
      <c r="A695" s="102" t="s">
        <v>80</v>
      </c>
      <c r="B695" s="215" t="s">
        <v>1031</v>
      </c>
      <c r="C695" s="102" t="s">
        <v>1030</v>
      </c>
      <c r="D695" s="214" t="s">
        <v>28</v>
      </c>
      <c r="E695" s="214" t="s">
        <v>1021</v>
      </c>
      <c r="F695" s="216" t="s">
        <v>30</v>
      </c>
      <c r="G695" s="5"/>
      <c r="H695" s="5"/>
      <c r="I695" s="5"/>
      <c r="J695" s="5"/>
      <c r="K695" s="5"/>
      <c r="L695" s="5"/>
      <c r="M695" s="5"/>
      <c r="N695" s="5"/>
      <c r="O695" s="5"/>
      <c r="P695" s="5"/>
      <c r="Q695" s="5"/>
      <c r="R695" s="5"/>
      <c r="S695" s="5"/>
      <c r="T695" s="5"/>
      <c r="U695" s="5"/>
      <c r="V695" s="5"/>
      <c r="W695" s="5"/>
      <c r="X695" s="5"/>
      <c r="Y695" s="5"/>
      <c r="Z695" s="5"/>
    </row>
    <row r="696" spans="1:26" ht="13.5" customHeight="1">
      <c r="A696" s="102" t="s">
        <v>1032</v>
      </c>
      <c r="B696" s="215" t="s">
        <v>1033</v>
      </c>
      <c r="C696" s="102" t="s">
        <v>1030</v>
      </c>
      <c r="D696" s="214" t="s">
        <v>28</v>
      </c>
      <c r="E696" s="214" t="s">
        <v>29</v>
      </c>
      <c r="F696" s="216" t="s">
        <v>69</v>
      </c>
      <c r="G696" s="5"/>
      <c r="H696" s="5"/>
      <c r="I696" s="5"/>
      <c r="J696" s="5"/>
      <c r="K696" s="5"/>
      <c r="L696" s="5"/>
      <c r="M696" s="5"/>
      <c r="N696" s="5"/>
      <c r="O696" s="5"/>
      <c r="P696" s="5"/>
      <c r="Q696" s="5"/>
      <c r="R696" s="5"/>
      <c r="S696" s="5"/>
      <c r="T696" s="5"/>
      <c r="U696" s="5"/>
      <c r="V696" s="5"/>
      <c r="W696" s="5"/>
      <c r="X696" s="5"/>
      <c r="Y696" s="5"/>
      <c r="Z696" s="5"/>
    </row>
    <row r="697" spans="1:26" ht="13.5" customHeight="1">
      <c r="A697" s="102" t="s">
        <v>420</v>
      </c>
      <c r="B697" s="215" t="s">
        <v>1034</v>
      </c>
      <c r="C697" s="102" t="s">
        <v>1030</v>
      </c>
      <c r="D697" s="214" t="s">
        <v>28</v>
      </c>
      <c r="E697" s="214" t="s">
        <v>29</v>
      </c>
      <c r="F697" s="216" t="s">
        <v>30</v>
      </c>
      <c r="G697" s="5"/>
      <c r="H697" s="5"/>
      <c r="I697" s="5"/>
      <c r="J697" s="5"/>
      <c r="K697" s="5"/>
      <c r="L697" s="5"/>
      <c r="M697" s="5"/>
      <c r="N697" s="5"/>
      <c r="O697" s="5"/>
      <c r="P697" s="5"/>
      <c r="Q697" s="5"/>
      <c r="R697" s="5"/>
      <c r="S697" s="5"/>
      <c r="T697" s="5"/>
      <c r="U697" s="5"/>
      <c r="V697" s="5"/>
      <c r="W697" s="5"/>
      <c r="X697" s="5"/>
      <c r="Y697" s="5"/>
      <c r="Z697" s="5"/>
    </row>
    <row r="698" spans="1:26" ht="13.5" customHeight="1">
      <c r="A698" s="102" t="s">
        <v>303</v>
      </c>
      <c r="B698" s="215" t="s">
        <v>1035</v>
      </c>
      <c r="C698" s="102" t="s">
        <v>1030</v>
      </c>
      <c r="D698" s="214" t="s">
        <v>28</v>
      </c>
      <c r="E698" s="214" t="s">
        <v>37</v>
      </c>
      <c r="F698" s="216" t="s">
        <v>30</v>
      </c>
      <c r="G698" s="5"/>
      <c r="H698" s="5"/>
      <c r="I698" s="5"/>
      <c r="J698" s="5"/>
      <c r="K698" s="5"/>
      <c r="L698" s="5"/>
      <c r="M698" s="5"/>
      <c r="N698" s="5"/>
      <c r="O698" s="5"/>
      <c r="P698" s="5"/>
      <c r="Q698" s="5"/>
      <c r="R698" s="5"/>
      <c r="S698" s="5"/>
      <c r="T698" s="5"/>
      <c r="U698" s="5"/>
      <c r="V698" s="5"/>
      <c r="W698" s="5"/>
      <c r="X698" s="5"/>
      <c r="Y698" s="5"/>
      <c r="Z698" s="5"/>
    </row>
    <row r="699" spans="1:26" ht="13.5" customHeight="1">
      <c r="A699" s="23" t="s">
        <v>303</v>
      </c>
      <c r="B699" s="24" t="s">
        <v>1036</v>
      </c>
      <c r="C699" s="23" t="s">
        <v>1030</v>
      </c>
      <c r="D699" s="25" t="s">
        <v>28</v>
      </c>
      <c r="E699" s="25" t="s">
        <v>37</v>
      </c>
      <c r="F699" s="217" t="s">
        <v>69</v>
      </c>
      <c r="G699" s="5"/>
      <c r="H699" s="5"/>
      <c r="I699" s="5"/>
      <c r="J699" s="5"/>
      <c r="K699" s="5"/>
      <c r="L699" s="5"/>
      <c r="M699" s="5"/>
      <c r="N699" s="5"/>
      <c r="O699" s="5"/>
      <c r="P699" s="5"/>
      <c r="Q699" s="5"/>
      <c r="R699" s="5"/>
      <c r="S699" s="5"/>
      <c r="T699" s="5"/>
      <c r="U699" s="5"/>
      <c r="V699" s="5"/>
      <c r="W699" s="5"/>
      <c r="X699" s="5"/>
      <c r="Y699" s="5"/>
      <c r="Z699" s="5"/>
    </row>
    <row r="700" spans="1:26" ht="13.5" customHeight="1">
      <c r="A700" s="23" t="s">
        <v>303</v>
      </c>
      <c r="B700" s="24" t="s">
        <v>1037</v>
      </c>
      <c r="C700" s="23" t="s">
        <v>1030</v>
      </c>
      <c r="D700" s="25" t="s">
        <v>151</v>
      </c>
      <c r="E700" s="25" t="s">
        <v>37</v>
      </c>
      <c r="F700" s="217" t="s">
        <v>30</v>
      </c>
      <c r="G700" s="5"/>
      <c r="H700" s="5"/>
      <c r="I700" s="5"/>
      <c r="J700" s="5"/>
      <c r="K700" s="5"/>
      <c r="L700" s="5"/>
      <c r="M700" s="5"/>
      <c r="N700" s="5"/>
      <c r="O700" s="5"/>
      <c r="P700" s="5"/>
      <c r="Q700" s="5"/>
      <c r="R700" s="5"/>
      <c r="S700" s="5"/>
      <c r="T700" s="5"/>
      <c r="U700" s="5"/>
      <c r="V700" s="5"/>
      <c r="W700" s="5"/>
      <c r="X700" s="5"/>
      <c r="Y700" s="5"/>
      <c r="Z700" s="5"/>
    </row>
    <row r="701" spans="1:26" ht="13.5" customHeight="1">
      <c r="A701" s="19"/>
      <c r="B701" s="21"/>
      <c r="C701" s="19"/>
      <c r="D701" s="22"/>
      <c r="E701" s="22"/>
      <c r="F701" s="27"/>
      <c r="G701" s="5"/>
      <c r="H701" s="5"/>
      <c r="I701" s="5"/>
      <c r="J701" s="5"/>
      <c r="K701" s="5"/>
      <c r="L701" s="5"/>
      <c r="M701" s="5"/>
      <c r="N701" s="5"/>
      <c r="O701" s="5"/>
      <c r="P701" s="5"/>
      <c r="Q701" s="5"/>
      <c r="R701" s="5"/>
      <c r="S701" s="5"/>
      <c r="T701" s="5"/>
      <c r="U701" s="5"/>
      <c r="V701" s="5"/>
      <c r="W701" s="5"/>
      <c r="X701" s="5"/>
      <c r="Y701" s="5"/>
      <c r="Z701" s="5"/>
    </row>
    <row r="702" spans="1:26" ht="13.5" customHeight="1">
      <c r="A702" s="6" t="s">
        <v>18</v>
      </c>
      <c r="B702" s="2043" t="s">
        <v>594</v>
      </c>
      <c r="C702" s="2041"/>
      <c r="D702" s="2041"/>
      <c r="E702" s="2041"/>
      <c r="F702" s="2042"/>
      <c r="G702" s="5"/>
      <c r="H702" s="5"/>
      <c r="I702" s="5"/>
      <c r="J702" s="5"/>
      <c r="K702" s="5"/>
      <c r="L702" s="5"/>
      <c r="M702" s="5"/>
      <c r="N702" s="5"/>
      <c r="O702" s="5"/>
      <c r="P702" s="5"/>
      <c r="Q702" s="5"/>
      <c r="R702" s="5"/>
      <c r="S702" s="5"/>
      <c r="T702" s="5"/>
      <c r="U702" s="5"/>
      <c r="V702" s="5"/>
      <c r="W702" s="5"/>
      <c r="X702" s="5"/>
      <c r="Y702" s="5"/>
      <c r="Z702" s="5"/>
    </row>
    <row r="703" spans="1:26" ht="13.5" customHeight="1">
      <c r="A703" s="6" t="s">
        <v>20</v>
      </c>
      <c r="B703" s="7" t="s">
        <v>3</v>
      </c>
      <c r="C703" s="6" t="s">
        <v>21</v>
      </c>
      <c r="D703" s="20" t="s">
        <v>22</v>
      </c>
      <c r="E703" s="20" t="s">
        <v>23</v>
      </c>
      <c r="F703" s="190" t="s">
        <v>24</v>
      </c>
      <c r="G703" s="5"/>
      <c r="H703" s="5"/>
      <c r="I703" s="5"/>
      <c r="J703" s="5"/>
      <c r="K703" s="5"/>
      <c r="L703" s="5"/>
      <c r="M703" s="5"/>
      <c r="N703" s="5"/>
      <c r="O703" s="5"/>
      <c r="P703" s="5"/>
      <c r="Q703" s="5"/>
      <c r="R703" s="5"/>
      <c r="S703" s="5"/>
      <c r="T703" s="5"/>
      <c r="U703" s="5"/>
      <c r="V703" s="5"/>
      <c r="W703" s="5"/>
      <c r="X703" s="5"/>
      <c r="Y703" s="5"/>
      <c r="Z703" s="5"/>
    </row>
    <row r="704" spans="1:26" ht="13.5" customHeight="1">
      <c r="A704" s="102" t="s">
        <v>80</v>
      </c>
      <c r="B704" s="215" t="s">
        <v>1038</v>
      </c>
      <c r="C704" s="102" t="s">
        <v>1039</v>
      </c>
      <c r="D704" s="214" t="s">
        <v>28</v>
      </c>
      <c r="E704" s="214" t="s">
        <v>37</v>
      </c>
      <c r="F704" s="216" t="s">
        <v>30</v>
      </c>
      <c r="G704" s="5"/>
      <c r="H704" s="5"/>
      <c r="I704" s="5"/>
      <c r="J704" s="5"/>
      <c r="K704" s="5"/>
      <c r="L704" s="5"/>
      <c r="M704" s="5"/>
      <c r="N704" s="5"/>
      <c r="O704" s="5"/>
      <c r="P704" s="5"/>
      <c r="Q704" s="5"/>
      <c r="R704" s="5"/>
      <c r="S704" s="5"/>
      <c r="T704" s="5"/>
      <c r="U704" s="5"/>
      <c r="V704" s="5"/>
      <c r="W704" s="5"/>
      <c r="X704" s="5"/>
      <c r="Y704" s="5"/>
      <c r="Z704" s="5"/>
    </row>
    <row r="705" spans="1:26" ht="13.5" customHeight="1">
      <c r="A705" s="102" t="s">
        <v>80</v>
      </c>
      <c r="B705" s="215" t="s">
        <v>1040</v>
      </c>
      <c r="C705" s="102" t="s">
        <v>1041</v>
      </c>
      <c r="D705" s="214" t="s">
        <v>151</v>
      </c>
      <c r="E705" s="214" t="s">
        <v>37</v>
      </c>
      <c r="F705" s="216" t="s">
        <v>30</v>
      </c>
      <c r="G705" s="5"/>
      <c r="H705" s="5"/>
      <c r="I705" s="5"/>
      <c r="J705" s="5"/>
      <c r="K705" s="5"/>
      <c r="L705" s="5"/>
      <c r="M705" s="5"/>
      <c r="N705" s="5"/>
      <c r="O705" s="5"/>
      <c r="P705" s="5"/>
      <c r="Q705" s="5"/>
      <c r="R705" s="5"/>
      <c r="S705" s="5"/>
      <c r="T705" s="5"/>
      <c r="U705" s="5"/>
      <c r="V705" s="5"/>
      <c r="W705" s="5"/>
      <c r="X705" s="5"/>
      <c r="Y705" s="5"/>
      <c r="Z705" s="5"/>
    </row>
    <row r="706" spans="1:26" ht="13.5" customHeight="1">
      <c r="A706" s="102" t="s">
        <v>80</v>
      </c>
      <c r="B706" s="215" t="s">
        <v>1042</v>
      </c>
      <c r="C706" s="102" t="s">
        <v>1041</v>
      </c>
      <c r="D706" s="214" t="s">
        <v>151</v>
      </c>
      <c r="E706" s="214" t="s">
        <v>37</v>
      </c>
      <c r="F706" s="216" t="s">
        <v>30</v>
      </c>
      <c r="G706" s="5"/>
      <c r="H706" s="5"/>
      <c r="I706" s="5"/>
      <c r="J706" s="5"/>
      <c r="K706" s="5"/>
      <c r="L706" s="5"/>
      <c r="M706" s="5"/>
      <c r="N706" s="5"/>
      <c r="O706" s="5"/>
      <c r="P706" s="5"/>
      <c r="Q706" s="5"/>
      <c r="R706" s="5"/>
      <c r="S706" s="5"/>
      <c r="T706" s="5"/>
      <c r="U706" s="5"/>
      <c r="V706" s="5"/>
      <c r="W706" s="5"/>
      <c r="X706" s="5"/>
      <c r="Y706" s="5"/>
      <c r="Z706" s="5"/>
    </row>
    <row r="707" spans="1:26" ht="13.5" customHeight="1">
      <c r="A707" s="23" t="s">
        <v>80</v>
      </c>
      <c r="B707" s="24" t="s">
        <v>1043</v>
      </c>
      <c r="C707" s="23" t="s">
        <v>502</v>
      </c>
      <c r="D707" s="25" t="s">
        <v>28</v>
      </c>
      <c r="E707" s="25" t="s">
        <v>37</v>
      </c>
      <c r="F707" s="217" t="s">
        <v>30</v>
      </c>
      <c r="G707" s="5"/>
      <c r="H707" s="5"/>
      <c r="I707" s="5"/>
      <c r="J707" s="5"/>
      <c r="K707" s="5"/>
      <c r="L707" s="5"/>
      <c r="M707" s="5"/>
      <c r="N707" s="5"/>
      <c r="O707" s="5"/>
      <c r="P707" s="5"/>
      <c r="Q707" s="5"/>
      <c r="R707" s="5"/>
      <c r="S707" s="5"/>
      <c r="T707" s="5"/>
      <c r="U707" s="5"/>
      <c r="V707" s="5"/>
      <c r="W707" s="5"/>
      <c r="X707" s="5"/>
      <c r="Y707" s="5"/>
      <c r="Z707" s="5"/>
    </row>
    <row r="708" spans="1:26" ht="13.5" customHeight="1">
      <c r="A708" s="23" t="s">
        <v>420</v>
      </c>
      <c r="B708" s="24" t="s">
        <v>1044</v>
      </c>
      <c r="C708" s="23" t="s">
        <v>1045</v>
      </c>
      <c r="D708" s="25" t="s">
        <v>39</v>
      </c>
      <c r="E708" s="25" t="s">
        <v>40</v>
      </c>
      <c r="F708" s="217" t="s">
        <v>30</v>
      </c>
      <c r="G708" s="5"/>
      <c r="H708" s="5"/>
      <c r="I708" s="5"/>
      <c r="J708" s="5"/>
      <c r="K708" s="5"/>
      <c r="L708" s="5"/>
      <c r="M708" s="5"/>
      <c r="N708" s="5"/>
      <c r="O708" s="5"/>
      <c r="P708" s="5"/>
      <c r="Q708" s="5"/>
      <c r="R708" s="5"/>
      <c r="S708" s="5"/>
      <c r="T708" s="5"/>
      <c r="U708" s="5"/>
      <c r="V708" s="5"/>
      <c r="W708" s="5"/>
      <c r="X708" s="5"/>
      <c r="Y708" s="5"/>
      <c r="Z708" s="5"/>
    </row>
    <row r="709" spans="1:26" ht="13.5" customHeight="1">
      <c r="A709" s="23" t="s">
        <v>420</v>
      </c>
      <c r="B709" s="24" t="s">
        <v>1046</v>
      </c>
      <c r="C709" s="23" t="s">
        <v>1039</v>
      </c>
      <c r="D709" s="25" t="s">
        <v>151</v>
      </c>
      <c r="E709" s="25" t="s">
        <v>37</v>
      </c>
      <c r="F709" s="217" t="s">
        <v>30</v>
      </c>
      <c r="G709" s="5"/>
      <c r="H709" s="5"/>
      <c r="I709" s="5"/>
      <c r="J709" s="5"/>
      <c r="K709" s="5"/>
      <c r="L709" s="5"/>
      <c r="M709" s="5"/>
      <c r="N709" s="5"/>
      <c r="O709" s="5"/>
      <c r="P709" s="5"/>
      <c r="Q709" s="5"/>
      <c r="R709" s="5"/>
      <c r="S709" s="5"/>
      <c r="T709" s="5"/>
      <c r="U709" s="5"/>
      <c r="V709" s="5"/>
      <c r="W709" s="5"/>
      <c r="X709" s="5"/>
      <c r="Y709" s="5"/>
      <c r="Z709" s="5"/>
    </row>
    <row r="710" spans="1:26" ht="13.5" customHeight="1">
      <c r="A710" s="23" t="s">
        <v>303</v>
      </c>
      <c r="B710" s="24" t="s">
        <v>1047</v>
      </c>
      <c r="C710" s="23" t="s">
        <v>1039</v>
      </c>
      <c r="D710" s="25" t="s">
        <v>151</v>
      </c>
      <c r="E710" s="25" t="s">
        <v>37</v>
      </c>
      <c r="F710" s="217" t="s">
        <v>30</v>
      </c>
      <c r="G710" s="5"/>
      <c r="H710" s="5"/>
      <c r="I710" s="5"/>
      <c r="J710" s="5"/>
      <c r="K710" s="5"/>
      <c r="L710" s="5"/>
      <c r="M710" s="5"/>
      <c r="N710" s="5"/>
      <c r="O710" s="5"/>
      <c r="P710" s="5"/>
      <c r="Q710" s="5"/>
      <c r="R710" s="5"/>
      <c r="S710" s="5"/>
      <c r="T710" s="5"/>
      <c r="U710" s="5"/>
      <c r="V710" s="5"/>
      <c r="W710" s="5"/>
      <c r="X710" s="5"/>
      <c r="Y710" s="5"/>
      <c r="Z710" s="5"/>
    </row>
    <row r="711" spans="1:26" ht="13.5" customHeight="1">
      <c r="A711" s="23" t="s">
        <v>303</v>
      </c>
      <c r="B711" s="24" t="s">
        <v>1048</v>
      </c>
      <c r="C711" s="23" t="s">
        <v>1039</v>
      </c>
      <c r="D711" s="25" t="s">
        <v>151</v>
      </c>
      <c r="E711" s="25" t="s">
        <v>37</v>
      </c>
      <c r="F711" s="217" t="s">
        <v>30</v>
      </c>
      <c r="G711" s="5"/>
      <c r="H711" s="5"/>
      <c r="I711" s="5"/>
      <c r="J711" s="5"/>
      <c r="K711" s="5"/>
      <c r="L711" s="5"/>
      <c r="M711" s="5"/>
      <c r="N711" s="5"/>
      <c r="O711" s="5"/>
      <c r="P711" s="5"/>
      <c r="Q711" s="5"/>
      <c r="R711" s="5"/>
      <c r="S711" s="5"/>
      <c r="T711" s="5"/>
      <c r="U711" s="5"/>
      <c r="V711" s="5"/>
      <c r="W711" s="5"/>
      <c r="X711" s="5"/>
      <c r="Y711" s="5"/>
      <c r="Z711" s="5"/>
    </row>
    <row r="712" spans="1:26" ht="13.5" customHeight="1">
      <c r="A712" s="23" t="s">
        <v>420</v>
      </c>
      <c r="B712" s="24" t="s">
        <v>1049</v>
      </c>
      <c r="C712" s="23" t="s">
        <v>502</v>
      </c>
      <c r="D712" s="25" t="s">
        <v>151</v>
      </c>
      <c r="E712" s="25" t="s">
        <v>1021</v>
      </c>
      <c r="F712" s="217" t="s">
        <v>69</v>
      </c>
      <c r="G712" s="5"/>
      <c r="H712" s="5"/>
      <c r="I712" s="5"/>
      <c r="J712" s="5"/>
      <c r="K712" s="5"/>
      <c r="L712" s="5"/>
      <c r="M712" s="5"/>
      <c r="N712" s="5"/>
      <c r="O712" s="5"/>
      <c r="P712" s="5"/>
      <c r="Q712" s="5"/>
      <c r="R712" s="5"/>
      <c r="S712" s="5"/>
      <c r="T712" s="5"/>
      <c r="U712" s="5"/>
      <c r="V712" s="5"/>
      <c r="W712" s="5"/>
      <c r="X712" s="5"/>
      <c r="Y712" s="5"/>
      <c r="Z712" s="5"/>
    </row>
    <row r="713" spans="1:26" ht="13.5" customHeight="1">
      <c r="A713" s="23" t="s">
        <v>303</v>
      </c>
      <c r="B713" s="24" t="s">
        <v>1018</v>
      </c>
      <c r="C713" s="23" t="s">
        <v>494</v>
      </c>
      <c r="D713" s="25" t="s">
        <v>39</v>
      </c>
      <c r="E713" s="25" t="s">
        <v>37</v>
      </c>
      <c r="F713" s="217" t="s">
        <v>30</v>
      </c>
      <c r="G713" s="5"/>
      <c r="H713" s="5"/>
      <c r="I713" s="5"/>
      <c r="J713" s="5"/>
      <c r="K713" s="5"/>
      <c r="L713" s="5"/>
      <c r="M713" s="5"/>
      <c r="N713" s="5"/>
      <c r="O713" s="5"/>
      <c r="P713" s="5"/>
      <c r="Q713" s="5"/>
      <c r="R713" s="5"/>
      <c r="S713" s="5"/>
      <c r="T713" s="5"/>
      <c r="U713" s="5"/>
      <c r="V713" s="5"/>
      <c r="W713" s="5"/>
      <c r="X713" s="5"/>
      <c r="Y713" s="5"/>
      <c r="Z713" s="5"/>
    </row>
    <row r="714" spans="1:26" ht="13.5" customHeight="1">
      <c r="A714" s="19"/>
      <c r="B714" s="24" t="s">
        <v>1050</v>
      </c>
      <c r="C714" s="23" t="s">
        <v>502</v>
      </c>
      <c r="D714" s="25" t="s">
        <v>39</v>
      </c>
      <c r="E714" s="25" t="s">
        <v>1021</v>
      </c>
      <c r="F714" s="217" t="s">
        <v>69</v>
      </c>
      <c r="G714" s="5"/>
      <c r="H714" s="5"/>
      <c r="I714" s="5"/>
      <c r="J714" s="5"/>
      <c r="K714" s="5"/>
      <c r="L714" s="5"/>
      <c r="M714" s="5"/>
      <c r="N714" s="5"/>
      <c r="O714" s="5"/>
      <c r="P714" s="5"/>
      <c r="Q714" s="5"/>
      <c r="R714" s="5"/>
      <c r="S714" s="5"/>
      <c r="T714" s="5"/>
      <c r="U714" s="5"/>
      <c r="V714" s="5"/>
      <c r="W714" s="5"/>
      <c r="X714" s="5"/>
      <c r="Y714" s="5"/>
      <c r="Z714" s="5"/>
    </row>
    <row r="715" spans="1:26" ht="13.5" customHeight="1">
      <c r="A715" s="19"/>
      <c r="B715" s="21"/>
      <c r="C715" s="19"/>
      <c r="D715" s="22"/>
      <c r="E715" s="22"/>
      <c r="F715" s="27"/>
      <c r="G715" s="5"/>
      <c r="H715" s="5"/>
      <c r="I715" s="5"/>
      <c r="J715" s="5"/>
      <c r="K715" s="5"/>
      <c r="L715" s="5"/>
      <c r="M715" s="5"/>
      <c r="N715" s="5"/>
      <c r="O715" s="5"/>
      <c r="P715" s="5"/>
      <c r="Q715" s="5"/>
      <c r="R715" s="5"/>
      <c r="S715" s="5"/>
      <c r="T715" s="5"/>
      <c r="U715" s="5"/>
      <c r="V715" s="5"/>
      <c r="W715" s="5"/>
      <c r="X715" s="5"/>
      <c r="Y715" s="5"/>
      <c r="Z715" s="5"/>
    </row>
    <row r="716" spans="1:26" ht="13.5" customHeight="1">
      <c r="A716" s="6" t="s">
        <v>18</v>
      </c>
      <c r="B716" s="2043" t="s">
        <v>597</v>
      </c>
      <c r="C716" s="2041"/>
      <c r="D716" s="2041"/>
      <c r="E716" s="2041"/>
      <c r="F716" s="2042"/>
      <c r="G716" s="5"/>
      <c r="H716" s="5"/>
      <c r="I716" s="5"/>
      <c r="J716" s="5"/>
      <c r="K716" s="5"/>
      <c r="L716" s="5"/>
      <c r="M716" s="5"/>
      <c r="N716" s="5"/>
      <c r="O716" s="5"/>
      <c r="P716" s="5"/>
      <c r="Q716" s="5"/>
      <c r="R716" s="5"/>
      <c r="S716" s="5"/>
      <c r="T716" s="5"/>
      <c r="U716" s="5"/>
      <c r="V716" s="5"/>
      <c r="W716" s="5"/>
      <c r="X716" s="5"/>
      <c r="Y716" s="5"/>
      <c r="Z716" s="5"/>
    </row>
    <row r="717" spans="1:26" ht="13.5" customHeight="1">
      <c r="A717" s="6" t="s">
        <v>20</v>
      </c>
      <c r="B717" s="7" t="s">
        <v>3</v>
      </c>
      <c r="C717" s="6" t="s">
        <v>21</v>
      </c>
      <c r="D717" s="20" t="s">
        <v>22</v>
      </c>
      <c r="E717" s="20" t="s">
        <v>23</v>
      </c>
      <c r="F717" s="190" t="s">
        <v>24</v>
      </c>
      <c r="G717" s="5"/>
      <c r="H717" s="5"/>
      <c r="I717" s="5"/>
      <c r="J717" s="5"/>
      <c r="K717" s="5"/>
      <c r="L717" s="5"/>
      <c r="M717" s="5"/>
      <c r="N717" s="5"/>
      <c r="O717" s="5"/>
      <c r="P717" s="5"/>
      <c r="Q717" s="5"/>
      <c r="R717" s="5"/>
      <c r="S717" s="5"/>
      <c r="T717" s="5"/>
      <c r="U717" s="5"/>
      <c r="V717" s="5"/>
      <c r="W717" s="5"/>
      <c r="X717" s="5"/>
      <c r="Y717" s="5"/>
      <c r="Z717" s="5"/>
    </row>
    <row r="718" spans="1:26" ht="13.5" customHeight="1">
      <c r="A718" s="102" t="s">
        <v>177</v>
      </c>
      <c r="B718" s="215" t="s">
        <v>1051</v>
      </c>
      <c r="C718" s="102" t="s">
        <v>1052</v>
      </c>
      <c r="D718" s="214" t="s">
        <v>28</v>
      </c>
      <c r="E718" s="214" t="s">
        <v>29</v>
      </c>
      <c r="F718" s="216" t="s">
        <v>69</v>
      </c>
      <c r="G718" s="5"/>
      <c r="H718" s="5"/>
      <c r="I718" s="5"/>
      <c r="J718" s="5"/>
      <c r="K718" s="5"/>
      <c r="L718" s="5"/>
      <c r="M718" s="5"/>
      <c r="N718" s="5"/>
      <c r="O718" s="5"/>
      <c r="P718" s="5"/>
      <c r="Q718" s="5"/>
      <c r="R718" s="5"/>
      <c r="S718" s="5"/>
      <c r="T718" s="5"/>
      <c r="U718" s="5"/>
      <c r="V718" s="5"/>
      <c r="W718" s="5"/>
      <c r="X718" s="5"/>
      <c r="Y718" s="5"/>
      <c r="Z718" s="5"/>
    </row>
    <row r="719" spans="1:26" ht="13.5" customHeight="1">
      <c r="A719" s="102" t="s">
        <v>177</v>
      </c>
      <c r="B719" s="215" t="s">
        <v>1053</v>
      </c>
      <c r="C719" s="102" t="s">
        <v>1052</v>
      </c>
      <c r="D719" s="214" t="s">
        <v>28</v>
      </c>
      <c r="E719" s="214" t="s">
        <v>40</v>
      </c>
      <c r="F719" s="216" t="s">
        <v>30</v>
      </c>
      <c r="G719" s="5"/>
      <c r="H719" s="5"/>
      <c r="I719" s="5"/>
      <c r="J719" s="5"/>
      <c r="K719" s="5"/>
      <c r="L719" s="5"/>
      <c r="M719" s="5"/>
      <c r="N719" s="5"/>
      <c r="O719" s="5"/>
      <c r="P719" s="5"/>
      <c r="Q719" s="5"/>
      <c r="R719" s="5"/>
      <c r="S719" s="5"/>
      <c r="T719" s="5"/>
      <c r="U719" s="5"/>
      <c r="V719" s="5"/>
      <c r="W719" s="5"/>
      <c r="X719" s="5"/>
      <c r="Y719" s="5"/>
      <c r="Z719" s="5"/>
    </row>
    <row r="720" spans="1:26" ht="13.5" customHeight="1">
      <c r="A720" s="102" t="s">
        <v>303</v>
      </c>
      <c r="B720" s="215" t="s">
        <v>1054</v>
      </c>
      <c r="C720" s="102" t="s">
        <v>1052</v>
      </c>
      <c r="D720" s="214" t="s">
        <v>28</v>
      </c>
      <c r="E720" s="214" t="s">
        <v>29</v>
      </c>
      <c r="F720" s="216" t="s">
        <v>69</v>
      </c>
      <c r="G720" s="5"/>
      <c r="H720" s="5"/>
      <c r="I720" s="5"/>
      <c r="J720" s="5"/>
      <c r="K720" s="5"/>
      <c r="L720" s="5"/>
      <c r="M720" s="5"/>
      <c r="N720" s="5"/>
      <c r="O720" s="5"/>
      <c r="P720" s="5"/>
      <c r="Q720" s="5"/>
      <c r="R720" s="5"/>
      <c r="S720" s="5"/>
      <c r="T720" s="5"/>
      <c r="U720" s="5"/>
      <c r="V720" s="5"/>
      <c r="W720" s="5"/>
      <c r="X720" s="5"/>
      <c r="Y720" s="5"/>
      <c r="Z720" s="5"/>
    </row>
    <row r="721" spans="1:26" ht="13.5" customHeight="1">
      <c r="A721" s="23" t="s">
        <v>303</v>
      </c>
      <c r="B721" s="24" t="s">
        <v>1055</v>
      </c>
      <c r="C721" s="23" t="s">
        <v>1052</v>
      </c>
      <c r="D721" s="25" t="s">
        <v>151</v>
      </c>
      <c r="E721" s="25" t="s">
        <v>37</v>
      </c>
      <c r="F721" s="217" t="s">
        <v>30</v>
      </c>
      <c r="G721" s="5"/>
      <c r="H721" s="5"/>
      <c r="I721" s="5"/>
      <c r="J721" s="5"/>
      <c r="K721" s="5"/>
      <c r="L721" s="5"/>
      <c r="M721" s="5"/>
      <c r="N721" s="5"/>
      <c r="O721" s="5"/>
      <c r="P721" s="5"/>
      <c r="Q721" s="5"/>
      <c r="R721" s="5"/>
      <c r="S721" s="5"/>
      <c r="T721" s="5"/>
      <c r="U721" s="5"/>
      <c r="V721" s="5"/>
      <c r="W721" s="5"/>
      <c r="X721" s="5"/>
      <c r="Y721" s="5"/>
      <c r="Z721" s="5"/>
    </row>
    <row r="722" spans="1:26" ht="13.5" customHeight="1">
      <c r="A722" s="19"/>
      <c r="B722" s="21"/>
      <c r="C722" s="19"/>
      <c r="D722" s="22"/>
      <c r="E722" s="22"/>
      <c r="F722" s="27"/>
      <c r="G722" s="5"/>
      <c r="H722" s="5"/>
      <c r="I722" s="5"/>
      <c r="J722" s="5"/>
      <c r="K722" s="5"/>
      <c r="L722" s="5"/>
      <c r="M722" s="5"/>
      <c r="N722" s="5"/>
      <c r="O722" s="5"/>
      <c r="P722" s="5"/>
      <c r="Q722" s="5"/>
      <c r="R722" s="5"/>
      <c r="S722" s="5"/>
      <c r="T722" s="5"/>
      <c r="U722" s="5"/>
      <c r="V722" s="5"/>
      <c r="W722" s="5"/>
      <c r="X722" s="5"/>
      <c r="Y722" s="5"/>
      <c r="Z722" s="5"/>
    </row>
    <row r="723" spans="1:26" ht="13.5" customHeight="1">
      <c r="A723" s="6" t="s">
        <v>18</v>
      </c>
      <c r="B723" s="2043" t="s">
        <v>599</v>
      </c>
      <c r="C723" s="2041"/>
      <c r="D723" s="2041"/>
      <c r="E723" s="2041"/>
      <c r="F723" s="2042"/>
      <c r="G723" s="5"/>
      <c r="H723" s="5"/>
      <c r="I723" s="5"/>
      <c r="J723" s="5"/>
      <c r="K723" s="5"/>
      <c r="L723" s="5"/>
      <c r="M723" s="5"/>
      <c r="N723" s="5"/>
      <c r="O723" s="5"/>
      <c r="P723" s="5"/>
      <c r="Q723" s="5"/>
      <c r="R723" s="5"/>
      <c r="S723" s="5"/>
      <c r="T723" s="5"/>
      <c r="U723" s="5"/>
      <c r="V723" s="5"/>
      <c r="W723" s="5"/>
      <c r="X723" s="5"/>
      <c r="Y723" s="5"/>
      <c r="Z723" s="5"/>
    </row>
    <row r="724" spans="1:26" ht="13.5" customHeight="1">
      <c r="A724" s="6" t="s">
        <v>20</v>
      </c>
      <c r="B724" s="7" t="s">
        <v>3</v>
      </c>
      <c r="C724" s="6" t="s">
        <v>21</v>
      </c>
      <c r="D724" s="20" t="s">
        <v>22</v>
      </c>
      <c r="E724" s="20" t="s">
        <v>23</v>
      </c>
      <c r="F724" s="190" t="s">
        <v>24</v>
      </c>
      <c r="G724" s="5"/>
      <c r="H724" s="5"/>
      <c r="I724" s="5"/>
      <c r="J724" s="5"/>
      <c r="K724" s="5"/>
      <c r="L724" s="5"/>
      <c r="M724" s="5"/>
      <c r="N724" s="5"/>
      <c r="O724" s="5"/>
      <c r="P724" s="5"/>
      <c r="Q724" s="5"/>
      <c r="R724" s="5"/>
      <c r="S724" s="5"/>
      <c r="T724" s="5"/>
      <c r="U724" s="5"/>
      <c r="V724" s="5"/>
      <c r="W724" s="5"/>
      <c r="X724" s="5"/>
      <c r="Y724" s="5"/>
      <c r="Z724" s="5"/>
    </row>
    <row r="725" spans="1:26" ht="13.5" customHeight="1">
      <c r="A725" s="102" t="s">
        <v>303</v>
      </c>
      <c r="B725" s="215" t="s">
        <v>1056</v>
      </c>
      <c r="C725" s="102" t="s">
        <v>1057</v>
      </c>
      <c r="D725" s="214" t="s">
        <v>28</v>
      </c>
      <c r="E725" s="214" t="s">
        <v>29</v>
      </c>
      <c r="F725" s="216" t="s">
        <v>30</v>
      </c>
      <c r="G725" s="5"/>
      <c r="H725" s="5"/>
      <c r="I725" s="5"/>
      <c r="J725" s="5"/>
      <c r="K725" s="5"/>
      <c r="L725" s="5"/>
      <c r="M725" s="5"/>
      <c r="N725" s="5"/>
      <c r="O725" s="5"/>
      <c r="P725" s="5"/>
      <c r="Q725" s="5"/>
      <c r="R725" s="5"/>
      <c r="S725" s="5"/>
      <c r="T725" s="5"/>
      <c r="U725" s="5"/>
      <c r="V725" s="5"/>
      <c r="W725" s="5"/>
      <c r="X725" s="5"/>
      <c r="Y725" s="5"/>
      <c r="Z725" s="5"/>
    </row>
    <row r="726" spans="1:26" ht="13.5" customHeight="1">
      <c r="A726" s="102" t="s">
        <v>420</v>
      </c>
      <c r="B726" s="215" t="s">
        <v>1044</v>
      </c>
      <c r="C726" s="102" t="s">
        <v>1045</v>
      </c>
      <c r="D726" s="214" t="s">
        <v>151</v>
      </c>
      <c r="E726" s="214" t="s">
        <v>40</v>
      </c>
      <c r="F726" s="216" t="s">
        <v>30</v>
      </c>
      <c r="G726" s="5"/>
      <c r="H726" s="5"/>
      <c r="I726" s="5"/>
      <c r="J726" s="5"/>
      <c r="K726" s="5"/>
      <c r="L726" s="5"/>
      <c r="M726" s="5"/>
      <c r="N726" s="5"/>
      <c r="O726" s="5"/>
      <c r="P726" s="5"/>
      <c r="Q726" s="5"/>
      <c r="R726" s="5"/>
      <c r="S726" s="5"/>
      <c r="T726" s="5"/>
      <c r="U726" s="5"/>
      <c r="V726" s="5"/>
      <c r="W726" s="5"/>
      <c r="X726" s="5"/>
      <c r="Y726" s="5"/>
      <c r="Z726" s="5"/>
    </row>
    <row r="727" spans="1:26" ht="13.5" customHeight="1">
      <c r="A727" s="23" t="s">
        <v>303</v>
      </c>
      <c r="B727" s="24" t="s">
        <v>1058</v>
      </c>
      <c r="C727" s="23" t="s">
        <v>502</v>
      </c>
      <c r="D727" s="25" t="s">
        <v>28</v>
      </c>
      <c r="E727" s="25" t="s">
        <v>37</v>
      </c>
      <c r="F727" s="217" t="s">
        <v>30</v>
      </c>
      <c r="G727" s="5"/>
      <c r="H727" s="5"/>
      <c r="I727" s="5"/>
      <c r="J727" s="5"/>
      <c r="K727" s="5"/>
      <c r="L727" s="5"/>
      <c r="M727" s="5"/>
      <c r="N727" s="5"/>
      <c r="O727" s="5"/>
      <c r="P727" s="5"/>
      <c r="Q727" s="5"/>
      <c r="R727" s="5"/>
      <c r="S727" s="5"/>
      <c r="T727" s="5"/>
      <c r="U727" s="5"/>
      <c r="V727" s="5"/>
      <c r="W727" s="5"/>
      <c r="X727" s="5"/>
      <c r="Y727" s="5"/>
      <c r="Z727" s="5"/>
    </row>
    <row r="728" spans="1:26" ht="13.5" customHeight="1">
      <c r="A728" s="23" t="s">
        <v>303</v>
      </c>
      <c r="B728" s="24" t="s">
        <v>1017</v>
      </c>
      <c r="C728" s="23" t="s">
        <v>502</v>
      </c>
      <c r="D728" s="25" t="s">
        <v>39</v>
      </c>
      <c r="E728" s="25" t="s">
        <v>40</v>
      </c>
      <c r="F728" s="217" t="s">
        <v>69</v>
      </c>
      <c r="G728" s="5"/>
      <c r="H728" s="5"/>
      <c r="I728" s="5"/>
      <c r="J728" s="5"/>
      <c r="K728" s="5"/>
      <c r="L728" s="5"/>
      <c r="M728" s="5"/>
      <c r="N728" s="5"/>
      <c r="O728" s="5"/>
      <c r="P728" s="5"/>
      <c r="Q728" s="5"/>
      <c r="R728" s="5"/>
      <c r="S728" s="5"/>
      <c r="T728" s="5"/>
      <c r="U728" s="5"/>
      <c r="V728" s="5"/>
      <c r="W728" s="5"/>
      <c r="X728" s="5"/>
      <c r="Y728" s="5"/>
      <c r="Z728" s="5"/>
    </row>
    <row r="729" spans="1:26" ht="13.5" customHeight="1">
      <c r="A729" s="23" t="s">
        <v>303</v>
      </c>
      <c r="B729" s="24" t="s">
        <v>1059</v>
      </c>
      <c r="C729" s="23" t="s">
        <v>502</v>
      </c>
      <c r="D729" s="25" t="s">
        <v>151</v>
      </c>
      <c r="E729" s="25" t="s">
        <v>37</v>
      </c>
      <c r="F729" s="217" t="s">
        <v>69</v>
      </c>
      <c r="G729" s="5"/>
      <c r="H729" s="5"/>
      <c r="I729" s="5"/>
      <c r="J729" s="5"/>
      <c r="K729" s="5"/>
      <c r="L729" s="5"/>
      <c r="M729" s="5"/>
      <c r="N729" s="5"/>
      <c r="O729" s="5"/>
      <c r="P729" s="5"/>
      <c r="Q729" s="5"/>
      <c r="R729" s="5"/>
      <c r="S729" s="5"/>
      <c r="T729" s="5"/>
      <c r="U729" s="5"/>
      <c r="V729" s="5"/>
      <c r="W729" s="5"/>
      <c r="X729" s="5"/>
      <c r="Y729" s="5"/>
      <c r="Z729" s="5"/>
    </row>
    <row r="730" spans="1:26" ht="13.5" customHeight="1">
      <c r="A730" s="19"/>
      <c r="B730" s="24" t="s">
        <v>1060</v>
      </c>
      <c r="C730" s="23" t="s">
        <v>502</v>
      </c>
      <c r="D730" s="25" t="s">
        <v>151</v>
      </c>
      <c r="E730" s="25" t="s">
        <v>1021</v>
      </c>
      <c r="F730" s="217" t="s">
        <v>69</v>
      </c>
      <c r="G730" s="5"/>
      <c r="H730" s="5"/>
      <c r="I730" s="5"/>
      <c r="J730" s="5"/>
      <c r="K730" s="5"/>
      <c r="L730" s="5"/>
      <c r="M730" s="5"/>
      <c r="N730" s="5"/>
      <c r="O730" s="5"/>
      <c r="P730" s="5"/>
      <c r="Q730" s="5"/>
      <c r="R730" s="5"/>
      <c r="S730" s="5"/>
      <c r="T730" s="5"/>
      <c r="U730" s="5"/>
      <c r="V730" s="5"/>
      <c r="W730" s="5"/>
      <c r="X730" s="5"/>
      <c r="Y730" s="5"/>
      <c r="Z730" s="5"/>
    </row>
    <row r="731" spans="1:26" ht="13.5" customHeight="1">
      <c r="A731" s="19"/>
      <c r="B731" s="24"/>
      <c r="C731" s="23"/>
      <c r="D731" s="25"/>
      <c r="E731" s="25"/>
      <c r="F731" s="217"/>
      <c r="G731" s="5"/>
      <c r="H731" s="5"/>
      <c r="I731" s="5"/>
      <c r="J731" s="5"/>
      <c r="K731" s="5"/>
      <c r="L731" s="5"/>
      <c r="M731" s="5"/>
      <c r="N731" s="5"/>
      <c r="O731" s="5"/>
      <c r="P731" s="5"/>
      <c r="Q731" s="5"/>
      <c r="R731" s="5"/>
      <c r="S731" s="5"/>
      <c r="T731" s="5"/>
      <c r="U731" s="5"/>
      <c r="V731" s="5"/>
      <c r="W731" s="5"/>
      <c r="X731" s="5"/>
      <c r="Y731" s="5"/>
      <c r="Z731" s="5"/>
    </row>
    <row r="732" spans="1:26" ht="13.5" customHeight="1">
      <c r="A732" s="6" t="s">
        <v>18</v>
      </c>
      <c r="B732" s="2043" t="s">
        <v>1061</v>
      </c>
      <c r="C732" s="2041"/>
      <c r="D732" s="2041"/>
      <c r="E732" s="2041"/>
      <c r="F732" s="2042"/>
      <c r="G732" s="5"/>
      <c r="H732" s="5"/>
      <c r="I732" s="5"/>
      <c r="J732" s="5"/>
      <c r="K732" s="5"/>
      <c r="L732" s="5"/>
      <c r="M732" s="5"/>
      <c r="N732" s="5"/>
      <c r="O732" s="5"/>
      <c r="P732" s="5"/>
      <c r="Q732" s="5"/>
      <c r="R732" s="5"/>
      <c r="S732" s="5"/>
      <c r="T732" s="5"/>
      <c r="U732" s="5"/>
      <c r="V732" s="5"/>
      <c r="W732" s="5"/>
      <c r="X732" s="5"/>
      <c r="Y732" s="5"/>
      <c r="Z732" s="5"/>
    </row>
    <row r="733" spans="1:26" ht="13.5" customHeight="1">
      <c r="A733" s="6" t="s">
        <v>20</v>
      </c>
      <c r="B733" s="7" t="s">
        <v>3</v>
      </c>
      <c r="C733" s="6" t="s">
        <v>21</v>
      </c>
      <c r="D733" s="20" t="s">
        <v>22</v>
      </c>
      <c r="E733" s="20" t="s">
        <v>23</v>
      </c>
      <c r="F733" s="190" t="s">
        <v>24</v>
      </c>
      <c r="G733" s="5"/>
      <c r="H733" s="5"/>
      <c r="I733" s="5"/>
      <c r="J733" s="5"/>
      <c r="K733" s="5"/>
      <c r="L733" s="5"/>
      <c r="M733" s="5"/>
      <c r="N733" s="5"/>
      <c r="O733" s="5"/>
      <c r="P733" s="5"/>
      <c r="Q733" s="5"/>
      <c r="R733" s="5"/>
      <c r="S733" s="5"/>
      <c r="T733" s="5"/>
      <c r="U733" s="5"/>
      <c r="V733" s="5"/>
      <c r="W733" s="5"/>
      <c r="X733" s="5"/>
      <c r="Y733" s="5"/>
      <c r="Z733" s="5"/>
    </row>
    <row r="734" spans="1:26" ht="13.5" customHeight="1">
      <c r="A734" s="102" t="s">
        <v>303</v>
      </c>
      <c r="B734" s="215" t="s">
        <v>1062</v>
      </c>
      <c r="C734" s="102" t="s">
        <v>1063</v>
      </c>
      <c r="D734" s="214" t="s">
        <v>28</v>
      </c>
      <c r="E734" s="214" t="s">
        <v>29</v>
      </c>
      <c r="F734" s="216" t="s">
        <v>69</v>
      </c>
      <c r="G734" s="5"/>
      <c r="H734" s="5"/>
      <c r="I734" s="5"/>
      <c r="J734" s="5"/>
      <c r="K734" s="5"/>
      <c r="L734" s="5"/>
      <c r="M734" s="5"/>
      <c r="N734" s="5"/>
      <c r="O734" s="5"/>
      <c r="P734" s="5"/>
      <c r="Q734" s="5"/>
      <c r="R734" s="5"/>
      <c r="S734" s="5"/>
      <c r="T734" s="5"/>
      <c r="U734" s="5"/>
      <c r="V734" s="5"/>
      <c r="W734" s="5"/>
      <c r="X734" s="5"/>
      <c r="Y734" s="5"/>
      <c r="Z734" s="5"/>
    </row>
    <row r="735" spans="1:26" ht="13.5" customHeight="1">
      <c r="A735" s="102" t="s">
        <v>303</v>
      </c>
      <c r="B735" s="215" t="s">
        <v>1064</v>
      </c>
      <c r="C735" s="102" t="s">
        <v>1065</v>
      </c>
      <c r="D735" s="214" t="s">
        <v>28</v>
      </c>
      <c r="E735" s="214" t="s">
        <v>37</v>
      </c>
      <c r="F735" s="216" t="s">
        <v>69</v>
      </c>
      <c r="G735" s="5"/>
      <c r="H735" s="5"/>
      <c r="I735" s="5"/>
      <c r="J735" s="5"/>
      <c r="K735" s="5"/>
      <c r="L735" s="5"/>
      <c r="M735" s="5"/>
      <c r="N735" s="5"/>
      <c r="O735" s="5"/>
      <c r="P735" s="5"/>
      <c r="Q735" s="5"/>
      <c r="R735" s="5"/>
      <c r="S735" s="5"/>
      <c r="T735" s="5"/>
      <c r="U735" s="5"/>
      <c r="V735" s="5"/>
      <c r="W735" s="5"/>
      <c r="X735" s="5"/>
      <c r="Y735" s="5"/>
      <c r="Z735" s="5"/>
    </row>
    <row r="736" spans="1:26" ht="13.5" customHeight="1">
      <c r="A736" s="23" t="s">
        <v>303</v>
      </c>
      <c r="B736" s="24" t="s">
        <v>1066</v>
      </c>
      <c r="C736" s="23" t="s">
        <v>1063</v>
      </c>
      <c r="D736" s="25" t="s">
        <v>151</v>
      </c>
      <c r="E736" s="25" t="s">
        <v>37</v>
      </c>
      <c r="F736" s="217" t="s">
        <v>30</v>
      </c>
      <c r="G736" s="5"/>
      <c r="H736" s="5"/>
      <c r="I736" s="5"/>
      <c r="J736" s="5"/>
      <c r="K736" s="5"/>
      <c r="L736" s="5"/>
      <c r="M736" s="5"/>
      <c r="N736" s="5"/>
      <c r="O736" s="5"/>
      <c r="P736" s="5"/>
      <c r="Q736" s="5"/>
      <c r="R736" s="5"/>
      <c r="S736" s="5"/>
      <c r="T736" s="5"/>
      <c r="U736" s="5"/>
      <c r="V736" s="5"/>
      <c r="W736" s="5"/>
      <c r="X736" s="5"/>
      <c r="Y736" s="5"/>
      <c r="Z736" s="5"/>
    </row>
    <row r="737" spans="1:26" ht="13.5" customHeight="1">
      <c r="A737" s="23" t="s">
        <v>303</v>
      </c>
      <c r="B737" s="24" t="s">
        <v>1067</v>
      </c>
      <c r="C737" s="23" t="s">
        <v>1063</v>
      </c>
      <c r="D737" s="25" t="s">
        <v>151</v>
      </c>
      <c r="E737" s="25" t="s">
        <v>37</v>
      </c>
      <c r="F737" s="217" t="s">
        <v>30</v>
      </c>
      <c r="G737" s="5"/>
      <c r="H737" s="5"/>
      <c r="I737" s="5"/>
      <c r="J737" s="5"/>
      <c r="K737" s="5"/>
      <c r="L737" s="5"/>
      <c r="M737" s="5"/>
      <c r="N737" s="5"/>
      <c r="O737" s="5"/>
      <c r="P737" s="5"/>
      <c r="Q737" s="5"/>
      <c r="R737" s="5"/>
      <c r="S737" s="5"/>
      <c r="T737" s="5"/>
      <c r="U737" s="5"/>
      <c r="V737" s="5"/>
      <c r="W737" s="5"/>
      <c r="X737" s="5"/>
      <c r="Y737" s="5"/>
      <c r="Z737" s="5"/>
    </row>
    <row r="738" spans="1:26" ht="13.5" customHeight="1">
      <c r="A738" s="19"/>
      <c r="B738" s="21"/>
      <c r="C738" s="19"/>
      <c r="D738" s="22"/>
      <c r="E738" s="22"/>
      <c r="F738" s="27"/>
      <c r="G738" s="5"/>
      <c r="H738" s="5"/>
      <c r="I738" s="5"/>
      <c r="J738" s="5"/>
      <c r="K738" s="5"/>
      <c r="L738" s="5"/>
      <c r="M738" s="5"/>
      <c r="N738" s="5"/>
      <c r="O738" s="5"/>
      <c r="P738" s="5"/>
      <c r="Q738" s="5"/>
      <c r="R738" s="5"/>
      <c r="S738" s="5"/>
      <c r="T738" s="5"/>
      <c r="U738" s="5"/>
      <c r="V738" s="5"/>
      <c r="W738" s="5"/>
      <c r="X738" s="5"/>
      <c r="Y738" s="5"/>
      <c r="Z738" s="5"/>
    </row>
    <row r="739" spans="1:26" ht="13.5" customHeight="1">
      <c r="A739" s="6" t="s">
        <v>1068</v>
      </c>
      <c r="B739" s="2046" t="s">
        <v>148</v>
      </c>
      <c r="C739" s="2041"/>
      <c r="D739" s="2041"/>
      <c r="E739" s="2041"/>
      <c r="F739" s="2042"/>
      <c r="G739" s="5"/>
      <c r="H739" s="5"/>
      <c r="I739" s="5"/>
      <c r="J739" s="5"/>
      <c r="K739" s="5"/>
      <c r="L739" s="5"/>
      <c r="M739" s="5"/>
      <c r="N739" s="5"/>
      <c r="O739" s="5"/>
      <c r="P739" s="5"/>
      <c r="Q739" s="5"/>
      <c r="R739" s="5"/>
      <c r="S739" s="5"/>
      <c r="T739" s="5"/>
      <c r="U739" s="5"/>
      <c r="V739" s="5"/>
      <c r="W739" s="5"/>
      <c r="X739" s="5"/>
      <c r="Y739" s="5"/>
      <c r="Z739" s="5"/>
    </row>
    <row r="740" spans="1:26" ht="13.5" customHeight="1">
      <c r="A740" s="6" t="s">
        <v>1069</v>
      </c>
      <c r="B740" s="2043" t="s">
        <v>1070</v>
      </c>
      <c r="C740" s="2041"/>
      <c r="D740" s="2041"/>
      <c r="E740" s="2041"/>
      <c r="F740" s="2042"/>
      <c r="G740" s="5"/>
      <c r="H740" s="5"/>
      <c r="I740" s="5"/>
      <c r="J740" s="5"/>
      <c r="K740" s="5"/>
      <c r="L740" s="5"/>
      <c r="M740" s="5"/>
      <c r="N740" s="5"/>
      <c r="O740" s="5"/>
      <c r="P740" s="5"/>
      <c r="Q740" s="5"/>
      <c r="R740" s="5"/>
      <c r="S740" s="5"/>
      <c r="T740" s="5"/>
      <c r="U740" s="5"/>
      <c r="V740" s="5"/>
      <c r="W740" s="5"/>
      <c r="X740" s="5"/>
      <c r="Y740" s="5"/>
      <c r="Z740" s="5"/>
    </row>
    <row r="741" spans="1:26" ht="13.5" customHeight="1">
      <c r="A741" s="6" t="s">
        <v>20</v>
      </c>
      <c r="B741" s="7" t="s">
        <v>3</v>
      </c>
      <c r="C741" s="6" t="s">
        <v>21</v>
      </c>
      <c r="D741" s="20" t="s">
        <v>22</v>
      </c>
      <c r="E741" s="20" t="s">
        <v>23</v>
      </c>
      <c r="F741" s="190" t="s">
        <v>24</v>
      </c>
      <c r="G741" s="5"/>
      <c r="H741" s="5"/>
      <c r="I741" s="5"/>
      <c r="J741" s="5"/>
      <c r="K741" s="5"/>
      <c r="L741" s="5"/>
      <c r="M741" s="5"/>
      <c r="N741" s="5"/>
      <c r="O741" s="5"/>
      <c r="P741" s="5"/>
      <c r="Q741" s="5"/>
      <c r="R741" s="5"/>
      <c r="S741" s="5"/>
      <c r="T741" s="5"/>
      <c r="U741" s="5"/>
      <c r="V741" s="5"/>
      <c r="W741" s="5"/>
      <c r="X741" s="5"/>
      <c r="Y741" s="5"/>
      <c r="Z741" s="5"/>
    </row>
    <row r="742" spans="1:26" ht="13.5" customHeight="1">
      <c r="A742" s="35" t="s">
        <v>177</v>
      </c>
      <c r="B742" s="174" t="s">
        <v>1071</v>
      </c>
      <c r="C742" s="175" t="s">
        <v>1072</v>
      </c>
      <c r="D742" s="176" t="s">
        <v>28</v>
      </c>
      <c r="E742" s="176" t="s">
        <v>29</v>
      </c>
      <c r="F742" s="176" t="s">
        <v>30</v>
      </c>
      <c r="G742" s="5"/>
      <c r="H742" s="5"/>
      <c r="I742" s="5"/>
      <c r="J742" s="5"/>
      <c r="K742" s="5"/>
      <c r="L742" s="5"/>
      <c r="M742" s="5"/>
      <c r="N742" s="5"/>
      <c r="O742" s="5"/>
      <c r="P742" s="5"/>
      <c r="Q742" s="5"/>
      <c r="R742" s="5"/>
      <c r="S742" s="5"/>
      <c r="T742" s="5"/>
      <c r="U742" s="5"/>
      <c r="V742" s="5"/>
      <c r="W742" s="5"/>
      <c r="X742" s="5"/>
      <c r="Y742" s="5"/>
      <c r="Z742" s="5"/>
    </row>
    <row r="743" spans="1:26" ht="13.5" customHeight="1">
      <c r="A743" s="35" t="s">
        <v>177</v>
      </c>
      <c r="B743" s="174" t="s">
        <v>1073</v>
      </c>
      <c r="C743" s="220" t="s">
        <v>1074</v>
      </c>
      <c r="D743" s="216" t="s">
        <v>39</v>
      </c>
      <c r="E743" s="176" t="s">
        <v>37</v>
      </c>
      <c r="F743" s="176" t="s">
        <v>1075</v>
      </c>
      <c r="G743" s="5"/>
      <c r="H743" s="5"/>
      <c r="I743" s="5"/>
      <c r="J743" s="5"/>
      <c r="K743" s="5"/>
      <c r="L743" s="5"/>
      <c r="M743" s="5"/>
      <c r="N743" s="5"/>
      <c r="O743" s="5"/>
      <c r="P743" s="5"/>
      <c r="Q743" s="5"/>
      <c r="R743" s="5"/>
      <c r="S743" s="5"/>
      <c r="T743" s="5"/>
      <c r="U743" s="5"/>
      <c r="V743" s="5"/>
      <c r="W743" s="5"/>
      <c r="X743" s="5"/>
      <c r="Y743" s="5"/>
      <c r="Z743" s="5"/>
    </row>
    <row r="744" spans="1:26" ht="13.5" customHeight="1">
      <c r="A744" s="35" t="s">
        <v>177</v>
      </c>
      <c r="B744" s="221" t="s">
        <v>1076</v>
      </c>
      <c r="C744" s="220" t="s">
        <v>1077</v>
      </c>
      <c r="D744" s="216" t="s">
        <v>28</v>
      </c>
      <c r="E744" s="216" t="s">
        <v>29</v>
      </c>
      <c r="F744" s="176" t="s">
        <v>69</v>
      </c>
      <c r="G744" s="5"/>
      <c r="H744" s="5"/>
      <c r="I744" s="5"/>
      <c r="J744" s="5"/>
      <c r="K744" s="5"/>
      <c r="L744" s="5"/>
      <c r="M744" s="5"/>
      <c r="N744" s="5"/>
      <c r="O744" s="5"/>
      <c r="P744" s="5"/>
      <c r="Q744" s="5"/>
      <c r="R744" s="5"/>
      <c r="S744" s="5"/>
      <c r="T744" s="5"/>
      <c r="U744" s="5"/>
      <c r="V744" s="5"/>
      <c r="W744" s="5"/>
      <c r="X744" s="5"/>
      <c r="Y744" s="5"/>
      <c r="Z744" s="5"/>
    </row>
    <row r="745" spans="1:26" ht="13.5" customHeight="1">
      <c r="A745" s="102" t="s">
        <v>177</v>
      </c>
      <c r="B745" s="221" t="s">
        <v>775</v>
      </c>
      <c r="C745" s="220" t="s">
        <v>1078</v>
      </c>
      <c r="D745" s="216" t="s">
        <v>28</v>
      </c>
      <c r="E745" s="216" t="s">
        <v>29</v>
      </c>
      <c r="F745" s="216" t="s">
        <v>69</v>
      </c>
      <c r="G745" s="5"/>
      <c r="H745" s="5"/>
      <c r="I745" s="5"/>
      <c r="J745" s="5"/>
      <c r="K745" s="5"/>
      <c r="L745" s="5"/>
      <c r="M745" s="5"/>
      <c r="N745" s="5"/>
      <c r="O745" s="5"/>
      <c r="P745" s="5"/>
      <c r="Q745" s="5"/>
      <c r="R745" s="5"/>
      <c r="S745" s="5"/>
      <c r="T745" s="5"/>
      <c r="U745" s="5"/>
      <c r="V745" s="5"/>
      <c r="W745" s="5"/>
      <c r="X745" s="5"/>
      <c r="Y745" s="5"/>
      <c r="Z745" s="5"/>
    </row>
    <row r="746" spans="1:26" ht="13.5" customHeight="1">
      <c r="A746" s="102" t="s">
        <v>177</v>
      </c>
      <c r="B746" s="221" t="s">
        <v>265</v>
      </c>
      <c r="C746" s="220" t="s">
        <v>630</v>
      </c>
      <c r="D746" s="216" t="s">
        <v>39</v>
      </c>
      <c r="E746" s="176" t="s">
        <v>37</v>
      </c>
      <c r="F746" s="176" t="s">
        <v>30</v>
      </c>
      <c r="G746" s="5"/>
      <c r="H746" s="5"/>
      <c r="I746" s="5"/>
      <c r="J746" s="5"/>
      <c r="K746" s="5"/>
      <c r="L746" s="5"/>
      <c r="M746" s="5"/>
      <c r="N746" s="5"/>
      <c r="O746" s="5"/>
      <c r="P746" s="5"/>
      <c r="Q746" s="5"/>
      <c r="R746" s="5"/>
      <c r="S746" s="5"/>
      <c r="T746" s="5"/>
      <c r="U746" s="5"/>
      <c r="V746" s="5"/>
      <c r="W746" s="5"/>
      <c r="X746" s="5"/>
      <c r="Y746" s="5"/>
      <c r="Z746" s="5"/>
    </row>
    <row r="747" spans="1:26" ht="13.5" customHeight="1">
      <c r="A747" s="102" t="s">
        <v>177</v>
      </c>
      <c r="B747" s="221" t="s">
        <v>1079</v>
      </c>
      <c r="C747" s="220" t="s">
        <v>1080</v>
      </c>
      <c r="D747" s="176" t="s">
        <v>878</v>
      </c>
      <c r="E747" s="176" t="s">
        <v>37</v>
      </c>
      <c r="F747" s="176" t="s">
        <v>30</v>
      </c>
      <c r="G747" s="5"/>
      <c r="H747" s="5"/>
      <c r="I747" s="5"/>
      <c r="J747" s="5"/>
      <c r="K747" s="5"/>
      <c r="L747" s="5"/>
      <c r="M747" s="5"/>
      <c r="N747" s="5"/>
      <c r="O747" s="5"/>
      <c r="P747" s="5"/>
      <c r="Q747" s="5"/>
      <c r="R747" s="5"/>
      <c r="S747" s="5"/>
      <c r="T747" s="5"/>
      <c r="U747" s="5"/>
      <c r="V747" s="5"/>
      <c r="W747" s="5"/>
      <c r="X747" s="5"/>
      <c r="Y747" s="5"/>
      <c r="Z747" s="5"/>
    </row>
    <row r="748" spans="1:26" ht="13.5" customHeight="1">
      <c r="A748" s="102" t="s">
        <v>177</v>
      </c>
      <c r="B748" s="221" t="s">
        <v>780</v>
      </c>
      <c r="C748" s="220" t="s">
        <v>781</v>
      </c>
      <c r="D748" s="216" t="s">
        <v>151</v>
      </c>
      <c r="E748" s="216" t="s">
        <v>37</v>
      </c>
      <c r="F748" s="216" t="s">
        <v>69</v>
      </c>
      <c r="G748" s="5"/>
      <c r="H748" s="5"/>
      <c r="I748" s="5"/>
      <c r="J748" s="5"/>
      <c r="K748" s="5"/>
      <c r="L748" s="5"/>
      <c r="M748" s="5"/>
      <c r="N748" s="5"/>
      <c r="O748" s="5"/>
      <c r="P748" s="5"/>
      <c r="Q748" s="5"/>
      <c r="R748" s="5"/>
      <c r="S748" s="5"/>
      <c r="T748" s="5"/>
      <c r="U748" s="5"/>
      <c r="V748" s="5"/>
      <c r="W748" s="5"/>
      <c r="X748" s="5"/>
      <c r="Y748" s="5"/>
      <c r="Z748" s="5"/>
    </row>
    <row r="749" spans="1:26" ht="13.5" customHeight="1">
      <c r="A749" s="102" t="s">
        <v>177</v>
      </c>
      <c r="B749" s="221" t="s">
        <v>1081</v>
      </c>
      <c r="C749" s="220" t="s">
        <v>1078</v>
      </c>
      <c r="D749" s="216" t="s">
        <v>151</v>
      </c>
      <c r="E749" s="216" t="s">
        <v>37</v>
      </c>
      <c r="F749" s="216" t="s">
        <v>69</v>
      </c>
      <c r="G749" s="5"/>
      <c r="H749" s="5"/>
      <c r="I749" s="5"/>
      <c r="J749" s="5"/>
      <c r="K749" s="5"/>
      <c r="L749" s="5"/>
      <c r="M749" s="5"/>
      <c r="N749" s="5"/>
      <c r="O749" s="5"/>
      <c r="P749" s="5"/>
      <c r="Q749" s="5"/>
      <c r="R749" s="5"/>
      <c r="S749" s="5"/>
      <c r="T749" s="5"/>
      <c r="U749" s="5"/>
      <c r="V749" s="5"/>
      <c r="W749" s="5"/>
      <c r="X749" s="5"/>
      <c r="Y749" s="5"/>
      <c r="Z749" s="5"/>
    </row>
    <row r="750" spans="1:26" ht="13.5" customHeight="1">
      <c r="A750" s="102" t="s">
        <v>80</v>
      </c>
      <c r="B750" s="221" t="s">
        <v>1082</v>
      </c>
      <c r="C750" s="220" t="s">
        <v>1083</v>
      </c>
      <c r="D750" s="216" t="s">
        <v>151</v>
      </c>
      <c r="E750" s="216" t="s">
        <v>37</v>
      </c>
      <c r="F750" s="216" t="s">
        <v>30</v>
      </c>
      <c r="G750" s="5"/>
      <c r="H750" s="5"/>
      <c r="I750" s="5"/>
      <c r="J750" s="5"/>
      <c r="K750" s="5"/>
      <c r="L750" s="5"/>
      <c r="M750" s="5"/>
      <c r="N750" s="5"/>
      <c r="O750" s="5"/>
      <c r="P750" s="5"/>
      <c r="Q750" s="5"/>
      <c r="R750" s="5"/>
      <c r="S750" s="5"/>
      <c r="T750" s="5"/>
      <c r="U750" s="5"/>
      <c r="V750" s="5"/>
      <c r="W750" s="5"/>
      <c r="X750" s="5"/>
      <c r="Y750" s="5"/>
      <c r="Z750" s="5"/>
    </row>
    <row r="751" spans="1:26" ht="13.5" customHeight="1">
      <c r="A751" s="102" t="s">
        <v>420</v>
      </c>
      <c r="B751" s="221" t="s">
        <v>1084</v>
      </c>
      <c r="C751" s="220" t="s">
        <v>793</v>
      </c>
      <c r="D751" s="216" t="s">
        <v>151</v>
      </c>
      <c r="E751" s="216" t="s">
        <v>37</v>
      </c>
      <c r="F751" s="216" t="s">
        <v>30</v>
      </c>
      <c r="G751" s="5"/>
      <c r="H751" s="5"/>
      <c r="I751" s="5"/>
      <c r="J751" s="5"/>
      <c r="K751" s="5"/>
      <c r="L751" s="5"/>
      <c r="M751" s="5"/>
      <c r="N751" s="5"/>
      <c r="O751" s="5"/>
      <c r="P751" s="5"/>
      <c r="Q751" s="5"/>
      <c r="R751" s="5"/>
      <c r="S751" s="5"/>
      <c r="T751" s="5"/>
      <c r="U751" s="5"/>
      <c r="V751" s="5"/>
      <c r="W751" s="5"/>
      <c r="X751" s="5"/>
      <c r="Y751" s="5"/>
      <c r="Z751" s="5"/>
    </row>
    <row r="752" spans="1:26" ht="13.5" customHeight="1">
      <c r="A752" s="6" t="s">
        <v>1069</v>
      </c>
      <c r="B752" s="2043" t="s">
        <v>1085</v>
      </c>
      <c r="C752" s="2041"/>
      <c r="D752" s="2041"/>
      <c r="E752" s="2041"/>
      <c r="F752" s="2042"/>
      <c r="G752" s="5"/>
      <c r="H752" s="5"/>
      <c r="I752" s="5"/>
      <c r="J752" s="5"/>
      <c r="K752" s="5"/>
      <c r="L752" s="5"/>
      <c r="M752" s="5"/>
      <c r="N752" s="5"/>
      <c r="O752" s="5"/>
      <c r="P752" s="5"/>
      <c r="Q752" s="5"/>
      <c r="R752" s="5"/>
      <c r="S752" s="5"/>
      <c r="T752" s="5"/>
      <c r="U752" s="5"/>
      <c r="V752" s="5"/>
      <c r="W752" s="5"/>
      <c r="X752" s="5"/>
      <c r="Y752" s="5"/>
      <c r="Z752" s="5"/>
    </row>
    <row r="753" spans="1:26" ht="13.5" customHeight="1">
      <c r="A753" s="6" t="s">
        <v>20</v>
      </c>
      <c r="B753" s="7" t="s">
        <v>3</v>
      </c>
      <c r="C753" s="6" t="s">
        <v>21</v>
      </c>
      <c r="D753" s="20" t="s">
        <v>22</v>
      </c>
      <c r="E753" s="20" t="s">
        <v>23</v>
      </c>
      <c r="F753" s="190" t="s">
        <v>24</v>
      </c>
      <c r="G753" s="5"/>
      <c r="H753" s="5"/>
      <c r="I753" s="5"/>
      <c r="J753" s="5"/>
      <c r="K753" s="5"/>
      <c r="L753" s="5"/>
      <c r="M753" s="5"/>
      <c r="N753" s="5"/>
      <c r="O753" s="5"/>
      <c r="P753" s="5"/>
      <c r="Q753" s="5"/>
      <c r="R753" s="5"/>
      <c r="S753" s="5"/>
      <c r="T753" s="5"/>
      <c r="U753" s="5"/>
      <c r="V753" s="5"/>
      <c r="W753" s="5"/>
      <c r="X753" s="5"/>
      <c r="Y753" s="5"/>
      <c r="Z753" s="5"/>
    </row>
    <row r="754" spans="1:26" ht="13.5" customHeight="1">
      <c r="A754" s="19" t="s">
        <v>177</v>
      </c>
      <c r="B754" s="21" t="s">
        <v>626</v>
      </c>
      <c r="C754" s="19" t="s">
        <v>1087</v>
      </c>
      <c r="D754" s="22" t="s">
        <v>28</v>
      </c>
      <c r="E754" s="22" t="s">
        <v>29</v>
      </c>
      <c r="F754" s="27" t="s">
        <v>30</v>
      </c>
      <c r="G754" s="5"/>
      <c r="H754" s="5"/>
      <c r="I754" s="5"/>
      <c r="J754" s="5"/>
      <c r="K754" s="5"/>
      <c r="L754" s="5"/>
      <c r="M754" s="5"/>
      <c r="N754" s="5"/>
      <c r="O754" s="5"/>
      <c r="P754" s="5"/>
      <c r="Q754" s="5"/>
      <c r="R754" s="5"/>
      <c r="S754" s="5"/>
      <c r="T754" s="5"/>
      <c r="U754" s="5"/>
      <c r="V754" s="5"/>
      <c r="W754" s="5"/>
      <c r="X754" s="5"/>
      <c r="Y754" s="5"/>
      <c r="Z754" s="5"/>
    </row>
    <row r="755" spans="1:26" ht="13.5" customHeight="1">
      <c r="A755" s="23" t="s">
        <v>177</v>
      </c>
      <c r="B755" s="24" t="s">
        <v>1079</v>
      </c>
      <c r="C755" s="23" t="s">
        <v>88</v>
      </c>
      <c r="D755" s="25" t="s">
        <v>39</v>
      </c>
      <c r="E755" s="25" t="s">
        <v>37</v>
      </c>
      <c r="F755" s="217" t="s">
        <v>30</v>
      </c>
      <c r="G755" s="5"/>
      <c r="H755" s="5"/>
      <c r="I755" s="5"/>
      <c r="J755" s="5"/>
      <c r="K755" s="5"/>
      <c r="L755" s="5"/>
      <c r="M755" s="5"/>
      <c r="N755" s="5"/>
      <c r="O755" s="5"/>
      <c r="P755" s="5"/>
      <c r="Q755" s="5"/>
      <c r="R755" s="5"/>
      <c r="S755" s="5"/>
      <c r="T755" s="5"/>
      <c r="U755" s="5"/>
      <c r="V755" s="5"/>
      <c r="W755" s="5"/>
      <c r="X755" s="5"/>
      <c r="Y755" s="5"/>
      <c r="Z755" s="5"/>
    </row>
    <row r="756" spans="1:26" ht="13.5" customHeight="1">
      <c r="A756" s="19" t="s">
        <v>80</v>
      </c>
      <c r="B756" s="21" t="s">
        <v>629</v>
      </c>
      <c r="C756" s="19" t="s">
        <v>630</v>
      </c>
      <c r="D756" s="22" t="s">
        <v>28</v>
      </c>
      <c r="E756" s="22" t="s">
        <v>29</v>
      </c>
      <c r="F756" s="27" t="s">
        <v>30</v>
      </c>
      <c r="G756" s="5"/>
      <c r="H756" s="5"/>
      <c r="I756" s="5"/>
      <c r="J756" s="5"/>
      <c r="K756" s="5"/>
      <c r="L756" s="5"/>
      <c r="M756" s="5"/>
      <c r="N756" s="5"/>
      <c r="O756" s="5"/>
      <c r="P756" s="5"/>
      <c r="Q756" s="5"/>
      <c r="R756" s="5"/>
      <c r="S756" s="5"/>
      <c r="T756" s="5"/>
      <c r="U756" s="5"/>
      <c r="V756" s="5"/>
      <c r="W756" s="5"/>
      <c r="X756" s="5"/>
      <c r="Y756" s="5"/>
      <c r="Z756" s="5"/>
    </row>
    <row r="757" spans="1:26" ht="13.5" customHeight="1">
      <c r="A757" s="19" t="s">
        <v>80</v>
      </c>
      <c r="B757" s="21" t="s">
        <v>1088</v>
      </c>
      <c r="C757" s="19" t="s">
        <v>1089</v>
      </c>
      <c r="D757" s="22" t="s">
        <v>28</v>
      </c>
      <c r="E757" s="22" t="s">
        <v>29</v>
      </c>
      <c r="F757" s="27" t="s">
        <v>30</v>
      </c>
      <c r="G757" s="5"/>
      <c r="H757" s="5"/>
      <c r="I757" s="5"/>
      <c r="J757" s="5"/>
      <c r="K757" s="5"/>
      <c r="L757" s="5"/>
      <c r="M757" s="5"/>
      <c r="N757" s="5"/>
      <c r="O757" s="5"/>
      <c r="P757" s="5"/>
      <c r="Q757" s="5"/>
      <c r="R757" s="5"/>
      <c r="S757" s="5"/>
      <c r="T757" s="5"/>
      <c r="U757" s="5"/>
      <c r="V757" s="5"/>
      <c r="W757" s="5"/>
      <c r="X757" s="5"/>
      <c r="Y757" s="5"/>
      <c r="Z757" s="5"/>
    </row>
    <row r="758" spans="1:26" ht="13.5" customHeight="1">
      <c r="A758" s="19" t="s">
        <v>80</v>
      </c>
      <c r="B758" s="21" t="s">
        <v>1090</v>
      </c>
      <c r="C758" s="19" t="s">
        <v>630</v>
      </c>
      <c r="D758" s="25" t="s">
        <v>39</v>
      </c>
      <c r="E758" s="22" t="s">
        <v>29</v>
      </c>
      <c r="F758" s="27" t="s">
        <v>30</v>
      </c>
      <c r="G758" s="5"/>
      <c r="H758" s="5"/>
      <c r="I758" s="5"/>
      <c r="J758" s="5"/>
      <c r="K758" s="5"/>
      <c r="L758" s="5"/>
      <c r="M758" s="5"/>
      <c r="N758" s="5"/>
      <c r="O758" s="5"/>
      <c r="P758" s="5"/>
      <c r="Q758" s="5"/>
      <c r="R758" s="5"/>
      <c r="S758" s="5"/>
      <c r="T758" s="5"/>
      <c r="U758" s="5"/>
      <c r="V758" s="5"/>
      <c r="W758" s="5"/>
      <c r="X758" s="5"/>
      <c r="Y758" s="5"/>
      <c r="Z758" s="5"/>
    </row>
    <row r="759" spans="1:26" ht="13.5" customHeight="1">
      <c r="A759" s="19" t="s">
        <v>857</v>
      </c>
      <c r="B759" s="21" t="s">
        <v>636</v>
      </c>
      <c r="C759" s="19" t="s">
        <v>1087</v>
      </c>
      <c r="D759" s="22" t="s">
        <v>28</v>
      </c>
      <c r="E759" s="22" t="s">
        <v>29</v>
      </c>
      <c r="F759" s="27" t="s">
        <v>30</v>
      </c>
      <c r="G759" s="5"/>
      <c r="H759" s="5"/>
      <c r="I759" s="5"/>
      <c r="J759" s="5"/>
      <c r="K759" s="5"/>
      <c r="L759" s="5"/>
      <c r="M759" s="5"/>
      <c r="N759" s="5"/>
      <c r="O759" s="5"/>
      <c r="P759" s="5"/>
      <c r="Q759" s="5"/>
      <c r="R759" s="5"/>
      <c r="S759" s="5"/>
      <c r="T759" s="5"/>
      <c r="U759" s="5"/>
      <c r="V759" s="5"/>
      <c r="W759" s="5"/>
      <c r="X759" s="5"/>
      <c r="Y759" s="5"/>
      <c r="Z759" s="5"/>
    </row>
    <row r="760" spans="1:26" ht="13.5" customHeight="1">
      <c r="A760" s="19" t="s">
        <v>420</v>
      </c>
      <c r="B760" s="21" t="s">
        <v>1091</v>
      </c>
      <c r="C760" s="19" t="s">
        <v>1087</v>
      </c>
      <c r="D760" s="22" t="s">
        <v>28</v>
      </c>
      <c r="E760" s="22" t="s">
        <v>29</v>
      </c>
      <c r="F760" s="27" t="s">
        <v>30</v>
      </c>
      <c r="G760" s="5"/>
      <c r="H760" s="5"/>
      <c r="I760" s="5"/>
      <c r="J760" s="5"/>
      <c r="K760" s="5"/>
      <c r="L760" s="5"/>
      <c r="M760" s="5"/>
      <c r="N760" s="5"/>
      <c r="O760" s="5"/>
      <c r="P760" s="5"/>
      <c r="Q760" s="5"/>
      <c r="R760" s="5"/>
      <c r="S760" s="5"/>
      <c r="T760" s="5"/>
      <c r="U760" s="5"/>
      <c r="V760" s="5"/>
      <c r="W760" s="5"/>
      <c r="X760" s="5"/>
      <c r="Y760" s="5"/>
      <c r="Z760" s="5"/>
    </row>
    <row r="761" spans="1:26" ht="13.5" customHeight="1">
      <c r="A761" s="6" t="s">
        <v>1069</v>
      </c>
      <c r="B761" s="2043" t="s">
        <v>1092</v>
      </c>
      <c r="C761" s="2041"/>
      <c r="D761" s="2041"/>
      <c r="E761" s="2041"/>
      <c r="F761" s="2042"/>
      <c r="G761" s="5"/>
      <c r="H761" s="5"/>
      <c r="I761" s="5"/>
      <c r="J761" s="5"/>
      <c r="K761" s="5"/>
      <c r="L761" s="5"/>
      <c r="M761" s="5"/>
      <c r="N761" s="5"/>
      <c r="O761" s="5"/>
      <c r="P761" s="5"/>
      <c r="Q761" s="5"/>
      <c r="R761" s="5"/>
      <c r="S761" s="5"/>
      <c r="T761" s="5"/>
      <c r="U761" s="5"/>
      <c r="V761" s="5"/>
      <c r="W761" s="5"/>
      <c r="X761" s="5"/>
      <c r="Y761" s="5"/>
      <c r="Z761" s="5"/>
    </row>
    <row r="762" spans="1:26" ht="13.5" customHeight="1">
      <c r="A762" s="6" t="s">
        <v>20</v>
      </c>
      <c r="B762" s="7" t="s">
        <v>3</v>
      </c>
      <c r="C762" s="6" t="s">
        <v>21</v>
      </c>
      <c r="D762" s="20" t="s">
        <v>22</v>
      </c>
      <c r="E762" s="20" t="s">
        <v>23</v>
      </c>
      <c r="F762" s="190" t="s">
        <v>24</v>
      </c>
      <c r="G762" s="5"/>
      <c r="H762" s="5"/>
      <c r="I762" s="5"/>
      <c r="J762" s="5"/>
      <c r="K762" s="5"/>
      <c r="L762" s="5"/>
      <c r="M762" s="5"/>
      <c r="N762" s="5"/>
      <c r="O762" s="5"/>
      <c r="P762" s="5"/>
      <c r="Q762" s="5"/>
      <c r="R762" s="5"/>
      <c r="S762" s="5"/>
      <c r="T762" s="5"/>
      <c r="U762" s="5"/>
      <c r="V762" s="5"/>
      <c r="W762" s="5"/>
      <c r="X762" s="5"/>
      <c r="Y762" s="5"/>
      <c r="Z762" s="5"/>
    </row>
    <row r="763" spans="1:26" ht="13.5" customHeight="1">
      <c r="A763" s="19" t="s">
        <v>177</v>
      </c>
      <c r="B763" s="21" t="s">
        <v>651</v>
      </c>
      <c r="C763" s="19" t="s">
        <v>659</v>
      </c>
      <c r="D763" s="22" t="s">
        <v>28</v>
      </c>
      <c r="E763" s="22" t="s">
        <v>29</v>
      </c>
      <c r="F763" s="27" t="s">
        <v>30</v>
      </c>
      <c r="G763" s="5"/>
      <c r="H763" s="5"/>
      <c r="I763" s="5"/>
      <c r="J763" s="5"/>
      <c r="K763" s="5"/>
      <c r="L763" s="5"/>
      <c r="M763" s="5"/>
      <c r="N763" s="5"/>
      <c r="O763" s="5"/>
      <c r="P763" s="5"/>
      <c r="Q763" s="5"/>
      <c r="R763" s="5"/>
      <c r="S763" s="5"/>
      <c r="T763" s="5"/>
      <c r="U763" s="5"/>
      <c r="V763" s="5"/>
      <c r="W763" s="5"/>
      <c r="X763" s="5"/>
      <c r="Y763" s="5"/>
      <c r="Z763" s="5"/>
    </row>
    <row r="764" spans="1:26" ht="13.5" customHeight="1">
      <c r="A764" s="19" t="s">
        <v>177</v>
      </c>
      <c r="B764" s="21" t="s">
        <v>1094</v>
      </c>
      <c r="C764" s="19" t="s">
        <v>1095</v>
      </c>
      <c r="D764" s="22" t="s">
        <v>28</v>
      </c>
      <c r="E764" s="22" t="s">
        <v>29</v>
      </c>
      <c r="F764" s="27" t="s">
        <v>30</v>
      </c>
      <c r="G764" s="5"/>
      <c r="H764" s="5"/>
      <c r="I764" s="5"/>
      <c r="J764" s="5"/>
      <c r="K764" s="5"/>
      <c r="L764" s="5"/>
      <c r="M764" s="5"/>
      <c r="N764" s="5"/>
      <c r="O764" s="5"/>
      <c r="P764" s="5"/>
      <c r="Q764" s="5"/>
      <c r="R764" s="5"/>
      <c r="S764" s="5"/>
      <c r="T764" s="5"/>
      <c r="U764" s="5"/>
      <c r="V764" s="5"/>
      <c r="W764" s="5"/>
      <c r="X764" s="5"/>
      <c r="Y764" s="5"/>
      <c r="Z764" s="5"/>
    </row>
    <row r="765" spans="1:26" ht="13.5" customHeight="1">
      <c r="A765" s="23" t="s">
        <v>177</v>
      </c>
      <c r="B765" s="24" t="s">
        <v>698</v>
      </c>
      <c r="C765" s="23" t="s">
        <v>1096</v>
      </c>
      <c r="D765" s="25" t="s">
        <v>39</v>
      </c>
      <c r="E765" s="25" t="s">
        <v>29</v>
      </c>
      <c r="F765" s="217" t="s">
        <v>69</v>
      </c>
      <c r="G765" s="5"/>
      <c r="H765" s="5"/>
      <c r="I765" s="5"/>
      <c r="J765" s="5"/>
      <c r="K765" s="5"/>
      <c r="L765" s="5"/>
      <c r="M765" s="5"/>
      <c r="N765" s="5"/>
      <c r="O765" s="5"/>
      <c r="P765" s="5"/>
      <c r="Q765" s="5"/>
      <c r="R765" s="5"/>
      <c r="S765" s="5"/>
      <c r="T765" s="5"/>
      <c r="U765" s="5"/>
      <c r="V765" s="5"/>
      <c r="W765" s="5"/>
      <c r="X765" s="5"/>
      <c r="Y765" s="5"/>
      <c r="Z765" s="5"/>
    </row>
    <row r="766" spans="1:26" ht="13.5" customHeight="1">
      <c r="A766" s="23" t="s">
        <v>177</v>
      </c>
      <c r="B766" s="24" t="s">
        <v>1079</v>
      </c>
      <c r="C766" s="23" t="s">
        <v>88</v>
      </c>
      <c r="D766" s="25" t="s">
        <v>39</v>
      </c>
      <c r="E766" s="25" t="s">
        <v>37</v>
      </c>
      <c r="F766" s="217" t="s">
        <v>30</v>
      </c>
      <c r="G766" s="5"/>
      <c r="H766" s="5"/>
      <c r="I766" s="5"/>
      <c r="J766" s="5"/>
      <c r="K766" s="5"/>
      <c r="L766" s="5"/>
      <c r="M766" s="5"/>
      <c r="N766" s="5"/>
      <c r="O766" s="5"/>
      <c r="P766" s="5"/>
      <c r="Q766" s="5"/>
      <c r="R766" s="5"/>
      <c r="S766" s="5"/>
      <c r="T766" s="5"/>
      <c r="U766" s="5"/>
      <c r="V766" s="5"/>
      <c r="W766" s="5"/>
      <c r="X766" s="5"/>
      <c r="Y766" s="5"/>
      <c r="Z766" s="5"/>
    </row>
    <row r="767" spans="1:26" ht="13.5" customHeight="1">
      <c r="A767" s="23" t="s">
        <v>80</v>
      </c>
      <c r="B767" s="24" t="s">
        <v>629</v>
      </c>
      <c r="C767" s="23" t="s">
        <v>630</v>
      </c>
      <c r="D767" s="25" t="s">
        <v>39</v>
      </c>
      <c r="E767" s="25" t="s">
        <v>29</v>
      </c>
      <c r="F767" s="217" t="s">
        <v>30</v>
      </c>
      <c r="G767" s="5"/>
      <c r="H767" s="5"/>
      <c r="I767" s="5"/>
      <c r="J767" s="5"/>
      <c r="K767" s="5"/>
      <c r="L767" s="5"/>
      <c r="M767" s="5"/>
      <c r="N767" s="5"/>
      <c r="O767" s="5"/>
      <c r="P767" s="5"/>
      <c r="Q767" s="5"/>
      <c r="R767" s="5"/>
      <c r="S767" s="5"/>
      <c r="T767" s="5"/>
      <c r="U767" s="5"/>
      <c r="V767" s="5"/>
      <c r="W767" s="5"/>
      <c r="X767" s="5"/>
      <c r="Y767" s="5"/>
      <c r="Z767" s="5"/>
    </row>
    <row r="768" spans="1:26" ht="13.5" customHeight="1">
      <c r="A768" s="19" t="s">
        <v>80</v>
      </c>
      <c r="B768" s="24" t="s">
        <v>1098</v>
      </c>
      <c r="C768" s="23" t="s">
        <v>256</v>
      </c>
      <c r="D768" s="25" t="s">
        <v>39</v>
      </c>
      <c r="E768" s="22" t="s">
        <v>37</v>
      </c>
      <c r="F768" s="27" t="s">
        <v>30</v>
      </c>
      <c r="G768" s="5"/>
      <c r="H768" s="5"/>
      <c r="I768" s="5"/>
      <c r="J768" s="5"/>
      <c r="K768" s="5"/>
      <c r="L768" s="5"/>
      <c r="M768" s="5"/>
      <c r="N768" s="5"/>
      <c r="O768" s="5"/>
      <c r="P768" s="5"/>
      <c r="Q768" s="5"/>
      <c r="R768" s="5"/>
      <c r="S768" s="5"/>
      <c r="T768" s="5"/>
      <c r="U768" s="5"/>
      <c r="V768" s="5"/>
      <c r="W768" s="5"/>
      <c r="X768" s="5"/>
      <c r="Y768" s="5"/>
      <c r="Z768" s="5"/>
    </row>
    <row r="769" spans="1:26" ht="13.5" customHeight="1">
      <c r="A769" s="23" t="s">
        <v>80</v>
      </c>
      <c r="B769" s="24" t="s">
        <v>1099</v>
      </c>
      <c r="C769" s="23" t="s">
        <v>1100</v>
      </c>
      <c r="D769" s="25" t="s">
        <v>151</v>
      </c>
      <c r="E769" s="25" t="s">
        <v>37</v>
      </c>
      <c r="F769" s="217" t="s">
        <v>30</v>
      </c>
      <c r="G769" s="5"/>
      <c r="H769" s="5"/>
      <c r="I769" s="5"/>
      <c r="J769" s="5"/>
      <c r="K769" s="5"/>
      <c r="L769" s="5"/>
      <c r="M769" s="5"/>
      <c r="N769" s="5"/>
      <c r="O769" s="5"/>
      <c r="P769" s="5"/>
      <c r="Q769" s="5"/>
      <c r="R769" s="5"/>
      <c r="S769" s="5"/>
      <c r="T769" s="5"/>
      <c r="U769" s="5"/>
      <c r="V769" s="5"/>
      <c r="W769" s="5"/>
      <c r="X769" s="5"/>
      <c r="Y769" s="5"/>
      <c r="Z769" s="5"/>
    </row>
    <row r="770" spans="1:26" ht="13.5" customHeight="1">
      <c r="A770" s="23" t="s">
        <v>866</v>
      </c>
      <c r="B770" s="24" t="s">
        <v>1101</v>
      </c>
      <c r="C770" s="23" t="s">
        <v>659</v>
      </c>
      <c r="D770" s="25" t="s">
        <v>151</v>
      </c>
      <c r="E770" s="25" t="s">
        <v>37</v>
      </c>
      <c r="F770" s="217" t="s">
        <v>30</v>
      </c>
      <c r="G770" s="5"/>
      <c r="H770" s="5"/>
      <c r="I770" s="5"/>
      <c r="J770" s="5"/>
      <c r="K770" s="5"/>
      <c r="L770" s="5"/>
      <c r="M770" s="5"/>
      <c r="N770" s="5"/>
      <c r="O770" s="5"/>
      <c r="P770" s="5"/>
      <c r="Q770" s="5"/>
      <c r="R770" s="5"/>
      <c r="S770" s="5"/>
      <c r="T770" s="5"/>
      <c r="U770" s="5"/>
      <c r="V770" s="5"/>
      <c r="W770" s="5"/>
      <c r="X770" s="5"/>
      <c r="Y770" s="5"/>
      <c r="Z770" s="5"/>
    </row>
    <row r="771" spans="1:26" ht="13.5" customHeight="1">
      <c r="A771" s="23" t="s">
        <v>857</v>
      </c>
      <c r="B771" s="24" t="s">
        <v>1102</v>
      </c>
      <c r="C771" s="23" t="s">
        <v>1103</v>
      </c>
      <c r="D771" s="25" t="s">
        <v>39</v>
      </c>
      <c r="E771" s="25" t="s">
        <v>29</v>
      </c>
      <c r="F771" s="27" t="s">
        <v>30</v>
      </c>
      <c r="G771" s="5"/>
      <c r="H771" s="5"/>
      <c r="I771" s="5"/>
      <c r="J771" s="5"/>
      <c r="K771" s="5"/>
      <c r="L771" s="5"/>
      <c r="M771" s="5"/>
      <c r="N771" s="5"/>
      <c r="O771" s="5"/>
      <c r="P771" s="5"/>
      <c r="Q771" s="5"/>
      <c r="R771" s="5"/>
      <c r="S771" s="5"/>
      <c r="T771" s="5"/>
      <c r="U771" s="5"/>
      <c r="V771" s="5"/>
      <c r="W771" s="5"/>
      <c r="X771" s="5"/>
      <c r="Y771" s="5"/>
      <c r="Z771" s="5"/>
    </row>
    <row r="772" spans="1:26" ht="13.5" customHeight="1">
      <c r="A772" s="19" t="s">
        <v>420</v>
      </c>
      <c r="B772" s="21" t="s">
        <v>1104</v>
      </c>
      <c r="C772" s="19" t="s">
        <v>227</v>
      </c>
      <c r="D772" s="25" t="s">
        <v>28</v>
      </c>
      <c r="E772" s="22" t="s">
        <v>29</v>
      </c>
      <c r="F772" s="27" t="s">
        <v>30</v>
      </c>
      <c r="G772" s="5"/>
      <c r="H772" s="5"/>
      <c r="I772" s="5"/>
      <c r="J772" s="5"/>
      <c r="K772" s="5"/>
      <c r="L772" s="5"/>
      <c r="M772" s="5"/>
      <c r="N772" s="5"/>
      <c r="O772" s="5"/>
      <c r="P772" s="5"/>
      <c r="Q772" s="5"/>
      <c r="R772" s="5"/>
      <c r="S772" s="5"/>
      <c r="T772" s="5"/>
      <c r="U772" s="5"/>
      <c r="V772" s="5"/>
      <c r="W772" s="5"/>
      <c r="X772" s="5"/>
      <c r="Y772" s="5"/>
      <c r="Z772" s="5"/>
    </row>
    <row r="773" spans="1:26" ht="13.5" customHeight="1">
      <c r="A773" s="23" t="s">
        <v>420</v>
      </c>
      <c r="B773" s="227" t="s">
        <v>663</v>
      </c>
      <c r="C773" s="228" t="s">
        <v>659</v>
      </c>
      <c r="D773" s="217" t="s">
        <v>151</v>
      </c>
      <c r="E773" s="217" t="s">
        <v>37</v>
      </c>
      <c r="F773" s="217" t="s">
        <v>30</v>
      </c>
      <c r="G773" s="5"/>
      <c r="H773" s="5"/>
      <c r="I773" s="5"/>
      <c r="J773" s="5"/>
      <c r="K773" s="5"/>
      <c r="L773" s="5"/>
      <c r="M773" s="5"/>
      <c r="N773" s="5"/>
      <c r="O773" s="5"/>
      <c r="P773" s="5"/>
      <c r="Q773" s="5"/>
      <c r="R773" s="5"/>
      <c r="S773" s="5"/>
      <c r="T773" s="5"/>
      <c r="U773" s="5"/>
      <c r="V773" s="5"/>
      <c r="W773" s="5"/>
      <c r="X773" s="5"/>
      <c r="Y773" s="5"/>
      <c r="Z773" s="5"/>
    </row>
    <row r="774" spans="1:26" ht="13.5" customHeight="1">
      <c r="A774" s="23" t="s">
        <v>420</v>
      </c>
      <c r="B774" s="227" t="s">
        <v>1105</v>
      </c>
      <c r="C774" s="228" t="s">
        <v>659</v>
      </c>
      <c r="D774" s="217" t="s">
        <v>151</v>
      </c>
      <c r="E774" s="217" t="s">
        <v>37</v>
      </c>
      <c r="F774" s="217" t="s">
        <v>1075</v>
      </c>
      <c r="G774" s="5"/>
      <c r="H774" s="5"/>
      <c r="I774" s="5"/>
      <c r="J774" s="5"/>
      <c r="K774" s="5"/>
      <c r="L774" s="5"/>
      <c r="M774" s="5"/>
      <c r="N774" s="5"/>
      <c r="O774" s="5"/>
      <c r="P774" s="5"/>
      <c r="Q774" s="5"/>
      <c r="R774" s="5"/>
      <c r="S774" s="5"/>
      <c r="T774" s="5"/>
      <c r="U774" s="5"/>
      <c r="V774" s="5"/>
      <c r="W774" s="5"/>
      <c r="X774" s="5"/>
      <c r="Y774" s="5"/>
      <c r="Z774" s="5"/>
    </row>
    <row r="775" spans="1:26" ht="13.5" customHeight="1">
      <c r="A775" s="23" t="s">
        <v>420</v>
      </c>
      <c r="B775" s="227" t="s">
        <v>665</v>
      </c>
      <c r="C775" s="228" t="s">
        <v>667</v>
      </c>
      <c r="D775" s="217" t="s">
        <v>151</v>
      </c>
      <c r="E775" s="217" t="s">
        <v>29</v>
      </c>
      <c r="F775" s="217" t="s">
        <v>30</v>
      </c>
      <c r="G775" s="5"/>
      <c r="H775" s="5"/>
      <c r="I775" s="5"/>
      <c r="J775" s="5"/>
      <c r="K775" s="5"/>
      <c r="L775" s="5"/>
      <c r="M775" s="5"/>
      <c r="N775" s="5"/>
      <c r="O775" s="5"/>
      <c r="P775" s="5"/>
      <c r="Q775" s="5"/>
      <c r="R775" s="5"/>
      <c r="S775" s="5"/>
      <c r="T775" s="5"/>
      <c r="U775" s="5"/>
      <c r="V775" s="5"/>
      <c r="W775" s="5"/>
      <c r="X775" s="5"/>
      <c r="Y775" s="5"/>
      <c r="Z775" s="5"/>
    </row>
    <row r="776" spans="1:26" ht="13.5" customHeight="1">
      <c r="A776" s="6" t="s">
        <v>1069</v>
      </c>
      <c r="B776" s="2043" t="s">
        <v>1106</v>
      </c>
      <c r="C776" s="2041"/>
      <c r="D776" s="2041"/>
      <c r="E776" s="2041"/>
      <c r="F776" s="2042"/>
      <c r="G776" s="5"/>
      <c r="H776" s="5"/>
      <c r="I776" s="5"/>
      <c r="J776" s="5"/>
      <c r="K776" s="5"/>
      <c r="L776" s="5"/>
      <c r="M776" s="5"/>
      <c r="N776" s="5"/>
      <c r="O776" s="5"/>
      <c r="P776" s="5"/>
      <c r="Q776" s="5"/>
      <c r="R776" s="5"/>
      <c r="S776" s="5"/>
      <c r="T776" s="5"/>
      <c r="U776" s="5"/>
      <c r="V776" s="5"/>
      <c r="W776" s="5"/>
      <c r="X776" s="5"/>
      <c r="Y776" s="5"/>
      <c r="Z776" s="5"/>
    </row>
    <row r="777" spans="1:26" ht="13.5" customHeight="1">
      <c r="A777" s="6" t="s">
        <v>20</v>
      </c>
      <c r="B777" s="7" t="s">
        <v>3</v>
      </c>
      <c r="C777" s="6" t="s">
        <v>21</v>
      </c>
      <c r="D777" s="20" t="s">
        <v>22</v>
      </c>
      <c r="E777" s="20" t="s">
        <v>23</v>
      </c>
      <c r="F777" s="190" t="s">
        <v>24</v>
      </c>
      <c r="G777" s="5"/>
      <c r="H777" s="5"/>
      <c r="I777" s="5"/>
      <c r="J777" s="5"/>
      <c r="K777" s="5"/>
      <c r="L777" s="5"/>
      <c r="M777" s="5"/>
      <c r="N777" s="5"/>
      <c r="O777" s="5"/>
      <c r="P777" s="5"/>
      <c r="Q777" s="5"/>
      <c r="R777" s="5"/>
      <c r="S777" s="5"/>
      <c r="T777" s="5"/>
      <c r="U777" s="5"/>
      <c r="V777" s="5"/>
      <c r="W777" s="5"/>
      <c r="X777" s="5"/>
      <c r="Y777" s="5"/>
      <c r="Z777" s="5"/>
    </row>
    <row r="778" spans="1:26" ht="13.5" customHeight="1">
      <c r="A778" s="35" t="s">
        <v>177</v>
      </c>
      <c r="B778" s="24" t="s">
        <v>698</v>
      </c>
      <c r="C778" s="23" t="s">
        <v>1096</v>
      </c>
      <c r="D778" s="25" t="s">
        <v>39</v>
      </c>
      <c r="E778" s="22" t="s">
        <v>29</v>
      </c>
      <c r="F778" s="22" t="s">
        <v>69</v>
      </c>
      <c r="G778" s="5"/>
      <c r="H778" s="5"/>
      <c r="I778" s="5"/>
      <c r="J778" s="5"/>
      <c r="K778" s="5"/>
      <c r="L778" s="5"/>
      <c r="M778" s="5"/>
      <c r="N778" s="5"/>
      <c r="O778" s="5"/>
      <c r="P778" s="5"/>
      <c r="Q778" s="5"/>
      <c r="R778" s="5"/>
      <c r="S778" s="5"/>
      <c r="T778" s="5"/>
      <c r="U778" s="5"/>
      <c r="V778" s="5"/>
      <c r="W778" s="5"/>
      <c r="X778" s="5"/>
      <c r="Y778" s="5"/>
      <c r="Z778" s="5"/>
    </row>
    <row r="779" spans="1:26" ht="13.5" customHeight="1">
      <c r="A779" s="102" t="s">
        <v>177</v>
      </c>
      <c r="B779" s="24" t="s">
        <v>679</v>
      </c>
      <c r="C779" s="23" t="s">
        <v>667</v>
      </c>
      <c r="D779" s="25" t="s">
        <v>151</v>
      </c>
      <c r="E779" s="25" t="s">
        <v>29</v>
      </c>
      <c r="F779" s="25" t="s">
        <v>69</v>
      </c>
      <c r="G779" s="5"/>
      <c r="H779" s="5"/>
      <c r="I779" s="5"/>
      <c r="J779" s="5"/>
      <c r="K779" s="5"/>
      <c r="L779" s="5"/>
      <c r="M779" s="5"/>
      <c r="N779" s="5"/>
      <c r="O779" s="5"/>
      <c r="P779" s="5"/>
      <c r="Q779" s="5"/>
      <c r="R779" s="5"/>
      <c r="S779" s="5"/>
      <c r="T779" s="5"/>
      <c r="U779" s="5"/>
      <c r="V779" s="5"/>
      <c r="W779" s="5"/>
      <c r="X779" s="5"/>
      <c r="Y779" s="5"/>
      <c r="Z779" s="5"/>
    </row>
    <row r="780" spans="1:26" ht="13.5" customHeight="1">
      <c r="A780" s="102" t="s">
        <v>177</v>
      </c>
      <c r="B780" s="24" t="s">
        <v>1107</v>
      </c>
      <c r="C780" s="23" t="s">
        <v>1108</v>
      </c>
      <c r="D780" s="25" t="s">
        <v>151</v>
      </c>
      <c r="E780" s="25" t="s">
        <v>29</v>
      </c>
      <c r="F780" s="25" t="s">
        <v>69</v>
      </c>
      <c r="G780" s="5"/>
      <c r="H780" s="5"/>
      <c r="I780" s="5"/>
      <c r="J780" s="5"/>
      <c r="K780" s="5"/>
      <c r="L780" s="5"/>
      <c r="M780" s="5"/>
      <c r="N780" s="5"/>
      <c r="O780" s="5"/>
      <c r="P780" s="5"/>
      <c r="Q780" s="5"/>
      <c r="R780" s="5"/>
      <c r="S780" s="5"/>
      <c r="T780" s="5"/>
      <c r="U780" s="5"/>
      <c r="V780" s="5"/>
      <c r="W780" s="5"/>
      <c r="X780" s="5"/>
      <c r="Y780" s="5"/>
      <c r="Z780" s="5"/>
    </row>
    <row r="781" spans="1:26" ht="13.5" customHeight="1">
      <c r="A781" s="102" t="s">
        <v>177</v>
      </c>
      <c r="B781" s="24" t="s">
        <v>1079</v>
      </c>
      <c r="C781" s="23" t="s">
        <v>88</v>
      </c>
      <c r="D781" s="25" t="s">
        <v>39</v>
      </c>
      <c r="E781" s="25" t="s">
        <v>37</v>
      </c>
      <c r="F781" s="25" t="s">
        <v>30</v>
      </c>
      <c r="G781" s="5"/>
      <c r="H781" s="5"/>
      <c r="I781" s="5"/>
      <c r="J781" s="5"/>
      <c r="K781" s="5"/>
      <c r="L781" s="5"/>
      <c r="M781" s="5"/>
      <c r="N781" s="5"/>
      <c r="O781" s="5"/>
      <c r="P781" s="5"/>
      <c r="Q781" s="5"/>
      <c r="R781" s="5"/>
      <c r="S781" s="5"/>
      <c r="T781" s="5"/>
      <c r="U781" s="5"/>
      <c r="V781" s="5"/>
      <c r="W781" s="5"/>
      <c r="X781" s="5"/>
      <c r="Y781" s="5"/>
      <c r="Z781" s="5"/>
    </row>
    <row r="782" spans="1:26" ht="13.5" customHeight="1">
      <c r="A782" s="19" t="s">
        <v>80</v>
      </c>
      <c r="B782" s="21" t="s">
        <v>683</v>
      </c>
      <c r="C782" s="19" t="s">
        <v>667</v>
      </c>
      <c r="D782" s="22" t="s">
        <v>28</v>
      </c>
      <c r="E782" s="22" t="s">
        <v>29</v>
      </c>
      <c r="F782" s="22" t="s">
        <v>30</v>
      </c>
      <c r="G782" s="5"/>
      <c r="H782" s="5"/>
      <c r="I782" s="5"/>
      <c r="J782" s="5"/>
      <c r="K782" s="5"/>
      <c r="L782" s="5"/>
      <c r="M782" s="5"/>
      <c r="N782" s="5"/>
      <c r="O782" s="5"/>
      <c r="P782" s="5"/>
      <c r="Q782" s="5"/>
      <c r="R782" s="5"/>
      <c r="S782" s="5"/>
      <c r="T782" s="5"/>
      <c r="U782" s="5"/>
      <c r="V782" s="5"/>
      <c r="W782" s="5"/>
      <c r="X782" s="5"/>
      <c r="Y782" s="5"/>
      <c r="Z782" s="5"/>
    </row>
    <row r="783" spans="1:26" ht="13.5" customHeight="1">
      <c r="A783" s="23" t="s">
        <v>80</v>
      </c>
      <c r="B783" s="24" t="s">
        <v>629</v>
      </c>
      <c r="C783" s="23" t="s">
        <v>630</v>
      </c>
      <c r="D783" s="25" t="s">
        <v>39</v>
      </c>
      <c r="E783" s="25" t="s">
        <v>29</v>
      </c>
      <c r="F783" s="25" t="s">
        <v>30</v>
      </c>
      <c r="G783" s="5"/>
      <c r="H783" s="5"/>
      <c r="I783" s="5"/>
      <c r="J783" s="5"/>
      <c r="K783" s="5"/>
      <c r="L783" s="5"/>
      <c r="M783" s="5"/>
      <c r="N783" s="5"/>
      <c r="O783" s="5"/>
      <c r="P783" s="5"/>
      <c r="Q783" s="5"/>
      <c r="R783" s="5"/>
      <c r="S783" s="5"/>
      <c r="T783" s="5"/>
      <c r="U783" s="5"/>
      <c r="V783" s="5"/>
      <c r="W783" s="5"/>
      <c r="X783" s="5"/>
      <c r="Y783" s="5"/>
      <c r="Z783" s="5"/>
    </row>
    <row r="784" spans="1:26" ht="13.5" customHeight="1">
      <c r="A784" s="23" t="s">
        <v>866</v>
      </c>
      <c r="B784" s="229" t="s">
        <v>1109</v>
      </c>
      <c r="C784" s="23" t="s">
        <v>667</v>
      </c>
      <c r="D784" s="25" t="s">
        <v>151</v>
      </c>
      <c r="E784" s="25" t="s">
        <v>29</v>
      </c>
      <c r="F784" s="25" t="s">
        <v>30</v>
      </c>
      <c r="G784" s="5"/>
      <c r="H784" s="5"/>
      <c r="I784" s="5"/>
      <c r="J784" s="5"/>
      <c r="K784" s="5"/>
      <c r="L784" s="5"/>
      <c r="M784" s="5"/>
      <c r="N784" s="5"/>
      <c r="O784" s="5"/>
      <c r="P784" s="5"/>
      <c r="Q784" s="5"/>
      <c r="R784" s="5"/>
      <c r="S784" s="5"/>
      <c r="T784" s="5"/>
      <c r="U784" s="5"/>
      <c r="V784" s="5"/>
      <c r="W784" s="5"/>
      <c r="X784" s="5"/>
      <c r="Y784" s="5"/>
      <c r="Z784" s="5"/>
    </row>
    <row r="785" spans="1:26" ht="13.5" customHeight="1">
      <c r="A785" s="19" t="s">
        <v>857</v>
      </c>
      <c r="B785" s="21" t="s">
        <v>1110</v>
      </c>
      <c r="C785" s="19" t="s">
        <v>667</v>
      </c>
      <c r="D785" s="25" t="s">
        <v>28</v>
      </c>
      <c r="E785" s="22" t="s">
        <v>29</v>
      </c>
      <c r="F785" s="22" t="s">
        <v>30</v>
      </c>
      <c r="G785" s="5"/>
      <c r="H785" s="5"/>
      <c r="I785" s="5"/>
      <c r="J785" s="5"/>
      <c r="K785" s="5"/>
      <c r="L785" s="5"/>
      <c r="M785" s="5"/>
      <c r="N785" s="5"/>
      <c r="O785" s="5"/>
      <c r="P785" s="5"/>
      <c r="Q785" s="5"/>
      <c r="R785" s="5"/>
      <c r="S785" s="5"/>
      <c r="T785" s="5"/>
      <c r="U785" s="5"/>
      <c r="V785" s="5"/>
      <c r="W785" s="5"/>
      <c r="X785" s="5"/>
      <c r="Y785" s="5"/>
      <c r="Z785" s="5"/>
    </row>
    <row r="786" spans="1:26" ht="13.5" customHeight="1">
      <c r="A786" s="19" t="s">
        <v>420</v>
      </c>
      <c r="B786" s="21" t="s">
        <v>686</v>
      </c>
      <c r="C786" s="19" t="s">
        <v>667</v>
      </c>
      <c r="D786" s="22" t="s">
        <v>28</v>
      </c>
      <c r="E786" s="22" t="s">
        <v>29</v>
      </c>
      <c r="F786" s="22" t="s">
        <v>30</v>
      </c>
      <c r="G786" s="5"/>
      <c r="H786" s="5"/>
      <c r="I786" s="5"/>
      <c r="J786" s="5"/>
      <c r="K786" s="5"/>
      <c r="L786" s="5"/>
      <c r="M786" s="5"/>
      <c r="N786" s="5"/>
      <c r="O786" s="5"/>
      <c r="P786" s="5"/>
      <c r="Q786" s="5"/>
      <c r="R786" s="5"/>
      <c r="S786" s="5"/>
      <c r="T786" s="5"/>
      <c r="U786" s="5"/>
      <c r="V786" s="5"/>
      <c r="W786" s="5"/>
      <c r="X786" s="5"/>
      <c r="Y786" s="5"/>
      <c r="Z786" s="5"/>
    </row>
    <row r="787" spans="1:26" ht="13.5" customHeight="1">
      <c r="A787" s="6" t="s">
        <v>1069</v>
      </c>
      <c r="B787" s="2043" t="s">
        <v>1111</v>
      </c>
      <c r="C787" s="2041"/>
      <c r="D787" s="2041"/>
      <c r="E787" s="2041"/>
      <c r="F787" s="2042"/>
      <c r="G787" s="5"/>
      <c r="H787" s="5"/>
      <c r="I787" s="5"/>
      <c r="J787" s="5"/>
      <c r="K787" s="5"/>
      <c r="L787" s="5"/>
      <c r="M787" s="5"/>
      <c r="N787" s="5"/>
      <c r="O787" s="5"/>
      <c r="P787" s="5"/>
      <c r="Q787" s="5"/>
      <c r="R787" s="5"/>
      <c r="S787" s="5"/>
      <c r="T787" s="5"/>
      <c r="U787" s="5"/>
      <c r="V787" s="5"/>
      <c r="W787" s="5"/>
      <c r="X787" s="5"/>
      <c r="Y787" s="5"/>
      <c r="Z787" s="5"/>
    </row>
    <row r="788" spans="1:26" ht="13.5" customHeight="1">
      <c r="A788" s="6" t="s">
        <v>20</v>
      </c>
      <c r="B788" s="7" t="s">
        <v>3</v>
      </c>
      <c r="C788" s="6" t="s">
        <v>21</v>
      </c>
      <c r="D788" s="20" t="s">
        <v>22</v>
      </c>
      <c r="E788" s="20" t="s">
        <v>23</v>
      </c>
      <c r="F788" s="190" t="s">
        <v>24</v>
      </c>
      <c r="G788" s="5"/>
      <c r="H788" s="5"/>
      <c r="I788" s="5"/>
      <c r="J788" s="5"/>
      <c r="K788" s="5"/>
      <c r="L788" s="5"/>
      <c r="M788" s="5"/>
      <c r="N788" s="5"/>
      <c r="O788" s="5"/>
      <c r="P788" s="5"/>
      <c r="Q788" s="5"/>
      <c r="R788" s="5"/>
      <c r="S788" s="5"/>
      <c r="T788" s="5"/>
      <c r="U788" s="5"/>
      <c r="V788" s="5"/>
      <c r="W788" s="5"/>
      <c r="X788" s="5"/>
      <c r="Y788" s="5"/>
      <c r="Z788" s="5"/>
    </row>
    <row r="789" spans="1:26" ht="13.5" customHeight="1">
      <c r="A789" s="19" t="s">
        <v>177</v>
      </c>
      <c r="B789" s="21" t="s">
        <v>698</v>
      </c>
      <c r="C789" s="21" t="s">
        <v>698</v>
      </c>
      <c r="D789" s="22" t="s">
        <v>28</v>
      </c>
      <c r="E789" s="22" t="s">
        <v>29</v>
      </c>
      <c r="F789" s="27" t="s">
        <v>69</v>
      </c>
      <c r="G789" s="5"/>
      <c r="H789" s="5"/>
      <c r="I789" s="5"/>
      <c r="J789" s="5"/>
      <c r="K789" s="5"/>
      <c r="L789" s="5"/>
      <c r="M789" s="5"/>
      <c r="N789" s="5"/>
      <c r="O789" s="5"/>
      <c r="P789" s="5"/>
      <c r="Q789" s="5"/>
      <c r="R789" s="5"/>
      <c r="S789" s="5"/>
      <c r="T789" s="5"/>
      <c r="U789" s="5"/>
      <c r="V789" s="5"/>
      <c r="W789" s="5"/>
      <c r="X789" s="5"/>
      <c r="Y789" s="5"/>
      <c r="Z789" s="5"/>
    </row>
    <row r="790" spans="1:26" ht="13.5" customHeight="1">
      <c r="A790" s="19" t="s">
        <v>177</v>
      </c>
      <c r="B790" s="21" t="s">
        <v>1112</v>
      </c>
      <c r="C790" s="19" t="s">
        <v>1113</v>
      </c>
      <c r="D790" s="25" t="s">
        <v>28</v>
      </c>
      <c r="E790" s="22" t="s">
        <v>29</v>
      </c>
      <c r="F790" s="27" t="s">
        <v>69</v>
      </c>
      <c r="G790" s="5"/>
      <c r="H790" s="5"/>
      <c r="I790" s="5"/>
      <c r="J790" s="5"/>
      <c r="K790" s="5"/>
      <c r="L790" s="5"/>
      <c r="M790" s="5"/>
      <c r="N790" s="5"/>
      <c r="O790" s="5"/>
      <c r="P790" s="5"/>
      <c r="Q790" s="5"/>
      <c r="R790" s="5"/>
      <c r="S790" s="5"/>
      <c r="T790" s="5"/>
      <c r="U790" s="5"/>
      <c r="V790" s="5"/>
      <c r="W790" s="5"/>
      <c r="X790" s="5"/>
      <c r="Y790" s="5"/>
      <c r="Z790" s="5"/>
    </row>
    <row r="791" spans="1:26" ht="13.5" customHeight="1">
      <c r="A791" s="23" t="s">
        <v>177</v>
      </c>
      <c r="B791" s="24" t="s">
        <v>696</v>
      </c>
      <c r="C791" s="23" t="s">
        <v>1114</v>
      </c>
      <c r="D791" s="25" t="s">
        <v>151</v>
      </c>
      <c r="E791" s="25" t="s">
        <v>29</v>
      </c>
      <c r="F791" s="217" t="s">
        <v>69</v>
      </c>
      <c r="G791" s="5"/>
      <c r="H791" s="5"/>
      <c r="I791" s="5"/>
      <c r="J791" s="5"/>
      <c r="K791" s="5"/>
      <c r="L791" s="5"/>
      <c r="M791" s="5"/>
      <c r="N791" s="5"/>
      <c r="O791" s="5"/>
      <c r="P791" s="5"/>
      <c r="Q791" s="5"/>
      <c r="R791" s="5"/>
      <c r="S791" s="5"/>
      <c r="T791" s="5"/>
      <c r="U791" s="5"/>
      <c r="V791" s="5"/>
      <c r="W791" s="5"/>
      <c r="X791" s="5"/>
      <c r="Y791" s="5"/>
      <c r="Z791" s="5"/>
    </row>
    <row r="792" spans="1:26" ht="13.5" customHeight="1">
      <c r="A792" s="23" t="s">
        <v>177</v>
      </c>
      <c r="B792" s="24" t="s">
        <v>1079</v>
      </c>
      <c r="C792" s="23" t="s">
        <v>88</v>
      </c>
      <c r="D792" s="25" t="s">
        <v>39</v>
      </c>
      <c r="E792" s="25" t="s">
        <v>37</v>
      </c>
      <c r="F792" s="217" t="s">
        <v>30</v>
      </c>
      <c r="G792" s="5"/>
      <c r="H792" s="5"/>
      <c r="I792" s="5"/>
      <c r="J792" s="5"/>
      <c r="K792" s="5"/>
      <c r="L792" s="5"/>
      <c r="M792" s="5"/>
      <c r="N792" s="5"/>
      <c r="O792" s="5"/>
      <c r="P792" s="5"/>
      <c r="Q792" s="5"/>
      <c r="R792" s="5"/>
      <c r="S792" s="5"/>
      <c r="T792" s="5"/>
      <c r="U792" s="5"/>
      <c r="V792" s="5"/>
      <c r="W792" s="5"/>
      <c r="X792" s="5"/>
      <c r="Y792" s="5"/>
      <c r="Z792" s="5"/>
    </row>
    <row r="793" spans="1:26" ht="13.5" customHeight="1">
      <c r="A793" s="19" t="s">
        <v>80</v>
      </c>
      <c r="B793" s="21" t="s">
        <v>1115</v>
      </c>
      <c r="C793" s="19" t="s">
        <v>695</v>
      </c>
      <c r="D793" s="22" t="s">
        <v>28</v>
      </c>
      <c r="E793" s="22" t="s">
        <v>29</v>
      </c>
      <c r="F793" s="27" t="s">
        <v>30</v>
      </c>
      <c r="G793" s="5"/>
      <c r="H793" s="5"/>
      <c r="I793" s="5"/>
      <c r="J793" s="5"/>
      <c r="K793" s="5"/>
      <c r="L793" s="5"/>
      <c r="M793" s="5"/>
      <c r="N793" s="5"/>
      <c r="O793" s="5"/>
      <c r="P793" s="5"/>
      <c r="Q793" s="5"/>
      <c r="R793" s="5"/>
      <c r="S793" s="5"/>
      <c r="T793" s="5"/>
      <c r="U793" s="5"/>
      <c r="V793" s="5"/>
      <c r="W793" s="5"/>
      <c r="X793" s="5"/>
      <c r="Y793" s="5"/>
      <c r="Z793" s="5"/>
    </row>
    <row r="794" spans="1:26" ht="13.5" customHeight="1">
      <c r="A794" s="23" t="s">
        <v>80</v>
      </c>
      <c r="B794" s="24" t="s">
        <v>1116</v>
      </c>
      <c r="C794" s="23" t="s">
        <v>1117</v>
      </c>
      <c r="D794" s="25" t="s">
        <v>151</v>
      </c>
      <c r="E794" s="25" t="s">
        <v>29</v>
      </c>
      <c r="F794" s="217" t="s">
        <v>30</v>
      </c>
      <c r="G794" s="5"/>
      <c r="H794" s="5"/>
      <c r="I794" s="5"/>
      <c r="J794" s="5"/>
      <c r="K794" s="5"/>
      <c r="L794" s="5"/>
      <c r="M794" s="5"/>
      <c r="N794" s="5"/>
      <c r="O794" s="5"/>
      <c r="P794" s="5"/>
      <c r="Q794" s="5"/>
      <c r="R794" s="5"/>
      <c r="S794" s="5"/>
      <c r="T794" s="5"/>
      <c r="U794" s="5"/>
      <c r="V794" s="5"/>
      <c r="W794" s="5"/>
      <c r="X794" s="5"/>
      <c r="Y794" s="5"/>
      <c r="Z794" s="5"/>
    </row>
    <row r="795" spans="1:26" ht="13.5" customHeight="1">
      <c r="A795" s="23" t="s">
        <v>80</v>
      </c>
      <c r="B795" s="24" t="s">
        <v>1118</v>
      </c>
      <c r="C795" s="23" t="s">
        <v>1119</v>
      </c>
      <c r="D795" s="25" t="s">
        <v>151</v>
      </c>
      <c r="E795" s="25" t="s">
        <v>37</v>
      </c>
      <c r="F795" s="217" t="s">
        <v>30</v>
      </c>
      <c r="G795" s="5"/>
      <c r="H795" s="5"/>
      <c r="I795" s="5"/>
      <c r="J795" s="5"/>
      <c r="K795" s="5"/>
      <c r="L795" s="5"/>
      <c r="M795" s="5"/>
      <c r="N795" s="5"/>
      <c r="O795" s="5"/>
      <c r="P795" s="5"/>
      <c r="Q795" s="5"/>
      <c r="R795" s="5"/>
      <c r="S795" s="5"/>
      <c r="T795" s="5"/>
      <c r="U795" s="5"/>
      <c r="V795" s="5"/>
      <c r="W795" s="5"/>
      <c r="X795" s="5"/>
      <c r="Y795" s="5"/>
      <c r="Z795" s="5"/>
    </row>
    <row r="796" spans="1:26" ht="13.5" customHeight="1">
      <c r="A796" s="23" t="s">
        <v>80</v>
      </c>
      <c r="B796" s="24" t="s">
        <v>629</v>
      </c>
      <c r="C796" s="23" t="s">
        <v>630</v>
      </c>
      <c r="D796" s="25" t="s">
        <v>39</v>
      </c>
      <c r="E796" s="25" t="s">
        <v>29</v>
      </c>
      <c r="F796" s="217" t="s">
        <v>30</v>
      </c>
      <c r="G796" s="5"/>
      <c r="H796" s="5"/>
      <c r="I796" s="5"/>
      <c r="J796" s="5"/>
      <c r="K796" s="5"/>
      <c r="L796" s="5"/>
      <c r="M796" s="5"/>
      <c r="N796" s="5"/>
      <c r="O796" s="5"/>
      <c r="P796" s="5"/>
      <c r="Q796" s="5"/>
      <c r="R796" s="5"/>
      <c r="S796" s="5"/>
      <c r="T796" s="5"/>
      <c r="U796" s="5"/>
      <c r="V796" s="5"/>
      <c r="W796" s="5"/>
      <c r="X796" s="5"/>
      <c r="Y796" s="5"/>
      <c r="Z796" s="5"/>
    </row>
    <row r="797" spans="1:26" ht="13.5" customHeight="1">
      <c r="A797" s="19" t="s">
        <v>857</v>
      </c>
      <c r="B797" s="21" t="s">
        <v>1102</v>
      </c>
      <c r="C797" s="19" t="s">
        <v>695</v>
      </c>
      <c r="D797" s="25" t="s">
        <v>28</v>
      </c>
      <c r="E797" s="22" t="s">
        <v>29</v>
      </c>
      <c r="F797" s="27" t="s">
        <v>30</v>
      </c>
      <c r="G797" s="5"/>
      <c r="H797" s="5"/>
      <c r="I797" s="5"/>
      <c r="J797" s="5"/>
      <c r="K797" s="5"/>
      <c r="L797" s="5"/>
      <c r="M797" s="5"/>
      <c r="N797" s="5"/>
      <c r="O797" s="5"/>
      <c r="P797" s="5"/>
      <c r="Q797" s="5"/>
      <c r="R797" s="5"/>
      <c r="S797" s="5"/>
      <c r="T797" s="5"/>
      <c r="U797" s="5"/>
      <c r="V797" s="5"/>
      <c r="W797" s="5"/>
      <c r="X797" s="5"/>
      <c r="Y797" s="5"/>
      <c r="Z797" s="5"/>
    </row>
    <row r="798" spans="1:26" ht="13.5" customHeight="1">
      <c r="A798" s="6" t="s">
        <v>1069</v>
      </c>
      <c r="B798" s="2043" t="s">
        <v>1120</v>
      </c>
      <c r="C798" s="2041"/>
      <c r="D798" s="2041"/>
      <c r="E798" s="2041"/>
      <c r="F798" s="2042"/>
      <c r="G798" s="5"/>
      <c r="H798" s="5"/>
      <c r="I798" s="5"/>
      <c r="J798" s="5"/>
      <c r="K798" s="5"/>
      <c r="L798" s="5"/>
      <c r="M798" s="5"/>
      <c r="N798" s="5"/>
      <c r="O798" s="5"/>
      <c r="P798" s="5"/>
      <c r="Q798" s="5"/>
      <c r="R798" s="5"/>
      <c r="S798" s="5"/>
      <c r="T798" s="5"/>
      <c r="U798" s="5"/>
      <c r="V798" s="5"/>
      <c r="W798" s="5"/>
      <c r="X798" s="5"/>
      <c r="Y798" s="5"/>
      <c r="Z798" s="5"/>
    </row>
    <row r="799" spans="1:26" ht="13.5" customHeight="1">
      <c r="A799" s="6" t="s">
        <v>20</v>
      </c>
      <c r="B799" s="7" t="s">
        <v>3</v>
      </c>
      <c r="C799" s="6" t="s">
        <v>21</v>
      </c>
      <c r="D799" s="20" t="s">
        <v>22</v>
      </c>
      <c r="E799" s="20" t="s">
        <v>23</v>
      </c>
      <c r="F799" s="190" t="s">
        <v>24</v>
      </c>
      <c r="G799" s="5"/>
      <c r="H799" s="5"/>
      <c r="I799" s="5"/>
      <c r="J799" s="5"/>
      <c r="K799" s="5"/>
      <c r="L799" s="5"/>
      <c r="M799" s="5"/>
      <c r="N799" s="5"/>
      <c r="O799" s="5"/>
      <c r="P799" s="5"/>
      <c r="Q799" s="5"/>
      <c r="R799" s="5"/>
      <c r="S799" s="5"/>
      <c r="T799" s="5"/>
      <c r="U799" s="5"/>
      <c r="V799" s="5"/>
      <c r="W799" s="5"/>
      <c r="X799" s="5"/>
      <c r="Y799" s="5"/>
      <c r="Z799" s="5"/>
    </row>
    <row r="800" spans="1:26" ht="13.5" customHeight="1">
      <c r="A800" s="23" t="s">
        <v>177</v>
      </c>
      <c r="B800" s="24" t="s">
        <v>255</v>
      </c>
      <c r="C800" s="23" t="s">
        <v>256</v>
      </c>
      <c r="D800" s="25" t="s">
        <v>28</v>
      </c>
      <c r="E800" s="25" t="s">
        <v>29</v>
      </c>
      <c r="F800" s="217" t="s">
        <v>30</v>
      </c>
      <c r="G800" s="5"/>
      <c r="H800" s="5"/>
      <c r="I800" s="5"/>
      <c r="J800" s="5"/>
      <c r="K800" s="5"/>
      <c r="L800" s="5"/>
      <c r="M800" s="5"/>
      <c r="N800" s="5"/>
      <c r="O800" s="5"/>
      <c r="P800" s="5"/>
      <c r="Q800" s="5"/>
      <c r="R800" s="5"/>
      <c r="S800" s="5"/>
      <c r="T800" s="5"/>
      <c r="U800" s="5"/>
      <c r="V800" s="5"/>
      <c r="W800" s="5"/>
      <c r="X800" s="5"/>
      <c r="Y800" s="5"/>
      <c r="Z800" s="5"/>
    </row>
    <row r="801" spans="1:26" ht="13.5" customHeight="1">
      <c r="A801" s="19" t="s">
        <v>177</v>
      </c>
      <c r="B801" s="21" t="s">
        <v>258</v>
      </c>
      <c r="C801" s="19" t="s">
        <v>256</v>
      </c>
      <c r="D801" s="22" t="s">
        <v>28</v>
      </c>
      <c r="E801" s="22" t="s">
        <v>29</v>
      </c>
      <c r="F801" s="27" t="s">
        <v>30</v>
      </c>
      <c r="G801" s="5"/>
      <c r="H801" s="5"/>
      <c r="I801" s="5"/>
      <c r="J801" s="5"/>
      <c r="K801" s="5"/>
      <c r="L801" s="5"/>
      <c r="M801" s="5"/>
      <c r="N801" s="5"/>
      <c r="O801" s="5"/>
      <c r="P801" s="5"/>
      <c r="Q801" s="5"/>
      <c r="R801" s="5"/>
      <c r="S801" s="5"/>
      <c r="T801" s="5"/>
      <c r="U801" s="5"/>
      <c r="V801" s="5"/>
      <c r="W801" s="5"/>
      <c r="X801" s="5"/>
      <c r="Y801" s="5"/>
      <c r="Z801" s="5"/>
    </row>
    <row r="802" spans="1:26" ht="13.5" customHeight="1">
      <c r="A802" s="19" t="s">
        <v>177</v>
      </c>
      <c r="B802" s="21" t="s">
        <v>1121</v>
      </c>
      <c r="C802" s="19" t="s">
        <v>256</v>
      </c>
      <c r="D802" s="22" t="s">
        <v>28</v>
      </c>
      <c r="E802" s="22" t="s">
        <v>29</v>
      </c>
      <c r="F802" s="27" t="s">
        <v>30</v>
      </c>
      <c r="G802" s="5"/>
      <c r="H802" s="5"/>
      <c r="I802" s="5"/>
      <c r="J802" s="5"/>
      <c r="K802" s="5"/>
      <c r="L802" s="5"/>
      <c r="M802" s="5"/>
      <c r="N802" s="5"/>
      <c r="O802" s="5"/>
      <c r="P802" s="5"/>
      <c r="Q802" s="5"/>
      <c r="R802" s="5"/>
      <c r="S802" s="5"/>
      <c r="T802" s="5"/>
      <c r="U802" s="5"/>
      <c r="V802" s="5"/>
      <c r="W802" s="5"/>
      <c r="X802" s="5"/>
      <c r="Y802" s="5"/>
      <c r="Z802" s="5"/>
    </row>
    <row r="803" spans="1:26" ht="13.5" customHeight="1">
      <c r="A803" s="19" t="s">
        <v>177</v>
      </c>
      <c r="B803" s="21" t="s">
        <v>1122</v>
      </c>
      <c r="C803" s="19" t="s">
        <v>256</v>
      </c>
      <c r="D803" s="25" t="s">
        <v>28</v>
      </c>
      <c r="E803" s="22" t="s">
        <v>29</v>
      </c>
      <c r="F803" s="27" t="s">
        <v>69</v>
      </c>
      <c r="G803" s="5"/>
      <c r="H803" s="5"/>
      <c r="I803" s="5"/>
      <c r="J803" s="5"/>
      <c r="K803" s="5"/>
      <c r="L803" s="5"/>
      <c r="M803" s="5"/>
      <c r="N803" s="5"/>
      <c r="O803" s="5"/>
      <c r="P803" s="5"/>
      <c r="Q803" s="5"/>
      <c r="R803" s="5"/>
      <c r="S803" s="5"/>
      <c r="T803" s="5"/>
      <c r="U803" s="5"/>
      <c r="V803" s="5"/>
      <c r="W803" s="5"/>
      <c r="X803" s="5"/>
      <c r="Y803" s="5"/>
      <c r="Z803" s="5"/>
    </row>
    <row r="804" spans="1:26" ht="13.5" customHeight="1">
      <c r="A804" s="23" t="s">
        <v>177</v>
      </c>
      <c r="B804" s="24" t="s">
        <v>1079</v>
      </c>
      <c r="C804" s="23" t="s">
        <v>88</v>
      </c>
      <c r="D804" s="25" t="s">
        <v>39</v>
      </c>
      <c r="E804" s="25" t="s">
        <v>37</v>
      </c>
      <c r="F804" s="217" t="s">
        <v>30</v>
      </c>
      <c r="G804" s="5"/>
      <c r="H804" s="5"/>
      <c r="I804" s="5"/>
      <c r="J804" s="5"/>
      <c r="K804" s="5"/>
      <c r="L804" s="5"/>
      <c r="M804" s="5"/>
      <c r="N804" s="5"/>
      <c r="O804" s="5"/>
      <c r="P804" s="5"/>
      <c r="Q804" s="5"/>
      <c r="R804" s="5"/>
      <c r="S804" s="5"/>
      <c r="T804" s="5"/>
      <c r="U804" s="5"/>
      <c r="V804" s="5"/>
      <c r="W804" s="5"/>
      <c r="X804" s="5"/>
      <c r="Y804" s="5"/>
      <c r="Z804" s="5"/>
    </row>
    <row r="805" spans="1:26" ht="13.5" customHeight="1">
      <c r="A805" s="23" t="s">
        <v>177</v>
      </c>
      <c r="B805" s="24" t="s">
        <v>268</v>
      </c>
      <c r="C805" s="23" t="s">
        <v>256</v>
      </c>
      <c r="D805" s="25" t="s">
        <v>39</v>
      </c>
      <c r="E805" s="25" t="s">
        <v>37</v>
      </c>
      <c r="F805" s="217" t="s">
        <v>30</v>
      </c>
      <c r="G805" s="5"/>
      <c r="H805" s="5"/>
      <c r="I805" s="5"/>
      <c r="J805" s="5"/>
      <c r="K805" s="5"/>
      <c r="L805" s="5"/>
      <c r="M805" s="5"/>
      <c r="N805" s="5"/>
      <c r="O805" s="5"/>
      <c r="P805" s="5"/>
      <c r="Q805" s="5"/>
      <c r="R805" s="5"/>
      <c r="S805" s="5"/>
      <c r="T805" s="5"/>
      <c r="U805" s="5"/>
      <c r="V805" s="5"/>
      <c r="W805" s="5"/>
      <c r="X805" s="5"/>
      <c r="Y805" s="5"/>
      <c r="Z805" s="5"/>
    </row>
    <row r="806" spans="1:26" ht="13.5" customHeight="1">
      <c r="A806" s="23" t="s">
        <v>177</v>
      </c>
      <c r="B806" s="24" t="s">
        <v>1123</v>
      </c>
      <c r="C806" s="23" t="s">
        <v>256</v>
      </c>
      <c r="D806" s="25" t="s">
        <v>151</v>
      </c>
      <c r="E806" s="25" t="s">
        <v>37</v>
      </c>
      <c r="F806" s="217" t="s">
        <v>30</v>
      </c>
      <c r="G806" s="5"/>
      <c r="H806" s="5"/>
      <c r="I806" s="5"/>
      <c r="J806" s="5"/>
      <c r="K806" s="5"/>
      <c r="L806" s="5"/>
      <c r="M806" s="5"/>
      <c r="N806" s="5"/>
      <c r="O806" s="5"/>
      <c r="P806" s="5"/>
      <c r="Q806" s="5"/>
      <c r="R806" s="5"/>
      <c r="S806" s="5"/>
      <c r="T806" s="5"/>
      <c r="U806" s="5"/>
      <c r="V806" s="5"/>
      <c r="W806" s="5"/>
      <c r="X806" s="5"/>
      <c r="Y806" s="5"/>
      <c r="Z806" s="5"/>
    </row>
    <row r="807" spans="1:26" ht="13.5" customHeight="1">
      <c r="A807" s="23" t="s">
        <v>177</v>
      </c>
      <c r="B807" s="24" t="s">
        <v>1124</v>
      </c>
      <c r="C807" s="23" t="s">
        <v>256</v>
      </c>
      <c r="D807" s="25" t="s">
        <v>151</v>
      </c>
      <c r="E807" s="25" t="s">
        <v>37</v>
      </c>
      <c r="F807" s="217" t="s">
        <v>30</v>
      </c>
      <c r="G807" s="5"/>
      <c r="H807" s="5"/>
      <c r="I807" s="5"/>
      <c r="J807" s="5"/>
      <c r="K807" s="5"/>
      <c r="L807" s="5"/>
      <c r="M807" s="5"/>
      <c r="N807" s="5"/>
      <c r="O807" s="5"/>
      <c r="P807" s="5"/>
      <c r="Q807" s="5"/>
      <c r="R807" s="5"/>
      <c r="S807" s="5"/>
      <c r="T807" s="5"/>
      <c r="U807" s="5"/>
      <c r="V807" s="5"/>
      <c r="W807" s="5"/>
      <c r="X807" s="5"/>
      <c r="Y807" s="5"/>
      <c r="Z807" s="5"/>
    </row>
    <row r="808" spans="1:26" ht="13.5" customHeight="1">
      <c r="A808" s="23" t="s">
        <v>177</v>
      </c>
      <c r="B808" s="24" t="s">
        <v>273</v>
      </c>
      <c r="C808" s="23" t="s">
        <v>256</v>
      </c>
      <c r="D808" s="25" t="s">
        <v>151</v>
      </c>
      <c r="E808" s="25" t="s">
        <v>37</v>
      </c>
      <c r="F808" s="217" t="s">
        <v>30</v>
      </c>
      <c r="G808" s="5"/>
      <c r="H808" s="5"/>
      <c r="I808" s="5"/>
      <c r="J808" s="5"/>
      <c r="K808" s="5"/>
      <c r="L808" s="5"/>
      <c r="M808" s="5"/>
      <c r="N808" s="5"/>
      <c r="O808" s="5"/>
      <c r="P808" s="5"/>
      <c r="Q808" s="5"/>
      <c r="R808" s="5"/>
      <c r="S808" s="5"/>
      <c r="T808" s="5"/>
      <c r="U808" s="5"/>
      <c r="V808" s="5"/>
      <c r="W808" s="5"/>
      <c r="X808" s="5"/>
      <c r="Y808" s="5"/>
      <c r="Z808" s="5"/>
    </row>
    <row r="809" spans="1:26" ht="13.5" customHeight="1">
      <c r="A809" s="19" t="s">
        <v>80</v>
      </c>
      <c r="B809" s="21" t="s">
        <v>280</v>
      </c>
      <c r="C809" s="19" t="s">
        <v>256</v>
      </c>
      <c r="D809" s="22" t="s">
        <v>28</v>
      </c>
      <c r="E809" s="22" t="s">
        <v>29</v>
      </c>
      <c r="F809" s="27" t="s">
        <v>69</v>
      </c>
      <c r="G809" s="5"/>
      <c r="H809" s="5"/>
      <c r="I809" s="5"/>
      <c r="J809" s="5"/>
      <c r="K809" s="5"/>
      <c r="L809" s="5"/>
      <c r="M809" s="5"/>
      <c r="N809" s="5"/>
      <c r="O809" s="5"/>
      <c r="P809" s="5"/>
      <c r="Q809" s="5"/>
      <c r="R809" s="5"/>
      <c r="S809" s="5"/>
      <c r="T809" s="5"/>
      <c r="U809" s="5"/>
      <c r="V809" s="5"/>
      <c r="W809" s="5"/>
      <c r="X809" s="5"/>
      <c r="Y809" s="5"/>
      <c r="Z809" s="5"/>
    </row>
    <row r="810" spans="1:26" ht="13.5" customHeight="1">
      <c r="A810" s="19" t="s">
        <v>80</v>
      </c>
      <c r="B810" s="21" t="s">
        <v>267</v>
      </c>
      <c r="C810" s="19" t="s">
        <v>256</v>
      </c>
      <c r="D810" s="25" t="s">
        <v>28</v>
      </c>
      <c r="E810" s="22" t="s">
        <v>37</v>
      </c>
      <c r="F810" s="27" t="s">
        <v>30</v>
      </c>
      <c r="G810" s="5"/>
      <c r="H810" s="5"/>
      <c r="I810" s="5"/>
      <c r="J810" s="5"/>
      <c r="K810" s="5"/>
      <c r="L810" s="5"/>
      <c r="M810" s="5"/>
      <c r="N810" s="5"/>
      <c r="O810" s="5"/>
      <c r="P810" s="5"/>
      <c r="Q810" s="5"/>
      <c r="R810" s="5"/>
      <c r="S810" s="5"/>
      <c r="T810" s="5"/>
      <c r="U810" s="5"/>
      <c r="V810" s="5"/>
      <c r="W810" s="5"/>
      <c r="X810" s="5"/>
      <c r="Y810" s="5"/>
      <c r="Z810" s="5"/>
    </row>
    <row r="811" spans="1:26" ht="13.5" customHeight="1">
      <c r="A811" s="23" t="s">
        <v>420</v>
      </c>
      <c r="B811" s="24" t="s">
        <v>264</v>
      </c>
      <c r="C811" s="19" t="s">
        <v>256</v>
      </c>
      <c r="D811" s="25" t="s">
        <v>39</v>
      </c>
      <c r="E811" s="25" t="s">
        <v>29</v>
      </c>
      <c r="F811" s="27" t="s">
        <v>30</v>
      </c>
      <c r="G811" s="5"/>
      <c r="H811" s="5"/>
      <c r="I811" s="5"/>
      <c r="J811" s="5"/>
      <c r="K811" s="5"/>
      <c r="L811" s="5"/>
      <c r="M811" s="5"/>
      <c r="N811" s="5"/>
      <c r="O811" s="5"/>
      <c r="P811" s="5"/>
      <c r="Q811" s="5"/>
      <c r="R811" s="5"/>
      <c r="S811" s="5"/>
      <c r="T811" s="5"/>
      <c r="U811" s="5"/>
      <c r="V811" s="5"/>
      <c r="W811" s="5"/>
      <c r="X811" s="5"/>
      <c r="Y811" s="5"/>
      <c r="Z811" s="5"/>
    </row>
    <row r="812" spans="1:26" ht="13.5" customHeight="1">
      <c r="A812" s="23" t="s">
        <v>420</v>
      </c>
      <c r="B812" s="24" t="s">
        <v>1125</v>
      </c>
      <c r="C812" s="23" t="s">
        <v>1087</v>
      </c>
      <c r="D812" s="25" t="s">
        <v>39</v>
      </c>
      <c r="E812" s="25" t="s">
        <v>29</v>
      </c>
      <c r="F812" s="217" t="s">
        <v>30</v>
      </c>
      <c r="G812" s="5"/>
      <c r="H812" s="5"/>
      <c r="I812" s="5"/>
      <c r="J812" s="5"/>
      <c r="K812" s="5"/>
      <c r="L812" s="5"/>
      <c r="M812" s="5"/>
      <c r="N812" s="5"/>
      <c r="O812" s="5"/>
      <c r="P812" s="5"/>
      <c r="Q812" s="5"/>
      <c r="R812" s="5"/>
      <c r="S812" s="5"/>
      <c r="T812" s="5"/>
      <c r="U812" s="5"/>
      <c r="V812" s="5"/>
      <c r="W812" s="5"/>
      <c r="X812" s="5"/>
      <c r="Y812" s="5"/>
      <c r="Z812" s="5"/>
    </row>
    <row r="813" spans="1:26" ht="13.5" customHeight="1">
      <c r="A813" s="6" t="s">
        <v>1069</v>
      </c>
      <c r="B813" s="7" t="s">
        <v>227</v>
      </c>
      <c r="C813" s="6"/>
      <c r="D813" s="20"/>
      <c r="E813" s="20"/>
      <c r="F813" s="190"/>
      <c r="G813" s="5"/>
      <c r="H813" s="5"/>
      <c r="I813" s="5"/>
      <c r="J813" s="5"/>
      <c r="K813" s="5"/>
      <c r="L813" s="5"/>
      <c r="M813" s="5"/>
      <c r="N813" s="5"/>
      <c r="O813" s="5"/>
      <c r="P813" s="5"/>
      <c r="Q813" s="5"/>
      <c r="R813" s="5"/>
      <c r="S813" s="5"/>
      <c r="T813" s="5"/>
      <c r="U813" s="5"/>
      <c r="V813" s="5"/>
      <c r="W813" s="5"/>
      <c r="X813" s="5"/>
      <c r="Y813" s="5"/>
      <c r="Z813" s="5"/>
    </row>
    <row r="814" spans="1:26" ht="13.5" customHeight="1">
      <c r="A814" s="6" t="s">
        <v>20</v>
      </c>
      <c r="B814" s="7" t="s">
        <v>3</v>
      </c>
      <c r="C814" s="6" t="s">
        <v>21</v>
      </c>
      <c r="D814" s="20" t="s">
        <v>22</v>
      </c>
      <c r="E814" s="20" t="s">
        <v>23</v>
      </c>
      <c r="F814" s="190" t="s">
        <v>24</v>
      </c>
      <c r="G814" s="5"/>
      <c r="H814" s="5"/>
      <c r="I814" s="5"/>
      <c r="J814" s="5"/>
      <c r="K814" s="5"/>
      <c r="L814" s="5"/>
      <c r="M814" s="5"/>
      <c r="N814" s="5"/>
      <c r="O814" s="5"/>
      <c r="P814" s="5"/>
      <c r="Q814" s="5"/>
      <c r="R814" s="5"/>
      <c r="S814" s="5"/>
      <c r="T814" s="5"/>
      <c r="U814" s="5"/>
      <c r="V814" s="5"/>
      <c r="W814" s="5"/>
      <c r="X814" s="5"/>
      <c r="Y814" s="5"/>
      <c r="Z814" s="5"/>
    </row>
    <row r="815" spans="1:26" ht="13.5" customHeight="1">
      <c r="A815" s="23" t="s">
        <v>177</v>
      </c>
      <c r="B815" s="24" t="s">
        <v>1126</v>
      </c>
      <c r="C815" s="23" t="s">
        <v>227</v>
      </c>
      <c r="D815" s="25" t="s">
        <v>28</v>
      </c>
      <c r="E815" s="25" t="s">
        <v>29</v>
      </c>
      <c r="F815" s="217" t="s">
        <v>69</v>
      </c>
      <c r="G815" s="5"/>
      <c r="H815" s="5"/>
      <c r="I815" s="5"/>
      <c r="J815" s="5"/>
      <c r="K815" s="5"/>
      <c r="L815" s="5"/>
      <c r="M815" s="5"/>
      <c r="N815" s="5"/>
      <c r="O815" s="5"/>
      <c r="P815" s="5"/>
      <c r="Q815" s="5"/>
      <c r="R815" s="5"/>
      <c r="S815" s="5"/>
      <c r="T815" s="5"/>
      <c r="U815" s="5"/>
      <c r="V815" s="5"/>
      <c r="W815" s="5"/>
      <c r="X815" s="5"/>
      <c r="Y815" s="5"/>
      <c r="Z815" s="5"/>
    </row>
    <row r="816" spans="1:26" ht="13.5" customHeight="1">
      <c r="A816" s="23" t="s">
        <v>177</v>
      </c>
      <c r="B816" s="24" t="s">
        <v>1079</v>
      </c>
      <c r="C816" s="23" t="s">
        <v>88</v>
      </c>
      <c r="D816" s="25" t="s">
        <v>39</v>
      </c>
      <c r="E816" s="25" t="s">
        <v>37</v>
      </c>
      <c r="F816" s="217" t="s">
        <v>30</v>
      </c>
      <c r="G816" s="5"/>
      <c r="H816" s="5"/>
      <c r="I816" s="5"/>
      <c r="J816" s="5"/>
      <c r="K816" s="5"/>
      <c r="L816" s="5"/>
      <c r="M816" s="5"/>
      <c r="N816" s="5"/>
      <c r="O816" s="5"/>
      <c r="P816" s="5"/>
      <c r="Q816" s="5"/>
      <c r="R816" s="5"/>
      <c r="S816" s="5"/>
      <c r="T816" s="5"/>
      <c r="U816" s="5"/>
      <c r="V816" s="5"/>
      <c r="W816" s="5"/>
      <c r="X816" s="5"/>
      <c r="Y816" s="5"/>
      <c r="Z816" s="5"/>
    </row>
    <row r="817" spans="1:26" ht="13.5" customHeight="1">
      <c r="A817" s="19" t="s">
        <v>80</v>
      </c>
      <c r="B817" s="21" t="s">
        <v>230</v>
      </c>
      <c r="C817" s="19" t="s">
        <v>227</v>
      </c>
      <c r="D817" s="22" t="s">
        <v>28</v>
      </c>
      <c r="E817" s="22" t="s">
        <v>29</v>
      </c>
      <c r="F817" s="27" t="s">
        <v>30</v>
      </c>
      <c r="G817" s="5"/>
      <c r="H817" s="5"/>
      <c r="I817" s="5"/>
      <c r="J817" s="5"/>
      <c r="K817" s="5"/>
      <c r="L817" s="5"/>
      <c r="M817" s="5"/>
      <c r="N817" s="5"/>
      <c r="O817" s="5"/>
      <c r="P817" s="5"/>
      <c r="Q817" s="5"/>
      <c r="R817" s="5"/>
      <c r="S817" s="5"/>
      <c r="T817" s="5"/>
      <c r="U817" s="5"/>
      <c r="V817" s="5"/>
      <c r="W817" s="5"/>
      <c r="X817" s="5"/>
      <c r="Y817" s="5"/>
      <c r="Z817" s="5"/>
    </row>
    <row r="818" spans="1:26" ht="13.5" customHeight="1">
      <c r="A818" s="19" t="s">
        <v>80</v>
      </c>
      <c r="B818" s="21" t="s">
        <v>231</v>
      </c>
      <c r="C818" s="19" t="s">
        <v>227</v>
      </c>
      <c r="D818" s="25" t="s">
        <v>28</v>
      </c>
      <c r="E818" s="22" t="s">
        <v>29</v>
      </c>
      <c r="F818" s="27" t="s">
        <v>30</v>
      </c>
      <c r="G818" s="5"/>
      <c r="H818" s="5"/>
      <c r="I818" s="5"/>
      <c r="J818" s="5"/>
      <c r="K818" s="5"/>
      <c r="L818" s="5"/>
      <c r="M818" s="5"/>
      <c r="N818" s="5"/>
      <c r="O818" s="5"/>
      <c r="P818" s="5"/>
      <c r="Q818" s="5"/>
      <c r="R818" s="5"/>
      <c r="S818" s="5"/>
      <c r="T818" s="5"/>
      <c r="U818" s="5"/>
      <c r="V818" s="5"/>
      <c r="W818" s="5"/>
      <c r="X818" s="5"/>
      <c r="Y818" s="5"/>
      <c r="Z818" s="5"/>
    </row>
    <row r="819" spans="1:26" ht="13.5" customHeight="1">
      <c r="A819" s="19" t="s">
        <v>80</v>
      </c>
      <c r="B819" s="21" t="s">
        <v>226</v>
      </c>
      <c r="C819" s="19" t="s">
        <v>227</v>
      </c>
      <c r="D819" s="22" t="s">
        <v>28</v>
      </c>
      <c r="E819" s="22" t="s">
        <v>29</v>
      </c>
      <c r="F819" s="27" t="s">
        <v>30</v>
      </c>
      <c r="G819" s="5"/>
      <c r="H819" s="5"/>
      <c r="I819" s="5"/>
      <c r="J819" s="5"/>
      <c r="K819" s="5"/>
      <c r="L819" s="5"/>
      <c r="M819" s="5"/>
      <c r="N819" s="5"/>
      <c r="O819" s="5"/>
      <c r="P819" s="5"/>
      <c r="Q819" s="5"/>
      <c r="R819" s="5"/>
      <c r="S819" s="5"/>
      <c r="T819" s="5"/>
      <c r="U819" s="5"/>
      <c r="V819" s="5"/>
      <c r="W819" s="5"/>
      <c r="X819" s="5"/>
      <c r="Y819" s="5"/>
      <c r="Z819" s="5"/>
    </row>
    <row r="820" spans="1:26" ht="13.5" customHeight="1">
      <c r="A820" s="19" t="s">
        <v>80</v>
      </c>
      <c r="B820" s="21" t="s">
        <v>1127</v>
      </c>
      <c r="C820" s="19" t="s">
        <v>227</v>
      </c>
      <c r="D820" s="22" t="s">
        <v>39</v>
      </c>
      <c r="E820" s="25" t="s">
        <v>29</v>
      </c>
      <c r="F820" s="27" t="s">
        <v>30</v>
      </c>
      <c r="G820" s="5"/>
      <c r="H820" s="5"/>
      <c r="I820" s="5"/>
      <c r="J820" s="5"/>
      <c r="K820" s="5"/>
      <c r="L820" s="5"/>
      <c r="M820" s="5"/>
      <c r="N820" s="5"/>
      <c r="O820" s="5"/>
      <c r="P820" s="5"/>
      <c r="Q820" s="5"/>
      <c r="R820" s="5"/>
      <c r="S820" s="5"/>
      <c r="T820" s="5"/>
      <c r="U820" s="5"/>
      <c r="V820" s="5"/>
      <c r="W820" s="5"/>
      <c r="X820" s="5"/>
      <c r="Y820" s="5"/>
      <c r="Z820" s="5"/>
    </row>
    <row r="821" spans="1:26" ht="13.5" customHeight="1">
      <c r="A821" s="19" t="s">
        <v>866</v>
      </c>
      <c r="B821" s="24" t="s">
        <v>1128</v>
      </c>
      <c r="C821" s="19" t="s">
        <v>227</v>
      </c>
      <c r="D821" s="25" t="s">
        <v>28</v>
      </c>
      <c r="E821" s="22" t="s">
        <v>29</v>
      </c>
      <c r="F821" s="27" t="s">
        <v>30</v>
      </c>
      <c r="G821" s="5"/>
      <c r="H821" s="5"/>
      <c r="I821" s="5"/>
      <c r="J821" s="5"/>
      <c r="K821" s="5"/>
      <c r="L821" s="5"/>
      <c r="M821" s="5"/>
      <c r="N821" s="5"/>
      <c r="O821" s="5"/>
      <c r="P821" s="5"/>
      <c r="Q821" s="5"/>
      <c r="R821" s="5"/>
      <c r="S821" s="5"/>
      <c r="T821" s="5"/>
      <c r="U821" s="5"/>
      <c r="V821" s="5"/>
      <c r="W821" s="5"/>
      <c r="X821" s="5"/>
      <c r="Y821" s="5"/>
      <c r="Z821" s="5"/>
    </row>
    <row r="822" spans="1:26" ht="13.5" customHeight="1">
      <c r="A822" s="23" t="s">
        <v>1129</v>
      </c>
      <c r="B822" s="24" t="s">
        <v>247</v>
      </c>
      <c r="C822" s="23" t="s">
        <v>227</v>
      </c>
      <c r="D822" s="25" t="s">
        <v>151</v>
      </c>
      <c r="E822" s="25" t="s">
        <v>37</v>
      </c>
      <c r="F822" s="217" t="s">
        <v>30</v>
      </c>
      <c r="G822" s="5"/>
      <c r="H822" s="5"/>
      <c r="I822" s="5"/>
      <c r="J822" s="5"/>
      <c r="K822" s="5"/>
      <c r="L822" s="5"/>
      <c r="M822" s="5"/>
      <c r="N822" s="5"/>
      <c r="O822" s="5"/>
      <c r="P822" s="5"/>
      <c r="Q822" s="5"/>
      <c r="R822" s="5"/>
      <c r="S822" s="5"/>
      <c r="T822" s="5"/>
      <c r="U822" s="5"/>
      <c r="V822" s="5"/>
      <c r="W822" s="5"/>
      <c r="X822" s="5"/>
      <c r="Y822" s="5"/>
      <c r="Z822" s="5"/>
    </row>
    <row r="823" spans="1:26" ht="13.5" customHeight="1">
      <c r="A823" s="19" t="s">
        <v>857</v>
      </c>
      <c r="B823" s="21" t="s">
        <v>239</v>
      </c>
      <c r="C823" s="19" t="s">
        <v>227</v>
      </c>
      <c r="D823" s="22" t="s">
        <v>28</v>
      </c>
      <c r="E823" s="22" t="s">
        <v>29</v>
      </c>
      <c r="F823" s="27" t="s">
        <v>69</v>
      </c>
      <c r="G823" s="5"/>
      <c r="H823" s="5"/>
      <c r="I823" s="5"/>
      <c r="J823" s="5"/>
      <c r="K823" s="5"/>
      <c r="L823" s="5"/>
      <c r="M823" s="5"/>
      <c r="N823" s="5"/>
      <c r="O823" s="5"/>
      <c r="P823" s="5"/>
      <c r="Q823" s="5"/>
      <c r="R823" s="5"/>
      <c r="S823" s="5"/>
      <c r="T823" s="5"/>
      <c r="U823" s="5"/>
      <c r="V823" s="5"/>
      <c r="W823" s="5"/>
      <c r="X823" s="5"/>
      <c r="Y823" s="5"/>
      <c r="Z823" s="5"/>
    </row>
    <row r="824" spans="1:26" ht="13.5" customHeight="1">
      <c r="A824" s="19" t="s">
        <v>857</v>
      </c>
      <c r="B824" s="24" t="s">
        <v>636</v>
      </c>
      <c r="C824" s="23" t="s">
        <v>1087</v>
      </c>
      <c r="D824" s="25" t="s">
        <v>28</v>
      </c>
      <c r="E824" s="22" t="s">
        <v>29</v>
      </c>
      <c r="F824" s="217" t="s">
        <v>30</v>
      </c>
      <c r="G824" s="5"/>
      <c r="H824" s="5"/>
      <c r="I824" s="5"/>
      <c r="J824" s="5"/>
      <c r="K824" s="5"/>
      <c r="L824" s="5"/>
      <c r="M824" s="5"/>
      <c r="N824" s="5"/>
      <c r="O824" s="5"/>
      <c r="P824" s="5"/>
      <c r="Q824" s="5"/>
      <c r="R824" s="5"/>
      <c r="S824" s="5"/>
      <c r="T824" s="5"/>
      <c r="U824" s="5"/>
      <c r="V824" s="5"/>
      <c r="W824" s="5"/>
      <c r="X824" s="5"/>
      <c r="Y824" s="5"/>
      <c r="Z824" s="5"/>
    </row>
    <row r="825" spans="1:26" ht="13.5" customHeight="1">
      <c r="A825" s="23" t="s">
        <v>420</v>
      </c>
      <c r="B825" s="24" t="s">
        <v>1130</v>
      </c>
      <c r="C825" s="23" t="s">
        <v>227</v>
      </c>
      <c r="D825" s="25" t="s">
        <v>151</v>
      </c>
      <c r="E825" s="25" t="s">
        <v>37</v>
      </c>
      <c r="F825" s="217" t="s">
        <v>30</v>
      </c>
      <c r="G825" s="5"/>
      <c r="H825" s="5"/>
      <c r="I825" s="5"/>
      <c r="J825" s="5"/>
      <c r="K825" s="5"/>
      <c r="L825" s="5"/>
      <c r="M825" s="5"/>
      <c r="N825" s="5"/>
      <c r="O825" s="5"/>
      <c r="P825" s="5"/>
      <c r="Q825" s="5"/>
      <c r="R825" s="5"/>
      <c r="S825" s="5"/>
      <c r="T825" s="5"/>
      <c r="U825" s="5"/>
      <c r="V825" s="5"/>
      <c r="W825" s="5"/>
      <c r="X825" s="5"/>
      <c r="Y825" s="5"/>
      <c r="Z825" s="5"/>
    </row>
    <row r="826" spans="1:26" ht="13.5" hidden="1" customHeight="1">
      <c r="A826" s="6" t="s">
        <v>1068</v>
      </c>
      <c r="B826" s="18" t="s">
        <v>145</v>
      </c>
      <c r="C826" s="19"/>
      <c r="D826" s="22"/>
      <c r="E826" s="22"/>
      <c r="F826" s="27"/>
      <c r="G826" s="5"/>
      <c r="H826" s="5"/>
      <c r="I826" s="5"/>
      <c r="J826" s="5"/>
      <c r="K826" s="5"/>
      <c r="L826" s="5"/>
      <c r="M826" s="5"/>
      <c r="N826" s="5"/>
      <c r="O826" s="5"/>
      <c r="P826" s="5"/>
      <c r="Q826" s="5"/>
      <c r="R826" s="5"/>
      <c r="S826" s="5"/>
      <c r="T826" s="5"/>
      <c r="U826" s="5"/>
      <c r="V826" s="5"/>
      <c r="W826" s="5"/>
      <c r="X826" s="5"/>
      <c r="Y826" s="5"/>
      <c r="Z826" s="5"/>
    </row>
    <row r="827" spans="1:26" ht="13.5" hidden="1" customHeight="1">
      <c r="A827" s="6" t="s">
        <v>1069</v>
      </c>
      <c r="B827" s="7" t="s">
        <v>67</v>
      </c>
      <c r="C827" s="19"/>
      <c r="D827" s="22"/>
      <c r="E827" s="22"/>
      <c r="F827" s="27"/>
      <c r="G827" s="5"/>
      <c r="H827" s="5"/>
      <c r="I827" s="5"/>
      <c r="J827" s="5"/>
      <c r="K827" s="5"/>
      <c r="L827" s="5"/>
      <c r="M827" s="5"/>
      <c r="N827" s="5"/>
      <c r="O827" s="5"/>
      <c r="P827" s="5"/>
      <c r="Q827" s="5"/>
      <c r="R827" s="5"/>
      <c r="S827" s="5"/>
      <c r="T827" s="5"/>
      <c r="U827" s="5"/>
      <c r="V827" s="5"/>
      <c r="W827" s="5"/>
      <c r="X827" s="5"/>
      <c r="Y827" s="5"/>
      <c r="Z827" s="5"/>
    </row>
    <row r="828" spans="1:26" ht="13.5" hidden="1" customHeight="1">
      <c r="A828" s="6" t="s">
        <v>20</v>
      </c>
      <c r="B828" s="7" t="s">
        <v>3</v>
      </c>
      <c r="C828" s="6" t="s">
        <v>21</v>
      </c>
      <c r="D828" s="20" t="s">
        <v>22</v>
      </c>
      <c r="E828" s="20" t="s">
        <v>23</v>
      </c>
      <c r="F828" s="190" t="s">
        <v>24</v>
      </c>
      <c r="G828" s="5"/>
      <c r="H828" s="5"/>
      <c r="I828" s="5"/>
      <c r="J828" s="5"/>
      <c r="K828" s="5"/>
      <c r="L828" s="5"/>
      <c r="M828" s="5"/>
      <c r="N828" s="5"/>
      <c r="O828" s="5"/>
      <c r="P828" s="5"/>
      <c r="Q828" s="5"/>
      <c r="R828" s="5"/>
      <c r="S828" s="5"/>
      <c r="T828" s="5"/>
      <c r="U828" s="5"/>
      <c r="V828" s="5"/>
      <c r="W828" s="5"/>
      <c r="X828" s="5"/>
      <c r="Y828" s="5"/>
      <c r="Z828" s="5"/>
    </row>
    <row r="829" spans="1:26" ht="13.5" hidden="1" customHeight="1">
      <c r="A829" s="35" t="s">
        <v>177</v>
      </c>
      <c r="B829" s="36" t="s">
        <v>75</v>
      </c>
      <c r="C829" s="35" t="s">
        <v>1131</v>
      </c>
      <c r="D829" s="37" t="s">
        <v>28</v>
      </c>
      <c r="E829" s="37" t="s">
        <v>29</v>
      </c>
      <c r="F829" s="176" t="s">
        <v>30</v>
      </c>
      <c r="G829" s="5"/>
      <c r="H829" s="5"/>
      <c r="I829" s="5"/>
      <c r="J829" s="5"/>
      <c r="K829" s="5"/>
      <c r="L829" s="5"/>
      <c r="M829" s="5"/>
      <c r="N829" s="5"/>
      <c r="O829" s="5"/>
      <c r="P829" s="5"/>
      <c r="Q829" s="5"/>
      <c r="R829" s="5"/>
      <c r="S829" s="5"/>
      <c r="T829" s="5"/>
      <c r="U829" s="5"/>
      <c r="V829" s="5"/>
      <c r="W829" s="5"/>
      <c r="X829" s="5"/>
      <c r="Y829" s="5"/>
      <c r="Z829" s="5"/>
    </row>
    <row r="830" spans="1:26" ht="13.5" hidden="1" customHeight="1">
      <c r="A830" s="19" t="s">
        <v>80</v>
      </c>
      <c r="B830" s="21" t="s">
        <v>81</v>
      </c>
      <c r="C830" s="19" t="s">
        <v>79</v>
      </c>
      <c r="D830" s="37" t="s">
        <v>39</v>
      </c>
      <c r="E830" s="22" t="s">
        <v>37</v>
      </c>
      <c r="F830" s="27" t="s">
        <v>30</v>
      </c>
      <c r="G830" s="5"/>
      <c r="H830" s="5"/>
      <c r="I830" s="5"/>
      <c r="J830" s="5"/>
      <c r="K830" s="5"/>
      <c r="L830" s="5"/>
      <c r="M830" s="5"/>
      <c r="N830" s="5"/>
      <c r="O830" s="5"/>
      <c r="P830" s="5"/>
      <c r="Q830" s="5"/>
      <c r="R830" s="5"/>
      <c r="S830" s="5"/>
      <c r="T830" s="5"/>
      <c r="U830" s="5"/>
      <c r="V830" s="5"/>
      <c r="W830" s="5"/>
      <c r="X830" s="5"/>
      <c r="Y830" s="5"/>
      <c r="Z830" s="5"/>
    </row>
    <row r="831" spans="1:26" ht="13.5" hidden="1" customHeight="1">
      <c r="A831" s="19" t="s">
        <v>80</v>
      </c>
      <c r="B831" s="21" t="s">
        <v>1132</v>
      </c>
      <c r="C831" s="19" t="s">
        <v>67</v>
      </c>
      <c r="D831" s="37" t="s">
        <v>28</v>
      </c>
      <c r="E831" s="22" t="s">
        <v>29</v>
      </c>
      <c r="F831" s="27" t="s">
        <v>69</v>
      </c>
      <c r="G831" s="5"/>
      <c r="H831" s="5"/>
      <c r="I831" s="5"/>
      <c r="J831" s="5"/>
      <c r="K831" s="5"/>
      <c r="L831" s="5"/>
      <c r="M831" s="5"/>
      <c r="N831" s="5"/>
      <c r="O831" s="5"/>
      <c r="P831" s="5"/>
      <c r="Q831" s="5"/>
      <c r="R831" s="5"/>
      <c r="S831" s="5"/>
      <c r="T831" s="5"/>
      <c r="U831" s="5"/>
      <c r="V831" s="5"/>
      <c r="W831" s="5"/>
      <c r="X831" s="5"/>
      <c r="Y831" s="5"/>
      <c r="Z831" s="5"/>
    </row>
    <row r="832" spans="1:26" ht="13.5" hidden="1" customHeight="1">
      <c r="A832" s="19" t="s">
        <v>80</v>
      </c>
      <c r="B832" s="21" t="s">
        <v>1133</v>
      </c>
      <c r="C832" s="19" t="s">
        <v>1134</v>
      </c>
      <c r="D832" s="37" t="s">
        <v>28</v>
      </c>
      <c r="E832" s="22" t="s">
        <v>40</v>
      </c>
      <c r="F832" s="27" t="s">
        <v>30</v>
      </c>
      <c r="G832" s="5"/>
      <c r="H832" s="5"/>
      <c r="I832" s="5"/>
      <c r="J832" s="5"/>
      <c r="K832" s="5"/>
      <c r="L832" s="5"/>
      <c r="M832" s="5"/>
      <c r="N832" s="5"/>
      <c r="O832" s="5"/>
      <c r="P832" s="5"/>
      <c r="Q832" s="5"/>
      <c r="R832" s="5"/>
      <c r="S832" s="5"/>
      <c r="T832" s="5"/>
      <c r="U832" s="5"/>
      <c r="V832" s="5"/>
      <c r="W832" s="5"/>
      <c r="X832" s="5"/>
      <c r="Y832" s="5"/>
      <c r="Z832" s="5"/>
    </row>
    <row r="833" spans="1:26" ht="13.5" hidden="1" customHeight="1">
      <c r="A833" s="19" t="s">
        <v>177</v>
      </c>
      <c r="B833" s="21" t="s">
        <v>1135</v>
      </c>
      <c r="C833" s="19" t="s">
        <v>102</v>
      </c>
      <c r="D833" s="37" t="s">
        <v>28</v>
      </c>
      <c r="E833" s="22" t="s">
        <v>40</v>
      </c>
      <c r="F833" s="27" t="s">
        <v>30</v>
      </c>
      <c r="G833" s="5"/>
      <c r="H833" s="5"/>
      <c r="I833" s="5"/>
      <c r="J833" s="5"/>
      <c r="K833" s="5"/>
      <c r="L833" s="5"/>
      <c r="M833" s="5"/>
      <c r="N833" s="5"/>
      <c r="O833" s="5"/>
      <c r="P833" s="5"/>
      <c r="Q833" s="5"/>
      <c r="R833" s="5"/>
      <c r="S833" s="5"/>
      <c r="T833" s="5"/>
      <c r="U833" s="5"/>
      <c r="V833" s="5"/>
      <c r="W833" s="5"/>
      <c r="X833" s="5"/>
      <c r="Y833" s="5"/>
      <c r="Z833" s="5"/>
    </row>
    <row r="834" spans="1:26" ht="13.5" hidden="1" customHeight="1">
      <c r="A834" s="19" t="s">
        <v>177</v>
      </c>
      <c r="B834" s="21" t="s">
        <v>66</v>
      </c>
      <c r="C834" s="19" t="s">
        <v>1134</v>
      </c>
      <c r="D834" s="37" t="s">
        <v>28</v>
      </c>
      <c r="E834" s="22" t="s">
        <v>29</v>
      </c>
      <c r="F834" s="27" t="s">
        <v>30</v>
      </c>
      <c r="G834" s="5"/>
      <c r="H834" s="5"/>
      <c r="I834" s="5"/>
      <c r="J834" s="5"/>
      <c r="K834" s="5"/>
      <c r="L834" s="5"/>
      <c r="M834" s="5"/>
      <c r="N834" s="5"/>
      <c r="O834" s="5"/>
      <c r="P834" s="5"/>
      <c r="Q834" s="5"/>
      <c r="R834" s="5"/>
      <c r="S834" s="5"/>
      <c r="T834" s="5"/>
      <c r="U834" s="5"/>
      <c r="V834" s="5"/>
      <c r="W834" s="5"/>
      <c r="X834" s="5"/>
      <c r="Y834" s="5"/>
      <c r="Z834" s="5"/>
    </row>
    <row r="835" spans="1:26" ht="13.5" hidden="1" customHeight="1">
      <c r="A835" s="19" t="s">
        <v>420</v>
      </c>
      <c r="B835" s="21" t="s">
        <v>1136</v>
      </c>
      <c r="C835" s="19" t="s">
        <v>67</v>
      </c>
      <c r="D835" s="37" t="s">
        <v>28</v>
      </c>
      <c r="E835" s="22" t="s">
        <v>29</v>
      </c>
      <c r="F835" s="27" t="s">
        <v>30</v>
      </c>
      <c r="G835" s="5"/>
      <c r="H835" s="5"/>
      <c r="I835" s="5"/>
      <c r="J835" s="5"/>
      <c r="K835" s="5"/>
      <c r="L835" s="5"/>
      <c r="M835" s="5"/>
      <c r="N835" s="5"/>
      <c r="O835" s="5"/>
      <c r="P835" s="5"/>
      <c r="Q835" s="5"/>
      <c r="R835" s="5"/>
      <c r="S835" s="5"/>
      <c r="T835" s="5"/>
      <c r="U835" s="5"/>
      <c r="V835" s="5"/>
      <c r="W835" s="5"/>
      <c r="X835" s="5"/>
      <c r="Y835" s="5"/>
      <c r="Z835" s="5"/>
    </row>
    <row r="836" spans="1:26" ht="13.5" hidden="1" customHeight="1">
      <c r="A836" s="19" t="s">
        <v>177</v>
      </c>
      <c r="B836" s="21" t="s">
        <v>1079</v>
      </c>
      <c r="C836" s="19" t="s">
        <v>88</v>
      </c>
      <c r="D836" s="22" t="s">
        <v>39</v>
      </c>
      <c r="E836" s="22" t="s">
        <v>37</v>
      </c>
      <c r="F836" s="27" t="s">
        <v>30</v>
      </c>
      <c r="G836" s="5"/>
      <c r="H836" s="5"/>
      <c r="I836" s="5"/>
      <c r="J836" s="5"/>
      <c r="K836" s="5"/>
      <c r="L836" s="5"/>
      <c r="M836" s="5"/>
      <c r="N836" s="5"/>
      <c r="O836" s="5"/>
      <c r="P836" s="5"/>
      <c r="Q836" s="5"/>
      <c r="R836" s="5"/>
      <c r="S836" s="5"/>
      <c r="T836" s="5"/>
      <c r="U836" s="5"/>
      <c r="V836" s="5"/>
      <c r="W836" s="5"/>
      <c r="X836" s="5"/>
      <c r="Y836" s="5"/>
      <c r="Z836" s="5"/>
    </row>
    <row r="837" spans="1:26" ht="13.5" hidden="1" customHeight="1">
      <c r="A837" s="6" t="s">
        <v>1069</v>
      </c>
      <c r="B837" s="7" t="s">
        <v>1138</v>
      </c>
      <c r="C837" s="19"/>
      <c r="D837" s="22"/>
      <c r="E837" s="22"/>
      <c r="F837" s="27"/>
      <c r="G837" s="5"/>
      <c r="H837" s="5"/>
      <c r="I837" s="5"/>
      <c r="J837" s="5"/>
      <c r="K837" s="5"/>
      <c r="L837" s="5"/>
      <c r="M837" s="5"/>
      <c r="N837" s="5"/>
      <c r="O837" s="5"/>
      <c r="P837" s="5"/>
      <c r="Q837" s="5"/>
      <c r="R837" s="5"/>
      <c r="S837" s="5"/>
      <c r="T837" s="5"/>
      <c r="U837" s="5"/>
      <c r="V837" s="5"/>
      <c r="W837" s="5"/>
      <c r="X837" s="5"/>
      <c r="Y837" s="5"/>
      <c r="Z837" s="5"/>
    </row>
    <row r="838" spans="1:26" ht="13.5" hidden="1" customHeight="1">
      <c r="A838" s="6" t="s">
        <v>20</v>
      </c>
      <c r="B838" s="7" t="s">
        <v>3</v>
      </c>
      <c r="C838" s="6" t="s">
        <v>21</v>
      </c>
      <c r="D838" s="20" t="s">
        <v>22</v>
      </c>
      <c r="E838" s="20" t="s">
        <v>23</v>
      </c>
      <c r="F838" s="190" t="s">
        <v>24</v>
      </c>
      <c r="G838" s="5"/>
      <c r="H838" s="5"/>
      <c r="I838" s="5"/>
      <c r="J838" s="5"/>
      <c r="K838" s="5"/>
      <c r="L838" s="5"/>
      <c r="M838" s="5"/>
      <c r="N838" s="5"/>
      <c r="O838" s="5"/>
      <c r="P838" s="5"/>
      <c r="Q838" s="5"/>
      <c r="R838" s="5"/>
      <c r="S838" s="5"/>
      <c r="T838" s="5"/>
      <c r="U838" s="5"/>
      <c r="V838" s="5"/>
      <c r="W838" s="5"/>
      <c r="X838" s="5"/>
      <c r="Y838" s="5"/>
      <c r="Z838" s="5"/>
    </row>
    <row r="839" spans="1:26" ht="13.5" hidden="1" customHeight="1">
      <c r="A839" s="19" t="s">
        <v>25</v>
      </c>
      <c r="B839" s="21" t="s">
        <v>1139</v>
      </c>
      <c r="C839" s="19" t="s">
        <v>482</v>
      </c>
      <c r="D839" s="22" t="s">
        <v>39</v>
      </c>
      <c r="E839" s="22" t="s">
        <v>1140</v>
      </c>
      <c r="F839" s="27" t="s">
        <v>69</v>
      </c>
      <c r="G839" s="5"/>
      <c r="H839" s="5"/>
      <c r="I839" s="5"/>
      <c r="J839" s="5"/>
      <c r="K839" s="5"/>
      <c r="L839" s="5"/>
      <c r="M839" s="5"/>
      <c r="N839" s="5"/>
      <c r="O839" s="5"/>
      <c r="P839" s="5"/>
      <c r="Q839" s="5"/>
      <c r="R839" s="5"/>
      <c r="S839" s="5"/>
      <c r="T839" s="5"/>
      <c r="U839" s="5"/>
      <c r="V839" s="5"/>
      <c r="W839" s="5"/>
      <c r="X839" s="5"/>
      <c r="Y839" s="5"/>
      <c r="Z839" s="5"/>
    </row>
    <row r="840" spans="1:26" ht="13.5" hidden="1" customHeight="1">
      <c r="A840" s="19" t="s">
        <v>35</v>
      </c>
      <c r="B840" s="21" t="s">
        <v>1141</v>
      </c>
      <c r="C840" s="19"/>
      <c r="D840" s="22" t="s">
        <v>28</v>
      </c>
      <c r="E840" s="22" t="s">
        <v>37</v>
      </c>
      <c r="F840" s="27" t="s">
        <v>30</v>
      </c>
      <c r="G840" s="5"/>
      <c r="H840" s="5"/>
      <c r="I840" s="5"/>
      <c r="J840" s="5"/>
      <c r="K840" s="5"/>
      <c r="L840" s="5"/>
      <c r="M840" s="5"/>
      <c r="N840" s="5"/>
      <c r="O840" s="5"/>
      <c r="P840" s="5"/>
      <c r="Q840" s="5"/>
      <c r="R840" s="5"/>
      <c r="S840" s="5"/>
      <c r="T840" s="5"/>
      <c r="U840" s="5"/>
      <c r="V840" s="5"/>
      <c r="W840" s="5"/>
      <c r="X840" s="5"/>
      <c r="Y840" s="5"/>
      <c r="Z840" s="5"/>
    </row>
    <row r="841" spans="1:26" ht="13.5" hidden="1" customHeight="1">
      <c r="A841" s="35" t="s">
        <v>25</v>
      </c>
      <c r="B841" s="36" t="s">
        <v>456</v>
      </c>
      <c r="C841" s="35" t="s">
        <v>459</v>
      </c>
      <c r="D841" s="37" t="s">
        <v>28</v>
      </c>
      <c r="E841" s="37" t="s">
        <v>29</v>
      </c>
      <c r="F841" s="176" t="s">
        <v>30</v>
      </c>
      <c r="G841" s="5"/>
      <c r="H841" s="5"/>
      <c r="I841" s="5"/>
      <c r="J841" s="5"/>
      <c r="K841" s="5"/>
      <c r="L841" s="5"/>
      <c r="M841" s="5"/>
      <c r="N841" s="5"/>
      <c r="O841" s="5"/>
      <c r="P841" s="5"/>
      <c r="Q841" s="5"/>
      <c r="R841" s="5"/>
      <c r="S841" s="5"/>
      <c r="T841" s="5"/>
      <c r="U841" s="5"/>
      <c r="V841" s="5"/>
      <c r="W841" s="5"/>
      <c r="X841" s="5"/>
      <c r="Y841" s="5"/>
      <c r="Z841" s="5"/>
    </row>
    <row r="842" spans="1:26" ht="13.5" hidden="1" customHeight="1">
      <c r="A842" s="35" t="s">
        <v>35</v>
      </c>
      <c r="B842" s="36" t="s">
        <v>468</v>
      </c>
      <c r="C842" s="35" t="s">
        <v>469</v>
      </c>
      <c r="D842" s="37" t="s">
        <v>28</v>
      </c>
      <c r="E842" s="37" t="s">
        <v>37</v>
      </c>
      <c r="F842" s="176" t="s">
        <v>30</v>
      </c>
      <c r="G842" s="5"/>
      <c r="H842" s="5"/>
      <c r="I842" s="5"/>
      <c r="J842" s="5"/>
      <c r="K842" s="5"/>
      <c r="L842" s="5"/>
      <c r="M842" s="5"/>
      <c r="N842" s="5"/>
      <c r="O842" s="5"/>
      <c r="P842" s="5"/>
      <c r="Q842" s="5"/>
      <c r="R842" s="5"/>
      <c r="S842" s="5"/>
      <c r="T842" s="5"/>
      <c r="U842" s="5"/>
      <c r="V842" s="5"/>
      <c r="W842" s="5"/>
      <c r="X842" s="5"/>
      <c r="Y842" s="5"/>
      <c r="Z842" s="5"/>
    </row>
    <row r="843" spans="1:26" ht="13.5" hidden="1" customHeight="1">
      <c r="A843" s="19" t="s">
        <v>35</v>
      </c>
      <c r="B843" s="21" t="s">
        <v>465</v>
      </c>
      <c r="C843" s="19" t="s">
        <v>459</v>
      </c>
      <c r="D843" s="22" t="s">
        <v>28</v>
      </c>
      <c r="E843" s="22" t="s">
        <v>29</v>
      </c>
      <c r="F843" s="27" t="s">
        <v>30</v>
      </c>
      <c r="G843" s="5"/>
      <c r="H843" s="5"/>
      <c r="I843" s="5"/>
      <c r="J843" s="5"/>
      <c r="K843" s="5"/>
      <c r="L843" s="5"/>
      <c r="M843" s="5"/>
      <c r="N843" s="5"/>
      <c r="O843" s="5"/>
      <c r="P843" s="5"/>
      <c r="Q843" s="5"/>
      <c r="R843" s="5"/>
      <c r="S843" s="5"/>
      <c r="T843" s="5"/>
      <c r="U843" s="5"/>
      <c r="V843" s="5"/>
      <c r="W843" s="5"/>
      <c r="X843" s="5"/>
      <c r="Y843" s="5"/>
      <c r="Z843" s="5"/>
    </row>
    <row r="844" spans="1:26" ht="13.5" hidden="1" customHeight="1">
      <c r="A844" s="19" t="s">
        <v>25</v>
      </c>
      <c r="B844" s="21" t="s">
        <v>1142</v>
      </c>
      <c r="C844" s="19" t="s">
        <v>459</v>
      </c>
      <c r="D844" s="22" t="s">
        <v>28</v>
      </c>
      <c r="E844" s="22" t="s">
        <v>40</v>
      </c>
      <c r="F844" s="27" t="s">
        <v>30</v>
      </c>
      <c r="G844" s="5"/>
      <c r="H844" s="5"/>
      <c r="I844" s="5"/>
      <c r="J844" s="5"/>
      <c r="K844" s="5"/>
      <c r="L844" s="5"/>
      <c r="M844" s="5"/>
      <c r="N844" s="5"/>
      <c r="O844" s="5"/>
      <c r="P844" s="5"/>
      <c r="Q844" s="5"/>
      <c r="R844" s="5"/>
      <c r="S844" s="5"/>
      <c r="T844" s="5"/>
      <c r="U844" s="5"/>
      <c r="V844" s="5"/>
      <c r="W844" s="5"/>
      <c r="X844" s="5"/>
      <c r="Y844" s="5"/>
      <c r="Z844" s="5"/>
    </row>
    <row r="845" spans="1:26" ht="13.5" hidden="1" customHeight="1">
      <c r="A845" s="19" t="s">
        <v>857</v>
      </c>
      <c r="B845" s="21" t="s">
        <v>1143</v>
      </c>
      <c r="C845" s="19" t="s">
        <v>1144</v>
      </c>
      <c r="D845" s="22" t="s">
        <v>39</v>
      </c>
      <c r="E845" s="22" t="s">
        <v>29</v>
      </c>
      <c r="F845" s="27" t="s">
        <v>69</v>
      </c>
      <c r="G845" s="5"/>
      <c r="H845" s="5"/>
      <c r="I845" s="5"/>
      <c r="J845" s="5"/>
      <c r="K845" s="5"/>
      <c r="L845" s="5"/>
      <c r="M845" s="5"/>
      <c r="N845" s="5"/>
      <c r="O845" s="5"/>
      <c r="P845" s="5"/>
      <c r="Q845" s="5"/>
      <c r="R845" s="5"/>
      <c r="S845" s="5"/>
      <c r="T845" s="5"/>
      <c r="U845" s="5"/>
      <c r="V845" s="5"/>
      <c r="W845" s="5"/>
      <c r="X845" s="5"/>
      <c r="Y845" s="5"/>
      <c r="Z845" s="5"/>
    </row>
    <row r="846" spans="1:26" ht="13.5" hidden="1" customHeight="1">
      <c r="A846" s="35" t="s">
        <v>25</v>
      </c>
      <c r="B846" s="36" t="s">
        <v>1145</v>
      </c>
      <c r="C846" s="35" t="s">
        <v>482</v>
      </c>
      <c r="D846" s="37" t="s">
        <v>151</v>
      </c>
      <c r="E846" s="37" t="s">
        <v>1140</v>
      </c>
      <c r="F846" s="176" t="s">
        <v>69</v>
      </c>
      <c r="G846" s="5"/>
      <c r="H846" s="5"/>
      <c r="I846" s="5"/>
      <c r="J846" s="5"/>
      <c r="K846" s="5"/>
      <c r="L846" s="5"/>
      <c r="M846" s="5"/>
      <c r="N846" s="5"/>
      <c r="O846" s="5"/>
      <c r="P846" s="5"/>
      <c r="Q846" s="5"/>
      <c r="R846" s="5"/>
      <c r="S846" s="5"/>
      <c r="T846" s="5"/>
      <c r="U846" s="5"/>
      <c r="V846" s="5"/>
      <c r="W846" s="5"/>
      <c r="X846" s="5"/>
      <c r="Y846" s="5"/>
      <c r="Z846" s="5"/>
    </row>
    <row r="847" spans="1:26" ht="13.5" hidden="1" customHeight="1">
      <c r="A847" s="35" t="s">
        <v>25</v>
      </c>
      <c r="B847" s="36" t="s">
        <v>1079</v>
      </c>
      <c r="C847" s="35" t="s">
        <v>88</v>
      </c>
      <c r="D847" s="37" t="s">
        <v>151</v>
      </c>
      <c r="E847" s="37" t="s">
        <v>37</v>
      </c>
      <c r="F847" s="176" t="s">
        <v>30</v>
      </c>
      <c r="G847" s="5"/>
      <c r="H847" s="5"/>
      <c r="I847" s="5"/>
      <c r="J847" s="5"/>
      <c r="K847" s="5"/>
      <c r="L847" s="5"/>
      <c r="M847" s="5"/>
      <c r="N847" s="5"/>
      <c r="O847" s="5"/>
      <c r="P847" s="5"/>
      <c r="Q847" s="5"/>
      <c r="R847" s="5"/>
      <c r="S847" s="5"/>
      <c r="T847" s="5"/>
      <c r="U847" s="5"/>
      <c r="V847" s="5"/>
      <c r="W847" s="5"/>
      <c r="X847" s="5"/>
      <c r="Y847" s="5"/>
      <c r="Z847" s="5"/>
    </row>
    <row r="848" spans="1:26" ht="13.5" hidden="1" customHeight="1">
      <c r="A848" s="19" t="s">
        <v>35</v>
      </c>
      <c r="B848" s="21" t="s">
        <v>539</v>
      </c>
      <c r="C848" s="19" t="s">
        <v>496</v>
      </c>
      <c r="D848" s="22" t="s">
        <v>39</v>
      </c>
      <c r="E848" s="22" t="s">
        <v>29</v>
      </c>
      <c r="F848" s="27" t="s">
        <v>69</v>
      </c>
      <c r="G848" s="5"/>
      <c r="H848" s="5"/>
      <c r="I848" s="5"/>
      <c r="J848" s="5"/>
      <c r="K848" s="5"/>
      <c r="L848" s="5"/>
      <c r="M848" s="5"/>
      <c r="N848" s="5"/>
      <c r="O848" s="5"/>
      <c r="P848" s="5"/>
      <c r="Q848" s="5"/>
      <c r="R848" s="5"/>
      <c r="S848" s="5"/>
      <c r="T848" s="5"/>
      <c r="U848" s="5"/>
      <c r="V848" s="5"/>
      <c r="W848" s="5"/>
      <c r="X848" s="5"/>
      <c r="Y848" s="5"/>
      <c r="Z848" s="5"/>
    </row>
    <row r="849" spans="1:26" ht="13.5" hidden="1" customHeight="1">
      <c r="A849" s="6" t="s">
        <v>1069</v>
      </c>
      <c r="B849" s="7" t="s">
        <v>1146</v>
      </c>
      <c r="C849" s="6"/>
      <c r="D849" s="20"/>
      <c r="E849" s="20"/>
      <c r="F849" s="190"/>
      <c r="G849" s="5"/>
      <c r="H849" s="5"/>
      <c r="I849" s="5"/>
      <c r="J849" s="5"/>
      <c r="K849" s="5"/>
      <c r="L849" s="5"/>
      <c r="M849" s="5"/>
      <c r="N849" s="5"/>
      <c r="O849" s="5"/>
      <c r="P849" s="5"/>
      <c r="Q849" s="5"/>
      <c r="R849" s="5"/>
      <c r="S849" s="5"/>
      <c r="T849" s="5"/>
      <c r="U849" s="5"/>
      <c r="V849" s="5"/>
      <c r="W849" s="5"/>
      <c r="X849" s="5"/>
      <c r="Y849" s="5"/>
      <c r="Z849" s="5"/>
    </row>
    <row r="850" spans="1:26" ht="13.5" hidden="1" customHeight="1">
      <c r="A850" s="6" t="s">
        <v>20</v>
      </c>
      <c r="B850" s="7" t="s">
        <v>3</v>
      </c>
      <c r="C850" s="6" t="s">
        <v>21</v>
      </c>
      <c r="D850" s="20" t="s">
        <v>22</v>
      </c>
      <c r="E850" s="20" t="s">
        <v>23</v>
      </c>
      <c r="F850" s="190" t="s">
        <v>24</v>
      </c>
      <c r="G850" s="5"/>
      <c r="H850" s="5"/>
      <c r="I850" s="5"/>
      <c r="J850" s="5"/>
      <c r="K850" s="5"/>
      <c r="L850" s="5"/>
      <c r="M850" s="5"/>
      <c r="N850" s="5"/>
      <c r="O850" s="5"/>
      <c r="P850" s="5"/>
      <c r="Q850" s="5"/>
      <c r="R850" s="5"/>
      <c r="S850" s="5"/>
      <c r="T850" s="5"/>
      <c r="U850" s="5"/>
      <c r="V850" s="5"/>
      <c r="W850" s="5"/>
      <c r="X850" s="5"/>
      <c r="Y850" s="5"/>
      <c r="Z850" s="5"/>
    </row>
    <row r="851" spans="1:26" ht="13.5" hidden="1" customHeight="1">
      <c r="A851" s="19" t="s">
        <v>1147</v>
      </c>
      <c r="B851" s="21" t="s">
        <v>1148</v>
      </c>
      <c r="C851" s="19" t="s">
        <v>1149</v>
      </c>
      <c r="D851" s="22" t="s">
        <v>28</v>
      </c>
      <c r="E851" s="22" t="s">
        <v>29</v>
      </c>
      <c r="F851" s="27" t="s">
        <v>69</v>
      </c>
      <c r="G851" s="5"/>
      <c r="H851" s="5"/>
      <c r="I851" s="5"/>
      <c r="J851" s="5"/>
      <c r="K851" s="5"/>
      <c r="L851" s="5"/>
      <c r="M851" s="5"/>
      <c r="N851" s="5"/>
      <c r="O851" s="5"/>
      <c r="P851" s="5"/>
      <c r="Q851" s="5"/>
      <c r="R851" s="5"/>
      <c r="S851" s="5"/>
      <c r="T851" s="5"/>
      <c r="U851" s="5"/>
      <c r="V851" s="5"/>
      <c r="W851" s="5"/>
      <c r="X851" s="5"/>
      <c r="Y851" s="5"/>
      <c r="Z851" s="5"/>
    </row>
    <row r="852" spans="1:26" ht="13.5" hidden="1" customHeight="1">
      <c r="A852" s="19" t="s">
        <v>1150</v>
      </c>
      <c r="B852" s="21" t="s">
        <v>1151</v>
      </c>
      <c r="C852" s="19" t="s">
        <v>1152</v>
      </c>
      <c r="D852" s="22" t="s">
        <v>28</v>
      </c>
      <c r="E852" s="22" t="s">
        <v>29</v>
      </c>
      <c r="F852" s="27" t="s">
        <v>69</v>
      </c>
      <c r="G852" s="5"/>
      <c r="H852" s="5"/>
      <c r="I852" s="5"/>
      <c r="J852" s="5"/>
      <c r="K852" s="5"/>
      <c r="L852" s="5"/>
      <c r="M852" s="5"/>
      <c r="N852" s="5"/>
      <c r="O852" s="5"/>
      <c r="P852" s="5"/>
      <c r="Q852" s="5"/>
      <c r="R852" s="5"/>
      <c r="S852" s="5"/>
      <c r="T852" s="5"/>
      <c r="U852" s="5"/>
      <c r="V852" s="5"/>
      <c r="W852" s="5"/>
      <c r="X852" s="5"/>
      <c r="Y852" s="5"/>
      <c r="Z852" s="5"/>
    </row>
    <row r="853" spans="1:26" ht="13.5" hidden="1" customHeight="1">
      <c r="A853" s="19" t="s">
        <v>35</v>
      </c>
      <c r="B853" s="21" t="s">
        <v>629</v>
      </c>
      <c r="C853" s="19"/>
      <c r="D853" s="22" t="s">
        <v>39</v>
      </c>
      <c r="E853" s="22" t="s">
        <v>29</v>
      </c>
      <c r="F853" s="27" t="s">
        <v>30</v>
      </c>
      <c r="G853" s="5"/>
      <c r="H853" s="5"/>
      <c r="I853" s="5"/>
      <c r="J853" s="5"/>
      <c r="K853" s="5"/>
      <c r="L853" s="5"/>
      <c r="M853" s="5"/>
      <c r="N853" s="5"/>
      <c r="O853" s="5"/>
      <c r="P853" s="5"/>
      <c r="Q853" s="5"/>
      <c r="R853" s="5"/>
      <c r="S853" s="5"/>
      <c r="T853" s="5"/>
      <c r="U853" s="5"/>
      <c r="V853" s="5"/>
      <c r="W853" s="5"/>
      <c r="X853" s="5"/>
      <c r="Y853" s="5"/>
      <c r="Z853" s="5"/>
    </row>
    <row r="854" spans="1:26" ht="13.5" hidden="1" customHeight="1">
      <c r="A854" s="19" t="s">
        <v>25</v>
      </c>
      <c r="B854" s="21" t="s">
        <v>1153</v>
      </c>
      <c r="C854" s="19" t="s">
        <v>587</v>
      </c>
      <c r="D854" s="22" t="s">
        <v>28</v>
      </c>
      <c r="E854" s="22" t="s">
        <v>29</v>
      </c>
      <c r="F854" s="27" t="s">
        <v>69</v>
      </c>
      <c r="G854" s="5"/>
      <c r="H854" s="5"/>
      <c r="I854" s="5"/>
      <c r="J854" s="5"/>
      <c r="K854" s="5"/>
      <c r="L854" s="5"/>
      <c r="M854" s="5"/>
      <c r="N854" s="5"/>
      <c r="O854" s="5"/>
      <c r="P854" s="5"/>
      <c r="Q854" s="5"/>
      <c r="R854" s="5"/>
      <c r="S854" s="5"/>
      <c r="T854" s="5"/>
      <c r="U854" s="5"/>
      <c r="V854" s="5"/>
      <c r="W854" s="5"/>
      <c r="X854" s="5"/>
      <c r="Y854" s="5"/>
      <c r="Z854" s="5"/>
    </row>
    <row r="855" spans="1:26" ht="13.5" hidden="1" customHeight="1">
      <c r="A855" s="19" t="s">
        <v>35</v>
      </c>
      <c r="B855" s="21" t="s">
        <v>1154</v>
      </c>
      <c r="C855" s="19" t="s">
        <v>1155</v>
      </c>
      <c r="D855" s="22" t="s">
        <v>28</v>
      </c>
      <c r="E855" s="22" t="s">
        <v>29</v>
      </c>
      <c r="F855" s="27" t="s">
        <v>69</v>
      </c>
      <c r="G855" s="5"/>
      <c r="H855" s="5"/>
      <c r="I855" s="5"/>
      <c r="J855" s="5"/>
      <c r="K855" s="5"/>
      <c r="L855" s="5"/>
      <c r="M855" s="5"/>
      <c r="N855" s="5"/>
      <c r="O855" s="5"/>
      <c r="P855" s="5"/>
      <c r="Q855" s="5"/>
      <c r="R855" s="5"/>
      <c r="S855" s="5"/>
      <c r="T855" s="5"/>
      <c r="U855" s="5"/>
      <c r="V855" s="5"/>
      <c r="W855" s="5"/>
      <c r="X855" s="5"/>
      <c r="Y855" s="5"/>
      <c r="Z855" s="5"/>
    </row>
    <row r="856" spans="1:26" ht="13.5" hidden="1" customHeight="1">
      <c r="A856" s="19" t="s">
        <v>35</v>
      </c>
      <c r="B856" s="21" t="s">
        <v>1156</v>
      </c>
      <c r="C856" s="19" t="s">
        <v>496</v>
      </c>
      <c r="D856" s="22" t="s">
        <v>28</v>
      </c>
      <c r="E856" s="22" t="s">
        <v>29</v>
      </c>
      <c r="F856" s="27" t="s">
        <v>69</v>
      </c>
      <c r="G856" s="5"/>
      <c r="H856" s="5"/>
      <c r="I856" s="5"/>
      <c r="J856" s="5"/>
      <c r="K856" s="5"/>
      <c r="L856" s="5"/>
      <c r="M856" s="5"/>
      <c r="N856" s="5"/>
      <c r="O856" s="5"/>
      <c r="P856" s="5"/>
      <c r="Q856" s="5"/>
      <c r="R856" s="5"/>
      <c r="S856" s="5"/>
      <c r="T856" s="5"/>
      <c r="U856" s="5"/>
      <c r="V856" s="5"/>
      <c r="W856" s="5"/>
      <c r="X856" s="5"/>
      <c r="Y856" s="5"/>
      <c r="Z856" s="5"/>
    </row>
    <row r="857" spans="1:26" ht="13.5" hidden="1" customHeight="1">
      <c r="A857" s="19" t="s">
        <v>420</v>
      </c>
      <c r="B857" s="21" t="s">
        <v>572</v>
      </c>
      <c r="C857" s="19" t="s">
        <v>573</v>
      </c>
      <c r="D857" s="22" t="s">
        <v>28</v>
      </c>
      <c r="E857" s="22" t="s">
        <v>29</v>
      </c>
      <c r="F857" s="27" t="s">
        <v>69</v>
      </c>
      <c r="G857" s="5"/>
      <c r="H857" s="5"/>
      <c r="I857" s="5"/>
      <c r="J857" s="5"/>
      <c r="K857" s="5"/>
      <c r="L857" s="5"/>
      <c r="M857" s="5"/>
      <c r="N857" s="5"/>
      <c r="O857" s="5"/>
      <c r="P857" s="5"/>
      <c r="Q857" s="5"/>
      <c r="R857" s="5"/>
      <c r="S857" s="5"/>
      <c r="T857" s="5"/>
      <c r="U857" s="5"/>
      <c r="V857" s="5"/>
      <c r="W857" s="5"/>
      <c r="X857" s="5"/>
      <c r="Y857" s="5"/>
      <c r="Z857" s="5"/>
    </row>
    <row r="858" spans="1:26" ht="13.5" hidden="1" customHeight="1">
      <c r="A858" s="19" t="s">
        <v>25</v>
      </c>
      <c r="B858" s="21" t="s">
        <v>1079</v>
      </c>
      <c r="C858" s="19" t="s">
        <v>88</v>
      </c>
      <c r="D858" s="22" t="s">
        <v>39</v>
      </c>
      <c r="E858" s="22" t="s">
        <v>37</v>
      </c>
      <c r="F858" s="27" t="s">
        <v>30</v>
      </c>
      <c r="G858" s="5"/>
      <c r="H858" s="5"/>
      <c r="I858" s="5"/>
      <c r="J858" s="5"/>
      <c r="K858" s="5"/>
      <c r="L858" s="5"/>
      <c r="M858" s="5"/>
      <c r="N858" s="5"/>
      <c r="O858" s="5"/>
      <c r="P858" s="5"/>
      <c r="Q858" s="5"/>
      <c r="R858" s="5"/>
      <c r="S858" s="5"/>
      <c r="T858" s="5"/>
      <c r="U858" s="5"/>
      <c r="V858" s="5"/>
      <c r="W858" s="5"/>
      <c r="X858" s="5"/>
      <c r="Y858" s="5"/>
      <c r="Z858" s="5"/>
    </row>
    <row r="859" spans="1:26" ht="13.5" hidden="1" customHeight="1">
      <c r="A859" s="19" t="s">
        <v>1157</v>
      </c>
      <c r="B859" s="21" t="s">
        <v>1158</v>
      </c>
      <c r="C859" s="19"/>
      <c r="D859" s="22" t="s">
        <v>39</v>
      </c>
      <c r="E859" s="22" t="s">
        <v>37</v>
      </c>
      <c r="F859" s="27" t="s">
        <v>30</v>
      </c>
      <c r="G859" s="5"/>
      <c r="H859" s="5"/>
      <c r="I859" s="5"/>
      <c r="J859" s="5"/>
      <c r="K859" s="5"/>
      <c r="L859" s="5"/>
      <c r="M859" s="5"/>
      <c r="N859" s="5"/>
      <c r="O859" s="5"/>
      <c r="P859" s="5"/>
      <c r="Q859" s="5"/>
      <c r="R859" s="5"/>
      <c r="S859" s="5"/>
      <c r="T859" s="5"/>
      <c r="U859" s="5"/>
      <c r="V859" s="5"/>
      <c r="W859" s="5"/>
      <c r="X859" s="5"/>
      <c r="Y859" s="5"/>
      <c r="Z859" s="5"/>
    </row>
    <row r="860" spans="1:26" ht="13.5" hidden="1" customHeight="1">
      <c r="A860" s="19" t="s">
        <v>420</v>
      </c>
      <c r="B860" s="21" t="s">
        <v>574</v>
      </c>
      <c r="C860" s="19" t="s">
        <v>1159</v>
      </c>
      <c r="D860" s="22" t="s">
        <v>151</v>
      </c>
      <c r="E860" s="22" t="s">
        <v>29</v>
      </c>
      <c r="F860" s="27" t="s">
        <v>30</v>
      </c>
      <c r="G860" s="5"/>
      <c r="H860" s="5"/>
      <c r="I860" s="5"/>
      <c r="J860" s="5"/>
      <c r="K860" s="5"/>
      <c r="L860" s="5"/>
      <c r="M860" s="5"/>
      <c r="N860" s="5"/>
      <c r="O860" s="5"/>
      <c r="P860" s="5"/>
      <c r="Q860" s="5"/>
      <c r="R860" s="5"/>
      <c r="S860" s="5"/>
      <c r="T860" s="5"/>
      <c r="U860" s="5"/>
      <c r="V860" s="5"/>
      <c r="W860" s="5"/>
      <c r="X860" s="5"/>
      <c r="Y860" s="5"/>
      <c r="Z860" s="5"/>
    </row>
    <row r="861" spans="1:26" ht="13.5" hidden="1" customHeight="1">
      <c r="A861" s="19" t="s">
        <v>80</v>
      </c>
      <c r="B861" s="21" t="s">
        <v>1160</v>
      </c>
      <c r="C861" s="19" t="s">
        <v>587</v>
      </c>
      <c r="D861" s="22" t="s">
        <v>39</v>
      </c>
      <c r="E861" s="22" t="s">
        <v>1140</v>
      </c>
      <c r="F861" s="27" t="s">
        <v>69</v>
      </c>
      <c r="G861" s="5"/>
      <c r="H861" s="5"/>
      <c r="I861" s="5"/>
      <c r="J861" s="5"/>
      <c r="K861" s="5"/>
      <c r="L861" s="5"/>
      <c r="M861" s="5"/>
      <c r="N861" s="5"/>
      <c r="O861" s="5"/>
      <c r="P861" s="5"/>
      <c r="Q861" s="5"/>
      <c r="R861" s="5"/>
      <c r="S861" s="5"/>
      <c r="T861" s="5"/>
      <c r="U861" s="5"/>
      <c r="V861" s="5"/>
      <c r="W861" s="5"/>
      <c r="X861" s="5"/>
      <c r="Y861" s="5"/>
      <c r="Z861" s="5"/>
    </row>
    <row r="862" spans="1:26" ht="13.5" hidden="1" customHeight="1">
      <c r="A862" s="19" t="s">
        <v>35</v>
      </c>
      <c r="B862" s="21" t="s">
        <v>568</v>
      </c>
      <c r="C862" s="19" t="s">
        <v>494</v>
      </c>
      <c r="D862" s="22" t="s">
        <v>39</v>
      </c>
      <c r="E862" s="22" t="s">
        <v>40</v>
      </c>
      <c r="F862" s="27" t="s">
        <v>30</v>
      </c>
      <c r="G862" s="5"/>
      <c r="H862" s="5"/>
      <c r="I862" s="5"/>
      <c r="J862" s="5"/>
      <c r="K862" s="5"/>
      <c r="L862" s="5"/>
      <c r="M862" s="5"/>
      <c r="N862" s="5"/>
      <c r="O862" s="5"/>
      <c r="P862" s="5"/>
      <c r="Q862" s="5"/>
      <c r="R862" s="5"/>
      <c r="S862" s="5"/>
      <c r="T862" s="5"/>
      <c r="U862" s="5"/>
      <c r="V862" s="5"/>
      <c r="W862" s="5"/>
      <c r="X862" s="5"/>
      <c r="Y862" s="5"/>
      <c r="Z862" s="5"/>
    </row>
    <row r="863" spans="1:26" ht="13.5" hidden="1" customHeight="1">
      <c r="A863" s="19" t="s">
        <v>420</v>
      </c>
      <c r="B863" s="21" t="s">
        <v>575</v>
      </c>
      <c r="C863" s="19" t="s">
        <v>1155</v>
      </c>
      <c r="D863" s="22" t="s">
        <v>151</v>
      </c>
      <c r="E863" s="22" t="s">
        <v>29</v>
      </c>
      <c r="F863" s="27" t="s">
        <v>30</v>
      </c>
      <c r="G863" s="5"/>
      <c r="H863" s="5"/>
      <c r="I863" s="5"/>
      <c r="J863" s="5"/>
      <c r="K863" s="5"/>
      <c r="L863" s="5"/>
      <c r="M863" s="5"/>
      <c r="N863" s="5"/>
      <c r="O863" s="5"/>
      <c r="P863" s="5"/>
      <c r="Q863" s="5"/>
      <c r="R863" s="5"/>
      <c r="S863" s="5"/>
      <c r="T863" s="5"/>
      <c r="U863" s="5"/>
      <c r="V863" s="5"/>
      <c r="W863" s="5"/>
      <c r="X863" s="5"/>
      <c r="Y863" s="5"/>
      <c r="Z863" s="5"/>
    </row>
    <row r="864" spans="1:26" ht="13.5" hidden="1" customHeight="1">
      <c r="A864" s="6" t="s">
        <v>1069</v>
      </c>
      <c r="B864" s="7" t="s">
        <v>502</v>
      </c>
      <c r="C864" s="6"/>
      <c r="D864" s="20"/>
      <c r="E864" s="20"/>
      <c r="F864" s="190"/>
      <c r="G864" s="5"/>
      <c r="H864" s="5"/>
      <c r="I864" s="5"/>
      <c r="J864" s="5"/>
      <c r="K864" s="5"/>
      <c r="L864" s="5"/>
      <c r="M864" s="5"/>
      <c r="N864" s="5"/>
      <c r="O864" s="5"/>
      <c r="P864" s="5"/>
      <c r="Q864" s="5"/>
      <c r="R864" s="5"/>
      <c r="S864" s="5"/>
      <c r="T864" s="5"/>
      <c r="U864" s="5"/>
      <c r="V864" s="5"/>
      <c r="W864" s="5"/>
      <c r="X864" s="5"/>
      <c r="Y864" s="5"/>
      <c r="Z864" s="5"/>
    </row>
    <row r="865" spans="1:26" ht="13.5" hidden="1" customHeight="1">
      <c r="A865" s="6" t="s">
        <v>20</v>
      </c>
      <c r="B865" s="7" t="s">
        <v>3</v>
      </c>
      <c r="C865" s="6" t="s">
        <v>21</v>
      </c>
      <c r="D865" s="20" t="s">
        <v>22</v>
      </c>
      <c r="E865" s="20" t="s">
        <v>23</v>
      </c>
      <c r="F865" s="190" t="s">
        <v>24</v>
      </c>
      <c r="G865" s="5"/>
      <c r="H865" s="5"/>
      <c r="I865" s="5"/>
      <c r="J865" s="5"/>
      <c r="K865" s="5"/>
      <c r="L865" s="5"/>
      <c r="M865" s="5"/>
      <c r="N865" s="5"/>
      <c r="O865" s="5"/>
      <c r="P865" s="5"/>
      <c r="Q865" s="5"/>
      <c r="R865" s="5"/>
      <c r="S865" s="5"/>
      <c r="T865" s="5"/>
      <c r="U865" s="5"/>
      <c r="V865" s="5"/>
      <c r="W865" s="5"/>
      <c r="X865" s="5"/>
      <c r="Y865" s="5"/>
      <c r="Z865" s="5"/>
    </row>
    <row r="866" spans="1:26" ht="13.5" hidden="1" customHeight="1">
      <c r="A866" s="19" t="s">
        <v>35</v>
      </c>
      <c r="B866" s="21" t="s">
        <v>539</v>
      </c>
      <c r="C866" s="19" t="s">
        <v>496</v>
      </c>
      <c r="D866" s="22" t="s">
        <v>28</v>
      </c>
      <c r="E866" s="22" t="s">
        <v>29</v>
      </c>
      <c r="F866" s="27" t="s">
        <v>69</v>
      </c>
      <c r="G866" s="5"/>
      <c r="H866" s="5"/>
      <c r="I866" s="5"/>
      <c r="J866" s="5"/>
      <c r="K866" s="5"/>
      <c r="L866" s="5"/>
      <c r="M866" s="5"/>
      <c r="N866" s="5"/>
      <c r="O866" s="5"/>
      <c r="P866" s="5"/>
      <c r="Q866" s="5"/>
      <c r="R866" s="5"/>
      <c r="S866" s="5"/>
      <c r="T866" s="5"/>
      <c r="U866" s="5"/>
      <c r="V866" s="5"/>
      <c r="W866" s="5"/>
      <c r="X866" s="5"/>
      <c r="Y866" s="5"/>
      <c r="Z866" s="5"/>
    </row>
    <row r="867" spans="1:26" ht="13.5" hidden="1" customHeight="1">
      <c r="A867" s="19" t="s">
        <v>35</v>
      </c>
      <c r="B867" s="21" t="s">
        <v>1161</v>
      </c>
      <c r="C867" s="19" t="s">
        <v>1162</v>
      </c>
      <c r="D867" s="22" t="s">
        <v>28</v>
      </c>
      <c r="E867" s="22" t="s">
        <v>29</v>
      </c>
      <c r="F867" s="27" t="s">
        <v>69</v>
      </c>
      <c r="G867" s="5"/>
      <c r="H867" s="5"/>
      <c r="I867" s="5"/>
      <c r="J867" s="5"/>
      <c r="K867" s="5"/>
      <c r="L867" s="5"/>
      <c r="M867" s="5"/>
      <c r="N867" s="5"/>
      <c r="O867" s="5"/>
      <c r="P867" s="5"/>
      <c r="Q867" s="5"/>
      <c r="R867" s="5"/>
      <c r="S867" s="5"/>
      <c r="T867" s="5"/>
      <c r="U867" s="5"/>
      <c r="V867" s="5"/>
      <c r="W867" s="5"/>
      <c r="X867" s="5"/>
      <c r="Y867" s="5"/>
      <c r="Z867" s="5"/>
    </row>
    <row r="868" spans="1:26" ht="13.5" hidden="1" customHeight="1">
      <c r="A868" s="19" t="s">
        <v>80</v>
      </c>
      <c r="B868" s="21" t="s">
        <v>489</v>
      </c>
      <c r="C868" s="19" t="s">
        <v>490</v>
      </c>
      <c r="D868" s="22" t="s">
        <v>28</v>
      </c>
      <c r="E868" s="22" t="s">
        <v>29</v>
      </c>
      <c r="F868" s="27" t="s">
        <v>69</v>
      </c>
      <c r="G868" s="5"/>
      <c r="H868" s="5"/>
      <c r="I868" s="5"/>
      <c r="J868" s="5"/>
      <c r="K868" s="5"/>
      <c r="L868" s="5"/>
      <c r="M868" s="5"/>
      <c r="N868" s="5"/>
      <c r="O868" s="5"/>
      <c r="P868" s="5"/>
      <c r="Q868" s="5"/>
      <c r="R868" s="5"/>
      <c r="S868" s="5"/>
      <c r="T868" s="5"/>
      <c r="U868" s="5"/>
      <c r="V868" s="5"/>
      <c r="W868" s="5"/>
      <c r="X868" s="5"/>
      <c r="Y868" s="5"/>
      <c r="Z868" s="5"/>
    </row>
    <row r="869" spans="1:26" ht="13.5" hidden="1" customHeight="1">
      <c r="A869" s="19" t="s">
        <v>132</v>
      </c>
      <c r="B869" s="21" t="s">
        <v>497</v>
      </c>
      <c r="C869" s="19" t="s">
        <v>502</v>
      </c>
      <c r="D869" s="22" t="s">
        <v>28</v>
      </c>
      <c r="E869" s="22" t="s">
        <v>29</v>
      </c>
      <c r="F869" s="27" t="s">
        <v>30</v>
      </c>
      <c r="G869" s="5"/>
      <c r="H869" s="5"/>
      <c r="I869" s="5"/>
      <c r="J869" s="5"/>
      <c r="K869" s="5"/>
      <c r="L869" s="5"/>
      <c r="M869" s="5"/>
      <c r="N869" s="5"/>
      <c r="O869" s="5"/>
      <c r="P869" s="5"/>
      <c r="Q869" s="5"/>
      <c r="R869" s="5"/>
      <c r="S869" s="5"/>
      <c r="T869" s="5"/>
      <c r="U869" s="5"/>
      <c r="V869" s="5"/>
      <c r="W869" s="5"/>
      <c r="X869" s="5"/>
      <c r="Y869" s="5"/>
      <c r="Z869" s="5"/>
    </row>
    <row r="870" spans="1:26" ht="13.5" hidden="1" customHeight="1">
      <c r="A870" s="19" t="s">
        <v>132</v>
      </c>
      <c r="B870" s="21" t="s">
        <v>1163</v>
      </c>
      <c r="C870" s="19" t="s">
        <v>548</v>
      </c>
      <c r="D870" s="22" t="s">
        <v>28</v>
      </c>
      <c r="E870" s="22" t="s">
        <v>29</v>
      </c>
      <c r="F870" s="27" t="s">
        <v>69</v>
      </c>
      <c r="G870" s="5"/>
      <c r="H870" s="5"/>
      <c r="I870" s="5"/>
      <c r="J870" s="5"/>
      <c r="K870" s="5"/>
      <c r="L870" s="5"/>
      <c r="M870" s="5"/>
      <c r="N870" s="5"/>
      <c r="O870" s="5"/>
      <c r="P870" s="5"/>
      <c r="Q870" s="5"/>
      <c r="R870" s="5"/>
      <c r="S870" s="5"/>
      <c r="T870" s="5"/>
      <c r="U870" s="5"/>
      <c r="V870" s="5"/>
      <c r="W870" s="5"/>
      <c r="X870" s="5"/>
      <c r="Y870" s="5"/>
      <c r="Z870" s="5"/>
    </row>
    <row r="871" spans="1:26" ht="13.5" hidden="1" customHeight="1">
      <c r="A871" s="19" t="s">
        <v>25</v>
      </c>
      <c r="B871" s="21" t="s">
        <v>255</v>
      </c>
      <c r="C871" s="19" t="s">
        <v>256</v>
      </c>
      <c r="D871" s="22" t="s">
        <v>28</v>
      </c>
      <c r="E871" s="22" t="s">
        <v>29</v>
      </c>
      <c r="F871" s="27" t="s">
        <v>30</v>
      </c>
      <c r="G871" s="5"/>
      <c r="H871" s="5"/>
      <c r="I871" s="5"/>
      <c r="J871" s="5"/>
      <c r="K871" s="5"/>
      <c r="L871" s="5"/>
      <c r="M871" s="5"/>
      <c r="N871" s="5"/>
      <c r="O871" s="5"/>
      <c r="P871" s="5"/>
      <c r="Q871" s="5"/>
      <c r="R871" s="5"/>
      <c r="S871" s="5"/>
      <c r="T871" s="5"/>
      <c r="U871" s="5"/>
      <c r="V871" s="5"/>
      <c r="W871" s="5"/>
      <c r="X871" s="5"/>
      <c r="Y871" s="5"/>
      <c r="Z871" s="5"/>
    </row>
    <row r="872" spans="1:26" ht="13.5" hidden="1" customHeight="1">
      <c r="A872" s="19" t="s">
        <v>80</v>
      </c>
      <c r="B872" s="21" t="s">
        <v>1164</v>
      </c>
      <c r="C872" s="19" t="s">
        <v>496</v>
      </c>
      <c r="D872" s="22" t="s">
        <v>28</v>
      </c>
      <c r="E872" s="22" t="s">
        <v>29</v>
      </c>
      <c r="F872" s="27" t="s">
        <v>69</v>
      </c>
      <c r="G872" s="5"/>
      <c r="H872" s="5"/>
      <c r="I872" s="5"/>
      <c r="J872" s="5"/>
      <c r="K872" s="5"/>
      <c r="L872" s="5"/>
      <c r="M872" s="5"/>
      <c r="N872" s="5"/>
      <c r="O872" s="5"/>
      <c r="P872" s="5"/>
      <c r="Q872" s="5"/>
      <c r="R872" s="5"/>
      <c r="S872" s="5"/>
      <c r="T872" s="5"/>
      <c r="U872" s="5"/>
      <c r="V872" s="5"/>
      <c r="W872" s="5"/>
      <c r="X872" s="5"/>
      <c r="Y872" s="5"/>
      <c r="Z872" s="5"/>
    </row>
    <row r="873" spans="1:26" ht="13.5" hidden="1" customHeight="1">
      <c r="A873" s="6" t="s">
        <v>1069</v>
      </c>
      <c r="B873" s="7" t="s">
        <v>1165</v>
      </c>
      <c r="C873" s="6"/>
      <c r="D873" s="20"/>
      <c r="E873" s="20"/>
      <c r="F873" s="190"/>
      <c r="G873" s="5"/>
      <c r="H873" s="5"/>
      <c r="I873" s="5"/>
      <c r="J873" s="5"/>
      <c r="K873" s="5"/>
      <c r="L873" s="5"/>
      <c r="M873" s="5"/>
      <c r="N873" s="5"/>
      <c r="O873" s="5"/>
      <c r="P873" s="5"/>
      <c r="Q873" s="5"/>
      <c r="R873" s="5"/>
      <c r="S873" s="5"/>
      <c r="T873" s="5"/>
      <c r="U873" s="5"/>
      <c r="V873" s="5"/>
      <c r="W873" s="5"/>
      <c r="X873" s="5"/>
      <c r="Y873" s="5"/>
      <c r="Z873" s="5"/>
    </row>
    <row r="874" spans="1:26" ht="13.5" hidden="1" customHeight="1">
      <c r="A874" s="6" t="s">
        <v>20</v>
      </c>
      <c r="B874" s="7" t="s">
        <v>3</v>
      </c>
      <c r="C874" s="6" t="s">
        <v>21</v>
      </c>
      <c r="D874" s="20" t="s">
        <v>22</v>
      </c>
      <c r="E874" s="20" t="s">
        <v>23</v>
      </c>
      <c r="F874" s="190" t="s">
        <v>24</v>
      </c>
      <c r="G874" s="5"/>
      <c r="H874" s="5"/>
      <c r="I874" s="5"/>
      <c r="J874" s="5"/>
      <c r="K874" s="5"/>
      <c r="L874" s="5"/>
      <c r="M874" s="5"/>
      <c r="N874" s="5"/>
      <c r="O874" s="5"/>
      <c r="P874" s="5"/>
      <c r="Q874" s="5"/>
      <c r="R874" s="5"/>
      <c r="S874" s="5"/>
      <c r="T874" s="5"/>
      <c r="U874" s="5"/>
      <c r="V874" s="5"/>
      <c r="W874" s="5"/>
      <c r="X874" s="5"/>
      <c r="Y874" s="5"/>
      <c r="Z874" s="5"/>
    </row>
    <row r="875" spans="1:26" ht="13.5" hidden="1" customHeight="1">
      <c r="A875" s="19" t="s">
        <v>35</v>
      </c>
      <c r="B875" s="21" t="s">
        <v>539</v>
      </c>
      <c r="C875" s="19" t="s">
        <v>496</v>
      </c>
      <c r="D875" s="22" t="s">
        <v>28</v>
      </c>
      <c r="E875" s="22" t="s">
        <v>29</v>
      </c>
      <c r="F875" s="27" t="s">
        <v>69</v>
      </c>
      <c r="G875" s="5"/>
      <c r="H875" s="5"/>
      <c r="I875" s="5"/>
      <c r="J875" s="5"/>
      <c r="K875" s="5"/>
      <c r="L875" s="5"/>
      <c r="M875" s="5"/>
      <c r="N875" s="5"/>
      <c r="O875" s="5"/>
      <c r="P875" s="5"/>
      <c r="Q875" s="5"/>
      <c r="R875" s="5"/>
      <c r="S875" s="5"/>
      <c r="T875" s="5"/>
      <c r="U875" s="5"/>
      <c r="V875" s="5"/>
      <c r="W875" s="5"/>
      <c r="X875" s="5"/>
      <c r="Y875" s="5"/>
      <c r="Z875" s="5"/>
    </row>
    <row r="876" spans="1:26" ht="13.5" hidden="1" customHeight="1">
      <c r="A876" s="19" t="s">
        <v>35</v>
      </c>
      <c r="B876" s="21" t="s">
        <v>465</v>
      </c>
      <c r="C876" s="19" t="s">
        <v>459</v>
      </c>
      <c r="D876" s="22" t="s">
        <v>28</v>
      </c>
      <c r="E876" s="22" t="s">
        <v>29</v>
      </c>
      <c r="F876" s="27" t="s">
        <v>30</v>
      </c>
      <c r="G876" s="5"/>
      <c r="H876" s="5"/>
      <c r="I876" s="5"/>
      <c r="J876" s="5"/>
      <c r="K876" s="5"/>
      <c r="L876" s="5"/>
      <c r="M876" s="5"/>
      <c r="N876" s="5"/>
      <c r="O876" s="5"/>
      <c r="P876" s="5"/>
      <c r="Q876" s="5"/>
      <c r="R876" s="5"/>
      <c r="S876" s="5"/>
      <c r="T876" s="5"/>
      <c r="U876" s="5"/>
      <c r="V876" s="5"/>
      <c r="W876" s="5"/>
      <c r="X876" s="5"/>
      <c r="Y876" s="5"/>
      <c r="Z876" s="5"/>
    </row>
    <row r="877" spans="1:26" ht="13.5" hidden="1" customHeight="1">
      <c r="A877" s="19" t="s">
        <v>104</v>
      </c>
      <c r="B877" s="21" t="s">
        <v>1166</v>
      </c>
      <c r="C877" s="19" t="s">
        <v>1087</v>
      </c>
      <c r="D877" s="22" t="s">
        <v>39</v>
      </c>
      <c r="E877" s="22" t="s">
        <v>29</v>
      </c>
      <c r="F877" s="27" t="s">
        <v>30</v>
      </c>
      <c r="G877" s="5"/>
      <c r="H877" s="5"/>
      <c r="I877" s="5"/>
      <c r="J877" s="5"/>
      <c r="K877" s="5"/>
      <c r="L877" s="5"/>
      <c r="M877" s="5"/>
      <c r="N877" s="5"/>
      <c r="O877" s="5"/>
      <c r="P877" s="5"/>
      <c r="Q877" s="5"/>
      <c r="R877" s="5"/>
      <c r="S877" s="5"/>
      <c r="T877" s="5"/>
      <c r="U877" s="5"/>
      <c r="V877" s="5"/>
      <c r="W877" s="5"/>
      <c r="X877" s="5"/>
      <c r="Y877" s="5"/>
      <c r="Z877" s="5"/>
    </row>
    <row r="878" spans="1:26" ht="13.5" hidden="1" customHeight="1">
      <c r="A878" s="19" t="s">
        <v>25</v>
      </c>
      <c r="B878" s="21" t="s">
        <v>1139</v>
      </c>
      <c r="C878" s="19" t="s">
        <v>482</v>
      </c>
      <c r="D878" s="22" t="s">
        <v>39</v>
      </c>
      <c r="E878" s="22" t="s">
        <v>1140</v>
      </c>
      <c r="F878" s="27" t="s">
        <v>69</v>
      </c>
      <c r="G878" s="5"/>
      <c r="H878" s="5"/>
      <c r="I878" s="5"/>
      <c r="J878" s="5"/>
      <c r="K878" s="5"/>
      <c r="L878" s="5"/>
      <c r="M878" s="5"/>
      <c r="N878" s="5"/>
      <c r="O878" s="5"/>
      <c r="P878" s="5"/>
      <c r="Q878" s="5"/>
      <c r="R878" s="5"/>
      <c r="S878" s="5"/>
      <c r="T878" s="5"/>
      <c r="U878" s="5"/>
      <c r="V878" s="5"/>
      <c r="W878" s="5"/>
      <c r="X878" s="5"/>
      <c r="Y878" s="5"/>
      <c r="Z878" s="5"/>
    </row>
    <row r="879" spans="1:26" ht="13.5" hidden="1" customHeight="1">
      <c r="A879" s="19" t="s">
        <v>132</v>
      </c>
      <c r="B879" s="21" t="s">
        <v>463</v>
      </c>
      <c r="C879" s="19" t="s">
        <v>464</v>
      </c>
      <c r="D879" s="22" t="s">
        <v>28</v>
      </c>
      <c r="E879" s="22" t="s">
        <v>29</v>
      </c>
      <c r="F879" s="27" t="s">
        <v>69</v>
      </c>
      <c r="G879" s="5"/>
      <c r="H879" s="5"/>
      <c r="I879" s="5"/>
      <c r="J879" s="5"/>
      <c r="K879" s="5"/>
      <c r="L879" s="5"/>
      <c r="M879" s="5"/>
      <c r="N879" s="5"/>
      <c r="O879" s="5"/>
      <c r="P879" s="5"/>
      <c r="Q879" s="5"/>
      <c r="R879" s="5"/>
      <c r="S879" s="5"/>
      <c r="T879" s="5"/>
      <c r="U879" s="5"/>
      <c r="V879" s="5"/>
      <c r="W879" s="5"/>
      <c r="X879" s="5"/>
      <c r="Y879" s="5"/>
      <c r="Z879" s="5"/>
    </row>
    <row r="880" spans="1:26" ht="13.5" hidden="1" customHeight="1">
      <c r="A880" s="19" t="s">
        <v>35</v>
      </c>
      <c r="B880" s="21" t="s">
        <v>543</v>
      </c>
      <c r="C880" s="19" t="s">
        <v>1167</v>
      </c>
      <c r="D880" s="22" t="s">
        <v>28</v>
      </c>
      <c r="E880" s="22" t="s">
        <v>29</v>
      </c>
      <c r="F880" s="27" t="s">
        <v>30</v>
      </c>
      <c r="G880" s="5"/>
      <c r="H880" s="5"/>
      <c r="I880" s="5"/>
      <c r="J880" s="5"/>
      <c r="K880" s="5"/>
      <c r="L880" s="5"/>
      <c r="M880" s="5"/>
      <c r="N880" s="5"/>
      <c r="O880" s="5"/>
      <c r="P880" s="5"/>
      <c r="Q880" s="5"/>
      <c r="R880" s="5"/>
      <c r="S880" s="5"/>
      <c r="T880" s="5"/>
      <c r="U880" s="5"/>
      <c r="V880" s="5"/>
      <c r="W880" s="5"/>
      <c r="X880" s="5"/>
      <c r="Y880" s="5"/>
      <c r="Z880" s="5"/>
    </row>
    <row r="881" spans="1:26" ht="13.5" hidden="1" customHeight="1">
      <c r="A881" s="19" t="s">
        <v>25</v>
      </c>
      <c r="B881" s="21" t="s">
        <v>1079</v>
      </c>
      <c r="C881" s="19" t="s">
        <v>88</v>
      </c>
      <c r="D881" s="22" t="s">
        <v>28</v>
      </c>
      <c r="E881" s="22" t="s">
        <v>37</v>
      </c>
      <c r="F881" s="27" t="s">
        <v>30</v>
      </c>
      <c r="G881" s="5"/>
      <c r="H881" s="5"/>
      <c r="I881" s="5"/>
      <c r="J881" s="5"/>
      <c r="K881" s="5"/>
      <c r="L881" s="5"/>
      <c r="M881" s="5"/>
      <c r="N881" s="5"/>
      <c r="O881" s="5"/>
      <c r="P881" s="5"/>
      <c r="Q881" s="5"/>
      <c r="R881" s="5"/>
      <c r="S881" s="5"/>
      <c r="T881" s="5"/>
      <c r="U881" s="5"/>
      <c r="V881" s="5"/>
      <c r="W881" s="5"/>
      <c r="X881" s="5"/>
      <c r="Y881" s="5"/>
      <c r="Z881" s="5"/>
    </row>
    <row r="882" spans="1:26" ht="13.5" hidden="1" customHeight="1">
      <c r="A882" s="19" t="s">
        <v>104</v>
      </c>
      <c r="B882" s="21" t="s">
        <v>1168</v>
      </c>
      <c r="C882" s="19" t="s">
        <v>118</v>
      </c>
      <c r="D882" s="22" t="s">
        <v>151</v>
      </c>
      <c r="E882" s="22" t="s">
        <v>29</v>
      </c>
      <c r="F882" s="27" t="s">
        <v>30</v>
      </c>
      <c r="G882" s="5"/>
      <c r="H882" s="5"/>
      <c r="I882" s="5"/>
      <c r="J882" s="5"/>
      <c r="K882" s="5"/>
      <c r="L882" s="5"/>
      <c r="M882" s="5"/>
      <c r="N882" s="5"/>
      <c r="O882" s="5"/>
      <c r="P882" s="5"/>
      <c r="Q882" s="5"/>
      <c r="R882" s="5"/>
      <c r="S882" s="5"/>
      <c r="T882" s="5"/>
      <c r="U882" s="5"/>
      <c r="V882" s="5"/>
      <c r="W882" s="5"/>
      <c r="X882" s="5"/>
      <c r="Y882" s="5"/>
      <c r="Z882" s="5"/>
    </row>
    <row r="883" spans="1:26" ht="13.5" hidden="1" customHeight="1">
      <c r="A883" s="19" t="s">
        <v>35</v>
      </c>
      <c r="B883" s="21" t="s">
        <v>1169</v>
      </c>
      <c r="C883" s="19" t="s">
        <v>464</v>
      </c>
      <c r="D883" s="22" t="s">
        <v>151</v>
      </c>
      <c r="E883" s="22" t="s">
        <v>37</v>
      </c>
      <c r="F883" s="27" t="s">
        <v>30</v>
      </c>
      <c r="G883" s="5"/>
      <c r="H883" s="5"/>
      <c r="I883" s="5"/>
      <c r="J883" s="5"/>
      <c r="K883" s="5"/>
      <c r="L883" s="5"/>
      <c r="M883" s="5"/>
      <c r="N883" s="5"/>
      <c r="O883" s="5"/>
      <c r="P883" s="5"/>
      <c r="Q883" s="5"/>
      <c r="R883" s="5"/>
      <c r="S883" s="5"/>
      <c r="T883" s="5"/>
      <c r="U883" s="5"/>
      <c r="V883" s="5"/>
      <c r="W883" s="5"/>
      <c r="X883" s="5"/>
      <c r="Y883" s="5"/>
      <c r="Z883" s="5"/>
    </row>
    <row r="884" spans="1:26" ht="13.5" hidden="1" customHeight="1">
      <c r="A884" s="19" t="s">
        <v>25</v>
      </c>
      <c r="B884" s="21" t="s">
        <v>1079</v>
      </c>
      <c r="C884" s="19" t="s">
        <v>88</v>
      </c>
      <c r="D884" s="22" t="s">
        <v>151</v>
      </c>
      <c r="E884" s="22" t="s">
        <v>37</v>
      </c>
      <c r="F884" s="27" t="s">
        <v>30</v>
      </c>
      <c r="G884" s="5"/>
      <c r="H884" s="5"/>
      <c r="I884" s="5"/>
      <c r="J884" s="5"/>
      <c r="K884" s="5"/>
      <c r="L884" s="5"/>
      <c r="M884" s="5"/>
      <c r="N884" s="5"/>
      <c r="O884" s="5"/>
      <c r="P884" s="5"/>
      <c r="Q884" s="5"/>
      <c r="R884" s="5"/>
      <c r="S884" s="5"/>
      <c r="T884" s="5"/>
      <c r="U884" s="5"/>
      <c r="V884" s="5"/>
      <c r="W884" s="5"/>
      <c r="X884" s="5"/>
      <c r="Y884" s="5"/>
      <c r="Z884" s="5"/>
    </row>
    <row r="885" spans="1:26" ht="13.5" hidden="1" customHeight="1">
      <c r="A885" s="6" t="s">
        <v>1069</v>
      </c>
      <c r="B885" s="7" t="s">
        <v>6</v>
      </c>
      <c r="C885" s="6"/>
      <c r="D885" s="20"/>
      <c r="E885" s="20"/>
      <c r="F885" s="190"/>
      <c r="G885" s="5"/>
      <c r="H885" s="5"/>
      <c r="I885" s="5"/>
      <c r="J885" s="5"/>
      <c r="K885" s="5"/>
      <c r="L885" s="5"/>
      <c r="M885" s="5"/>
      <c r="N885" s="5"/>
      <c r="O885" s="5"/>
      <c r="P885" s="5"/>
      <c r="Q885" s="5"/>
      <c r="R885" s="5"/>
      <c r="S885" s="5"/>
      <c r="T885" s="5"/>
      <c r="U885" s="5"/>
      <c r="V885" s="5"/>
      <c r="W885" s="5"/>
      <c r="X885" s="5"/>
      <c r="Y885" s="5"/>
      <c r="Z885" s="5"/>
    </row>
    <row r="886" spans="1:26" ht="13.5" hidden="1" customHeight="1">
      <c r="A886" s="6" t="s">
        <v>20</v>
      </c>
      <c r="B886" s="7" t="s">
        <v>3</v>
      </c>
      <c r="C886" s="6" t="s">
        <v>21</v>
      </c>
      <c r="D886" s="20" t="s">
        <v>22</v>
      </c>
      <c r="E886" s="20" t="s">
        <v>23</v>
      </c>
      <c r="F886" s="190" t="s">
        <v>24</v>
      </c>
      <c r="G886" s="5"/>
      <c r="H886" s="5"/>
      <c r="I886" s="5"/>
      <c r="J886" s="5"/>
      <c r="K886" s="5"/>
      <c r="L886" s="5"/>
      <c r="M886" s="5"/>
      <c r="N886" s="5"/>
      <c r="O886" s="5"/>
      <c r="P886" s="5"/>
      <c r="Q886" s="5"/>
      <c r="R886" s="5"/>
      <c r="S886" s="5"/>
      <c r="T886" s="5"/>
      <c r="U886" s="5"/>
      <c r="V886" s="5"/>
      <c r="W886" s="5"/>
      <c r="X886" s="5"/>
      <c r="Y886" s="5"/>
      <c r="Z886" s="5"/>
    </row>
    <row r="887" spans="1:26" ht="13.5" hidden="1" customHeight="1">
      <c r="A887" s="19" t="s">
        <v>25</v>
      </c>
      <c r="B887" s="21" t="s">
        <v>1079</v>
      </c>
      <c r="C887" s="19" t="s">
        <v>88</v>
      </c>
      <c r="D887" s="22" t="s">
        <v>39</v>
      </c>
      <c r="E887" s="22" t="s">
        <v>37</v>
      </c>
      <c r="F887" s="27" t="s">
        <v>30</v>
      </c>
      <c r="G887" s="5"/>
      <c r="H887" s="5"/>
      <c r="I887" s="5"/>
      <c r="J887" s="5"/>
      <c r="K887" s="5"/>
      <c r="L887" s="5"/>
      <c r="M887" s="5"/>
      <c r="N887" s="5"/>
      <c r="O887" s="5"/>
      <c r="P887" s="5"/>
      <c r="Q887" s="5"/>
      <c r="R887" s="5"/>
      <c r="S887" s="5"/>
      <c r="T887" s="5"/>
      <c r="U887" s="5"/>
      <c r="V887" s="5"/>
      <c r="W887" s="5"/>
      <c r="X887" s="5"/>
      <c r="Y887" s="5"/>
      <c r="Z887" s="5"/>
    </row>
    <row r="888" spans="1:26" ht="13.5" hidden="1" customHeight="1">
      <c r="A888" s="19" t="s">
        <v>35</v>
      </c>
      <c r="B888" s="21" t="s">
        <v>167</v>
      </c>
      <c r="C888" s="19" t="s">
        <v>1171</v>
      </c>
      <c r="D888" s="22" t="s">
        <v>28</v>
      </c>
      <c r="E888" s="22" t="s">
        <v>29</v>
      </c>
      <c r="F888" s="27" t="s">
        <v>30</v>
      </c>
      <c r="G888" s="5"/>
      <c r="H888" s="5"/>
      <c r="I888" s="5"/>
      <c r="J888" s="5"/>
      <c r="K888" s="5"/>
      <c r="L888" s="5"/>
      <c r="M888" s="5"/>
      <c r="N888" s="5"/>
      <c r="O888" s="5"/>
      <c r="P888" s="5"/>
      <c r="Q888" s="5"/>
      <c r="R888" s="5"/>
      <c r="S888" s="5"/>
      <c r="T888" s="5"/>
      <c r="U888" s="5"/>
      <c r="V888" s="5"/>
      <c r="W888" s="5"/>
      <c r="X888" s="5"/>
      <c r="Y888" s="5"/>
      <c r="Z888" s="5"/>
    </row>
    <row r="889" spans="1:26" ht="13.5" hidden="1" customHeight="1">
      <c r="A889" s="19" t="s">
        <v>104</v>
      </c>
      <c r="B889" s="21" t="s">
        <v>1166</v>
      </c>
      <c r="C889" s="19" t="s">
        <v>1087</v>
      </c>
      <c r="D889" s="22" t="s">
        <v>39</v>
      </c>
      <c r="E889" s="22" t="s">
        <v>29</v>
      </c>
      <c r="F889" s="27" t="s">
        <v>30</v>
      </c>
      <c r="G889" s="5"/>
      <c r="H889" s="5"/>
      <c r="I889" s="5"/>
      <c r="J889" s="5"/>
      <c r="K889" s="5"/>
      <c r="L889" s="5"/>
      <c r="M889" s="5"/>
      <c r="N889" s="5"/>
      <c r="O889" s="5"/>
      <c r="P889" s="5"/>
      <c r="Q889" s="5"/>
      <c r="R889" s="5"/>
      <c r="S889" s="5"/>
      <c r="T889" s="5"/>
      <c r="U889" s="5"/>
      <c r="V889" s="5"/>
      <c r="W889" s="5"/>
      <c r="X889" s="5"/>
      <c r="Y889" s="5"/>
      <c r="Z889" s="5"/>
    </row>
    <row r="890" spans="1:26" ht="13.5" hidden="1" customHeight="1">
      <c r="A890" s="19" t="s">
        <v>35</v>
      </c>
      <c r="B890" s="21" t="s">
        <v>165</v>
      </c>
      <c r="C890" s="19" t="s">
        <v>1172</v>
      </c>
      <c r="D890" s="22" t="s">
        <v>28</v>
      </c>
      <c r="E890" s="22" t="s">
        <v>29</v>
      </c>
      <c r="F890" s="27" t="s">
        <v>30</v>
      </c>
      <c r="G890" s="5"/>
      <c r="H890" s="5"/>
      <c r="I890" s="5"/>
      <c r="J890" s="5"/>
      <c r="K890" s="5"/>
      <c r="L890" s="5"/>
      <c r="M890" s="5"/>
      <c r="N890" s="5"/>
      <c r="O890" s="5"/>
      <c r="P890" s="5"/>
      <c r="Q890" s="5"/>
      <c r="R890" s="5"/>
      <c r="S890" s="5"/>
      <c r="T890" s="5"/>
      <c r="U890" s="5"/>
      <c r="V890" s="5"/>
      <c r="W890" s="5"/>
      <c r="X890" s="5"/>
      <c r="Y890" s="5"/>
      <c r="Z890" s="5"/>
    </row>
    <row r="891" spans="1:26" ht="13.5" hidden="1" customHeight="1">
      <c r="A891" s="19" t="s">
        <v>35</v>
      </c>
      <c r="B891" s="21" t="s">
        <v>1173</v>
      </c>
      <c r="C891" s="19" t="s">
        <v>1174</v>
      </c>
      <c r="D891" s="22" t="s">
        <v>28</v>
      </c>
      <c r="E891" s="22" t="s">
        <v>29</v>
      </c>
      <c r="F891" s="27" t="s">
        <v>69</v>
      </c>
      <c r="G891" s="5"/>
      <c r="H891" s="5"/>
      <c r="I891" s="5"/>
      <c r="J891" s="5"/>
      <c r="K891" s="5"/>
      <c r="L891" s="5"/>
      <c r="M891" s="5"/>
      <c r="N891" s="5"/>
      <c r="O891" s="5"/>
      <c r="P891" s="5"/>
      <c r="Q891" s="5"/>
      <c r="R891" s="5"/>
      <c r="S891" s="5"/>
      <c r="T891" s="5"/>
      <c r="U891" s="5"/>
      <c r="V891" s="5"/>
      <c r="W891" s="5"/>
      <c r="X891" s="5"/>
      <c r="Y891" s="5"/>
      <c r="Z891" s="5"/>
    </row>
    <row r="892" spans="1:26" ht="13.5" hidden="1" customHeight="1">
      <c r="A892" s="19" t="s">
        <v>25</v>
      </c>
      <c r="B892" s="21" t="s">
        <v>161</v>
      </c>
      <c r="C892" s="19" t="s">
        <v>1175</v>
      </c>
      <c r="D892" s="22" t="s">
        <v>39</v>
      </c>
      <c r="E892" s="22" t="s">
        <v>29</v>
      </c>
      <c r="F892" s="27" t="s">
        <v>30</v>
      </c>
      <c r="G892" s="5"/>
      <c r="H892" s="5"/>
      <c r="I892" s="5"/>
      <c r="J892" s="5"/>
      <c r="K892" s="5"/>
      <c r="L892" s="5"/>
      <c r="M892" s="5"/>
      <c r="N892" s="5"/>
      <c r="O892" s="5"/>
      <c r="P892" s="5"/>
      <c r="Q892" s="5"/>
      <c r="R892" s="5"/>
      <c r="S892" s="5"/>
      <c r="T892" s="5"/>
      <c r="U892" s="5"/>
      <c r="V892" s="5"/>
      <c r="W892" s="5"/>
      <c r="X892" s="5"/>
      <c r="Y892" s="5"/>
      <c r="Z892" s="5"/>
    </row>
    <row r="893" spans="1:26" ht="13.5" hidden="1" customHeight="1">
      <c r="A893" s="19" t="s">
        <v>303</v>
      </c>
      <c r="B893" s="21" t="s">
        <v>1176</v>
      </c>
      <c r="C893" s="19" t="s">
        <v>1177</v>
      </c>
      <c r="D893" s="22" t="s">
        <v>39</v>
      </c>
      <c r="E893" s="22" t="s">
        <v>29</v>
      </c>
      <c r="F893" s="27" t="s">
        <v>30</v>
      </c>
      <c r="G893" s="5"/>
      <c r="H893" s="5"/>
      <c r="I893" s="5"/>
      <c r="J893" s="5"/>
      <c r="K893" s="5"/>
      <c r="L893" s="5"/>
      <c r="M893" s="5"/>
      <c r="N893" s="5"/>
      <c r="O893" s="5"/>
      <c r="P893" s="5"/>
      <c r="Q893" s="5"/>
      <c r="R893" s="5"/>
      <c r="S893" s="5"/>
      <c r="T893" s="5"/>
      <c r="U893" s="5"/>
      <c r="V893" s="5"/>
      <c r="W893" s="5"/>
      <c r="X893" s="5"/>
      <c r="Y893" s="5"/>
      <c r="Z893" s="5"/>
    </row>
    <row r="894" spans="1:26" ht="13.5" hidden="1" customHeight="1">
      <c r="A894" s="19" t="s">
        <v>25</v>
      </c>
      <c r="B894" s="21" t="s">
        <v>1178</v>
      </c>
      <c r="C894" s="19" t="s">
        <v>173</v>
      </c>
      <c r="D894" s="22" t="s">
        <v>28</v>
      </c>
      <c r="E894" s="22" t="s">
        <v>29</v>
      </c>
      <c r="F894" s="27" t="s">
        <v>30</v>
      </c>
      <c r="G894" s="5"/>
      <c r="H894" s="5"/>
      <c r="I894" s="5"/>
      <c r="J894" s="5"/>
      <c r="K894" s="5"/>
      <c r="L894" s="5"/>
      <c r="M894" s="5"/>
      <c r="N894" s="5"/>
      <c r="O894" s="5"/>
      <c r="P894" s="5"/>
      <c r="Q894" s="5"/>
      <c r="R894" s="5"/>
      <c r="S894" s="5"/>
      <c r="T894" s="5"/>
      <c r="U894" s="5"/>
      <c r="V894" s="5"/>
      <c r="W894" s="5"/>
      <c r="X894" s="5"/>
      <c r="Y894" s="5"/>
      <c r="Z894" s="5"/>
    </row>
    <row r="895" spans="1:26" ht="13.5" hidden="1" customHeight="1">
      <c r="A895" s="19" t="s">
        <v>25</v>
      </c>
      <c r="B895" s="21" t="s">
        <v>159</v>
      </c>
      <c r="C895" s="19" t="s">
        <v>160</v>
      </c>
      <c r="D895" s="22" t="s">
        <v>28</v>
      </c>
      <c r="E895" s="22" t="s">
        <v>29</v>
      </c>
      <c r="F895" s="27" t="s">
        <v>69</v>
      </c>
      <c r="G895" s="5"/>
      <c r="H895" s="5"/>
      <c r="I895" s="5"/>
      <c r="J895" s="5"/>
      <c r="K895" s="5"/>
      <c r="L895" s="5"/>
      <c r="M895" s="5"/>
      <c r="N895" s="5"/>
      <c r="O895" s="5"/>
      <c r="P895" s="5"/>
      <c r="Q895" s="5"/>
      <c r="R895" s="5"/>
      <c r="S895" s="5"/>
      <c r="T895" s="5"/>
      <c r="U895" s="5"/>
      <c r="V895" s="5"/>
      <c r="W895" s="5"/>
      <c r="X895" s="5"/>
      <c r="Y895" s="5"/>
      <c r="Z895" s="5"/>
    </row>
    <row r="896" spans="1:26" ht="13.5" hidden="1" customHeight="1">
      <c r="A896" s="19" t="s">
        <v>25</v>
      </c>
      <c r="B896" s="21" t="s">
        <v>1179</v>
      </c>
      <c r="C896" s="19" t="s">
        <v>176</v>
      </c>
      <c r="D896" s="22" t="s">
        <v>28</v>
      </c>
      <c r="E896" s="22" t="s">
        <v>29</v>
      </c>
      <c r="F896" s="27" t="s">
        <v>69</v>
      </c>
      <c r="G896" s="5"/>
      <c r="H896" s="5"/>
      <c r="I896" s="5"/>
      <c r="J896" s="5"/>
      <c r="K896" s="5"/>
      <c r="L896" s="5"/>
      <c r="M896" s="5"/>
      <c r="N896" s="5"/>
      <c r="O896" s="5"/>
      <c r="P896" s="5"/>
      <c r="Q896" s="5"/>
      <c r="R896" s="5"/>
      <c r="S896" s="5"/>
      <c r="T896" s="5"/>
      <c r="U896" s="5"/>
      <c r="V896" s="5"/>
      <c r="W896" s="5"/>
      <c r="X896" s="5"/>
      <c r="Y896" s="5"/>
      <c r="Z896" s="5"/>
    </row>
    <row r="897" spans="1:26" ht="13.5" hidden="1" customHeight="1">
      <c r="A897" s="19" t="s">
        <v>857</v>
      </c>
      <c r="B897" s="21" t="s">
        <v>171</v>
      </c>
      <c r="C897" s="19" t="s">
        <v>1180</v>
      </c>
      <c r="D897" s="22" t="s">
        <v>28</v>
      </c>
      <c r="E897" s="22" t="s">
        <v>29</v>
      </c>
      <c r="F897" s="27" t="s">
        <v>69</v>
      </c>
      <c r="G897" s="5"/>
      <c r="H897" s="5"/>
      <c r="I897" s="5"/>
      <c r="J897" s="5"/>
      <c r="K897" s="5"/>
      <c r="L897" s="5"/>
      <c r="M897" s="5"/>
      <c r="N897" s="5"/>
      <c r="O897" s="5"/>
      <c r="P897" s="5"/>
      <c r="Q897" s="5"/>
      <c r="R897" s="5"/>
      <c r="S897" s="5"/>
      <c r="T897" s="5"/>
      <c r="U897" s="5"/>
      <c r="V897" s="5"/>
      <c r="W897" s="5"/>
      <c r="X897" s="5"/>
      <c r="Y897" s="5"/>
      <c r="Z897" s="5"/>
    </row>
    <row r="898" spans="1:26" ht="13.5" hidden="1" customHeight="1">
      <c r="A898" s="19" t="s">
        <v>25</v>
      </c>
      <c r="B898" s="21" t="s">
        <v>1181</v>
      </c>
      <c r="C898" s="19" t="s">
        <v>1182</v>
      </c>
      <c r="D898" s="22" t="s">
        <v>28</v>
      </c>
      <c r="E898" s="22" t="s">
        <v>29</v>
      </c>
      <c r="F898" s="27" t="s">
        <v>30</v>
      </c>
      <c r="G898" s="5"/>
      <c r="H898" s="5"/>
      <c r="I898" s="5"/>
      <c r="J898" s="5"/>
      <c r="K898" s="5"/>
      <c r="L898" s="5"/>
      <c r="M898" s="5"/>
      <c r="N898" s="5"/>
      <c r="O898" s="5"/>
      <c r="P898" s="5"/>
      <c r="Q898" s="5"/>
      <c r="R898" s="5"/>
      <c r="S898" s="5"/>
      <c r="T898" s="5"/>
      <c r="U898" s="5"/>
      <c r="V898" s="5"/>
      <c r="W898" s="5"/>
      <c r="X898" s="5"/>
      <c r="Y898" s="5"/>
      <c r="Z898" s="5"/>
    </row>
    <row r="899" spans="1:26" ht="13.5" hidden="1" customHeight="1">
      <c r="A899" s="19" t="s">
        <v>25</v>
      </c>
      <c r="B899" s="21" t="s">
        <v>161</v>
      </c>
      <c r="C899" s="19" t="s">
        <v>1175</v>
      </c>
      <c r="D899" s="22" t="s">
        <v>28</v>
      </c>
      <c r="E899" s="22" t="s">
        <v>29</v>
      </c>
      <c r="F899" s="27" t="s">
        <v>30</v>
      </c>
      <c r="G899" s="5"/>
      <c r="H899" s="5"/>
      <c r="I899" s="5"/>
      <c r="J899" s="5"/>
      <c r="K899" s="5"/>
      <c r="L899" s="5"/>
      <c r="M899" s="5"/>
      <c r="N899" s="5"/>
      <c r="O899" s="5"/>
      <c r="P899" s="5"/>
      <c r="Q899" s="5"/>
      <c r="R899" s="5"/>
      <c r="S899" s="5"/>
      <c r="T899" s="5"/>
      <c r="U899" s="5"/>
      <c r="V899" s="5"/>
      <c r="W899" s="5"/>
      <c r="X899" s="5"/>
      <c r="Y899" s="5"/>
      <c r="Z899" s="5"/>
    </row>
    <row r="900" spans="1:26" ht="13.5" hidden="1" customHeight="1">
      <c r="A900" s="19" t="s">
        <v>25</v>
      </c>
      <c r="B900" s="21" t="s">
        <v>1183</v>
      </c>
      <c r="C900" s="19" t="s">
        <v>1184</v>
      </c>
      <c r="D900" s="22" t="s">
        <v>151</v>
      </c>
      <c r="E900" s="22" t="s">
        <v>29</v>
      </c>
      <c r="F900" s="27" t="s">
        <v>69</v>
      </c>
      <c r="G900" s="5"/>
      <c r="H900" s="5"/>
      <c r="I900" s="5"/>
      <c r="J900" s="5"/>
      <c r="K900" s="5"/>
      <c r="L900" s="5"/>
      <c r="M900" s="5"/>
      <c r="N900" s="5"/>
      <c r="O900" s="5"/>
      <c r="P900" s="5"/>
      <c r="Q900" s="5"/>
      <c r="R900" s="5"/>
      <c r="S900" s="5"/>
      <c r="T900" s="5"/>
      <c r="U900" s="5"/>
      <c r="V900" s="5"/>
      <c r="W900" s="5"/>
      <c r="X900" s="5"/>
      <c r="Y900" s="5"/>
      <c r="Z900" s="5"/>
    </row>
    <row r="901" spans="1:26" ht="13.5" hidden="1" customHeight="1">
      <c r="A901" s="19" t="s">
        <v>25</v>
      </c>
      <c r="B901" s="21" t="s">
        <v>1185</v>
      </c>
      <c r="C901" s="19" t="s">
        <v>1186</v>
      </c>
      <c r="D901" s="22" t="s">
        <v>28</v>
      </c>
      <c r="E901" s="22" t="s">
        <v>29</v>
      </c>
      <c r="F901" s="27" t="s">
        <v>30</v>
      </c>
      <c r="G901" s="5"/>
      <c r="H901" s="5"/>
      <c r="I901" s="5"/>
      <c r="J901" s="5"/>
      <c r="K901" s="5"/>
      <c r="L901" s="5"/>
      <c r="M901" s="5"/>
      <c r="N901" s="5"/>
      <c r="O901" s="5"/>
      <c r="P901" s="5"/>
      <c r="Q901" s="5"/>
      <c r="R901" s="5"/>
      <c r="S901" s="5"/>
      <c r="T901" s="5"/>
      <c r="U901" s="5"/>
      <c r="V901" s="5"/>
      <c r="W901" s="5"/>
      <c r="X901" s="5"/>
      <c r="Y901" s="5"/>
      <c r="Z901" s="5"/>
    </row>
    <row r="902" spans="1:26" ht="13.5" hidden="1" customHeight="1">
      <c r="A902" s="6" t="s">
        <v>1069</v>
      </c>
      <c r="B902" s="7" t="s">
        <v>110</v>
      </c>
      <c r="C902" s="6"/>
      <c r="D902" s="20"/>
      <c r="E902" s="20"/>
      <c r="F902" s="190"/>
      <c r="G902" s="5"/>
      <c r="H902" s="5"/>
      <c r="I902" s="5"/>
      <c r="J902" s="5"/>
      <c r="K902" s="5"/>
      <c r="L902" s="5"/>
      <c r="M902" s="5"/>
      <c r="N902" s="5"/>
      <c r="O902" s="5"/>
      <c r="P902" s="5"/>
      <c r="Q902" s="5"/>
      <c r="R902" s="5"/>
      <c r="S902" s="5"/>
      <c r="T902" s="5"/>
      <c r="U902" s="5"/>
      <c r="V902" s="5"/>
      <c r="W902" s="5"/>
      <c r="X902" s="5"/>
      <c r="Y902" s="5"/>
      <c r="Z902" s="5"/>
    </row>
    <row r="903" spans="1:26" ht="13.5" hidden="1" customHeight="1">
      <c r="A903" s="6" t="s">
        <v>20</v>
      </c>
      <c r="B903" s="7" t="s">
        <v>3</v>
      </c>
      <c r="C903" s="6" t="s">
        <v>21</v>
      </c>
      <c r="D903" s="20" t="s">
        <v>22</v>
      </c>
      <c r="E903" s="20" t="s">
        <v>23</v>
      </c>
      <c r="F903" s="190" t="s">
        <v>24</v>
      </c>
      <c r="G903" s="5"/>
      <c r="H903" s="5"/>
      <c r="I903" s="5"/>
      <c r="J903" s="5"/>
      <c r="K903" s="5"/>
      <c r="L903" s="5"/>
      <c r="M903" s="5"/>
      <c r="N903" s="5"/>
      <c r="O903" s="5"/>
      <c r="P903" s="5"/>
      <c r="Q903" s="5"/>
      <c r="R903" s="5"/>
      <c r="S903" s="5"/>
      <c r="T903" s="5"/>
      <c r="U903" s="5"/>
      <c r="V903" s="5"/>
      <c r="W903" s="5"/>
      <c r="X903" s="5"/>
      <c r="Y903" s="5"/>
      <c r="Z903" s="5"/>
    </row>
    <row r="904" spans="1:26" ht="13.5" hidden="1" customHeight="1">
      <c r="A904" s="19" t="s">
        <v>25</v>
      </c>
      <c r="B904" s="21" t="s">
        <v>1079</v>
      </c>
      <c r="C904" s="19" t="s">
        <v>88</v>
      </c>
      <c r="D904" s="22" t="s">
        <v>39</v>
      </c>
      <c r="E904" s="22" t="s">
        <v>37</v>
      </c>
      <c r="F904" s="27" t="s">
        <v>30</v>
      </c>
      <c r="G904" s="5"/>
      <c r="H904" s="5"/>
      <c r="I904" s="5"/>
      <c r="J904" s="5"/>
      <c r="K904" s="5"/>
      <c r="L904" s="5"/>
      <c r="M904" s="5"/>
      <c r="N904" s="5"/>
      <c r="O904" s="5"/>
      <c r="P904" s="5"/>
      <c r="Q904" s="5"/>
      <c r="R904" s="5"/>
      <c r="S904" s="5"/>
      <c r="T904" s="5"/>
      <c r="U904" s="5"/>
      <c r="V904" s="5"/>
      <c r="W904" s="5"/>
      <c r="X904" s="5"/>
      <c r="Y904" s="5"/>
      <c r="Z904" s="5"/>
    </row>
    <row r="905" spans="1:26" ht="13.5" hidden="1" customHeight="1">
      <c r="A905" s="19" t="s">
        <v>25</v>
      </c>
      <c r="B905" s="21" t="s">
        <v>1187</v>
      </c>
      <c r="C905" s="19" t="s">
        <v>188</v>
      </c>
      <c r="D905" s="22" t="s">
        <v>28</v>
      </c>
      <c r="E905" s="22" t="s">
        <v>37</v>
      </c>
      <c r="F905" s="27" t="s">
        <v>30</v>
      </c>
      <c r="G905" s="5"/>
      <c r="H905" s="5"/>
      <c r="I905" s="5"/>
      <c r="J905" s="5"/>
      <c r="K905" s="5"/>
      <c r="L905" s="5"/>
      <c r="M905" s="5"/>
      <c r="N905" s="5"/>
      <c r="O905" s="5"/>
      <c r="P905" s="5"/>
      <c r="Q905" s="5"/>
      <c r="R905" s="5"/>
      <c r="S905" s="5"/>
      <c r="T905" s="5"/>
      <c r="U905" s="5"/>
      <c r="V905" s="5"/>
      <c r="W905" s="5"/>
      <c r="X905" s="5"/>
      <c r="Y905" s="5"/>
      <c r="Z905" s="5"/>
    </row>
    <row r="906" spans="1:26" ht="13.5" hidden="1" customHeight="1">
      <c r="A906" s="19" t="s">
        <v>104</v>
      </c>
      <c r="B906" s="21" t="s">
        <v>1166</v>
      </c>
      <c r="C906" s="19" t="s">
        <v>1087</v>
      </c>
      <c r="D906" s="22" t="s">
        <v>39</v>
      </c>
      <c r="E906" s="22" t="s">
        <v>29</v>
      </c>
      <c r="F906" s="27" t="s">
        <v>30</v>
      </c>
      <c r="G906" s="5"/>
      <c r="H906" s="5"/>
      <c r="I906" s="5"/>
      <c r="J906" s="5"/>
      <c r="K906" s="5"/>
      <c r="L906" s="5"/>
      <c r="M906" s="5"/>
      <c r="N906" s="5"/>
      <c r="O906" s="5"/>
      <c r="P906" s="5"/>
      <c r="Q906" s="5"/>
      <c r="R906" s="5"/>
      <c r="S906" s="5"/>
      <c r="T906" s="5"/>
      <c r="U906" s="5"/>
      <c r="V906" s="5"/>
      <c r="W906" s="5"/>
      <c r="X906" s="5"/>
      <c r="Y906" s="5"/>
      <c r="Z906" s="5"/>
    </row>
    <row r="907" spans="1:26" ht="13.5" hidden="1" customHeight="1">
      <c r="A907" s="19" t="s">
        <v>132</v>
      </c>
      <c r="B907" s="21" t="s">
        <v>197</v>
      </c>
      <c r="C907" s="19" t="s">
        <v>198</v>
      </c>
      <c r="D907" s="22" t="s">
        <v>28</v>
      </c>
      <c r="E907" s="22" t="s">
        <v>29</v>
      </c>
      <c r="F907" s="27" t="s">
        <v>30</v>
      </c>
      <c r="G907" s="5"/>
      <c r="H907" s="5"/>
      <c r="I907" s="5"/>
      <c r="J907" s="5"/>
      <c r="K907" s="5"/>
      <c r="L907" s="5"/>
      <c r="M907" s="5"/>
      <c r="N907" s="5"/>
      <c r="O907" s="5"/>
      <c r="P907" s="5"/>
      <c r="Q907" s="5"/>
      <c r="R907" s="5"/>
      <c r="S907" s="5"/>
      <c r="T907" s="5"/>
      <c r="U907" s="5"/>
      <c r="V907" s="5"/>
      <c r="W907" s="5"/>
      <c r="X907" s="5"/>
      <c r="Y907" s="5"/>
      <c r="Z907" s="5"/>
    </row>
    <row r="908" spans="1:26" ht="13.5" hidden="1" customHeight="1">
      <c r="A908" s="19" t="s">
        <v>25</v>
      </c>
      <c r="B908" s="21" t="s">
        <v>1188</v>
      </c>
      <c r="C908" s="19" t="s">
        <v>194</v>
      </c>
      <c r="D908" s="22" t="s">
        <v>28</v>
      </c>
      <c r="E908" s="22" t="s">
        <v>29</v>
      </c>
      <c r="F908" s="27" t="s">
        <v>30</v>
      </c>
      <c r="G908" s="5"/>
      <c r="H908" s="5"/>
      <c r="I908" s="5"/>
      <c r="J908" s="5"/>
      <c r="K908" s="5"/>
      <c r="L908" s="5"/>
      <c r="M908" s="5"/>
      <c r="N908" s="5"/>
      <c r="O908" s="5"/>
      <c r="P908" s="5"/>
      <c r="Q908" s="5"/>
      <c r="R908" s="5"/>
      <c r="S908" s="5"/>
      <c r="T908" s="5"/>
      <c r="U908" s="5"/>
      <c r="V908" s="5"/>
      <c r="W908" s="5"/>
      <c r="X908" s="5"/>
      <c r="Y908" s="5"/>
      <c r="Z908" s="5"/>
    </row>
    <row r="909" spans="1:26" ht="13.5" hidden="1" customHeight="1">
      <c r="A909" s="19" t="s">
        <v>25</v>
      </c>
      <c r="B909" s="21" t="s">
        <v>1189</v>
      </c>
      <c r="C909" s="19" t="s">
        <v>1190</v>
      </c>
      <c r="D909" s="22" t="s">
        <v>28</v>
      </c>
      <c r="E909" s="22" t="s">
        <v>29</v>
      </c>
      <c r="F909" s="27" t="s">
        <v>69</v>
      </c>
      <c r="G909" s="5"/>
      <c r="H909" s="5"/>
      <c r="I909" s="5"/>
      <c r="J909" s="5"/>
      <c r="K909" s="5"/>
      <c r="L909" s="5"/>
      <c r="M909" s="5"/>
      <c r="N909" s="5"/>
      <c r="O909" s="5"/>
      <c r="P909" s="5"/>
      <c r="Q909" s="5"/>
      <c r="R909" s="5"/>
      <c r="S909" s="5"/>
      <c r="T909" s="5"/>
      <c r="U909" s="5"/>
      <c r="V909" s="5"/>
      <c r="W909" s="5"/>
      <c r="X909" s="5"/>
      <c r="Y909" s="5"/>
      <c r="Z909" s="5"/>
    </row>
    <row r="910" spans="1:26" ht="13.5" hidden="1" customHeight="1">
      <c r="A910" s="19" t="s">
        <v>1191</v>
      </c>
      <c r="B910" s="21" t="s">
        <v>201</v>
      </c>
      <c r="C910" s="19" t="s">
        <v>1192</v>
      </c>
      <c r="D910" s="22" t="s">
        <v>28</v>
      </c>
      <c r="E910" s="22" t="s">
        <v>29</v>
      </c>
      <c r="F910" s="27" t="s">
        <v>30</v>
      </c>
      <c r="G910" s="5"/>
      <c r="H910" s="5"/>
      <c r="I910" s="5"/>
      <c r="J910" s="5"/>
      <c r="K910" s="5"/>
      <c r="L910" s="5"/>
      <c r="M910" s="5"/>
      <c r="N910" s="5"/>
      <c r="O910" s="5"/>
      <c r="P910" s="5"/>
      <c r="Q910" s="5"/>
      <c r="R910" s="5"/>
      <c r="S910" s="5"/>
      <c r="T910" s="5"/>
      <c r="U910" s="5"/>
      <c r="V910" s="5"/>
      <c r="W910" s="5"/>
      <c r="X910" s="5"/>
      <c r="Y910" s="5"/>
      <c r="Z910" s="5"/>
    </row>
    <row r="911" spans="1:26" ht="13.5" hidden="1" customHeight="1">
      <c r="A911" s="19" t="s">
        <v>35</v>
      </c>
      <c r="B911" s="21" t="s">
        <v>1193</v>
      </c>
      <c r="C911" s="19" t="s">
        <v>1194</v>
      </c>
      <c r="D911" s="22" t="s">
        <v>28</v>
      </c>
      <c r="E911" s="22" t="s">
        <v>37</v>
      </c>
      <c r="F911" s="27" t="s">
        <v>30</v>
      </c>
      <c r="G911" s="5"/>
      <c r="H911" s="5"/>
      <c r="I911" s="5"/>
      <c r="J911" s="5"/>
      <c r="K911" s="5"/>
      <c r="L911" s="5"/>
      <c r="M911" s="5"/>
      <c r="N911" s="5"/>
      <c r="O911" s="5"/>
      <c r="P911" s="5"/>
      <c r="Q911" s="5"/>
      <c r="R911" s="5"/>
      <c r="S911" s="5"/>
      <c r="T911" s="5"/>
      <c r="U911" s="5"/>
      <c r="V911" s="5"/>
      <c r="W911" s="5"/>
      <c r="X911" s="5"/>
      <c r="Y911" s="5"/>
      <c r="Z911" s="5"/>
    </row>
    <row r="912" spans="1:26" ht="13.5" hidden="1" customHeight="1">
      <c r="A912" s="19" t="s">
        <v>31</v>
      </c>
      <c r="B912" s="21" t="s">
        <v>864</v>
      </c>
      <c r="C912" s="19" t="s">
        <v>1195</v>
      </c>
      <c r="D912" s="22" t="s">
        <v>28</v>
      </c>
      <c r="E912" s="22" t="s">
        <v>29</v>
      </c>
      <c r="F912" s="27" t="s">
        <v>30</v>
      </c>
      <c r="G912" s="5"/>
      <c r="H912" s="5"/>
      <c r="I912" s="5"/>
      <c r="J912" s="5"/>
      <c r="K912" s="5"/>
      <c r="L912" s="5"/>
      <c r="M912" s="5"/>
      <c r="N912" s="5"/>
      <c r="O912" s="5"/>
      <c r="P912" s="5"/>
      <c r="Q912" s="5"/>
      <c r="R912" s="5"/>
      <c r="S912" s="5"/>
      <c r="T912" s="5"/>
      <c r="U912" s="5"/>
      <c r="V912" s="5"/>
      <c r="W912" s="5"/>
      <c r="X912" s="5"/>
      <c r="Y912" s="5"/>
      <c r="Z912" s="5"/>
    </row>
    <row r="913" spans="1:26" ht="13.5" hidden="1" customHeight="1">
      <c r="A913" s="19" t="s">
        <v>35</v>
      </c>
      <c r="B913" s="21" t="s">
        <v>1196</v>
      </c>
      <c r="C913" s="19" t="s">
        <v>194</v>
      </c>
      <c r="D913" s="22" t="s">
        <v>28</v>
      </c>
      <c r="E913" s="22" t="s">
        <v>29</v>
      </c>
      <c r="F913" s="27" t="s">
        <v>30</v>
      </c>
      <c r="G913" s="5"/>
      <c r="H913" s="5"/>
      <c r="I913" s="5"/>
      <c r="J913" s="5"/>
      <c r="K913" s="5"/>
      <c r="L913" s="5"/>
      <c r="M913" s="5"/>
      <c r="N913" s="5"/>
      <c r="O913" s="5"/>
      <c r="P913" s="5"/>
      <c r="Q913" s="5"/>
      <c r="R913" s="5"/>
      <c r="S913" s="5"/>
      <c r="T913" s="5"/>
      <c r="U913" s="5"/>
      <c r="V913" s="5"/>
      <c r="W913" s="5"/>
      <c r="X913" s="5"/>
      <c r="Y913" s="5"/>
      <c r="Z913" s="5"/>
    </row>
    <row r="914" spans="1:26" ht="13.5" hidden="1" customHeight="1">
      <c r="A914" s="19" t="s">
        <v>25</v>
      </c>
      <c r="B914" s="21" t="s">
        <v>1197</v>
      </c>
      <c r="C914" s="19" t="s">
        <v>188</v>
      </c>
      <c r="D914" s="22" t="s">
        <v>28</v>
      </c>
      <c r="E914" s="22" t="s">
        <v>29</v>
      </c>
      <c r="F914" s="27" t="s">
        <v>30</v>
      </c>
      <c r="G914" s="5"/>
      <c r="H914" s="5"/>
      <c r="I914" s="5"/>
      <c r="J914" s="5"/>
      <c r="K914" s="5"/>
      <c r="L914" s="5"/>
      <c r="M914" s="5"/>
      <c r="N914" s="5"/>
      <c r="O914" s="5"/>
      <c r="P914" s="5"/>
      <c r="Q914" s="5"/>
      <c r="R914" s="5"/>
      <c r="S914" s="5"/>
      <c r="T914" s="5"/>
      <c r="U914" s="5"/>
      <c r="V914" s="5"/>
      <c r="W914" s="5"/>
      <c r="X914" s="5"/>
      <c r="Y914" s="5"/>
      <c r="Z914" s="5"/>
    </row>
    <row r="915" spans="1:26" ht="13.5" hidden="1" customHeight="1">
      <c r="A915" s="19" t="s">
        <v>35</v>
      </c>
      <c r="B915" s="21" t="s">
        <v>1198</v>
      </c>
      <c r="C915" s="19" t="s">
        <v>194</v>
      </c>
      <c r="D915" s="22" t="s">
        <v>28</v>
      </c>
      <c r="E915" s="22" t="s">
        <v>29</v>
      </c>
      <c r="F915" s="27" t="s">
        <v>30</v>
      </c>
      <c r="G915" s="5"/>
      <c r="H915" s="5"/>
      <c r="I915" s="5"/>
      <c r="J915" s="5"/>
      <c r="K915" s="5"/>
      <c r="L915" s="5"/>
      <c r="M915" s="5"/>
      <c r="N915" s="5"/>
      <c r="O915" s="5"/>
      <c r="P915" s="5"/>
      <c r="Q915" s="5"/>
      <c r="R915" s="5"/>
      <c r="S915" s="5"/>
      <c r="T915" s="5"/>
      <c r="U915" s="5"/>
      <c r="V915" s="5"/>
      <c r="W915" s="5"/>
      <c r="X915" s="5"/>
      <c r="Y915" s="5"/>
      <c r="Z915" s="5"/>
    </row>
    <row r="916" spans="1:26" ht="13.5" hidden="1" customHeight="1">
      <c r="A916" s="19" t="s">
        <v>1191</v>
      </c>
      <c r="B916" s="21" t="s">
        <v>199</v>
      </c>
      <c r="C916" s="19" t="s">
        <v>200</v>
      </c>
      <c r="D916" s="22" t="s">
        <v>151</v>
      </c>
      <c r="E916" s="22" t="s">
        <v>29</v>
      </c>
      <c r="F916" s="27" t="s">
        <v>69</v>
      </c>
      <c r="G916" s="5"/>
      <c r="H916" s="5"/>
      <c r="I916" s="5"/>
      <c r="J916" s="5"/>
      <c r="K916" s="5"/>
      <c r="L916" s="5"/>
      <c r="M916" s="5"/>
      <c r="N916" s="5"/>
      <c r="O916" s="5"/>
      <c r="P916" s="5"/>
      <c r="Q916" s="5"/>
      <c r="R916" s="5"/>
      <c r="S916" s="5"/>
      <c r="T916" s="5"/>
      <c r="U916" s="5"/>
      <c r="V916" s="5"/>
      <c r="W916" s="5"/>
      <c r="X916" s="5"/>
      <c r="Y916" s="5"/>
      <c r="Z916" s="5"/>
    </row>
    <row r="917" spans="1:26" ht="13.5" hidden="1" customHeight="1">
      <c r="A917" s="19" t="s">
        <v>25</v>
      </c>
      <c r="B917" s="21" t="s">
        <v>58</v>
      </c>
      <c r="C917" s="19" t="s">
        <v>59</v>
      </c>
      <c r="D917" s="22" t="s">
        <v>28</v>
      </c>
      <c r="E917" s="22" t="s">
        <v>29</v>
      </c>
      <c r="F917" s="27" t="s">
        <v>30</v>
      </c>
      <c r="G917" s="5"/>
      <c r="H917" s="5"/>
      <c r="I917" s="5"/>
      <c r="J917" s="5"/>
      <c r="K917" s="5"/>
      <c r="L917" s="5"/>
      <c r="M917" s="5"/>
      <c r="N917" s="5"/>
      <c r="O917" s="5"/>
      <c r="P917" s="5"/>
      <c r="Q917" s="5"/>
      <c r="R917" s="5"/>
      <c r="S917" s="5"/>
      <c r="T917" s="5"/>
      <c r="U917" s="5"/>
      <c r="V917" s="5"/>
      <c r="W917" s="5"/>
      <c r="X917" s="5"/>
      <c r="Y917" s="5"/>
      <c r="Z917" s="5"/>
    </row>
    <row r="918" spans="1:26" ht="13.5" hidden="1" customHeight="1">
      <c r="A918" s="19" t="s">
        <v>25</v>
      </c>
      <c r="B918" s="21" t="s">
        <v>1199</v>
      </c>
      <c r="C918" s="19" t="s">
        <v>1200</v>
      </c>
      <c r="D918" s="22" t="s">
        <v>28</v>
      </c>
      <c r="E918" s="22" t="s">
        <v>29</v>
      </c>
      <c r="F918" s="27" t="s">
        <v>69</v>
      </c>
      <c r="G918" s="5"/>
      <c r="H918" s="5"/>
      <c r="I918" s="5"/>
      <c r="J918" s="5"/>
      <c r="K918" s="5"/>
      <c r="L918" s="5"/>
      <c r="M918" s="5"/>
      <c r="N918" s="5"/>
      <c r="O918" s="5"/>
      <c r="P918" s="5"/>
      <c r="Q918" s="5"/>
      <c r="R918" s="5"/>
      <c r="S918" s="5"/>
      <c r="T918" s="5"/>
      <c r="U918" s="5"/>
      <c r="V918" s="5"/>
      <c r="W918" s="5"/>
      <c r="X918" s="5"/>
      <c r="Y918" s="5"/>
      <c r="Z918" s="5"/>
    </row>
    <row r="919" spans="1:26" ht="13.5" hidden="1" customHeight="1">
      <c r="A919" s="6" t="s">
        <v>1069</v>
      </c>
      <c r="B919" s="7" t="s">
        <v>1201</v>
      </c>
      <c r="C919" s="6"/>
      <c r="D919" s="20"/>
      <c r="E919" s="20"/>
      <c r="F919" s="190"/>
      <c r="G919" s="5"/>
      <c r="H919" s="5"/>
      <c r="I919" s="5"/>
      <c r="J919" s="5"/>
      <c r="K919" s="5"/>
      <c r="L919" s="5"/>
      <c r="M919" s="5"/>
      <c r="N919" s="5"/>
      <c r="O919" s="5"/>
      <c r="P919" s="5"/>
      <c r="Q919" s="5"/>
      <c r="R919" s="5"/>
      <c r="S919" s="5"/>
      <c r="T919" s="5"/>
      <c r="U919" s="5"/>
      <c r="V919" s="5"/>
      <c r="W919" s="5"/>
      <c r="X919" s="5"/>
      <c r="Y919" s="5"/>
      <c r="Z919" s="5"/>
    </row>
    <row r="920" spans="1:26" ht="13.5" hidden="1" customHeight="1">
      <c r="A920" s="6" t="s">
        <v>20</v>
      </c>
      <c r="B920" s="7" t="s">
        <v>3</v>
      </c>
      <c r="C920" s="6" t="s">
        <v>21</v>
      </c>
      <c r="D920" s="20" t="s">
        <v>22</v>
      </c>
      <c r="E920" s="20" t="s">
        <v>23</v>
      </c>
      <c r="F920" s="190" t="s">
        <v>24</v>
      </c>
      <c r="G920" s="5"/>
      <c r="H920" s="5"/>
      <c r="I920" s="5"/>
      <c r="J920" s="5"/>
      <c r="K920" s="5"/>
      <c r="L920" s="5"/>
      <c r="M920" s="5"/>
      <c r="N920" s="5"/>
      <c r="O920" s="5"/>
      <c r="P920" s="5"/>
      <c r="Q920" s="5"/>
      <c r="R920" s="5"/>
      <c r="S920" s="5"/>
      <c r="T920" s="5"/>
      <c r="U920" s="5"/>
      <c r="V920" s="5"/>
      <c r="W920" s="5"/>
      <c r="X920" s="5"/>
      <c r="Y920" s="5"/>
      <c r="Z920" s="5"/>
    </row>
    <row r="921" spans="1:26" ht="13.5" hidden="1" customHeight="1">
      <c r="A921" s="19" t="s">
        <v>857</v>
      </c>
      <c r="B921" s="21" t="s">
        <v>1202</v>
      </c>
      <c r="C921" s="19" t="s">
        <v>509</v>
      </c>
      <c r="D921" s="22" t="s">
        <v>28</v>
      </c>
      <c r="E921" s="22" t="s">
        <v>29</v>
      </c>
      <c r="F921" s="27" t="s">
        <v>69</v>
      </c>
      <c r="G921" s="5"/>
      <c r="H921" s="5"/>
      <c r="I921" s="5"/>
      <c r="J921" s="5"/>
      <c r="K921" s="5"/>
      <c r="L921" s="5"/>
      <c r="M921" s="5"/>
      <c r="N921" s="5"/>
      <c r="O921" s="5"/>
      <c r="P921" s="5"/>
      <c r="Q921" s="5"/>
      <c r="R921" s="5"/>
      <c r="S921" s="5"/>
      <c r="T921" s="5"/>
      <c r="U921" s="5"/>
      <c r="V921" s="5"/>
      <c r="W921" s="5"/>
      <c r="X921" s="5"/>
      <c r="Y921" s="5"/>
      <c r="Z921" s="5"/>
    </row>
    <row r="922" spans="1:26" ht="13.5" hidden="1" customHeight="1">
      <c r="A922" s="19" t="s">
        <v>420</v>
      </c>
      <c r="B922" s="21" t="s">
        <v>1203</v>
      </c>
      <c r="C922" s="19" t="s">
        <v>509</v>
      </c>
      <c r="D922" s="22" t="s">
        <v>28</v>
      </c>
      <c r="E922" s="22" t="s">
        <v>29</v>
      </c>
      <c r="F922" s="27" t="s">
        <v>30</v>
      </c>
      <c r="G922" s="5"/>
      <c r="H922" s="5"/>
      <c r="I922" s="5"/>
      <c r="J922" s="5"/>
      <c r="K922" s="5"/>
      <c r="L922" s="5"/>
      <c r="M922" s="5"/>
      <c r="N922" s="5"/>
      <c r="O922" s="5"/>
      <c r="P922" s="5"/>
      <c r="Q922" s="5"/>
      <c r="R922" s="5"/>
      <c r="S922" s="5"/>
      <c r="T922" s="5"/>
      <c r="U922" s="5"/>
      <c r="V922" s="5"/>
      <c r="W922" s="5"/>
      <c r="X922" s="5"/>
      <c r="Y922" s="5"/>
      <c r="Z922" s="5"/>
    </row>
    <row r="923" spans="1:26" ht="13.5" hidden="1" customHeight="1">
      <c r="A923" s="19" t="s">
        <v>80</v>
      </c>
      <c r="B923" s="21" t="s">
        <v>1204</v>
      </c>
      <c r="C923" s="19" t="s">
        <v>509</v>
      </c>
      <c r="D923" s="22" t="s">
        <v>28</v>
      </c>
      <c r="E923" s="22" t="s">
        <v>29</v>
      </c>
      <c r="F923" s="27" t="s">
        <v>69</v>
      </c>
      <c r="G923" s="5"/>
      <c r="H923" s="5"/>
      <c r="I923" s="5"/>
      <c r="J923" s="5"/>
      <c r="K923" s="5"/>
      <c r="L923" s="5"/>
      <c r="M923" s="5"/>
      <c r="N923" s="5"/>
      <c r="O923" s="5"/>
      <c r="P923" s="5"/>
      <c r="Q923" s="5"/>
      <c r="R923" s="5"/>
      <c r="S923" s="5"/>
      <c r="T923" s="5"/>
      <c r="U923" s="5"/>
      <c r="V923" s="5"/>
      <c r="W923" s="5"/>
      <c r="X923" s="5"/>
      <c r="Y923" s="5"/>
      <c r="Z923" s="5"/>
    </row>
    <row r="924" spans="1:26" ht="13.5" hidden="1" customHeight="1">
      <c r="A924" s="19" t="s">
        <v>177</v>
      </c>
      <c r="B924" s="21" t="s">
        <v>1205</v>
      </c>
      <c r="C924" s="19" t="s">
        <v>1206</v>
      </c>
      <c r="D924" s="22" t="s">
        <v>39</v>
      </c>
      <c r="E924" s="22" t="s">
        <v>29</v>
      </c>
      <c r="F924" s="27" t="s">
        <v>1207</v>
      </c>
      <c r="G924" s="5"/>
      <c r="H924" s="5"/>
      <c r="I924" s="5"/>
      <c r="J924" s="5"/>
      <c r="K924" s="5"/>
      <c r="L924" s="5"/>
      <c r="M924" s="5"/>
      <c r="N924" s="5"/>
      <c r="O924" s="5"/>
      <c r="P924" s="5"/>
      <c r="Q924" s="5"/>
      <c r="R924" s="5"/>
      <c r="S924" s="5"/>
      <c r="T924" s="5"/>
      <c r="U924" s="5"/>
      <c r="V924" s="5"/>
      <c r="W924" s="5"/>
      <c r="X924" s="5"/>
      <c r="Y924" s="5"/>
      <c r="Z924" s="5"/>
    </row>
    <row r="925" spans="1:26" ht="13.5" hidden="1" customHeight="1">
      <c r="A925" s="19" t="s">
        <v>104</v>
      </c>
      <c r="B925" s="21" t="s">
        <v>1166</v>
      </c>
      <c r="C925" s="19" t="s">
        <v>1087</v>
      </c>
      <c r="D925" s="22" t="s">
        <v>39</v>
      </c>
      <c r="E925" s="22" t="s">
        <v>29</v>
      </c>
      <c r="F925" s="27" t="s">
        <v>30</v>
      </c>
      <c r="G925" s="5"/>
      <c r="H925" s="5"/>
      <c r="I925" s="5"/>
      <c r="J925" s="5"/>
      <c r="K925" s="5"/>
      <c r="L925" s="5"/>
      <c r="M925" s="5"/>
      <c r="N925" s="5"/>
      <c r="O925" s="5"/>
      <c r="P925" s="5"/>
      <c r="Q925" s="5"/>
      <c r="R925" s="5"/>
      <c r="S925" s="5"/>
      <c r="T925" s="5"/>
      <c r="U925" s="5"/>
      <c r="V925" s="5"/>
      <c r="W925" s="5"/>
      <c r="X925" s="5"/>
      <c r="Y925" s="5"/>
      <c r="Z925" s="5"/>
    </row>
    <row r="926" spans="1:26" ht="13.5" hidden="1" customHeight="1">
      <c r="A926" s="19" t="s">
        <v>25</v>
      </c>
      <c r="B926" s="21" t="s">
        <v>1079</v>
      </c>
      <c r="C926" s="19" t="s">
        <v>88</v>
      </c>
      <c r="D926" s="22" t="s">
        <v>151</v>
      </c>
      <c r="E926" s="22" t="s">
        <v>37</v>
      </c>
      <c r="F926" s="27" t="s">
        <v>30</v>
      </c>
      <c r="G926" s="5"/>
      <c r="H926" s="5"/>
      <c r="I926" s="5"/>
      <c r="J926" s="5"/>
      <c r="K926" s="5"/>
      <c r="L926" s="5"/>
      <c r="M926" s="5"/>
      <c r="N926" s="5"/>
      <c r="O926" s="5"/>
      <c r="P926" s="5"/>
      <c r="Q926" s="5"/>
      <c r="R926" s="5"/>
      <c r="S926" s="5"/>
      <c r="T926" s="5"/>
      <c r="U926" s="5"/>
      <c r="V926" s="5"/>
      <c r="W926" s="5"/>
      <c r="X926" s="5"/>
      <c r="Y926" s="5"/>
      <c r="Z926" s="5"/>
    </row>
    <row r="927" spans="1:26" ht="13.5" hidden="1" customHeight="1">
      <c r="A927" s="19" t="s">
        <v>420</v>
      </c>
      <c r="B927" s="21" t="s">
        <v>1208</v>
      </c>
      <c r="C927" s="19" t="s">
        <v>526</v>
      </c>
      <c r="D927" s="22" t="s">
        <v>151</v>
      </c>
      <c r="E927" s="22" t="s">
        <v>37</v>
      </c>
      <c r="F927" s="27" t="s">
        <v>30</v>
      </c>
      <c r="G927" s="5"/>
      <c r="H927" s="5"/>
      <c r="I927" s="5"/>
      <c r="J927" s="5"/>
      <c r="K927" s="5"/>
      <c r="L927" s="5"/>
      <c r="M927" s="5"/>
      <c r="N927" s="5"/>
      <c r="O927" s="5"/>
      <c r="P927" s="5"/>
      <c r="Q927" s="5"/>
      <c r="R927" s="5"/>
      <c r="S927" s="5"/>
      <c r="T927" s="5"/>
      <c r="U927" s="5"/>
      <c r="V927" s="5"/>
      <c r="W927" s="5"/>
      <c r="X927" s="5"/>
      <c r="Y927" s="5"/>
      <c r="Z927" s="5"/>
    </row>
    <row r="928" spans="1:26" ht="13.5" hidden="1" customHeight="1">
      <c r="A928" s="19" t="s">
        <v>420</v>
      </c>
      <c r="B928" s="21" t="s">
        <v>525</v>
      </c>
      <c r="C928" s="19" t="s">
        <v>526</v>
      </c>
      <c r="D928" s="22" t="s">
        <v>151</v>
      </c>
      <c r="E928" s="22" t="s">
        <v>29</v>
      </c>
      <c r="F928" s="27" t="s">
        <v>30</v>
      </c>
      <c r="G928" s="5"/>
      <c r="H928" s="5"/>
      <c r="I928" s="5"/>
      <c r="J928" s="5"/>
      <c r="K928" s="5"/>
      <c r="L928" s="5"/>
      <c r="M928" s="5"/>
      <c r="N928" s="5"/>
      <c r="O928" s="5"/>
      <c r="P928" s="5"/>
      <c r="Q928" s="5"/>
      <c r="R928" s="5"/>
      <c r="S928" s="5"/>
      <c r="T928" s="5"/>
      <c r="U928" s="5"/>
      <c r="V928" s="5"/>
      <c r="W928" s="5"/>
      <c r="X928" s="5"/>
      <c r="Y928" s="5"/>
      <c r="Z928" s="5"/>
    </row>
    <row r="929" spans="1:26" ht="13.5" hidden="1" customHeight="1">
      <c r="A929" s="19" t="s">
        <v>80</v>
      </c>
      <c r="B929" s="21" t="s">
        <v>1209</v>
      </c>
      <c r="C929" s="19" t="s">
        <v>526</v>
      </c>
      <c r="D929" s="22" t="s">
        <v>151</v>
      </c>
      <c r="E929" s="22" t="s">
        <v>37</v>
      </c>
      <c r="F929" s="27" t="s">
        <v>30</v>
      </c>
      <c r="G929" s="5"/>
      <c r="H929" s="5"/>
      <c r="I929" s="5"/>
      <c r="J929" s="5"/>
      <c r="K929" s="5"/>
      <c r="L929" s="5"/>
      <c r="M929" s="5"/>
      <c r="N929" s="5"/>
      <c r="O929" s="5"/>
      <c r="P929" s="5"/>
      <c r="Q929" s="5"/>
      <c r="R929" s="5"/>
      <c r="S929" s="5"/>
      <c r="T929" s="5"/>
      <c r="U929" s="5"/>
      <c r="V929" s="5"/>
      <c r="W929" s="5"/>
      <c r="X929" s="5"/>
      <c r="Y929" s="5"/>
      <c r="Z929" s="5"/>
    </row>
    <row r="930" spans="1:26" ht="13.5" hidden="1" customHeight="1">
      <c r="A930" s="19" t="s">
        <v>857</v>
      </c>
      <c r="B930" s="21" t="s">
        <v>1210</v>
      </c>
      <c r="C930" s="19" t="s">
        <v>509</v>
      </c>
      <c r="D930" s="22" t="s">
        <v>151</v>
      </c>
      <c r="E930" s="22" t="s">
        <v>1140</v>
      </c>
      <c r="F930" s="27" t="s">
        <v>69</v>
      </c>
      <c r="G930" s="5"/>
      <c r="H930" s="5"/>
      <c r="I930" s="5"/>
      <c r="J930" s="5"/>
      <c r="K930" s="5"/>
      <c r="L930" s="5"/>
      <c r="M930" s="5"/>
      <c r="N930" s="5"/>
      <c r="O930" s="5"/>
      <c r="P930" s="5"/>
      <c r="Q930" s="5"/>
      <c r="R930" s="5"/>
      <c r="S930" s="5"/>
      <c r="T930" s="5"/>
      <c r="U930" s="5"/>
      <c r="V930" s="5"/>
      <c r="W930" s="5"/>
      <c r="X930" s="5"/>
      <c r="Y930" s="5"/>
      <c r="Z930" s="5"/>
    </row>
    <row r="931" spans="1:26" ht="13.5" hidden="1" customHeight="1">
      <c r="A931" s="6" t="s">
        <v>1069</v>
      </c>
      <c r="B931" s="7" t="s">
        <v>1211</v>
      </c>
      <c r="C931" s="6"/>
      <c r="D931" s="20"/>
      <c r="E931" s="20"/>
      <c r="F931" s="190"/>
      <c r="G931" s="5"/>
      <c r="H931" s="5"/>
      <c r="I931" s="5"/>
      <c r="J931" s="5"/>
      <c r="K931" s="5"/>
      <c r="L931" s="5"/>
      <c r="M931" s="5"/>
      <c r="N931" s="5"/>
      <c r="O931" s="5"/>
      <c r="P931" s="5"/>
      <c r="Q931" s="5"/>
      <c r="R931" s="5"/>
      <c r="S931" s="5"/>
      <c r="T931" s="5"/>
      <c r="U931" s="5"/>
      <c r="V931" s="5"/>
      <c r="W931" s="5"/>
      <c r="X931" s="5"/>
      <c r="Y931" s="5"/>
      <c r="Z931" s="5"/>
    </row>
    <row r="932" spans="1:26" ht="13.5" hidden="1" customHeight="1">
      <c r="A932" s="6" t="s">
        <v>20</v>
      </c>
      <c r="B932" s="7" t="s">
        <v>3</v>
      </c>
      <c r="C932" s="6" t="s">
        <v>21</v>
      </c>
      <c r="D932" s="20" t="s">
        <v>22</v>
      </c>
      <c r="E932" s="20" t="s">
        <v>23</v>
      </c>
      <c r="F932" s="190" t="s">
        <v>24</v>
      </c>
      <c r="G932" s="5"/>
      <c r="H932" s="5"/>
      <c r="I932" s="5"/>
      <c r="J932" s="5"/>
      <c r="K932" s="5"/>
      <c r="L932" s="5"/>
      <c r="M932" s="5"/>
      <c r="N932" s="5"/>
      <c r="O932" s="5"/>
      <c r="P932" s="5"/>
      <c r="Q932" s="5"/>
      <c r="R932" s="5"/>
      <c r="S932" s="5"/>
      <c r="T932" s="5"/>
      <c r="U932" s="5"/>
      <c r="V932" s="5"/>
      <c r="W932" s="5"/>
      <c r="X932" s="5"/>
      <c r="Y932" s="5"/>
      <c r="Z932" s="5"/>
    </row>
    <row r="933" spans="1:26" ht="13.5" hidden="1" customHeight="1">
      <c r="A933" s="19" t="s">
        <v>25</v>
      </c>
      <c r="B933" s="21" t="s">
        <v>1079</v>
      </c>
      <c r="C933" s="19" t="s">
        <v>88</v>
      </c>
      <c r="D933" s="22" t="s">
        <v>151</v>
      </c>
      <c r="E933" s="22" t="s">
        <v>37</v>
      </c>
      <c r="F933" s="27" t="s">
        <v>30</v>
      </c>
      <c r="G933" s="5"/>
      <c r="H933" s="5"/>
      <c r="I933" s="5"/>
      <c r="J933" s="5"/>
      <c r="K933" s="5"/>
      <c r="L933" s="5"/>
      <c r="M933" s="5"/>
      <c r="N933" s="5"/>
      <c r="O933" s="5"/>
      <c r="P933" s="5"/>
      <c r="Q933" s="5"/>
      <c r="R933" s="5"/>
      <c r="S933" s="5"/>
      <c r="T933" s="5"/>
      <c r="U933" s="5"/>
      <c r="V933" s="5"/>
      <c r="W933" s="5"/>
      <c r="X933" s="5"/>
      <c r="Y933" s="5"/>
      <c r="Z933" s="5"/>
    </row>
    <row r="934" spans="1:26" ht="13.5" hidden="1" customHeight="1">
      <c r="A934" s="19" t="s">
        <v>104</v>
      </c>
      <c r="B934" s="21" t="s">
        <v>1166</v>
      </c>
      <c r="C934" s="19" t="s">
        <v>1087</v>
      </c>
      <c r="D934" s="22" t="s">
        <v>151</v>
      </c>
      <c r="E934" s="22" t="s">
        <v>29</v>
      </c>
      <c r="F934" s="27" t="s">
        <v>30</v>
      </c>
      <c r="G934" s="5"/>
      <c r="H934" s="5"/>
      <c r="I934" s="5"/>
      <c r="J934" s="5"/>
      <c r="K934" s="5"/>
      <c r="L934" s="5"/>
      <c r="M934" s="5"/>
      <c r="N934" s="5"/>
      <c r="O934" s="5"/>
      <c r="P934" s="5"/>
      <c r="Q934" s="5"/>
      <c r="R934" s="5"/>
      <c r="S934" s="5"/>
      <c r="T934" s="5"/>
      <c r="U934" s="5"/>
      <c r="V934" s="5"/>
      <c r="W934" s="5"/>
      <c r="X934" s="5"/>
      <c r="Y934" s="5"/>
      <c r="Z934" s="5"/>
    </row>
    <row r="935" spans="1:26" ht="13.5" hidden="1" customHeight="1">
      <c r="A935" s="19" t="s">
        <v>35</v>
      </c>
      <c r="B935" s="21" t="s">
        <v>1132</v>
      </c>
      <c r="C935" s="19" t="s">
        <v>67</v>
      </c>
      <c r="D935" s="22" t="s">
        <v>151</v>
      </c>
      <c r="E935" s="22" t="s">
        <v>29</v>
      </c>
      <c r="F935" s="27" t="s">
        <v>69</v>
      </c>
      <c r="G935" s="5"/>
      <c r="H935" s="5"/>
      <c r="I935" s="5"/>
      <c r="J935" s="5"/>
      <c r="K935" s="5"/>
      <c r="L935" s="5"/>
      <c r="M935" s="5"/>
      <c r="N935" s="5"/>
      <c r="O935" s="5"/>
      <c r="P935" s="5"/>
      <c r="Q935" s="5"/>
      <c r="R935" s="5"/>
      <c r="S935" s="5"/>
      <c r="T935" s="5"/>
      <c r="U935" s="5"/>
      <c r="V935" s="5"/>
      <c r="W935" s="5"/>
      <c r="X935" s="5"/>
      <c r="Y935" s="5"/>
      <c r="Z935" s="5"/>
    </row>
    <row r="936" spans="1:26" ht="13.5" hidden="1" customHeight="1">
      <c r="A936" s="19" t="s">
        <v>177</v>
      </c>
      <c r="B936" s="21" t="s">
        <v>1212</v>
      </c>
      <c r="C936" s="19"/>
      <c r="D936" s="22" t="s">
        <v>151</v>
      </c>
      <c r="E936" s="22" t="s">
        <v>1140</v>
      </c>
      <c r="F936" s="27" t="s">
        <v>69</v>
      </c>
      <c r="G936" s="5"/>
      <c r="H936" s="5"/>
      <c r="I936" s="5"/>
      <c r="J936" s="5"/>
      <c r="K936" s="5"/>
      <c r="L936" s="5"/>
      <c r="M936" s="5"/>
      <c r="N936" s="5"/>
      <c r="O936" s="5"/>
      <c r="P936" s="5"/>
      <c r="Q936" s="5"/>
      <c r="R936" s="5"/>
      <c r="S936" s="5"/>
      <c r="T936" s="5"/>
      <c r="U936" s="5"/>
      <c r="V936" s="5"/>
      <c r="W936" s="5"/>
      <c r="X936" s="5"/>
      <c r="Y936" s="5"/>
      <c r="Z936" s="5"/>
    </row>
    <row r="937" spans="1:26" ht="13.5" hidden="1" customHeight="1">
      <c r="A937" s="19" t="s">
        <v>35</v>
      </c>
      <c r="B937" s="21" t="s">
        <v>1213</v>
      </c>
      <c r="C937" s="19" t="s">
        <v>1134</v>
      </c>
      <c r="D937" s="22" t="s">
        <v>151</v>
      </c>
      <c r="E937" s="22" t="s">
        <v>40</v>
      </c>
      <c r="F937" s="27" t="s">
        <v>30</v>
      </c>
      <c r="G937" s="5"/>
      <c r="H937" s="5"/>
      <c r="I937" s="5"/>
      <c r="J937" s="5"/>
      <c r="K937" s="5"/>
      <c r="L937" s="5"/>
      <c r="M937" s="5"/>
      <c r="N937" s="5"/>
      <c r="O937" s="5"/>
      <c r="P937" s="5"/>
      <c r="Q937" s="5"/>
      <c r="R937" s="5"/>
      <c r="S937" s="5"/>
      <c r="T937" s="5"/>
      <c r="U937" s="5"/>
      <c r="V937" s="5"/>
      <c r="W937" s="5"/>
      <c r="X937" s="5"/>
      <c r="Y937" s="5"/>
      <c r="Z937" s="5"/>
    </row>
    <row r="938" spans="1:26" ht="13.5" hidden="1" customHeight="1">
      <c r="A938" s="19" t="s">
        <v>35</v>
      </c>
      <c r="B938" s="21" t="s">
        <v>1214</v>
      </c>
      <c r="C938" s="19" t="s">
        <v>79</v>
      </c>
      <c r="D938" s="22" t="s">
        <v>151</v>
      </c>
      <c r="E938" s="22" t="s">
        <v>37</v>
      </c>
      <c r="F938" s="27" t="s">
        <v>30</v>
      </c>
      <c r="G938" s="5"/>
      <c r="H938" s="5"/>
      <c r="I938" s="5"/>
      <c r="J938" s="5"/>
      <c r="K938" s="5"/>
      <c r="L938" s="5"/>
      <c r="M938" s="5"/>
      <c r="N938" s="5"/>
      <c r="O938" s="5"/>
      <c r="P938" s="5"/>
      <c r="Q938" s="5"/>
      <c r="R938" s="5"/>
      <c r="S938" s="5"/>
      <c r="T938" s="5"/>
      <c r="U938" s="5"/>
      <c r="V938" s="5"/>
      <c r="W938" s="5"/>
      <c r="X938" s="5"/>
      <c r="Y938" s="5"/>
      <c r="Z938" s="5"/>
    </row>
    <row r="939" spans="1:26" ht="13.5" hidden="1" customHeight="1">
      <c r="A939" s="19"/>
      <c r="B939" s="21"/>
      <c r="C939" s="19"/>
      <c r="D939" s="22"/>
      <c r="E939" s="22"/>
      <c r="F939" s="27"/>
      <c r="G939" s="5"/>
      <c r="H939" s="5"/>
      <c r="I939" s="5"/>
      <c r="J939" s="5"/>
      <c r="K939" s="5"/>
      <c r="L939" s="5"/>
      <c r="M939" s="5"/>
      <c r="N939" s="5"/>
      <c r="O939" s="5"/>
      <c r="P939" s="5"/>
      <c r="Q939" s="5"/>
      <c r="R939" s="5"/>
      <c r="S939" s="5"/>
      <c r="T939" s="5"/>
      <c r="U939" s="5"/>
      <c r="V939" s="5"/>
      <c r="W939" s="5"/>
      <c r="X939" s="5"/>
      <c r="Y939" s="5"/>
      <c r="Z939" s="5"/>
    </row>
    <row r="940" spans="1:26" ht="13.5" hidden="1" customHeight="1">
      <c r="A940" s="6" t="s">
        <v>1069</v>
      </c>
      <c r="B940" s="7" t="s">
        <v>1215</v>
      </c>
      <c r="C940" s="6"/>
      <c r="D940" s="20"/>
      <c r="E940" s="20"/>
      <c r="F940" s="190"/>
      <c r="G940" s="5"/>
      <c r="H940" s="5"/>
      <c r="I940" s="5"/>
      <c r="J940" s="5"/>
      <c r="K940" s="5"/>
      <c r="L940" s="5"/>
      <c r="M940" s="5"/>
      <c r="N940" s="5"/>
      <c r="O940" s="5"/>
      <c r="P940" s="5"/>
      <c r="Q940" s="5"/>
      <c r="R940" s="5"/>
      <c r="S940" s="5"/>
      <c r="T940" s="5"/>
      <c r="U940" s="5"/>
      <c r="V940" s="5"/>
      <c r="W940" s="5"/>
      <c r="X940" s="5"/>
      <c r="Y940" s="5"/>
      <c r="Z940" s="5"/>
    </row>
    <row r="941" spans="1:26" ht="13.5" hidden="1" customHeight="1">
      <c r="A941" s="6" t="s">
        <v>20</v>
      </c>
      <c r="B941" s="7" t="s">
        <v>3</v>
      </c>
      <c r="C941" s="6" t="s">
        <v>21</v>
      </c>
      <c r="D941" s="20" t="s">
        <v>22</v>
      </c>
      <c r="E941" s="20" t="s">
        <v>23</v>
      </c>
      <c r="F941" s="190" t="s">
        <v>24</v>
      </c>
      <c r="G941" s="5"/>
      <c r="H941" s="5"/>
      <c r="I941" s="5"/>
      <c r="J941" s="5"/>
      <c r="K941" s="5"/>
      <c r="L941" s="5"/>
      <c r="M941" s="5"/>
      <c r="N941" s="5"/>
      <c r="O941" s="5"/>
      <c r="P941" s="5"/>
      <c r="Q941" s="5"/>
      <c r="R941" s="5"/>
      <c r="S941" s="5"/>
      <c r="T941" s="5"/>
      <c r="U941" s="5"/>
      <c r="V941" s="5"/>
      <c r="W941" s="5"/>
      <c r="X941" s="5"/>
      <c r="Y941" s="5"/>
      <c r="Z941" s="5"/>
    </row>
    <row r="942" spans="1:26" ht="13.5" hidden="1" customHeight="1">
      <c r="A942" s="19" t="s">
        <v>25</v>
      </c>
      <c r="B942" s="21" t="s">
        <v>1079</v>
      </c>
      <c r="C942" s="19" t="s">
        <v>88</v>
      </c>
      <c r="D942" s="22" t="s">
        <v>151</v>
      </c>
      <c r="E942" s="22" t="s">
        <v>37</v>
      </c>
      <c r="F942" s="27" t="s">
        <v>30</v>
      </c>
      <c r="G942" s="5"/>
      <c r="H942" s="5"/>
      <c r="I942" s="5"/>
      <c r="J942" s="5"/>
      <c r="K942" s="5"/>
      <c r="L942" s="5"/>
      <c r="M942" s="5"/>
      <c r="N942" s="5"/>
      <c r="O942" s="5"/>
      <c r="P942" s="5"/>
      <c r="Q942" s="5"/>
      <c r="R942" s="5"/>
      <c r="S942" s="5"/>
      <c r="T942" s="5"/>
      <c r="U942" s="5"/>
      <c r="V942" s="5"/>
      <c r="W942" s="5"/>
      <c r="X942" s="5"/>
      <c r="Y942" s="5"/>
      <c r="Z942" s="5"/>
    </row>
    <row r="943" spans="1:26" ht="13.5" hidden="1" customHeight="1">
      <c r="A943" s="19" t="s">
        <v>25</v>
      </c>
      <c r="B943" s="21" t="s">
        <v>1199</v>
      </c>
      <c r="C943" s="19" t="s">
        <v>1200</v>
      </c>
      <c r="D943" s="22" t="s">
        <v>151</v>
      </c>
      <c r="E943" s="22" t="s">
        <v>29</v>
      </c>
      <c r="F943" s="27" t="s">
        <v>69</v>
      </c>
      <c r="G943" s="5"/>
      <c r="H943" s="5"/>
      <c r="I943" s="5"/>
      <c r="J943" s="5"/>
      <c r="K943" s="5"/>
      <c r="L943" s="5"/>
      <c r="M943" s="5"/>
      <c r="N943" s="5"/>
      <c r="O943" s="5"/>
      <c r="P943" s="5"/>
      <c r="Q943" s="5"/>
      <c r="R943" s="5"/>
      <c r="S943" s="5"/>
      <c r="T943" s="5"/>
      <c r="U943" s="5"/>
      <c r="V943" s="5"/>
      <c r="W943" s="5"/>
      <c r="X943" s="5"/>
      <c r="Y943" s="5"/>
      <c r="Z943" s="5"/>
    </row>
    <row r="944" spans="1:26" ht="13.5" hidden="1" customHeight="1">
      <c r="A944" s="19" t="s">
        <v>177</v>
      </c>
      <c r="B944" s="21" t="s">
        <v>60</v>
      </c>
      <c r="C944" s="19" t="s">
        <v>1216</v>
      </c>
      <c r="D944" s="22" t="s">
        <v>151</v>
      </c>
      <c r="E944" s="22" t="s">
        <v>29</v>
      </c>
      <c r="F944" s="27" t="s">
        <v>30</v>
      </c>
      <c r="G944" s="5"/>
      <c r="H944" s="5"/>
      <c r="I944" s="5"/>
      <c r="J944" s="5"/>
      <c r="K944" s="5"/>
      <c r="L944" s="5"/>
      <c r="M944" s="5"/>
      <c r="N944" s="5"/>
      <c r="O944" s="5"/>
      <c r="P944" s="5"/>
      <c r="Q944" s="5"/>
      <c r="R944" s="5"/>
      <c r="S944" s="5"/>
      <c r="T944" s="5"/>
      <c r="U944" s="5"/>
      <c r="V944" s="5"/>
      <c r="W944" s="5"/>
      <c r="X944" s="5"/>
      <c r="Y944" s="5"/>
      <c r="Z944" s="5"/>
    </row>
    <row r="945" spans="1:26" ht="13.5" hidden="1" customHeight="1">
      <c r="A945" s="19" t="s">
        <v>420</v>
      </c>
      <c r="B945" s="21" t="s">
        <v>103</v>
      </c>
      <c r="C945" s="19" t="s">
        <v>110</v>
      </c>
      <c r="D945" s="22" t="s">
        <v>151</v>
      </c>
      <c r="E945" s="22" t="s">
        <v>29</v>
      </c>
      <c r="F945" s="27" t="s">
        <v>30</v>
      </c>
      <c r="G945" s="5"/>
      <c r="H945" s="5"/>
      <c r="I945" s="5"/>
      <c r="J945" s="5"/>
      <c r="K945" s="5"/>
      <c r="L945" s="5"/>
      <c r="M945" s="5"/>
      <c r="N945" s="5"/>
      <c r="O945" s="5"/>
      <c r="P945" s="5"/>
      <c r="Q945" s="5"/>
      <c r="R945" s="5"/>
      <c r="S945" s="5"/>
      <c r="T945" s="5"/>
      <c r="U945" s="5"/>
      <c r="V945" s="5"/>
      <c r="W945" s="5"/>
      <c r="X945" s="5"/>
      <c r="Y945" s="5"/>
      <c r="Z945" s="5"/>
    </row>
    <row r="946" spans="1:26" ht="13.5" hidden="1" customHeight="1">
      <c r="A946" s="19" t="s">
        <v>177</v>
      </c>
      <c r="B946" s="21" t="s">
        <v>1205</v>
      </c>
      <c r="C946" s="19" t="s">
        <v>1206</v>
      </c>
      <c r="D946" s="22" t="s">
        <v>151</v>
      </c>
      <c r="E946" s="22" t="s">
        <v>29</v>
      </c>
      <c r="F946" s="27" t="s">
        <v>1207</v>
      </c>
      <c r="G946" s="5"/>
      <c r="H946" s="5"/>
      <c r="I946" s="5"/>
      <c r="J946" s="5"/>
      <c r="K946" s="5"/>
      <c r="L946" s="5"/>
      <c r="M946" s="5"/>
      <c r="N946" s="5"/>
      <c r="O946" s="5"/>
      <c r="P946" s="5"/>
      <c r="Q946" s="5"/>
      <c r="R946" s="5"/>
      <c r="S946" s="5"/>
      <c r="T946" s="5"/>
      <c r="U946" s="5"/>
      <c r="V946" s="5"/>
      <c r="W946" s="5"/>
      <c r="X946" s="5"/>
      <c r="Y946" s="5"/>
      <c r="Z946" s="5"/>
    </row>
    <row r="947" spans="1:26" ht="13.5" hidden="1" customHeight="1">
      <c r="A947" s="19" t="s">
        <v>420</v>
      </c>
      <c r="B947" s="21" t="s">
        <v>121</v>
      </c>
      <c r="C947" s="19" t="s">
        <v>59</v>
      </c>
      <c r="D947" s="22" t="s">
        <v>151</v>
      </c>
      <c r="E947" s="22" t="s">
        <v>29</v>
      </c>
      <c r="F947" s="27" t="s">
        <v>30</v>
      </c>
      <c r="G947" s="5"/>
      <c r="H947" s="5"/>
      <c r="I947" s="5"/>
      <c r="J947" s="5"/>
      <c r="K947" s="5"/>
      <c r="L947" s="5"/>
      <c r="M947" s="5"/>
      <c r="N947" s="5"/>
      <c r="O947" s="5"/>
      <c r="P947" s="5"/>
      <c r="Q947" s="5"/>
      <c r="R947" s="5"/>
      <c r="S947" s="5"/>
      <c r="T947" s="5"/>
      <c r="U947" s="5"/>
      <c r="V947" s="5"/>
      <c r="W947" s="5"/>
      <c r="X947" s="5"/>
      <c r="Y947" s="5"/>
      <c r="Z947" s="5"/>
    </row>
    <row r="948" spans="1:26" ht="13.5" hidden="1" customHeight="1">
      <c r="A948" s="19" t="s">
        <v>80</v>
      </c>
      <c r="B948" s="21" t="s">
        <v>1217</v>
      </c>
      <c r="C948" s="19" t="s">
        <v>27</v>
      </c>
      <c r="D948" s="22" t="s">
        <v>151</v>
      </c>
      <c r="E948" s="22" t="s">
        <v>29</v>
      </c>
      <c r="F948" s="27" t="s">
        <v>30</v>
      </c>
      <c r="G948" s="5"/>
      <c r="H948" s="5"/>
      <c r="I948" s="5"/>
      <c r="J948" s="5"/>
      <c r="K948" s="5"/>
      <c r="L948" s="5"/>
      <c r="M948" s="5"/>
      <c r="N948" s="5"/>
      <c r="O948" s="5"/>
      <c r="P948" s="5"/>
      <c r="Q948" s="5"/>
      <c r="R948" s="5"/>
      <c r="S948" s="5"/>
      <c r="T948" s="5"/>
      <c r="U948" s="5"/>
      <c r="V948" s="5"/>
      <c r="W948" s="5"/>
      <c r="X948" s="5"/>
      <c r="Y948" s="5"/>
      <c r="Z948" s="5"/>
    </row>
    <row r="949" spans="1:26" ht="13.5" hidden="1" customHeight="1">
      <c r="A949" s="6" t="s">
        <v>1069</v>
      </c>
      <c r="B949" s="7" t="s">
        <v>1218</v>
      </c>
      <c r="C949" s="6"/>
      <c r="D949" s="20"/>
      <c r="E949" s="20"/>
      <c r="F949" s="190"/>
      <c r="G949" s="5"/>
      <c r="H949" s="5"/>
      <c r="I949" s="5"/>
      <c r="J949" s="5"/>
      <c r="K949" s="5"/>
      <c r="L949" s="5"/>
      <c r="M949" s="5"/>
      <c r="N949" s="5"/>
      <c r="O949" s="5"/>
      <c r="P949" s="5"/>
      <c r="Q949" s="5"/>
      <c r="R949" s="5"/>
      <c r="S949" s="5"/>
      <c r="T949" s="5"/>
      <c r="U949" s="5"/>
      <c r="V949" s="5"/>
      <c r="W949" s="5"/>
      <c r="X949" s="5"/>
      <c r="Y949" s="5"/>
      <c r="Z949" s="5"/>
    </row>
    <row r="950" spans="1:26" ht="13.5" hidden="1" customHeight="1">
      <c r="A950" s="6" t="s">
        <v>20</v>
      </c>
      <c r="B950" s="7" t="s">
        <v>3</v>
      </c>
      <c r="C950" s="6" t="s">
        <v>21</v>
      </c>
      <c r="D950" s="20" t="s">
        <v>22</v>
      </c>
      <c r="E950" s="20" t="s">
        <v>23</v>
      </c>
      <c r="F950" s="190" t="s">
        <v>24</v>
      </c>
      <c r="G950" s="5"/>
      <c r="H950" s="5"/>
      <c r="I950" s="5"/>
      <c r="J950" s="5"/>
      <c r="K950" s="5"/>
      <c r="L950" s="5"/>
      <c r="M950" s="5"/>
      <c r="N950" s="5"/>
      <c r="O950" s="5"/>
      <c r="P950" s="5"/>
      <c r="Q950" s="5"/>
      <c r="R950" s="5"/>
      <c r="S950" s="5"/>
      <c r="T950" s="5"/>
      <c r="U950" s="5"/>
      <c r="V950" s="5"/>
      <c r="W950" s="5"/>
      <c r="X950" s="5"/>
      <c r="Y950" s="5"/>
      <c r="Z950" s="5"/>
    </row>
    <row r="951" spans="1:26" ht="13.5" hidden="1" customHeight="1">
      <c r="A951" s="19" t="s">
        <v>177</v>
      </c>
      <c r="B951" s="21" t="s">
        <v>87</v>
      </c>
      <c r="C951" s="19" t="s">
        <v>88</v>
      </c>
      <c r="D951" s="22" t="s">
        <v>151</v>
      </c>
      <c r="E951" s="22" t="s">
        <v>29</v>
      </c>
      <c r="F951" s="27" t="s">
        <v>30</v>
      </c>
      <c r="G951" s="5"/>
      <c r="H951" s="5"/>
      <c r="I951" s="5"/>
      <c r="J951" s="5"/>
      <c r="K951" s="5"/>
      <c r="L951" s="5"/>
      <c r="M951" s="5"/>
      <c r="N951" s="5"/>
      <c r="O951" s="5"/>
      <c r="P951" s="5"/>
      <c r="Q951" s="5"/>
      <c r="R951" s="5"/>
      <c r="S951" s="5"/>
      <c r="T951" s="5"/>
      <c r="U951" s="5"/>
      <c r="V951" s="5"/>
      <c r="W951" s="5"/>
      <c r="X951" s="5"/>
      <c r="Y951" s="5"/>
      <c r="Z951" s="5"/>
    </row>
    <row r="952" spans="1:26" ht="12.75" hidden="1" customHeight="1">
      <c r="A952" s="19" t="s">
        <v>80</v>
      </c>
      <c r="B952" s="21" t="s">
        <v>1219</v>
      </c>
      <c r="C952" s="19" t="s">
        <v>88</v>
      </c>
      <c r="D952" s="22" t="s">
        <v>151</v>
      </c>
      <c r="E952" s="22" t="s">
        <v>40</v>
      </c>
      <c r="F952" s="27" t="s">
        <v>30</v>
      </c>
      <c r="G952" s="5"/>
      <c r="H952" s="5"/>
      <c r="I952" s="5"/>
      <c r="J952" s="5"/>
      <c r="K952" s="5"/>
      <c r="L952" s="5"/>
      <c r="M952" s="5"/>
      <c r="N952" s="5"/>
      <c r="O952" s="5"/>
      <c r="P952" s="5"/>
      <c r="Q952" s="5"/>
      <c r="R952" s="5"/>
      <c r="S952" s="5"/>
      <c r="T952" s="5"/>
      <c r="U952" s="5"/>
      <c r="V952" s="5"/>
      <c r="W952" s="5"/>
      <c r="X952" s="5"/>
      <c r="Y952" s="5"/>
      <c r="Z952" s="5"/>
    </row>
    <row r="953" spans="1:26" ht="12.75" hidden="1" customHeight="1">
      <c r="A953" s="19" t="s">
        <v>177</v>
      </c>
      <c r="B953" s="21" t="s">
        <v>89</v>
      </c>
      <c r="C953" s="19" t="s">
        <v>88</v>
      </c>
      <c r="D953" s="22" t="s">
        <v>151</v>
      </c>
      <c r="E953" s="22" t="s">
        <v>29</v>
      </c>
      <c r="F953" s="27" t="s">
        <v>30</v>
      </c>
      <c r="G953" s="5"/>
      <c r="H953" s="5"/>
      <c r="I953" s="5"/>
      <c r="J953" s="5"/>
      <c r="K953" s="5"/>
      <c r="L953" s="5"/>
      <c r="M953" s="5"/>
      <c r="N953" s="5"/>
      <c r="O953" s="5"/>
      <c r="P953" s="5"/>
      <c r="Q953" s="5"/>
      <c r="R953" s="5"/>
      <c r="S953" s="5"/>
      <c r="T953" s="5"/>
      <c r="U953" s="5"/>
      <c r="V953" s="5"/>
      <c r="W953" s="5"/>
      <c r="X953" s="5"/>
      <c r="Y953" s="5"/>
      <c r="Z953" s="5"/>
    </row>
    <row r="954" spans="1:26" ht="12.75" hidden="1" customHeight="1">
      <c r="A954" s="19" t="s">
        <v>177</v>
      </c>
      <c r="B954" s="21" t="s">
        <v>1220</v>
      </c>
      <c r="C954" s="19" t="s">
        <v>88</v>
      </c>
      <c r="D954" s="22" t="s">
        <v>151</v>
      </c>
      <c r="E954" s="22" t="s">
        <v>29</v>
      </c>
      <c r="F954" s="27" t="s">
        <v>30</v>
      </c>
      <c r="G954" s="5"/>
      <c r="H954" s="5"/>
      <c r="I954" s="5"/>
      <c r="J954" s="5"/>
      <c r="K954" s="5"/>
      <c r="L954" s="5"/>
      <c r="M954" s="5"/>
      <c r="N954" s="5"/>
      <c r="O954" s="5"/>
      <c r="P954" s="5"/>
      <c r="Q954" s="5"/>
      <c r="R954" s="5"/>
      <c r="S954" s="5"/>
      <c r="T954" s="5"/>
      <c r="U954" s="5"/>
      <c r="V954" s="5"/>
      <c r="W954" s="5"/>
      <c r="X954" s="5"/>
      <c r="Y954" s="5"/>
      <c r="Z954" s="5"/>
    </row>
    <row r="955" spans="1:26" ht="12.75" hidden="1" customHeight="1">
      <c r="A955" s="19" t="s">
        <v>177</v>
      </c>
      <c r="B955" s="21" t="s">
        <v>94</v>
      </c>
      <c r="C955" s="19" t="s">
        <v>88</v>
      </c>
      <c r="D955" s="22" t="s">
        <v>151</v>
      </c>
      <c r="E955" s="22" t="s">
        <v>37</v>
      </c>
      <c r="F955" s="27" t="s">
        <v>30</v>
      </c>
      <c r="G955" s="5"/>
      <c r="H955" s="5"/>
      <c r="I955" s="5"/>
      <c r="J955" s="5"/>
      <c r="K955" s="5"/>
      <c r="L955" s="5"/>
      <c r="M955" s="5"/>
      <c r="N955" s="5"/>
      <c r="O955" s="5"/>
      <c r="P955" s="5"/>
      <c r="Q955" s="5"/>
      <c r="R955" s="5"/>
      <c r="S955" s="5"/>
      <c r="T955" s="5"/>
      <c r="U955" s="5"/>
      <c r="V955" s="5"/>
      <c r="W955" s="5"/>
      <c r="X955" s="5"/>
      <c r="Y955" s="5"/>
      <c r="Z955" s="5"/>
    </row>
    <row r="956" spans="1:26" ht="12.75" hidden="1" customHeight="1">
      <c r="A956" s="19" t="s">
        <v>177</v>
      </c>
      <c r="B956" s="21" t="s">
        <v>1221</v>
      </c>
      <c r="C956" s="19" t="s">
        <v>88</v>
      </c>
      <c r="D956" s="22" t="s">
        <v>151</v>
      </c>
      <c r="E956" s="22" t="s">
        <v>29</v>
      </c>
      <c r="F956" s="27" t="s">
        <v>69</v>
      </c>
      <c r="G956" s="5"/>
      <c r="H956" s="5"/>
      <c r="I956" s="5"/>
      <c r="J956" s="5"/>
      <c r="K956" s="5"/>
      <c r="L956" s="5"/>
      <c r="M956" s="5"/>
      <c r="N956" s="5"/>
      <c r="O956" s="5"/>
      <c r="P956" s="5"/>
      <c r="Q956" s="5"/>
      <c r="R956" s="5"/>
      <c r="S956" s="5"/>
      <c r="T956" s="5"/>
      <c r="U956" s="5"/>
      <c r="V956" s="5"/>
      <c r="W956" s="5"/>
      <c r="X956" s="5"/>
      <c r="Y956" s="5"/>
      <c r="Z956" s="5"/>
    </row>
    <row r="957" spans="1:26" ht="12.75" hidden="1" customHeight="1">
      <c r="A957" s="19" t="s">
        <v>177</v>
      </c>
      <c r="B957" s="21" t="s">
        <v>1222</v>
      </c>
      <c r="C957" s="19" t="s">
        <v>88</v>
      </c>
      <c r="D957" s="22" t="s">
        <v>151</v>
      </c>
      <c r="E957" s="22" t="s">
        <v>37</v>
      </c>
      <c r="F957" s="27" t="s">
        <v>30</v>
      </c>
      <c r="G957" s="5"/>
      <c r="H957" s="5"/>
      <c r="I957" s="5"/>
      <c r="J957" s="5"/>
      <c r="K957" s="5"/>
      <c r="L957" s="5"/>
      <c r="M957" s="5"/>
      <c r="N957" s="5"/>
      <c r="O957" s="5"/>
      <c r="P957" s="5"/>
      <c r="Q957" s="5"/>
      <c r="R957" s="5"/>
      <c r="S957" s="5"/>
      <c r="T957" s="5"/>
      <c r="U957" s="5"/>
      <c r="V957" s="5"/>
      <c r="W957" s="5"/>
      <c r="X957" s="5"/>
      <c r="Y957" s="5"/>
      <c r="Z957" s="5"/>
    </row>
    <row r="958" spans="1:26" ht="12.75" hidden="1" customHeight="1">
      <c r="A958" s="19" t="s">
        <v>80</v>
      </c>
      <c r="B958" s="21" t="s">
        <v>1223</v>
      </c>
      <c r="C958" s="19" t="s">
        <v>88</v>
      </c>
      <c r="D958" s="22" t="s">
        <v>151</v>
      </c>
      <c r="E958" s="22" t="s">
        <v>37</v>
      </c>
      <c r="F958" s="27" t="s">
        <v>30</v>
      </c>
      <c r="G958" s="5"/>
      <c r="H958" s="5"/>
      <c r="I958" s="5"/>
      <c r="J958" s="5"/>
      <c r="K958" s="5"/>
      <c r="L958" s="5"/>
      <c r="M958" s="5"/>
      <c r="N958" s="5"/>
      <c r="O958" s="5"/>
      <c r="P958" s="5"/>
      <c r="Q958" s="5"/>
      <c r="R958" s="5"/>
      <c r="S958" s="5"/>
      <c r="T958" s="5"/>
      <c r="U958" s="5"/>
      <c r="V958" s="5"/>
      <c r="W958" s="5"/>
      <c r="X958" s="5"/>
      <c r="Y958" s="5"/>
      <c r="Z958" s="5"/>
    </row>
    <row r="959" spans="1:26" ht="12.75" hidden="1" customHeight="1">
      <c r="A959" s="19" t="s">
        <v>104</v>
      </c>
      <c r="B959" s="21" t="s">
        <v>93</v>
      </c>
      <c r="C959" s="19" t="s">
        <v>88</v>
      </c>
      <c r="D959" s="22" t="s">
        <v>151</v>
      </c>
      <c r="E959" s="22" t="s">
        <v>40</v>
      </c>
      <c r="F959" s="27" t="s">
        <v>30</v>
      </c>
      <c r="G959" s="5"/>
      <c r="H959" s="5"/>
      <c r="I959" s="5"/>
      <c r="J959" s="5"/>
      <c r="K959" s="5"/>
      <c r="L959" s="5"/>
      <c r="M959" s="5"/>
      <c r="N959" s="5"/>
      <c r="O959" s="5"/>
      <c r="P959" s="5"/>
      <c r="Q959" s="5"/>
      <c r="R959" s="5"/>
      <c r="S959" s="5"/>
      <c r="T959" s="5"/>
      <c r="U959" s="5"/>
      <c r="V959" s="5"/>
      <c r="W959" s="5"/>
      <c r="X959" s="5"/>
      <c r="Y959" s="5"/>
      <c r="Z959" s="5"/>
    </row>
    <row r="960" spans="1:26" ht="12.75" hidden="1" customHeight="1">
      <c r="A960" s="6" t="s">
        <v>1069</v>
      </c>
      <c r="B960" s="7" t="s">
        <v>1224</v>
      </c>
      <c r="C960" s="6"/>
      <c r="D960" s="20"/>
      <c r="E960" s="20"/>
      <c r="F960" s="190"/>
      <c r="G960" s="5"/>
      <c r="H960" s="5"/>
      <c r="I960" s="5"/>
      <c r="J960" s="5"/>
      <c r="K960" s="5"/>
      <c r="L960" s="5"/>
      <c r="M960" s="5"/>
      <c r="N960" s="5"/>
      <c r="O960" s="5"/>
      <c r="P960" s="5"/>
      <c r="Q960" s="5"/>
      <c r="R960" s="5"/>
      <c r="S960" s="5"/>
      <c r="T960" s="5"/>
      <c r="U960" s="5"/>
      <c r="V960" s="5"/>
      <c r="W960" s="5"/>
      <c r="X960" s="5"/>
      <c r="Y960" s="5"/>
      <c r="Z960" s="5"/>
    </row>
    <row r="961" spans="1:26" ht="12.75" hidden="1" customHeight="1">
      <c r="A961" s="6" t="s">
        <v>20</v>
      </c>
      <c r="B961" s="7" t="s">
        <v>3</v>
      </c>
      <c r="C961" s="6" t="s">
        <v>21</v>
      </c>
      <c r="D961" s="20" t="s">
        <v>22</v>
      </c>
      <c r="E961" s="20" t="s">
        <v>23</v>
      </c>
      <c r="F961" s="190" t="s">
        <v>24</v>
      </c>
      <c r="G961" s="5"/>
      <c r="H961" s="5"/>
      <c r="I961" s="5"/>
      <c r="J961" s="5"/>
      <c r="K961" s="5"/>
      <c r="L961" s="5"/>
      <c r="M961" s="5"/>
      <c r="N961" s="5"/>
      <c r="O961" s="5"/>
      <c r="P961" s="5"/>
      <c r="Q961" s="5"/>
      <c r="R961" s="5"/>
      <c r="S961" s="5"/>
      <c r="T961" s="5"/>
      <c r="U961" s="5"/>
      <c r="V961" s="5"/>
      <c r="W961" s="5"/>
      <c r="X961" s="5"/>
      <c r="Y961" s="5"/>
      <c r="Z961" s="5"/>
    </row>
    <row r="962" spans="1:26" ht="12.75" hidden="1" customHeight="1">
      <c r="A962" s="19" t="s">
        <v>25</v>
      </c>
      <c r="B962" s="21" t="s">
        <v>1079</v>
      </c>
      <c r="C962" s="19" t="s">
        <v>88</v>
      </c>
      <c r="D962" s="22" t="s">
        <v>151</v>
      </c>
      <c r="E962" s="22" t="s">
        <v>37</v>
      </c>
      <c r="F962" s="27" t="s">
        <v>30</v>
      </c>
      <c r="G962" s="5"/>
      <c r="H962" s="5"/>
      <c r="I962" s="5"/>
      <c r="J962" s="5"/>
      <c r="K962" s="5"/>
      <c r="L962" s="5"/>
      <c r="M962" s="5"/>
      <c r="N962" s="5"/>
      <c r="O962" s="5"/>
      <c r="P962" s="5"/>
      <c r="Q962" s="5"/>
      <c r="R962" s="5"/>
      <c r="S962" s="5"/>
      <c r="T962" s="5"/>
      <c r="U962" s="5"/>
      <c r="V962" s="5"/>
      <c r="W962" s="5"/>
      <c r="X962" s="5"/>
      <c r="Y962" s="5"/>
      <c r="Z962" s="5"/>
    </row>
    <row r="963" spans="1:26" ht="12.75" hidden="1" customHeight="1">
      <c r="A963" s="19" t="s">
        <v>177</v>
      </c>
      <c r="B963" s="21" t="s">
        <v>1221</v>
      </c>
      <c r="C963" s="19" t="s">
        <v>88</v>
      </c>
      <c r="D963" s="22" t="s">
        <v>151</v>
      </c>
      <c r="E963" s="22" t="s">
        <v>29</v>
      </c>
      <c r="F963" s="27" t="s">
        <v>69</v>
      </c>
      <c r="G963" s="5"/>
      <c r="H963" s="5"/>
      <c r="I963" s="5"/>
      <c r="J963" s="5"/>
      <c r="K963" s="5"/>
      <c r="L963" s="5"/>
      <c r="M963" s="5"/>
      <c r="N963" s="5"/>
      <c r="O963" s="5"/>
      <c r="P963" s="5"/>
      <c r="Q963" s="5"/>
      <c r="R963" s="5"/>
      <c r="S963" s="5"/>
      <c r="T963" s="5"/>
      <c r="U963" s="5"/>
      <c r="V963" s="5"/>
      <c r="W963" s="5"/>
      <c r="X963" s="5"/>
      <c r="Y963" s="5"/>
      <c r="Z963" s="5"/>
    </row>
    <row r="964" spans="1:26" ht="12.75" hidden="1" customHeight="1">
      <c r="A964" s="19" t="s">
        <v>177</v>
      </c>
      <c r="B964" s="21" t="s">
        <v>1225</v>
      </c>
      <c r="C964" s="19" t="s">
        <v>410</v>
      </c>
      <c r="D964" s="22" t="s">
        <v>151</v>
      </c>
      <c r="E964" s="22" t="s">
        <v>29</v>
      </c>
      <c r="F964" s="27" t="s">
        <v>69</v>
      </c>
      <c r="G964" s="5"/>
      <c r="H964" s="5"/>
      <c r="I964" s="5"/>
      <c r="J964" s="5"/>
      <c r="K964" s="5"/>
      <c r="L964" s="5"/>
      <c r="M964" s="5"/>
      <c r="N964" s="5"/>
      <c r="O964" s="5"/>
      <c r="P964" s="5"/>
      <c r="Q964" s="5"/>
      <c r="R964" s="5"/>
      <c r="S964" s="5"/>
      <c r="T964" s="5"/>
      <c r="U964" s="5"/>
      <c r="V964" s="5"/>
      <c r="W964" s="5"/>
      <c r="X964" s="5"/>
      <c r="Y964" s="5"/>
      <c r="Z964" s="5"/>
    </row>
    <row r="965" spans="1:26" ht="12.75" hidden="1" customHeight="1">
      <c r="A965" s="19" t="s">
        <v>80</v>
      </c>
      <c r="B965" s="21" t="s">
        <v>1173</v>
      </c>
      <c r="C965" s="19" t="s">
        <v>1174</v>
      </c>
      <c r="D965" s="22" t="s">
        <v>151</v>
      </c>
      <c r="E965" s="22" t="s">
        <v>29</v>
      </c>
      <c r="F965" s="27" t="s">
        <v>69</v>
      </c>
      <c r="G965" s="5"/>
      <c r="H965" s="5"/>
      <c r="I965" s="5"/>
      <c r="J965" s="5"/>
      <c r="K965" s="5"/>
      <c r="L965" s="5"/>
      <c r="M965" s="5"/>
      <c r="N965" s="5"/>
      <c r="O965" s="5"/>
      <c r="P965" s="5"/>
      <c r="Q965" s="5"/>
      <c r="R965" s="5"/>
      <c r="S965" s="5"/>
      <c r="T965" s="5"/>
      <c r="U965" s="5"/>
      <c r="V965" s="5"/>
      <c r="W965" s="5"/>
      <c r="X965" s="5"/>
      <c r="Y965" s="5"/>
      <c r="Z965" s="5"/>
    </row>
    <row r="966" spans="1:26" ht="12.75" hidden="1" customHeight="1">
      <c r="A966" s="19" t="s">
        <v>857</v>
      </c>
      <c r="B966" s="21" t="s">
        <v>433</v>
      </c>
      <c r="C966" s="19" t="s">
        <v>434</v>
      </c>
      <c r="D966" s="22" t="s">
        <v>151</v>
      </c>
      <c r="E966" s="22" t="s">
        <v>29</v>
      </c>
      <c r="F966" s="27" t="s">
        <v>69</v>
      </c>
      <c r="G966" s="5"/>
      <c r="H966" s="5"/>
      <c r="I966" s="5"/>
      <c r="J966" s="5"/>
      <c r="K966" s="5"/>
      <c r="L966" s="5"/>
      <c r="M966" s="5"/>
      <c r="N966" s="5"/>
      <c r="O966" s="5"/>
      <c r="P966" s="5"/>
      <c r="Q966" s="5"/>
      <c r="R966" s="5"/>
      <c r="S966" s="5"/>
      <c r="T966" s="5"/>
      <c r="U966" s="5"/>
      <c r="V966" s="5"/>
      <c r="W966" s="5"/>
      <c r="X966" s="5"/>
      <c r="Y966" s="5"/>
      <c r="Z966" s="5"/>
    </row>
    <row r="967" spans="1:26" ht="12.75" hidden="1" customHeight="1">
      <c r="A967" s="19" t="s">
        <v>857</v>
      </c>
      <c r="B967" s="21" t="s">
        <v>1226</v>
      </c>
      <c r="C967" s="19" t="s">
        <v>1227</v>
      </c>
      <c r="D967" s="22" t="s">
        <v>151</v>
      </c>
      <c r="E967" s="22" t="s">
        <v>29</v>
      </c>
      <c r="F967" s="27" t="s">
        <v>69</v>
      </c>
      <c r="G967" s="5"/>
      <c r="H967" s="5"/>
      <c r="I967" s="5"/>
      <c r="J967" s="5"/>
      <c r="K967" s="5"/>
      <c r="L967" s="5"/>
      <c r="M967" s="5"/>
      <c r="N967" s="5"/>
      <c r="O967" s="5"/>
      <c r="P967" s="5"/>
      <c r="Q967" s="5"/>
      <c r="R967" s="5"/>
      <c r="S967" s="5"/>
      <c r="T967" s="5"/>
      <c r="U967" s="5"/>
      <c r="V967" s="5"/>
      <c r="W967" s="5"/>
      <c r="X967" s="5"/>
      <c r="Y967" s="5"/>
      <c r="Z967" s="5"/>
    </row>
    <row r="968" spans="1:26" ht="12.75" hidden="1" customHeight="1">
      <c r="A968" s="6" t="s">
        <v>1069</v>
      </c>
      <c r="B968" s="7" t="s">
        <v>1228</v>
      </c>
      <c r="C968" s="6"/>
      <c r="D968" s="20"/>
      <c r="E968" s="20"/>
      <c r="F968" s="190"/>
      <c r="G968" s="5"/>
      <c r="H968" s="5"/>
      <c r="I968" s="5"/>
      <c r="J968" s="5"/>
      <c r="K968" s="5"/>
      <c r="L968" s="5"/>
      <c r="M968" s="5"/>
      <c r="N968" s="5"/>
      <c r="O968" s="5"/>
      <c r="P968" s="5"/>
      <c r="Q968" s="5"/>
      <c r="R968" s="5"/>
      <c r="S968" s="5"/>
      <c r="T968" s="5"/>
      <c r="U968" s="5"/>
      <c r="V968" s="5"/>
      <c r="W968" s="5"/>
      <c r="X968" s="5"/>
      <c r="Y968" s="5"/>
      <c r="Z968" s="5"/>
    </row>
    <row r="969" spans="1:26" ht="12.75" hidden="1" customHeight="1">
      <c r="A969" s="6" t="s">
        <v>20</v>
      </c>
      <c r="B969" s="7" t="s">
        <v>3</v>
      </c>
      <c r="C969" s="6" t="s">
        <v>21</v>
      </c>
      <c r="D969" s="20" t="s">
        <v>22</v>
      </c>
      <c r="E969" s="20" t="s">
        <v>23</v>
      </c>
      <c r="F969" s="190" t="s">
        <v>24</v>
      </c>
      <c r="G969" s="5"/>
      <c r="H969" s="5"/>
      <c r="I969" s="5"/>
      <c r="J969" s="5"/>
      <c r="K969" s="5"/>
      <c r="L969" s="5"/>
      <c r="M969" s="5"/>
      <c r="N969" s="5"/>
      <c r="O969" s="5"/>
      <c r="P969" s="5"/>
      <c r="Q969" s="5"/>
      <c r="R969" s="5"/>
      <c r="S969" s="5"/>
      <c r="T969" s="5"/>
      <c r="U969" s="5"/>
      <c r="V969" s="5"/>
      <c r="W969" s="5"/>
      <c r="X969" s="5"/>
      <c r="Y969" s="5"/>
      <c r="Z969" s="5"/>
    </row>
    <row r="970" spans="1:26" ht="12.75" hidden="1" customHeight="1">
      <c r="A970" s="19" t="s">
        <v>104</v>
      </c>
      <c r="B970" s="21" t="s">
        <v>1166</v>
      </c>
      <c r="C970" s="19" t="s">
        <v>1087</v>
      </c>
      <c r="D970" s="22" t="s">
        <v>151</v>
      </c>
      <c r="E970" s="22" t="s">
        <v>29</v>
      </c>
      <c r="F970" s="27" t="s">
        <v>30</v>
      </c>
      <c r="G970" s="5"/>
      <c r="H970" s="5"/>
      <c r="I970" s="5"/>
      <c r="J970" s="5"/>
      <c r="K970" s="5"/>
      <c r="L970" s="5"/>
      <c r="M970" s="5"/>
      <c r="N970" s="5"/>
      <c r="O970" s="5"/>
      <c r="P970" s="5"/>
      <c r="Q970" s="5"/>
      <c r="R970" s="5"/>
      <c r="S970" s="5"/>
      <c r="T970" s="5"/>
      <c r="U970" s="5"/>
      <c r="V970" s="5"/>
      <c r="W970" s="5"/>
      <c r="X970" s="5"/>
      <c r="Y970" s="5"/>
      <c r="Z970" s="5"/>
    </row>
    <row r="971" spans="1:26" ht="12.75" hidden="1" customHeight="1">
      <c r="A971" s="19" t="s">
        <v>857</v>
      </c>
      <c r="B971" s="21" t="s">
        <v>1229</v>
      </c>
      <c r="C971" s="19" t="s">
        <v>861</v>
      </c>
      <c r="D971" s="22" t="s">
        <v>151</v>
      </c>
      <c r="E971" s="22" t="s">
        <v>29</v>
      </c>
      <c r="F971" s="27" t="s">
        <v>69</v>
      </c>
      <c r="G971" s="5"/>
      <c r="H971" s="5"/>
      <c r="I971" s="5"/>
      <c r="J971" s="5"/>
      <c r="K971" s="5"/>
      <c r="L971" s="5"/>
      <c r="M971" s="5"/>
      <c r="N971" s="5"/>
      <c r="O971" s="5"/>
      <c r="P971" s="5"/>
      <c r="Q971" s="5"/>
      <c r="R971" s="5"/>
      <c r="S971" s="5"/>
      <c r="T971" s="5"/>
      <c r="U971" s="5"/>
      <c r="V971" s="5"/>
      <c r="W971" s="5"/>
      <c r="X971" s="5"/>
      <c r="Y971" s="5"/>
      <c r="Z971" s="5"/>
    </row>
    <row r="972" spans="1:26" ht="12.75" hidden="1" customHeight="1">
      <c r="A972" s="19" t="s">
        <v>80</v>
      </c>
      <c r="B972" s="21" t="s">
        <v>1164</v>
      </c>
      <c r="C972" s="19" t="s">
        <v>496</v>
      </c>
      <c r="D972" s="22" t="s">
        <v>151</v>
      </c>
      <c r="E972" s="22" t="s">
        <v>29</v>
      </c>
      <c r="F972" s="27" t="s">
        <v>69</v>
      </c>
      <c r="G972" s="5"/>
      <c r="H972" s="5"/>
      <c r="I972" s="5"/>
      <c r="J972" s="5"/>
      <c r="K972" s="5"/>
      <c r="L972" s="5"/>
      <c r="M972" s="5"/>
      <c r="N972" s="5"/>
      <c r="O972" s="5"/>
      <c r="P972" s="5"/>
      <c r="Q972" s="5"/>
      <c r="R972" s="5"/>
      <c r="S972" s="5"/>
      <c r="T972" s="5"/>
      <c r="U972" s="5"/>
      <c r="V972" s="5"/>
      <c r="W972" s="5"/>
      <c r="X972" s="5"/>
      <c r="Y972" s="5"/>
      <c r="Z972" s="5"/>
    </row>
    <row r="973" spans="1:26" ht="12.75" hidden="1" customHeight="1">
      <c r="A973" s="19" t="s">
        <v>80</v>
      </c>
      <c r="B973" s="21" t="s">
        <v>873</v>
      </c>
      <c r="C973" s="19" t="s">
        <v>861</v>
      </c>
      <c r="D973" s="22" t="s">
        <v>151</v>
      </c>
      <c r="E973" s="22" t="s">
        <v>29</v>
      </c>
      <c r="F973" s="27" t="s">
        <v>69</v>
      </c>
      <c r="G973" s="5"/>
      <c r="H973" s="5"/>
      <c r="I973" s="5"/>
      <c r="J973" s="5"/>
      <c r="K973" s="5"/>
      <c r="L973" s="5"/>
      <c r="M973" s="5"/>
      <c r="N973" s="5"/>
      <c r="O973" s="5"/>
      <c r="P973" s="5"/>
      <c r="Q973" s="5"/>
      <c r="R973" s="5"/>
      <c r="S973" s="5"/>
      <c r="T973" s="5"/>
      <c r="U973" s="5"/>
      <c r="V973" s="5"/>
      <c r="W973" s="5"/>
      <c r="X973" s="5"/>
      <c r="Y973" s="5"/>
      <c r="Z973" s="5"/>
    </row>
    <row r="974" spans="1:26" ht="12.75" hidden="1" customHeight="1">
      <c r="A974" s="233"/>
      <c r="B974" s="233"/>
      <c r="C974" s="233"/>
      <c r="D974" s="234"/>
      <c r="E974" s="234"/>
      <c r="F974" s="235"/>
      <c r="G974" s="5"/>
      <c r="H974" s="5"/>
      <c r="I974" s="5"/>
      <c r="J974" s="5"/>
      <c r="K974" s="5"/>
      <c r="L974" s="5"/>
      <c r="M974" s="5"/>
      <c r="N974" s="5"/>
      <c r="O974" s="5"/>
      <c r="P974" s="5"/>
      <c r="Q974" s="5"/>
      <c r="R974" s="5"/>
      <c r="S974" s="5"/>
      <c r="T974" s="5"/>
      <c r="U974" s="5"/>
      <c r="V974" s="5"/>
      <c r="W974" s="5"/>
      <c r="X974" s="5"/>
      <c r="Y974" s="5"/>
      <c r="Z974" s="5"/>
    </row>
    <row r="975" spans="1:26" ht="12.75" hidden="1" customHeight="1">
      <c r="A975" s="233"/>
      <c r="B975" s="233"/>
      <c r="C975" s="233"/>
      <c r="D975" s="234"/>
      <c r="E975" s="234"/>
      <c r="F975" s="235"/>
      <c r="G975" s="5"/>
      <c r="H975" s="5"/>
      <c r="I975" s="5"/>
      <c r="J975" s="5"/>
      <c r="K975" s="5"/>
      <c r="L975" s="5"/>
      <c r="M975" s="5"/>
      <c r="N975" s="5"/>
      <c r="O975" s="5"/>
      <c r="P975" s="5"/>
      <c r="Q975" s="5"/>
      <c r="R975" s="5"/>
      <c r="S975" s="5"/>
      <c r="T975" s="5"/>
      <c r="U975" s="5"/>
      <c r="V975" s="5"/>
      <c r="W975" s="5"/>
      <c r="X975" s="5"/>
      <c r="Y975" s="5"/>
      <c r="Z975" s="5"/>
    </row>
    <row r="976" spans="1:26" ht="12.75" hidden="1" customHeight="1">
      <c r="A976" s="233"/>
      <c r="B976" s="233"/>
      <c r="C976" s="233"/>
      <c r="D976" s="234"/>
      <c r="E976" s="234"/>
      <c r="F976" s="235"/>
      <c r="G976" s="5"/>
      <c r="H976" s="5"/>
      <c r="I976" s="5"/>
      <c r="J976" s="5"/>
      <c r="K976" s="5"/>
      <c r="L976" s="5"/>
      <c r="M976" s="5"/>
      <c r="N976" s="5"/>
      <c r="O976" s="5"/>
      <c r="P976" s="5"/>
      <c r="Q976" s="5"/>
      <c r="R976" s="5"/>
      <c r="S976" s="5"/>
      <c r="T976" s="5"/>
      <c r="U976" s="5"/>
      <c r="V976" s="5"/>
      <c r="W976" s="5"/>
      <c r="X976" s="5"/>
      <c r="Y976" s="5"/>
      <c r="Z976" s="5"/>
    </row>
    <row r="977" spans="1:26" ht="12.75" hidden="1" customHeight="1">
      <c r="A977" s="233"/>
      <c r="B977" s="233"/>
      <c r="C977" s="233"/>
      <c r="D977" s="234"/>
      <c r="E977" s="234"/>
      <c r="F977" s="235"/>
      <c r="G977" s="5"/>
      <c r="H977" s="5"/>
      <c r="I977" s="5"/>
      <c r="J977" s="5"/>
      <c r="K977" s="5"/>
      <c r="L977" s="5"/>
      <c r="M977" s="5"/>
      <c r="N977" s="5"/>
      <c r="O977" s="5"/>
      <c r="P977" s="5"/>
      <c r="Q977" s="5"/>
      <c r="R977" s="5"/>
      <c r="S977" s="5"/>
      <c r="T977" s="5"/>
      <c r="U977" s="5"/>
      <c r="V977" s="5"/>
      <c r="W977" s="5"/>
      <c r="X977" s="5"/>
      <c r="Y977" s="5"/>
      <c r="Z977" s="5"/>
    </row>
    <row r="978" spans="1:26" ht="12.75" hidden="1" customHeight="1">
      <c r="A978" s="233"/>
      <c r="B978" s="233"/>
      <c r="C978" s="233"/>
      <c r="D978" s="234"/>
      <c r="E978" s="234"/>
      <c r="F978" s="235"/>
      <c r="G978" s="5"/>
      <c r="H978" s="5"/>
      <c r="I978" s="5"/>
      <c r="J978" s="5"/>
      <c r="K978" s="5"/>
      <c r="L978" s="5"/>
      <c r="M978" s="5"/>
      <c r="N978" s="5"/>
      <c r="O978" s="5"/>
      <c r="P978" s="5"/>
      <c r="Q978" s="5"/>
      <c r="R978" s="5"/>
      <c r="S978" s="5"/>
      <c r="T978" s="5"/>
      <c r="U978" s="5"/>
      <c r="V978" s="5"/>
      <c r="W978" s="5"/>
      <c r="X978" s="5"/>
      <c r="Y978" s="5"/>
      <c r="Z978" s="5"/>
    </row>
    <row r="979" spans="1:26" ht="12.75" hidden="1" customHeight="1">
      <c r="A979" s="233"/>
      <c r="B979" s="233"/>
      <c r="C979" s="233"/>
      <c r="D979" s="234"/>
      <c r="E979" s="234"/>
      <c r="F979" s="235"/>
      <c r="G979" s="5"/>
      <c r="H979" s="5"/>
      <c r="I979" s="5"/>
      <c r="J979" s="5"/>
      <c r="K979" s="5"/>
      <c r="L979" s="5"/>
      <c r="M979" s="5"/>
      <c r="N979" s="5"/>
      <c r="O979" s="5"/>
      <c r="P979" s="5"/>
      <c r="Q979" s="5"/>
      <c r="R979" s="5"/>
      <c r="S979" s="5"/>
      <c r="T979" s="5"/>
      <c r="U979" s="5"/>
      <c r="V979" s="5"/>
      <c r="W979" s="5"/>
      <c r="X979" s="5"/>
      <c r="Y979" s="5"/>
      <c r="Z979" s="5"/>
    </row>
    <row r="980" spans="1:26" ht="12.75" hidden="1" customHeight="1">
      <c r="A980" s="233"/>
      <c r="B980" s="233"/>
      <c r="C980" s="233"/>
      <c r="D980" s="234"/>
      <c r="E980" s="234"/>
      <c r="F980" s="235"/>
      <c r="G980" s="5"/>
      <c r="H980" s="5"/>
      <c r="I980" s="5"/>
      <c r="J980" s="5"/>
      <c r="K980" s="5"/>
      <c r="L980" s="5"/>
      <c r="M980" s="5"/>
      <c r="N980" s="5"/>
      <c r="O980" s="5"/>
      <c r="P980" s="5"/>
      <c r="Q980" s="5"/>
      <c r="R980" s="5"/>
      <c r="S980" s="5"/>
      <c r="T980" s="5"/>
      <c r="U980" s="5"/>
      <c r="V980" s="5"/>
      <c r="W980" s="5"/>
      <c r="X980" s="5"/>
      <c r="Y980" s="5"/>
      <c r="Z980" s="5"/>
    </row>
    <row r="981" spans="1:26" ht="12.75" hidden="1" customHeight="1">
      <c r="A981" s="233"/>
      <c r="B981" s="233"/>
      <c r="C981" s="233"/>
      <c r="D981" s="234"/>
      <c r="E981" s="234"/>
      <c r="F981" s="235"/>
      <c r="G981" s="5"/>
      <c r="H981" s="5"/>
      <c r="I981" s="5"/>
      <c r="J981" s="5"/>
      <c r="K981" s="5"/>
      <c r="L981" s="5"/>
      <c r="M981" s="5"/>
      <c r="N981" s="5"/>
      <c r="O981" s="5"/>
      <c r="P981" s="5"/>
      <c r="Q981" s="5"/>
      <c r="R981" s="5"/>
      <c r="S981" s="5"/>
      <c r="T981" s="5"/>
      <c r="U981" s="5"/>
      <c r="V981" s="5"/>
      <c r="W981" s="5"/>
      <c r="X981" s="5"/>
      <c r="Y981" s="5"/>
      <c r="Z981" s="5"/>
    </row>
    <row r="982" spans="1:26" ht="12.75" hidden="1" customHeight="1">
      <c r="A982" s="236" t="s">
        <v>798</v>
      </c>
      <c r="B982" s="2040" t="s">
        <v>141</v>
      </c>
      <c r="C982" s="2041"/>
      <c r="D982" s="2041"/>
      <c r="E982" s="2041"/>
      <c r="F982" s="2042"/>
      <c r="G982" s="5"/>
      <c r="H982" s="5"/>
      <c r="I982" s="5"/>
      <c r="J982" s="5"/>
      <c r="K982" s="5"/>
      <c r="L982" s="5"/>
      <c r="M982" s="5"/>
      <c r="N982" s="5"/>
      <c r="O982" s="5"/>
      <c r="P982" s="5"/>
      <c r="Q982" s="5"/>
      <c r="R982" s="5"/>
      <c r="S982" s="5"/>
      <c r="T982" s="5"/>
      <c r="U982" s="5"/>
      <c r="V982" s="5"/>
      <c r="W982" s="5"/>
      <c r="X982" s="5"/>
      <c r="Y982" s="5"/>
      <c r="Z982" s="5"/>
    </row>
    <row r="983" spans="1:26" ht="12.75" hidden="1" customHeight="1">
      <c r="A983" s="236" t="s">
        <v>18</v>
      </c>
      <c r="B983" s="2040" t="s">
        <v>856</v>
      </c>
      <c r="C983" s="2041"/>
      <c r="D983" s="2041"/>
      <c r="E983" s="2041"/>
      <c r="F983" s="2042"/>
      <c r="G983" s="5"/>
      <c r="H983" s="5"/>
      <c r="I983" s="5"/>
      <c r="J983" s="5"/>
      <c r="K983" s="5"/>
      <c r="L983" s="5"/>
      <c r="M983" s="5"/>
      <c r="N983" s="5"/>
      <c r="O983" s="5"/>
      <c r="P983" s="5"/>
      <c r="Q983" s="5"/>
      <c r="R983" s="5"/>
      <c r="S983" s="5"/>
      <c r="T983" s="5"/>
      <c r="U983" s="5"/>
      <c r="V983" s="5"/>
      <c r="W983" s="5"/>
      <c r="X983" s="5"/>
      <c r="Y983" s="5"/>
      <c r="Z983" s="5"/>
    </row>
    <row r="984" spans="1:26" ht="12.75" hidden="1" customHeight="1">
      <c r="A984" s="236" t="s">
        <v>20</v>
      </c>
      <c r="B984" s="236" t="s">
        <v>3</v>
      </c>
      <c r="C984" s="236" t="s">
        <v>21</v>
      </c>
      <c r="D984" s="237" t="s">
        <v>22</v>
      </c>
      <c r="E984" s="237" t="s">
        <v>23</v>
      </c>
      <c r="F984" s="238" t="s">
        <v>24</v>
      </c>
      <c r="G984" s="5"/>
      <c r="H984" s="5"/>
      <c r="I984" s="5"/>
      <c r="J984" s="5"/>
      <c r="K984" s="5"/>
      <c r="L984" s="5"/>
      <c r="M984" s="5"/>
      <c r="N984" s="5"/>
      <c r="O984" s="5"/>
      <c r="P984" s="5"/>
      <c r="Q984" s="5"/>
      <c r="R984" s="5"/>
      <c r="S984" s="5"/>
      <c r="T984" s="5"/>
      <c r="U984" s="5"/>
      <c r="V984" s="5"/>
      <c r="W984" s="5"/>
      <c r="X984" s="5"/>
      <c r="Y984" s="5"/>
      <c r="Z984" s="5"/>
    </row>
    <row r="985" spans="1:26" ht="12.75" hidden="1" customHeight="1">
      <c r="A985" s="233" t="s">
        <v>1230</v>
      </c>
      <c r="B985" s="239" t="s">
        <v>1164</v>
      </c>
      <c r="C985" s="233" t="s">
        <v>861</v>
      </c>
      <c r="D985" s="234" t="s">
        <v>628</v>
      </c>
      <c r="E985" s="240" t="s">
        <v>29</v>
      </c>
      <c r="F985" s="241" t="s">
        <v>69</v>
      </c>
      <c r="G985" s="5"/>
      <c r="H985" s="5"/>
      <c r="I985" s="5"/>
      <c r="J985" s="5"/>
      <c r="K985" s="5"/>
      <c r="L985" s="5"/>
      <c r="M985" s="5"/>
      <c r="N985" s="5"/>
      <c r="O985" s="5"/>
      <c r="P985" s="5"/>
      <c r="Q985" s="5"/>
      <c r="R985" s="5"/>
      <c r="S985" s="5"/>
      <c r="T985" s="5"/>
      <c r="U985" s="5"/>
      <c r="V985" s="5"/>
      <c r="W985" s="5"/>
      <c r="X985" s="5"/>
      <c r="Y985" s="5"/>
      <c r="Z985" s="5"/>
    </row>
    <row r="986" spans="1:26" ht="12.75" hidden="1" customHeight="1">
      <c r="A986" s="239" t="s">
        <v>1231</v>
      </c>
      <c r="B986" s="239" t="s">
        <v>1232</v>
      </c>
      <c r="C986" s="233" t="s">
        <v>861</v>
      </c>
      <c r="D986" s="234" t="s">
        <v>628</v>
      </c>
      <c r="E986" s="240" t="s">
        <v>29</v>
      </c>
      <c r="F986" s="241" t="s">
        <v>69</v>
      </c>
      <c r="G986" s="5"/>
      <c r="H986" s="5"/>
      <c r="I986" s="5"/>
      <c r="J986" s="5"/>
      <c r="K986" s="5"/>
      <c r="L986" s="5"/>
      <c r="M986" s="5"/>
      <c r="N986" s="5"/>
      <c r="O986" s="5"/>
      <c r="P986" s="5"/>
      <c r="Q986" s="5"/>
      <c r="R986" s="5"/>
      <c r="S986" s="5"/>
      <c r="T986" s="5"/>
      <c r="U986" s="5"/>
      <c r="V986" s="5"/>
      <c r="W986" s="5"/>
      <c r="X986" s="5"/>
      <c r="Y986" s="5"/>
      <c r="Z986" s="5"/>
    </row>
    <row r="987" spans="1:26" ht="12.75" hidden="1" customHeight="1">
      <c r="A987" s="233" t="s">
        <v>31</v>
      </c>
      <c r="B987" s="233" t="s">
        <v>1233</v>
      </c>
      <c r="C987" s="233" t="s">
        <v>859</v>
      </c>
      <c r="D987" s="234" t="s">
        <v>628</v>
      </c>
      <c r="E987" s="234" t="s">
        <v>29</v>
      </c>
      <c r="F987" s="235" t="s">
        <v>30</v>
      </c>
      <c r="G987" s="5"/>
      <c r="H987" s="5"/>
      <c r="I987" s="5"/>
      <c r="J987" s="5"/>
      <c r="K987" s="5"/>
      <c r="L987" s="5"/>
      <c r="M987" s="5"/>
      <c r="N987" s="5"/>
      <c r="O987" s="5"/>
      <c r="P987" s="5"/>
      <c r="Q987" s="5"/>
      <c r="R987" s="5"/>
      <c r="S987" s="5"/>
      <c r="T987" s="5"/>
      <c r="U987" s="5"/>
      <c r="V987" s="5"/>
      <c r="W987" s="5"/>
      <c r="X987" s="5"/>
      <c r="Y987" s="5"/>
      <c r="Z987" s="5"/>
    </row>
    <row r="988" spans="1:26" ht="12.75" hidden="1" customHeight="1">
      <c r="A988" s="233" t="s">
        <v>42</v>
      </c>
      <c r="B988" s="233" t="s">
        <v>862</v>
      </c>
      <c r="C988" s="233" t="s">
        <v>863</v>
      </c>
      <c r="D988" s="234" t="s">
        <v>628</v>
      </c>
      <c r="E988" s="234" t="s">
        <v>29</v>
      </c>
      <c r="F988" s="235" t="s">
        <v>30</v>
      </c>
      <c r="G988" s="5"/>
      <c r="H988" s="5"/>
      <c r="I988" s="5"/>
      <c r="J988" s="5"/>
      <c r="K988" s="5"/>
      <c r="L988" s="5"/>
      <c r="M988" s="5"/>
      <c r="N988" s="5"/>
      <c r="O988" s="5"/>
      <c r="P988" s="5"/>
      <c r="Q988" s="5"/>
      <c r="R988" s="5"/>
      <c r="S988" s="5"/>
      <c r="T988" s="5"/>
      <c r="U988" s="5"/>
      <c r="V988" s="5"/>
      <c r="W988" s="5"/>
      <c r="X988" s="5"/>
      <c r="Y988" s="5"/>
      <c r="Z988" s="5"/>
    </row>
    <row r="989" spans="1:26" ht="12.75" hidden="1" customHeight="1">
      <c r="A989" s="233" t="s">
        <v>31</v>
      </c>
      <c r="B989" s="233" t="s">
        <v>864</v>
      </c>
      <c r="C989" s="233" t="s">
        <v>865</v>
      </c>
      <c r="D989" s="234" t="s">
        <v>151</v>
      </c>
      <c r="E989" s="234" t="s">
        <v>29</v>
      </c>
      <c r="F989" s="235" t="s">
        <v>30</v>
      </c>
      <c r="G989" s="5"/>
      <c r="H989" s="5"/>
      <c r="I989" s="5"/>
      <c r="J989" s="5"/>
      <c r="K989" s="5"/>
      <c r="L989" s="5"/>
      <c r="M989" s="5"/>
      <c r="N989" s="5"/>
      <c r="O989" s="5"/>
      <c r="P989" s="5"/>
      <c r="Q989" s="5"/>
      <c r="R989" s="5"/>
      <c r="S989" s="5"/>
      <c r="T989" s="5"/>
      <c r="U989" s="5"/>
      <c r="V989" s="5"/>
      <c r="W989" s="5"/>
      <c r="X989" s="5"/>
      <c r="Y989" s="5"/>
      <c r="Z989" s="5"/>
    </row>
    <row r="990" spans="1:26" ht="12.75" hidden="1" customHeight="1">
      <c r="A990" s="233" t="s">
        <v>1234</v>
      </c>
      <c r="B990" s="233" t="s">
        <v>1235</v>
      </c>
      <c r="C990" s="233" t="s">
        <v>509</v>
      </c>
      <c r="D990" s="234" t="s">
        <v>1236</v>
      </c>
      <c r="E990" s="234" t="s">
        <v>37</v>
      </c>
      <c r="F990" s="235" t="s">
        <v>30</v>
      </c>
      <c r="G990" s="5"/>
      <c r="H990" s="5"/>
      <c r="I990" s="5"/>
      <c r="J990" s="5"/>
      <c r="K990" s="5"/>
      <c r="L990" s="5"/>
      <c r="M990" s="5"/>
      <c r="N990" s="5"/>
      <c r="O990" s="5"/>
      <c r="P990" s="5"/>
      <c r="Q990" s="5"/>
      <c r="R990" s="5"/>
      <c r="S990" s="5"/>
      <c r="T990" s="5"/>
      <c r="U990" s="5"/>
      <c r="V990" s="5"/>
      <c r="W990" s="5"/>
      <c r="X990" s="5"/>
      <c r="Y990" s="5"/>
      <c r="Z990" s="5"/>
    </row>
    <row r="991" spans="1:26" ht="12.75" hidden="1" customHeight="1">
      <c r="A991" s="236" t="s">
        <v>18</v>
      </c>
      <c r="B991" s="2040" t="s">
        <v>872</v>
      </c>
      <c r="C991" s="2041"/>
      <c r="D991" s="2041"/>
      <c r="E991" s="2041"/>
      <c r="F991" s="2042"/>
      <c r="G991" s="5"/>
      <c r="H991" s="5"/>
      <c r="I991" s="5"/>
      <c r="J991" s="5"/>
      <c r="K991" s="5"/>
      <c r="L991" s="5"/>
      <c r="M991" s="5"/>
      <c r="N991" s="5"/>
      <c r="O991" s="5"/>
      <c r="P991" s="5"/>
      <c r="Q991" s="5"/>
      <c r="R991" s="5"/>
      <c r="S991" s="5"/>
      <c r="T991" s="5"/>
      <c r="U991" s="5"/>
      <c r="V991" s="5"/>
      <c r="W991" s="5"/>
      <c r="X991" s="5"/>
      <c r="Y991" s="5"/>
      <c r="Z991" s="5"/>
    </row>
    <row r="992" spans="1:26" ht="12.75" hidden="1" customHeight="1">
      <c r="A992" s="236" t="s">
        <v>20</v>
      </c>
      <c r="B992" s="236" t="s">
        <v>3</v>
      </c>
      <c r="C992" s="236" t="s">
        <v>21</v>
      </c>
      <c r="D992" s="237" t="s">
        <v>22</v>
      </c>
      <c r="E992" s="237" t="s">
        <v>23</v>
      </c>
      <c r="F992" s="238" t="s">
        <v>24</v>
      </c>
      <c r="G992" s="5"/>
      <c r="H992" s="5"/>
      <c r="I992" s="5"/>
      <c r="J992" s="5"/>
      <c r="K992" s="5"/>
      <c r="L992" s="5"/>
      <c r="M992" s="5"/>
      <c r="N992" s="5"/>
      <c r="O992" s="5"/>
      <c r="P992" s="5"/>
      <c r="Q992" s="5"/>
      <c r="R992" s="5"/>
      <c r="S992" s="5"/>
      <c r="T992" s="5"/>
      <c r="U992" s="5"/>
      <c r="V992" s="5"/>
      <c r="W992" s="5"/>
      <c r="X992" s="5"/>
      <c r="Y992" s="5"/>
      <c r="Z992" s="5"/>
    </row>
    <row r="993" spans="1:26" ht="12.75" hidden="1" customHeight="1">
      <c r="A993" s="233" t="s">
        <v>1230</v>
      </c>
      <c r="B993" s="233" t="s">
        <v>1237</v>
      </c>
      <c r="C993" s="233" t="s">
        <v>861</v>
      </c>
      <c r="D993" s="234" t="s">
        <v>628</v>
      </c>
      <c r="E993" s="234" t="s">
        <v>29</v>
      </c>
      <c r="F993" s="235" t="s">
        <v>69</v>
      </c>
      <c r="G993" s="5"/>
      <c r="H993" s="5"/>
      <c r="I993" s="5"/>
      <c r="J993" s="5"/>
      <c r="K993" s="5"/>
      <c r="L993" s="5"/>
      <c r="M993" s="5"/>
      <c r="N993" s="5"/>
      <c r="O993" s="5"/>
      <c r="P993" s="5"/>
      <c r="Q993" s="5"/>
      <c r="R993" s="5"/>
      <c r="S993" s="5"/>
      <c r="T993" s="5"/>
      <c r="U993" s="5"/>
      <c r="V993" s="5"/>
      <c r="W993" s="5"/>
      <c r="X993" s="5"/>
      <c r="Y993" s="5"/>
      <c r="Z993" s="5"/>
    </row>
    <row r="994" spans="1:26" ht="12.75" hidden="1" customHeight="1">
      <c r="A994" s="233" t="s">
        <v>1230</v>
      </c>
      <c r="B994" s="233" t="s">
        <v>873</v>
      </c>
      <c r="C994" s="233" t="s">
        <v>693</v>
      </c>
      <c r="D994" s="234" t="s">
        <v>628</v>
      </c>
      <c r="E994" s="234" t="s">
        <v>29</v>
      </c>
      <c r="F994" s="235" t="s">
        <v>69</v>
      </c>
      <c r="G994" s="5"/>
      <c r="H994" s="5"/>
      <c r="I994" s="5"/>
      <c r="J994" s="5"/>
      <c r="K994" s="5"/>
      <c r="L994" s="5"/>
      <c r="M994" s="5"/>
      <c r="N994" s="5"/>
      <c r="O994" s="5"/>
      <c r="P994" s="5"/>
      <c r="Q994" s="5"/>
      <c r="R994" s="5"/>
      <c r="S994" s="5"/>
      <c r="T994" s="5"/>
      <c r="U994" s="5"/>
      <c r="V994" s="5"/>
      <c r="W994" s="5"/>
      <c r="X994" s="5"/>
      <c r="Y994" s="5"/>
      <c r="Z994" s="5"/>
    </row>
    <row r="995" spans="1:26" ht="12.75" hidden="1" customHeight="1">
      <c r="A995" s="233" t="s">
        <v>1231</v>
      </c>
      <c r="B995" s="233" t="s">
        <v>1229</v>
      </c>
      <c r="C995" s="233" t="s">
        <v>861</v>
      </c>
      <c r="D995" s="234" t="s">
        <v>628</v>
      </c>
      <c r="E995" s="234" t="s">
        <v>29</v>
      </c>
      <c r="F995" s="235" t="s">
        <v>69</v>
      </c>
      <c r="G995" s="5"/>
      <c r="H995" s="5"/>
      <c r="I995" s="5"/>
      <c r="J995" s="5"/>
      <c r="K995" s="5"/>
      <c r="L995" s="5"/>
      <c r="M995" s="5"/>
      <c r="N995" s="5"/>
      <c r="O995" s="5"/>
      <c r="P995" s="5"/>
      <c r="Q995" s="5"/>
      <c r="R995" s="5"/>
      <c r="S995" s="5"/>
      <c r="T995" s="5"/>
      <c r="U995" s="5"/>
      <c r="V995" s="5"/>
      <c r="W995" s="5"/>
      <c r="X995" s="5"/>
      <c r="Y995" s="5"/>
      <c r="Z995" s="5"/>
    </row>
    <row r="996" spans="1:26" ht="12.75" hidden="1" customHeight="1">
      <c r="A996" s="233" t="s">
        <v>1238</v>
      </c>
      <c r="B996" s="233" t="s">
        <v>879</v>
      </c>
      <c r="C996" s="233" t="s">
        <v>861</v>
      </c>
      <c r="D996" s="234" t="s">
        <v>628</v>
      </c>
      <c r="E996" s="234" t="s">
        <v>29</v>
      </c>
      <c r="F996" s="235" t="s">
        <v>30</v>
      </c>
      <c r="G996" s="5"/>
      <c r="H996" s="5"/>
      <c r="I996" s="5"/>
      <c r="J996" s="5"/>
      <c r="K996" s="5"/>
      <c r="L996" s="5"/>
      <c r="M996" s="5"/>
      <c r="N996" s="5"/>
      <c r="O996" s="5"/>
      <c r="P996" s="5"/>
      <c r="Q996" s="5"/>
      <c r="R996" s="5"/>
      <c r="S996" s="5"/>
      <c r="T996" s="5"/>
      <c r="U996" s="5"/>
      <c r="V996" s="5"/>
      <c r="W996" s="5"/>
      <c r="X996" s="5"/>
      <c r="Y996" s="5"/>
      <c r="Z996" s="5"/>
    </row>
    <row r="997" spans="1:26" ht="12.75" hidden="1" customHeight="1">
      <c r="A997" s="233" t="s">
        <v>1238</v>
      </c>
      <c r="B997" s="233" t="s">
        <v>880</v>
      </c>
      <c r="C997" s="233" t="s">
        <v>861</v>
      </c>
      <c r="D997" s="234" t="s">
        <v>628</v>
      </c>
      <c r="E997" s="234" t="s">
        <v>29</v>
      </c>
      <c r="F997" s="235" t="s">
        <v>30</v>
      </c>
      <c r="G997" s="5"/>
      <c r="H997" s="5"/>
      <c r="I997" s="5"/>
      <c r="J997" s="5"/>
      <c r="K997" s="5"/>
      <c r="L997" s="5"/>
      <c r="M997" s="5"/>
      <c r="N997" s="5"/>
      <c r="O997" s="5"/>
      <c r="P997" s="5"/>
      <c r="Q997" s="5"/>
      <c r="R997" s="5"/>
      <c r="S997" s="5"/>
      <c r="T997" s="5"/>
      <c r="U997" s="5"/>
      <c r="V997" s="5"/>
      <c r="W997" s="5"/>
      <c r="X997" s="5"/>
      <c r="Y997" s="5"/>
      <c r="Z997" s="5"/>
    </row>
    <row r="998" spans="1:26" ht="12.75" hidden="1" customHeight="1">
      <c r="A998" s="236" t="s">
        <v>18</v>
      </c>
      <c r="B998" s="2040" t="s">
        <v>1239</v>
      </c>
      <c r="C998" s="2041"/>
      <c r="D998" s="2041"/>
      <c r="E998" s="2041"/>
      <c r="F998" s="2042"/>
      <c r="G998" s="5"/>
      <c r="H998" s="5"/>
      <c r="I998" s="5"/>
      <c r="J998" s="5"/>
      <c r="K998" s="5"/>
      <c r="L998" s="5"/>
      <c r="M998" s="5"/>
      <c r="N998" s="5"/>
      <c r="O998" s="5"/>
      <c r="P998" s="5"/>
      <c r="Q998" s="5"/>
      <c r="R998" s="5"/>
      <c r="S998" s="5"/>
      <c r="T998" s="5"/>
      <c r="U998" s="5"/>
      <c r="V998" s="5"/>
      <c r="W998" s="5"/>
      <c r="X998" s="5"/>
      <c r="Y998" s="5"/>
      <c r="Z998" s="5"/>
    </row>
    <row r="999" spans="1:26" ht="12.75" hidden="1" customHeight="1">
      <c r="A999" s="236" t="s">
        <v>20</v>
      </c>
      <c r="B999" s="236" t="s">
        <v>3</v>
      </c>
      <c r="C999" s="236" t="s">
        <v>21</v>
      </c>
      <c r="D999" s="237" t="s">
        <v>22</v>
      </c>
      <c r="E999" s="237" t="s">
        <v>23</v>
      </c>
      <c r="F999" s="238" t="s">
        <v>24</v>
      </c>
      <c r="G999" s="5"/>
      <c r="H999" s="5"/>
      <c r="I999" s="5"/>
      <c r="J999" s="5"/>
      <c r="K999" s="5"/>
      <c r="L999" s="5"/>
      <c r="M999" s="5"/>
      <c r="N999" s="5"/>
      <c r="O999" s="5"/>
      <c r="P999" s="5"/>
      <c r="Q999" s="5"/>
      <c r="R999" s="5"/>
      <c r="S999" s="5"/>
      <c r="T999" s="5"/>
      <c r="U999" s="5"/>
      <c r="V999" s="5"/>
      <c r="W999" s="5"/>
      <c r="X999" s="5"/>
      <c r="Y999" s="5"/>
      <c r="Z999" s="5"/>
    </row>
    <row r="1000" spans="1:26" ht="12.75" hidden="1" customHeight="1">
      <c r="A1000" s="233" t="s">
        <v>1238</v>
      </c>
      <c r="B1000" s="233" t="s">
        <v>886</v>
      </c>
      <c r="C1000" s="233" t="s">
        <v>887</v>
      </c>
      <c r="D1000" s="234" t="s">
        <v>628</v>
      </c>
      <c r="E1000" s="234" t="s">
        <v>29</v>
      </c>
      <c r="F1000" s="235" t="s">
        <v>30</v>
      </c>
      <c r="G1000" s="5"/>
      <c r="H1000" s="5"/>
      <c r="I1000" s="5"/>
      <c r="J1000" s="5"/>
      <c r="K1000" s="5"/>
      <c r="L1000" s="5"/>
      <c r="M1000" s="5"/>
      <c r="N1000" s="5"/>
      <c r="O1000" s="5"/>
      <c r="P1000" s="5"/>
      <c r="Q1000" s="5"/>
      <c r="R1000" s="5"/>
      <c r="S1000" s="5"/>
      <c r="T1000" s="5"/>
      <c r="U1000" s="5"/>
      <c r="V1000" s="5"/>
      <c r="W1000" s="5"/>
      <c r="X1000" s="5"/>
      <c r="Y1000" s="5"/>
      <c r="Z1000" s="5"/>
    </row>
    <row r="1001" spans="1:26" ht="12.75" hidden="1" customHeight="1">
      <c r="A1001" s="233" t="s">
        <v>1238</v>
      </c>
      <c r="B1001" s="233" t="s">
        <v>888</v>
      </c>
      <c r="C1001" s="233" t="s">
        <v>887</v>
      </c>
      <c r="D1001" s="234" t="s">
        <v>628</v>
      </c>
      <c r="E1001" s="234" t="s">
        <v>29</v>
      </c>
      <c r="F1001" s="235" t="s">
        <v>30</v>
      </c>
      <c r="G1001" s="5"/>
      <c r="H1001" s="5"/>
      <c r="I1001" s="5"/>
      <c r="J1001" s="5"/>
      <c r="K1001" s="5"/>
      <c r="L1001" s="5"/>
      <c r="M1001" s="5"/>
      <c r="N1001" s="5"/>
      <c r="O1001" s="5"/>
      <c r="P1001" s="5"/>
      <c r="Q1001" s="5"/>
      <c r="R1001" s="5"/>
      <c r="S1001" s="5"/>
      <c r="T1001" s="5"/>
      <c r="U1001" s="5"/>
      <c r="V1001" s="5"/>
      <c r="W1001" s="5"/>
      <c r="X1001" s="5"/>
      <c r="Y1001" s="5"/>
      <c r="Z1001" s="5"/>
    </row>
    <row r="1002" spans="1:26" ht="12.75" hidden="1" customHeight="1">
      <c r="A1002" s="233" t="s">
        <v>42</v>
      </c>
      <c r="B1002" s="233" t="s">
        <v>889</v>
      </c>
      <c r="C1002" s="233" t="s">
        <v>887</v>
      </c>
      <c r="D1002" s="234" t="s">
        <v>628</v>
      </c>
      <c r="E1002" s="234" t="s">
        <v>29</v>
      </c>
      <c r="F1002" s="235" t="s">
        <v>30</v>
      </c>
      <c r="G1002" s="5"/>
      <c r="H1002" s="5"/>
      <c r="I1002" s="5"/>
      <c r="J1002" s="5"/>
      <c r="K1002" s="5"/>
      <c r="L1002" s="5"/>
      <c r="M1002" s="5"/>
      <c r="N1002" s="5"/>
      <c r="O1002" s="5"/>
      <c r="P1002" s="5"/>
      <c r="Q1002" s="5"/>
      <c r="R1002" s="5"/>
      <c r="S1002" s="5"/>
      <c r="T1002" s="5"/>
      <c r="U1002" s="5"/>
      <c r="V1002" s="5"/>
      <c r="W1002" s="5"/>
      <c r="X1002" s="5"/>
      <c r="Y1002" s="5"/>
      <c r="Z1002" s="5"/>
    </row>
    <row r="1003" spans="1:26" ht="14.25" hidden="1" customHeight="1">
      <c r="A1003" s="233" t="s">
        <v>1238</v>
      </c>
      <c r="B1003" s="233" t="s">
        <v>891</v>
      </c>
      <c r="C1003" s="233" t="s">
        <v>887</v>
      </c>
      <c r="D1003" s="234" t="s">
        <v>628</v>
      </c>
      <c r="E1003" s="234" t="s">
        <v>29</v>
      </c>
      <c r="F1003" s="235" t="s">
        <v>30</v>
      </c>
      <c r="G1003" s="5"/>
      <c r="H1003" s="5"/>
      <c r="I1003" s="5"/>
      <c r="J1003" s="5"/>
      <c r="K1003" s="5"/>
      <c r="L1003" s="5"/>
      <c r="M1003" s="5"/>
      <c r="N1003" s="5"/>
      <c r="O1003" s="5"/>
      <c r="P1003" s="5"/>
      <c r="Q1003" s="5"/>
      <c r="R1003" s="5"/>
      <c r="S1003" s="5"/>
      <c r="T1003" s="5"/>
      <c r="U1003" s="5"/>
      <c r="V1003" s="5"/>
      <c r="W1003" s="5"/>
      <c r="X1003" s="5"/>
      <c r="Y1003" s="5"/>
      <c r="Z1003" s="5"/>
    </row>
    <row r="1004" spans="1:26" ht="12.75" hidden="1" customHeight="1">
      <c r="A1004" s="233" t="s">
        <v>1240</v>
      </c>
      <c r="B1004" s="233" t="s">
        <v>1240</v>
      </c>
      <c r="C1004" s="233" t="s">
        <v>1240</v>
      </c>
      <c r="D1004" s="234" t="s">
        <v>1240</v>
      </c>
      <c r="E1004" s="234" t="s">
        <v>1240</v>
      </c>
      <c r="F1004" s="235" t="s">
        <v>1240</v>
      </c>
      <c r="G1004" s="5"/>
      <c r="H1004" s="5"/>
      <c r="I1004" s="5"/>
      <c r="J1004" s="5"/>
      <c r="K1004" s="5"/>
      <c r="L1004" s="5"/>
      <c r="M1004" s="5"/>
      <c r="N1004" s="5"/>
      <c r="O1004" s="5"/>
      <c r="P1004" s="5"/>
      <c r="Q1004" s="5"/>
      <c r="R1004" s="5"/>
      <c r="S1004" s="5"/>
      <c r="T1004" s="5"/>
      <c r="U1004" s="5"/>
      <c r="V1004" s="5"/>
      <c r="W1004" s="5"/>
      <c r="X1004" s="5"/>
      <c r="Y1004" s="5"/>
      <c r="Z1004" s="5"/>
    </row>
    <row r="1005" spans="1:26" ht="12.75" hidden="1" customHeight="1">
      <c r="A1005" s="236" t="s">
        <v>798</v>
      </c>
      <c r="B1005" s="2040" t="s">
        <v>892</v>
      </c>
      <c r="C1005" s="2041"/>
      <c r="D1005" s="2041"/>
      <c r="E1005" s="2041"/>
      <c r="F1005" s="2042"/>
      <c r="G1005" s="5"/>
      <c r="H1005" s="5"/>
      <c r="I1005" s="5"/>
      <c r="J1005" s="5"/>
      <c r="K1005" s="5"/>
      <c r="L1005" s="5"/>
      <c r="M1005" s="5"/>
      <c r="N1005" s="5"/>
      <c r="O1005" s="5"/>
      <c r="P1005" s="5"/>
      <c r="Q1005" s="5"/>
      <c r="R1005" s="5"/>
      <c r="S1005" s="5"/>
      <c r="T1005" s="5"/>
      <c r="U1005" s="5"/>
      <c r="V1005" s="5"/>
      <c r="W1005" s="5"/>
      <c r="X1005" s="5"/>
      <c r="Y1005" s="5"/>
      <c r="Z1005" s="5"/>
    </row>
    <row r="1006" spans="1:26" ht="12.75" hidden="1" customHeight="1">
      <c r="A1006" s="236" t="s">
        <v>18</v>
      </c>
      <c r="B1006" s="2040" t="s">
        <v>893</v>
      </c>
      <c r="C1006" s="2041"/>
      <c r="D1006" s="2041"/>
      <c r="E1006" s="2041"/>
      <c r="F1006" s="2042"/>
      <c r="G1006" s="5"/>
      <c r="H1006" s="5"/>
      <c r="I1006" s="5"/>
      <c r="J1006" s="5"/>
      <c r="K1006" s="5"/>
      <c r="L1006" s="5"/>
      <c r="M1006" s="5"/>
      <c r="N1006" s="5"/>
      <c r="O1006" s="5"/>
      <c r="P1006" s="5"/>
      <c r="Q1006" s="5"/>
      <c r="R1006" s="5"/>
      <c r="S1006" s="5"/>
      <c r="T1006" s="5"/>
      <c r="U1006" s="5"/>
      <c r="V1006" s="5"/>
      <c r="W1006" s="5"/>
      <c r="X1006" s="5"/>
      <c r="Y1006" s="5"/>
      <c r="Z1006" s="5"/>
    </row>
    <row r="1007" spans="1:26" ht="12.75" hidden="1" customHeight="1">
      <c r="A1007" s="236" t="s">
        <v>20</v>
      </c>
      <c r="B1007" s="236" t="s">
        <v>3</v>
      </c>
      <c r="C1007" s="236" t="s">
        <v>21</v>
      </c>
      <c r="D1007" s="237" t="s">
        <v>22</v>
      </c>
      <c r="E1007" s="237" t="s">
        <v>23</v>
      </c>
      <c r="F1007" s="238" t="s">
        <v>24</v>
      </c>
      <c r="G1007" s="5"/>
      <c r="H1007" s="5"/>
      <c r="I1007" s="5"/>
      <c r="J1007" s="5"/>
      <c r="K1007" s="5"/>
      <c r="L1007" s="5"/>
      <c r="M1007" s="5"/>
      <c r="N1007" s="5"/>
      <c r="O1007" s="5"/>
      <c r="P1007" s="5"/>
      <c r="Q1007" s="5"/>
      <c r="R1007" s="5"/>
      <c r="S1007" s="5"/>
      <c r="T1007" s="5"/>
      <c r="U1007" s="5"/>
      <c r="V1007" s="5"/>
      <c r="W1007" s="5"/>
      <c r="X1007" s="5"/>
      <c r="Y1007" s="5"/>
      <c r="Z1007" s="5"/>
    </row>
    <row r="1008" spans="1:26" ht="12.75" hidden="1" customHeight="1">
      <c r="A1008" s="191" t="s">
        <v>612</v>
      </c>
      <c r="B1008" s="194" t="s">
        <v>1241</v>
      </c>
      <c r="C1008" s="191" t="s">
        <v>895</v>
      </c>
      <c r="D1008" s="193" t="s">
        <v>28</v>
      </c>
      <c r="E1008" s="193" t="s">
        <v>29</v>
      </c>
      <c r="F1008" s="241" t="s">
        <v>69</v>
      </c>
      <c r="G1008" s="5"/>
      <c r="H1008" s="5"/>
      <c r="I1008" s="5"/>
      <c r="J1008" s="5"/>
      <c r="K1008" s="5"/>
      <c r="L1008" s="5"/>
      <c r="M1008" s="5"/>
      <c r="N1008" s="5"/>
      <c r="O1008" s="5"/>
      <c r="P1008" s="5"/>
      <c r="Q1008" s="5"/>
      <c r="R1008" s="5"/>
      <c r="S1008" s="5"/>
      <c r="T1008" s="5"/>
      <c r="U1008" s="5"/>
      <c r="V1008" s="5"/>
      <c r="W1008" s="5"/>
      <c r="X1008" s="5"/>
      <c r="Y1008" s="5"/>
      <c r="Z1008" s="5"/>
    </row>
    <row r="1009" spans="1:26" ht="12.75" hidden="1" customHeight="1">
      <c r="A1009" s="191" t="s">
        <v>420</v>
      </c>
      <c r="B1009" s="194" t="s">
        <v>1242</v>
      </c>
      <c r="C1009" s="191" t="s">
        <v>895</v>
      </c>
      <c r="D1009" s="193" t="s">
        <v>28</v>
      </c>
      <c r="E1009" s="193" t="s">
        <v>29</v>
      </c>
      <c r="F1009" s="241" t="s">
        <v>69</v>
      </c>
      <c r="G1009" s="5"/>
      <c r="H1009" s="5"/>
      <c r="I1009" s="5"/>
      <c r="J1009" s="5"/>
      <c r="K1009" s="5"/>
      <c r="L1009" s="5"/>
      <c r="M1009" s="5"/>
      <c r="N1009" s="5"/>
      <c r="O1009" s="5"/>
      <c r="P1009" s="5"/>
      <c r="Q1009" s="5"/>
      <c r="R1009" s="5"/>
      <c r="S1009" s="5"/>
      <c r="T1009" s="5"/>
      <c r="U1009" s="5"/>
      <c r="V1009" s="5"/>
      <c r="W1009" s="5"/>
      <c r="X1009" s="5"/>
      <c r="Y1009" s="5"/>
      <c r="Z1009" s="5"/>
    </row>
    <row r="1010" spans="1:26" ht="12.75" hidden="1" customHeight="1">
      <c r="A1010" s="191" t="s">
        <v>420</v>
      </c>
      <c r="B1010" s="194" t="s">
        <v>896</v>
      </c>
      <c r="C1010" s="191" t="s">
        <v>895</v>
      </c>
      <c r="D1010" s="193" t="s">
        <v>28</v>
      </c>
      <c r="E1010" s="193" t="s">
        <v>29</v>
      </c>
      <c r="F1010" s="241" t="s">
        <v>69</v>
      </c>
      <c r="G1010" s="5"/>
      <c r="H1010" s="5"/>
      <c r="I1010" s="5"/>
      <c r="J1010" s="5"/>
      <c r="K1010" s="5"/>
      <c r="L1010" s="5"/>
      <c r="M1010" s="5"/>
      <c r="N1010" s="5"/>
      <c r="O1010" s="5"/>
      <c r="P1010" s="5"/>
      <c r="Q1010" s="5"/>
      <c r="R1010" s="5"/>
      <c r="S1010" s="5"/>
      <c r="T1010" s="5"/>
      <c r="U1010" s="5"/>
      <c r="V1010" s="5"/>
      <c r="W1010" s="5"/>
      <c r="X1010" s="5"/>
      <c r="Y1010" s="5"/>
      <c r="Z1010" s="5"/>
    </row>
    <row r="1011" spans="1:26" ht="12.75" hidden="1" customHeight="1">
      <c r="A1011" s="191" t="s">
        <v>303</v>
      </c>
      <c r="B1011" s="194" t="s">
        <v>897</v>
      </c>
      <c r="C1011" s="191" t="s">
        <v>895</v>
      </c>
      <c r="D1011" s="193" t="s">
        <v>28</v>
      </c>
      <c r="E1011" s="193" t="s">
        <v>29</v>
      </c>
      <c r="F1011" s="241" t="s">
        <v>69</v>
      </c>
      <c r="G1011" s="5"/>
      <c r="H1011" s="5"/>
      <c r="I1011" s="5"/>
      <c r="J1011" s="5"/>
      <c r="K1011" s="5"/>
      <c r="L1011" s="5"/>
      <c r="M1011" s="5"/>
      <c r="N1011" s="5"/>
      <c r="O1011" s="5"/>
      <c r="P1011" s="5"/>
      <c r="Q1011" s="5"/>
      <c r="R1011" s="5"/>
      <c r="S1011" s="5"/>
      <c r="T1011" s="5"/>
      <c r="U1011" s="5"/>
      <c r="V1011" s="5"/>
      <c r="W1011" s="5"/>
      <c r="X1011" s="5"/>
      <c r="Y1011" s="5"/>
      <c r="Z1011" s="5"/>
    </row>
    <row r="1012" spans="1:26" ht="12.75" hidden="1" customHeight="1">
      <c r="A1012" s="191" t="s">
        <v>303</v>
      </c>
      <c r="B1012" s="194" t="s">
        <v>898</v>
      </c>
      <c r="C1012" s="191" t="s">
        <v>895</v>
      </c>
      <c r="D1012" s="193" t="s">
        <v>28</v>
      </c>
      <c r="E1012" s="193" t="s">
        <v>29</v>
      </c>
      <c r="F1012" s="241" t="s">
        <v>69</v>
      </c>
      <c r="G1012" s="5"/>
      <c r="H1012" s="5"/>
      <c r="I1012" s="5"/>
      <c r="J1012" s="5"/>
      <c r="K1012" s="5"/>
      <c r="L1012" s="5"/>
      <c r="M1012" s="5"/>
      <c r="N1012" s="5"/>
      <c r="O1012" s="5"/>
      <c r="P1012" s="5"/>
      <c r="Q1012" s="5"/>
      <c r="R1012" s="5"/>
      <c r="S1012" s="5"/>
      <c r="T1012" s="5"/>
      <c r="U1012" s="5"/>
      <c r="V1012" s="5"/>
      <c r="W1012" s="5"/>
      <c r="X1012" s="5"/>
      <c r="Y1012" s="5"/>
      <c r="Z1012" s="5"/>
    </row>
    <row r="1013" spans="1:26" ht="12.75" hidden="1" customHeight="1">
      <c r="A1013" s="191" t="s">
        <v>303</v>
      </c>
      <c r="B1013" s="194" t="s">
        <v>899</v>
      </c>
      <c r="C1013" s="191" t="s">
        <v>895</v>
      </c>
      <c r="D1013" s="193" t="s">
        <v>28</v>
      </c>
      <c r="E1013" s="193" t="s">
        <v>900</v>
      </c>
      <c r="F1013" s="241" t="s">
        <v>69</v>
      </c>
      <c r="G1013" s="5"/>
      <c r="H1013" s="5"/>
      <c r="I1013" s="5"/>
      <c r="J1013" s="5"/>
      <c r="K1013" s="5"/>
      <c r="L1013" s="5"/>
      <c r="M1013" s="5"/>
      <c r="N1013" s="5"/>
      <c r="O1013" s="5"/>
      <c r="P1013" s="5"/>
      <c r="Q1013" s="5"/>
      <c r="R1013" s="5"/>
      <c r="S1013" s="5"/>
      <c r="T1013" s="5"/>
      <c r="U1013" s="5"/>
      <c r="V1013" s="5"/>
      <c r="W1013" s="5"/>
      <c r="X1013" s="5"/>
      <c r="Y1013" s="5"/>
      <c r="Z1013" s="5"/>
    </row>
    <row r="1014" spans="1:26" ht="12.75" hidden="1" customHeight="1">
      <c r="A1014" s="191" t="s">
        <v>104</v>
      </c>
      <c r="B1014" s="194" t="s">
        <v>1243</v>
      </c>
      <c r="C1014" s="191" t="s">
        <v>895</v>
      </c>
      <c r="D1014" s="193" t="s">
        <v>28</v>
      </c>
      <c r="E1014" s="193" t="s">
        <v>29</v>
      </c>
      <c r="F1014" s="241" t="s">
        <v>69</v>
      </c>
      <c r="G1014" s="5"/>
      <c r="H1014" s="5"/>
      <c r="I1014" s="5"/>
      <c r="J1014" s="5"/>
      <c r="K1014" s="5"/>
      <c r="L1014" s="5"/>
      <c r="M1014" s="5"/>
      <c r="N1014" s="5"/>
      <c r="O1014" s="5"/>
      <c r="P1014" s="5"/>
      <c r="Q1014" s="5"/>
      <c r="R1014" s="5"/>
      <c r="S1014" s="5"/>
      <c r="T1014" s="5"/>
      <c r="U1014" s="5"/>
      <c r="V1014" s="5"/>
      <c r="W1014" s="5"/>
      <c r="X1014" s="5"/>
      <c r="Y1014" s="5"/>
      <c r="Z1014" s="5"/>
    </row>
    <row r="1015" spans="1:26" ht="12.75" hidden="1" customHeight="1">
      <c r="A1015" s="191" t="s">
        <v>104</v>
      </c>
      <c r="B1015" s="194" t="s">
        <v>902</v>
      </c>
      <c r="C1015" s="191" t="s">
        <v>895</v>
      </c>
      <c r="D1015" s="193" t="s">
        <v>28</v>
      </c>
      <c r="E1015" s="193" t="s">
        <v>900</v>
      </c>
      <c r="F1015" s="241" t="s">
        <v>69</v>
      </c>
      <c r="G1015" s="5"/>
      <c r="H1015" s="5"/>
      <c r="I1015" s="5"/>
      <c r="J1015" s="5"/>
      <c r="K1015" s="5"/>
      <c r="L1015" s="5"/>
      <c r="M1015" s="5"/>
      <c r="N1015" s="5"/>
      <c r="O1015" s="5"/>
      <c r="P1015" s="5"/>
      <c r="Q1015" s="5"/>
      <c r="R1015" s="5"/>
      <c r="S1015" s="5"/>
      <c r="T1015" s="5"/>
      <c r="U1015" s="5"/>
      <c r="V1015" s="5"/>
      <c r="W1015" s="5"/>
      <c r="X1015" s="5"/>
      <c r="Y1015" s="5"/>
      <c r="Z1015" s="5"/>
    </row>
    <row r="1016" spans="1:26" ht="12.75" hidden="1" customHeight="1">
      <c r="A1016" s="191" t="s">
        <v>104</v>
      </c>
      <c r="B1016" s="194" t="s">
        <v>903</v>
      </c>
      <c r="C1016" s="191" t="s">
        <v>895</v>
      </c>
      <c r="D1016" s="193" t="s">
        <v>28</v>
      </c>
      <c r="E1016" s="193" t="s">
        <v>29</v>
      </c>
      <c r="F1016" s="241" t="s">
        <v>69</v>
      </c>
      <c r="G1016" s="5"/>
      <c r="H1016" s="5"/>
      <c r="I1016" s="5"/>
      <c r="J1016" s="5"/>
      <c r="K1016" s="5"/>
      <c r="L1016" s="5"/>
      <c r="M1016" s="5"/>
      <c r="N1016" s="5"/>
      <c r="O1016" s="5"/>
      <c r="P1016" s="5"/>
      <c r="Q1016" s="5"/>
      <c r="R1016" s="5"/>
      <c r="S1016" s="5"/>
      <c r="T1016" s="5"/>
      <c r="U1016" s="5"/>
      <c r="V1016" s="5"/>
      <c r="W1016" s="5"/>
      <c r="X1016" s="5"/>
      <c r="Y1016" s="5"/>
      <c r="Z1016" s="5"/>
    </row>
    <row r="1017" spans="1:26" ht="14.25" hidden="1" customHeight="1">
      <c r="A1017" s="191" t="s">
        <v>104</v>
      </c>
      <c r="B1017" s="194" t="s">
        <v>1244</v>
      </c>
      <c r="C1017" s="191" t="s">
        <v>895</v>
      </c>
      <c r="D1017" s="193" t="s">
        <v>28</v>
      </c>
      <c r="E1017" s="193" t="s">
        <v>29</v>
      </c>
      <c r="F1017" s="241" t="s">
        <v>69</v>
      </c>
      <c r="G1017" s="5"/>
      <c r="H1017" s="5"/>
      <c r="I1017" s="5"/>
      <c r="J1017" s="5"/>
      <c r="K1017" s="5"/>
      <c r="L1017" s="5"/>
      <c r="M1017" s="5"/>
      <c r="N1017" s="5"/>
      <c r="O1017" s="5"/>
      <c r="P1017" s="5"/>
      <c r="Q1017" s="5"/>
      <c r="R1017" s="5"/>
      <c r="S1017" s="5"/>
      <c r="T1017" s="5"/>
      <c r="U1017" s="5"/>
      <c r="V1017" s="5"/>
      <c r="W1017" s="5"/>
      <c r="X1017" s="5"/>
      <c r="Y1017" s="5"/>
      <c r="Z1017" s="5"/>
    </row>
    <row r="1018" spans="1:26" ht="15.75" hidden="1" customHeight="1">
      <c r="A1018" s="191" t="s">
        <v>104</v>
      </c>
      <c r="B1018" s="194" t="s">
        <v>1245</v>
      </c>
      <c r="C1018" s="191" t="s">
        <v>895</v>
      </c>
      <c r="D1018" s="193" t="s">
        <v>28</v>
      </c>
      <c r="E1018" s="193" t="s">
        <v>29</v>
      </c>
      <c r="F1018" s="241" t="s">
        <v>69</v>
      </c>
      <c r="G1018" s="5"/>
      <c r="H1018" s="5"/>
      <c r="I1018" s="5"/>
      <c r="J1018" s="5"/>
      <c r="K1018" s="5"/>
      <c r="L1018" s="5"/>
      <c r="M1018" s="5"/>
      <c r="N1018" s="5"/>
      <c r="O1018" s="5"/>
      <c r="P1018" s="5"/>
      <c r="Q1018" s="5"/>
      <c r="R1018" s="5"/>
      <c r="S1018" s="5"/>
      <c r="T1018" s="5"/>
      <c r="U1018" s="5"/>
      <c r="V1018" s="5"/>
      <c r="W1018" s="5"/>
      <c r="X1018" s="5"/>
      <c r="Y1018" s="5"/>
      <c r="Z1018" s="5"/>
    </row>
    <row r="1019" spans="1:26" ht="14.25" hidden="1" customHeight="1">
      <c r="A1019" s="191" t="s">
        <v>48</v>
      </c>
      <c r="B1019" s="194" t="s">
        <v>906</v>
      </c>
      <c r="C1019" s="191" t="s">
        <v>895</v>
      </c>
      <c r="D1019" s="193" t="s">
        <v>28</v>
      </c>
      <c r="E1019" s="193" t="s">
        <v>29</v>
      </c>
      <c r="F1019" s="241" t="s">
        <v>69</v>
      </c>
      <c r="G1019" s="5"/>
      <c r="H1019" s="5"/>
      <c r="I1019" s="5"/>
      <c r="J1019" s="5"/>
      <c r="K1019" s="5"/>
      <c r="L1019" s="5"/>
      <c r="M1019" s="5"/>
      <c r="N1019" s="5"/>
      <c r="O1019" s="5"/>
      <c r="P1019" s="5"/>
      <c r="Q1019" s="5"/>
      <c r="R1019" s="5"/>
      <c r="S1019" s="5"/>
      <c r="T1019" s="5"/>
      <c r="U1019" s="5"/>
      <c r="V1019" s="5"/>
      <c r="W1019" s="5"/>
      <c r="X1019" s="5"/>
      <c r="Y1019" s="5"/>
      <c r="Z1019" s="5"/>
    </row>
    <row r="1020" spans="1:26" ht="14.25" hidden="1" customHeight="1">
      <c r="A1020" s="191" t="s">
        <v>48</v>
      </c>
      <c r="B1020" s="194" t="s">
        <v>1246</v>
      </c>
      <c r="C1020" s="191" t="s">
        <v>895</v>
      </c>
      <c r="D1020" s="193" t="s">
        <v>1247</v>
      </c>
      <c r="E1020" s="193" t="s">
        <v>29</v>
      </c>
      <c r="F1020" s="241" t="s">
        <v>69</v>
      </c>
      <c r="G1020" s="5"/>
      <c r="H1020" s="5"/>
      <c r="I1020" s="5"/>
      <c r="J1020" s="5"/>
      <c r="K1020" s="5"/>
      <c r="L1020" s="5"/>
      <c r="M1020" s="5"/>
      <c r="N1020" s="5"/>
      <c r="O1020" s="5"/>
      <c r="P1020" s="5"/>
      <c r="Q1020" s="5"/>
      <c r="R1020" s="5"/>
      <c r="S1020" s="5"/>
      <c r="T1020" s="5"/>
      <c r="U1020" s="5"/>
      <c r="V1020" s="5"/>
      <c r="W1020" s="5"/>
      <c r="X1020" s="5"/>
      <c r="Y1020" s="5"/>
      <c r="Z1020" s="5"/>
    </row>
    <row r="1021" spans="1:26" ht="14.25" hidden="1" customHeight="1">
      <c r="A1021" s="191" t="s">
        <v>48</v>
      </c>
      <c r="B1021" s="194" t="s">
        <v>907</v>
      </c>
      <c r="C1021" s="191" t="s">
        <v>895</v>
      </c>
      <c r="D1021" s="193" t="s">
        <v>28</v>
      </c>
      <c r="E1021" s="193" t="s">
        <v>29</v>
      </c>
      <c r="F1021" s="241" t="s">
        <v>69</v>
      </c>
      <c r="G1021" s="5"/>
      <c r="H1021" s="5"/>
      <c r="I1021" s="5"/>
      <c r="J1021" s="5"/>
      <c r="K1021" s="5"/>
      <c r="L1021" s="5"/>
      <c r="M1021" s="5"/>
      <c r="N1021" s="5"/>
      <c r="O1021" s="5"/>
      <c r="P1021" s="5"/>
      <c r="Q1021" s="5"/>
      <c r="R1021" s="5"/>
      <c r="S1021" s="5"/>
      <c r="T1021" s="5"/>
      <c r="U1021" s="5"/>
      <c r="V1021" s="5"/>
      <c r="W1021" s="5"/>
      <c r="X1021" s="5"/>
      <c r="Y1021" s="5"/>
      <c r="Z1021" s="5"/>
    </row>
    <row r="1022" spans="1:26" ht="14.25" hidden="1" customHeight="1">
      <c r="A1022" s="191" t="s">
        <v>48</v>
      </c>
      <c r="B1022" s="194" t="s">
        <v>909</v>
      </c>
      <c r="C1022" s="191" t="s">
        <v>895</v>
      </c>
      <c r="D1022" s="193" t="s">
        <v>28</v>
      </c>
      <c r="E1022" s="193" t="s">
        <v>29</v>
      </c>
      <c r="F1022" s="241" t="s">
        <v>69</v>
      </c>
      <c r="G1022" s="5"/>
      <c r="H1022" s="5"/>
      <c r="I1022" s="5"/>
      <c r="J1022" s="5"/>
      <c r="K1022" s="5"/>
      <c r="L1022" s="5"/>
      <c r="M1022" s="5"/>
      <c r="N1022" s="5"/>
      <c r="O1022" s="5"/>
      <c r="P1022" s="5"/>
      <c r="Q1022" s="5"/>
      <c r="R1022" s="5"/>
      <c r="S1022" s="5"/>
      <c r="T1022" s="5"/>
      <c r="U1022" s="5"/>
      <c r="V1022" s="5"/>
      <c r="W1022" s="5"/>
      <c r="X1022" s="5"/>
      <c r="Y1022" s="5"/>
      <c r="Z1022" s="5"/>
    </row>
    <row r="1023" spans="1:26" ht="14.25" hidden="1" customHeight="1">
      <c r="A1023" s="191" t="s">
        <v>48</v>
      </c>
      <c r="B1023" s="194" t="s">
        <v>1248</v>
      </c>
      <c r="C1023" s="191" t="s">
        <v>895</v>
      </c>
      <c r="D1023" s="193" t="s">
        <v>28</v>
      </c>
      <c r="E1023" s="193" t="s">
        <v>29</v>
      </c>
      <c r="F1023" s="241" t="s">
        <v>69</v>
      </c>
      <c r="G1023" s="5"/>
      <c r="H1023" s="5"/>
      <c r="I1023" s="5"/>
      <c r="J1023" s="5"/>
      <c r="K1023" s="5"/>
      <c r="L1023" s="5"/>
      <c r="M1023" s="5"/>
      <c r="N1023" s="5"/>
      <c r="O1023" s="5"/>
      <c r="P1023" s="5"/>
      <c r="Q1023" s="5"/>
      <c r="R1023" s="5"/>
      <c r="S1023" s="5"/>
      <c r="T1023" s="5"/>
      <c r="U1023" s="5"/>
      <c r="V1023" s="5"/>
      <c r="W1023" s="5"/>
      <c r="X1023" s="5"/>
      <c r="Y1023" s="5"/>
      <c r="Z1023" s="5"/>
    </row>
    <row r="1024" spans="1:26" ht="12.75" hidden="1" customHeight="1">
      <c r="A1024" s="191" t="s">
        <v>48</v>
      </c>
      <c r="B1024" s="194" t="s">
        <v>910</v>
      </c>
      <c r="C1024" s="191" t="s">
        <v>895</v>
      </c>
      <c r="D1024" s="193" t="s">
        <v>28</v>
      </c>
      <c r="E1024" s="193" t="s">
        <v>900</v>
      </c>
      <c r="F1024" s="241" t="s">
        <v>69</v>
      </c>
      <c r="G1024" s="5"/>
      <c r="H1024" s="5"/>
      <c r="I1024" s="5"/>
      <c r="J1024" s="5"/>
      <c r="K1024" s="5"/>
      <c r="L1024" s="5"/>
      <c r="M1024" s="5"/>
      <c r="N1024" s="5"/>
      <c r="O1024" s="5"/>
      <c r="P1024" s="5"/>
      <c r="Q1024" s="5"/>
      <c r="R1024" s="5"/>
      <c r="S1024" s="5"/>
      <c r="T1024" s="5"/>
      <c r="U1024" s="5"/>
      <c r="V1024" s="5"/>
      <c r="W1024" s="5"/>
      <c r="X1024" s="5"/>
      <c r="Y1024" s="5"/>
      <c r="Z1024" s="5"/>
    </row>
    <row r="1025" spans="1:26" ht="12.75" hidden="1" customHeight="1">
      <c r="A1025" s="191" t="s">
        <v>48</v>
      </c>
      <c r="B1025" s="194" t="s">
        <v>911</v>
      </c>
      <c r="C1025" s="191" t="s">
        <v>895</v>
      </c>
      <c r="D1025" s="193" t="s">
        <v>28</v>
      </c>
      <c r="E1025" s="193" t="s">
        <v>29</v>
      </c>
      <c r="F1025" s="241" t="s">
        <v>69</v>
      </c>
      <c r="G1025" s="5"/>
      <c r="H1025" s="5"/>
      <c r="I1025" s="5"/>
      <c r="J1025" s="5"/>
      <c r="K1025" s="5"/>
      <c r="L1025" s="5"/>
      <c r="M1025" s="5"/>
      <c r="N1025" s="5"/>
      <c r="O1025" s="5"/>
      <c r="P1025" s="5"/>
      <c r="Q1025" s="5"/>
      <c r="R1025" s="5"/>
      <c r="S1025" s="5"/>
      <c r="T1025" s="5"/>
      <c r="U1025" s="5"/>
      <c r="V1025" s="5"/>
      <c r="W1025" s="5"/>
      <c r="X1025" s="5"/>
      <c r="Y1025" s="5"/>
      <c r="Z1025" s="5"/>
    </row>
    <row r="1026" spans="1:26" ht="12.75" hidden="1" customHeight="1">
      <c r="A1026" s="191" t="s">
        <v>48</v>
      </c>
      <c r="B1026" s="194" t="s">
        <v>904</v>
      </c>
      <c r="C1026" s="191" t="s">
        <v>895</v>
      </c>
      <c r="D1026" s="193" t="s">
        <v>28</v>
      </c>
      <c r="E1026" s="193" t="s">
        <v>29</v>
      </c>
      <c r="F1026" s="241" t="s">
        <v>69</v>
      </c>
      <c r="G1026" s="5"/>
      <c r="H1026" s="5"/>
      <c r="I1026" s="5"/>
      <c r="J1026" s="5"/>
      <c r="K1026" s="5"/>
      <c r="L1026" s="5"/>
      <c r="M1026" s="5"/>
      <c r="N1026" s="5"/>
      <c r="O1026" s="5"/>
      <c r="P1026" s="5"/>
      <c r="Q1026" s="5"/>
      <c r="R1026" s="5"/>
      <c r="S1026" s="5"/>
      <c r="T1026" s="5"/>
      <c r="U1026" s="5"/>
      <c r="V1026" s="5"/>
      <c r="W1026" s="5"/>
      <c r="X1026" s="5"/>
      <c r="Y1026" s="5"/>
      <c r="Z1026" s="5"/>
    </row>
    <row r="1027" spans="1:26" ht="12.75" hidden="1" customHeight="1">
      <c r="A1027" s="191" t="s">
        <v>48</v>
      </c>
      <c r="B1027" s="194" t="s">
        <v>912</v>
      </c>
      <c r="C1027" s="191" t="s">
        <v>895</v>
      </c>
      <c r="D1027" s="193" t="s">
        <v>28</v>
      </c>
      <c r="E1027" s="193" t="s">
        <v>29</v>
      </c>
      <c r="F1027" s="241" t="s">
        <v>69</v>
      </c>
      <c r="G1027" s="5"/>
      <c r="H1027" s="5"/>
      <c r="I1027" s="5"/>
      <c r="J1027" s="5"/>
      <c r="K1027" s="5"/>
      <c r="L1027" s="5"/>
      <c r="M1027" s="5"/>
      <c r="N1027" s="5"/>
      <c r="O1027" s="5"/>
      <c r="P1027" s="5"/>
      <c r="Q1027" s="5"/>
      <c r="R1027" s="5"/>
      <c r="S1027" s="5"/>
      <c r="T1027" s="5"/>
      <c r="U1027" s="5"/>
      <c r="V1027" s="5"/>
      <c r="W1027" s="5"/>
      <c r="X1027" s="5"/>
      <c r="Y1027" s="5"/>
      <c r="Z1027" s="5"/>
    </row>
    <row r="1028" spans="1:26" ht="12.75" hidden="1" customHeight="1">
      <c r="A1028" s="191" t="s">
        <v>48</v>
      </c>
      <c r="B1028" s="194" t="s">
        <v>913</v>
      </c>
      <c r="C1028" s="191" t="s">
        <v>895</v>
      </c>
      <c r="D1028" s="193" t="s">
        <v>28</v>
      </c>
      <c r="E1028" s="193" t="s">
        <v>29</v>
      </c>
      <c r="F1028" s="241" t="s">
        <v>69</v>
      </c>
      <c r="G1028" s="5"/>
      <c r="H1028" s="5"/>
      <c r="I1028" s="5"/>
      <c r="J1028" s="5"/>
      <c r="K1028" s="5"/>
      <c r="L1028" s="5"/>
      <c r="M1028" s="5"/>
      <c r="N1028" s="5"/>
      <c r="O1028" s="5"/>
      <c r="P1028" s="5"/>
      <c r="Q1028" s="5"/>
      <c r="R1028" s="5"/>
      <c r="S1028" s="5"/>
      <c r="T1028" s="5"/>
      <c r="U1028" s="5"/>
      <c r="V1028" s="5"/>
      <c r="W1028" s="5"/>
      <c r="X1028" s="5"/>
      <c r="Y1028" s="5"/>
      <c r="Z1028" s="5"/>
    </row>
    <row r="1029" spans="1:26" ht="12.75" hidden="1" customHeight="1">
      <c r="A1029" s="191" t="s">
        <v>48</v>
      </c>
      <c r="B1029" s="194" t="s">
        <v>1249</v>
      </c>
      <c r="C1029" s="191" t="s">
        <v>895</v>
      </c>
      <c r="D1029" s="193" t="s">
        <v>28</v>
      </c>
      <c r="E1029" s="193" t="s">
        <v>29</v>
      </c>
      <c r="F1029" s="241" t="s">
        <v>69</v>
      </c>
      <c r="G1029" s="5"/>
      <c r="H1029" s="5"/>
      <c r="I1029" s="5"/>
      <c r="J1029" s="5"/>
      <c r="K1029" s="5"/>
      <c r="L1029" s="5"/>
      <c r="M1029" s="5"/>
      <c r="N1029" s="5"/>
      <c r="O1029" s="5"/>
      <c r="P1029" s="5"/>
      <c r="Q1029" s="5"/>
      <c r="R1029" s="5"/>
      <c r="S1029" s="5"/>
      <c r="T1029" s="5"/>
      <c r="U1029" s="5"/>
      <c r="V1029" s="5"/>
      <c r="W1029" s="5"/>
      <c r="X1029" s="5"/>
      <c r="Y1029" s="5"/>
      <c r="Z1029" s="5"/>
    </row>
    <row r="1030" spans="1:26" ht="12.75" hidden="1" customHeight="1">
      <c r="A1030" s="191" t="s">
        <v>48</v>
      </c>
      <c r="B1030" s="194" t="s">
        <v>914</v>
      </c>
      <c r="C1030" s="191" t="s">
        <v>895</v>
      </c>
      <c r="D1030" s="193" t="s">
        <v>28</v>
      </c>
      <c r="E1030" s="193" t="s">
        <v>29</v>
      </c>
      <c r="F1030" s="241" t="s">
        <v>69</v>
      </c>
      <c r="G1030" s="5"/>
      <c r="H1030" s="5"/>
      <c r="I1030" s="5"/>
      <c r="J1030" s="5"/>
      <c r="K1030" s="5"/>
      <c r="L1030" s="5"/>
      <c r="M1030" s="5"/>
      <c r="N1030" s="5"/>
      <c r="O1030" s="5"/>
      <c r="P1030" s="5"/>
      <c r="Q1030" s="5"/>
      <c r="R1030" s="5"/>
      <c r="S1030" s="5"/>
      <c r="T1030" s="5"/>
      <c r="U1030" s="5"/>
      <c r="V1030" s="5"/>
      <c r="W1030" s="5"/>
      <c r="X1030" s="5"/>
      <c r="Y1030" s="5"/>
      <c r="Z1030" s="5"/>
    </row>
    <row r="1031" spans="1:26" ht="12.75" hidden="1" customHeight="1">
      <c r="A1031" s="191" t="s">
        <v>48</v>
      </c>
      <c r="B1031" s="194" t="s">
        <v>908</v>
      </c>
      <c r="C1031" s="191" t="s">
        <v>895</v>
      </c>
      <c r="D1031" s="193" t="s">
        <v>28</v>
      </c>
      <c r="E1031" s="193" t="s">
        <v>29</v>
      </c>
      <c r="F1031" s="241" t="s">
        <v>69</v>
      </c>
      <c r="G1031" s="5"/>
      <c r="H1031" s="5"/>
      <c r="I1031" s="5"/>
      <c r="J1031" s="5"/>
      <c r="K1031" s="5"/>
      <c r="L1031" s="5"/>
      <c r="M1031" s="5"/>
      <c r="N1031" s="5"/>
      <c r="O1031" s="5"/>
      <c r="P1031" s="5"/>
      <c r="Q1031" s="5"/>
      <c r="R1031" s="5"/>
      <c r="S1031" s="5"/>
      <c r="T1031" s="5"/>
      <c r="U1031" s="5"/>
      <c r="V1031" s="5"/>
      <c r="W1031" s="5"/>
      <c r="X1031" s="5"/>
      <c r="Y1031" s="5"/>
      <c r="Z1031" s="5"/>
    </row>
    <row r="1032" spans="1:26" ht="12.75" hidden="1" customHeight="1">
      <c r="A1032" s="191" t="s">
        <v>48</v>
      </c>
      <c r="B1032" s="194" t="s">
        <v>1250</v>
      </c>
      <c r="C1032" s="191" t="s">
        <v>895</v>
      </c>
      <c r="D1032" s="193" t="s">
        <v>28</v>
      </c>
      <c r="E1032" s="193" t="s">
        <v>29</v>
      </c>
      <c r="F1032" s="241" t="s">
        <v>69</v>
      </c>
      <c r="G1032" s="5"/>
      <c r="H1032" s="5"/>
      <c r="I1032" s="5"/>
      <c r="J1032" s="5"/>
      <c r="K1032" s="5"/>
      <c r="L1032" s="5"/>
      <c r="M1032" s="5"/>
      <c r="N1032" s="5"/>
      <c r="O1032" s="5"/>
      <c r="P1032" s="5"/>
      <c r="Q1032" s="5"/>
      <c r="R1032" s="5"/>
      <c r="S1032" s="5"/>
      <c r="T1032" s="5"/>
      <c r="U1032" s="5"/>
      <c r="V1032" s="5"/>
      <c r="W1032" s="5"/>
      <c r="X1032" s="5"/>
      <c r="Y1032" s="5"/>
      <c r="Z1032" s="5"/>
    </row>
    <row r="1033" spans="1:26" ht="12.75" hidden="1" customHeight="1">
      <c r="A1033" s="191" t="s">
        <v>48</v>
      </c>
      <c r="B1033" s="194" t="s">
        <v>915</v>
      </c>
      <c r="C1033" s="191" t="s">
        <v>895</v>
      </c>
      <c r="D1033" s="193" t="s">
        <v>28</v>
      </c>
      <c r="E1033" s="193" t="s">
        <v>29</v>
      </c>
      <c r="F1033" s="241" t="s">
        <v>69</v>
      </c>
      <c r="G1033" s="5"/>
      <c r="H1033" s="5"/>
      <c r="I1033" s="5"/>
      <c r="J1033" s="5"/>
      <c r="K1033" s="5"/>
      <c r="L1033" s="5"/>
      <c r="M1033" s="5"/>
      <c r="N1033" s="5"/>
      <c r="O1033" s="5"/>
      <c r="P1033" s="5"/>
      <c r="Q1033" s="5"/>
      <c r="R1033" s="5"/>
      <c r="S1033" s="5"/>
      <c r="T1033" s="5"/>
      <c r="U1033" s="5"/>
      <c r="V1033" s="5"/>
      <c r="W1033" s="5"/>
      <c r="X1033" s="5"/>
      <c r="Y1033" s="5"/>
      <c r="Z1033" s="5"/>
    </row>
    <row r="1034" spans="1:26" ht="12.75" hidden="1" customHeight="1">
      <c r="A1034" s="191" t="s">
        <v>48</v>
      </c>
      <c r="B1034" s="194" t="s">
        <v>916</v>
      </c>
      <c r="C1034" s="191" t="s">
        <v>895</v>
      </c>
      <c r="D1034" s="193" t="s">
        <v>28</v>
      </c>
      <c r="E1034" s="193" t="s">
        <v>29</v>
      </c>
      <c r="F1034" s="241" t="s">
        <v>69</v>
      </c>
      <c r="G1034" s="5"/>
      <c r="H1034" s="5"/>
      <c r="I1034" s="5"/>
      <c r="J1034" s="5"/>
      <c r="K1034" s="5"/>
      <c r="L1034" s="5"/>
      <c r="M1034" s="5"/>
      <c r="N1034" s="5"/>
      <c r="O1034" s="5"/>
      <c r="P1034" s="5"/>
      <c r="Q1034" s="5"/>
      <c r="R1034" s="5"/>
      <c r="S1034" s="5"/>
      <c r="T1034" s="5"/>
      <c r="U1034" s="5"/>
      <c r="V1034" s="5"/>
      <c r="W1034" s="5"/>
      <c r="X1034" s="5"/>
      <c r="Y1034" s="5"/>
      <c r="Z1034" s="5"/>
    </row>
    <row r="1035" spans="1:26" ht="12.75" hidden="1" customHeight="1">
      <c r="A1035" s="191" t="s">
        <v>48</v>
      </c>
      <c r="B1035" s="194" t="s">
        <v>917</v>
      </c>
      <c r="C1035" s="191" t="s">
        <v>895</v>
      </c>
      <c r="D1035" s="193" t="s">
        <v>28</v>
      </c>
      <c r="E1035" s="193" t="s">
        <v>29</v>
      </c>
      <c r="F1035" s="241" t="s">
        <v>69</v>
      </c>
      <c r="G1035" s="5"/>
      <c r="H1035" s="5"/>
      <c r="I1035" s="5"/>
      <c r="J1035" s="5"/>
      <c r="K1035" s="5"/>
      <c r="L1035" s="5"/>
      <c r="M1035" s="5"/>
      <c r="N1035" s="5"/>
      <c r="O1035" s="5"/>
      <c r="P1035" s="5"/>
      <c r="Q1035" s="5"/>
      <c r="R1035" s="5"/>
      <c r="S1035" s="5"/>
      <c r="T1035" s="5"/>
      <c r="U1035" s="5"/>
      <c r="V1035" s="5"/>
      <c r="W1035" s="5"/>
      <c r="X1035" s="5"/>
      <c r="Y1035" s="5"/>
      <c r="Z1035" s="5"/>
    </row>
    <row r="1036" spans="1:26" ht="12.75" hidden="1" customHeight="1">
      <c r="A1036" s="191" t="s">
        <v>48</v>
      </c>
      <c r="B1036" s="194" t="s">
        <v>918</v>
      </c>
      <c r="C1036" s="191" t="s">
        <v>895</v>
      </c>
      <c r="D1036" s="193" t="s">
        <v>28</v>
      </c>
      <c r="E1036" s="193" t="s">
        <v>29</v>
      </c>
      <c r="F1036" s="241" t="s">
        <v>69</v>
      </c>
      <c r="G1036" s="5"/>
      <c r="H1036" s="5"/>
      <c r="I1036" s="5"/>
      <c r="J1036" s="5"/>
      <c r="K1036" s="5"/>
      <c r="L1036" s="5"/>
      <c r="M1036" s="5"/>
      <c r="N1036" s="5"/>
      <c r="O1036" s="5"/>
      <c r="P1036" s="5"/>
      <c r="Q1036" s="5"/>
      <c r="R1036" s="5"/>
      <c r="S1036" s="5"/>
      <c r="T1036" s="5"/>
      <c r="U1036" s="5"/>
      <c r="V1036" s="5"/>
      <c r="W1036" s="5"/>
      <c r="X1036" s="5"/>
      <c r="Y1036" s="5"/>
      <c r="Z1036" s="5"/>
    </row>
    <row r="1037" spans="1:26" ht="12.75" hidden="1" customHeight="1">
      <c r="A1037" s="191" t="s">
        <v>48</v>
      </c>
      <c r="B1037" s="194" t="s">
        <v>919</v>
      </c>
      <c r="C1037" s="191" t="s">
        <v>895</v>
      </c>
      <c r="D1037" s="193" t="s">
        <v>28</v>
      </c>
      <c r="E1037" s="193" t="s">
        <v>29</v>
      </c>
      <c r="F1037" s="241" t="s">
        <v>69</v>
      </c>
      <c r="G1037" s="5"/>
      <c r="H1037" s="5"/>
      <c r="I1037" s="5"/>
      <c r="J1037" s="5"/>
      <c r="K1037" s="5"/>
      <c r="L1037" s="5"/>
      <c r="M1037" s="5"/>
      <c r="N1037" s="5"/>
      <c r="O1037" s="5"/>
      <c r="P1037" s="5"/>
      <c r="Q1037" s="5"/>
      <c r="R1037" s="5"/>
      <c r="S1037" s="5"/>
      <c r="T1037" s="5"/>
      <c r="U1037" s="5"/>
      <c r="V1037" s="5"/>
      <c r="W1037" s="5"/>
      <c r="X1037" s="5"/>
      <c r="Y1037" s="5"/>
      <c r="Z1037" s="5"/>
    </row>
    <row r="1038" spans="1:26" ht="12.75" hidden="1" customHeight="1">
      <c r="A1038" s="191" t="s">
        <v>48</v>
      </c>
      <c r="B1038" s="194" t="s">
        <v>920</v>
      </c>
      <c r="C1038" s="191" t="s">
        <v>895</v>
      </c>
      <c r="D1038" s="193" t="s">
        <v>28</v>
      </c>
      <c r="E1038" s="193" t="s">
        <v>29</v>
      </c>
      <c r="F1038" s="241" t="s">
        <v>69</v>
      </c>
      <c r="G1038" s="5"/>
      <c r="H1038" s="5"/>
      <c r="I1038" s="5"/>
      <c r="J1038" s="5"/>
      <c r="K1038" s="5"/>
      <c r="L1038" s="5"/>
      <c r="M1038" s="5"/>
      <c r="N1038" s="5"/>
      <c r="O1038" s="5"/>
      <c r="P1038" s="5"/>
      <c r="Q1038" s="5"/>
      <c r="R1038" s="5"/>
      <c r="S1038" s="5"/>
      <c r="T1038" s="5"/>
      <c r="U1038" s="5"/>
      <c r="V1038" s="5"/>
      <c r="W1038" s="5"/>
      <c r="X1038" s="5"/>
      <c r="Y1038" s="5"/>
      <c r="Z1038" s="5"/>
    </row>
    <row r="1039" spans="1:26" ht="12.75" hidden="1" customHeight="1">
      <c r="A1039" s="191" t="s">
        <v>48</v>
      </c>
      <c r="B1039" s="194" t="s">
        <v>1251</v>
      </c>
      <c r="C1039" s="191" t="s">
        <v>895</v>
      </c>
      <c r="D1039" s="193" t="s">
        <v>28</v>
      </c>
      <c r="E1039" s="193" t="s">
        <v>29</v>
      </c>
      <c r="F1039" s="241" t="s">
        <v>69</v>
      </c>
      <c r="G1039" s="5"/>
      <c r="H1039" s="5"/>
      <c r="I1039" s="5"/>
      <c r="J1039" s="5"/>
      <c r="K1039" s="5"/>
      <c r="L1039" s="5"/>
      <c r="M1039" s="5"/>
      <c r="N1039" s="5"/>
      <c r="O1039" s="5"/>
      <c r="P1039" s="5"/>
      <c r="Q1039" s="5"/>
      <c r="R1039" s="5"/>
      <c r="S1039" s="5"/>
      <c r="T1039" s="5"/>
      <c r="U1039" s="5"/>
      <c r="V1039" s="5"/>
      <c r="W1039" s="5"/>
      <c r="X1039" s="5"/>
      <c r="Y1039" s="5"/>
      <c r="Z1039" s="5"/>
    </row>
    <row r="1040" spans="1:26" ht="12.75" hidden="1" customHeight="1">
      <c r="A1040" s="191" t="s">
        <v>48</v>
      </c>
      <c r="B1040" s="194" t="s">
        <v>1252</v>
      </c>
      <c r="C1040" s="191" t="s">
        <v>895</v>
      </c>
      <c r="D1040" s="193" t="s">
        <v>28</v>
      </c>
      <c r="E1040" s="193" t="s">
        <v>29</v>
      </c>
      <c r="F1040" s="241" t="s">
        <v>69</v>
      </c>
      <c r="G1040" s="5"/>
      <c r="H1040" s="5"/>
      <c r="I1040" s="5"/>
      <c r="J1040" s="5"/>
      <c r="K1040" s="5"/>
      <c r="L1040" s="5"/>
      <c r="M1040" s="5"/>
      <c r="N1040" s="5"/>
      <c r="O1040" s="5"/>
      <c r="P1040" s="5"/>
      <c r="Q1040" s="5"/>
      <c r="R1040" s="5"/>
      <c r="S1040" s="5"/>
      <c r="T1040" s="5"/>
      <c r="U1040" s="5"/>
      <c r="V1040" s="5"/>
      <c r="W1040" s="5"/>
      <c r="X1040" s="5"/>
      <c r="Y1040" s="5"/>
      <c r="Z1040" s="5"/>
    </row>
    <row r="1041" spans="1:26" ht="12.75" hidden="1" customHeight="1">
      <c r="A1041" s="191" t="s">
        <v>48</v>
      </c>
      <c r="B1041" s="194" t="s">
        <v>922</v>
      </c>
      <c r="C1041" s="191" t="s">
        <v>895</v>
      </c>
      <c r="D1041" s="193" t="s">
        <v>28</v>
      </c>
      <c r="E1041" s="193" t="s">
        <v>29</v>
      </c>
      <c r="F1041" s="241" t="s">
        <v>69</v>
      </c>
      <c r="G1041" s="5"/>
      <c r="H1041" s="5"/>
      <c r="I1041" s="5"/>
      <c r="J1041" s="5"/>
      <c r="K1041" s="5"/>
      <c r="L1041" s="5"/>
      <c r="M1041" s="5"/>
      <c r="N1041" s="5"/>
      <c r="O1041" s="5"/>
      <c r="P1041" s="5"/>
      <c r="Q1041" s="5"/>
      <c r="R1041" s="5"/>
      <c r="S1041" s="5"/>
      <c r="T1041" s="5"/>
      <c r="U1041" s="5"/>
      <c r="V1041" s="5"/>
      <c r="W1041" s="5"/>
      <c r="X1041" s="5"/>
      <c r="Y1041" s="5"/>
      <c r="Z1041" s="5"/>
    </row>
    <row r="1042" spans="1:26" ht="12.75" hidden="1" customHeight="1">
      <c r="A1042" s="191" t="s">
        <v>48</v>
      </c>
      <c r="B1042" s="194" t="s">
        <v>923</v>
      </c>
      <c r="C1042" s="191" t="s">
        <v>895</v>
      </c>
      <c r="D1042" s="193" t="s">
        <v>28</v>
      </c>
      <c r="E1042" s="193" t="s">
        <v>29</v>
      </c>
      <c r="F1042" s="241" t="s">
        <v>69</v>
      </c>
      <c r="G1042" s="5"/>
      <c r="H1042" s="5"/>
      <c r="I1042" s="5"/>
      <c r="J1042" s="5"/>
      <c r="K1042" s="5"/>
      <c r="L1042" s="5"/>
      <c r="M1042" s="5"/>
      <c r="N1042" s="5"/>
      <c r="O1042" s="5"/>
      <c r="P1042" s="5"/>
      <c r="Q1042" s="5"/>
      <c r="R1042" s="5"/>
      <c r="S1042" s="5"/>
      <c r="T1042" s="5"/>
      <c r="U1042" s="5"/>
      <c r="V1042" s="5"/>
      <c r="W1042" s="5"/>
      <c r="X1042" s="5"/>
      <c r="Y1042" s="5"/>
      <c r="Z1042" s="5"/>
    </row>
    <row r="1043" spans="1:26" ht="12.75" hidden="1" customHeight="1">
      <c r="A1043" s="191" t="s">
        <v>48</v>
      </c>
      <c r="B1043" s="194" t="s">
        <v>924</v>
      </c>
      <c r="C1043" s="191" t="s">
        <v>895</v>
      </c>
      <c r="D1043" s="193" t="s">
        <v>28</v>
      </c>
      <c r="E1043" s="193" t="s">
        <v>29</v>
      </c>
      <c r="F1043" s="241" t="s">
        <v>69</v>
      </c>
      <c r="G1043" s="5"/>
      <c r="H1043" s="5"/>
      <c r="I1043" s="5"/>
      <c r="J1043" s="5"/>
      <c r="K1043" s="5"/>
      <c r="L1043" s="5"/>
      <c r="M1043" s="5"/>
      <c r="N1043" s="5"/>
      <c r="O1043" s="5"/>
      <c r="P1043" s="5"/>
      <c r="Q1043" s="5"/>
      <c r="R1043" s="5"/>
      <c r="S1043" s="5"/>
      <c r="T1043" s="5"/>
      <c r="U1043" s="5"/>
      <c r="V1043" s="5"/>
      <c r="W1043" s="5"/>
      <c r="X1043" s="5"/>
      <c r="Y1043" s="5"/>
      <c r="Z1043" s="5"/>
    </row>
    <row r="1044" spans="1:26" ht="12.75" hidden="1" customHeight="1">
      <c r="A1044" s="191" t="s">
        <v>48</v>
      </c>
      <c r="B1044" s="194" t="s">
        <v>1253</v>
      </c>
      <c r="C1044" s="191" t="s">
        <v>895</v>
      </c>
      <c r="D1044" s="193" t="s">
        <v>28</v>
      </c>
      <c r="E1044" s="193" t="s">
        <v>29</v>
      </c>
      <c r="F1044" s="241" t="s">
        <v>69</v>
      </c>
      <c r="G1044" s="5"/>
      <c r="H1044" s="5"/>
      <c r="I1044" s="5"/>
      <c r="J1044" s="5"/>
      <c r="K1044" s="5"/>
      <c r="L1044" s="5"/>
      <c r="M1044" s="5"/>
      <c r="N1044" s="5"/>
      <c r="O1044" s="5"/>
      <c r="P1044" s="5"/>
      <c r="Q1044" s="5"/>
      <c r="R1044" s="5"/>
      <c r="S1044" s="5"/>
      <c r="T1044" s="5"/>
      <c r="U1044" s="5"/>
      <c r="V1044" s="5"/>
      <c r="W1044" s="5"/>
      <c r="X1044" s="5"/>
      <c r="Y1044" s="5"/>
      <c r="Z1044" s="5"/>
    </row>
    <row r="1045" spans="1:26" ht="12.75" hidden="1" customHeight="1">
      <c r="A1045" s="191" t="s">
        <v>48</v>
      </c>
      <c r="B1045" s="194" t="s">
        <v>1254</v>
      </c>
      <c r="C1045" s="191" t="s">
        <v>895</v>
      </c>
      <c r="D1045" s="193" t="s">
        <v>28</v>
      </c>
      <c r="E1045" s="193" t="s">
        <v>29</v>
      </c>
      <c r="F1045" s="241" t="s">
        <v>69</v>
      </c>
      <c r="G1045" s="5"/>
      <c r="H1045" s="5"/>
      <c r="I1045" s="5"/>
      <c r="J1045" s="5"/>
      <c r="K1045" s="5"/>
      <c r="L1045" s="5"/>
      <c r="M1045" s="5"/>
      <c r="N1045" s="5"/>
      <c r="O1045" s="5"/>
      <c r="P1045" s="5"/>
      <c r="Q1045" s="5"/>
      <c r="R1045" s="5"/>
      <c r="S1045" s="5"/>
      <c r="T1045" s="5"/>
      <c r="U1045" s="5"/>
      <c r="V1045" s="5"/>
      <c r="W1045" s="5"/>
      <c r="X1045" s="5"/>
      <c r="Y1045" s="5"/>
      <c r="Z1045" s="5"/>
    </row>
    <row r="1046" spans="1:26" ht="12.75" hidden="1" customHeight="1">
      <c r="A1046" s="191" t="s">
        <v>48</v>
      </c>
      <c r="B1046" s="195" t="s">
        <v>925</v>
      </c>
      <c r="C1046" s="191" t="s">
        <v>895</v>
      </c>
      <c r="D1046" s="193" t="s">
        <v>28</v>
      </c>
      <c r="E1046" s="193" t="s">
        <v>29</v>
      </c>
      <c r="F1046" s="241" t="s">
        <v>69</v>
      </c>
      <c r="G1046" s="5"/>
      <c r="H1046" s="5"/>
      <c r="I1046" s="5"/>
      <c r="J1046" s="5"/>
      <c r="K1046" s="5"/>
      <c r="L1046" s="5"/>
      <c r="M1046" s="5"/>
      <c r="N1046" s="5"/>
      <c r="O1046" s="5"/>
      <c r="P1046" s="5"/>
      <c r="Q1046" s="5"/>
      <c r="R1046" s="5"/>
      <c r="S1046" s="5"/>
      <c r="T1046" s="5"/>
      <c r="U1046" s="5"/>
      <c r="V1046" s="5"/>
      <c r="W1046" s="5"/>
      <c r="X1046" s="5"/>
      <c r="Y1046" s="5"/>
      <c r="Z1046" s="5"/>
    </row>
    <row r="1047" spans="1:26" ht="12.75" hidden="1" customHeight="1">
      <c r="A1047" s="191" t="s">
        <v>48</v>
      </c>
      <c r="B1047" s="195" t="s">
        <v>926</v>
      </c>
      <c r="C1047" s="191" t="s">
        <v>895</v>
      </c>
      <c r="D1047" s="193" t="s">
        <v>28</v>
      </c>
      <c r="E1047" s="193" t="s">
        <v>29</v>
      </c>
      <c r="F1047" s="241" t="s">
        <v>69</v>
      </c>
      <c r="G1047" s="5"/>
      <c r="H1047" s="5"/>
      <c r="I1047" s="5"/>
      <c r="J1047" s="5"/>
      <c r="K1047" s="5"/>
      <c r="L1047" s="5"/>
      <c r="M1047" s="5"/>
      <c r="N1047" s="5"/>
      <c r="O1047" s="5"/>
      <c r="P1047" s="5"/>
      <c r="Q1047" s="5"/>
      <c r="R1047" s="5"/>
      <c r="S1047" s="5"/>
      <c r="T1047" s="5"/>
      <c r="U1047" s="5"/>
      <c r="V1047" s="5"/>
      <c r="W1047" s="5"/>
      <c r="X1047" s="5"/>
      <c r="Y1047" s="5"/>
      <c r="Z1047" s="5"/>
    </row>
    <row r="1048" spans="1:26" ht="12.75" hidden="1" customHeight="1">
      <c r="A1048" s="191" t="s">
        <v>48</v>
      </c>
      <c r="B1048" s="195" t="s">
        <v>156</v>
      </c>
      <c r="C1048" s="191" t="s">
        <v>895</v>
      </c>
      <c r="D1048" s="193" t="s">
        <v>28</v>
      </c>
      <c r="E1048" s="193" t="s">
        <v>29</v>
      </c>
      <c r="F1048" s="241" t="s">
        <v>69</v>
      </c>
      <c r="G1048" s="5"/>
      <c r="H1048" s="5"/>
      <c r="I1048" s="5"/>
      <c r="J1048" s="5"/>
      <c r="K1048" s="5"/>
      <c r="L1048" s="5"/>
      <c r="M1048" s="5"/>
      <c r="N1048" s="5"/>
      <c r="O1048" s="5"/>
      <c r="P1048" s="5"/>
      <c r="Q1048" s="5"/>
      <c r="R1048" s="5"/>
      <c r="S1048" s="5"/>
      <c r="T1048" s="5"/>
      <c r="U1048" s="5"/>
      <c r="V1048" s="5"/>
      <c r="W1048" s="5"/>
      <c r="X1048" s="5"/>
      <c r="Y1048" s="5"/>
      <c r="Z1048" s="5"/>
    </row>
    <row r="1049" spans="1:26" ht="12.75" hidden="1" customHeight="1">
      <c r="A1049" s="191" t="s">
        <v>48</v>
      </c>
      <c r="B1049" s="195" t="s">
        <v>1255</v>
      </c>
      <c r="C1049" s="191" t="s">
        <v>895</v>
      </c>
      <c r="D1049" s="193" t="s">
        <v>28</v>
      </c>
      <c r="E1049" s="193" t="s">
        <v>29</v>
      </c>
      <c r="F1049" s="241" t="s">
        <v>69</v>
      </c>
      <c r="G1049" s="5"/>
      <c r="H1049" s="5"/>
      <c r="I1049" s="5"/>
      <c r="J1049" s="5"/>
      <c r="K1049" s="5"/>
      <c r="L1049" s="5"/>
      <c r="M1049" s="5"/>
      <c r="N1049" s="5"/>
      <c r="O1049" s="5"/>
      <c r="P1049" s="5"/>
      <c r="Q1049" s="5"/>
      <c r="R1049" s="5"/>
      <c r="S1049" s="5"/>
      <c r="T1049" s="5"/>
      <c r="U1049" s="5"/>
      <c r="V1049" s="5"/>
      <c r="W1049" s="5"/>
      <c r="X1049" s="5"/>
      <c r="Y1049" s="5"/>
      <c r="Z1049" s="5"/>
    </row>
    <row r="1050" spans="1:26" ht="12.75" hidden="1" customHeight="1">
      <c r="A1050" s="191" t="s">
        <v>48</v>
      </c>
      <c r="B1050" s="194" t="s">
        <v>1256</v>
      </c>
      <c r="C1050" s="191" t="s">
        <v>895</v>
      </c>
      <c r="D1050" s="193" t="s">
        <v>28</v>
      </c>
      <c r="E1050" s="193" t="s">
        <v>29</v>
      </c>
      <c r="F1050" s="241" t="s">
        <v>69</v>
      </c>
      <c r="G1050" s="5"/>
      <c r="H1050" s="5"/>
      <c r="I1050" s="5"/>
      <c r="J1050" s="5"/>
      <c r="K1050" s="5"/>
      <c r="L1050" s="5"/>
      <c r="M1050" s="5"/>
      <c r="N1050" s="5"/>
      <c r="O1050" s="5"/>
      <c r="P1050" s="5"/>
      <c r="Q1050" s="5"/>
      <c r="R1050" s="5"/>
      <c r="S1050" s="5"/>
      <c r="T1050" s="5"/>
      <c r="U1050" s="5"/>
      <c r="V1050" s="5"/>
      <c r="W1050" s="5"/>
      <c r="X1050" s="5"/>
      <c r="Y1050" s="5"/>
      <c r="Z1050" s="5"/>
    </row>
    <row r="1051" spans="1:26" ht="12.75" hidden="1" customHeight="1">
      <c r="A1051" s="191" t="s">
        <v>48</v>
      </c>
      <c r="B1051" s="194" t="s">
        <v>927</v>
      </c>
      <c r="C1051" s="191" t="s">
        <v>895</v>
      </c>
      <c r="D1051" s="193" t="s">
        <v>28</v>
      </c>
      <c r="E1051" s="193" t="s">
        <v>29</v>
      </c>
      <c r="F1051" s="241" t="s">
        <v>69</v>
      </c>
      <c r="G1051" s="5"/>
      <c r="H1051" s="5"/>
      <c r="I1051" s="5"/>
      <c r="J1051" s="5"/>
      <c r="K1051" s="5"/>
      <c r="L1051" s="5"/>
      <c r="M1051" s="5"/>
      <c r="N1051" s="5"/>
      <c r="O1051" s="5"/>
      <c r="P1051" s="5"/>
      <c r="Q1051" s="5"/>
      <c r="R1051" s="5"/>
      <c r="S1051" s="5"/>
      <c r="T1051" s="5"/>
      <c r="U1051" s="5"/>
      <c r="V1051" s="5"/>
      <c r="W1051" s="5"/>
      <c r="X1051" s="5"/>
      <c r="Y1051" s="5"/>
      <c r="Z1051" s="5"/>
    </row>
    <row r="1052" spans="1:26" ht="12.75" hidden="1" customHeight="1">
      <c r="A1052" s="191" t="s">
        <v>48</v>
      </c>
      <c r="B1052" s="194" t="s">
        <v>1257</v>
      </c>
      <c r="C1052" s="191" t="s">
        <v>895</v>
      </c>
      <c r="D1052" s="193" t="s">
        <v>28</v>
      </c>
      <c r="E1052" s="193" t="s">
        <v>29</v>
      </c>
      <c r="F1052" s="241" t="s">
        <v>69</v>
      </c>
      <c r="G1052" s="5"/>
      <c r="H1052" s="5"/>
      <c r="I1052" s="5"/>
      <c r="J1052" s="5"/>
      <c r="K1052" s="5"/>
      <c r="L1052" s="5"/>
      <c r="M1052" s="5"/>
      <c r="N1052" s="5"/>
      <c r="O1052" s="5"/>
      <c r="P1052" s="5"/>
      <c r="Q1052" s="5"/>
      <c r="R1052" s="5"/>
      <c r="S1052" s="5"/>
      <c r="T1052" s="5"/>
      <c r="U1052" s="5"/>
      <c r="V1052" s="5"/>
      <c r="W1052" s="5"/>
      <c r="X1052" s="5"/>
      <c r="Y1052" s="5"/>
      <c r="Z1052" s="5"/>
    </row>
    <row r="1053" spans="1:26" ht="12.75" hidden="1" customHeight="1">
      <c r="A1053" s="191" t="s">
        <v>48</v>
      </c>
      <c r="B1053" s="195" t="s">
        <v>1258</v>
      </c>
      <c r="C1053" s="191" t="s">
        <v>895</v>
      </c>
      <c r="D1053" s="193" t="s">
        <v>1259</v>
      </c>
      <c r="E1053" s="193" t="s">
        <v>29</v>
      </c>
      <c r="F1053" s="241" t="s">
        <v>69</v>
      </c>
      <c r="G1053" s="5"/>
      <c r="H1053" s="5"/>
      <c r="I1053" s="5"/>
      <c r="J1053" s="5"/>
      <c r="K1053" s="5"/>
      <c r="L1053" s="5"/>
      <c r="M1053" s="5"/>
      <c r="N1053" s="5"/>
      <c r="O1053" s="5"/>
      <c r="P1053" s="5"/>
      <c r="Q1053" s="5"/>
      <c r="R1053" s="5"/>
      <c r="S1053" s="5"/>
      <c r="T1053" s="5"/>
      <c r="U1053" s="5"/>
      <c r="V1053" s="5"/>
      <c r="W1053" s="5"/>
      <c r="X1053" s="5"/>
      <c r="Y1053" s="5"/>
      <c r="Z1053" s="5"/>
    </row>
    <row r="1054" spans="1:26" ht="12.75" hidden="1" customHeight="1">
      <c r="A1054" s="236" t="s">
        <v>18</v>
      </c>
      <c r="B1054" s="2040" t="s">
        <v>943</v>
      </c>
      <c r="C1054" s="2041"/>
      <c r="D1054" s="2041"/>
      <c r="E1054" s="2041"/>
      <c r="F1054" s="2042"/>
      <c r="G1054" s="5"/>
      <c r="H1054" s="5"/>
      <c r="I1054" s="5"/>
      <c r="J1054" s="5"/>
      <c r="K1054" s="5"/>
      <c r="L1054" s="5"/>
      <c r="M1054" s="5"/>
      <c r="N1054" s="5"/>
      <c r="O1054" s="5"/>
      <c r="P1054" s="5"/>
      <c r="Q1054" s="5"/>
      <c r="R1054" s="5"/>
      <c r="S1054" s="5"/>
      <c r="T1054" s="5"/>
      <c r="U1054" s="5"/>
      <c r="V1054" s="5"/>
      <c r="W1054" s="5"/>
      <c r="X1054" s="5"/>
      <c r="Y1054" s="5"/>
      <c r="Z1054" s="5"/>
    </row>
    <row r="1055" spans="1:26" ht="12.75" hidden="1" customHeight="1">
      <c r="A1055" s="236" t="s">
        <v>20</v>
      </c>
      <c r="B1055" s="236" t="s">
        <v>3</v>
      </c>
      <c r="C1055" s="236" t="s">
        <v>21</v>
      </c>
      <c r="D1055" s="237" t="s">
        <v>22</v>
      </c>
      <c r="E1055" s="237" t="s">
        <v>23</v>
      </c>
      <c r="F1055" s="238" t="s">
        <v>24</v>
      </c>
      <c r="G1055" s="5"/>
      <c r="H1055" s="5"/>
      <c r="I1055" s="5"/>
      <c r="J1055" s="5"/>
      <c r="K1055" s="5"/>
      <c r="L1055" s="5"/>
      <c r="M1055" s="5"/>
      <c r="N1055" s="5"/>
      <c r="O1055" s="5"/>
      <c r="P1055" s="5"/>
      <c r="Q1055" s="5"/>
      <c r="R1055" s="5"/>
      <c r="S1055" s="5"/>
      <c r="T1055" s="5"/>
      <c r="U1055" s="5"/>
      <c r="V1055" s="5"/>
      <c r="W1055" s="5"/>
      <c r="X1055" s="5"/>
      <c r="Y1055" s="5"/>
      <c r="Z1055" s="5"/>
    </row>
    <row r="1056" spans="1:26" ht="12.75" hidden="1" customHeight="1">
      <c r="A1056" s="191" t="s">
        <v>303</v>
      </c>
      <c r="B1056" s="194" t="s">
        <v>944</v>
      </c>
      <c r="C1056" s="197" t="s">
        <v>945</v>
      </c>
      <c r="D1056" s="193" t="s">
        <v>28</v>
      </c>
      <c r="E1056" s="193" t="s">
        <v>29</v>
      </c>
      <c r="F1056" s="243" t="s">
        <v>30</v>
      </c>
      <c r="G1056" s="5"/>
      <c r="H1056" s="5"/>
      <c r="I1056" s="5"/>
      <c r="J1056" s="5"/>
      <c r="K1056" s="5"/>
      <c r="L1056" s="5"/>
      <c r="M1056" s="5"/>
      <c r="N1056" s="5"/>
      <c r="O1056" s="5"/>
      <c r="P1056" s="5"/>
      <c r="Q1056" s="5"/>
      <c r="R1056" s="5"/>
      <c r="S1056" s="5"/>
      <c r="T1056" s="5"/>
      <c r="U1056" s="5"/>
      <c r="V1056" s="5"/>
      <c r="W1056" s="5"/>
      <c r="X1056" s="5"/>
      <c r="Y1056" s="5"/>
      <c r="Z1056" s="5"/>
    </row>
    <row r="1057" spans="1:26" ht="12.75" hidden="1" customHeight="1">
      <c r="A1057" s="191" t="s">
        <v>104</v>
      </c>
      <c r="B1057" s="194" t="s">
        <v>105</v>
      </c>
      <c r="C1057" s="197" t="s">
        <v>110</v>
      </c>
      <c r="D1057" s="193" t="s">
        <v>28</v>
      </c>
      <c r="E1057" s="193" t="s">
        <v>29</v>
      </c>
      <c r="F1057" s="243" t="s">
        <v>30</v>
      </c>
      <c r="G1057" s="5"/>
      <c r="H1057" s="5"/>
      <c r="I1057" s="5"/>
      <c r="J1057" s="5"/>
      <c r="K1057" s="5"/>
      <c r="L1057" s="5"/>
      <c r="M1057" s="5"/>
      <c r="N1057" s="5"/>
      <c r="O1057" s="5"/>
      <c r="P1057" s="5"/>
      <c r="Q1057" s="5"/>
      <c r="R1057" s="5"/>
      <c r="S1057" s="5"/>
      <c r="T1057" s="5"/>
      <c r="U1057" s="5"/>
      <c r="V1057" s="5"/>
      <c r="W1057" s="5"/>
      <c r="X1057" s="5"/>
      <c r="Y1057" s="5"/>
      <c r="Z1057" s="5"/>
    </row>
    <row r="1058" spans="1:26" ht="12.75" hidden="1" customHeight="1">
      <c r="A1058" s="191" t="s">
        <v>104</v>
      </c>
      <c r="B1058" s="195" t="s">
        <v>947</v>
      </c>
      <c r="C1058" s="191" t="s">
        <v>110</v>
      </c>
      <c r="D1058" s="193" t="s">
        <v>28</v>
      </c>
      <c r="E1058" s="193" t="s">
        <v>29</v>
      </c>
      <c r="F1058" s="243" t="s">
        <v>30</v>
      </c>
      <c r="G1058" s="5"/>
      <c r="H1058" s="5"/>
      <c r="I1058" s="5"/>
      <c r="J1058" s="5"/>
      <c r="K1058" s="5"/>
      <c r="L1058" s="5"/>
      <c r="M1058" s="5"/>
      <c r="N1058" s="5"/>
      <c r="O1058" s="5"/>
      <c r="P1058" s="5"/>
      <c r="Q1058" s="5"/>
      <c r="R1058" s="5"/>
      <c r="S1058" s="5"/>
      <c r="T1058" s="5"/>
      <c r="U1058" s="5"/>
      <c r="V1058" s="5"/>
      <c r="W1058" s="5"/>
      <c r="X1058" s="5"/>
      <c r="Y1058" s="5"/>
      <c r="Z1058" s="5"/>
    </row>
    <row r="1059" spans="1:26" ht="12.75" hidden="1" customHeight="1">
      <c r="A1059" s="197" t="s">
        <v>104</v>
      </c>
      <c r="B1059" s="195" t="s">
        <v>948</v>
      </c>
      <c r="C1059" s="191" t="s">
        <v>110</v>
      </c>
      <c r="D1059" s="193" t="s">
        <v>28</v>
      </c>
      <c r="E1059" s="193" t="s">
        <v>29</v>
      </c>
      <c r="F1059" s="243" t="s">
        <v>30</v>
      </c>
      <c r="G1059" s="5"/>
      <c r="H1059" s="5"/>
      <c r="I1059" s="5"/>
      <c r="J1059" s="5"/>
      <c r="K1059" s="5"/>
      <c r="L1059" s="5"/>
      <c r="M1059" s="5"/>
      <c r="N1059" s="5"/>
      <c r="O1059" s="5"/>
      <c r="P1059" s="5"/>
      <c r="Q1059" s="5"/>
      <c r="R1059" s="5"/>
      <c r="S1059" s="5"/>
      <c r="T1059" s="5"/>
      <c r="U1059" s="5"/>
      <c r="V1059" s="5"/>
      <c r="W1059" s="5"/>
      <c r="X1059" s="5"/>
      <c r="Y1059" s="5"/>
      <c r="Z1059" s="5"/>
    </row>
    <row r="1060" spans="1:26" ht="12.75" hidden="1" customHeight="1">
      <c r="A1060" s="191" t="s">
        <v>48</v>
      </c>
      <c r="B1060" s="194" t="s">
        <v>946</v>
      </c>
      <c r="C1060" s="197" t="s">
        <v>945</v>
      </c>
      <c r="D1060" s="193" t="s">
        <v>28</v>
      </c>
      <c r="E1060" s="193" t="s">
        <v>29</v>
      </c>
      <c r="F1060" s="243" t="s">
        <v>30</v>
      </c>
      <c r="G1060" s="5"/>
      <c r="H1060" s="5"/>
      <c r="I1060" s="5"/>
      <c r="J1060" s="5"/>
      <c r="K1060" s="5"/>
      <c r="L1060" s="5"/>
      <c r="M1060" s="5"/>
      <c r="N1060" s="5"/>
      <c r="O1060" s="5"/>
      <c r="P1060" s="5"/>
      <c r="Q1060" s="5"/>
      <c r="R1060" s="5"/>
      <c r="S1060" s="5"/>
      <c r="T1060" s="5"/>
      <c r="U1060" s="5"/>
      <c r="V1060" s="5"/>
      <c r="W1060" s="5"/>
      <c r="X1060" s="5"/>
      <c r="Y1060" s="5"/>
      <c r="Z1060" s="5"/>
    </row>
    <row r="1061" spans="1:26" ht="12.75" hidden="1" customHeight="1">
      <c r="A1061" s="191" t="s">
        <v>48</v>
      </c>
      <c r="B1061" s="194" t="s">
        <v>950</v>
      </c>
      <c r="C1061" s="197" t="s">
        <v>945</v>
      </c>
      <c r="D1061" s="193" t="s">
        <v>28</v>
      </c>
      <c r="E1061" s="193" t="s">
        <v>29</v>
      </c>
      <c r="F1061" s="243" t="s">
        <v>30</v>
      </c>
      <c r="G1061" s="5"/>
      <c r="H1061" s="5"/>
      <c r="I1061" s="5"/>
      <c r="J1061" s="5"/>
      <c r="K1061" s="5"/>
      <c r="L1061" s="5"/>
      <c r="M1061" s="5"/>
      <c r="N1061" s="5"/>
      <c r="O1061" s="5"/>
      <c r="P1061" s="5"/>
      <c r="Q1061" s="5"/>
      <c r="R1061" s="5"/>
      <c r="S1061" s="5"/>
      <c r="T1061" s="5"/>
      <c r="U1061" s="5"/>
      <c r="V1061" s="5"/>
      <c r="W1061" s="5"/>
      <c r="X1061" s="5"/>
      <c r="Y1061" s="5"/>
      <c r="Z1061" s="5"/>
    </row>
    <row r="1062" spans="1:26" ht="12.75" hidden="1" customHeight="1">
      <c r="A1062" s="191" t="s">
        <v>48</v>
      </c>
      <c r="B1062" s="194" t="s">
        <v>951</v>
      </c>
      <c r="C1062" s="197" t="s">
        <v>945</v>
      </c>
      <c r="D1062" s="193" t="s">
        <v>28</v>
      </c>
      <c r="E1062" s="193" t="s">
        <v>29</v>
      </c>
      <c r="F1062" s="243" t="s">
        <v>30</v>
      </c>
      <c r="G1062" s="5"/>
      <c r="H1062" s="5"/>
      <c r="I1062" s="5"/>
      <c r="J1062" s="5"/>
      <c r="K1062" s="5"/>
      <c r="L1062" s="5"/>
      <c r="M1062" s="5"/>
      <c r="N1062" s="5"/>
      <c r="O1062" s="5"/>
      <c r="P1062" s="5"/>
      <c r="Q1062" s="5"/>
      <c r="R1062" s="5"/>
      <c r="S1062" s="5"/>
      <c r="T1062" s="5"/>
      <c r="U1062" s="5"/>
      <c r="V1062" s="5"/>
      <c r="W1062" s="5"/>
      <c r="X1062" s="5"/>
      <c r="Y1062" s="5"/>
      <c r="Z1062" s="5"/>
    </row>
    <row r="1063" spans="1:26" ht="12.75" hidden="1" customHeight="1">
      <c r="A1063" s="191" t="s">
        <v>48</v>
      </c>
      <c r="B1063" s="194" t="s">
        <v>952</v>
      </c>
      <c r="C1063" s="197" t="s">
        <v>945</v>
      </c>
      <c r="D1063" s="193" t="s">
        <v>28</v>
      </c>
      <c r="E1063" s="193" t="s">
        <v>29</v>
      </c>
      <c r="F1063" s="243" t="s">
        <v>30</v>
      </c>
      <c r="G1063" s="5"/>
      <c r="H1063" s="5"/>
      <c r="I1063" s="5"/>
      <c r="J1063" s="5"/>
      <c r="K1063" s="5"/>
      <c r="L1063" s="5"/>
      <c r="M1063" s="5"/>
      <c r="N1063" s="5"/>
      <c r="O1063" s="5"/>
      <c r="P1063" s="5"/>
      <c r="Q1063" s="5"/>
      <c r="R1063" s="5"/>
      <c r="S1063" s="5"/>
      <c r="T1063" s="5"/>
      <c r="U1063" s="5"/>
      <c r="V1063" s="5"/>
      <c r="W1063" s="5"/>
      <c r="X1063" s="5"/>
      <c r="Y1063" s="5"/>
      <c r="Z1063" s="5"/>
    </row>
    <row r="1064" spans="1:26" ht="12.75" hidden="1" customHeight="1">
      <c r="A1064" s="191" t="s">
        <v>48</v>
      </c>
      <c r="B1064" s="194" t="s">
        <v>953</v>
      </c>
      <c r="C1064" s="197" t="s">
        <v>945</v>
      </c>
      <c r="D1064" s="193" t="s">
        <v>28</v>
      </c>
      <c r="E1064" s="193" t="s">
        <v>29</v>
      </c>
      <c r="F1064" s="243" t="s">
        <v>30</v>
      </c>
      <c r="G1064" s="5"/>
      <c r="H1064" s="5"/>
      <c r="I1064" s="5"/>
      <c r="J1064" s="5"/>
      <c r="K1064" s="5"/>
      <c r="L1064" s="5"/>
      <c r="M1064" s="5"/>
      <c r="N1064" s="5"/>
      <c r="O1064" s="5"/>
      <c r="P1064" s="5"/>
      <c r="Q1064" s="5"/>
      <c r="R1064" s="5"/>
      <c r="S1064" s="5"/>
      <c r="T1064" s="5"/>
      <c r="U1064" s="5"/>
      <c r="V1064" s="5"/>
      <c r="W1064" s="5"/>
      <c r="X1064" s="5"/>
      <c r="Y1064" s="5"/>
      <c r="Z1064" s="5"/>
    </row>
    <row r="1065" spans="1:26" ht="12.75" hidden="1" customHeight="1">
      <c r="A1065" s="191" t="s">
        <v>48</v>
      </c>
      <c r="B1065" s="194" t="s">
        <v>954</v>
      </c>
      <c r="C1065" s="197" t="s">
        <v>945</v>
      </c>
      <c r="D1065" s="193" t="s">
        <v>28</v>
      </c>
      <c r="E1065" s="193" t="s">
        <v>29</v>
      </c>
      <c r="F1065" s="243" t="s">
        <v>30</v>
      </c>
      <c r="G1065" s="5"/>
      <c r="H1065" s="5"/>
      <c r="I1065" s="5"/>
      <c r="J1065" s="5"/>
      <c r="K1065" s="5"/>
      <c r="L1065" s="5"/>
      <c r="M1065" s="5"/>
      <c r="N1065" s="5"/>
      <c r="O1065" s="5"/>
      <c r="P1065" s="5"/>
      <c r="Q1065" s="5"/>
      <c r="R1065" s="5"/>
      <c r="S1065" s="5"/>
      <c r="T1065" s="5"/>
      <c r="U1065" s="5"/>
      <c r="V1065" s="5"/>
      <c r="W1065" s="5"/>
      <c r="X1065" s="5"/>
      <c r="Y1065" s="5"/>
      <c r="Z1065" s="5"/>
    </row>
    <row r="1066" spans="1:26" ht="12.75" hidden="1" customHeight="1">
      <c r="A1066" s="191" t="s">
        <v>48</v>
      </c>
      <c r="B1066" s="194" t="s">
        <v>1260</v>
      </c>
      <c r="C1066" s="197" t="s">
        <v>110</v>
      </c>
      <c r="D1066" s="193" t="s">
        <v>28</v>
      </c>
      <c r="E1066" s="193" t="s">
        <v>29</v>
      </c>
      <c r="F1066" s="243" t="s">
        <v>30</v>
      </c>
      <c r="G1066" s="5"/>
      <c r="H1066" s="5"/>
      <c r="I1066" s="5"/>
      <c r="J1066" s="5"/>
      <c r="K1066" s="5"/>
      <c r="L1066" s="5"/>
      <c r="M1066" s="5"/>
      <c r="N1066" s="5"/>
      <c r="O1066" s="5"/>
      <c r="P1066" s="5"/>
      <c r="Q1066" s="5"/>
      <c r="R1066" s="5"/>
      <c r="S1066" s="5"/>
      <c r="T1066" s="5"/>
      <c r="U1066" s="5"/>
      <c r="V1066" s="5"/>
      <c r="W1066" s="5"/>
      <c r="X1066" s="5"/>
      <c r="Y1066" s="5"/>
      <c r="Z1066" s="5"/>
    </row>
    <row r="1067" spans="1:26" ht="12.75" hidden="1" customHeight="1">
      <c r="A1067" s="191" t="s">
        <v>48</v>
      </c>
      <c r="B1067" s="194" t="s">
        <v>955</v>
      </c>
      <c r="C1067" s="197" t="s">
        <v>945</v>
      </c>
      <c r="D1067" s="193" t="s">
        <v>28</v>
      </c>
      <c r="E1067" s="193" t="s">
        <v>29</v>
      </c>
      <c r="F1067" s="243" t="s">
        <v>30</v>
      </c>
      <c r="G1067" s="5"/>
      <c r="H1067" s="5"/>
      <c r="I1067" s="5"/>
      <c r="J1067" s="5"/>
      <c r="K1067" s="5"/>
      <c r="L1067" s="5"/>
      <c r="M1067" s="5"/>
      <c r="N1067" s="5"/>
      <c r="O1067" s="5"/>
      <c r="P1067" s="5"/>
      <c r="Q1067" s="5"/>
      <c r="R1067" s="5"/>
      <c r="S1067" s="5"/>
      <c r="T1067" s="5"/>
      <c r="U1067" s="5"/>
      <c r="V1067" s="5"/>
      <c r="W1067" s="5"/>
      <c r="X1067" s="5"/>
      <c r="Y1067" s="5"/>
      <c r="Z1067" s="5"/>
    </row>
    <row r="1068" spans="1:26" ht="12.75" hidden="1" customHeight="1">
      <c r="A1068" s="191" t="s">
        <v>48</v>
      </c>
      <c r="B1068" s="194" t="s">
        <v>1261</v>
      </c>
      <c r="C1068" s="197" t="s">
        <v>945</v>
      </c>
      <c r="D1068" s="193" t="s">
        <v>28</v>
      </c>
      <c r="E1068" s="193" t="s">
        <v>29</v>
      </c>
      <c r="F1068" s="243" t="s">
        <v>30</v>
      </c>
      <c r="G1068" s="5"/>
      <c r="H1068" s="5"/>
      <c r="I1068" s="5"/>
      <c r="J1068" s="5"/>
      <c r="K1068" s="5"/>
      <c r="L1068" s="5"/>
      <c r="M1068" s="5"/>
      <c r="N1068" s="5"/>
      <c r="O1068" s="5"/>
      <c r="P1068" s="5"/>
      <c r="Q1068" s="5"/>
      <c r="R1068" s="5"/>
      <c r="S1068" s="5"/>
      <c r="T1068" s="5"/>
      <c r="U1068" s="5"/>
      <c r="V1068" s="5"/>
      <c r="W1068" s="5"/>
      <c r="X1068" s="5"/>
      <c r="Y1068" s="5"/>
      <c r="Z1068" s="5"/>
    </row>
    <row r="1069" spans="1:26" ht="12.75" hidden="1" customHeight="1">
      <c r="A1069" s="143" t="s">
        <v>18</v>
      </c>
      <c r="B1069" s="2047" t="s">
        <v>957</v>
      </c>
      <c r="C1069" s="2041"/>
      <c r="D1069" s="2041"/>
      <c r="E1069" s="2041"/>
      <c r="F1069" s="2042"/>
      <c r="G1069" s="5"/>
      <c r="H1069" s="5"/>
      <c r="I1069" s="5"/>
      <c r="J1069" s="5"/>
      <c r="K1069" s="5"/>
      <c r="L1069" s="5"/>
      <c r="M1069" s="5"/>
      <c r="N1069" s="5"/>
      <c r="O1069" s="5"/>
      <c r="P1069" s="5"/>
      <c r="Q1069" s="5"/>
      <c r="R1069" s="5"/>
      <c r="S1069" s="5"/>
      <c r="T1069" s="5"/>
      <c r="U1069" s="5"/>
      <c r="V1069" s="5"/>
      <c r="W1069" s="5"/>
      <c r="X1069" s="5"/>
      <c r="Y1069" s="5"/>
      <c r="Z1069" s="5"/>
    </row>
    <row r="1070" spans="1:26" ht="12.75" hidden="1" customHeight="1">
      <c r="A1070" s="236" t="s">
        <v>20</v>
      </c>
      <c r="B1070" s="236" t="s">
        <v>3</v>
      </c>
      <c r="C1070" s="236" t="s">
        <v>21</v>
      </c>
      <c r="D1070" s="237" t="s">
        <v>22</v>
      </c>
      <c r="E1070" s="237" t="s">
        <v>23</v>
      </c>
      <c r="F1070" s="238" t="s">
        <v>24</v>
      </c>
      <c r="G1070" s="5"/>
      <c r="H1070" s="5"/>
      <c r="I1070" s="5"/>
      <c r="J1070" s="5"/>
      <c r="K1070" s="5"/>
      <c r="L1070" s="5"/>
      <c r="M1070" s="5"/>
      <c r="N1070" s="5"/>
      <c r="O1070" s="5"/>
      <c r="P1070" s="5"/>
      <c r="Q1070" s="5"/>
      <c r="R1070" s="5"/>
      <c r="S1070" s="5"/>
      <c r="T1070" s="5"/>
      <c r="U1070" s="5"/>
      <c r="V1070" s="5"/>
      <c r="W1070" s="5"/>
      <c r="X1070" s="5"/>
      <c r="Y1070" s="5"/>
      <c r="Z1070" s="5"/>
    </row>
    <row r="1071" spans="1:26" ht="12.75" hidden="1" customHeight="1">
      <c r="A1071" s="191" t="s">
        <v>48</v>
      </c>
      <c r="B1071" s="194" t="s">
        <v>958</v>
      </c>
      <c r="C1071" s="197" t="s">
        <v>959</v>
      </c>
      <c r="D1071" s="193" t="s">
        <v>28</v>
      </c>
      <c r="E1071" s="193" t="s">
        <v>29</v>
      </c>
      <c r="F1071" s="243" t="s">
        <v>69</v>
      </c>
      <c r="G1071" s="5"/>
      <c r="H1071" s="5"/>
      <c r="I1071" s="5"/>
      <c r="J1071" s="5"/>
      <c r="K1071" s="5"/>
      <c r="L1071" s="5"/>
      <c r="M1071" s="5"/>
      <c r="N1071" s="5"/>
      <c r="O1071" s="5"/>
      <c r="P1071" s="5"/>
      <c r="Q1071" s="5"/>
      <c r="R1071" s="5"/>
      <c r="S1071" s="5"/>
      <c r="T1071" s="5"/>
      <c r="U1071" s="5"/>
      <c r="V1071" s="5"/>
      <c r="W1071" s="5"/>
      <c r="X1071" s="5"/>
      <c r="Y1071" s="5"/>
      <c r="Z1071" s="5"/>
    </row>
    <row r="1072" spans="1:26" ht="12.75" hidden="1" customHeight="1">
      <c r="A1072" s="191" t="s">
        <v>48</v>
      </c>
      <c r="B1072" s="195" t="s">
        <v>960</v>
      </c>
      <c r="C1072" s="197" t="s">
        <v>959</v>
      </c>
      <c r="D1072" s="193" t="s">
        <v>28</v>
      </c>
      <c r="E1072" s="193" t="s">
        <v>29</v>
      </c>
      <c r="F1072" s="243" t="s">
        <v>30</v>
      </c>
      <c r="G1072" s="5"/>
      <c r="H1072" s="5"/>
      <c r="I1072" s="5"/>
      <c r="J1072" s="5"/>
      <c r="K1072" s="5"/>
      <c r="L1072" s="5"/>
      <c r="M1072" s="5"/>
      <c r="N1072" s="5"/>
      <c r="O1072" s="5"/>
      <c r="P1072" s="5"/>
      <c r="Q1072" s="5"/>
      <c r="R1072" s="5"/>
      <c r="S1072" s="5"/>
      <c r="T1072" s="5"/>
      <c r="U1072" s="5"/>
      <c r="V1072" s="5"/>
      <c r="W1072" s="5"/>
      <c r="X1072" s="5"/>
      <c r="Y1072" s="5"/>
      <c r="Z1072" s="5"/>
    </row>
    <row r="1073" spans="1:26" ht="12.75" hidden="1" customHeight="1">
      <c r="A1073" s="191" t="s">
        <v>48</v>
      </c>
      <c r="B1073" s="195" t="s">
        <v>961</v>
      </c>
      <c r="C1073" s="197" t="s">
        <v>959</v>
      </c>
      <c r="D1073" s="193" t="s">
        <v>28</v>
      </c>
      <c r="E1073" s="193" t="s">
        <v>29</v>
      </c>
      <c r="F1073" s="243" t="s">
        <v>30</v>
      </c>
      <c r="G1073" s="5"/>
      <c r="H1073" s="5"/>
      <c r="I1073" s="5"/>
      <c r="J1073" s="5"/>
      <c r="K1073" s="5"/>
      <c r="L1073" s="5"/>
      <c r="M1073" s="5"/>
      <c r="N1073" s="5"/>
      <c r="O1073" s="5"/>
      <c r="P1073" s="5"/>
      <c r="Q1073" s="5"/>
      <c r="R1073" s="5"/>
      <c r="S1073" s="5"/>
      <c r="T1073" s="5"/>
      <c r="U1073" s="5"/>
      <c r="V1073" s="5"/>
      <c r="W1073" s="5"/>
      <c r="X1073" s="5"/>
      <c r="Y1073" s="5"/>
      <c r="Z1073" s="5"/>
    </row>
    <row r="1074" spans="1:26" ht="12.75" hidden="1" customHeight="1">
      <c r="A1074" s="191" t="s">
        <v>48</v>
      </c>
      <c r="B1074" s="195" t="s">
        <v>962</v>
      </c>
      <c r="C1074" s="197" t="s">
        <v>959</v>
      </c>
      <c r="D1074" s="193" t="s">
        <v>28</v>
      </c>
      <c r="E1074" s="193" t="s">
        <v>29</v>
      </c>
      <c r="F1074" s="243" t="s">
        <v>30</v>
      </c>
      <c r="G1074" s="5"/>
      <c r="H1074" s="5"/>
      <c r="I1074" s="5"/>
      <c r="J1074" s="5"/>
      <c r="K1074" s="5"/>
      <c r="L1074" s="5"/>
      <c r="M1074" s="5"/>
      <c r="N1074" s="5"/>
      <c r="O1074" s="5"/>
      <c r="P1074" s="5"/>
      <c r="Q1074" s="5"/>
      <c r="R1074" s="5"/>
      <c r="S1074" s="5"/>
      <c r="T1074" s="5"/>
      <c r="U1074" s="5"/>
      <c r="V1074" s="5"/>
      <c r="W1074" s="5"/>
      <c r="X1074" s="5"/>
      <c r="Y1074" s="5"/>
      <c r="Z1074" s="5"/>
    </row>
    <row r="1075" spans="1:26" ht="12.75" hidden="1" customHeight="1">
      <c r="A1075" s="191" t="s">
        <v>48</v>
      </c>
      <c r="B1075" s="194" t="s">
        <v>963</v>
      </c>
      <c r="C1075" s="197" t="s">
        <v>959</v>
      </c>
      <c r="D1075" s="193" t="s">
        <v>28</v>
      </c>
      <c r="E1075" s="193" t="s">
        <v>29</v>
      </c>
      <c r="F1075" s="243" t="s">
        <v>30</v>
      </c>
      <c r="G1075" s="5"/>
      <c r="H1075" s="5"/>
      <c r="I1075" s="5"/>
      <c r="J1075" s="5"/>
      <c r="K1075" s="5"/>
      <c r="L1075" s="5"/>
      <c r="M1075" s="5"/>
      <c r="N1075" s="5"/>
      <c r="O1075" s="5"/>
      <c r="P1075" s="5"/>
      <c r="Q1075" s="5"/>
      <c r="R1075" s="5"/>
      <c r="S1075" s="5"/>
      <c r="T1075" s="5"/>
      <c r="U1075" s="5"/>
      <c r="V1075" s="5"/>
      <c r="W1075" s="5"/>
      <c r="X1075" s="5"/>
      <c r="Y1075" s="5"/>
      <c r="Z1075" s="5"/>
    </row>
    <row r="1076" spans="1:26" ht="12.75" hidden="1" customHeight="1">
      <c r="A1076" s="191" t="s">
        <v>48</v>
      </c>
      <c r="B1076" s="195" t="s">
        <v>964</v>
      </c>
      <c r="C1076" s="197" t="s">
        <v>959</v>
      </c>
      <c r="D1076" s="193" t="s">
        <v>28</v>
      </c>
      <c r="E1076" s="193" t="s">
        <v>29</v>
      </c>
      <c r="F1076" s="243" t="s">
        <v>30</v>
      </c>
      <c r="G1076" s="5"/>
      <c r="H1076" s="5"/>
      <c r="I1076" s="5"/>
      <c r="J1076" s="5"/>
      <c r="K1076" s="5"/>
      <c r="L1076" s="5"/>
      <c r="M1076" s="5"/>
      <c r="N1076" s="5"/>
      <c r="O1076" s="5"/>
      <c r="P1076" s="5"/>
      <c r="Q1076" s="5"/>
      <c r="R1076" s="5"/>
      <c r="S1076" s="5"/>
      <c r="T1076" s="5"/>
      <c r="U1076" s="5"/>
      <c r="V1076" s="5"/>
      <c r="W1076" s="5"/>
      <c r="X1076" s="5"/>
      <c r="Y1076" s="5"/>
      <c r="Z1076" s="5"/>
    </row>
    <row r="1077" spans="1:26" ht="12.75" hidden="1" customHeight="1">
      <c r="A1077" s="191" t="s">
        <v>48</v>
      </c>
      <c r="B1077" s="195" t="s">
        <v>965</v>
      </c>
      <c r="C1077" s="197" t="s">
        <v>959</v>
      </c>
      <c r="D1077" s="193" t="s">
        <v>28</v>
      </c>
      <c r="E1077" s="193" t="s">
        <v>29</v>
      </c>
      <c r="F1077" s="243" t="s">
        <v>30</v>
      </c>
      <c r="G1077" s="5"/>
      <c r="H1077" s="5"/>
      <c r="I1077" s="5"/>
      <c r="J1077" s="5"/>
      <c r="K1077" s="5"/>
      <c r="L1077" s="5"/>
      <c r="M1077" s="5"/>
      <c r="N1077" s="5"/>
      <c r="O1077" s="5"/>
      <c r="P1077" s="5"/>
      <c r="Q1077" s="5"/>
      <c r="R1077" s="5"/>
      <c r="S1077" s="5"/>
      <c r="T1077" s="5"/>
      <c r="U1077" s="5"/>
      <c r="V1077" s="5"/>
      <c r="W1077" s="5"/>
      <c r="X1077" s="5"/>
      <c r="Y1077" s="5"/>
      <c r="Z1077" s="5"/>
    </row>
    <row r="1078" spans="1:26" ht="12.75" hidden="1" customHeight="1">
      <c r="A1078" s="191" t="s">
        <v>48</v>
      </c>
      <c r="B1078" s="195" t="s">
        <v>1262</v>
      </c>
      <c r="C1078" s="197" t="s">
        <v>959</v>
      </c>
      <c r="D1078" s="193" t="s">
        <v>28</v>
      </c>
      <c r="E1078" s="193" t="s">
        <v>29</v>
      </c>
      <c r="F1078" s="243" t="s">
        <v>69</v>
      </c>
      <c r="G1078" s="5"/>
      <c r="H1078" s="5"/>
      <c r="I1078" s="5"/>
      <c r="J1078" s="5"/>
      <c r="K1078" s="5"/>
      <c r="L1078" s="5"/>
      <c r="M1078" s="5"/>
      <c r="N1078" s="5"/>
      <c r="O1078" s="5"/>
      <c r="P1078" s="5"/>
      <c r="Q1078" s="5"/>
      <c r="R1078" s="5"/>
      <c r="S1078" s="5"/>
      <c r="T1078" s="5"/>
      <c r="U1078" s="5"/>
      <c r="V1078" s="5"/>
      <c r="W1078" s="5"/>
      <c r="X1078" s="5"/>
      <c r="Y1078" s="5"/>
      <c r="Z1078" s="5"/>
    </row>
    <row r="1079" spans="1:26" ht="12.75" hidden="1" customHeight="1">
      <c r="A1079" s="191" t="s">
        <v>48</v>
      </c>
      <c r="B1079" s="195" t="s">
        <v>966</v>
      </c>
      <c r="C1079" s="197" t="s">
        <v>959</v>
      </c>
      <c r="D1079" s="193" t="s">
        <v>28</v>
      </c>
      <c r="E1079" s="193" t="s">
        <v>29</v>
      </c>
      <c r="F1079" s="243" t="s">
        <v>30</v>
      </c>
      <c r="G1079" s="5"/>
      <c r="H1079" s="5"/>
      <c r="I1079" s="5"/>
      <c r="J1079" s="5"/>
      <c r="K1079" s="5"/>
      <c r="L1079" s="5"/>
      <c r="M1079" s="5"/>
      <c r="N1079" s="5"/>
      <c r="O1079" s="5"/>
      <c r="P1079" s="5"/>
      <c r="Q1079" s="5"/>
      <c r="R1079" s="5"/>
      <c r="S1079" s="5"/>
      <c r="T1079" s="5"/>
      <c r="U1079" s="5"/>
      <c r="V1079" s="5"/>
      <c r="W1079" s="5"/>
      <c r="X1079" s="5"/>
      <c r="Y1079" s="5"/>
      <c r="Z1079" s="5"/>
    </row>
    <row r="1080" spans="1:26" ht="12.75" hidden="1" customHeight="1">
      <c r="A1080" s="191" t="s">
        <v>48</v>
      </c>
      <c r="B1080" s="194" t="s">
        <v>967</v>
      </c>
      <c r="C1080" s="197" t="s">
        <v>959</v>
      </c>
      <c r="D1080" s="193" t="s">
        <v>28</v>
      </c>
      <c r="E1080" s="193" t="s">
        <v>29</v>
      </c>
      <c r="F1080" s="243" t="s">
        <v>30</v>
      </c>
      <c r="G1080" s="5"/>
      <c r="H1080" s="5"/>
      <c r="I1080" s="5"/>
      <c r="J1080" s="5"/>
      <c r="K1080" s="5"/>
      <c r="L1080" s="5"/>
      <c r="M1080" s="5"/>
      <c r="N1080" s="5"/>
      <c r="O1080" s="5"/>
      <c r="P1080" s="5"/>
      <c r="Q1080" s="5"/>
      <c r="R1080" s="5"/>
      <c r="S1080" s="5"/>
      <c r="T1080" s="5"/>
      <c r="U1080" s="5"/>
      <c r="V1080" s="5"/>
      <c r="W1080" s="5"/>
      <c r="X1080" s="5"/>
      <c r="Y1080" s="5"/>
      <c r="Z1080" s="5"/>
    </row>
    <row r="1081" spans="1:26" ht="12.75" hidden="1" customHeight="1">
      <c r="A1081" s="191" t="s">
        <v>48</v>
      </c>
      <c r="B1081" s="194" t="s">
        <v>1263</v>
      </c>
      <c r="C1081" s="197" t="s">
        <v>959</v>
      </c>
      <c r="D1081" s="193" t="s">
        <v>28</v>
      </c>
      <c r="E1081" s="193" t="s">
        <v>37</v>
      </c>
      <c r="F1081" s="243" t="s">
        <v>69</v>
      </c>
      <c r="G1081" s="5"/>
      <c r="H1081" s="5"/>
      <c r="I1081" s="5"/>
      <c r="J1081" s="5"/>
      <c r="K1081" s="5"/>
      <c r="L1081" s="5"/>
      <c r="M1081" s="5"/>
      <c r="N1081" s="5"/>
      <c r="O1081" s="5"/>
      <c r="P1081" s="5"/>
      <c r="Q1081" s="5"/>
      <c r="R1081" s="5"/>
      <c r="S1081" s="5"/>
      <c r="T1081" s="5"/>
      <c r="U1081" s="5"/>
      <c r="V1081" s="5"/>
      <c r="W1081" s="5"/>
      <c r="X1081" s="5"/>
      <c r="Y1081" s="5"/>
      <c r="Z1081" s="5"/>
    </row>
    <row r="1082" spans="1:26" ht="12.75" hidden="1" customHeight="1">
      <c r="A1082" s="143" t="s">
        <v>18</v>
      </c>
      <c r="B1082" s="2047" t="s">
        <v>968</v>
      </c>
      <c r="C1082" s="2041"/>
      <c r="D1082" s="2041"/>
      <c r="E1082" s="2041"/>
      <c r="F1082" s="2042"/>
      <c r="G1082" s="5"/>
      <c r="H1082" s="5"/>
      <c r="I1082" s="5"/>
      <c r="J1082" s="5"/>
      <c r="K1082" s="5"/>
      <c r="L1082" s="5"/>
      <c r="M1082" s="5"/>
      <c r="N1082" s="5"/>
      <c r="O1082" s="5"/>
      <c r="P1082" s="5"/>
      <c r="Q1082" s="5"/>
      <c r="R1082" s="5"/>
      <c r="S1082" s="5"/>
      <c r="T1082" s="5"/>
      <c r="U1082" s="5"/>
      <c r="V1082" s="5"/>
      <c r="W1082" s="5"/>
      <c r="X1082" s="5"/>
      <c r="Y1082" s="5"/>
      <c r="Z1082" s="5"/>
    </row>
    <row r="1083" spans="1:26" ht="12.75" hidden="1" customHeight="1">
      <c r="A1083" s="236" t="s">
        <v>20</v>
      </c>
      <c r="B1083" s="236" t="s">
        <v>3</v>
      </c>
      <c r="C1083" s="236" t="s">
        <v>21</v>
      </c>
      <c r="D1083" s="237" t="s">
        <v>22</v>
      </c>
      <c r="E1083" s="237" t="s">
        <v>23</v>
      </c>
      <c r="F1083" s="238" t="s">
        <v>24</v>
      </c>
      <c r="G1083" s="5"/>
      <c r="H1083" s="5"/>
      <c r="I1083" s="5"/>
      <c r="J1083" s="5"/>
      <c r="K1083" s="5"/>
      <c r="L1083" s="5"/>
      <c r="M1083" s="5"/>
      <c r="N1083" s="5"/>
      <c r="O1083" s="5"/>
      <c r="P1083" s="5"/>
      <c r="Q1083" s="5"/>
      <c r="R1083" s="5"/>
      <c r="S1083" s="5"/>
      <c r="T1083" s="5"/>
      <c r="U1083" s="5"/>
      <c r="V1083" s="5"/>
      <c r="W1083" s="5"/>
      <c r="X1083" s="5"/>
      <c r="Y1083" s="5"/>
      <c r="Z1083" s="5"/>
    </row>
    <row r="1084" spans="1:26" ht="12.75" hidden="1" customHeight="1">
      <c r="A1084" s="191" t="s">
        <v>48</v>
      </c>
      <c r="B1084" s="233" t="s">
        <v>1264</v>
      </c>
      <c r="C1084" s="245" t="s">
        <v>59</v>
      </c>
      <c r="D1084" s="234" t="s">
        <v>28</v>
      </c>
      <c r="E1084" s="234" t="s">
        <v>29</v>
      </c>
      <c r="F1084" s="243" t="s">
        <v>30</v>
      </c>
      <c r="G1084" s="5"/>
      <c r="H1084" s="5"/>
      <c r="I1084" s="5"/>
      <c r="J1084" s="5"/>
      <c r="K1084" s="5"/>
      <c r="L1084" s="5"/>
      <c r="M1084" s="5"/>
      <c r="N1084" s="5"/>
      <c r="O1084" s="5"/>
      <c r="P1084" s="5"/>
      <c r="Q1084" s="5"/>
      <c r="R1084" s="5"/>
      <c r="S1084" s="5"/>
      <c r="T1084" s="5"/>
      <c r="U1084" s="5"/>
      <c r="V1084" s="5"/>
      <c r="W1084" s="5"/>
      <c r="X1084" s="5"/>
      <c r="Y1084" s="5"/>
      <c r="Z1084" s="5"/>
    </row>
    <row r="1085" spans="1:26" ht="12.75" hidden="1" customHeight="1">
      <c r="A1085" s="191" t="s">
        <v>48</v>
      </c>
      <c r="B1085" s="195" t="s">
        <v>996</v>
      </c>
      <c r="C1085" s="245" t="s">
        <v>59</v>
      </c>
      <c r="D1085" s="193" t="s">
        <v>28</v>
      </c>
      <c r="E1085" s="193" t="s">
        <v>29</v>
      </c>
      <c r="F1085" s="243" t="s">
        <v>30</v>
      </c>
      <c r="G1085" s="5"/>
      <c r="H1085" s="5"/>
      <c r="I1085" s="5"/>
      <c r="J1085" s="5"/>
      <c r="K1085" s="5"/>
      <c r="L1085" s="5"/>
      <c r="M1085" s="5"/>
      <c r="N1085" s="5"/>
      <c r="O1085" s="5"/>
      <c r="P1085" s="5"/>
      <c r="Q1085" s="5"/>
      <c r="R1085" s="5"/>
      <c r="S1085" s="5"/>
      <c r="T1085" s="5"/>
      <c r="U1085" s="5"/>
      <c r="V1085" s="5"/>
      <c r="W1085" s="5"/>
      <c r="X1085" s="5"/>
      <c r="Y1085" s="5"/>
      <c r="Z1085" s="5"/>
    </row>
    <row r="1086" spans="1:26" ht="12.75" hidden="1" customHeight="1">
      <c r="A1086" s="191" t="s">
        <v>48</v>
      </c>
      <c r="B1086" s="195" t="s">
        <v>999</v>
      </c>
      <c r="C1086" s="245" t="s">
        <v>59</v>
      </c>
      <c r="D1086" s="193" t="s">
        <v>28</v>
      </c>
      <c r="E1086" s="193" t="s">
        <v>29</v>
      </c>
      <c r="F1086" s="243" t="s">
        <v>30</v>
      </c>
      <c r="G1086" s="5"/>
      <c r="H1086" s="5"/>
      <c r="I1086" s="5"/>
      <c r="J1086" s="5"/>
      <c r="K1086" s="5"/>
      <c r="L1086" s="5"/>
      <c r="M1086" s="5"/>
      <c r="N1086" s="5"/>
      <c r="O1086" s="5"/>
      <c r="P1086" s="5"/>
      <c r="Q1086" s="5"/>
      <c r="R1086" s="5"/>
      <c r="S1086" s="5"/>
      <c r="T1086" s="5"/>
      <c r="U1086" s="5"/>
      <c r="V1086" s="5"/>
      <c r="W1086" s="5"/>
      <c r="X1086" s="5"/>
      <c r="Y1086" s="5"/>
      <c r="Z1086" s="5"/>
    </row>
    <row r="1087" spans="1:26" ht="12.75" hidden="1" customHeight="1">
      <c r="A1087" s="143" t="s">
        <v>18</v>
      </c>
      <c r="B1087" s="2047" t="s">
        <v>972</v>
      </c>
      <c r="C1087" s="2041"/>
      <c r="D1087" s="2041"/>
      <c r="E1087" s="2041"/>
      <c r="F1087" s="2042"/>
      <c r="G1087" s="5"/>
      <c r="H1087" s="5"/>
      <c r="I1087" s="5"/>
      <c r="J1087" s="5"/>
      <c r="K1087" s="5"/>
      <c r="L1087" s="5"/>
      <c r="M1087" s="5"/>
      <c r="N1087" s="5"/>
      <c r="O1087" s="5"/>
      <c r="P1087" s="5"/>
      <c r="Q1087" s="5"/>
      <c r="R1087" s="5"/>
      <c r="S1087" s="5"/>
      <c r="T1087" s="5"/>
      <c r="U1087" s="5"/>
      <c r="V1087" s="5"/>
      <c r="W1087" s="5"/>
      <c r="X1087" s="5"/>
      <c r="Y1087" s="5"/>
      <c r="Z1087" s="5"/>
    </row>
    <row r="1088" spans="1:26" ht="12.75" hidden="1" customHeight="1">
      <c r="A1088" s="236" t="s">
        <v>20</v>
      </c>
      <c r="B1088" s="236" t="s">
        <v>3</v>
      </c>
      <c r="C1088" s="236" t="s">
        <v>21</v>
      </c>
      <c r="D1088" s="237" t="s">
        <v>22</v>
      </c>
      <c r="E1088" s="237" t="s">
        <v>23</v>
      </c>
      <c r="F1088" s="238" t="s">
        <v>24</v>
      </c>
      <c r="G1088" s="5"/>
      <c r="H1088" s="5"/>
      <c r="I1088" s="5"/>
      <c r="J1088" s="5"/>
      <c r="K1088" s="5"/>
      <c r="L1088" s="5"/>
      <c r="M1088" s="5"/>
      <c r="N1088" s="5"/>
      <c r="O1088" s="5"/>
      <c r="P1088" s="5"/>
      <c r="Q1088" s="5"/>
      <c r="R1088" s="5"/>
      <c r="S1088" s="5"/>
      <c r="T1088" s="5"/>
      <c r="U1088" s="5"/>
      <c r="V1088" s="5"/>
      <c r="W1088" s="5"/>
      <c r="X1088" s="5"/>
      <c r="Y1088" s="5"/>
      <c r="Z1088" s="5"/>
    </row>
    <row r="1089" spans="1:26" ht="12.75" hidden="1" customHeight="1">
      <c r="A1089" s="191" t="s">
        <v>48</v>
      </c>
      <c r="B1089" s="239" t="s">
        <v>1265</v>
      </c>
      <c r="C1089" s="233" t="s">
        <v>959</v>
      </c>
      <c r="D1089" s="240" t="s">
        <v>1266</v>
      </c>
      <c r="E1089" s="240" t="s">
        <v>29</v>
      </c>
      <c r="F1089" s="241" t="s">
        <v>69</v>
      </c>
      <c r="G1089" s="5"/>
      <c r="H1089" s="5"/>
      <c r="I1089" s="5"/>
      <c r="J1089" s="5"/>
      <c r="K1089" s="5"/>
      <c r="L1089" s="5"/>
      <c r="M1089" s="5"/>
      <c r="N1089" s="5"/>
      <c r="O1089" s="5"/>
      <c r="P1089" s="5"/>
      <c r="Q1089" s="5"/>
      <c r="R1089" s="5"/>
      <c r="S1089" s="5"/>
      <c r="T1089" s="5"/>
      <c r="U1089" s="5"/>
      <c r="V1089" s="5"/>
      <c r="W1089" s="5"/>
      <c r="X1089" s="5"/>
      <c r="Y1089" s="5"/>
      <c r="Z1089" s="5"/>
    </row>
    <row r="1090" spans="1:26" ht="12.75" hidden="1" customHeight="1">
      <c r="A1090" s="191" t="s">
        <v>48</v>
      </c>
      <c r="B1090" s="195" t="s">
        <v>973</v>
      </c>
      <c r="C1090" s="197" t="s">
        <v>974</v>
      </c>
      <c r="D1090" s="193" t="s">
        <v>28</v>
      </c>
      <c r="E1090" s="193" t="s">
        <v>37</v>
      </c>
      <c r="F1090" s="243" t="s">
        <v>976</v>
      </c>
      <c r="G1090" s="5"/>
      <c r="H1090" s="5"/>
      <c r="I1090" s="5"/>
      <c r="J1090" s="5"/>
      <c r="K1090" s="5"/>
      <c r="L1090" s="5"/>
      <c r="M1090" s="5"/>
      <c r="N1090" s="5"/>
      <c r="O1090" s="5"/>
      <c r="P1090" s="5"/>
      <c r="Q1090" s="5"/>
      <c r="R1090" s="5"/>
      <c r="S1090" s="5"/>
      <c r="T1090" s="5"/>
      <c r="U1090" s="5"/>
      <c r="V1090" s="5"/>
      <c r="W1090" s="5"/>
      <c r="X1090" s="5"/>
      <c r="Y1090" s="5"/>
      <c r="Z1090" s="5"/>
    </row>
    <row r="1091" spans="1:26" ht="12.75" hidden="1" customHeight="1">
      <c r="A1091" s="191" t="s">
        <v>48</v>
      </c>
      <c r="B1091" s="195" t="s">
        <v>1267</v>
      </c>
      <c r="C1091" s="197" t="s">
        <v>974</v>
      </c>
      <c r="D1091" s="193" t="s">
        <v>28</v>
      </c>
      <c r="E1091" s="193" t="s">
        <v>37</v>
      </c>
      <c r="F1091" s="243" t="s">
        <v>976</v>
      </c>
      <c r="G1091" s="5"/>
      <c r="H1091" s="5"/>
      <c r="I1091" s="5"/>
      <c r="J1091" s="5"/>
      <c r="K1091" s="5"/>
      <c r="L1091" s="5"/>
      <c r="M1091" s="5"/>
      <c r="N1091" s="5"/>
      <c r="O1091" s="5"/>
      <c r="P1091" s="5"/>
      <c r="Q1091" s="5"/>
      <c r="R1091" s="5"/>
      <c r="S1091" s="5"/>
      <c r="T1091" s="5"/>
      <c r="U1091" s="5"/>
      <c r="V1091" s="5"/>
      <c r="W1091" s="5"/>
      <c r="X1091" s="5"/>
      <c r="Y1091" s="5"/>
      <c r="Z1091" s="5"/>
    </row>
    <row r="1092" spans="1:26" ht="12.75" hidden="1" customHeight="1">
      <c r="A1092" s="143" t="s">
        <v>18</v>
      </c>
      <c r="B1092" s="2047" t="s">
        <v>978</v>
      </c>
      <c r="C1092" s="2041"/>
      <c r="D1092" s="2041"/>
      <c r="E1092" s="2041"/>
      <c r="F1092" s="2042"/>
      <c r="G1092" s="5"/>
      <c r="H1092" s="5"/>
      <c r="I1092" s="5"/>
      <c r="J1092" s="5"/>
      <c r="K1092" s="5"/>
      <c r="L1092" s="5"/>
      <c r="M1092" s="5"/>
      <c r="N1092" s="5"/>
      <c r="O1092" s="5"/>
      <c r="P1092" s="5"/>
      <c r="Q1092" s="5"/>
      <c r="R1092" s="5"/>
      <c r="S1092" s="5"/>
      <c r="T1092" s="5"/>
      <c r="U1092" s="5"/>
      <c r="V1092" s="5"/>
      <c r="W1092" s="5"/>
      <c r="X1092" s="5"/>
      <c r="Y1092" s="5"/>
      <c r="Z1092" s="5"/>
    </row>
    <row r="1093" spans="1:26" ht="12.75" hidden="1" customHeight="1">
      <c r="A1093" s="236" t="s">
        <v>20</v>
      </c>
      <c r="B1093" s="236" t="s">
        <v>3</v>
      </c>
      <c r="C1093" s="236" t="s">
        <v>21</v>
      </c>
      <c r="D1093" s="237" t="s">
        <v>22</v>
      </c>
      <c r="E1093" s="237" t="s">
        <v>23</v>
      </c>
      <c r="F1093" s="238" t="s">
        <v>24</v>
      </c>
      <c r="G1093" s="5"/>
      <c r="H1093" s="5"/>
      <c r="I1093" s="5"/>
      <c r="J1093" s="5"/>
      <c r="K1093" s="5"/>
      <c r="L1093" s="5"/>
      <c r="M1093" s="5"/>
      <c r="N1093" s="5"/>
      <c r="O1093" s="5"/>
      <c r="P1093" s="5"/>
      <c r="Q1093" s="5"/>
      <c r="R1093" s="5"/>
      <c r="S1093" s="5"/>
      <c r="T1093" s="5"/>
      <c r="U1093" s="5"/>
      <c r="V1093" s="5"/>
      <c r="W1093" s="5"/>
      <c r="X1093" s="5"/>
      <c r="Y1093" s="5"/>
      <c r="Z1093" s="5"/>
    </row>
    <row r="1094" spans="1:26" ht="12.75" hidden="1" customHeight="1">
      <c r="A1094" s="197" t="s">
        <v>420</v>
      </c>
      <c r="B1094" s="195" t="s">
        <v>32</v>
      </c>
      <c r="C1094" s="197" t="s">
        <v>959</v>
      </c>
      <c r="D1094" s="207" t="s">
        <v>28</v>
      </c>
      <c r="E1094" s="207" t="s">
        <v>29</v>
      </c>
      <c r="F1094" s="211" t="s">
        <v>30</v>
      </c>
      <c r="G1094" s="5"/>
      <c r="H1094" s="5"/>
      <c r="I1094" s="5"/>
      <c r="J1094" s="5"/>
      <c r="K1094" s="5"/>
      <c r="L1094" s="5"/>
      <c r="M1094" s="5"/>
      <c r="N1094" s="5"/>
      <c r="O1094" s="5"/>
      <c r="P1094" s="5"/>
      <c r="Q1094" s="5"/>
      <c r="R1094" s="5"/>
      <c r="S1094" s="5"/>
      <c r="T1094" s="5"/>
      <c r="U1094" s="5"/>
      <c r="V1094" s="5"/>
      <c r="W1094" s="5"/>
      <c r="X1094" s="5"/>
      <c r="Y1094" s="5"/>
      <c r="Z1094" s="5"/>
    </row>
    <row r="1095" spans="1:26" ht="12.75" hidden="1" customHeight="1">
      <c r="A1095" s="197" t="s">
        <v>420</v>
      </c>
      <c r="B1095" s="195" t="s">
        <v>979</v>
      </c>
      <c r="C1095" s="197" t="s">
        <v>959</v>
      </c>
      <c r="D1095" s="207" t="s">
        <v>28</v>
      </c>
      <c r="E1095" s="207" t="s">
        <v>29</v>
      </c>
      <c r="F1095" s="211" t="s">
        <v>30</v>
      </c>
      <c r="G1095" s="5"/>
      <c r="H1095" s="5"/>
      <c r="I1095" s="5"/>
      <c r="J1095" s="5"/>
      <c r="K1095" s="5"/>
      <c r="L1095" s="5"/>
      <c r="M1095" s="5"/>
      <c r="N1095" s="5"/>
      <c r="O1095" s="5"/>
      <c r="P1095" s="5"/>
      <c r="Q1095" s="5"/>
      <c r="R1095" s="5"/>
      <c r="S1095" s="5"/>
      <c r="T1095" s="5"/>
      <c r="U1095" s="5"/>
      <c r="V1095" s="5"/>
      <c r="W1095" s="5"/>
      <c r="X1095" s="5"/>
      <c r="Y1095" s="5"/>
      <c r="Z1095" s="5"/>
    </row>
    <row r="1096" spans="1:26" ht="12.75" hidden="1" customHeight="1">
      <c r="A1096" s="197" t="s">
        <v>420</v>
      </c>
      <c r="B1096" s="195" t="s">
        <v>980</v>
      </c>
      <c r="C1096" s="197" t="s">
        <v>959</v>
      </c>
      <c r="D1096" s="207" t="s">
        <v>28</v>
      </c>
      <c r="E1096" s="207" t="s">
        <v>29</v>
      </c>
      <c r="F1096" s="211" t="s">
        <v>30</v>
      </c>
      <c r="G1096" s="5"/>
      <c r="H1096" s="5"/>
      <c r="I1096" s="5"/>
      <c r="J1096" s="5"/>
      <c r="K1096" s="5"/>
      <c r="L1096" s="5"/>
      <c r="M1096" s="5"/>
      <c r="N1096" s="5"/>
      <c r="O1096" s="5"/>
      <c r="P1096" s="5"/>
      <c r="Q1096" s="5"/>
      <c r="R1096" s="5"/>
      <c r="S1096" s="5"/>
      <c r="T1096" s="5"/>
      <c r="U1096" s="5"/>
      <c r="V1096" s="5"/>
      <c r="W1096" s="5"/>
      <c r="X1096" s="5"/>
      <c r="Y1096" s="5"/>
      <c r="Z1096" s="5"/>
    </row>
    <row r="1097" spans="1:26" ht="12.75" hidden="1" customHeight="1">
      <c r="A1097" s="197" t="s">
        <v>420</v>
      </c>
      <c r="B1097" s="195" t="s">
        <v>981</v>
      </c>
      <c r="C1097" s="197" t="s">
        <v>959</v>
      </c>
      <c r="D1097" s="207" t="s">
        <v>28</v>
      </c>
      <c r="E1097" s="207" t="s">
        <v>29</v>
      </c>
      <c r="F1097" s="211" t="s">
        <v>30</v>
      </c>
      <c r="G1097" s="5"/>
      <c r="H1097" s="5"/>
      <c r="I1097" s="5"/>
      <c r="J1097" s="5"/>
      <c r="K1097" s="5"/>
      <c r="L1097" s="5"/>
      <c r="M1097" s="5"/>
      <c r="N1097" s="5"/>
      <c r="O1097" s="5"/>
      <c r="P1097" s="5"/>
      <c r="Q1097" s="5"/>
      <c r="R1097" s="5"/>
      <c r="S1097" s="5"/>
      <c r="T1097" s="5"/>
      <c r="U1097" s="5"/>
      <c r="V1097" s="5"/>
      <c r="W1097" s="5"/>
      <c r="X1097" s="5"/>
      <c r="Y1097" s="5"/>
      <c r="Z1097" s="5"/>
    </row>
    <row r="1098" spans="1:26" ht="12.75" hidden="1" customHeight="1">
      <c r="A1098" s="197" t="s">
        <v>420</v>
      </c>
      <c r="B1098" s="195" t="s">
        <v>990</v>
      </c>
      <c r="C1098" s="197" t="s">
        <v>863</v>
      </c>
      <c r="D1098" s="207" t="s">
        <v>28</v>
      </c>
      <c r="E1098" s="207" t="s">
        <v>37</v>
      </c>
      <c r="F1098" s="211" t="s">
        <v>30</v>
      </c>
      <c r="G1098" s="5"/>
      <c r="H1098" s="5"/>
      <c r="I1098" s="5"/>
      <c r="J1098" s="5"/>
      <c r="K1098" s="5"/>
      <c r="L1098" s="5"/>
      <c r="M1098" s="5"/>
      <c r="N1098" s="5"/>
      <c r="O1098" s="5"/>
      <c r="P1098" s="5"/>
      <c r="Q1098" s="5"/>
      <c r="R1098" s="5"/>
      <c r="S1098" s="5"/>
      <c r="T1098" s="5"/>
      <c r="U1098" s="5"/>
      <c r="V1098" s="5"/>
      <c r="W1098" s="5"/>
      <c r="X1098" s="5"/>
      <c r="Y1098" s="5"/>
      <c r="Z1098" s="5"/>
    </row>
    <row r="1099" spans="1:26" ht="12.75" hidden="1" customHeight="1">
      <c r="A1099" s="197" t="s">
        <v>303</v>
      </c>
      <c r="B1099" s="195" t="s">
        <v>982</v>
      </c>
      <c r="C1099" s="197" t="s">
        <v>959</v>
      </c>
      <c r="D1099" s="207" t="s">
        <v>28</v>
      </c>
      <c r="E1099" s="207" t="s">
        <v>29</v>
      </c>
      <c r="F1099" s="211" t="s">
        <v>69</v>
      </c>
      <c r="G1099" s="5"/>
      <c r="H1099" s="5"/>
      <c r="I1099" s="5"/>
      <c r="J1099" s="5"/>
      <c r="K1099" s="5"/>
      <c r="L1099" s="5"/>
      <c r="M1099" s="5"/>
      <c r="N1099" s="5"/>
      <c r="O1099" s="5"/>
      <c r="P1099" s="5"/>
      <c r="Q1099" s="5"/>
      <c r="R1099" s="5"/>
      <c r="S1099" s="5"/>
      <c r="T1099" s="5"/>
      <c r="U1099" s="5"/>
      <c r="V1099" s="5"/>
      <c r="W1099" s="5"/>
      <c r="X1099" s="5"/>
      <c r="Y1099" s="5"/>
      <c r="Z1099" s="5"/>
    </row>
    <row r="1100" spans="1:26" ht="12.75" hidden="1" customHeight="1">
      <c r="A1100" s="197" t="s">
        <v>104</v>
      </c>
      <c r="B1100" s="194" t="s">
        <v>1269</v>
      </c>
      <c r="C1100" s="191" t="s">
        <v>1270</v>
      </c>
      <c r="D1100" s="207" t="s">
        <v>28</v>
      </c>
      <c r="E1100" s="207" t="s">
        <v>29</v>
      </c>
      <c r="F1100" s="211" t="s">
        <v>69</v>
      </c>
      <c r="G1100" s="5"/>
      <c r="H1100" s="5"/>
      <c r="I1100" s="5"/>
      <c r="J1100" s="5"/>
      <c r="K1100" s="5"/>
      <c r="L1100" s="5"/>
      <c r="M1100" s="5"/>
      <c r="N1100" s="5"/>
      <c r="O1100" s="5"/>
      <c r="P1100" s="5"/>
      <c r="Q1100" s="5"/>
      <c r="R1100" s="5"/>
      <c r="S1100" s="5"/>
      <c r="T1100" s="5"/>
      <c r="U1100" s="5"/>
      <c r="V1100" s="5"/>
      <c r="W1100" s="5"/>
      <c r="X1100" s="5"/>
      <c r="Y1100" s="5"/>
      <c r="Z1100" s="5"/>
    </row>
    <row r="1101" spans="1:26" ht="12.75" hidden="1" customHeight="1">
      <c r="A1101" s="197" t="s">
        <v>104</v>
      </c>
      <c r="B1101" s="195" t="s">
        <v>983</v>
      </c>
      <c r="C1101" s="197" t="s">
        <v>959</v>
      </c>
      <c r="D1101" s="207" t="s">
        <v>28</v>
      </c>
      <c r="E1101" s="207" t="s">
        <v>29</v>
      </c>
      <c r="F1101" s="211" t="s">
        <v>30</v>
      </c>
      <c r="G1101" s="5"/>
      <c r="H1101" s="5"/>
      <c r="I1101" s="5"/>
      <c r="J1101" s="5"/>
      <c r="K1101" s="5"/>
      <c r="L1101" s="5"/>
      <c r="M1101" s="5"/>
      <c r="N1101" s="5"/>
      <c r="O1101" s="5"/>
      <c r="P1101" s="5"/>
      <c r="Q1101" s="5"/>
      <c r="R1101" s="5"/>
      <c r="S1101" s="5"/>
      <c r="T1101" s="5"/>
      <c r="U1101" s="5"/>
      <c r="V1101" s="5"/>
      <c r="W1101" s="5"/>
      <c r="X1101" s="5"/>
      <c r="Y1101" s="5"/>
      <c r="Z1101" s="5"/>
    </row>
    <row r="1102" spans="1:26" ht="12.75" hidden="1" customHeight="1">
      <c r="A1102" s="191" t="s">
        <v>48</v>
      </c>
      <c r="B1102" s="195" t="s">
        <v>984</v>
      </c>
      <c r="C1102" s="197" t="s">
        <v>959</v>
      </c>
      <c r="D1102" s="207" t="s">
        <v>28</v>
      </c>
      <c r="E1102" s="207" t="s">
        <v>29</v>
      </c>
      <c r="F1102" s="211" t="s">
        <v>30</v>
      </c>
      <c r="G1102" s="5"/>
      <c r="H1102" s="5"/>
      <c r="I1102" s="5"/>
      <c r="J1102" s="5"/>
      <c r="K1102" s="5"/>
      <c r="L1102" s="5"/>
      <c r="M1102" s="5"/>
      <c r="N1102" s="5"/>
      <c r="O1102" s="5"/>
      <c r="P1102" s="5"/>
      <c r="Q1102" s="5"/>
      <c r="R1102" s="5"/>
      <c r="S1102" s="5"/>
      <c r="T1102" s="5"/>
      <c r="U1102" s="5"/>
      <c r="V1102" s="5"/>
      <c r="W1102" s="5"/>
      <c r="X1102" s="5"/>
      <c r="Y1102" s="5"/>
      <c r="Z1102" s="5"/>
    </row>
    <row r="1103" spans="1:26" ht="12.75" hidden="1" customHeight="1">
      <c r="A1103" s="191" t="s">
        <v>48</v>
      </c>
      <c r="B1103" s="195" t="s">
        <v>985</v>
      </c>
      <c r="C1103" s="197" t="s">
        <v>959</v>
      </c>
      <c r="D1103" s="207" t="s">
        <v>28</v>
      </c>
      <c r="E1103" s="207" t="s">
        <v>29</v>
      </c>
      <c r="F1103" s="211" t="s">
        <v>30</v>
      </c>
      <c r="G1103" s="5"/>
      <c r="H1103" s="5"/>
      <c r="I1103" s="5"/>
      <c r="J1103" s="5"/>
      <c r="K1103" s="5"/>
      <c r="L1103" s="5"/>
      <c r="M1103" s="5"/>
      <c r="N1103" s="5"/>
      <c r="O1103" s="5"/>
      <c r="P1103" s="5"/>
      <c r="Q1103" s="5"/>
      <c r="R1103" s="5"/>
      <c r="S1103" s="5"/>
      <c r="T1103" s="5"/>
      <c r="U1103" s="5"/>
      <c r="V1103" s="5"/>
      <c r="W1103" s="5"/>
      <c r="X1103" s="5"/>
      <c r="Y1103" s="5"/>
      <c r="Z1103" s="5"/>
    </row>
    <row r="1104" spans="1:26" ht="12.75" hidden="1" customHeight="1">
      <c r="A1104" s="191" t="s">
        <v>48</v>
      </c>
      <c r="B1104" s="195" t="s">
        <v>986</v>
      </c>
      <c r="C1104" s="197" t="s">
        <v>959</v>
      </c>
      <c r="D1104" s="207" t="s">
        <v>28</v>
      </c>
      <c r="E1104" s="207" t="s">
        <v>29</v>
      </c>
      <c r="F1104" s="211" t="s">
        <v>30</v>
      </c>
      <c r="G1104" s="5"/>
      <c r="H1104" s="5"/>
      <c r="I1104" s="5"/>
      <c r="J1104" s="5"/>
      <c r="K1104" s="5"/>
      <c r="L1104" s="5"/>
      <c r="M1104" s="5"/>
      <c r="N1104" s="5"/>
      <c r="O1104" s="5"/>
      <c r="P1104" s="5"/>
      <c r="Q1104" s="5"/>
      <c r="R1104" s="5"/>
      <c r="S1104" s="5"/>
      <c r="T1104" s="5"/>
      <c r="U1104" s="5"/>
      <c r="V1104" s="5"/>
      <c r="W1104" s="5"/>
      <c r="X1104" s="5"/>
      <c r="Y1104" s="5"/>
      <c r="Z1104" s="5"/>
    </row>
    <row r="1105" spans="1:26" ht="12.75" hidden="1" customHeight="1">
      <c r="A1105" s="191" t="s">
        <v>48</v>
      </c>
      <c r="B1105" s="195" t="s">
        <v>987</v>
      </c>
      <c r="C1105" s="197" t="s">
        <v>959</v>
      </c>
      <c r="D1105" s="207" t="s">
        <v>28</v>
      </c>
      <c r="E1105" s="207" t="s">
        <v>29</v>
      </c>
      <c r="F1105" s="211" t="s">
        <v>30</v>
      </c>
      <c r="G1105" s="5"/>
      <c r="H1105" s="5"/>
      <c r="I1105" s="5"/>
      <c r="J1105" s="5"/>
      <c r="K1105" s="5"/>
      <c r="L1105" s="5"/>
      <c r="M1105" s="5"/>
      <c r="N1105" s="5"/>
      <c r="O1105" s="5"/>
      <c r="P1105" s="5"/>
      <c r="Q1105" s="5"/>
      <c r="R1105" s="5"/>
      <c r="S1105" s="5"/>
      <c r="T1105" s="5"/>
      <c r="U1105" s="5"/>
      <c r="V1105" s="5"/>
      <c r="W1105" s="5"/>
      <c r="X1105" s="5"/>
      <c r="Y1105" s="5"/>
      <c r="Z1105" s="5"/>
    </row>
    <row r="1106" spans="1:26" ht="12.75" hidden="1" customHeight="1">
      <c r="A1106" s="191" t="s">
        <v>48</v>
      </c>
      <c r="B1106" s="195" t="s">
        <v>988</v>
      </c>
      <c r="C1106" s="197" t="s">
        <v>959</v>
      </c>
      <c r="D1106" s="207" t="s">
        <v>28</v>
      </c>
      <c r="E1106" s="207" t="s">
        <v>29</v>
      </c>
      <c r="F1106" s="211" t="s">
        <v>30</v>
      </c>
      <c r="G1106" s="5"/>
      <c r="H1106" s="5"/>
      <c r="I1106" s="5"/>
      <c r="J1106" s="5"/>
      <c r="K1106" s="5"/>
      <c r="L1106" s="5"/>
      <c r="M1106" s="5"/>
      <c r="N1106" s="5"/>
      <c r="O1106" s="5"/>
      <c r="P1106" s="5"/>
      <c r="Q1106" s="5"/>
      <c r="R1106" s="5"/>
      <c r="S1106" s="5"/>
      <c r="T1106" s="5"/>
      <c r="U1106" s="5"/>
      <c r="V1106" s="5"/>
      <c r="W1106" s="5"/>
      <c r="X1106" s="5"/>
      <c r="Y1106" s="5"/>
      <c r="Z1106" s="5"/>
    </row>
    <row r="1107" spans="1:26" ht="12.75" hidden="1" customHeight="1">
      <c r="A1107" s="191" t="s">
        <v>48</v>
      </c>
      <c r="B1107" s="195" t="s">
        <v>989</v>
      </c>
      <c r="C1107" s="197" t="s">
        <v>959</v>
      </c>
      <c r="D1107" s="207" t="s">
        <v>28</v>
      </c>
      <c r="E1107" s="207" t="s">
        <v>29</v>
      </c>
      <c r="F1107" s="211" t="s">
        <v>30</v>
      </c>
      <c r="G1107" s="5"/>
      <c r="H1107" s="5"/>
      <c r="I1107" s="5"/>
      <c r="J1107" s="5"/>
      <c r="K1107" s="5"/>
      <c r="L1107" s="5"/>
      <c r="M1107" s="5"/>
      <c r="N1107" s="5"/>
      <c r="O1107" s="5"/>
      <c r="P1107" s="5"/>
      <c r="Q1107" s="5"/>
      <c r="R1107" s="5"/>
      <c r="S1107" s="5"/>
      <c r="T1107" s="5"/>
      <c r="U1107" s="5"/>
      <c r="V1107" s="5"/>
      <c r="W1107" s="5"/>
      <c r="X1107" s="5"/>
      <c r="Y1107" s="5"/>
      <c r="Z1107" s="5"/>
    </row>
    <row r="1108" spans="1:26" ht="12.75" hidden="1" customHeight="1">
      <c r="A1108" s="191" t="s">
        <v>48</v>
      </c>
      <c r="B1108" s="195" t="s">
        <v>1271</v>
      </c>
      <c r="C1108" s="197" t="s">
        <v>863</v>
      </c>
      <c r="D1108" s="207" t="s">
        <v>28</v>
      </c>
      <c r="E1108" s="207" t="s">
        <v>37</v>
      </c>
      <c r="F1108" s="211" t="s">
        <v>30</v>
      </c>
      <c r="G1108" s="5"/>
      <c r="H1108" s="5"/>
      <c r="I1108" s="5"/>
      <c r="J1108" s="5"/>
      <c r="K1108" s="5"/>
      <c r="L1108" s="5"/>
      <c r="M1108" s="5"/>
      <c r="N1108" s="5"/>
      <c r="O1108" s="5"/>
      <c r="P1108" s="5"/>
      <c r="Q1108" s="5"/>
      <c r="R1108" s="5"/>
      <c r="S1108" s="5"/>
      <c r="T1108" s="5"/>
      <c r="U1108" s="5"/>
      <c r="V1108" s="5"/>
      <c r="W1108" s="5"/>
      <c r="X1108" s="5"/>
      <c r="Y1108" s="5"/>
      <c r="Z1108" s="5"/>
    </row>
    <row r="1109" spans="1:26" ht="12.75" hidden="1" customHeight="1">
      <c r="A1109" s="191" t="s">
        <v>48</v>
      </c>
      <c r="B1109" s="195" t="s">
        <v>991</v>
      </c>
      <c r="C1109" s="197" t="s">
        <v>863</v>
      </c>
      <c r="D1109" s="207" t="s">
        <v>28</v>
      </c>
      <c r="E1109" s="207" t="s">
        <v>37</v>
      </c>
      <c r="F1109" s="211" t="s">
        <v>30</v>
      </c>
      <c r="G1109" s="5"/>
      <c r="H1109" s="5"/>
      <c r="I1109" s="5"/>
      <c r="J1109" s="5"/>
      <c r="K1109" s="5"/>
      <c r="L1109" s="5"/>
      <c r="M1109" s="5"/>
      <c r="N1109" s="5"/>
      <c r="O1109" s="5"/>
      <c r="P1109" s="5"/>
      <c r="Q1109" s="5"/>
      <c r="R1109" s="5"/>
      <c r="S1109" s="5"/>
      <c r="T1109" s="5"/>
      <c r="U1109" s="5"/>
      <c r="V1109" s="5"/>
      <c r="W1109" s="5"/>
      <c r="X1109" s="5"/>
      <c r="Y1109" s="5"/>
      <c r="Z1109" s="5"/>
    </row>
    <row r="1110" spans="1:26" ht="12.75" hidden="1" customHeight="1">
      <c r="A1110" s="191" t="s">
        <v>48</v>
      </c>
      <c r="B1110" s="195" t="s">
        <v>992</v>
      </c>
      <c r="C1110" s="197" t="s">
        <v>863</v>
      </c>
      <c r="D1110" s="207" t="s">
        <v>28</v>
      </c>
      <c r="E1110" s="207" t="s">
        <v>37</v>
      </c>
      <c r="F1110" s="211" t="s">
        <v>30</v>
      </c>
      <c r="G1110" s="5"/>
      <c r="H1110" s="5"/>
      <c r="I1110" s="5"/>
      <c r="J1110" s="5"/>
      <c r="K1110" s="5"/>
      <c r="L1110" s="5"/>
      <c r="M1110" s="5"/>
      <c r="N1110" s="5"/>
      <c r="O1110" s="5"/>
      <c r="P1110" s="5"/>
      <c r="Q1110" s="5"/>
      <c r="R1110" s="5"/>
      <c r="S1110" s="5"/>
      <c r="T1110" s="5"/>
      <c r="U1110" s="5"/>
      <c r="V1110" s="5"/>
      <c r="W1110" s="5"/>
      <c r="X1110" s="5"/>
      <c r="Y1110" s="5"/>
      <c r="Z1110" s="5"/>
    </row>
    <row r="1111" spans="1:26" ht="12.75" hidden="1" customHeight="1">
      <c r="A1111" s="143" t="s">
        <v>18</v>
      </c>
      <c r="B1111" s="2047" t="s">
        <v>1272</v>
      </c>
      <c r="C1111" s="2041"/>
      <c r="D1111" s="2041"/>
      <c r="E1111" s="2041"/>
      <c r="F1111" s="2042"/>
      <c r="G1111" s="5"/>
      <c r="H1111" s="5"/>
      <c r="I1111" s="5"/>
      <c r="J1111" s="5"/>
      <c r="K1111" s="5"/>
      <c r="L1111" s="5"/>
      <c r="M1111" s="5"/>
      <c r="N1111" s="5"/>
      <c r="O1111" s="5"/>
      <c r="P1111" s="5"/>
      <c r="Q1111" s="5"/>
      <c r="R1111" s="5"/>
      <c r="S1111" s="5"/>
      <c r="T1111" s="5"/>
      <c r="U1111" s="5"/>
      <c r="V1111" s="5"/>
      <c r="W1111" s="5"/>
      <c r="X1111" s="5"/>
      <c r="Y1111" s="5"/>
      <c r="Z1111" s="5"/>
    </row>
    <row r="1112" spans="1:26" ht="12.75" hidden="1" customHeight="1">
      <c r="A1112" s="236" t="s">
        <v>20</v>
      </c>
      <c r="B1112" s="236" t="s">
        <v>3</v>
      </c>
      <c r="C1112" s="236" t="s">
        <v>21</v>
      </c>
      <c r="D1112" s="237" t="s">
        <v>22</v>
      </c>
      <c r="E1112" s="237" t="s">
        <v>23</v>
      </c>
      <c r="F1112" s="238" t="s">
        <v>24</v>
      </c>
      <c r="G1112" s="5"/>
      <c r="H1112" s="5"/>
      <c r="I1112" s="5"/>
      <c r="J1112" s="5"/>
      <c r="K1112" s="5"/>
      <c r="L1112" s="5"/>
      <c r="M1112" s="5"/>
      <c r="N1112" s="5"/>
      <c r="O1112" s="5"/>
      <c r="P1112" s="5"/>
      <c r="Q1112" s="5"/>
      <c r="R1112" s="5"/>
      <c r="S1112" s="5"/>
      <c r="T1112" s="5"/>
      <c r="U1112" s="5"/>
      <c r="V1112" s="5"/>
      <c r="W1112" s="5"/>
      <c r="X1112" s="5"/>
      <c r="Y1112" s="5"/>
      <c r="Z1112" s="5"/>
    </row>
    <row r="1113" spans="1:26" ht="12.75" hidden="1" customHeight="1">
      <c r="A1113" s="191" t="s">
        <v>48</v>
      </c>
      <c r="B1113" s="195" t="s">
        <v>995</v>
      </c>
      <c r="C1113" s="197" t="s">
        <v>59</v>
      </c>
      <c r="D1113" s="207" t="s">
        <v>28</v>
      </c>
      <c r="E1113" s="207" t="s">
        <v>29</v>
      </c>
      <c r="F1113" s="211" t="s">
        <v>30</v>
      </c>
      <c r="G1113" s="5"/>
      <c r="H1113" s="5"/>
      <c r="I1113" s="5"/>
      <c r="J1113" s="5"/>
      <c r="K1113" s="5"/>
      <c r="L1113" s="5"/>
      <c r="M1113" s="5"/>
      <c r="N1113" s="5"/>
      <c r="O1113" s="5"/>
      <c r="P1113" s="5"/>
      <c r="Q1113" s="5"/>
      <c r="R1113" s="5"/>
      <c r="S1113" s="5"/>
      <c r="T1113" s="5"/>
      <c r="U1113" s="5"/>
      <c r="V1113" s="5"/>
      <c r="W1113" s="5"/>
      <c r="X1113" s="5"/>
      <c r="Y1113" s="5"/>
      <c r="Z1113" s="5"/>
    </row>
    <row r="1114" spans="1:26" ht="12.75" hidden="1" customHeight="1">
      <c r="A1114" s="191" t="s">
        <v>48</v>
      </c>
      <c r="B1114" s="195" t="s">
        <v>969</v>
      </c>
      <c r="C1114" s="197" t="s">
        <v>59</v>
      </c>
      <c r="D1114" s="207" t="s">
        <v>28</v>
      </c>
      <c r="E1114" s="207" t="s">
        <v>29</v>
      </c>
      <c r="F1114" s="211" t="s">
        <v>30</v>
      </c>
      <c r="G1114" s="5"/>
      <c r="H1114" s="5"/>
      <c r="I1114" s="5"/>
      <c r="J1114" s="5"/>
      <c r="K1114" s="5"/>
      <c r="L1114" s="5"/>
      <c r="M1114" s="5"/>
      <c r="N1114" s="5"/>
      <c r="O1114" s="5"/>
      <c r="P1114" s="5"/>
      <c r="Q1114" s="5"/>
      <c r="R1114" s="5"/>
      <c r="S1114" s="5"/>
      <c r="T1114" s="5"/>
      <c r="U1114" s="5"/>
      <c r="V1114" s="5"/>
      <c r="W1114" s="5"/>
      <c r="X1114" s="5"/>
      <c r="Y1114" s="5"/>
      <c r="Z1114" s="5"/>
    </row>
    <row r="1115" spans="1:26" ht="12.75" hidden="1" customHeight="1">
      <c r="A1115" s="191" t="s">
        <v>48</v>
      </c>
      <c r="B1115" s="195" t="s">
        <v>997</v>
      </c>
      <c r="C1115" s="197" t="s">
        <v>59</v>
      </c>
      <c r="D1115" s="207" t="s">
        <v>28</v>
      </c>
      <c r="E1115" s="207" t="s">
        <v>29</v>
      </c>
      <c r="F1115" s="211" t="s">
        <v>30</v>
      </c>
      <c r="G1115" s="5"/>
      <c r="H1115" s="5"/>
      <c r="I1115" s="5"/>
      <c r="J1115" s="5"/>
      <c r="K1115" s="5"/>
      <c r="L1115" s="5"/>
      <c r="M1115" s="5"/>
      <c r="N1115" s="5"/>
      <c r="O1115" s="5"/>
      <c r="P1115" s="5"/>
      <c r="Q1115" s="5"/>
      <c r="R1115" s="5"/>
      <c r="S1115" s="5"/>
      <c r="T1115" s="5"/>
      <c r="U1115" s="5"/>
      <c r="V1115" s="5"/>
      <c r="W1115" s="5"/>
      <c r="X1115" s="5"/>
      <c r="Y1115" s="5"/>
      <c r="Z1115" s="5"/>
    </row>
    <row r="1116" spans="1:26" ht="12.75" hidden="1" customHeight="1">
      <c r="A1116" s="191" t="s">
        <v>48</v>
      </c>
      <c r="B1116" s="195" t="s">
        <v>998</v>
      </c>
      <c r="C1116" s="197" t="s">
        <v>59</v>
      </c>
      <c r="D1116" s="207" t="s">
        <v>151</v>
      </c>
      <c r="E1116" s="207" t="s">
        <v>29</v>
      </c>
      <c r="F1116" s="211" t="s">
        <v>30</v>
      </c>
      <c r="G1116" s="5"/>
      <c r="H1116" s="5"/>
      <c r="I1116" s="5"/>
      <c r="J1116" s="5"/>
      <c r="K1116" s="5"/>
      <c r="L1116" s="5"/>
      <c r="M1116" s="5"/>
      <c r="N1116" s="5"/>
      <c r="O1116" s="5"/>
      <c r="P1116" s="5"/>
      <c r="Q1116" s="5"/>
      <c r="R1116" s="5"/>
      <c r="S1116" s="5"/>
      <c r="T1116" s="5"/>
      <c r="U1116" s="5"/>
      <c r="V1116" s="5"/>
      <c r="W1116" s="5"/>
      <c r="X1116" s="5"/>
      <c r="Y1116" s="5"/>
      <c r="Z1116" s="5"/>
    </row>
    <row r="1117" spans="1:26" ht="12.75" hidden="1" customHeight="1">
      <c r="A1117" s="191" t="s">
        <v>48</v>
      </c>
      <c r="B1117" s="195" t="s">
        <v>970</v>
      </c>
      <c r="C1117" s="197" t="s">
        <v>59</v>
      </c>
      <c r="D1117" s="207" t="s">
        <v>151</v>
      </c>
      <c r="E1117" s="207" t="s">
        <v>29</v>
      </c>
      <c r="F1117" s="211" t="s">
        <v>30</v>
      </c>
      <c r="G1117" s="5"/>
      <c r="H1117" s="5"/>
      <c r="I1117" s="5"/>
      <c r="J1117" s="5"/>
      <c r="K1117" s="5"/>
      <c r="L1117" s="5"/>
      <c r="M1117" s="5"/>
      <c r="N1117" s="5"/>
      <c r="O1117" s="5"/>
      <c r="P1117" s="5"/>
      <c r="Q1117" s="5"/>
      <c r="R1117" s="5"/>
      <c r="S1117" s="5"/>
      <c r="T1117" s="5"/>
      <c r="U1117" s="5"/>
      <c r="V1117" s="5"/>
      <c r="W1117" s="5"/>
      <c r="X1117" s="5"/>
      <c r="Y1117" s="5"/>
      <c r="Z1117" s="5"/>
    </row>
    <row r="1118" spans="1:26" ht="12.75" hidden="1" customHeight="1">
      <c r="A1118" s="143" t="s">
        <v>18</v>
      </c>
      <c r="B1118" s="2047" t="s">
        <v>1273</v>
      </c>
      <c r="C1118" s="2041"/>
      <c r="D1118" s="2041"/>
      <c r="E1118" s="2041"/>
      <c r="F1118" s="2042"/>
      <c r="G1118" s="5"/>
      <c r="H1118" s="5"/>
      <c r="I1118" s="5"/>
      <c r="J1118" s="5"/>
      <c r="K1118" s="5"/>
      <c r="L1118" s="5"/>
      <c r="M1118" s="5"/>
      <c r="N1118" s="5"/>
      <c r="O1118" s="5"/>
      <c r="P1118" s="5"/>
      <c r="Q1118" s="5"/>
      <c r="R1118" s="5"/>
      <c r="S1118" s="5"/>
      <c r="T1118" s="5"/>
      <c r="U1118" s="5"/>
      <c r="V1118" s="5"/>
      <c r="W1118" s="5"/>
      <c r="X1118" s="5"/>
      <c r="Y1118" s="5"/>
      <c r="Z1118" s="5"/>
    </row>
    <row r="1119" spans="1:26" ht="12.75" hidden="1" customHeight="1">
      <c r="A1119" s="236" t="s">
        <v>20</v>
      </c>
      <c r="B1119" s="236" t="s">
        <v>3</v>
      </c>
      <c r="C1119" s="236" t="s">
        <v>21</v>
      </c>
      <c r="D1119" s="237" t="s">
        <v>22</v>
      </c>
      <c r="E1119" s="237" t="s">
        <v>23</v>
      </c>
      <c r="F1119" s="238" t="s">
        <v>24</v>
      </c>
      <c r="G1119" s="5"/>
      <c r="H1119" s="5"/>
      <c r="I1119" s="5"/>
      <c r="J1119" s="5"/>
      <c r="K1119" s="5"/>
      <c r="L1119" s="5"/>
      <c r="M1119" s="5"/>
      <c r="N1119" s="5"/>
      <c r="O1119" s="5"/>
      <c r="P1119" s="5"/>
      <c r="Q1119" s="5"/>
      <c r="R1119" s="5"/>
      <c r="S1119" s="5"/>
      <c r="T1119" s="5"/>
      <c r="U1119" s="5"/>
      <c r="V1119" s="5"/>
      <c r="W1119" s="5"/>
      <c r="X1119" s="5"/>
      <c r="Y1119" s="5"/>
      <c r="Z1119" s="5"/>
    </row>
    <row r="1120" spans="1:26" ht="12.75" hidden="1" customHeight="1">
      <c r="A1120" s="197" t="s">
        <v>420</v>
      </c>
      <c r="B1120" s="195" t="s">
        <v>1274</v>
      </c>
      <c r="C1120" s="197" t="s">
        <v>1005</v>
      </c>
      <c r="D1120" s="207" t="s">
        <v>28</v>
      </c>
      <c r="E1120" s="207" t="s">
        <v>29</v>
      </c>
      <c r="F1120" s="211" t="s">
        <v>30</v>
      </c>
      <c r="G1120" s="5"/>
      <c r="H1120" s="5"/>
      <c r="I1120" s="5"/>
      <c r="J1120" s="5"/>
      <c r="K1120" s="5"/>
      <c r="L1120" s="5"/>
      <c r="M1120" s="5"/>
      <c r="N1120" s="5"/>
      <c r="O1120" s="5"/>
      <c r="P1120" s="5"/>
      <c r="Q1120" s="5"/>
      <c r="R1120" s="5"/>
      <c r="S1120" s="5"/>
      <c r="T1120" s="5"/>
      <c r="U1120" s="5"/>
      <c r="V1120" s="5"/>
      <c r="W1120" s="5"/>
      <c r="X1120" s="5"/>
      <c r="Y1120" s="5"/>
      <c r="Z1120" s="5"/>
    </row>
    <row r="1121" spans="1:26" ht="12.75" hidden="1" customHeight="1">
      <c r="A1121" s="197" t="s">
        <v>420</v>
      </c>
      <c r="B1121" s="195" t="s">
        <v>1006</v>
      </c>
      <c r="C1121" s="197" t="s">
        <v>1005</v>
      </c>
      <c r="D1121" s="207" t="s">
        <v>28</v>
      </c>
      <c r="E1121" s="207" t="s">
        <v>29</v>
      </c>
      <c r="F1121" s="211" t="s">
        <v>30</v>
      </c>
      <c r="G1121" s="5"/>
      <c r="H1121" s="5"/>
      <c r="I1121" s="5"/>
      <c r="J1121" s="5"/>
      <c r="K1121" s="5"/>
      <c r="L1121" s="5"/>
      <c r="M1121" s="5"/>
      <c r="N1121" s="5"/>
      <c r="O1121" s="5"/>
      <c r="P1121" s="5"/>
      <c r="Q1121" s="5"/>
      <c r="R1121" s="5"/>
      <c r="S1121" s="5"/>
      <c r="T1121" s="5"/>
      <c r="U1121" s="5"/>
      <c r="V1121" s="5"/>
      <c r="W1121" s="5"/>
      <c r="X1121" s="5"/>
      <c r="Y1121" s="5"/>
      <c r="Z1121" s="5"/>
    </row>
    <row r="1122" spans="1:26" ht="12.75" hidden="1" customHeight="1">
      <c r="A1122" s="197" t="s">
        <v>420</v>
      </c>
      <c r="B1122" s="195" t="s">
        <v>1008</v>
      </c>
      <c r="C1122" s="197" t="s">
        <v>1005</v>
      </c>
      <c r="D1122" s="207" t="s">
        <v>28</v>
      </c>
      <c r="E1122" s="207" t="s">
        <v>29</v>
      </c>
      <c r="F1122" s="211" t="s">
        <v>30</v>
      </c>
      <c r="G1122" s="5"/>
      <c r="H1122" s="5"/>
      <c r="I1122" s="5"/>
      <c r="J1122" s="5"/>
      <c r="K1122" s="5"/>
      <c r="L1122" s="5"/>
      <c r="M1122" s="5"/>
      <c r="N1122" s="5"/>
      <c r="O1122" s="5"/>
      <c r="P1122" s="5"/>
      <c r="Q1122" s="5"/>
      <c r="R1122" s="5"/>
      <c r="S1122" s="5"/>
      <c r="T1122" s="5"/>
      <c r="U1122" s="5"/>
      <c r="V1122" s="5"/>
      <c r="W1122" s="5"/>
      <c r="X1122" s="5"/>
      <c r="Y1122" s="5"/>
      <c r="Z1122" s="5"/>
    </row>
    <row r="1123" spans="1:26" ht="12.75" hidden="1" customHeight="1">
      <c r="A1123" s="197" t="s">
        <v>420</v>
      </c>
      <c r="B1123" s="195" t="s">
        <v>1007</v>
      </c>
      <c r="C1123" s="197" t="s">
        <v>1005</v>
      </c>
      <c r="D1123" s="207" t="s">
        <v>28</v>
      </c>
      <c r="E1123" s="207" t="s">
        <v>29</v>
      </c>
      <c r="F1123" s="211" t="s">
        <v>30</v>
      </c>
      <c r="G1123" s="5"/>
      <c r="H1123" s="5"/>
      <c r="I1123" s="5"/>
      <c r="J1123" s="5"/>
      <c r="K1123" s="5"/>
      <c r="L1123" s="5"/>
      <c r="M1123" s="5"/>
      <c r="N1123" s="5"/>
      <c r="O1123" s="5"/>
      <c r="P1123" s="5"/>
      <c r="Q1123" s="5"/>
      <c r="R1123" s="5"/>
      <c r="S1123" s="5"/>
      <c r="T1123" s="5"/>
      <c r="U1123" s="5"/>
      <c r="V1123" s="5"/>
      <c r="W1123" s="5"/>
      <c r="X1123" s="5"/>
      <c r="Y1123" s="5"/>
      <c r="Z1123" s="5"/>
    </row>
    <row r="1124" spans="1:26" ht="12.75" hidden="1" customHeight="1">
      <c r="A1124" s="191" t="s">
        <v>48</v>
      </c>
      <c r="B1124" s="195" t="s">
        <v>1009</v>
      </c>
      <c r="C1124" s="197" t="s">
        <v>1005</v>
      </c>
      <c r="D1124" s="207" t="s">
        <v>28</v>
      </c>
      <c r="E1124" s="207" t="s">
        <v>29</v>
      </c>
      <c r="F1124" s="211" t="s">
        <v>30</v>
      </c>
      <c r="G1124" s="5"/>
      <c r="H1124" s="5"/>
      <c r="I1124" s="5"/>
      <c r="J1124" s="5"/>
      <c r="K1124" s="5"/>
      <c r="L1124" s="5"/>
      <c r="M1124" s="5"/>
      <c r="N1124" s="5"/>
      <c r="O1124" s="5"/>
      <c r="P1124" s="5"/>
      <c r="Q1124" s="5"/>
      <c r="R1124" s="5"/>
      <c r="S1124" s="5"/>
      <c r="T1124" s="5"/>
      <c r="U1124" s="5"/>
      <c r="V1124" s="5"/>
      <c r="W1124" s="5"/>
      <c r="X1124" s="5"/>
      <c r="Y1124" s="5"/>
      <c r="Z1124" s="5"/>
    </row>
    <row r="1125" spans="1:26" ht="12.75" hidden="1" customHeight="1">
      <c r="A1125" s="191" t="s">
        <v>48</v>
      </c>
      <c r="B1125" s="195" t="s">
        <v>956</v>
      </c>
      <c r="C1125" s="197" t="s">
        <v>1005</v>
      </c>
      <c r="D1125" s="207" t="s">
        <v>151</v>
      </c>
      <c r="E1125" s="207" t="s">
        <v>40</v>
      </c>
      <c r="F1125" s="211" t="s">
        <v>30</v>
      </c>
      <c r="G1125" s="5"/>
      <c r="H1125" s="5"/>
      <c r="I1125" s="5"/>
      <c r="J1125" s="5"/>
      <c r="K1125" s="5"/>
      <c r="L1125" s="5"/>
      <c r="M1125" s="5"/>
      <c r="N1125" s="5"/>
      <c r="O1125" s="5"/>
      <c r="P1125" s="5"/>
      <c r="Q1125" s="5"/>
      <c r="R1125" s="5"/>
      <c r="S1125" s="5"/>
      <c r="T1125" s="5"/>
      <c r="U1125" s="5"/>
      <c r="V1125" s="5"/>
      <c r="W1125" s="5"/>
      <c r="X1125" s="5"/>
      <c r="Y1125" s="5"/>
      <c r="Z1125" s="5"/>
    </row>
    <row r="1126" spans="1:26" ht="12.75" hidden="1" customHeight="1">
      <c r="A1126" s="233"/>
      <c r="B1126" s="233"/>
      <c r="C1126" s="233"/>
      <c r="D1126" s="234"/>
      <c r="E1126" s="234"/>
      <c r="F1126" s="235"/>
      <c r="G1126" s="5"/>
      <c r="H1126" s="5"/>
      <c r="I1126" s="5"/>
      <c r="J1126" s="5"/>
      <c r="K1126" s="5"/>
      <c r="L1126" s="5"/>
      <c r="M1126" s="5"/>
      <c r="N1126" s="5"/>
      <c r="O1126" s="5"/>
      <c r="P1126" s="5"/>
      <c r="Q1126" s="5"/>
      <c r="R1126" s="5"/>
      <c r="S1126" s="5"/>
      <c r="T1126" s="5"/>
      <c r="U1126" s="5"/>
      <c r="V1126" s="5"/>
      <c r="W1126" s="5"/>
      <c r="X1126" s="5"/>
      <c r="Y1126" s="5"/>
      <c r="Z1126" s="5"/>
    </row>
    <row r="1127" spans="1:26" ht="12.75" hidden="1" customHeight="1">
      <c r="A1127" s="236" t="s">
        <v>1068</v>
      </c>
      <c r="B1127" s="2040" t="s">
        <v>1275</v>
      </c>
      <c r="C1127" s="2041"/>
      <c r="D1127" s="2041"/>
      <c r="E1127" s="2041"/>
      <c r="F1127" s="2042"/>
      <c r="G1127" s="5"/>
      <c r="H1127" s="5"/>
      <c r="I1127" s="5"/>
      <c r="J1127" s="5"/>
      <c r="K1127" s="5"/>
      <c r="L1127" s="5"/>
      <c r="M1127" s="5"/>
      <c r="N1127" s="5"/>
      <c r="O1127" s="5"/>
      <c r="P1127" s="5"/>
      <c r="Q1127" s="5"/>
      <c r="R1127" s="5"/>
      <c r="S1127" s="5"/>
      <c r="T1127" s="5"/>
      <c r="U1127" s="5"/>
      <c r="V1127" s="5"/>
      <c r="W1127" s="5"/>
      <c r="X1127" s="5"/>
      <c r="Y1127" s="5"/>
      <c r="Z1127" s="5"/>
    </row>
    <row r="1128" spans="1:26" ht="12.75" hidden="1" customHeight="1">
      <c r="A1128" s="236" t="s">
        <v>1069</v>
      </c>
      <c r="B1128" s="2040" t="s">
        <v>1085</v>
      </c>
      <c r="C1128" s="2041"/>
      <c r="D1128" s="2041"/>
      <c r="E1128" s="2041"/>
      <c r="F1128" s="2042"/>
      <c r="G1128" s="5"/>
      <c r="H1128" s="5"/>
      <c r="I1128" s="5"/>
      <c r="J1128" s="5"/>
      <c r="K1128" s="5"/>
      <c r="L1128" s="5"/>
      <c r="M1128" s="5"/>
      <c r="N1128" s="5"/>
      <c r="O1128" s="5"/>
      <c r="P1128" s="5"/>
      <c r="Q1128" s="5"/>
      <c r="R1128" s="5"/>
      <c r="S1128" s="5"/>
      <c r="T1128" s="5"/>
      <c r="U1128" s="5"/>
      <c r="V1128" s="5"/>
      <c r="W1128" s="5"/>
      <c r="X1128" s="5"/>
      <c r="Y1128" s="5"/>
      <c r="Z1128" s="5"/>
    </row>
    <row r="1129" spans="1:26" ht="12.75" hidden="1" customHeight="1">
      <c r="A1129" s="236" t="s">
        <v>20</v>
      </c>
      <c r="B1129" s="236" t="s">
        <v>3</v>
      </c>
      <c r="C1129" s="236" t="s">
        <v>21</v>
      </c>
      <c r="D1129" s="237" t="s">
        <v>22</v>
      </c>
      <c r="E1129" s="237" t="s">
        <v>23</v>
      </c>
      <c r="F1129" s="237" t="s">
        <v>24</v>
      </c>
      <c r="G1129" s="5"/>
      <c r="H1129" s="5"/>
      <c r="I1129" s="5"/>
      <c r="J1129" s="5"/>
      <c r="K1129" s="5"/>
      <c r="L1129" s="5"/>
      <c r="M1129" s="5"/>
      <c r="N1129" s="5"/>
      <c r="O1129" s="5"/>
      <c r="P1129" s="5"/>
      <c r="Q1129" s="5"/>
      <c r="R1129" s="5"/>
      <c r="S1129" s="5"/>
      <c r="T1129" s="5"/>
      <c r="U1129" s="5"/>
      <c r="V1129" s="5"/>
      <c r="W1129" s="5"/>
      <c r="X1129" s="5"/>
      <c r="Y1129" s="5"/>
      <c r="Z1129" s="5"/>
    </row>
    <row r="1130" spans="1:26" ht="12.75" hidden="1" customHeight="1">
      <c r="A1130" s="239" t="s">
        <v>177</v>
      </c>
      <c r="B1130" s="233" t="s">
        <v>626</v>
      </c>
      <c r="C1130" s="233" t="s">
        <v>1087</v>
      </c>
      <c r="D1130" s="234" t="s">
        <v>28</v>
      </c>
      <c r="E1130" s="234" t="s">
        <v>29</v>
      </c>
      <c r="F1130" s="234" t="s">
        <v>30</v>
      </c>
      <c r="G1130" s="5"/>
      <c r="H1130" s="5"/>
      <c r="I1130" s="5"/>
      <c r="J1130" s="5"/>
      <c r="K1130" s="5"/>
      <c r="L1130" s="5"/>
      <c r="M1130" s="5"/>
      <c r="N1130" s="5"/>
      <c r="O1130" s="5"/>
      <c r="P1130" s="5"/>
      <c r="Q1130" s="5"/>
      <c r="R1130" s="5"/>
      <c r="S1130" s="5"/>
      <c r="T1130" s="5"/>
      <c r="U1130" s="5"/>
      <c r="V1130" s="5"/>
      <c r="W1130" s="5"/>
      <c r="X1130" s="5"/>
      <c r="Y1130" s="5"/>
      <c r="Z1130" s="5"/>
    </row>
    <row r="1131" spans="1:26" ht="12.75" hidden="1" customHeight="1">
      <c r="A1131" s="233" t="s">
        <v>866</v>
      </c>
      <c r="B1131" s="233" t="s">
        <v>629</v>
      </c>
      <c r="C1131" s="233" t="s">
        <v>630</v>
      </c>
      <c r="D1131" s="234" t="s">
        <v>28</v>
      </c>
      <c r="E1131" s="234" t="s">
        <v>29</v>
      </c>
      <c r="F1131" s="234" t="s">
        <v>30</v>
      </c>
      <c r="G1131" s="5"/>
      <c r="H1131" s="5"/>
      <c r="I1131" s="5"/>
      <c r="J1131" s="5"/>
      <c r="K1131" s="5"/>
      <c r="L1131" s="5"/>
      <c r="M1131" s="5"/>
      <c r="N1131" s="5"/>
      <c r="O1131" s="5"/>
      <c r="P1131" s="5"/>
      <c r="Q1131" s="5"/>
      <c r="R1131" s="5"/>
      <c r="S1131" s="5"/>
      <c r="T1131" s="5"/>
      <c r="U1131" s="5"/>
      <c r="V1131" s="5"/>
      <c r="W1131" s="5"/>
      <c r="X1131" s="5"/>
      <c r="Y1131" s="5"/>
      <c r="Z1131" s="5"/>
    </row>
    <row r="1132" spans="1:26" ht="12.75" hidden="1" customHeight="1">
      <c r="A1132" s="233" t="s">
        <v>866</v>
      </c>
      <c r="B1132" s="233" t="s">
        <v>1276</v>
      </c>
      <c r="C1132" s="233" t="s">
        <v>1089</v>
      </c>
      <c r="D1132" s="234" t="s">
        <v>28</v>
      </c>
      <c r="E1132" s="234" t="s">
        <v>29</v>
      </c>
      <c r="F1132" s="234" t="s">
        <v>69</v>
      </c>
      <c r="G1132" s="5"/>
      <c r="H1132" s="5"/>
      <c r="I1132" s="5"/>
      <c r="J1132" s="5"/>
      <c r="K1132" s="5"/>
      <c r="L1132" s="5"/>
      <c r="M1132" s="5"/>
      <c r="N1132" s="5"/>
      <c r="O1132" s="5"/>
      <c r="P1132" s="5"/>
      <c r="Q1132" s="5"/>
      <c r="R1132" s="5"/>
      <c r="S1132" s="5"/>
      <c r="T1132" s="5"/>
      <c r="U1132" s="5"/>
      <c r="V1132" s="5"/>
      <c r="W1132" s="5"/>
      <c r="X1132" s="5"/>
      <c r="Y1132" s="5"/>
      <c r="Z1132" s="5"/>
    </row>
    <row r="1133" spans="1:26" ht="12.75" hidden="1" customHeight="1">
      <c r="A1133" s="233" t="s">
        <v>866</v>
      </c>
      <c r="B1133" s="233" t="s">
        <v>1277</v>
      </c>
      <c r="C1133" s="233" t="s">
        <v>1089</v>
      </c>
      <c r="D1133" s="234" t="s">
        <v>28</v>
      </c>
      <c r="E1133" s="234" t="s">
        <v>29</v>
      </c>
      <c r="F1133" s="234" t="s">
        <v>30</v>
      </c>
      <c r="G1133" s="5"/>
      <c r="H1133" s="5"/>
      <c r="I1133" s="5"/>
      <c r="J1133" s="5"/>
      <c r="K1133" s="5"/>
      <c r="L1133" s="5"/>
      <c r="M1133" s="5"/>
      <c r="N1133" s="5"/>
      <c r="O1133" s="5"/>
      <c r="P1133" s="5"/>
      <c r="Q1133" s="5"/>
      <c r="R1133" s="5"/>
      <c r="S1133" s="5"/>
      <c r="T1133" s="5"/>
      <c r="U1133" s="5"/>
      <c r="V1133" s="5"/>
      <c r="W1133" s="5"/>
      <c r="X1133" s="5"/>
      <c r="Y1133" s="5"/>
      <c r="Z1133" s="5"/>
    </row>
    <row r="1134" spans="1:26" ht="12.75" hidden="1" customHeight="1">
      <c r="A1134" s="233" t="s">
        <v>1278</v>
      </c>
      <c r="B1134" s="233" t="s">
        <v>1091</v>
      </c>
      <c r="C1134" s="233" t="s">
        <v>1087</v>
      </c>
      <c r="D1134" s="234" t="s">
        <v>28</v>
      </c>
      <c r="E1134" s="234" t="s">
        <v>29</v>
      </c>
      <c r="F1134" s="234" t="s">
        <v>30</v>
      </c>
      <c r="G1134" s="5"/>
      <c r="H1134" s="5"/>
      <c r="I1134" s="5"/>
      <c r="J1134" s="5"/>
      <c r="K1134" s="5"/>
      <c r="L1134" s="5"/>
      <c r="M1134" s="5"/>
      <c r="N1134" s="5"/>
      <c r="O1134" s="5"/>
      <c r="P1134" s="5"/>
      <c r="Q1134" s="5"/>
      <c r="R1134" s="5"/>
      <c r="S1134" s="5"/>
      <c r="T1134" s="5"/>
      <c r="U1134" s="5"/>
      <c r="V1134" s="5"/>
      <c r="W1134" s="5"/>
      <c r="X1134" s="5"/>
      <c r="Y1134" s="5"/>
      <c r="Z1134" s="5"/>
    </row>
    <row r="1135" spans="1:26" ht="12.75" hidden="1" customHeight="1">
      <c r="A1135" s="236" t="s">
        <v>1069</v>
      </c>
      <c r="B1135" s="2040" t="s">
        <v>1092</v>
      </c>
      <c r="C1135" s="2041"/>
      <c r="D1135" s="2041"/>
      <c r="E1135" s="2041"/>
      <c r="F1135" s="2042"/>
      <c r="G1135" s="5"/>
      <c r="H1135" s="5"/>
      <c r="I1135" s="5"/>
      <c r="J1135" s="5"/>
      <c r="K1135" s="5"/>
      <c r="L1135" s="5"/>
      <c r="M1135" s="5"/>
      <c r="N1135" s="5"/>
      <c r="O1135" s="5"/>
      <c r="P1135" s="5"/>
      <c r="Q1135" s="5"/>
      <c r="R1135" s="5"/>
      <c r="S1135" s="5"/>
      <c r="T1135" s="5"/>
      <c r="U1135" s="5"/>
      <c r="V1135" s="5"/>
      <c r="W1135" s="5"/>
      <c r="X1135" s="5"/>
      <c r="Y1135" s="5"/>
      <c r="Z1135" s="5"/>
    </row>
    <row r="1136" spans="1:26" ht="12.75" hidden="1" customHeight="1">
      <c r="A1136" s="236" t="s">
        <v>20</v>
      </c>
      <c r="B1136" s="236" t="s">
        <v>3</v>
      </c>
      <c r="C1136" s="236" t="s">
        <v>21</v>
      </c>
      <c r="D1136" s="237" t="s">
        <v>22</v>
      </c>
      <c r="E1136" s="237" t="s">
        <v>23</v>
      </c>
      <c r="F1136" s="237" t="s">
        <v>24</v>
      </c>
      <c r="G1136" s="5"/>
      <c r="H1136" s="5"/>
      <c r="I1136" s="5"/>
      <c r="J1136" s="5"/>
      <c r="K1136" s="5"/>
      <c r="L1136" s="5"/>
      <c r="M1136" s="5"/>
      <c r="N1136" s="5"/>
      <c r="O1136" s="5"/>
      <c r="P1136" s="5"/>
      <c r="Q1136" s="5"/>
      <c r="R1136" s="5"/>
      <c r="S1136" s="5"/>
      <c r="T1136" s="5"/>
      <c r="U1136" s="5"/>
      <c r="V1136" s="5"/>
      <c r="W1136" s="5"/>
      <c r="X1136" s="5"/>
      <c r="Y1136" s="5"/>
      <c r="Z1136" s="5"/>
    </row>
    <row r="1137" spans="1:26" ht="12.75" hidden="1" customHeight="1">
      <c r="A1137" s="233" t="s">
        <v>177</v>
      </c>
      <c r="B1137" s="233" t="s">
        <v>651</v>
      </c>
      <c r="C1137" s="233" t="s">
        <v>659</v>
      </c>
      <c r="D1137" s="234" t="s">
        <v>28</v>
      </c>
      <c r="E1137" s="234" t="s">
        <v>29</v>
      </c>
      <c r="F1137" s="234" t="s">
        <v>30</v>
      </c>
      <c r="G1137" s="5"/>
      <c r="H1137" s="5"/>
      <c r="I1137" s="5"/>
      <c r="J1137" s="5"/>
      <c r="K1137" s="5"/>
      <c r="L1137" s="5"/>
      <c r="M1137" s="5"/>
      <c r="N1137" s="5"/>
      <c r="O1137" s="5"/>
      <c r="P1137" s="5"/>
      <c r="Q1137" s="5"/>
      <c r="R1137" s="5"/>
      <c r="S1137" s="5"/>
      <c r="T1137" s="5"/>
      <c r="U1137" s="5"/>
      <c r="V1137" s="5"/>
      <c r="W1137" s="5"/>
      <c r="X1137" s="5"/>
      <c r="Y1137" s="5"/>
      <c r="Z1137" s="5"/>
    </row>
    <row r="1138" spans="1:26" ht="12.75" hidden="1" customHeight="1">
      <c r="A1138" s="233" t="s">
        <v>177</v>
      </c>
      <c r="B1138" s="233" t="s">
        <v>1094</v>
      </c>
      <c r="C1138" s="233" t="s">
        <v>1095</v>
      </c>
      <c r="D1138" s="234" t="s">
        <v>28</v>
      </c>
      <c r="E1138" s="234" t="s">
        <v>29</v>
      </c>
      <c r="F1138" s="234" t="s">
        <v>30</v>
      </c>
      <c r="G1138" s="5"/>
      <c r="H1138" s="5"/>
      <c r="I1138" s="5"/>
      <c r="J1138" s="5"/>
      <c r="K1138" s="5"/>
      <c r="L1138" s="5"/>
      <c r="M1138" s="5"/>
      <c r="N1138" s="5"/>
      <c r="O1138" s="5"/>
      <c r="P1138" s="5"/>
      <c r="Q1138" s="5"/>
      <c r="R1138" s="5"/>
      <c r="S1138" s="5"/>
      <c r="T1138" s="5"/>
      <c r="U1138" s="5"/>
      <c r="V1138" s="5"/>
      <c r="W1138" s="5"/>
      <c r="X1138" s="5"/>
      <c r="Y1138" s="5"/>
      <c r="Z1138" s="5"/>
    </row>
    <row r="1139" spans="1:26" ht="12.75" hidden="1" customHeight="1">
      <c r="A1139" s="233" t="s">
        <v>1278</v>
      </c>
      <c r="B1139" s="233" t="s">
        <v>1104</v>
      </c>
      <c r="C1139" s="233" t="s">
        <v>227</v>
      </c>
      <c r="D1139" s="234" t="s">
        <v>151</v>
      </c>
      <c r="E1139" s="234" t="s">
        <v>29</v>
      </c>
      <c r="F1139" s="234" t="s">
        <v>30</v>
      </c>
      <c r="G1139" s="5"/>
      <c r="H1139" s="5"/>
      <c r="I1139" s="5"/>
      <c r="J1139" s="5"/>
      <c r="K1139" s="5"/>
      <c r="L1139" s="5"/>
      <c r="M1139" s="5"/>
      <c r="N1139" s="5"/>
      <c r="O1139" s="5"/>
      <c r="P1139" s="5"/>
      <c r="Q1139" s="5"/>
      <c r="R1139" s="5"/>
      <c r="S1139" s="5"/>
      <c r="T1139" s="5"/>
      <c r="U1139" s="5"/>
      <c r="V1139" s="5"/>
      <c r="W1139" s="5"/>
      <c r="X1139" s="5"/>
      <c r="Y1139" s="5"/>
      <c r="Z1139" s="5"/>
    </row>
    <row r="1140" spans="1:26" ht="12.75" hidden="1" customHeight="1">
      <c r="A1140" s="236" t="s">
        <v>1069</v>
      </c>
      <c r="B1140" s="2040" t="s">
        <v>1106</v>
      </c>
      <c r="C1140" s="2041"/>
      <c r="D1140" s="2041"/>
      <c r="E1140" s="2041"/>
      <c r="F1140" s="2042"/>
      <c r="G1140" s="5"/>
      <c r="H1140" s="5"/>
      <c r="I1140" s="5"/>
      <c r="J1140" s="5"/>
      <c r="K1140" s="5"/>
      <c r="L1140" s="5"/>
      <c r="M1140" s="5"/>
      <c r="N1140" s="5"/>
      <c r="O1140" s="5"/>
      <c r="P1140" s="5"/>
      <c r="Q1140" s="5"/>
      <c r="R1140" s="5"/>
      <c r="S1140" s="5"/>
      <c r="T1140" s="5"/>
      <c r="U1140" s="5"/>
      <c r="V1140" s="5"/>
      <c r="W1140" s="5"/>
      <c r="X1140" s="5"/>
      <c r="Y1140" s="5"/>
      <c r="Z1140" s="5"/>
    </row>
    <row r="1141" spans="1:26" ht="12.75" hidden="1" customHeight="1">
      <c r="A1141" s="236" t="s">
        <v>20</v>
      </c>
      <c r="B1141" s="236" t="s">
        <v>3</v>
      </c>
      <c r="C1141" s="236" t="s">
        <v>21</v>
      </c>
      <c r="D1141" s="237" t="s">
        <v>22</v>
      </c>
      <c r="E1141" s="237" t="s">
        <v>23</v>
      </c>
      <c r="F1141" s="237" t="s">
        <v>24</v>
      </c>
      <c r="G1141" s="5"/>
      <c r="H1141" s="5"/>
      <c r="I1141" s="5"/>
      <c r="J1141" s="5"/>
      <c r="K1141" s="5"/>
      <c r="L1141" s="5"/>
      <c r="M1141" s="5"/>
      <c r="N1141" s="5"/>
      <c r="O1141" s="5"/>
      <c r="P1141" s="5"/>
      <c r="Q1141" s="5"/>
      <c r="R1141" s="5"/>
      <c r="S1141" s="5"/>
      <c r="T1141" s="5"/>
      <c r="U1141" s="5"/>
      <c r="V1141" s="5"/>
      <c r="W1141" s="5"/>
      <c r="X1141" s="5"/>
      <c r="Y1141" s="5"/>
      <c r="Z1141" s="5"/>
    </row>
    <row r="1142" spans="1:26" ht="12.75" hidden="1" customHeight="1">
      <c r="A1142" s="239" t="s">
        <v>177</v>
      </c>
      <c r="B1142" s="233" t="s">
        <v>679</v>
      </c>
      <c r="C1142" s="233" t="s">
        <v>667</v>
      </c>
      <c r="D1142" s="234" t="s">
        <v>28</v>
      </c>
      <c r="E1142" s="234" t="s">
        <v>29</v>
      </c>
      <c r="F1142" s="234" t="s">
        <v>69</v>
      </c>
      <c r="G1142" s="5"/>
      <c r="H1142" s="5"/>
      <c r="I1142" s="5"/>
      <c r="J1142" s="5"/>
      <c r="K1142" s="5"/>
      <c r="L1142" s="5"/>
      <c r="M1142" s="5"/>
      <c r="N1142" s="5"/>
      <c r="O1142" s="5"/>
      <c r="P1142" s="5"/>
      <c r="Q1142" s="5"/>
      <c r="R1142" s="5"/>
      <c r="S1142" s="5"/>
      <c r="T1142" s="5"/>
      <c r="U1142" s="5"/>
      <c r="V1142" s="5"/>
      <c r="W1142" s="5"/>
      <c r="X1142" s="5"/>
      <c r="Y1142" s="5"/>
      <c r="Z1142" s="5"/>
    </row>
    <row r="1143" spans="1:26" ht="12.75" hidden="1" customHeight="1">
      <c r="A1143" s="233" t="s">
        <v>177</v>
      </c>
      <c r="B1143" s="233" t="s">
        <v>1279</v>
      </c>
      <c r="C1143" s="233" t="s">
        <v>667</v>
      </c>
      <c r="D1143" s="234" t="s">
        <v>28</v>
      </c>
      <c r="E1143" s="234" t="s">
        <v>29</v>
      </c>
      <c r="F1143" s="234" t="s">
        <v>30</v>
      </c>
      <c r="G1143" s="5"/>
      <c r="H1143" s="5"/>
      <c r="I1143" s="5"/>
      <c r="J1143" s="5"/>
      <c r="K1143" s="5"/>
      <c r="L1143" s="5"/>
      <c r="M1143" s="5"/>
      <c r="N1143" s="5"/>
      <c r="O1143" s="5"/>
      <c r="P1143" s="5"/>
      <c r="Q1143" s="5"/>
      <c r="R1143" s="5"/>
      <c r="S1143" s="5"/>
      <c r="T1143" s="5"/>
      <c r="U1143" s="5"/>
      <c r="V1143" s="5"/>
      <c r="W1143" s="5"/>
      <c r="X1143" s="5"/>
      <c r="Y1143" s="5"/>
      <c r="Z1143" s="5"/>
    </row>
    <row r="1144" spans="1:26" ht="12.75" hidden="1" customHeight="1">
      <c r="A1144" s="233" t="s">
        <v>177</v>
      </c>
      <c r="B1144" s="233" t="s">
        <v>1280</v>
      </c>
      <c r="C1144" s="233" t="s">
        <v>667</v>
      </c>
      <c r="D1144" s="234" t="s">
        <v>28</v>
      </c>
      <c r="E1144" s="234" t="s">
        <v>29</v>
      </c>
      <c r="F1144" s="234" t="s">
        <v>69</v>
      </c>
      <c r="G1144" s="5"/>
      <c r="H1144" s="5"/>
      <c r="I1144" s="5"/>
      <c r="J1144" s="5"/>
      <c r="K1144" s="5"/>
      <c r="L1144" s="5"/>
      <c r="M1144" s="5"/>
      <c r="N1144" s="5"/>
      <c r="O1144" s="5"/>
      <c r="P1144" s="5"/>
      <c r="Q1144" s="5"/>
      <c r="R1144" s="5"/>
      <c r="S1144" s="5"/>
      <c r="T1144" s="5"/>
      <c r="U1144" s="5"/>
      <c r="V1144" s="5"/>
      <c r="W1144" s="5"/>
      <c r="X1144" s="5"/>
      <c r="Y1144" s="5"/>
      <c r="Z1144" s="5"/>
    </row>
    <row r="1145" spans="1:26" ht="12.75" hidden="1" customHeight="1">
      <c r="A1145" s="233" t="s">
        <v>866</v>
      </c>
      <c r="B1145" s="233" t="s">
        <v>683</v>
      </c>
      <c r="C1145" s="233" t="s">
        <v>667</v>
      </c>
      <c r="D1145" s="234" t="s">
        <v>28</v>
      </c>
      <c r="E1145" s="234" t="s">
        <v>29</v>
      </c>
      <c r="F1145" s="234" t="s">
        <v>30</v>
      </c>
      <c r="G1145" s="5"/>
      <c r="H1145" s="5"/>
      <c r="I1145" s="5"/>
      <c r="J1145" s="5"/>
      <c r="K1145" s="5"/>
      <c r="L1145" s="5"/>
      <c r="M1145" s="5"/>
      <c r="N1145" s="5"/>
      <c r="O1145" s="5"/>
      <c r="P1145" s="5"/>
      <c r="Q1145" s="5"/>
      <c r="R1145" s="5"/>
      <c r="S1145" s="5"/>
      <c r="T1145" s="5"/>
      <c r="U1145" s="5"/>
      <c r="V1145" s="5"/>
      <c r="W1145" s="5"/>
      <c r="X1145" s="5"/>
      <c r="Y1145" s="5"/>
      <c r="Z1145" s="5"/>
    </row>
    <row r="1146" spans="1:26" ht="12.75" hidden="1" customHeight="1">
      <c r="A1146" s="233" t="s">
        <v>866</v>
      </c>
      <c r="B1146" s="233" t="s">
        <v>1109</v>
      </c>
      <c r="C1146" s="233" t="s">
        <v>667</v>
      </c>
      <c r="D1146" s="234" t="s">
        <v>28</v>
      </c>
      <c r="E1146" s="234" t="s">
        <v>29</v>
      </c>
      <c r="F1146" s="234" t="s">
        <v>30</v>
      </c>
      <c r="G1146" s="5"/>
      <c r="H1146" s="5"/>
      <c r="I1146" s="5"/>
      <c r="J1146" s="5"/>
      <c r="K1146" s="5"/>
      <c r="L1146" s="5"/>
      <c r="M1146" s="5"/>
      <c r="N1146" s="5"/>
      <c r="O1146" s="5"/>
      <c r="P1146" s="5"/>
      <c r="Q1146" s="5"/>
      <c r="R1146" s="5"/>
      <c r="S1146" s="5"/>
      <c r="T1146" s="5"/>
      <c r="U1146" s="5"/>
      <c r="V1146" s="5"/>
      <c r="W1146" s="5"/>
      <c r="X1146" s="5"/>
      <c r="Y1146" s="5"/>
      <c r="Z1146" s="5"/>
    </row>
    <row r="1147" spans="1:26" ht="12.75" hidden="1" customHeight="1">
      <c r="A1147" s="233" t="s">
        <v>857</v>
      </c>
      <c r="B1147" s="233" t="s">
        <v>1281</v>
      </c>
      <c r="C1147" s="233" t="s">
        <v>667</v>
      </c>
      <c r="D1147" s="234" t="s">
        <v>28</v>
      </c>
      <c r="E1147" s="234" t="s">
        <v>29</v>
      </c>
      <c r="F1147" s="234" t="s">
        <v>30</v>
      </c>
      <c r="G1147" s="5"/>
      <c r="H1147" s="5"/>
      <c r="I1147" s="5"/>
      <c r="J1147" s="5"/>
      <c r="K1147" s="5"/>
      <c r="L1147" s="5"/>
      <c r="M1147" s="5"/>
      <c r="N1147" s="5"/>
      <c r="O1147" s="5"/>
      <c r="P1147" s="5"/>
      <c r="Q1147" s="5"/>
      <c r="R1147" s="5"/>
      <c r="S1147" s="5"/>
      <c r="T1147" s="5"/>
      <c r="U1147" s="5"/>
      <c r="V1147" s="5"/>
      <c r="W1147" s="5"/>
      <c r="X1147" s="5"/>
      <c r="Y1147" s="5"/>
      <c r="Z1147" s="5"/>
    </row>
    <row r="1148" spans="1:26" ht="12.75" hidden="1" customHeight="1">
      <c r="A1148" s="236" t="s">
        <v>1069</v>
      </c>
      <c r="B1148" s="2040" t="s">
        <v>1111</v>
      </c>
      <c r="C1148" s="2041"/>
      <c r="D1148" s="2041"/>
      <c r="E1148" s="2041"/>
      <c r="F1148" s="2042"/>
      <c r="G1148" s="5"/>
      <c r="H1148" s="5"/>
      <c r="I1148" s="5"/>
      <c r="J1148" s="5"/>
      <c r="K1148" s="5"/>
      <c r="L1148" s="5"/>
      <c r="M1148" s="5"/>
      <c r="N1148" s="5"/>
      <c r="O1148" s="5"/>
      <c r="P1148" s="5"/>
      <c r="Q1148" s="5"/>
      <c r="R1148" s="5"/>
      <c r="S1148" s="5"/>
      <c r="T1148" s="5"/>
      <c r="U1148" s="5"/>
      <c r="V1148" s="5"/>
      <c r="W1148" s="5"/>
      <c r="X1148" s="5"/>
      <c r="Y1148" s="5"/>
      <c r="Z1148" s="5"/>
    </row>
    <row r="1149" spans="1:26" ht="12.75" hidden="1" customHeight="1">
      <c r="A1149" s="236" t="s">
        <v>20</v>
      </c>
      <c r="B1149" s="236" t="s">
        <v>3</v>
      </c>
      <c r="C1149" s="236" t="s">
        <v>21</v>
      </c>
      <c r="D1149" s="237" t="s">
        <v>22</v>
      </c>
      <c r="E1149" s="237" t="s">
        <v>23</v>
      </c>
      <c r="F1149" s="237" t="s">
        <v>24</v>
      </c>
      <c r="G1149" s="5"/>
      <c r="H1149" s="5"/>
      <c r="I1149" s="5"/>
      <c r="J1149" s="5"/>
      <c r="K1149" s="5"/>
      <c r="L1149" s="5"/>
      <c r="M1149" s="5"/>
      <c r="N1149" s="5"/>
      <c r="O1149" s="5"/>
      <c r="P1149" s="5"/>
      <c r="Q1149" s="5"/>
      <c r="R1149" s="5"/>
      <c r="S1149" s="5"/>
      <c r="T1149" s="5"/>
      <c r="U1149" s="5"/>
      <c r="V1149" s="5"/>
      <c r="W1149" s="5"/>
      <c r="X1149" s="5"/>
      <c r="Y1149" s="5"/>
      <c r="Z1149" s="5"/>
    </row>
    <row r="1150" spans="1:26" ht="12.75" hidden="1" customHeight="1">
      <c r="A1150" s="233" t="s">
        <v>177</v>
      </c>
      <c r="B1150" s="233" t="s">
        <v>698</v>
      </c>
      <c r="C1150" s="233" t="s">
        <v>695</v>
      </c>
      <c r="D1150" s="234" t="s">
        <v>28</v>
      </c>
      <c r="E1150" s="234" t="s">
        <v>29</v>
      </c>
      <c r="F1150" s="234" t="s">
        <v>69</v>
      </c>
      <c r="G1150" s="5"/>
      <c r="H1150" s="5"/>
      <c r="I1150" s="5"/>
      <c r="J1150" s="5"/>
      <c r="K1150" s="5"/>
      <c r="L1150" s="5"/>
      <c r="M1150" s="5"/>
      <c r="N1150" s="5"/>
      <c r="O1150" s="5"/>
      <c r="P1150" s="5"/>
      <c r="Q1150" s="5"/>
      <c r="R1150" s="5"/>
      <c r="S1150" s="5"/>
      <c r="T1150" s="5"/>
      <c r="U1150" s="5"/>
      <c r="V1150" s="5"/>
      <c r="W1150" s="5"/>
      <c r="X1150" s="5"/>
      <c r="Y1150" s="5"/>
      <c r="Z1150" s="5"/>
    </row>
    <row r="1151" spans="1:26" ht="12.75" hidden="1" customHeight="1">
      <c r="A1151" s="233" t="s">
        <v>866</v>
      </c>
      <c r="B1151" s="233" t="s">
        <v>1116</v>
      </c>
      <c r="C1151" s="233" t="s">
        <v>695</v>
      </c>
      <c r="D1151" s="234" t="s">
        <v>28</v>
      </c>
      <c r="E1151" s="234" t="s">
        <v>29</v>
      </c>
      <c r="F1151" s="234" t="s">
        <v>30</v>
      </c>
      <c r="G1151" s="5"/>
      <c r="H1151" s="5"/>
      <c r="I1151" s="5"/>
      <c r="J1151" s="5"/>
      <c r="K1151" s="5"/>
      <c r="L1151" s="5"/>
      <c r="M1151" s="5"/>
      <c r="N1151" s="5"/>
      <c r="O1151" s="5"/>
      <c r="P1151" s="5"/>
      <c r="Q1151" s="5"/>
      <c r="R1151" s="5"/>
      <c r="S1151" s="5"/>
      <c r="T1151" s="5"/>
      <c r="U1151" s="5"/>
      <c r="V1151" s="5"/>
      <c r="W1151" s="5"/>
      <c r="X1151" s="5"/>
      <c r="Y1151" s="5"/>
      <c r="Z1151" s="5"/>
    </row>
    <row r="1152" spans="1:26" ht="12.75" hidden="1" customHeight="1">
      <c r="A1152" s="233" t="s">
        <v>866</v>
      </c>
      <c r="B1152" s="233" t="s">
        <v>1115</v>
      </c>
      <c r="C1152" s="233" t="s">
        <v>695</v>
      </c>
      <c r="D1152" s="234" t="s">
        <v>151</v>
      </c>
      <c r="E1152" s="234" t="s">
        <v>29</v>
      </c>
      <c r="F1152" s="234" t="s">
        <v>30</v>
      </c>
      <c r="G1152" s="5"/>
      <c r="H1152" s="5"/>
      <c r="I1152" s="5"/>
      <c r="J1152" s="5"/>
      <c r="K1152" s="5"/>
      <c r="L1152" s="5"/>
      <c r="M1152" s="5"/>
      <c r="N1152" s="5"/>
      <c r="O1152" s="5"/>
      <c r="P1152" s="5"/>
      <c r="Q1152" s="5"/>
      <c r="R1152" s="5"/>
      <c r="S1152" s="5"/>
      <c r="T1152" s="5"/>
      <c r="U1152" s="5"/>
      <c r="V1152" s="5"/>
      <c r="W1152" s="5"/>
      <c r="X1152" s="5"/>
      <c r="Y1152" s="5"/>
      <c r="Z1152" s="5"/>
    </row>
    <row r="1153" spans="1:26" ht="12.75" hidden="1" customHeight="1">
      <c r="A1153" s="233" t="s">
        <v>866</v>
      </c>
      <c r="B1153" s="233" t="s">
        <v>703</v>
      </c>
      <c r="C1153" s="233" t="s">
        <v>695</v>
      </c>
      <c r="D1153" s="234" t="s">
        <v>28</v>
      </c>
      <c r="E1153" s="234" t="s">
        <v>29</v>
      </c>
      <c r="F1153" s="234" t="s">
        <v>30</v>
      </c>
      <c r="G1153" s="5"/>
      <c r="H1153" s="5"/>
      <c r="I1153" s="5"/>
      <c r="J1153" s="5"/>
      <c r="K1153" s="5"/>
      <c r="L1153" s="5"/>
      <c r="M1153" s="5"/>
      <c r="N1153" s="5"/>
      <c r="O1153" s="5"/>
      <c r="P1153" s="5"/>
      <c r="Q1153" s="5"/>
      <c r="R1153" s="5"/>
      <c r="S1153" s="5"/>
      <c r="T1153" s="5"/>
      <c r="U1153" s="5"/>
      <c r="V1153" s="5"/>
      <c r="W1153" s="5"/>
      <c r="X1153" s="5"/>
      <c r="Y1153" s="5"/>
      <c r="Z1153" s="5"/>
    </row>
    <row r="1154" spans="1:26" ht="12.75" hidden="1" customHeight="1">
      <c r="A1154" s="233" t="s">
        <v>857</v>
      </c>
      <c r="B1154" s="233" t="s">
        <v>1282</v>
      </c>
      <c r="C1154" s="233" t="s">
        <v>695</v>
      </c>
      <c r="D1154" s="234" t="s">
        <v>151</v>
      </c>
      <c r="E1154" s="234" t="s">
        <v>29</v>
      </c>
      <c r="F1154" s="234" t="s">
        <v>69</v>
      </c>
      <c r="G1154" s="5"/>
      <c r="H1154" s="5"/>
      <c r="I1154" s="5"/>
      <c r="J1154" s="5"/>
      <c r="K1154" s="5"/>
      <c r="L1154" s="5"/>
      <c r="M1154" s="5"/>
      <c r="N1154" s="5"/>
      <c r="O1154" s="5"/>
      <c r="P1154" s="5"/>
      <c r="Q1154" s="5"/>
      <c r="R1154" s="5"/>
      <c r="S1154" s="5"/>
      <c r="T1154" s="5"/>
      <c r="U1154" s="5"/>
      <c r="V1154" s="5"/>
      <c r="W1154" s="5"/>
      <c r="X1154" s="5"/>
      <c r="Y1154" s="5"/>
      <c r="Z1154" s="5"/>
    </row>
    <row r="1155" spans="1:26" ht="12.75" hidden="1" customHeight="1">
      <c r="A1155" s="236" t="s">
        <v>1069</v>
      </c>
      <c r="B1155" s="2040" t="s">
        <v>1120</v>
      </c>
      <c r="C1155" s="2041"/>
      <c r="D1155" s="2041"/>
      <c r="E1155" s="2041"/>
      <c r="F1155" s="2042"/>
      <c r="G1155" s="5"/>
      <c r="H1155" s="5"/>
      <c r="I1155" s="5"/>
      <c r="J1155" s="5"/>
      <c r="K1155" s="5"/>
      <c r="L1155" s="5"/>
      <c r="M1155" s="5"/>
      <c r="N1155" s="5"/>
      <c r="O1155" s="5"/>
      <c r="P1155" s="5"/>
      <c r="Q1155" s="5"/>
      <c r="R1155" s="5"/>
      <c r="S1155" s="5"/>
      <c r="T1155" s="5"/>
      <c r="U1155" s="5"/>
      <c r="V1155" s="5"/>
      <c r="W1155" s="5"/>
      <c r="X1155" s="5"/>
      <c r="Y1155" s="5"/>
      <c r="Z1155" s="5"/>
    </row>
    <row r="1156" spans="1:26" ht="12.75" hidden="1" customHeight="1">
      <c r="A1156" s="236" t="s">
        <v>20</v>
      </c>
      <c r="B1156" s="236" t="s">
        <v>3</v>
      </c>
      <c r="C1156" s="236" t="s">
        <v>21</v>
      </c>
      <c r="D1156" s="237" t="s">
        <v>22</v>
      </c>
      <c r="E1156" s="237" t="s">
        <v>23</v>
      </c>
      <c r="F1156" s="237" t="s">
        <v>24</v>
      </c>
      <c r="G1156" s="5"/>
      <c r="H1156" s="5"/>
      <c r="I1156" s="5"/>
      <c r="J1156" s="5"/>
      <c r="K1156" s="5"/>
      <c r="L1156" s="5"/>
      <c r="M1156" s="5"/>
      <c r="N1156" s="5"/>
      <c r="O1156" s="5"/>
      <c r="P1156" s="5"/>
      <c r="Q1156" s="5"/>
      <c r="R1156" s="5"/>
      <c r="S1156" s="5"/>
      <c r="T1156" s="5"/>
      <c r="U1156" s="5"/>
      <c r="V1156" s="5"/>
      <c r="W1156" s="5"/>
      <c r="X1156" s="5"/>
      <c r="Y1156" s="5"/>
      <c r="Z1156" s="5"/>
    </row>
    <row r="1157" spans="1:26" ht="12.75" hidden="1" customHeight="1">
      <c r="A1157" s="233" t="s">
        <v>177</v>
      </c>
      <c r="B1157" s="233" t="s">
        <v>258</v>
      </c>
      <c r="C1157" s="233" t="s">
        <v>256</v>
      </c>
      <c r="D1157" s="234" t="s">
        <v>28</v>
      </c>
      <c r="E1157" s="234" t="s">
        <v>29</v>
      </c>
      <c r="F1157" s="234" t="s">
        <v>30</v>
      </c>
      <c r="G1157" s="5"/>
      <c r="H1157" s="5"/>
      <c r="I1157" s="5"/>
      <c r="J1157" s="5"/>
      <c r="K1157" s="5"/>
      <c r="L1157" s="5"/>
      <c r="M1157" s="5"/>
      <c r="N1157" s="5"/>
      <c r="O1157" s="5"/>
      <c r="P1157" s="5"/>
      <c r="Q1157" s="5"/>
      <c r="R1157" s="5"/>
      <c r="S1157" s="5"/>
      <c r="T1157" s="5"/>
      <c r="U1157" s="5"/>
      <c r="V1157" s="5"/>
      <c r="W1157" s="5"/>
      <c r="X1157" s="5"/>
      <c r="Y1157" s="5"/>
      <c r="Z1157" s="5"/>
    </row>
    <row r="1158" spans="1:26" ht="12.75" hidden="1" customHeight="1">
      <c r="A1158" s="233" t="s">
        <v>177</v>
      </c>
      <c r="B1158" s="233" t="s">
        <v>1283</v>
      </c>
      <c r="C1158" s="233" t="s">
        <v>256</v>
      </c>
      <c r="D1158" s="234" t="s">
        <v>151</v>
      </c>
      <c r="E1158" s="234" t="s">
        <v>37</v>
      </c>
      <c r="F1158" s="234" t="s">
        <v>30</v>
      </c>
      <c r="G1158" s="5"/>
      <c r="H1158" s="5"/>
      <c r="I1158" s="5"/>
      <c r="J1158" s="5"/>
      <c r="K1158" s="5"/>
      <c r="L1158" s="5"/>
      <c r="M1158" s="5"/>
      <c r="N1158" s="5"/>
      <c r="O1158" s="5"/>
      <c r="P1158" s="5"/>
      <c r="Q1158" s="5"/>
      <c r="R1158" s="5"/>
      <c r="S1158" s="5"/>
      <c r="T1158" s="5"/>
      <c r="U1158" s="5"/>
      <c r="V1158" s="5"/>
      <c r="W1158" s="5"/>
      <c r="X1158" s="5"/>
      <c r="Y1158" s="5"/>
      <c r="Z1158" s="5"/>
    </row>
    <row r="1159" spans="1:26" ht="12.75" hidden="1" customHeight="1">
      <c r="A1159" s="233" t="s">
        <v>177</v>
      </c>
      <c r="B1159" s="233" t="s">
        <v>1124</v>
      </c>
      <c r="C1159" s="233" t="s">
        <v>256</v>
      </c>
      <c r="D1159" s="234" t="s">
        <v>28</v>
      </c>
      <c r="E1159" s="234" t="s">
        <v>37</v>
      </c>
      <c r="F1159" s="234" t="s">
        <v>30</v>
      </c>
      <c r="G1159" s="5"/>
      <c r="H1159" s="5"/>
      <c r="I1159" s="5"/>
      <c r="J1159" s="5"/>
      <c r="K1159" s="5"/>
      <c r="L1159" s="5"/>
      <c r="M1159" s="5"/>
      <c r="N1159" s="5"/>
      <c r="O1159" s="5"/>
      <c r="P1159" s="5"/>
      <c r="Q1159" s="5"/>
      <c r="R1159" s="5"/>
      <c r="S1159" s="5"/>
      <c r="T1159" s="5"/>
      <c r="U1159" s="5"/>
      <c r="V1159" s="5"/>
      <c r="W1159" s="5"/>
      <c r="X1159" s="5"/>
      <c r="Y1159" s="5"/>
      <c r="Z1159" s="5"/>
    </row>
    <row r="1160" spans="1:26" ht="12.75" hidden="1" customHeight="1">
      <c r="A1160" s="233" t="s">
        <v>866</v>
      </c>
      <c r="B1160" s="233" t="s">
        <v>265</v>
      </c>
      <c r="C1160" s="233" t="s">
        <v>256</v>
      </c>
      <c r="D1160" s="234" t="s">
        <v>878</v>
      </c>
      <c r="E1160" s="234" t="s">
        <v>37</v>
      </c>
      <c r="F1160" s="234" t="s">
        <v>30</v>
      </c>
      <c r="G1160" s="5"/>
      <c r="H1160" s="5"/>
      <c r="I1160" s="5"/>
      <c r="J1160" s="5"/>
      <c r="K1160" s="5"/>
      <c r="L1160" s="5"/>
      <c r="M1160" s="5"/>
      <c r="N1160" s="5"/>
      <c r="O1160" s="5"/>
      <c r="P1160" s="5"/>
      <c r="Q1160" s="5"/>
      <c r="R1160" s="5"/>
      <c r="S1160" s="5"/>
      <c r="T1160" s="5"/>
      <c r="U1160" s="5"/>
      <c r="V1160" s="5"/>
      <c r="W1160" s="5"/>
      <c r="X1160" s="5"/>
      <c r="Y1160" s="5"/>
      <c r="Z1160" s="5"/>
    </row>
    <row r="1161" spans="1:26" ht="12.75" hidden="1" customHeight="1">
      <c r="A1161" s="233" t="s">
        <v>866</v>
      </c>
      <c r="B1161" s="233" t="s">
        <v>268</v>
      </c>
      <c r="C1161" s="233" t="s">
        <v>256</v>
      </c>
      <c r="D1161" s="234" t="s">
        <v>878</v>
      </c>
      <c r="E1161" s="234" t="s">
        <v>37</v>
      </c>
      <c r="F1161" s="234" t="s">
        <v>30</v>
      </c>
      <c r="G1161" s="5"/>
      <c r="H1161" s="5"/>
      <c r="I1161" s="5"/>
      <c r="J1161" s="5"/>
      <c r="K1161" s="5"/>
      <c r="L1161" s="5"/>
      <c r="M1161" s="5"/>
      <c r="N1161" s="5"/>
      <c r="O1161" s="5"/>
      <c r="P1161" s="5"/>
      <c r="Q1161" s="5"/>
      <c r="R1161" s="5"/>
      <c r="S1161" s="5"/>
      <c r="T1161" s="5"/>
      <c r="U1161" s="5"/>
      <c r="V1161" s="5"/>
      <c r="W1161" s="5"/>
      <c r="X1161" s="5"/>
      <c r="Y1161" s="5"/>
      <c r="Z1161" s="5"/>
    </row>
    <row r="1162" spans="1:26" ht="12.75" hidden="1" customHeight="1">
      <c r="A1162" s="233" t="s">
        <v>866</v>
      </c>
      <c r="B1162" s="233" t="s">
        <v>1284</v>
      </c>
      <c r="C1162" s="233" t="s">
        <v>256</v>
      </c>
      <c r="D1162" s="234" t="s">
        <v>878</v>
      </c>
      <c r="E1162" s="234" t="s">
        <v>37</v>
      </c>
      <c r="F1162" s="234" t="s">
        <v>30</v>
      </c>
      <c r="G1162" s="5"/>
      <c r="H1162" s="5"/>
      <c r="I1162" s="5"/>
      <c r="J1162" s="5"/>
      <c r="K1162" s="5"/>
      <c r="L1162" s="5"/>
      <c r="M1162" s="5"/>
      <c r="N1162" s="5"/>
      <c r="O1162" s="5"/>
      <c r="P1162" s="5"/>
      <c r="Q1162" s="5"/>
      <c r="R1162" s="5"/>
      <c r="S1162" s="5"/>
      <c r="T1162" s="5"/>
      <c r="U1162" s="5"/>
      <c r="V1162" s="5"/>
      <c r="W1162" s="5"/>
      <c r="X1162" s="5"/>
      <c r="Y1162" s="5"/>
      <c r="Z1162" s="5"/>
    </row>
    <row r="1163" spans="1:26" ht="12.75" hidden="1" customHeight="1">
      <c r="A1163" s="236" t="s">
        <v>1069</v>
      </c>
      <c r="B1163" s="236" t="s">
        <v>227</v>
      </c>
      <c r="C1163" s="236"/>
      <c r="D1163" s="237"/>
      <c r="E1163" s="237"/>
      <c r="F1163" s="237"/>
      <c r="G1163" s="5"/>
      <c r="H1163" s="5"/>
      <c r="I1163" s="5"/>
      <c r="J1163" s="5"/>
      <c r="K1163" s="5"/>
      <c r="L1163" s="5"/>
      <c r="M1163" s="5"/>
      <c r="N1163" s="5"/>
      <c r="O1163" s="5"/>
      <c r="P1163" s="5"/>
      <c r="Q1163" s="5"/>
      <c r="R1163" s="5"/>
      <c r="S1163" s="5"/>
      <c r="T1163" s="5"/>
      <c r="U1163" s="5"/>
      <c r="V1163" s="5"/>
      <c r="W1163" s="5"/>
      <c r="X1163" s="5"/>
      <c r="Y1163" s="5"/>
      <c r="Z1163" s="5"/>
    </row>
    <row r="1164" spans="1:26" ht="12.75" hidden="1" customHeight="1">
      <c r="A1164" s="236" t="s">
        <v>20</v>
      </c>
      <c r="B1164" s="236" t="s">
        <v>3</v>
      </c>
      <c r="C1164" s="236" t="s">
        <v>21</v>
      </c>
      <c r="D1164" s="237" t="s">
        <v>22</v>
      </c>
      <c r="E1164" s="237" t="s">
        <v>23</v>
      </c>
      <c r="F1164" s="237" t="s">
        <v>24</v>
      </c>
      <c r="G1164" s="5"/>
      <c r="H1164" s="5"/>
      <c r="I1164" s="5"/>
      <c r="J1164" s="5"/>
      <c r="K1164" s="5"/>
      <c r="L1164" s="5"/>
      <c r="M1164" s="5"/>
      <c r="N1164" s="5"/>
      <c r="O1164" s="5"/>
      <c r="P1164" s="5"/>
      <c r="Q1164" s="5"/>
      <c r="R1164" s="5"/>
      <c r="S1164" s="5"/>
      <c r="T1164" s="5"/>
      <c r="U1164" s="5"/>
      <c r="V1164" s="5"/>
      <c r="W1164" s="5"/>
      <c r="X1164" s="5"/>
      <c r="Y1164" s="5"/>
      <c r="Z1164" s="5"/>
    </row>
    <row r="1165" spans="1:26" ht="12.75" hidden="1" customHeight="1">
      <c r="A1165" s="233" t="s">
        <v>866</v>
      </c>
      <c r="B1165" s="233" t="s">
        <v>230</v>
      </c>
      <c r="C1165" s="233" t="s">
        <v>227</v>
      </c>
      <c r="D1165" s="234" t="s">
        <v>151</v>
      </c>
      <c r="E1165" s="234" t="s">
        <v>29</v>
      </c>
      <c r="F1165" s="234" t="s">
        <v>30</v>
      </c>
      <c r="G1165" s="5"/>
      <c r="H1165" s="5"/>
      <c r="I1165" s="5"/>
      <c r="J1165" s="5"/>
      <c r="K1165" s="5"/>
      <c r="L1165" s="5"/>
      <c r="M1165" s="5"/>
      <c r="N1165" s="5"/>
      <c r="O1165" s="5"/>
      <c r="P1165" s="5"/>
      <c r="Q1165" s="5"/>
      <c r="R1165" s="5"/>
      <c r="S1165" s="5"/>
      <c r="T1165" s="5"/>
      <c r="U1165" s="5"/>
      <c r="V1165" s="5"/>
      <c r="W1165" s="5"/>
      <c r="X1165" s="5"/>
      <c r="Y1165" s="5"/>
      <c r="Z1165" s="5"/>
    </row>
    <row r="1166" spans="1:26" ht="12.75" hidden="1" customHeight="1">
      <c r="A1166" s="233" t="s">
        <v>866</v>
      </c>
      <c r="B1166" s="233" t="s">
        <v>231</v>
      </c>
      <c r="C1166" s="233" t="s">
        <v>227</v>
      </c>
      <c r="D1166" s="234" t="s">
        <v>151</v>
      </c>
      <c r="E1166" s="234" t="s">
        <v>29</v>
      </c>
      <c r="F1166" s="234" t="s">
        <v>30</v>
      </c>
      <c r="G1166" s="5"/>
      <c r="H1166" s="5"/>
      <c r="I1166" s="5"/>
      <c r="J1166" s="5"/>
      <c r="K1166" s="5"/>
      <c r="L1166" s="5"/>
      <c r="M1166" s="5"/>
      <c r="N1166" s="5"/>
      <c r="O1166" s="5"/>
      <c r="P1166" s="5"/>
      <c r="Q1166" s="5"/>
      <c r="R1166" s="5"/>
      <c r="S1166" s="5"/>
      <c r="T1166" s="5"/>
      <c r="U1166" s="5"/>
      <c r="V1166" s="5"/>
      <c r="W1166" s="5"/>
      <c r="X1166" s="5"/>
      <c r="Y1166" s="5"/>
      <c r="Z1166" s="5"/>
    </row>
    <row r="1167" spans="1:26" ht="12.75" hidden="1" customHeight="1">
      <c r="A1167" s="233" t="s">
        <v>866</v>
      </c>
      <c r="B1167" s="233" t="s">
        <v>226</v>
      </c>
      <c r="C1167" s="233" t="s">
        <v>227</v>
      </c>
      <c r="D1167" s="234" t="s">
        <v>151</v>
      </c>
      <c r="E1167" s="234" t="s">
        <v>29</v>
      </c>
      <c r="F1167" s="234" t="s">
        <v>30</v>
      </c>
      <c r="G1167" s="5"/>
      <c r="H1167" s="5"/>
      <c r="I1167" s="5"/>
      <c r="J1167" s="5"/>
      <c r="K1167" s="5"/>
      <c r="L1167" s="5"/>
      <c r="M1167" s="5"/>
      <c r="N1167" s="5"/>
      <c r="O1167" s="5"/>
      <c r="P1167" s="5"/>
      <c r="Q1167" s="5"/>
      <c r="R1167" s="5"/>
      <c r="S1167" s="5"/>
      <c r="T1167" s="5"/>
      <c r="U1167" s="5"/>
      <c r="V1167" s="5"/>
      <c r="W1167" s="5"/>
      <c r="X1167" s="5"/>
      <c r="Y1167" s="5"/>
      <c r="Z1167" s="5"/>
    </row>
    <row r="1168" spans="1:26" ht="12.75" hidden="1" customHeight="1">
      <c r="A1168" s="233" t="s">
        <v>866</v>
      </c>
      <c r="B1168" s="233" t="s">
        <v>1285</v>
      </c>
      <c r="C1168" s="233" t="s">
        <v>227</v>
      </c>
      <c r="D1168" s="234" t="s">
        <v>151</v>
      </c>
      <c r="E1168" s="234" t="s">
        <v>37</v>
      </c>
      <c r="F1168" s="234" t="s">
        <v>30</v>
      </c>
      <c r="G1168" s="5"/>
      <c r="H1168" s="5"/>
      <c r="I1168" s="5"/>
      <c r="J1168" s="5"/>
      <c r="K1168" s="5"/>
      <c r="L1168" s="5"/>
      <c r="M1168" s="5"/>
      <c r="N1168" s="5"/>
      <c r="O1168" s="5"/>
      <c r="P1168" s="5"/>
      <c r="Q1168" s="5"/>
      <c r="R1168" s="5"/>
      <c r="S1168" s="5"/>
      <c r="T1168" s="5"/>
      <c r="U1168" s="5"/>
      <c r="V1168" s="5"/>
      <c r="W1168" s="5"/>
      <c r="X1168" s="5"/>
      <c r="Y1168" s="5"/>
      <c r="Z1168" s="5"/>
    </row>
    <row r="1169" spans="1:26" ht="12.75" hidden="1" customHeight="1">
      <c r="A1169" s="236" t="s">
        <v>1068</v>
      </c>
      <c r="B1169" s="246" t="s">
        <v>145</v>
      </c>
      <c r="C1169" s="247"/>
      <c r="D1169" s="247"/>
      <c r="E1169" s="247"/>
      <c r="F1169" s="248"/>
      <c r="G1169" s="5"/>
      <c r="H1169" s="5"/>
      <c r="I1169" s="5"/>
      <c r="J1169" s="5"/>
      <c r="K1169" s="5"/>
      <c r="L1169" s="5"/>
      <c r="M1169" s="5"/>
      <c r="N1169" s="5"/>
      <c r="O1169" s="5"/>
      <c r="P1169" s="5"/>
      <c r="Q1169" s="5"/>
      <c r="R1169" s="5"/>
      <c r="S1169" s="5"/>
      <c r="T1169" s="5"/>
      <c r="U1169" s="5"/>
      <c r="V1169" s="5"/>
      <c r="W1169" s="5"/>
      <c r="X1169" s="5"/>
      <c r="Y1169" s="5"/>
      <c r="Z1169" s="5"/>
    </row>
    <row r="1170" spans="1:26" ht="12.75" hidden="1" customHeight="1">
      <c r="A1170" s="236" t="s">
        <v>1069</v>
      </c>
      <c r="B1170" s="246" t="s">
        <v>67</v>
      </c>
      <c r="C1170" s="247"/>
      <c r="D1170" s="247"/>
      <c r="E1170" s="247"/>
      <c r="F1170" s="248"/>
      <c r="G1170" s="5"/>
      <c r="H1170" s="5"/>
      <c r="I1170" s="5"/>
      <c r="J1170" s="5"/>
      <c r="K1170" s="5"/>
      <c r="L1170" s="5"/>
      <c r="M1170" s="5"/>
      <c r="N1170" s="5"/>
      <c r="O1170" s="5"/>
      <c r="P1170" s="5"/>
      <c r="Q1170" s="5"/>
      <c r="R1170" s="5"/>
      <c r="S1170" s="5"/>
      <c r="T1170" s="5"/>
      <c r="U1170" s="5"/>
      <c r="V1170" s="5"/>
      <c r="W1170" s="5"/>
      <c r="X1170" s="5"/>
      <c r="Y1170" s="5"/>
      <c r="Z1170" s="5"/>
    </row>
    <row r="1171" spans="1:26" ht="12.75" hidden="1" customHeight="1">
      <c r="A1171" s="236" t="s">
        <v>20</v>
      </c>
      <c r="B1171" s="236" t="s">
        <v>3</v>
      </c>
      <c r="C1171" s="236" t="s">
        <v>21</v>
      </c>
      <c r="D1171" s="249" t="s">
        <v>22</v>
      </c>
      <c r="E1171" s="249" t="s">
        <v>23</v>
      </c>
      <c r="F1171" s="249" t="s">
        <v>24</v>
      </c>
      <c r="G1171" s="5"/>
      <c r="H1171" s="5"/>
      <c r="I1171" s="5"/>
      <c r="J1171" s="5"/>
      <c r="K1171" s="5"/>
      <c r="L1171" s="5"/>
      <c r="M1171" s="5"/>
      <c r="N1171" s="5"/>
      <c r="O1171" s="5"/>
      <c r="P1171" s="5"/>
      <c r="Q1171" s="5"/>
      <c r="R1171" s="5"/>
      <c r="S1171" s="5"/>
      <c r="T1171" s="5"/>
      <c r="U1171" s="5"/>
      <c r="V1171" s="5"/>
      <c r="W1171" s="5"/>
      <c r="X1171" s="5"/>
      <c r="Y1171" s="5"/>
      <c r="Z1171" s="5"/>
    </row>
    <row r="1172" spans="1:26" ht="12.75" hidden="1" customHeight="1">
      <c r="A1172" s="239" t="s">
        <v>177</v>
      </c>
      <c r="B1172" s="239" t="s">
        <v>75</v>
      </c>
      <c r="C1172" s="239" t="s">
        <v>1131</v>
      </c>
      <c r="D1172" s="240" t="s">
        <v>28</v>
      </c>
      <c r="E1172" s="240" t="s">
        <v>29</v>
      </c>
      <c r="F1172" s="240" t="s">
        <v>30</v>
      </c>
      <c r="G1172" s="5"/>
      <c r="H1172" s="5"/>
      <c r="I1172" s="5"/>
      <c r="J1172" s="5"/>
      <c r="K1172" s="5"/>
      <c r="L1172" s="5"/>
      <c r="M1172" s="5"/>
      <c r="N1172" s="5"/>
      <c r="O1172" s="5"/>
      <c r="P1172" s="5"/>
      <c r="Q1172" s="5"/>
      <c r="R1172" s="5"/>
      <c r="S1172" s="5"/>
      <c r="T1172" s="5"/>
      <c r="U1172" s="5"/>
      <c r="V1172" s="5"/>
      <c r="W1172" s="5"/>
      <c r="X1172" s="5"/>
      <c r="Y1172" s="5"/>
      <c r="Z1172" s="5"/>
    </row>
    <row r="1173" spans="1:26" ht="12.75" hidden="1" customHeight="1">
      <c r="A1173" s="239" t="s">
        <v>177</v>
      </c>
      <c r="B1173" s="239" t="s">
        <v>1079</v>
      </c>
      <c r="C1173" s="239" t="s">
        <v>88</v>
      </c>
      <c r="D1173" s="240" t="s">
        <v>28</v>
      </c>
      <c r="E1173" s="240" t="s">
        <v>37</v>
      </c>
      <c r="F1173" s="240" t="s">
        <v>30</v>
      </c>
      <c r="G1173" s="5"/>
      <c r="H1173" s="5"/>
      <c r="I1173" s="5"/>
      <c r="J1173" s="5"/>
      <c r="K1173" s="5"/>
      <c r="L1173" s="5"/>
      <c r="M1173" s="5"/>
      <c r="N1173" s="5"/>
      <c r="O1173" s="5"/>
      <c r="P1173" s="5"/>
      <c r="Q1173" s="5"/>
      <c r="R1173" s="5"/>
      <c r="S1173" s="5"/>
      <c r="T1173" s="5"/>
      <c r="U1173" s="5"/>
      <c r="V1173" s="5"/>
      <c r="W1173" s="5"/>
      <c r="X1173" s="5"/>
      <c r="Y1173" s="5"/>
      <c r="Z1173" s="5"/>
    </row>
    <row r="1174" spans="1:26" ht="12.75" hidden="1" customHeight="1">
      <c r="A1174" s="233" t="s">
        <v>1129</v>
      </c>
      <c r="B1174" s="233" t="s">
        <v>81</v>
      </c>
      <c r="C1174" s="233" t="s">
        <v>79</v>
      </c>
      <c r="D1174" s="240" t="s">
        <v>39</v>
      </c>
      <c r="E1174" s="234" t="s">
        <v>37</v>
      </c>
      <c r="F1174" s="234" t="s">
        <v>30</v>
      </c>
      <c r="G1174" s="5"/>
      <c r="H1174" s="5"/>
      <c r="I1174" s="5"/>
      <c r="J1174" s="5"/>
      <c r="K1174" s="5"/>
      <c r="L1174" s="5"/>
      <c r="M1174" s="5"/>
      <c r="N1174" s="5"/>
      <c r="O1174" s="5"/>
      <c r="P1174" s="5"/>
      <c r="Q1174" s="5"/>
      <c r="R1174" s="5"/>
      <c r="S1174" s="5"/>
      <c r="T1174" s="5"/>
      <c r="U1174" s="5"/>
      <c r="V1174" s="5"/>
      <c r="W1174" s="5"/>
      <c r="X1174" s="5"/>
      <c r="Y1174" s="5"/>
      <c r="Z1174" s="5"/>
    </row>
    <row r="1175" spans="1:26" ht="12.75" hidden="1" customHeight="1">
      <c r="A1175" s="233" t="s">
        <v>866</v>
      </c>
      <c r="B1175" s="233" t="s">
        <v>1132</v>
      </c>
      <c r="C1175" s="233" t="s">
        <v>1287</v>
      </c>
      <c r="D1175" s="240" t="s">
        <v>28</v>
      </c>
      <c r="E1175" s="234" t="s">
        <v>29</v>
      </c>
      <c r="F1175" s="234" t="s">
        <v>69</v>
      </c>
      <c r="G1175" s="5"/>
      <c r="H1175" s="5"/>
      <c r="I1175" s="5"/>
      <c r="J1175" s="5"/>
      <c r="K1175" s="5"/>
      <c r="L1175" s="5"/>
      <c r="M1175" s="5"/>
      <c r="N1175" s="5"/>
      <c r="O1175" s="5"/>
      <c r="P1175" s="5"/>
      <c r="Q1175" s="5"/>
      <c r="R1175" s="5"/>
      <c r="S1175" s="5"/>
      <c r="T1175" s="5"/>
      <c r="U1175" s="5"/>
      <c r="V1175" s="5"/>
      <c r="W1175" s="5"/>
      <c r="X1175" s="5"/>
      <c r="Y1175" s="5"/>
      <c r="Z1175" s="5"/>
    </row>
    <row r="1176" spans="1:26" ht="12.75" hidden="1" customHeight="1">
      <c r="A1176" s="233" t="s">
        <v>35</v>
      </c>
      <c r="B1176" s="233" t="s">
        <v>1288</v>
      </c>
      <c r="C1176" s="233" t="s">
        <v>79</v>
      </c>
      <c r="D1176" s="240" t="s">
        <v>28</v>
      </c>
      <c r="E1176" s="234" t="s">
        <v>29</v>
      </c>
      <c r="F1176" s="234" t="s">
        <v>69</v>
      </c>
      <c r="G1176" s="5"/>
      <c r="H1176" s="5"/>
      <c r="I1176" s="5"/>
      <c r="J1176" s="5"/>
      <c r="K1176" s="5"/>
      <c r="L1176" s="5"/>
      <c r="M1176" s="5"/>
      <c r="N1176" s="5"/>
      <c r="O1176" s="5"/>
      <c r="P1176" s="5"/>
      <c r="Q1176" s="5"/>
      <c r="R1176" s="5"/>
      <c r="S1176" s="5"/>
      <c r="T1176" s="5"/>
      <c r="U1176" s="5"/>
      <c r="V1176" s="5"/>
      <c r="W1176" s="5"/>
      <c r="X1176" s="5"/>
      <c r="Y1176" s="5"/>
      <c r="Z1176" s="5"/>
    </row>
    <row r="1177" spans="1:26" ht="12.75" hidden="1" customHeight="1">
      <c r="A1177" s="233" t="s">
        <v>866</v>
      </c>
      <c r="B1177" s="233" t="s">
        <v>1133</v>
      </c>
      <c r="C1177" s="233" t="s">
        <v>1134</v>
      </c>
      <c r="D1177" s="240" t="s">
        <v>151</v>
      </c>
      <c r="E1177" s="234" t="s">
        <v>40</v>
      </c>
      <c r="F1177" s="234" t="s">
        <v>30</v>
      </c>
      <c r="G1177" s="5"/>
      <c r="H1177" s="5"/>
      <c r="I1177" s="5"/>
      <c r="J1177" s="5"/>
      <c r="K1177" s="5"/>
      <c r="L1177" s="5"/>
      <c r="M1177" s="5"/>
      <c r="N1177" s="5"/>
      <c r="O1177" s="5"/>
      <c r="P1177" s="5"/>
      <c r="Q1177" s="5"/>
      <c r="R1177" s="5"/>
      <c r="S1177" s="5"/>
      <c r="T1177" s="5"/>
      <c r="U1177" s="5"/>
      <c r="V1177" s="5"/>
      <c r="W1177" s="5"/>
      <c r="X1177" s="5"/>
      <c r="Y1177" s="5"/>
      <c r="Z1177" s="5"/>
    </row>
    <row r="1178" spans="1:26" ht="12.75" hidden="1" customHeight="1">
      <c r="A1178" s="233" t="s">
        <v>35</v>
      </c>
      <c r="B1178" s="233" t="s">
        <v>1289</v>
      </c>
      <c r="C1178" s="233" t="s">
        <v>67</v>
      </c>
      <c r="D1178" s="240" t="s">
        <v>28</v>
      </c>
      <c r="E1178" s="234" t="s">
        <v>29</v>
      </c>
      <c r="F1178" s="234" t="s">
        <v>69</v>
      </c>
      <c r="G1178" s="5"/>
      <c r="H1178" s="5"/>
      <c r="I1178" s="5"/>
      <c r="J1178" s="5"/>
      <c r="K1178" s="5"/>
      <c r="L1178" s="5"/>
      <c r="M1178" s="5"/>
      <c r="N1178" s="5"/>
      <c r="O1178" s="5"/>
      <c r="P1178" s="5"/>
      <c r="Q1178" s="5"/>
      <c r="R1178" s="5"/>
      <c r="S1178" s="5"/>
      <c r="T1178" s="5"/>
      <c r="U1178" s="5"/>
      <c r="V1178" s="5"/>
      <c r="W1178" s="5"/>
      <c r="X1178" s="5"/>
      <c r="Y1178" s="5"/>
      <c r="Z1178" s="5"/>
    </row>
    <row r="1179" spans="1:26" ht="12.75" hidden="1" customHeight="1">
      <c r="A1179" s="233" t="s">
        <v>35</v>
      </c>
      <c r="B1179" s="233" t="s">
        <v>489</v>
      </c>
      <c r="C1179" s="233" t="s">
        <v>79</v>
      </c>
      <c r="D1179" s="240" t="s">
        <v>39</v>
      </c>
      <c r="E1179" s="234" t="s">
        <v>29</v>
      </c>
      <c r="F1179" s="234" t="s">
        <v>69</v>
      </c>
      <c r="G1179" s="5"/>
      <c r="H1179" s="5"/>
      <c r="I1179" s="5"/>
      <c r="J1179" s="5"/>
      <c r="K1179" s="5"/>
      <c r="L1179" s="5"/>
      <c r="M1179" s="5"/>
      <c r="N1179" s="5"/>
      <c r="O1179" s="5"/>
      <c r="P1179" s="5"/>
      <c r="Q1179" s="5"/>
      <c r="R1179" s="5"/>
      <c r="S1179" s="5"/>
      <c r="T1179" s="5"/>
      <c r="U1179" s="5"/>
      <c r="V1179" s="5"/>
      <c r="W1179" s="5"/>
      <c r="X1179" s="5"/>
      <c r="Y1179" s="5"/>
      <c r="Z1179" s="5"/>
    </row>
    <row r="1180" spans="1:26" ht="12.75" hidden="1" customHeight="1">
      <c r="A1180" s="233" t="s">
        <v>177</v>
      </c>
      <c r="B1180" s="233" t="s">
        <v>1135</v>
      </c>
      <c r="C1180" s="233" t="s">
        <v>102</v>
      </c>
      <c r="D1180" s="240" t="s">
        <v>28</v>
      </c>
      <c r="E1180" s="234" t="s">
        <v>40</v>
      </c>
      <c r="F1180" s="234" t="s">
        <v>30</v>
      </c>
      <c r="G1180" s="5"/>
      <c r="H1180" s="5"/>
      <c r="I1180" s="5"/>
      <c r="J1180" s="5"/>
      <c r="K1180" s="5"/>
      <c r="L1180" s="5"/>
      <c r="M1180" s="5"/>
      <c r="N1180" s="5"/>
      <c r="O1180" s="5"/>
      <c r="P1180" s="5"/>
      <c r="Q1180" s="5"/>
      <c r="R1180" s="5"/>
      <c r="S1180" s="5"/>
      <c r="T1180" s="5"/>
      <c r="U1180" s="5"/>
      <c r="V1180" s="5"/>
      <c r="W1180" s="5"/>
      <c r="X1180" s="5"/>
      <c r="Y1180" s="5"/>
      <c r="Z1180" s="5"/>
    </row>
    <row r="1181" spans="1:26" ht="12.75" hidden="1" customHeight="1">
      <c r="A1181" s="233" t="s">
        <v>35</v>
      </c>
      <c r="B1181" s="233" t="s">
        <v>1290</v>
      </c>
      <c r="C1181" s="233" t="s">
        <v>79</v>
      </c>
      <c r="D1181" s="240" t="s">
        <v>39</v>
      </c>
      <c r="E1181" s="234" t="s">
        <v>37</v>
      </c>
      <c r="F1181" s="234" t="s">
        <v>30</v>
      </c>
      <c r="G1181" s="5"/>
      <c r="H1181" s="5"/>
      <c r="I1181" s="5"/>
      <c r="J1181" s="5"/>
      <c r="K1181" s="5"/>
      <c r="L1181" s="5"/>
      <c r="M1181" s="5"/>
      <c r="N1181" s="5"/>
      <c r="O1181" s="5"/>
      <c r="P1181" s="5"/>
      <c r="Q1181" s="5"/>
      <c r="R1181" s="5"/>
      <c r="S1181" s="5"/>
      <c r="T1181" s="5"/>
      <c r="U1181" s="5"/>
      <c r="V1181" s="5"/>
      <c r="W1181" s="5"/>
      <c r="X1181" s="5"/>
      <c r="Y1181" s="5"/>
      <c r="Z1181" s="5"/>
    </row>
    <row r="1182" spans="1:26" ht="12.75" hidden="1" customHeight="1">
      <c r="A1182" s="233" t="s">
        <v>177</v>
      </c>
      <c r="B1182" s="233" t="s">
        <v>66</v>
      </c>
      <c r="C1182" s="233" t="s">
        <v>1134</v>
      </c>
      <c r="D1182" s="240" t="s">
        <v>28</v>
      </c>
      <c r="E1182" s="234" t="s">
        <v>29</v>
      </c>
      <c r="F1182" s="234" t="s">
        <v>30</v>
      </c>
      <c r="G1182" s="5"/>
      <c r="H1182" s="5"/>
      <c r="I1182" s="5"/>
      <c r="J1182" s="5"/>
      <c r="K1182" s="5"/>
      <c r="L1182" s="5"/>
      <c r="M1182" s="5"/>
      <c r="N1182" s="5"/>
      <c r="O1182" s="5"/>
      <c r="P1182" s="5"/>
      <c r="Q1182" s="5"/>
      <c r="R1182" s="5"/>
      <c r="S1182" s="5"/>
      <c r="T1182" s="5"/>
      <c r="U1182" s="5"/>
      <c r="V1182" s="5"/>
      <c r="W1182" s="5"/>
      <c r="X1182" s="5"/>
      <c r="Y1182" s="5"/>
      <c r="Z1182" s="5"/>
    </row>
    <row r="1183" spans="1:26" ht="12.75" hidden="1" customHeight="1">
      <c r="A1183" s="233" t="s">
        <v>31</v>
      </c>
      <c r="B1183" s="233" t="s">
        <v>639</v>
      </c>
      <c r="C1183" s="233" t="s">
        <v>1087</v>
      </c>
      <c r="D1183" s="240" t="s">
        <v>151</v>
      </c>
      <c r="E1183" s="234" t="s">
        <v>29</v>
      </c>
      <c r="F1183" s="234" t="s">
        <v>30</v>
      </c>
      <c r="G1183" s="5"/>
      <c r="H1183" s="5"/>
      <c r="I1183" s="5"/>
      <c r="J1183" s="5"/>
      <c r="K1183" s="5"/>
      <c r="L1183" s="5"/>
      <c r="M1183" s="5"/>
      <c r="N1183" s="5"/>
      <c r="O1183" s="5"/>
      <c r="P1183" s="5"/>
      <c r="Q1183" s="5"/>
      <c r="R1183" s="5"/>
      <c r="S1183" s="5"/>
      <c r="T1183" s="5"/>
      <c r="U1183" s="5"/>
      <c r="V1183" s="5"/>
      <c r="W1183" s="5"/>
      <c r="X1183" s="5"/>
      <c r="Y1183" s="5"/>
      <c r="Z1183" s="5"/>
    </row>
    <row r="1184" spans="1:26" ht="12.75" hidden="1" customHeight="1">
      <c r="A1184" s="233" t="s">
        <v>35</v>
      </c>
      <c r="B1184" s="233" t="s">
        <v>1291</v>
      </c>
      <c r="C1184" s="233" t="s">
        <v>1292</v>
      </c>
      <c r="D1184" s="240" t="s">
        <v>878</v>
      </c>
      <c r="E1184" s="234" t="s">
        <v>37</v>
      </c>
      <c r="F1184" s="234" t="s">
        <v>30</v>
      </c>
      <c r="G1184" s="5"/>
      <c r="H1184" s="5"/>
      <c r="I1184" s="5"/>
      <c r="J1184" s="5"/>
      <c r="K1184" s="5"/>
      <c r="L1184" s="5"/>
      <c r="M1184" s="5"/>
      <c r="N1184" s="5"/>
      <c r="O1184" s="5"/>
      <c r="P1184" s="5"/>
      <c r="Q1184" s="5"/>
      <c r="R1184" s="5"/>
      <c r="S1184" s="5"/>
      <c r="T1184" s="5"/>
      <c r="U1184" s="5"/>
      <c r="V1184" s="5"/>
      <c r="W1184" s="5"/>
      <c r="X1184" s="5"/>
      <c r="Y1184" s="5"/>
      <c r="Z1184" s="5"/>
    </row>
    <row r="1185" spans="1:26" ht="12.75" hidden="1" customHeight="1">
      <c r="A1185" s="233" t="s">
        <v>1293</v>
      </c>
      <c r="B1185" s="233" t="s">
        <v>1136</v>
      </c>
      <c r="C1185" s="233" t="s">
        <v>67</v>
      </c>
      <c r="D1185" s="240" t="s">
        <v>28</v>
      </c>
      <c r="E1185" s="234" t="s">
        <v>29</v>
      </c>
      <c r="F1185" s="234" t="s">
        <v>30</v>
      </c>
      <c r="G1185" s="5"/>
      <c r="H1185" s="5"/>
      <c r="I1185" s="5"/>
      <c r="J1185" s="5"/>
      <c r="K1185" s="5"/>
      <c r="L1185" s="5"/>
      <c r="M1185" s="5"/>
      <c r="N1185" s="5"/>
      <c r="O1185" s="5"/>
      <c r="P1185" s="5"/>
      <c r="Q1185" s="5"/>
      <c r="R1185" s="5"/>
      <c r="S1185" s="5"/>
      <c r="T1185" s="5"/>
      <c r="U1185" s="5"/>
      <c r="V1185" s="5"/>
      <c r="W1185" s="5"/>
      <c r="X1185" s="5"/>
      <c r="Y1185" s="5"/>
      <c r="Z1185" s="5"/>
    </row>
    <row r="1186" spans="1:26" ht="12.75" hidden="1" customHeight="1">
      <c r="A1186" s="233"/>
      <c r="B1186" s="250"/>
      <c r="C1186" s="251"/>
      <c r="D1186" s="252"/>
      <c r="E1186" s="253"/>
      <c r="F1186" s="254"/>
      <c r="G1186" s="5"/>
      <c r="H1186" s="5"/>
      <c r="I1186" s="5"/>
      <c r="J1186" s="5"/>
      <c r="K1186" s="5"/>
      <c r="L1186" s="5"/>
      <c r="M1186" s="5"/>
      <c r="N1186" s="5"/>
      <c r="O1186" s="5"/>
      <c r="P1186" s="5"/>
      <c r="Q1186" s="5"/>
      <c r="R1186" s="5"/>
      <c r="S1186" s="5"/>
      <c r="T1186" s="5"/>
      <c r="U1186" s="5"/>
      <c r="V1186" s="5"/>
      <c r="W1186" s="5"/>
      <c r="X1186" s="5"/>
      <c r="Y1186" s="5"/>
      <c r="Z1186" s="5"/>
    </row>
    <row r="1187" spans="1:26" ht="12.75" hidden="1" customHeight="1">
      <c r="A1187" s="236" t="s">
        <v>1069</v>
      </c>
      <c r="B1187" s="246" t="s">
        <v>1138</v>
      </c>
      <c r="C1187" s="247"/>
      <c r="D1187" s="247"/>
      <c r="E1187" s="247"/>
      <c r="F1187" s="248"/>
      <c r="G1187" s="5"/>
      <c r="H1187" s="5"/>
      <c r="I1187" s="5"/>
      <c r="J1187" s="5"/>
      <c r="K1187" s="5"/>
      <c r="L1187" s="5"/>
      <c r="M1187" s="5"/>
      <c r="N1187" s="5"/>
      <c r="O1187" s="5"/>
      <c r="P1187" s="5"/>
      <c r="Q1187" s="5"/>
      <c r="R1187" s="5"/>
      <c r="S1187" s="5"/>
      <c r="T1187" s="5"/>
      <c r="U1187" s="5"/>
      <c r="V1187" s="5"/>
      <c r="W1187" s="5"/>
      <c r="X1187" s="5"/>
      <c r="Y1187" s="5"/>
      <c r="Z1187" s="5"/>
    </row>
    <row r="1188" spans="1:26" ht="12.75" hidden="1" customHeight="1">
      <c r="A1188" s="236" t="s">
        <v>20</v>
      </c>
      <c r="B1188" s="236" t="s">
        <v>3</v>
      </c>
      <c r="C1188" s="236" t="s">
        <v>21</v>
      </c>
      <c r="D1188" s="237" t="s">
        <v>22</v>
      </c>
      <c r="E1188" s="237" t="s">
        <v>23</v>
      </c>
      <c r="F1188" s="237" t="s">
        <v>24</v>
      </c>
      <c r="G1188" s="5"/>
      <c r="H1188" s="5"/>
      <c r="I1188" s="5"/>
      <c r="J1188" s="5"/>
      <c r="K1188" s="5"/>
      <c r="L1188" s="5"/>
      <c r="M1188" s="5"/>
      <c r="N1188" s="5"/>
      <c r="O1188" s="5"/>
      <c r="P1188" s="5"/>
      <c r="Q1188" s="5"/>
      <c r="R1188" s="5"/>
      <c r="S1188" s="5"/>
      <c r="T1188" s="5"/>
      <c r="U1188" s="5"/>
      <c r="V1188" s="5"/>
      <c r="W1188" s="5"/>
      <c r="X1188" s="5"/>
      <c r="Y1188" s="5"/>
      <c r="Z1188" s="5"/>
    </row>
    <row r="1189" spans="1:26" ht="12.75" hidden="1" customHeight="1">
      <c r="A1189" s="233" t="s">
        <v>1129</v>
      </c>
      <c r="B1189" s="233" t="s">
        <v>1294</v>
      </c>
      <c r="C1189" s="233" t="s">
        <v>79</v>
      </c>
      <c r="D1189" s="234" t="s">
        <v>39</v>
      </c>
      <c r="E1189" s="234" t="s">
        <v>37</v>
      </c>
      <c r="F1189" s="234" t="s">
        <v>30</v>
      </c>
      <c r="G1189" s="5"/>
      <c r="H1189" s="5"/>
      <c r="I1189" s="5"/>
      <c r="J1189" s="5"/>
      <c r="K1189" s="5"/>
      <c r="L1189" s="5"/>
      <c r="M1189" s="5"/>
      <c r="N1189" s="5"/>
      <c r="O1189" s="5"/>
      <c r="P1189" s="5"/>
      <c r="Q1189" s="5"/>
      <c r="R1189" s="5"/>
      <c r="S1189" s="5"/>
      <c r="T1189" s="5"/>
      <c r="U1189" s="5"/>
      <c r="V1189" s="5"/>
      <c r="W1189" s="5"/>
      <c r="X1189" s="5"/>
      <c r="Y1189" s="5"/>
      <c r="Z1189" s="5"/>
    </row>
    <row r="1190" spans="1:26" ht="12.75" hidden="1" customHeight="1">
      <c r="A1190" s="233" t="s">
        <v>132</v>
      </c>
      <c r="B1190" s="233" t="s">
        <v>1202</v>
      </c>
      <c r="C1190" s="233" t="s">
        <v>509</v>
      </c>
      <c r="D1190" s="234" t="s">
        <v>39</v>
      </c>
      <c r="E1190" s="234" t="s">
        <v>37</v>
      </c>
      <c r="F1190" s="234" t="s">
        <v>69</v>
      </c>
      <c r="G1190" s="5"/>
      <c r="H1190" s="5"/>
      <c r="I1190" s="5"/>
      <c r="J1190" s="5"/>
      <c r="K1190" s="5"/>
      <c r="L1190" s="5"/>
      <c r="M1190" s="5"/>
      <c r="N1190" s="5"/>
      <c r="O1190" s="5"/>
      <c r="P1190" s="5"/>
      <c r="Q1190" s="5"/>
      <c r="R1190" s="5"/>
      <c r="S1190" s="5"/>
      <c r="T1190" s="5"/>
      <c r="U1190" s="5"/>
      <c r="V1190" s="5"/>
      <c r="W1190" s="5"/>
      <c r="X1190" s="5"/>
      <c r="Y1190" s="5"/>
      <c r="Z1190" s="5"/>
    </row>
    <row r="1191" spans="1:26" ht="12.75" hidden="1" customHeight="1">
      <c r="A1191" s="233" t="s">
        <v>132</v>
      </c>
      <c r="B1191" s="250" t="s">
        <v>1289</v>
      </c>
      <c r="C1191" s="233" t="s">
        <v>67</v>
      </c>
      <c r="D1191" s="234" t="s">
        <v>39</v>
      </c>
      <c r="E1191" s="234" t="s">
        <v>29</v>
      </c>
      <c r="F1191" s="234" t="s">
        <v>69</v>
      </c>
      <c r="G1191" s="5"/>
      <c r="H1191" s="5"/>
      <c r="I1191" s="5"/>
      <c r="J1191" s="5"/>
      <c r="K1191" s="5"/>
      <c r="L1191" s="5"/>
      <c r="M1191" s="5"/>
      <c r="N1191" s="5"/>
      <c r="O1191" s="5"/>
      <c r="P1191" s="5"/>
      <c r="Q1191" s="5"/>
      <c r="R1191" s="5"/>
      <c r="S1191" s="5"/>
      <c r="T1191" s="5"/>
      <c r="U1191" s="5"/>
      <c r="V1191" s="5"/>
      <c r="W1191" s="5"/>
      <c r="X1191" s="5"/>
      <c r="Y1191" s="5"/>
      <c r="Z1191" s="5"/>
    </row>
    <row r="1192" spans="1:26" ht="12.75" hidden="1" customHeight="1">
      <c r="A1192" s="239" t="s">
        <v>25</v>
      </c>
      <c r="B1192" s="255" t="s">
        <v>456</v>
      </c>
      <c r="C1192" s="239" t="s">
        <v>459</v>
      </c>
      <c r="D1192" s="240" t="s">
        <v>28</v>
      </c>
      <c r="E1192" s="240" t="s">
        <v>29</v>
      </c>
      <c r="F1192" s="240" t="s">
        <v>30</v>
      </c>
      <c r="G1192" s="5"/>
      <c r="H1192" s="5"/>
      <c r="I1192" s="5"/>
      <c r="J1192" s="5"/>
      <c r="K1192" s="5"/>
      <c r="L1192" s="5"/>
      <c r="M1192" s="5"/>
      <c r="N1192" s="5"/>
      <c r="O1192" s="5"/>
      <c r="P1192" s="5"/>
      <c r="Q1192" s="5"/>
      <c r="R1192" s="5"/>
      <c r="S1192" s="5"/>
      <c r="T1192" s="5"/>
      <c r="U1192" s="5"/>
      <c r="V1192" s="5"/>
      <c r="W1192" s="5"/>
      <c r="X1192" s="5"/>
      <c r="Y1192" s="5"/>
      <c r="Z1192" s="5"/>
    </row>
    <row r="1193" spans="1:26" ht="12.75" hidden="1" customHeight="1">
      <c r="A1193" s="239" t="s">
        <v>35</v>
      </c>
      <c r="B1193" s="239" t="s">
        <v>468</v>
      </c>
      <c r="C1193" s="239" t="s">
        <v>469</v>
      </c>
      <c r="D1193" s="240" t="s">
        <v>28</v>
      </c>
      <c r="E1193" s="240" t="s">
        <v>37</v>
      </c>
      <c r="F1193" s="240" t="s">
        <v>30</v>
      </c>
      <c r="G1193" s="5"/>
      <c r="H1193" s="5"/>
      <c r="I1193" s="5"/>
      <c r="J1193" s="5"/>
      <c r="K1193" s="5"/>
      <c r="L1193" s="5"/>
      <c r="M1193" s="5"/>
      <c r="N1193" s="5"/>
      <c r="O1193" s="5"/>
      <c r="P1193" s="5"/>
      <c r="Q1193" s="5"/>
      <c r="R1193" s="5"/>
      <c r="S1193" s="5"/>
      <c r="T1193" s="5"/>
      <c r="U1193" s="5"/>
      <c r="V1193" s="5"/>
      <c r="W1193" s="5"/>
      <c r="X1193" s="5"/>
      <c r="Y1193" s="5"/>
      <c r="Z1193" s="5"/>
    </row>
    <row r="1194" spans="1:26" ht="12.75" hidden="1" customHeight="1">
      <c r="A1194" s="239" t="s">
        <v>35</v>
      </c>
      <c r="B1194" s="233" t="s">
        <v>465</v>
      </c>
      <c r="C1194" s="233" t="s">
        <v>459</v>
      </c>
      <c r="D1194" s="234" t="s">
        <v>28</v>
      </c>
      <c r="E1194" s="234" t="s">
        <v>29</v>
      </c>
      <c r="F1194" s="234" t="s">
        <v>30</v>
      </c>
      <c r="G1194" s="5"/>
      <c r="H1194" s="5"/>
      <c r="I1194" s="5"/>
      <c r="J1194" s="5"/>
      <c r="K1194" s="5"/>
      <c r="L1194" s="5"/>
      <c r="M1194" s="5"/>
      <c r="N1194" s="5"/>
      <c r="O1194" s="5"/>
      <c r="P1194" s="5"/>
      <c r="Q1194" s="5"/>
      <c r="R1194" s="5"/>
      <c r="S1194" s="5"/>
      <c r="T1194" s="5"/>
      <c r="U1194" s="5"/>
      <c r="V1194" s="5"/>
      <c r="W1194" s="5"/>
      <c r="X1194" s="5"/>
      <c r="Y1194" s="5"/>
      <c r="Z1194" s="5"/>
    </row>
    <row r="1195" spans="1:26" ht="12.75" hidden="1" customHeight="1">
      <c r="A1195" s="239" t="s">
        <v>25</v>
      </c>
      <c r="B1195" s="233" t="s">
        <v>1142</v>
      </c>
      <c r="C1195" s="233" t="s">
        <v>459</v>
      </c>
      <c r="D1195" s="234" t="s">
        <v>28</v>
      </c>
      <c r="E1195" s="234" t="s">
        <v>40</v>
      </c>
      <c r="F1195" s="234" t="s">
        <v>30</v>
      </c>
      <c r="G1195" s="5"/>
      <c r="H1195" s="5"/>
      <c r="I1195" s="5"/>
      <c r="J1195" s="5"/>
      <c r="K1195" s="5"/>
      <c r="L1195" s="5"/>
      <c r="M1195" s="5"/>
      <c r="N1195" s="5"/>
      <c r="O1195" s="5"/>
      <c r="P1195" s="5"/>
      <c r="Q1195" s="5"/>
      <c r="R1195" s="5"/>
      <c r="S1195" s="5"/>
      <c r="T1195" s="5"/>
      <c r="U1195" s="5"/>
      <c r="V1195" s="5"/>
      <c r="W1195" s="5"/>
      <c r="X1195" s="5"/>
      <c r="Y1195" s="5"/>
      <c r="Z1195" s="5"/>
    </row>
    <row r="1196" spans="1:26" ht="12.75" hidden="1" customHeight="1">
      <c r="A1196" s="233" t="s">
        <v>857</v>
      </c>
      <c r="B1196" s="233" t="s">
        <v>549</v>
      </c>
      <c r="C1196" s="233" t="s">
        <v>482</v>
      </c>
      <c r="D1196" s="234" t="s">
        <v>151</v>
      </c>
      <c r="E1196" s="234" t="s">
        <v>29</v>
      </c>
      <c r="F1196" s="234" t="s">
        <v>69</v>
      </c>
      <c r="G1196" s="5"/>
      <c r="H1196" s="5"/>
      <c r="I1196" s="5"/>
      <c r="J1196" s="5"/>
      <c r="K1196" s="5"/>
      <c r="L1196" s="5"/>
      <c r="M1196" s="5"/>
      <c r="N1196" s="5"/>
      <c r="O1196" s="5"/>
      <c r="P1196" s="5"/>
      <c r="Q1196" s="5"/>
      <c r="R1196" s="5"/>
      <c r="S1196" s="5"/>
      <c r="T1196" s="5"/>
      <c r="U1196" s="5"/>
      <c r="V1196" s="5"/>
      <c r="W1196" s="5"/>
      <c r="X1196" s="5"/>
      <c r="Y1196" s="5"/>
      <c r="Z1196" s="5"/>
    </row>
    <row r="1197" spans="1:26" ht="12.75" hidden="1" customHeight="1">
      <c r="A1197" s="239" t="s">
        <v>25</v>
      </c>
      <c r="B1197" s="255" t="s">
        <v>1145</v>
      </c>
      <c r="C1197" s="239" t="s">
        <v>482</v>
      </c>
      <c r="D1197" s="252" t="s">
        <v>28</v>
      </c>
      <c r="E1197" s="240" t="s">
        <v>37</v>
      </c>
      <c r="F1197" s="256" t="s">
        <v>69</v>
      </c>
      <c r="G1197" s="5"/>
      <c r="H1197" s="5"/>
      <c r="I1197" s="5"/>
      <c r="J1197" s="5"/>
      <c r="K1197" s="5"/>
      <c r="L1197" s="5"/>
      <c r="M1197" s="5"/>
      <c r="N1197" s="5"/>
      <c r="O1197" s="5"/>
      <c r="P1197" s="5"/>
      <c r="Q1197" s="5"/>
      <c r="R1197" s="5"/>
      <c r="S1197" s="5"/>
      <c r="T1197" s="5"/>
      <c r="U1197" s="5"/>
      <c r="V1197" s="5"/>
      <c r="W1197" s="5"/>
      <c r="X1197" s="5"/>
      <c r="Y1197" s="5"/>
      <c r="Z1197" s="5"/>
    </row>
    <row r="1198" spans="1:26" ht="12.75" hidden="1" customHeight="1">
      <c r="A1198" s="239" t="s">
        <v>35</v>
      </c>
      <c r="B1198" s="255" t="s">
        <v>489</v>
      </c>
      <c r="C1198" s="239" t="s">
        <v>490</v>
      </c>
      <c r="D1198" s="252" t="s">
        <v>878</v>
      </c>
      <c r="E1198" s="240" t="s">
        <v>29</v>
      </c>
      <c r="F1198" s="256" t="s">
        <v>69</v>
      </c>
      <c r="G1198" s="5"/>
      <c r="H1198" s="5"/>
      <c r="I1198" s="5"/>
      <c r="J1198" s="5"/>
      <c r="K1198" s="5"/>
      <c r="L1198" s="5"/>
      <c r="M1198" s="5"/>
      <c r="N1198" s="5"/>
      <c r="O1198" s="5"/>
      <c r="P1198" s="5"/>
      <c r="Q1198" s="5"/>
      <c r="R1198" s="5"/>
      <c r="S1198" s="5"/>
      <c r="T1198" s="5"/>
      <c r="U1198" s="5"/>
      <c r="V1198" s="5"/>
      <c r="W1198" s="5"/>
      <c r="X1198" s="5"/>
      <c r="Y1198" s="5"/>
      <c r="Z1198" s="5"/>
    </row>
    <row r="1199" spans="1:26" ht="12.75" hidden="1" customHeight="1">
      <c r="A1199" s="239" t="s">
        <v>25</v>
      </c>
      <c r="B1199" s="255" t="s">
        <v>1295</v>
      </c>
      <c r="C1199" s="239" t="s">
        <v>459</v>
      </c>
      <c r="D1199" s="252" t="s">
        <v>39</v>
      </c>
      <c r="E1199" s="240" t="s">
        <v>37</v>
      </c>
      <c r="F1199" s="256" t="s">
        <v>30</v>
      </c>
      <c r="G1199" s="5"/>
      <c r="H1199" s="5"/>
      <c r="I1199" s="5"/>
      <c r="J1199" s="5"/>
      <c r="K1199" s="5"/>
      <c r="L1199" s="5"/>
      <c r="M1199" s="5"/>
      <c r="N1199" s="5"/>
      <c r="O1199" s="5"/>
      <c r="P1199" s="5"/>
      <c r="Q1199" s="5"/>
      <c r="R1199" s="5"/>
      <c r="S1199" s="5"/>
      <c r="T1199" s="5"/>
      <c r="U1199" s="5"/>
      <c r="V1199" s="5"/>
      <c r="W1199" s="5"/>
      <c r="X1199" s="5"/>
      <c r="Y1199" s="5"/>
      <c r="Z1199" s="5"/>
    </row>
    <row r="1200" spans="1:26" ht="12.75" hidden="1" customHeight="1">
      <c r="A1200" s="239" t="s">
        <v>25</v>
      </c>
      <c r="B1200" s="239" t="s">
        <v>1079</v>
      </c>
      <c r="C1200" s="239" t="s">
        <v>88</v>
      </c>
      <c r="D1200" s="240" t="s">
        <v>151</v>
      </c>
      <c r="E1200" s="240" t="s">
        <v>37</v>
      </c>
      <c r="F1200" s="240" t="s">
        <v>30</v>
      </c>
      <c r="G1200" s="5"/>
      <c r="H1200" s="5"/>
      <c r="I1200" s="5"/>
      <c r="J1200" s="5"/>
      <c r="K1200" s="5"/>
      <c r="L1200" s="5"/>
      <c r="M1200" s="5"/>
      <c r="N1200" s="5"/>
      <c r="O1200" s="5"/>
      <c r="P1200" s="5"/>
      <c r="Q1200" s="5"/>
      <c r="R1200" s="5"/>
      <c r="S1200" s="5"/>
      <c r="T1200" s="5"/>
      <c r="U1200" s="5"/>
      <c r="V1200" s="5"/>
      <c r="W1200" s="5"/>
      <c r="X1200" s="5"/>
      <c r="Y1200" s="5"/>
      <c r="Z1200" s="5"/>
    </row>
    <row r="1201" spans="1:26" ht="12.75" hidden="1" customHeight="1">
      <c r="A1201" s="239" t="s">
        <v>132</v>
      </c>
      <c r="B1201" s="239" t="s">
        <v>497</v>
      </c>
      <c r="C1201" s="239" t="s">
        <v>502</v>
      </c>
      <c r="D1201" s="240" t="s">
        <v>28</v>
      </c>
      <c r="E1201" s="240" t="s">
        <v>29</v>
      </c>
      <c r="F1201" s="240" t="s">
        <v>30</v>
      </c>
      <c r="G1201" s="5"/>
      <c r="H1201" s="5"/>
      <c r="I1201" s="5"/>
      <c r="J1201" s="5"/>
      <c r="K1201" s="5"/>
      <c r="L1201" s="5"/>
      <c r="M1201" s="5"/>
      <c r="N1201" s="5"/>
      <c r="O1201" s="5"/>
      <c r="P1201" s="5"/>
      <c r="Q1201" s="5"/>
      <c r="R1201" s="5"/>
      <c r="S1201" s="5"/>
      <c r="T1201" s="5"/>
      <c r="U1201" s="5"/>
      <c r="V1201" s="5"/>
      <c r="W1201" s="5"/>
      <c r="X1201" s="5"/>
      <c r="Y1201" s="5"/>
      <c r="Z1201" s="5"/>
    </row>
    <row r="1202" spans="1:26" ht="12.75" hidden="1" customHeight="1">
      <c r="A1202" s="239" t="s">
        <v>25</v>
      </c>
      <c r="B1202" s="239" t="s">
        <v>458</v>
      </c>
      <c r="C1202" s="239" t="s">
        <v>459</v>
      </c>
      <c r="D1202" s="240" t="s">
        <v>39</v>
      </c>
      <c r="E1202" s="240" t="s">
        <v>29</v>
      </c>
      <c r="F1202" s="240" t="s">
        <v>69</v>
      </c>
      <c r="G1202" s="5"/>
      <c r="H1202" s="5"/>
      <c r="I1202" s="5"/>
      <c r="J1202" s="5"/>
      <c r="K1202" s="5"/>
      <c r="L1202" s="5"/>
      <c r="M1202" s="5"/>
      <c r="N1202" s="5"/>
      <c r="O1202" s="5"/>
      <c r="P1202" s="5"/>
      <c r="Q1202" s="5"/>
      <c r="R1202" s="5"/>
      <c r="S1202" s="5"/>
      <c r="T1202" s="5"/>
      <c r="U1202" s="5"/>
      <c r="V1202" s="5"/>
      <c r="W1202" s="5"/>
      <c r="X1202" s="5"/>
      <c r="Y1202" s="5"/>
      <c r="Z1202" s="5"/>
    </row>
    <row r="1203" spans="1:26" ht="12.75" hidden="1" customHeight="1">
      <c r="A1203" s="239"/>
      <c r="B1203" s="239"/>
      <c r="C1203" s="239"/>
      <c r="D1203" s="240"/>
      <c r="E1203" s="240"/>
      <c r="F1203" s="240"/>
      <c r="G1203" s="5"/>
      <c r="H1203" s="5"/>
      <c r="I1203" s="5"/>
      <c r="J1203" s="5"/>
      <c r="K1203" s="5"/>
      <c r="L1203" s="5"/>
      <c r="M1203" s="5"/>
      <c r="N1203" s="5"/>
      <c r="O1203" s="5"/>
      <c r="P1203" s="5"/>
      <c r="Q1203" s="5"/>
      <c r="R1203" s="5"/>
      <c r="S1203" s="5"/>
      <c r="T1203" s="5"/>
      <c r="U1203" s="5"/>
      <c r="V1203" s="5"/>
      <c r="W1203" s="5"/>
      <c r="X1203" s="5"/>
      <c r="Y1203" s="5"/>
      <c r="Z1203" s="5"/>
    </row>
    <row r="1204" spans="1:26" ht="12.75" hidden="1" customHeight="1">
      <c r="A1204" s="236" t="s">
        <v>1069</v>
      </c>
      <c r="B1204" s="236" t="s">
        <v>1146</v>
      </c>
      <c r="C1204" s="236"/>
      <c r="D1204" s="237"/>
      <c r="E1204" s="237"/>
      <c r="F1204" s="237"/>
      <c r="G1204" s="5"/>
      <c r="H1204" s="5"/>
      <c r="I1204" s="5"/>
      <c r="J1204" s="5"/>
      <c r="K1204" s="5"/>
      <c r="L1204" s="5"/>
      <c r="M1204" s="5"/>
      <c r="N1204" s="5"/>
      <c r="O1204" s="5"/>
      <c r="P1204" s="5"/>
      <c r="Q1204" s="5"/>
      <c r="R1204" s="5"/>
      <c r="S1204" s="5"/>
      <c r="T1204" s="5"/>
      <c r="U1204" s="5"/>
      <c r="V1204" s="5"/>
      <c r="W1204" s="5"/>
      <c r="X1204" s="5"/>
      <c r="Y1204" s="5"/>
      <c r="Z1204" s="5"/>
    </row>
    <row r="1205" spans="1:26" ht="12.75" hidden="1" customHeight="1">
      <c r="A1205" s="236" t="s">
        <v>20</v>
      </c>
      <c r="B1205" s="236" t="s">
        <v>3</v>
      </c>
      <c r="C1205" s="236" t="s">
        <v>21</v>
      </c>
      <c r="D1205" s="249" t="s">
        <v>22</v>
      </c>
      <c r="E1205" s="249" t="s">
        <v>23</v>
      </c>
      <c r="F1205" s="249" t="s">
        <v>24</v>
      </c>
      <c r="G1205" s="5"/>
      <c r="H1205" s="5"/>
      <c r="I1205" s="5"/>
      <c r="J1205" s="5"/>
      <c r="K1205" s="5"/>
      <c r="L1205" s="5"/>
      <c r="M1205" s="5"/>
      <c r="N1205" s="5"/>
      <c r="O1205" s="5"/>
      <c r="P1205" s="5"/>
      <c r="Q1205" s="5"/>
      <c r="R1205" s="5"/>
      <c r="S1205" s="5"/>
      <c r="T1205" s="5"/>
      <c r="U1205" s="5"/>
      <c r="V1205" s="5"/>
      <c r="W1205" s="5"/>
      <c r="X1205" s="5"/>
      <c r="Y1205" s="5"/>
      <c r="Z1205" s="5"/>
    </row>
    <row r="1206" spans="1:26" ht="12.75" hidden="1" customHeight="1">
      <c r="A1206" s="233" t="s">
        <v>25</v>
      </c>
      <c r="B1206" s="233" t="s">
        <v>1151</v>
      </c>
      <c r="C1206" s="233" t="s">
        <v>1152</v>
      </c>
      <c r="D1206" s="234" t="s">
        <v>28</v>
      </c>
      <c r="E1206" s="234" t="s">
        <v>29</v>
      </c>
      <c r="F1206" s="234" t="s">
        <v>69</v>
      </c>
      <c r="G1206" s="5"/>
      <c r="H1206" s="5"/>
      <c r="I1206" s="5"/>
      <c r="J1206" s="5"/>
      <c r="K1206" s="5"/>
      <c r="L1206" s="5"/>
      <c r="M1206" s="5"/>
      <c r="N1206" s="5"/>
      <c r="O1206" s="5"/>
      <c r="P1206" s="5"/>
      <c r="Q1206" s="5"/>
      <c r="R1206" s="5"/>
      <c r="S1206" s="5"/>
      <c r="T1206" s="5"/>
      <c r="U1206" s="5"/>
      <c r="V1206" s="5"/>
      <c r="W1206" s="5"/>
      <c r="X1206" s="5"/>
      <c r="Y1206" s="5"/>
      <c r="Z1206" s="5"/>
    </row>
    <row r="1207" spans="1:26" ht="12.75" hidden="1" customHeight="1">
      <c r="A1207" s="233" t="s">
        <v>25</v>
      </c>
      <c r="B1207" s="233" t="s">
        <v>1079</v>
      </c>
      <c r="C1207" s="233" t="s">
        <v>88</v>
      </c>
      <c r="D1207" s="234" t="s">
        <v>28</v>
      </c>
      <c r="E1207" s="234" t="s">
        <v>37</v>
      </c>
      <c r="F1207" s="234" t="s">
        <v>30</v>
      </c>
      <c r="G1207" s="5"/>
      <c r="H1207" s="5"/>
      <c r="I1207" s="5"/>
      <c r="J1207" s="5"/>
      <c r="K1207" s="5"/>
      <c r="L1207" s="5"/>
      <c r="M1207" s="5"/>
      <c r="N1207" s="5"/>
      <c r="O1207" s="5"/>
      <c r="P1207" s="5"/>
      <c r="Q1207" s="5"/>
      <c r="R1207" s="5"/>
      <c r="S1207" s="5"/>
      <c r="T1207" s="5"/>
      <c r="U1207" s="5"/>
      <c r="V1207" s="5"/>
      <c r="W1207" s="5"/>
      <c r="X1207" s="5"/>
      <c r="Y1207" s="5"/>
      <c r="Z1207" s="5"/>
    </row>
    <row r="1208" spans="1:26" ht="12.75" hidden="1" customHeight="1">
      <c r="A1208" s="233" t="s">
        <v>35</v>
      </c>
      <c r="B1208" s="233" t="s">
        <v>1289</v>
      </c>
      <c r="C1208" s="233" t="s">
        <v>67</v>
      </c>
      <c r="D1208" s="234" t="s">
        <v>39</v>
      </c>
      <c r="E1208" s="234" t="s">
        <v>29</v>
      </c>
      <c r="F1208" s="234" t="s">
        <v>69</v>
      </c>
      <c r="G1208" s="5"/>
      <c r="H1208" s="5"/>
      <c r="I1208" s="5"/>
      <c r="J1208" s="5"/>
      <c r="K1208" s="5"/>
      <c r="L1208" s="5"/>
      <c r="M1208" s="5"/>
      <c r="N1208" s="5"/>
      <c r="O1208" s="5"/>
      <c r="P1208" s="5"/>
      <c r="Q1208" s="5"/>
      <c r="R1208" s="5"/>
      <c r="S1208" s="5"/>
      <c r="T1208" s="5"/>
      <c r="U1208" s="5"/>
      <c r="V1208" s="5"/>
      <c r="W1208" s="5"/>
      <c r="X1208" s="5"/>
      <c r="Y1208" s="5"/>
      <c r="Z1208" s="5"/>
    </row>
    <row r="1209" spans="1:26" ht="12.75" hidden="1" customHeight="1">
      <c r="A1209" s="233" t="s">
        <v>35</v>
      </c>
      <c r="B1209" s="233" t="s">
        <v>1154</v>
      </c>
      <c r="C1209" s="233" t="s">
        <v>1296</v>
      </c>
      <c r="D1209" s="234" t="s">
        <v>28</v>
      </c>
      <c r="E1209" s="234" t="s">
        <v>29</v>
      </c>
      <c r="F1209" s="234" t="s">
        <v>69</v>
      </c>
      <c r="G1209" s="5"/>
      <c r="H1209" s="5"/>
      <c r="I1209" s="5"/>
      <c r="J1209" s="5"/>
      <c r="K1209" s="5"/>
      <c r="L1209" s="5"/>
      <c r="M1209" s="5"/>
      <c r="N1209" s="5"/>
      <c r="O1209" s="5"/>
      <c r="P1209" s="5"/>
      <c r="Q1209" s="5"/>
      <c r="R1209" s="5"/>
      <c r="S1209" s="5"/>
      <c r="T1209" s="5"/>
      <c r="U1209" s="5"/>
      <c r="V1209" s="5"/>
      <c r="W1209" s="5"/>
      <c r="X1209" s="5"/>
      <c r="Y1209" s="5"/>
      <c r="Z1209" s="5"/>
    </row>
    <row r="1210" spans="1:26" ht="12.75" hidden="1" customHeight="1">
      <c r="A1210" s="233" t="s">
        <v>132</v>
      </c>
      <c r="B1210" s="233" t="s">
        <v>570</v>
      </c>
      <c r="C1210" s="233" t="s">
        <v>587</v>
      </c>
      <c r="D1210" s="234" t="s">
        <v>28</v>
      </c>
      <c r="E1210" s="234" t="s">
        <v>29</v>
      </c>
      <c r="F1210" s="234" t="s">
        <v>69</v>
      </c>
      <c r="G1210" s="5"/>
      <c r="H1210" s="5"/>
      <c r="I1210" s="5"/>
      <c r="J1210" s="5"/>
      <c r="K1210" s="5"/>
      <c r="L1210" s="5"/>
      <c r="M1210" s="5"/>
      <c r="N1210" s="5"/>
      <c r="O1210" s="5"/>
      <c r="P1210" s="5"/>
      <c r="Q1210" s="5"/>
      <c r="R1210" s="5"/>
      <c r="S1210" s="5"/>
      <c r="T1210" s="5"/>
      <c r="U1210" s="5"/>
      <c r="V1210" s="5"/>
      <c r="W1210" s="5"/>
      <c r="X1210" s="5"/>
      <c r="Y1210" s="5"/>
      <c r="Z1210" s="5"/>
    </row>
    <row r="1211" spans="1:26" ht="12.75" hidden="1" customHeight="1">
      <c r="A1211" s="233" t="s">
        <v>420</v>
      </c>
      <c r="B1211" s="233" t="s">
        <v>572</v>
      </c>
      <c r="C1211" s="233" t="s">
        <v>573</v>
      </c>
      <c r="D1211" s="234" t="s">
        <v>28</v>
      </c>
      <c r="E1211" s="234" t="s">
        <v>29</v>
      </c>
      <c r="F1211" s="234" t="s">
        <v>69</v>
      </c>
      <c r="G1211" s="5"/>
      <c r="H1211" s="5"/>
      <c r="I1211" s="5"/>
      <c r="J1211" s="5"/>
      <c r="K1211" s="5"/>
      <c r="L1211" s="5"/>
      <c r="M1211" s="5"/>
      <c r="N1211" s="5"/>
      <c r="O1211" s="5"/>
      <c r="P1211" s="5"/>
      <c r="Q1211" s="5"/>
      <c r="R1211" s="5"/>
      <c r="S1211" s="5"/>
      <c r="T1211" s="5"/>
      <c r="U1211" s="5"/>
      <c r="V1211" s="5"/>
      <c r="W1211" s="5"/>
      <c r="X1211" s="5"/>
      <c r="Y1211" s="5"/>
      <c r="Z1211" s="5"/>
    </row>
    <row r="1212" spans="1:26" ht="12.75" hidden="1" customHeight="1">
      <c r="A1212" s="233" t="s">
        <v>1297</v>
      </c>
      <c r="B1212" s="233" t="s">
        <v>1158</v>
      </c>
      <c r="C1212" s="233" t="s">
        <v>587</v>
      </c>
      <c r="D1212" s="234" t="s">
        <v>28</v>
      </c>
      <c r="E1212" s="234" t="s">
        <v>37</v>
      </c>
      <c r="F1212" s="234" t="s">
        <v>30</v>
      </c>
      <c r="G1212" s="5"/>
      <c r="H1212" s="5"/>
      <c r="I1212" s="5"/>
      <c r="J1212" s="5"/>
      <c r="K1212" s="5"/>
      <c r="L1212" s="5"/>
      <c r="M1212" s="5"/>
      <c r="N1212" s="5"/>
      <c r="O1212" s="5"/>
      <c r="P1212" s="5"/>
      <c r="Q1212" s="5"/>
      <c r="R1212" s="5"/>
      <c r="S1212" s="5"/>
      <c r="T1212" s="5"/>
      <c r="U1212" s="5"/>
      <c r="V1212" s="5"/>
      <c r="W1212" s="5"/>
      <c r="X1212" s="5"/>
      <c r="Y1212" s="5"/>
      <c r="Z1212" s="5"/>
    </row>
    <row r="1213" spans="1:26" ht="12.75" hidden="1" customHeight="1">
      <c r="A1213" s="233" t="s">
        <v>420</v>
      </c>
      <c r="B1213" s="233" t="s">
        <v>574</v>
      </c>
      <c r="C1213" s="233" t="s">
        <v>1159</v>
      </c>
      <c r="D1213" s="234" t="s">
        <v>28</v>
      </c>
      <c r="E1213" s="234" t="s">
        <v>29</v>
      </c>
      <c r="F1213" s="234" t="s">
        <v>30</v>
      </c>
      <c r="G1213" s="5"/>
      <c r="H1213" s="5"/>
      <c r="I1213" s="5"/>
      <c r="J1213" s="5"/>
      <c r="K1213" s="5"/>
      <c r="L1213" s="5"/>
      <c r="M1213" s="5"/>
      <c r="N1213" s="5"/>
      <c r="O1213" s="5"/>
      <c r="P1213" s="5"/>
      <c r="Q1213" s="5"/>
      <c r="R1213" s="5"/>
      <c r="S1213" s="5"/>
      <c r="T1213" s="5"/>
      <c r="U1213" s="5"/>
      <c r="V1213" s="5"/>
      <c r="W1213" s="5"/>
      <c r="X1213" s="5"/>
      <c r="Y1213" s="5"/>
      <c r="Z1213" s="5"/>
    </row>
    <row r="1214" spans="1:26" ht="12.75" hidden="1" customHeight="1">
      <c r="A1214" s="233" t="s">
        <v>35</v>
      </c>
      <c r="B1214" s="233" t="s">
        <v>1160</v>
      </c>
      <c r="C1214" s="233" t="s">
        <v>587</v>
      </c>
      <c r="D1214" s="234" t="s">
        <v>28</v>
      </c>
      <c r="E1214" s="234" t="s">
        <v>29</v>
      </c>
      <c r="F1214" s="234" t="s">
        <v>69</v>
      </c>
      <c r="G1214" s="5"/>
      <c r="H1214" s="5"/>
      <c r="I1214" s="5"/>
      <c r="J1214" s="5"/>
      <c r="K1214" s="5"/>
      <c r="L1214" s="5"/>
      <c r="M1214" s="5"/>
      <c r="N1214" s="5"/>
      <c r="O1214" s="5"/>
      <c r="P1214" s="5"/>
      <c r="Q1214" s="5"/>
      <c r="R1214" s="5"/>
      <c r="S1214" s="5"/>
      <c r="T1214" s="5"/>
      <c r="U1214" s="5"/>
      <c r="V1214" s="5"/>
      <c r="W1214" s="5"/>
      <c r="X1214" s="5"/>
      <c r="Y1214" s="5"/>
      <c r="Z1214" s="5"/>
    </row>
    <row r="1215" spans="1:26" ht="12.75" hidden="1" customHeight="1">
      <c r="A1215" s="233" t="s">
        <v>35</v>
      </c>
      <c r="B1215" s="233" t="s">
        <v>568</v>
      </c>
      <c r="C1215" s="233" t="s">
        <v>494</v>
      </c>
      <c r="D1215" s="234" t="s">
        <v>151</v>
      </c>
      <c r="E1215" s="234" t="s">
        <v>40</v>
      </c>
      <c r="F1215" s="234" t="s">
        <v>30</v>
      </c>
      <c r="G1215" s="5"/>
      <c r="H1215" s="5"/>
      <c r="I1215" s="5"/>
      <c r="J1215" s="5"/>
      <c r="K1215" s="5"/>
      <c r="L1215" s="5"/>
      <c r="M1215" s="5"/>
      <c r="N1215" s="5"/>
      <c r="O1215" s="5"/>
      <c r="P1215" s="5"/>
      <c r="Q1215" s="5"/>
      <c r="R1215" s="5"/>
      <c r="S1215" s="5"/>
      <c r="T1215" s="5"/>
      <c r="U1215" s="5"/>
      <c r="V1215" s="5"/>
      <c r="W1215" s="5"/>
      <c r="X1215" s="5"/>
      <c r="Y1215" s="5"/>
      <c r="Z1215" s="5"/>
    </row>
    <row r="1216" spans="1:26" ht="12.75" hidden="1" customHeight="1">
      <c r="A1216" s="233" t="s">
        <v>420</v>
      </c>
      <c r="B1216" s="233" t="s">
        <v>575</v>
      </c>
      <c r="C1216" s="233" t="s">
        <v>194</v>
      </c>
      <c r="D1216" s="234" t="s">
        <v>28</v>
      </c>
      <c r="E1216" s="234" t="s">
        <v>29</v>
      </c>
      <c r="F1216" s="234" t="s">
        <v>30</v>
      </c>
      <c r="G1216" s="5"/>
      <c r="H1216" s="5"/>
      <c r="I1216" s="5"/>
      <c r="J1216" s="5"/>
      <c r="K1216" s="5"/>
      <c r="L1216" s="5"/>
      <c r="M1216" s="5"/>
      <c r="N1216" s="5"/>
      <c r="O1216" s="5"/>
      <c r="P1216" s="5"/>
      <c r="Q1216" s="5"/>
      <c r="R1216" s="5"/>
      <c r="S1216" s="5"/>
      <c r="T1216" s="5"/>
      <c r="U1216" s="5"/>
      <c r="V1216" s="5"/>
      <c r="W1216" s="5"/>
      <c r="X1216" s="5"/>
      <c r="Y1216" s="5"/>
      <c r="Z1216" s="5"/>
    </row>
    <row r="1217" spans="1:26" ht="12.75" hidden="1" customHeight="1">
      <c r="A1217" s="233" t="s">
        <v>35</v>
      </c>
      <c r="B1217" s="233" t="s">
        <v>1148</v>
      </c>
      <c r="C1217" s="233" t="s">
        <v>1149</v>
      </c>
      <c r="D1217" s="234" t="s">
        <v>151</v>
      </c>
      <c r="E1217" s="234" t="s">
        <v>29</v>
      </c>
      <c r="F1217" s="234" t="s">
        <v>69</v>
      </c>
      <c r="G1217" s="5"/>
      <c r="H1217" s="5"/>
      <c r="I1217" s="5"/>
      <c r="J1217" s="5"/>
      <c r="K1217" s="5"/>
      <c r="L1217" s="5"/>
      <c r="M1217" s="5"/>
      <c r="N1217" s="5"/>
      <c r="O1217" s="5"/>
      <c r="P1217" s="5"/>
      <c r="Q1217" s="5"/>
      <c r="R1217" s="5"/>
      <c r="S1217" s="5"/>
      <c r="T1217" s="5"/>
      <c r="U1217" s="5"/>
      <c r="V1217" s="5"/>
      <c r="W1217" s="5"/>
      <c r="X1217" s="5"/>
      <c r="Y1217" s="5"/>
      <c r="Z1217" s="5"/>
    </row>
    <row r="1218" spans="1:26" ht="12.75" hidden="1" customHeight="1">
      <c r="A1218" s="236" t="s">
        <v>1069</v>
      </c>
      <c r="B1218" s="236" t="s">
        <v>502</v>
      </c>
      <c r="C1218" s="236"/>
      <c r="D1218" s="237"/>
      <c r="E1218" s="237"/>
      <c r="F1218" s="237"/>
      <c r="G1218" s="5"/>
      <c r="H1218" s="5"/>
      <c r="I1218" s="5"/>
      <c r="J1218" s="5"/>
      <c r="K1218" s="5"/>
      <c r="L1218" s="5"/>
      <c r="M1218" s="5"/>
      <c r="N1218" s="5"/>
      <c r="O1218" s="5"/>
      <c r="P1218" s="5"/>
      <c r="Q1218" s="5"/>
      <c r="R1218" s="5"/>
      <c r="S1218" s="5"/>
      <c r="T1218" s="5"/>
      <c r="U1218" s="5"/>
      <c r="V1218" s="5"/>
      <c r="W1218" s="5"/>
      <c r="X1218" s="5"/>
      <c r="Y1218" s="5"/>
      <c r="Z1218" s="5"/>
    </row>
    <row r="1219" spans="1:26" ht="12.75" hidden="1" customHeight="1">
      <c r="A1219" s="236" t="s">
        <v>20</v>
      </c>
      <c r="B1219" s="236" t="s">
        <v>3</v>
      </c>
      <c r="C1219" s="236" t="s">
        <v>21</v>
      </c>
      <c r="D1219" s="237" t="s">
        <v>22</v>
      </c>
      <c r="E1219" s="237" t="s">
        <v>23</v>
      </c>
      <c r="F1219" s="237" t="s">
        <v>24</v>
      </c>
      <c r="G1219" s="5"/>
      <c r="H1219" s="5"/>
      <c r="I1219" s="5"/>
      <c r="J1219" s="5"/>
      <c r="K1219" s="5"/>
      <c r="L1219" s="5"/>
      <c r="M1219" s="5"/>
      <c r="N1219" s="5"/>
      <c r="O1219" s="5"/>
      <c r="P1219" s="5"/>
      <c r="Q1219" s="5"/>
      <c r="R1219" s="5"/>
      <c r="S1219" s="5"/>
      <c r="T1219" s="5"/>
      <c r="U1219" s="5"/>
      <c r="V1219" s="5"/>
      <c r="W1219" s="5"/>
      <c r="X1219" s="5"/>
      <c r="Y1219" s="5"/>
      <c r="Z1219" s="5"/>
    </row>
    <row r="1220" spans="1:26" ht="12.75" hidden="1" customHeight="1">
      <c r="A1220" s="239" t="s">
        <v>25</v>
      </c>
      <c r="B1220" s="239" t="s">
        <v>1079</v>
      </c>
      <c r="C1220" s="239" t="s">
        <v>88</v>
      </c>
      <c r="D1220" s="240" t="s">
        <v>28</v>
      </c>
      <c r="E1220" s="240" t="s">
        <v>37</v>
      </c>
      <c r="F1220" s="240" t="s">
        <v>30</v>
      </c>
      <c r="G1220" s="5"/>
      <c r="H1220" s="5"/>
      <c r="I1220" s="5"/>
      <c r="J1220" s="5"/>
      <c r="K1220" s="5"/>
      <c r="L1220" s="5"/>
      <c r="M1220" s="5"/>
      <c r="N1220" s="5"/>
      <c r="O1220" s="5"/>
      <c r="P1220" s="5"/>
      <c r="Q1220" s="5"/>
      <c r="R1220" s="5"/>
      <c r="S1220" s="5"/>
      <c r="T1220" s="5"/>
      <c r="U1220" s="5"/>
      <c r="V1220" s="5"/>
      <c r="W1220" s="5"/>
      <c r="X1220" s="5"/>
      <c r="Y1220" s="5"/>
      <c r="Z1220" s="5"/>
    </row>
    <row r="1221" spans="1:26" ht="12.75" hidden="1" customHeight="1">
      <c r="A1221" s="239" t="s">
        <v>31</v>
      </c>
      <c r="B1221" s="239" t="s">
        <v>639</v>
      </c>
      <c r="C1221" s="239" t="s">
        <v>1087</v>
      </c>
      <c r="D1221" s="240" t="s">
        <v>39</v>
      </c>
      <c r="E1221" s="240" t="s">
        <v>29</v>
      </c>
      <c r="F1221" s="240" t="s">
        <v>30</v>
      </c>
      <c r="G1221" s="5"/>
      <c r="H1221" s="5"/>
      <c r="I1221" s="5"/>
      <c r="J1221" s="5"/>
      <c r="K1221" s="5"/>
      <c r="L1221" s="5"/>
      <c r="M1221" s="5"/>
      <c r="N1221" s="5"/>
      <c r="O1221" s="5"/>
      <c r="P1221" s="5"/>
      <c r="Q1221" s="5"/>
      <c r="R1221" s="5"/>
      <c r="S1221" s="5"/>
      <c r="T1221" s="5"/>
      <c r="U1221" s="5"/>
      <c r="V1221" s="5"/>
      <c r="W1221" s="5"/>
      <c r="X1221" s="5"/>
      <c r="Y1221" s="5"/>
      <c r="Z1221" s="5"/>
    </row>
    <row r="1222" spans="1:26" ht="12.75" hidden="1" customHeight="1">
      <c r="A1222" s="239" t="s">
        <v>132</v>
      </c>
      <c r="B1222" s="239" t="s">
        <v>1298</v>
      </c>
      <c r="C1222" s="239" t="s">
        <v>496</v>
      </c>
      <c r="D1222" s="240" t="s">
        <v>39</v>
      </c>
      <c r="E1222" s="240" t="s">
        <v>29</v>
      </c>
      <c r="F1222" s="240" t="s">
        <v>30</v>
      </c>
      <c r="G1222" s="5"/>
      <c r="H1222" s="5"/>
      <c r="I1222" s="5"/>
      <c r="J1222" s="5"/>
      <c r="K1222" s="5"/>
      <c r="L1222" s="5"/>
      <c r="M1222" s="5"/>
      <c r="N1222" s="5"/>
      <c r="O1222" s="5"/>
      <c r="P1222" s="5"/>
      <c r="Q1222" s="5"/>
      <c r="R1222" s="5"/>
      <c r="S1222" s="5"/>
      <c r="T1222" s="5"/>
      <c r="U1222" s="5"/>
      <c r="V1222" s="5"/>
      <c r="W1222" s="5"/>
      <c r="X1222" s="5"/>
      <c r="Y1222" s="5"/>
      <c r="Z1222" s="5"/>
    </row>
    <row r="1223" spans="1:26" ht="12.75" hidden="1" customHeight="1">
      <c r="A1223" s="239" t="s">
        <v>132</v>
      </c>
      <c r="B1223" s="239" t="s">
        <v>549</v>
      </c>
      <c r="C1223" s="239" t="s">
        <v>482</v>
      </c>
      <c r="D1223" s="240" t="s">
        <v>151</v>
      </c>
      <c r="E1223" s="240" t="s">
        <v>29</v>
      </c>
      <c r="F1223" s="240" t="s">
        <v>69</v>
      </c>
      <c r="G1223" s="5"/>
      <c r="H1223" s="5"/>
      <c r="I1223" s="5"/>
      <c r="J1223" s="5"/>
      <c r="K1223" s="5"/>
      <c r="L1223" s="5"/>
      <c r="M1223" s="5"/>
      <c r="N1223" s="5"/>
      <c r="O1223" s="5"/>
      <c r="P1223" s="5"/>
      <c r="Q1223" s="5"/>
      <c r="R1223" s="5"/>
      <c r="S1223" s="5"/>
      <c r="T1223" s="5"/>
      <c r="U1223" s="5"/>
      <c r="V1223" s="5"/>
      <c r="W1223" s="5"/>
      <c r="X1223" s="5"/>
      <c r="Y1223" s="5"/>
      <c r="Z1223" s="5"/>
    </row>
    <row r="1224" spans="1:26" ht="12.75" hidden="1" customHeight="1">
      <c r="A1224" s="239" t="s">
        <v>132</v>
      </c>
      <c r="B1224" s="239" t="s">
        <v>547</v>
      </c>
      <c r="C1224" s="239" t="s">
        <v>548</v>
      </c>
      <c r="D1224" s="240" t="s">
        <v>151</v>
      </c>
      <c r="E1224" s="240" t="s">
        <v>29</v>
      </c>
      <c r="F1224" s="240" t="s">
        <v>69</v>
      </c>
      <c r="G1224" s="5"/>
      <c r="H1224" s="5"/>
      <c r="I1224" s="5"/>
      <c r="J1224" s="5"/>
      <c r="K1224" s="5"/>
      <c r="L1224" s="5"/>
      <c r="M1224" s="5"/>
      <c r="N1224" s="5"/>
      <c r="O1224" s="5"/>
      <c r="P1224" s="5"/>
      <c r="Q1224" s="5"/>
      <c r="R1224" s="5"/>
      <c r="S1224" s="5"/>
      <c r="T1224" s="5"/>
      <c r="U1224" s="5"/>
      <c r="V1224" s="5"/>
      <c r="W1224" s="5"/>
      <c r="X1224" s="5"/>
      <c r="Y1224" s="5"/>
      <c r="Z1224" s="5"/>
    </row>
    <row r="1225" spans="1:26" ht="12.75" hidden="1" customHeight="1">
      <c r="A1225" s="233" t="s">
        <v>35</v>
      </c>
      <c r="B1225" s="233" t="s">
        <v>539</v>
      </c>
      <c r="C1225" s="233" t="s">
        <v>496</v>
      </c>
      <c r="D1225" s="234" t="s">
        <v>28</v>
      </c>
      <c r="E1225" s="234" t="s">
        <v>29</v>
      </c>
      <c r="F1225" s="234" t="s">
        <v>69</v>
      </c>
      <c r="G1225" s="5"/>
      <c r="H1225" s="5"/>
      <c r="I1225" s="5"/>
      <c r="J1225" s="5"/>
      <c r="K1225" s="5"/>
      <c r="L1225" s="5"/>
      <c r="M1225" s="5"/>
      <c r="N1225" s="5"/>
      <c r="O1225" s="5"/>
      <c r="P1225" s="5"/>
      <c r="Q1225" s="5"/>
      <c r="R1225" s="5"/>
      <c r="S1225" s="5"/>
      <c r="T1225" s="5"/>
      <c r="U1225" s="5"/>
      <c r="V1225" s="5"/>
      <c r="W1225" s="5"/>
      <c r="X1225" s="5"/>
      <c r="Y1225" s="5"/>
      <c r="Z1225" s="5"/>
    </row>
    <row r="1226" spans="1:26" ht="12.75" hidden="1" customHeight="1">
      <c r="A1226" s="233" t="s">
        <v>35</v>
      </c>
      <c r="B1226" s="233" t="s">
        <v>1161</v>
      </c>
      <c r="C1226" s="233" t="s">
        <v>1162</v>
      </c>
      <c r="D1226" s="234" t="s">
        <v>28</v>
      </c>
      <c r="E1226" s="234" t="s">
        <v>29</v>
      </c>
      <c r="F1226" s="234" t="s">
        <v>69</v>
      </c>
      <c r="G1226" s="5"/>
      <c r="H1226" s="5"/>
      <c r="I1226" s="5"/>
      <c r="J1226" s="5"/>
      <c r="K1226" s="5"/>
      <c r="L1226" s="5"/>
      <c r="M1226" s="5"/>
      <c r="N1226" s="5"/>
      <c r="O1226" s="5"/>
      <c r="P1226" s="5"/>
      <c r="Q1226" s="5"/>
      <c r="R1226" s="5"/>
      <c r="S1226" s="5"/>
      <c r="T1226" s="5"/>
      <c r="U1226" s="5"/>
      <c r="V1226" s="5"/>
      <c r="W1226" s="5"/>
      <c r="X1226" s="5"/>
      <c r="Y1226" s="5"/>
      <c r="Z1226" s="5"/>
    </row>
    <row r="1227" spans="1:26" ht="12.75" hidden="1" customHeight="1">
      <c r="A1227" s="233" t="s">
        <v>80</v>
      </c>
      <c r="B1227" s="233" t="s">
        <v>489</v>
      </c>
      <c r="C1227" s="233" t="s">
        <v>490</v>
      </c>
      <c r="D1227" s="234" t="s">
        <v>28</v>
      </c>
      <c r="E1227" s="234" t="s">
        <v>29</v>
      </c>
      <c r="F1227" s="234" t="s">
        <v>69</v>
      </c>
      <c r="G1227" s="5"/>
      <c r="H1227" s="5"/>
      <c r="I1227" s="5"/>
      <c r="J1227" s="5"/>
      <c r="K1227" s="5"/>
      <c r="L1227" s="5"/>
      <c r="M1227" s="5"/>
      <c r="N1227" s="5"/>
      <c r="O1227" s="5"/>
      <c r="P1227" s="5"/>
      <c r="Q1227" s="5"/>
      <c r="R1227" s="5"/>
      <c r="S1227" s="5"/>
      <c r="T1227" s="5"/>
      <c r="U1227" s="5"/>
      <c r="V1227" s="5"/>
      <c r="W1227" s="5"/>
      <c r="X1227" s="5"/>
      <c r="Y1227" s="5"/>
      <c r="Z1227" s="5"/>
    </row>
    <row r="1228" spans="1:26" ht="12.75" hidden="1" customHeight="1">
      <c r="A1228" s="233" t="s">
        <v>132</v>
      </c>
      <c r="B1228" s="233" t="s">
        <v>1299</v>
      </c>
      <c r="C1228" s="233" t="s">
        <v>548</v>
      </c>
      <c r="D1228" s="234" t="s">
        <v>151</v>
      </c>
      <c r="E1228" s="234" t="s">
        <v>29</v>
      </c>
      <c r="F1228" s="234" t="s">
        <v>69</v>
      </c>
      <c r="G1228" s="5"/>
      <c r="H1228" s="5"/>
      <c r="I1228" s="5"/>
      <c r="J1228" s="5"/>
      <c r="K1228" s="5"/>
      <c r="L1228" s="5"/>
      <c r="M1228" s="5"/>
      <c r="N1228" s="5"/>
      <c r="O1228" s="5"/>
      <c r="P1228" s="5"/>
      <c r="Q1228" s="5"/>
      <c r="R1228" s="5"/>
      <c r="S1228" s="5"/>
      <c r="T1228" s="5"/>
      <c r="U1228" s="5"/>
      <c r="V1228" s="5"/>
      <c r="W1228" s="5"/>
      <c r="X1228" s="5"/>
      <c r="Y1228" s="5"/>
      <c r="Z1228" s="5"/>
    </row>
    <row r="1229" spans="1:26" ht="12.75" hidden="1" customHeight="1">
      <c r="A1229" s="233" t="s">
        <v>132</v>
      </c>
      <c r="B1229" s="233" t="s">
        <v>497</v>
      </c>
      <c r="C1229" s="233" t="s">
        <v>502</v>
      </c>
      <c r="D1229" s="234" t="s">
        <v>28</v>
      </c>
      <c r="E1229" s="234" t="s">
        <v>29</v>
      </c>
      <c r="F1229" s="234" t="s">
        <v>30</v>
      </c>
      <c r="G1229" s="5"/>
      <c r="H1229" s="5"/>
      <c r="I1229" s="5"/>
      <c r="J1229" s="5"/>
      <c r="K1229" s="5"/>
      <c r="L1229" s="5"/>
      <c r="M1229" s="5"/>
      <c r="N1229" s="5"/>
      <c r="O1229" s="5"/>
      <c r="P1229" s="5"/>
      <c r="Q1229" s="5"/>
      <c r="R1229" s="5"/>
      <c r="S1229" s="5"/>
      <c r="T1229" s="5"/>
      <c r="U1229" s="5"/>
      <c r="V1229" s="5"/>
      <c r="W1229" s="5"/>
      <c r="X1229" s="5"/>
      <c r="Y1229" s="5"/>
      <c r="Z1229" s="5"/>
    </row>
    <row r="1230" spans="1:26" ht="12.75" hidden="1" customHeight="1">
      <c r="A1230" s="233" t="s">
        <v>132</v>
      </c>
      <c r="B1230" s="233" t="s">
        <v>1163</v>
      </c>
      <c r="C1230" s="233" t="s">
        <v>548</v>
      </c>
      <c r="D1230" s="234" t="s">
        <v>28</v>
      </c>
      <c r="E1230" s="234" t="s">
        <v>29</v>
      </c>
      <c r="F1230" s="234" t="s">
        <v>69</v>
      </c>
      <c r="G1230" s="5"/>
      <c r="H1230" s="5"/>
      <c r="I1230" s="5"/>
      <c r="J1230" s="5"/>
      <c r="K1230" s="5"/>
      <c r="L1230" s="5"/>
      <c r="M1230" s="5"/>
      <c r="N1230" s="5"/>
      <c r="O1230" s="5"/>
      <c r="P1230" s="5"/>
      <c r="Q1230" s="5"/>
      <c r="R1230" s="5"/>
      <c r="S1230" s="5"/>
      <c r="T1230" s="5"/>
      <c r="U1230" s="5"/>
      <c r="V1230" s="5"/>
      <c r="W1230" s="5"/>
      <c r="X1230" s="5"/>
      <c r="Y1230" s="5"/>
      <c r="Z1230" s="5"/>
    </row>
    <row r="1231" spans="1:26" ht="25.5" hidden="1" customHeight="1">
      <c r="A1231" s="233" t="s">
        <v>25</v>
      </c>
      <c r="B1231" s="233" t="s">
        <v>255</v>
      </c>
      <c r="C1231" s="233" t="s">
        <v>256</v>
      </c>
      <c r="D1231" s="234" t="s">
        <v>28</v>
      </c>
      <c r="E1231" s="234" t="s">
        <v>29</v>
      </c>
      <c r="F1231" s="234" t="s">
        <v>30</v>
      </c>
      <c r="G1231" s="5"/>
      <c r="H1231" s="5"/>
      <c r="I1231" s="5"/>
      <c r="J1231" s="5"/>
      <c r="K1231" s="5"/>
      <c r="L1231" s="5"/>
      <c r="M1231" s="5"/>
      <c r="N1231" s="5"/>
      <c r="O1231" s="5"/>
      <c r="P1231" s="5"/>
      <c r="Q1231" s="5"/>
      <c r="R1231" s="5"/>
      <c r="S1231" s="5"/>
      <c r="T1231" s="5"/>
      <c r="U1231" s="5"/>
      <c r="V1231" s="5"/>
      <c r="W1231" s="5"/>
      <c r="X1231" s="5"/>
      <c r="Y1231" s="5"/>
      <c r="Z1231" s="5"/>
    </row>
    <row r="1232" spans="1:26" ht="12.75" hidden="1" customHeight="1">
      <c r="A1232" s="233" t="s">
        <v>25</v>
      </c>
      <c r="B1232" s="233" t="s">
        <v>1164</v>
      </c>
      <c r="C1232" s="233" t="s">
        <v>496</v>
      </c>
      <c r="D1232" s="234" t="s">
        <v>151</v>
      </c>
      <c r="E1232" s="234" t="s">
        <v>29</v>
      </c>
      <c r="F1232" s="234" t="s">
        <v>69</v>
      </c>
      <c r="G1232" s="5"/>
      <c r="H1232" s="5"/>
      <c r="I1232" s="5"/>
      <c r="J1232" s="5"/>
      <c r="K1232" s="5"/>
      <c r="L1232" s="5"/>
      <c r="M1232" s="5"/>
      <c r="N1232" s="5"/>
      <c r="O1232" s="5"/>
      <c r="P1232" s="5"/>
      <c r="Q1232" s="5"/>
      <c r="R1232" s="5"/>
      <c r="S1232" s="5"/>
      <c r="T1232" s="5"/>
      <c r="U1232" s="5"/>
      <c r="V1232" s="5"/>
      <c r="W1232" s="5"/>
      <c r="X1232" s="5"/>
      <c r="Y1232" s="5"/>
      <c r="Z1232" s="5"/>
    </row>
    <row r="1233" spans="1:26" ht="12.75" hidden="1" customHeight="1">
      <c r="A1233" s="233"/>
      <c r="B1233" s="233"/>
      <c r="C1233" s="233"/>
      <c r="D1233" s="234"/>
      <c r="E1233" s="234"/>
      <c r="F1233" s="234"/>
      <c r="G1233" s="5"/>
      <c r="H1233" s="5"/>
      <c r="I1233" s="5"/>
      <c r="J1233" s="5"/>
      <c r="K1233" s="5"/>
      <c r="L1233" s="5"/>
      <c r="M1233" s="5"/>
      <c r="N1233" s="5"/>
      <c r="O1233" s="5"/>
      <c r="P1233" s="5"/>
      <c r="Q1233" s="5"/>
      <c r="R1233" s="5"/>
      <c r="S1233" s="5"/>
      <c r="T1233" s="5"/>
      <c r="U1233" s="5"/>
      <c r="V1233" s="5"/>
      <c r="W1233" s="5"/>
      <c r="X1233" s="5"/>
      <c r="Y1233" s="5"/>
      <c r="Z1233" s="5"/>
    </row>
    <row r="1234" spans="1:26" ht="12.75" hidden="1" customHeight="1">
      <c r="A1234" s="236" t="s">
        <v>1069</v>
      </c>
      <c r="B1234" s="236" t="s">
        <v>1165</v>
      </c>
      <c r="C1234" s="236"/>
      <c r="D1234" s="237"/>
      <c r="E1234" s="237"/>
      <c r="F1234" s="237"/>
      <c r="G1234" s="5"/>
      <c r="H1234" s="5"/>
      <c r="I1234" s="5"/>
      <c r="J1234" s="5"/>
      <c r="K1234" s="5"/>
      <c r="L1234" s="5"/>
      <c r="M1234" s="5"/>
      <c r="N1234" s="5"/>
      <c r="O1234" s="5"/>
      <c r="P1234" s="5"/>
      <c r="Q1234" s="5"/>
      <c r="R1234" s="5"/>
      <c r="S1234" s="5"/>
      <c r="T1234" s="5"/>
      <c r="U1234" s="5"/>
      <c r="V1234" s="5"/>
      <c r="W1234" s="5"/>
      <c r="X1234" s="5"/>
      <c r="Y1234" s="5"/>
      <c r="Z1234" s="5"/>
    </row>
    <row r="1235" spans="1:26" ht="12.75" hidden="1" customHeight="1">
      <c r="A1235" s="236" t="s">
        <v>20</v>
      </c>
      <c r="B1235" s="236" t="s">
        <v>3</v>
      </c>
      <c r="C1235" s="236" t="s">
        <v>21</v>
      </c>
      <c r="D1235" s="237" t="s">
        <v>22</v>
      </c>
      <c r="E1235" s="237" t="s">
        <v>23</v>
      </c>
      <c r="F1235" s="237" t="s">
        <v>24</v>
      </c>
      <c r="G1235" s="5"/>
      <c r="H1235" s="5"/>
      <c r="I1235" s="5"/>
      <c r="J1235" s="5"/>
      <c r="K1235" s="5"/>
      <c r="L1235" s="5"/>
      <c r="M1235" s="5"/>
      <c r="N1235" s="5"/>
      <c r="O1235" s="5"/>
      <c r="P1235" s="5"/>
      <c r="Q1235" s="5"/>
      <c r="R1235" s="5"/>
      <c r="S1235" s="5"/>
      <c r="T1235" s="5"/>
      <c r="U1235" s="5"/>
      <c r="V1235" s="5"/>
      <c r="W1235" s="5"/>
      <c r="X1235" s="5"/>
      <c r="Y1235" s="5"/>
      <c r="Z1235" s="5"/>
    </row>
    <row r="1236" spans="1:26" ht="25.5" hidden="1" customHeight="1">
      <c r="A1236" s="233" t="s">
        <v>35</v>
      </c>
      <c r="B1236" s="233" t="s">
        <v>465</v>
      </c>
      <c r="C1236" s="233" t="s">
        <v>459</v>
      </c>
      <c r="D1236" s="234" t="s">
        <v>28</v>
      </c>
      <c r="E1236" s="234" t="s">
        <v>29</v>
      </c>
      <c r="F1236" s="234" t="s">
        <v>30</v>
      </c>
      <c r="G1236" s="5"/>
      <c r="H1236" s="5"/>
      <c r="I1236" s="5"/>
      <c r="J1236" s="5"/>
      <c r="K1236" s="5"/>
      <c r="L1236" s="5"/>
      <c r="M1236" s="5"/>
      <c r="N1236" s="5"/>
      <c r="O1236" s="5"/>
      <c r="P1236" s="5"/>
      <c r="Q1236" s="5"/>
      <c r="R1236" s="5"/>
      <c r="S1236" s="5"/>
      <c r="T1236" s="5"/>
      <c r="U1236" s="5"/>
      <c r="V1236" s="5"/>
      <c r="W1236" s="5"/>
      <c r="X1236" s="5"/>
      <c r="Y1236" s="5"/>
      <c r="Z1236" s="5"/>
    </row>
    <row r="1237" spans="1:26" ht="12.75" hidden="1" customHeight="1">
      <c r="A1237" s="233" t="s">
        <v>25</v>
      </c>
      <c r="B1237" s="233" t="s">
        <v>1300</v>
      </c>
      <c r="C1237" s="233" t="s">
        <v>559</v>
      </c>
      <c r="D1237" s="234" t="s">
        <v>151</v>
      </c>
      <c r="E1237" s="234" t="s">
        <v>37</v>
      </c>
      <c r="F1237" s="234" t="s">
        <v>30</v>
      </c>
      <c r="G1237" s="5"/>
      <c r="H1237" s="5"/>
      <c r="I1237" s="5"/>
      <c r="J1237" s="5"/>
      <c r="K1237" s="5"/>
      <c r="L1237" s="5"/>
      <c r="M1237" s="5"/>
      <c r="N1237" s="5"/>
      <c r="O1237" s="5"/>
      <c r="P1237" s="5"/>
      <c r="Q1237" s="5"/>
      <c r="R1237" s="5"/>
      <c r="S1237" s="5"/>
      <c r="T1237" s="5"/>
      <c r="U1237" s="5"/>
      <c r="V1237" s="5"/>
      <c r="W1237" s="5"/>
      <c r="X1237" s="5"/>
      <c r="Y1237" s="5"/>
      <c r="Z1237" s="5"/>
    </row>
    <row r="1238" spans="1:26" ht="12.75" hidden="1" customHeight="1">
      <c r="A1238" s="233" t="s">
        <v>31</v>
      </c>
      <c r="B1238" s="233" t="s">
        <v>639</v>
      </c>
      <c r="C1238" s="233" t="s">
        <v>1087</v>
      </c>
      <c r="D1238" s="234" t="s">
        <v>151</v>
      </c>
      <c r="E1238" s="234" t="s">
        <v>29</v>
      </c>
      <c r="F1238" s="234" t="s">
        <v>30</v>
      </c>
      <c r="G1238" s="5"/>
      <c r="H1238" s="5"/>
      <c r="I1238" s="5"/>
      <c r="J1238" s="5"/>
      <c r="K1238" s="5"/>
      <c r="L1238" s="5"/>
      <c r="M1238" s="5"/>
      <c r="N1238" s="5"/>
      <c r="O1238" s="5"/>
      <c r="P1238" s="5"/>
      <c r="Q1238" s="5"/>
      <c r="R1238" s="5"/>
      <c r="S1238" s="5"/>
      <c r="T1238" s="5"/>
      <c r="U1238" s="5"/>
      <c r="V1238" s="5"/>
      <c r="W1238" s="5"/>
      <c r="X1238" s="5"/>
      <c r="Y1238" s="5"/>
      <c r="Z1238" s="5"/>
    </row>
    <row r="1239" spans="1:26" ht="12.75" hidden="1" customHeight="1">
      <c r="A1239" s="233" t="s">
        <v>31</v>
      </c>
      <c r="B1239" s="233" t="s">
        <v>1301</v>
      </c>
      <c r="C1239" s="233" t="s">
        <v>1302</v>
      </c>
      <c r="D1239" s="234" t="s">
        <v>151</v>
      </c>
      <c r="E1239" s="234" t="s">
        <v>40</v>
      </c>
      <c r="F1239" s="234" t="s">
        <v>30</v>
      </c>
      <c r="G1239" s="5"/>
      <c r="H1239" s="5"/>
      <c r="I1239" s="5"/>
      <c r="J1239" s="5"/>
      <c r="K1239" s="5"/>
      <c r="L1239" s="5"/>
      <c r="M1239" s="5"/>
      <c r="N1239" s="5"/>
      <c r="O1239" s="5"/>
      <c r="P1239" s="5"/>
      <c r="Q1239" s="5"/>
      <c r="R1239" s="5"/>
      <c r="S1239" s="5"/>
      <c r="T1239" s="5"/>
      <c r="U1239" s="5"/>
      <c r="V1239" s="5"/>
      <c r="W1239" s="5"/>
      <c r="X1239" s="5"/>
      <c r="Y1239" s="5"/>
      <c r="Z1239" s="5"/>
    </row>
    <row r="1240" spans="1:26" ht="12.75" hidden="1" customHeight="1">
      <c r="A1240" s="233" t="s">
        <v>35</v>
      </c>
      <c r="B1240" s="233" t="s">
        <v>543</v>
      </c>
      <c r="C1240" s="233" t="s">
        <v>1167</v>
      </c>
      <c r="D1240" s="234" t="s">
        <v>28</v>
      </c>
      <c r="E1240" s="234" t="s">
        <v>29</v>
      </c>
      <c r="F1240" s="234" t="s">
        <v>30</v>
      </c>
      <c r="G1240" s="5"/>
      <c r="H1240" s="5"/>
      <c r="I1240" s="5"/>
      <c r="J1240" s="5"/>
      <c r="K1240" s="5"/>
      <c r="L1240" s="5"/>
      <c r="M1240" s="5"/>
      <c r="N1240" s="5"/>
      <c r="O1240" s="5"/>
      <c r="P1240" s="5"/>
      <c r="Q1240" s="5"/>
      <c r="R1240" s="5"/>
      <c r="S1240" s="5"/>
      <c r="T1240" s="5"/>
      <c r="U1240" s="5"/>
      <c r="V1240" s="5"/>
      <c r="W1240" s="5"/>
      <c r="X1240" s="5"/>
      <c r="Y1240" s="5"/>
      <c r="Z1240" s="5"/>
    </row>
    <row r="1241" spans="1:26" ht="12.75" hidden="1" customHeight="1">
      <c r="A1241" s="233" t="s">
        <v>35</v>
      </c>
      <c r="B1241" s="233" t="s">
        <v>463</v>
      </c>
      <c r="C1241" s="233" t="s">
        <v>88</v>
      </c>
      <c r="D1241" s="234" t="s">
        <v>28</v>
      </c>
      <c r="E1241" s="234" t="s">
        <v>29</v>
      </c>
      <c r="F1241" s="234" t="s">
        <v>69</v>
      </c>
      <c r="G1241" s="5"/>
      <c r="H1241" s="5"/>
      <c r="I1241" s="5"/>
      <c r="J1241" s="5"/>
      <c r="K1241" s="5"/>
      <c r="L1241" s="5"/>
      <c r="M1241" s="5"/>
      <c r="N1241" s="5"/>
      <c r="O1241" s="5"/>
      <c r="P1241" s="5"/>
      <c r="Q1241" s="5"/>
      <c r="R1241" s="5"/>
      <c r="S1241" s="5"/>
      <c r="T1241" s="5"/>
      <c r="U1241" s="5"/>
      <c r="V1241" s="5"/>
      <c r="W1241" s="5"/>
      <c r="X1241" s="5"/>
      <c r="Y1241" s="5"/>
      <c r="Z1241" s="5"/>
    </row>
    <row r="1242" spans="1:26" ht="25.5" hidden="1" customHeight="1">
      <c r="A1242" s="233"/>
      <c r="B1242" s="233"/>
      <c r="C1242" s="233"/>
      <c r="D1242" s="234"/>
      <c r="E1242" s="234"/>
      <c r="F1242" s="234"/>
      <c r="G1242" s="5"/>
      <c r="H1242" s="5"/>
      <c r="I1242" s="5"/>
      <c r="J1242" s="5"/>
      <c r="K1242" s="5"/>
      <c r="L1242" s="5"/>
      <c r="M1242" s="5"/>
      <c r="N1242" s="5"/>
      <c r="O1242" s="5"/>
      <c r="P1242" s="5"/>
      <c r="Q1242" s="5"/>
      <c r="R1242" s="5"/>
      <c r="S1242" s="5"/>
      <c r="T1242" s="5"/>
      <c r="U1242" s="5"/>
      <c r="V1242" s="5"/>
      <c r="W1242" s="5"/>
      <c r="X1242" s="5"/>
      <c r="Y1242" s="5"/>
      <c r="Z1242" s="5"/>
    </row>
    <row r="1243" spans="1:26" ht="12.75" hidden="1" customHeight="1">
      <c r="A1243" s="236" t="s">
        <v>1069</v>
      </c>
      <c r="B1243" s="236" t="s">
        <v>6</v>
      </c>
      <c r="C1243" s="236"/>
      <c r="D1243" s="237"/>
      <c r="E1243" s="237"/>
      <c r="F1243" s="237"/>
      <c r="G1243" s="5"/>
      <c r="H1243" s="5"/>
      <c r="I1243" s="5"/>
      <c r="J1243" s="5"/>
      <c r="K1243" s="5"/>
      <c r="L1243" s="5"/>
      <c r="M1243" s="5"/>
      <c r="N1243" s="5"/>
      <c r="O1243" s="5"/>
      <c r="P1243" s="5"/>
      <c r="Q1243" s="5"/>
      <c r="R1243" s="5"/>
      <c r="S1243" s="5"/>
      <c r="T1243" s="5"/>
      <c r="U1243" s="5"/>
      <c r="V1243" s="5"/>
      <c r="W1243" s="5"/>
      <c r="X1243" s="5"/>
      <c r="Y1243" s="5"/>
      <c r="Z1243" s="5"/>
    </row>
    <row r="1244" spans="1:26" ht="12.75" hidden="1" customHeight="1">
      <c r="A1244" s="236" t="s">
        <v>20</v>
      </c>
      <c r="B1244" s="236" t="s">
        <v>3</v>
      </c>
      <c r="C1244" s="236" t="s">
        <v>21</v>
      </c>
      <c r="D1244" s="237" t="s">
        <v>22</v>
      </c>
      <c r="E1244" s="237" t="s">
        <v>23</v>
      </c>
      <c r="F1244" s="237" t="s">
        <v>24</v>
      </c>
      <c r="G1244" s="5"/>
      <c r="H1244" s="5"/>
      <c r="I1244" s="5"/>
      <c r="J1244" s="5"/>
      <c r="K1244" s="5"/>
      <c r="L1244" s="5"/>
      <c r="M1244" s="5"/>
      <c r="N1244" s="5"/>
      <c r="O1244" s="5"/>
      <c r="P1244" s="5"/>
      <c r="Q1244" s="5"/>
      <c r="R1244" s="5"/>
      <c r="S1244" s="5"/>
      <c r="T1244" s="5"/>
      <c r="U1244" s="5"/>
      <c r="V1244" s="5"/>
      <c r="W1244" s="5"/>
      <c r="X1244" s="5"/>
      <c r="Y1244" s="5"/>
      <c r="Z1244" s="5"/>
    </row>
    <row r="1245" spans="1:26" ht="12.75" hidden="1" customHeight="1">
      <c r="A1245" s="233" t="s">
        <v>25</v>
      </c>
      <c r="B1245" s="233" t="s">
        <v>1079</v>
      </c>
      <c r="C1245" s="233" t="s">
        <v>88</v>
      </c>
      <c r="D1245" s="234" t="s">
        <v>28</v>
      </c>
      <c r="E1245" s="234" t="s">
        <v>37</v>
      </c>
      <c r="F1245" s="234" t="s">
        <v>30</v>
      </c>
      <c r="G1245" s="5"/>
      <c r="H1245" s="5"/>
      <c r="I1245" s="5"/>
      <c r="J1245" s="5"/>
      <c r="K1245" s="5"/>
      <c r="L1245" s="5"/>
      <c r="M1245" s="5"/>
      <c r="N1245" s="5"/>
      <c r="O1245" s="5"/>
      <c r="P1245" s="5"/>
      <c r="Q1245" s="5"/>
      <c r="R1245" s="5"/>
      <c r="S1245" s="5"/>
      <c r="T1245" s="5"/>
      <c r="U1245" s="5"/>
      <c r="V1245" s="5"/>
      <c r="W1245" s="5"/>
      <c r="X1245" s="5"/>
      <c r="Y1245" s="5"/>
      <c r="Z1245" s="5"/>
    </row>
    <row r="1246" spans="1:26" ht="12.75" hidden="1" customHeight="1">
      <c r="A1246" s="233" t="s">
        <v>35</v>
      </c>
      <c r="B1246" s="233" t="s">
        <v>167</v>
      </c>
      <c r="C1246" s="233" t="s">
        <v>1171</v>
      </c>
      <c r="D1246" s="234" t="s">
        <v>28</v>
      </c>
      <c r="E1246" s="234" t="s">
        <v>29</v>
      </c>
      <c r="F1246" s="234" t="s">
        <v>30</v>
      </c>
      <c r="G1246" s="5"/>
      <c r="H1246" s="5"/>
      <c r="I1246" s="5"/>
      <c r="J1246" s="5"/>
      <c r="K1246" s="5"/>
      <c r="L1246" s="5"/>
      <c r="M1246" s="5"/>
      <c r="N1246" s="5"/>
      <c r="O1246" s="5"/>
      <c r="P1246" s="5"/>
      <c r="Q1246" s="5"/>
      <c r="R1246" s="5"/>
      <c r="S1246" s="5"/>
      <c r="T1246" s="5"/>
      <c r="U1246" s="5"/>
      <c r="V1246" s="5"/>
      <c r="W1246" s="5"/>
      <c r="X1246" s="5"/>
      <c r="Y1246" s="5"/>
      <c r="Z1246" s="5"/>
    </row>
    <row r="1247" spans="1:26" ht="25.5" hidden="1" customHeight="1">
      <c r="A1247" s="233" t="s">
        <v>31</v>
      </c>
      <c r="B1247" s="233" t="s">
        <v>639</v>
      </c>
      <c r="C1247" s="233" t="s">
        <v>1087</v>
      </c>
      <c r="D1247" s="234" t="s">
        <v>39</v>
      </c>
      <c r="E1247" s="234" t="s">
        <v>29</v>
      </c>
      <c r="F1247" s="234" t="s">
        <v>30</v>
      </c>
      <c r="G1247" s="5"/>
      <c r="H1247" s="5"/>
      <c r="I1247" s="5"/>
      <c r="J1247" s="5"/>
      <c r="K1247" s="5"/>
      <c r="L1247" s="5"/>
      <c r="M1247" s="5"/>
      <c r="N1247" s="5"/>
      <c r="O1247" s="5"/>
      <c r="P1247" s="5"/>
      <c r="Q1247" s="5"/>
      <c r="R1247" s="5"/>
      <c r="S1247" s="5"/>
      <c r="T1247" s="5"/>
      <c r="U1247" s="5"/>
      <c r="V1247" s="5"/>
      <c r="W1247" s="5"/>
      <c r="X1247" s="5"/>
      <c r="Y1247" s="5"/>
      <c r="Z1247" s="5"/>
    </row>
    <row r="1248" spans="1:26" ht="12.75" hidden="1" customHeight="1">
      <c r="A1248" s="233" t="s">
        <v>35</v>
      </c>
      <c r="B1248" s="233" t="s">
        <v>165</v>
      </c>
      <c r="C1248" s="233" t="s">
        <v>1172</v>
      </c>
      <c r="D1248" s="234" t="s">
        <v>28</v>
      </c>
      <c r="E1248" s="234" t="s">
        <v>29</v>
      </c>
      <c r="F1248" s="234" t="s">
        <v>30</v>
      </c>
      <c r="G1248" s="5"/>
      <c r="H1248" s="5"/>
      <c r="I1248" s="5"/>
      <c r="J1248" s="5"/>
      <c r="K1248" s="5"/>
      <c r="L1248" s="5"/>
      <c r="M1248" s="5"/>
      <c r="N1248" s="5"/>
      <c r="O1248" s="5"/>
      <c r="P1248" s="5"/>
      <c r="Q1248" s="5"/>
      <c r="R1248" s="5"/>
      <c r="S1248" s="5"/>
      <c r="T1248" s="5"/>
      <c r="U1248" s="5"/>
      <c r="V1248" s="5"/>
      <c r="W1248" s="5"/>
      <c r="X1248" s="5"/>
      <c r="Y1248" s="5"/>
      <c r="Z1248" s="5"/>
    </row>
    <row r="1249" spans="1:26" ht="12.75" hidden="1" customHeight="1">
      <c r="A1249" s="233" t="s">
        <v>132</v>
      </c>
      <c r="B1249" s="233" t="s">
        <v>1289</v>
      </c>
      <c r="C1249" s="233" t="s">
        <v>67</v>
      </c>
      <c r="D1249" s="234" t="s">
        <v>39</v>
      </c>
      <c r="E1249" s="234" t="s">
        <v>29</v>
      </c>
      <c r="F1249" s="234" t="s">
        <v>69</v>
      </c>
      <c r="G1249" s="5"/>
      <c r="H1249" s="5"/>
      <c r="I1249" s="5"/>
      <c r="J1249" s="5"/>
      <c r="K1249" s="5"/>
      <c r="L1249" s="5"/>
      <c r="M1249" s="5"/>
      <c r="N1249" s="5"/>
      <c r="O1249" s="5"/>
      <c r="P1249" s="5"/>
      <c r="Q1249" s="5"/>
      <c r="R1249" s="5"/>
      <c r="S1249" s="5"/>
      <c r="T1249" s="5"/>
      <c r="U1249" s="5"/>
      <c r="V1249" s="5"/>
      <c r="W1249" s="5"/>
      <c r="X1249" s="5"/>
      <c r="Y1249" s="5"/>
      <c r="Z1249" s="5"/>
    </row>
    <row r="1250" spans="1:26" ht="12.75" hidden="1" customHeight="1">
      <c r="A1250" s="233" t="s">
        <v>35</v>
      </c>
      <c r="B1250" s="233" t="s">
        <v>1173</v>
      </c>
      <c r="C1250" s="233" t="s">
        <v>1174</v>
      </c>
      <c r="D1250" s="234" t="s">
        <v>39</v>
      </c>
      <c r="E1250" s="234" t="s">
        <v>29</v>
      </c>
      <c r="F1250" s="234" t="s">
        <v>69</v>
      </c>
      <c r="G1250" s="5"/>
      <c r="H1250" s="5"/>
      <c r="I1250" s="5"/>
      <c r="J1250" s="5"/>
      <c r="K1250" s="5"/>
      <c r="L1250" s="5"/>
      <c r="M1250" s="5"/>
      <c r="N1250" s="5"/>
      <c r="O1250" s="5"/>
      <c r="P1250" s="5"/>
      <c r="Q1250" s="5"/>
      <c r="R1250" s="5"/>
      <c r="S1250" s="5"/>
      <c r="T1250" s="5"/>
      <c r="U1250" s="5"/>
      <c r="V1250" s="5"/>
      <c r="W1250" s="5"/>
      <c r="X1250" s="5"/>
      <c r="Y1250" s="5"/>
      <c r="Z1250" s="5"/>
    </row>
    <row r="1251" spans="1:26" ht="12.75" hidden="1" customHeight="1">
      <c r="A1251" s="233" t="s">
        <v>25</v>
      </c>
      <c r="B1251" s="233" t="s">
        <v>161</v>
      </c>
      <c r="C1251" s="233" t="s">
        <v>1175</v>
      </c>
      <c r="D1251" s="234" t="s">
        <v>28</v>
      </c>
      <c r="E1251" s="234" t="s">
        <v>29</v>
      </c>
      <c r="F1251" s="234" t="s">
        <v>30</v>
      </c>
      <c r="G1251" s="5"/>
      <c r="H1251" s="5"/>
      <c r="I1251" s="5"/>
      <c r="J1251" s="5"/>
      <c r="K1251" s="5"/>
      <c r="L1251" s="5"/>
      <c r="M1251" s="5"/>
      <c r="N1251" s="5"/>
      <c r="O1251" s="5"/>
      <c r="P1251" s="5"/>
      <c r="Q1251" s="5"/>
      <c r="R1251" s="5"/>
      <c r="S1251" s="5"/>
      <c r="T1251" s="5"/>
      <c r="U1251" s="5"/>
      <c r="V1251" s="5"/>
      <c r="W1251" s="5"/>
      <c r="X1251" s="5"/>
      <c r="Y1251" s="5"/>
      <c r="Z1251" s="5"/>
    </row>
    <row r="1252" spans="1:26" ht="25.5" hidden="1" customHeight="1">
      <c r="A1252" s="233" t="s">
        <v>25</v>
      </c>
      <c r="B1252" s="233" t="s">
        <v>1178</v>
      </c>
      <c r="C1252" s="233" t="s">
        <v>173</v>
      </c>
      <c r="D1252" s="234" t="s">
        <v>28</v>
      </c>
      <c r="E1252" s="234" t="s">
        <v>29</v>
      </c>
      <c r="F1252" s="234" t="s">
        <v>30</v>
      </c>
      <c r="G1252" s="5"/>
      <c r="H1252" s="5"/>
      <c r="I1252" s="5"/>
      <c r="J1252" s="5"/>
      <c r="K1252" s="5"/>
      <c r="L1252" s="5"/>
      <c r="M1252" s="5"/>
      <c r="N1252" s="5"/>
      <c r="O1252" s="5"/>
      <c r="P1252" s="5"/>
      <c r="Q1252" s="5"/>
      <c r="R1252" s="5"/>
      <c r="S1252" s="5"/>
      <c r="T1252" s="5"/>
      <c r="U1252" s="5"/>
      <c r="V1252" s="5"/>
      <c r="W1252" s="5"/>
      <c r="X1252" s="5"/>
      <c r="Y1252" s="5"/>
      <c r="Z1252" s="5"/>
    </row>
    <row r="1253" spans="1:26" ht="12.75" hidden="1" customHeight="1">
      <c r="A1253" s="233" t="s">
        <v>25</v>
      </c>
      <c r="B1253" s="233" t="s">
        <v>159</v>
      </c>
      <c r="C1253" s="233" t="s">
        <v>160</v>
      </c>
      <c r="D1253" s="234" t="s">
        <v>28</v>
      </c>
      <c r="E1253" s="234" t="s">
        <v>29</v>
      </c>
      <c r="F1253" s="234" t="s">
        <v>69</v>
      </c>
      <c r="G1253" s="5"/>
      <c r="H1253" s="5"/>
      <c r="I1253" s="5"/>
      <c r="J1253" s="5"/>
      <c r="K1253" s="5"/>
      <c r="L1253" s="5"/>
      <c r="M1253" s="5"/>
      <c r="N1253" s="5"/>
      <c r="O1253" s="5"/>
      <c r="P1253" s="5"/>
      <c r="Q1253" s="5"/>
      <c r="R1253" s="5"/>
      <c r="S1253" s="5"/>
      <c r="T1253" s="5"/>
      <c r="U1253" s="5"/>
      <c r="V1253" s="5"/>
      <c r="W1253" s="5"/>
      <c r="X1253" s="5"/>
      <c r="Y1253" s="5"/>
      <c r="Z1253" s="5"/>
    </row>
    <row r="1254" spans="1:26" ht="12.75" hidden="1" customHeight="1">
      <c r="A1254" s="233" t="s">
        <v>25</v>
      </c>
      <c r="B1254" s="233" t="s">
        <v>1179</v>
      </c>
      <c r="C1254" s="233" t="s">
        <v>176</v>
      </c>
      <c r="D1254" s="234" t="s">
        <v>28</v>
      </c>
      <c r="E1254" s="234" t="s">
        <v>29</v>
      </c>
      <c r="F1254" s="234" t="s">
        <v>69</v>
      </c>
      <c r="G1254" s="5"/>
      <c r="H1254" s="5"/>
      <c r="I1254" s="5"/>
      <c r="J1254" s="5"/>
      <c r="K1254" s="5"/>
      <c r="L1254" s="5"/>
      <c r="M1254" s="5"/>
      <c r="N1254" s="5"/>
      <c r="O1254" s="5"/>
      <c r="P1254" s="5"/>
      <c r="Q1254" s="5"/>
      <c r="R1254" s="5"/>
      <c r="S1254" s="5"/>
      <c r="T1254" s="5"/>
      <c r="U1254" s="5"/>
      <c r="V1254" s="5"/>
      <c r="W1254" s="5"/>
      <c r="X1254" s="5"/>
      <c r="Y1254" s="5"/>
      <c r="Z1254" s="5"/>
    </row>
    <row r="1255" spans="1:26" ht="12.75" hidden="1" customHeight="1">
      <c r="A1255" s="233" t="s">
        <v>132</v>
      </c>
      <c r="B1255" s="233" t="s">
        <v>174</v>
      </c>
      <c r="C1255" s="233" t="s">
        <v>6</v>
      </c>
      <c r="D1255" s="234" t="s">
        <v>151</v>
      </c>
      <c r="E1255" s="234" t="s">
        <v>29</v>
      </c>
      <c r="F1255" s="234" t="s">
        <v>69</v>
      </c>
      <c r="G1255" s="5"/>
      <c r="H1255" s="5"/>
      <c r="I1255" s="5"/>
      <c r="J1255" s="5"/>
      <c r="K1255" s="5"/>
      <c r="L1255" s="5"/>
      <c r="M1255" s="5"/>
      <c r="N1255" s="5"/>
      <c r="O1255" s="5"/>
      <c r="P1255" s="5"/>
      <c r="Q1255" s="5"/>
      <c r="R1255" s="5"/>
      <c r="S1255" s="5"/>
      <c r="T1255" s="5"/>
      <c r="U1255" s="5"/>
      <c r="V1255" s="5"/>
      <c r="W1255" s="5"/>
      <c r="X1255" s="5"/>
      <c r="Y1255" s="5"/>
      <c r="Z1255" s="5"/>
    </row>
    <row r="1256" spans="1:26" ht="12.75" hidden="1" customHeight="1">
      <c r="A1256" s="233" t="s">
        <v>857</v>
      </c>
      <c r="B1256" s="233" t="s">
        <v>171</v>
      </c>
      <c r="C1256" s="233" t="s">
        <v>1180</v>
      </c>
      <c r="D1256" s="234" t="s">
        <v>39</v>
      </c>
      <c r="E1256" s="234" t="s">
        <v>29</v>
      </c>
      <c r="F1256" s="234" t="s">
        <v>69</v>
      </c>
      <c r="G1256" s="5"/>
      <c r="H1256" s="5"/>
      <c r="I1256" s="5"/>
      <c r="J1256" s="5"/>
      <c r="K1256" s="5"/>
      <c r="L1256" s="5"/>
      <c r="M1256" s="5"/>
      <c r="N1256" s="5"/>
      <c r="O1256" s="5"/>
      <c r="P1256" s="5"/>
      <c r="Q1256" s="5"/>
      <c r="R1256" s="5"/>
      <c r="S1256" s="5"/>
      <c r="T1256" s="5"/>
      <c r="U1256" s="5"/>
      <c r="V1256" s="5"/>
      <c r="W1256" s="5"/>
      <c r="X1256" s="5"/>
      <c r="Y1256" s="5"/>
      <c r="Z1256" s="5"/>
    </row>
    <row r="1257" spans="1:26" ht="25.5" hidden="1" customHeight="1">
      <c r="A1257" s="233" t="s">
        <v>25</v>
      </c>
      <c r="B1257" s="233" t="s">
        <v>1303</v>
      </c>
      <c r="C1257" s="233" t="s">
        <v>1184</v>
      </c>
      <c r="D1257" s="234" t="s">
        <v>28</v>
      </c>
      <c r="E1257" s="234" t="s">
        <v>29</v>
      </c>
      <c r="F1257" s="234" t="s">
        <v>69</v>
      </c>
      <c r="G1257" s="5"/>
      <c r="H1257" s="5"/>
      <c r="I1257" s="5"/>
      <c r="J1257" s="5"/>
      <c r="K1257" s="5"/>
      <c r="L1257" s="5"/>
      <c r="M1257" s="5"/>
      <c r="N1257" s="5"/>
      <c r="O1257" s="5"/>
      <c r="P1257" s="5"/>
      <c r="Q1257" s="5"/>
      <c r="R1257" s="5"/>
      <c r="S1257" s="5"/>
      <c r="T1257" s="5"/>
      <c r="U1257" s="5"/>
      <c r="V1257" s="5"/>
      <c r="W1257" s="5"/>
      <c r="X1257" s="5"/>
      <c r="Y1257" s="5"/>
      <c r="Z1257" s="5"/>
    </row>
    <row r="1258" spans="1:26" ht="12.75" hidden="1" customHeight="1">
      <c r="A1258" s="233" t="s">
        <v>25</v>
      </c>
      <c r="B1258" s="233" t="s">
        <v>1185</v>
      </c>
      <c r="C1258" s="233" t="s">
        <v>1186</v>
      </c>
      <c r="D1258" s="234" t="s">
        <v>39</v>
      </c>
      <c r="E1258" s="234" t="s">
        <v>29</v>
      </c>
      <c r="F1258" s="234" t="s">
        <v>30</v>
      </c>
      <c r="G1258" s="5"/>
      <c r="H1258" s="5"/>
      <c r="I1258" s="5"/>
      <c r="J1258" s="5"/>
      <c r="K1258" s="5"/>
      <c r="L1258" s="5"/>
      <c r="M1258" s="5"/>
      <c r="N1258" s="5"/>
      <c r="O1258" s="5"/>
      <c r="P1258" s="5"/>
      <c r="Q1258" s="5"/>
      <c r="R1258" s="5"/>
      <c r="S1258" s="5"/>
      <c r="T1258" s="5"/>
      <c r="U1258" s="5"/>
      <c r="V1258" s="5"/>
      <c r="W1258" s="5"/>
      <c r="X1258" s="5"/>
      <c r="Y1258" s="5"/>
      <c r="Z1258" s="5"/>
    </row>
    <row r="1259" spans="1:26" ht="12.75" hidden="1" customHeight="1">
      <c r="A1259" s="233"/>
      <c r="B1259" s="233"/>
      <c r="C1259" s="233"/>
      <c r="D1259" s="234"/>
      <c r="E1259" s="234"/>
      <c r="F1259" s="234"/>
      <c r="G1259" s="5"/>
      <c r="H1259" s="5"/>
      <c r="I1259" s="5"/>
      <c r="J1259" s="5"/>
      <c r="K1259" s="5"/>
      <c r="L1259" s="5"/>
      <c r="M1259" s="5"/>
      <c r="N1259" s="5"/>
      <c r="O1259" s="5"/>
      <c r="P1259" s="5"/>
      <c r="Q1259" s="5"/>
      <c r="R1259" s="5"/>
      <c r="S1259" s="5"/>
      <c r="T1259" s="5"/>
      <c r="U1259" s="5"/>
      <c r="V1259" s="5"/>
      <c r="W1259" s="5"/>
      <c r="X1259" s="5"/>
      <c r="Y1259" s="5"/>
      <c r="Z1259" s="5"/>
    </row>
    <row r="1260" spans="1:26" ht="12.75" hidden="1" customHeight="1">
      <c r="A1260" s="236" t="s">
        <v>1069</v>
      </c>
      <c r="B1260" s="236" t="s">
        <v>110</v>
      </c>
      <c r="C1260" s="236"/>
      <c r="D1260" s="237"/>
      <c r="E1260" s="237"/>
      <c r="F1260" s="237"/>
      <c r="G1260" s="5"/>
      <c r="H1260" s="5"/>
      <c r="I1260" s="5"/>
      <c r="J1260" s="5"/>
      <c r="K1260" s="5"/>
      <c r="L1260" s="5"/>
      <c r="M1260" s="5"/>
      <c r="N1260" s="5"/>
      <c r="O1260" s="5"/>
      <c r="P1260" s="5"/>
      <c r="Q1260" s="5"/>
      <c r="R1260" s="5"/>
      <c r="S1260" s="5"/>
      <c r="T1260" s="5"/>
      <c r="U1260" s="5"/>
      <c r="V1260" s="5"/>
      <c r="W1260" s="5"/>
      <c r="X1260" s="5"/>
      <c r="Y1260" s="5"/>
      <c r="Z1260" s="5"/>
    </row>
    <row r="1261" spans="1:26" ht="12.75" hidden="1" customHeight="1">
      <c r="A1261" s="236" t="s">
        <v>20</v>
      </c>
      <c r="B1261" s="236" t="s">
        <v>3</v>
      </c>
      <c r="C1261" s="236" t="s">
        <v>21</v>
      </c>
      <c r="D1261" s="237" t="s">
        <v>22</v>
      </c>
      <c r="E1261" s="237" t="s">
        <v>23</v>
      </c>
      <c r="F1261" s="237" t="s">
        <v>24</v>
      </c>
      <c r="G1261" s="5"/>
      <c r="H1261" s="5"/>
      <c r="I1261" s="5"/>
      <c r="J1261" s="5"/>
      <c r="K1261" s="5"/>
      <c r="L1261" s="5"/>
      <c r="M1261" s="5"/>
      <c r="N1261" s="5"/>
      <c r="O1261" s="5"/>
      <c r="P1261" s="5"/>
      <c r="Q1261" s="5"/>
      <c r="R1261" s="5"/>
      <c r="S1261" s="5"/>
      <c r="T1261" s="5"/>
      <c r="U1261" s="5"/>
      <c r="V1261" s="5"/>
      <c r="W1261" s="5"/>
      <c r="X1261" s="5"/>
      <c r="Y1261" s="5"/>
      <c r="Z1261" s="5"/>
    </row>
    <row r="1262" spans="1:26" ht="12.75" hidden="1" customHeight="1">
      <c r="A1262" s="233" t="s">
        <v>25</v>
      </c>
      <c r="B1262" s="233" t="s">
        <v>1079</v>
      </c>
      <c r="C1262" s="233" t="s">
        <v>88</v>
      </c>
      <c r="D1262" s="234" t="s">
        <v>28</v>
      </c>
      <c r="E1262" s="234" t="s">
        <v>37</v>
      </c>
      <c r="F1262" s="234" t="s">
        <v>30</v>
      </c>
      <c r="G1262" s="5"/>
      <c r="H1262" s="5"/>
      <c r="I1262" s="5"/>
      <c r="J1262" s="5"/>
      <c r="K1262" s="5"/>
      <c r="L1262" s="5"/>
      <c r="M1262" s="5"/>
      <c r="N1262" s="5"/>
      <c r="O1262" s="5"/>
      <c r="P1262" s="5"/>
      <c r="Q1262" s="5"/>
      <c r="R1262" s="5"/>
      <c r="S1262" s="5"/>
      <c r="T1262" s="5"/>
      <c r="U1262" s="5"/>
      <c r="V1262" s="5"/>
      <c r="W1262" s="5"/>
      <c r="X1262" s="5"/>
      <c r="Y1262" s="5"/>
      <c r="Z1262" s="5"/>
    </row>
    <row r="1263" spans="1:26" ht="12.75" hidden="1" customHeight="1">
      <c r="A1263" s="233" t="s">
        <v>25</v>
      </c>
      <c r="B1263" s="233" t="s">
        <v>1187</v>
      </c>
      <c r="C1263" s="233" t="s">
        <v>188</v>
      </c>
      <c r="D1263" s="234" t="s">
        <v>28</v>
      </c>
      <c r="E1263" s="234" t="s">
        <v>37</v>
      </c>
      <c r="F1263" s="234" t="s">
        <v>30</v>
      </c>
      <c r="G1263" s="5"/>
      <c r="H1263" s="5"/>
      <c r="I1263" s="5"/>
      <c r="J1263" s="5"/>
      <c r="K1263" s="5"/>
      <c r="L1263" s="5"/>
      <c r="M1263" s="5"/>
      <c r="N1263" s="5"/>
      <c r="O1263" s="5"/>
      <c r="P1263" s="5"/>
      <c r="Q1263" s="5"/>
      <c r="R1263" s="5"/>
      <c r="S1263" s="5"/>
      <c r="T1263" s="5"/>
      <c r="U1263" s="5"/>
      <c r="V1263" s="5"/>
      <c r="W1263" s="5"/>
      <c r="X1263" s="5"/>
      <c r="Y1263" s="5"/>
      <c r="Z1263" s="5"/>
    </row>
    <row r="1264" spans="1:26" ht="12.75" hidden="1" customHeight="1">
      <c r="A1264" s="233" t="s">
        <v>31</v>
      </c>
      <c r="B1264" s="233" t="s">
        <v>639</v>
      </c>
      <c r="C1264" s="233" t="s">
        <v>1087</v>
      </c>
      <c r="D1264" s="234" t="s">
        <v>39</v>
      </c>
      <c r="E1264" s="234" t="s">
        <v>29</v>
      </c>
      <c r="F1264" s="234" t="s">
        <v>30</v>
      </c>
      <c r="G1264" s="5"/>
      <c r="H1264" s="5"/>
      <c r="I1264" s="5"/>
      <c r="J1264" s="5"/>
      <c r="K1264" s="5"/>
      <c r="L1264" s="5"/>
      <c r="M1264" s="5"/>
      <c r="N1264" s="5"/>
      <c r="O1264" s="5"/>
      <c r="P1264" s="5"/>
      <c r="Q1264" s="5"/>
      <c r="R1264" s="5"/>
      <c r="S1264" s="5"/>
      <c r="T1264" s="5"/>
      <c r="U1264" s="5"/>
      <c r="V1264" s="5"/>
      <c r="W1264" s="5"/>
      <c r="X1264" s="5"/>
      <c r="Y1264" s="5"/>
      <c r="Z1264" s="5"/>
    </row>
    <row r="1265" spans="1:26" ht="12.75" hidden="1" customHeight="1">
      <c r="A1265" s="233" t="s">
        <v>132</v>
      </c>
      <c r="B1265" s="233" t="s">
        <v>197</v>
      </c>
      <c r="C1265" s="233" t="s">
        <v>198</v>
      </c>
      <c r="D1265" s="234" t="s">
        <v>28</v>
      </c>
      <c r="E1265" s="234" t="s">
        <v>29</v>
      </c>
      <c r="F1265" s="234" t="s">
        <v>30</v>
      </c>
      <c r="G1265" s="5"/>
      <c r="H1265" s="5"/>
      <c r="I1265" s="5"/>
      <c r="J1265" s="5"/>
      <c r="K1265" s="5"/>
      <c r="L1265" s="5"/>
      <c r="M1265" s="5"/>
      <c r="N1265" s="5"/>
      <c r="O1265" s="5"/>
      <c r="P1265" s="5"/>
      <c r="Q1265" s="5"/>
      <c r="R1265" s="5"/>
      <c r="S1265" s="5"/>
      <c r="T1265" s="5"/>
      <c r="U1265" s="5"/>
      <c r="V1265" s="5"/>
      <c r="W1265" s="5"/>
      <c r="X1265" s="5"/>
      <c r="Y1265" s="5"/>
      <c r="Z1265" s="5"/>
    </row>
    <row r="1266" spans="1:26" ht="25.5" hidden="1" customHeight="1">
      <c r="A1266" s="233" t="s">
        <v>25</v>
      </c>
      <c r="B1266" s="233" t="s">
        <v>1188</v>
      </c>
      <c r="C1266" s="233" t="s">
        <v>194</v>
      </c>
      <c r="D1266" s="234" t="s">
        <v>28</v>
      </c>
      <c r="E1266" s="234" t="s">
        <v>29</v>
      </c>
      <c r="F1266" s="234" t="s">
        <v>30</v>
      </c>
      <c r="G1266" s="5"/>
      <c r="H1266" s="5"/>
      <c r="I1266" s="5"/>
      <c r="J1266" s="5"/>
      <c r="K1266" s="5"/>
      <c r="L1266" s="5"/>
      <c r="M1266" s="5"/>
      <c r="N1266" s="5"/>
      <c r="O1266" s="5"/>
      <c r="P1266" s="5"/>
      <c r="Q1266" s="5"/>
      <c r="R1266" s="5"/>
      <c r="S1266" s="5"/>
      <c r="T1266" s="5"/>
      <c r="U1266" s="5"/>
      <c r="V1266" s="5"/>
      <c r="W1266" s="5"/>
      <c r="X1266" s="5"/>
      <c r="Y1266" s="5"/>
      <c r="Z1266" s="5"/>
    </row>
    <row r="1267" spans="1:26" ht="12.75" hidden="1" customHeight="1">
      <c r="A1267" s="233" t="s">
        <v>25</v>
      </c>
      <c r="B1267" s="233" t="s">
        <v>1189</v>
      </c>
      <c r="C1267" s="233" t="s">
        <v>1190</v>
      </c>
      <c r="D1267" s="234" t="s">
        <v>28</v>
      </c>
      <c r="E1267" s="234" t="s">
        <v>29</v>
      </c>
      <c r="F1267" s="234" t="s">
        <v>69</v>
      </c>
      <c r="G1267" s="5"/>
      <c r="H1267" s="5"/>
      <c r="I1267" s="5"/>
      <c r="J1267" s="5"/>
      <c r="K1267" s="5"/>
      <c r="L1267" s="5"/>
      <c r="M1267" s="5"/>
      <c r="N1267" s="5"/>
      <c r="O1267" s="5"/>
      <c r="P1267" s="5"/>
      <c r="Q1267" s="5"/>
      <c r="R1267" s="5"/>
      <c r="S1267" s="5"/>
      <c r="T1267" s="5"/>
      <c r="U1267" s="5"/>
      <c r="V1267" s="5"/>
      <c r="W1267" s="5"/>
      <c r="X1267" s="5"/>
      <c r="Y1267" s="5"/>
      <c r="Z1267" s="5"/>
    </row>
    <row r="1268" spans="1:26" ht="12.75" hidden="1" customHeight="1">
      <c r="A1268" s="233" t="s">
        <v>1191</v>
      </c>
      <c r="B1268" s="233" t="s">
        <v>201</v>
      </c>
      <c r="C1268" s="233" t="s">
        <v>1192</v>
      </c>
      <c r="D1268" s="234" t="s">
        <v>151</v>
      </c>
      <c r="E1268" s="234" t="s">
        <v>29</v>
      </c>
      <c r="F1268" s="234" t="s">
        <v>30</v>
      </c>
      <c r="G1268" s="5"/>
      <c r="H1268" s="5"/>
      <c r="I1268" s="5"/>
      <c r="J1268" s="5"/>
      <c r="K1268" s="5"/>
      <c r="L1268" s="5"/>
      <c r="M1268" s="5"/>
      <c r="N1268" s="5"/>
      <c r="O1268" s="5"/>
      <c r="P1268" s="5"/>
      <c r="Q1268" s="5"/>
      <c r="R1268" s="5"/>
      <c r="S1268" s="5"/>
      <c r="T1268" s="5"/>
      <c r="U1268" s="5"/>
      <c r="V1268" s="5"/>
      <c r="W1268" s="5"/>
      <c r="X1268" s="5"/>
      <c r="Y1268" s="5"/>
      <c r="Z1268" s="5"/>
    </row>
    <row r="1269" spans="1:26" ht="12.75" hidden="1" customHeight="1">
      <c r="A1269" s="233" t="s">
        <v>35</v>
      </c>
      <c r="B1269" s="233" t="s">
        <v>1193</v>
      </c>
      <c r="C1269" s="233" t="s">
        <v>1194</v>
      </c>
      <c r="D1269" s="234" t="s">
        <v>28</v>
      </c>
      <c r="E1269" s="234" t="s">
        <v>37</v>
      </c>
      <c r="F1269" s="234" t="s">
        <v>30</v>
      </c>
      <c r="G1269" s="5"/>
      <c r="H1269" s="5"/>
      <c r="I1269" s="5"/>
      <c r="J1269" s="5"/>
      <c r="K1269" s="5"/>
      <c r="L1269" s="5"/>
      <c r="M1269" s="5"/>
      <c r="N1269" s="5"/>
      <c r="O1269" s="5"/>
      <c r="P1269" s="5"/>
      <c r="Q1269" s="5"/>
      <c r="R1269" s="5"/>
      <c r="S1269" s="5"/>
      <c r="T1269" s="5"/>
      <c r="U1269" s="5"/>
      <c r="V1269" s="5"/>
      <c r="W1269" s="5"/>
      <c r="X1269" s="5"/>
      <c r="Y1269" s="5"/>
      <c r="Z1269" s="5"/>
    </row>
    <row r="1270" spans="1:26" ht="12.75" hidden="1" customHeight="1">
      <c r="A1270" s="233" t="s">
        <v>35</v>
      </c>
      <c r="B1270" s="233" t="s">
        <v>1196</v>
      </c>
      <c r="C1270" s="233" t="s">
        <v>194</v>
      </c>
      <c r="D1270" s="234" t="s">
        <v>28</v>
      </c>
      <c r="E1270" s="234" t="s">
        <v>29</v>
      </c>
      <c r="F1270" s="234" t="s">
        <v>30</v>
      </c>
      <c r="G1270" s="5"/>
      <c r="H1270" s="5"/>
      <c r="I1270" s="5"/>
      <c r="J1270" s="5"/>
      <c r="K1270" s="5"/>
      <c r="L1270" s="5"/>
      <c r="M1270" s="5"/>
      <c r="N1270" s="5"/>
      <c r="O1270" s="5"/>
      <c r="P1270" s="5"/>
      <c r="Q1270" s="5"/>
      <c r="R1270" s="5"/>
      <c r="S1270" s="5"/>
      <c r="T1270" s="5"/>
      <c r="U1270" s="5"/>
      <c r="V1270" s="5"/>
      <c r="W1270" s="5"/>
      <c r="X1270" s="5"/>
      <c r="Y1270" s="5"/>
      <c r="Z1270" s="5"/>
    </row>
    <row r="1271" spans="1:26" ht="12.75" hidden="1" customHeight="1">
      <c r="A1271" s="233" t="s">
        <v>25</v>
      </c>
      <c r="B1271" s="233" t="s">
        <v>1197</v>
      </c>
      <c r="C1271" s="233" t="s">
        <v>188</v>
      </c>
      <c r="D1271" s="234" t="s">
        <v>28</v>
      </c>
      <c r="E1271" s="234" t="s">
        <v>29</v>
      </c>
      <c r="F1271" s="234" t="s">
        <v>30</v>
      </c>
      <c r="G1271" s="5"/>
      <c r="H1271" s="5"/>
      <c r="I1271" s="5"/>
      <c r="J1271" s="5"/>
      <c r="K1271" s="5"/>
      <c r="L1271" s="5"/>
      <c r="M1271" s="5"/>
      <c r="N1271" s="5"/>
      <c r="O1271" s="5"/>
      <c r="P1271" s="5"/>
      <c r="Q1271" s="5"/>
      <c r="R1271" s="5"/>
      <c r="S1271" s="5"/>
      <c r="T1271" s="5"/>
      <c r="U1271" s="5"/>
      <c r="V1271" s="5"/>
      <c r="W1271" s="5"/>
      <c r="X1271" s="5"/>
      <c r="Y1271" s="5"/>
      <c r="Z1271" s="5"/>
    </row>
    <row r="1272" spans="1:26" ht="12.75" hidden="1" customHeight="1">
      <c r="A1272" s="233" t="s">
        <v>35</v>
      </c>
      <c r="B1272" s="233" t="s">
        <v>1198</v>
      </c>
      <c r="C1272" s="233" t="s">
        <v>194</v>
      </c>
      <c r="D1272" s="234" t="s">
        <v>151</v>
      </c>
      <c r="E1272" s="234" t="s">
        <v>29</v>
      </c>
      <c r="F1272" s="234" t="s">
        <v>30</v>
      </c>
      <c r="G1272" s="5"/>
      <c r="H1272" s="5"/>
      <c r="I1272" s="5"/>
      <c r="J1272" s="5"/>
      <c r="K1272" s="5"/>
      <c r="L1272" s="5"/>
      <c r="M1272" s="5"/>
      <c r="N1272" s="5"/>
      <c r="O1272" s="5"/>
      <c r="P1272" s="5"/>
      <c r="Q1272" s="5"/>
      <c r="R1272" s="5"/>
      <c r="S1272" s="5"/>
      <c r="T1272" s="5"/>
      <c r="U1272" s="5"/>
      <c r="V1272" s="5"/>
      <c r="W1272" s="5"/>
      <c r="X1272" s="5"/>
      <c r="Y1272" s="5"/>
      <c r="Z1272" s="5"/>
    </row>
    <row r="1273" spans="1:26" ht="12.75" hidden="1" customHeight="1">
      <c r="A1273" s="233" t="s">
        <v>1129</v>
      </c>
      <c r="B1273" s="233" t="s">
        <v>1304</v>
      </c>
      <c r="C1273" s="233" t="s">
        <v>190</v>
      </c>
      <c r="D1273" s="234" t="s">
        <v>28</v>
      </c>
      <c r="E1273" s="234" t="s">
        <v>29</v>
      </c>
      <c r="F1273" s="234" t="s">
        <v>69</v>
      </c>
      <c r="G1273" s="5"/>
      <c r="H1273" s="5"/>
      <c r="I1273" s="5"/>
      <c r="J1273" s="5"/>
      <c r="K1273" s="5"/>
      <c r="L1273" s="5"/>
      <c r="M1273" s="5"/>
      <c r="N1273" s="5"/>
      <c r="O1273" s="5"/>
      <c r="P1273" s="5"/>
      <c r="Q1273" s="5"/>
      <c r="R1273" s="5"/>
      <c r="S1273" s="5"/>
      <c r="T1273" s="5"/>
      <c r="U1273" s="5"/>
      <c r="V1273" s="5"/>
      <c r="W1273" s="5"/>
      <c r="X1273" s="5"/>
      <c r="Y1273" s="5"/>
      <c r="Z1273" s="5"/>
    </row>
    <row r="1274" spans="1:26" ht="12.75" hidden="1" customHeight="1">
      <c r="A1274" s="233" t="s">
        <v>35</v>
      </c>
      <c r="B1274" s="233" t="s">
        <v>1289</v>
      </c>
      <c r="C1274" s="233" t="s">
        <v>67</v>
      </c>
      <c r="D1274" s="234" t="s">
        <v>28</v>
      </c>
      <c r="E1274" s="234" t="s">
        <v>29</v>
      </c>
      <c r="F1274" s="234" t="s">
        <v>69</v>
      </c>
      <c r="G1274" s="5"/>
      <c r="H1274" s="5"/>
      <c r="I1274" s="5"/>
      <c r="J1274" s="5"/>
      <c r="K1274" s="5"/>
      <c r="L1274" s="5"/>
      <c r="M1274" s="5"/>
      <c r="N1274" s="5"/>
      <c r="O1274" s="5"/>
      <c r="P1274" s="5"/>
      <c r="Q1274" s="5"/>
      <c r="R1274" s="5"/>
      <c r="S1274" s="5"/>
      <c r="T1274" s="5"/>
      <c r="U1274" s="5"/>
      <c r="V1274" s="5"/>
      <c r="W1274" s="5"/>
      <c r="X1274" s="5"/>
      <c r="Y1274" s="5"/>
      <c r="Z1274" s="5"/>
    </row>
    <row r="1275" spans="1:26" ht="25.5" hidden="1" customHeight="1">
      <c r="A1275" s="233" t="s">
        <v>25</v>
      </c>
      <c r="B1275" s="233" t="s">
        <v>1199</v>
      </c>
      <c r="C1275" s="233" t="s">
        <v>1200</v>
      </c>
      <c r="D1275" s="234" t="s">
        <v>151</v>
      </c>
      <c r="E1275" s="234" t="s">
        <v>29</v>
      </c>
      <c r="F1275" s="234" t="s">
        <v>69</v>
      </c>
      <c r="G1275" s="5"/>
      <c r="H1275" s="5"/>
      <c r="I1275" s="5"/>
      <c r="J1275" s="5"/>
      <c r="K1275" s="5"/>
      <c r="L1275" s="5"/>
      <c r="M1275" s="5"/>
      <c r="N1275" s="5"/>
      <c r="O1275" s="5"/>
      <c r="P1275" s="5"/>
      <c r="Q1275" s="5"/>
      <c r="R1275" s="5"/>
      <c r="S1275" s="5"/>
      <c r="T1275" s="5"/>
      <c r="U1275" s="5"/>
      <c r="V1275" s="5"/>
      <c r="W1275" s="5"/>
      <c r="X1275" s="5"/>
      <c r="Y1275" s="5"/>
      <c r="Z1275" s="5"/>
    </row>
    <row r="1276" spans="1:26" ht="12.75" hidden="1" customHeight="1">
      <c r="A1276" s="233"/>
      <c r="B1276" s="233"/>
      <c r="C1276" s="233"/>
      <c r="D1276" s="234"/>
      <c r="E1276" s="234"/>
      <c r="F1276" s="234"/>
      <c r="G1276" s="5"/>
      <c r="H1276" s="5"/>
      <c r="I1276" s="5"/>
      <c r="J1276" s="5"/>
      <c r="K1276" s="5"/>
      <c r="L1276" s="5"/>
      <c r="M1276" s="5"/>
      <c r="N1276" s="5"/>
      <c r="O1276" s="5"/>
      <c r="P1276" s="5"/>
      <c r="Q1276" s="5"/>
      <c r="R1276" s="5"/>
      <c r="S1276" s="5"/>
      <c r="T1276" s="5"/>
      <c r="U1276" s="5"/>
      <c r="V1276" s="5"/>
      <c r="W1276" s="5"/>
      <c r="X1276" s="5"/>
      <c r="Y1276" s="5"/>
      <c r="Z1276" s="5"/>
    </row>
    <row r="1277" spans="1:26" ht="12.75" hidden="1" customHeight="1">
      <c r="A1277" s="236" t="s">
        <v>1069</v>
      </c>
      <c r="B1277" s="236" t="s">
        <v>1201</v>
      </c>
      <c r="C1277" s="236"/>
      <c r="D1277" s="237"/>
      <c r="E1277" s="237"/>
      <c r="F1277" s="237"/>
      <c r="G1277" s="5"/>
      <c r="H1277" s="5"/>
      <c r="I1277" s="5"/>
      <c r="J1277" s="5"/>
      <c r="K1277" s="5"/>
      <c r="L1277" s="5"/>
      <c r="M1277" s="5"/>
      <c r="N1277" s="5"/>
      <c r="O1277" s="5"/>
      <c r="P1277" s="5"/>
      <c r="Q1277" s="5"/>
      <c r="R1277" s="5"/>
      <c r="S1277" s="5"/>
      <c r="T1277" s="5"/>
      <c r="U1277" s="5"/>
      <c r="V1277" s="5"/>
      <c r="W1277" s="5"/>
      <c r="X1277" s="5"/>
      <c r="Y1277" s="5"/>
      <c r="Z1277" s="5"/>
    </row>
    <row r="1278" spans="1:26" ht="12.75" hidden="1" customHeight="1">
      <c r="A1278" s="236" t="s">
        <v>20</v>
      </c>
      <c r="B1278" s="236" t="s">
        <v>3</v>
      </c>
      <c r="C1278" s="236" t="s">
        <v>21</v>
      </c>
      <c r="D1278" s="237" t="s">
        <v>22</v>
      </c>
      <c r="E1278" s="237" t="s">
        <v>23</v>
      </c>
      <c r="F1278" s="237" t="s">
        <v>24</v>
      </c>
      <c r="G1278" s="5"/>
      <c r="H1278" s="5"/>
      <c r="I1278" s="5"/>
      <c r="J1278" s="5"/>
      <c r="K1278" s="5"/>
      <c r="L1278" s="5"/>
      <c r="M1278" s="5"/>
      <c r="N1278" s="5"/>
      <c r="O1278" s="5"/>
      <c r="P1278" s="5"/>
      <c r="Q1278" s="5"/>
      <c r="R1278" s="5"/>
      <c r="S1278" s="5"/>
      <c r="T1278" s="5"/>
      <c r="U1278" s="5"/>
      <c r="V1278" s="5"/>
      <c r="W1278" s="5"/>
      <c r="X1278" s="5"/>
      <c r="Y1278" s="5"/>
      <c r="Z1278" s="5"/>
    </row>
    <row r="1279" spans="1:26" ht="12.75" hidden="1" customHeight="1">
      <c r="A1279" s="233" t="s">
        <v>132</v>
      </c>
      <c r="B1279" s="233" t="s">
        <v>1202</v>
      </c>
      <c r="C1279" s="233" t="s">
        <v>509</v>
      </c>
      <c r="D1279" s="234" t="s">
        <v>28</v>
      </c>
      <c r="E1279" s="234" t="s">
        <v>37</v>
      </c>
      <c r="F1279" s="234" t="s">
        <v>69</v>
      </c>
      <c r="G1279" s="5"/>
      <c r="H1279" s="5"/>
      <c r="I1279" s="5"/>
      <c r="J1279" s="5"/>
      <c r="K1279" s="5"/>
      <c r="L1279" s="5"/>
      <c r="M1279" s="5"/>
      <c r="N1279" s="5"/>
      <c r="O1279" s="5"/>
      <c r="P1279" s="5"/>
      <c r="Q1279" s="5"/>
      <c r="R1279" s="5"/>
      <c r="S1279" s="5"/>
      <c r="T1279" s="5"/>
      <c r="U1279" s="5"/>
      <c r="V1279" s="5"/>
      <c r="W1279" s="5"/>
      <c r="X1279" s="5"/>
      <c r="Y1279" s="5"/>
      <c r="Z1279" s="5"/>
    </row>
    <row r="1280" spans="1:26" ht="12.75" hidden="1" customHeight="1">
      <c r="A1280" s="233" t="s">
        <v>1305</v>
      </c>
      <c r="B1280" s="233" t="s">
        <v>1203</v>
      </c>
      <c r="C1280" s="233" t="s">
        <v>509</v>
      </c>
      <c r="D1280" s="234" t="s">
        <v>28</v>
      </c>
      <c r="E1280" s="234" t="s">
        <v>37</v>
      </c>
      <c r="F1280" s="234" t="s">
        <v>30</v>
      </c>
      <c r="G1280" s="5"/>
      <c r="H1280" s="5"/>
      <c r="I1280" s="5"/>
      <c r="J1280" s="5"/>
      <c r="K1280" s="5"/>
      <c r="L1280" s="5"/>
      <c r="M1280" s="5"/>
      <c r="N1280" s="5"/>
      <c r="O1280" s="5"/>
      <c r="P1280" s="5"/>
      <c r="Q1280" s="5"/>
      <c r="R1280" s="5"/>
      <c r="S1280" s="5"/>
      <c r="T1280" s="5"/>
      <c r="U1280" s="5"/>
      <c r="V1280" s="5"/>
      <c r="W1280" s="5"/>
      <c r="X1280" s="5"/>
      <c r="Y1280" s="5"/>
      <c r="Z1280" s="5"/>
    </row>
    <row r="1281" spans="1:26" ht="12.75" hidden="1" customHeight="1">
      <c r="A1281" s="233" t="s">
        <v>132</v>
      </c>
      <c r="B1281" s="233" t="s">
        <v>1306</v>
      </c>
      <c r="C1281" s="233" t="s">
        <v>494</v>
      </c>
      <c r="D1281" s="234" t="s">
        <v>151</v>
      </c>
      <c r="E1281" s="234" t="s">
        <v>29</v>
      </c>
      <c r="F1281" s="234" t="s">
        <v>69</v>
      </c>
      <c r="G1281" s="5"/>
      <c r="H1281" s="5"/>
      <c r="I1281" s="5"/>
      <c r="J1281" s="5"/>
      <c r="K1281" s="5"/>
      <c r="L1281" s="5"/>
      <c r="M1281" s="5"/>
      <c r="N1281" s="5"/>
      <c r="O1281" s="5"/>
      <c r="P1281" s="5"/>
      <c r="Q1281" s="5"/>
      <c r="R1281" s="5"/>
      <c r="S1281" s="5"/>
      <c r="T1281" s="5"/>
      <c r="U1281" s="5"/>
      <c r="V1281" s="5"/>
      <c r="W1281" s="5"/>
      <c r="X1281" s="5"/>
      <c r="Y1281" s="5"/>
      <c r="Z1281" s="5"/>
    </row>
    <row r="1282" spans="1:26" ht="12.75" hidden="1" customHeight="1">
      <c r="A1282" s="233" t="s">
        <v>1129</v>
      </c>
      <c r="B1282" s="233" t="s">
        <v>1307</v>
      </c>
      <c r="C1282" s="233" t="s">
        <v>6</v>
      </c>
      <c r="D1282" s="234" t="s">
        <v>151</v>
      </c>
      <c r="E1282" s="234" t="s">
        <v>29</v>
      </c>
      <c r="F1282" s="234" t="s">
        <v>69</v>
      </c>
      <c r="G1282" s="5"/>
      <c r="H1282" s="5"/>
      <c r="I1282" s="5"/>
      <c r="J1282" s="5"/>
      <c r="K1282" s="5"/>
      <c r="L1282" s="5"/>
      <c r="M1282" s="5"/>
      <c r="N1282" s="5"/>
      <c r="O1282" s="5"/>
      <c r="P1282" s="5"/>
      <c r="Q1282" s="5"/>
      <c r="R1282" s="5"/>
      <c r="S1282" s="5"/>
      <c r="T1282" s="5"/>
      <c r="U1282" s="5"/>
      <c r="V1282" s="5"/>
      <c r="W1282" s="5"/>
      <c r="X1282" s="5"/>
      <c r="Y1282" s="5"/>
      <c r="Z1282" s="5"/>
    </row>
    <row r="1283" spans="1:26" ht="12.75" hidden="1" customHeight="1">
      <c r="A1283" s="233" t="s">
        <v>35</v>
      </c>
      <c r="B1283" s="233" t="s">
        <v>1308</v>
      </c>
      <c r="C1283" s="233" t="s">
        <v>509</v>
      </c>
      <c r="D1283" s="234" t="s">
        <v>39</v>
      </c>
      <c r="E1283" s="234" t="s">
        <v>29</v>
      </c>
      <c r="F1283" s="234" t="s">
        <v>69</v>
      </c>
      <c r="G1283" s="5"/>
      <c r="H1283" s="5"/>
      <c r="I1283" s="5"/>
      <c r="J1283" s="5"/>
      <c r="K1283" s="5"/>
      <c r="L1283" s="5"/>
      <c r="M1283" s="5"/>
      <c r="N1283" s="5"/>
      <c r="O1283" s="5"/>
      <c r="P1283" s="5"/>
      <c r="Q1283" s="5"/>
      <c r="R1283" s="5"/>
      <c r="S1283" s="5"/>
      <c r="T1283" s="5"/>
      <c r="U1283" s="5"/>
      <c r="V1283" s="5"/>
      <c r="W1283" s="5"/>
      <c r="X1283" s="5"/>
      <c r="Y1283" s="5"/>
      <c r="Z1283" s="5"/>
    </row>
    <row r="1284" spans="1:26" ht="12.75" hidden="1" customHeight="1">
      <c r="A1284" s="233" t="s">
        <v>31</v>
      </c>
      <c r="B1284" s="233" t="s">
        <v>639</v>
      </c>
      <c r="C1284" s="233" t="s">
        <v>1087</v>
      </c>
      <c r="D1284" s="234" t="s">
        <v>39</v>
      </c>
      <c r="E1284" s="234" t="s">
        <v>29</v>
      </c>
      <c r="F1284" s="234" t="s">
        <v>30</v>
      </c>
      <c r="G1284" s="5"/>
      <c r="H1284" s="5"/>
      <c r="I1284" s="5"/>
      <c r="J1284" s="5"/>
      <c r="K1284" s="5"/>
      <c r="L1284" s="5"/>
      <c r="M1284" s="5"/>
      <c r="N1284" s="5"/>
      <c r="O1284" s="5"/>
      <c r="P1284" s="5"/>
      <c r="Q1284" s="5"/>
      <c r="R1284" s="5"/>
      <c r="S1284" s="5"/>
      <c r="T1284" s="5"/>
      <c r="U1284" s="5"/>
      <c r="V1284" s="5"/>
      <c r="W1284" s="5"/>
      <c r="X1284" s="5"/>
      <c r="Y1284" s="5"/>
      <c r="Z1284" s="5"/>
    </row>
    <row r="1285" spans="1:26" ht="12.75" hidden="1" customHeight="1">
      <c r="A1285" s="233" t="s">
        <v>25</v>
      </c>
      <c r="B1285" s="233" t="s">
        <v>1079</v>
      </c>
      <c r="C1285" s="233" t="s">
        <v>88</v>
      </c>
      <c r="D1285" s="234" t="s">
        <v>151</v>
      </c>
      <c r="E1285" s="234" t="s">
        <v>37</v>
      </c>
      <c r="F1285" s="234" t="s">
        <v>30</v>
      </c>
      <c r="G1285" s="5"/>
      <c r="H1285" s="5"/>
      <c r="I1285" s="5"/>
      <c r="J1285" s="5"/>
      <c r="K1285" s="5"/>
      <c r="L1285" s="5"/>
      <c r="M1285" s="5"/>
      <c r="N1285" s="5"/>
      <c r="O1285" s="5"/>
      <c r="P1285" s="5"/>
      <c r="Q1285" s="5"/>
      <c r="R1285" s="5"/>
      <c r="S1285" s="5"/>
      <c r="T1285" s="5"/>
      <c r="U1285" s="5"/>
      <c r="V1285" s="5"/>
      <c r="W1285" s="5"/>
      <c r="X1285" s="5"/>
      <c r="Y1285" s="5"/>
      <c r="Z1285" s="5"/>
    </row>
    <row r="1286" spans="1:26" ht="12.75" hidden="1" customHeight="1">
      <c r="A1286" s="233" t="s">
        <v>1305</v>
      </c>
      <c r="B1286" s="233" t="s">
        <v>1208</v>
      </c>
      <c r="C1286" s="233" t="s">
        <v>526</v>
      </c>
      <c r="D1286" s="234" t="s">
        <v>151</v>
      </c>
      <c r="E1286" s="234" t="s">
        <v>37</v>
      </c>
      <c r="F1286" s="234" t="s">
        <v>30</v>
      </c>
      <c r="G1286" s="5"/>
      <c r="H1286" s="5"/>
      <c r="I1286" s="5"/>
      <c r="J1286" s="5"/>
      <c r="K1286" s="5"/>
      <c r="L1286" s="5"/>
      <c r="M1286" s="5"/>
      <c r="N1286" s="5"/>
      <c r="O1286" s="5"/>
      <c r="P1286" s="5"/>
      <c r="Q1286" s="5"/>
      <c r="R1286" s="5"/>
      <c r="S1286" s="5"/>
      <c r="T1286" s="5"/>
      <c r="U1286" s="5"/>
      <c r="V1286" s="5"/>
      <c r="W1286" s="5"/>
      <c r="X1286" s="5"/>
      <c r="Y1286" s="5"/>
      <c r="Z1286" s="5"/>
    </row>
    <row r="1287" spans="1:26" ht="12.75" hidden="1" customHeight="1">
      <c r="A1287" s="233" t="s">
        <v>31</v>
      </c>
      <c r="B1287" s="233" t="s">
        <v>1309</v>
      </c>
      <c r="C1287" s="233" t="s">
        <v>59</v>
      </c>
      <c r="D1287" s="234" t="s">
        <v>39</v>
      </c>
      <c r="E1287" s="234" t="s">
        <v>29</v>
      </c>
      <c r="F1287" s="234" t="s">
        <v>30</v>
      </c>
      <c r="G1287" s="5"/>
      <c r="H1287" s="5"/>
      <c r="I1287" s="5"/>
      <c r="J1287" s="5"/>
      <c r="K1287" s="5"/>
      <c r="L1287" s="5"/>
      <c r="M1287" s="5"/>
      <c r="N1287" s="5"/>
      <c r="O1287" s="5"/>
      <c r="P1287" s="5"/>
      <c r="Q1287" s="5"/>
      <c r="R1287" s="5"/>
      <c r="S1287" s="5"/>
      <c r="T1287" s="5"/>
      <c r="U1287" s="5"/>
      <c r="V1287" s="5"/>
      <c r="W1287" s="5"/>
      <c r="X1287" s="5"/>
      <c r="Y1287" s="5"/>
      <c r="Z1287" s="5"/>
    </row>
    <row r="1288" spans="1:26" ht="12.75" hidden="1" customHeight="1">
      <c r="A1288" s="233" t="s">
        <v>25</v>
      </c>
      <c r="B1288" s="233" t="s">
        <v>1310</v>
      </c>
      <c r="C1288" s="233" t="s">
        <v>1311</v>
      </c>
      <c r="D1288" s="234" t="s">
        <v>39</v>
      </c>
      <c r="E1288" s="234" t="s">
        <v>29</v>
      </c>
      <c r="F1288" s="234" t="s">
        <v>976</v>
      </c>
      <c r="G1288" s="5"/>
      <c r="H1288" s="5"/>
      <c r="I1288" s="5"/>
      <c r="J1288" s="5"/>
      <c r="K1288" s="5"/>
      <c r="L1288" s="5"/>
      <c r="M1288" s="5"/>
      <c r="N1288" s="5"/>
      <c r="O1288" s="5"/>
      <c r="P1288" s="5"/>
      <c r="Q1288" s="5"/>
      <c r="R1288" s="5"/>
      <c r="S1288" s="5"/>
      <c r="T1288" s="5"/>
      <c r="U1288" s="5"/>
      <c r="V1288" s="5"/>
      <c r="W1288" s="5"/>
      <c r="X1288" s="5"/>
      <c r="Y1288" s="5"/>
      <c r="Z1288" s="5"/>
    </row>
    <row r="1289" spans="1:26" ht="12.75" hidden="1" customHeight="1">
      <c r="A1289" s="233" t="s">
        <v>1129</v>
      </c>
      <c r="B1289" s="233" t="s">
        <v>1204</v>
      </c>
      <c r="C1289" s="233" t="s">
        <v>509</v>
      </c>
      <c r="D1289" s="234" t="s">
        <v>39</v>
      </c>
      <c r="E1289" s="234" t="s">
        <v>37</v>
      </c>
      <c r="F1289" s="234" t="s">
        <v>69</v>
      </c>
      <c r="G1289" s="5"/>
      <c r="H1289" s="5"/>
      <c r="I1289" s="5"/>
      <c r="J1289" s="5"/>
      <c r="K1289" s="5"/>
      <c r="L1289" s="5"/>
      <c r="M1289" s="5"/>
      <c r="N1289" s="5"/>
      <c r="O1289" s="5"/>
      <c r="P1289" s="5"/>
      <c r="Q1289" s="5"/>
      <c r="R1289" s="5"/>
      <c r="S1289" s="5"/>
      <c r="T1289" s="5"/>
      <c r="U1289" s="5"/>
      <c r="V1289" s="5"/>
      <c r="W1289" s="5"/>
      <c r="X1289" s="5"/>
      <c r="Y1289" s="5"/>
      <c r="Z1289" s="5"/>
    </row>
    <row r="1290" spans="1:26" ht="12.75" hidden="1" customHeight="1">
      <c r="A1290" s="233" t="s">
        <v>1305</v>
      </c>
      <c r="B1290" s="233" t="s">
        <v>525</v>
      </c>
      <c r="C1290" s="233" t="s">
        <v>526</v>
      </c>
      <c r="D1290" s="234" t="s">
        <v>151</v>
      </c>
      <c r="E1290" s="234" t="s">
        <v>29</v>
      </c>
      <c r="F1290" s="234" t="s">
        <v>30</v>
      </c>
      <c r="G1290" s="5"/>
      <c r="H1290" s="5"/>
      <c r="I1290" s="5"/>
      <c r="J1290" s="5"/>
      <c r="K1290" s="5"/>
      <c r="L1290" s="5"/>
      <c r="M1290" s="5"/>
      <c r="N1290" s="5"/>
      <c r="O1290" s="5"/>
      <c r="P1290" s="5"/>
      <c r="Q1290" s="5"/>
      <c r="R1290" s="5"/>
      <c r="S1290" s="5"/>
      <c r="T1290" s="5"/>
      <c r="U1290" s="5"/>
      <c r="V1290" s="5"/>
      <c r="W1290" s="5"/>
      <c r="X1290" s="5"/>
      <c r="Y1290" s="5"/>
      <c r="Z1290" s="5"/>
    </row>
    <row r="1291" spans="1:26" ht="12.75" hidden="1" customHeight="1">
      <c r="A1291" s="233" t="s">
        <v>25</v>
      </c>
      <c r="B1291" s="233" t="s">
        <v>1173</v>
      </c>
      <c r="C1291" s="233" t="s">
        <v>1174</v>
      </c>
      <c r="D1291" s="234" t="s">
        <v>39</v>
      </c>
      <c r="E1291" s="234" t="s">
        <v>29</v>
      </c>
      <c r="F1291" s="234" t="s">
        <v>69</v>
      </c>
      <c r="G1291" s="5"/>
      <c r="H1291" s="5"/>
      <c r="I1291" s="5"/>
      <c r="J1291" s="5"/>
      <c r="K1291" s="5"/>
      <c r="L1291" s="5"/>
      <c r="M1291" s="5"/>
      <c r="N1291" s="5"/>
      <c r="O1291" s="5"/>
      <c r="P1291" s="5"/>
      <c r="Q1291" s="5"/>
      <c r="R1291" s="5"/>
      <c r="S1291" s="5"/>
      <c r="T1291" s="5"/>
      <c r="U1291" s="5"/>
      <c r="V1291" s="5"/>
      <c r="W1291" s="5"/>
      <c r="X1291" s="5"/>
      <c r="Y1291" s="5"/>
      <c r="Z1291" s="5"/>
    </row>
    <row r="1292" spans="1:26" ht="12.75" hidden="1" customHeight="1">
      <c r="A1292" s="233" t="s">
        <v>1312</v>
      </c>
      <c r="B1292" s="233" t="s">
        <v>1210</v>
      </c>
      <c r="C1292" s="233" t="s">
        <v>509</v>
      </c>
      <c r="D1292" s="234" t="s">
        <v>151</v>
      </c>
      <c r="E1292" s="234" t="s">
        <v>37</v>
      </c>
      <c r="F1292" s="234" t="s">
        <v>69</v>
      </c>
      <c r="G1292" s="5"/>
      <c r="H1292" s="5"/>
      <c r="I1292" s="5"/>
      <c r="J1292" s="5"/>
      <c r="K1292" s="5"/>
      <c r="L1292" s="5"/>
      <c r="M1292" s="5"/>
      <c r="N1292" s="5"/>
      <c r="O1292" s="5"/>
      <c r="P1292" s="5"/>
      <c r="Q1292" s="5"/>
      <c r="R1292" s="5"/>
      <c r="S1292" s="5"/>
      <c r="T1292" s="5"/>
      <c r="U1292" s="5"/>
      <c r="V1292" s="5"/>
      <c r="W1292" s="5"/>
      <c r="X1292" s="5"/>
      <c r="Y1292" s="5"/>
      <c r="Z1292" s="5"/>
    </row>
    <row r="1293" spans="1:26" ht="12.75" hidden="1" customHeight="1">
      <c r="A1293" s="233"/>
      <c r="B1293" s="233"/>
      <c r="C1293" s="233"/>
      <c r="D1293" s="234"/>
      <c r="E1293" s="234"/>
      <c r="F1293" s="234"/>
      <c r="G1293" s="5"/>
      <c r="H1293" s="5"/>
      <c r="I1293" s="5"/>
      <c r="J1293" s="5"/>
      <c r="K1293" s="5"/>
      <c r="L1293" s="5"/>
      <c r="M1293" s="5"/>
      <c r="N1293" s="5"/>
      <c r="O1293" s="5"/>
      <c r="P1293" s="5"/>
      <c r="Q1293" s="5"/>
      <c r="R1293" s="5"/>
      <c r="S1293" s="5"/>
      <c r="T1293" s="5"/>
      <c r="U1293" s="5"/>
      <c r="V1293" s="5"/>
      <c r="W1293" s="5"/>
      <c r="X1293" s="5"/>
      <c r="Y1293" s="5"/>
      <c r="Z1293" s="5"/>
    </row>
    <row r="1294" spans="1:26" ht="12.75" hidden="1" customHeight="1">
      <c r="A1294" s="233"/>
      <c r="B1294" s="233"/>
      <c r="C1294" s="233"/>
      <c r="D1294" s="234"/>
      <c r="E1294" s="234"/>
      <c r="F1294" s="234"/>
      <c r="G1294" s="5"/>
      <c r="H1294" s="5"/>
      <c r="I1294" s="5"/>
      <c r="J1294" s="5"/>
      <c r="K1294" s="5"/>
      <c r="L1294" s="5"/>
      <c r="M1294" s="5"/>
      <c r="N1294" s="5"/>
      <c r="O1294" s="5"/>
      <c r="P1294" s="5"/>
      <c r="Q1294" s="5"/>
      <c r="R1294" s="5"/>
      <c r="S1294" s="5"/>
      <c r="T1294" s="5"/>
      <c r="U1294" s="5"/>
      <c r="V1294" s="5"/>
      <c r="W1294" s="5"/>
      <c r="X1294" s="5"/>
      <c r="Y1294" s="5"/>
      <c r="Z1294" s="5"/>
    </row>
    <row r="1295" spans="1:26" ht="12.75" hidden="1" customHeight="1">
      <c r="A1295" s="236" t="s">
        <v>1069</v>
      </c>
      <c r="B1295" s="236" t="s">
        <v>1211</v>
      </c>
      <c r="C1295" s="236"/>
      <c r="D1295" s="237"/>
      <c r="E1295" s="237"/>
      <c r="F1295" s="237"/>
      <c r="G1295" s="5"/>
      <c r="H1295" s="5"/>
      <c r="I1295" s="5"/>
      <c r="J1295" s="5"/>
      <c r="K1295" s="5"/>
      <c r="L1295" s="5"/>
      <c r="M1295" s="5"/>
      <c r="N1295" s="5"/>
      <c r="O1295" s="5"/>
      <c r="P1295" s="5"/>
      <c r="Q1295" s="5"/>
      <c r="R1295" s="5"/>
      <c r="S1295" s="5"/>
      <c r="T1295" s="5"/>
      <c r="U1295" s="5"/>
      <c r="V1295" s="5"/>
      <c r="W1295" s="5"/>
      <c r="X1295" s="5"/>
      <c r="Y1295" s="5"/>
      <c r="Z1295" s="5"/>
    </row>
    <row r="1296" spans="1:26" ht="12.75" hidden="1" customHeight="1">
      <c r="A1296" s="236" t="s">
        <v>20</v>
      </c>
      <c r="B1296" s="236" t="s">
        <v>3</v>
      </c>
      <c r="C1296" s="236" t="s">
        <v>21</v>
      </c>
      <c r="D1296" s="237" t="s">
        <v>22</v>
      </c>
      <c r="E1296" s="237" t="s">
        <v>23</v>
      </c>
      <c r="F1296" s="237" t="s">
        <v>24</v>
      </c>
      <c r="G1296" s="5"/>
      <c r="H1296" s="5"/>
      <c r="I1296" s="5"/>
      <c r="J1296" s="5"/>
      <c r="K1296" s="5"/>
      <c r="L1296" s="5"/>
      <c r="M1296" s="5"/>
      <c r="N1296" s="5"/>
      <c r="O1296" s="5"/>
      <c r="P1296" s="5"/>
      <c r="Q1296" s="5"/>
      <c r="R1296" s="5"/>
      <c r="S1296" s="5"/>
      <c r="T1296" s="5"/>
      <c r="U1296" s="5"/>
      <c r="V1296" s="5"/>
      <c r="W1296" s="5"/>
      <c r="X1296" s="5"/>
      <c r="Y1296" s="5"/>
      <c r="Z1296" s="5"/>
    </row>
    <row r="1297" spans="1:26" ht="12.75" hidden="1" customHeight="1">
      <c r="A1297" s="233" t="s">
        <v>25</v>
      </c>
      <c r="B1297" s="233" t="s">
        <v>1079</v>
      </c>
      <c r="C1297" s="233" t="s">
        <v>88</v>
      </c>
      <c r="D1297" s="234" t="s">
        <v>151</v>
      </c>
      <c r="E1297" s="234" t="s">
        <v>37</v>
      </c>
      <c r="F1297" s="234" t="s">
        <v>30</v>
      </c>
      <c r="G1297" s="5"/>
      <c r="H1297" s="5"/>
      <c r="I1297" s="5"/>
      <c r="J1297" s="5"/>
      <c r="K1297" s="5"/>
      <c r="L1297" s="5"/>
      <c r="M1297" s="5"/>
      <c r="N1297" s="5"/>
      <c r="O1297" s="5"/>
      <c r="P1297" s="5"/>
      <c r="Q1297" s="5"/>
      <c r="R1297" s="5"/>
      <c r="S1297" s="5"/>
      <c r="T1297" s="5"/>
      <c r="U1297" s="5"/>
      <c r="V1297" s="5"/>
      <c r="W1297" s="5"/>
      <c r="X1297" s="5"/>
      <c r="Y1297" s="5"/>
      <c r="Z1297" s="5"/>
    </row>
    <row r="1298" spans="1:26" ht="12.75" hidden="1" customHeight="1">
      <c r="A1298" s="233" t="s">
        <v>35</v>
      </c>
      <c r="B1298" s="233" t="s">
        <v>1291</v>
      </c>
      <c r="C1298" s="233" t="s">
        <v>1292</v>
      </c>
      <c r="D1298" s="234" t="s">
        <v>39</v>
      </c>
      <c r="E1298" s="234" t="s">
        <v>37</v>
      </c>
      <c r="F1298" s="234" t="s">
        <v>30</v>
      </c>
      <c r="G1298" s="5"/>
      <c r="H1298" s="5"/>
      <c r="I1298" s="5"/>
      <c r="J1298" s="5"/>
      <c r="K1298" s="5"/>
      <c r="L1298" s="5"/>
      <c r="M1298" s="5"/>
      <c r="N1298" s="5"/>
      <c r="O1298" s="5"/>
      <c r="P1298" s="5"/>
      <c r="Q1298" s="5"/>
      <c r="R1298" s="5"/>
      <c r="S1298" s="5"/>
      <c r="T1298" s="5"/>
      <c r="U1298" s="5"/>
      <c r="V1298" s="5"/>
      <c r="W1298" s="5"/>
      <c r="X1298" s="5"/>
      <c r="Y1298" s="5"/>
      <c r="Z1298" s="5"/>
    </row>
    <row r="1299" spans="1:26" ht="12.75" hidden="1" customHeight="1">
      <c r="A1299" s="233" t="s">
        <v>25</v>
      </c>
      <c r="B1299" s="233" t="s">
        <v>75</v>
      </c>
      <c r="C1299" s="233" t="s">
        <v>1131</v>
      </c>
      <c r="D1299" s="234" t="s">
        <v>39</v>
      </c>
      <c r="E1299" s="234" t="s">
        <v>29</v>
      </c>
      <c r="F1299" s="234" t="s">
        <v>30</v>
      </c>
      <c r="G1299" s="5"/>
      <c r="H1299" s="5"/>
      <c r="I1299" s="5"/>
      <c r="J1299" s="5"/>
      <c r="K1299" s="5"/>
      <c r="L1299" s="5"/>
      <c r="M1299" s="5"/>
      <c r="N1299" s="5"/>
      <c r="O1299" s="5"/>
      <c r="P1299" s="5"/>
      <c r="Q1299" s="5"/>
      <c r="R1299" s="5"/>
      <c r="S1299" s="5"/>
      <c r="T1299" s="5"/>
      <c r="U1299" s="5"/>
      <c r="V1299" s="5"/>
      <c r="W1299" s="5"/>
      <c r="X1299" s="5"/>
      <c r="Y1299" s="5"/>
      <c r="Z1299" s="5"/>
    </row>
    <row r="1300" spans="1:26" ht="12.75" hidden="1" customHeight="1">
      <c r="A1300" s="233" t="s">
        <v>35</v>
      </c>
      <c r="B1300" s="233" t="s">
        <v>1132</v>
      </c>
      <c r="C1300" s="233" t="s">
        <v>67</v>
      </c>
      <c r="D1300" s="234" t="s">
        <v>39</v>
      </c>
      <c r="E1300" s="234" t="s">
        <v>29</v>
      </c>
      <c r="F1300" s="234" t="s">
        <v>69</v>
      </c>
      <c r="G1300" s="5"/>
      <c r="H1300" s="5"/>
      <c r="I1300" s="5"/>
      <c r="J1300" s="5"/>
      <c r="K1300" s="5"/>
      <c r="L1300" s="5"/>
      <c r="M1300" s="5"/>
      <c r="N1300" s="5"/>
      <c r="O1300" s="5"/>
      <c r="P1300" s="5"/>
      <c r="Q1300" s="5"/>
      <c r="R1300" s="5"/>
      <c r="S1300" s="5"/>
      <c r="T1300" s="5"/>
      <c r="U1300" s="5"/>
      <c r="V1300" s="5"/>
      <c r="W1300" s="5"/>
      <c r="X1300" s="5"/>
      <c r="Y1300" s="5"/>
      <c r="Z1300" s="5"/>
    </row>
    <row r="1301" spans="1:26" ht="12.75" hidden="1" customHeight="1">
      <c r="A1301" s="233" t="s">
        <v>35</v>
      </c>
      <c r="B1301" s="233" t="s">
        <v>1213</v>
      </c>
      <c r="C1301" s="233" t="s">
        <v>1134</v>
      </c>
      <c r="D1301" s="234" t="s">
        <v>39</v>
      </c>
      <c r="E1301" s="234" t="s">
        <v>40</v>
      </c>
      <c r="F1301" s="234" t="s">
        <v>30</v>
      </c>
      <c r="G1301" s="5"/>
      <c r="H1301" s="5"/>
      <c r="I1301" s="5"/>
      <c r="J1301" s="5"/>
      <c r="K1301" s="5"/>
      <c r="L1301" s="5"/>
      <c r="M1301" s="5"/>
      <c r="N1301" s="5"/>
      <c r="O1301" s="5"/>
      <c r="P1301" s="5"/>
      <c r="Q1301" s="5"/>
      <c r="R1301" s="5"/>
      <c r="S1301" s="5"/>
      <c r="T1301" s="5"/>
      <c r="U1301" s="5"/>
      <c r="V1301" s="5"/>
      <c r="W1301" s="5"/>
      <c r="X1301" s="5"/>
      <c r="Y1301" s="5"/>
      <c r="Z1301" s="5"/>
    </row>
    <row r="1302" spans="1:26" ht="12.75" hidden="1" customHeight="1">
      <c r="A1302" s="233" t="s">
        <v>25</v>
      </c>
      <c r="B1302" s="233" t="s">
        <v>1313</v>
      </c>
      <c r="C1302" s="233" t="s">
        <v>1292</v>
      </c>
      <c r="D1302" s="234" t="s">
        <v>151</v>
      </c>
      <c r="E1302" s="234" t="s">
        <v>40</v>
      </c>
      <c r="F1302" s="234" t="s">
        <v>30</v>
      </c>
      <c r="G1302" s="5"/>
      <c r="H1302" s="5"/>
      <c r="I1302" s="5"/>
      <c r="J1302" s="5"/>
      <c r="K1302" s="5"/>
      <c r="L1302" s="5"/>
      <c r="M1302" s="5"/>
      <c r="N1302" s="5"/>
      <c r="O1302" s="5"/>
      <c r="P1302" s="5"/>
      <c r="Q1302" s="5"/>
      <c r="R1302" s="5"/>
      <c r="S1302" s="5"/>
      <c r="T1302" s="5"/>
      <c r="U1302" s="5"/>
      <c r="V1302" s="5"/>
      <c r="W1302" s="5"/>
      <c r="X1302" s="5"/>
      <c r="Y1302" s="5"/>
      <c r="Z1302" s="5"/>
    </row>
    <row r="1303" spans="1:26" ht="12.75" hidden="1" customHeight="1">
      <c r="A1303" s="233" t="s">
        <v>31</v>
      </c>
      <c r="B1303" s="233" t="s">
        <v>1314</v>
      </c>
      <c r="C1303" s="233" t="s">
        <v>67</v>
      </c>
      <c r="D1303" s="234" t="s">
        <v>28</v>
      </c>
      <c r="E1303" s="234" t="s">
        <v>29</v>
      </c>
      <c r="F1303" s="234" t="s">
        <v>30</v>
      </c>
      <c r="G1303" s="5"/>
      <c r="H1303" s="5"/>
      <c r="I1303" s="5"/>
      <c r="J1303" s="5"/>
      <c r="K1303" s="5"/>
      <c r="L1303" s="5"/>
      <c r="M1303" s="5"/>
      <c r="N1303" s="5"/>
      <c r="O1303" s="5"/>
      <c r="P1303" s="5"/>
      <c r="Q1303" s="5"/>
      <c r="R1303" s="5"/>
      <c r="S1303" s="5"/>
      <c r="T1303" s="5"/>
      <c r="U1303" s="5"/>
      <c r="V1303" s="5"/>
      <c r="W1303" s="5"/>
      <c r="X1303" s="5"/>
      <c r="Y1303" s="5"/>
      <c r="Z1303" s="5"/>
    </row>
    <row r="1304" spans="1:26" ht="12.75" hidden="1" customHeight="1">
      <c r="A1304" s="233" t="s">
        <v>35</v>
      </c>
      <c r="B1304" s="233" t="s">
        <v>1290</v>
      </c>
      <c r="C1304" s="233" t="s">
        <v>79</v>
      </c>
      <c r="D1304" s="234" t="s">
        <v>151</v>
      </c>
      <c r="E1304" s="234" t="s">
        <v>37</v>
      </c>
      <c r="F1304" s="234" t="s">
        <v>30</v>
      </c>
      <c r="G1304" s="5"/>
      <c r="H1304" s="5"/>
      <c r="I1304" s="5"/>
      <c r="J1304" s="5"/>
      <c r="K1304" s="5"/>
      <c r="L1304" s="5"/>
      <c r="M1304" s="5"/>
      <c r="N1304" s="5"/>
      <c r="O1304" s="5"/>
      <c r="P1304" s="5"/>
      <c r="Q1304" s="5"/>
      <c r="R1304" s="5"/>
      <c r="S1304" s="5"/>
      <c r="T1304" s="5"/>
      <c r="U1304" s="5"/>
      <c r="V1304" s="5"/>
      <c r="W1304" s="5"/>
      <c r="X1304" s="5"/>
      <c r="Y1304" s="5"/>
      <c r="Z1304" s="5"/>
    </row>
    <row r="1305" spans="1:26" ht="12.75" hidden="1" customHeight="1">
      <c r="A1305" s="233" t="s">
        <v>35</v>
      </c>
      <c r="B1305" s="233" t="s">
        <v>1214</v>
      </c>
      <c r="C1305" s="233" t="s">
        <v>79</v>
      </c>
      <c r="D1305" s="234" t="s">
        <v>39</v>
      </c>
      <c r="E1305" s="234" t="s">
        <v>37</v>
      </c>
      <c r="F1305" s="234" t="s">
        <v>30</v>
      </c>
      <c r="G1305" s="5"/>
      <c r="H1305" s="5"/>
      <c r="I1305" s="5"/>
      <c r="J1305" s="5"/>
      <c r="K1305" s="5"/>
      <c r="L1305" s="5"/>
      <c r="M1305" s="5"/>
      <c r="N1305" s="5"/>
      <c r="O1305" s="5"/>
      <c r="P1305" s="5"/>
      <c r="Q1305" s="5"/>
      <c r="R1305" s="5"/>
      <c r="S1305" s="5"/>
      <c r="T1305" s="5"/>
      <c r="U1305" s="5"/>
      <c r="V1305" s="5"/>
      <c r="W1305" s="5"/>
      <c r="X1305" s="5"/>
      <c r="Y1305" s="5"/>
      <c r="Z1305" s="5"/>
    </row>
    <row r="1306" spans="1:26" ht="12.75" hidden="1" customHeight="1">
      <c r="A1306" s="233" t="s">
        <v>35</v>
      </c>
      <c r="B1306" s="233" t="s">
        <v>1288</v>
      </c>
      <c r="C1306" s="233" t="s">
        <v>79</v>
      </c>
      <c r="D1306" s="234" t="s">
        <v>28</v>
      </c>
      <c r="E1306" s="234" t="s">
        <v>29</v>
      </c>
      <c r="F1306" s="234" t="s">
        <v>69</v>
      </c>
      <c r="G1306" s="5"/>
      <c r="H1306" s="5"/>
      <c r="I1306" s="5"/>
      <c r="J1306" s="5"/>
      <c r="K1306" s="5"/>
      <c r="L1306" s="5"/>
      <c r="M1306" s="5"/>
      <c r="N1306" s="5"/>
      <c r="O1306" s="5"/>
      <c r="P1306" s="5"/>
      <c r="Q1306" s="5"/>
      <c r="R1306" s="5"/>
      <c r="S1306" s="5"/>
      <c r="T1306" s="5"/>
      <c r="U1306" s="5"/>
      <c r="V1306" s="5"/>
      <c r="W1306" s="5"/>
      <c r="X1306" s="5"/>
      <c r="Y1306" s="5"/>
      <c r="Z1306" s="5"/>
    </row>
    <row r="1307" spans="1:26" ht="12.75" hidden="1" customHeight="1">
      <c r="A1307" s="233"/>
      <c r="B1307" s="233"/>
      <c r="C1307" s="233"/>
      <c r="D1307" s="234"/>
      <c r="E1307" s="234"/>
      <c r="F1307" s="234"/>
      <c r="G1307" s="5"/>
      <c r="H1307" s="5"/>
      <c r="I1307" s="5"/>
      <c r="J1307" s="5"/>
      <c r="K1307" s="5"/>
      <c r="L1307" s="5"/>
      <c r="M1307" s="5"/>
      <c r="N1307" s="5"/>
      <c r="O1307" s="5"/>
      <c r="P1307" s="5"/>
      <c r="Q1307" s="5"/>
      <c r="R1307" s="5"/>
      <c r="S1307" s="5"/>
      <c r="T1307" s="5"/>
      <c r="U1307" s="5"/>
      <c r="V1307" s="5"/>
      <c r="W1307" s="5"/>
      <c r="X1307" s="5"/>
      <c r="Y1307" s="5"/>
      <c r="Z1307" s="5"/>
    </row>
    <row r="1308" spans="1:26" ht="12.75" hidden="1" customHeight="1">
      <c r="A1308" s="236" t="s">
        <v>1069</v>
      </c>
      <c r="B1308" s="236" t="s">
        <v>1215</v>
      </c>
      <c r="C1308" s="236"/>
      <c r="D1308" s="237"/>
      <c r="E1308" s="237"/>
      <c r="F1308" s="237"/>
      <c r="G1308" s="5"/>
      <c r="H1308" s="5"/>
      <c r="I1308" s="5"/>
      <c r="J1308" s="5"/>
      <c r="K1308" s="5"/>
      <c r="L1308" s="5"/>
      <c r="M1308" s="5"/>
      <c r="N1308" s="5"/>
      <c r="O1308" s="5"/>
      <c r="P1308" s="5"/>
      <c r="Q1308" s="5"/>
      <c r="R1308" s="5"/>
      <c r="S1308" s="5"/>
      <c r="T1308" s="5"/>
      <c r="U1308" s="5"/>
      <c r="V1308" s="5"/>
      <c r="W1308" s="5"/>
      <c r="X1308" s="5"/>
      <c r="Y1308" s="5"/>
      <c r="Z1308" s="5"/>
    </row>
    <row r="1309" spans="1:26" ht="12.75" hidden="1" customHeight="1">
      <c r="A1309" s="236" t="s">
        <v>20</v>
      </c>
      <c r="B1309" s="236" t="s">
        <v>3</v>
      </c>
      <c r="C1309" s="236" t="s">
        <v>21</v>
      </c>
      <c r="D1309" s="237" t="s">
        <v>22</v>
      </c>
      <c r="E1309" s="237" t="s">
        <v>23</v>
      </c>
      <c r="F1309" s="237" t="s">
        <v>24</v>
      </c>
      <c r="G1309" s="5"/>
      <c r="H1309" s="5"/>
      <c r="I1309" s="5"/>
      <c r="J1309" s="5"/>
      <c r="K1309" s="5"/>
      <c r="L1309" s="5"/>
      <c r="M1309" s="5"/>
      <c r="N1309" s="5"/>
      <c r="O1309" s="5"/>
      <c r="P1309" s="5"/>
      <c r="Q1309" s="5"/>
      <c r="R1309" s="5"/>
      <c r="S1309" s="5"/>
      <c r="T1309" s="5"/>
      <c r="U1309" s="5"/>
      <c r="V1309" s="5"/>
      <c r="W1309" s="5"/>
      <c r="X1309" s="5"/>
      <c r="Y1309" s="5"/>
      <c r="Z1309" s="5"/>
    </row>
    <row r="1310" spans="1:26" ht="12.75" hidden="1" customHeight="1">
      <c r="A1310" s="233" t="s">
        <v>25</v>
      </c>
      <c r="B1310" s="233" t="s">
        <v>1079</v>
      </c>
      <c r="C1310" s="233" t="s">
        <v>88</v>
      </c>
      <c r="D1310" s="234" t="s">
        <v>28</v>
      </c>
      <c r="E1310" s="234" t="s">
        <v>37</v>
      </c>
      <c r="F1310" s="234" t="s">
        <v>30</v>
      </c>
      <c r="G1310" s="5"/>
      <c r="H1310" s="5"/>
      <c r="I1310" s="5"/>
      <c r="J1310" s="5"/>
      <c r="K1310" s="5"/>
      <c r="L1310" s="5"/>
      <c r="M1310" s="5"/>
      <c r="N1310" s="5"/>
      <c r="O1310" s="5"/>
      <c r="P1310" s="5"/>
      <c r="Q1310" s="5"/>
      <c r="R1310" s="5"/>
      <c r="S1310" s="5"/>
      <c r="T1310" s="5"/>
      <c r="U1310" s="5"/>
      <c r="V1310" s="5"/>
      <c r="W1310" s="5"/>
      <c r="X1310" s="5"/>
      <c r="Y1310" s="5"/>
      <c r="Z1310" s="5"/>
    </row>
    <row r="1311" spans="1:26" ht="12.75" hidden="1" customHeight="1">
      <c r="A1311" s="233" t="s">
        <v>25</v>
      </c>
      <c r="B1311" s="233" t="s">
        <v>1199</v>
      </c>
      <c r="C1311" s="233" t="s">
        <v>1200</v>
      </c>
      <c r="D1311" s="234" t="s">
        <v>151</v>
      </c>
      <c r="E1311" s="234" t="s">
        <v>29</v>
      </c>
      <c r="F1311" s="234" t="s">
        <v>69</v>
      </c>
      <c r="G1311" s="5"/>
      <c r="H1311" s="5"/>
      <c r="I1311" s="5"/>
      <c r="J1311" s="5"/>
      <c r="K1311" s="5"/>
      <c r="L1311" s="5"/>
      <c r="M1311" s="5"/>
      <c r="N1311" s="5"/>
      <c r="O1311" s="5"/>
      <c r="P1311" s="5"/>
      <c r="Q1311" s="5"/>
      <c r="R1311" s="5"/>
      <c r="S1311" s="5"/>
      <c r="T1311" s="5"/>
      <c r="U1311" s="5"/>
      <c r="V1311" s="5"/>
      <c r="W1311" s="5"/>
      <c r="X1311" s="5"/>
      <c r="Y1311" s="5"/>
      <c r="Z1311" s="5"/>
    </row>
    <row r="1312" spans="1:26" ht="12.75" hidden="1" customHeight="1">
      <c r="A1312" s="233" t="s">
        <v>31</v>
      </c>
      <c r="B1312" s="233" t="s">
        <v>1315</v>
      </c>
      <c r="C1312" s="233" t="s">
        <v>27</v>
      </c>
      <c r="D1312" s="234" t="s">
        <v>39</v>
      </c>
      <c r="E1312" s="234" t="s">
        <v>29</v>
      </c>
      <c r="F1312" s="234" t="s">
        <v>1316</v>
      </c>
      <c r="G1312" s="5"/>
      <c r="H1312" s="5"/>
      <c r="I1312" s="5"/>
      <c r="J1312" s="5"/>
      <c r="K1312" s="5"/>
      <c r="L1312" s="5"/>
      <c r="M1312" s="5"/>
      <c r="N1312" s="5"/>
      <c r="O1312" s="5"/>
      <c r="P1312" s="5"/>
      <c r="Q1312" s="5"/>
      <c r="R1312" s="5"/>
      <c r="S1312" s="5"/>
      <c r="T1312" s="5"/>
      <c r="U1312" s="5"/>
      <c r="V1312" s="5"/>
      <c r="W1312" s="5"/>
      <c r="X1312" s="5"/>
      <c r="Y1312" s="5"/>
      <c r="Z1312" s="5"/>
    </row>
    <row r="1313" spans="1:26" ht="12.75" hidden="1" customHeight="1">
      <c r="A1313" s="233" t="s">
        <v>1317</v>
      </c>
      <c r="B1313" s="233" t="s">
        <v>60</v>
      </c>
      <c r="C1313" s="233" t="s">
        <v>1216</v>
      </c>
      <c r="D1313" s="234" t="s">
        <v>151</v>
      </c>
      <c r="E1313" s="234" t="s">
        <v>29</v>
      </c>
      <c r="F1313" s="234" t="s">
        <v>30</v>
      </c>
      <c r="G1313" s="5"/>
      <c r="H1313" s="5"/>
      <c r="I1313" s="5"/>
      <c r="J1313" s="5"/>
      <c r="K1313" s="5"/>
      <c r="L1313" s="5"/>
      <c r="M1313" s="5"/>
      <c r="N1313" s="5"/>
      <c r="O1313" s="5"/>
      <c r="P1313" s="5"/>
      <c r="Q1313" s="5"/>
      <c r="R1313" s="5"/>
      <c r="S1313" s="5"/>
      <c r="T1313" s="5"/>
      <c r="U1313" s="5"/>
      <c r="V1313" s="5"/>
      <c r="W1313" s="5"/>
      <c r="X1313" s="5"/>
      <c r="Y1313" s="5"/>
      <c r="Z1313" s="5"/>
    </row>
    <row r="1314" spans="1:26" ht="12.75" hidden="1" customHeight="1">
      <c r="A1314" s="233" t="s">
        <v>31</v>
      </c>
      <c r="B1314" s="233" t="s">
        <v>1318</v>
      </c>
      <c r="C1314" s="233" t="s">
        <v>1319</v>
      </c>
      <c r="D1314" s="234" t="s">
        <v>39</v>
      </c>
      <c r="E1314" s="234" t="s">
        <v>29</v>
      </c>
      <c r="F1314" s="234" t="s">
        <v>30</v>
      </c>
      <c r="G1314" s="5"/>
      <c r="H1314" s="5"/>
      <c r="I1314" s="5"/>
      <c r="J1314" s="5"/>
      <c r="K1314" s="5"/>
      <c r="L1314" s="5"/>
      <c r="M1314" s="5"/>
      <c r="N1314" s="5"/>
      <c r="O1314" s="5"/>
      <c r="P1314" s="5"/>
      <c r="Q1314" s="5"/>
      <c r="R1314" s="5"/>
      <c r="S1314" s="5"/>
      <c r="T1314" s="5"/>
      <c r="U1314" s="5"/>
      <c r="V1314" s="5"/>
      <c r="W1314" s="5"/>
      <c r="X1314" s="5"/>
      <c r="Y1314" s="5"/>
      <c r="Z1314" s="5"/>
    </row>
    <row r="1315" spans="1:26" ht="12.75" hidden="1" customHeight="1">
      <c r="A1315" s="233" t="s">
        <v>1305</v>
      </c>
      <c r="B1315" s="233" t="s">
        <v>103</v>
      </c>
      <c r="C1315" s="233" t="s">
        <v>110</v>
      </c>
      <c r="D1315" s="234" t="s">
        <v>28</v>
      </c>
      <c r="E1315" s="234" t="s">
        <v>29</v>
      </c>
      <c r="F1315" s="234" t="s">
        <v>30</v>
      </c>
      <c r="G1315" s="5"/>
      <c r="H1315" s="5"/>
      <c r="I1315" s="5"/>
      <c r="J1315" s="5"/>
      <c r="K1315" s="5"/>
      <c r="L1315" s="5"/>
      <c r="M1315" s="5"/>
      <c r="N1315" s="5"/>
      <c r="O1315" s="5"/>
      <c r="P1315" s="5"/>
      <c r="Q1315" s="5"/>
      <c r="R1315" s="5"/>
      <c r="S1315" s="5"/>
      <c r="T1315" s="5"/>
      <c r="U1315" s="5"/>
      <c r="V1315" s="5"/>
      <c r="W1315" s="5"/>
      <c r="X1315" s="5"/>
      <c r="Y1315" s="5"/>
      <c r="Z1315" s="5"/>
    </row>
    <row r="1316" spans="1:26" ht="12.75" hidden="1" customHeight="1">
      <c r="A1316" s="233" t="s">
        <v>25</v>
      </c>
      <c r="B1316" s="233" t="s">
        <v>1205</v>
      </c>
      <c r="C1316" s="233" t="s">
        <v>1320</v>
      </c>
      <c r="D1316" s="234" t="s">
        <v>28</v>
      </c>
      <c r="E1316" s="234" t="s">
        <v>29</v>
      </c>
      <c r="F1316" s="234" t="s">
        <v>1207</v>
      </c>
      <c r="G1316" s="5"/>
      <c r="H1316" s="5"/>
      <c r="I1316" s="5"/>
      <c r="J1316" s="5"/>
      <c r="K1316" s="5"/>
      <c r="L1316" s="5"/>
      <c r="M1316" s="5"/>
      <c r="N1316" s="5"/>
      <c r="O1316" s="5"/>
      <c r="P1316" s="5"/>
      <c r="Q1316" s="5"/>
      <c r="R1316" s="5"/>
      <c r="S1316" s="5"/>
      <c r="T1316" s="5"/>
      <c r="U1316" s="5"/>
      <c r="V1316" s="5"/>
      <c r="W1316" s="5"/>
      <c r="X1316" s="5"/>
      <c r="Y1316" s="5"/>
      <c r="Z1316" s="5"/>
    </row>
    <row r="1317" spans="1:26" ht="12.75" hidden="1" customHeight="1">
      <c r="A1317" s="233" t="s">
        <v>1305</v>
      </c>
      <c r="B1317" s="233" t="s">
        <v>121</v>
      </c>
      <c r="C1317" s="233" t="s">
        <v>59</v>
      </c>
      <c r="D1317" s="234" t="s">
        <v>28</v>
      </c>
      <c r="E1317" s="234" t="s">
        <v>29</v>
      </c>
      <c r="F1317" s="234" t="s">
        <v>30</v>
      </c>
      <c r="G1317" s="5"/>
      <c r="H1317" s="5"/>
      <c r="I1317" s="5"/>
      <c r="J1317" s="5"/>
      <c r="K1317" s="5"/>
      <c r="L1317" s="5"/>
      <c r="M1317" s="5"/>
      <c r="N1317" s="5"/>
      <c r="O1317" s="5"/>
      <c r="P1317" s="5"/>
      <c r="Q1317" s="5"/>
      <c r="R1317" s="5"/>
      <c r="S1317" s="5"/>
      <c r="T1317" s="5"/>
      <c r="U1317" s="5"/>
      <c r="V1317" s="5"/>
      <c r="W1317" s="5"/>
      <c r="X1317" s="5"/>
      <c r="Y1317" s="5"/>
      <c r="Z1317" s="5"/>
    </row>
    <row r="1318" spans="1:26" ht="12.75" hidden="1" customHeight="1">
      <c r="A1318" s="233" t="s">
        <v>31</v>
      </c>
      <c r="B1318" s="233" t="s">
        <v>639</v>
      </c>
      <c r="C1318" s="233" t="s">
        <v>1087</v>
      </c>
      <c r="D1318" s="234" t="s">
        <v>39</v>
      </c>
      <c r="E1318" s="234" t="s">
        <v>29</v>
      </c>
      <c r="F1318" s="234" t="s">
        <v>30</v>
      </c>
      <c r="G1318" s="5"/>
      <c r="H1318" s="5"/>
      <c r="I1318" s="5"/>
      <c r="J1318" s="5"/>
      <c r="K1318" s="5"/>
      <c r="L1318" s="5"/>
      <c r="M1318" s="5"/>
      <c r="N1318" s="5"/>
      <c r="O1318" s="5"/>
      <c r="P1318" s="5"/>
      <c r="Q1318" s="5"/>
      <c r="R1318" s="5"/>
      <c r="S1318" s="5"/>
      <c r="T1318" s="5"/>
      <c r="U1318" s="5"/>
      <c r="V1318" s="5"/>
      <c r="W1318" s="5"/>
      <c r="X1318" s="5"/>
      <c r="Y1318" s="5"/>
      <c r="Z1318" s="5"/>
    </row>
    <row r="1319" spans="1:26" ht="12.75" hidden="1" customHeight="1">
      <c r="A1319" s="233" t="s">
        <v>1129</v>
      </c>
      <c r="B1319" s="233" t="s">
        <v>1321</v>
      </c>
      <c r="C1319" s="233" t="s">
        <v>27</v>
      </c>
      <c r="D1319" s="234" t="s">
        <v>28</v>
      </c>
      <c r="E1319" s="234" t="s">
        <v>29</v>
      </c>
      <c r="F1319" s="234" t="s">
        <v>30</v>
      </c>
      <c r="G1319" s="5"/>
      <c r="H1319" s="5"/>
      <c r="I1319" s="5"/>
      <c r="J1319" s="5"/>
      <c r="K1319" s="5"/>
      <c r="L1319" s="5"/>
      <c r="M1319" s="5"/>
      <c r="N1319" s="5"/>
      <c r="O1319" s="5"/>
      <c r="P1319" s="5"/>
      <c r="Q1319" s="5"/>
      <c r="R1319" s="5"/>
      <c r="S1319" s="5"/>
      <c r="T1319" s="5"/>
      <c r="U1319" s="5"/>
      <c r="V1319" s="5"/>
      <c r="W1319" s="5"/>
      <c r="X1319" s="5"/>
      <c r="Y1319" s="5"/>
      <c r="Z1319" s="5"/>
    </row>
    <row r="1320" spans="1:26" ht="12.75" hidden="1" customHeight="1">
      <c r="A1320" s="233"/>
      <c r="B1320" s="233"/>
      <c r="C1320" s="233"/>
      <c r="D1320" s="234"/>
      <c r="E1320" s="234"/>
      <c r="F1320" s="234"/>
      <c r="G1320" s="5"/>
      <c r="H1320" s="5"/>
      <c r="I1320" s="5"/>
      <c r="J1320" s="5"/>
      <c r="K1320" s="5"/>
      <c r="L1320" s="5"/>
      <c r="M1320" s="5"/>
      <c r="N1320" s="5"/>
      <c r="O1320" s="5"/>
      <c r="P1320" s="5"/>
      <c r="Q1320" s="5"/>
      <c r="R1320" s="5"/>
      <c r="S1320" s="5"/>
      <c r="T1320" s="5"/>
      <c r="U1320" s="5"/>
      <c r="V1320" s="5"/>
      <c r="W1320" s="5"/>
      <c r="X1320" s="5"/>
      <c r="Y1320" s="5"/>
      <c r="Z1320" s="5"/>
    </row>
    <row r="1321" spans="1:26" ht="12.75" hidden="1" customHeight="1">
      <c r="A1321" s="236" t="s">
        <v>1069</v>
      </c>
      <c r="B1321" s="236" t="s">
        <v>1218</v>
      </c>
      <c r="C1321" s="236"/>
      <c r="D1321" s="237"/>
      <c r="E1321" s="237"/>
      <c r="F1321" s="237"/>
      <c r="G1321" s="5"/>
      <c r="H1321" s="5"/>
      <c r="I1321" s="5"/>
      <c r="J1321" s="5"/>
      <c r="K1321" s="5"/>
      <c r="L1321" s="5"/>
      <c r="M1321" s="5"/>
      <c r="N1321" s="5"/>
      <c r="O1321" s="5"/>
      <c r="P1321" s="5"/>
      <c r="Q1321" s="5"/>
      <c r="R1321" s="5"/>
      <c r="S1321" s="5"/>
      <c r="T1321" s="5"/>
      <c r="U1321" s="5"/>
      <c r="V1321" s="5"/>
      <c r="W1321" s="5"/>
      <c r="X1321" s="5"/>
      <c r="Y1321" s="5"/>
      <c r="Z1321" s="5"/>
    </row>
    <row r="1322" spans="1:26" ht="12.75" hidden="1" customHeight="1">
      <c r="A1322" s="236" t="s">
        <v>20</v>
      </c>
      <c r="B1322" s="236" t="s">
        <v>3</v>
      </c>
      <c r="C1322" s="236" t="s">
        <v>21</v>
      </c>
      <c r="D1322" s="237" t="s">
        <v>22</v>
      </c>
      <c r="E1322" s="237" t="s">
        <v>23</v>
      </c>
      <c r="F1322" s="237" t="s">
        <v>24</v>
      </c>
      <c r="G1322" s="5"/>
      <c r="H1322" s="5"/>
      <c r="I1322" s="5"/>
      <c r="J1322" s="5"/>
      <c r="K1322" s="5"/>
      <c r="L1322" s="5"/>
      <c r="M1322" s="5"/>
      <c r="N1322" s="5"/>
      <c r="O1322" s="5"/>
      <c r="P1322" s="5"/>
      <c r="Q1322" s="5"/>
      <c r="R1322" s="5"/>
      <c r="S1322" s="5"/>
      <c r="T1322" s="5"/>
      <c r="U1322" s="5"/>
      <c r="V1322" s="5"/>
      <c r="W1322" s="5"/>
      <c r="X1322" s="5"/>
      <c r="Y1322" s="5"/>
      <c r="Z1322" s="5"/>
    </row>
    <row r="1323" spans="1:26" ht="12.75" hidden="1" customHeight="1">
      <c r="A1323" s="233" t="s">
        <v>25</v>
      </c>
      <c r="B1323" s="233" t="s">
        <v>87</v>
      </c>
      <c r="C1323" s="233" t="s">
        <v>88</v>
      </c>
      <c r="D1323" s="234" t="s">
        <v>28</v>
      </c>
      <c r="E1323" s="234" t="s">
        <v>29</v>
      </c>
      <c r="F1323" s="234" t="s">
        <v>30</v>
      </c>
      <c r="G1323" s="5"/>
      <c r="H1323" s="5"/>
      <c r="I1323" s="5"/>
      <c r="J1323" s="5"/>
      <c r="K1323" s="5"/>
      <c r="L1323" s="5"/>
      <c r="M1323" s="5"/>
      <c r="N1323" s="5"/>
      <c r="O1323" s="5"/>
      <c r="P1323" s="5"/>
      <c r="Q1323" s="5"/>
      <c r="R1323" s="5"/>
      <c r="S1323" s="5"/>
      <c r="T1323" s="5"/>
      <c r="U1323" s="5"/>
      <c r="V1323" s="5"/>
      <c r="W1323" s="5"/>
      <c r="X1323" s="5"/>
      <c r="Y1323" s="5"/>
      <c r="Z1323" s="5"/>
    </row>
    <row r="1324" spans="1:26" ht="12.75" hidden="1" customHeight="1">
      <c r="A1324" s="233" t="s">
        <v>25</v>
      </c>
      <c r="B1324" s="233" t="s">
        <v>1322</v>
      </c>
      <c r="C1324" s="233" t="s">
        <v>88</v>
      </c>
      <c r="D1324" s="234" t="s">
        <v>151</v>
      </c>
      <c r="E1324" s="234" t="s">
        <v>37</v>
      </c>
      <c r="F1324" s="234" t="s">
        <v>30</v>
      </c>
      <c r="G1324" s="5"/>
      <c r="H1324" s="5"/>
      <c r="I1324" s="5"/>
      <c r="J1324" s="5"/>
      <c r="K1324" s="5"/>
      <c r="L1324" s="5"/>
      <c r="M1324" s="5"/>
      <c r="N1324" s="5"/>
      <c r="O1324" s="5"/>
      <c r="P1324" s="5"/>
      <c r="Q1324" s="5"/>
      <c r="R1324" s="5"/>
      <c r="S1324" s="5"/>
      <c r="T1324" s="5"/>
      <c r="U1324" s="5"/>
      <c r="V1324" s="5"/>
      <c r="W1324" s="5"/>
      <c r="X1324" s="5"/>
      <c r="Y1324" s="5"/>
      <c r="Z1324" s="5"/>
    </row>
    <row r="1325" spans="1:26" ht="12.75" hidden="1" customHeight="1">
      <c r="A1325" s="233" t="s">
        <v>25</v>
      </c>
      <c r="B1325" s="233" t="s">
        <v>1220</v>
      </c>
      <c r="C1325" s="233" t="s">
        <v>88</v>
      </c>
      <c r="D1325" s="234" t="s">
        <v>39</v>
      </c>
      <c r="E1325" s="234" t="s">
        <v>37</v>
      </c>
      <c r="F1325" s="234" t="s">
        <v>30</v>
      </c>
      <c r="G1325" s="5"/>
      <c r="H1325" s="5"/>
      <c r="I1325" s="5"/>
      <c r="J1325" s="5"/>
      <c r="K1325" s="5"/>
      <c r="L1325" s="5"/>
      <c r="M1325" s="5"/>
      <c r="N1325" s="5"/>
      <c r="O1325" s="5"/>
      <c r="P1325" s="5"/>
      <c r="Q1325" s="5"/>
      <c r="R1325" s="5"/>
      <c r="S1325" s="5"/>
      <c r="T1325" s="5"/>
      <c r="U1325" s="5"/>
      <c r="V1325" s="5"/>
      <c r="W1325" s="5"/>
      <c r="X1325" s="5"/>
      <c r="Y1325" s="5"/>
      <c r="Z1325" s="5"/>
    </row>
    <row r="1326" spans="1:26" ht="12.75" hidden="1" customHeight="1">
      <c r="A1326" s="233" t="s">
        <v>25</v>
      </c>
      <c r="B1326" s="233" t="s">
        <v>1323</v>
      </c>
      <c r="C1326" s="233" t="s">
        <v>88</v>
      </c>
      <c r="D1326" s="234" t="s">
        <v>39</v>
      </c>
      <c r="E1326" s="234" t="s">
        <v>37</v>
      </c>
      <c r="F1326" s="234" t="s">
        <v>30</v>
      </c>
      <c r="G1326" s="5"/>
      <c r="H1326" s="5"/>
      <c r="I1326" s="5"/>
      <c r="J1326" s="5"/>
      <c r="K1326" s="5"/>
      <c r="L1326" s="5"/>
      <c r="M1326" s="5"/>
      <c r="N1326" s="5"/>
      <c r="O1326" s="5"/>
      <c r="P1326" s="5"/>
      <c r="Q1326" s="5"/>
      <c r="R1326" s="5"/>
      <c r="S1326" s="5"/>
      <c r="T1326" s="5"/>
      <c r="U1326" s="5"/>
      <c r="V1326" s="5"/>
      <c r="W1326" s="5"/>
      <c r="X1326" s="5"/>
      <c r="Y1326" s="5"/>
      <c r="Z1326" s="5"/>
    </row>
    <row r="1327" spans="1:26" ht="12.75" hidden="1" customHeight="1">
      <c r="A1327" s="233" t="s">
        <v>1317</v>
      </c>
      <c r="B1327" s="233" t="s">
        <v>1221</v>
      </c>
      <c r="C1327" s="233" t="s">
        <v>88</v>
      </c>
      <c r="D1327" s="234" t="s">
        <v>28</v>
      </c>
      <c r="E1327" s="234" t="s">
        <v>29</v>
      </c>
      <c r="F1327" s="234" t="s">
        <v>69</v>
      </c>
      <c r="G1327" s="5"/>
      <c r="H1327" s="5"/>
      <c r="I1327" s="5"/>
      <c r="J1327" s="5"/>
      <c r="K1327" s="5"/>
      <c r="L1327" s="5"/>
      <c r="M1327" s="5"/>
      <c r="N1327" s="5"/>
      <c r="O1327" s="5"/>
      <c r="P1327" s="5"/>
      <c r="Q1327" s="5"/>
      <c r="R1327" s="5"/>
      <c r="S1327" s="5"/>
      <c r="T1327" s="5"/>
      <c r="U1327" s="5"/>
      <c r="V1327" s="5"/>
      <c r="W1327" s="5"/>
      <c r="X1327" s="5"/>
      <c r="Y1327" s="5"/>
      <c r="Z1327" s="5"/>
    </row>
    <row r="1328" spans="1:26" ht="12.75" hidden="1" customHeight="1">
      <c r="A1328" s="233" t="s">
        <v>1317</v>
      </c>
      <c r="B1328" s="233" t="s">
        <v>89</v>
      </c>
      <c r="C1328" s="233" t="s">
        <v>88</v>
      </c>
      <c r="D1328" s="234" t="s">
        <v>151</v>
      </c>
      <c r="E1328" s="234" t="s">
        <v>29</v>
      </c>
      <c r="F1328" s="234" t="s">
        <v>30</v>
      </c>
      <c r="G1328" s="5"/>
      <c r="H1328" s="5"/>
      <c r="I1328" s="5"/>
      <c r="J1328" s="5"/>
      <c r="K1328" s="5"/>
      <c r="L1328" s="5"/>
      <c r="M1328" s="5"/>
      <c r="N1328" s="5"/>
      <c r="O1328" s="5"/>
      <c r="P1328" s="5"/>
      <c r="Q1328" s="5"/>
      <c r="R1328" s="5"/>
      <c r="S1328" s="5"/>
      <c r="T1328" s="5"/>
      <c r="U1328" s="5"/>
      <c r="V1328" s="5"/>
      <c r="W1328" s="5"/>
      <c r="X1328" s="5"/>
      <c r="Y1328" s="5"/>
      <c r="Z1328" s="5"/>
    </row>
    <row r="1329" spans="1:26" ht="12.75" hidden="1" customHeight="1">
      <c r="A1329" s="233" t="s">
        <v>1317</v>
      </c>
      <c r="B1329" s="233" t="s">
        <v>1222</v>
      </c>
      <c r="C1329" s="233" t="s">
        <v>88</v>
      </c>
      <c r="D1329" s="234" t="s">
        <v>28</v>
      </c>
      <c r="E1329" s="234" t="s">
        <v>37</v>
      </c>
      <c r="F1329" s="234" t="s">
        <v>30</v>
      </c>
      <c r="G1329" s="5"/>
      <c r="H1329" s="5"/>
      <c r="I1329" s="5"/>
      <c r="J1329" s="5"/>
      <c r="K1329" s="5"/>
      <c r="L1329" s="5"/>
      <c r="M1329" s="5"/>
      <c r="N1329" s="5"/>
      <c r="O1329" s="5"/>
      <c r="P1329" s="5"/>
      <c r="Q1329" s="5"/>
      <c r="R1329" s="5"/>
      <c r="S1329" s="5"/>
      <c r="T1329" s="5"/>
      <c r="U1329" s="5"/>
      <c r="V1329" s="5"/>
      <c r="W1329" s="5"/>
      <c r="X1329" s="5"/>
      <c r="Y1329" s="5"/>
      <c r="Z1329" s="5"/>
    </row>
    <row r="1330" spans="1:26" ht="12.75" hidden="1" customHeight="1">
      <c r="A1330" s="233" t="s">
        <v>35</v>
      </c>
      <c r="B1330" s="233" t="s">
        <v>1294</v>
      </c>
      <c r="C1330" s="233" t="s">
        <v>1292</v>
      </c>
      <c r="D1330" s="234" t="s">
        <v>39</v>
      </c>
      <c r="E1330" s="234" t="s">
        <v>37</v>
      </c>
      <c r="F1330" s="234" t="s">
        <v>30</v>
      </c>
      <c r="G1330" s="5"/>
      <c r="H1330" s="5"/>
      <c r="I1330" s="5"/>
      <c r="J1330" s="5"/>
      <c r="K1330" s="5"/>
      <c r="L1330" s="5"/>
      <c r="M1330" s="5"/>
      <c r="N1330" s="5"/>
      <c r="O1330" s="5"/>
      <c r="P1330" s="5"/>
      <c r="Q1330" s="5"/>
      <c r="R1330" s="5"/>
      <c r="S1330" s="5"/>
      <c r="T1330" s="5"/>
      <c r="U1330" s="5"/>
      <c r="V1330" s="5"/>
      <c r="W1330" s="5"/>
      <c r="X1330" s="5"/>
      <c r="Y1330" s="5"/>
      <c r="Z1330" s="5"/>
    </row>
    <row r="1331" spans="1:26" ht="12.75" hidden="1" customHeight="1">
      <c r="A1331" s="233" t="s">
        <v>31</v>
      </c>
      <c r="B1331" s="233" t="s">
        <v>91</v>
      </c>
      <c r="C1331" s="233" t="s">
        <v>88</v>
      </c>
      <c r="D1331" s="234" t="s">
        <v>151</v>
      </c>
      <c r="E1331" s="234" t="s">
        <v>29</v>
      </c>
      <c r="F1331" s="234" t="s">
        <v>30</v>
      </c>
      <c r="G1331" s="5"/>
      <c r="H1331" s="5"/>
      <c r="I1331" s="5"/>
      <c r="J1331" s="5"/>
      <c r="K1331" s="5"/>
      <c r="L1331" s="5"/>
      <c r="M1331" s="5"/>
      <c r="N1331" s="5"/>
      <c r="O1331" s="5"/>
      <c r="P1331" s="5"/>
      <c r="Q1331" s="5"/>
      <c r="R1331" s="5"/>
      <c r="S1331" s="5"/>
      <c r="T1331" s="5"/>
      <c r="U1331" s="5"/>
      <c r="V1331" s="5"/>
      <c r="W1331" s="5"/>
      <c r="X1331" s="5"/>
      <c r="Y1331" s="5"/>
      <c r="Z1331" s="5"/>
    </row>
    <row r="1332" spans="1:26" ht="12.75" hidden="1" customHeight="1">
      <c r="A1332" s="233" t="s">
        <v>31</v>
      </c>
      <c r="B1332" s="233" t="s">
        <v>1324</v>
      </c>
      <c r="C1332" s="233" t="s">
        <v>88</v>
      </c>
      <c r="D1332" s="234" t="s">
        <v>151</v>
      </c>
      <c r="E1332" s="234" t="s">
        <v>29</v>
      </c>
      <c r="F1332" s="234" t="s">
        <v>30</v>
      </c>
      <c r="G1332" s="5"/>
      <c r="H1332" s="5"/>
      <c r="I1332" s="5"/>
      <c r="J1332" s="5"/>
      <c r="K1332" s="5"/>
      <c r="L1332" s="5"/>
      <c r="M1332" s="5"/>
      <c r="N1332" s="5"/>
      <c r="O1332" s="5"/>
      <c r="P1332" s="5"/>
      <c r="Q1332" s="5"/>
      <c r="R1332" s="5"/>
      <c r="S1332" s="5"/>
      <c r="T1332" s="5"/>
      <c r="U1332" s="5"/>
      <c r="V1332" s="5"/>
      <c r="W1332" s="5"/>
      <c r="X1332" s="5"/>
      <c r="Y1332" s="5"/>
      <c r="Z1332" s="5"/>
    </row>
    <row r="1333" spans="1:26" ht="12.75" hidden="1" customHeight="1">
      <c r="A1333" s="233" t="s">
        <v>31</v>
      </c>
      <c r="B1333" s="233" t="s">
        <v>93</v>
      </c>
      <c r="C1333" s="233" t="s">
        <v>88</v>
      </c>
      <c r="D1333" s="234" t="s">
        <v>28</v>
      </c>
      <c r="E1333" s="234" t="s">
        <v>40</v>
      </c>
      <c r="F1333" s="234" t="s">
        <v>30</v>
      </c>
      <c r="G1333" s="5"/>
      <c r="H1333" s="5"/>
      <c r="I1333" s="5"/>
      <c r="J1333" s="5"/>
      <c r="K1333" s="5"/>
      <c r="L1333" s="5"/>
      <c r="M1333" s="5"/>
      <c r="N1333" s="5"/>
      <c r="O1333" s="5"/>
      <c r="P1333" s="5"/>
      <c r="Q1333" s="5"/>
      <c r="R1333" s="5"/>
      <c r="S1333" s="5"/>
      <c r="T1333" s="5"/>
      <c r="U1333" s="5"/>
      <c r="V1333" s="5"/>
      <c r="W1333" s="5"/>
      <c r="X1333" s="5"/>
      <c r="Y1333" s="5"/>
      <c r="Z1333" s="5"/>
    </row>
    <row r="1334" spans="1:26" ht="12.75" hidden="1" customHeight="1">
      <c r="A1334" s="233"/>
      <c r="B1334" s="233"/>
      <c r="C1334" s="233"/>
      <c r="D1334" s="234"/>
      <c r="E1334" s="234"/>
      <c r="F1334" s="234"/>
      <c r="G1334" s="5"/>
      <c r="H1334" s="5"/>
      <c r="I1334" s="5"/>
      <c r="J1334" s="5"/>
      <c r="K1334" s="5"/>
      <c r="L1334" s="5"/>
      <c r="M1334" s="5"/>
      <c r="N1334" s="5"/>
      <c r="O1334" s="5"/>
      <c r="P1334" s="5"/>
      <c r="Q1334" s="5"/>
      <c r="R1334" s="5"/>
      <c r="S1334" s="5"/>
      <c r="T1334" s="5"/>
      <c r="U1334" s="5"/>
      <c r="V1334" s="5"/>
      <c r="W1334" s="5"/>
      <c r="X1334" s="5"/>
      <c r="Y1334" s="5"/>
      <c r="Z1334" s="5"/>
    </row>
    <row r="1335" spans="1:26" ht="12.75" hidden="1" customHeight="1">
      <c r="A1335" s="236" t="s">
        <v>1069</v>
      </c>
      <c r="B1335" s="236" t="s">
        <v>1224</v>
      </c>
      <c r="C1335" s="236"/>
      <c r="D1335" s="237"/>
      <c r="E1335" s="237"/>
      <c r="F1335" s="237"/>
      <c r="G1335" s="5"/>
      <c r="H1335" s="5"/>
      <c r="I1335" s="5"/>
      <c r="J1335" s="5"/>
      <c r="K1335" s="5"/>
      <c r="L1335" s="5"/>
      <c r="M1335" s="5"/>
      <c r="N1335" s="5"/>
      <c r="O1335" s="5"/>
      <c r="P1335" s="5"/>
      <c r="Q1335" s="5"/>
      <c r="R1335" s="5"/>
      <c r="S1335" s="5"/>
      <c r="T1335" s="5"/>
      <c r="U1335" s="5"/>
      <c r="V1335" s="5"/>
      <c r="W1335" s="5"/>
      <c r="X1335" s="5"/>
      <c r="Y1335" s="5"/>
      <c r="Z1335" s="5"/>
    </row>
    <row r="1336" spans="1:26" ht="12.75" hidden="1" customHeight="1">
      <c r="A1336" s="236" t="s">
        <v>20</v>
      </c>
      <c r="B1336" s="236" t="s">
        <v>3</v>
      </c>
      <c r="C1336" s="236" t="s">
        <v>21</v>
      </c>
      <c r="D1336" s="237" t="s">
        <v>22</v>
      </c>
      <c r="E1336" s="237" t="s">
        <v>23</v>
      </c>
      <c r="F1336" s="237" t="s">
        <v>24</v>
      </c>
      <c r="G1336" s="5"/>
      <c r="H1336" s="5"/>
      <c r="I1336" s="5"/>
      <c r="J1336" s="5"/>
      <c r="K1336" s="5"/>
      <c r="L1336" s="5"/>
      <c r="M1336" s="5"/>
      <c r="N1336" s="5"/>
      <c r="O1336" s="5"/>
      <c r="P1336" s="5"/>
      <c r="Q1336" s="5"/>
      <c r="R1336" s="5"/>
      <c r="S1336" s="5"/>
      <c r="T1336" s="5"/>
      <c r="U1336" s="5"/>
      <c r="V1336" s="5"/>
      <c r="W1336" s="5"/>
      <c r="X1336" s="5"/>
      <c r="Y1336" s="5"/>
      <c r="Z1336" s="5"/>
    </row>
    <row r="1337" spans="1:26" ht="12.75" hidden="1" customHeight="1">
      <c r="A1337" s="233" t="s">
        <v>25</v>
      </c>
      <c r="B1337" s="233" t="s">
        <v>1079</v>
      </c>
      <c r="C1337" s="233" t="s">
        <v>88</v>
      </c>
      <c r="D1337" s="234" t="s">
        <v>151</v>
      </c>
      <c r="E1337" s="234" t="s">
        <v>37</v>
      </c>
      <c r="F1337" s="234" t="s">
        <v>30</v>
      </c>
      <c r="G1337" s="5"/>
      <c r="H1337" s="5"/>
      <c r="I1337" s="5"/>
      <c r="J1337" s="5"/>
      <c r="K1337" s="5"/>
      <c r="L1337" s="5"/>
      <c r="M1337" s="5"/>
      <c r="N1337" s="5"/>
      <c r="O1337" s="5"/>
      <c r="P1337" s="5"/>
      <c r="Q1337" s="5"/>
      <c r="R1337" s="5"/>
      <c r="S1337" s="5"/>
      <c r="T1337" s="5"/>
      <c r="U1337" s="5"/>
      <c r="V1337" s="5"/>
      <c r="W1337" s="5"/>
      <c r="X1337" s="5"/>
      <c r="Y1337" s="5"/>
      <c r="Z1337" s="5"/>
    </row>
    <row r="1338" spans="1:26" ht="12.75" hidden="1" customHeight="1">
      <c r="A1338" s="233" t="s">
        <v>25</v>
      </c>
      <c r="B1338" s="233" t="s">
        <v>1325</v>
      </c>
      <c r="C1338" s="233" t="s">
        <v>1326</v>
      </c>
      <c r="D1338" s="234" t="s">
        <v>28</v>
      </c>
      <c r="E1338" s="234" t="s">
        <v>29</v>
      </c>
      <c r="F1338" s="234" t="s">
        <v>69</v>
      </c>
      <c r="G1338" s="5"/>
      <c r="H1338" s="5"/>
      <c r="I1338" s="5"/>
      <c r="J1338" s="5"/>
      <c r="K1338" s="5"/>
      <c r="L1338" s="5"/>
      <c r="M1338" s="5"/>
      <c r="N1338" s="5"/>
      <c r="O1338" s="5"/>
      <c r="P1338" s="5"/>
      <c r="Q1338" s="5"/>
      <c r="R1338" s="5"/>
      <c r="S1338" s="5"/>
      <c r="T1338" s="5"/>
      <c r="U1338" s="5"/>
      <c r="V1338" s="5"/>
      <c r="W1338" s="5"/>
      <c r="X1338" s="5"/>
      <c r="Y1338" s="5"/>
      <c r="Z1338" s="5"/>
    </row>
    <row r="1339" spans="1:26" ht="12.75" hidden="1" customHeight="1">
      <c r="A1339" s="233" t="s">
        <v>35</v>
      </c>
      <c r="B1339" s="233" t="s">
        <v>1327</v>
      </c>
      <c r="C1339" s="233" t="s">
        <v>1328</v>
      </c>
      <c r="D1339" s="234" t="s">
        <v>28</v>
      </c>
      <c r="E1339" s="234" t="s">
        <v>29</v>
      </c>
      <c r="F1339" s="234" t="s">
        <v>69</v>
      </c>
      <c r="G1339" s="5"/>
      <c r="H1339" s="5"/>
      <c r="I1339" s="5"/>
      <c r="J1339" s="5"/>
      <c r="K1339" s="5"/>
      <c r="L1339" s="5"/>
      <c r="M1339" s="5"/>
      <c r="N1339" s="5"/>
      <c r="O1339" s="5"/>
      <c r="P1339" s="5"/>
      <c r="Q1339" s="5"/>
      <c r="R1339" s="5"/>
      <c r="S1339" s="5"/>
      <c r="T1339" s="5"/>
      <c r="U1339" s="5"/>
      <c r="V1339" s="5"/>
      <c r="W1339" s="5"/>
      <c r="X1339" s="5"/>
      <c r="Y1339" s="5"/>
      <c r="Z1339" s="5"/>
    </row>
    <row r="1340" spans="1:26" ht="12.75" hidden="1" customHeight="1">
      <c r="A1340" s="233" t="s">
        <v>1317</v>
      </c>
      <c r="B1340" s="233" t="s">
        <v>1225</v>
      </c>
      <c r="C1340" s="233" t="s">
        <v>410</v>
      </c>
      <c r="D1340" s="234" t="s">
        <v>28</v>
      </c>
      <c r="E1340" s="234" t="s">
        <v>29</v>
      </c>
      <c r="F1340" s="234" t="s">
        <v>69</v>
      </c>
      <c r="G1340" s="5"/>
      <c r="H1340" s="5"/>
      <c r="I1340" s="5"/>
      <c r="J1340" s="5"/>
      <c r="K1340" s="5"/>
      <c r="L1340" s="5"/>
      <c r="M1340" s="5"/>
      <c r="N1340" s="5"/>
      <c r="O1340" s="5"/>
      <c r="P1340" s="5"/>
      <c r="Q1340" s="5"/>
      <c r="R1340" s="5"/>
      <c r="S1340" s="5"/>
      <c r="T1340" s="5"/>
      <c r="U1340" s="5"/>
      <c r="V1340" s="5"/>
      <c r="W1340" s="5"/>
      <c r="X1340" s="5"/>
      <c r="Y1340" s="5"/>
      <c r="Z1340" s="5"/>
    </row>
    <row r="1341" spans="1:26" ht="12.75" hidden="1" customHeight="1">
      <c r="A1341" s="233" t="s">
        <v>31</v>
      </c>
      <c r="B1341" s="233" t="s">
        <v>639</v>
      </c>
      <c r="C1341" s="233" t="s">
        <v>1087</v>
      </c>
      <c r="D1341" s="234" t="s">
        <v>39</v>
      </c>
      <c r="E1341" s="234" t="s">
        <v>29</v>
      </c>
      <c r="F1341" s="234" t="s">
        <v>30</v>
      </c>
      <c r="G1341" s="5"/>
      <c r="H1341" s="5"/>
      <c r="I1341" s="5"/>
      <c r="J1341" s="5"/>
      <c r="K1341" s="5"/>
      <c r="L1341" s="5"/>
      <c r="M1341" s="5"/>
      <c r="N1341" s="5"/>
      <c r="O1341" s="5"/>
      <c r="P1341" s="5"/>
      <c r="Q1341" s="5"/>
      <c r="R1341" s="5"/>
      <c r="S1341" s="5"/>
      <c r="T1341" s="5"/>
      <c r="U1341" s="5"/>
      <c r="V1341" s="5"/>
      <c r="W1341" s="5"/>
      <c r="X1341" s="5"/>
      <c r="Y1341" s="5"/>
      <c r="Z1341" s="5"/>
    </row>
    <row r="1342" spans="1:26" ht="12.75" hidden="1" customHeight="1">
      <c r="A1342" s="233" t="s">
        <v>31</v>
      </c>
      <c r="B1342" s="233" t="s">
        <v>421</v>
      </c>
      <c r="C1342" s="233" t="s">
        <v>1329</v>
      </c>
      <c r="D1342" s="234" t="s">
        <v>39</v>
      </c>
      <c r="E1342" s="234" t="s">
        <v>29</v>
      </c>
      <c r="F1342" s="234" t="s">
        <v>30</v>
      </c>
      <c r="G1342" s="5"/>
      <c r="H1342" s="5"/>
      <c r="I1342" s="5"/>
      <c r="J1342" s="5"/>
      <c r="K1342" s="5"/>
      <c r="L1342" s="5"/>
      <c r="M1342" s="5"/>
      <c r="N1342" s="5"/>
      <c r="O1342" s="5"/>
      <c r="P1342" s="5"/>
      <c r="Q1342" s="5"/>
      <c r="R1342" s="5"/>
      <c r="S1342" s="5"/>
      <c r="T1342" s="5"/>
      <c r="U1342" s="5"/>
      <c r="V1342" s="5"/>
      <c r="W1342" s="5"/>
      <c r="X1342" s="5"/>
      <c r="Y1342" s="5"/>
      <c r="Z1342" s="5"/>
    </row>
    <row r="1343" spans="1:26" ht="12.75" hidden="1" customHeight="1">
      <c r="A1343" s="233" t="s">
        <v>1317</v>
      </c>
      <c r="B1343" s="233" t="s">
        <v>1173</v>
      </c>
      <c r="C1343" s="233" t="s">
        <v>1174</v>
      </c>
      <c r="D1343" s="234" t="s">
        <v>39</v>
      </c>
      <c r="E1343" s="234" t="s">
        <v>29</v>
      </c>
      <c r="F1343" s="234" t="s">
        <v>69</v>
      </c>
      <c r="G1343" s="5"/>
      <c r="H1343" s="5"/>
      <c r="I1343" s="5"/>
      <c r="J1343" s="5"/>
      <c r="K1343" s="5"/>
      <c r="L1343" s="5"/>
      <c r="M1343" s="5"/>
      <c r="N1343" s="5"/>
      <c r="O1343" s="5"/>
      <c r="P1343" s="5"/>
      <c r="Q1343" s="5"/>
      <c r="R1343" s="5"/>
      <c r="S1343" s="5"/>
      <c r="T1343" s="5"/>
      <c r="U1343" s="5"/>
      <c r="V1343" s="5"/>
      <c r="W1343" s="5"/>
      <c r="X1343" s="5"/>
      <c r="Y1343" s="5"/>
      <c r="Z1343" s="5"/>
    </row>
    <row r="1344" spans="1:26" ht="12.75" hidden="1" customHeight="1">
      <c r="A1344" s="233" t="s">
        <v>1330</v>
      </c>
      <c r="B1344" s="233" t="s">
        <v>1331</v>
      </c>
      <c r="C1344" s="233" t="s">
        <v>434</v>
      </c>
      <c r="D1344" s="234" t="s">
        <v>151</v>
      </c>
      <c r="E1344" s="234" t="s">
        <v>29</v>
      </c>
      <c r="F1344" s="234" t="s">
        <v>69</v>
      </c>
      <c r="G1344" s="5"/>
      <c r="H1344" s="5"/>
      <c r="I1344" s="5"/>
      <c r="J1344" s="5"/>
      <c r="K1344" s="5"/>
      <c r="L1344" s="5"/>
      <c r="M1344" s="5"/>
      <c r="N1344" s="5"/>
      <c r="O1344" s="5"/>
      <c r="P1344" s="5"/>
      <c r="Q1344" s="5"/>
      <c r="R1344" s="5"/>
      <c r="S1344" s="5"/>
      <c r="T1344" s="5"/>
      <c r="U1344" s="5"/>
      <c r="V1344" s="5"/>
      <c r="W1344" s="5"/>
      <c r="X1344" s="5"/>
      <c r="Y1344" s="5"/>
      <c r="Z1344" s="5"/>
    </row>
    <row r="1345" spans="1:26" ht="12.75" hidden="1" customHeight="1">
      <c r="A1345" s="233" t="s">
        <v>1129</v>
      </c>
      <c r="B1345" s="233" t="s">
        <v>1332</v>
      </c>
      <c r="C1345" s="233" t="s">
        <v>1333</v>
      </c>
      <c r="D1345" s="234" t="s">
        <v>151</v>
      </c>
      <c r="E1345" s="234" t="s">
        <v>29</v>
      </c>
      <c r="F1345" s="234" t="s">
        <v>69</v>
      </c>
      <c r="G1345" s="5"/>
      <c r="H1345" s="5"/>
      <c r="I1345" s="5"/>
      <c r="J1345" s="5"/>
      <c r="K1345" s="5"/>
      <c r="L1345" s="5"/>
      <c r="M1345" s="5"/>
      <c r="N1345" s="5"/>
      <c r="O1345" s="5"/>
      <c r="P1345" s="5"/>
      <c r="Q1345" s="5"/>
      <c r="R1345" s="5"/>
      <c r="S1345" s="5"/>
      <c r="T1345" s="5"/>
      <c r="U1345" s="5"/>
      <c r="V1345" s="5"/>
      <c r="W1345" s="5"/>
      <c r="X1345" s="5"/>
      <c r="Y1345" s="5"/>
      <c r="Z1345" s="5"/>
    </row>
    <row r="1346" spans="1:26" ht="12.75" hidden="1" customHeight="1">
      <c r="A1346" s="233"/>
      <c r="B1346" s="233"/>
      <c r="C1346" s="233"/>
      <c r="D1346" s="234"/>
      <c r="E1346" s="234"/>
      <c r="F1346" s="234"/>
      <c r="G1346" s="5"/>
      <c r="H1346" s="5"/>
      <c r="I1346" s="5"/>
      <c r="J1346" s="5"/>
      <c r="K1346" s="5"/>
      <c r="L1346" s="5"/>
      <c r="M1346" s="5"/>
      <c r="N1346" s="5"/>
      <c r="O1346" s="5"/>
      <c r="P1346" s="5"/>
      <c r="Q1346" s="5"/>
      <c r="R1346" s="5"/>
      <c r="S1346" s="5"/>
      <c r="T1346" s="5"/>
      <c r="U1346" s="5"/>
      <c r="V1346" s="5"/>
      <c r="W1346" s="5"/>
      <c r="X1346" s="5"/>
      <c r="Y1346" s="5"/>
      <c r="Z1346" s="5"/>
    </row>
    <row r="1347" spans="1:26" ht="12.75" hidden="1" customHeight="1">
      <c r="A1347" s="236" t="s">
        <v>1069</v>
      </c>
      <c r="B1347" s="236" t="s">
        <v>1228</v>
      </c>
      <c r="C1347" s="236"/>
      <c r="D1347" s="237"/>
      <c r="E1347" s="237"/>
      <c r="F1347" s="237"/>
      <c r="G1347" s="5"/>
      <c r="H1347" s="5"/>
      <c r="I1347" s="5"/>
      <c r="J1347" s="5"/>
      <c r="K1347" s="5"/>
      <c r="L1347" s="5"/>
      <c r="M1347" s="5"/>
      <c r="N1347" s="5"/>
      <c r="O1347" s="5"/>
      <c r="P1347" s="5"/>
      <c r="Q1347" s="5"/>
      <c r="R1347" s="5"/>
      <c r="S1347" s="5"/>
      <c r="T1347" s="5"/>
      <c r="U1347" s="5"/>
      <c r="V1347" s="5"/>
      <c r="W1347" s="5"/>
      <c r="X1347" s="5"/>
      <c r="Y1347" s="5"/>
      <c r="Z1347" s="5"/>
    </row>
    <row r="1348" spans="1:26" ht="12.75" hidden="1" customHeight="1">
      <c r="A1348" s="236" t="s">
        <v>20</v>
      </c>
      <c r="B1348" s="236" t="s">
        <v>3</v>
      </c>
      <c r="C1348" s="236" t="s">
        <v>21</v>
      </c>
      <c r="D1348" s="237" t="s">
        <v>22</v>
      </c>
      <c r="E1348" s="237" t="s">
        <v>23</v>
      </c>
      <c r="F1348" s="237" t="s">
        <v>24</v>
      </c>
      <c r="G1348" s="5"/>
      <c r="H1348" s="5"/>
      <c r="I1348" s="5"/>
      <c r="J1348" s="5"/>
      <c r="K1348" s="5"/>
      <c r="L1348" s="5"/>
      <c r="M1348" s="5"/>
      <c r="N1348" s="5"/>
      <c r="O1348" s="5"/>
      <c r="P1348" s="5"/>
      <c r="Q1348" s="5"/>
      <c r="R1348" s="5"/>
      <c r="S1348" s="5"/>
      <c r="T1348" s="5"/>
      <c r="U1348" s="5"/>
      <c r="V1348" s="5"/>
      <c r="W1348" s="5"/>
      <c r="X1348" s="5"/>
      <c r="Y1348" s="5"/>
      <c r="Z1348" s="5"/>
    </row>
    <row r="1349" spans="1:26" ht="12.75" hidden="1" customHeight="1">
      <c r="A1349" s="233" t="s">
        <v>96</v>
      </c>
      <c r="B1349" s="233" t="s">
        <v>639</v>
      </c>
      <c r="C1349" s="233" t="s">
        <v>1087</v>
      </c>
      <c r="D1349" s="234" t="s">
        <v>151</v>
      </c>
      <c r="E1349" s="234" t="s">
        <v>29</v>
      </c>
      <c r="F1349" s="234" t="s">
        <v>30</v>
      </c>
      <c r="G1349" s="5"/>
      <c r="H1349" s="5"/>
      <c r="I1349" s="5"/>
      <c r="J1349" s="5"/>
      <c r="K1349" s="5"/>
      <c r="L1349" s="5"/>
      <c r="M1349" s="5"/>
      <c r="N1349" s="5"/>
      <c r="O1349" s="5"/>
      <c r="P1349" s="5"/>
      <c r="Q1349" s="5"/>
      <c r="R1349" s="5"/>
      <c r="S1349" s="5"/>
      <c r="T1349" s="5"/>
      <c r="U1349" s="5"/>
      <c r="V1349" s="5"/>
      <c r="W1349" s="5"/>
      <c r="X1349" s="5"/>
      <c r="Y1349" s="5"/>
      <c r="Z1349" s="5"/>
    </row>
    <row r="1350" spans="1:26" ht="12.75" hidden="1" customHeight="1">
      <c r="A1350" s="233" t="s">
        <v>25</v>
      </c>
      <c r="B1350" s="233" t="s">
        <v>1079</v>
      </c>
      <c r="C1350" s="233" t="s">
        <v>88</v>
      </c>
      <c r="D1350" s="234" t="s">
        <v>39</v>
      </c>
      <c r="E1350" s="234" t="s">
        <v>37</v>
      </c>
      <c r="F1350" s="234" t="s">
        <v>30</v>
      </c>
      <c r="G1350" s="5"/>
      <c r="H1350" s="5"/>
      <c r="I1350" s="5"/>
      <c r="J1350" s="5"/>
      <c r="K1350" s="5"/>
      <c r="L1350" s="5"/>
      <c r="M1350" s="5"/>
      <c r="N1350" s="5"/>
      <c r="O1350" s="5"/>
      <c r="P1350" s="5"/>
      <c r="Q1350" s="5"/>
      <c r="R1350" s="5"/>
      <c r="S1350" s="5"/>
      <c r="T1350" s="5"/>
      <c r="U1350" s="5"/>
      <c r="V1350" s="5"/>
      <c r="W1350" s="5"/>
      <c r="X1350" s="5"/>
      <c r="Y1350" s="5"/>
      <c r="Z1350" s="5"/>
    </row>
    <row r="1351" spans="1:26" ht="12.75" hidden="1" customHeight="1">
      <c r="A1351" s="233" t="s">
        <v>438</v>
      </c>
      <c r="B1351" s="233" t="s">
        <v>1229</v>
      </c>
      <c r="C1351" s="233" t="s">
        <v>861</v>
      </c>
      <c r="D1351" s="234" t="s">
        <v>28</v>
      </c>
      <c r="E1351" s="234" t="s">
        <v>29</v>
      </c>
      <c r="F1351" s="234" t="s">
        <v>69</v>
      </c>
      <c r="G1351" s="5"/>
      <c r="H1351" s="5"/>
      <c r="I1351" s="5"/>
      <c r="J1351" s="5"/>
      <c r="K1351" s="5"/>
      <c r="L1351" s="5"/>
      <c r="M1351" s="5"/>
      <c r="N1351" s="5"/>
      <c r="O1351" s="5"/>
      <c r="P1351" s="5"/>
      <c r="Q1351" s="5"/>
      <c r="R1351" s="5"/>
      <c r="S1351" s="5"/>
      <c r="T1351" s="5"/>
      <c r="U1351" s="5"/>
      <c r="V1351" s="5"/>
      <c r="W1351" s="5"/>
      <c r="X1351" s="5"/>
      <c r="Y1351" s="5"/>
      <c r="Z1351" s="5"/>
    </row>
    <row r="1352" spans="1:26" ht="12.75" hidden="1" customHeight="1">
      <c r="A1352" s="233" t="s">
        <v>132</v>
      </c>
      <c r="B1352" s="233" t="s">
        <v>1232</v>
      </c>
      <c r="C1352" s="233" t="s">
        <v>861</v>
      </c>
      <c r="D1352" s="234" t="s">
        <v>28</v>
      </c>
      <c r="E1352" s="234" t="s">
        <v>29</v>
      </c>
      <c r="F1352" s="234" t="s">
        <v>69</v>
      </c>
      <c r="G1352" s="5"/>
      <c r="H1352" s="5"/>
      <c r="I1352" s="5"/>
      <c r="J1352" s="5"/>
      <c r="K1352" s="5"/>
      <c r="L1352" s="5"/>
      <c r="M1352" s="5"/>
      <c r="N1352" s="5"/>
      <c r="O1352" s="5"/>
      <c r="P1352" s="5"/>
      <c r="Q1352" s="5"/>
      <c r="R1352" s="5"/>
      <c r="S1352" s="5"/>
      <c r="T1352" s="5"/>
      <c r="U1352" s="5"/>
      <c r="V1352" s="5"/>
      <c r="W1352" s="5"/>
      <c r="X1352" s="5"/>
      <c r="Y1352" s="5"/>
      <c r="Z1352" s="5"/>
    </row>
    <row r="1353" spans="1:26" ht="12.75" hidden="1" customHeight="1">
      <c r="A1353" s="233" t="s">
        <v>35</v>
      </c>
      <c r="B1353" s="233" t="s">
        <v>873</v>
      </c>
      <c r="C1353" s="233" t="s">
        <v>861</v>
      </c>
      <c r="D1353" s="234" t="s">
        <v>28</v>
      </c>
      <c r="E1353" s="234" t="s">
        <v>29</v>
      </c>
      <c r="F1353" s="234" t="s">
        <v>69</v>
      </c>
      <c r="G1353" s="5"/>
      <c r="H1353" s="5"/>
      <c r="I1353" s="5"/>
      <c r="J1353" s="5"/>
      <c r="K1353" s="5"/>
      <c r="L1353" s="5"/>
      <c r="M1353" s="5"/>
      <c r="N1353" s="5"/>
      <c r="O1353" s="5"/>
      <c r="P1353" s="5"/>
      <c r="Q1353" s="5"/>
      <c r="R1353" s="5"/>
      <c r="S1353" s="5"/>
      <c r="T1353" s="5"/>
      <c r="U1353" s="5"/>
      <c r="V1353" s="5"/>
      <c r="W1353" s="5"/>
      <c r="X1353" s="5"/>
      <c r="Y1353" s="5"/>
      <c r="Z1353" s="5"/>
    </row>
    <row r="1354" spans="1:26" ht="12.75" hidden="1" customHeight="1">
      <c r="A1354" s="233" t="s">
        <v>1129</v>
      </c>
      <c r="B1354" s="233" t="s">
        <v>1164</v>
      </c>
      <c r="C1354" s="233" t="s">
        <v>496</v>
      </c>
      <c r="D1354" s="234" t="s">
        <v>28</v>
      </c>
      <c r="E1354" s="234" t="s">
        <v>29</v>
      </c>
      <c r="F1354" s="234" t="s">
        <v>69</v>
      </c>
      <c r="G1354" s="5"/>
      <c r="H1354" s="5"/>
      <c r="I1354" s="5"/>
      <c r="J1354" s="5"/>
      <c r="K1354" s="5"/>
      <c r="L1354" s="5"/>
      <c r="M1354" s="5"/>
      <c r="N1354" s="5"/>
      <c r="O1354" s="5"/>
      <c r="P1354" s="5"/>
      <c r="Q1354" s="5"/>
      <c r="R1354" s="5"/>
      <c r="S1354" s="5"/>
      <c r="T1354" s="5"/>
      <c r="U1354" s="5"/>
      <c r="V1354" s="5"/>
      <c r="W1354" s="5"/>
      <c r="X1354" s="5"/>
      <c r="Y1354" s="5"/>
      <c r="Z1354" s="5"/>
    </row>
    <row r="1355" spans="1:26" ht="12.75" hidden="1" customHeight="1">
      <c r="A1355" s="233" t="s">
        <v>96</v>
      </c>
      <c r="B1355" s="233" t="s">
        <v>864</v>
      </c>
      <c r="C1355" s="233" t="s">
        <v>110</v>
      </c>
      <c r="D1355" s="234" t="s">
        <v>28</v>
      </c>
      <c r="E1355" s="234" t="s">
        <v>29</v>
      </c>
      <c r="F1355" s="234" t="s">
        <v>30</v>
      </c>
      <c r="G1355" s="5"/>
      <c r="H1355" s="5"/>
      <c r="I1355" s="5"/>
      <c r="J1355" s="5"/>
      <c r="K1355" s="5"/>
      <c r="L1355" s="5"/>
      <c r="M1355" s="5"/>
      <c r="N1355" s="5"/>
      <c r="O1355" s="5"/>
      <c r="P1355" s="5"/>
      <c r="Q1355" s="5"/>
      <c r="R1355" s="5"/>
      <c r="S1355" s="5"/>
      <c r="T1355" s="5"/>
      <c r="U1355" s="5"/>
      <c r="V1355" s="5"/>
      <c r="W1355" s="5"/>
      <c r="X1355" s="5"/>
      <c r="Y1355" s="5"/>
      <c r="Z1355" s="5"/>
    </row>
    <row r="1356" spans="1:26" ht="12.75" hidden="1" customHeight="1">
      <c r="A1356" s="233" t="s">
        <v>96</v>
      </c>
      <c r="B1356" s="233" t="s">
        <v>858</v>
      </c>
      <c r="C1356" s="233" t="s">
        <v>459</v>
      </c>
      <c r="D1356" s="234" t="s">
        <v>28</v>
      </c>
      <c r="E1356" s="234" t="s">
        <v>29</v>
      </c>
      <c r="F1356" s="234" t="s">
        <v>30</v>
      </c>
      <c r="G1356" s="5"/>
      <c r="H1356" s="5"/>
      <c r="I1356" s="5"/>
      <c r="J1356" s="5"/>
      <c r="K1356" s="5"/>
      <c r="L1356" s="5"/>
      <c r="M1356" s="5"/>
      <c r="N1356" s="5"/>
      <c r="O1356" s="5"/>
      <c r="P1356" s="5"/>
      <c r="Q1356" s="5"/>
      <c r="R1356" s="5"/>
      <c r="S1356" s="5"/>
      <c r="T1356" s="5"/>
      <c r="U1356" s="5"/>
      <c r="V1356" s="5"/>
      <c r="W1356" s="5"/>
      <c r="X1356" s="5"/>
      <c r="Y1356" s="5"/>
      <c r="Z1356" s="5"/>
    </row>
    <row r="1357" spans="1:26" ht="12.75" hidden="1" customHeight="1">
      <c r="A1357" s="233" t="s">
        <v>96</v>
      </c>
      <c r="B1357" s="233" t="s">
        <v>980</v>
      </c>
      <c r="C1357" s="233" t="s">
        <v>1320</v>
      </c>
      <c r="D1357" s="234" t="s">
        <v>151</v>
      </c>
      <c r="E1357" s="234" t="s">
        <v>29</v>
      </c>
      <c r="F1357" s="234" t="s">
        <v>30</v>
      </c>
      <c r="G1357" s="5"/>
      <c r="H1357" s="5"/>
      <c r="I1357" s="5"/>
      <c r="J1357" s="5"/>
      <c r="K1357" s="5"/>
      <c r="L1357" s="5"/>
      <c r="M1357" s="5"/>
      <c r="N1357" s="5"/>
      <c r="O1357" s="5"/>
      <c r="P1357" s="5"/>
      <c r="Q1357" s="5"/>
      <c r="R1357" s="5"/>
      <c r="S1357" s="5"/>
      <c r="T1357" s="5"/>
      <c r="U1357" s="5"/>
      <c r="V1357" s="5"/>
      <c r="W1357" s="5"/>
      <c r="X1357" s="5"/>
      <c r="Y1357" s="5"/>
      <c r="Z1357" s="5"/>
    </row>
    <row r="1358" spans="1:26" ht="12.75" hidden="1" customHeight="1">
      <c r="A1358" s="5"/>
      <c r="B1358" s="259"/>
      <c r="C1358" s="5"/>
      <c r="D1358" s="5"/>
      <c r="E1358" s="5"/>
      <c r="F1358" s="5"/>
      <c r="G1358" s="5"/>
      <c r="H1358" s="5"/>
      <c r="I1358" s="5"/>
      <c r="J1358" s="5"/>
      <c r="K1358" s="5"/>
      <c r="L1358" s="5"/>
      <c r="M1358" s="5"/>
      <c r="N1358" s="5"/>
      <c r="O1358" s="5"/>
      <c r="P1358" s="5"/>
      <c r="Q1358" s="5"/>
      <c r="R1358" s="5"/>
      <c r="S1358" s="5"/>
      <c r="T1358" s="5"/>
      <c r="U1358" s="5"/>
      <c r="V1358" s="5"/>
      <c r="W1358" s="5"/>
      <c r="X1358" s="5"/>
      <c r="Y1358" s="5"/>
      <c r="Z1358" s="5"/>
    </row>
    <row r="1359" spans="1:26" ht="12.75" hidden="1" customHeight="1">
      <c r="A1359" s="5"/>
      <c r="B1359" s="259"/>
      <c r="C1359" s="5"/>
      <c r="D1359" s="5"/>
      <c r="E1359" s="5"/>
      <c r="F1359" s="5"/>
      <c r="G1359" s="5"/>
      <c r="H1359" s="5"/>
      <c r="I1359" s="5"/>
      <c r="J1359" s="5"/>
      <c r="K1359" s="5"/>
      <c r="L1359" s="5"/>
      <c r="M1359" s="5"/>
      <c r="N1359" s="5"/>
      <c r="O1359" s="5"/>
      <c r="P1359" s="5"/>
      <c r="Q1359" s="5"/>
      <c r="R1359" s="5"/>
      <c r="S1359" s="5"/>
      <c r="T1359" s="5"/>
      <c r="U1359" s="5"/>
      <c r="V1359" s="5"/>
      <c r="W1359" s="5"/>
      <c r="X1359" s="5"/>
      <c r="Y1359" s="5"/>
      <c r="Z1359" s="5"/>
    </row>
    <row r="1360" spans="1:26" ht="12.75" hidden="1" customHeight="1">
      <c r="A1360" s="5"/>
      <c r="B1360" s="259"/>
      <c r="C1360" s="5"/>
      <c r="D1360" s="5"/>
      <c r="E1360" s="5"/>
      <c r="F1360" s="5"/>
      <c r="G1360" s="5"/>
      <c r="H1360" s="5"/>
      <c r="I1360" s="5"/>
      <c r="J1360" s="5"/>
      <c r="K1360" s="5"/>
      <c r="L1360" s="5"/>
      <c r="M1360" s="5"/>
      <c r="N1360" s="5"/>
      <c r="O1360" s="5"/>
      <c r="P1360" s="5"/>
      <c r="Q1360" s="5"/>
      <c r="R1360" s="5"/>
      <c r="S1360" s="5"/>
      <c r="T1360" s="5"/>
      <c r="U1360" s="5"/>
      <c r="V1360" s="5"/>
      <c r="W1360" s="5"/>
      <c r="X1360" s="5"/>
      <c r="Y1360" s="5"/>
      <c r="Z1360" s="5"/>
    </row>
    <row r="1361" spans="1:26" ht="12.75" hidden="1" customHeight="1">
      <c r="A1361" s="5"/>
      <c r="B1361" s="259"/>
      <c r="C1361" s="5"/>
      <c r="D1361" s="5"/>
      <c r="E1361" s="5"/>
      <c r="F1361" s="5"/>
      <c r="G1361" s="5"/>
      <c r="H1361" s="5"/>
      <c r="I1361" s="5"/>
      <c r="J1361" s="5"/>
      <c r="K1361" s="5"/>
      <c r="L1361" s="5"/>
      <c r="M1361" s="5"/>
      <c r="N1361" s="5"/>
      <c r="O1361" s="5"/>
      <c r="P1361" s="5"/>
      <c r="Q1361" s="5"/>
      <c r="R1361" s="5"/>
      <c r="S1361" s="5"/>
      <c r="T1361" s="5"/>
      <c r="U1361" s="5"/>
      <c r="V1361" s="5"/>
      <c r="W1361" s="5"/>
      <c r="X1361" s="5"/>
      <c r="Y1361" s="5"/>
      <c r="Z1361" s="5"/>
    </row>
    <row r="1362" spans="1:26" ht="12.75" hidden="1" customHeight="1">
      <c r="A1362" s="5"/>
      <c r="B1362" s="259"/>
      <c r="C1362" s="5"/>
      <c r="D1362" s="5"/>
      <c r="E1362" s="5"/>
      <c r="F1362" s="5"/>
      <c r="G1362" s="5"/>
      <c r="H1362" s="5"/>
      <c r="I1362" s="5"/>
      <c r="J1362" s="5"/>
      <c r="K1362" s="5"/>
      <c r="L1362" s="5"/>
      <c r="M1362" s="5"/>
      <c r="N1362" s="5"/>
      <c r="O1362" s="5"/>
      <c r="P1362" s="5"/>
      <c r="Q1362" s="5"/>
      <c r="R1362" s="5"/>
      <c r="S1362" s="5"/>
      <c r="T1362" s="5"/>
      <c r="U1362" s="5"/>
      <c r="V1362" s="5"/>
      <c r="W1362" s="5"/>
      <c r="X1362" s="5"/>
      <c r="Y1362" s="5"/>
      <c r="Z1362" s="5"/>
    </row>
    <row r="1363" spans="1:26" ht="12.75" hidden="1" customHeight="1">
      <c r="A1363" s="5"/>
      <c r="B1363" s="259"/>
      <c r="C1363" s="5"/>
      <c r="D1363" s="5"/>
      <c r="E1363" s="5"/>
      <c r="F1363" s="5"/>
      <c r="G1363" s="5"/>
      <c r="H1363" s="5"/>
      <c r="I1363" s="5"/>
      <c r="J1363" s="5"/>
      <c r="K1363" s="5"/>
      <c r="L1363" s="5"/>
      <c r="M1363" s="5"/>
      <c r="N1363" s="5"/>
      <c r="O1363" s="5"/>
      <c r="P1363" s="5"/>
      <c r="Q1363" s="5"/>
      <c r="R1363" s="5"/>
      <c r="S1363" s="5"/>
      <c r="T1363" s="5"/>
      <c r="U1363" s="5"/>
      <c r="V1363" s="5"/>
      <c r="W1363" s="5"/>
      <c r="X1363" s="5"/>
      <c r="Y1363" s="5"/>
      <c r="Z1363" s="5"/>
    </row>
    <row r="1364" spans="1:26" ht="12.75" hidden="1" customHeight="1">
      <c r="A1364" s="5"/>
      <c r="B1364" s="259"/>
      <c r="C1364" s="5"/>
      <c r="D1364" s="5"/>
      <c r="E1364" s="5"/>
      <c r="F1364" s="5"/>
      <c r="G1364" s="5"/>
      <c r="H1364" s="5"/>
      <c r="I1364" s="5"/>
      <c r="J1364" s="5"/>
      <c r="K1364" s="5"/>
      <c r="L1364" s="5"/>
      <c r="M1364" s="5"/>
      <c r="N1364" s="5"/>
      <c r="O1364" s="5"/>
      <c r="P1364" s="5"/>
      <c r="Q1364" s="5"/>
      <c r="R1364" s="5"/>
      <c r="S1364" s="5"/>
      <c r="T1364" s="5"/>
      <c r="U1364" s="5"/>
      <c r="V1364" s="5"/>
      <c r="W1364" s="5"/>
      <c r="X1364" s="5"/>
      <c r="Y1364" s="5"/>
      <c r="Z1364" s="5"/>
    </row>
    <row r="1365" spans="1:26" ht="12.75" hidden="1" customHeight="1">
      <c r="A1365" s="5"/>
      <c r="B1365" s="259"/>
      <c r="C1365" s="5"/>
      <c r="D1365" s="5"/>
      <c r="E1365" s="5"/>
      <c r="F1365" s="5"/>
      <c r="G1365" s="5"/>
      <c r="H1365" s="5"/>
      <c r="I1365" s="5"/>
      <c r="J1365" s="5"/>
      <c r="K1365" s="5"/>
      <c r="L1365" s="5"/>
      <c r="M1365" s="5"/>
      <c r="N1365" s="5"/>
      <c r="O1365" s="5"/>
      <c r="P1365" s="5"/>
      <c r="Q1365" s="5"/>
      <c r="R1365" s="5"/>
      <c r="S1365" s="5"/>
      <c r="T1365" s="5"/>
      <c r="U1365" s="5"/>
      <c r="V1365" s="5"/>
      <c r="W1365" s="5"/>
      <c r="X1365" s="5"/>
      <c r="Y1365" s="5"/>
      <c r="Z1365" s="5"/>
    </row>
    <row r="1366" spans="1:26" ht="12.75" hidden="1" customHeight="1">
      <c r="A1366" s="5"/>
      <c r="B1366" s="259"/>
      <c r="C1366" s="5"/>
      <c r="D1366" s="5"/>
      <c r="E1366" s="5"/>
      <c r="F1366" s="5"/>
      <c r="G1366" s="5"/>
      <c r="H1366" s="5"/>
      <c r="I1366" s="5"/>
      <c r="J1366" s="5"/>
      <c r="K1366" s="5"/>
      <c r="L1366" s="5"/>
      <c r="M1366" s="5"/>
      <c r="N1366" s="5"/>
      <c r="O1366" s="5"/>
      <c r="P1366" s="5"/>
      <c r="Q1366" s="5"/>
      <c r="R1366" s="5"/>
      <c r="S1366" s="5"/>
      <c r="T1366" s="5"/>
      <c r="U1366" s="5"/>
      <c r="V1366" s="5"/>
      <c r="W1366" s="5"/>
      <c r="X1366" s="5"/>
      <c r="Y1366" s="5"/>
      <c r="Z1366" s="5"/>
    </row>
    <row r="1367" spans="1:26" ht="15.75" hidden="1" customHeight="1">
      <c r="A1367" s="5"/>
      <c r="B1367" s="259"/>
      <c r="C1367" s="5"/>
      <c r="D1367" s="5"/>
      <c r="E1367" s="5"/>
      <c r="F1367" s="5"/>
      <c r="G1367" s="5"/>
      <c r="H1367" s="5"/>
      <c r="I1367" s="5"/>
      <c r="J1367" s="5"/>
      <c r="K1367" s="5"/>
      <c r="L1367" s="5"/>
      <c r="M1367" s="5"/>
      <c r="N1367" s="5"/>
      <c r="O1367" s="5"/>
      <c r="P1367" s="5"/>
      <c r="Q1367" s="5"/>
      <c r="R1367" s="5"/>
      <c r="S1367" s="5"/>
      <c r="T1367" s="5"/>
      <c r="U1367" s="5"/>
      <c r="V1367" s="5"/>
      <c r="W1367" s="5"/>
      <c r="X1367" s="5"/>
      <c r="Y1367" s="5"/>
      <c r="Z1367" s="5"/>
    </row>
    <row r="1368" spans="1:26" ht="15.75" hidden="1" customHeight="1">
      <c r="A1368" s="5"/>
      <c r="B1368" s="259"/>
      <c r="C1368" s="5"/>
      <c r="D1368" s="5"/>
      <c r="E1368" s="5"/>
      <c r="F1368" s="5"/>
      <c r="G1368" s="5"/>
      <c r="H1368" s="5"/>
      <c r="I1368" s="5"/>
      <c r="J1368" s="5"/>
      <c r="K1368" s="5"/>
      <c r="L1368" s="5"/>
      <c r="M1368" s="5"/>
      <c r="N1368" s="5"/>
      <c r="O1368" s="5"/>
      <c r="P1368" s="5"/>
      <c r="Q1368" s="5"/>
      <c r="R1368" s="5"/>
      <c r="S1368" s="5"/>
      <c r="T1368" s="5"/>
      <c r="U1368" s="5"/>
      <c r="V1368" s="5"/>
      <c r="W1368" s="5"/>
      <c r="X1368" s="5"/>
      <c r="Y1368" s="5"/>
      <c r="Z1368" s="5"/>
    </row>
    <row r="1369" spans="1:26" ht="15.75" hidden="1" customHeight="1">
      <c r="A1369" s="5"/>
      <c r="B1369" s="259"/>
      <c r="C1369" s="5"/>
      <c r="D1369" s="5"/>
      <c r="E1369" s="5"/>
      <c r="F1369" s="5"/>
      <c r="G1369" s="5"/>
      <c r="H1369" s="5"/>
      <c r="I1369" s="5"/>
      <c r="J1369" s="5"/>
      <c r="K1369" s="5"/>
      <c r="L1369" s="5"/>
      <c r="M1369" s="5"/>
      <c r="N1369" s="5"/>
      <c r="O1369" s="5"/>
      <c r="P1369" s="5"/>
      <c r="Q1369" s="5"/>
      <c r="R1369" s="5"/>
      <c r="S1369" s="5"/>
      <c r="T1369" s="5"/>
      <c r="U1369" s="5"/>
      <c r="V1369" s="5"/>
      <c r="W1369" s="5"/>
      <c r="X1369" s="5"/>
      <c r="Y1369" s="5"/>
      <c r="Z1369" s="5"/>
    </row>
    <row r="1370" spans="1:26" ht="15.75" hidden="1" customHeight="1">
      <c r="A1370" s="5"/>
      <c r="B1370" s="259"/>
      <c r="C1370" s="5"/>
      <c r="D1370" s="5"/>
      <c r="E1370" s="5"/>
      <c r="F1370" s="5"/>
      <c r="G1370" s="5"/>
      <c r="H1370" s="5"/>
      <c r="I1370" s="5"/>
      <c r="J1370" s="5"/>
      <c r="K1370" s="5"/>
      <c r="L1370" s="5"/>
      <c r="M1370" s="5"/>
      <c r="N1370" s="5"/>
      <c r="O1370" s="5"/>
      <c r="P1370" s="5"/>
      <c r="Q1370" s="5"/>
      <c r="R1370" s="5"/>
      <c r="S1370" s="5"/>
      <c r="T1370" s="5"/>
      <c r="U1370" s="5"/>
      <c r="V1370" s="5"/>
      <c r="W1370" s="5"/>
      <c r="X1370" s="5"/>
      <c r="Y1370" s="5"/>
      <c r="Z1370" s="5"/>
    </row>
    <row r="1371" spans="1:26" ht="15.75" hidden="1" customHeight="1">
      <c r="A1371" s="5"/>
      <c r="B1371" s="259"/>
      <c r="C1371" s="5"/>
      <c r="D1371" s="5"/>
      <c r="E1371" s="5"/>
      <c r="F1371" s="5"/>
      <c r="G1371" s="5"/>
      <c r="H1371" s="5"/>
      <c r="I1371" s="5"/>
      <c r="J1371" s="5"/>
      <c r="K1371" s="5"/>
      <c r="L1371" s="5"/>
      <c r="M1371" s="5"/>
      <c r="N1371" s="5"/>
      <c r="O1371" s="5"/>
      <c r="P1371" s="5"/>
      <c r="Q1371" s="5"/>
      <c r="R1371" s="5"/>
      <c r="S1371" s="5"/>
      <c r="T1371" s="5"/>
      <c r="U1371" s="5"/>
      <c r="V1371" s="5"/>
      <c r="W1371" s="5"/>
      <c r="X1371" s="5"/>
      <c r="Y1371" s="5"/>
      <c r="Z1371" s="5"/>
    </row>
    <row r="1372" spans="1:26" ht="15.75" hidden="1" customHeight="1">
      <c r="A1372" s="5"/>
      <c r="B1372" s="259"/>
      <c r="C1372" s="5"/>
      <c r="D1372" s="5"/>
      <c r="E1372" s="5"/>
      <c r="F1372" s="5"/>
      <c r="G1372" s="5"/>
      <c r="H1372" s="5"/>
      <c r="I1372" s="5"/>
      <c r="J1372" s="5"/>
      <c r="K1372" s="5"/>
      <c r="L1372" s="5"/>
      <c r="M1372" s="5"/>
      <c r="N1372" s="5"/>
      <c r="O1372" s="5"/>
      <c r="P1372" s="5"/>
      <c r="Q1372" s="5"/>
      <c r="R1372" s="5"/>
      <c r="S1372" s="5"/>
      <c r="T1372" s="5"/>
      <c r="U1372" s="5"/>
      <c r="V1372" s="5"/>
      <c r="W1372" s="5"/>
      <c r="X1372" s="5"/>
      <c r="Y1372" s="5"/>
      <c r="Z1372" s="5"/>
    </row>
    <row r="1373" spans="1:26" ht="15.75" hidden="1" customHeight="1">
      <c r="A1373" s="5"/>
      <c r="B1373" s="259"/>
      <c r="C1373" s="5"/>
      <c r="D1373" s="5"/>
      <c r="E1373" s="5"/>
      <c r="F1373" s="5"/>
      <c r="G1373" s="5"/>
      <c r="H1373" s="5"/>
      <c r="I1373" s="5"/>
      <c r="J1373" s="5"/>
      <c r="K1373" s="5"/>
      <c r="L1373" s="5"/>
      <c r="M1373" s="5"/>
      <c r="N1373" s="5"/>
      <c r="O1373" s="5"/>
      <c r="P1373" s="5"/>
      <c r="Q1373" s="5"/>
      <c r="R1373" s="5"/>
      <c r="S1373" s="5"/>
      <c r="T1373" s="5"/>
      <c r="U1373" s="5"/>
      <c r="V1373" s="5"/>
      <c r="W1373" s="5"/>
      <c r="X1373" s="5"/>
      <c r="Y1373" s="5"/>
      <c r="Z1373" s="5"/>
    </row>
    <row r="1374" spans="1:26" ht="15.75" hidden="1" customHeight="1">
      <c r="A1374" s="5"/>
      <c r="B1374" s="259"/>
      <c r="C1374" s="5"/>
      <c r="D1374" s="5"/>
      <c r="E1374" s="5"/>
      <c r="F1374" s="5"/>
      <c r="G1374" s="5"/>
      <c r="H1374" s="5"/>
      <c r="I1374" s="5"/>
      <c r="J1374" s="5"/>
      <c r="K1374" s="5"/>
      <c r="L1374" s="5"/>
      <c r="M1374" s="5"/>
      <c r="N1374" s="5"/>
      <c r="O1374" s="5"/>
      <c r="P1374" s="5"/>
      <c r="Q1374" s="5"/>
      <c r="R1374" s="5"/>
      <c r="S1374" s="5"/>
      <c r="T1374" s="5"/>
      <c r="U1374" s="5"/>
      <c r="V1374" s="5"/>
      <c r="W1374" s="5"/>
      <c r="X1374" s="5"/>
      <c r="Y1374" s="5"/>
      <c r="Z1374" s="5"/>
    </row>
    <row r="1375" spans="1:26" ht="15.75" hidden="1" customHeight="1">
      <c r="A1375" s="5"/>
      <c r="B1375" s="259"/>
      <c r="C1375" s="5"/>
      <c r="D1375" s="5"/>
      <c r="E1375" s="5"/>
      <c r="F1375" s="5"/>
      <c r="G1375" s="5"/>
      <c r="H1375" s="5"/>
      <c r="I1375" s="5"/>
      <c r="J1375" s="5"/>
      <c r="K1375" s="5"/>
      <c r="L1375" s="5"/>
      <c r="M1375" s="5"/>
      <c r="N1375" s="5"/>
      <c r="O1375" s="5"/>
      <c r="P1375" s="5"/>
      <c r="Q1375" s="5"/>
      <c r="R1375" s="5"/>
      <c r="S1375" s="5"/>
      <c r="T1375" s="5"/>
      <c r="U1375" s="5"/>
      <c r="V1375" s="5"/>
      <c r="W1375" s="5"/>
      <c r="X1375" s="5"/>
      <c r="Y1375" s="5"/>
      <c r="Z1375" s="5"/>
    </row>
    <row r="1376" spans="1:26" ht="15.75" hidden="1" customHeight="1">
      <c r="A1376" s="5"/>
      <c r="B1376" s="259"/>
      <c r="C1376" s="5"/>
      <c r="D1376" s="5"/>
      <c r="E1376" s="5"/>
      <c r="F1376" s="5"/>
      <c r="G1376" s="5"/>
      <c r="H1376" s="5"/>
      <c r="I1376" s="5"/>
      <c r="J1376" s="5"/>
      <c r="K1376" s="5"/>
      <c r="L1376" s="5"/>
      <c r="M1376" s="5"/>
      <c r="N1376" s="5"/>
      <c r="O1376" s="5"/>
      <c r="P1376" s="5"/>
      <c r="Q1376" s="5"/>
      <c r="R1376" s="5"/>
      <c r="S1376" s="5"/>
      <c r="T1376" s="5"/>
      <c r="U1376" s="5"/>
      <c r="V1376" s="5"/>
      <c r="W1376" s="5"/>
      <c r="X1376" s="5"/>
      <c r="Y1376" s="5"/>
      <c r="Z1376" s="5"/>
    </row>
    <row r="1377" spans="1:26" ht="15.75" hidden="1" customHeight="1">
      <c r="A1377" s="5"/>
      <c r="B1377" s="259"/>
      <c r="C1377" s="5"/>
      <c r="D1377" s="5"/>
      <c r="E1377" s="5"/>
      <c r="F1377" s="5"/>
      <c r="G1377" s="5"/>
      <c r="H1377" s="5"/>
      <c r="I1377" s="5"/>
      <c r="J1377" s="5"/>
      <c r="K1377" s="5"/>
      <c r="L1377" s="5"/>
      <c r="M1377" s="5"/>
      <c r="N1377" s="5"/>
      <c r="O1377" s="5"/>
      <c r="P1377" s="5"/>
      <c r="Q1377" s="5"/>
      <c r="R1377" s="5"/>
      <c r="S1377" s="5"/>
      <c r="T1377" s="5"/>
      <c r="U1377" s="5"/>
      <c r="V1377" s="5"/>
      <c r="W1377" s="5"/>
      <c r="X1377" s="5"/>
      <c r="Y1377" s="5"/>
      <c r="Z1377" s="5"/>
    </row>
    <row r="1378" spans="1:26" ht="15.75" hidden="1" customHeight="1">
      <c r="A1378" s="5"/>
      <c r="B1378" s="259"/>
      <c r="C1378" s="5"/>
      <c r="D1378" s="5"/>
      <c r="E1378" s="5"/>
      <c r="F1378" s="5"/>
      <c r="G1378" s="5"/>
      <c r="H1378" s="5"/>
      <c r="I1378" s="5"/>
      <c r="J1378" s="5"/>
      <c r="K1378" s="5"/>
      <c r="L1378" s="5"/>
      <c r="M1378" s="5"/>
      <c r="N1378" s="5"/>
      <c r="O1378" s="5"/>
      <c r="P1378" s="5"/>
      <c r="Q1378" s="5"/>
      <c r="R1378" s="5"/>
      <c r="S1378" s="5"/>
      <c r="T1378" s="5"/>
      <c r="U1378" s="5"/>
      <c r="V1378" s="5"/>
      <c r="W1378" s="5"/>
      <c r="X1378" s="5"/>
      <c r="Y1378" s="5"/>
      <c r="Z1378" s="5"/>
    </row>
    <row r="1379" spans="1:26" ht="15.75" hidden="1" customHeight="1">
      <c r="A1379" s="5"/>
      <c r="B1379" s="259"/>
      <c r="C1379" s="5"/>
      <c r="D1379" s="5"/>
      <c r="E1379" s="5"/>
      <c r="F1379" s="5"/>
      <c r="G1379" s="5"/>
      <c r="H1379" s="5"/>
      <c r="I1379" s="5"/>
      <c r="J1379" s="5"/>
      <c r="K1379" s="5"/>
      <c r="L1379" s="5"/>
      <c r="M1379" s="5"/>
      <c r="N1379" s="5"/>
      <c r="O1379" s="5"/>
      <c r="P1379" s="5"/>
      <c r="Q1379" s="5"/>
      <c r="R1379" s="5"/>
      <c r="S1379" s="5"/>
      <c r="T1379" s="5"/>
      <c r="U1379" s="5"/>
      <c r="V1379" s="5"/>
      <c r="W1379" s="5"/>
      <c r="X1379" s="5"/>
      <c r="Y1379" s="5"/>
      <c r="Z1379" s="5"/>
    </row>
    <row r="1380" spans="1:26" ht="15.75" hidden="1" customHeight="1">
      <c r="A1380" s="5"/>
      <c r="B1380" s="259"/>
      <c r="C1380" s="5"/>
      <c r="D1380" s="5"/>
      <c r="E1380" s="5"/>
      <c r="F1380" s="5"/>
      <c r="G1380" s="5"/>
      <c r="H1380" s="5"/>
      <c r="I1380" s="5"/>
      <c r="J1380" s="5"/>
      <c r="K1380" s="5"/>
      <c r="L1380" s="5"/>
      <c r="M1380" s="5"/>
      <c r="N1380" s="5"/>
      <c r="O1380" s="5"/>
      <c r="P1380" s="5"/>
      <c r="Q1380" s="5"/>
      <c r="R1380" s="5"/>
      <c r="S1380" s="5"/>
      <c r="T1380" s="5"/>
      <c r="U1380" s="5"/>
      <c r="V1380" s="5"/>
      <c r="W1380" s="5"/>
      <c r="X1380" s="5"/>
      <c r="Y1380" s="5"/>
      <c r="Z1380" s="5"/>
    </row>
    <row r="1381" spans="1:26" ht="15.75" hidden="1" customHeight="1">
      <c r="A1381" s="5"/>
      <c r="B1381" s="259"/>
      <c r="C1381" s="5"/>
      <c r="D1381" s="5"/>
      <c r="E1381" s="5"/>
      <c r="F1381" s="5"/>
      <c r="G1381" s="5"/>
      <c r="H1381" s="5"/>
      <c r="I1381" s="5"/>
      <c r="J1381" s="5"/>
      <c r="K1381" s="5"/>
      <c r="L1381" s="5"/>
      <c r="M1381" s="5"/>
      <c r="N1381" s="5"/>
      <c r="O1381" s="5"/>
      <c r="P1381" s="5"/>
      <c r="Q1381" s="5"/>
      <c r="R1381" s="5"/>
      <c r="S1381" s="5"/>
      <c r="T1381" s="5"/>
      <c r="U1381" s="5"/>
      <c r="V1381" s="5"/>
      <c r="W1381" s="5"/>
      <c r="X1381" s="5"/>
      <c r="Y1381" s="5"/>
      <c r="Z1381" s="5"/>
    </row>
    <row r="1382" spans="1:26" ht="15.75" hidden="1" customHeight="1">
      <c r="A1382" s="5"/>
      <c r="B1382" s="259"/>
      <c r="C1382" s="5"/>
      <c r="D1382" s="5"/>
      <c r="E1382" s="5"/>
      <c r="F1382" s="5"/>
      <c r="G1382" s="5"/>
      <c r="H1382" s="5"/>
      <c r="I1382" s="5"/>
      <c r="J1382" s="5"/>
      <c r="K1382" s="5"/>
      <c r="L1382" s="5"/>
      <c r="M1382" s="5"/>
      <c r="N1382" s="5"/>
      <c r="O1382" s="5"/>
      <c r="P1382" s="5"/>
      <c r="Q1382" s="5"/>
      <c r="R1382" s="5"/>
      <c r="S1382" s="5"/>
      <c r="T1382" s="5"/>
      <c r="U1382" s="5"/>
      <c r="V1382" s="5"/>
      <c r="W1382" s="5"/>
      <c r="X1382" s="5"/>
      <c r="Y1382" s="5"/>
      <c r="Z1382" s="5"/>
    </row>
    <row r="1383" spans="1:26" ht="15.75" hidden="1" customHeight="1">
      <c r="A1383" s="5"/>
      <c r="B1383" s="259"/>
      <c r="C1383" s="5"/>
      <c r="D1383" s="5"/>
      <c r="E1383" s="5"/>
      <c r="F1383" s="5"/>
      <c r="G1383" s="5"/>
      <c r="H1383" s="5"/>
      <c r="I1383" s="5"/>
      <c r="J1383" s="5"/>
      <c r="K1383" s="5"/>
      <c r="L1383" s="5"/>
      <c r="M1383" s="5"/>
      <c r="N1383" s="5"/>
      <c r="O1383" s="5"/>
      <c r="P1383" s="5"/>
      <c r="Q1383" s="5"/>
      <c r="R1383" s="5"/>
      <c r="S1383" s="5"/>
      <c r="T1383" s="5"/>
      <c r="U1383" s="5"/>
      <c r="V1383" s="5"/>
      <c r="W1383" s="5"/>
      <c r="X1383" s="5"/>
      <c r="Y1383" s="5"/>
      <c r="Z1383" s="5"/>
    </row>
    <row r="1384" spans="1:26" ht="15.75" hidden="1" customHeight="1">
      <c r="A1384" s="5"/>
      <c r="B1384" s="259"/>
      <c r="C1384" s="5"/>
      <c r="D1384" s="5"/>
      <c r="E1384" s="5"/>
      <c r="F1384" s="5"/>
      <c r="G1384" s="5"/>
      <c r="H1384" s="5"/>
      <c r="I1384" s="5"/>
      <c r="J1384" s="5"/>
      <c r="K1384" s="5"/>
      <c r="L1384" s="5"/>
      <c r="M1384" s="5"/>
      <c r="N1384" s="5"/>
      <c r="O1384" s="5"/>
      <c r="P1384" s="5"/>
      <c r="Q1384" s="5"/>
      <c r="R1384" s="5"/>
      <c r="S1384" s="5"/>
      <c r="T1384" s="5"/>
      <c r="U1384" s="5"/>
      <c r="V1384" s="5"/>
      <c r="W1384" s="5"/>
      <c r="X1384" s="5"/>
      <c r="Y1384" s="5"/>
      <c r="Z1384" s="5"/>
    </row>
    <row r="1385" spans="1:26" ht="15.75" hidden="1" customHeight="1">
      <c r="A1385" s="5"/>
      <c r="B1385" s="259"/>
      <c r="C1385" s="5"/>
      <c r="D1385" s="5"/>
      <c r="E1385" s="5"/>
      <c r="F1385" s="5"/>
      <c r="G1385" s="5"/>
      <c r="H1385" s="5"/>
      <c r="I1385" s="5"/>
      <c r="J1385" s="5"/>
      <c r="K1385" s="5"/>
      <c r="L1385" s="5"/>
      <c r="M1385" s="5"/>
      <c r="N1385" s="5"/>
      <c r="O1385" s="5"/>
      <c r="P1385" s="5"/>
      <c r="Q1385" s="5"/>
      <c r="R1385" s="5"/>
      <c r="S1385" s="5"/>
      <c r="T1385" s="5"/>
      <c r="U1385" s="5"/>
      <c r="V1385" s="5"/>
      <c r="W1385" s="5"/>
      <c r="X1385" s="5"/>
      <c r="Y1385" s="5"/>
      <c r="Z1385" s="5"/>
    </row>
    <row r="1386" spans="1:26" ht="15.75" customHeight="1">
      <c r="A1386" s="1099"/>
      <c r="B1386" s="259"/>
      <c r="C1386" s="5"/>
      <c r="D1386" s="5"/>
      <c r="E1386" s="5"/>
      <c r="F1386" s="5"/>
      <c r="G1386" s="5"/>
      <c r="H1386" s="5"/>
      <c r="I1386" s="5"/>
      <c r="J1386" s="5"/>
      <c r="K1386" s="5"/>
      <c r="L1386" s="5"/>
      <c r="M1386" s="5"/>
      <c r="N1386" s="5"/>
      <c r="O1386" s="5"/>
      <c r="P1386" s="5"/>
      <c r="Q1386" s="5"/>
      <c r="R1386" s="5"/>
      <c r="S1386" s="5"/>
      <c r="T1386" s="5"/>
      <c r="U1386" s="5"/>
      <c r="V1386" s="5"/>
      <c r="W1386" s="5"/>
      <c r="X1386" s="5"/>
      <c r="Y1386" s="5"/>
      <c r="Z1386" s="5"/>
    </row>
    <row r="1387" spans="1:26" ht="15.75" customHeight="1">
      <c r="A1387" s="1122" t="s">
        <v>1068</v>
      </c>
      <c r="B1387" s="1119" t="s">
        <v>145</v>
      </c>
      <c r="C1387" s="1120"/>
      <c r="D1387" s="1120"/>
      <c r="E1387" s="1120"/>
      <c r="F1387" s="1121"/>
      <c r="G1387" s="5"/>
      <c r="H1387" s="5"/>
      <c r="I1387" s="5"/>
      <c r="J1387" s="5"/>
      <c r="K1387" s="5"/>
      <c r="L1387" s="5"/>
      <c r="M1387" s="5"/>
      <c r="N1387" s="5"/>
      <c r="O1387" s="5"/>
      <c r="P1387" s="5"/>
      <c r="Q1387" s="5"/>
      <c r="R1387" s="5"/>
      <c r="S1387" s="5"/>
      <c r="T1387" s="5"/>
      <c r="U1387" s="5"/>
      <c r="V1387" s="5"/>
      <c r="W1387" s="5"/>
      <c r="X1387" s="5"/>
      <c r="Y1387" s="5"/>
      <c r="Z1387" s="5"/>
    </row>
    <row r="1388" spans="1:26" ht="27" customHeight="1">
      <c r="A1388" s="1122" t="s">
        <v>1069</v>
      </c>
      <c r="B1388" s="1123" t="s">
        <v>11477</v>
      </c>
      <c r="C1388" s="1120"/>
      <c r="D1388" s="1120"/>
      <c r="E1388" s="1120"/>
      <c r="F1388" s="1121"/>
      <c r="G1388" s="5"/>
      <c r="H1388" s="5"/>
      <c r="I1388" s="5"/>
      <c r="J1388" s="5"/>
      <c r="K1388" s="5"/>
      <c r="L1388" s="5"/>
      <c r="M1388" s="5"/>
      <c r="N1388" s="5"/>
      <c r="O1388" s="5"/>
      <c r="P1388" s="5"/>
      <c r="Q1388" s="5"/>
      <c r="R1388" s="5"/>
      <c r="S1388" s="5"/>
      <c r="T1388" s="5"/>
      <c r="U1388" s="5"/>
      <c r="V1388" s="5"/>
      <c r="W1388" s="5"/>
      <c r="X1388" s="5"/>
      <c r="Y1388" s="5"/>
      <c r="Z1388" s="5"/>
    </row>
    <row r="1389" spans="1:26" ht="23.25" customHeight="1">
      <c r="A1389" s="1122" t="s">
        <v>20</v>
      </c>
      <c r="B1389" s="1122" t="s">
        <v>3</v>
      </c>
      <c r="C1389" s="1122" t="s">
        <v>21</v>
      </c>
      <c r="D1389" s="1124" t="s">
        <v>22</v>
      </c>
      <c r="E1389" s="1124" t="s">
        <v>23</v>
      </c>
      <c r="F1389" s="1124" t="s">
        <v>24</v>
      </c>
      <c r="G1389" s="5"/>
      <c r="H1389" s="5"/>
      <c r="I1389" s="5"/>
      <c r="J1389" s="5"/>
      <c r="K1389" s="5"/>
      <c r="L1389" s="5"/>
      <c r="M1389" s="5"/>
      <c r="N1389" s="5"/>
      <c r="O1389" s="5"/>
      <c r="P1389" s="5"/>
      <c r="Q1389" s="5"/>
      <c r="R1389" s="5"/>
      <c r="S1389" s="5"/>
      <c r="T1389" s="5"/>
      <c r="U1389" s="5"/>
      <c r="V1389" s="5"/>
      <c r="W1389" s="5"/>
      <c r="X1389" s="5"/>
      <c r="Y1389" s="5"/>
      <c r="Z1389" s="5"/>
    </row>
    <row r="1390" spans="1:26" ht="15.75" customHeight="1">
      <c r="A1390" s="1100" t="s">
        <v>866</v>
      </c>
      <c r="B1390" s="1100" t="s">
        <v>70</v>
      </c>
      <c r="C1390" s="1100" t="s">
        <v>67</v>
      </c>
      <c r="D1390" s="1101" t="s">
        <v>39</v>
      </c>
      <c r="E1390" s="1102" t="s">
        <v>29</v>
      </c>
      <c r="F1390" s="1101" t="s">
        <v>69</v>
      </c>
      <c r="G1390" s="5"/>
      <c r="H1390" s="5"/>
      <c r="I1390" s="5"/>
      <c r="J1390" s="5"/>
      <c r="K1390" s="5"/>
      <c r="L1390" s="5"/>
      <c r="M1390" s="5"/>
      <c r="N1390" s="5"/>
      <c r="O1390" s="5"/>
      <c r="P1390" s="5"/>
      <c r="Q1390" s="5"/>
      <c r="R1390" s="5"/>
      <c r="S1390" s="5"/>
      <c r="T1390" s="5"/>
      <c r="U1390" s="5"/>
      <c r="V1390" s="5"/>
      <c r="W1390" s="5"/>
      <c r="X1390" s="5"/>
      <c r="Y1390" s="5"/>
      <c r="Z1390" s="5"/>
    </row>
    <row r="1391" spans="1:26" ht="15.75" customHeight="1">
      <c r="A1391" s="1103" t="s">
        <v>177</v>
      </c>
      <c r="B1391" s="1103" t="s">
        <v>75</v>
      </c>
      <c r="C1391" s="1103" t="s">
        <v>1131</v>
      </c>
      <c r="D1391" s="1102" t="s">
        <v>28</v>
      </c>
      <c r="E1391" s="1102" t="s">
        <v>40</v>
      </c>
      <c r="F1391" s="1102" t="s">
        <v>30</v>
      </c>
      <c r="G1391" s="5"/>
      <c r="H1391" s="5"/>
      <c r="I1391" s="5"/>
      <c r="J1391" s="5"/>
      <c r="K1391" s="5"/>
      <c r="L1391" s="5"/>
      <c r="M1391" s="5"/>
      <c r="N1391" s="5"/>
      <c r="O1391" s="5"/>
      <c r="P1391" s="5"/>
      <c r="Q1391" s="5"/>
      <c r="R1391" s="5"/>
      <c r="S1391" s="5"/>
      <c r="T1391" s="5"/>
      <c r="U1391" s="5"/>
      <c r="V1391" s="5"/>
      <c r="W1391" s="5"/>
      <c r="X1391" s="5"/>
      <c r="Y1391" s="5"/>
      <c r="Z1391" s="5"/>
    </row>
    <row r="1392" spans="1:26" ht="15.75" customHeight="1">
      <c r="A1392" s="1103" t="s">
        <v>866</v>
      </c>
      <c r="B1392" s="1103" t="s">
        <v>11478</v>
      </c>
      <c r="C1392" s="1103" t="s">
        <v>1041</v>
      </c>
      <c r="D1392" s="1102" t="s">
        <v>28</v>
      </c>
      <c r="E1392" s="1102" t="s">
        <v>37</v>
      </c>
      <c r="F1392" s="1102" t="s">
        <v>30</v>
      </c>
      <c r="G1392" s="5"/>
      <c r="H1392" s="5"/>
      <c r="I1392" s="5"/>
      <c r="J1392" s="5"/>
      <c r="K1392" s="5"/>
      <c r="L1392" s="5"/>
      <c r="M1392" s="5"/>
      <c r="N1392" s="5"/>
      <c r="O1392" s="5"/>
      <c r="P1392" s="5"/>
      <c r="Q1392" s="5"/>
      <c r="R1392" s="5"/>
      <c r="S1392" s="5"/>
      <c r="T1392" s="5"/>
      <c r="U1392" s="5"/>
      <c r="V1392" s="5"/>
      <c r="W1392" s="5"/>
      <c r="X1392" s="5"/>
      <c r="Y1392" s="5"/>
      <c r="Z1392" s="5"/>
    </row>
    <row r="1393" spans="1:26" ht="15.75" customHeight="1">
      <c r="A1393" s="1103" t="s">
        <v>177</v>
      </c>
      <c r="B1393" s="1103" t="s">
        <v>1079</v>
      </c>
      <c r="C1393" s="1103" t="s">
        <v>88</v>
      </c>
      <c r="D1393" s="1102" t="s">
        <v>39</v>
      </c>
      <c r="E1393" s="1102" t="s">
        <v>37</v>
      </c>
      <c r="F1393" s="1102" t="s">
        <v>30</v>
      </c>
      <c r="G1393" s="5"/>
      <c r="H1393" s="5"/>
      <c r="I1393" s="5"/>
      <c r="J1393" s="5"/>
      <c r="K1393" s="5"/>
      <c r="L1393" s="5"/>
      <c r="M1393" s="5"/>
      <c r="N1393" s="5"/>
      <c r="O1393" s="5"/>
      <c r="P1393" s="5"/>
      <c r="Q1393" s="5"/>
      <c r="R1393" s="5"/>
      <c r="S1393" s="5"/>
      <c r="T1393" s="5"/>
      <c r="U1393" s="5"/>
      <c r="V1393" s="5"/>
      <c r="W1393" s="5"/>
      <c r="X1393" s="5"/>
      <c r="Y1393" s="5"/>
      <c r="Z1393" s="5"/>
    </row>
    <row r="1394" spans="1:26" ht="15.75" customHeight="1">
      <c r="A1394" s="1104" t="s">
        <v>866</v>
      </c>
      <c r="B1394" s="1104" t="s">
        <v>81</v>
      </c>
      <c r="C1394" s="1104" t="s">
        <v>79</v>
      </c>
      <c r="D1394" s="1102" t="s">
        <v>39</v>
      </c>
      <c r="E1394" s="1105" t="s">
        <v>37</v>
      </c>
      <c r="F1394" s="1105" t="s">
        <v>30</v>
      </c>
      <c r="G1394" s="5"/>
      <c r="H1394" s="5"/>
      <c r="I1394" s="5"/>
      <c r="J1394" s="5"/>
      <c r="K1394" s="5"/>
      <c r="L1394" s="5"/>
      <c r="M1394" s="5"/>
      <c r="N1394" s="5"/>
      <c r="O1394" s="5"/>
      <c r="P1394" s="5"/>
      <c r="Q1394" s="5"/>
      <c r="R1394" s="5"/>
      <c r="S1394" s="5"/>
      <c r="T1394" s="5"/>
      <c r="U1394" s="5"/>
      <c r="V1394" s="5"/>
      <c r="W1394" s="5"/>
      <c r="X1394" s="5"/>
      <c r="Y1394" s="5"/>
      <c r="Z1394" s="5"/>
    </row>
    <row r="1395" spans="1:26" ht="15.75" customHeight="1">
      <c r="A1395" s="1104" t="s">
        <v>866</v>
      </c>
      <c r="B1395" s="1104" t="s">
        <v>11479</v>
      </c>
      <c r="C1395" s="1104" t="s">
        <v>67</v>
      </c>
      <c r="D1395" s="1102" t="s">
        <v>28</v>
      </c>
      <c r="E1395" s="1105" t="s">
        <v>37</v>
      </c>
      <c r="F1395" s="1105" t="s">
        <v>30</v>
      </c>
      <c r="G1395" s="5"/>
      <c r="H1395" s="5"/>
      <c r="I1395" s="5"/>
      <c r="J1395" s="5"/>
      <c r="K1395" s="5"/>
      <c r="L1395" s="5"/>
      <c r="M1395" s="5"/>
      <c r="N1395" s="5"/>
      <c r="O1395" s="5"/>
      <c r="P1395" s="5"/>
      <c r="Q1395" s="5"/>
      <c r="R1395" s="5"/>
      <c r="S1395" s="5"/>
      <c r="T1395" s="5"/>
      <c r="U1395" s="5"/>
      <c r="V1395" s="5"/>
      <c r="W1395" s="5"/>
      <c r="X1395" s="5"/>
      <c r="Y1395" s="5"/>
      <c r="Z1395" s="5"/>
    </row>
    <row r="1396" spans="1:26" ht="15.75" customHeight="1">
      <c r="A1396" s="1104" t="s">
        <v>177</v>
      </c>
      <c r="B1396" s="1104" t="s">
        <v>1135</v>
      </c>
      <c r="C1396" s="1104" t="s">
        <v>102</v>
      </c>
      <c r="D1396" s="1102" t="s">
        <v>39</v>
      </c>
      <c r="E1396" s="1105" t="s">
        <v>40</v>
      </c>
      <c r="F1396" s="1105" t="s">
        <v>30</v>
      </c>
      <c r="G1396" s="5"/>
      <c r="H1396" s="5"/>
      <c r="I1396" s="5"/>
      <c r="J1396" s="5"/>
      <c r="K1396" s="5"/>
      <c r="L1396" s="5"/>
      <c r="M1396" s="5"/>
      <c r="N1396" s="5"/>
      <c r="O1396" s="5"/>
      <c r="P1396" s="5"/>
      <c r="Q1396" s="5"/>
      <c r="R1396" s="5"/>
      <c r="S1396" s="5"/>
      <c r="T1396" s="5"/>
      <c r="U1396" s="5"/>
      <c r="V1396" s="5"/>
      <c r="W1396" s="5"/>
      <c r="X1396" s="5"/>
      <c r="Y1396" s="5"/>
      <c r="Z1396" s="5"/>
    </row>
    <row r="1397" spans="1:26" ht="15.75" customHeight="1">
      <c r="A1397" s="1104" t="s">
        <v>35</v>
      </c>
      <c r="B1397" s="1104" t="s">
        <v>1290</v>
      </c>
      <c r="C1397" s="1104" t="s">
        <v>79</v>
      </c>
      <c r="D1397" s="1102" t="s">
        <v>39</v>
      </c>
      <c r="E1397" s="1105" t="s">
        <v>40</v>
      </c>
      <c r="F1397" s="1105" t="s">
        <v>30</v>
      </c>
      <c r="G1397" s="5"/>
      <c r="H1397" s="5"/>
      <c r="I1397" s="5"/>
      <c r="J1397" s="5"/>
      <c r="K1397" s="5"/>
      <c r="L1397" s="5"/>
      <c r="M1397" s="5"/>
      <c r="N1397" s="5"/>
      <c r="O1397" s="5"/>
      <c r="P1397" s="5"/>
      <c r="Q1397" s="5"/>
      <c r="R1397" s="5"/>
      <c r="S1397" s="5"/>
      <c r="T1397" s="5"/>
      <c r="U1397" s="5"/>
      <c r="V1397" s="5"/>
      <c r="W1397" s="5"/>
      <c r="X1397" s="5"/>
      <c r="Y1397" s="5"/>
      <c r="Z1397" s="5"/>
    </row>
    <row r="1398" spans="1:26" ht="15.75" customHeight="1">
      <c r="A1398" s="1104" t="s">
        <v>177</v>
      </c>
      <c r="B1398" s="1104" t="s">
        <v>66</v>
      </c>
      <c r="C1398" s="1104" t="s">
        <v>1134</v>
      </c>
      <c r="D1398" s="1102" t="s">
        <v>28</v>
      </c>
      <c r="E1398" s="1105" t="s">
        <v>29</v>
      </c>
      <c r="F1398" s="1105" t="s">
        <v>30</v>
      </c>
      <c r="G1398" s="5"/>
      <c r="H1398" s="5"/>
      <c r="I1398" s="5"/>
      <c r="J1398" s="5"/>
      <c r="K1398" s="5"/>
      <c r="L1398" s="5"/>
      <c r="M1398" s="5"/>
      <c r="N1398" s="5"/>
      <c r="O1398" s="5"/>
      <c r="P1398" s="5"/>
      <c r="Q1398" s="5"/>
      <c r="R1398" s="5"/>
      <c r="S1398" s="5"/>
      <c r="T1398" s="5"/>
      <c r="U1398" s="5"/>
      <c r="V1398" s="5"/>
      <c r="W1398" s="5"/>
      <c r="X1398" s="5"/>
      <c r="Y1398" s="5"/>
      <c r="Z1398" s="5"/>
    </row>
    <row r="1399" spans="1:26" ht="15.75" customHeight="1">
      <c r="A1399" s="1104" t="s">
        <v>177</v>
      </c>
      <c r="B1399" s="1104" t="s">
        <v>68</v>
      </c>
      <c r="C1399" s="1104" t="s">
        <v>67</v>
      </c>
      <c r="D1399" s="1102" t="s">
        <v>28</v>
      </c>
      <c r="E1399" s="1105" t="s">
        <v>29</v>
      </c>
      <c r="F1399" s="1105" t="s">
        <v>69</v>
      </c>
      <c r="G1399" s="5"/>
      <c r="H1399" s="5"/>
      <c r="I1399" s="5"/>
      <c r="J1399" s="5"/>
      <c r="K1399" s="5"/>
      <c r="L1399" s="5"/>
      <c r="M1399" s="5"/>
      <c r="N1399" s="5"/>
      <c r="O1399" s="5"/>
      <c r="P1399" s="5"/>
      <c r="Q1399" s="5"/>
      <c r="R1399" s="5"/>
      <c r="S1399" s="5"/>
      <c r="T1399" s="5"/>
      <c r="U1399" s="5"/>
      <c r="V1399" s="5"/>
      <c r="W1399" s="5"/>
      <c r="X1399" s="5"/>
      <c r="Y1399" s="5"/>
      <c r="Z1399" s="5"/>
    </row>
    <row r="1400" spans="1:26" ht="15.75" customHeight="1">
      <c r="A1400" s="1104" t="s">
        <v>1293</v>
      </c>
      <c r="B1400" s="1104" t="s">
        <v>1136</v>
      </c>
      <c r="C1400" s="1104" t="s">
        <v>67</v>
      </c>
      <c r="D1400" s="1102" t="s">
        <v>151</v>
      </c>
      <c r="E1400" s="1105" t="s">
        <v>29</v>
      </c>
      <c r="F1400" s="1105" t="s">
        <v>30</v>
      </c>
      <c r="G1400" s="5"/>
      <c r="H1400" s="5"/>
      <c r="I1400" s="5"/>
      <c r="J1400" s="5"/>
      <c r="K1400" s="5"/>
      <c r="L1400" s="5"/>
      <c r="M1400" s="5"/>
      <c r="N1400" s="5"/>
      <c r="O1400" s="5"/>
      <c r="P1400" s="5"/>
      <c r="Q1400" s="5"/>
      <c r="R1400" s="5"/>
      <c r="S1400" s="5"/>
      <c r="T1400" s="5"/>
      <c r="U1400" s="5"/>
      <c r="V1400" s="5"/>
      <c r="W1400" s="5"/>
      <c r="X1400" s="5"/>
      <c r="Y1400" s="5"/>
      <c r="Z1400" s="5"/>
    </row>
    <row r="1401" spans="1:26" ht="15.75" customHeight="1">
      <c r="A1401" s="1104"/>
      <c r="B1401" s="1106"/>
      <c r="C1401" s="1107"/>
      <c r="D1401" s="1108"/>
      <c r="E1401" s="1109"/>
      <c r="F1401" s="1110"/>
      <c r="G1401" s="5"/>
      <c r="H1401" s="5"/>
      <c r="I1401" s="5"/>
      <c r="J1401" s="5"/>
      <c r="K1401" s="5"/>
      <c r="L1401" s="5"/>
      <c r="M1401" s="5"/>
      <c r="N1401" s="5"/>
      <c r="O1401" s="5"/>
      <c r="P1401" s="5"/>
      <c r="Q1401" s="5"/>
      <c r="R1401" s="5"/>
      <c r="S1401" s="5"/>
      <c r="T1401" s="5"/>
      <c r="U1401" s="5"/>
      <c r="V1401" s="5"/>
      <c r="W1401" s="5"/>
      <c r="X1401" s="5"/>
      <c r="Y1401" s="5"/>
      <c r="Z1401" s="5"/>
    </row>
    <row r="1402" spans="1:26" ht="35.25" customHeight="1">
      <c r="A1402" s="1122" t="s">
        <v>1069</v>
      </c>
      <c r="B1402" s="1123" t="s">
        <v>1138</v>
      </c>
      <c r="C1402" s="1120"/>
      <c r="D1402" s="1120"/>
      <c r="E1402" s="1120"/>
      <c r="F1402" s="1121"/>
    </row>
    <row r="1403" spans="1:26" ht="28.5" customHeight="1">
      <c r="A1403" s="1122" t="s">
        <v>20</v>
      </c>
      <c r="B1403" s="1122" t="s">
        <v>3</v>
      </c>
      <c r="C1403" s="1122" t="s">
        <v>21</v>
      </c>
      <c r="D1403" s="1125" t="s">
        <v>22</v>
      </c>
      <c r="E1403" s="1125" t="s">
        <v>23</v>
      </c>
      <c r="F1403" s="1125" t="s">
        <v>24</v>
      </c>
    </row>
    <row r="1404" spans="1:26" ht="15" customHeight="1">
      <c r="A1404" s="1104" t="s">
        <v>866</v>
      </c>
      <c r="B1404" s="1104" t="s">
        <v>11479</v>
      </c>
      <c r="C1404" s="1104" t="s">
        <v>67</v>
      </c>
      <c r="D1404" s="1102" t="s">
        <v>39</v>
      </c>
      <c r="E1404" s="1105" t="s">
        <v>37</v>
      </c>
      <c r="F1404" s="1105" t="s">
        <v>30</v>
      </c>
    </row>
    <row r="1405" spans="1:26" ht="15" customHeight="1">
      <c r="A1405" s="1103" t="s">
        <v>25</v>
      </c>
      <c r="B1405" s="1111" t="s">
        <v>456</v>
      </c>
      <c r="C1405" s="1103" t="s">
        <v>11480</v>
      </c>
      <c r="D1405" s="1105" t="s">
        <v>28</v>
      </c>
      <c r="E1405" s="1102" t="s">
        <v>29</v>
      </c>
      <c r="F1405" s="1102" t="s">
        <v>30</v>
      </c>
    </row>
    <row r="1406" spans="1:26" ht="15" customHeight="1">
      <c r="A1406" s="1103" t="s">
        <v>35</v>
      </c>
      <c r="B1406" s="1103" t="s">
        <v>468</v>
      </c>
      <c r="C1406" s="1103" t="s">
        <v>469</v>
      </c>
      <c r="D1406" s="1105" t="s">
        <v>39</v>
      </c>
      <c r="E1406" s="1102" t="s">
        <v>37</v>
      </c>
      <c r="F1406" s="1102" t="s">
        <v>30</v>
      </c>
    </row>
    <row r="1407" spans="1:26" ht="15" customHeight="1">
      <c r="A1407" s="1112" t="s">
        <v>35</v>
      </c>
      <c r="B1407" s="1104" t="s">
        <v>465</v>
      </c>
      <c r="C1407" s="1104" t="s">
        <v>459</v>
      </c>
      <c r="D1407" s="1105" t="s">
        <v>28</v>
      </c>
      <c r="E1407" s="1105" t="s">
        <v>29</v>
      </c>
      <c r="F1407" s="1105" t="s">
        <v>30</v>
      </c>
    </row>
    <row r="1408" spans="1:26" ht="15" customHeight="1">
      <c r="A1408" s="1112" t="s">
        <v>420</v>
      </c>
      <c r="B1408" s="1104" t="s">
        <v>1168</v>
      </c>
      <c r="C1408" s="1104" t="s">
        <v>27</v>
      </c>
      <c r="D1408" s="1105" t="s">
        <v>39</v>
      </c>
      <c r="E1408" s="1105" t="s">
        <v>29</v>
      </c>
      <c r="F1408" s="1105" t="s">
        <v>30</v>
      </c>
    </row>
    <row r="1409" spans="1:6" ht="15" customHeight="1">
      <c r="A1409" s="1112" t="s">
        <v>857</v>
      </c>
      <c r="B1409" s="1104" t="s">
        <v>479</v>
      </c>
      <c r="C1409" s="1104" t="s">
        <v>459</v>
      </c>
      <c r="D1409" s="1105" t="s">
        <v>28</v>
      </c>
      <c r="E1409" s="1105" t="s">
        <v>29</v>
      </c>
      <c r="F1409" s="1105" t="s">
        <v>30</v>
      </c>
    </row>
    <row r="1410" spans="1:6" ht="15" customHeight="1">
      <c r="A1410" s="1112" t="s">
        <v>35</v>
      </c>
      <c r="B1410" s="1104" t="s">
        <v>11481</v>
      </c>
      <c r="C1410" s="1104" t="s">
        <v>11482</v>
      </c>
      <c r="D1410" s="1105" t="s">
        <v>39</v>
      </c>
      <c r="E1410" s="1105" t="s">
        <v>37</v>
      </c>
      <c r="F1410" s="1105" t="s">
        <v>30</v>
      </c>
    </row>
    <row r="1411" spans="1:6" ht="15" customHeight="1">
      <c r="A1411" s="1112" t="s">
        <v>420</v>
      </c>
      <c r="B1411" s="1104" t="s">
        <v>1301</v>
      </c>
      <c r="C1411" s="1104" t="s">
        <v>482</v>
      </c>
      <c r="D1411" s="1105" t="s">
        <v>39</v>
      </c>
      <c r="E1411" s="1105" t="s">
        <v>40</v>
      </c>
      <c r="F1411" s="1105" t="s">
        <v>30</v>
      </c>
    </row>
    <row r="1412" spans="1:6" ht="15" customHeight="1">
      <c r="A1412" s="1112" t="s">
        <v>25</v>
      </c>
      <c r="B1412" s="1104" t="s">
        <v>461</v>
      </c>
      <c r="C1412" s="1104" t="s">
        <v>462</v>
      </c>
      <c r="D1412" s="1105" t="s">
        <v>39</v>
      </c>
      <c r="E1412" s="1105" t="s">
        <v>40</v>
      </c>
      <c r="F1412" s="1105" t="s">
        <v>30</v>
      </c>
    </row>
    <row r="1413" spans="1:6" ht="15" customHeight="1">
      <c r="A1413" s="1104" t="s">
        <v>80</v>
      </c>
      <c r="B1413" s="1104" t="s">
        <v>70</v>
      </c>
      <c r="C1413" s="1104" t="s">
        <v>67</v>
      </c>
      <c r="D1413" s="1105" t="s">
        <v>28</v>
      </c>
      <c r="E1413" s="1105" t="s">
        <v>29</v>
      </c>
      <c r="F1413" s="1105" t="s">
        <v>69</v>
      </c>
    </row>
    <row r="1414" spans="1:6" ht="15" customHeight="1">
      <c r="A1414" s="1103" t="s">
        <v>35</v>
      </c>
      <c r="B1414" s="1111" t="s">
        <v>463</v>
      </c>
      <c r="C1414" s="1103" t="s">
        <v>464</v>
      </c>
      <c r="D1414" s="1105" t="s">
        <v>28</v>
      </c>
      <c r="E1414" s="1102" t="s">
        <v>29</v>
      </c>
      <c r="F1414" s="1113" t="s">
        <v>69</v>
      </c>
    </row>
    <row r="1415" spans="1:6" ht="15" customHeight="1">
      <c r="A1415" s="1103" t="s">
        <v>25</v>
      </c>
      <c r="B1415" s="1111" t="s">
        <v>460</v>
      </c>
      <c r="C1415" s="1103" t="s">
        <v>459</v>
      </c>
      <c r="D1415" s="1105" t="s">
        <v>28</v>
      </c>
      <c r="E1415" s="1102" t="s">
        <v>37</v>
      </c>
      <c r="F1415" s="1113" t="s">
        <v>30</v>
      </c>
    </row>
    <row r="1416" spans="1:6" ht="15" customHeight="1">
      <c r="A1416" s="1103" t="s">
        <v>25</v>
      </c>
      <c r="B1416" s="1103" t="s">
        <v>1079</v>
      </c>
      <c r="C1416" s="1103" t="s">
        <v>88</v>
      </c>
      <c r="D1416" s="1105" t="s">
        <v>151</v>
      </c>
      <c r="E1416" s="1102" t="s">
        <v>37</v>
      </c>
      <c r="F1416" s="1102" t="s">
        <v>30</v>
      </c>
    </row>
    <row r="1417" spans="1:6" ht="15" customHeight="1">
      <c r="A1417" s="1103" t="s">
        <v>857</v>
      </c>
      <c r="B1417" s="1103" t="s">
        <v>10994</v>
      </c>
      <c r="C1417" s="1103" t="s">
        <v>459</v>
      </c>
      <c r="D1417" s="1105" t="s">
        <v>151</v>
      </c>
      <c r="E1417" s="1102" t="s">
        <v>29</v>
      </c>
      <c r="F1417" s="1102" t="s">
        <v>30</v>
      </c>
    </row>
    <row r="1418" spans="1:6" ht="15" customHeight="1">
      <c r="A1418" s="1112" t="s">
        <v>25</v>
      </c>
      <c r="B1418" s="1112" t="s">
        <v>458</v>
      </c>
      <c r="C1418" s="1112" t="s">
        <v>459</v>
      </c>
      <c r="D1418" s="1105" t="s">
        <v>28</v>
      </c>
      <c r="E1418" s="1114" t="s">
        <v>29</v>
      </c>
      <c r="F1418" s="1114" t="s">
        <v>69</v>
      </c>
    </row>
    <row r="1419" spans="1:6" ht="15" customHeight="1">
      <c r="A1419" s="1112"/>
      <c r="B1419" s="1112"/>
      <c r="C1419" s="1112"/>
      <c r="D1419" s="1114"/>
      <c r="E1419" s="1114"/>
      <c r="F1419" s="1114"/>
    </row>
    <row r="1420" spans="1:6" ht="15" customHeight="1">
      <c r="A1420" s="1126" t="s">
        <v>1069</v>
      </c>
      <c r="B1420" s="1126" t="s">
        <v>1146</v>
      </c>
      <c r="C1420" s="1126"/>
      <c r="D1420" s="1127"/>
      <c r="E1420" s="1127"/>
      <c r="F1420" s="1127"/>
    </row>
    <row r="1421" spans="1:6" ht="15" customHeight="1">
      <c r="A1421" s="1126" t="s">
        <v>20</v>
      </c>
      <c r="B1421" s="1126" t="s">
        <v>3</v>
      </c>
      <c r="C1421" s="1126" t="s">
        <v>21</v>
      </c>
      <c r="D1421" s="1128" t="s">
        <v>22</v>
      </c>
      <c r="E1421" s="1128" t="s">
        <v>23</v>
      </c>
      <c r="F1421" s="1128" t="s">
        <v>24</v>
      </c>
    </row>
    <row r="1422" spans="1:6" ht="15" customHeight="1">
      <c r="A1422" s="1104" t="s">
        <v>25</v>
      </c>
      <c r="B1422" s="1104" t="s">
        <v>566</v>
      </c>
      <c r="C1422" s="1104" t="s">
        <v>11483</v>
      </c>
      <c r="D1422" s="1105" t="s">
        <v>1266</v>
      </c>
      <c r="E1422" s="1105" t="s">
        <v>29</v>
      </c>
      <c r="F1422" s="1105" t="s">
        <v>69</v>
      </c>
    </row>
    <row r="1423" spans="1:6" ht="15" customHeight="1">
      <c r="A1423" s="1104" t="s">
        <v>25</v>
      </c>
      <c r="B1423" s="1104" t="s">
        <v>1079</v>
      </c>
      <c r="C1423" s="1104" t="s">
        <v>88</v>
      </c>
      <c r="D1423" s="1105" t="s">
        <v>39</v>
      </c>
      <c r="E1423" s="1105" t="s">
        <v>37</v>
      </c>
      <c r="F1423" s="1105" t="s">
        <v>30</v>
      </c>
    </row>
    <row r="1424" spans="1:6" ht="15" customHeight="1">
      <c r="A1424" s="1104" t="s">
        <v>132</v>
      </c>
      <c r="B1424" s="1104" t="s">
        <v>570</v>
      </c>
      <c r="C1424" s="1104" t="s">
        <v>587</v>
      </c>
      <c r="D1424" s="1105" t="s">
        <v>1266</v>
      </c>
      <c r="E1424" s="1105" t="s">
        <v>29</v>
      </c>
      <c r="F1424" s="1105" t="s">
        <v>69</v>
      </c>
    </row>
    <row r="1425" spans="1:6" ht="15" customHeight="1">
      <c r="A1425" s="1104" t="s">
        <v>857</v>
      </c>
      <c r="B1425" s="1104" t="s">
        <v>572</v>
      </c>
      <c r="C1425" s="1104" t="s">
        <v>573</v>
      </c>
      <c r="D1425" s="1105" t="s">
        <v>1266</v>
      </c>
      <c r="E1425" s="1105" t="s">
        <v>29</v>
      </c>
      <c r="F1425" s="1105" t="s">
        <v>69</v>
      </c>
    </row>
    <row r="1426" spans="1:6" ht="15" customHeight="1">
      <c r="A1426" s="1104" t="s">
        <v>80</v>
      </c>
      <c r="B1426" s="1104" t="s">
        <v>70</v>
      </c>
      <c r="C1426" s="1104" t="s">
        <v>67</v>
      </c>
      <c r="D1426" s="1105" t="s">
        <v>39</v>
      </c>
      <c r="E1426" s="1105" t="s">
        <v>29</v>
      </c>
      <c r="F1426" s="1105" t="s">
        <v>69</v>
      </c>
    </row>
    <row r="1427" spans="1:6" ht="15" customHeight="1">
      <c r="A1427" s="1104" t="s">
        <v>35</v>
      </c>
      <c r="B1427" s="1104" t="s">
        <v>603</v>
      </c>
      <c r="C1427" s="1104" t="s">
        <v>11484</v>
      </c>
      <c r="D1427" s="1105" t="s">
        <v>1266</v>
      </c>
      <c r="E1427" s="1105" t="s">
        <v>29</v>
      </c>
      <c r="F1427" s="1105" t="s">
        <v>69</v>
      </c>
    </row>
    <row r="1428" spans="1:6" ht="15" customHeight="1">
      <c r="A1428" s="1104" t="s">
        <v>35</v>
      </c>
      <c r="B1428" s="1104" t="s">
        <v>582</v>
      </c>
      <c r="C1428" s="1104" t="s">
        <v>580</v>
      </c>
      <c r="D1428" s="1105" t="s">
        <v>1266</v>
      </c>
      <c r="E1428" s="1105" t="s">
        <v>29</v>
      </c>
      <c r="F1428" s="1105" t="s">
        <v>69</v>
      </c>
    </row>
    <row r="1429" spans="1:6" ht="15" customHeight="1">
      <c r="A1429" s="1104" t="s">
        <v>35</v>
      </c>
      <c r="B1429" s="1104" t="s">
        <v>507</v>
      </c>
      <c r="C1429" s="1104" t="s">
        <v>509</v>
      </c>
      <c r="D1429" s="1105" t="s">
        <v>39</v>
      </c>
      <c r="E1429" s="1105" t="s">
        <v>29</v>
      </c>
      <c r="F1429" s="1105" t="s">
        <v>69</v>
      </c>
    </row>
    <row r="1430" spans="1:6" ht="15" customHeight="1">
      <c r="A1430" s="1104" t="s">
        <v>35</v>
      </c>
      <c r="B1430" s="1104" t="s">
        <v>569</v>
      </c>
      <c r="C1430" s="1104" t="s">
        <v>1159</v>
      </c>
      <c r="D1430" s="1105" t="s">
        <v>1266</v>
      </c>
      <c r="E1430" s="1105" t="s">
        <v>40</v>
      </c>
      <c r="F1430" s="1105" t="s">
        <v>30</v>
      </c>
    </row>
    <row r="1431" spans="1:6" ht="15" customHeight="1">
      <c r="A1431" s="1104" t="s">
        <v>35</v>
      </c>
      <c r="B1431" s="1104" t="s">
        <v>568</v>
      </c>
      <c r="C1431" s="1104" t="s">
        <v>494</v>
      </c>
      <c r="D1431" s="1105" t="s">
        <v>1266</v>
      </c>
      <c r="E1431" s="1105" t="s">
        <v>37</v>
      </c>
      <c r="F1431" s="1105" t="s">
        <v>30</v>
      </c>
    </row>
    <row r="1432" spans="1:6" ht="15" customHeight="1">
      <c r="A1432" s="1104" t="s">
        <v>420</v>
      </c>
      <c r="B1432" s="1104" t="s">
        <v>586</v>
      </c>
      <c r="C1432" s="1104" t="s">
        <v>587</v>
      </c>
      <c r="D1432" s="1105" t="s">
        <v>1266</v>
      </c>
      <c r="E1432" s="1105" t="s">
        <v>29</v>
      </c>
      <c r="F1432" s="1105" t="s">
        <v>69</v>
      </c>
    </row>
    <row r="1433" spans="1:6" ht="15" customHeight="1">
      <c r="A1433" s="1126" t="s">
        <v>1069</v>
      </c>
      <c r="B1433" s="1126" t="s">
        <v>502</v>
      </c>
      <c r="C1433" s="1126"/>
      <c r="D1433" s="1127"/>
      <c r="E1433" s="1127"/>
      <c r="F1433" s="1127"/>
    </row>
    <row r="1434" spans="1:6" ht="15" customHeight="1">
      <c r="A1434" s="1126" t="s">
        <v>20</v>
      </c>
      <c r="B1434" s="1126" t="s">
        <v>3</v>
      </c>
      <c r="C1434" s="1126" t="s">
        <v>21</v>
      </c>
      <c r="D1434" s="1127" t="s">
        <v>22</v>
      </c>
      <c r="E1434" s="1127" t="s">
        <v>23</v>
      </c>
      <c r="F1434" s="1127" t="s">
        <v>24</v>
      </c>
    </row>
    <row r="1435" spans="1:6" ht="15" customHeight="1">
      <c r="A1435" s="1115" t="s">
        <v>25</v>
      </c>
      <c r="B1435" s="1115" t="s">
        <v>1079</v>
      </c>
      <c r="C1435" s="1115" t="s">
        <v>88</v>
      </c>
      <c r="D1435" s="1116" t="s">
        <v>39</v>
      </c>
      <c r="E1435" s="1116" t="s">
        <v>37</v>
      </c>
      <c r="F1435" s="1116" t="s">
        <v>30</v>
      </c>
    </row>
    <row r="1436" spans="1:6" ht="15" customHeight="1">
      <c r="A1436" s="1115" t="s">
        <v>31</v>
      </c>
      <c r="B1436" s="1115" t="s">
        <v>639</v>
      </c>
      <c r="C1436" s="1115" t="s">
        <v>286</v>
      </c>
      <c r="D1436" s="1116" t="s">
        <v>39</v>
      </c>
      <c r="E1436" s="1116" t="s">
        <v>29</v>
      </c>
      <c r="F1436" s="1116" t="s">
        <v>30</v>
      </c>
    </row>
    <row r="1437" spans="1:6" ht="15" customHeight="1">
      <c r="A1437" s="1115" t="s">
        <v>132</v>
      </c>
      <c r="B1437" s="1115" t="s">
        <v>1298</v>
      </c>
      <c r="C1437" s="1115" t="s">
        <v>496</v>
      </c>
      <c r="D1437" s="1116" t="s">
        <v>1266</v>
      </c>
      <c r="E1437" s="1116" t="s">
        <v>29</v>
      </c>
      <c r="F1437" s="1116" t="s">
        <v>30</v>
      </c>
    </row>
    <row r="1438" spans="1:6" ht="15" customHeight="1">
      <c r="A1438" s="1115" t="s">
        <v>132</v>
      </c>
      <c r="B1438" s="1115" t="s">
        <v>549</v>
      </c>
      <c r="C1438" s="1115" t="s">
        <v>550</v>
      </c>
      <c r="D1438" s="1116" t="s">
        <v>1266</v>
      </c>
      <c r="E1438" s="1116" t="s">
        <v>29</v>
      </c>
      <c r="F1438" s="1116" t="s">
        <v>69</v>
      </c>
    </row>
    <row r="1439" spans="1:6" ht="15" customHeight="1">
      <c r="A1439" s="1115" t="s">
        <v>132</v>
      </c>
      <c r="B1439" s="1115" t="s">
        <v>499</v>
      </c>
      <c r="C1439" s="1115" t="s">
        <v>548</v>
      </c>
      <c r="D1439" s="1116" t="s">
        <v>1266</v>
      </c>
      <c r="E1439" s="1116" t="s">
        <v>29</v>
      </c>
      <c r="F1439" s="1116" t="s">
        <v>69</v>
      </c>
    </row>
    <row r="1440" spans="1:6" ht="15" customHeight="1">
      <c r="A1440" s="1104" t="s">
        <v>2580</v>
      </c>
      <c r="B1440" s="1104" t="s">
        <v>500</v>
      </c>
      <c r="C1440" s="1104" t="s">
        <v>548</v>
      </c>
      <c r="D1440" s="1116" t="s">
        <v>1266</v>
      </c>
      <c r="E1440" s="1105" t="s">
        <v>29</v>
      </c>
      <c r="F1440" s="1105" t="s">
        <v>69</v>
      </c>
    </row>
    <row r="1441" spans="1:6" ht="15" customHeight="1">
      <c r="A1441" s="1104" t="s">
        <v>80</v>
      </c>
      <c r="B1441" s="1104" t="s">
        <v>489</v>
      </c>
      <c r="C1441" s="1104" t="s">
        <v>490</v>
      </c>
      <c r="D1441" s="1116" t="s">
        <v>1266</v>
      </c>
      <c r="E1441" s="1105" t="s">
        <v>29</v>
      </c>
      <c r="F1441" s="1105" t="s">
        <v>69</v>
      </c>
    </row>
    <row r="1442" spans="1:6" ht="15" customHeight="1">
      <c r="A1442" s="1104" t="s">
        <v>132</v>
      </c>
      <c r="B1442" s="1104" t="s">
        <v>497</v>
      </c>
      <c r="C1442" s="1104" t="s">
        <v>498</v>
      </c>
      <c r="D1442" s="1116" t="s">
        <v>39</v>
      </c>
      <c r="E1442" s="1105" t="s">
        <v>29</v>
      </c>
      <c r="F1442" s="1105" t="s">
        <v>30</v>
      </c>
    </row>
    <row r="1443" spans="1:6" ht="15" customHeight="1">
      <c r="A1443" s="1104" t="s">
        <v>80</v>
      </c>
      <c r="B1443" s="1104" t="s">
        <v>491</v>
      </c>
      <c r="C1443" s="1104" t="s">
        <v>496</v>
      </c>
      <c r="D1443" s="1116" t="s">
        <v>1266</v>
      </c>
      <c r="E1443" s="1105" t="s">
        <v>29</v>
      </c>
      <c r="F1443" s="1105" t="s">
        <v>69</v>
      </c>
    </row>
    <row r="1444" spans="1:6" ht="15" customHeight="1">
      <c r="A1444" s="1104"/>
      <c r="B1444" s="1104"/>
      <c r="C1444" s="1104"/>
      <c r="D1444" s="1105"/>
      <c r="E1444" s="1105"/>
      <c r="F1444" s="1105"/>
    </row>
    <row r="1445" spans="1:6" ht="15" customHeight="1">
      <c r="A1445" s="1126" t="s">
        <v>1069</v>
      </c>
      <c r="B1445" s="1126" t="s">
        <v>6</v>
      </c>
      <c r="C1445" s="1126"/>
      <c r="D1445" s="1127"/>
      <c r="E1445" s="1127"/>
      <c r="F1445" s="1127"/>
    </row>
    <row r="1446" spans="1:6" ht="15" customHeight="1">
      <c r="A1446" s="1126" t="s">
        <v>20</v>
      </c>
      <c r="B1446" s="1126" t="s">
        <v>3</v>
      </c>
      <c r="C1446" s="1126" t="s">
        <v>21</v>
      </c>
      <c r="D1446" s="1127" t="s">
        <v>22</v>
      </c>
      <c r="E1446" s="1127" t="s">
        <v>23</v>
      </c>
      <c r="F1446" s="1127" t="s">
        <v>24</v>
      </c>
    </row>
    <row r="1447" spans="1:6" ht="15" customHeight="1">
      <c r="A1447" s="1104" t="s">
        <v>25</v>
      </c>
      <c r="B1447" s="1104" t="s">
        <v>1079</v>
      </c>
      <c r="C1447" s="1104" t="s">
        <v>88</v>
      </c>
      <c r="D1447" s="1105" t="s">
        <v>28</v>
      </c>
      <c r="E1447" s="1105" t="s">
        <v>37</v>
      </c>
      <c r="F1447" s="1105" t="s">
        <v>30</v>
      </c>
    </row>
    <row r="1448" spans="1:6" ht="15" customHeight="1">
      <c r="A1448" s="1104" t="s">
        <v>35</v>
      </c>
      <c r="B1448" s="1104" t="s">
        <v>167</v>
      </c>
      <c r="C1448" s="1104" t="s">
        <v>1171</v>
      </c>
      <c r="D1448" s="1105" t="s">
        <v>28</v>
      </c>
      <c r="E1448" s="1105" t="s">
        <v>29</v>
      </c>
      <c r="F1448" s="1105" t="s">
        <v>30</v>
      </c>
    </row>
    <row r="1449" spans="1:6" ht="15" customHeight="1">
      <c r="A1449" s="1104" t="s">
        <v>31</v>
      </c>
      <c r="B1449" s="1104" t="s">
        <v>639</v>
      </c>
      <c r="C1449" s="1104" t="s">
        <v>286</v>
      </c>
      <c r="D1449" s="1105" t="s">
        <v>39</v>
      </c>
      <c r="E1449" s="1105" t="s">
        <v>29</v>
      </c>
      <c r="F1449" s="1105" t="s">
        <v>30</v>
      </c>
    </row>
    <row r="1450" spans="1:6" ht="15" customHeight="1">
      <c r="A1450" s="1104" t="s">
        <v>11485</v>
      </c>
      <c r="B1450" s="1104" t="s">
        <v>165</v>
      </c>
      <c r="C1450" s="1104" t="s">
        <v>1172</v>
      </c>
      <c r="D1450" s="1105" t="s">
        <v>28</v>
      </c>
      <c r="E1450" s="1105" t="s">
        <v>29</v>
      </c>
      <c r="F1450" s="1105" t="s">
        <v>30</v>
      </c>
    </row>
    <row r="1451" spans="1:6" ht="15" customHeight="1">
      <c r="A1451" s="1104" t="s">
        <v>857</v>
      </c>
      <c r="B1451" s="1104" t="s">
        <v>169</v>
      </c>
      <c r="C1451" s="1104" t="s">
        <v>176</v>
      </c>
      <c r="D1451" s="1105" t="s">
        <v>151</v>
      </c>
      <c r="E1451" s="1105" t="s">
        <v>29</v>
      </c>
      <c r="F1451" s="1105" t="s">
        <v>30</v>
      </c>
    </row>
    <row r="1452" spans="1:6" ht="15" customHeight="1">
      <c r="A1452" s="1104" t="s">
        <v>80</v>
      </c>
      <c r="B1452" s="1104" t="s">
        <v>70</v>
      </c>
      <c r="C1452" s="1104" t="s">
        <v>67</v>
      </c>
      <c r="D1452" s="1105" t="s">
        <v>28</v>
      </c>
      <c r="E1452" s="1105" t="s">
        <v>29</v>
      </c>
      <c r="F1452" s="1105" t="s">
        <v>69</v>
      </c>
    </row>
    <row r="1453" spans="1:6" ht="15" customHeight="1">
      <c r="A1453" s="1104" t="s">
        <v>25</v>
      </c>
      <c r="B1453" s="1104" t="s">
        <v>159</v>
      </c>
      <c r="C1453" s="1104" t="s">
        <v>160</v>
      </c>
      <c r="D1453" s="1105" t="s">
        <v>28</v>
      </c>
      <c r="E1453" s="1105" t="s">
        <v>29</v>
      </c>
      <c r="F1453" s="1105" t="s">
        <v>69</v>
      </c>
    </row>
    <row r="1454" spans="1:6" ht="15" customHeight="1">
      <c r="A1454" s="1104" t="s">
        <v>5513</v>
      </c>
      <c r="B1454" s="1104" t="s">
        <v>175</v>
      </c>
      <c r="C1454" s="1104" t="s">
        <v>11486</v>
      </c>
      <c r="D1454" s="1105" t="s">
        <v>39</v>
      </c>
      <c r="E1454" s="1105" t="s">
        <v>29</v>
      </c>
      <c r="F1454" s="1105" t="s">
        <v>69</v>
      </c>
    </row>
    <row r="1455" spans="1:6" ht="15" customHeight="1">
      <c r="A1455" s="1104" t="s">
        <v>132</v>
      </c>
      <c r="B1455" s="1104" t="s">
        <v>174</v>
      </c>
      <c r="C1455" s="1104" t="s">
        <v>6</v>
      </c>
      <c r="D1455" s="1105" t="s">
        <v>151</v>
      </c>
      <c r="E1455" s="1105" t="s">
        <v>29</v>
      </c>
      <c r="F1455" s="1105" t="s">
        <v>69</v>
      </c>
    </row>
    <row r="1456" spans="1:6" ht="15" customHeight="1">
      <c r="A1456" s="1104" t="s">
        <v>857</v>
      </c>
      <c r="B1456" s="1104" t="s">
        <v>171</v>
      </c>
      <c r="C1456" s="1104" t="s">
        <v>1180</v>
      </c>
      <c r="D1456" s="1105" t="s">
        <v>39</v>
      </c>
      <c r="E1456" s="1105" t="s">
        <v>29</v>
      </c>
      <c r="F1456" s="1105" t="s">
        <v>69</v>
      </c>
    </row>
    <row r="1457" spans="1:6" ht="15" customHeight="1">
      <c r="A1457" s="1104" t="s">
        <v>31</v>
      </c>
      <c r="B1457" s="1104" t="s">
        <v>180</v>
      </c>
      <c r="C1457" s="1104" t="s">
        <v>11486</v>
      </c>
      <c r="D1457" s="1105" t="s">
        <v>28</v>
      </c>
      <c r="E1457" s="1105" t="s">
        <v>37</v>
      </c>
      <c r="F1457" s="1105" t="s">
        <v>30</v>
      </c>
    </row>
    <row r="1458" spans="1:6" ht="15" customHeight="1">
      <c r="A1458" s="1104" t="s">
        <v>31</v>
      </c>
      <c r="B1458" s="1104" t="s">
        <v>181</v>
      </c>
      <c r="C1458" s="1104" t="s">
        <v>11487</v>
      </c>
      <c r="D1458" s="1105" t="s">
        <v>39</v>
      </c>
      <c r="E1458" s="1105" t="s">
        <v>37</v>
      </c>
      <c r="F1458" s="1105" t="s">
        <v>30</v>
      </c>
    </row>
    <row r="1459" spans="1:6" ht="15" customHeight="1">
      <c r="A1459" s="1104" t="s">
        <v>25</v>
      </c>
      <c r="B1459" s="1104" t="s">
        <v>1185</v>
      </c>
      <c r="C1459" s="1104" t="s">
        <v>1186</v>
      </c>
      <c r="D1459" s="1105" t="s">
        <v>28</v>
      </c>
      <c r="E1459" s="1105" t="s">
        <v>29</v>
      </c>
      <c r="F1459" s="1105" t="s">
        <v>30</v>
      </c>
    </row>
    <row r="1460" spans="1:6" ht="15" customHeight="1">
      <c r="A1460" s="1104"/>
      <c r="B1460" s="1104"/>
      <c r="C1460" s="1104"/>
      <c r="D1460" s="1105"/>
      <c r="E1460" s="1105"/>
      <c r="F1460" s="1105"/>
    </row>
    <row r="1461" spans="1:6" ht="15" customHeight="1">
      <c r="A1461" s="1126" t="s">
        <v>1069</v>
      </c>
      <c r="B1461" s="1126" t="s">
        <v>110</v>
      </c>
      <c r="C1461" s="1126"/>
      <c r="D1461" s="1127"/>
      <c r="E1461" s="1127"/>
      <c r="F1461" s="1127"/>
    </row>
    <row r="1462" spans="1:6" ht="15" customHeight="1">
      <c r="A1462" s="1126" t="s">
        <v>20</v>
      </c>
      <c r="B1462" s="1126" t="s">
        <v>3</v>
      </c>
      <c r="C1462" s="1126" t="s">
        <v>21</v>
      </c>
      <c r="D1462" s="1127" t="s">
        <v>22</v>
      </c>
      <c r="E1462" s="1127" t="s">
        <v>23</v>
      </c>
      <c r="F1462" s="1127" t="s">
        <v>24</v>
      </c>
    </row>
    <row r="1463" spans="1:6" ht="15" customHeight="1">
      <c r="A1463" s="1104" t="s">
        <v>25</v>
      </c>
      <c r="B1463" s="1104" t="s">
        <v>1079</v>
      </c>
      <c r="C1463" s="1104" t="s">
        <v>88</v>
      </c>
      <c r="D1463" s="1105" t="s">
        <v>1266</v>
      </c>
      <c r="E1463" s="1105" t="s">
        <v>37</v>
      </c>
      <c r="F1463" s="1105" t="s">
        <v>30</v>
      </c>
    </row>
    <row r="1464" spans="1:6" ht="15" customHeight="1">
      <c r="A1464" s="1104" t="s">
        <v>25</v>
      </c>
      <c r="B1464" s="1104" t="s">
        <v>11380</v>
      </c>
      <c r="C1464" s="1104" t="s">
        <v>9633</v>
      </c>
      <c r="D1464" s="1105" t="s">
        <v>1266</v>
      </c>
      <c r="E1464" s="1105" t="s">
        <v>29</v>
      </c>
      <c r="F1464" s="1105" t="s">
        <v>69</v>
      </c>
    </row>
    <row r="1465" spans="1:6" ht="15" customHeight="1">
      <c r="A1465" s="1104" t="s">
        <v>25</v>
      </c>
      <c r="B1465" s="1104" t="s">
        <v>1187</v>
      </c>
      <c r="C1465" s="1104" t="s">
        <v>188</v>
      </c>
      <c r="D1465" s="1105" t="s">
        <v>1266</v>
      </c>
      <c r="E1465" s="1105" t="s">
        <v>249</v>
      </c>
      <c r="F1465" s="1105" t="s">
        <v>30</v>
      </c>
    </row>
    <row r="1466" spans="1:6" ht="15" customHeight="1">
      <c r="A1466" s="1104" t="s">
        <v>31</v>
      </c>
      <c r="B1466" s="1104" t="s">
        <v>639</v>
      </c>
      <c r="C1466" s="1104" t="s">
        <v>286</v>
      </c>
      <c r="D1466" s="1105" t="s">
        <v>39</v>
      </c>
      <c r="E1466" s="1105" t="s">
        <v>29</v>
      </c>
      <c r="F1466" s="1105" t="s">
        <v>30</v>
      </c>
    </row>
    <row r="1467" spans="1:6" ht="15" customHeight="1">
      <c r="A1467" s="1104" t="s">
        <v>132</v>
      </c>
      <c r="B1467" s="1104" t="s">
        <v>197</v>
      </c>
      <c r="C1467" s="1104" t="s">
        <v>198</v>
      </c>
      <c r="D1467" s="1105" t="s">
        <v>1266</v>
      </c>
      <c r="E1467" s="1105" t="s">
        <v>29</v>
      </c>
      <c r="F1467" s="1105" t="s">
        <v>30</v>
      </c>
    </row>
    <row r="1468" spans="1:6" ht="15" customHeight="1">
      <c r="A1468" s="1104" t="s">
        <v>25</v>
      </c>
      <c r="B1468" s="1104" t="s">
        <v>2522</v>
      </c>
      <c r="C1468" s="1104" t="s">
        <v>190</v>
      </c>
      <c r="D1468" s="1105" t="s">
        <v>1266</v>
      </c>
      <c r="E1468" s="1105" t="s">
        <v>29</v>
      </c>
      <c r="F1468" s="1105" t="s">
        <v>69</v>
      </c>
    </row>
    <row r="1469" spans="1:6" ht="15" customHeight="1">
      <c r="A1469" s="1104" t="s">
        <v>80</v>
      </c>
      <c r="B1469" s="1104" t="s">
        <v>70</v>
      </c>
      <c r="C1469" s="1104" t="s">
        <v>67</v>
      </c>
      <c r="D1469" s="1105" t="s">
        <v>1266</v>
      </c>
      <c r="E1469" s="1105" t="s">
        <v>29</v>
      </c>
      <c r="F1469" s="1105" t="s">
        <v>69</v>
      </c>
    </row>
    <row r="1470" spans="1:6" ht="15" customHeight="1">
      <c r="A1470" s="1104" t="s">
        <v>1191</v>
      </c>
      <c r="B1470" s="1104" t="s">
        <v>201</v>
      </c>
      <c r="C1470" s="1104" t="s">
        <v>1192</v>
      </c>
      <c r="D1470" s="1105" t="s">
        <v>11488</v>
      </c>
      <c r="E1470" s="1105" t="s">
        <v>29</v>
      </c>
      <c r="F1470" s="1105" t="s">
        <v>30</v>
      </c>
    </row>
    <row r="1471" spans="1:6" ht="15" customHeight="1">
      <c r="A1471" s="1104" t="s">
        <v>35</v>
      </c>
      <c r="B1471" s="1104" t="s">
        <v>1196</v>
      </c>
      <c r="C1471" s="1104" t="s">
        <v>11489</v>
      </c>
      <c r="D1471" s="1105" t="s">
        <v>1266</v>
      </c>
      <c r="E1471" s="1105" t="s">
        <v>29</v>
      </c>
      <c r="F1471" s="1105" t="s">
        <v>30</v>
      </c>
    </row>
    <row r="1472" spans="1:6" ht="15" customHeight="1">
      <c r="A1472" s="1104" t="s">
        <v>25</v>
      </c>
      <c r="B1472" s="1104" t="s">
        <v>1197</v>
      </c>
      <c r="C1472" s="1104" t="s">
        <v>188</v>
      </c>
      <c r="D1472" s="1105" t="s">
        <v>1266</v>
      </c>
      <c r="E1472" s="1105" t="s">
        <v>29</v>
      </c>
      <c r="F1472" s="1105" t="s">
        <v>30</v>
      </c>
    </row>
    <row r="1473" spans="1:6" ht="15" customHeight="1">
      <c r="A1473" s="1104" t="s">
        <v>35</v>
      </c>
      <c r="B1473" s="1104" t="s">
        <v>1198</v>
      </c>
      <c r="C1473" s="1104" t="s">
        <v>194</v>
      </c>
      <c r="D1473" s="1105" t="s">
        <v>1266</v>
      </c>
      <c r="E1473" s="1105" t="s">
        <v>29</v>
      </c>
      <c r="F1473" s="1105" t="s">
        <v>30</v>
      </c>
    </row>
    <row r="1474" spans="1:6" ht="15" customHeight="1">
      <c r="A1474" s="1104" t="s">
        <v>25</v>
      </c>
      <c r="B1474" s="1104" t="s">
        <v>11490</v>
      </c>
      <c r="C1474" s="1104" t="s">
        <v>190</v>
      </c>
      <c r="D1474" s="1105" t="s">
        <v>1266</v>
      </c>
      <c r="E1474" s="1105" t="s">
        <v>29</v>
      </c>
      <c r="F1474" s="1105" t="s">
        <v>69</v>
      </c>
    </row>
    <row r="1475" spans="1:6" ht="15" customHeight="1">
      <c r="A1475" s="1104"/>
      <c r="B1475" s="1104"/>
      <c r="C1475" s="1104"/>
      <c r="D1475" s="1105"/>
      <c r="E1475" s="1105"/>
      <c r="F1475" s="1105"/>
    </row>
    <row r="1476" spans="1:6" ht="15" customHeight="1">
      <c r="A1476" s="1126" t="s">
        <v>1069</v>
      </c>
      <c r="B1476" s="1126" t="s">
        <v>1475</v>
      </c>
      <c r="C1476" s="1126"/>
      <c r="D1476" s="1127"/>
      <c r="E1476" s="1127"/>
      <c r="F1476" s="1127"/>
    </row>
    <row r="1477" spans="1:6" ht="15" customHeight="1">
      <c r="A1477" s="1126" t="s">
        <v>20</v>
      </c>
      <c r="B1477" s="1126" t="s">
        <v>3</v>
      </c>
      <c r="C1477" s="1126" t="s">
        <v>21</v>
      </c>
      <c r="D1477" s="1127" t="s">
        <v>22</v>
      </c>
      <c r="E1477" s="1127" t="s">
        <v>23</v>
      </c>
      <c r="F1477" s="1127" t="s">
        <v>24</v>
      </c>
    </row>
    <row r="1478" spans="1:6" ht="15" customHeight="1">
      <c r="A1478" s="1104" t="s">
        <v>132</v>
      </c>
      <c r="B1478" s="1104" t="s">
        <v>1306</v>
      </c>
      <c r="C1478" s="1104" t="s">
        <v>11491</v>
      </c>
      <c r="D1478" s="1105" t="s">
        <v>39</v>
      </c>
      <c r="E1478" s="1105" t="s">
        <v>29</v>
      </c>
      <c r="F1478" s="1105" t="s">
        <v>69</v>
      </c>
    </row>
    <row r="1479" spans="1:6" ht="15" customHeight="1">
      <c r="A1479" s="1104" t="s">
        <v>1129</v>
      </c>
      <c r="B1479" s="1104" t="s">
        <v>1307</v>
      </c>
      <c r="C1479" s="1104" t="s">
        <v>11492</v>
      </c>
      <c r="D1479" s="1105" t="s">
        <v>39</v>
      </c>
      <c r="E1479" s="1105" t="s">
        <v>29</v>
      </c>
      <c r="F1479" s="1105" t="s">
        <v>69</v>
      </c>
    </row>
    <row r="1480" spans="1:6" ht="15" customHeight="1">
      <c r="A1480" s="1104" t="s">
        <v>35</v>
      </c>
      <c r="B1480" s="1104" t="s">
        <v>507</v>
      </c>
      <c r="C1480" s="1104" t="s">
        <v>509</v>
      </c>
      <c r="D1480" s="1105" t="s">
        <v>28</v>
      </c>
      <c r="E1480" s="1105" t="s">
        <v>29</v>
      </c>
      <c r="F1480" s="1105" t="s">
        <v>69</v>
      </c>
    </row>
    <row r="1481" spans="1:6" ht="15" customHeight="1">
      <c r="A1481" s="1104" t="s">
        <v>31</v>
      </c>
      <c r="B1481" s="1104" t="s">
        <v>639</v>
      </c>
      <c r="C1481" s="1104" t="s">
        <v>286</v>
      </c>
      <c r="D1481" s="1105" t="s">
        <v>39</v>
      </c>
      <c r="E1481" s="1105" t="s">
        <v>29</v>
      </c>
      <c r="F1481" s="1105" t="s">
        <v>30</v>
      </c>
    </row>
    <row r="1482" spans="1:6" ht="15" customHeight="1">
      <c r="A1482" s="1104" t="s">
        <v>25</v>
      </c>
      <c r="B1482" s="1104" t="s">
        <v>541</v>
      </c>
      <c r="C1482" s="1104" t="s">
        <v>482</v>
      </c>
      <c r="D1482" s="1105" t="s">
        <v>39</v>
      </c>
      <c r="E1482" s="1105" t="s">
        <v>29</v>
      </c>
      <c r="F1482" s="1105" t="s">
        <v>69</v>
      </c>
    </row>
    <row r="1483" spans="1:6" ht="15" customHeight="1">
      <c r="A1483" s="1104" t="s">
        <v>2580</v>
      </c>
      <c r="B1483" s="1104" t="s">
        <v>545</v>
      </c>
      <c r="C1483" s="1104" t="s">
        <v>459</v>
      </c>
      <c r="D1483" s="1105" t="s">
        <v>39</v>
      </c>
      <c r="E1483" s="1105" t="s">
        <v>29</v>
      </c>
      <c r="F1483" s="1105" t="s">
        <v>30</v>
      </c>
    </row>
    <row r="1484" spans="1:6" ht="15" customHeight="1">
      <c r="A1484" s="1104" t="s">
        <v>25</v>
      </c>
      <c r="B1484" s="1104" t="s">
        <v>1079</v>
      </c>
      <c r="C1484" s="1104" t="s">
        <v>88</v>
      </c>
      <c r="D1484" s="1105" t="s">
        <v>151</v>
      </c>
      <c r="E1484" s="1105" t="s">
        <v>37</v>
      </c>
      <c r="F1484" s="1105" t="s">
        <v>30</v>
      </c>
    </row>
    <row r="1485" spans="1:6" ht="15" customHeight="1">
      <c r="A1485" s="1104" t="s">
        <v>35</v>
      </c>
      <c r="B1485" s="1104" t="s">
        <v>1203</v>
      </c>
      <c r="C1485" s="1104" t="s">
        <v>509</v>
      </c>
      <c r="D1485" s="1105" t="s">
        <v>151</v>
      </c>
      <c r="E1485" s="1105" t="s">
        <v>37</v>
      </c>
      <c r="F1485" s="1105" t="s">
        <v>30</v>
      </c>
    </row>
    <row r="1486" spans="1:6" ht="15" customHeight="1">
      <c r="A1486" s="1104" t="s">
        <v>420</v>
      </c>
      <c r="B1486" s="1104" t="s">
        <v>11493</v>
      </c>
      <c r="C1486" s="1104" t="s">
        <v>526</v>
      </c>
      <c r="D1486" s="1105" t="s">
        <v>151</v>
      </c>
      <c r="E1486" s="1105" t="s">
        <v>29</v>
      </c>
      <c r="F1486" s="1105" t="s">
        <v>30</v>
      </c>
    </row>
    <row r="1487" spans="1:6" ht="15" customHeight="1">
      <c r="A1487" s="1104" t="s">
        <v>42</v>
      </c>
      <c r="B1487" s="1104" t="s">
        <v>997</v>
      </c>
      <c r="C1487" s="1104" t="s">
        <v>59</v>
      </c>
      <c r="D1487" s="1105" t="s">
        <v>151</v>
      </c>
      <c r="E1487" s="1105" t="s">
        <v>29</v>
      </c>
      <c r="F1487" s="1105" t="s">
        <v>30</v>
      </c>
    </row>
    <row r="1488" spans="1:6" ht="15" customHeight="1">
      <c r="A1488" s="1104" t="s">
        <v>1147</v>
      </c>
      <c r="B1488" s="1104" t="s">
        <v>11494</v>
      </c>
      <c r="C1488" s="1104" t="s">
        <v>1311</v>
      </c>
      <c r="D1488" s="1105" t="s">
        <v>151</v>
      </c>
      <c r="E1488" s="1105" t="s">
        <v>37</v>
      </c>
      <c r="F1488" s="1105" t="s">
        <v>976</v>
      </c>
    </row>
    <row r="1489" spans="1:6" ht="15" customHeight="1">
      <c r="A1489" s="1104" t="s">
        <v>1305</v>
      </c>
      <c r="B1489" s="1104" t="s">
        <v>525</v>
      </c>
      <c r="C1489" s="1104" t="s">
        <v>526</v>
      </c>
      <c r="D1489" s="1105" t="s">
        <v>39</v>
      </c>
      <c r="E1489" s="1105" t="s">
        <v>29</v>
      </c>
      <c r="F1489" s="1105" t="s">
        <v>30</v>
      </c>
    </row>
    <row r="1490" spans="1:6" ht="15" customHeight="1">
      <c r="A1490" s="1104"/>
      <c r="B1490" s="1104"/>
      <c r="C1490" s="1104"/>
      <c r="D1490" s="1105"/>
      <c r="E1490" s="1105"/>
      <c r="F1490" s="1105"/>
    </row>
    <row r="1491" spans="1:6" ht="15" customHeight="1">
      <c r="A1491" s="1126" t="s">
        <v>1069</v>
      </c>
      <c r="B1491" s="1126" t="s">
        <v>1215</v>
      </c>
      <c r="C1491" s="1126"/>
      <c r="D1491" s="1127"/>
      <c r="E1491" s="1127"/>
      <c r="F1491" s="1127"/>
    </row>
    <row r="1492" spans="1:6" ht="15" customHeight="1">
      <c r="A1492" s="1126" t="s">
        <v>20</v>
      </c>
      <c r="B1492" s="1126" t="s">
        <v>3</v>
      </c>
      <c r="C1492" s="1126" t="s">
        <v>21</v>
      </c>
      <c r="D1492" s="1127" t="s">
        <v>22</v>
      </c>
      <c r="E1492" s="1127" t="s">
        <v>23</v>
      </c>
      <c r="F1492" s="1127" t="s">
        <v>24</v>
      </c>
    </row>
    <row r="1493" spans="1:6" ht="15" customHeight="1">
      <c r="A1493" s="1104" t="s">
        <v>25</v>
      </c>
      <c r="B1493" s="1104" t="s">
        <v>1079</v>
      </c>
      <c r="C1493" s="1104" t="s">
        <v>88</v>
      </c>
      <c r="D1493" s="1105" t="s">
        <v>28</v>
      </c>
      <c r="E1493" s="1105" t="s">
        <v>37</v>
      </c>
      <c r="F1493" s="1105" t="s">
        <v>30</v>
      </c>
    </row>
    <row r="1494" spans="1:6" ht="15" customHeight="1">
      <c r="A1494" s="1104" t="s">
        <v>31</v>
      </c>
      <c r="B1494" s="1104" t="s">
        <v>1315</v>
      </c>
      <c r="C1494" s="1104" t="s">
        <v>27</v>
      </c>
      <c r="D1494" s="1105" t="s">
        <v>28</v>
      </c>
      <c r="E1494" s="1105" t="s">
        <v>29</v>
      </c>
      <c r="F1494" s="1105" t="s">
        <v>30</v>
      </c>
    </row>
    <row r="1495" spans="1:6" ht="15" customHeight="1">
      <c r="A1495" s="1104" t="s">
        <v>31</v>
      </c>
      <c r="B1495" s="1104" t="s">
        <v>10743</v>
      </c>
      <c r="C1495" s="1104" t="s">
        <v>1319</v>
      </c>
      <c r="D1495" s="1105" t="s">
        <v>39</v>
      </c>
      <c r="E1495" s="1105" t="s">
        <v>29</v>
      </c>
      <c r="F1495" s="1105" t="s">
        <v>30</v>
      </c>
    </row>
    <row r="1496" spans="1:6" ht="15" customHeight="1">
      <c r="A1496" s="1104" t="s">
        <v>31</v>
      </c>
      <c r="B1496" s="1104" t="s">
        <v>103</v>
      </c>
      <c r="C1496" s="1104" t="s">
        <v>11495</v>
      </c>
      <c r="D1496" s="1105" t="s">
        <v>151</v>
      </c>
      <c r="E1496" s="1105" t="s">
        <v>29</v>
      </c>
      <c r="F1496" s="1105" t="s">
        <v>30</v>
      </c>
    </row>
    <row r="1497" spans="1:6" ht="15" customHeight="1">
      <c r="A1497" s="1104" t="s">
        <v>1305</v>
      </c>
      <c r="B1497" s="1104" t="s">
        <v>11496</v>
      </c>
      <c r="C1497" s="1104" t="s">
        <v>27</v>
      </c>
      <c r="D1497" s="1105" t="s">
        <v>28</v>
      </c>
      <c r="E1497" s="1105" t="s">
        <v>29</v>
      </c>
      <c r="F1497" s="1105" t="s">
        <v>30</v>
      </c>
    </row>
    <row r="1498" spans="1:6" ht="15" customHeight="1">
      <c r="A1498" s="1104" t="s">
        <v>1305</v>
      </c>
      <c r="B1498" s="1104" t="s">
        <v>121</v>
      </c>
      <c r="C1498" s="1104" t="s">
        <v>59</v>
      </c>
      <c r="D1498" s="1105" t="s">
        <v>28</v>
      </c>
      <c r="E1498" s="1105" t="s">
        <v>29</v>
      </c>
      <c r="F1498" s="1105" t="s">
        <v>30</v>
      </c>
    </row>
    <row r="1499" spans="1:6" ht="15" customHeight="1">
      <c r="A1499" s="1104" t="s">
        <v>31</v>
      </c>
      <c r="B1499" s="1104" t="s">
        <v>639</v>
      </c>
      <c r="C1499" s="1104" t="s">
        <v>286</v>
      </c>
      <c r="D1499" s="1105" t="s">
        <v>39</v>
      </c>
      <c r="E1499" s="1105" t="s">
        <v>29</v>
      </c>
      <c r="F1499" s="1105" t="s">
        <v>30</v>
      </c>
    </row>
    <row r="1500" spans="1:6" ht="15" customHeight="1">
      <c r="A1500" s="1104" t="s">
        <v>612</v>
      </c>
      <c r="B1500" s="1104" t="s">
        <v>10957</v>
      </c>
      <c r="C1500" s="1104" t="s">
        <v>1544</v>
      </c>
      <c r="D1500" s="1105" t="s">
        <v>39</v>
      </c>
      <c r="E1500" s="1105" t="s">
        <v>29</v>
      </c>
      <c r="F1500" s="1105" t="s">
        <v>30</v>
      </c>
    </row>
    <row r="1501" spans="1:6" ht="15" customHeight="1">
      <c r="A1501" s="1104" t="s">
        <v>1129</v>
      </c>
      <c r="B1501" s="1104" t="s">
        <v>1321</v>
      </c>
      <c r="C1501" s="1104" t="s">
        <v>27</v>
      </c>
      <c r="D1501" s="1105" t="s">
        <v>28</v>
      </c>
      <c r="E1501" s="1105" t="s">
        <v>29</v>
      </c>
      <c r="F1501" s="1105" t="s">
        <v>30</v>
      </c>
    </row>
    <row r="1502" spans="1:6" ht="15" customHeight="1">
      <c r="A1502" s="1104"/>
      <c r="B1502" s="1104"/>
      <c r="C1502" s="1104"/>
      <c r="D1502" s="1105"/>
      <c r="E1502" s="1105"/>
      <c r="F1502" s="1105"/>
    </row>
    <row r="1503" spans="1:6" ht="15" customHeight="1">
      <c r="A1503" s="1126" t="s">
        <v>1069</v>
      </c>
      <c r="B1503" s="1126" t="s">
        <v>1218</v>
      </c>
      <c r="C1503" s="1126"/>
      <c r="D1503" s="1127"/>
      <c r="E1503" s="1127"/>
      <c r="F1503" s="1127"/>
    </row>
    <row r="1504" spans="1:6" ht="15" customHeight="1">
      <c r="A1504" s="1126" t="s">
        <v>20</v>
      </c>
      <c r="B1504" s="1126" t="s">
        <v>3</v>
      </c>
      <c r="C1504" s="1126" t="s">
        <v>21</v>
      </c>
      <c r="D1504" s="1127" t="s">
        <v>22</v>
      </c>
      <c r="E1504" s="1127" t="s">
        <v>23</v>
      </c>
      <c r="F1504" s="1127" t="s">
        <v>24</v>
      </c>
    </row>
    <row r="1505" spans="1:6" ht="15" customHeight="1">
      <c r="A1505" s="1104" t="s">
        <v>25</v>
      </c>
      <c r="B1505" s="1104" t="s">
        <v>87</v>
      </c>
      <c r="C1505" s="1104" t="s">
        <v>11497</v>
      </c>
      <c r="D1505" s="1105" t="s">
        <v>1266</v>
      </c>
      <c r="E1505" s="1105" t="s">
        <v>29</v>
      </c>
      <c r="F1505" s="1105" t="s">
        <v>30</v>
      </c>
    </row>
    <row r="1506" spans="1:6" ht="15" customHeight="1">
      <c r="A1506" s="1104" t="s">
        <v>31</v>
      </c>
      <c r="B1506" s="1104" t="s">
        <v>639</v>
      </c>
      <c r="C1506" s="1104" t="s">
        <v>286</v>
      </c>
      <c r="D1506" s="1105" t="s">
        <v>39</v>
      </c>
      <c r="E1506" s="1105" t="s">
        <v>29</v>
      </c>
      <c r="F1506" s="1105" t="s">
        <v>30</v>
      </c>
    </row>
    <row r="1507" spans="1:6" ht="15" customHeight="1">
      <c r="A1507" s="1104" t="s">
        <v>866</v>
      </c>
      <c r="B1507" s="1104" t="s">
        <v>11479</v>
      </c>
      <c r="C1507" s="1104" t="s">
        <v>67</v>
      </c>
      <c r="D1507" s="1102" t="s">
        <v>39</v>
      </c>
      <c r="E1507" s="1105" t="s">
        <v>37</v>
      </c>
      <c r="F1507" s="1105" t="s">
        <v>30</v>
      </c>
    </row>
    <row r="1508" spans="1:6" ht="15" customHeight="1">
      <c r="A1508" s="1104" t="s">
        <v>31</v>
      </c>
      <c r="B1508" s="1104" t="s">
        <v>11498</v>
      </c>
      <c r="C1508" s="1104" t="s">
        <v>11499</v>
      </c>
      <c r="D1508" s="1102" t="s">
        <v>1266</v>
      </c>
      <c r="E1508" s="1105" t="s">
        <v>40</v>
      </c>
      <c r="F1508" s="1105" t="s">
        <v>30</v>
      </c>
    </row>
    <row r="1509" spans="1:6" ht="15" customHeight="1">
      <c r="A1509" s="1104" t="s">
        <v>25</v>
      </c>
      <c r="B1509" s="1104" t="s">
        <v>1220</v>
      </c>
      <c r="C1509" s="1104" t="s">
        <v>11499</v>
      </c>
      <c r="D1509" s="1105" t="s">
        <v>1266</v>
      </c>
      <c r="E1509" s="1105" t="s">
        <v>37</v>
      </c>
      <c r="F1509" s="1105" t="s">
        <v>30</v>
      </c>
    </row>
    <row r="1510" spans="1:6" ht="15" customHeight="1">
      <c r="A1510" s="1104" t="s">
        <v>4874</v>
      </c>
      <c r="B1510" s="1104" t="s">
        <v>90</v>
      </c>
      <c r="C1510" s="1104" t="s">
        <v>11500</v>
      </c>
      <c r="D1510" s="1105" t="s">
        <v>151</v>
      </c>
      <c r="E1510" s="1105" t="s">
        <v>29</v>
      </c>
      <c r="F1510" s="1105" t="s">
        <v>69</v>
      </c>
    </row>
    <row r="1511" spans="1:6" ht="15" customHeight="1">
      <c r="A1511" s="1104" t="s">
        <v>1317</v>
      </c>
      <c r="B1511" s="1104" t="s">
        <v>89</v>
      </c>
      <c r="C1511" s="1104" t="s">
        <v>88</v>
      </c>
      <c r="D1511" s="1105" t="s">
        <v>151</v>
      </c>
      <c r="E1511" s="1105" t="s">
        <v>29</v>
      </c>
      <c r="F1511" s="1105" t="s">
        <v>30</v>
      </c>
    </row>
    <row r="1512" spans="1:6" ht="15" customHeight="1">
      <c r="A1512" s="1104" t="s">
        <v>31</v>
      </c>
      <c r="B1512" s="1104" t="s">
        <v>91</v>
      </c>
      <c r="C1512" s="1104" t="s">
        <v>11501</v>
      </c>
      <c r="D1512" s="1105" t="s">
        <v>39</v>
      </c>
      <c r="E1512" s="1105" t="s">
        <v>29</v>
      </c>
      <c r="F1512" s="1105" t="s">
        <v>30</v>
      </c>
    </row>
    <row r="1513" spans="1:6" ht="15" customHeight="1">
      <c r="A1513" s="1104" t="s">
        <v>31</v>
      </c>
      <c r="B1513" s="1104" t="s">
        <v>1324</v>
      </c>
      <c r="C1513" s="1104" t="s">
        <v>88</v>
      </c>
      <c r="D1513" s="1105" t="s">
        <v>151</v>
      </c>
      <c r="E1513" s="1105" t="s">
        <v>29</v>
      </c>
      <c r="F1513" s="1105" t="s">
        <v>30</v>
      </c>
    </row>
    <row r="1514" spans="1:6" ht="15" customHeight="1">
      <c r="A1514" s="1104" t="s">
        <v>4874</v>
      </c>
      <c r="B1514" s="1104" t="s">
        <v>93</v>
      </c>
      <c r="C1514" s="1104" t="s">
        <v>88</v>
      </c>
      <c r="D1514" s="1105" t="s">
        <v>151</v>
      </c>
      <c r="E1514" s="1105" t="s">
        <v>40</v>
      </c>
      <c r="F1514" s="1105" t="s">
        <v>30</v>
      </c>
    </row>
    <row r="1515" spans="1:6" ht="15" customHeight="1">
      <c r="A1515" s="1104"/>
      <c r="B1515" s="1104"/>
      <c r="C1515" s="1104"/>
      <c r="D1515" s="1105"/>
      <c r="E1515" s="1105"/>
      <c r="F1515" s="1105"/>
    </row>
    <row r="1516" spans="1:6" ht="15" customHeight="1">
      <c r="A1516" s="1126" t="s">
        <v>1069</v>
      </c>
      <c r="B1516" s="1126" t="s">
        <v>1224</v>
      </c>
      <c r="C1516" s="1126"/>
      <c r="D1516" s="1127"/>
      <c r="E1516" s="1127"/>
      <c r="F1516" s="1127"/>
    </row>
    <row r="1517" spans="1:6" ht="15" customHeight="1">
      <c r="A1517" s="1126" t="s">
        <v>20</v>
      </c>
      <c r="B1517" s="1126" t="s">
        <v>3</v>
      </c>
      <c r="C1517" s="1126" t="s">
        <v>21</v>
      </c>
      <c r="D1517" s="1127" t="s">
        <v>22</v>
      </c>
      <c r="E1517" s="1127" t="s">
        <v>23</v>
      </c>
      <c r="F1517" s="1127" t="s">
        <v>24</v>
      </c>
    </row>
    <row r="1518" spans="1:6" ht="15" customHeight="1">
      <c r="A1518" s="1104" t="s">
        <v>25</v>
      </c>
      <c r="B1518" s="1104" t="s">
        <v>1079</v>
      </c>
      <c r="C1518" s="1104" t="s">
        <v>88</v>
      </c>
      <c r="D1518" s="1105" t="s">
        <v>28</v>
      </c>
      <c r="E1518" s="1105" t="s">
        <v>37</v>
      </c>
      <c r="F1518" s="1105" t="s">
        <v>30</v>
      </c>
    </row>
    <row r="1519" spans="1:6" ht="15" customHeight="1">
      <c r="A1519" s="1104" t="s">
        <v>25</v>
      </c>
      <c r="B1519" s="1104" t="s">
        <v>1325</v>
      </c>
      <c r="C1519" s="1104" t="s">
        <v>1326</v>
      </c>
      <c r="D1519" s="1105" t="s">
        <v>151</v>
      </c>
      <c r="E1519" s="1105" t="s">
        <v>29</v>
      </c>
      <c r="F1519" s="1105" t="s">
        <v>69</v>
      </c>
    </row>
    <row r="1520" spans="1:6" ht="15" customHeight="1">
      <c r="A1520" s="1104" t="s">
        <v>866</v>
      </c>
      <c r="B1520" s="1104" t="s">
        <v>412</v>
      </c>
      <c r="C1520" s="1104" t="s">
        <v>413</v>
      </c>
      <c r="D1520" s="1105" t="s">
        <v>151</v>
      </c>
      <c r="E1520" s="1105" t="s">
        <v>29</v>
      </c>
      <c r="F1520" s="1105" t="s">
        <v>69</v>
      </c>
    </row>
    <row r="1521" spans="1:6" ht="15" customHeight="1">
      <c r="A1521" s="1104" t="s">
        <v>866</v>
      </c>
      <c r="B1521" s="1104" t="s">
        <v>435</v>
      </c>
      <c r="C1521" s="1104" t="s">
        <v>11502</v>
      </c>
      <c r="D1521" s="1105" t="s">
        <v>151</v>
      </c>
      <c r="E1521" s="1105" t="s">
        <v>29</v>
      </c>
      <c r="F1521" s="1105" t="s">
        <v>69</v>
      </c>
    </row>
    <row r="1522" spans="1:6" ht="15" customHeight="1">
      <c r="A1522" s="1104" t="s">
        <v>866</v>
      </c>
      <c r="B1522" s="1104" t="s">
        <v>70</v>
      </c>
      <c r="C1522" s="1104" t="s">
        <v>67</v>
      </c>
      <c r="D1522" s="1105" t="s">
        <v>151</v>
      </c>
      <c r="E1522" s="1105" t="s">
        <v>29</v>
      </c>
      <c r="F1522" s="1105" t="s">
        <v>69</v>
      </c>
    </row>
    <row r="1523" spans="1:6" ht="15" customHeight="1">
      <c r="A1523" s="1104" t="s">
        <v>35</v>
      </c>
      <c r="B1523" s="1104" t="s">
        <v>431</v>
      </c>
      <c r="C1523" s="1104" t="s">
        <v>11503</v>
      </c>
      <c r="D1523" s="1105" t="s">
        <v>28</v>
      </c>
      <c r="E1523" s="1105" t="s">
        <v>29</v>
      </c>
      <c r="F1523" s="1105" t="s">
        <v>69</v>
      </c>
    </row>
    <row r="1524" spans="1:6" ht="15" customHeight="1">
      <c r="A1524" s="1104" t="s">
        <v>31</v>
      </c>
      <c r="B1524" s="1104" t="s">
        <v>639</v>
      </c>
      <c r="C1524" s="1104" t="s">
        <v>286</v>
      </c>
      <c r="D1524" s="1105" t="s">
        <v>39</v>
      </c>
      <c r="E1524" s="1105" t="s">
        <v>29</v>
      </c>
      <c r="F1524" s="1105" t="s">
        <v>30</v>
      </c>
    </row>
    <row r="1525" spans="1:6" ht="15" customHeight="1">
      <c r="A1525" s="1104" t="s">
        <v>1330</v>
      </c>
      <c r="B1525" s="1104" t="s">
        <v>439</v>
      </c>
      <c r="C1525" s="1104" t="s">
        <v>1326</v>
      </c>
      <c r="D1525" s="1105" t="s">
        <v>28</v>
      </c>
      <c r="E1525" s="1105" t="s">
        <v>29</v>
      </c>
      <c r="F1525" s="1105" t="s">
        <v>69</v>
      </c>
    </row>
    <row r="1526" spans="1:6" ht="15" customHeight="1">
      <c r="A1526" s="1104" t="s">
        <v>31</v>
      </c>
      <c r="B1526" s="1104" t="s">
        <v>421</v>
      </c>
      <c r="C1526" s="1104" t="s">
        <v>422</v>
      </c>
      <c r="D1526" s="1105" t="s">
        <v>28</v>
      </c>
      <c r="E1526" s="1105" t="s">
        <v>29</v>
      </c>
      <c r="F1526" s="1105" t="s">
        <v>30</v>
      </c>
    </row>
    <row r="1527" spans="1:6" ht="15" customHeight="1">
      <c r="A1527" s="1104" t="s">
        <v>1317</v>
      </c>
      <c r="B1527" s="1104" t="s">
        <v>409</v>
      </c>
      <c r="C1527" s="1104" t="s">
        <v>410</v>
      </c>
      <c r="D1527" s="1105" t="s">
        <v>28</v>
      </c>
      <c r="E1527" s="1105" t="s">
        <v>29</v>
      </c>
      <c r="F1527" s="1105" t="s">
        <v>69</v>
      </c>
    </row>
    <row r="1528" spans="1:6" ht="15" customHeight="1">
      <c r="A1528" s="1104" t="s">
        <v>866</v>
      </c>
      <c r="B1528" s="1104" t="s">
        <v>1331</v>
      </c>
      <c r="C1528" s="1104" t="s">
        <v>434</v>
      </c>
      <c r="D1528" s="1105" t="s">
        <v>28</v>
      </c>
      <c r="E1528" s="1105" t="s">
        <v>29</v>
      </c>
      <c r="F1528" s="1105" t="s">
        <v>69</v>
      </c>
    </row>
    <row r="1529" spans="1:6" ht="15" customHeight="1">
      <c r="A1529" s="1104" t="s">
        <v>1129</v>
      </c>
      <c r="B1529" s="1104" t="s">
        <v>1332</v>
      </c>
      <c r="C1529" s="1104" t="s">
        <v>1333</v>
      </c>
      <c r="D1529" s="1105" t="s">
        <v>151</v>
      </c>
      <c r="E1529" s="1105" t="s">
        <v>29</v>
      </c>
      <c r="F1529" s="1105" t="s">
        <v>69</v>
      </c>
    </row>
    <row r="1530" spans="1:6" ht="15" customHeight="1">
      <c r="A1530" s="1104"/>
      <c r="B1530" s="1104"/>
      <c r="C1530" s="1104"/>
      <c r="D1530" s="1105"/>
      <c r="E1530" s="1105"/>
      <c r="F1530" s="1105"/>
    </row>
    <row r="1531" spans="1:6" ht="15" customHeight="1">
      <c r="A1531" s="1126" t="s">
        <v>1069</v>
      </c>
      <c r="B1531" s="1126" t="s">
        <v>1228</v>
      </c>
      <c r="C1531" s="1126"/>
      <c r="D1531" s="1127"/>
      <c r="E1531" s="1127"/>
      <c r="F1531" s="1127"/>
    </row>
    <row r="1532" spans="1:6" ht="15" customHeight="1">
      <c r="A1532" s="1126" t="s">
        <v>20</v>
      </c>
      <c r="B1532" s="1126" t="s">
        <v>3</v>
      </c>
      <c r="C1532" s="1126" t="s">
        <v>21</v>
      </c>
      <c r="D1532" s="1127" t="s">
        <v>22</v>
      </c>
      <c r="E1532" s="1127" t="s">
        <v>23</v>
      </c>
      <c r="F1532" s="1127" t="s">
        <v>24</v>
      </c>
    </row>
    <row r="1533" spans="1:6" ht="15" customHeight="1">
      <c r="A1533" s="1104" t="s">
        <v>96</v>
      </c>
      <c r="B1533" s="1104" t="s">
        <v>639</v>
      </c>
      <c r="C1533" s="1104" t="s">
        <v>286</v>
      </c>
      <c r="D1533" s="1105" t="s">
        <v>39</v>
      </c>
      <c r="E1533" s="1105" t="s">
        <v>29</v>
      </c>
      <c r="F1533" s="1105" t="s">
        <v>30</v>
      </c>
    </row>
    <row r="1534" spans="1:6" ht="15" customHeight="1">
      <c r="A1534" s="1104" t="s">
        <v>25</v>
      </c>
      <c r="B1534" s="1104" t="s">
        <v>1079</v>
      </c>
      <c r="C1534" s="1104" t="s">
        <v>88</v>
      </c>
      <c r="D1534" s="1105" t="s">
        <v>39</v>
      </c>
      <c r="E1534" s="1105" t="s">
        <v>37</v>
      </c>
      <c r="F1534" s="1105" t="s">
        <v>30</v>
      </c>
    </row>
    <row r="1535" spans="1:6" ht="15" customHeight="1">
      <c r="A1535" s="1104" t="s">
        <v>2580</v>
      </c>
      <c r="B1535" s="1104" t="s">
        <v>885</v>
      </c>
      <c r="C1535" s="1104" t="s">
        <v>861</v>
      </c>
      <c r="D1535" s="1105" t="s">
        <v>28</v>
      </c>
      <c r="E1535" s="1105" t="s">
        <v>29</v>
      </c>
      <c r="F1535" s="1105" t="s">
        <v>69</v>
      </c>
    </row>
    <row r="1536" spans="1:6" ht="15" customHeight="1">
      <c r="A1536" s="1104" t="s">
        <v>438</v>
      </c>
      <c r="B1536" s="1104" t="s">
        <v>875</v>
      </c>
      <c r="C1536" s="1104" t="s">
        <v>861</v>
      </c>
      <c r="D1536" s="1105" t="s">
        <v>28</v>
      </c>
      <c r="E1536" s="1105" t="s">
        <v>29</v>
      </c>
      <c r="F1536" s="1105" t="s">
        <v>69</v>
      </c>
    </row>
    <row r="1537" spans="1:6" ht="15" customHeight="1">
      <c r="A1537" s="1104" t="s">
        <v>132</v>
      </c>
      <c r="B1537" s="1104" t="s">
        <v>860</v>
      </c>
      <c r="C1537" s="1104" t="s">
        <v>861</v>
      </c>
      <c r="D1537" s="1105" t="s">
        <v>39</v>
      </c>
      <c r="E1537" s="1105" t="s">
        <v>29</v>
      </c>
      <c r="F1537" s="1105" t="s">
        <v>69</v>
      </c>
    </row>
    <row r="1538" spans="1:6" ht="15" customHeight="1">
      <c r="A1538" s="1104" t="s">
        <v>132</v>
      </c>
      <c r="B1538" s="1104" t="s">
        <v>884</v>
      </c>
      <c r="C1538" s="1104" t="s">
        <v>861</v>
      </c>
      <c r="D1538" s="1105" t="s">
        <v>28</v>
      </c>
      <c r="E1538" s="1105" t="s">
        <v>29</v>
      </c>
      <c r="F1538" s="1105" t="s">
        <v>69</v>
      </c>
    </row>
    <row r="1539" spans="1:6" ht="15" customHeight="1">
      <c r="A1539" s="1104" t="s">
        <v>35</v>
      </c>
      <c r="B1539" s="1104" t="s">
        <v>873</v>
      </c>
      <c r="C1539" s="1104" t="s">
        <v>861</v>
      </c>
      <c r="D1539" s="1105" t="s">
        <v>28</v>
      </c>
      <c r="E1539" s="1105" t="s">
        <v>29</v>
      </c>
      <c r="F1539" s="1105" t="s">
        <v>69</v>
      </c>
    </row>
    <row r="1540" spans="1:6" ht="15" customHeight="1">
      <c r="A1540" s="1104" t="s">
        <v>1129</v>
      </c>
      <c r="B1540" s="1104" t="s">
        <v>867</v>
      </c>
      <c r="C1540" s="1104" t="s">
        <v>861</v>
      </c>
      <c r="D1540" s="1105" t="s">
        <v>39</v>
      </c>
      <c r="E1540" s="1105" t="s">
        <v>37</v>
      </c>
      <c r="F1540" s="1105" t="s">
        <v>30</v>
      </c>
    </row>
    <row r="1541" spans="1:6" ht="15" customHeight="1">
      <c r="A1541" s="1104" t="s">
        <v>96</v>
      </c>
      <c r="B1541" s="1104" t="s">
        <v>989</v>
      </c>
      <c r="C1541" s="1104" t="s">
        <v>118</v>
      </c>
      <c r="D1541" s="1105" t="s">
        <v>39</v>
      </c>
      <c r="E1541" s="1105" t="s">
        <v>29</v>
      </c>
      <c r="F1541" s="1105" t="s">
        <v>30</v>
      </c>
    </row>
    <row r="1542" spans="1:6" ht="15" customHeight="1">
      <c r="A1542" s="1104" t="s">
        <v>80</v>
      </c>
      <c r="B1542" s="1104" t="s">
        <v>11504</v>
      </c>
      <c r="C1542" s="1104" t="s">
        <v>680</v>
      </c>
      <c r="D1542" s="1105" t="s">
        <v>28</v>
      </c>
      <c r="E1542" s="1105" t="s">
        <v>29</v>
      </c>
      <c r="F1542" s="1105" t="s">
        <v>30</v>
      </c>
    </row>
    <row r="1543" spans="1:6" ht="15" customHeight="1">
      <c r="A1543" s="1104" t="s">
        <v>2580</v>
      </c>
      <c r="B1543" s="1104" t="s">
        <v>858</v>
      </c>
      <c r="C1543" s="1104" t="s">
        <v>861</v>
      </c>
      <c r="D1543" s="1105" t="s">
        <v>39</v>
      </c>
      <c r="E1543" s="1105" t="s">
        <v>29</v>
      </c>
      <c r="F1543" s="1105" t="s">
        <v>30</v>
      </c>
    </row>
    <row r="1544" spans="1:6" ht="15" customHeight="1">
      <c r="A1544" s="1104" t="s">
        <v>96</v>
      </c>
      <c r="B1544" s="1104" t="s">
        <v>864</v>
      </c>
      <c r="C1544" s="1104" t="s">
        <v>11505</v>
      </c>
      <c r="D1544" s="1105" t="s">
        <v>28</v>
      </c>
      <c r="E1544" s="1105" t="s">
        <v>29</v>
      </c>
      <c r="F1544" s="1105" t="s">
        <v>30</v>
      </c>
    </row>
    <row r="1545" spans="1:6" ht="15" customHeight="1">
      <c r="A1545" s="1117"/>
      <c r="B1545" s="1117"/>
      <c r="C1545" s="1117"/>
      <c r="D1545" s="1118"/>
      <c r="E1545" s="1118"/>
      <c r="F1545" s="1118"/>
    </row>
    <row r="1546" spans="1:6" ht="15" customHeight="1">
      <c r="A1546" s="1126" t="s">
        <v>1069</v>
      </c>
      <c r="B1546" s="1126" t="s">
        <v>1452</v>
      </c>
      <c r="C1546" s="1126"/>
      <c r="D1546" s="1127"/>
      <c r="E1546" s="1127"/>
      <c r="F1546" s="1127"/>
    </row>
    <row r="1547" spans="1:6" ht="15" customHeight="1">
      <c r="A1547" s="1126" t="s">
        <v>20</v>
      </c>
      <c r="B1547" s="1126" t="s">
        <v>3</v>
      </c>
      <c r="C1547" s="1126" t="s">
        <v>21</v>
      </c>
      <c r="D1547" s="1127" t="s">
        <v>22</v>
      </c>
      <c r="E1547" s="1127" t="s">
        <v>23</v>
      </c>
      <c r="F1547" s="1127" t="s">
        <v>24</v>
      </c>
    </row>
    <row r="1548" spans="1:6" ht="15" customHeight="1">
      <c r="A1548" s="1129" t="s">
        <v>177</v>
      </c>
      <c r="B1548" s="1129" t="s">
        <v>1079</v>
      </c>
      <c r="C1548" s="1130" t="s">
        <v>11506</v>
      </c>
      <c r="D1548" s="1105" t="s">
        <v>39</v>
      </c>
      <c r="E1548" s="1131" t="s">
        <v>37</v>
      </c>
      <c r="F1548" s="1105" t="s">
        <v>30</v>
      </c>
    </row>
    <row r="1549" spans="1:6" ht="15" customHeight="1">
      <c r="A1549" s="1132" t="s">
        <v>420</v>
      </c>
      <c r="B1549" s="1132" t="s">
        <v>1091</v>
      </c>
      <c r="C1549" s="1132" t="s">
        <v>286</v>
      </c>
      <c r="D1549" s="1105" t="s">
        <v>39</v>
      </c>
      <c r="E1549" s="1133" t="s">
        <v>29</v>
      </c>
      <c r="F1549" s="1105" t="s">
        <v>30</v>
      </c>
    </row>
    <row r="1550" spans="1:6" ht="15" customHeight="1">
      <c r="A1550" s="1129" t="s">
        <v>420</v>
      </c>
      <c r="B1550" s="1129" t="s">
        <v>983</v>
      </c>
      <c r="C1550" s="1130" t="s">
        <v>118</v>
      </c>
      <c r="D1550" s="1105" t="s">
        <v>39</v>
      </c>
      <c r="E1550" s="1131" t="s">
        <v>29</v>
      </c>
      <c r="F1550" s="1105" t="s">
        <v>30</v>
      </c>
    </row>
    <row r="1551" spans="1:6" ht="15" customHeight="1">
      <c r="A1551" s="1129" t="s">
        <v>177</v>
      </c>
      <c r="B1551" s="1129" t="s">
        <v>265</v>
      </c>
      <c r="C1551" s="1130" t="s">
        <v>11507</v>
      </c>
      <c r="D1551" s="1105" t="s">
        <v>39</v>
      </c>
      <c r="E1551" s="1131" t="s">
        <v>37</v>
      </c>
      <c r="F1551" s="1105" t="s">
        <v>30</v>
      </c>
    </row>
    <row r="1552" spans="1:6" ht="15" customHeight="1">
      <c r="A1552" s="1129" t="s">
        <v>857</v>
      </c>
      <c r="B1552" s="1129" t="s">
        <v>134</v>
      </c>
      <c r="C1552" s="1130" t="s">
        <v>130</v>
      </c>
      <c r="D1552" s="1105" t="s">
        <v>28</v>
      </c>
      <c r="E1552" s="1131" t="s">
        <v>29</v>
      </c>
      <c r="F1552" s="1105" t="s">
        <v>69</v>
      </c>
    </row>
    <row r="1553" spans="1:6" ht="15" customHeight="1">
      <c r="A1553" s="1129" t="s">
        <v>25</v>
      </c>
      <c r="B1553" s="1129" t="s">
        <v>129</v>
      </c>
      <c r="C1553" s="1130" t="s">
        <v>130</v>
      </c>
      <c r="D1553" s="1105" t="s">
        <v>28</v>
      </c>
      <c r="E1553" s="1131" t="s">
        <v>29</v>
      </c>
      <c r="F1553" s="1105" t="s">
        <v>69</v>
      </c>
    </row>
    <row r="1554" spans="1:6" ht="15" customHeight="1">
      <c r="A1554" s="1129" t="s">
        <v>857</v>
      </c>
      <c r="B1554" s="1129" t="s">
        <v>136</v>
      </c>
      <c r="C1554" s="1130" t="s">
        <v>11508</v>
      </c>
      <c r="D1554" s="1105" t="s">
        <v>151</v>
      </c>
      <c r="E1554" s="1131" t="s">
        <v>29</v>
      </c>
      <c r="F1554" s="1105" t="s">
        <v>30</v>
      </c>
    </row>
    <row r="1555" spans="1:6" ht="15" customHeight="1">
      <c r="A1555" s="1129" t="s">
        <v>420</v>
      </c>
      <c r="B1555" s="1129" t="s">
        <v>11509</v>
      </c>
      <c r="C1555" s="1130" t="s">
        <v>130</v>
      </c>
      <c r="D1555" s="1105" t="s">
        <v>151</v>
      </c>
      <c r="E1555" s="1131" t="s">
        <v>37</v>
      </c>
      <c r="F1555" s="1105" t="s">
        <v>30</v>
      </c>
    </row>
    <row r="1556" spans="1:6" ht="20.25" customHeight="1">
      <c r="A1556" s="1131" t="s">
        <v>420</v>
      </c>
      <c r="B1556" s="1129" t="s">
        <v>146</v>
      </c>
      <c r="C1556" s="1130" t="s">
        <v>130</v>
      </c>
      <c r="D1556" s="1105" t="s">
        <v>151</v>
      </c>
      <c r="E1556" s="1131" t="s">
        <v>37</v>
      </c>
      <c r="F1556" s="1105" t="s">
        <v>30</v>
      </c>
    </row>
    <row r="1557" spans="1:6" ht="19.5" customHeight="1">
      <c r="A1557" s="1131" t="s">
        <v>420</v>
      </c>
      <c r="B1557" s="1129" t="s">
        <v>636</v>
      </c>
      <c r="C1557" s="1130" t="s">
        <v>11510</v>
      </c>
      <c r="D1557" s="1105" t="s">
        <v>39</v>
      </c>
      <c r="E1557" s="1131" t="s">
        <v>29</v>
      </c>
      <c r="F1557" s="1105" t="s">
        <v>30</v>
      </c>
    </row>
    <row r="1558" spans="1:6" ht="15" customHeight="1">
      <c r="A1558" s="1129" t="s">
        <v>177</v>
      </c>
      <c r="B1558" s="1129" t="s">
        <v>2987</v>
      </c>
      <c r="C1558" s="1130" t="s">
        <v>130</v>
      </c>
      <c r="D1558" s="1105" t="s">
        <v>39</v>
      </c>
      <c r="E1558" s="1131" t="s">
        <v>40</v>
      </c>
      <c r="F1558" s="1105" t="s">
        <v>30</v>
      </c>
    </row>
    <row r="1559" spans="1:6" ht="15" customHeight="1">
      <c r="A1559" s="1117"/>
      <c r="B1559" s="1117"/>
      <c r="C1559" s="1117"/>
      <c r="D1559" s="1118"/>
      <c r="E1559" s="1118"/>
      <c r="F1559" s="1118"/>
    </row>
    <row r="1560" spans="1:6" ht="24.75" customHeight="1">
      <c r="A1560" s="1126" t="s">
        <v>1069</v>
      </c>
      <c r="B1560" s="1126" t="s">
        <v>11511</v>
      </c>
      <c r="C1560" s="1126"/>
      <c r="D1560" s="1127"/>
      <c r="E1560" s="1127"/>
      <c r="F1560" s="1127"/>
    </row>
    <row r="1561" spans="1:6" ht="15" customHeight="1">
      <c r="A1561" s="1126" t="s">
        <v>20</v>
      </c>
      <c r="B1561" s="1126" t="s">
        <v>3</v>
      </c>
      <c r="C1561" s="1126" t="s">
        <v>21</v>
      </c>
      <c r="D1561" s="1127" t="s">
        <v>22</v>
      </c>
      <c r="E1561" s="1127" t="s">
        <v>23</v>
      </c>
      <c r="F1561" s="1127" t="s">
        <v>24</v>
      </c>
    </row>
    <row r="1562" spans="1:6" ht="15" customHeight="1">
      <c r="A1562" s="1134" t="s">
        <v>25</v>
      </c>
      <c r="B1562" s="1135" t="s">
        <v>1079</v>
      </c>
      <c r="C1562" s="1136" t="s">
        <v>88</v>
      </c>
      <c r="D1562" s="1105" t="s">
        <v>151</v>
      </c>
      <c r="E1562" s="1137" t="s">
        <v>37</v>
      </c>
      <c r="F1562" s="1105" t="s">
        <v>30</v>
      </c>
    </row>
    <row r="1563" spans="1:6" ht="15" customHeight="1">
      <c r="A1563" s="1132" t="s">
        <v>31</v>
      </c>
      <c r="B1563" s="1132" t="s">
        <v>1091</v>
      </c>
      <c r="C1563" s="1132" t="s">
        <v>286</v>
      </c>
      <c r="D1563" s="1105" t="s">
        <v>1266</v>
      </c>
      <c r="E1563" s="1133" t="s">
        <v>29</v>
      </c>
      <c r="F1563" s="1105" t="s">
        <v>30</v>
      </c>
    </row>
    <row r="1564" spans="1:6" ht="15" customHeight="1">
      <c r="A1564" s="1104" t="s">
        <v>866</v>
      </c>
      <c r="B1564" s="1104" t="s">
        <v>11479</v>
      </c>
      <c r="C1564" s="1104" t="s">
        <v>67</v>
      </c>
      <c r="D1564" s="1102" t="s">
        <v>39</v>
      </c>
      <c r="E1564" s="1105" t="s">
        <v>37</v>
      </c>
      <c r="F1564" s="1105" t="s">
        <v>30</v>
      </c>
    </row>
    <row r="1565" spans="1:6" ht="15" customHeight="1">
      <c r="A1565" s="1129" t="s">
        <v>35</v>
      </c>
      <c r="B1565" s="1138" t="s">
        <v>11512</v>
      </c>
      <c r="C1565" s="1130" t="s">
        <v>27</v>
      </c>
      <c r="D1565" s="1105" t="s">
        <v>39</v>
      </c>
      <c r="E1565" s="1137" t="s">
        <v>37</v>
      </c>
      <c r="F1565" s="1105" t="s">
        <v>30</v>
      </c>
    </row>
    <row r="1566" spans="1:6" ht="15" customHeight="1">
      <c r="A1566" s="1139" t="s">
        <v>25</v>
      </c>
      <c r="B1566" s="1129" t="s">
        <v>26</v>
      </c>
      <c r="C1566" s="1130" t="s">
        <v>27</v>
      </c>
      <c r="D1566" s="1105" t="s">
        <v>1266</v>
      </c>
      <c r="E1566" s="1131" t="s">
        <v>29</v>
      </c>
      <c r="F1566" s="1105" t="s">
        <v>30</v>
      </c>
    </row>
    <row r="1567" spans="1:6" ht="15" customHeight="1">
      <c r="A1567" s="1139" t="s">
        <v>31</v>
      </c>
      <c r="B1567" s="1139" t="s">
        <v>33</v>
      </c>
      <c r="C1567" s="1130" t="s">
        <v>27</v>
      </c>
      <c r="D1567" s="1105" t="s">
        <v>39</v>
      </c>
      <c r="E1567" s="1140" t="s">
        <v>29</v>
      </c>
      <c r="F1567" s="1105" t="s">
        <v>30</v>
      </c>
    </row>
    <row r="1568" spans="1:6" ht="15" customHeight="1">
      <c r="A1568" s="1139" t="s">
        <v>31</v>
      </c>
      <c r="B1568" s="1139" t="s">
        <v>34</v>
      </c>
      <c r="C1568" s="1130" t="s">
        <v>27</v>
      </c>
      <c r="D1568" s="1105" t="s">
        <v>1266</v>
      </c>
      <c r="E1568" s="1140" t="s">
        <v>29</v>
      </c>
      <c r="F1568" s="1105" t="s">
        <v>30</v>
      </c>
    </row>
    <row r="1569" spans="1:6" ht="15" customHeight="1">
      <c r="A1569" s="1129" t="s">
        <v>31</v>
      </c>
      <c r="B1569" s="1129" t="s">
        <v>33</v>
      </c>
      <c r="C1569" s="1130" t="s">
        <v>27</v>
      </c>
      <c r="D1569" s="1105" t="s">
        <v>1266</v>
      </c>
      <c r="E1569" s="1131" t="s">
        <v>29</v>
      </c>
      <c r="F1569" s="1105" t="s">
        <v>30</v>
      </c>
    </row>
    <row r="1570" spans="1:6" ht="15" customHeight="1">
      <c r="A1570" s="1104" t="s">
        <v>31</v>
      </c>
      <c r="B1570" s="1104" t="s">
        <v>4994</v>
      </c>
      <c r="C1570" s="1104" t="s">
        <v>27</v>
      </c>
      <c r="D1570" s="1105" t="s">
        <v>151</v>
      </c>
      <c r="E1570" s="1105" t="s">
        <v>29</v>
      </c>
      <c r="F1570" s="1105" t="s">
        <v>30</v>
      </c>
    </row>
  </sheetData>
  <mergeCells count="91">
    <mergeCell ref="B440:F440"/>
    <mergeCell ref="B452:F452"/>
    <mergeCell ref="B418:F418"/>
    <mergeCell ref="B419:F419"/>
    <mergeCell ref="B488:F488"/>
    <mergeCell ref="B439:F439"/>
    <mergeCell ref="B467:F467"/>
    <mergeCell ref="B473:F473"/>
    <mergeCell ref="A471:F471"/>
    <mergeCell ref="B472:F472"/>
    <mergeCell ref="B393:F393"/>
    <mergeCell ref="B404:F404"/>
    <mergeCell ref="B13:F13"/>
    <mergeCell ref="B91:F91"/>
    <mergeCell ref="B23:F23"/>
    <mergeCell ref="B31:F31"/>
    <mergeCell ref="B67:E67"/>
    <mergeCell ref="B58:E58"/>
    <mergeCell ref="B47:E47"/>
    <mergeCell ref="B79:F79"/>
    <mergeCell ref="B74:E74"/>
    <mergeCell ref="B364:F364"/>
    <mergeCell ref="B363:F363"/>
    <mergeCell ref="B125:F125"/>
    <mergeCell ref="B124:F124"/>
    <mergeCell ref="B107:F107"/>
    <mergeCell ref="B217:F217"/>
    <mergeCell ref="B170:F170"/>
    <mergeCell ref="B157:F157"/>
    <mergeCell ref="B379:F379"/>
    <mergeCell ref="B238:F238"/>
    <mergeCell ref="B337:F337"/>
    <mergeCell ref="B324:F324"/>
    <mergeCell ref="B239:F239"/>
    <mergeCell ref="B249:F249"/>
    <mergeCell ref="B348:F348"/>
    <mergeCell ref="B323:F323"/>
    <mergeCell ref="B182:F182"/>
    <mergeCell ref="B194:F194"/>
    <mergeCell ref="B3:F3"/>
    <mergeCell ref="A1:F1"/>
    <mergeCell ref="B2:F2"/>
    <mergeCell ref="B171:F171"/>
    <mergeCell ref="B139:F139"/>
    <mergeCell ref="B1140:F1140"/>
    <mergeCell ref="B1155:F1155"/>
    <mergeCell ref="B1148:F1148"/>
    <mergeCell ref="B1127:F1127"/>
    <mergeCell ref="B1128:F1128"/>
    <mergeCell ref="B1118:F1118"/>
    <mergeCell ref="B1135:F1135"/>
    <mergeCell ref="B1092:F1092"/>
    <mergeCell ref="B1087:F1087"/>
    <mergeCell ref="B1054:F1054"/>
    <mergeCell ref="B1082:F1082"/>
    <mergeCell ref="B1069:F1069"/>
    <mergeCell ref="B1111:F1111"/>
    <mergeCell ref="B798:F798"/>
    <mergeCell ref="B787:F787"/>
    <mergeCell ref="B525:F525"/>
    <mergeCell ref="B534:F534"/>
    <mergeCell ref="B623:F623"/>
    <mergeCell ref="B545:F545"/>
    <mergeCell ref="B544:F544"/>
    <mergeCell ref="B732:F732"/>
    <mergeCell ref="B702:F702"/>
    <mergeCell ref="B684:F684"/>
    <mergeCell ref="B692:F692"/>
    <mergeCell ref="B629:F629"/>
    <mergeCell ref="B634:F634"/>
    <mergeCell ref="B983:F983"/>
    <mergeCell ref="B982:F982"/>
    <mergeCell ref="B1005:F1005"/>
    <mergeCell ref="B991:F991"/>
    <mergeCell ref="B998:F998"/>
    <mergeCell ref="B1006:F1006"/>
    <mergeCell ref="B652:F652"/>
    <mergeCell ref="B662:F662"/>
    <mergeCell ref="B676:F676"/>
    <mergeCell ref="B515:F515"/>
    <mergeCell ref="B516:F516"/>
    <mergeCell ref="B675:F675"/>
    <mergeCell ref="B776:F776"/>
    <mergeCell ref="B716:F716"/>
    <mergeCell ref="B611:F611"/>
    <mergeCell ref="B596:F596"/>
    <mergeCell ref="B740:F740"/>
    <mergeCell ref="B752:F752"/>
    <mergeCell ref="B761:F761"/>
    <mergeCell ref="B739:F739"/>
    <mergeCell ref="B723:F723"/>
  </mergeCells>
  <printOptions horizontalCentered="1" gridLines="1"/>
  <pageMargins left="0.25" right="0.25" top="0.23542778629181424" bottom="0.3531416794377214" header="0" footer="0"/>
  <pageSetup paperSize="9" fitToHeight="0" pageOrder="overThenDown" orientation="landscape" cellComments="atEnd"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000"/>
  <sheetViews>
    <sheetView workbookViewId="0">
      <selection sqref="A1:H1"/>
    </sheetView>
  </sheetViews>
  <sheetFormatPr defaultColWidth="14.42578125" defaultRowHeight="15" customHeight="1"/>
  <cols>
    <col min="1" max="1" width="4.42578125" customWidth="1"/>
    <col min="2" max="2" width="11.42578125" customWidth="1"/>
    <col min="3" max="3" width="12.7109375" customWidth="1"/>
    <col min="4" max="4" width="19.85546875" customWidth="1"/>
    <col min="5" max="5" width="25.7109375" customWidth="1"/>
    <col min="6" max="6" width="11.5703125" customWidth="1"/>
    <col min="7" max="7" width="34.85546875" customWidth="1"/>
    <col min="8" max="8" width="61.7109375" customWidth="1"/>
    <col min="9" max="9" width="72.28515625" customWidth="1"/>
    <col min="10" max="17" width="9.140625" customWidth="1"/>
    <col min="18" max="26" width="17.28515625" customWidth="1"/>
  </cols>
  <sheetData>
    <row r="1" spans="1:17" ht="39.75" customHeight="1">
      <c r="A1" s="2596" t="s">
        <v>10373</v>
      </c>
      <c r="B1" s="2041"/>
      <c r="C1" s="2041"/>
      <c r="D1" s="2041"/>
      <c r="E1" s="2041"/>
      <c r="F1" s="2041"/>
      <c r="G1" s="2041"/>
      <c r="H1" s="2041"/>
      <c r="I1" s="1019"/>
      <c r="J1" s="1020"/>
      <c r="K1" s="2"/>
      <c r="L1" s="2"/>
      <c r="M1" s="2"/>
      <c r="N1" s="2"/>
      <c r="O1" s="2"/>
      <c r="P1" s="2"/>
      <c r="Q1" s="2"/>
    </row>
    <row r="2" spans="1:17" ht="35.25" customHeight="1">
      <c r="A2" s="1021" t="s">
        <v>6451</v>
      </c>
      <c r="B2" s="1022" t="s">
        <v>10374</v>
      </c>
      <c r="C2" s="1023" t="s">
        <v>10375</v>
      </c>
      <c r="D2" s="1023" t="s">
        <v>10376</v>
      </c>
      <c r="E2" s="1023" t="s">
        <v>10377</v>
      </c>
      <c r="F2" s="1023" t="s">
        <v>10378</v>
      </c>
      <c r="G2" s="1023" t="s">
        <v>10379</v>
      </c>
      <c r="H2" s="1023" t="s">
        <v>10380</v>
      </c>
      <c r="I2" s="1024"/>
      <c r="J2" s="1025"/>
      <c r="K2" s="2"/>
      <c r="L2" s="2"/>
      <c r="M2" s="2"/>
      <c r="N2" s="2"/>
      <c r="O2" s="2"/>
      <c r="P2" s="2"/>
      <c r="Q2" s="2"/>
    </row>
    <row r="3" spans="1:17" ht="25.5" customHeight="1">
      <c r="A3" s="1026">
        <v>1</v>
      </c>
      <c r="B3" s="1027">
        <v>160103005</v>
      </c>
      <c r="C3" s="1028" t="s">
        <v>10381</v>
      </c>
      <c r="D3" s="1028" t="s">
        <v>10382</v>
      </c>
      <c r="E3" s="1028" t="s">
        <v>10383</v>
      </c>
      <c r="F3" s="1028" t="s">
        <v>39</v>
      </c>
      <c r="G3" s="1028" t="s">
        <v>10384</v>
      </c>
      <c r="H3" s="1029" t="s">
        <v>10385</v>
      </c>
      <c r="I3" s="1024"/>
      <c r="J3" s="1025"/>
      <c r="K3" s="2"/>
      <c r="L3" s="2"/>
      <c r="M3" s="2"/>
      <c r="N3" s="2"/>
      <c r="O3" s="2"/>
      <c r="P3" s="2"/>
      <c r="Q3" s="2"/>
    </row>
    <row r="4" spans="1:17" ht="12.75" customHeight="1">
      <c r="A4" s="1026">
        <v>2</v>
      </c>
      <c r="B4" s="1027">
        <v>131201008</v>
      </c>
      <c r="C4" s="1028" t="s">
        <v>10386</v>
      </c>
      <c r="D4" s="1028" t="s">
        <v>10387</v>
      </c>
      <c r="E4" s="1028" t="s">
        <v>278</v>
      </c>
      <c r="F4" s="1028" t="s">
        <v>151</v>
      </c>
      <c r="G4" s="1028" t="s">
        <v>10388</v>
      </c>
      <c r="H4" s="1029" t="s">
        <v>10389</v>
      </c>
      <c r="I4" s="1024"/>
      <c r="J4" s="1025"/>
      <c r="K4" s="2"/>
      <c r="L4" s="2"/>
      <c r="M4" s="2"/>
      <c r="N4" s="2"/>
      <c r="O4" s="2"/>
      <c r="P4" s="2"/>
      <c r="Q4" s="2"/>
    </row>
    <row r="5" spans="1:17" ht="12.75" customHeight="1">
      <c r="A5" s="1026">
        <v>3</v>
      </c>
      <c r="B5" s="1027">
        <v>140404027</v>
      </c>
      <c r="C5" s="1028" t="s">
        <v>10390</v>
      </c>
      <c r="D5" s="1028" t="s">
        <v>10391</v>
      </c>
      <c r="E5" s="1028" t="s">
        <v>695</v>
      </c>
      <c r="F5" s="1028" t="s">
        <v>151</v>
      </c>
      <c r="G5" s="1028" t="s">
        <v>10388</v>
      </c>
      <c r="H5" s="1029" t="s">
        <v>10389</v>
      </c>
      <c r="I5" s="1024"/>
      <c r="J5" s="1025"/>
      <c r="K5" s="2"/>
      <c r="L5" s="2"/>
      <c r="M5" s="2"/>
      <c r="N5" s="2"/>
      <c r="O5" s="2"/>
      <c r="P5" s="2"/>
      <c r="Q5" s="2"/>
    </row>
    <row r="6" spans="1:17" ht="12.75" customHeight="1">
      <c r="A6" s="1026">
        <v>4</v>
      </c>
      <c r="B6" s="1030">
        <v>140801020</v>
      </c>
      <c r="C6" s="1028" t="s">
        <v>10392</v>
      </c>
      <c r="D6" s="1028" t="s">
        <v>10393</v>
      </c>
      <c r="E6" s="1028" t="s">
        <v>10394</v>
      </c>
      <c r="F6" s="1028" t="s">
        <v>151</v>
      </c>
      <c r="G6" s="1028" t="s">
        <v>10395</v>
      </c>
      <c r="H6" s="1029" t="s">
        <v>10389</v>
      </c>
      <c r="I6" s="1024"/>
      <c r="J6" s="1025"/>
      <c r="K6" s="2"/>
      <c r="L6" s="2"/>
      <c r="M6" s="2"/>
      <c r="N6" s="2"/>
      <c r="O6" s="2"/>
      <c r="P6" s="2"/>
      <c r="Q6" s="2"/>
    </row>
    <row r="7" spans="1:17" ht="25.5" customHeight="1">
      <c r="A7" s="1026">
        <v>5</v>
      </c>
      <c r="B7" s="1030">
        <v>160303015</v>
      </c>
      <c r="C7" s="1028" t="s">
        <v>10396</v>
      </c>
      <c r="D7" s="1028" t="s">
        <v>10397</v>
      </c>
      <c r="E7" s="1028" t="s">
        <v>2433</v>
      </c>
      <c r="F7" s="1028" t="s">
        <v>151</v>
      </c>
      <c r="G7" s="1028" t="s">
        <v>10395</v>
      </c>
      <c r="H7" s="1029" t="s">
        <v>10389</v>
      </c>
      <c r="I7" s="1024"/>
      <c r="J7" s="1025"/>
      <c r="K7" s="2"/>
      <c r="L7" s="2"/>
      <c r="M7" s="2"/>
      <c r="N7" s="2"/>
      <c r="O7" s="2"/>
      <c r="P7" s="2"/>
      <c r="Q7" s="2"/>
    </row>
    <row r="8" spans="1:17" ht="25.5" customHeight="1">
      <c r="A8" s="1026">
        <v>6</v>
      </c>
      <c r="B8" s="1027">
        <v>140802014</v>
      </c>
      <c r="C8" s="1028" t="s">
        <v>10398</v>
      </c>
      <c r="D8" s="1028" t="s">
        <v>10399</v>
      </c>
      <c r="E8" s="1028" t="s">
        <v>1534</v>
      </c>
      <c r="F8" s="1028" t="s">
        <v>151</v>
      </c>
      <c r="G8" s="1028" t="s">
        <v>10395</v>
      </c>
      <c r="H8" s="1029" t="s">
        <v>10389</v>
      </c>
      <c r="I8" s="1024"/>
      <c r="J8" s="1025"/>
      <c r="K8" s="2"/>
      <c r="L8" s="2"/>
      <c r="M8" s="2"/>
      <c r="N8" s="2"/>
      <c r="O8" s="2"/>
      <c r="P8" s="2"/>
      <c r="Q8" s="2"/>
    </row>
    <row r="9" spans="1:17" ht="12.75" customHeight="1">
      <c r="A9" s="1026">
        <v>7</v>
      </c>
      <c r="B9" s="1027">
        <v>150802001</v>
      </c>
      <c r="C9" s="1028" t="s">
        <v>10400</v>
      </c>
      <c r="D9" s="1028" t="s">
        <v>10401</v>
      </c>
      <c r="E9" s="1028" t="s">
        <v>1534</v>
      </c>
      <c r="F9" s="1028" t="s">
        <v>151</v>
      </c>
      <c r="G9" s="1028" t="s">
        <v>10395</v>
      </c>
      <c r="H9" s="1029" t="s">
        <v>10389</v>
      </c>
      <c r="I9" s="1024"/>
      <c r="J9" s="1025"/>
      <c r="K9" s="2"/>
      <c r="L9" s="2"/>
      <c r="M9" s="2"/>
      <c r="N9" s="2"/>
      <c r="O9" s="2"/>
      <c r="P9" s="2"/>
      <c r="Q9" s="2"/>
    </row>
    <row r="10" spans="1:17" ht="12.75" customHeight="1">
      <c r="A10" s="1026">
        <v>8</v>
      </c>
      <c r="B10" s="1030">
        <v>160302032</v>
      </c>
      <c r="C10" s="1028" t="s">
        <v>10402</v>
      </c>
      <c r="D10" s="1028" t="s">
        <v>10403</v>
      </c>
      <c r="E10" s="1028" t="s">
        <v>580</v>
      </c>
      <c r="F10" s="1028" t="s">
        <v>39</v>
      </c>
      <c r="G10" s="1028" t="s">
        <v>10395</v>
      </c>
      <c r="H10" s="1029" t="s">
        <v>10389</v>
      </c>
      <c r="I10" s="1024"/>
      <c r="J10" s="1025"/>
      <c r="K10" s="2"/>
      <c r="L10" s="2"/>
      <c r="M10" s="2"/>
      <c r="N10" s="2"/>
      <c r="O10" s="2"/>
      <c r="P10" s="2"/>
      <c r="Q10" s="2"/>
    </row>
    <row r="11" spans="1:17" ht="12.75" customHeight="1">
      <c r="A11" s="1026">
        <v>9</v>
      </c>
      <c r="B11" s="1030">
        <v>150204028</v>
      </c>
      <c r="C11" s="1028" t="s">
        <v>10404</v>
      </c>
      <c r="D11" s="1028" t="s">
        <v>10405</v>
      </c>
      <c r="E11" s="1028" t="s">
        <v>509</v>
      </c>
      <c r="F11" s="1028" t="s">
        <v>151</v>
      </c>
      <c r="G11" s="1028" t="s">
        <v>10384</v>
      </c>
      <c r="H11" s="1029" t="s">
        <v>10389</v>
      </c>
      <c r="I11" s="1024"/>
      <c r="J11" s="1025"/>
      <c r="K11" s="2"/>
      <c r="L11" s="2"/>
      <c r="M11" s="2"/>
      <c r="N11" s="2"/>
      <c r="O11" s="2"/>
      <c r="P11" s="2"/>
      <c r="Q11" s="2"/>
    </row>
    <row r="12" spans="1:17" ht="12.75" customHeight="1">
      <c r="A12" s="1026">
        <v>10</v>
      </c>
      <c r="B12" s="1027">
        <v>161402042</v>
      </c>
      <c r="C12" s="1028" t="s">
        <v>10406</v>
      </c>
      <c r="D12" s="1028" t="s">
        <v>10407</v>
      </c>
      <c r="E12" s="1028" t="s">
        <v>452</v>
      </c>
      <c r="F12" s="1028" t="s">
        <v>39</v>
      </c>
      <c r="G12" s="1028" t="s">
        <v>10384</v>
      </c>
      <c r="H12" s="1031" t="s">
        <v>10408</v>
      </c>
      <c r="I12" s="1024"/>
      <c r="J12" s="1025"/>
      <c r="K12" s="2"/>
      <c r="L12" s="2"/>
      <c r="M12" s="2"/>
      <c r="N12" s="2"/>
      <c r="O12" s="2"/>
      <c r="P12" s="2"/>
      <c r="Q12" s="2"/>
    </row>
    <row r="13" spans="1:17" ht="12.75" customHeight="1">
      <c r="A13" s="1026">
        <v>11</v>
      </c>
      <c r="B13" s="1027">
        <v>160901027</v>
      </c>
      <c r="C13" s="1028" t="s">
        <v>10409</v>
      </c>
      <c r="D13" s="1028" t="s">
        <v>10410</v>
      </c>
      <c r="E13" s="1028" t="s">
        <v>233</v>
      </c>
      <c r="F13" s="1028" t="s">
        <v>151</v>
      </c>
      <c r="G13" s="1028" t="s">
        <v>10388</v>
      </c>
      <c r="H13" s="1031" t="s">
        <v>10411</v>
      </c>
      <c r="I13" s="1024"/>
      <c r="J13" s="1025"/>
      <c r="K13" s="2"/>
      <c r="L13" s="2"/>
      <c r="M13" s="2"/>
      <c r="N13" s="2"/>
      <c r="O13" s="2"/>
      <c r="P13" s="2"/>
      <c r="Q13" s="2"/>
    </row>
    <row r="14" spans="1:17" ht="12.75" customHeight="1">
      <c r="A14" s="1026">
        <v>12</v>
      </c>
      <c r="B14" s="1027">
        <v>140303038</v>
      </c>
      <c r="C14" s="1028" t="s">
        <v>10412</v>
      </c>
      <c r="D14" s="1028" t="s">
        <v>10413</v>
      </c>
      <c r="E14" s="1028" t="s">
        <v>2433</v>
      </c>
      <c r="F14" s="1028" t="s">
        <v>151</v>
      </c>
      <c r="G14" s="1028" t="s">
        <v>10395</v>
      </c>
      <c r="H14" s="1029" t="s">
        <v>10389</v>
      </c>
      <c r="I14" s="1024"/>
      <c r="J14" s="1025"/>
      <c r="K14" s="2"/>
      <c r="L14" s="2"/>
      <c r="M14" s="2"/>
      <c r="N14" s="2"/>
      <c r="O14" s="2"/>
      <c r="P14" s="2"/>
      <c r="Q14" s="2"/>
    </row>
    <row r="15" spans="1:17" ht="12.75" customHeight="1">
      <c r="A15" s="1026">
        <v>13</v>
      </c>
      <c r="B15" s="1027">
        <v>170302029</v>
      </c>
      <c r="C15" s="1028" t="s">
        <v>10414</v>
      </c>
      <c r="D15" s="1028" t="s">
        <v>10415</v>
      </c>
      <c r="E15" s="1028" t="s">
        <v>580</v>
      </c>
      <c r="F15" s="1028" t="s">
        <v>151</v>
      </c>
      <c r="G15" s="1028" t="s">
        <v>10395</v>
      </c>
      <c r="H15" s="1029" t="s">
        <v>10389</v>
      </c>
      <c r="I15" s="1024"/>
      <c r="J15" s="1025"/>
      <c r="K15" s="2"/>
      <c r="L15" s="2"/>
      <c r="M15" s="2"/>
      <c r="N15" s="2"/>
      <c r="O15" s="2"/>
      <c r="P15" s="2"/>
      <c r="Q15" s="2"/>
    </row>
    <row r="16" spans="1:17" ht="12.75" customHeight="1">
      <c r="A16" s="1026">
        <v>14</v>
      </c>
      <c r="B16" s="1027">
        <v>170303011</v>
      </c>
      <c r="C16" s="1028" t="s">
        <v>10416</v>
      </c>
      <c r="D16" s="1028" t="s">
        <v>10417</v>
      </c>
      <c r="E16" s="1028" t="s">
        <v>2433</v>
      </c>
      <c r="F16" s="1028" t="s">
        <v>151</v>
      </c>
      <c r="G16" s="1028" t="s">
        <v>10395</v>
      </c>
      <c r="H16" s="1029" t="s">
        <v>10389</v>
      </c>
      <c r="I16" s="1019"/>
      <c r="J16" s="1020"/>
      <c r="K16" s="2"/>
      <c r="L16" s="2"/>
      <c r="M16" s="2"/>
      <c r="N16" s="2"/>
      <c r="O16" s="2"/>
      <c r="P16" s="2"/>
      <c r="Q16" s="2"/>
    </row>
    <row r="17" spans="1:17" ht="12.75" customHeight="1">
      <c r="A17" s="1026">
        <v>15</v>
      </c>
      <c r="B17" s="1027">
        <v>161302021</v>
      </c>
      <c r="C17" s="1028" t="s">
        <v>10418</v>
      </c>
      <c r="D17" s="1028" t="s">
        <v>10419</v>
      </c>
      <c r="E17" s="1028" t="s">
        <v>298</v>
      </c>
      <c r="F17" s="1028" t="s">
        <v>151</v>
      </c>
      <c r="G17" s="1028" t="s">
        <v>10384</v>
      </c>
      <c r="H17" s="1031" t="s">
        <v>10420</v>
      </c>
      <c r="I17" s="1020"/>
      <c r="J17" s="1020"/>
      <c r="K17" s="2"/>
      <c r="L17" s="2"/>
      <c r="M17" s="2"/>
      <c r="N17" s="2"/>
      <c r="O17" s="2"/>
      <c r="P17" s="2"/>
      <c r="Q17" s="2"/>
    </row>
    <row r="18" spans="1:17" ht="12.75" customHeight="1">
      <c r="A18" s="1026">
        <v>16</v>
      </c>
      <c r="B18" s="1030">
        <v>160204018</v>
      </c>
      <c r="C18" s="1028" t="s">
        <v>10421</v>
      </c>
      <c r="D18" s="1028" t="s">
        <v>10422</v>
      </c>
      <c r="E18" s="1028" t="s">
        <v>509</v>
      </c>
      <c r="F18" s="1028" t="s">
        <v>151</v>
      </c>
      <c r="G18" s="1028" t="s">
        <v>10395</v>
      </c>
      <c r="H18" s="1029" t="s">
        <v>10389</v>
      </c>
      <c r="I18" s="1020"/>
      <c r="J18" s="1020"/>
      <c r="K18" s="2"/>
      <c r="L18" s="2"/>
      <c r="M18" s="2"/>
      <c r="N18" s="2"/>
      <c r="O18" s="2"/>
      <c r="P18" s="2"/>
      <c r="Q18" s="2"/>
    </row>
    <row r="19" spans="1:17" ht="12.75" customHeight="1">
      <c r="A19" s="1026">
        <v>17</v>
      </c>
      <c r="B19" s="1027">
        <v>160204021</v>
      </c>
      <c r="C19" s="1028" t="s">
        <v>10423</v>
      </c>
      <c r="D19" s="1028" t="s">
        <v>10424</v>
      </c>
      <c r="E19" s="1028" t="s">
        <v>509</v>
      </c>
      <c r="F19" s="1028" t="s">
        <v>151</v>
      </c>
      <c r="G19" s="1028" t="s">
        <v>10395</v>
      </c>
      <c r="H19" s="1029" t="s">
        <v>10389</v>
      </c>
      <c r="I19" s="1020"/>
      <c r="J19" s="1020"/>
      <c r="K19" s="2"/>
      <c r="L19" s="2"/>
      <c r="M19" s="2"/>
      <c r="N19" s="2"/>
      <c r="O19" s="2"/>
      <c r="P19" s="2"/>
      <c r="Q19" s="2"/>
    </row>
    <row r="20" spans="1:17" ht="12.75" customHeight="1">
      <c r="A20" s="1026">
        <v>18</v>
      </c>
      <c r="B20" s="1027">
        <v>150801007</v>
      </c>
      <c r="C20" s="1028" t="s">
        <v>10425</v>
      </c>
      <c r="D20" s="1028" t="s">
        <v>10426</v>
      </c>
      <c r="E20" s="1028" t="s">
        <v>10394</v>
      </c>
      <c r="F20" s="1028" t="s">
        <v>151</v>
      </c>
      <c r="G20" s="1028" t="s">
        <v>10395</v>
      </c>
      <c r="H20" s="1029" t="s">
        <v>10389</v>
      </c>
      <c r="I20" s="1020"/>
      <c r="J20" s="1020"/>
      <c r="K20" s="2"/>
      <c r="L20" s="2"/>
      <c r="M20" s="2"/>
      <c r="N20" s="2"/>
      <c r="O20" s="2"/>
      <c r="P20" s="2"/>
      <c r="Q20" s="2"/>
    </row>
    <row r="21" spans="1:17" ht="12.75" customHeight="1">
      <c r="A21" s="1026">
        <v>19</v>
      </c>
      <c r="B21" s="1030">
        <v>150204004</v>
      </c>
      <c r="C21" s="1028" t="s">
        <v>10427</v>
      </c>
      <c r="D21" s="1028" t="s">
        <v>10428</v>
      </c>
      <c r="E21" s="1028" t="s">
        <v>509</v>
      </c>
      <c r="F21" s="1028" t="s">
        <v>39</v>
      </c>
      <c r="G21" s="1028" t="s">
        <v>10395</v>
      </c>
      <c r="H21" s="1029" t="s">
        <v>10389</v>
      </c>
      <c r="I21" s="1020"/>
      <c r="J21" s="1020"/>
      <c r="K21" s="2"/>
      <c r="L21" s="2"/>
      <c r="M21" s="2"/>
      <c r="N21" s="2"/>
      <c r="O21" s="2"/>
      <c r="P21" s="2"/>
      <c r="Q21" s="2"/>
    </row>
    <row r="22" spans="1:17" ht="15.75" customHeight="1">
      <c r="A22" s="1026">
        <v>20</v>
      </c>
      <c r="B22" s="1032">
        <v>151402026</v>
      </c>
      <c r="C22" s="1028" t="s">
        <v>10429</v>
      </c>
      <c r="D22" s="1028" t="s">
        <v>10430</v>
      </c>
      <c r="E22" s="1028" t="s">
        <v>452</v>
      </c>
      <c r="F22" s="1028" t="s">
        <v>39</v>
      </c>
      <c r="G22" s="1028" t="s">
        <v>10395</v>
      </c>
      <c r="H22" s="1031" t="s">
        <v>10431</v>
      </c>
      <c r="I22" s="1020"/>
      <c r="J22" s="1020"/>
      <c r="K22" s="2"/>
      <c r="L22" s="2"/>
      <c r="M22" s="2"/>
      <c r="N22" s="2"/>
      <c r="O22" s="2"/>
      <c r="P22" s="2"/>
      <c r="Q22" s="2"/>
    </row>
    <row r="23" spans="1:17" ht="15.75" customHeight="1">
      <c r="A23" s="1026">
        <v>21</v>
      </c>
      <c r="B23" s="1033">
        <v>150108021</v>
      </c>
      <c r="C23" s="1028" t="s">
        <v>10432</v>
      </c>
      <c r="D23" s="1028" t="s">
        <v>10433</v>
      </c>
      <c r="E23" s="1028" t="s">
        <v>6766</v>
      </c>
      <c r="F23" s="1028" t="s">
        <v>39</v>
      </c>
      <c r="G23" s="1028" t="s">
        <v>10384</v>
      </c>
      <c r="H23" s="1029" t="s">
        <v>10389</v>
      </c>
      <c r="I23" s="1020"/>
      <c r="J23" s="1020"/>
      <c r="K23" s="2"/>
      <c r="L23" s="2"/>
      <c r="M23" s="2"/>
      <c r="N23" s="2"/>
      <c r="O23" s="2"/>
      <c r="P23" s="2"/>
      <c r="Q23" s="2"/>
    </row>
    <row r="24" spans="1:17" ht="15.75" customHeight="1">
      <c r="A24" s="1026">
        <v>22</v>
      </c>
      <c r="B24" s="1032">
        <v>140802030</v>
      </c>
      <c r="C24" s="1028" t="s">
        <v>10434</v>
      </c>
      <c r="D24" s="1028" t="s">
        <v>10435</v>
      </c>
      <c r="E24" s="1028" t="s">
        <v>1534</v>
      </c>
      <c r="F24" s="1028" t="s">
        <v>151</v>
      </c>
      <c r="G24" s="1028" t="s">
        <v>10395</v>
      </c>
      <c r="H24" s="1029" t="s">
        <v>10389</v>
      </c>
      <c r="I24" s="1020"/>
      <c r="J24" s="1020"/>
      <c r="K24" s="2"/>
      <c r="L24" s="2"/>
      <c r="M24" s="2"/>
      <c r="N24" s="2"/>
      <c r="O24" s="2"/>
      <c r="P24" s="2"/>
      <c r="Q24" s="2"/>
    </row>
    <row r="25" spans="1:17" ht="15.75" customHeight="1">
      <c r="A25" s="1026">
        <v>23</v>
      </c>
      <c r="B25" s="1033">
        <v>160702037</v>
      </c>
      <c r="C25" s="1028" t="s">
        <v>10436</v>
      </c>
      <c r="D25" s="1028" t="s">
        <v>10437</v>
      </c>
      <c r="E25" s="1028" t="s">
        <v>2841</v>
      </c>
      <c r="F25" s="1028" t="s">
        <v>151</v>
      </c>
      <c r="G25" s="1028" t="s">
        <v>10395</v>
      </c>
      <c r="H25" s="1029" t="s">
        <v>10389</v>
      </c>
      <c r="I25" s="1020"/>
      <c r="J25" s="1020"/>
      <c r="K25" s="2"/>
      <c r="L25" s="2"/>
      <c r="M25" s="2"/>
      <c r="N25" s="2"/>
      <c r="O25" s="2"/>
      <c r="P25" s="2"/>
      <c r="Q25" s="2"/>
    </row>
    <row r="26" spans="1:17" ht="15.75" customHeight="1">
      <c r="A26" s="1026">
        <v>24</v>
      </c>
      <c r="B26" s="1033">
        <v>170500074</v>
      </c>
      <c r="C26" s="1028" t="s">
        <v>10438</v>
      </c>
      <c r="D26" s="1028" t="s">
        <v>10439</v>
      </c>
      <c r="E26" s="1028" t="s">
        <v>10440</v>
      </c>
      <c r="F26" s="1028" t="s">
        <v>151</v>
      </c>
      <c r="G26" s="1028" t="s">
        <v>10388</v>
      </c>
      <c r="H26" s="1031" t="s">
        <v>10441</v>
      </c>
      <c r="I26" s="1020"/>
      <c r="J26" s="1020"/>
      <c r="K26" s="2"/>
      <c r="L26" s="2"/>
      <c r="M26" s="2"/>
      <c r="N26" s="2"/>
      <c r="O26" s="2"/>
      <c r="P26" s="2"/>
      <c r="Q26" s="2"/>
    </row>
    <row r="27" spans="1:17" ht="15.75" customHeight="1">
      <c r="A27" s="1026">
        <v>25</v>
      </c>
      <c r="B27" s="1032">
        <v>160303020</v>
      </c>
      <c r="C27" s="1028" t="s">
        <v>10442</v>
      </c>
      <c r="D27" s="1028" t="s">
        <v>10443</v>
      </c>
      <c r="E27" s="1028" t="s">
        <v>2433</v>
      </c>
      <c r="F27" s="1028" t="s">
        <v>151</v>
      </c>
      <c r="G27" s="1028" t="s">
        <v>10395</v>
      </c>
      <c r="H27" s="1029" t="s">
        <v>10389</v>
      </c>
      <c r="I27" s="1020"/>
      <c r="J27" s="1020"/>
      <c r="K27" s="2"/>
      <c r="L27" s="2"/>
      <c r="M27" s="2"/>
      <c r="N27" s="2"/>
      <c r="O27" s="2"/>
      <c r="P27" s="2"/>
      <c r="Q27" s="2"/>
    </row>
    <row r="28" spans="1:17" ht="15.75" customHeight="1">
      <c r="A28" s="1026">
        <v>26</v>
      </c>
      <c r="B28" s="1032">
        <v>140204045</v>
      </c>
      <c r="C28" s="1028" t="s">
        <v>10444</v>
      </c>
      <c r="D28" s="1028" t="s">
        <v>10445</v>
      </c>
      <c r="E28" s="1028" t="s">
        <v>509</v>
      </c>
      <c r="F28" s="1028" t="s">
        <v>151</v>
      </c>
      <c r="G28" s="1028" t="s">
        <v>10384</v>
      </c>
      <c r="H28" s="1031" t="s">
        <v>10446</v>
      </c>
      <c r="I28" s="1020"/>
      <c r="J28" s="1020"/>
      <c r="K28" s="2"/>
      <c r="L28" s="2"/>
      <c r="M28" s="2"/>
      <c r="N28" s="2"/>
      <c r="O28" s="2"/>
      <c r="P28" s="2"/>
      <c r="Q28" s="2"/>
    </row>
    <row r="29" spans="1:17" ht="15.75" customHeight="1">
      <c r="A29" s="1026">
        <v>27</v>
      </c>
      <c r="B29" s="1032">
        <v>140204007</v>
      </c>
      <c r="C29" s="1028" t="s">
        <v>10447</v>
      </c>
      <c r="D29" s="1028" t="s">
        <v>10448</v>
      </c>
      <c r="E29" s="1028" t="s">
        <v>509</v>
      </c>
      <c r="F29" s="1028" t="s">
        <v>39</v>
      </c>
      <c r="G29" s="1028" t="s">
        <v>10395</v>
      </c>
      <c r="H29" s="1029" t="s">
        <v>10389</v>
      </c>
      <c r="I29" s="1020"/>
      <c r="J29" s="1020"/>
      <c r="K29" s="2"/>
      <c r="L29" s="2"/>
      <c r="M29" s="2"/>
      <c r="N29" s="2"/>
      <c r="O29" s="2"/>
      <c r="P29" s="2"/>
      <c r="Q29" s="2"/>
    </row>
    <row r="30" spans="1:17" ht="15.75" customHeight="1">
      <c r="A30" s="1026">
        <v>28</v>
      </c>
      <c r="B30" s="1032">
        <v>140702019</v>
      </c>
      <c r="C30" s="1028" t="s">
        <v>10449</v>
      </c>
      <c r="D30" s="1028" t="s">
        <v>10450</v>
      </c>
      <c r="E30" s="1028" t="s">
        <v>2841</v>
      </c>
      <c r="F30" s="1028" t="s">
        <v>151</v>
      </c>
      <c r="G30" s="1028" t="s">
        <v>10395</v>
      </c>
      <c r="H30" s="1029" t="s">
        <v>10389</v>
      </c>
      <c r="I30" s="1020"/>
      <c r="J30" s="1020"/>
      <c r="K30" s="2"/>
      <c r="L30" s="2"/>
      <c r="M30" s="2"/>
      <c r="N30" s="2"/>
      <c r="O30" s="2"/>
      <c r="P30" s="2"/>
      <c r="Q30" s="2"/>
    </row>
    <row r="31" spans="1:17" ht="15.75" customHeight="1">
      <c r="A31" s="1026">
        <v>29</v>
      </c>
      <c r="B31" s="1032">
        <v>130201031</v>
      </c>
      <c r="C31" s="1028" t="s">
        <v>10451</v>
      </c>
      <c r="D31" s="1028" t="s">
        <v>10452</v>
      </c>
      <c r="E31" s="1028" t="s">
        <v>1041</v>
      </c>
      <c r="F31" s="1028" t="s">
        <v>39</v>
      </c>
      <c r="G31" s="1028" t="s">
        <v>10453</v>
      </c>
      <c r="H31" s="1031" t="s">
        <v>10454</v>
      </c>
      <c r="I31" s="1020"/>
      <c r="J31" s="1020"/>
      <c r="K31" s="2"/>
      <c r="L31" s="2"/>
      <c r="M31" s="2"/>
      <c r="N31" s="2"/>
      <c r="O31" s="2"/>
      <c r="P31" s="2"/>
      <c r="Q31" s="2"/>
    </row>
    <row r="32" spans="1:17" ht="15.75" customHeight="1">
      <c r="A32" s="1026">
        <v>30</v>
      </c>
      <c r="B32" s="1033">
        <v>120404026</v>
      </c>
      <c r="C32" s="1028" t="s">
        <v>10455</v>
      </c>
      <c r="D32" s="1028" t="s">
        <v>10456</v>
      </c>
      <c r="E32" s="1028" t="s">
        <v>695</v>
      </c>
      <c r="F32" s="1028" t="s">
        <v>151</v>
      </c>
      <c r="G32" s="1028" t="s">
        <v>10457</v>
      </c>
      <c r="H32" s="1031" t="s">
        <v>10458</v>
      </c>
      <c r="I32" s="1020"/>
      <c r="J32" s="1020"/>
      <c r="K32" s="2"/>
      <c r="L32" s="2"/>
      <c r="M32" s="2"/>
      <c r="N32" s="2"/>
      <c r="O32" s="2"/>
      <c r="P32" s="2"/>
      <c r="Q32" s="2"/>
    </row>
    <row r="33" spans="1:17" ht="15.75" customHeight="1">
      <c r="A33" s="1026">
        <v>31</v>
      </c>
      <c r="B33" s="1032">
        <v>121302004</v>
      </c>
      <c r="C33" s="1028" t="s">
        <v>10459</v>
      </c>
      <c r="D33" s="1028" t="s">
        <v>10460</v>
      </c>
      <c r="E33" s="1028" t="s">
        <v>298</v>
      </c>
      <c r="F33" s="1028" t="s">
        <v>39</v>
      </c>
      <c r="G33" s="1028" t="s">
        <v>10457</v>
      </c>
      <c r="H33" s="1031" t="s">
        <v>10461</v>
      </c>
      <c r="I33" s="1020"/>
      <c r="J33" s="1020"/>
      <c r="K33" s="2"/>
      <c r="L33" s="2"/>
      <c r="M33" s="2"/>
      <c r="N33" s="2"/>
      <c r="O33" s="2"/>
      <c r="P33" s="2"/>
      <c r="Q33" s="2"/>
    </row>
    <row r="34" spans="1:17" ht="15.75" customHeight="1">
      <c r="A34" s="1026">
        <v>32</v>
      </c>
      <c r="B34" s="1033">
        <v>161402041</v>
      </c>
      <c r="C34" s="1028" t="s">
        <v>10462</v>
      </c>
      <c r="D34" s="1028" t="s">
        <v>10463</v>
      </c>
      <c r="E34" s="1028" t="s">
        <v>452</v>
      </c>
      <c r="F34" s="1028" t="s">
        <v>39</v>
      </c>
      <c r="G34" s="1028" t="s">
        <v>10457</v>
      </c>
      <c r="H34" s="1031" t="s">
        <v>10458</v>
      </c>
      <c r="I34" s="1020"/>
      <c r="J34" s="1020"/>
      <c r="K34" s="2"/>
      <c r="L34" s="2"/>
      <c r="M34" s="2"/>
      <c r="N34" s="2"/>
      <c r="O34" s="2"/>
      <c r="P34" s="2"/>
      <c r="Q34" s="2"/>
    </row>
    <row r="35" spans="1:17" ht="15.75" customHeight="1">
      <c r="A35" s="1026">
        <v>33</v>
      </c>
      <c r="B35" s="1033">
        <v>130205036</v>
      </c>
      <c r="C35" s="1034" t="s">
        <v>10429</v>
      </c>
      <c r="D35" s="1034" t="s">
        <v>10464</v>
      </c>
      <c r="E35" s="1034" t="s">
        <v>10465</v>
      </c>
      <c r="F35" s="1034" t="s">
        <v>151</v>
      </c>
      <c r="G35" s="1034" t="s">
        <v>10395</v>
      </c>
      <c r="H35" s="1029" t="s">
        <v>10389</v>
      </c>
      <c r="I35" s="1020"/>
      <c r="J35" s="1020"/>
      <c r="K35" s="2"/>
      <c r="L35" s="2"/>
      <c r="M35" s="2"/>
      <c r="N35" s="2"/>
      <c r="O35" s="2"/>
      <c r="P35" s="2"/>
      <c r="Q35" s="2"/>
    </row>
    <row r="36" spans="1:17" ht="15.75" customHeight="1">
      <c r="A36" s="1020"/>
      <c r="B36" s="1020"/>
      <c r="C36" s="1020"/>
      <c r="D36" s="1020"/>
      <c r="E36" s="1020"/>
      <c r="F36" s="1020"/>
      <c r="G36" s="1020"/>
      <c r="H36" s="1020"/>
      <c r="I36" s="1020"/>
      <c r="J36" s="1020"/>
      <c r="K36" s="2"/>
      <c r="L36" s="2"/>
      <c r="M36" s="2"/>
      <c r="N36" s="2"/>
      <c r="O36" s="2"/>
      <c r="P36" s="2"/>
      <c r="Q36" s="2"/>
    </row>
    <row r="37" spans="1:17" ht="15.75" customHeight="1">
      <c r="A37" s="1020"/>
      <c r="B37" s="1020"/>
      <c r="C37" s="1020"/>
      <c r="D37" s="1020"/>
      <c r="E37" s="1020"/>
      <c r="F37" s="1020"/>
      <c r="G37" s="1020"/>
      <c r="H37" s="1020"/>
      <c r="I37" s="1020"/>
      <c r="J37" s="1020"/>
      <c r="K37" s="2"/>
      <c r="L37" s="2"/>
      <c r="M37" s="2"/>
      <c r="N37" s="2"/>
      <c r="O37" s="2"/>
      <c r="P37" s="2"/>
      <c r="Q37" s="2"/>
    </row>
    <row r="38" spans="1:17" ht="15.75" customHeight="1">
      <c r="A38" s="1020"/>
      <c r="B38" s="1020"/>
      <c r="C38" s="1020"/>
      <c r="D38" s="1020"/>
      <c r="E38" s="1020"/>
      <c r="F38" s="1020"/>
      <c r="G38" s="1020"/>
      <c r="H38" s="1020"/>
      <c r="I38" s="1020"/>
      <c r="J38" s="1020"/>
      <c r="K38" s="2"/>
      <c r="L38" s="2"/>
      <c r="M38" s="2"/>
      <c r="N38" s="2"/>
      <c r="O38" s="2"/>
      <c r="P38" s="2"/>
      <c r="Q38" s="2"/>
    </row>
    <row r="39" spans="1:17" ht="15.75" customHeight="1">
      <c r="A39" s="1020"/>
      <c r="B39" s="1020"/>
      <c r="C39" s="1020"/>
      <c r="D39" s="1020"/>
      <c r="E39" s="1020"/>
      <c r="F39" s="1020"/>
      <c r="G39" s="1020"/>
      <c r="H39" s="1020"/>
      <c r="I39" s="1020"/>
      <c r="J39" s="1020"/>
      <c r="K39" s="2"/>
      <c r="L39" s="2"/>
      <c r="M39" s="2"/>
      <c r="N39" s="2"/>
      <c r="O39" s="2"/>
      <c r="P39" s="2"/>
      <c r="Q39" s="2"/>
    </row>
    <row r="40" spans="1:17" ht="15.75" customHeight="1">
      <c r="A40" s="1020"/>
      <c r="B40" s="1020"/>
      <c r="C40" s="1020"/>
      <c r="D40" s="1020"/>
      <c r="E40" s="1020"/>
      <c r="F40" s="1020"/>
      <c r="G40" s="1020"/>
      <c r="H40" s="1020"/>
      <c r="I40" s="1020"/>
      <c r="J40" s="1020"/>
      <c r="K40" s="2"/>
      <c r="L40" s="2"/>
      <c r="M40" s="2"/>
      <c r="N40" s="2"/>
      <c r="O40" s="2"/>
      <c r="P40" s="2"/>
      <c r="Q40" s="2"/>
    </row>
    <row r="41" spans="1:17" ht="15.75" customHeight="1">
      <c r="A41" s="1020"/>
      <c r="B41" s="1020"/>
      <c r="C41" s="1020"/>
      <c r="D41" s="1020"/>
      <c r="E41" s="1020"/>
      <c r="F41" s="1020"/>
      <c r="G41" s="1020"/>
      <c r="H41" s="1020"/>
      <c r="I41" s="1020"/>
      <c r="J41" s="1020"/>
      <c r="K41" s="2"/>
      <c r="L41" s="2"/>
      <c r="M41" s="2"/>
      <c r="N41" s="2"/>
      <c r="O41" s="2"/>
      <c r="P41" s="2"/>
      <c r="Q41" s="2"/>
    </row>
    <row r="42" spans="1:17" ht="15.75" customHeight="1">
      <c r="A42" s="1020"/>
      <c r="B42" s="1020"/>
      <c r="C42" s="1020"/>
      <c r="D42" s="1020"/>
      <c r="E42" s="1020"/>
      <c r="F42" s="1020"/>
      <c r="G42" s="1020"/>
      <c r="H42" s="1020"/>
      <c r="I42" s="1020"/>
      <c r="J42" s="1020"/>
      <c r="K42" s="2"/>
      <c r="L42" s="2"/>
      <c r="M42" s="2"/>
      <c r="N42" s="2"/>
      <c r="O42" s="2"/>
      <c r="P42" s="2"/>
      <c r="Q42" s="2"/>
    </row>
    <row r="43" spans="1:17" ht="15.75" customHeight="1">
      <c r="A43" s="1020"/>
      <c r="B43" s="1020"/>
      <c r="C43" s="1020"/>
      <c r="D43" s="1020"/>
      <c r="E43" s="1020"/>
      <c r="F43" s="1020"/>
      <c r="G43" s="1020"/>
      <c r="H43" s="1020"/>
      <c r="I43" s="1020"/>
      <c r="J43" s="1020"/>
      <c r="K43" s="2"/>
      <c r="L43" s="2"/>
      <c r="M43" s="2"/>
      <c r="N43" s="2"/>
      <c r="O43" s="2"/>
      <c r="P43" s="2"/>
      <c r="Q43" s="2"/>
    </row>
    <row r="44" spans="1:17" ht="15.75" customHeight="1">
      <c r="A44" s="1020"/>
      <c r="B44" s="1020"/>
      <c r="C44" s="1020"/>
      <c r="D44" s="1020"/>
      <c r="E44" s="1020"/>
      <c r="F44" s="1020"/>
      <c r="G44" s="1020"/>
      <c r="H44" s="1020"/>
      <c r="I44" s="1020"/>
      <c r="J44" s="1020"/>
      <c r="K44" s="2"/>
      <c r="L44" s="2"/>
      <c r="M44" s="2"/>
      <c r="N44" s="2"/>
      <c r="O44" s="2"/>
      <c r="P44" s="2"/>
      <c r="Q44" s="2"/>
    </row>
    <row r="45" spans="1:17" ht="15.75" customHeight="1">
      <c r="A45" s="1020"/>
      <c r="B45" s="1020"/>
      <c r="C45" s="1020"/>
      <c r="D45" s="1020"/>
      <c r="E45" s="1020"/>
      <c r="F45" s="1020"/>
      <c r="G45" s="1020"/>
      <c r="H45" s="1020"/>
      <c r="I45" s="1020"/>
      <c r="J45" s="1020"/>
      <c r="K45" s="2"/>
      <c r="L45" s="2"/>
      <c r="M45" s="2"/>
      <c r="N45" s="2"/>
      <c r="O45" s="2"/>
      <c r="P45" s="2"/>
      <c r="Q45" s="2"/>
    </row>
    <row r="46" spans="1:17" ht="15.75" customHeight="1">
      <c r="A46" s="1020"/>
      <c r="B46" s="1020"/>
      <c r="C46" s="1020"/>
      <c r="D46" s="1020"/>
      <c r="E46" s="1020"/>
      <c r="F46" s="1020"/>
      <c r="G46" s="1020"/>
      <c r="H46" s="1020"/>
      <c r="I46" s="1020"/>
      <c r="J46" s="1020"/>
      <c r="K46" s="2"/>
      <c r="L46" s="2"/>
      <c r="M46" s="2"/>
      <c r="N46" s="2"/>
      <c r="O46" s="2"/>
      <c r="P46" s="2"/>
      <c r="Q46" s="2"/>
    </row>
    <row r="47" spans="1:17" ht="15.75" customHeight="1">
      <c r="A47" s="1020"/>
      <c r="B47" s="1020"/>
      <c r="C47" s="1020"/>
      <c r="D47" s="1020"/>
      <c r="E47" s="1020"/>
      <c r="F47" s="1020"/>
      <c r="G47" s="1020"/>
      <c r="H47" s="1020"/>
      <c r="I47" s="1020"/>
      <c r="J47" s="1020"/>
      <c r="K47" s="2"/>
      <c r="L47" s="2"/>
      <c r="M47" s="2"/>
      <c r="N47" s="2"/>
      <c r="O47" s="2"/>
      <c r="P47" s="2"/>
      <c r="Q47" s="2"/>
    </row>
    <row r="48" spans="1:17" ht="15.75" customHeight="1">
      <c r="A48" s="1020"/>
      <c r="B48" s="1020"/>
      <c r="C48" s="1020"/>
      <c r="D48" s="1020"/>
      <c r="E48" s="1020"/>
      <c r="F48" s="1020"/>
      <c r="G48" s="1020"/>
      <c r="H48" s="1020"/>
      <c r="I48" s="1020"/>
      <c r="J48" s="1020"/>
      <c r="K48" s="2"/>
      <c r="L48" s="2"/>
      <c r="M48" s="2"/>
      <c r="N48" s="2"/>
      <c r="O48" s="2"/>
      <c r="P48" s="2"/>
      <c r="Q48" s="2"/>
    </row>
    <row r="49" spans="1:17" ht="15.75" customHeight="1">
      <c r="A49" s="1020"/>
      <c r="B49" s="1020"/>
      <c r="C49" s="1020"/>
      <c r="D49" s="1020"/>
      <c r="E49" s="1020"/>
      <c r="F49" s="1020"/>
      <c r="G49" s="1020"/>
      <c r="H49" s="1020"/>
      <c r="I49" s="1020"/>
      <c r="J49" s="1020"/>
      <c r="K49" s="2"/>
      <c r="L49" s="2"/>
      <c r="M49" s="2"/>
      <c r="N49" s="2"/>
      <c r="O49" s="2"/>
      <c r="P49" s="2"/>
      <c r="Q49" s="2"/>
    </row>
    <row r="50" spans="1:17" ht="15.75" customHeight="1">
      <c r="A50" s="1020"/>
      <c r="B50" s="1020"/>
      <c r="C50" s="1020"/>
      <c r="D50" s="1020"/>
      <c r="E50" s="1020"/>
      <c r="F50" s="1020"/>
      <c r="G50" s="1020"/>
      <c r="H50" s="1020"/>
      <c r="I50" s="1020"/>
      <c r="J50" s="1020"/>
      <c r="K50" s="2"/>
      <c r="L50" s="2"/>
      <c r="M50" s="2"/>
      <c r="N50" s="2"/>
      <c r="O50" s="2"/>
      <c r="P50" s="2"/>
      <c r="Q50" s="2"/>
    </row>
    <row r="51" spans="1:17" ht="15.75" customHeight="1">
      <c r="A51" s="1020"/>
      <c r="B51" s="1020"/>
      <c r="C51" s="1020"/>
      <c r="D51" s="1020"/>
      <c r="E51" s="1020"/>
      <c r="F51" s="1020"/>
      <c r="G51" s="1020"/>
      <c r="H51" s="1020"/>
      <c r="I51" s="1020"/>
      <c r="J51" s="1020"/>
      <c r="K51" s="2"/>
      <c r="L51" s="2"/>
      <c r="M51" s="2"/>
      <c r="N51" s="2"/>
      <c r="O51" s="2"/>
      <c r="P51" s="2"/>
      <c r="Q51" s="2"/>
    </row>
    <row r="52" spans="1:17" ht="15.75" customHeight="1">
      <c r="A52" s="1020"/>
      <c r="B52" s="1020"/>
      <c r="C52" s="1020"/>
      <c r="D52" s="1020"/>
      <c r="E52" s="1020"/>
      <c r="F52" s="1020"/>
      <c r="G52" s="1020"/>
      <c r="H52" s="1020"/>
      <c r="I52" s="1020"/>
      <c r="J52" s="1020"/>
      <c r="K52" s="2"/>
      <c r="L52" s="2"/>
      <c r="M52" s="2"/>
      <c r="N52" s="2"/>
      <c r="O52" s="2"/>
      <c r="P52" s="2"/>
      <c r="Q52" s="2"/>
    </row>
    <row r="53" spans="1:17" ht="15.75" customHeight="1">
      <c r="A53" s="1020"/>
      <c r="B53" s="1020"/>
      <c r="C53" s="1020"/>
      <c r="D53" s="1020"/>
      <c r="E53" s="1020"/>
      <c r="F53" s="1020"/>
      <c r="G53" s="1020"/>
      <c r="H53" s="1020"/>
      <c r="I53" s="1020"/>
      <c r="J53" s="1020"/>
      <c r="K53" s="2"/>
      <c r="L53" s="2"/>
      <c r="M53" s="2"/>
      <c r="N53" s="2"/>
      <c r="O53" s="2"/>
      <c r="P53" s="2"/>
      <c r="Q53" s="2"/>
    </row>
    <row r="54" spans="1:17" ht="15.75" customHeight="1">
      <c r="A54" s="1020"/>
      <c r="B54" s="1020"/>
      <c r="C54" s="1020"/>
      <c r="D54" s="1020"/>
      <c r="E54" s="1020"/>
      <c r="F54" s="1020"/>
      <c r="G54" s="1020"/>
      <c r="H54" s="1020"/>
      <c r="I54" s="1020"/>
      <c r="J54" s="1020"/>
      <c r="K54" s="2"/>
      <c r="L54" s="2"/>
      <c r="M54" s="2"/>
      <c r="N54" s="2"/>
      <c r="O54" s="2"/>
      <c r="P54" s="2"/>
      <c r="Q54" s="2"/>
    </row>
    <row r="55" spans="1:17" ht="15.75" customHeight="1">
      <c r="A55" s="1020"/>
      <c r="B55" s="1020"/>
      <c r="C55" s="1020"/>
      <c r="D55" s="1020"/>
      <c r="E55" s="1020"/>
      <c r="F55" s="1020"/>
      <c r="G55" s="1020"/>
      <c r="H55" s="1020"/>
      <c r="I55" s="1020"/>
      <c r="J55" s="1020"/>
      <c r="K55" s="2"/>
      <c r="L55" s="2"/>
      <c r="M55" s="2"/>
      <c r="N55" s="2"/>
      <c r="O55" s="2"/>
      <c r="P55" s="2"/>
      <c r="Q55" s="2"/>
    </row>
    <row r="56" spans="1:17" ht="15.75" customHeight="1">
      <c r="A56" s="1020"/>
      <c r="B56" s="1020"/>
      <c r="C56" s="1020"/>
      <c r="D56" s="1020"/>
      <c r="E56" s="1020"/>
      <c r="F56" s="1020"/>
      <c r="G56" s="1020"/>
      <c r="H56" s="1020"/>
      <c r="I56" s="1020"/>
      <c r="J56" s="1020"/>
      <c r="K56" s="2"/>
      <c r="L56" s="2"/>
      <c r="M56" s="2"/>
      <c r="N56" s="2"/>
      <c r="O56" s="2"/>
      <c r="P56" s="2"/>
      <c r="Q56" s="2"/>
    </row>
    <row r="57" spans="1:17" ht="15.75" customHeight="1">
      <c r="A57" s="1020"/>
      <c r="B57" s="1020"/>
      <c r="C57" s="1020"/>
      <c r="D57" s="1020"/>
      <c r="E57" s="1020"/>
      <c r="F57" s="1020"/>
      <c r="G57" s="1020"/>
      <c r="H57" s="1020"/>
      <c r="I57" s="1020"/>
      <c r="J57" s="1020"/>
      <c r="K57" s="2"/>
      <c r="L57" s="2"/>
      <c r="M57" s="2"/>
      <c r="N57" s="2"/>
      <c r="O57" s="2"/>
      <c r="P57" s="2"/>
      <c r="Q57" s="2"/>
    </row>
    <row r="58" spans="1:17" ht="15.75" customHeight="1">
      <c r="A58" s="1020"/>
      <c r="B58" s="1020"/>
      <c r="C58" s="1020"/>
      <c r="D58" s="1020"/>
      <c r="E58" s="1020"/>
      <c r="F58" s="1020"/>
      <c r="G58" s="1020"/>
      <c r="H58" s="1020"/>
      <c r="I58" s="1020"/>
      <c r="J58" s="1020"/>
      <c r="K58" s="2"/>
      <c r="L58" s="2"/>
      <c r="M58" s="2"/>
      <c r="N58" s="2"/>
      <c r="O58" s="2"/>
      <c r="P58" s="2"/>
      <c r="Q58" s="2"/>
    </row>
    <row r="59" spans="1:17" ht="15.75" customHeight="1">
      <c r="A59" s="1020"/>
      <c r="B59" s="1020"/>
      <c r="C59" s="1020"/>
      <c r="D59" s="1020"/>
      <c r="E59" s="1020"/>
      <c r="F59" s="1020"/>
      <c r="G59" s="1020"/>
      <c r="H59" s="1020"/>
      <c r="I59" s="1020"/>
      <c r="J59" s="1020"/>
      <c r="K59" s="2"/>
      <c r="L59" s="2"/>
      <c r="M59" s="2"/>
      <c r="N59" s="2"/>
      <c r="O59" s="2"/>
      <c r="P59" s="2"/>
      <c r="Q59" s="2"/>
    </row>
    <row r="60" spans="1:17" ht="15.75" customHeight="1">
      <c r="A60" s="1020"/>
      <c r="B60" s="1020"/>
      <c r="C60" s="1020"/>
      <c r="D60" s="1020"/>
      <c r="E60" s="1020"/>
      <c r="F60" s="1020"/>
      <c r="G60" s="1020"/>
      <c r="H60" s="1020"/>
      <c r="I60" s="1020"/>
      <c r="J60" s="1020"/>
      <c r="K60" s="2"/>
      <c r="L60" s="2"/>
      <c r="M60" s="2"/>
      <c r="N60" s="2"/>
      <c r="O60" s="2"/>
      <c r="P60" s="2"/>
      <c r="Q60" s="2"/>
    </row>
    <row r="61" spans="1:17" ht="15.75" customHeight="1">
      <c r="A61" s="1020"/>
      <c r="B61" s="1020"/>
      <c r="C61" s="1020"/>
      <c r="D61" s="1020"/>
      <c r="E61" s="1020"/>
      <c r="F61" s="1020"/>
      <c r="G61" s="1020"/>
      <c r="H61" s="1020"/>
      <c r="I61" s="1020"/>
      <c r="J61" s="1020"/>
      <c r="K61" s="2"/>
      <c r="L61" s="2"/>
      <c r="M61" s="2"/>
      <c r="N61" s="2"/>
      <c r="O61" s="2"/>
      <c r="P61" s="2"/>
      <c r="Q61" s="2"/>
    </row>
    <row r="62" spans="1:17" ht="15.75" customHeight="1">
      <c r="A62" s="1020"/>
      <c r="B62" s="1020"/>
      <c r="C62" s="1020"/>
      <c r="D62" s="1020"/>
      <c r="E62" s="1020"/>
      <c r="F62" s="1020"/>
      <c r="G62" s="1020"/>
      <c r="H62" s="1020"/>
      <c r="I62" s="1020"/>
      <c r="J62" s="1020"/>
      <c r="K62" s="2"/>
      <c r="L62" s="2"/>
      <c r="M62" s="2"/>
      <c r="N62" s="2"/>
      <c r="O62" s="2"/>
      <c r="P62" s="2"/>
      <c r="Q62" s="2"/>
    </row>
    <row r="63" spans="1:17" ht="15.75" customHeight="1">
      <c r="A63" s="1020"/>
      <c r="B63" s="1020"/>
      <c r="C63" s="1020"/>
      <c r="D63" s="1020"/>
      <c r="E63" s="1020"/>
      <c r="F63" s="1020"/>
      <c r="G63" s="1020"/>
      <c r="H63" s="1020"/>
      <c r="I63" s="1020"/>
      <c r="J63" s="1020"/>
      <c r="K63" s="2"/>
      <c r="L63" s="2"/>
      <c r="M63" s="2"/>
      <c r="N63" s="2"/>
      <c r="O63" s="2"/>
      <c r="P63" s="2"/>
      <c r="Q63" s="2"/>
    </row>
    <row r="64" spans="1:17" ht="15.75" customHeight="1">
      <c r="A64" s="1020"/>
      <c r="B64" s="1020"/>
      <c r="C64" s="1020"/>
      <c r="D64" s="1020"/>
      <c r="E64" s="1020"/>
      <c r="F64" s="1020"/>
      <c r="G64" s="1020"/>
      <c r="H64" s="1020"/>
      <c r="I64" s="1020"/>
      <c r="J64" s="1020"/>
      <c r="K64" s="2"/>
      <c r="L64" s="2"/>
      <c r="M64" s="2"/>
      <c r="N64" s="2"/>
      <c r="O64" s="2"/>
      <c r="P64" s="2"/>
      <c r="Q64" s="2"/>
    </row>
    <row r="65" spans="1:17" ht="15.75" customHeight="1">
      <c r="A65" s="1020"/>
      <c r="B65" s="1020"/>
      <c r="C65" s="1020"/>
      <c r="D65" s="1020"/>
      <c r="E65" s="1020"/>
      <c r="F65" s="1020"/>
      <c r="G65" s="1020"/>
      <c r="H65" s="1020"/>
      <c r="I65" s="1020"/>
      <c r="J65" s="1020"/>
      <c r="K65" s="2"/>
      <c r="L65" s="2"/>
      <c r="M65" s="2"/>
      <c r="N65" s="2"/>
      <c r="O65" s="2"/>
      <c r="P65" s="2"/>
      <c r="Q65" s="2"/>
    </row>
    <row r="66" spans="1:17" ht="15.75" customHeight="1">
      <c r="A66" s="1020"/>
      <c r="B66" s="1020"/>
      <c r="C66" s="1020"/>
      <c r="D66" s="1020"/>
      <c r="E66" s="1020"/>
      <c r="F66" s="1020"/>
      <c r="G66" s="1020"/>
      <c r="H66" s="1020"/>
      <c r="I66" s="1020"/>
      <c r="J66" s="1020"/>
      <c r="K66" s="2"/>
      <c r="L66" s="2"/>
      <c r="M66" s="2"/>
      <c r="N66" s="2"/>
      <c r="O66" s="2"/>
      <c r="P66" s="2"/>
      <c r="Q66" s="2"/>
    </row>
    <row r="67" spans="1:17" ht="15.75" customHeight="1">
      <c r="A67" s="1020"/>
      <c r="B67" s="1020"/>
      <c r="C67" s="1020"/>
      <c r="D67" s="1020"/>
      <c r="E67" s="1020"/>
      <c r="F67" s="1020"/>
      <c r="G67" s="1020"/>
      <c r="H67" s="1020"/>
      <c r="I67" s="1020"/>
      <c r="J67" s="1020"/>
      <c r="K67" s="2"/>
      <c r="L67" s="2"/>
      <c r="M67" s="2"/>
      <c r="N67" s="2"/>
      <c r="O67" s="2"/>
      <c r="P67" s="2"/>
      <c r="Q67" s="2"/>
    </row>
    <row r="68" spans="1:17" ht="15.75" customHeight="1">
      <c r="A68" s="1020"/>
      <c r="B68" s="1020"/>
      <c r="C68" s="1020"/>
      <c r="D68" s="1020"/>
      <c r="E68" s="1020"/>
      <c r="F68" s="1020"/>
      <c r="G68" s="1020"/>
      <c r="H68" s="1020"/>
      <c r="I68" s="1020"/>
      <c r="J68" s="1020"/>
      <c r="K68" s="2"/>
      <c r="L68" s="2"/>
      <c r="M68" s="2"/>
      <c r="N68" s="2"/>
      <c r="O68" s="2"/>
      <c r="P68" s="2"/>
      <c r="Q68" s="2"/>
    </row>
    <row r="69" spans="1:17" ht="15.75" customHeight="1">
      <c r="A69" s="1020"/>
      <c r="B69" s="1020"/>
      <c r="C69" s="1020"/>
      <c r="D69" s="1020"/>
      <c r="E69" s="1020"/>
      <c r="F69" s="1020"/>
      <c r="G69" s="1020"/>
      <c r="H69" s="1020"/>
      <c r="I69" s="1020"/>
      <c r="J69" s="1020"/>
      <c r="K69" s="2"/>
      <c r="L69" s="2"/>
      <c r="M69" s="2"/>
      <c r="N69" s="2"/>
      <c r="O69" s="2"/>
      <c r="P69" s="2"/>
      <c r="Q69" s="2"/>
    </row>
    <row r="70" spans="1:17" ht="15.75" customHeight="1">
      <c r="A70" s="1020"/>
      <c r="B70" s="1020"/>
      <c r="C70" s="1020"/>
      <c r="D70" s="1020"/>
      <c r="E70" s="1020"/>
      <c r="F70" s="1020"/>
      <c r="G70" s="1020"/>
      <c r="H70" s="1020"/>
      <c r="I70" s="1020"/>
      <c r="J70" s="1020"/>
      <c r="K70" s="2"/>
      <c r="L70" s="2"/>
      <c r="M70" s="2"/>
      <c r="N70" s="2"/>
      <c r="O70" s="2"/>
      <c r="P70" s="2"/>
      <c r="Q70" s="2"/>
    </row>
    <row r="71" spans="1:17" ht="15.75" customHeight="1">
      <c r="A71" s="1020"/>
      <c r="B71" s="1020"/>
      <c r="C71" s="1020"/>
      <c r="D71" s="1020"/>
      <c r="E71" s="1020"/>
      <c r="F71" s="1020"/>
      <c r="G71" s="1020"/>
      <c r="H71" s="1020"/>
      <c r="I71" s="1020"/>
      <c r="J71" s="1020"/>
      <c r="K71" s="2"/>
      <c r="L71" s="2"/>
      <c r="M71" s="2"/>
      <c r="N71" s="2"/>
      <c r="O71" s="2"/>
      <c r="P71" s="2"/>
      <c r="Q71" s="2"/>
    </row>
    <row r="72" spans="1:17" ht="15.75" customHeight="1">
      <c r="A72" s="1020"/>
      <c r="B72" s="1020"/>
      <c r="C72" s="1020"/>
      <c r="D72" s="1020"/>
      <c r="E72" s="1020"/>
      <c r="F72" s="1020"/>
      <c r="G72" s="1020"/>
      <c r="H72" s="1020"/>
      <c r="I72" s="1020"/>
      <c r="J72" s="1020"/>
      <c r="K72" s="2"/>
      <c r="L72" s="2"/>
      <c r="M72" s="2"/>
      <c r="N72" s="2"/>
      <c r="O72" s="2"/>
      <c r="P72" s="2"/>
      <c r="Q72" s="2"/>
    </row>
    <row r="73" spans="1:17" ht="15.75" customHeight="1">
      <c r="A73" s="1020"/>
      <c r="B73" s="1020"/>
      <c r="C73" s="1020"/>
      <c r="D73" s="1020"/>
      <c r="E73" s="1020"/>
      <c r="F73" s="1020"/>
      <c r="G73" s="1020"/>
      <c r="H73" s="1020"/>
      <c r="I73" s="1020"/>
      <c r="J73" s="1020"/>
      <c r="K73" s="2"/>
      <c r="L73" s="2"/>
      <c r="M73" s="2"/>
      <c r="N73" s="2"/>
      <c r="O73" s="2"/>
      <c r="P73" s="2"/>
      <c r="Q73" s="2"/>
    </row>
    <row r="74" spans="1:17" ht="15.75" customHeight="1">
      <c r="A74" s="1020"/>
      <c r="B74" s="1020"/>
      <c r="C74" s="1020"/>
      <c r="D74" s="1020"/>
      <c r="E74" s="1020"/>
      <c r="F74" s="1020"/>
      <c r="G74" s="1020"/>
      <c r="H74" s="1020"/>
      <c r="I74" s="1020"/>
      <c r="J74" s="1020"/>
      <c r="K74" s="2"/>
      <c r="L74" s="2"/>
      <c r="M74" s="2"/>
      <c r="N74" s="2"/>
      <c r="O74" s="2"/>
      <c r="P74" s="2"/>
      <c r="Q74" s="2"/>
    </row>
    <row r="75" spans="1:17" ht="15.75" customHeight="1">
      <c r="A75" s="1020"/>
      <c r="B75" s="1020"/>
      <c r="C75" s="1020"/>
      <c r="D75" s="1020"/>
      <c r="E75" s="1020"/>
      <c r="F75" s="1020"/>
      <c r="G75" s="1020"/>
      <c r="H75" s="1020"/>
      <c r="I75" s="1020"/>
      <c r="J75" s="1020"/>
      <c r="K75" s="2"/>
      <c r="L75" s="2"/>
      <c r="M75" s="2"/>
      <c r="N75" s="2"/>
      <c r="O75" s="2"/>
      <c r="P75" s="2"/>
      <c r="Q75" s="2"/>
    </row>
    <row r="76" spans="1:17" ht="15.75" customHeight="1">
      <c r="A76" s="1020"/>
      <c r="B76" s="1020"/>
      <c r="C76" s="1020"/>
      <c r="D76" s="1020"/>
      <c r="E76" s="1020"/>
      <c r="F76" s="1020"/>
      <c r="G76" s="1020"/>
      <c r="H76" s="1020"/>
      <c r="I76" s="1020"/>
      <c r="J76" s="1020"/>
      <c r="K76" s="2"/>
      <c r="L76" s="2"/>
      <c r="M76" s="2"/>
      <c r="N76" s="2"/>
      <c r="O76" s="2"/>
      <c r="P76" s="2"/>
      <c r="Q76" s="2"/>
    </row>
    <row r="77" spans="1:17" ht="15.75" customHeight="1">
      <c r="A77" s="1020"/>
      <c r="B77" s="1020"/>
      <c r="C77" s="1020"/>
      <c r="D77" s="1020"/>
      <c r="E77" s="1020"/>
      <c r="F77" s="1020"/>
      <c r="G77" s="1020"/>
      <c r="H77" s="1020"/>
      <c r="I77" s="1020"/>
      <c r="J77" s="1020"/>
      <c r="K77" s="2"/>
      <c r="L77" s="2"/>
      <c r="M77" s="2"/>
      <c r="N77" s="2"/>
      <c r="O77" s="2"/>
      <c r="P77" s="2"/>
      <c r="Q77" s="2"/>
    </row>
    <row r="78" spans="1:17" ht="15.75" customHeight="1">
      <c r="A78" s="1020"/>
      <c r="B78" s="1020"/>
      <c r="C78" s="1020"/>
      <c r="D78" s="1020"/>
      <c r="E78" s="1020"/>
      <c r="F78" s="1020"/>
      <c r="G78" s="1020"/>
      <c r="H78" s="1020"/>
      <c r="I78" s="1020"/>
      <c r="J78" s="1020"/>
      <c r="K78" s="2"/>
      <c r="L78" s="2"/>
      <c r="M78" s="2"/>
      <c r="N78" s="2"/>
      <c r="O78" s="2"/>
      <c r="P78" s="2"/>
      <c r="Q78" s="2"/>
    </row>
    <row r="79" spans="1:17" ht="15.75" customHeight="1">
      <c r="A79" s="1020"/>
      <c r="B79" s="1020"/>
      <c r="C79" s="1020"/>
      <c r="D79" s="1020"/>
      <c r="E79" s="1020"/>
      <c r="F79" s="1020"/>
      <c r="G79" s="1020"/>
      <c r="H79" s="1020"/>
      <c r="I79" s="1020"/>
      <c r="J79" s="1020"/>
      <c r="K79" s="2"/>
      <c r="L79" s="2"/>
      <c r="M79" s="2"/>
      <c r="N79" s="2"/>
      <c r="O79" s="2"/>
      <c r="P79" s="2"/>
      <c r="Q79" s="2"/>
    </row>
    <row r="80" spans="1:17" ht="15.75" customHeight="1">
      <c r="A80" s="1020"/>
      <c r="B80" s="1020"/>
      <c r="C80" s="1020"/>
      <c r="D80" s="1020"/>
      <c r="E80" s="1020"/>
      <c r="F80" s="1020"/>
      <c r="G80" s="1020"/>
      <c r="H80" s="1020"/>
      <c r="I80" s="1020"/>
      <c r="J80" s="1020"/>
      <c r="K80" s="2"/>
      <c r="L80" s="2"/>
      <c r="M80" s="2"/>
      <c r="N80" s="2"/>
      <c r="O80" s="2"/>
      <c r="P80" s="2"/>
      <c r="Q80" s="2"/>
    </row>
    <row r="81" spans="1:17" ht="15.75" customHeight="1">
      <c r="A81" s="1020"/>
      <c r="B81" s="1020"/>
      <c r="C81" s="1020"/>
      <c r="D81" s="1020"/>
      <c r="E81" s="1020"/>
      <c r="F81" s="1020"/>
      <c r="G81" s="1020"/>
      <c r="H81" s="1020"/>
      <c r="I81" s="1020"/>
      <c r="J81" s="1020"/>
      <c r="K81" s="2"/>
      <c r="L81" s="2"/>
      <c r="M81" s="2"/>
      <c r="N81" s="2"/>
      <c r="O81" s="2"/>
      <c r="P81" s="2"/>
      <c r="Q81" s="2"/>
    </row>
    <row r="82" spans="1:17" ht="15.75" customHeight="1">
      <c r="A82" s="1020"/>
      <c r="B82" s="1020"/>
      <c r="C82" s="1020"/>
      <c r="D82" s="1020"/>
      <c r="E82" s="1020"/>
      <c r="F82" s="1020"/>
      <c r="G82" s="1020"/>
      <c r="H82" s="1020"/>
      <c r="I82" s="1020"/>
      <c r="J82" s="1020"/>
      <c r="K82" s="2"/>
      <c r="L82" s="2"/>
      <c r="M82" s="2"/>
      <c r="N82" s="2"/>
      <c r="O82" s="2"/>
      <c r="P82" s="2"/>
      <c r="Q82" s="2"/>
    </row>
    <row r="83" spans="1:17" ht="15.75" customHeight="1">
      <c r="A83" s="1020"/>
      <c r="B83" s="1020"/>
      <c r="C83" s="1020"/>
      <c r="D83" s="1020"/>
      <c r="E83" s="1020"/>
      <c r="F83" s="1020"/>
      <c r="G83" s="1020"/>
      <c r="H83" s="1020"/>
      <c r="I83" s="1020"/>
      <c r="J83" s="1020"/>
      <c r="K83" s="2"/>
      <c r="L83" s="2"/>
      <c r="M83" s="2"/>
      <c r="N83" s="2"/>
      <c r="O83" s="2"/>
      <c r="P83" s="2"/>
      <c r="Q83" s="2"/>
    </row>
    <row r="84" spans="1:17" ht="15.75" customHeight="1">
      <c r="A84" s="1020"/>
      <c r="B84" s="1020"/>
      <c r="C84" s="1020"/>
      <c r="D84" s="1020"/>
      <c r="E84" s="1020"/>
      <c r="F84" s="1020"/>
      <c r="G84" s="1020"/>
      <c r="H84" s="1020"/>
      <c r="I84" s="1020"/>
      <c r="J84" s="1020"/>
      <c r="K84" s="2"/>
      <c r="L84" s="2"/>
      <c r="M84" s="2"/>
      <c r="N84" s="2"/>
      <c r="O84" s="2"/>
      <c r="P84" s="2"/>
      <c r="Q84" s="2"/>
    </row>
    <row r="85" spans="1:17" ht="15.75" customHeight="1">
      <c r="A85" s="1020"/>
      <c r="B85" s="1020"/>
      <c r="C85" s="1020"/>
      <c r="D85" s="1020"/>
      <c r="E85" s="1020"/>
      <c r="F85" s="1020"/>
      <c r="G85" s="1020"/>
      <c r="H85" s="1020"/>
      <c r="I85" s="1020"/>
      <c r="J85" s="1020"/>
      <c r="K85" s="2"/>
      <c r="L85" s="2"/>
      <c r="M85" s="2"/>
      <c r="N85" s="2"/>
      <c r="O85" s="2"/>
      <c r="P85" s="2"/>
      <c r="Q85" s="2"/>
    </row>
    <row r="86" spans="1:17" ht="15.75" customHeight="1">
      <c r="A86" s="1020"/>
      <c r="B86" s="1020"/>
      <c r="C86" s="1020"/>
      <c r="D86" s="1020"/>
      <c r="E86" s="1020"/>
      <c r="F86" s="1020"/>
      <c r="G86" s="1020"/>
      <c r="H86" s="1020"/>
      <c r="I86" s="1020"/>
      <c r="J86" s="1020"/>
      <c r="K86" s="2"/>
      <c r="L86" s="2"/>
      <c r="M86" s="2"/>
      <c r="N86" s="2"/>
      <c r="O86" s="2"/>
      <c r="P86" s="2"/>
      <c r="Q86" s="2"/>
    </row>
    <row r="87" spans="1:17" ht="15.75" customHeight="1">
      <c r="A87" s="1020"/>
      <c r="B87" s="1020"/>
      <c r="C87" s="1020"/>
      <c r="D87" s="1020"/>
      <c r="E87" s="1020"/>
      <c r="F87" s="1020"/>
      <c r="G87" s="1020"/>
      <c r="H87" s="1020"/>
      <c r="I87" s="1020"/>
      <c r="J87" s="1020"/>
      <c r="K87" s="2"/>
      <c r="L87" s="2"/>
      <c r="M87" s="2"/>
      <c r="N87" s="2"/>
      <c r="O87" s="2"/>
      <c r="P87" s="2"/>
      <c r="Q87" s="2"/>
    </row>
    <row r="88" spans="1:17" ht="15.75" customHeight="1">
      <c r="A88" s="1020"/>
      <c r="B88" s="1020"/>
      <c r="C88" s="1020"/>
      <c r="D88" s="1020"/>
      <c r="E88" s="1020"/>
      <c r="F88" s="1020"/>
      <c r="G88" s="1020"/>
      <c r="H88" s="1020"/>
      <c r="I88" s="1020"/>
      <c r="J88" s="1020"/>
      <c r="K88" s="2"/>
      <c r="L88" s="2"/>
      <c r="M88" s="2"/>
      <c r="N88" s="2"/>
      <c r="O88" s="2"/>
      <c r="P88" s="2"/>
      <c r="Q88" s="2"/>
    </row>
    <row r="89" spans="1:17" ht="15.75" customHeight="1">
      <c r="A89" s="1020"/>
      <c r="B89" s="1020"/>
      <c r="C89" s="1020"/>
      <c r="D89" s="1020"/>
      <c r="E89" s="1020"/>
      <c r="F89" s="1020"/>
      <c r="G89" s="1020"/>
      <c r="H89" s="1020"/>
      <c r="I89" s="1020"/>
      <c r="J89" s="1020"/>
      <c r="K89" s="2"/>
      <c r="L89" s="2"/>
      <c r="M89" s="2"/>
      <c r="N89" s="2"/>
      <c r="O89" s="2"/>
      <c r="P89" s="2"/>
      <c r="Q89" s="2"/>
    </row>
    <row r="90" spans="1:17" ht="15.75" customHeight="1">
      <c r="A90" s="1020"/>
      <c r="B90" s="1020"/>
      <c r="C90" s="1020"/>
      <c r="D90" s="1020"/>
      <c r="E90" s="1020"/>
      <c r="F90" s="1020"/>
      <c r="G90" s="1020"/>
      <c r="H90" s="1020"/>
      <c r="I90" s="1020"/>
      <c r="J90" s="1020"/>
      <c r="K90" s="2"/>
      <c r="L90" s="2"/>
      <c r="M90" s="2"/>
      <c r="N90" s="2"/>
      <c r="O90" s="2"/>
      <c r="P90" s="2"/>
      <c r="Q90" s="2"/>
    </row>
    <row r="91" spans="1:17" ht="15.75" customHeight="1">
      <c r="A91" s="1020"/>
      <c r="B91" s="1020"/>
      <c r="C91" s="1020"/>
      <c r="D91" s="1020"/>
      <c r="E91" s="1020"/>
      <c r="F91" s="1020"/>
      <c r="G91" s="1020"/>
      <c r="H91" s="1020"/>
      <c r="I91" s="1020"/>
      <c r="J91" s="1020"/>
      <c r="K91" s="2"/>
      <c r="L91" s="2"/>
      <c r="M91" s="2"/>
      <c r="N91" s="2"/>
      <c r="O91" s="2"/>
      <c r="P91" s="2"/>
      <c r="Q91" s="2"/>
    </row>
    <row r="92" spans="1:17" ht="15.75" customHeight="1">
      <c r="A92" s="1020"/>
      <c r="B92" s="1020"/>
      <c r="C92" s="1020"/>
      <c r="D92" s="1020"/>
      <c r="E92" s="1020"/>
      <c r="F92" s="1020"/>
      <c r="G92" s="1020"/>
      <c r="H92" s="1020"/>
      <c r="I92" s="1020"/>
      <c r="J92" s="1020"/>
      <c r="K92" s="2"/>
      <c r="L92" s="2"/>
      <c r="M92" s="2"/>
      <c r="N92" s="2"/>
      <c r="O92" s="2"/>
      <c r="P92" s="2"/>
      <c r="Q92" s="2"/>
    </row>
    <row r="93" spans="1:17" ht="15.75" customHeight="1">
      <c r="A93" s="1020"/>
      <c r="B93" s="1020"/>
      <c r="C93" s="1020"/>
      <c r="D93" s="1020"/>
      <c r="E93" s="1020"/>
      <c r="F93" s="1020"/>
      <c r="G93" s="1020"/>
      <c r="H93" s="1020"/>
      <c r="I93" s="1020"/>
      <c r="J93" s="1020"/>
      <c r="K93" s="2"/>
      <c r="L93" s="2"/>
      <c r="M93" s="2"/>
      <c r="N93" s="2"/>
      <c r="O93" s="2"/>
      <c r="P93" s="2"/>
      <c r="Q93" s="2"/>
    </row>
    <row r="94" spans="1:17" ht="15.75" customHeight="1">
      <c r="A94" s="1020"/>
      <c r="B94" s="1020"/>
      <c r="C94" s="1020"/>
      <c r="D94" s="1020"/>
      <c r="E94" s="1020"/>
      <c r="F94" s="1020"/>
      <c r="G94" s="1020"/>
      <c r="H94" s="1020"/>
      <c r="I94" s="1020"/>
      <c r="J94" s="1020"/>
      <c r="K94" s="2"/>
      <c r="L94" s="2"/>
      <c r="M94" s="2"/>
      <c r="N94" s="2"/>
      <c r="O94" s="2"/>
      <c r="P94" s="2"/>
      <c r="Q94" s="2"/>
    </row>
    <row r="95" spans="1:17" ht="15.75" customHeight="1">
      <c r="A95" s="1020"/>
      <c r="B95" s="1020"/>
      <c r="C95" s="1020"/>
      <c r="D95" s="1020"/>
      <c r="E95" s="1020"/>
      <c r="F95" s="1020"/>
      <c r="G95" s="1020"/>
      <c r="H95" s="1020"/>
      <c r="I95" s="1020"/>
      <c r="J95" s="1020"/>
      <c r="K95" s="2"/>
      <c r="L95" s="2"/>
      <c r="M95" s="2"/>
      <c r="N95" s="2"/>
      <c r="O95" s="2"/>
      <c r="P95" s="2"/>
      <c r="Q95" s="2"/>
    </row>
    <row r="96" spans="1:17" ht="15.75" customHeight="1">
      <c r="A96" s="1020"/>
      <c r="B96" s="1020"/>
      <c r="C96" s="1020"/>
      <c r="D96" s="1020"/>
      <c r="E96" s="1020"/>
      <c r="F96" s="1020"/>
      <c r="G96" s="1020"/>
      <c r="H96" s="1020"/>
      <c r="I96" s="1020"/>
      <c r="J96" s="1020"/>
      <c r="K96" s="2"/>
      <c r="L96" s="2"/>
      <c r="M96" s="2"/>
      <c r="N96" s="2"/>
      <c r="O96" s="2"/>
      <c r="P96" s="2"/>
      <c r="Q96" s="2"/>
    </row>
    <row r="97" spans="1:17" ht="15.75" customHeight="1">
      <c r="A97" s="1020"/>
      <c r="B97" s="1020"/>
      <c r="C97" s="1020"/>
      <c r="D97" s="1020"/>
      <c r="E97" s="1020"/>
      <c r="F97" s="1020"/>
      <c r="G97" s="1020"/>
      <c r="H97" s="1020"/>
      <c r="I97" s="1020"/>
      <c r="J97" s="1020"/>
      <c r="K97" s="2"/>
      <c r="L97" s="2"/>
      <c r="M97" s="2"/>
      <c r="N97" s="2"/>
      <c r="O97" s="2"/>
      <c r="P97" s="2"/>
      <c r="Q97" s="2"/>
    </row>
    <row r="98" spans="1:17" ht="15.75" customHeight="1">
      <c r="A98" s="1020"/>
      <c r="B98" s="1020"/>
      <c r="C98" s="1020"/>
      <c r="D98" s="1020"/>
      <c r="E98" s="1020"/>
      <c r="F98" s="1020"/>
      <c r="G98" s="1020"/>
      <c r="H98" s="1020"/>
      <c r="I98" s="1020"/>
      <c r="J98" s="1020"/>
      <c r="K98" s="2"/>
      <c r="L98" s="2"/>
      <c r="M98" s="2"/>
      <c r="N98" s="2"/>
      <c r="O98" s="2"/>
      <c r="P98" s="2"/>
      <c r="Q98" s="2"/>
    </row>
    <row r="99" spans="1:17" ht="15.75" customHeight="1">
      <c r="A99" s="1020"/>
      <c r="B99" s="1020"/>
      <c r="C99" s="1020"/>
      <c r="D99" s="1020"/>
      <c r="E99" s="1020"/>
      <c r="F99" s="1020"/>
      <c r="G99" s="1020"/>
      <c r="H99" s="1020"/>
      <c r="I99" s="1020"/>
      <c r="J99" s="1020"/>
      <c r="K99" s="2"/>
      <c r="L99" s="2"/>
      <c r="M99" s="2"/>
      <c r="N99" s="2"/>
      <c r="O99" s="2"/>
      <c r="P99" s="2"/>
      <c r="Q99" s="2"/>
    </row>
    <row r="100" spans="1:17" ht="15.75" customHeight="1">
      <c r="A100" s="1020"/>
      <c r="B100" s="1020"/>
      <c r="C100" s="1020"/>
      <c r="D100" s="1020"/>
      <c r="E100" s="1020"/>
      <c r="F100" s="1020"/>
      <c r="G100" s="1020"/>
      <c r="H100" s="1020"/>
      <c r="I100" s="1020"/>
      <c r="J100" s="1020"/>
      <c r="K100" s="2"/>
      <c r="L100" s="2"/>
      <c r="M100" s="2"/>
      <c r="N100" s="2"/>
      <c r="O100" s="2"/>
      <c r="P100" s="2"/>
      <c r="Q100" s="2"/>
    </row>
    <row r="101" spans="1:17" ht="15.75" customHeight="1">
      <c r="A101" s="1020"/>
      <c r="B101" s="1020"/>
      <c r="C101" s="1020"/>
      <c r="D101" s="1020"/>
      <c r="E101" s="1020"/>
      <c r="F101" s="1020"/>
      <c r="G101" s="1020"/>
      <c r="H101" s="1020"/>
      <c r="I101" s="1020"/>
      <c r="J101" s="1020"/>
      <c r="K101" s="2"/>
      <c r="L101" s="2"/>
      <c r="M101" s="2"/>
      <c r="N101" s="2"/>
      <c r="O101" s="2"/>
      <c r="P101" s="2"/>
      <c r="Q101" s="2"/>
    </row>
    <row r="102" spans="1:17" ht="15.75" customHeight="1">
      <c r="A102" s="1020"/>
      <c r="B102" s="1020"/>
      <c r="C102" s="1020"/>
      <c r="D102" s="1020"/>
      <c r="E102" s="1020"/>
      <c r="F102" s="1020"/>
      <c r="G102" s="1020"/>
      <c r="H102" s="1020"/>
      <c r="I102" s="1020"/>
      <c r="J102" s="1020"/>
      <c r="K102" s="2"/>
      <c r="L102" s="2"/>
      <c r="M102" s="2"/>
      <c r="N102" s="2"/>
      <c r="O102" s="2"/>
      <c r="P102" s="2"/>
      <c r="Q102" s="2"/>
    </row>
    <row r="103" spans="1:17" ht="15.75" customHeight="1">
      <c r="A103" s="1020"/>
      <c r="B103" s="1020"/>
      <c r="C103" s="1020"/>
      <c r="D103" s="1020"/>
      <c r="E103" s="1020"/>
      <c r="F103" s="1020"/>
      <c r="G103" s="1020"/>
      <c r="H103" s="1020"/>
      <c r="I103" s="1020"/>
      <c r="J103" s="1020"/>
      <c r="K103" s="2"/>
      <c r="L103" s="2"/>
      <c r="M103" s="2"/>
      <c r="N103" s="2"/>
      <c r="O103" s="2"/>
      <c r="P103" s="2"/>
      <c r="Q103" s="2"/>
    </row>
    <row r="104" spans="1:17" ht="15.75" customHeight="1">
      <c r="A104" s="1020"/>
      <c r="B104" s="1020"/>
      <c r="C104" s="1020"/>
      <c r="D104" s="1020"/>
      <c r="E104" s="1020"/>
      <c r="F104" s="1020"/>
      <c r="G104" s="1020"/>
      <c r="H104" s="1020"/>
      <c r="I104" s="1020"/>
      <c r="J104" s="1020"/>
      <c r="K104" s="2"/>
      <c r="L104" s="2"/>
      <c r="M104" s="2"/>
      <c r="N104" s="2"/>
      <c r="O104" s="2"/>
      <c r="P104" s="2"/>
      <c r="Q104" s="2"/>
    </row>
    <row r="105" spans="1:17" ht="15.75" customHeight="1">
      <c r="A105" s="1020"/>
      <c r="B105" s="1020"/>
      <c r="C105" s="1020"/>
      <c r="D105" s="1020"/>
      <c r="E105" s="1020"/>
      <c r="F105" s="1020"/>
      <c r="G105" s="1020"/>
      <c r="H105" s="1020"/>
      <c r="I105" s="1020"/>
      <c r="J105" s="1020"/>
      <c r="K105" s="2"/>
      <c r="L105" s="2"/>
      <c r="M105" s="2"/>
      <c r="N105" s="2"/>
      <c r="O105" s="2"/>
      <c r="P105" s="2"/>
      <c r="Q105" s="2"/>
    </row>
    <row r="106" spans="1:17" ht="15.75" customHeight="1">
      <c r="A106" s="1020"/>
      <c r="B106" s="1020"/>
      <c r="C106" s="1020"/>
      <c r="D106" s="1020"/>
      <c r="E106" s="1020"/>
      <c r="F106" s="1020"/>
      <c r="G106" s="1020"/>
      <c r="H106" s="1020"/>
      <c r="I106" s="1020"/>
      <c r="J106" s="1020"/>
      <c r="K106" s="2"/>
      <c r="L106" s="2"/>
      <c r="M106" s="2"/>
      <c r="N106" s="2"/>
      <c r="O106" s="2"/>
      <c r="P106" s="2"/>
      <c r="Q106" s="2"/>
    </row>
    <row r="107" spans="1:17" ht="15.75" customHeight="1">
      <c r="A107" s="1020"/>
      <c r="B107" s="1020"/>
      <c r="C107" s="1020"/>
      <c r="D107" s="1020"/>
      <c r="E107" s="1020"/>
      <c r="F107" s="1020"/>
      <c r="G107" s="1020"/>
      <c r="H107" s="1020"/>
      <c r="I107" s="1020"/>
      <c r="J107" s="1020"/>
      <c r="K107" s="2"/>
      <c r="L107" s="2"/>
      <c r="M107" s="2"/>
      <c r="N107" s="2"/>
      <c r="O107" s="2"/>
      <c r="P107" s="2"/>
      <c r="Q107" s="2"/>
    </row>
    <row r="108" spans="1:17" ht="15.75" customHeight="1">
      <c r="A108" s="1020"/>
      <c r="B108" s="1020"/>
      <c r="C108" s="1020"/>
      <c r="D108" s="1020"/>
      <c r="E108" s="1020"/>
      <c r="F108" s="1020"/>
      <c r="G108" s="1020"/>
      <c r="H108" s="1020"/>
      <c r="I108" s="1020"/>
      <c r="J108" s="1020"/>
      <c r="K108" s="2"/>
      <c r="L108" s="2"/>
      <c r="M108" s="2"/>
      <c r="N108" s="2"/>
      <c r="O108" s="2"/>
      <c r="P108" s="2"/>
      <c r="Q108" s="2"/>
    </row>
    <row r="109" spans="1:17" ht="15.75" customHeight="1">
      <c r="A109" s="1020"/>
      <c r="B109" s="1020"/>
      <c r="C109" s="1020"/>
      <c r="D109" s="1020"/>
      <c r="E109" s="1020"/>
      <c r="F109" s="1020"/>
      <c r="G109" s="1020"/>
      <c r="H109" s="1020"/>
      <c r="I109" s="1020"/>
      <c r="J109" s="1020"/>
      <c r="K109" s="2"/>
      <c r="L109" s="2"/>
      <c r="M109" s="2"/>
      <c r="N109" s="2"/>
      <c r="O109" s="2"/>
      <c r="P109" s="2"/>
      <c r="Q109" s="2"/>
    </row>
    <row r="110" spans="1:17" ht="15.75" customHeight="1">
      <c r="A110" s="1020"/>
      <c r="B110" s="1020"/>
      <c r="C110" s="1020"/>
      <c r="D110" s="1020"/>
      <c r="E110" s="1020"/>
      <c r="F110" s="1020"/>
      <c r="G110" s="1020"/>
      <c r="H110" s="1020"/>
      <c r="I110" s="1020"/>
      <c r="J110" s="1020"/>
      <c r="K110" s="2"/>
      <c r="L110" s="2"/>
      <c r="M110" s="2"/>
      <c r="N110" s="2"/>
      <c r="O110" s="2"/>
      <c r="P110" s="2"/>
      <c r="Q110" s="2"/>
    </row>
    <row r="111" spans="1:17" ht="15.75" customHeight="1">
      <c r="A111" s="1020"/>
      <c r="B111" s="1020"/>
      <c r="C111" s="1020"/>
      <c r="D111" s="1020"/>
      <c r="E111" s="1020"/>
      <c r="F111" s="1020"/>
      <c r="G111" s="1020"/>
      <c r="H111" s="1020"/>
      <c r="I111" s="1020"/>
      <c r="J111" s="1020"/>
      <c r="K111" s="2"/>
      <c r="L111" s="2"/>
      <c r="M111" s="2"/>
      <c r="N111" s="2"/>
      <c r="O111" s="2"/>
      <c r="P111" s="2"/>
      <c r="Q111" s="2"/>
    </row>
    <row r="112" spans="1:17" ht="15.75" customHeight="1">
      <c r="A112" s="1020"/>
      <c r="B112" s="1020"/>
      <c r="C112" s="1020"/>
      <c r="D112" s="1020"/>
      <c r="E112" s="1020"/>
      <c r="F112" s="1020"/>
      <c r="G112" s="1020"/>
      <c r="H112" s="1020"/>
      <c r="I112" s="1020"/>
      <c r="J112" s="1020"/>
      <c r="K112" s="2"/>
      <c r="L112" s="2"/>
      <c r="M112" s="2"/>
      <c r="N112" s="2"/>
      <c r="O112" s="2"/>
      <c r="P112" s="2"/>
      <c r="Q112" s="2"/>
    </row>
    <row r="113" spans="1:17" ht="15.75" customHeight="1">
      <c r="A113" s="1020"/>
      <c r="B113" s="1020"/>
      <c r="C113" s="1020"/>
      <c r="D113" s="1020"/>
      <c r="E113" s="1020"/>
      <c r="F113" s="1020"/>
      <c r="G113" s="1020"/>
      <c r="H113" s="1020"/>
      <c r="I113" s="1020"/>
      <c r="J113" s="1020"/>
      <c r="K113" s="2"/>
      <c r="L113" s="2"/>
      <c r="M113" s="2"/>
      <c r="N113" s="2"/>
      <c r="O113" s="2"/>
      <c r="P113" s="2"/>
      <c r="Q113" s="2"/>
    </row>
    <row r="114" spans="1:17" ht="15.75" customHeight="1">
      <c r="A114" s="1020"/>
      <c r="B114" s="1020"/>
      <c r="C114" s="1020"/>
      <c r="D114" s="1020"/>
      <c r="E114" s="1020"/>
      <c r="F114" s="1020"/>
      <c r="G114" s="1020"/>
      <c r="H114" s="1020"/>
      <c r="I114" s="1020"/>
      <c r="J114" s="1020"/>
      <c r="K114" s="2"/>
      <c r="L114" s="2"/>
      <c r="M114" s="2"/>
      <c r="N114" s="2"/>
      <c r="O114" s="2"/>
      <c r="P114" s="2"/>
      <c r="Q114" s="2"/>
    </row>
    <row r="115" spans="1:17" ht="15.75" customHeight="1">
      <c r="A115" s="1020"/>
      <c r="B115" s="1020"/>
      <c r="C115" s="1020"/>
      <c r="D115" s="1020"/>
      <c r="E115" s="1020"/>
      <c r="F115" s="1020"/>
      <c r="G115" s="1020"/>
      <c r="H115" s="1020"/>
      <c r="I115" s="1020"/>
      <c r="J115" s="1020"/>
      <c r="K115" s="2"/>
      <c r="L115" s="2"/>
      <c r="M115" s="2"/>
      <c r="N115" s="2"/>
      <c r="O115" s="2"/>
      <c r="P115" s="2"/>
      <c r="Q115" s="2"/>
    </row>
    <row r="116" spans="1:17" ht="15.75" customHeight="1">
      <c r="A116" s="1020"/>
      <c r="B116" s="1020"/>
      <c r="C116" s="1020"/>
      <c r="D116" s="1020"/>
      <c r="E116" s="1020"/>
      <c r="F116" s="1020"/>
      <c r="G116" s="1020"/>
      <c r="H116" s="1020"/>
      <c r="I116" s="1020"/>
      <c r="J116" s="1020"/>
      <c r="K116" s="2"/>
      <c r="L116" s="2"/>
      <c r="M116" s="2"/>
      <c r="N116" s="2"/>
      <c r="O116" s="2"/>
      <c r="P116" s="2"/>
      <c r="Q116" s="2"/>
    </row>
    <row r="117" spans="1:17" ht="15.75" customHeight="1">
      <c r="A117" s="1020"/>
      <c r="B117" s="1020"/>
      <c r="C117" s="1020"/>
      <c r="D117" s="1020"/>
      <c r="E117" s="1020"/>
      <c r="F117" s="1020"/>
      <c r="G117" s="1020"/>
      <c r="H117" s="1020"/>
      <c r="I117" s="1020"/>
      <c r="J117" s="1020"/>
      <c r="K117" s="2"/>
      <c r="L117" s="2"/>
      <c r="M117" s="2"/>
      <c r="N117" s="2"/>
      <c r="O117" s="2"/>
      <c r="P117" s="2"/>
      <c r="Q117" s="2"/>
    </row>
    <row r="118" spans="1:17" ht="15.75" customHeight="1">
      <c r="A118" s="1020"/>
      <c r="B118" s="1020"/>
      <c r="C118" s="1020"/>
      <c r="D118" s="1020"/>
      <c r="E118" s="1020"/>
      <c r="F118" s="1020"/>
      <c r="G118" s="1020"/>
      <c r="H118" s="1020"/>
      <c r="I118" s="1020"/>
      <c r="J118" s="1020"/>
      <c r="K118" s="2"/>
      <c r="L118" s="2"/>
      <c r="M118" s="2"/>
      <c r="N118" s="2"/>
      <c r="O118" s="2"/>
      <c r="P118" s="2"/>
      <c r="Q118" s="2"/>
    </row>
    <row r="119" spans="1:17" ht="15.75" customHeight="1">
      <c r="A119" s="1020"/>
      <c r="B119" s="1020"/>
      <c r="C119" s="1020"/>
      <c r="D119" s="1020"/>
      <c r="E119" s="1020"/>
      <c r="F119" s="1020"/>
      <c r="G119" s="1020"/>
      <c r="H119" s="1020"/>
      <c r="I119" s="1020"/>
      <c r="J119" s="1020"/>
      <c r="K119" s="2"/>
      <c r="L119" s="2"/>
      <c r="M119" s="2"/>
      <c r="N119" s="2"/>
      <c r="O119" s="2"/>
      <c r="P119" s="2"/>
      <c r="Q119" s="2"/>
    </row>
    <row r="120" spans="1:17" ht="15.75" customHeight="1">
      <c r="A120" s="1020"/>
      <c r="B120" s="1020"/>
      <c r="C120" s="1020"/>
      <c r="D120" s="1020"/>
      <c r="E120" s="1020"/>
      <c r="F120" s="1020"/>
      <c r="G120" s="1020"/>
      <c r="H120" s="1020"/>
      <c r="I120" s="1020"/>
      <c r="J120" s="1020"/>
      <c r="K120" s="2"/>
      <c r="L120" s="2"/>
      <c r="M120" s="2"/>
      <c r="N120" s="2"/>
      <c r="O120" s="2"/>
      <c r="P120" s="2"/>
      <c r="Q120" s="2"/>
    </row>
    <row r="121" spans="1:17" ht="15.75" customHeight="1">
      <c r="A121" s="1020"/>
      <c r="B121" s="1020"/>
      <c r="C121" s="1020"/>
      <c r="D121" s="1020"/>
      <c r="E121" s="1020"/>
      <c r="F121" s="1020"/>
      <c r="G121" s="1020"/>
      <c r="H121" s="1020"/>
      <c r="I121" s="1020"/>
      <c r="J121" s="1020"/>
      <c r="K121" s="2"/>
      <c r="L121" s="2"/>
      <c r="M121" s="2"/>
      <c r="N121" s="2"/>
      <c r="O121" s="2"/>
      <c r="P121" s="2"/>
      <c r="Q121" s="2"/>
    </row>
    <row r="122" spans="1:17" ht="15.75" customHeight="1">
      <c r="A122" s="1020"/>
      <c r="B122" s="1020"/>
      <c r="C122" s="1020"/>
      <c r="D122" s="1020"/>
      <c r="E122" s="1020"/>
      <c r="F122" s="1020"/>
      <c r="G122" s="1020"/>
      <c r="H122" s="1020"/>
      <c r="I122" s="1020"/>
      <c r="J122" s="1020"/>
      <c r="K122" s="2"/>
      <c r="L122" s="2"/>
      <c r="M122" s="2"/>
      <c r="N122" s="2"/>
      <c r="O122" s="2"/>
      <c r="P122" s="2"/>
      <c r="Q122" s="2"/>
    </row>
    <row r="123" spans="1:17" ht="15.75" customHeight="1">
      <c r="A123" s="1020"/>
      <c r="B123" s="1020"/>
      <c r="C123" s="1020"/>
      <c r="D123" s="1020"/>
      <c r="E123" s="1020"/>
      <c r="F123" s="1020"/>
      <c r="G123" s="1020"/>
      <c r="H123" s="1020"/>
      <c r="I123" s="1020"/>
      <c r="J123" s="1020"/>
      <c r="K123" s="2"/>
      <c r="L123" s="2"/>
      <c r="M123" s="2"/>
      <c r="N123" s="2"/>
      <c r="O123" s="2"/>
      <c r="P123" s="2"/>
      <c r="Q123" s="2"/>
    </row>
    <row r="124" spans="1:17" ht="15.75" customHeight="1">
      <c r="A124" s="1020"/>
      <c r="B124" s="1020"/>
      <c r="C124" s="1020"/>
      <c r="D124" s="1020"/>
      <c r="E124" s="1020"/>
      <c r="F124" s="1020"/>
      <c r="G124" s="1020"/>
      <c r="H124" s="1020"/>
      <c r="I124" s="1020"/>
      <c r="J124" s="1020"/>
      <c r="K124" s="2"/>
      <c r="L124" s="2"/>
      <c r="M124" s="2"/>
      <c r="N124" s="2"/>
      <c r="O124" s="2"/>
      <c r="P124" s="2"/>
      <c r="Q124" s="2"/>
    </row>
    <row r="125" spans="1:17" ht="15.75" customHeight="1">
      <c r="A125" s="1020"/>
      <c r="B125" s="1020"/>
      <c r="C125" s="1020"/>
      <c r="D125" s="1020"/>
      <c r="E125" s="1020"/>
      <c r="F125" s="1020"/>
      <c r="G125" s="1020"/>
      <c r="H125" s="1020"/>
      <c r="I125" s="1020"/>
      <c r="J125" s="1020"/>
      <c r="K125" s="2"/>
      <c r="L125" s="2"/>
      <c r="M125" s="2"/>
      <c r="N125" s="2"/>
      <c r="O125" s="2"/>
      <c r="P125" s="2"/>
      <c r="Q125" s="2"/>
    </row>
    <row r="126" spans="1:17" ht="15.75" customHeight="1">
      <c r="A126" s="1020"/>
      <c r="B126" s="1020"/>
      <c r="C126" s="1020"/>
      <c r="D126" s="1020"/>
      <c r="E126" s="1020"/>
      <c r="F126" s="1020"/>
      <c r="G126" s="1020"/>
      <c r="H126" s="1020"/>
      <c r="I126" s="1020"/>
      <c r="J126" s="1020"/>
      <c r="K126" s="2"/>
      <c r="L126" s="2"/>
      <c r="M126" s="2"/>
      <c r="N126" s="2"/>
      <c r="O126" s="2"/>
      <c r="P126" s="2"/>
      <c r="Q126" s="2"/>
    </row>
    <row r="127" spans="1:17" ht="15.75" customHeight="1">
      <c r="A127" s="1020"/>
      <c r="B127" s="1020"/>
      <c r="C127" s="1020"/>
      <c r="D127" s="1020"/>
      <c r="E127" s="1020"/>
      <c r="F127" s="1020"/>
      <c r="G127" s="1020"/>
      <c r="H127" s="1020"/>
      <c r="I127" s="1020"/>
      <c r="J127" s="1020"/>
      <c r="K127" s="2"/>
      <c r="L127" s="2"/>
      <c r="M127" s="2"/>
      <c r="N127" s="2"/>
      <c r="O127" s="2"/>
      <c r="P127" s="2"/>
      <c r="Q127" s="2"/>
    </row>
    <row r="128" spans="1:17" ht="15.75" customHeight="1">
      <c r="A128" s="1020"/>
      <c r="B128" s="1020"/>
      <c r="C128" s="1020"/>
      <c r="D128" s="1020"/>
      <c r="E128" s="1020"/>
      <c r="F128" s="1020"/>
      <c r="G128" s="1020"/>
      <c r="H128" s="1020"/>
      <c r="I128" s="1020"/>
      <c r="J128" s="1020"/>
      <c r="K128" s="2"/>
      <c r="L128" s="2"/>
      <c r="M128" s="2"/>
      <c r="N128" s="2"/>
      <c r="O128" s="2"/>
      <c r="P128" s="2"/>
      <c r="Q128" s="2"/>
    </row>
    <row r="129" spans="1:17" ht="15.75" customHeight="1">
      <c r="A129" s="1020"/>
      <c r="B129" s="1020"/>
      <c r="C129" s="1020"/>
      <c r="D129" s="1020"/>
      <c r="E129" s="1020"/>
      <c r="F129" s="1020"/>
      <c r="G129" s="1020"/>
      <c r="H129" s="1020"/>
      <c r="I129" s="1020"/>
      <c r="J129" s="1020"/>
      <c r="K129" s="2"/>
      <c r="L129" s="2"/>
      <c r="M129" s="2"/>
      <c r="N129" s="2"/>
      <c r="O129" s="2"/>
      <c r="P129" s="2"/>
      <c r="Q129" s="2"/>
    </row>
    <row r="130" spans="1:17" ht="15.75" customHeight="1">
      <c r="A130" s="1020"/>
      <c r="B130" s="1020"/>
      <c r="C130" s="1020"/>
      <c r="D130" s="1020"/>
      <c r="E130" s="1020"/>
      <c r="F130" s="1020"/>
      <c r="G130" s="1020"/>
      <c r="H130" s="1020"/>
      <c r="I130" s="1020"/>
      <c r="J130" s="1020"/>
      <c r="K130" s="2"/>
      <c r="L130" s="2"/>
      <c r="M130" s="2"/>
      <c r="N130" s="2"/>
      <c r="O130" s="2"/>
      <c r="P130" s="2"/>
      <c r="Q130" s="2"/>
    </row>
    <row r="131" spans="1:17" ht="15.75" customHeight="1">
      <c r="A131" s="1020"/>
      <c r="B131" s="1020"/>
      <c r="C131" s="1020"/>
      <c r="D131" s="1020"/>
      <c r="E131" s="1020"/>
      <c r="F131" s="1020"/>
      <c r="G131" s="1020"/>
      <c r="H131" s="1020"/>
      <c r="I131" s="1020"/>
      <c r="J131" s="1020"/>
      <c r="K131" s="2"/>
      <c r="L131" s="2"/>
      <c r="M131" s="2"/>
      <c r="N131" s="2"/>
      <c r="O131" s="2"/>
      <c r="P131" s="2"/>
      <c r="Q131" s="2"/>
    </row>
    <row r="132" spans="1:17" ht="15.75" customHeight="1">
      <c r="A132" s="1020"/>
      <c r="B132" s="1020"/>
      <c r="C132" s="1020"/>
      <c r="D132" s="1020"/>
      <c r="E132" s="1020"/>
      <c r="F132" s="1020"/>
      <c r="G132" s="1020"/>
      <c r="H132" s="1020"/>
      <c r="I132" s="1020"/>
      <c r="J132" s="1020"/>
      <c r="K132" s="2"/>
      <c r="L132" s="2"/>
      <c r="M132" s="2"/>
      <c r="N132" s="2"/>
      <c r="O132" s="2"/>
      <c r="P132" s="2"/>
      <c r="Q132" s="2"/>
    </row>
    <row r="133" spans="1:17" ht="15.75" customHeight="1">
      <c r="A133" s="1020"/>
      <c r="B133" s="1020"/>
      <c r="C133" s="1020"/>
      <c r="D133" s="1020"/>
      <c r="E133" s="1020"/>
      <c r="F133" s="1020"/>
      <c r="G133" s="1020"/>
      <c r="H133" s="1020"/>
      <c r="I133" s="1020"/>
      <c r="J133" s="1020"/>
      <c r="K133" s="2"/>
      <c r="L133" s="2"/>
      <c r="M133" s="2"/>
      <c r="N133" s="2"/>
      <c r="O133" s="2"/>
      <c r="P133" s="2"/>
      <c r="Q133" s="2"/>
    </row>
    <row r="134" spans="1:17" ht="15.75" customHeight="1">
      <c r="A134" s="1020"/>
      <c r="B134" s="1020"/>
      <c r="C134" s="1020"/>
      <c r="D134" s="1020"/>
      <c r="E134" s="1020"/>
      <c r="F134" s="1020"/>
      <c r="G134" s="1020"/>
      <c r="H134" s="1020"/>
      <c r="I134" s="1020"/>
      <c r="J134" s="1020"/>
      <c r="K134" s="2"/>
      <c r="L134" s="2"/>
      <c r="M134" s="2"/>
      <c r="N134" s="2"/>
      <c r="O134" s="2"/>
      <c r="P134" s="2"/>
      <c r="Q134" s="2"/>
    </row>
    <row r="135" spans="1:17" ht="15.75" customHeight="1">
      <c r="A135" s="1020"/>
      <c r="B135" s="1020"/>
      <c r="C135" s="1020"/>
      <c r="D135" s="1020"/>
      <c r="E135" s="1020"/>
      <c r="F135" s="1020"/>
      <c r="G135" s="1020"/>
      <c r="H135" s="1020"/>
      <c r="I135" s="1020"/>
      <c r="J135" s="1020"/>
      <c r="K135" s="2"/>
      <c r="L135" s="2"/>
      <c r="M135" s="2"/>
      <c r="N135" s="2"/>
      <c r="O135" s="2"/>
      <c r="P135" s="2"/>
      <c r="Q135" s="2"/>
    </row>
    <row r="136" spans="1:17" ht="15.75" customHeight="1">
      <c r="A136" s="1020"/>
      <c r="B136" s="1020"/>
      <c r="C136" s="1020"/>
      <c r="D136" s="1020"/>
      <c r="E136" s="1020"/>
      <c r="F136" s="1020"/>
      <c r="G136" s="1020"/>
      <c r="H136" s="1020"/>
      <c r="I136" s="1020"/>
      <c r="J136" s="1020"/>
      <c r="K136" s="2"/>
      <c r="L136" s="2"/>
      <c r="M136" s="2"/>
      <c r="N136" s="2"/>
      <c r="O136" s="2"/>
      <c r="P136" s="2"/>
      <c r="Q136" s="2"/>
    </row>
    <row r="137" spans="1:17" ht="15.75" customHeight="1">
      <c r="A137" s="1020"/>
      <c r="B137" s="1020"/>
      <c r="C137" s="1020"/>
      <c r="D137" s="1020"/>
      <c r="E137" s="1020"/>
      <c r="F137" s="1020"/>
      <c r="G137" s="1020"/>
      <c r="H137" s="1020"/>
      <c r="I137" s="1020"/>
      <c r="J137" s="1020"/>
      <c r="K137" s="2"/>
      <c r="L137" s="2"/>
      <c r="M137" s="2"/>
      <c r="N137" s="2"/>
      <c r="O137" s="2"/>
      <c r="P137" s="2"/>
      <c r="Q137" s="2"/>
    </row>
    <row r="138" spans="1:17" ht="15.75" customHeight="1">
      <c r="A138" s="1020"/>
      <c r="B138" s="1020"/>
      <c r="C138" s="1020"/>
      <c r="D138" s="1020"/>
      <c r="E138" s="1020"/>
      <c r="F138" s="1020"/>
      <c r="G138" s="1020"/>
      <c r="H138" s="1020"/>
      <c r="I138" s="1020"/>
      <c r="J138" s="1020"/>
      <c r="K138" s="2"/>
      <c r="L138" s="2"/>
      <c r="M138" s="2"/>
      <c r="N138" s="2"/>
      <c r="O138" s="2"/>
      <c r="P138" s="2"/>
      <c r="Q138" s="2"/>
    </row>
    <row r="139" spans="1:17" ht="15.75" customHeight="1">
      <c r="A139" s="1020"/>
      <c r="B139" s="1020"/>
      <c r="C139" s="1020"/>
      <c r="D139" s="1020"/>
      <c r="E139" s="1020"/>
      <c r="F139" s="1020"/>
      <c r="G139" s="1020"/>
      <c r="H139" s="1020"/>
      <c r="I139" s="1020"/>
      <c r="J139" s="1020"/>
      <c r="K139" s="2"/>
      <c r="L139" s="2"/>
      <c r="M139" s="2"/>
      <c r="N139" s="2"/>
      <c r="O139" s="2"/>
      <c r="P139" s="2"/>
      <c r="Q139" s="2"/>
    </row>
    <row r="140" spans="1:17" ht="15.75" customHeight="1">
      <c r="A140" s="1020"/>
      <c r="B140" s="1020"/>
      <c r="C140" s="1020"/>
      <c r="D140" s="1020"/>
      <c r="E140" s="1020"/>
      <c r="F140" s="1020"/>
      <c r="G140" s="1020"/>
      <c r="H140" s="1020"/>
      <c r="I140" s="1020"/>
      <c r="J140" s="1020"/>
      <c r="K140" s="2"/>
      <c r="L140" s="2"/>
      <c r="M140" s="2"/>
      <c r="N140" s="2"/>
      <c r="O140" s="2"/>
      <c r="P140" s="2"/>
      <c r="Q140" s="2"/>
    </row>
    <row r="141" spans="1:17" ht="15.75" customHeight="1">
      <c r="A141" s="1020"/>
      <c r="B141" s="1020"/>
      <c r="C141" s="1020"/>
      <c r="D141" s="1020"/>
      <c r="E141" s="1020"/>
      <c r="F141" s="1020"/>
      <c r="G141" s="1020"/>
      <c r="H141" s="1020"/>
      <c r="I141" s="1020"/>
      <c r="J141" s="1020"/>
      <c r="K141" s="2"/>
      <c r="L141" s="2"/>
      <c r="M141" s="2"/>
      <c r="N141" s="2"/>
      <c r="O141" s="2"/>
      <c r="P141" s="2"/>
      <c r="Q141" s="2"/>
    </row>
    <row r="142" spans="1:17" ht="15.75" customHeight="1">
      <c r="A142" s="1020"/>
      <c r="B142" s="1020"/>
      <c r="C142" s="1020"/>
      <c r="D142" s="1020"/>
      <c r="E142" s="1020"/>
      <c r="F142" s="1020"/>
      <c r="G142" s="1020"/>
      <c r="H142" s="1020"/>
      <c r="I142" s="1020"/>
      <c r="J142" s="1020"/>
      <c r="K142" s="2"/>
      <c r="L142" s="2"/>
      <c r="M142" s="2"/>
      <c r="N142" s="2"/>
      <c r="O142" s="2"/>
      <c r="P142" s="2"/>
      <c r="Q142" s="2"/>
    </row>
    <row r="143" spans="1:17" ht="15.75" customHeight="1">
      <c r="A143" s="1020"/>
      <c r="B143" s="1020"/>
      <c r="C143" s="1020"/>
      <c r="D143" s="1020"/>
      <c r="E143" s="1020"/>
      <c r="F143" s="1020"/>
      <c r="G143" s="1020"/>
      <c r="H143" s="1020"/>
      <c r="I143" s="1020"/>
      <c r="J143" s="1020"/>
      <c r="K143" s="2"/>
      <c r="L143" s="2"/>
      <c r="M143" s="2"/>
      <c r="N143" s="2"/>
      <c r="O143" s="2"/>
      <c r="P143" s="2"/>
      <c r="Q143" s="2"/>
    </row>
    <row r="144" spans="1:17" ht="15.75" customHeight="1">
      <c r="A144" s="1020"/>
      <c r="B144" s="1020"/>
      <c r="C144" s="1020"/>
      <c r="D144" s="1020"/>
      <c r="E144" s="1020"/>
      <c r="F144" s="1020"/>
      <c r="G144" s="1020"/>
      <c r="H144" s="1020"/>
      <c r="I144" s="1020"/>
      <c r="J144" s="1020"/>
      <c r="K144" s="2"/>
      <c r="L144" s="2"/>
      <c r="M144" s="2"/>
      <c r="N144" s="2"/>
      <c r="O144" s="2"/>
      <c r="P144" s="2"/>
      <c r="Q144" s="2"/>
    </row>
    <row r="145" spans="1:17" ht="15.75" customHeight="1">
      <c r="A145" s="1020"/>
      <c r="B145" s="1020"/>
      <c r="C145" s="1020"/>
      <c r="D145" s="1020"/>
      <c r="E145" s="1020"/>
      <c r="F145" s="1020"/>
      <c r="G145" s="1020"/>
      <c r="H145" s="1020"/>
      <c r="I145" s="1020"/>
      <c r="J145" s="1020"/>
      <c r="K145" s="2"/>
      <c r="L145" s="2"/>
      <c r="M145" s="2"/>
      <c r="N145" s="2"/>
      <c r="O145" s="2"/>
      <c r="P145" s="2"/>
      <c r="Q145" s="2"/>
    </row>
    <row r="146" spans="1:17" ht="15.75" customHeight="1">
      <c r="A146" s="1020"/>
      <c r="B146" s="1020"/>
      <c r="C146" s="1020"/>
      <c r="D146" s="1020"/>
      <c r="E146" s="1020"/>
      <c r="F146" s="1020"/>
      <c r="G146" s="1020"/>
      <c r="H146" s="1020"/>
      <c r="I146" s="1020"/>
      <c r="J146" s="1020"/>
      <c r="K146" s="2"/>
      <c r="L146" s="2"/>
      <c r="M146" s="2"/>
      <c r="N146" s="2"/>
      <c r="O146" s="2"/>
      <c r="P146" s="2"/>
      <c r="Q146" s="2"/>
    </row>
    <row r="147" spans="1:17" ht="15.75" customHeight="1">
      <c r="A147" s="1020"/>
      <c r="B147" s="1020"/>
      <c r="C147" s="1020"/>
      <c r="D147" s="1020"/>
      <c r="E147" s="1020"/>
      <c r="F147" s="1020"/>
      <c r="G147" s="1020"/>
      <c r="H147" s="1020"/>
      <c r="I147" s="1020"/>
      <c r="J147" s="1020"/>
      <c r="K147" s="2"/>
      <c r="L147" s="2"/>
      <c r="M147" s="2"/>
      <c r="N147" s="2"/>
      <c r="O147" s="2"/>
      <c r="P147" s="2"/>
      <c r="Q147" s="2"/>
    </row>
    <row r="148" spans="1:17" ht="15.75" customHeight="1">
      <c r="A148" s="1020"/>
      <c r="B148" s="1020"/>
      <c r="C148" s="1020"/>
      <c r="D148" s="1020"/>
      <c r="E148" s="1020"/>
      <c r="F148" s="1020"/>
      <c r="G148" s="1020"/>
      <c r="H148" s="1020"/>
      <c r="I148" s="1020"/>
      <c r="J148" s="1020"/>
      <c r="K148" s="2"/>
      <c r="L148" s="2"/>
      <c r="M148" s="2"/>
      <c r="N148" s="2"/>
      <c r="O148" s="2"/>
      <c r="P148" s="2"/>
      <c r="Q148" s="2"/>
    </row>
    <row r="149" spans="1:17" ht="15.75" customHeight="1">
      <c r="A149" s="1020"/>
      <c r="B149" s="1020"/>
      <c r="C149" s="1020"/>
      <c r="D149" s="1020"/>
      <c r="E149" s="1020"/>
      <c r="F149" s="1020"/>
      <c r="G149" s="1020"/>
      <c r="H149" s="1020"/>
      <c r="I149" s="1020"/>
      <c r="J149" s="1020"/>
      <c r="K149" s="2"/>
      <c r="L149" s="2"/>
      <c r="M149" s="2"/>
      <c r="N149" s="2"/>
      <c r="O149" s="2"/>
      <c r="P149" s="2"/>
      <c r="Q149" s="2"/>
    </row>
    <row r="150" spans="1:17" ht="15.75" customHeight="1">
      <c r="A150" s="1020"/>
      <c r="B150" s="1020"/>
      <c r="C150" s="1020"/>
      <c r="D150" s="1020"/>
      <c r="E150" s="1020"/>
      <c r="F150" s="1020"/>
      <c r="G150" s="1020"/>
      <c r="H150" s="1020"/>
      <c r="I150" s="1020"/>
      <c r="J150" s="1020"/>
      <c r="K150" s="2"/>
      <c r="L150" s="2"/>
      <c r="M150" s="2"/>
      <c r="N150" s="2"/>
      <c r="O150" s="2"/>
      <c r="P150" s="2"/>
      <c r="Q150" s="2"/>
    </row>
    <row r="151" spans="1:17" ht="15.75" customHeight="1">
      <c r="A151" s="1020"/>
      <c r="B151" s="1020"/>
      <c r="C151" s="1020"/>
      <c r="D151" s="1020"/>
      <c r="E151" s="1020"/>
      <c r="F151" s="1020"/>
      <c r="G151" s="1020"/>
      <c r="H151" s="1020"/>
      <c r="I151" s="1020"/>
      <c r="J151" s="1020"/>
      <c r="K151" s="2"/>
      <c r="L151" s="2"/>
      <c r="M151" s="2"/>
      <c r="N151" s="2"/>
      <c r="O151" s="2"/>
      <c r="P151" s="2"/>
      <c r="Q151" s="2"/>
    </row>
    <row r="152" spans="1:17" ht="15.75" customHeight="1">
      <c r="A152" s="1020"/>
      <c r="B152" s="1020"/>
      <c r="C152" s="1020"/>
      <c r="D152" s="1020"/>
      <c r="E152" s="1020"/>
      <c r="F152" s="1020"/>
      <c r="G152" s="1020"/>
      <c r="H152" s="1020"/>
      <c r="I152" s="1020"/>
      <c r="J152" s="1020"/>
      <c r="K152" s="2"/>
      <c r="L152" s="2"/>
      <c r="M152" s="2"/>
      <c r="N152" s="2"/>
      <c r="O152" s="2"/>
      <c r="P152" s="2"/>
      <c r="Q152" s="2"/>
    </row>
    <row r="153" spans="1:17" ht="15.75" customHeight="1">
      <c r="A153" s="1020"/>
      <c r="B153" s="1020"/>
      <c r="C153" s="1020"/>
      <c r="D153" s="1020"/>
      <c r="E153" s="1020"/>
      <c r="F153" s="1020"/>
      <c r="G153" s="1020"/>
      <c r="H153" s="1020"/>
      <c r="I153" s="1020"/>
      <c r="J153" s="1020"/>
      <c r="K153" s="2"/>
      <c r="L153" s="2"/>
      <c r="M153" s="2"/>
      <c r="N153" s="2"/>
      <c r="O153" s="2"/>
      <c r="P153" s="2"/>
      <c r="Q153" s="2"/>
    </row>
    <row r="154" spans="1:17" ht="15.75" customHeight="1">
      <c r="A154" s="1020"/>
      <c r="B154" s="1020"/>
      <c r="C154" s="1020"/>
      <c r="D154" s="1020"/>
      <c r="E154" s="1020"/>
      <c r="F154" s="1020"/>
      <c r="G154" s="1020"/>
      <c r="H154" s="1020"/>
      <c r="I154" s="1020"/>
      <c r="J154" s="1020"/>
      <c r="K154" s="2"/>
      <c r="L154" s="2"/>
      <c r="M154" s="2"/>
      <c r="N154" s="2"/>
      <c r="O154" s="2"/>
      <c r="P154" s="2"/>
      <c r="Q154" s="2"/>
    </row>
    <row r="155" spans="1:17" ht="15.75" customHeight="1">
      <c r="A155" s="1020"/>
      <c r="B155" s="1020"/>
      <c r="C155" s="1020"/>
      <c r="D155" s="1020"/>
      <c r="E155" s="1020"/>
      <c r="F155" s="1020"/>
      <c r="G155" s="1020"/>
      <c r="H155" s="1020"/>
      <c r="I155" s="1020"/>
      <c r="J155" s="1020"/>
      <c r="K155" s="2"/>
      <c r="L155" s="2"/>
      <c r="M155" s="2"/>
      <c r="N155" s="2"/>
      <c r="O155" s="2"/>
      <c r="P155" s="2"/>
      <c r="Q155" s="2"/>
    </row>
    <row r="156" spans="1:17" ht="15.75" customHeight="1">
      <c r="A156" s="1020"/>
      <c r="B156" s="1020"/>
      <c r="C156" s="1020"/>
      <c r="D156" s="1020"/>
      <c r="E156" s="1020"/>
      <c r="F156" s="1020"/>
      <c r="G156" s="1020"/>
      <c r="H156" s="1020"/>
      <c r="I156" s="1020"/>
      <c r="J156" s="1020"/>
      <c r="K156" s="2"/>
      <c r="L156" s="2"/>
      <c r="M156" s="2"/>
      <c r="N156" s="2"/>
      <c r="O156" s="2"/>
      <c r="P156" s="2"/>
      <c r="Q156" s="2"/>
    </row>
    <row r="157" spans="1:17" ht="15.75" customHeight="1">
      <c r="A157" s="1020"/>
      <c r="B157" s="1020"/>
      <c r="C157" s="1020"/>
      <c r="D157" s="1020"/>
      <c r="E157" s="1020"/>
      <c r="F157" s="1020"/>
      <c r="G157" s="1020"/>
      <c r="H157" s="1020"/>
      <c r="I157" s="1020"/>
      <c r="J157" s="1020"/>
      <c r="K157" s="2"/>
      <c r="L157" s="2"/>
      <c r="M157" s="2"/>
      <c r="N157" s="2"/>
      <c r="O157" s="2"/>
      <c r="P157" s="2"/>
      <c r="Q157" s="2"/>
    </row>
    <row r="158" spans="1:17" ht="15.75" customHeight="1">
      <c r="A158" s="1020"/>
      <c r="B158" s="1020"/>
      <c r="C158" s="1020"/>
      <c r="D158" s="1020"/>
      <c r="E158" s="1020"/>
      <c r="F158" s="1020"/>
      <c r="G158" s="1020"/>
      <c r="H158" s="1020"/>
      <c r="I158" s="1020"/>
      <c r="J158" s="1020"/>
      <c r="K158" s="2"/>
      <c r="L158" s="2"/>
      <c r="M158" s="2"/>
      <c r="N158" s="2"/>
      <c r="O158" s="2"/>
      <c r="P158" s="2"/>
      <c r="Q158" s="2"/>
    </row>
    <row r="159" spans="1:17" ht="15.75" customHeight="1">
      <c r="A159" s="1020"/>
      <c r="B159" s="1020"/>
      <c r="C159" s="1020"/>
      <c r="D159" s="1020"/>
      <c r="E159" s="1020"/>
      <c r="F159" s="1020"/>
      <c r="G159" s="1020"/>
      <c r="H159" s="1020"/>
      <c r="I159" s="1020"/>
      <c r="J159" s="1020"/>
      <c r="K159" s="2"/>
      <c r="L159" s="2"/>
      <c r="M159" s="2"/>
      <c r="N159" s="2"/>
      <c r="O159" s="2"/>
      <c r="P159" s="2"/>
      <c r="Q159" s="2"/>
    </row>
    <row r="160" spans="1:17" ht="15.75" customHeight="1">
      <c r="A160" s="1020"/>
      <c r="B160" s="1020"/>
      <c r="C160" s="1020"/>
      <c r="D160" s="1020"/>
      <c r="E160" s="1020"/>
      <c r="F160" s="1020"/>
      <c r="G160" s="1020"/>
      <c r="H160" s="1020"/>
      <c r="I160" s="1020"/>
      <c r="J160" s="1020"/>
      <c r="K160" s="2"/>
      <c r="L160" s="2"/>
      <c r="M160" s="2"/>
      <c r="N160" s="2"/>
      <c r="O160" s="2"/>
      <c r="P160" s="2"/>
      <c r="Q160" s="2"/>
    </row>
    <row r="161" spans="1:17" ht="15.75" customHeight="1">
      <c r="A161" s="1020"/>
      <c r="B161" s="1020"/>
      <c r="C161" s="1020"/>
      <c r="D161" s="1020"/>
      <c r="E161" s="1020"/>
      <c r="F161" s="1020"/>
      <c r="G161" s="1020"/>
      <c r="H161" s="1020"/>
      <c r="I161" s="1020"/>
      <c r="J161" s="1020"/>
      <c r="K161" s="2"/>
      <c r="L161" s="2"/>
      <c r="M161" s="2"/>
      <c r="N161" s="2"/>
      <c r="O161" s="2"/>
      <c r="P161" s="2"/>
      <c r="Q161" s="2"/>
    </row>
    <row r="162" spans="1:17" ht="15.75" customHeight="1">
      <c r="A162" s="1020"/>
      <c r="B162" s="1020"/>
      <c r="C162" s="1020"/>
      <c r="D162" s="1020"/>
      <c r="E162" s="1020"/>
      <c r="F162" s="1020"/>
      <c r="G162" s="1020"/>
      <c r="H162" s="1020"/>
      <c r="I162" s="1020"/>
      <c r="J162" s="1020"/>
      <c r="K162" s="2"/>
      <c r="L162" s="2"/>
      <c r="M162" s="2"/>
      <c r="N162" s="2"/>
      <c r="O162" s="2"/>
      <c r="P162" s="2"/>
      <c r="Q162" s="2"/>
    </row>
    <row r="163" spans="1:17" ht="15.75" customHeight="1">
      <c r="A163" s="1020"/>
      <c r="B163" s="1020"/>
      <c r="C163" s="1020"/>
      <c r="D163" s="1020"/>
      <c r="E163" s="1020"/>
      <c r="F163" s="1020"/>
      <c r="G163" s="1020"/>
      <c r="H163" s="1020"/>
      <c r="I163" s="1020"/>
      <c r="J163" s="1020"/>
      <c r="K163" s="2"/>
      <c r="L163" s="2"/>
      <c r="M163" s="2"/>
      <c r="N163" s="2"/>
      <c r="O163" s="2"/>
      <c r="P163" s="2"/>
      <c r="Q163" s="2"/>
    </row>
    <row r="164" spans="1:17" ht="15.75" customHeight="1">
      <c r="A164" s="1020"/>
      <c r="B164" s="1020"/>
      <c r="C164" s="1020"/>
      <c r="D164" s="1020"/>
      <c r="E164" s="1020"/>
      <c r="F164" s="1020"/>
      <c r="G164" s="1020"/>
      <c r="H164" s="1020"/>
      <c r="I164" s="1020"/>
      <c r="J164" s="1020"/>
      <c r="K164" s="2"/>
      <c r="L164" s="2"/>
      <c r="M164" s="2"/>
      <c r="N164" s="2"/>
      <c r="O164" s="2"/>
      <c r="P164" s="2"/>
      <c r="Q164" s="2"/>
    </row>
    <row r="165" spans="1:17" ht="15.75" customHeight="1">
      <c r="A165" s="1020"/>
      <c r="B165" s="1020"/>
      <c r="C165" s="1020"/>
      <c r="D165" s="1020"/>
      <c r="E165" s="1020"/>
      <c r="F165" s="1020"/>
      <c r="G165" s="1020"/>
      <c r="H165" s="1020"/>
      <c r="I165" s="1020"/>
      <c r="J165" s="1020"/>
      <c r="K165" s="2"/>
      <c r="L165" s="2"/>
      <c r="M165" s="2"/>
      <c r="N165" s="2"/>
      <c r="O165" s="2"/>
      <c r="P165" s="2"/>
      <c r="Q165" s="2"/>
    </row>
    <row r="166" spans="1:17" ht="15.75" customHeight="1">
      <c r="A166" s="1020"/>
      <c r="B166" s="1020"/>
      <c r="C166" s="1020"/>
      <c r="D166" s="1020"/>
      <c r="E166" s="1020"/>
      <c r="F166" s="1020"/>
      <c r="G166" s="1020"/>
      <c r="H166" s="1020"/>
      <c r="I166" s="1020"/>
      <c r="J166" s="1020"/>
      <c r="K166" s="2"/>
      <c r="L166" s="2"/>
      <c r="M166" s="2"/>
      <c r="N166" s="2"/>
      <c r="O166" s="2"/>
      <c r="P166" s="2"/>
      <c r="Q166" s="2"/>
    </row>
    <row r="167" spans="1:17" ht="15.75" customHeight="1">
      <c r="A167" s="1020"/>
      <c r="B167" s="1020"/>
      <c r="C167" s="1020"/>
      <c r="D167" s="1020"/>
      <c r="E167" s="1020"/>
      <c r="F167" s="1020"/>
      <c r="G167" s="1020"/>
      <c r="H167" s="1020"/>
      <c r="I167" s="1020"/>
      <c r="J167" s="1020"/>
      <c r="K167" s="2"/>
      <c r="L167" s="2"/>
      <c r="M167" s="2"/>
      <c r="N167" s="2"/>
      <c r="O167" s="2"/>
      <c r="P167" s="2"/>
      <c r="Q167" s="2"/>
    </row>
    <row r="168" spans="1:17" ht="15.75" customHeight="1">
      <c r="A168" s="1020"/>
      <c r="B168" s="1020"/>
      <c r="C168" s="1020"/>
      <c r="D168" s="1020"/>
      <c r="E168" s="1020"/>
      <c r="F168" s="1020"/>
      <c r="G168" s="1020"/>
      <c r="H168" s="1020"/>
      <c r="I168" s="1020"/>
      <c r="J168" s="1020"/>
      <c r="K168" s="2"/>
      <c r="L168" s="2"/>
      <c r="M168" s="2"/>
      <c r="N168" s="2"/>
      <c r="O168" s="2"/>
      <c r="P168" s="2"/>
      <c r="Q168" s="2"/>
    </row>
    <row r="169" spans="1:17" ht="15.75" customHeight="1">
      <c r="A169" s="1020"/>
      <c r="B169" s="1020"/>
      <c r="C169" s="1020"/>
      <c r="D169" s="1020"/>
      <c r="E169" s="1020"/>
      <c r="F169" s="1020"/>
      <c r="G169" s="1020"/>
      <c r="H169" s="1020"/>
      <c r="I169" s="1020"/>
      <c r="J169" s="1020"/>
      <c r="K169" s="2"/>
      <c r="L169" s="2"/>
      <c r="M169" s="2"/>
      <c r="N169" s="2"/>
      <c r="O169" s="2"/>
      <c r="P169" s="2"/>
      <c r="Q169" s="2"/>
    </row>
    <row r="170" spans="1:17" ht="15.75" customHeight="1">
      <c r="A170" s="1020"/>
      <c r="B170" s="1020"/>
      <c r="C170" s="1020"/>
      <c r="D170" s="1020"/>
      <c r="E170" s="1020"/>
      <c r="F170" s="1020"/>
      <c r="G170" s="1020"/>
      <c r="H170" s="1020"/>
      <c r="I170" s="1020"/>
      <c r="J170" s="1020"/>
      <c r="K170" s="2"/>
      <c r="L170" s="2"/>
      <c r="M170" s="2"/>
      <c r="N170" s="2"/>
      <c r="O170" s="2"/>
      <c r="P170" s="2"/>
      <c r="Q170" s="2"/>
    </row>
    <row r="171" spans="1:17" ht="15.75" customHeight="1">
      <c r="A171" s="1020"/>
      <c r="B171" s="1020"/>
      <c r="C171" s="1020"/>
      <c r="D171" s="1020"/>
      <c r="E171" s="1020"/>
      <c r="F171" s="1020"/>
      <c r="G171" s="1020"/>
      <c r="H171" s="1020"/>
      <c r="I171" s="1020"/>
      <c r="J171" s="1020"/>
      <c r="K171" s="2"/>
      <c r="L171" s="2"/>
      <c r="M171" s="2"/>
      <c r="N171" s="2"/>
      <c r="O171" s="2"/>
      <c r="P171" s="2"/>
      <c r="Q171" s="2"/>
    </row>
    <row r="172" spans="1:17" ht="15.75" customHeight="1">
      <c r="A172" s="1020"/>
      <c r="B172" s="1020"/>
      <c r="C172" s="1020"/>
      <c r="D172" s="1020"/>
      <c r="E172" s="1020"/>
      <c r="F172" s="1020"/>
      <c r="G172" s="1020"/>
      <c r="H172" s="1020"/>
      <c r="I172" s="1020"/>
      <c r="J172" s="1020"/>
      <c r="K172" s="2"/>
      <c r="L172" s="2"/>
      <c r="M172" s="2"/>
      <c r="N172" s="2"/>
      <c r="O172" s="2"/>
      <c r="P172" s="2"/>
      <c r="Q172" s="2"/>
    </row>
    <row r="173" spans="1:17" ht="15.75" customHeight="1">
      <c r="A173" s="1020"/>
      <c r="B173" s="1020"/>
      <c r="C173" s="1020"/>
      <c r="D173" s="1020"/>
      <c r="E173" s="1020"/>
      <c r="F173" s="1020"/>
      <c r="G173" s="1020"/>
      <c r="H173" s="1020"/>
      <c r="I173" s="1020"/>
      <c r="J173" s="1020"/>
      <c r="K173" s="2"/>
      <c r="L173" s="2"/>
      <c r="M173" s="2"/>
      <c r="N173" s="2"/>
      <c r="O173" s="2"/>
      <c r="P173" s="2"/>
      <c r="Q173" s="2"/>
    </row>
    <row r="174" spans="1:17" ht="15.75" customHeight="1">
      <c r="A174" s="1020"/>
      <c r="B174" s="1020"/>
      <c r="C174" s="1020"/>
      <c r="D174" s="1020"/>
      <c r="E174" s="1020"/>
      <c r="F174" s="1020"/>
      <c r="G174" s="1020"/>
      <c r="H174" s="1020"/>
      <c r="I174" s="1020"/>
      <c r="J174" s="1020"/>
      <c r="K174" s="2"/>
      <c r="L174" s="2"/>
      <c r="M174" s="2"/>
      <c r="N174" s="2"/>
      <c r="O174" s="2"/>
      <c r="P174" s="2"/>
      <c r="Q174" s="2"/>
    </row>
    <row r="175" spans="1:17" ht="15.75" customHeight="1">
      <c r="A175" s="1020"/>
      <c r="B175" s="1020"/>
      <c r="C175" s="1020"/>
      <c r="D175" s="1020"/>
      <c r="E175" s="1020"/>
      <c r="F175" s="1020"/>
      <c r="G175" s="1020"/>
      <c r="H175" s="1020"/>
      <c r="I175" s="1020"/>
      <c r="J175" s="1020"/>
      <c r="K175" s="2"/>
      <c r="L175" s="2"/>
      <c r="M175" s="2"/>
      <c r="N175" s="2"/>
      <c r="O175" s="2"/>
      <c r="P175" s="2"/>
      <c r="Q175" s="2"/>
    </row>
    <row r="176" spans="1:17" ht="15.75" customHeight="1">
      <c r="A176" s="1020"/>
      <c r="B176" s="1020"/>
      <c r="C176" s="1020"/>
      <c r="D176" s="1020"/>
      <c r="E176" s="1020"/>
      <c r="F176" s="1020"/>
      <c r="G176" s="1020"/>
      <c r="H176" s="1020"/>
      <c r="I176" s="1020"/>
      <c r="J176" s="1020"/>
      <c r="K176" s="2"/>
      <c r="L176" s="2"/>
      <c r="M176" s="2"/>
      <c r="N176" s="2"/>
      <c r="O176" s="2"/>
      <c r="P176" s="2"/>
      <c r="Q176" s="2"/>
    </row>
    <row r="177" spans="1:17" ht="15.75" customHeight="1">
      <c r="A177" s="1020"/>
      <c r="B177" s="1020"/>
      <c r="C177" s="1020"/>
      <c r="D177" s="1020"/>
      <c r="E177" s="1020"/>
      <c r="F177" s="1020"/>
      <c r="G177" s="1020"/>
      <c r="H177" s="1020"/>
      <c r="I177" s="1020"/>
      <c r="J177" s="1020"/>
      <c r="K177" s="2"/>
      <c r="L177" s="2"/>
      <c r="M177" s="2"/>
      <c r="N177" s="2"/>
      <c r="O177" s="2"/>
      <c r="P177" s="2"/>
      <c r="Q177" s="2"/>
    </row>
    <row r="178" spans="1:17" ht="15.75" customHeight="1">
      <c r="A178" s="1020"/>
      <c r="B178" s="1020"/>
      <c r="C178" s="1020"/>
      <c r="D178" s="1020"/>
      <c r="E178" s="1020"/>
      <c r="F178" s="1020"/>
      <c r="G178" s="1020"/>
      <c r="H178" s="1020"/>
      <c r="I178" s="1020"/>
      <c r="J178" s="1020"/>
      <c r="K178" s="2"/>
      <c r="L178" s="2"/>
      <c r="M178" s="2"/>
      <c r="N178" s="2"/>
      <c r="O178" s="2"/>
      <c r="P178" s="2"/>
      <c r="Q178" s="2"/>
    </row>
    <row r="179" spans="1:17" ht="15.75" customHeight="1">
      <c r="A179" s="1020"/>
      <c r="B179" s="1020"/>
      <c r="C179" s="1020"/>
      <c r="D179" s="1020"/>
      <c r="E179" s="1020"/>
      <c r="F179" s="1020"/>
      <c r="G179" s="1020"/>
      <c r="H179" s="1020"/>
      <c r="I179" s="1020"/>
      <c r="J179" s="1020"/>
      <c r="K179" s="2"/>
      <c r="L179" s="2"/>
      <c r="M179" s="2"/>
      <c r="N179" s="2"/>
      <c r="O179" s="2"/>
      <c r="P179" s="2"/>
      <c r="Q179" s="2"/>
    </row>
    <row r="180" spans="1:17" ht="15.75" customHeight="1">
      <c r="A180" s="1020"/>
      <c r="B180" s="1020"/>
      <c r="C180" s="1020"/>
      <c r="D180" s="1020"/>
      <c r="E180" s="1020"/>
      <c r="F180" s="1020"/>
      <c r="G180" s="1020"/>
      <c r="H180" s="1020"/>
      <c r="I180" s="1020"/>
      <c r="J180" s="1020"/>
      <c r="K180" s="2"/>
      <c r="L180" s="2"/>
      <c r="M180" s="2"/>
      <c r="N180" s="2"/>
      <c r="O180" s="2"/>
      <c r="P180" s="2"/>
      <c r="Q180" s="2"/>
    </row>
    <row r="181" spans="1:17" ht="15.75" customHeight="1">
      <c r="A181" s="1020"/>
      <c r="B181" s="1020"/>
      <c r="C181" s="1020"/>
      <c r="D181" s="1020"/>
      <c r="E181" s="1020"/>
      <c r="F181" s="1020"/>
      <c r="G181" s="1020"/>
      <c r="H181" s="1020"/>
      <c r="I181" s="1020"/>
      <c r="J181" s="1020"/>
      <c r="K181" s="2"/>
      <c r="L181" s="2"/>
      <c r="M181" s="2"/>
      <c r="N181" s="2"/>
      <c r="O181" s="2"/>
      <c r="P181" s="2"/>
      <c r="Q181" s="2"/>
    </row>
    <row r="182" spans="1:17" ht="15.75" customHeight="1">
      <c r="A182" s="1020"/>
      <c r="B182" s="1020"/>
      <c r="C182" s="1020"/>
      <c r="D182" s="1020"/>
      <c r="E182" s="1020"/>
      <c r="F182" s="1020"/>
      <c r="G182" s="1020"/>
      <c r="H182" s="1020"/>
      <c r="I182" s="1020"/>
      <c r="J182" s="1020"/>
      <c r="K182" s="2"/>
      <c r="L182" s="2"/>
      <c r="M182" s="2"/>
      <c r="N182" s="2"/>
      <c r="O182" s="2"/>
      <c r="P182" s="2"/>
      <c r="Q182" s="2"/>
    </row>
    <row r="183" spans="1:17" ht="15.75" customHeight="1">
      <c r="A183" s="1020"/>
      <c r="B183" s="1020"/>
      <c r="C183" s="1020"/>
      <c r="D183" s="1020"/>
      <c r="E183" s="1020"/>
      <c r="F183" s="1020"/>
      <c r="G183" s="1020"/>
      <c r="H183" s="1020"/>
      <c r="I183" s="1020"/>
      <c r="J183" s="1020"/>
      <c r="K183" s="2"/>
      <c r="L183" s="2"/>
      <c r="M183" s="2"/>
      <c r="N183" s="2"/>
      <c r="O183" s="2"/>
      <c r="P183" s="2"/>
      <c r="Q183" s="2"/>
    </row>
    <row r="184" spans="1:17" ht="15.75" customHeight="1">
      <c r="A184" s="1020"/>
      <c r="B184" s="1020"/>
      <c r="C184" s="1020"/>
      <c r="D184" s="1020"/>
      <c r="E184" s="1020"/>
      <c r="F184" s="1020"/>
      <c r="G184" s="1020"/>
      <c r="H184" s="1020"/>
      <c r="I184" s="1020"/>
      <c r="J184" s="1020"/>
      <c r="K184" s="2"/>
      <c r="L184" s="2"/>
      <c r="M184" s="2"/>
      <c r="N184" s="2"/>
      <c r="O184" s="2"/>
      <c r="P184" s="2"/>
      <c r="Q184" s="2"/>
    </row>
    <row r="185" spans="1:17" ht="15.75" customHeight="1">
      <c r="A185" s="1020"/>
      <c r="B185" s="1020"/>
      <c r="C185" s="1020"/>
      <c r="D185" s="1020"/>
      <c r="E185" s="1020"/>
      <c r="F185" s="1020"/>
      <c r="G185" s="1020"/>
      <c r="H185" s="1020"/>
      <c r="I185" s="1020"/>
      <c r="J185" s="1020"/>
      <c r="K185" s="2"/>
      <c r="L185" s="2"/>
      <c r="M185" s="2"/>
      <c r="N185" s="2"/>
      <c r="O185" s="2"/>
      <c r="P185" s="2"/>
      <c r="Q185" s="2"/>
    </row>
    <row r="186" spans="1:17" ht="15.75" customHeight="1">
      <c r="A186" s="1020"/>
      <c r="B186" s="1020"/>
      <c r="C186" s="1020"/>
      <c r="D186" s="1020"/>
      <c r="E186" s="1020"/>
      <c r="F186" s="1020"/>
      <c r="G186" s="1020"/>
      <c r="H186" s="1020"/>
      <c r="I186" s="1020"/>
      <c r="J186" s="1020"/>
      <c r="K186" s="2"/>
      <c r="L186" s="2"/>
      <c r="M186" s="2"/>
      <c r="N186" s="2"/>
      <c r="O186" s="2"/>
      <c r="P186" s="2"/>
      <c r="Q186" s="2"/>
    </row>
    <row r="187" spans="1:17" ht="15.75" customHeight="1">
      <c r="A187" s="1020"/>
      <c r="B187" s="1020"/>
      <c r="C187" s="1020"/>
      <c r="D187" s="1020"/>
      <c r="E187" s="1020"/>
      <c r="F187" s="1020"/>
      <c r="G187" s="1020"/>
      <c r="H187" s="1020"/>
      <c r="I187" s="1020"/>
      <c r="J187" s="1020"/>
      <c r="K187" s="2"/>
      <c r="L187" s="2"/>
      <c r="M187" s="2"/>
      <c r="N187" s="2"/>
      <c r="O187" s="2"/>
      <c r="P187" s="2"/>
      <c r="Q187" s="2"/>
    </row>
    <row r="188" spans="1:17" ht="15.75" customHeight="1">
      <c r="A188" s="1020"/>
      <c r="B188" s="1020"/>
      <c r="C188" s="1020"/>
      <c r="D188" s="1020"/>
      <c r="E188" s="1020"/>
      <c r="F188" s="1020"/>
      <c r="G188" s="1020"/>
      <c r="H188" s="1020"/>
      <c r="I188" s="1020"/>
      <c r="J188" s="1020"/>
      <c r="K188" s="2"/>
      <c r="L188" s="2"/>
      <c r="M188" s="2"/>
      <c r="N188" s="2"/>
      <c r="O188" s="2"/>
      <c r="P188" s="2"/>
      <c r="Q188" s="2"/>
    </row>
    <row r="189" spans="1:17" ht="15.75" customHeight="1">
      <c r="A189" s="1020"/>
      <c r="B189" s="1020"/>
      <c r="C189" s="1020"/>
      <c r="D189" s="1020"/>
      <c r="E189" s="1020"/>
      <c r="F189" s="1020"/>
      <c r="G189" s="1020"/>
      <c r="H189" s="1020"/>
      <c r="I189" s="1020"/>
      <c r="J189" s="1020"/>
      <c r="K189" s="2"/>
      <c r="L189" s="2"/>
      <c r="M189" s="2"/>
      <c r="N189" s="2"/>
      <c r="O189" s="2"/>
      <c r="P189" s="2"/>
      <c r="Q189" s="2"/>
    </row>
    <row r="190" spans="1:17" ht="15.75" customHeight="1">
      <c r="A190" s="1020"/>
      <c r="B190" s="1020"/>
      <c r="C190" s="1020"/>
      <c r="D190" s="1020"/>
      <c r="E190" s="1020"/>
      <c r="F190" s="1020"/>
      <c r="G190" s="1020"/>
      <c r="H190" s="1020"/>
      <c r="I190" s="1020"/>
      <c r="J190" s="1020"/>
      <c r="K190" s="2"/>
      <c r="L190" s="2"/>
      <c r="M190" s="2"/>
      <c r="N190" s="2"/>
      <c r="O190" s="2"/>
      <c r="P190" s="2"/>
      <c r="Q190" s="2"/>
    </row>
    <row r="191" spans="1:17" ht="15.75" customHeight="1">
      <c r="A191" s="1020"/>
      <c r="B191" s="1020"/>
      <c r="C191" s="1020"/>
      <c r="D191" s="1020"/>
      <c r="E191" s="1020"/>
      <c r="F191" s="1020"/>
      <c r="G191" s="1020"/>
      <c r="H191" s="1020"/>
      <c r="I191" s="1020"/>
      <c r="J191" s="1020"/>
      <c r="K191" s="2"/>
      <c r="L191" s="2"/>
      <c r="M191" s="2"/>
      <c r="N191" s="2"/>
      <c r="O191" s="2"/>
      <c r="P191" s="2"/>
      <c r="Q191" s="2"/>
    </row>
    <row r="192" spans="1:17" ht="15.75" customHeight="1">
      <c r="A192" s="1020"/>
      <c r="B192" s="1020"/>
      <c r="C192" s="1020"/>
      <c r="D192" s="1020"/>
      <c r="E192" s="1020"/>
      <c r="F192" s="1020"/>
      <c r="G192" s="1020"/>
      <c r="H192" s="1020"/>
      <c r="I192" s="1020"/>
      <c r="J192" s="1020"/>
      <c r="K192" s="2"/>
      <c r="L192" s="2"/>
      <c r="M192" s="2"/>
      <c r="N192" s="2"/>
      <c r="O192" s="2"/>
      <c r="P192" s="2"/>
      <c r="Q192" s="2"/>
    </row>
    <row r="193" spans="1:17" ht="15.75" customHeight="1">
      <c r="A193" s="1020"/>
      <c r="B193" s="1020"/>
      <c r="C193" s="1020"/>
      <c r="D193" s="1020"/>
      <c r="E193" s="1020"/>
      <c r="F193" s="1020"/>
      <c r="G193" s="1020"/>
      <c r="H193" s="1020"/>
      <c r="I193" s="1020"/>
      <c r="J193" s="1020"/>
      <c r="K193" s="2"/>
      <c r="L193" s="2"/>
      <c r="M193" s="2"/>
      <c r="N193" s="2"/>
      <c r="O193" s="2"/>
      <c r="P193" s="2"/>
      <c r="Q193" s="2"/>
    </row>
    <row r="194" spans="1:17" ht="15.75" customHeight="1">
      <c r="A194" s="1020"/>
      <c r="B194" s="1020"/>
      <c r="C194" s="1020"/>
      <c r="D194" s="1020"/>
      <c r="E194" s="1020"/>
      <c r="F194" s="1020"/>
      <c r="G194" s="1020"/>
      <c r="H194" s="1020"/>
      <c r="I194" s="1020"/>
      <c r="J194" s="1020"/>
      <c r="K194" s="2"/>
      <c r="L194" s="2"/>
      <c r="M194" s="2"/>
      <c r="N194" s="2"/>
      <c r="O194" s="2"/>
      <c r="P194" s="2"/>
      <c r="Q194" s="2"/>
    </row>
    <row r="195" spans="1:17" ht="15.75" customHeight="1">
      <c r="A195" s="1020"/>
      <c r="B195" s="1020"/>
      <c r="C195" s="1020"/>
      <c r="D195" s="1020"/>
      <c r="E195" s="1020"/>
      <c r="F195" s="1020"/>
      <c r="G195" s="1020"/>
      <c r="H195" s="1020"/>
      <c r="I195" s="1020"/>
      <c r="J195" s="1020"/>
      <c r="K195" s="2"/>
      <c r="L195" s="2"/>
      <c r="M195" s="2"/>
      <c r="N195" s="2"/>
      <c r="O195" s="2"/>
      <c r="P195" s="2"/>
      <c r="Q195" s="2"/>
    </row>
    <row r="196" spans="1:17" ht="15.75" customHeight="1">
      <c r="A196" s="1020"/>
      <c r="B196" s="1020"/>
      <c r="C196" s="1020"/>
      <c r="D196" s="1020"/>
      <c r="E196" s="1020"/>
      <c r="F196" s="1020"/>
      <c r="G196" s="1020"/>
      <c r="H196" s="1020"/>
      <c r="I196" s="1020"/>
      <c r="J196" s="1020"/>
      <c r="K196" s="2"/>
      <c r="L196" s="2"/>
      <c r="M196" s="2"/>
      <c r="N196" s="2"/>
      <c r="O196" s="2"/>
      <c r="P196" s="2"/>
      <c r="Q196" s="2"/>
    </row>
    <row r="197" spans="1:17" ht="15.75" customHeight="1">
      <c r="A197" s="1020"/>
      <c r="B197" s="1020"/>
      <c r="C197" s="1020"/>
      <c r="D197" s="1020"/>
      <c r="E197" s="1020"/>
      <c r="F197" s="1020"/>
      <c r="G197" s="1020"/>
      <c r="H197" s="1020"/>
      <c r="I197" s="1020"/>
      <c r="J197" s="1020"/>
      <c r="K197" s="2"/>
      <c r="L197" s="2"/>
      <c r="M197" s="2"/>
      <c r="N197" s="2"/>
      <c r="O197" s="2"/>
      <c r="P197" s="2"/>
      <c r="Q197" s="2"/>
    </row>
    <row r="198" spans="1:17" ht="15.75" customHeight="1">
      <c r="A198" s="1020"/>
      <c r="B198" s="1020"/>
      <c r="C198" s="1020"/>
      <c r="D198" s="1020"/>
      <c r="E198" s="1020"/>
      <c r="F198" s="1020"/>
      <c r="G198" s="1020"/>
      <c r="H198" s="1020"/>
      <c r="I198" s="1020"/>
      <c r="J198" s="1020"/>
      <c r="K198" s="2"/>
      <c r="L198" s="2"/>
      <c r="M198" s="2"/>
      <c r="N198" s="2"/>
      <c r="O198" s="2"/>
      <c r="P198" s="2"/>
      <c r="Q198" s="2"/>
    </row>
    <row r="199" spans="1:17" ht="15.75" customHeight="1">
      <c r="A199" s="1020"/>
      <c r="B199" s="1020"/>
      <c r="C199" s="1020"/>
      <c r="D199" s="1020"/>
      <c r="E199" s="1020"/>
      <c r="F199" s="1020"/>
      <c r="G199" s="1020"/>
      <c r="H199" s="1020"/>
      <c r="I199" s="1020"/>
      <c r="J199" s="1020"/>
      <c r="K199" s="2"/>
      <c r="L199" s="2"/>
      <c r="M199" s="2"/>
      <c r="N199" s="2"/>
      <c r="O199" s="2"/>
      <c r="P199" s="2"/>
      <c r="Q199" s="2"/>
    </row>
    <row r="200" spans="1:17" ht="15.75" customHeight="1">
      <c r="A200" s="1020"/>
      <c r="B200" s="1020"/>
      <c r="C200" s="1020"/>
      <c r="D200" s="1020"/>
      <c r="E200" s="1020"/>
      <c r="F200" s="1020"/>
      <c r="G200" s="1020"/>
      <c r="H200" s="1020"/>
      <c r="I200" s="1020"/>
      <c r="J200" s="1020"/>
      <c r="K200" s="2"/>
      <c r="L200" s="2"/>
      <c r="M200" s="2"/>
      <c r="N200" s="2"/>
      <c r="O200" s="2"/>
      <c r="P200" s="2"/>
      <c r="Q200" s="2"/>
    </row>
    <row r="201" spans="1:17" ht="15.75" customHeight="1">
      <c r="A201" s="1020"/>
      <c r="B201" s="1020"/>
      <c r="C201" s="1020"/>
      <c r="D201" s="1020"/>
      <c r="E201" s="1020"/>
      <c r="F201" s="1020"/>
      <c r="G201" s="1020"/>
      <c r="H201" s="1020"/>
      <c r="I201" s="1020"/>
      <c r="J201" s="1020"/>
      <c r="K201" s="2"/>
      <c r="L201" s="2"/>
      <c r="M201" s="2"/>
      <c r="N201" s="2"/>
      <c r="O201" s="2"/>
      <c r="P201" s="2"/>
      <c r="Q201" s="2"/>
    </row>
    <row r="202" spans="1:17" ht="15.75" customHeight="1">
      <c r="A202" s="1020"/>
      <c r="B202" s="1020"/>
      <c r="C202" s="1020"/>
      <c r="D202" s="1020"/>
      <c r="E202" s="1020"/>
      <c r="F202" s="1020"/>
      <c r="G202" s="1020"/>
      <c r="H202" s="1020"/>
      <c r="I202" s="1020"/>
      <c r="J202" s="1020"/>
      <c r="K202" s="2"/>
      <c r="L202" s="2"/>
      <c r="M202" s="2"/>
      <c r="N202" s="2"/>
      <c r="O202" s="2"/>
      <c r="P202" s="2"/>
      <c r="Q202" s="2"/>
    </row>
    <row r="203" spans="1:17" ht="15.75" customHeight="1">
      <c r="A203" s="1020"/>
      <c r="B203" s="1020"/>
      <c r="C203" s="1020"/>
      <c r="D203" s="1020"/>
      <c r="E203" s="1020"/>
      <c r="F203" s="1020"/>
      <c r="G203" s="1020"/>
      <c r="H203" s="1020"/>
      <c r="I203" s="1020"/>
      <c r="J203" s="1020"/>
      <c r="K203" s="2"/>
      <c r="L203" s="2"/>
      <c r="M203" s="2"/>
      <c r="N203" s="2"/>
      <c r="O203" s="2"/>
      <c r="P203" s="2"/>
      <c r="Q203" s="2"/>
    </row>
    <row r="204" spans="1:17" ht="15.75" customHeight="1">
      <c r="A204" s="1020"/>
      <c r="B204" s="1020"/>
      <c r="C204" s="1020"/>
      <c r="D204" s="1020"/>
      <c r="E204" s="1020"/>
      <c r="F204" s="1020"/>
      <c r="G204" s="1020"/>
      <c r="H204" s="1020"/>
      <c r="I204" s="1020"/>
      <c r="J204" s="1020"/>
      <c r="K204" s="2"/>
      <c r="L204" s="2"/>
      <c r="M204" s="2"/>
      <c r="N204" s="2"/>
      <c r="O204" s="2"/>
      <c r="P204" s="2"/>
      <c r="Q204" s="2"/>
    </row>
    <row r="205" spans="1:17" ht="15.75" customHeight="1">
      <c r="A205" s="1020"/>
      <c r="B205" s="1020"/>
      <c r="C205" s="1020"/>
      <c r="D205" s="1020"/>
      <c r="E205" s="1020"/>
      <c r="F205" s="1020"/>
      <c r="G205" s="1020"/>
      <c r="H205" s="1020"/>
      <c r="I205" s="1020"/>
      <c r="J205" s="1020"/>
      <c r="K205" s="2"/>
      <c r="L205" s="2"/>
      <c r="M205" s="2"/>
      <c r="N205" s="2"/>
      <c r="O205" s="2"/>
      <c r="P205" s="2"/>
      <c r="Q205" s="2"/>
    </row>
    <row r="206" spans="1:17" ht="15.75" customHeight="1">
      <c r="A206" s="1020"/>
      <c r="B206" s="1020"/>
      <c r="C206" s="1020"/>
      <c r="D206" s="1020"/>
      <c r="E206" s="1020"/>
      <c r="F206" s="1020"/>
      <c r="G206" s="1020"/>
      <c r="H206" s="1020"/>
      <c r="I206" s="1020"/>
      <c r="J206" s="1020"/>
      <c r="K206" s="2"/>
      <c r="L206" s="2"/>
      <c r="M206" s="2"/>
      <c r="N206" s="2"/>
      <c r="O206" s="2"/>
      <c r="P206" s="2"/>
      <c r="Q206" s="2"/>
    </row>
    <row r="207" spans="1:17" ht="15.75" customHeight="1">
      <c r="A207" s="1020"/>
      <c r="B207" s="1020"/>
      <c r="C207" s="1020"/>
      <c r="D207" s="1020"/>
      <c r="E207" s="1020"/>
      <c r="F207" s="1020"/>
      <c r="G207" s="1020"/>
      <c r="H207" s="1020"/>
      <c r="I207" s="1020"/>
      <c r="J207" s="1020"/>
      <c r="K207" s="2"/>
      <c r="L207" s="2"/>
      <c r="M207" s="2"/>
      <c r="N207" s="2"/>
      <c r="O207" s="2"/>
      <c r="P207" s="2"/>
      <c r="Q207" s="2"/>
    </row>
    <row r="208" spans="1:17" ht="15.75" customHeight="1">
      <c r="A208" s="1020"/>
      <c r="B208" s="1020"/>
      <c r="C208" s="1020"/>
      <c r="D208" s="1020"/>
      <c r="E208" s="1020"/>
      <c r="F208" s="1020"/>
      <c r="G208" s="1020"/>
      <c r="H208" s="1020"/>
      <c r="I208" s="1020"/>
      <c r="J208" s="1020"/>
      <c r="K208" s="2"/>
      <c r="L208" s="2"/>
      <c r="M208" s="2"/>
      <c r="N208" s="2"/>
      <c r="O208" s="2"/>
      <c r="P208" s="2"/>
      <c r="Q208" s="2"/>
    </row>
    <row r="209" spans="1:17" ht="15.75" customHeight="1">
      <c r="A209" s="1020"/>
      <c r="B209" s="1020"/>
      <c r="C209" s="1020"/>
      <c r="D209" s="1020"/>
      <c r="E209" s="1020"/>
      <c r="F209" s="1020"/>
      <c r="G209" s="1020"/>
      <c r="H209" s="1020"/>
      <c r="I209" s="1020"/>
      <c r="J209" s="1020"/>
      <c r="K209" s="2"/>
      <c r="L209" s="2"/>
      <c r="M209" s="2"/>
      <c r="N209" s="2"/>
      <c r="O209" s="2"/>
      <c r="P209" s="2"/>
      <c r="Q209" s="2"/>
    </row>
    <row r="210" spans="1:17" ht="15.75" customHeight="1">
      <c r="A210" s="1020"/>
      <c r="B210" s="1020"/>
      <c r="C210" s="1020"/>
      <c r="D210" s="1020"/>
      <c r="E210" s="1020"/>
      <c r="F210" s="1020"/>
      <c r="G210" s="1020"/>
      <c r="H210" s="1020"/>
      <c r="I210" s="1020"/>
      <c r="J210" s="1020"/>
      <c r="K210" s="2"/>
      <c r="L210" s="2"/>
      <c r="M210" s="2"/>
      <c r="N210" s="2"/>
      <c r="O210" s="2"/>
      <c r="P210" s="2"/>
      <c r="Q210" s="2"/>
    </row>
    <row r="211" spans="1:17" ht="15.75" customHeight="1">
      <c r="A211" s="1020"/>
      <c r="B211" s="1020"/>
      <c r="C211" s="1020"/>
      <c r="D211" s="1020"/>
      <c r="E211" s="1020"/>
      <c r="F211" s="1020"/>
      <c r="G211" s="1020"/>
      <c r="H211" s="1020"/>
      <c r="I211" s="1020"/>
      <c r="J211" s="1020"/>
      <c r="K211" s="2"/>
      <c r="L211" s="2"/>
      <c r="M211" s="2"/>
      <c r="N211" s="2"/>
      <c r="O211" s="2"/>
      <c r="P211" s="2"/>
      <c r="Q211" s="2"/>
    </row>
    <row r="212" spans="1:17" ht="15.75" customHeight="1">
      <c r="A212" s="1020"/>
      <c r="B212" s="1020"/>
      <c r="C212" s="1020"/>
      <c r="D212" s="1020"/>
      <c r="E212" s="1020"/>
      <c r="F212" s="1020"/>
      <c r="G212" s="1020"/>
      <c r="H212" s="1020"/>
      <c r="I212" s="1020"/>
      <c r="J212" s="1020"/>
      <c r="K212" s="2"/>
      <c r="L212" s="2"/>
      <c r="M212" s="2"/>
      <c r="N212" s="2"/>
      <c r="O212" s="2"/>
      <c r="P212" s="2"/>
      <c r="Q212" s="2"/>
    </row>
    <row r="213" spans="1:17" ht="15.75" customHeight="1">
      <c r="A213" s="1020"/>
      <c r="B213" s="1020"/>
      <c r="C213" s="1020"/>
      <c r="D213" s="1020"/>
      <c r="E213" s="1020"/>
      <c r="F213" s="1020"/>
      <c r="G213" s="1020"/>
      <c r="H213" s="1020"/>
      <c r="I213" s="1020"/>
      <c r="J213" s="1020"/>
      <c r="K213" s="2"/>
      <c r="L213" s="2"/>
      <c r="M213" s="2"/>
      <c r="N213" s="2"/>
      <c r="O213" s="2"/>
      <c r="P213" s="2"/>
      <c r="Q213" s="2"/>
    </row>
    <row r="214" spans="1:17" ht="15.75" customHeight="1">
      <c r="A214" s="1020"/>
      <c r="B214" s="1020"/>
      <c r="C214" s="1020"/>
      <c r="D214" s="1020"/>
      <c r="E214" s="1020"/>
      <c r="F214" s="1020"/>
      <c r="G214" s="1020"/>
      <c r="H214" s="1020"/>
      <c r="I214" s="1020"/>
      <c r="J214" s="1020"/>
      <c r="K214" s="2"/>
      <c r="L214" s="2"/>
      <c r="M214" s="2"/>
      <c r="N214" s="2"/>
      <c r="O214" s="2"/>
      <c r="P214" s="2"/>
      <c r="Q214" s="2"/>
    </row>
    <row r="215" spans="1:17" ht="15.75" customHeight="1">
      <c r="A215" s="1020"/>
      <c r="B215" s="1020"/>
      <c r="C215" s="1020"/>
      <c r="D215" s="1020"/>
      <c r="E215" s="1020"/>
      <c r="F215" s="1020"/>
      <c r="G215" s="1020"/>
      <c r="H215" s="1020"/>
      <c r="I215" s="1020"/>
      <c r="J215" s="1020"/>
      <c r="K215" s="2"/>
      <c r="L215" s="2"/>
      <c r="M215" s="2"/>
      <c r="N215" s="2"/>
      <c r="O215" s="2"/>
      <c r="P215" s="2"/>
      <c r="Q215" s="2"/>
    </row>
    <row r="216" spans="1:17" ht="15.75" customHeight="1">
      <c r="A216" s="1020"/>
      <c r="B216" s="1020"/>
      <c r="C216" s="1020"/>
      <c r="D216" s="1020"/>
      <c r="E216" s="1020"/>
      <c r="F216" s="1020"/>
      <c r="G216" s="1020"/>
      <c r="H216" s="1020"/>
      <c r="I216" s="1020"/>
      <c r="J216" s="1020"/>
      <c r="K216" s="2"/>
      <c r="L216" s="2"/>
      <c r="M216" s="2"/>
      <c r="N216" s="2"/>
      <c r="O216" s="2"/>
      <c r="P216" s="2"/>
      <c r="Q216" s="2"/>
    </row>
    <row r="217" spans="1:17" ht="15.75" customHeight="1">
      <c r="A217" s="1020"/>
      <c r="B217" s="1020"/>
      <c r="C217" s="1020"/>
      <c r="D217" s="1020"/>
      <c r="E217" s="1020"/>
      <c r="F217" s="1020"/>
      <c r="G217" s="1020"/>
      <c r="H217" s="1020"/>
      <c r="I217" s="1020"/>
      <c r="J217" s="1020"/>
      <c r="K217" s="2"/>
      <c r="L217" s="2"/>
      <c r="M217" s="2"/>
      <c r="N217" s="2"/>
      <c r="O217" s="2"/>
      <c r="P217" s="2"/>
      <c r="Q217" s="2"/>
    </row>
    <row r="218" spans="1:17" ht="15.75" customHeight="1">
      <c r="A218" s="1020"/>
      <c r="B218" s="1020"/>
      <c r="C218" s="1020"/>
      <c r="D218" s="1020"/>
      <c r="E218" s="1020"/>
      <c r="F218" s="1020"/>
      <c r="G218" s="1020"/>
      <c r="H218" s="1020"/>
      <c r="I218" s="1020"/>
      <c r="J218" s="1020"/>
      <c r="K218" s="2"/>
      <c r="L218" s="2"/>
      <c r="M218" s="2"/>
      <c r="N218" s="2"/>
      <c r="O218" s="2"/>
      <c r="P218" s="2"/>
      <c r="Q218" s="2"/>
    </row>
    <row r="219" spans="1:17" ht="15.75" customHeight="1">
      <c r="A219" s="1020"/>
      <c r="B219" s="1020"/>
      <c r="C219" s="1020"/>
      <c r="D219" s="1020"/>
      <c r="E219" s="1020"/>
      <c r="F219" s="1020"/>
      <c r="G219" s="1020"/>
      <c r="H219" s="1020"/>
      <c r="I219" s="1020"/>
      <c r="J219" s="1020"/>
      <c r="K219" s="2"/>
      <c r="L219" s="2"/>
      <c r="M219" s="2"/>
      <c r="N219" s="2"/>
      <c r="O219" s="2"/>
      <c r="P219" s="2"/>
      <c r="Q219" s="2"/>
    </row>
    <row r="220" spans="1:17" ht="15.75" customHeight="1">
      <c r="A220" s="1020"/>
      <c r="B220" s="1020"/>
      <c r="C220" s="1020"/>
      <c r="D220" s="1020"/>
      <c r="E220" s="1020"/>
      <c r="F220" s="1020"/>
      <c r="G220" s="1020"/>
      <c r="H220" s="1020"/>
      <c r="I220" s="1020"/>
      <c r="J220" s="1020"/>
      <c r="K220" s="2"/>
      <c r="L220" s="2"/>
      <c r="M220" s="2"/>
      <c r="N220" s="2"/>
      <c r="O220" s="2"/>
      <c r="P220" s="2"/>
      <c r="Q220" s="2"/>
    </row>
    <row r="221" spans="1:17" ht="15.75" customHeight="1">
      <c r="A221" s="1020"/>
      <c r="B221" s="1020"/>
      <c r="C221" s="1020"/>
      <c r="D221" s="1020"/>
      <c r="E221" s="1020"/>
      <c r="F221" s="1020"/>
      <c r="G221" s="1020"/>
      <c r="H221" s="1020"/>
      <c r="I221" s="1020"/>
      <c r="J221" s="1020"/>
      <c r="K221" s="2"/>
      <c r="L221" s="2"/>
      <c r="M221" s="2"/>
      <c r="N221" s="2"/>
      <c r="O221" s="2"/>
      <c r="P221" s="2"/>
      <c r="Q221" s="2"/>
    </row>
    <row r="222" spans="1:17" ht="15.75" customHeight="1">
      <c r="A222" s="1020"/>
      <c r="B222" s="1020"/>
      <c r="C222" s="1020"/>
      <c r="D222" s="1020"/>
      <c r="E222" s="1020"/>
      <c r="F222" s="1020"/>
      <c r="G222" s="1020"/>
      <c r="H222" s="1020"/>
      <c r="I222" s="1020"/>
      <c r="J222" s="1020"/>
      <c r="K222" s="2"/>
      <c r="L222" s="2"/>
      <c r="M222" s="2"/>
      <c r="N222" s="2"/>
      <c r="O222" s="2"/>
      <c r="P222" s="2"/>
      <c r="Q222" s="2"/>
    </row>
    <row r="223" spans="1:17" ht="15.75" customHeight="1">
      <c r="A223" s="1020"/>
      <c r="B223" s="1020"/>
      <c r="C223" s="1020"/>
      <c r="D223" s="1020"/>
      <c r="E223" s="1020"/>
      <c r="F223" s="1020"/>
      <c r="G223" s="1020"/>
      <c r="H223" s="1020"/>
      <c r="I223" s="1020"/>
      <c r="J223" s="1020"/>
      <c r="K223" s="2"/>
      <c r="L223" s="2"/>
      <c r="M223" s="2"/>
      <c r="N223" s="2"/>
      <c r="O223" s="2"/>
      <c r="P223" s="2"/>
      <c r="Q223" s="2"/>
    </row>
    <row r="224" spans="1:17" ht="15.75" customHeight="1">
      <c r="A224" s="1020"/>
      <c r="B224" s="1020"/>
      <c r="C224" s="1020"/>
      <c r="D224" s="1020"/>
      <c r="E224" s="1020"/>
      <c r="F224" s="1020"/>
      <c r="G224" s="1020"/>
      <c r="H224" s="1020"/>
      <c r="I224" s="1020"/>
      <c r="J224" s="1020"/>
      <c r="K224" s="2"/>
      <c r="L224" s="2"/>
      <c r="M224" s="2"/>
      <c r="N224" s="2"/>
      <c r="O224" s="2"/>
      <c r="P224" s="2"/>
      <c r="Q224" s="2"/>
    </row>
    <row r="225" spans="1:17" ht="15.75" customHeight="1">
      <c r="A225" s="1020"/>
      <c r="B225" s="1020"/>
      <c r="C225" s="1020"/>
      <c r="D225" s="1020"/>
      <c r="E225" s="1020"/>
      <c r="F225" s="1020"/>
      <c r="G225" s="1020"/>
      <c r="H225" s="1020"/>
      <c r="I225" s="1020"/>
      <c r="J225" s="1020"/>
      <c r="K225" s="2"/>
      <c r="L225" s="2"/>
      <c r="M225" s="2"/>
      <c r="N225" s="2"/>
      <c r="O225" s="2"/>
      <c r="P225" s="2"/>
      <c r="Q225" s="2"/>
    </row>
    <row r="226" spans="1:17" ht="15.75" customHeight="1">
      <c r="A226" s="1020"/>
      <c r="B226" s="1020"/>
      <c r="C226" s="1020"/>
      <c r="D226" s="1020"/>
      <c r="E226" s="1020"/>
      <c r="F226" s="1020"/>
      <c r="G226" s="1020"/>
      <c r="H226" s="1020"/>
      <c r="I226" s="1020"/>
      <c r="J226" s="1020"/>
      <c r="K226" s="2"/>
      <c r="L226" s="2"/>
      <c r="M226" s="2"/>
      <c r="N226" s="2"/>
      <c r="O226" s="2"/>
      <c r="P226" s="2"/>
      <c r="Q226" s="2"/>
    </row>
    <row r="227" spans="1:17" ht="15.75" customHeight="1">
      <c r="A227" s="1020"/>
      <c r="B227" s="1020"/>
      <c r="C227" s="1020"/>
      <c r="D227" s="1020"/>
      <c r="E227" s="1020"/>
      <c r="F227" s="1020"/>
      <c r="G227" s="1020"/>
      <c r="H227" s="1020"/>
      <c r="I227" s="1020"/>
      <c r="J227" s="1020"/>
      <c r="K227" s="2"/>
      <c r="L227" s="2"/>
      <c r="M227" s="2"/>
      <c r="N227" s="2"/>
      <c r="O227" s="2"/>
      <c r="P227" s="2"/>
      <c r="Q227" s="2"/>
    </row>
    <row r="228" spans="1:17" ht="15.75" customHeight="1">
      <c r="A228" s="1020"/>
      <c r="B228" s="1020"/>
      <c r="C228" s="1020"/>
      <c r="D228" s="1020"/>
      <c r="E228" s="1020"/>
      <c r="F228" s="1020"/>
      <c r="G228" s="1020"/>
      <c r="H228" s="1020"/>
      <c r="I228" s="1020"/>
      <c r="J228" s="1020"/>
      <c r="K228" s="2"/>
      <c r="L228" s="2"/>
      <c r="M228" s="2"/>
      <c r="N228" s="2"/>
      <c r="O228" s="2"/>
      <c r="P228" s="2"/>
      <c r="Q228" s="2"/>
    </row>
    <row r="229" spans="1:17" ht="15.75" customHeight="1">
      <c r="A229" s="1020"/>
      <c r="B229" s="1020"/>
      <c r="C229" s="1020"/>
      <c r="D229" s="1020"/>
      <c r="E229" s="1020"/>
      <c r="F229" s="1020"/>
      <c r="G229" s="1020"/>
      <c r="H229" s="1020"/>
      <c r="I229" s="1020"/>
      <c r="J229" s="1020"/>
      <c r="K229" s="2"/>
      <c r="L229" s="2"/>
      <c r="M229" s="2"/>
      <c r="N229" s="2"/>
      <c r="O229" s="2"/>
      <c r="P229" s="2"/>
      <c r="Q229" s="2"/>
    </row>
    <row r="230" spans="1:17" ht="15.75" customHeight="1">
      <c r="A230" s="1020"/>
      <c r="B230" s="1020"/>
      <c r="C230" s="1020"/>
      <c r="D230" s="1020"/>
      <c r="E230" s="1020"/>
      <c r="F230" s="1020"/>
      <c r="G230" s="1020"/>
      <c r="H230" s="1020"/>
      <c r="I230" s="1020"/>
      <c r="J230" s="1020"/>
      <c r="K230" s="2"/>
      <c r="L230" s="2"/>
      <c r="M230" s="2"/>
      <c r="N230" s="2"/>
      <c r="O230" s="2"/>
      <c r="P230" s="2"/>
      <c r="Q230" s="2"/>
    </row>
    <row r="231" spans="1:17" ht="15.75" customHeight="1">
      <c r="A231" s="1020"/>
      <c r="B231" s="1020"/>
      <c r="C231" s="1020"/>
      <c r="D231" s="1020"/>
      <c r="E231" s="1020"/>
      <c r="F231" s="1020"/>
      <c r="G231" s="1020"/>
      <c r="H231" s="1020"/>
      <c r="I231" s="1020"/>
      <c r="J231" s="1020"/>
      <c r="K231" s="2"/>
      <c r="L231" s="2"/>
      <c r="M231" s="2"/>
      <c r="N231" s="2"/>
      <c r="O231" s="2"/>
      <c r="P231" s="2"/>
      <c r="Q231" s="2"/>
    </row>
    <row r="232" spans="1:17" ht="15.75" customHeight="1">
      <c r="A232" s="1020"/>
      <c r="B232" s="1020"/>
      <c r="C232" s="1020"/>
      <c r="D232" s="1020"/>
      <c r="E232" s="1020"/>
      <c r="F232" s="1020"/>
      <c r="G232" s="1020"/>
      <c r="H232" s="1020"/>
      <c r="I232" s="1020"/>
      <c r="J232" s="1020"/>
      <c r="K232" s="2"/>
      <c r="L232" s="2"/>
      <c r="M232" s="2"/>
      <c r="N232" s="2"/>
      <c r="O232" s="2"/>
      <c r="P232" s="2"/>
      <c r="Q232" s="2"/>
    </row>
    <row r="233" spans="1:17" ht="15.75" customHeight="1">
      <c r="A233" s="1020"/>
      <c r="B233" s="1020"/>
      <c r="C233" s="1020"/>
      <c r="D233" s="1020"/>
      <c r="E233" s="1020"/>
      <c r="F233" s="1020"/>
      <c r="G233" s="1020"/>
      <c r="H233" s="1020"/>
      <c r="I233" s="1020"/>
      <c r="J233" s="1020"/>
      <c r="K233" s="2"/>
      <c r="L233" s="2"/>
      <c r="M233" s="2"/>
      <c r="N233" s="2"/>
      <c r="O233" s="2"/>
      <c r="P233" s="2"/>
      <c r="Q233" s="2"/>
    </row>
    <row r="234" spans="1:17" ht="15.75" customHeight="1">
      <c r="A234" s="1020"/>
      <c r="B234" s="1020"/>
      <c r="C234" s="1020"/>
      <c r="D234" s="1020"/>
      <c r="E234" s="1020"/>
      <c r="F234" s="1020"/>
      <c r="G234" s="1020"/>
      <c r="H234" s="1020"/>
      <c r="I234" s="1020"/>
      <c r="J234" s="1020"/>
    </row>
    <row r="235" spans="1:17" ht="15.75" customHeight="1">
      <c r="A235" s="1020"/>
      <c r="B235" s="1020"/>
      <c r="C235" s="1020"/>
      <c r="D235" s="1020"/>
      <c r="E235" s="1020"/>
      <c r="F235" s="1020"/>
      <c r="G235" s="1020"/>
      <c r="H235" s="1020"/>
      <c r="I235" s="1020"/>
      <c r="J235" s="1020"/>
    </row>
    <row r="236" spans="1:17" ht="15.75" customHeight="1">
      <c r="A236" s="1020"/>
      <c r="B236" s="1020"/>
      <c r="C236" s="1020"/>
      <c r="D236" s="1020"/>
      <c r="E236" s="1020"/>
      <c r="F236" s="1020"/>
      <c r="G236" s="1020"/>
      <c r="H236" s="1020"/>
      <c r="I236" s="1020"/>
      <c r="J236" s="1020"/>
    </row>
    <row r="237" spans="1:17" ht="15.75" customHeight="1">
      <c r="A237" s="1020"/>
      <c r="B237" s="1020"/>
      <c r="C237" s="1020"/>
      <c r="D237" s="1020"/>
      <c r="E237" s="1020"/>
      <c r="F237" s="1020"/>
      <c r="G237" s="1020"/>
      <c r="H237" s="1020"/>
      <c r="I237" s="1020"/>
      <c r="J237" s="1020"/>
    </row>
    <row r="238" spans="1:17" ht="15.75" customHeight="1">
      <c r="A238" s="1020"/>
      <c r="B238" s="1020"/>
      <c r="C238" s="1020"/>
      <c r="D238" s="1020"/>
      <c r="E238" s="1020"/>
      <c r="F238" s="1020"/>
      <c r="G238" s="1020"/>
      <c r="H238" s="1020"/>
      <c r="I238" s="1020"/>
      <c r="J238" s="1020"/>
    </row>
    <row r="239" spans="1:17" ht="15.75" customHeight="1">
      <c r="A239" s="1020"/>
      <c r="B239" s="1020"/>
      <c r="C239" s="1020"/>
      <c r="D239" s="1020"/>
      <c r="E239" s="1020"/>
      <c r="F239" s="1020"/>
      <c r="G239" s="1020"/>
      <c r="H239" s="1020"/>
      <c r="I239" s="1020"/>
      <c r="J239" s="1020"/>
    </row>
    <row r="240" spans="1:17" ht="15.75" customHeight="1">
      <c r="A240" s="1020"/>
      <c r="B240" s="1020"/>
      <c r="C240" s="1020"/>
      <c r="D240" s="1020"/>
      <c r="E240" s="1020"/>
      <c r="F240" s="1020"/>
      <c r="G240" s="1020"/>
      <c r="H240" s="1020"/>
      <c r="I240" s="1020"/>
      <c r="J240" s="1020"/>
    </row>
    <row r="241" spans="1:10" ht="15.75" customHeight="1">
      <c r="A241" s="1020"/>
      <c r="B241" s="1020"/>
      <c r="C241" s="1020"/>
      <c r="D241" s="1020"/>
      <c r="E241" s="1020"/>
      <c r="F241" s="1020"/>
      <c r="G241" s="1020"/>
      <c r="H241" s="1020"/>
      <c r="I241" s="1020"/>
      <c r="J241" s="1020"/>
    </row>
    <row r="242" spans="1:10" ht="15.75" customHeight="1">
      <c r="A242" s="1020"/>
      <c r="B242" s="1020"/>
      <c r="C242" s="1020"/>
      <c r="D242" s="1020"/>
      <c r="E242" s="1020"/>
      <c r="F242" s="1020"/>
      <c r="G242" s="1020"/>
      <c r="H242" s="1020"/>
      <c r="I242" s="1020"/>
      <c r="J242" s="1020"/>
    </row>
    <row r="243" spans="1:10" ht="15.75" customHeight="1">
      <c r="A243" s="1020"/>
      <c r="B243" s="1020"/>
      <c r="C243" s="1020"/>
      <c r="D243" s="1020"/>
      <c r="E243" s="1020"/>
      <c r="F243" s="1020"/>
      <c r="G243" s="1020"/>
      <c r="H243" s="1020"/>
      <c r="I243" s="1020"/>
      <c r="J243" s="1020"/>
    </row>
    <row r="244" spans="1:10" ht="15.75" customHeight="1">
      <c r="A244" s="1020"/>
      <c r="B244" s="1020"/>
      <c r="C244" s="1020"/>
      <c r="D244" s="1020"/>
      <c r="E244" s="1020"/>
      <c r="F244" s="1020"/>
      <c r="G244" s="1020"/>
      <c r="H244" s="1020"/>
      <c r="I244" s="1020"/>
      <c r="J244" s="1020"/>
    </row>
    <row r="245" spans="1:10" ht="15.75" customHeight="1">
      <c r="A245" s="1020"/>
      <c r="B245" s="1020"/>
      <c r="C245" s="1020"/>
      <c r="D245" s="1020"/>
      <c r="E245" s="1020"/>
      <c r="F245" s="1020"/>
      <c r="G245" s="1020"/>
      <c r="H245" s="1020"/>
      <c r="I245" s="1020"/>
      <c r="J245" s="1020"/>
    </row>
    <row r="246" spans="1:10" ht="15.75" customHeight="1">
      <c r="A246" s="1020"/>
      <c r="B246" s="1020"/>
      <c r="C246" s="1020"/>
      <c r="D246" s="1020"/>
      <c r="E246" s="1020"/>
      <c r="F246" s="1020"/>
      <c r="G246" s="1020"/>
      <c r="H246" s="1020"/>
      <c r="I246" s="1020"/>
      <c r="J246" s="1020"/>
    </row>
    <row r="247" spans="1:10" ht="15.75" customHeight="1">
      <c r="A247" s="1020"/>
      <c r="B247" s="1020"/>
      <c r="C247" s="1020"/>
      <c r="D247" s="1020"/>
      <c r="E247" s="1020"/>
      <c r="F247" s="1020"/>
      <c r="G247" s="1020"/>
      <c r="H247" s="1020"/>
      <c r="I247" s="1020"/>
      <c r="J247" s="1020"/>
    </row>
    <row r="248" spans="1:10" ht="15.75" customHeight="1">
      <c r="A248" s="1020"/>
      <c r="B248" s="1020"/>
      <c r="C248" s="1020"/>
      <c r="D248" s="1020"/>
      <c r="E248" s="1020"/>
      <c r="F248" s="1020"/>
      <c r="G248" s="1020"/>
      <c r="H248" s="1020"/>
      <c r="I248" s="1020"/>
      <c r="J248" s="1020"/>
    </row>
    <row r="249" spans="1:10" ht="15.75" customHeight="1">
      <c r="A249" s="1020"/>
      <c r="B249" s="1020"/>
      <c r="C249" s="1020"/>
      <c r="D249" s="1020"/>
      <c r="E249" s="1020"/>
      <c r="F249" s="1020"/>
      <c r="G249" s="1020"/>
      <c r="H249" s="1020"/>
      <c r="I249" s="1020"/>
      <c r="J249" s="1020"/>
    </row>
    <row r="250" spans="1:10" ht="15.75" customHeight="1">
      <c r="A250" s="1020"/>
      <c r="B250" s="1020"/>
      <c r="C250" s="1020"/>
      <c r="D250" s="1020"/>
      <c r="E250" s="1020"/>
      <c r="F250" s="1020"/>
      <c r="G250" s="1020"/>
      <c r="H250" s="1020"/>
      <c r="I250" s="1020"/>
      <c r="J250" s="1020"/>
    </row>
    <row r="251" spans="1:10" ht="15.75" customHeight="1">
      <c r="A251" s="1020"/>
      <c r="B251" s="1020"/>
      <c r="C251" s="1020"/>
      <c r="D251" s="1020"/>
      <c r="E251" s="1020"/>
      <c r="F251" s="1020"/>
      <c r="G251" s="1020"/>
      <c r="H251" s="1020"/>
      <c r="I251" s="1020"/>
      <c r="J251" s="1020"/>
    </row>
    <row r="252" spans="1:10" ht="15.75" customHeight="1">
      <c r="A252" s="1020"/>
      <c r="B252" s="1020"/>
      <c r="C252" s="1020"/>
      <c r="D252" s="1020"/>
      <c r="E252" s="1020"/>
      <c r="F252" s="1020"/>
      <c r="G252" s="1020"/>
      <c r="H252" s="1020"/>
      <c r="I252" s="1020"/>
      <c r="J252" s="1020"/>
    </row>
    <row r="253" spans="1:10" ht="15.75" customHeight="1">
      <c r="A253" s="1020"/>
      <c r="B253" s="1020"/>
      <c r="C253" s="1020"/>
      <c r="D253" s="1020"/>
      <c r="E253" s="1020"/>
      <c r="F253" s="1020"/>
      <c r="G253" s="1020"/>
      <c r="H253" s="1020"/>
      <c r="I253" s="1020"/>
      <c r="J253" s="1020"/>
    </row>
    <row r="254" spans="1:10" ht="15.75" customHeight="1">
      <c r="A254" s="1020"/>
      <c r="B254" s="1020"/>
      <c r="C254" s="1020"/>
      <c r="D254" s="1020"/>
      <c r="E254" s="1020"/>
      <c r="F254" s="1020"/>
      <c r="G254" s="1020"/>
      <c r="H254" s="1020"/>
      <c r="I254" s="1020"/>
      <c r="J254" s="1020"/>
    </row>
    <row r="255" spans="1:10" ht="15.75" customHeight="1">
      <c r="A255" s="1020"/>
      <c r="B255" s="1020"/>
      <c r="C255" s="1020"/>
      <c r="D255" s="1020"/>
      <c r="E255" s="1020"/>
      <c r="F255" s="1020"/>
      <c r="G255" s="1020"/>
      <c r="H255" s="1020"/>
      <c r="I255" s="1020"/>
      <c r="J255" s="1020"/>
    </row>
    <row r="256" spans="1:10" ht="15.75" customHeight="1">
      <c r="A256" s="1020"/>
      <c r="B256" s="1020"/>
      <c r="C256" s="1020"/>
      <c r="D256" s="1020"/>
      <c r="E256" s="1020"/>
      <c r="F256" s="1020"/>
      <c r="G256" s="1020"/>
      <c r="H256" s="1020"/>
      <c r="I256" s="1020"/>
      <c r="J256" s="1020"/>
    </row>
    <row r="257" spans="1:10" ht="15.75" customHeight="1">
      <c r="A257" s="1020"/>
      <c r="B257" s="1020"/>
      <c r="C257" s="1020"/>
      <c r="D257" s="1020"/>
      <c r="E257" s="1020"/>
      <c r="F257" s="1020"/>
      <c r="G257" s="1020"/>
      <c r="H257" s="1020"/>
      <c r="I257" s="1020"/>
      <c r="J257" s="1020"/>
    </row>
    <row r="258" spans="1:10" ht="15.75" customHeight="1">
      <c r="A258" s="1020"/>
      <c r="B258" s="1020"/>
      <c r="C258" s="1020"/>
      <c r="D258" s="1020"/>
      <c r="E258" s="1020"/>
      <c r="F258" s="1020"/>
      <c r="G258" s="1020"/>
      <c r="H258" s="1020"/>
      <c r="I258" s="1020"/>
      <c r="J258" s="1020"/>
    </row>
    <row r="259" spans="1:10" ht="15.75" customHeight="1">
      <c r="A259" s="1020"/>
      <c r="B259" s="1020"/>
      <c r="C259" s="1020"/>
      <c r="D259" s="1020"/>
      <c r="E259" s="1020"/>
      <c r="F259" s="1020"/>
      <c r="G259" s="1020"/>
      <c r="H259" s="1020"/>
      <c r="I259" s="1020"/>
      <c r="J259" s="1020"/>
    </row>
    <row r="260" spans="1:10" ht="15.75" customHeight="1">
      <c r="A260" s="1020"/>
      <c r="B260" s="1020"/>
      <c r="C260" s="1020"/>
      <c r="D260" s="1020"/>
      <c r="E260" s="1020"/>
      <c r="F260" s="1020"/>
      <c r="G260" s="1020"/>
      <c r="H260" s="1020"/>
      <c r="I260" s="1020"/>
      <c r="J260" s="1020"/>
    </row>
    <row r="261" spans="1:10" ht="15.75" customHeight="1">
      <c r="A261" s="1020"/>
      <c r="B261" s="1020"/>
      <c r="C261" s="1020"/>
      <c r="D261" s="1020"/>
      <c r="E261" s="1020"/>
      <c r="F261" s="1020"/>
      <c r="G261" s="1020"/>
      <c r="H261" s="1020"/>
      <c r="I261" s="1020"/>
      <c r="J261" s="1020"/>
    </row>
    <row r="262" spans="1:10" ht="15.75" customHeight="1">
      <c r="A262" s="1020"/>
      <c r="B262" s="1020"/>
      <c r="C262" s="1020"/>
      <c r="D262" s="1020"/>
      <c r="E262" s="1020"/>
      <c r="F262" s="1020"/>
      <c r="G262" s="1020"/>
      <c r="H262" s="1020"/>
      <c r="I262" s="1020"/>
      <c r="J262" s="1020"/>
    </row>
    <row r="263" spans="1:10" ht="15.75" customHeight="1">
      <c r="A263" s="1020"/>
      <c r="B263" s="1020"/>
      <c r="C263" s="1020"/>
      <c r="D263" s="1020"/>
      <c r="E263" s="1020"/>
      <c r="F263" s="1020"/>
      <c r="G263" s="1020"/>
      <c r="H263" s="1020"/>
      <c r="I263" s="1020"/>
      <c r="J263" s="1020"/>
    </row>
    <row r="264" spans="1:10" ht="15.75" customHeight="1">
      <c r="A264" s="1020"/>
      <c r="B264" s="1020"/>
      <c r="C264" s="1020"/>
      <c r="D264" s="1020"/>
      <c r="E264" s="1020"/>
      <c r="F264" s="1020"/>
      <c r="G264" s="1020"/>
      <c r="H264" s="1020"/>
      <c r="I264" s="1020"/>
      <c r="J264" s="1020"/>
    </row>
    <row r="265" spans="1:10" ht="15.75" customHeight="1">
      <c r="A265" s="1020"/>
      <c r="B265" s="1020"/>
      <c r="C265" s="1020"/>
      <c r="D265" s="1020"/>
      <c r="E265" s="1020"/>
      <c r="F265" s="1020"/>
      <c r="G265" s="1020"/>
      <c r="H265" s="1020"/>
      <c r="I265" s="1020"/>
      <c r="J265" s="1020"/>
    </row>
    <row r="266" spans="1:10" ht="15.75" customHeight="1">
      <c r="A266" s="1020"/>
      <c r="B266" s="1020"/>
      <c r="C266" s="1020"/>
      <c r="D266" s="1020"/>
      <c r="E266" s="1020"/>
      <c r="F266" s="1020"/>
      <c r="G266" s="1020"/>
      <c r="H266" s="1020"/>
      <c r="I266" s="1020"/>
      <c r="J266" s="1020"/>
    </row>
    <row r="267" spans="1:10" ht="15.75" customHeight="1">
      <c r="A267" s="1020"/>
      <c r="B267" s="1020"/>
      <c r="C267" s="1020"/>
      <c r="D267" s="1020"/>
      <c r="E267" s="1020"/>
      <c r="F267" s="1020"/>
      <c r="G267" s="1020"/>
      <c r="H267" s="1020"/>
      <c r="I267" s="1020"/>
      <c r="J267" s="1020"/>
    </row>
    <row r="268" spans="1:10" ht="15.75" customHeight="1">
      <c r="A268" s="1020"/>
      <c r="B268" s="1020"/>
      <c r="C268" s="1020"/>
      <c r="D268" s="1020"/>
      <c r="E268" s="1020"/>
      <c r="F268" s="1020"/>
      <c r="G268" s="1020"/>
      <c r="H268" s="1020"/>
      <c r="I268" s="1020"/>
      <c r="J268" s="1020"/>
    </row>
    <row r="269" spans="1:10" ht="15.75" customHeight="1">
      <c r="A269" s="1020"/>
      <c r="B269" s="1020"/>
      <c r="C269" s="1020"/>
      <c r="D269" s="1020"/>
      <c r="E269" s="1020"/>
      <c r="F269" s="1020"/>
      <c r="G269" s="1020"/>
      <c r="H269" s="1020"/>
      <c r="I269" s="1020"/>
      <c r="J269" s="1020"/>
    </row>
    <row r="270" spans="1:10" ht="15.75" customHeight="1">
      <c r="A270" s="1020"/>
      <c r="B270" s="1020"/>
      <c r="C270" s="1020"/>
      <c r="D270" s="1020"/>
      <c r="E270" s="1020"/>
      <c r="F270" s="1020"/>
      <c r="G270" s="1020"/>
      <c r="H270" s="1020"/>
      <c r="I270" s="1020"/>
      <c r="J270" s="1020"/>
    </row>
    <row r="271" spans="1:10" ht="15.75" customHeight="1">
      <c r="A271" s="1020"/>
      <c r="B271" s="1020"/>
      <c r="C271" s="1020"/>
      <c r="D271" s="1020"/>
      <c r="E271" s="1020"/>
      <c r="F271" s="1020"/>
      <c r="G271" s="1020"/>
      <c r="H271" s="1020"/>
      <c r="I271" s="1020"/>
      <c r="J271" s="1020"/>
    </row>
    <row r="272" spans="1:10" ht="15.75" customHeight="1">
      <c r="A272" s="1020"/>
      <c r="B272" s="1020"/>
      <c r="C272" s="1020"/>
      <c r="D272" s="1020"/>
      <c r="E272" s="1020"/>
      <c r="F272" s="1020"/>
      <c r="G272" s="1020"/>
      <c r="H272" s="1020"/>
      <c r="I272" s="1020"/>
      <c r="J272" s="1020"/>
    </row>
    <row r="273" spans="1:10" ht="15.75" customHeight="1">
      <c r="A273" s="1020"/>
      <c r="B273" s="1020"/>
      <c r="C273" s="1020"/>
      <c r="D273" s="1020"/>
      <c r="E273" s="1020"/>
      <c r="F273" s="1020"/>
      <c r="G273" s="1020"/>
      <c r="H273" s="1020"/>
      <c r="I273" s="1020"/>
      <c r="J273" s="1020"/>
    </row>
    <row r="274" spans="1:10" ht="15.75" customHeight="1">
      <c r="A274" s="1020"/>
      <c r="B274" s="1020"/>
      <c r="C274" s="1020"/>
      <c r="D274" s="1020"/>
      <c r="E274" s="1020"/>
      <c r="F274" s="1020"/>
      <c r="G274" s="1020"/>
      <c r="H274" s="1020"/>
      <c r="I274" s="1020"/>
      <c r="J274" s="1020"/>
    </row>
    <row r="275" spans="1:10" ht="15.75" customHeight="1">
      <c r="A275" s="1020"/>
      <c r="B275" s="1020"/>
      <c r="C275" s="1020"/>
      <c r="D275" s="1020"/>
      <c r="E275" s="1020"/>
      <c r="F275" s="1020"/>
      <c r="G275" s="1020"/>
      <c r="H275" s="1020"/>
      <c r="I275" s="1020"/>
      <c r="J275" s="1020"/>
    </row>
    <row r="276" spans="1:10" ht="15.75" customHeight="1">
      <c r="A276" s="1020"/>
      <c r="B276" s="1020"/>
      <c r="C276" s="1020"/>
      <c r="D276" s="1020"/>
      <c r="E276" s="1020"/>
      <c r="F276" s="1020"/>
      <c r="G276" s="1020"/>
      <c r="H276" s="1020"/>
      <c r="I276" s="1020"/>
      <c r="J276" s="1020"/>
    </row>
    <row r="277" spans="1:10" ht="15.75" customHeight="1">
      <c r="A277" s="1020"/>
      <c r="B277" s="1020"/>
      <c r="C277" s="1020"/>
      <c r="D277" s="1020"/>
      <c r="E277" s="1020"/>
      <c r="F277" s="1020"/>
      <c r="G277" s="1020"/>
      <c r="H277" s="1020"/>
      <c r="I277" s="1020"/>
      <c r="J277" s="1020"/>
    </row>
    <row r="278" spans="1:10" ht="15.75" customHeight="1">
      <c r="A278" s="1020"/>
      <c r="B278" s="1020"/>
      <c r="C278" s="1020"/>
      <c r="D278" s="1020"/>
      <c r="E278" s="1020"/>
      <c r="F278" s="1020"/>
      <c r="G278" s="1020"/>
      <c r="H278" s="1020"/>
      <c r="I278" s="1020"/>
      <c r="J278" s="1020"/>
    </row>
    <row r="279" spans="1:10" ht="15.75" customHeight="1">
      <c r="A279" s="1020"/>
      <c r="B279" s="1020"/>
      <c r="C279" s="1020"/>
      <c r="D279" s="1020"/>
      <c r="E279" s="1020"/>
      <c r="F279" s="1020"/>
      <c r="G279" s="1020"/>
      <c r="H279" s="1020"/>
      <c r="I279" s="1020"/>
      <c r="J279" s="1020"/>
    </row>
    <row r="280" spans="1:10" ht="15.75" customHeight="1">
      <c r="A280" s="1020"/>
      <c r="B280" s="1020"/>
      <c r="C280" s="1020"/>
      <c r="D280" s="1020"/>
      <c r="E280" s="1020"/>
      <c r="F280" s="1020"/>
      <c r="G280" s="1020"/>
      <c r="H280" s="1020"/>
      <c r="I280" s="1020"/>
      <c r="J280" s="1020"/>
    </row>
    <row r="281" spans="1:10" ht="15.75" customHeight="1">
      <c r="A281" s="1020"/>
      <c r="B281" s="1020"/>
      <c r="C281" s="1020"/>
      <c r="D281" s="1020"/>
      <c r="E281" s="1020"/>
      <c r="F281" s="1020"/>
      <c r="G281" s="1020"/>
      <c r="H281" s="1020"/>
      <c r="I281" s="1020"/>
      <c r="J281" s="1020"/>
    </row>
    <row r="282" spans="1:10" ht="15.75" customHeight="1">
      <c r="A282" s="1020"/>
      <c r="B282" s="1020"/>
      <c r="C282" s="1020"/>
      <c r="D282" s="1020"/>
      <c r="E282" s="1020"/>
      <c r="F282" s="1020"/>
      <c r="G282" s="1020"/>
      <c r="H282" s="1020"/>
      <c r="I282" s="1020"/>
      <c r="J282" s="1020"/>
    </row>
    <row r="283" spans="1:10" ht="15.75" customHeight="1">
      <c r="A283" s="1020"/>
      <c r="B283" s="1020"/>
      <c r="C283" s="1020"/>
      <c r="D283" s="1020"/>
      <c r="E283" s="1020"/>
      <c r="F283" s="1020"/>
      <c r="G283" s="1020"/>
      <c r="H283" s="1020"/>
      <c r="I283" s="1020"/>
      <c r="J283" s="1020"/>
    </row>
    <row r="284" spans="1:10" ht="15.75" customHeight="1">
      <c r="A284" s="1020"/>
      <c r="B284" s="1020"/>
      <c r="C284" s="1020"/>
      <c r="D284" s="1020"/>
      <c r="E284" s="1020"/>
      <c r="F284" s="1020"/>
      <c r="G284" s="1020"/>
      <c r="H284" s="1020"/>
      <c r="I284" s="1020"/>
      <c r="J284" s="1020"/>
    </row>
    <row r="285" spans="1:10" ht="15.75" customHeight="1">
      <c r="A285" s="1020"/>
      <c r="B285" s="1020"/>
      <c r="C285" s="1020"/>
      <c r="D285" s="1020"/>
      <c r="E285" s="1020"/>
      <c r="F285" s="1020"/>
      <c r="G285" s="1020"/>
      <c r="H285" s="1020"/>
      <c r="I285" s="1020"/>
      <c r="J285" s="1020"/>
    </row>
    <row r="286" spans="1:10" ht="15.75" customHeight="1">
      <c r="A286" s="1020"/>
      <c r="B286" s="1020"/>
      <c r="C286" s="1020"/>
      <c r="D286" s="1020"/>
      <c r="E286" s="1020"/>
      <c r="F286" s="1020"/>
      <c r="G286" s="1020"/>
      <c r="H286" s="1020"/>
      <c r="I286" s="1020"/>
      <c r="J286" s="1020"/>
    </row>
    <row r="287" spans="1:10" ht="15.75" customHeight="1">
      <c r="A287" s="1020"/>
      <c r="B287" s="1020"/>
      <c r="C287" s="1020"/>
      <c r="D287" s="1020"/>
      <c r="E287" s="1020"/>
      <c r="F287" s="1020"/>
      <c r="G287" s="1020"/>
      <c r="H287" s="1020"/>
      <c r="I287" s="1020"/>
      <c r="J287" s="1020"/>
    </row>
    <row r="288" spans="1:10" ht="15.75" customHeight="1">
      <c r="A288" s="1020"/>
      <c r="B288" s="1020"/>
      <c r="C288" s="1020"/>
      <c r="D288" s="1020"/>
      <c r="E288" s="1020"/>
      <c r="F288" s="1020"/>
      <c r="G288" s="1020"/>
      <c r="H288" s="1020"/>
      <c r="I288" s="1020"/>
      <c r="J288" s="1020"/>
    </row>
    <row r="289" spans="1:10" ht="15.75" customHeight="1">
      <c r="A289" s="1020"/>
      <c r="B289" s="1020"/>
      <c r="C289" s="1020"/>
      <c r="D289" s="1020"/>
      <c r="E289" s="1020"/>
      <c r="F289" s="1020"/>
      <c r="G289" s="1020"/>
      <c r="H289" s="1020"/>
      <c r="I289" s="1020"/>
      <c r="J289" s="1020"/>
    </row>
    <row r="290" spans="1:10" ht="15.75" customHeight="1">
      <c r="A290" s="1020"/>
      <c r="B290" s="1020"/>
      <c r="C290" s="1020"/>
      <c r="D290" s="1020"/>
      <c r="E290" s="1020"/>
      <c r="F290" s="1020"/>
      <c r="G290" s="1020"/>
      <c r="H290" s="1020"/>
      <c r="I290" s="1020"/>
      <c r="J290" s="1020"/>
    </row>
    <row r="291" spans="1:10" ht="15.75" customHeight="1">
      <c r="A291" s="1020"/>
      <c r="B291" s="1020"/>
      <c r="C291" s="1020"/>
      <c r="D291" s="1020"/>
      <c r="E291" s="1020"/>
      <c r="F291" s="1020"/>
      <c r="G291" s="1020"/>
      <c r="H291" s="1020"/>
      <c r="I291" s="1020"/>
      <c r="J291" s="1020"/>
    </row>
    <row r="292" spans="1:10" ht="15.75" customHeight="1">
      <c r="A292" s="1020"/>
      <c r="B292" s="1020"/>
      <c r="C292" s="1020"/>
      <c r="D292" s="1020"/>
      <c r="E292" s="1020"/>
      <c r="F292" s="1020"/>
      <c r="G292" s="1020"/>
      <c r="H292" s="1020"/>
      <c r="I292" s="1020"/>
      <c r="J292" s="1020"/>
    </row>
    <row r="293" spans="1:10" ht="15.75" customHeight="1">
      <c r="A293" s="1020"/>
      <c r="B293" s="1020"/>
      <c r="C293" s="1020"/>
      <c r="D293" s="1020"/>
      <c r="E293" s="1020"/>
      <c r="F293" s="1020"/>
      <c r="G293" s="1020"/>
      <c r="H293" s="1020"/>
      <c r="I293" s="1020"/>
      <c r="J293" s="1020"/>
    </row>
    <row r="294" spans="1:10" ht="15.75" customHeight="1">
      <c r="A294" s="1020"/>
      <c r="B294" s="1020"/>
      <c r="C294" s="1020"/>
      <c r="D294" s="1020"/>
      <c r="E294" s="1020"/>
      <c r="F294" s="1020"/>
      <c r="G294" s="1020"/>
      <c r="H294" s="1020"/>
      <c r="I294" s="1020"/>
      <c r="J294" s="1020"/>
    </row>
    <row r="295" spans="1:10" ht="15.75" customHeight="1">
      <c r="A295" s="1020"/>
      <c r="B295" s="1020"/>
      <c r="C295" s="1020"/>
      <c r="D295" s="1020"/>
      <c r="E295" s="1020"/>
      <c r="F295" s="1020"/>
      <c r="G295" s="1020"/>
      <c r="H295" s="1020"/>
      <c r="I295" s="1020"/>
      <c r="J295" s="1020"/>
    </row>
    <row r="296" spans="1:10" ht="15.75" customHeight="1">
      <c r="A296" s="1020"/>
      <c r="B296" s="1020"/>
      <c r="C296" s="1020"/>
      <c r="D296" s="1020"/>
      <c r="E296" s="1020"/>
      <c r="F296" s="1020"/>
      <c r="G296" s="1020"/>
      <c r="H296" s="1020"/>
      <c r="I296" s="1020"/>
      <c r="J296" s="1020"/>
    </row>
    <row r="297" spans="1:10" ht="15.75" customHeight="1">
      <c r="A297" s="1020"/>
      <c r="B297" s="1020"/>
      <c r="C297" s="1020"/>
      <c r="D297" s="1020"/>
      <c r="E297" s="1020"/>
      <c r="F297" s="1020"/>
      <c r="G297" s="1020"/>
      <c r="H297" s="1020"/>
      <c r="I297" s="1020"/>
      <c r="J297" s="1020"/>
    </row>
    <row r="298" spans="1:10" ht="15.75" customHeight="1">
      <c r="A298" s="1020"/>
      <c r="B298" s="1020"/>
      <c r="C298" s="1020"/>
      <c r="D298" s="1020"/>
      <c r="E298" s="1020"/>
      <c r="F298" s="1020"/>
      <c r="G298" s="1020"/>
      <c r="H298" s="1020"/>
      <c r="I298" s="1020"/>
      <c r="J298" s="1020"/>
    </row>
    <row r="299" spans="1:10" ht="15.75" customHeight="1">
      <c r="A299" s="1020"/>
      <c r="B299" s="1020"/>
      <c r="C299" s="1020"/>
      <c r="D299" s="1020"/>
      <c r="E299" s="1020"/>
      <c r="F299" s="1020"/>
      <c r="G299" s="1020"/>
      <c r="H299" s="1020"/>
      <c r="I299" s="1020"/>
      <c r="J299" s="1020"/>
    </row>
    <row r="300" spans="1:10" ht="15.75" customHeight="1">
      <c r="A300" s="1020"/>
      <c r="B300" s="1020"/>
      <c r="C300" s="1020"/>
      <c r="D300" s="1020"/>
      <c r="E300" s="1020"/>
      <c r="F300" s="1020"/>
      <c r="G300" s="1020"/>
      <c r="H300" s="1020"/>
      <c r="I300" s="1020"/>
      <c r="J300" s="1020"/>
    </row>
    <row r="301" spans="1:10" ht="15.75" customHeight="1">
      <c r="A301" s="1020"/>
      <c r="B301" s="1020"/>
      <c r="C301" s="1020"/>
      <c r="D301" s="1020"/>
      <c r="E301" s="1020"/>
      <c r="F301" s="1020"/>
      <c r="G301" s="1020"/>
      <c r="H301" s="1020"/>
      <c r="I301" s="1020"/>
      <c r="J301" s="1020"/>
    </row>
    <row r="302" spans="1:10" ht="15.75" customHeight="1">
      <c r="A302" s="1020"/>
      <c r="B302" s="1020"/>
      <c r="C302" s="1020"/>
      <c r="D302" s="1020"/>
      <c r="E302" s="1020"/>
      <c r="F302" s="1020"/>
      <c r="G302" s="1020"/>
      <c r="H302" s="1020"/>
      <c r="I302" s="1020"/>
      <c r="J302" s="1020"/>
    </row>
    <row r="303" spans="1:10" ht="15.75" customHeight="1">
      <c r="A303" s="1020"/>
      <c r="B303" s="1020"/>
      <c r="C303" s="1020"/>
      <c r="D303" s="1020"/>
      <c r="E303" s="1020"/>
      <c r="F303" s="1020"/>
      <c r="G303" s="1020"/>
      <c r="H303" s="1020"/>
      <c r="I303" s="1020"/>
      <c r="J303" s="1020"/>
    </row>
    <row r="304" spans="1:10" ht="15.75" customHeight="1">
      <c r="A304" s="1020"/>
      <c r="B304" s="1020"/>
      <c r="C304" s="1020"/>
      <c r="D304" s="1020"/>
      <c r="E304" s="1020"/>
      <c r="F304" s="1020"/>
      <c r="G304" s="1020"/>
      <c r="H304" s="1020"/>
      <c r="I304" s="1020"/>
      <c r="J304" s="1020"/>
    </row>
    <row r="305" spans="1:10" ht="15.75" customHeight="1">
      <c r="A305" s="1020"/>
      <c r="B305" s="1020"/>
      <c r="C305" s="1020"/>
      <c r="D305" s="1020"/>
      <c r="E305" s="1020"/>
      <c r="F305" s="1020"/>
      <c r="G305" s="1020"/>
      <c r="H305" s="1020"/>
      <c r="I305" s="1020"/>
      <c r="J305" s="1020"/>
    </row>
    <row r="306" spans="1:10" ht="15.75" customHeight="1">
      <c r="A306" s="1020"/>
      <c r="B306" s="1020"/>
      <c r="C306" s="1020"/>
      <c r="D306" s="1020"/>
      <c r="E306" s="1020"/>
      <c r="F306" s="1020"/>
      <c r="G306" s="1020"/>
      <c r="H306" s="1020"/>
      <c r="I306" s="1020"/>
      <c r="J306" s="1020"/>
    </row>
    <row r="307" spans="1:10" ht="15.75" customHeight="1">
      <c r="A307" s="1020"/>
      <c r="B307" s="1020"/>
      <c r="C307" s="1020"/>
      <c r="D307" s="1020"/>
      <c r="E307" s="1020"/>
      <c r="F307" s="1020"/>
      <c r="G307" s="1020"/>
      <c r="H307" s="1020"/>
      <c r="I307" s="1020"/>
      <c r="J307" s="1020"/>
    </row>
    <row r="308" spans="1:10" ht="15.75" customHeight="1">
      <c r="A308" s="1020"/>
      <c r="B308" s="1020"/>
      <c r="C308" s="1020"/>
      <c r="D308" s="1020"/>
      <c r="E308" s="1020"/>
      <c r="F308" s="1020"/>
      <c r="G308" s="1020"/>
      <c r="H308" s="1020"/>
      <c r="I308" s="1020"/>
      <c r="J308" s="1020"/>
    </row>
    <row r="309" spans="1:10" ht="15.75" customHeight="1">
      <c r="A309" s="1020"/>
      <c r="B309" s="1020"/>
      <c r="C309" s="1020"/>
      <c r="D309" s="1020"/>
      <c r="E309" s="1020"/>
      <c r="F309" s="1020"/>
      <c r="G309" s="1020"/>
      <c r="H309" s="1020"/>
      <c r="I309" s="1020"/>
      <c r="J309" s="1020"/>
    </row>
    <row r="310" spans="1:10" ht="15.75" customHeight="1">
      <c r="A310" s="1020"/>
      <c r="B310" s="1020"/>
      <c r="C310" s="1020"/>
      <c r="D310" s="1020"/>
      <c r="E310" s="1020"/>
      <c r="F310" s="1020"/>
      <c r="G310" s="1020"/>
      <c r="H310" s="1020"/>
      <c r="I310" s="1020"/>
      <c r="J310" s="1020"/>
    </row>
    <row r="311" spans="1:10" ht="15.75" customHeight="1">
      <c r="A311" s="1020"/>
      <c r="B311" s="1020"/>
      <c r="C311" s="1020"/>
      <c r="D311" s="1020"/>
      <c r="E311" s="1020"/>
      <c r="F311" s="1020"/>
      <c r="G311" s="1020"/>
      <c r="H311" s="1020"/>
      <c r="I311" s="1020"/>
      <c r="J311" s="1020"/>
    </row>
    <row r="312" spans="1:10" ht="15.75" customHeight="1">
      <c r="A312" s="1020"/>
      <c r="B312" s="1020"/>
      <c r="C312" s="1020"/>
      <c r="D312" s="1020"/>
      <c r="E312" s="1020"/>
      <c r="F312" s="1020"/>
      <c r="G312" s="1020"/>
      <c r="H312" s="1020"/>
      <c r="I312" s="1020"/>
      <c r="J312" s="1020"/>
    </row>
    <row r="313" spans="1:10" ht="15.75" customHeight="1">
      <c r="A313" s="1020"/>
      <c r="B313" s="1020"/>
      <c r="C313" s="1020"/>
      <c r="D313" s="1020"/>
      <c r="E313" s="1020"/>
      <c r="F313" s="1020"/>
      <c r="G313" s="1020"/>
      <c r="H313" s="1020"/>
      <c r="I313" s="1020"/>
      <c r="J313" s="1020"/>
    </row>
    <row r="314" spans="1:10" ht="15.75" customHeight="1">
      <c r="A314" s="1020"/>
      <c r="B314" s="1020"/>
      <c r="C314" s="1020"/>
      <c r="D314" s="1020"/>
      <c r="E314" s="1020"/>
      <c r="F314" s="1020"/>
      <c r="G314" s="1020"/>
      <c r="H314" s="1020"/>
      <c r="I314" s="1020"/>
      <c r="J314" s="1020"/>
    </row>
    <row r="315" spans="1:10" ht="15.75" customHeight="1">
      <c r="A315" s="1020"/>
      <c r="B315" s="1020"/>
      <c r="C315" s="1020"/>
      <c r="D315" s="1020"/>
      <c r="E315" s="1020"/>
      <c r="F315" s="1020"/>
      <c r="G315" s="1020"/>
      <c r="H315" s="1020"/>
      <c r="I315" s="1020"/>
      <c r="J315" s="1020"/>
    </row>
    <row r="316" spans="1:10" ht="15.75" customHeight="1">
      <c r="A316" s="1020"/>
      <c r="B316" s="1020"/>
      <c r="C316" s="1020"/>
      <c r="D316" s="1020"/>
      <c r="E316" s="1020"/>
      <c r="F316" s="1020"/>
      <c r="G316" s="1020"/>
      <c r="H316" s="1020"/>
      <c r="I316" s="1020"/>
      <c r="J316" s="1020"/>
    </row>
    <row r="317" spans="1:10" ht="15.75" customHeight="1">
      <c r="A317" s="1020"/>
      <c r="B317" s="1020"/>
      <c r="C317" s="1020"/>
      <c r="D317" s="1020"/>
      <c r="E317" s="1020"/>
      <c r="F317" s="1020"/>
      <c r="G317" s="1020"/>
      <c r="H317" s="1020"/>
      <c r="I317" s="1020"/>
      <c r="J317" s="1020"/>
    </row>
    <row r="318" spans="1:10" ht="15.75" customHeight="1">
      <c r="A318" s="1020"/>
      <c r="B318" s="1020"/>
      <c r="C318" s="1020"/>
      <c r="D318" s="1020"/>
      <c r="E318" s="1020"/>
      <c r="F318" s="1020"/>
      <c r="G318" s="1020"/>
      <c r="H318" s="1020"/>
      <c r="I318" s="1020"/>
      <c r="J318" s="1020"/>
    </row>
    <row r="319" spans="1:10" ht="15.75" customHeight="1">
      <c r="A319" s="1020"/>
      <c r="B319" s="1020"/>
      <c r="C319" s="1020"/>
      <c r="D319" s="1020"/>
      <c r="E319" s="1020"/>
      <c r="F319" s="1020"/>
      <c r="G319" s="1020"/>
      <c r="H319" s="1020"/>
      <c r="I319" s="1020"/>
      <c r="J319" s="1020"/>
    </row>
    <row r="320" spans="1:10" ht="15.75" customHeight="1">
      <c r="A320" s="1020"/>
      <c r="B320" s="1020"/>
      <c r="C320" s="1020"/>
      <c r="D320" s="1020"/>
      <c r="E320" s="1020"/>
      <c r="F320" s="1020"/>
      <c r="G320" s="1020"/>
      <c r="H320" s="1020"/>
      <c r="I320" s="1020"/>
      <c r="J320" s="1020"/>
    </row>
    <row r="321" spans="1:10" ht="15.75" customHeight="1">
      <c r="A321" s="1020"/>
      <c r="B321" s="1020"/>
      <c r="C321" s="1020"/>
      <c r="D321" s="1020"/>
      <c r="E321" s="1020"/>
      <c r="F321" s="1020"/>
      <c r="G321" s="1020"/>
      <c r="H321" s="1020"/>
      <c r="I321" s="1020"/>
      <c r="J321" s="1020"/>
    </row>
    <row r="322" spans="1:10" ht="15.75" customHeight="1">
      <c r="A322" s="1020"/>
      <c r="B322" s="1020"/>
      <c r="C322" s="1020"/>
      <c r="D322" s="1020"/>
      <c r="E322" s="1020"/>
      <c r="F322" s="1020"/>
      <c r="G322" s="1020"/>
      <c r="H322" s="1020"/>
      <c r="I322" s="1020"/>
      <c r="J322" s="1020"/>
    </row>
    <row r="323" spans="1:10" ht="15.75" customHeight="1">
      <c r="A323" s="1020"/>
      <c r="B323" s="1020"/>
      <c r="C323" s="1020"/>
      <c r="D323" s="1020"/>
      <c r="E323" s="1020"/>
      <c r="F323" s="1020"/>
      <c r="G323" s="1020"/>
      <c r="H323" s="1020"/>
      <c r="I323" s="1020"/>
      <c r="J323" s="1020"/>
    </row>
    <row r="324" spans="1:10" ht="15.75" customHeight="1">
      <c r="A324" s="1020"/>
      <c r="B324" s="1020"/>
      <c r="C324" s="1020"/>
      <c r="D324" s="1020"/>
      <c r="E324" s="1020"/>
      <c r="F324" s="1020"/>
      <c r="G324" s="1020"/>
      <c r="H324" s="1020"/>
      <c r="I324" s="1020"/>
      <c r="J324" s="1020"/>
    </row>
    <row r="325" spans="1:10" ht="15.75" customHeight="1">
      <c r="A325" s="1020"/>
      <c r="B325" s="1020"/>
      <c r="C325" s="1020"/>
      <c r="D325" s="1020"/>
      <c r="E325" s="1020"/>
      <c r="F325" s="1020"/>
      <c r="G325" s="1020"/>
      <c r="H325" s="1020"/>
      <c r="I325" s="1020"/>
      <c r="J325" s="1020"/>
    </row>
    <row r="326" spans="1:10" ht="15.75" customHeight="1">
      <c r="A326" s="1020"/>
      <c r="B326" s="1020"/>
      <c r="C326" s="1020"/>
      <c r="D326" s="1020"/>
      <c r="E326" s="1020"/>
      <c r="F326" s="1020"/>
      <c r="G326" s="1020"/>
      <c r="H326" s="1020"/>
      <c r="I326" s="1020"/>
      <c r="J326" s="1020"/>
    </row>
    <row r="327" spans="1:10" ht="15.75" customHeight="1">
      <c r="A327" s="1020"/>
      <c r="B327" s="1020"/>
      <c r="C327" s="1020"/>
      <c r="D327" s="1020"/>
      <c r="E327" s="1020"/>
      <c r="F327" s="1020"/>
      <c r="G327" s="1020"/>
      <c r="H327" s="1020"/>
      <c r="I327" s="1020"/>
      <c r="J327" s="1020"/>
    </row>
    <row r="328" spans="1:10" ht="15.75" customHeight="1">
      <c r="A328" s="1020"/>
      <c r="B328" s="1020"/>
      <c r="C328" s="1020"/>
      <c r="D328" s="1020"/>
      <c r="E328" s="1020"/>
      <c r="F328" s="1020"/>
      <c r="G328" s="1020"/>
      <c r="H328" s="1020"/>
      <c r="I328" s="1020"/>
      <c r="J328" s="1020"/>
    </row>
    <row r="329" spans="1:10" ht="15.75" customHeight="1">
      <c r="A329" s="1020"/>
      <c r="B329" s="1020"/>
      <c r="C329" s="1020"/>
      <c r="D329" s="1020"/>
      <c r="E329" s="1020"/>
      <c r="F329" s="1020"/>
      <c r="G329" s="1020"/>
      <c r="H329" s="1020"/>
      <c r="I329" s="1020"/>
      <c r="J329" s="1020"/>
    </row>
    <row r="330" spans="1:10" ht="15.75" customHeight="1">
      <c r="A330" s="1020"/>
      <c r="B330" s="1020"/>
      <c r="C330" s="1020"/>
      <c r="D330" s="1020"/>
      <c r="E330" s="1020"/>
      <c r="F330" s="1020"/>
      <c r="G330" s="1020"/>
      <c r="H330" s="1020"/>
      <c r="I330" s="1020"/>
      <c r="J330" s="1020"/>
    </row>
    <row r="331" spans="1:10" ht="15.75" customHeight="1">
      <c r="A331" s="1020"/>
      <c r="B331" s="1020"/>
      <c r="C331" s="1020"/>
      <c r="D331" s="1020"/>
      <c r="E331" s="1020"/>
      <c r="F331" s="1020"/>
      <c r="G331" s="1020"/>
      <c r="H331" s="1020"/>
      <c r="I331" s="1020"/>
      <c r="J331" s="1020"/>
    </row>
    <row r="332" spans="1:10" ht="15.75" customHeight="1">
      <c r="A332" s="1020"/>
      <c r="B332" s="1020"/>
      <c r="C332" s="1020"/>
      <c r="D332" s="1020"/>
      <c r="E332" s="1020"/>
      <c r="F332" s="1020"/>
      <c r="G332" s="1020"/>
      <c r="H332" s="1020"/>
      <c r="I332" s="1020"/>
      <c r="J332" s="1020"/>
    </row>
    <row r="333" spans="1:10" ht="15.75" customHeight="1">
      <c r="A333" s="1020"/>
      <c r="B333" s="1020"/>
      <c r="C333" s="1020"/>
      <c r="D333" s="1020"/>
      <c r="E333" s="1020"/>
      <c r="F333" s="1020"/>
      <c r="G333" s="1020"/>
      <c r="H333" s="1020"/>
      <c r="I333" s="1020"/>
      <c r="J333" s="1020"/>
    </row>
    <row r="334" spans="1:10" ht="15.75" customHeight="1">
      <c r="A334" s="1020"/>
      <c r="B334" s="1020"/>
      <c r="C334" s="1020"/>
      <c r="D334" s="1020"/>
      <c r="E334" s="1020"/>
      <c r="F334" s="1020"/>
      <c r="G334" s="1020"/>
      <c r="H334" s="1020"/>
      <c r="I334" s="1020"/>
      <c r="J334" s="1020"/>
    </row>
    <row r="335" spans="1:10" ht="15.75" customHeight="1">
      <c r="A335" s="1020"/>
      <c r="B335" s="1020"/>
      <c r="C335" s="1020"/>
      <c r="D335" s="1020"/>
      <c r="E335" s="1020"/>
      <c r="F335" s="1020"/>
      <c r="G335" s="1020"/>
      <c r="H335" s="1020"/>
      <c r="I335" s="1020"/>
      <c r="J335" s="1020"/>
    </row>
    <row r="336" spans="1:10" ht="15.75" customHeight="1">
      <c r="A336" s="1020"/>
      <c r="B336" s="1020"/>
      <c r="C336" s="1020"/>
      <c r="D336" s="1020"/>
      <c r="E336" s="1020"/>
      <c r="F336" s="1020"/>
      <c r="G336" s="1020"/>
      <c r="H336" s="1020"/>
      <c r="I336" s="1020"/>
      <c r="J336" s="1020"/>
    </row>
    <row r="337" spans="1:10" ht="15.75" customHeight="1">
      <c r="A337" s="1020"/>
      <c r="B337" s="1020"/>
      <c r="C337" s="1020"/>
      <c r="D337" s="1020"/>
      <c r="E337" s="1020"/>
      <c r="F337" s="1020"/>
      <c r="G337" s="1020"/>
      <c r="H337" s="1020"/>
      <c r="I337" s="1020"/>
      <c r="J337" s="1020"/>
    </row>
    <row r="338" spans="1:10" ht="15.75" customHeight="1">
      <c r="A338" s="1020"/>
      <c r="B338" s="1020"/>
      <c r="C338" s="1020"/>
      <c r="D338" s="1020"/>
      <c r="E338" s="1020"/>
      <c r="F338" s="1020"/>
      <c r="G338" s="1020"/>
      <c r="H338" s="1020"/>
      <c r="I338" s="1020"/>
      <c r="J338" s="1020"/>
    </row>
    <row r="339" spans="1:10" ht="15.75" customHeight="1">
      <c r="A339" s="1020"/>
      <c r="B339" s="1020"/>
      <c r="C339" s="1020"/>
      <c r="D339" s="1020"/>
      <c r="E339" s="1020"/>
      <c r="F339" s="1020"/>
      <c r="G339" s="1020"/>
      <c r="H339" s="1020"/>
      <c r="I339" s="1020"/>
      <c r="J339" s="1020"/>
    </row>
    <row r="340" spans="1:10" ht="15.75" customHeight="1">
      <c r="A340" s="1020"/>
      <c r="B340" s="1020"/>
      <c r="C340" s="1020"/>
      <c r="D340" s="1020"/>
      <c r="E340" s="1020"/>
      <c r="F340" s="1020"/>
      <c r="G340" s="1020"/>
      <c r="H340" s="1020"/>
      <c r="I340" s="1020"/>
      <c r="J340" s="1020"/>
    </row>
    <row r="341" spans="1:10" ht="15.75" customHeight="1">
      <c r="A341" s="1020"/>
      <c r="B341" s="1020"/>
      <c r="C341" s="1020"/>
      <c r="D341" s="1020"/>
      <c r="E341" s="1020"/>
      <c r="F341" s="1020"/>
      <c r="G341" s="1020"/>
      <c r="H341" s="1020"/>
      <c r="I341" s="1020"/>
      <c r="J341" s="1020"/>
    </row>
    <row r="342" spans="1:10" ht="15.75" customHeight="1">
      <c r="A342" s="1020"/>
      <c r="B342" s="1020"/>
      <c r="C342" s="1020"/>
      <c r="D342" s="1020"/>
      <c r="E342" s="1020"/>
      <c r="F342" s="1020"/>
      <c r="G342" s="1020"/>
      <c r="H342" s="1020"/>
      <c r="I342" s="1020"/>
      <c r="J342" s="1020"/>
    </row>
    <row r="343" spans="1:10" ht="15.75" customHeight="1">
      <c r="A343" s="1020"/>
      <c r="B343" s="1020"/>
      <c r="C343" s="1020"/>
      <c r="D343" s="1020"/>
      <c r="E343" s="1020"/>
      <c r="F343" s="1020"/>
      <c r="G343" s="1020"/>
      <c r="H343" s="1020"/>
      <c r="I343" s="1020"/>
      <c r="J343" s="1020"/>
    </row>
    <row r="344" spans="1:10" ht="15.75" customHeight="1">
      <c r="A344" s="1020"/>
      <c r="B344" s="1020"/>
      <c r="C344" s="1020"/>
      <c r="D344" s="1020"/>
      <c r="E344" s="1020"/>
      <c r="F344" s="1020"/>
      <c r="G344" s="1020"/>
      <c r="H344" s="1020"/>
      <c r="I344" s="1020"/>
      <c r="J344" s="1020"/>
    </row>
    <row r="345" spans="1:10" ht="15.75" customHeight="1">
      <c r="A345" s="1020"/>
      <c r="B345" s="1020"/>
      <c r="C345" s="1020"/>
      <c r="D345" s="1020"/>
      <c r="E345" s="1020"/>
      <c r="F345" s="1020"/>
      <c r="G345" s="1020"/>
      <c r="H345" s="1020"/>
      <c r="I345" s="1020"/>
      <c r="J345" s="1020"/>
    </row>
    <row r="346" spans="1:10" ht="15.75" customHeight="1">
      <c r="A346" s="1020"/>
      <c r="B346" s="1020"/>
      <c r="C346" s="1020"/>
      <c r="D346" s="1020"/>
      <c r="E346" s="1020"/>
      <c r="F346" s="1020"/>
      <c r="G346" s="1020"/>
      <c r="H346" s="1020"/>
      <c r="I346" s="1020"/>
      <c r="J346" s="1020"/>
    </row>
    <row r="347" spans="1:10" ht="15.75" customHeight="1">
      <c r="A347" s="1020"/>
      <c r="B347" s="1020"/>
      <c r="C347" s="1020"/>
      <c r="D347" s="1020"/>
      <c r="E347" s="1020"/>
      <c r="F347" s="1020"/>
      <c r="G347" s="1020"/>
      <c r="H347" s="1020"/>
      <c r="I347" s="1020"/>
      <c r="J347" s="1020"/>
    </row>
    <row r="348" spans="1:10" ht="15.75" customHeight="1">
      <c r="A348" s="1020"/>
      <c r="B348" s="1020"/>
      <c r="C348" s="1020"/>
      <c r="D348" s="1020"/>
      <c r="E348" s="1020"/>
      <c r="F348" s="1020"/>
      <c r="G348" s="1020"/>
      <c r="H348" s="1020"/>
      <c r="I348" s="1020"/>
      <c r="J348" s="1020"/>
    </row>
    <row r="349" spans="1:10" ht="15.75" customHeight="1">
      <c r="A349" s="1020"/>
      <c r="B349" s="1020"/>
      <c r="C349" s="1020"/>
      <c r="D349" s="1020"/>
      <c r="E349" s="1020"/>
      <c r="F349" s="1020"/>
      <c r="G349" s="1020"/>
      <c r="H349" s="1020"/>
      <c r="I349" s="1020"/>
      <c r="J349" s="1020"/>
    </row>
    <row r="350" spans="1:10" ht="15.75" customHeight="1">
      <c r="A350" s="1020"/>
      <c r="B350" s="1020"/>
      <c r="C350" s="1020"/>
      <c r="D350" s="1020"/>
      <c r="E350" s="1020"/>
      <c r="F350" s="1020"/>
      <c r="G350" s="1020"/>
      <c r="H350" s="1020"/>
      <c r="I350" s="1020"/>
      <c r="J350" s="1020"/>
    </row>
    <row r="351" spans="1:10" ht="15.75" customHeight="1">
      <c r="A351" s="1020"/>
      <c r="B351" s="1020"/>
      <c r="C351" s="1020"/>
      <c r="D351" s="1020"/>
      <c r="E351" s="1020"/>
      <c r="F351" s="1020"/>
      <c r="G351" s="1020"/>
      <c r="H351" s="1020"/>
      <c r="I351" s="1020"/>
      <c r="J351" s="1020"/>
    </row>
    <row r="352" spans="1:10" ht="15.75" customHeight="1">
      <c r="A352" s="1020"/>
      <c r="B352" s="1020"/>
      <c r="C352" s="1020"/>
      <c r="D352" s="1020"/>
      <c r="E352" s="1020"/>
      <c r="F352" s="1020"/>
      <c r="G352" s="1020"/>
      <c r="H352" s="1020"/>
      <c r="I352" s="1020"/>
      <c r="J352" s="1020"/>
    </row>
    <row r="353" spans="1:10" ht="15.75" customHeight="1">
      <c r="A353" s="1020"/>
      <c r="B353" s="1020"/>
      <c r="C353" s="1020"/>
      <c r="D353" s="1020"/>
      <c r="E353" s="1020"/>
      <c r="F353" s="1020"/>
      <c r="G353" s="1020"/>
      <c r="H353" s="1020"/>
      <c r="I353" s="1020"/>
      <c r="J353" s="1020"/>
    </row>
    <row r="354" spans="1:10" ht="15.75" customHeight="1">
      <c r="A354" s="1020"/>
      <c r="B354" s="1020"/>
      <c r="C354" s="1020"/>
      <c r="D354" s="1020"/>
      <c r="E354" s="1020"/>
      <c r="F354" s="1020"/>
      <c r="G354" s="1020"/>
      <c r="H354" s="1020"/>
      <c r="I354" s="1020"/>
      <c r="J354" s="1020"/>
    </row>
    <row r="355" spans="1:10" ht="15.75" customHeight="1">
      <c r="A355" s="1020"/>
      <c r="B355" s="1020"/>
      <c r="C355" s="1020"/>
      <c r="D355" s="1020"/>
      <c r="E355" s="1020"/>
      <c r="F355" s="1020"/>
      <c r="G355" s="1020"/>
      <c r="H355" s="1020"/>
      <c r="I355" s="1020"/>
      <c r="J355" s="1020"/>
    </row>
    <row r="356" spans="1:10" ht="15.75" customHeight="1">
      <c r="A356" s="1020"/>
      <c r="B356" s="1020"/>
      <c r="C356" s="1020"/>
      <c r="D356" s="1020"/>
      <c r="E356" s="1020"/>
      <c r="F356" s="1020"/>
      <c r="G356" s="1020"/>
      <c r="H356" s="1020"/>
      <c r="I356" s="1020"/>
      <c r="J356" s="1020"/>
    </row>
    <row r="357" spans="1:10" ht="15.75" customHeight="1">
      <c r="A357" s="1020"/>
      <c r="B357" s="1020"/>
      <c r="C357" s="1020"/>
      <c r="D357" s="1020"/>
      <c r="E357" s="1020"/>
      <c r="F357" s="1020"/>
      <c r="G357" s="1020"/>
      <c r="H357" s="1020"/>
      <c r="I357" s="1020"/>
      <c r="J357" s="1020"/>
    </row>
    <row r="358" spans="1:10" ht="15.75" customHeight="1">
      <c r="A358" s="1020"/>
      <c r="B358" s="1020"/>
      <c r="C358" s="1020"/>
      <c r="D358" s="1020"/>
      <c r="E358" s="1020"/>
      <c r="F358" s="1020"/>
      <c r="G358" s="1020"/>
      <c r="H358" s="1020"/>
      <c r="I358" s="1020"/>
      <c r="J358" s="1020"/>
    </row>
    <row r="359" spans="1:10" ht="15.75" customHeight="1">
      <c r="A359" s="1020"/>
      <c r="B359" s="1020"/>
      <c r="C359" s="1020"/>
      <c r="D359" s="1020"/>
      <c r="E359" s="1020"/>
      <c r="F359" s="1020"/>
      <c r="G359" s="1020"/>
      <c r="H359" s="1020"/>
      <c r="I359" s="1020"/>
      <c r="J359" s="1020"/>
    </row>
    <row r="360" spans="1:10" ht="15.75" customHeight="1">
      <c r="A360" s="1020"/>
      <c r="B360" s="1020"/>
      <c r="C360" s="1020"/>
      <c r="D360" s="1020"/>
      <c r="E360" s="1020"/>
      <c r="F360" s="1020"/>
      <c r="G360" s="1020"/>
      <c r="H360" s="1020"/>
      <c r="I360" s="1020"/>
      <c r="J360" s="1020"/>
    </row>
    <row r="361" spans="1:10" ht="15.75" customHeight="1">
      <c r="A361" s="1020"/>
      <c r="B361" s="1020"/>
      <c r="C361" s="1020"/>
      <c r="D361" s="1020"/>
      <c r="E361" s="1020"/>
      <c r="F361" s="1020"/>
      <c r="G361" s="1020"/>
      <c r="H361" s="1020"/>
      <c r="I361" s="1020"/>
      <c r="J361" s="1020"/>
    </row>
    <row r="362" spans="1:10" ht="15.75" customHeight="1">
      <c r="A362" s="1020"/>
      <c r="B362" s="1020"/>
      <c r="C362" s="1020"/>
      <c r="D362" s="1020"/>
      <c r="E362" s="1020"/>
      <c r="F362" s="1020"/>
      <c r="G362" s="1020"/>
      <c r="H362" s="1020"/>
      <c r="I362" s="1020"/>
      <c r="J362" s="1020"/>
    </row>
    <row r="363" spans="1:10" ht="15.75" customHeight="1">
      <c r="A363" s="1020"/>
      <c r="B363" s="1020"/>
      <c r="C363" s="1020"/>
      <c r="D363" s="1020"/>
      <c r="E363" s="1020"/>
      <c r="F363" s="1020"/>
      <c r="G363" s="1020"/>
      <c r="H363" s="1020"/>
      <c r="I363" s="1020"/>
      <c r="J363" s="1020"/>
    </row>
    <row r="364" spans="1:10" ht="15.75" customHeight="1">
      <c r="A364" s="1020"/>
      <c r="B364" s="1020"/>
      <c r="C364" s="1020"/>
      <c r="D364" s="1020"/>
      <c r="E364" s="1020"/>
      <c r="F364" s="1020"/>
      <c r="G364" s="1020"/>
      <c r="H364" s="1020"/>
      <c r="I364" s="1020"/>
      <c r="J364" s="1020"/>
    </row>
    <row r="365" spans="1:10" ht="15.75" customHeight="1">
      <c r="A365" s="1020"/>
      <c r="B365" s="1020"/>
      <c r="C365" s="1020"/>
      <c r="D365" s="1020"/>
      <c r="E365" s="1020"/>
      <c r="F365" s="1020"/>
      <c r="G365" s="1020"/>
      <c r="H365" s="1020"/>
      <c r="I365" s="1020"/>
      <c r="J365" s="1020"/>
    </row>
    <row r="366" spans="1:10" ht="15.75" customHeight="1">
      <c r="A366" s="1020"/>
      <c r="B366" s="1020"/>
      <c r="C366" s="1020"/>
      <c r="D366" s="1020"/>
      <c r="E366" s="1020"/>
      <c r="F366" s="1020"/>
      <c r="G366" s="1020"/>
      <c r="H366" s="1020"/>
      <c r="I366" s="1020"/>
      <c r="J366" s="1020"/>
    </row>
    <row r="367" spans="1:10" ht="15.75" customHeight="1">
      <c r="A367" s="1020"/>
      <c r="B367" s="1020"/>
      <c r="C367" s="1020"/>
      <c r="D367" s="1020"/>
      <c r="E367" s="1020"/>
      <c r="F367" s="1020"/>
      <c r="G367" s="1020"/>
      <c r="H367" s="1020"/>
      <c r="I367" s="1020"/>
      <c r="J367" s="1020"/>
    </row>
    <row r="368" spans="1:10" ht="15.75" customHeight="1">
      <c r="A368" s="1020"/>
      <c r="B368" s="1020"/>
      <c r="C368" s="1020"/>
      <c r="D368" s="1020"/>
      <c r="E368" s="1020"/>
      <c r="F368" s="1020"/>
      <c r="G368" s="1020"/>
      <c r="H368" s="1020"/>
      <c r="I368" s="1020"/>
      <c r="J368" s="1020"/>
    </row>
    <row r="369" spans="1:10" ht="15.75" customHeight="1">
      <c r="A369" s="1020"/>
      <c r="B369" s="1020"/>
      <c r="C369" s="1020"/>
      <c r="D369" s="1020"/>
      <c r="E369" s="1020"/>
      <c r="F369" s="1020"/>
      <c r="G369" s="1020"/>
      <c r="H369" s="1020"/>
      <c r="I369" s="1020"/>
      <c r="J369" s="1020"/>
    </row>
    <row r="370" spans="1:10" ht="15.75" customHeight="1">
      <c r="A370" s="1020"/>
      <c r="B370" s="1020"/>
      <c r="C370" s="1020"/>
      <c r="D370" s="1020"/>
      <c r="E370" s="1020"/>
      <c r="F370" s="1020"/>
      <c r="G370" s="1020"/>
      <c r="H370" s="1020"/>
      <c r="I370" s="1020"/>
      <c r="J370" s="1020"/>
    </row>
    <row r="371" spans="1:10" ht="15.75" customHeight="1">
      <c r="A371" s="1020"/>
      <c r="B371" s="1020"/>
      <c r="C371" s="1020"/>
      <c r="D371" s="1020"/>
      <c r="E371" s="1020"/>
      <c r="F371" s="1020"/>
      <c r="G371" s="1020"/>
      <c r="H371" s="1020"/>
      <c r="I371" s="1020"/>
      <c r="J371" s="1020"/>
    </row>
    <row r="372" spans="1:10" ht="15.75" customHeight="1">
      <c r="A372" s="1020"/>
      <c r="B372" s="1020"/>
      <c r="C372" s="1020"/>
      <c r="D372" s="1020"/>
      <c r="E372" s="1020"/>
      <c r="F372" s="1020"/>
      <c r="G372" s="1020"/>
      <c r="H372" s="1020"/>
      <c r="I372" s="1020"/>
      <c r="J372" s="1020"/>
    </row>
    <row r="373" spans="1:10" ht="15.75" customHeight="1">
      <c r="A373" s="1020"/>
      <c r="B373" s="1020"/>
      <c r="C373" s="1020"/>
      <c r="D373" s="1020"/>
      <c r="E373" s="1020"/>
      <c r="F373" s="1020"/>
      <c r="G373" s="1020"/>
      <c r="H373" s="1020"/>
      <c r="I373" s="1020"/>
      <c r="J373" s="1020"/>
    </row>
    <row r="374" spans="1:10" ht="15.75" customHeight="1">
      <c r="A374" s="1020"/>
      <c r="B374" s="1020"/>
      <c r="C374" s="1020"/>
      <c r="D374" s="1020"/>
      <c r="E374" s="1020"/>
      <c r="F374" s="1020"/>
      <c r="G374" s="1020"/>
      <c r="H374" s="1020"/>
      <c r="I374" s="1020"/>
      <c r="J374" s="1020"/>
    </row>
    <row r="375" spans="1:10" ht="15.75" customHeight="1">
      <c r="A375" s="1020"/>
      <c r="B375" s="1020"/>
      <c r="C375" s="1020"/>
      <c r="D375" s="1020"/>
      <c r="E375" s="1020"/>
      <c r="F375" s="1020"/>
      <c r="G375" s="1020"/>
      <c r="H375" s="1020"/>
      <c r="I375" s="1020"/>
      <c r="J375" s="1020"/>
    </row>
    <row r="376" spans="1:10" ht="15.75" customHeight="1">
      <c r="A376" s="1020"/>
      <c r="B376" s="1020"/>
      <c r="C376" s="1020"/>
      <c r="D376" s="1020"/>
      <c r="E376" s="1020"/>
      <c r="F376" s="1020"/>
      <c r="G376" s="1020"/>
      <c r="H376" s="1020"/>
      <c r="I376" s="1020"/>
      <c r="J376" s="1020"/>
    </row>
    <row r="377" spans="1:10" ht="15.75" customHeight="1">
      <c r="A377" s="1020"/>
      <c r="B377" s="1020"/>
      <c r="C377" s="1020"/>
      <c r="D377" s="1020"/>
      <c r="E377" s="1020"/>
      <c r="F377" s="1020"/>
      <c r="G377" s="1020"/>
      <c r="H377" s="1020"/>
      <c r="I377" s="1020"/>
      <c r="J377" s="1020"/>
    </row>
    <row r="378" spans="1:10" ht="15.75" customHeight="1">
      <c r="A378" s="1020"/>
      <c r="B378" s="1020"/>
      <c r="C378" s="1020"/>
      <c r="D378" s="1020"/>
      <c r="E378" s="1020"/>
      <c r="F378" s="1020"/>
      <c r="G378" s="1020"/>
      <c r="H378" s="1020"/>
      <c r="I378" s="1020"/>
      <c r="J378" s="1020"/>
    </row>
    <row r="379" spans="1:10" ht="15.75" customHeight="1">
      <c r="A379" s="1020"/>
      <c r="B379" s="1020"/>
      <c r="C379" s="1020"/>
      <c r="D379" s="1020"/>
      <c r="E379" s="1020"/>
      <c r="F379" s="1020"/>
      <c r="G379" s="1020"/>
      <c r="H379" s="1020"/>
      <c r="I379" s="1020"/>
      <c r="J379" s="1020"/>
    </row>
    <row r="380" spans="1:10" ht="15.75" customHeight="1">
      <c r="A380" s="1020"/>
      <c r="B380" s="1020"/>
      <c r="C380" s="1020"/>
      <c r="D380" s="1020"/>
      <c r="E380" s="1020"/>
      <c r="F380" s="1020"/>
      <c r="G380" s="1020"/>
      <c r="H380" s="1020"/>
      <c r="I380" s="1020"/>
      <c r="J380" s="1020"/>
    </row>
    <row r="381" spans="1:10" ht="15.75" customHeight="1">
      <c r="A381" s="1020"/>
      <c r="B381" s="1020"/>
      <c r="C381" s="1020"/>
      <c r="D381" s="1020"/>
      <c r="E381" s="1020"/>
      <c r="F381" s="1020"/>
      <c r="G381" s="1020"/>
      <c r="H381" s="1020"/>
      <c r="I381" s="1020"/>
      <c r="J381" s="1020"/>
    </row>
    <row r="382" spans="1:10" ht="15.75" customHeight="1">
      <c r="A382" s="1020"/>
      <c r="B382" s="1020"/>
      <c r="C382" s="1020"/>
      <c r="D382" s="1020"/>
      <c r="E382" s="1020"/>
      <c r="F382" s="1020"/>
      <c r="G382" s="1020"/>
      <c r="H382" s="1020"/>
      <c r="I382" s="1020"/>
      <c r="J382" s="1020"/>
    </row>
    <row r="383" spans="1:10" ht="15.75" customHeight="1">
      <c r="A383" s="1020"/>
      <c r="B383" s="1020"/>
      <c r="C383" s="1020"/>
      <c r="D383" s="1020"/>
      <c r="E383" s="1020"/>
      <c r="F383" s="1020"/>
      <c r="G383" s="1020"/>
      <c r="H383" s="1020"/>
      <c r="I383" s="1020"/>
      <c r="J383" s="1020"/>
    </row>
    <row r="384" spans="1:10" ht="15.75" customHeight="1">
      <c r="A384" s="1020"/>
      <c r="B384" s="1020"/>
      <c r="C384" s="1020"/>
      <c r="D384" s="1020"/>
      <c r="E384" s="1020"/>
      <c r="F384" s="1020"/>
      <c r="G384" s="1020"/>
      <c r="H384" s="1020"/>
      <c r="I384" s="1020"/>
      <c r="J384" s="1020"/>
    </row>
    <row r="385" spans="1:10" ht="15.75" customHeight="1">
      <c r="A385" s="1020"/>
      <c r="B385" s="1020"/>
      <c r="C385" s="1020"/>
      <c r="D385" s="1020"/>
      <c r="E385" s="1020"/>
      <c r="F385" s="1020"/>
      <c r="G385" s="1020"/>
      <c r="H385" s="1020"/>
      <c r="I385" s="1020"/>
      <c r="J385" s="1020"/>
    </row>
    <row r="386" spans="1:10" ht="15.75" customHeight="1">
      <c r="A386" s="1020"/>
      <c r="B386" s="1020"/>
      <c r="C386" s="1020"/>
      <c r="D386" s="1020"/>
      <c r="E386" s="1020"/>
      <c r="F386" s="1020"/>
      <c r="G386" s="1020"/>
      <c r="H386" s="1020"/>
      <c r="I386" s="1020"/>
      <c r="J386" s="1020"/>
    </row>
    <row r="387" spans="1:10" ht="15.75" customHeight="1">
      <c r="A387" s="1020"/>
      <c r="B387" s="1020"/>
      <c r="C387" s="1020"/>
      <c r="D387" s="1020"/>
      <c r="E387" s="1020"/>
      <c r="F387" s="1020"/>
      <c r="G387" s="1020"/>
      <c r="H387" s="1020"/>
      <c r="I387" s="1020"/>
      <c r="J387" s="1020"/>
    </row>
    <row r="388" spans="1:10" ht="15.75" customHeight="1">
      <c r="A388" s="1020"/>
      <c r="B388" s="1020"/>
      <c r="C388" s="1020"/>
      <c r="D388" s="1020"/>
      <c r="E388" s="1020"/>
      <c r="F388" s="1020"/>
      <c r="G388" s="1020"/>
      <c r="H388" s="1020"/>
      <c r="I388" s="1020"/>
      <c r="J388" s="1020"/>
    </row>
    <row r="389" spans="1:10" ht="15.75" customHeight="1">
      <c r="A389" s="1020"/>
      <c r="B389" s="1020"/>
      <c r="C389" s="1020"/>
      <c r="D389" s="1020"/>
      <c r="E389" s="1020"/>
      <c r="F389" s="1020"/>
      <c r="G389" s="1020"/>
      <c r="H389" s="1020"/>
      <c r="I389" s="1020"/>
      <c r="J389" s="1020"/>
    </row>
    <row r="390" spans="1:10" ht="15.75" customHeight="1">
      <c r="A390" s="1020"/>
      <c r="B390" s="1020"/>
      <c r="C390" s="1020"/>
      <c r="D390" s="1020"/>
      <c r="E390" s="1020"/>
      <c r="F390" s="1020"/>
      <c r="G390" s="1020"/>
      <c r="H390" s="1020"/>
      <c r="I390" s="1020"/>
      <c r="J390" s="1020"/>
    </row>
    <row r="391" spans="1:10" ht="15.75" customHeight="1">
      <c r="A391" s="1020"/>
      <c r="B391" s="1020"/>
      <c r="C391" s="1020"/>
      <c r="D391" s="1020"/>
      <c r="E391" s="1020"/>
      <c r="F391" s="1020"/>
      <c r="G391" s="1020"/>
      <c r="H391" s="1020"/>
      <c r="I391" s="1020"/>
      <c r="J391" s="1020"/>
    </row>
    <row r="392" spans="1:10" ht="15.75" customHeight="1">
      <c r="A392" s="1020"/>
      <c r="B392" s="1020"/>
      <c r="C392" s="1020"/>
      <c r="D392" s="1020"/>
      <c r="E392" s="1020"/>
      <c r="F392" s="1020"/>
      <c r="G392" s="1020"/>
      <c r="H392" s="1020"/>
      <c r="I392" s="1020"/>
      <c r="J392" s="1020"/>
    </row>
    <row r="393" spans="1:10" ht="15.75" customHeight="1">
      <c r="A393" s="1020"/>
      <c r="B393" s="1020"/>
      <c r="C393" s="1020"/>
      <c r="D393" s="1020"/>
      <c r="E393" s="1020"/>
      <c r="F393" s="1020"/>
      <c r="G393" s="1020"/>
      <c r="H393" s="1020"/>
      <c r="I393" s="1020"/>
      <c r="J393" s="1020"/>
    </row>
    <row r="394" spans="1:10" ht="15.75" customHeight="1">
      <c r="A394" s="1020"/>
      <c r="B394" s="1020"/>
      <c r="C394" s="1020"/>
      <c r="D394" s="1020"/>
      <c r="E394" s="1020"/>
      <c r="F394" s="1020"/>
      <c r="G394" s="1020"/>
      <c r="H394" s="1020"/>
      <c r="I394" s="1020"/>
      <c r="J394" s="1020"/>
    </row>
    <row r="395" spans="1:10" ht="15.75" customHeight="1">
      <c r="A395" s="1020"/>
      <c r="B395" s="1020"/>
      <c r="C395" s="1020"/>
      <c r="D395" s="1020"/>
      <c r="E395" s="1020"/>
      <c r="F395" s="1020"/>
      <c r="G395" s="1020"/>
      <c r="H395" s="1020"/>
      <c r="I395" s="1020"/>
      <c r="J395" s="1020"/>
    </row>
    <row r="396" spans="1:10" ht="15.75" customHeight="1">
      <c r="A396" s="1020"/>
      <c r="B396" s="1020"/>
      <c r="C396" s="1020"/>
      <c r="D396" s="1020"/>
      <c r="E396" s="1020"/>
      <c r="F396" s="1020"/>
      <c r="G396" s="1020"/>
      <c r="H396" s="1020"/>
      <c r="I396" s="1020"/>
      <c r="J396" s="1020"/>
    </row>
    <row r="397" spans="1:10" ht="15.75" customHeight="1">
      <c r="A397" s="1020"/>
      <c r="B397" s="1020"/>
      <c r="C397" s="1020"/>
      <c r="D397" s="1020"/>
      <c r="E397" s="1020"/>
      <c r="F397" s="1020"/>
      <c r="G397" s="1020"/>
      <c r="H397" s="1020"/>
      <c r="I397" s="1020"/>
      <c r="J397" s="1020"/>
    </row>
    <row r="398" spans="1:10" ht="15.75" customHeight="1">
      <c r="A398" s="1020"/>
      <c r="B398" s="1020"/>
      <c r="C398" s="1020"/>
      <c r="D398" s="1020"/>
      <c r="E398" s="1020"/>
      <c r="F398" s="1020"/>
      <c r="G398" s="1020"/>
      <c r="H398" s="1020"/>
      <c r="I398" s="1020"/>
      <c r="J398" s="1020"/>
    </row>
    <row r="399" spans="1:10" ht="15.75" customHeight="1">
      <c r="A399" s="1020"/>
      <c r="B399" s="1020"/>
      <c r="C399" s="1020"/>
      <c r="D399" s="1020"/>
      <c r="E399" s="1020"/>
      <c r="F399" s="1020"/>
      <c r="G399" s="1020"/>
      <c r="H399" s="1020"/>
      <c r="I399" s="1020"/>
      <c r="J399" s="1020"/>
    </row>
    <row r="400" spans="1:10" ht="15.75" customHeight="1">
      <c r="A400" s="1020"/>
      <c r="B400" s="1020"/>
      <c r="C400" s="1020"/>
      <c r="D400" s="1020"/>
      <c r="E400" s="1020"/>
      <c r="F400" s="1020"/>
      <c r="G400" s="1020"/>
      <c r="H400" s="1020"/>
      <c r="I400" s="1020"/>
      <c r="J400" s="1020"/>
    </row>
    <row r="401" spans="1:10" ht="15.75" customHeight="1">
      <c r="A401" s="1020"/>
      <c r="B401" s="1020"/>
      <c r="C401" s="1020"/>
      <c r="D401" s="1020"/>
      <c r="E401" s="1020"/>
      <c r="F401" s="1020"/>
      <c r="G401" s="1020"/>
      <c r="H401" s="1020"/>
      <c r="I401" s="1020"/>
      <c r="J401" s="1020"/>
    </row>
    <row r="402" spans="1:10" ht="15.75" customHeight="1">
      <c r="A402" s="1020"/>
      <c r="B402" s="1020"/>
      <c r="C402" s="1020"/>
      <c r="D402" s="1020"/>
      <c r="E402" s="1020"/>
      <c r="F402" s="1020"/>
      <c r="G402" s="1020"/>
      <c r="H402" s="1020"/>
      <c r="I402" s="1020"/>
      <c r="J402" s="1020"/>
    </row>
    <row r="403" spans="1:10" ht="15.75" customHeight="1">
      <c r="A403" s="1020"/>
      <c r="B403" s="1020"/>
      <c r="C403" s="1020"/>
      <c r="D403" s="1020"/>
      <c r="E403" s="1020"/>
      <c r="F403" s="1020"/>
      <c r="G403" s="1020"/>
      <c r="H403" s="1020"/>
      <c r="I403" s="1020"/>
      <c r="J403" s="1020"/>
    </row>
    <row r="404" spans="1:10" ht="15.75" customHeight="1">
      <c r="A404" s="1020"/>
      <c r="B404" s="1020"/>
      <c r="C404" s="1020"/>
      <c r="D404" s="1020"/>
      <c r="E404" s="1020"/>
      <c r="F404" s="1020"/>
      <c r="G404" s="1020"/>
      <c r="H404" s="1020"/>
      <c r="I404" s="1020"/>
      <c r="J404" s="1020"/>
    </row>
    <row r="405" spans="1:10" ht="15.75" customHeight="1">
      <c r="A405" s="1020"/>
      <c r="B405" s="1020"/>
      <c r="C405" s="1020"/>
      <c r="D405" s="1020"/>
      <c r="E405" s="1020"/>
      <c r="F405" s="1020"/>
      <c r="G405" s="1020"/>
      <c r="H405" s="1020"/>
      <c r="I405" s="1020"/>
      <c r="J405" s="1020"/>
    </row>
    <row r="406" spans="1:10" ht="15.75" customHeight="1">
      <c r="A406" s="1020"/>
      <c r="B406" s="1020"/>
      <c r="C406" s="1020"/>
      <c r="D406" s="1020"/>
      <c r="E406" s="1020"/>
      <c r="F406" s="1020"/>
      <c r="G406" s="1020"/>
      <c r="H406" s="1020"/>
      <c r="I406" s="1020"/>
      <c r="J406" s="1020"/>
    </row>
    <row r="407" spans="1:10" ht="15.75" customHeight="1">
      <c r="A407" s="1020"/>
      <c r="B407" s="1020"/>
      <c r="C407" s="1020"/>
      <c r="D407" s="1020"/>
      <c r="E407" s="1020"/>
      <c r="F407" s="1020"/>
      <c r="G407" s="1020"/>
      <c r="H407" s="1020"/>
      <c r="I407" s="1020"/>
      <c r="J407" s="1020"/>
    </row>
    <row r="408" spans="1:10" ht="15.75" customHeight="1">
      <c r="A408" s="1020"/>
      <c r="B408" s="1020"/>
      <c r="C408" s="1020"/>
      <c r="D408" s="1020"/>
      <c r="E408" s="1020"/>
      <c r="F408" s="1020"/>
      <c r="G408" s="1020"/>
      <c r="H408" s="1020"/>
      <c r="I408" s="1020"/>
      <c r="J408" s="1020"/>
    </row>
    <row r="409" spans="1:10" ht="15.75" customHeight="1">
      <c r="A409" s="1020"/>
      <c r="B409" s="1020"/>
      <c r="C409" s="1020"/>
      <c r="D409" s="1020"/>
      <c r="E409" s="1020"/>
      <c r="F409" s="1020"/>
      <c r="G409" s="1020"/>
      <c r="H409" s="1020"/>
      <c r="I409" s="1020"/>
      <c r="J409" s="1020"/>
    </row>
    <row r="410" spans="1:10" ht="15.75" customHeight="1">
      <c r="A410" s="1020"/>
      <c r="B410" s="1020"/>
      <c r="C410" s="1020"/>
      <c r="D410" s="1020"/>
      <c r="E410" s="1020"/>
      <c r="F410" s="1020"/>
      <c r="G410" s="1020"/>
      <c r="H410" s="1020"/>
      <c r="I410" s="1020"/>
      <c r="J410" s="1020"/>
    </row>
    <row r="411" spans="1:10" ht="15.75" customHeight="1">
      <c r="A411" s="1020"/>
      <c r="B411" s="1020"/>
      <c r="C411" s="1020"/>
      <c r="D411" s="1020"/>
      <c r="E411" s="1020"/>
      <c r="F411" s="1020"/>
      <c r="G411" s="1020"/>
      <c r="H411" s="1020"/>
      <c r="I411" s="1020"/>
      <c r="J411" s="1020"/>
    </row>
    <row r="412" spans="1:10" ht="15.75" customHeight="1">
      <c r="A412" s="1020"/>
      <c r="B412" s="1020"/>
      <c r="C412" s="1020"/>
      <c r="D412" s="1020"/>
      <c r="E412" s="1020"/>
      <c r="F412" s="1020"/>
      <c r="G412" s="1020"/>
      <c r="H412" s="1020"/>
      <c r="I412" s="1020"/>
      <c r="J412" s="1020"/>
    </row>
    <row r="413" spans="1:10" ht="15.75" customHeight="1">
      <c r="A413" s="1020"/>
      <c r="B413" s="1020"/>
      <c r="C413" s="1020"/>
      <c r="D413" s="1020"/>
      <c r="E413" s="1020"/>
      <c r="F413" s="1020"/>
      <c r="G413" s="1020"/>
      <c r="H413" s="1020"/>
      <c r="I413" s="1020"/>
      <c r="J413" s="1020"/>
    </row>
    <row r="414" spans="1:10" ht="15.75" customHeight="1">
      <c r="A414" s="1020"/>
      <c r="B414" s="1020"/>
      <c r="C414" s="1020"/>
      <c r="D414" s="1020"/>
      <c r="E414" s="1020"/>
      <c r="F414" s="1020"/>
      <c r="G414" s="1020"/>
      <c r="H414" s="1020"/>
      <c r="I414" s="1020"/>
      <c r="J414" s="1020"/>
    </row>
    <row r="415" spans="1:10" ht="15.75" customHeight="1">
      <c r="A415" s="1020"/>
      <c r="B415" s="1020"/>
      <c r="C415" s="1020"/>
      <c r="D415" s="1020"/>
      <c r="E415" s="1020"/>
      <c r="F415" s="1020"/>
      <c r="G415" s="1020"/>
      <c r="H415" s="1020"/>
      <c r="I415" s="1020"/>
      <c r="J415" s="1020"/>
    </row>
    <row r="416" spans="1:10" ht="15.75" customHeight="1">
      <c r="A416" s="1020"/>
      <c r="B416" s="1020"/>
      <c r="C416" s="1020"/>
      <c r="D416" s="1020"/>
      <c r="E416" s="1020"/>
      <c r="F416" s="1020"/>
      <c r="G416" s="1020"/>
      <c r="H416" s="1020"/>
      <c r="I416" s="1020"/>
      <c r="J416" s="1020"/>
    </row>
    <row r="417" spans="1:10" ht="15.75" customHeight="1">
      <c r="A417" s="1020"/>
      <c r="B417" s="1020"/>
      <c r="C417" s="1020"/>
      <c r="D417" s="1020"/>
      <c r="E417" s="1020"/>
      <c r="F417" s="1020"/>
      <c r="G417" s="1020"/>
      <c r="H417" s="1020"/>
      <c r="I417" s="1020"/>
      <c r="J417" s="1020"/>
    </row>
    <row r="418" spans="1:10" ht="15.75" customHeight="1">
      <c r="A418" s="1020"/>
      <c r="B418" s="1020"/>
      <c r="C418" s="1020"/>
      <c r="D418" s="1020"/>
      <c r="E418" s="1020"/>
      <c r="F418" s="1020"/>
      <c r="G418" s="1020"/>
      <c r="H418" s="1020"/>
      <c r="I418" s="1020"/>
      <c r="J418" s="1020"/>
    </row>
    <row r="419" spans="1:10" ht="15.75" customHeight="1">
      <c r="A419" s="1020"/>
      <c r="B419" s="1020"/>
      <c r="C419" s="1020"/>
      <c r="D419" s="1020"/>
      <c r="E419" s="1020"/>
      <c r="F419" s="1020"/>
      <c r="G419" s="1020"/>
      <c r="H419" s="1020"/>
      <c r="I419" s="1020"/>
      <c r="J419" s="1020"/>
    </row>
    <row r="420" spans="1:10" ht="15.75" customHeight="1">
      <c r="A420" s="1020"/>
      <c r="B420" s="1020"/>
      <c r="C420" s="1020"/>
      <c r="D420" s="1020"/>
      <c r="E420" s="1020"/>
      <c r="F420" s="1020"/>
      <c r="G420" s="1020"/>
      <c r="H420" s="1020"/>
      <c r="I420" s="1020"/>
      <c r="J420" s="1020"/>
    </row>
    <row r="421" spans="1:10" ht="15.75" customHeight="1">
      <c r="A421" s="1020"/>
      <c r="B421" s="1020"/>
      <c r="C421" s="1020"/>
      <c r="D421" s="1020"/>
      <c r="E421" s="1020"/>
      <c r="F421" s="1020"/>
      <c r="G421" s="1020"/>
      <c r="H421" s="1020"/>
      <c r="I421" s="1020"/>
      <c r="J421" s="1020"/>
    </row>
    <row r="422" spans="1:10" ht="15.75" customHeight="1">
      <c r="A422" s="1020"/>
      <c r="B422" s="1020"/>
      <c r="C422" s="1020"/>
      <c r="D422" s="1020"/>
      <c r="E422" s="1020"/>
      <c r="F422" s="1020"/>
      <c r="G422" s="1020"/>
      <c r="H422" s="1020"/>
      <c r="I422" s="1020"/>
      <c r="J422" s="1020"/>
    </row>
    <row r="423" spans="1:10" ht="15.75" customHeight="1">
      <c r="A423" s="1020"/>
      <c r="B423" s="1020"/>
      <c r="C423" s="1020"/>
      <c r="D423" s="1020"/>
      <c r="E423" s="1020"/>
      <c r="F423" s="1020"/>
      <c r="G423" s="1020"/>
      <c r="H423" s="1020"/>
      <c r="I423" s="1020"/>
      <c r="J423" s="1020"/>
    </row>
    <row r="424" spans="1:10" ht="15.75" customHeight="1">
      <c r="A424" s="1020"/>
      <c r="B424" s="1020"/>
      <c r="C424" s="1020"/>
      <c r="D424" s="1020"/>
      <c r="E424" s="1020"/>
      <c r="F424" s="1020"/>
      <c r="G424" s="1020"/>
      <c r="H424" s="1020"/>
      <c r="I424" s="1020"/>
      <c r="J424" s="1020"/>
    </row>
    <row r="425" spans="1:10" ht="15.75" customHeight="1">
      <c r="A425" s="1020"/>
      <c r="B425" s="1020"/>
      <c r="C425" s="1020"/>
      <c r="D425" s="1020"/>
      <c r="E425" s="1020"/>
      <c r="F425" s="1020"/>
      <c r="G425" s="1020"/>
      <c r="H425" s="1020"/>
      <c r="I425" s="1020"/>
      <c r="J425" s="1020"/>
    </row>
    <row r="426" spans="1:10" ht="15.75" customHeight="1">
      <c r="A426" s="1020"/>
      <c r="B426" s="1020"/>
      <c r="C426" s="1020"/>
      <c r="D426" s="1020"/>
      <c r="E426" s="1020"/>
      <c r="F426" s="1020"/>
      <c r="G426" s="1020"/>
      <c r="H426" s="1020"/>
      <c r="I426" s="1020"/>
      <c r="J426" s="1020"/>
    </row>
    <row r="427" spans="1:10" ht="15.75" customHeight="1">
      <c r="A427" s="1020"/>
      <c r="B427" s="1020"/>
      <c r="C427" s="1020"/>
      <c r="D427" s="1020"/>
      <c r="E427" s="1020"/>
      <c r="F427" s="1020"/>
      <c r="G427" s="1020"/>
      <c r="H427" s="1020"/>
      <c r="I427" s="1020"/>
      <c r="J427" s="1020"/>
    </row>
    <row r="428" spans="1:10" ht="15.75" customHeight="1">
      <c r="A428" s="1020"/>
      <c r="B428" s="1020"/>
      <c r="C428" s="1020"/>
      <c r="D428" s="1020"/>
      <c r="E428" s="1020"/>
      <c r="F428" s="1020"/>
      <c r="G428" s="1020"/>
      <c r="H428" s="1020"/>
      <c r="I428" s="1020"/>
      <c r="J428" s="1020"/>
    </row>
    <row r="429" spans="1:10" ht="15.75" customHeight="1">
      <c r="A429" s="1020"/>
      <c r="B429" s="1020"/>
      <c r="C429" s="1020"/>
      <c r="D429" s="1020"/>
      <c r="E429" s="1020"/>
      <c r="F429" s="1020"/>
      <c r="G429" s="1020"/>
      <c r="H429" s="1020"/>
      <c r="I429" s="1020"/>
      <c r="J429" s="1020"/>
    </row>
    <row r="430" spans="1:10" ht="15.75" customHeight="1">
      <c r="A430" s="1020"/>
      <c r="B430" s="1020"/>
      <c r="C430" s="1020"/>
      <c r="D430" s="1020"/>
      <c r="E430" s="1020"/>
      <c r="F430" s="1020"/>
      <c r="G430" s="1020"/>
      <c r="H430" s="1020"/>
      <c r="I430" s="1020"/>
      <c r="J430" s="1020"/>
    </row>
    <row r="431" spans="1:10" ht="15.75" customHeight="1">
      <c r="A431" s="1020"/>
      <c r="B431" s="1020"/>
      <c r="C431" s="1020"/>
      <c r="D431" s="1020"/>
      <c r="E431" s="1020"/>
      <c r="F431" s="1020"/>
      <c r="G431" s="1020"/>
      <c r="H431" s="1020"/>
      <c r="I431" s="1020"/>
      <c r="J431" s="1020"/>
    </row>
    <row r="432" spans="1:10" ht="15.75" customHeight="1">
      <c r="A432" s="1020"/>
      <c r="B432" s="1020"/>
      <c r="C432" s="1020"/>
      <c r="D432" s="1020"/>
      <c r="E432" s="1020"/>
      <c r="F432" s="1020"/>
      <c r="G432" s="1020"/>
      <c r="H432" s="1020"/>
      <c r="I432" s="1020"/>
      <c r="J432" s="1020"/>
    </row>
    <row r="433" spans="1:10" ht="15.75" customHeight="1">
      <c r="A433" s="1020"/>
      <c r="B433" s="1020"/>
      <c r="C433" s="1020"/>
      <c r="D433" s="1020"/>
      <c r="E433" s="1020"/>
      <c r="F433" s="1020"/>
      <c r="G433" s="1020"/>
      <c r="H433" s="1020"/>
      <c r="I433" s="1020"/>
      <c r="J433" s="1020"/>
    </row>
    <row r="434" spans="1:10" ht="15.75" customHeight="1">
      <c r="A434" s="1020"/>
      <c r="B434" s="1020"/>
      <c r="C434" s="1020"/>
      <c r="D434" s="1020"/>
      <c r="E434" s="1020"/>
      <c r="F434" s="1020"/>
      <c r="G434" s="1020"/>
      <c r="H434" s="1020"/>
      <c r="I434" s="1020"/>
      <c r="J434" s="1020"/>
    </row>
    <row r="435" spans="1:10" ht="15.75" customHeight="1">
      <c r="A435" s="1020"/>
      <c r="B435" s="1020"/>
      <c r="C435" s="1020"/>
      <c r="D435" s="1020"/>
      <c r="E435" s="1020"/>
      <c r="F435" s="1020"/>
      <c r="G435" s="1020"/>
      <c r="H435" s="1020"/>
      <c r="I435" s="1020"/>
      <c r="J435" s="1020"/>
    </row>
    <row r="436" spans="1:10" ht="15.75" customHeight="1">
      <c r="A436" s="1020"/>
      <c r="B436" s="1020"/>
      <c r="C436" s="1020"/>
      <c r="D436" s="1020"/>
      <c r="E436" s="1020"/>
      <c r="F436" s="1020"/>
      <c r="G436" s="1020"/>
      <c r="H436" s="1020"/>
      <c r="I436" s="1020"/>
      <c r="J436" s="1020"/>
    </row>
    <row r="437" spans="1:10" ht="15.75" customHeight="1">
      <c r="A437" s="1020"/>
      <c r="B437" s="1020"/>
      <c r="C437" s="1020"/>
      <c r="D437" s="1020"/>
      <c r="E437" s="1020"/>
      <c r="F437" s="1020"/>
      <c r="G437" s="1020"/>
      <c r="H437" s="1020"/>
      <c r="I437" s="1020"/>
      <c r="J437" s="1020"/>
    </row>
    <row r="438" spans="1:10" ht="15.75" customHeight="1">
      <c r="A438" s="1020"/>
      <c r="B438" s="1020"/>
      <c r="C438" s="1020"/>
      <c r="D438" s="1020"/>
      <c r="E438" s="1020"/>
      <c r="F438" s="1020"/>
      <c r="G438" s="1020"/>
      <c r="H438" s="1020"/>
      <c r="I438" s="1020"/>
      <c r="J438" s="1020"/>
    </row>
    <row r="439" spans="1:10" ht="15.75" customHeight="1">
      <c r="A439" s="1020"/>
      <c r="B439" s="1020"/>
      <c r="C439" s="1020"/>
      <c r="D439" s="1020"/>
      <c r="E439" s="1020"/>
      <c r="F439" s="1020"/>
      <c r="G439" s="1020"/>
      <c r="H439" s="1020"/>
      <c r="I439" s="1020"/>
      <c r="J439" s="1020"/>
    </row>
    <row r="440" spans="1:10" ht="15.75" customHeight="1">
      <c r="A440" s="1020"/>
      <c r="B440" s="1020"/>
      <c r="C440" s="1020"/>
      <c r="D440" s="1020"/>
      <c r="E440" s="1020"/>
      <c r="F440" s="1020"/>
      <c r="G440" s="1020"/>
      <c r="H440" s="1020"/>
      <c r="I440" s="1020"/>
      <c r="J440" s="1020"/>
    </row>
    <row r="441" spans="1:10" ht="15.75" customHeight="1">
      <c r="A441" s="1020"/>
      <c r="B441" s="1020"/>
      <c r="C441" s="1020"/>
      <c r="D441" s="1020"/>
      <c r="E441" s="1020"/>
      <c r="F441" s="1020"/>
      <c r="G441" s="1020"/>
      <c r="H441" s="1020"/>
      <c r="I441" s="1020"/>
      <c r="J441" s="1020"/>
    </row>
    <row r="442" spans="1:10" ht="15.75" customHeight="1">
      <c r="A442" s="1020"/>
      <c r="B442" s="1020"/>
      <c r="C442" s="1020"/>
      <c r="D442" s="1020"/>
      <c r="E442" s="1020"/>
      <c r="F442" s="1020"/>
      <c r="G442" s="1020"/>
      <c r="H442" s="1020"/>
      <c r="I442" s="1020"/>
      <c r="J442" s="1020"/>
    </row>
    <row r="443" spans="1:10" ht="15.75" customHeight="1">
      <c r="A443" s="1020"/>
      <c r="B443" s="1020"/>
      <c r="C443" s="1020"/>
      <c r="D443" s="1020"/>
      <c r="E443" s="1020"/>
      <c r="F443" s="1020"/>
      <c r="G443" s="1020"/>
      <c r="H443" s="1020"/>
      <c r="I443" s="1020"/>
      <c r="J443" s="1020"/>
    </row>
    <row r="444" spans="1:10" ht="15.75" customHeight="1">
      <c r="A444" s="1020"/>
      <c r="B444" s="1020"/>
      <c r="C444" s="1020"/>
      <c r="D444" s="1020"/>
      <c r="E444" s="1020"/>
      <c r="F444" s="1020"/>
      <c r="G444" s="1020"/>
      <c r="H444" s="1020"/>
      <c r="I444" s="1020"/>
      <c r="J444" s="1020"/>
    </row>
    <row r="445" spans="1:10" ht="15.75" customHeight="1">
      <c r="A445" s="1020"/>
      <c r="B445" s="1020"/>
      <c r="C445" s="1020"/>
      <c r="D445" s="1020"/>
      <c r="E445" s="1020"/>
      <c r="F445" s="1020"/>
      <c r="G445" s="1020"/>
      <c r="H445" s="1020"/>
      <c r="I445" s="1020"/>
      <c r="J445" s="1020"/>
    </row>
    <row r="446" spans="1:10" ht="15.75" customHeight="1">
      <c r="A446" s="1020"/>
      <c r="B446" s="1020"/>
      <c r="C446" s="1020"/>
      <c r="D446" s="1020"/>
      <c r="E446" s="1020"/>
      <c r="F446" s="1020"/>
      <c r="G446" s="1020"/>
      <c r="H446" s="1020"/>
      <c r="I446" s="1020"/>
      <c r="J446" s="1020"/>
    </row>
    <row r="447" spans="1:10" ht="15.75" customHeight="1">
      <c r="A447" s="1020"/>
      <c r="B447" s="1020"/>
      <c r="C447" s="1020"/>
      <c r="D447" s="1020"/>
      <c r="E447" s="1020"/>
      <c r="F447" s="1020"/>
      <c r="G447" s="1020"/>
      <c r="H447" s="1020"/>
      <c r="I447" s="1020"/>
      <c r="J447" s="1020"/>
    </row>
    <row r="448" spans="1:10" ht="15.75" customHeight="1">
      <c r="A448" s="1020"/>
      <c r="B448" s="1020"/>
      <c r="C448" s="1020"/>
      <c r="D448" s="1020"/>
      <c r="E448" s="1020"/>
      <c r="F448" s="1020"/>
      <c r="G448" s="1020"/>
      <c r="H448" s="1020"/>
      <c r="I448" s="1020"/>
      <c r="J448" s="1020"/>
    </row>
    <row r="449" spans="1:10" ht="15.75" customHeight="1">
      <c r="A449" s="1020"/>
      <c r="B449" s="1020"/>
      <c r="C449" s="1020"/>
      <c r="D449" s="1020"/>
      <c r="E449" s="1020"/>
      <c r="F449" s="1020"/>
      <c r="G449" s="1020"/>
      <c r="H449" s="1020"/>
      <c r="I449" s="1020"/>
      <c r="J449" s="1020"/>
    </row>
    <row r="450" spans="1:10" ht="15.75" customHeight="1">
      <c r="A450" s="1020"/>
      <c r="B450" s="1020"/>
      <c r="C450" s="1020"/>
      <c r="D450" s="1020"/>
      <c r="E450" s="1020"/>
      <c r="F450" s="1020"/>
      <c r="G450" s="1020"/>
      <c r="H450" s="1020"/>
      <c r="I450" s="1020"/>
      <c r="J450" s="1020"/>
    </row>
    <row r="451" spans="1:10" ht="15.75" customHeight="1">
      <c r="A451" s="1020"/>
      <c r="B451" s="1020"/>
      <c r="C451" s="1020"/>
      <c r="D451" s="1020"/>
      <c r="E451" s="1020"/>
      <c r="F451" s="1020"/>
      <c r="G451" s="1020"/>
      <c r="H451" s="1020"/>
      <c r="I451" s="1020"/>
      <c r="J451" s="1020"/>
    </row>
    <row r="452" spans="1:10" ht="15.75" customHeight="1">
      <c r="A452" s="1020"/>
      <c r="B452" s="1020"/>
      <c r="C452" s="1020"/>
      <c r="D452" s="1020"/>
      <c r="E452" s="1020"/>
      <c r="F452" s="1020"/>
      <c r="G452" s="1020"/>
      <c r="H452" s="1020"/>
      <c r="I452" s="1020"/>
      <c r="J452" s="1020"/>
    </row>
    <row r="453" spans="1:10" ht="15.75" customHeight="1">
      <c r="A453" s="1020"/>
      <c r="B453" s="1020"/>
      <c r="C453" s="1020"/>
      <c r="D453" s="1020"/>
      <c r="E453" s="1020"/>
      <c r="F453" s="1020"/>
      <c r="G453" s="1020"/>
      <c r="H453" s="1020"/>
      <c r="I453" s="1020"/>
      <c r="J453" s="1020"/>
    </row>
    <row r="454" spans="1:10" ht="15.75" customHeight="1">
      <c r="A454" s="1020"/>
      <c r="B454" s="1020"/>
      <c r="C454" s="1020"/>
      <c r="D454" s="1020"/>
      <c r="E454" s="1020"/>
      <c r="F454" s="1020"/>
      <c r="G454" s="1020"/>
      <c r="H454" s="1020"/>
      <c r="I454" s="1020"/>
      <c r="J454" s="1020"/>
    </row>
    <row r="455" spans="1:10" ht="15.75" customHeight="1">
      <c r="A455" s="1020"/>
      <c r="B455" s="1020"/>
      <c r="C455" s="1020"/>
      <c r="D455" s="1020"/>
      <c r="E455" s="1020"/>
      <c r="F455" s="1020"/>
      <c r="G455" s="1020"/>
      <c r="H455" s="1020"/>
      <c r="I455" s="1020"/>
      <c r="J455" s="1020"/>
    </row>
    <row r="456" spans="1:10" ht="15.75" customHeight="1">
      <c r="A456" s="1020"/>
      <c r="B456" s="1020"/>
      <c r="C456" s="1020"/>
      <c r="D456" s="1020"/>
      <c r="E456" s="1020"/>
      <c r="F456" s="1020"/>
      <c r="G456" s="1020"/>
      <c r="H456" s="1020"/>
      <c r="I456" s="1020"/>
      <c r="J456" s="1020"/>
    </row>
    <row r="457" spans="1:10" ht="15.75" customHeight="1">
      <c r="A457" s="1020"/>
      <c r="B457" s="1020"/>
      <c r="C457" s="1020"/>
      <c r="D457" s="1020"/>
      <c r="E457" s="1020"/>
      <c r="F457" s="1020"/>
      <c r="G457" s="1020"/>
      <c r="H457" s="1020"/>
      <c r="I457" s="1020"/>
      <c r="J457" s="1020"/>
    </row>
    <row r="458" spans="1:10" ht="15.75" customHeight="1">
      <c r="A458" s="1020"/>
      <c r="B458" s="1020"/>
      <c r="C458" s="1020"/>
      <c r="D458" s="1020"/>
      <c r="E458" s="1020"/>
      <c r="F458" s="1020"/>
      <c r="G458" s="1020"/>
      <c r="H458" s="1020"/>
      <c r="I458" s="1020"/>
      <c r="J458" s="1020"/>
    </row>
    <row r="459" spans="1:10" ht="15.75" customHeight="1">
      <c r="A459" s="1020"/>
      <c r="B459" s="1020"/>
      <c r="C459" s="1020"/>
      <c r="D459" s="1020"/>
      <c r="E459" s="1020"/>
      <c r="F459" s="1020"/>
      <c r="G459" s="1020"/>
      <c r="H459" s="1020"/>
      <c r="I459" s="1020"/>
      <c r="J459" s="1020"/>
    </row>
    <row r="460" spans="1:10" ht="15.75" customHeight="1">
      <c r="A460" s="1020"/>
      <c r="B460" s="1020"/>
      <c r="C460" s="1020"/>
      <c r="D460" s="1020"/>
      <c r="E460" s="1020"/>
      <c r="F460" s="1020"/>
      <c r="G460" s="1020"/>
      <c r="H460" s="1020"/>
      <c r="I460" s="1020"/>
      <c r="J460" s="1020"/>
    </row>
    <row r="461" spans="1:10" ht="15.75" customHeight="1">
      <c r="A461" s="1020"/>
      <c r="B461" s="1020"/>
      <c r="C461" s="1020"/>
      <c r="D461" s="1020"/>
      <c r="E461" s="1020"/>
      <c r="F461" s="1020"/>
      <c r="G461" s="1020"/>
      <c r="H461" s="1020"/>
      <c r="I461" s="1020"/>
      <c r="J461" s="1020"/>
    </row>
    <row r="462" spans="1:10" ht="15.75" customHeight="1">
      <c r="A462" s="1020"/>
      <c r="B462" s="1020"/>
      <c r="C462" s="1020"/>
      <c r="D462" s="1020"/>
      <c r="E462" s="1020"/>
      <c r="F462" s="1020"/>
      <c r="G462" s="1020"/>
      <c r="H462" s="1020"/>
      <c r="I462" s="1020"/>
      <c r="J462" s="1020"/>
    </row>
    <row r="463" spans="1:10" ht="15.75" customHeight="1">
      <c r="A463" s="1020"/>
      <c r="B463" s="1020"/>
      <c r="C463" s="1020"/>
      <c r="D463" s="1020"/>
      <c r="E463" s="1020"/>
      <c r="F463" s="1020"/>
      <c r="G463" s="1020"/>
      <c r="H463" s="1020"/>
      <c r="I463" s="1020"/>
      <c r="J463" s="1020"/>
    </row>
    <row r="464" spans="1:10" ht="15.75" customHeight="1">
      <c r="A464" s="1020"/>
      <c r="B464" s="1020"/>
      <c r="C464" s="1020"/>
      <c r="D464" s="1020"/>
      <c r="E464" s="1020"/>
      <c r="F464" s="1020"/>
      <c r="G464" s="1020"/>
      <c r="H464" s="1020"/>
      <c r="I464" s="1020"/>
      <c r="J464" s="1020"/>
    </row>
    <row r="465" spans="1:10" ht="15.75" customHeight="1">
      <c r="A465" s="1020"/>
      <c r="B465" s="1020"/>
      <c r="C465" s="1020"/>
      <c r="D465" s="1020"/>
      <c r="E465" s="1020"/>
      <c r="F465" s="1020"/>
      <c r="G465" s="1020"/>
      <c r="H465" s="1020"/>
      <c r="I465" s="1020"/>
      <c r="J465" s="1020"/>
    </row>
    <row r="466" spans="1:10" ht="15.75" customHeight="1">
      <c r="A466" s="1020"/>
      <c r="B466" s="1020"/>
      <c r="C466" s="1020"/>
      <c r="D466" s="1020"/>
      <c r="E466" s="1020"/>
      <c r="F466" s="1020"/>
      <c r="G466" s="1020"/>
      <c r="H466" s="1020"/>
      <c r="I466" s="1020"/>
      <c r="J466" s="1020"/>
    </row>
    <row r="467" spans="1:10" ht="15.75" customHeight="1">
      <c r="A467" s="1020"/>
      <c r="B467" s="1020"/>
      <c r="C467" s="1020"/>
      <c r="D467" s="1020"/>
      <c r="E467" s="1020"/>
      <c r="F467" s="1020"/>
      <c r="G467" s="1020"/>
      <c r="H467" s="1020"/>
      <c r="I467" s="1020"/>
      <c r="J467" s="1020"/>
    </row>
    <row r="468" spans="1:10" ht="15.75" customHeight="1">
      <c r="A468" s="1020"/>
      <c r="B468" s="1020"/>
      <c r="C468" s="1020"/>
      <c r="D468" s="1020"/>
      <c r="E468" s="1020"/>
      <c r="F468" s="1020"/>
      <c r="G468" s="1020"/>
      <c r="H468" s="1020"/>
      <c r="I468" s="1020"/>
      <c r="J468" s="1020"/>
    </row>
    <row r="469" spans="1:10" ht="15.75" customHeight="1">
      <c r="A469" s="1020"/>
      <c r="B469" s="1020"/>
      <c r="C469" s="1020"/>
      <c r="D469" s="1020"/>
      <c r="E469" s="1020"/>
      <c r="F469" s="1020"/>
      <c r="G469" s="1020"/>
      <c r="H469" s="1020"/>
      <c r="I469" s="1020"/>
      <c r="J469" s="1020"/>
    </row>
    <row r="470" spans="1:10" ht="15.75" customHeight="1">
      <c r="A470" s="1020"/>
      <c r="B470" s="1020"/>
      <c r="C470" s="1020"/>
      <c r="D470" s="1020"/>
      <c r="E470" s="1020"/>
      <c r="F470" s="1020"/>
      <c r="G470" s="1020"/>
      <c r="H470" s="1020"/>
      <c r="I470" s="1020"/>
      <c r="J470" s="1020"/>
    </row>
    <row r="471" spans="1:10" ht="15.75" customHeight="1">
      <c r="A471" s="1020"/>
      <c r="B471" s="1020"/>
      <c r="C471" s="1020"/>
      <c r="D471" s="1020"/>
      <c r="E471" s="1020"/>
      <c r="F471" s="1020"/>
      <c r="G471" s="1020"/>
      <c r="H471" s="1020"/>
      <c r="I471" s="1020"/>
      <c r="J471" s="1020"/>
    </row>
    <row r="472" spans="1:10" ht="15.75" customHeight="1">
      <c r="A472" s="1020"/>
      <c r="B472" s="1020"/>
      <c r="C472" s="1020"/>
      <c r="D472" s="1020"/>
      <c r="E472" s="1020"/>
      <c r="F472" s="1020"/>
      <c r="G472" s="1020"/>
      <c r="H472" s="1020"/>
      <c r="I472" s="1020"/>
      <c r="J472" s="1020"/>
    </row>
    <row r="473" spans="1:10" ht="15.75" customHeight="1">
      <c r="A473" s="1020"/>
      <c r="B473" s="1020"/>
      <c r="C473" s="1020"/>
      <c r="D473" s="1020"/>
      <c r="E473" s="1020"/>
      <c r="F473" s="1020"/>
      <c r="G473" s="1020"/>
      <c r="H473" s="1020"/>
      <c r="I473" s="1020"/>
      <c r="J473" s="1020"/>
    </row>
    <row r="474" spans="1:10" ht="15.75" customHeight="1">
      <c r="A474" s="1020"/>
      <c r="B474" s="1020"/>
      <c r="C474" s="1020"/>
      <c r="D474" s="1020"/>
      <c r="E474" s="1020"/>
      <c r="F474" s="1020"/>
      <c r="G474" s="1020"/>
      <c r="H474" s="1020"/>
      <c r="I474" s="1020"/>
      <c r="J474" s="1020"/>
    </row>
    <row r="475" spans="1:10" ht="15.75" customHeight="1">
      <c r="A475" s="1020"/>
      <c r="B475" s="1020"/>
      <c r="C475" s="1020"/>
      <c r="D475" s="1020"/>
      <c r="E475" s="1020"/>
      <c r="F475" s="1020"/>
      <c r="G475" s="1020"/>
      <c r="H475" s="1020"/>
      <c r="I475" s="1020"/>
      <c r="J475" s="1020"/>
    </row>
    <row r="476" spans="1:10" ht="15.75" customHeight="1">
      <c r="A476" s="1020"/>
      <c r="B476" s="1020"/>
      <c r="C476" s="1020"/>
      <c r="D476" s="1020"/>
      <c r="E476" s="1020"/>
      <c r="F476" s="1020"/>
      <c r="G476" s="1020"/>
      <c r="H476" s="1020"/>
      <c r="I476" s="1020"/>
      <c r="J476" s="1020"/>
    </row>
    <row r="477" spans="1:10" ht="15.75" customHeight="1">
      <c r="A477" s="1020"/>
      <c r="B477" s="1020"/>
      <c r="C477" s="1020"/>
      <c r="D477" s="1020"/>
      <c r="E477" s="1020"/>
      <c r="F477" s="1020"/>
      <c r="G477" s="1020"/>
      <c r="H477" s="1020"/>
      <c r="I477" s="1020"/>
      <c r="J477" s="1020"/>
    </row>
    <row r="478" spans="1:10" ht="15.75" customHeight="1">
      <c r="A478" s="1020"/>
      <c r="B478" s="1020"/>
      <c r="C478" s="1020"/>
      <c r="D478" s="1020"/>
      <c r="E478" s="1020"/>
      <c r="F478" s="1020"/>
      <c r="G478" s="1020"/>
      <c r="H478" s="1020"/>
      <c r="I478" s="1020"/>
      <c r="J478" s="1020"/>
    </row>
    <row r="479" spans="1:10" ht="15.75" customHeight="1">
      <c r="A479" s="1020"/>
      <c r="B479" s="1020"/>
      <c r="C479" s="1020"/>
      <c r="D479" s="1020"/>
      <c r="E479" s="1020"/>
      <c r="F479" s="1020"/>
      <c r="G479" s="1020"/>
      <c r="H479" s="1020"/>
      <c r="I479" s="1020"/>
      <c r="J479" s="1020"/>
    </row>
    <row r="480" spans="1:10" ht="15.75" customHeight="1">
      <c r="A480" s="1020"/>
      <c r="B480" s="1020"/>
      <c r="C480" s="1020"/>
      <c r="D480" s="1020"/>
      <c r="E480" s="1020"/>
      <c r="F480" s="1020"/>
      <c r="G480" s="1020"/>
      <c r="H480" s="1020"/>
      <c r="I480" s="1020"/>
      <c r="J480" s="1020"/>
    </row>
    <row r="481" spans="1:10" ht="15.75" customHeight="1">
      <c r="A481" s="1020"/>
      <c r="B481" s="1020"/>
      <c r="C481" s="1020"/>
      <c r="D481" s="1020"/>
      <c r="E481" s="1020"/>
      <c r="F481" s="1020"/>
      <c r="G481" s="1020"/>
      <c r="H481" s="1020"/>
      <c r="I481" s="1020"/>
      <c r="J481" s="1020"/>
    </row>
    <row r="482" spans="1:10" ht="15.75" customHeight="1">
      <c r="A482" s="1020"/>
      <c r="B482" s="1020"/>
      <c r="C482" s="1020"/>
      <c r="D482" s="1020"/>
      <c r="E482" s="1020"/>
      <c r="F482" s="1020"/>
      <c r="G482" s="1020"/>
      <c r="H482" s="1020"/>
      <c r="I482" s="1020"/>
      <c r="J482" s="1020"/>
    </row>
    <row r="483" spans="1:10" ht="15.75" customHeight="1">
      <c r="A483" s="1020"/>
      <c r="B483" s="1020"/>
      <c r="C483" s="1020"/>
      <c r="D483" s="1020"/>
      <c r="E483" s="1020"/>
      <c r="F483" s="1020"/>
      <c r="G483" s="1020"/>
      <c r="H483" s="1020"/>
      <c r="I483" s="1020"/>
      <c r="J483" s="1020"/>
    </row>
    <row r="484" spans="1:10" ht="15.75" customHeight="1">
      <c r="A484" s="1020"/>
      <c r="B484" s="1020"/>
      <c r="C484" s="1020"/>
      <c r="D484" s="1020"/>
      <c r="E484" s="1020"/>
      <c r="F484" s="1020"/>
      <c r="G484" s="1020"/>
      <c r="H484" s="1020"/>
      <c r="I484" s="1020"/>
      <c r="J484" s="1020"/>
    </row>
    <row r="485" spans="1:10" ht="15.75" customHeight="1">
      <c r="A485" s="1020"/>
      <c r="B485" s="1020"/>
      <c r="C485" s="1020"/>
      <c r="D485" s="1020"/>
      <c r="E485" s="1020"/>
      <c r="F485" s="1020"/>
      <c r="G485" s="1020"/>
      <c r="H485" s="1020"/>
      <c r="I485" s="1020"/>
      <c r="J485" s="1020"/>
    </row>
    <row r="486" spans="1:10" ht="15.75" customHeight="1">
      <c r="A486" s="1020"/>
      <c r="B486" s="1020"/>
      <c r="C486" s="1020"/>
      <c r="D486" s="1020"/>
      <c r="E486" s="1020"/>
      <c r="F486" s="1020"/>
      <c r="G486" s="1020"/>
      <c r="H486" s="1020"/>
      <c r="I486" s="1020"/>
      <c r="J486" s="1020"/>
    </row>
    <row r="487" spans="1:10" ht="15.75" customHeight="1">
      <c r="A487" s="1020"/>
      <c r="B487" s="1020"/>
      <c r="C487" s="1020"/>
      <c r="D487" s="1020"/>
      <c r="E487" s="1020"/>
      <c r="F487" s="1020"/>
      <c r="G487" s="1020"/>
      <c r="H487" s="1020"/>
      <c r="I487" s="1020"/>
      <c r="J487" s="1020"/>
    </row>
    <row r="488" spans="1:10" ht="15.75" customHeight="1">
      <c r="A488" s="1020"/>
      <c r="B488" s="1020"/>
      <c r="C488" s="1020"/>
      <c r="D488" s="1020"/>
      <c r="E488" s="1020"/>
      <c r="F488" s="1020"/>
      <c r="G488" s="1020"/>
      <c r="H488" s="1020"/>
      <c r="I488" s="1020"/>
      <c r="J488" s="1020"/>
    </row>
    <row r="489" spans="1:10" ht="15.75" customHeight="1">
      <c r="A489" s="1020"/>
      <c r="B489" s="1020"/>
      <c r="C489" s="1020"/>
      <c r="D489" s="1020"/>
      <c r="E489" s="1020"/>
      <c r="F489" s="1020"/>
      <c r="G489" s="1020"/>
      <c r="H489" s="1020"/>
      <c r="I489" s="1020"/>
      <c r="J489" s="1020"/>
    </row>
    <row r="490" spans="1:10" ht="15.75" customHeight="1">
      <c r="A490" s="1020"/>
      <c r="B490" s="1020"/>
      <c r="C490" s="1020"/>
      <c r="D490" s="1020"/>
      <c r="E490" s="1020"/>
      <c r="F490" s="1020"/>
      <c r="G490" s="1020"/>
      <c r="H490" s="1020"/>
      <c r="I490" s="1020"/>
      <c r="J490" s="1020"/>
    </row>
    <row r="491" spans="1:10" ht="15.75" customHeight="1">
      <c r="A491" s="1020"/>
      <c r="B491" s="1020"/>
      <c r="C491" s="1020"/>
      <c r="D491" s="1020"/>
      <c r="E491" s="1020"/>
      <c r="F491" s="1020"/>
      <c r="G491" s="1020"/>
      <c r="H491" s="1020"/>
      <c r="I491" s="1020"/>
      <c r="J491" s="1020"/>
    </row>
    <row r="492" spans="1:10" ht="15.75" customHeight="1">
      <c r="A492" s="1020"/>
      <c r="B492" s="1020"/>
      <c r="C492" s="1020"/>
      <c r="D492" s="1020"/>
      <c r="E492" s="1020"/>
      <c r="F492" s="1020"/>
      <c r="G492" s="1020"/>
      <c r="H492" s="1020"/>
      <c r="I492" s="1020"/>
      <c r="J492" s="1020"/>
    </row>
    <row r="493" spans="1:10" ht="15.75" customHeight="1">
      <c r="A493" s="1020"/>
      <c r="B493" s="1020"/>
      <c r="C493" s="1020"/>
      <c r="D493" s="1020"/>
      <c r="E493" s="1020"/>
      <c r="F493" s="1020"/>
      <c r="G493" s="1020"/>
      <c r="H493" s="1020"/>
      <c r="I493" s="1020"/>
      <c r="J493" s="1020"/>
    </row>
    <row r="494" spans="1:10" ht="15.75" customHeight="1">
      <c r="A494" s="1020"/>
      <c r="B494" s="1020"/>
      <c r="C494" s="1020"/>
      <c r="D494" s="1020"/>
      <c r="E494" s="1020"/>
      <c r="F494" s="1020"/>
      <c r="G494" s="1020"/>
      <c r="H494" s="1020"/>
      <c r="I494" s="1020"/>
      <c r="J494" s="1020"/>
    </row>
    <row r="495" spans="1:10" ht="15.75" customHeight="1">
      <c r="A495" s="1020"/>
      <c r="B495" s="1020"/>
      <c r="C495" s="1020"/>
      <c r="D495" s="1020"/>
      <c r="E495" s="1020"/>
      <c r="F495" s="1020"/>
      <c r="G495" s="1020"/>
      <c r="H495" s="1020"/>
      <c r="I495" s="1020"/>
      <c r="J495" s="1020"/>
    </row>
    <row r="496" spans="1:10" ht="15.75" customHeight="1">
      <c r="A496" s="1020"/>
      <c r="B496" s="1020"/>
      <c r="C496" s="1020"/>
      <c r="D496" s="1020"/>
      <c r="E496" s="1020"/>
      <c r="F496" s="1020"/>
      <c r="G496" s="1020"/>
      <c r="H496" s="1020"/>
      <c r="I496" s="1020"/>
      <c r="J496" s="1020"/>
    </row>
    <row r="497" spans="1:10" ht="15.75" customHeight="1">
      <c r="A497" s="1020"/>
      <c r="B497" s="1020"/>
      <c r="C497" s="1020"/>
      <c r="D497" s="1020"/>
      <c r="E497" s="1020"/>
      <c r="F497" s="1020"/>
      <c r="G497" s="1020"/>
      <c r="H497" s="1020"/>
      <c r="I497" s="1020"/>
      <c r="J497" s="1020"/>
    </row>
    <row r="498" spans="1:10" ht="15.75" customHeight="1">
      <c r="A498" s="1020"/>
      <c r="B498" s="1020"/>
      <c r="C498" s="1020"/>
      <c r="D498" s="1020"/>
      <c r="E498" s="1020"/>
      <c r="F498" s="1020"/>
      <c r="G498" s="1020"/>
      <c r="H498" s="1020"/>
      <c r="I498" s="1020"/>
      <c r="J498" s="1020"/>
    </row>
    <row r="499" spans="1:10" ht="15.75" customHeight="1">
      <c r="A499" s="1020"/>
      <c r="B499" s="1020"/>
      <c r="C499" s="1020"/>
      <c r="D499" s="1020"/>
      <c r="E499" s="1020"/>
      <c r="F499" s="1020"/>
      <c r="G499" s="1020"/>
      <c r="H499" s="1020"/>
      <c r="I499" s="1020"/>
      <c r="J499" s="1020"/>
    </row>
    <row r="500" spans="1:10" ht="15.75" customHeight="1">
      <c r="A500" s="1020"/>
      <c r="B500" s="1020"/>
      <c r="C500" s="1020"/>
      <c r="D500" s="1020"/>
      <c r="E500" s="1020"/>
      <c r="F500" s="1020"/>
      <c r="G500" s="1020"/>
      <c r="H500" s="1020"/>
      <c r="I500" s="1020"/>
      <c r="J500" s="1020"/>
    </row>
    <row r="501" spans="1:10" ht="15.75" customHeight="1">
      <c r="A501" s="1020"/>
      <c r="B501" s="1020"/>
      <c r="C501" s="1020"/>
      <c r="D501" s="1020"/>
      <c r="E501" s="1020"/>
      <c r="F501" s="1020"/>
      <c r="G501" s="1020"/>
      <c r="H501" s="1020"/>
      <c r="I501" s="1020"/>
      <c r="J501" s="1020"/>
    </row>
    <row r="502" spans="1:10" ht="15.75" customHeight="1">
      <c r="A502" s="1020"/>
      <c r="B502" s="1020"/>
      <c r="C502" s="1020"/>
      <c r="D502" s="1020"/>
      <c r="E502" s="1020"/>
      <c r="F502" s="1020"/>
      <c r="G502" s="1020"/>
      <c r="H502" s="1020"/>
      <c r="I502" s="1020"/>
      <c r="J502" s="1020"/>
    </row>
    <row r="503" spans="1:10" ht="15.75" customHeight="1">
      <c r="A503" s="1020"/>
      <c r="B503" s="1020"/>
      <c r="C503" s="1020"/>
      <c r="D503" s="1020"/>
      <c r="E503" s="1020"/>
      <c r="F503" s="1020"/>
      <c r="G503" s="1020"/>
      <c r="H503" s="1020"/>
      <c r="I503" s="1020"/>
      <c r="J503" s="1020"/>
    </row>
    <row r="504" spans="1:10" ht="15.75" customHeight="1">
      <c r="A504" s="1020"/>
      <c r="B504" s="1020"/>
      <c r="C504" s="1020"/>
      <c r="D504" s="1020"/>
      <c r="E504" s="1020"/>
      <c r="F504" s="1020"/>
      <c r="G504" s="1020"/>
      <c r="H504" s="1020"/>
      <c r="I504" s="1020"/>
      <c r="J504" s="1020"/>
    </row>
    <row r="505" spans="1:10" ht="15.75" customHeight="1">
      <c r="A505" s="1020"/>
      <c r="B505" s="1020"/>
      <c r="C505" s="1020"/>
      <c r="D505" s="1020"/>
      <c r="E505" s="1020"/>
      <c r="F505" s="1020"/>
      <c r="G505" s="1020"/>
      <c r="H505" s="1020"/>
      <c r="I505" s="1020"/>
      <c r="J505" s="1020"/>
    </row>
    <row r="506" spans="1:10" ht="15.75" customHeight="1">
      <c r="A506" s="1020"/>
      <c r="B506" s="1020"/>
      <c r="C506" s="1020"/>
      <c r="D506" s="1020"/>
      <c r="E506" s="1020"/>
      <c r="F506" s="1020"/>
      <c r="G506" s="1020"/>
      <c r="H506" s="1020"/>
      <c r="I506" s="1020"/>
      <c r="J506" s="1020"/>
    </row>
    <row r="507" spans="1:10" ht="15.75" customHeight="1">
      <c r="A507" s="1020"/>
      <c r="B507" s="1020"/>
      <c r="C507" s="1020"/>
      <c r="D507" s="1020"/>
      <c r="E507" s="1020"/>
      <c r="F507" s="1020"/>
      <c r="G507" s="1020"/>
      <c r="H507" s="1020"/>
      <c r="I507" s="1020"/>
      <c r="J507" s="1020"/>
    </row>
    <row r="508" spans="1:10" ht="15.75" customHeight="1">
      <c r="A508" s="1020"/>
      <c r="B508" s="1020"/>
      <c r="C508" s="1020"/>
      <c r="D508" s="1020"/>
      <c r="E508" s="1020"/>
      <c r="F508" s="1020"/>
      <c r="G508" s="1020"/>
      <c r="H508" s="1020"/>
      <c r="I508" s="1020"/>
      <c r="J508" s="1020"/>
    </row>
    <row r="509" spans="1:10" ht="15.75" customHeight="1">
      <c r="A509" s="1020"/>
      <c r="B509" s="1020"/>
      <c r="C509" s="1020"/>
      <c r="D509" s="1020"/>
      <c r="E509" s="1020"/>
      <c r="F509" s="1020"/>
      <c r="G509" s="1020"/>
      <c r="H509" s="1020"/>
      <c r="I509" s="1020"/>
      <c r="J509" s="1020"/>
    </row>
    <row r="510" spans="1:10" ht="15.75" customHeight="1">
      <c r="A510" s="1020"/>
      <c r="B510" s="1020"/>
      <c r="C510" s="1020"/>
      <c r="D510" s="1020"/>
      <c r="E510" s="1020"/>
      <c r="F510" s="1020"/>
      <c r="G510" s="1020"/>
      <c r="H510" s="1020"/>
      <c r="I510" s="1020"/>
      <c r="J510" s="1020"/>
    </row>
    <row r="511" spans="1:10" ht="15.75" customHeight="1">
      <c r="A511" s="1020"/>
      <c r="B511" s="1020"/>
      <c r="C511" s="1020"/>
      <c r="D511" s="1020"/>
      <c r="E511" s="1020"/>
      <c r="F511" s="1020"/>
      <c r="G511" s="1020"/>
      <c r="H511" s="1020"/>
      <c r="I511" s="1020"/>
      <c r="J511" s="1020"/>
    </row>
    <row r="512" spans="1:10" ht="15.75" customHeight="1">
      <c r="A512" s="1020"/>
      <c r="B512" s="1020"/>
      <c r="C512" s="1020"/>
      <c r="D512" s="1020"/>
      <c r="E512" s="1020"/>
      <c r="F512" s="1020"/>
      <c r="G512" s="1020"/>
      <c r="H512" s="1020"/>
      <c r="I512" s="1020"/>
      <c r="J512" s="1020"/>
    </row>
    <row r="513" spans="1:10" ht="15.75" customHeight="1">
      <c r="A513" s="1020"/>
      <c r="B513" s="1020"/>
      <c r="C513" s="1020"/>
      <c r="D513" s="1020"/>
      <c r="E513" s="1020"/>
      <c r="F513" s="1020"/>
      <c r="G513" s="1020"/>
      <c r="H513" s="1020"/>
      <c r="I513" s="1020"/>
      <c r="J513" s="1020"/>
    </row>
    <row r="514" spans="1:10" ht="15.75" customHeight="1">
      <c r="A514" s="1020"/>
      <c r="B514" s="1020"/>
      <c r="C514" s="1020"/>
      <c r="D514" s="1020"/>
      <c r="E514" s="1020"/>
      <c r="F514" s="1020"/>
      <c r="G514" s="1020"/>
      <c r="H514" s="1020"/>
      <c r="I514" s="1020"/>
      <c r="J514" s="1020"/>
    </row>
    <row r="515" spans="1:10" ht="15.75" customHeight="1">
      <c r="A515" s="1020"/>
      <c r="B515" s="1020"/>
      <c r="C515" s="1020"/>
      <c r="D515" s="1020"/>
      <c r="E515" s="1020"/>
      <c r="F515" s="1020"/>
      <c r="G515" s="1020"/>
      <c r="H515" s="1020"/>
      <c r="I515" s="1020"/>
      <c r="J515" s="1020"/>
    </row>
    <row r="516" spans="1:10" ht="15.75" customHeight="1">
      <c r="A516" s="1020"/>
      <c r="B516" s="1020"/>
      <c r="C516" s="1020"/>
      <c r="D516" s="1020"/>
      <c r="E516" s="1020"/>
      <c r="F516" s="1020"/>
      <c r="G516" s="1020"/>
      <c r="H516" s="1020"/>
      <c r="I516" s="1020"/>
      <c r="J516" s="1020"/>
    </row>
    <row r="517" spans="1:10" ht="15.75" customHeight="1">
      <c r="A517" s="1020"/>
      <c r="B517" s="1020"/>
      <c r="C517" s="1020"/>
      <c r="D517" s="1020"/>
      <c r="E517" s="1020"/>
      <c r="F517" s="1020"/>
      <c r="G517" s="1020"/>
      <c r="H517" s="1020"/>
      <c r="I517" s="1020"/>
      <c r="J517" s="1020"/>
    </row>
    <row r="518" spans="1:10" ht="15.75" customHeight="1">
      <c r="A518" s="1020"/>
      <c r="B518" s="1020"/>
      <c r="C518" s="1020"/>
      <c r="D518" s="1020"/>
      <c r="E518" s="1020"/>
      <c r="F518" s="1020"/>
      <c r="G518" s="1020"/>
      <c r="H518" s="1020"/>
      <c r="I518" s="1020"/>
      <c r="J518" s="1020"/>
    </row>
    <row r="519" spans="1:10" ht="15.75" customHeight="1">
      <c r="A519" s="1020"/>
      <c r="B519" s="1020"/>
      <c r="C519" s="1020"/>
      <c r="D519" s="1020"/>
      <c r="E519" s="1020"/>
      <c r="F519" s="1020"/>
      <c r="G519" s="1020"/>
      <c r="H519" s="1020"/>
      <c r="I519" s="1020"/>
      <c r="J519" s="1020"/>
    </row>
    <row r="520" spans="1:10" ht="15.75" customHeight="1">
      <c r="A520" s="1020"/>
      <c r="B520" s="1020"/>
      <c r="C520" s="1020"/>
      <c r="D520" s="1020"/>
      <c r="E520" s="1020"/>
      <c r="F520" s="1020"/>
      <c r="G520" s="1020"/>
      <c r="H520" s="1020"/>
      <c r="I520" s="1020"/>
      <c r="J520" s="1020"/>
    </row>
    <row r="521" spans="1:10" ht="15.75" customHeight="1">
      <c r="A521" s="1020"/>
      <c r="B521" s="1020"/>
      <c r="C521" s="1020"/>
      <c r="D521" s="1020"/>
      <c r="E521" s="1020"/>
      <c r="F521" s="1020"/>
      <c r="G521" s="1020"/>
      <c r="H521" s="1020"/>
      <c r="I521" s="1020"/>
      <c r="J521" s="1020"/>
    </row>
    <row r="522" spans="1:10" ht="15.75" customHeight="1">
      <c r="A522" s="1020"/>
      <c r="B522" s="1020"/>
      <c r="C522" s="1020"/>
      <c r="D522" s="1020"/>
      <c r="E522" s="1020"/>
      <c r="F522" s="1020"/>
      <c r="G522" s="1020"/>
      <c r="H522" s="1020"/>
      <c r="I522" s="1020"/>
      <c r="J522" s="1020"/>
    </row>
    <row r="523" spans="1:10" ht="15.75" customHeight="1">
      <c r="A523" s="1020"/>
      <c r="B523" s="1020"/>
      <c r="C523" s="1020"/>
      <c r="D523" s="1020"/>
      <c r="E523" s="1020"/>
      <c r="F523" s="1020"/>
      <c r="G523" s="1020"/>
      <c r="H523" s="1020"/>
      <c r="I523" s="1020"/>
      <c r="J523" s="1020"/>
    </row>
    <row r="524" spans="1:10" ht="15.75" customHeight="1">
      <c r="A524" s="1020"/>
      <c r="B524" s="1020"/>
      <c r="C524" s="1020"/>
      <c r="D524" s="1020"/>
      <c r="E524" s="1020"/>
      <c r="F524" s="1020"/>
      <c r="G524" s="1020"/>
      <c r="H524" s="1020"/>
      <c r="I524" s="1020"/>
      <c r="J524" s="1020"/>
    </row>
    <row r="525" spans="1:10" ht="15.75" customHeight="1">
      <c r="A525" s="1020"/>
      <c r="B525" s="1020"/>
      <c r="C525" s="1020"/>
      <c r="D525" s="1020"/>
      <c r="E525" s="1020"/>
      <c r="F525" s="1020"/>
      <c r="G525" s="1020"/>
      <c r="H525" s="1020"/>
      <c r="I525" s="1020"/>
      <c r="J525" s="1020"/>
    </row>
    <row r="526" spans="1:10" ht="15.75" customHeight="1">
      <c r="A526" s="1020"/>
      <c r="B526" s="1020"/>
      <c r="C526" s="1020"/>
      <c r="D526" s="1020"/>
      <c r="E526" s="1020"/>
      <c r="F526" s="1020"/>
      <c r="G526" s="1020"/>
      <c r="H526" s="1020"/>
      <c r="I526" s="1020"/>
      <c r="J526" s="1020"/>
    </row>
    <row r="527" spans="1:10" ht="15.75" customHeight="1">
      <c r="A527" s="1020"/>
      <c r="B527" s="1020"/>
      <c r="C527" s="1020"/>
      <c r="D527" s="1020"/>
      <c r="E527" s="1020"/>
      <c r="F527" s="1020"/>
      <c r="G527" s="1020"/>
      <c r="H527" s="1020"/>
      <c r="I527" s="1020"/>
      <c r="J527" s="1020"/>
    </row>
    <row r="528" spans="1:10" ht="15.75" customHeight="1">
      <c r="A528" s="1020"/>
      <c r="B528" s="1020"/>
      <c r="C528" s="1020"/>
      <c r="D528" s="1020"/>
      <c r="E528" s="1020"/>
      <c r="F528" s="1020"/>
      <c r="G528" s="1020"/>
      <c r="H528" s="1020"/>
      <c r="I528" s="1020"/>
      <c r="J528" s="1020"/>
    </row>
    <row r="529" spans="1:10" ht="15.75" customHeight="1">
      <c r="A529" s="1020"/>
      <c r="B529" s="1020"/>
      <c r="C529" s="1020"/>
      <c r="D529" s="1020"/>
      <c r="E529" s="1020"/>
      <c r="F529" s="1020"/>
      <c r="G529" s="1020"/>
      <c r="H529" s="1020"/>
      <c r="I529" s="1020"/>
      <c r="J529" s="1020"/>
    </row>
    <row r="530" spans="1:10" ht="15.75" customHeight="1">
      <c r="A530" s="1020"/>
      <c r="B530" s="1020"/>
      <c r="C530" s="1020"/>
      <c r="D530" s="1020"/>
      <c r="E530" s="1020"/>
      <c r="F530" s="1020"/>
      <c r="G530" s="1020"/>
      <c r="H530" s="1020"/>
      <c r="I530" s="1020"/>
      <c r="J530" s="1020"/>
    </row>
    <row r="531" spans="1:10" ht="15.75" customHeight="1">
      <c r="A531" s="1020"/>
      <c r="B531" s="1020"/>
      <c r="C531" s="1020"/>
      <c r="D531" s="1020"/>
      <c r="E531" s="1020"/>
      <c r="F531" s="1020"/>
      <c r="G531" s="1020"/>
      <c r="H531" s="1020"/>
      <c r="I531" s="1020"/>
      <c r="J531" s="1020"/>
    </row>
    <row r="532" spans="1:10" ht="15.75" customHeight="1">
      <c r="A532" s="1020"/>
      <c r="B532" s="1020"/>
      <c r="C532" s="1020"/>
      <c r="D532" s="1020"/>
      <c r="E532" s="1020"/>
      <c r="F532" s="1020"/>
      <c r="G532" s="1020"/>
      <c r="H532" s="1020"/>
      <c r="I532" s="1020"/>
      <c r="J532" s="1020"/>
    </row>
    <row r="533" spans="1:10" ht="15.75" customHeight="1">
      <c r="A533" s="1020"/>
      <c r="B533" s="1020"/>
      <c r="C533" s="1020"/>
      <c r="D533" s="1020"/>
      <c r="E533" s="1020"/>
      <c r="F533" s="1020"/>
      <c r="G533" s="1020"/>
      <c r="H533" s="1020"/>
      <c r="I533" s="1020"/>
      <c r="J533" s="1020"/>
    </row>
    <row r="534" spans="1:10" ht="15.75" customHeight="1">
      <c r="A534" s="1020"/>
      <c r="B534" s="1020"/>
      <c r="C534" s="1020"/>
      <c r="D534" s="1020"/>
      <c r="E534" s="1020"/>
      <c r="F534" s="1020"/>
      <c r="G534" s="1020"/>
      <c r="H534" s="1020"/>
      <c r="I534" s="1020"/>
      <c r="J534" s="1020"/>
    </row>
    <row r="535" spans="1:10" ht="15.75" customHeight="1">
      <c r="A535" s="1020"/>
      <c r="B535" s="1020"/>
      <c r="C535" s="1020"/>
      <c r="D535" s="1020"/>
      <c r="E535" s="1020"/>
      <c r="F535" s="1020"/>
      <c r="G535" s="1020"/>
      <c r="H535" s="1020"/>
      <c r="I535" s="1020"/>
      <c r="J535" s="1020"/>
    </row>
    <row r="536" spans="1:10" ht="15.75" customHeight="1">
      <c r="A536" s="1020"/>
      <c r="B536" s="1020"/>
      <c r="C536" s="1020"/>
      <c r="D536" s="1020"/>
      <c r="E536" s="1020"/>
      <c r="F536" s="1020"/>
      <c r="G536" s="1020"/>
      <c r="H536" s="1020"/>
      <c r="I536" s="1020"/>
      <c r="J536" s="1020"/>
    </row>
    <row r="537" spans="1:10" ht="15.75" customHeight="1">
      <c r="A537" s="1020"/>
      <c r="B537" s="1020"/>
      <c r="C537" s="1020"/>
      <c r="D537" s="1020"/>
      <c r="E537" s="1020"/>
      <c r="F537" s="1020"/>
      <c r="G537" s="1020"/>
      <c r="H537" s="1020"/>
      <c r="I537" s="1020"/>
      <c r="J537" s="1020"/>
    </row>
    <row r="538" spans="1:10" ht="15.75" customHeight="1">
      <c r="A538" s="1020"/>
      <c r="B538" s="1020"/>
      <c r="C538" s="1020"/>
      <c r="D538" s="1020"/>
      <c r="E538" s="1020"/>
      <c r="F538" s="1020"/>
      <c r="G538" s="1020"/>
      <c r="H538" s="1020"/>
      <c r="I538" s="1020"/>
      <c r="J538" s="1020"/>
    </row>
    <row r="539" spans="1:10" ht="15.75" customHeight="1">
      <c r="A539" s="1020"/>
      <c r="B539" s="1020"/>
      <c r="C539" s="1020"/>
      <c r="D539" s="1020"/>
      <c r="E539" s="1020"/>
      <c r="F539" s="1020"/>
      <c r="G539" s="1020"/>
      <c r="H539" s="1020"/>
      <c r="I539" s="1020"/>
      <c r="J539" s="1020"/>
    </row>
    <row r="540" spans="1:10" ht="15.75" customHeight="1">
      <c r="A540" s="1020"/>
      <c r="B540" s="1020"/>
      <c r="C540" s="1020"/>
      <c r="D540" s="1020"/>
      <c r="E540" s="1020"/>
      <c r="F540" s="1020"/>
      <c r="G540" s="1020"/>
      <c r="H540" s="1020"/>
      <c r="I540" s="1020"/>
      <c r="J540" s="1020"/>
    </row>
    <row r="541" spans="1:10" ht="15.75" customHeight="1">
      <c r="A541" s="1020"/>
      <c r="B541" s="1020"/>
      <c r="C541" s="1020"/>
      <c r="D541" s="1020"/>
      <c r="E541" s="1020"/>
      <c r="F541" s="1020"/>
      <c r="G541" s="1020"/>
      <c r="H541" s="1020"/>
      <c r="I541" s="1020"/>
      <c r="J541" s="1020"/>
    </row>
    <row r="542" spans="1:10" ht="15.75" customHeight="1">
      <c r="A542" s="1020"/>
      <c r="B542" s="1020"/>
      <c r="C542" s="1020"/>
      <c r="D542" s="1020"/>
      <c r="E542" s="1020"/>
      <c r="F542" s="1020"/>
      <c r="G542" s="1020"/>
      <c r="H542" s="1020"/>
      <c r="I542" s="1020"/>
      <c r="J542" s="1020"/>
    </row>
    <row r="543" spans="1:10" ht="15.75" customHeight="1">
      <c r="A543" s="1020"/>
      <c r="B543" s="1020"/>
      <c r="C543" s="1020"/>
      <c r="D543" s="1020"/>
      <c r="E543" s="1020"/>
      <c r="F543" s="1020"/>
      <c r="G543" s="1020"/>
      <c r="H543" s="1020"/>
      <c r="I543" s="1020"/>
      <c r="J543" s="1020"/>
    </row>
    <row r="544" spans="1:10" ht="15.75" customHeight="1">
      <c r="A544" s="1020"/>
      <c r="B544" s="1020"/>
      <c r="C544" s="1020"/>
      <c r="D544" s="1020"/>
      <c r="E544" s="1020"/>
      <c r="F544" s="1020"/>
      <c r="G544" s="1020"/>
      <c r="H544" s="1020"/>
      <c r="I544" s="1020"/>
      <c r="J544" s="1020"/>
    </row>
    <row r="545" spans="1:10" ht="15.75" customHeight="1">
      <c r="A545" s="1020"/>
      <c r="B545" s="1020"/>
      <c r="C545" s="1020"/>
      <c r="D545" s="1020"/>
      <c r="E545" s="1020"/>
      <c r="F545" s="1020"/>
      <c r="G545" s="1020"/>
      <c r="H545" s="1020"/>
      <c r="I545" s="1020"/>
      <c r="J545" s="1020"/>
    </row>
    <row r="546" spans="1:10" ht="15.75" customHeight="1">
      <c r="A546" s="1020"/>
      <c r="B546" s="1020"/>
      <c r="C546" s="1020"/>
      <c r="D546" s="1020"/>
      <c r="E546" s="1020"/>
      <c r="F546" s="1020"/>
      <c r="G546" s="1020"/>
      <c r="H546" s="1020"/>
      <c r="I546" s="1020"/>
      <c r="J546" s="1020"/>
    </row>
    <row r="547" spans="1:10" ht="15.75" customHeight="1">
      <c r="A547" s="1020"/>
      <c r="B547" s="1020"/>
      <c r="C547" s="1020"/>
      <c r="D547" s="1020"/>
      <c r="E547" s="1020"/>
      <c r="F547" s="1020"/>
      <c r="G547" s="1020"/>
      <c r="H547" s="1020"/>
      <c r="I547" s="1020"/>
      <c r="J547" s="1020"/>
    </row>
    <row r="548" spans="1:10" ht="15.75" customHeight="1">
      <c r="A548" s="1020"/>
      <c r="B548" s="1020"/>
      <c r="C548" s="1020"/>
      <c r="D548" s="1020"/>
      <c r="E548" s="1020"/>
      <c r="F548" s="1020"/>
      <c r="G548" s="1020"/>
      <c r="H548" s="1020"/>
      <c r="I548" s="1020"/>
      <c r="J548" s="1020"/>
    </row>
    <row r="549" spans="1:10" ht="15.75" customHeight="1">
      <c r="A549" s="1020"/>
      <c r="B549" s="1020"/>
      <c r="C549" s="1020"/>
      <c r="D549" s="1020"/>
      <c r="E549" s="1020"/>
      <c r="F549" s="1020"/>
      <c r="G549" s="1020"/>
      <c r="H549" s="1020"/>
      <c r="I549" s="1020"/>
      <c r="J549" s="1020"/>
    </row>
    <row r="550" spans="1:10" ht="15.75" customHeight="1">
      <c r="A550" s="1020"/>
      <c r="B550" s="1020"/>
      <c r="C550" s="1020"/>
      <c r="D550" s="1020"/>
      <c r="E550" s="1020"/>
      <c r="F550" s="1020"/>
      <c r="G550" s="1020"/>
      <c r="H550" s="1020"/>
      <c r="I550" s="1020"/>
      <c r="J550" s="1020"/>
    </row>
    <row r="551" spans="1:10" ht="15.75" customHeight="1">
      <c r="A551" s="1020"/>
      <c r="B551" s="1020"/>
      <c r="C551" s="1020"/>
      <c r="D551" s="1020"/>
      <c r="E551" s="1020"/>
      <c r="F551" s="1020"/>
      <c r="G551" s="1020"/>
      <c r="H551" s="1020"/>
      <c r="I551" s="1020"/>
      <c r="J551" s="1020"/>
    </row>
    <row r="552" spans="1:10" ht="15.75" customHeight="1">
      <c r="A552" s="1020"/>
      <c r="B552" s="1020"/>
      <c r="C552" s="1020"/>
      <c r="D552" s="1020"/>
      <c r="E552" s="1020"/>
      <c r="F552" s="1020"/>
      <c r="G552" s="1020"/>
      <c r="H552" s="1020"/>
      <c r="I552" s="1020"/>
      <c r="J552" s="1020"/>
    </row>
    <row r="553" spans="1:10" ht="15.75" customHeight="1">
      <c r="A553" s="1020"/>
      <c r="B553" s="1020"/>
      <c r="C553" s="1020"/>
      <c r="D553" s="1020"/>
      <c r="E553" s="1020"/>
      <c r="F553" s="1020"/>
      <c r="G553" s="1020"/>
      <c r="H553" s="1020"/>
      <c r="I553" s="1020"/>
      <c r="J553" s="1020"/>
    </row>
    <row r="554" spans="1:10" ht="15.75" customHeight="1">
      <c r="A554" s="1020"/>
      <c r="B554" s="1020"/>
      <c r="C554" s="1020"/>
      <c r="D554" s="1020"/>
      <c r="E554" s="1020"/>
      <c r="F554" s="1020"/>
      <c r="G554" s="1020"/>
      <c r="H554" s="1020"/>
      <c r="I554" s="1020"/>
      <c r="J554" s="1020"/>
    </row>
    <row r="555" spans="1:10" ht="15.75" customHeight="1">
      <c r="A555" s="1020"/>
      <c r="B555" s="1020"/>
      <c r="C555" s="1020"/>
      <c r="D555" s="1020"/>
      <c r="E555" s="1020"/>
      <c r="F555" s="1020"/>
      <c r="G555" s="1020"/>
      <c r="H555" s="1020"/>
      <c r="I555" s="1020"/>
      <c r="J555" s="1020"/>
    </row>
    <row r="556" spans="1:10" ht="15.75" customHeight="1">
      <c r="A556" s="1020"/>
      <c r="B556" s="1020"/>
      <c r="C556" s="1020"/>
      <c r="D556" s="1020"/>
      <c r="E556" s="1020"/>
      <c r="F556" s="1020"/>
      <c r="G556" s="1020"/>
      <c r="H556" s="1020"/>
      <c r="I556" s="1020"/>
      <c r="J556" s="1020"/>
    </row>
    <row r="557" spans="1:10" ht="15.75" customHeight="1">
      <c r="A557" s="1020"/>
      <c r="B557" s="1020"/>
      <c r="C557" s="1020"/>
      <c r="D557" s="1020"/>
      <c r="E557" s="1020"/>
      <c r="F557" s="1020"/>
      <c r="G557" s="1020"/>
      <c r="H557" s="1020"/>
      <c r="I557" s="1020"/>
      <c r="J557" s="1020"/>
    </row>
    <row r="558" spans="1:10" ht="15.75" customHeight="1">
      <c r="A558" s="1020"/>
      <c r="B558" s="1020"/>
      <c r="C558" s="1020"/>
      <c r="D558" s="1020"/>
      <c r="E558" s="1020"/>
      <c r="F558" s="1020"/>
      <c r="G558" s="1020"/>
      <c r="H558" s="1020"/>
      <c r="I558" s="1020"/>
      <c r="J558" s="1020"/>
    </row>
    <row r="559" spans="1:10" ht="15.75" customHeight="1">
      <c r="A559" s="1020"/>
      <c r="B559" s="1020"/>
      <c r="C559" s="1020"/>
      <c r="D559" s="1020"/>
      <c r="E559" s="1020"/>
      <c r="F559" s="1020"/>
      <c r="G559" s="1020"/>
      <c r="H559" s="1020"/>
      <c r="I559" s="1020"/>
      <c r="J559" s="1020"/>
    </row>
    <row r="560" spans="1:10" ht="15.75" customHeight="1">
      <c r="A560" s="1020"/>
      <c r="B560" s="1020"/>
      <c r="C560" s="1020"/>
      <c r="D560" s="1020"/>
      <c r="E560" s="1020"/>
      <c r="F560" s="1020"/>
      <c r="G560" s="1020"/>
      <c r="H560" s="1020"/>
      <c r="I560" s="1020"/>
      <c r="J560" s="1020"/>
    </row>
    <row r="561" spans="1:10" ht="15.75" customHeight="1">
      <c r="A561" s="1020"/>
      <c r="B561" s="1020"/>
      <c r="C561" s="1020"/>
      <c r="D561" s="1020"/>
      <c r="E561" s="1020"/>
      <c r="F561" s="1020"/>
      <c r="G561" s="1020"/>
      <c r="H561" s="1020"/>
      <c r="I561" s="1020"/>
      <c r="J561" s="1020"/>
    </row>
    <row r="562" spans="1:10" ht="15.75" customHeight="1">
      <c r="A562" s="1020"/>
      <c r="B562" s="1020"/>
      <c r="C562" s="1020"/>
      <c r="D562" s="1020"/>
      <c r="E562" s="1020"/>
      <c r="F562" s="1020"/>
      <c r="G562" s="1020"/>
      <c r="H562" s="1020"/>
      <c r="I562" s="1020"/>
      <c r="J562" s="1020"/>
    </row>
    <row r="563" spans="1:10" ht="15.75" customHeight="1">
      <c r="A563" s="1020"/>
      <c r="B563" s="1020"/>
      <c r="C563" s="1020"/>
      <c r="D563" s="1020"/>
      <c r="E563" s="1020"/>
      <c r="F563" s="1020"/>
      <c r="G563" s="1020"/>
      <c r="H563" s="1020"/>
      <c r="I563" s="1020"/>
      <c r="J563" s="1020"/>
    </row>
    <row r="564" spans="1:10" ht="15.75" customHeight="1">
      <c r="A564" s="1020"/>
      <c r="B564" s="1020"/>
      <c r="C564" s="1020"/>
      <c r="D564" s="1020"/>
      <c r="E564" s="1020"/>
      <c r="F564" s="1020"/>
      <c r="G564" s="1020"/>
      <c r="H564" s="1020"/>
      <c r="I564" s="1020"/>
      <c r="J564" s="1020"/>
    </row>
    <row r="565" spans="1:10" ht="15.75" customHeight="1">
      <c r="A565" s="1020"/>
      <c r="B565" s="1020"/>
      <c r="C565" s="1020"/>
      <c r="D565" s="1020"/>
      <c r="E565" s="1020"/>
      <c r="F565" s="1020"/>
      <c r="G565" s="1020"/>
      <c r="H565" s="1020"/>
      <c r="I565" s="1020"/>
      <c r="J565" s="1020"/>
    </row>
    <row r="566" spans="1:10" ht="15.75" customHeight="1">
      <c r="A566" s="1020"/>
      <c r="B566" s="1020"/>
      <c r="C566" s="1020"/>
      <c r="D566" s="1020"/>
      <c r="E566" s="1020"/>
      <c r="F566" s="1020"/>
      <c r="G566" s="1020"/>
      <c r="H566" s="1020"/>
      <c r="I566" s="1020"/>
      <c r="J566" s="1020"/>
    </row>
    <row r="567" spans="1:10" ht="15.75" customHeight="1">
      <c r="A567" s="1020"/>
      <c r="B567" s="1020"/>
      <c r="C567" s="1020"/>
      <c r="D567" s="1020"/>
      <c r="E567" s="1020"/>
      <c r="F567" s="1020"/>
      <c r="G567" s="1020"/>
      <c r="H567" s="1020"/>
      <c r="I567" s="1020"/>
      <c r="J567" s="1020"/>
    </row>
    <row r="568" spans="1:10" ht="15.75" customHeight="1">
      <c r="A568" s="1020"/>
      <c r="B568" s="1020"/>
      <c r="C568" s="1020"/>
      <c r="D568" s="1020"/>
      <c r="E568" s="1020"/>
      <c r="F568" s="1020"/>
      <c r="G568" s="1020"/>
      <c r="H568" s="1020"/>
      <c r="I568" s="1020"/>
      <c r="J568" s="1020"/>
    </row>
    <row r="569" spans="1:10" ht="15.75" customHeight="1">
      <c r="A569" s="1020"/>
      <c r="B569" s="1020"/>
      <c r="C569" s="1020"/>
      <c r="D569" s="1020"/>
      <c r="E569" s="1020"/>
      <c r="F569" s="1020"/>
      <c r="G569" s="1020"/>
      <c r="H569" s="1020"/>
      <c r="I569" s="1020"/>
      <c r="J569" s="1020"/>
    </row>
    <row r="570" spans="1:10" ht="15.75" customHeight="1">
      <c r="A570" s="1020"/>
      <c r="B570" s="1020"/>
      <c r="C570" s="1020"/>
      <c r="D570" s="1020"/>
      <c r="E570" s="1020"/>
      <c r="F570" s="1020"/>
      <c r="G570" s="1020"/>
      <c r="H570" s="1020"/>
      <c r="I570" s="1020"/>
      <c r="J570" s="1020"/>
    </row>
    <row r="571" spans="1:10" ht="15.75" customHeight="1">
      <c r="A571" s="1020"/>
      <c r="B571" s="1020"/>
      <c r="C571" s="1020"/>
      <c r="D571" s="1020"/>
      <c r="E571" s="1020"/>
      <c r="F571" s="1020"/>
      <c r="G571" s="1020"/>
      <c r="H571" s="1020"/>
      <c r="I571" s="1020"/>
      <c r="J571" s="1020"/>
    </row>
    <row r="572" spans="1:10" ht="15.75" customHeight="1">
      <c r="A572" s="1020"/>
      <c r="B572" s="1020"/>
      <c r="C572" s="1020"/>
      <c r="D572" s="1020"/>
      <c r="E572" s="1020"/>
      <c r="F572" s="1020"/>
      <c r="G572" s="1020"/>
      <c r="H572" s="1020"/>
      <c r="I572" s="1020"/>
      <c r="J572" s="1020"/>
    </row>
    <row r="573" spans="1:10" ht="15.75" customHeight="1">
      <c r="A573" s="1020"/>
      <c r="B573" s="1020"/>
      <c r="C573" s="1020"/>
      <c r="D573" s="1020"/>
      <c r="E573" s="1020"/>
      <c r="F573" s="1020"/>
      <c r="G573" s="1020"/>
      <c r="H573" s="1020"/>
      <c r="I573" s="1020"/>
      <c r="J573" s="1020"/>
    </row>
    <row r="574" spans="1:10" ht="15.75" customHeight="1">
      <c r="A574" s="1020"/>
      <c r="B574" s="1020"/>
      <c r="C574" s="1020"/>
      <c r="D574" s="1020"/>
      <c r="E574" s="1020"/>
      <c r="F574" s="1020"/>
      <c r="G574" s="1020"/>
      <c r="H574" s="1020"/>
      <c r="I574" s="1020"/>
      <c r="J574" s="1020"/>
    </row>
    <row r="575" spans="1:10" ht="15.75" customHeight="1">
      <c r="A575" s="1020"/>
      <c r="B575" s="1020"/>
      <c r="C575" s="1020"/>
      <c r="D575" s="1020"/>
      <c r="E575" s="1020"/>
      <c r="F575" s="1020"/>
      <c r="G575" s="1020"/>
      <c r="H575" s="1020"/>
      <c r="I575" s="1020"/>
      <c r="J575" s="1020"/>
    </row>
    <row r="576" spans="1:10" ht="15.75" customHeight="1">
      <c r="A576" s="1020"/>
      <c r="B576" s="1020"/>
      <c r="C576" s="1020"/>
      <c r="D576" s="1020"/>
      <c r="E576" s="1020"/>
      <c r="F576" s="1020"/>
      <c r="G576" s="1020"/>
      <c r="H576" s="1020"/>
      <c r="I576" s="1020"/>
      <c r="J576" s="1020"/>
    </row>
    <row r="577" spans="1:10" ht="15.75" customHeight="1">
      <c r="A577" s="1020"/>
      <c r="B577" s="1020"/>
      <c r="C577" s="1020"/>
      <c r="D577" s="1020"/>
      <c r="E577" s="1020"/>
      <c r="F577" s="1020"/>
      <c r="G577" s="1020"/>
      <c r="H577" s="1020"/>
      <c r="I577" s="1020"/>
      <c r="J577" s="1020"/>
    </row>
    <row r="578" spans="1:10" ht="15.75" customHeight="1">
      <c r="A578" s="1020"/>
      <c r="B578" s="1020"/>
      <c r="C578" s="1020"/>
      <c r="D578" s="1020"/>
      <c r="E578" s="1020"/>
      <c r="F578" s="1020"/>
      <c r="G578" s="1020"/>
      <c r="H578" s="1020"/>
      <c r="I578" s="1020"/>
      <c r="J578" s="1020"/>
    </row>
    <row r="579" spans="1:10" ht="15.75" customHeight="1">
      <c r="A579" s="1020"/>
      <c r="B579" s="1020"/>
      <c r="C579" s="1020"/>
      <c r="D579" s="1020"/>
      <c r="E579" s="1020"/>
      <c r="F579" s="1020"/>
      <c r="G579" s="1020"/>
      <c r="H579" s="1020"/>
      <c r="I579" s="1020"/>
      <c r="J579" s="1020"/>
    </row>
    <row r="580" spans="1:10" ht="15.75" customHeight="1">
      <c r="A580" s="1020"/>
      <c r="B580" s="1020"/>
      <c r="C580" s="1020"/>
      <c r="D580" s="1020"/>
      <c r="E580" s="1020"/>
      <c r="F580" s="1020"/>
      <c r="G580" s="1020"/>
      <c r="H580" s="1020"/>
      <c r="I580" s="1020"/>
      <c r="J580" s="1020"/>
    </row>
    <row r="581" spans="1:10" ht="15.75" customHeight="1">
      <c r="A581" s="1020"/>
      <c r="B581" s="1020"/>
      <c r="C581" s="1020"/>
      <c r="D581" s="1020"/>
      <c r="E581" s="1020"/>
      <c r="F581" s="1020"/>
      <c r="G581" s="1020"/>
      <c r="H581" s="1020"/>
      <c r="I581" s="1020"/>
      <c r="J581" s="1020"/>
    </row>
    <row r="582" spans="1:10" ht="15.75" customHeight="1">
      <c r="A582" s="1020"/>
      <c r="B582" s="1020"/>
      <c r="C582" s="1020"/>
      <c r="D582" s="1020"/>
      <c r="E582" s="1020"/>
      <c r="F582" s="1020"/>
      <c r="G582" s="1020"/>
      <c r="H582" s="1020"/>
      <c r="I582" s="1020"/>
      <c r="J582" s="1020"/>
    </row>
    <row r="583" spans="1:10" ht="15.75" customHeight="1">
      <c r="A583" s="1020"/>
      <c r="B583" s="1020"/>
      <c r="C583" s="1020"/>
      <c r="D583" s="1020"/>
      <c r="E583" s="1020"/>
      <c r="F583" s="1020"/>
      <c r="G583" s="1020"/>
      <c r="H583" s="1020"/>
      <c r="I583" s="1020"/>
      <c r="J583" s="1020"/>
    </row>
    <row r="584" spans="1:10" ht="15.75" customHeight="1">
      <c r="A584" s="1020"/>
      <c r="B584" s="1020"/>
      <c r="C584" s="1020"/>
      <c r="D584" s="1020"/>
      <c r="E584" s="1020"/>
      <c r="F584" s="1020"/>
      <c r="G584" s="1020"/>
      <c r="H584" s="1020"/>
      <c r="I584" s="1020"/>
      <c r="J584" s="1020"/>
    </row>
    <row r="585" spans="1:10" ht="15.75" customHeight="1">
      <c r="A585" s="1020"/>
      <c r="B585" s="1020"/>
      <c r="C585" s="1020"/>
      <c r="D585" s="1020"/>
      <c r="E585" s="1020"/>
      <c r="F585" s="1020"/>
      <c r="G585" s="1020"/>
      <c r="H585" s="1020"/>
      <c r="I585" s="1020"/>
      <c r="J585" s="1020"/>
    </row>
    <row r="586" spans="1:10" ht="15.75" customHeight="1">
      <c r="A586" s="1020"/>
      <c r="B586" s="1020"/>
      <c r="C586" s="1020"/>
      <c r="D586" s="1020"/>
      <c r="E586" s="1020"/>
      <c r="F586" s="1020"/>
      <c r="G586" s="1020"/>
      <c r="H586" s="1020"/>
      <c r="I586" s="1020"/>
      <c r="J586" s="1020"/>
    </row>
    <row r="587" spans="1:10" ht="15.75" customHeight="1">
      <c r="A587" s="1020"/>
      <c r="B587" s="1020"/>
      <c r="C587" s="1020"/>
      <c r="D587" s="1020"/>
      <c r="E587" s="1020"/>
      <c r="F587" s="1020"/>
      <c r="G587" s="1020"/>
      <c r="H587" s="1020"/>
      <c r="I587" s="1020"/>
      <c r="J587" s="1020"/>
    </row>
    <row r="588" spans="1:10" ht="15.75" customHeight="1">
      <c r="A588" s="1020"/>
      <c r="B588" s="1020"/>
      <c r="C588" s="1020"/>
      <c r="D588" s="1020"/>
      <c r="E588" s="1020"/>
      <c r="F588" s="1020"/>
      <c r="G588" s="1020"/>
      <c r="H588" s="1020"/>
      <c r="I588" s="1020"/>
      <c r="J588" s="1020"/>
    </row>
    <row r="589" spans="1:10" ht="15.75" customHeight="1">
      <c r="A589" s="1020"/>
      <c r="B589" s="1020"/>
      <c r="C589" s="1020"/>
      <c r="D589" s="1020"/>
      <c r="E589" s="1020"/>
      <c r="F589" s="1020"/>
      <c r="G589" s="1020"/>
      <c r="H589" s="1020"/>
      <c r="I589" s="1020"/>
      <c r="J589" s="1020"/>
    </row>
    <row r="590" spans="1:10" ht="15.75" customHeight="1">
      <c r="A590" s="1020"/>
      <c r="B590" s="1020"/>
      <c r="C590" s="1020"/>
      <c r="D590" s="1020"/>
      <c r="E590" s="1020"/>
      <c r="F590" s="1020"/>
      <c r="G590" s="1020"/>
      <c r="H590" s="1020"/>
      <c r="I590" s="1020"/>
      <c r="J590" s="1020"/>
    </row>
    <row r="591" spans="1:10" ht="15.75" customHeight="1">
      <c r="A591" s="1020"/>
      <c r="B591" s="1020"/>
      <c r="C591" s="1020"/>
      <c r="D591" s="1020"/>
      <c r="E591" s="1020"/>
      <c r="F591" s="1020"/>
      <c r="G591" s="1020"/>
      <c r="H591" s="1020"/>
      <c r="I591" s="1020"/>
      <c r="J591" s="1020"/>
    </row>
    <row r="592" spans="1:10" ht="15.75" customHeight="1">
      <c r="A592" s="1020"/>
      <c r="B592" s="1020"/>
      <c r="C592" s="1020"/>
      <c r="D592" s="1020"/>
      <c r="E592" s="1020"/>
      <c r="F592" s="1020"/>
      <c r="G592" s="1020"/>
      <c r="H592" s="1020"/>
      <c r="I592" s="1020"/>
      <c r="J592" s="1020"/>
    </row>
    <row r="593" spans="1:10" ht="15.75" customHeight="1">
      <c r="A593" s="1020"/>
      <c r="B593" s="1020"/>
      <c r="C593" s="1020"/>
      <c r="D593" s="1020"/>
      <c r="E593" s="1020"/>
      <c r="F593" s="1020"/>
      <c r="G593" s="1020"/>
      <c r="H593" s="1020"/>
      <c r="I593" s="1020"/>
      <c r="J593" s="1020"/>
    </row>
    <row r="594" spans="1:10" ht="15.75" customHeight="1">
      <c r="A594" s="1020"/>
      <c r="B594" s="1020"/>
      <c r="C594" s="1020"/>
      <c r="D594" s="1020"/>
      <c r="E594" s="1020"/>
      <c r="F594" s="1020"/>
      <c r="G594" s="1020"/>
      <c r="H594" s="1020"/>
      <c r="I594" s="1020"/>
      <c r="J594" s="1020"/>
    </row>
    <row r="595" spans="1:10" ht="15.75" customHeight="1">
      <c r="A595" s="1020"/>
      <c r="B595" s="1020"/>
      <c r="C595" s="1020"/>
      <c r="D595" s="1020"/>
      <c r="E595" s="1020"/>
      <c r="F595" s="1020"/>
      <c r="G595" s="1020"/>
      <c r="H595" s="1020"/>
      <c r="I595" s="1020"/>
      <c r="J595" s="1020"/>
    </row>
    <row r="596" spans="1:10" ht="15.75" customHeight="1">
      <c r="A596" s="1020"/>
      <c r="B596" s="1020"/>
      <c r="C596" s="1020"/>
      <c r="D596" s="1020"/>
      <c r="E596" s="1020"/>
      <c r="F596" s="1020"/>
      <c r="G596" s="1020"/>
      <c r="H596" s="1020"/>
      <c r="I596" s="1020"/>
      <c r="J596" s="1020"/>
    </row>
    <row r="597" spans="1:10" ht="15.75" customHeight="1">
      <c r="A597" s="1020"/>
      <c r="B597" s="1020"/>
      <c r="C597" s="1020"/>
      <c r="D597" s="1020"/>
      <c r="E597" s="1020"/>
      <c r="F597" s="1020"/>
      <c r="G597" s="1020"/>
      <c r="H597" s="1020"/>
      <c r="I597" s="1020"/>
      <c r="J597" s="1020"/>
    </row>
    <row r="598" spans="1:10" ht="15.75" customHeight="1">
      <c r="A598" s="1020"/>
      <c r="B598" s="1020"/>
      <c r="C598" s="1020"/>
      <c r="D598" s="1020"/>
      <c r="E598" s="1020"/>
      <c r="F598" s="1020"/>
      <c r="G598" s="1020"/>
      <c r="H598" s="1020"/>
      <c r="I598" s="1020"/>
      <c r="J598" s="1020"/>
    </row>
    <row r="599" spans="1:10" ht="15.75" customHeight="1">
      <c r="A599" s="1020"/>
      <c r="B599" s="1020"/>
      <c r="C599" s="1020"/>
      <c r="D599" s="1020"/>
      <c r="E599" s="1020"/>
      <c r="F599" s="1020"/>
      <c r="G599" s="1020"/>
      <c r="H599" s="1020"/>
      <c r="I599" s="1020"/>
      <c r="J599" s="1020"/>
    </row>
    <row r="600" spans="1:10" ht="15.75" customHeight="1">
      <c r="A600" s="1020"/>
      <c r="B600" s="1020"/>
      <c r="C600" s="1020"/>
      <c r="D600" s="1020"/>
      <c r="E600" s="1020"/>
      <c r="F600" s="1020"/>
      <c r="G600" s="1020"/>
      <c r="H600" s="1020"/>
      <c r="I600" s="1020"/>
      <c r="J600" s="1020"/>
    </row>
    <row r="601" spans="1:10" ht="15.75" customHeight="1">
      <c r="A601" s="1020"/>
      <c r="B601" s="1020"/>
      <c r="C601" s="1020"/>
      <c r="D601" s="1020"/>
      <c r="E601" s="1020"/>
      <c r="F601" s="1020"/>
      <c r="G601" s="1020"/>
      <c r="H601" s="1020"/>
      <c r="I601" s="1020"/>
      <c r="J601" s="1020"/>
    </row>
    <row r="602" spans="1:10" ht="15.75" customHeight="1">
      <c r="A602" s="1020"/>
      <c r="B602" s="1020"/>
      <c r="C602" s="1020"/>
      <c r="D602" s="1020"/>
      <c r="E602" s="1020"/>
      <c r="F602" s="1020"/>
      <c r="G602" s="1020"/>
      <c r="H602" s="1020"/>
      <c r="I602" s="1020"/>
      <c r="J602" s="1020"/>
    </row>
    <row r="603" spans="1:10" ht="15.75" customHeight="1">
      <c r="A603" s="1020"/>
      <c r="B603" s="1020"/>
      <c r="C603" s="1020"/>
      <c r="D603" s="1020"/>
      <c r="E603" s="1020"/>
      <c r="F603" s="1020"/>
      <c r="G603" s="1020"/>
      <c r="H603" s="1020"/>
      <c r="I603" s="1020"/>
      <c r="J603" s="1020"/>
    </row>
    <row r="604" spans="1:10" ht="15.75" customHeight="1">
      <c r="A604" s="1020"/>
      <c r="B604" s="1020"/>
      <c r="C604" s="1020"/>
      <c r="D604" s="1020"/>
      <c r="E604" s="1020"/>
      <c r="F604" s="1020"/>
      <c r="G604" s="1020"/>
      <c r="H604" s="1020"/>
      <c r="I604" s="1020"/>
      <c r="J604" s="1020"/>
    </row>
    <row r="605" spans="1:10" ht="15.75" customHeight="1">
      <c r="A605" s="1020"/>
      <c r="B605" s="1020"/>
      <c r="C605" s="1020"/>
      <c r="D605" s="1020"/>
      <c r="E605" s="1020"/>
      <c r="F605" s="1020"/>
      <c r="G605" s="1020"/>
      <c r="H605" s="1020"/>
      <c r="I605" s="1020"/>
      <c r="J605" s="1020"/>
    </row>
    <row r="606" spans="1:10" ht="15.75" customHeight="1">
      <c r="A606" s="1020"/>
      <c r="B606" s="1020"/>
      <c r="C606" s="1020"/>
      <c r="D606" s="1020"/>
      <c r="E606" s="1020"/>
      <c r="F606" s="1020"/>
      <c r="G606" s="1020"/>
      <c r="H606" s="1020"/>
      <c r="I606" s="1020"/>
      <c r="J606" s="1020"/>
    </row>
    <row r="607" spans="1:10" ht="15.75" customHeight="1">
      <c r="A607" s="1020"/>
      <c r="B607" s="1020"/>
      <c r="C607" s="1020"/>
      <c r="D607" s="1020"/>
      <c r="E607" s="1020"/>
      <c r="F607" s="1020"/>
      <c r="G607" s="1020"/>
      <c r="H607" s="1020"/>
      <c r="I607" s="1020"/>
      <c r="J607" s="1020"/>
    </row>
    <row r="608" spans="1:10" ht="15.75" customHeight="1">
      <c r="A608" s="1020"/>
      <c r="B608" s="1020"/>
      <c r="C608" s="1020"/>
      <c r="D608" s="1020"/>
      <c r="E608" s="1020"/>
      <c r="F608" s="1020"/>
      <c r="G608" s="1020"/>
      <c r="H608" s="1020"/>
      <c r="I608" s="1020"/>
      <c r="J608" s="1020"/>
    </row>
    <row r="609" spans="1:10" ht="15.75" customHeight="1">
      <c r="A609" s="1020"/>
      <c r="B609" s="1020"/>
      <c r="C609" s="1020"/>
      <c r="D609" s="1020"/>
      <c r="E609" s="1020"/>
      <c r="F609" s="1020"/>
      <c r="G609" s="1020"/>
      <c r="H609" s="1020"/>
      <c r="I609" s="1020"/>
      <c r="J609" s="1020"/>
    </row>
    <row r="610" spans="1:10" ht="15.75" customHeight="1">
      <c r="A610" s="1020"/>
      <c r="B610" s="1020"/>
      <c r="C610" s="1020"/>
      <c r="D610" s="1020"/>
      <c r="E610" s="1020"/>
      <c r="F610" s="1020"/>
      <c r="G610" s="1020"/>
      <c r="H610" s="1020"/>
      <c r="I610" s="1020"/>
      <c r="J610" s="1020"/>
    </row>
    <row r="611" spans="1:10" ht="15.75" customHeight="1">
      <c r="A611" s="1020"/>
      <c r="B611" s="1020"/>
      <c r="C611" s="1020"/>
      <c r="D611" s="1020"/>
      <c r="E611" s="1020"/>
      <c r="F611" s="1020"/>
      <c r="G611" s="1020"/>
      <c r="H611" s="1020"/>
      <c r="I611" s="1020"/>
      <c r="J611" s="1020"/>
    </row>
    <row r="612" spans="1:10" ht="15.75" customHeight="1">
      <c r="A612" s="1020"/>
      <c r="B612" s="1020"/>
      <c r="C612" s="1020"/>
      <c r="D612" s="1020"/>
      <c r="E612" s="1020"/>
      <c r="F612" s="1020"/>
      <c r="G612" s="1020"/>
      <c r="H612" s="1020"/>
      <c r="I612" s="1020"/>
      <c r="J612" s="1020"/>
    </row>
    <row r="613" spans="1:10" ht="15.75" customHeight="1">
      <c r="A613" s="1020"/>
      <c r="B613" s="1020"/>
      <c r="C613" s="1020"/>
      <c r="D613" s="1020"/>
      <c r="E613" s="1020"/>
      <c r="F613" s="1020"/>
      <c r="G613" s="1020"/>
      <c r="H613" s="1020"/>
      <c r="I613" s="1020"/>
      <c r="J613" s="1020"/>
    </row>
    <row r="614" spans="1:10" ht="15.75" customHeight="1">
      <c r="A614" s="1020"/>
      <c r="B614" s="1020"/>
      <c r="C614" s="1020"/>
      <c r="D614" s="1020"/>
      <c r="E614" s="1020"/>
      <c r="F614" s="1020"/>
      <c r="G614" s="1020"/>
      <c r="H614" s="1020"/>
      <c r="I614" s="1020"/>
      <c r="J614" s="1020"/>
    </row>
    <row r="615" spans="1:10" ht="15.75" customHeight="1">
      <c r="A615" s="1020"/>
      <c r="B615" s="1020"/>
      <c r="C615" s="1020"/>
      <c r="D615" s="1020"/>
      <c r="E615" s="1020"/>
      <c r="F615" s="1020"/>
      <c r="G615" s="1020"/>
      <c r="H615" s="1020"/>
      <c r="I615" s="1020"/>
      <c r="J615" s="1020"/>
    </row>
    <row r="616" spans="1:10" ht="15.75" customHeight="1">
      <c r="A616" s="1020"/>
      <c r="B616" s="1020"/>
      <c r="C616" s="1020"/>
      <c r="D616" s="1020"/>
      <c r="E616" s="1020"/>
      <c r="F616" s="1020"/>
      <c r="G616" s="1020"/>
      <c r="H616" s="1020"/>
      <c r="I616" s="1020"/>
      <c r="J616" s="1020"/>
    </row>
    <row r="617" spans="1:10" ht="15.75" customHeight="1">
      <c r="A617" s="1020"/>
      <c r="B617" s="1020"/>
      <c r="C617" s="1020"/>
      <c r="D617" s="1020"/>
      <c r="E617" s="1020"/>
      <c r="F617" s="1020"/>
      <c r="G617" s="1020"/>
      <c r="H617" s="1020"/>
      <c r="I617" s="1020"/>
      <c r="J617" s="1020"/>
    </row>
    <row r="618" spans="1:10" ht="15.75" customHeight="1">
      <c r="A618" s="1020"/>
      <c r="B618" s="1020"/>
      <c r="C618" s="1020"/>
      <c r="D618" s="1020"/>
      <c r="E618" s="1020"/>
      <c r="F618" s="1020"/>
      <c r="G618" s="1020"/>
      <c r="H618" s="1020"/>
      <c r="I618" s="1020"/>
      <c r="J618" s="1020"/>
    </row>
    <row r="619" spans="1:10" ht="15.75" customHeight="1">
      <c r="A619" s="1020"/>
      <c r="B619" s="1020"/>
      <c r="C619" s="1020"/>
      <c r="D619" s="1020"/>
      <c r="E619" s="1020"/>
      <c r="F619" s="1020"/>
      <c r="G619" s="1020"/>
      <c r="H619" s="1020"/>
      <c r="I619" s="1020"/>
      <c r="J619" s="1020"/>
    </row>
    <row r="620" spans="1:10" ht="15.75" customHeight="1">
      <c r="A620" s="1020"/>
      <c r="B620" s="1020"/>
      <c r="C620" s="1020"/>
      <c r="D620" s="1020"/>
      <c r="E620" s="1020"/>
      <c r="F620" s="1020"/>
      <c r="G620" s="1020"/>
      <c r="H620" s="1020"/>
      <c r="I620" s="1020"/>
      <c r="J620" s="1020"/>
    </row>
    <row r="621" spans="1:10" ht="15.75" customHeight="1">
      <c r="A621" s="1020"/>
      <c r="B621" s="1020"/>
      <c r="C621" s="1020"/>
      <c r="D621" s="1020"/>
      <c r="E621" s="1020"/>
      <c r="F621" s="1020"/>
      <c r="G621" s="1020"/>
      <c r="H621" s="1020"/>
      <c r="I621" s="1020"/>
      <c r="J621" s="1020"/>
    </row>
    <row r="622" spans="1:10" ht="15.75" customHeight="1">
      <c r="A622" s="1020"/>
      <c r="B622" s="1020"/>
      <c r="C622" s="1020"/>
      <c r="D622" s="1020"/>
      <c r="E622" s="1020"/>
      <c r="F622" s="1020"/>
      <c r="G622" s="1020"/>
      <c r="H622" s="1020"/>
      <c r="I622" s="1020"/>
      <c r="J622" s="1020"/>
    </row>
    <row r="623" spans="1:10" ht="15.75" customHeight="1">
      <c r="A623" s="1020"/>
      <c r="B623" s="1020"/>
      <c r="C623" s="1020"/>
      <c r="D623" s="1020"/>
      <c r="E623" s="1020"/>
      <c r="F623" s="1020"/>
      <c r="G623" s="1020"/>
      <c r="H623" s="1020"/>
      <c r="I623" s="1020"/>
      <c r="J623" s="1020"/>
    </row>
    <row r="624" spans="1:10" ht="15.75" customHeight="1">
      <c r="A624" s="1020"/>
      <c r="B624" s="1020"/>
      <c r="C624" s="1020"/>
      <c r="D624" s="1020"/>
      <c r="E624" s="1020"/>
      <c r="F624" s="1020"/>
      <c r="G624" s="1020"/>
      <c r="H624" s="1020"/>
      <c r="I624" s="1020"/>
      <c r="J624" s="1020"/>
    </row>
    <row r="625" spans="1:10" ht="15.75" customHeight="1">
      <c r="A625" s="1020"/>
      <c r="B625" s="1020"/>
      <c r="C625" s="1020"/>
      <c r="D625" s="1020"/>
      <c r="E625" s="1020"/>
      <c r="F625" s="1020"/>
      <c r="G625" s="1020"/>
      <c r="H625" s="1020"/>
      <c r="I625" s="1020"/>
      <c r="J625" s="1020"/>
    </row>
    <row r="626" spans="1:10" ht="15.75" customHeight="1">
      <c r="A626" s="1020"/>
      <c r="B626" s="1020"/>
      <c r="C626" s="1020"/>
      <c r="D626" s="1020"/>
      <c r="E626" s="1020"/>
      <c r="F626" s="1020"/>
      <c r="G626" s="1020"/>
      <c r="H626" s="1020"/>
      <c r="I626" s="1020"/>
      <c r="J626" s="1020"/>
    </row>
    <row r="627" spans="1:10" ht="15.75" customHeight="1">
      <c r="A627" s="1020"/>
      <c r="B627" s="1020"/>
      <c r="C627" s="1020"/>
      <c r="D627" s="1020"/>
      <c r="E627" s="1020"/>
      <c r="F627" s="1020"/>
      <c r="G627" s="1020"/>
      <c r="H627" s="1020"/>
      <c r="I627" s="1020"/>
      <c r="J627" s="1020"/>
    </row>
    <row r="628" spans="1:10" ht="15.75" customHeight="1">
      <c r="A628" s="1020"/>
      <c r="B628" s="1020"/>
      <c r="C628" s="1020"/>
      <c r="D628" s="1020"/>
      <c r="E628" s="1020"/>
      <c r="F628" s="1020"/>
      <c r="G628" s="1020"/>
      <c r="H628" s="1020"/>
      <c r="I628" s="1020"/>
      <c r="J628" s="1020"/>
    </row>
    <row r="629" spans="1:10" ht="15.75" customHeight="1">
      <c r="A629" s="1020"/>
      <c r="B629" s="1020"/>
      <c r="C629" s="1020"/>
      <c r="D629" s="1020"/>
      <c r="E629" s="1020"/>
      <c r="F629" s="1020"/>
      <c r="G629" s="1020"/>
      <c r="H629" s="1020"/>
      <c r="I629" s="1020"/>
      <c r="J629" s="1020"/>
    </row>
    <row r="630" spans="1:10" ht="15.75" customHeight="1">
      <c r="A630" s="1020"/>
      <c r="B630" s="1020"/>
      <c r="C630" s="1020"/>
      <c r="D630" s="1020"/>
      <c r="E630" s="1020"/>
      <c r="F630" s="1020"/>
      <c r="G630" s="1020"/>
      <c r="H630" s="1020"/>
      <c r="I630" s="1020"/>
      <c r="J630" s="1020"/>
    </row>
    <row r="631" spans="1:10" ht="15.75" customHeight="1">
      <c r="A631" s="1020"/>
      <c r="B631" s="1020"/>
      <c r="C631" s="1020"/>
      <c r="D631" s="1020"/>
      <c r="E631" s="1020"/>
      <c r="F631" s="1020"/>
      <c r="G631" s="1020"/>
      <c r="H631" s="1020"/>
      <c r="I631" s="1020"/>
      <c r="J631" s="1020"/>
    </row>
    <row r="632" spans="1:10" ht="15.75" customHeight="1">
      <c r="A632" s="1020"/>
      <c r="B632" s="1020"/>
      <c r="C632" s="1020"/>
      <c r="D632" s="1020"/>
      <c r="E632" s="1020"/>
      <c r="F632" s="1020"/>
      <c r="G632" s="1020"/>
      <c r="H632" s="1020"/>
      <c r="I632" s="1020"/>
      <c r="J632" s="1020"/>
    </row>
    <row r="633" spans="1:10" ht="15.75" customHeight="1">
      <c r="A633" s="1020"/>
      <c r="B633" s="1020"/>
      <c r="C633" s="1020"/>
      <c r="D633" s="1020"/>
      <c r="E633" s="1020"/>
      <c r="F633" s="1020"/>
      <c r="G633" s="1020"/>
      <c r="H633" s="1020"/>
      <c r="I633" s="1020"/>
      <c r="J633" s="1020"/>
    </row>
    <row r="634" spans="1:10" ht="15.75" customHeight="1">
      <c r="A634" s="1020"/>
      <c r="B634" s="1020"/>
      <c r="C634" s="1020"/>
      <c r="D634" s="1020"/>
      <c r="E634" s="1020"/>
      <c r="F634" s="1020"/>
      <c r="G634" s="1020"/>
      <c r="H634" s="1020"/>
      <c r="I634" s="1020"/>
      <c r="J634" s="1020"/>
    </row>
    <row r="635" spans="1:10" ht="15.75" customHeight="1">
      <c r="A635" s="1020"/>
      <c r="B635" s="1020"/>
      <c r="C635" s="1020"/>
      <c r="D635" s="1020"/>
      <c r="E635" s="1020"/>
      <c r="F635" s="1020"/>
      <c r="G635" s="1020"/>
      <c r="H635" s="1020"/>
      <c r="I635" s="1020"/>
      <c r="J635" s="1020"/>
    </row>
    <row r="636" spans="1:10" ht="15.75" customHeight="1">
      <c r="A636" s="1020"/>
      <c r="B636" s="1020"/>
      <c r="C636" s="1020"/>
      <c r="D636" s="1020"/>
      <c r="E636" s="1020"/>
      <c r="F636" s="1020"/>
      <c r="G636" s="1020"/>
      <c r="H636" s="1020"/>
      <c r="I636" s="1020"/>
      <c r="J636" s="1020"/>
    </row>
    <row r="637" spans="1:10" ht="15.75" customHeight="1">
      <c r="A637" s="1020"/>
      <c r="B637" s="1020"/>
      <c r="C637" s="1020"/>
      <c r="D637" s="1020"/>
      <c r="E637" s="1020"/>
      <c r="F637" s="1020"/>
      <c r="G637" s="1020"/>
      <c r="H637" s="1020"/>
      <c r="I637" s="1020"/>
      <c r="J637" s="1020"/>
    </row>
    <row r="638" spans="1:10" ht="15.75" customHeight="1">
      <c r="A638" s="1020"/>
      <c r="B638" s="1020"/>
      <c r="C638" s="1020"/>
      <c r="D638" s="1020"/>
      <c r="E638" s="1020"/>
      <c r="F638" s="1020"/>
      <c r="G638" s="1020"/>
      <c r="H638" s="1020"/>
      <c r="I638" s="1020"/>
      <c r="J638" s="1020"/>
    </row>
    <row r="639" spans="1:10" ht="15.75" customHeight="1">
      <c r="A639" s="1020"/>
      <c r="B639" s="1020"/>
      <c r="C639" s="1020"/>
      <c r="D639" s="1020"/>
      <c r="E639" s="1020"/>
      <c r="F639" s="1020"/>
      <c r="G639" s="1020"/>
      <c r="H639" s="1020"/>
      <c r="I639" s="1020"/>
      <c r="J639" s="1020"/>
    </row>
    <row r="640" spans="1:10" ht="15.75" customHeight="1">
      <c r="A640" s="1020"/>
      <c r="B640" s="1020"/>
      <c r="C640" s="1020"/>
      <c r="D640" s="1020"/>
      <c r="E640" s="1020"/>
      <c r="F640" s="1020"/>
      <c r="G640" s="1020"/>
      <c r="H640" s="1020"/>
      <c r="I640" s="1020"/>
      <c r="J640" s="1020"/>
    </row>
    <row r="641" spans="1:10" ht="15.75" customHeight="1">
      <c r="A641" s="1020"/>
      <c r="B641" s="1020"/>
      <c r="C641" s="1020"/>
      <c r="D641" s="1020"/>
      <c r="E641" s="1020"/>
      <c r="F641" s="1020"/>
      <c r="G641" s="1020"/>
      <c r="H641" s="1020"/>
      <c r="I641" s="1020"/>
      <c r="J641" s="1020"/>
    </row>
    <row r="642" spans="1:10" ht="15.75" customHeight="1">
      <c r="A642" s="1020"/>
      <c r="B642" s="1020"/>
      <c r="C642" s="1020"/>
      <c r="D642" s="1020"/>
      <c r="E642" s="1020"/>
      <c r="F642" s="1020"/>
      <c r="G642" s="1020"/>
      <c r="H642" s="1020"/>
      <c r="I642" s="1020"/>
      <c r="J642" s="1020"/>
    </row>
    <row r="643" spans="1:10" ht="15.75" customHeight="1">
      <c r="A643" s="1020"/>
      <c r="B643" s="1020"/>
      <c r="C643" s="1020"/>
      <c r="D643" s="1020"/>
      <c r="E643" s="1020"/>
      <c r="F643" s="1020"/>
      <c r="G643" s="1020"/>
      <c r="H643" s="1020"/>
      <c r="I643" s="1020"/>
      <c r="J643" s="1020"/>
    </row>
    <row r="644" spans="1:10" ht="15.75" customHeight="1">
      <c r="A644" s="1020"/>
      <c r="B644" s="1020"/>
      <c r="C644" s="1020"/>
      <c r="D644" s="1020"/>
      <c r="E644" s="1020"/>
      <c r="F644" s="1020"/>
      <c r="G644" s="1020"/>
      <c r="H644" s="1020"/>
      <c r="I644" s="1020"/>
      <c r="J644" s="1020"/>
    </row>
    <row r="645" spans="1:10" ht="15.75" customHeight="1">
      <c r="A645" s="1020"/>
      <c r="B645" s="1020"/>
      <c r="C645" s="1020"/>
      <c r="D645" s="1020"/>
      <c r="E645" s="1020"/>
      <c r="F645" s="1020"/>
      <c r="G645" s="1020"/>
      <c r="H645" s="1020"/>
      <c r="I645" s="1020"/>
      <c r="J645" s="1020"/>
    </row>
    <row r="646" spans="1:10" ht="15.75" customHeight="1">
      <c r="A646" s="1020"/>
      <c r="B646" s="1020"/>
      <c r="C646" s="1020"/>
      <c r="D646" s="1020"/>
      <c r="E646" s="1020"/>
      <c r="F646" s="1020"/>
      <c r="G646" s="1020"/>
      <c r="H646" s="1020"/>
      <c r="I646" s="1020"/>
      <c r="J646" s="1020"/>
    </row>
    <row r="647" spans="1:10" ht="15.75" customHeight="1">
      <c r="A647" s="1020"/>
      <c r="B647" s="1020"/>
      <c r="C647" s="1020"/>
      <c r="D647" s="1020"/>
      <c r="E647" s="1020"/>
      <c r="F647" s="1020"/>
      <c r="G647" s="1020"/>
      <c r="H647" s="1020"/>
      <c r="I647" s="1020"/>
      <c r="J647" s="1020"/>
    </row>
    <row r="648" spans="1:10" ht="15.75" customHeight="1">
      <c r="A648" s="1020"/>
      <c r="B648" s="1020"/>
      <c r="C648" s="1020"/>
      <c r="D648" s="1020"/>
      <c r="E648" s="1020"/>
      <c r="F648" s="1020"/>
      <c r="G648" s="1020"/>
      <c r="H648" s="1020"/>
      <c r="I648" s="1020"/>
      <c r="J648" s="1020"/>
    </row>
    <row r="649" spans="1:10" ht="15.75" customHeight="1">
      <c r="A649" s="1020"/>
      <c r="B649" s="1020"/>
      <c r="C649" s="1020"/>
      <c r="D649" s="1020"/>
      <c r="E649" s="1020"/>
      <c r="F649" s="1020"/>
      <c r="G649" s="1020"/>
      <c r="H649" s="1020"/>
      <c r="I649" s="1020"/>
      <c r="J649" s="1020"/>
    </row>
    <row r="650" spans="1:10" ht="15.75" customHeight="1">
      <c r="A650" s="1020"/>
      <c r="B650" s="1020"/>
      <c r="C650" s="1020"/>
      <c r="D650" s="1020"/>
      <c r="E650" s="1020"/>
      <c r="F650" s="1020"/>
      <c r="G650" s="1020"/>
      <c r="H650" s="1020"/>
      <c r="I650" s="1020"/>
      <c r="J650" s="1020"/>
    </row>
    <row r="651" spans="1:10" ht="15.75" customHeight="1">
      <c r="A651" s="1020"/>
      <c r="B651" s="1020"/>
      <c r="C651" s="1020"/>
      <c r="D651" s="1020"/>
      <c r="E651" s="1020"/>
      <c r="F651" s="1020"/>
      <c r="G651" s="1020"/>
      <c r="H651" s="1020"/>
      <c r="I651" s="1020"/>
      <c r="J651" s="1020"/>
    </row>
    <row r="652" spans="1:10" ht="15.75" customHeight="1">
      <c r="A652" s="1020"/>
      <c r="B652" s="1020"/>
      <c r="C652" s="1020"/>
      <c r="D652" s="1020"/>
      <c r="E652" s="1020"/>
      <c r="F652" s="1020"/>
      <c r="G652" s="1020"/>
      <c r="H652" s="1020"/>
      <c r="I652" s="1020"/>
      <c r="J652" s="1020"/>
    </row>
    <row r="653" spans="1:10" ht="15.75" customHeight="1">
      <c r="A653" s="1020"/>
      <c r="B653" s="1020"/>
      <c r="C653" s="1020"/>
      <c r="D653" s="1020"/>
      <c r="E653" s="1020"/>
      <c r="F653" s="1020"/>
      <c r="G653" s="1020"/>
      <c r="H653" s="1020"/>
      <c r="I653" s="1020"/>
      <c r="J653" s="1020"/>
    </row>
    <row r="654" spans="1:10" ht="15.75" customHeight="1">
      <c r="A654" s="1020"/>
      <c r="B654" s="1020"/>
      <c r="C654" s="1020"/>
      <c r="D654" s="1020"/>
      <c r="E654" s="1020"/>
      <c r="F654" s="1020"/>
      <c r="G654" s="1020"/>
      <c r="H654" s="1020"/>
      <c r="I654" s="1020"/>
      <c r="J654" s="1020"/>
    </row>
    <row r="655" spans="1:10" ht="15.75" customHeight="1">
      <c r="A655" s="1020"/>
      <c r="B655" s="1020"/>
      <c r="C655" s="1020"/>
      <c r="D655" s="1020"/>
      <c r="E655" s="1020"/>
      <c r="F655" s="1020"/>
      <c r="G655" s="1020"/>
      <c r="H655" s="1020"/>
      <c r="I655" s="1020"/>
      <c r="J655" s="1020"/>
    </row>
    <row r="656" spans="1:10" ht="15.75" customHeight="1">
      <c r="A656" s="1020"/>
      <c r="B656" s="1020"/>
      <c r="C656" s="1020"/>
      <c r="D656" s="1020"/>
      <c r="E656" s="1020"/>
      <c r="F656" s="1020"/>
      <c r="G656" s="1020"/>
      <c r="H656" s="1020"/>
      <c r="I656" s="1020"/>
      <c r="J656" s="1020"/>
    </row>
    <row r="657" spans="1:10" ht="15.75" customHeight="1">
      <c r="A657" s="1020"/>
      <c r="B657" s="1020"/>
      <c r="C657" s="1020"/>
      <c r="D657" s="1020"/>
      <c r="E657" s="1020"/>
      <c r="F657" s="1020"/>
      <c r="G657" s="1020"/>
      <c r="H657" s="1020"/>
      <c r="I657" s="1020"/>
      <c r="J657" s="1020"/>
    </row>
    <row r="658" spans="1:10" ht="15.75" customHeight="1">
      <c r="A658" s="1020"/>
      <c r="B658" s="1020"/>
      <c r="C658" s="1020"/>
      <c r="D658" s="1020"/>
      <c r="E658" s="1020"/>
      <c r="F658" s="1020"/>
      <c r="G658" s="1020"/>
      <c r="H658" s="1020"/>
      <c r="I658" s="1020"/>
      <c r="J658" s="1020"/>
    </row>
    <row r="659" spans="1:10" ht="15.75" customHeight="1">
      <c r="A659" s="1020"/>
      <c r="B659" s="1020"/>
      <c r="C659" s="1020"/>
      <c r="D659" s="1020"/>
      <c r="E659" s="1020"/>
      <c r="F659" s="1020"/>
      <c r="G659" s="1020"/>
      <c r="H659" s="1020"/>
      <c r="I659" s="1020"/>
      <c r="J659" s="1020"/>
    </row>
    <row r="660" spans="1:10" ht="15.75" customHeight="1">
      <c r="A660" s="1020"/>
      <c r="B660" s="1020"/>
      <c r="C660" s="1020"/>
      <c r="D660" s="1020"/>
      <c r="E660" s="1020"/>
      <c r="F660" s="1020"/>
      <c r="G660" s="1020"/>
      <c r="H660" s="1020"/>
      <c r="I660" s="1020"/>
      <c r="J660" s="1020"/>
    </row>
    <row r="661" spans="1:10" ht="15.75" customHeight="1">
      <c r="A661" s="1020"/>
      <c r="B661" s="1020"/>
      <c r="C661" s="1020"/>
      <c r="D661" s="1020"/>
      <c r="E661" s="1020"/>
      <c r="F661" s="1020"/>
      <c r="G661" s="1020"/>
      <c r="H661" s="1020"/>
      <c r="I661" s="1020"/>
      <c r="J661" s="1020"/>
    </row>
    <row r="662" spans="1:10" ht="15.75" customHeight="1">
      <c r="A662" s="1020"/>
      <c r="B662" s="1020"/>
      <c r="C662" s="1020"/>
      <c r="D662" s="1020"/>
      <c r="E662" s="1020"/>
      <c r="F662" s="1020"/>
      <c r="G662" s="1020"/>
      <c r="H662" s="1020"/>
      <c r="I662" s="1020"/>
      <c r="J662" s="1020"/>
    </row>
    <row r="663" spans="1:10" ht="15.75" customHeight="1">
      <c r="A663" s="1020"/>
      <c r="B663" s="1020"/>
      <c r="C663" s="1020"/>
      <c r="D663" s="1020"/>
      <c r="E663" s="1020"/>
      <c r="F663" s="1020"/>
      <c r="G663" s="1020"/>
      <c r="H663" s="1020"/>
      <c r="I663" s="1020"/>
      <c r="J663" s="1020"/>
    </row>
    <row r="664" spans="1:10" ht="15.75" customHeight="1">
      <c r="A664" s="1020"/>
      <c r="B664" s="1020"/>
      <c r="C664" s="1020"/>
      <c r="D664" s="1020"/>
      <c r="E664" s="1020"/>
      <c r="F664" s="1020"/>
      <c r="G664" s="1020"/>
      <c r="H664" s="1020"/>
      <c r="I664" s="1020"/>
      <c r="J664" s="1020"/>
    </row>
    <row r="665" spans="1:10" ht="15.75" customHeight="1">
      <c r="A665" s="1020"/>
      <c r="B665" s="1020"/>
      <c r="C665" s="1020"/>
      <c r="D665" s="1020"/>
      <c r="E665" s="1020"/>
      <c r="F665" s="1020"/>
      <c r="G665" s="1020"/>
      <c r="H665" s="1020"/>
      <c r="I665" s="1020"/>
      <c r="J665" s="1020"/>
    </row>
    <row r="666" spans="1:10" ht="15.75" customHeight="1">
      <c r="A666" s="1020"/>
      <c r="B666" s="1020"/>
      <c r="C666" s="1020"/>
      <c r="D666" s="1020"/>
      <c r="E666" s="1020"/>
      <c r="F666" s="1020"/>
      <c r="G666" s="1020"/>
      <c r="H666" s="1020"/>
      <c r="I666" s="1020"/>
      <c r="J666" s="1020"/>
    </row>
    <row r="667" spans="1:10" ht="15.75" customHeight="1">
      <c r="A667" s="1020"/>
      <c r="B667" s="1020"/>
      <c r="C667" s="1020"/>
      <c r="D667" s="1020"/>
      <c r="E667" s="1020"/>
      <c r="F667" s="1020"/>
      <c r="G667" s="1020"/>
      <c r="H667" s="1020"/>
      <c r="I667" s="1020"/>
      <c r="J667" s="1020"/>
    </row>
    <row r="668" spans="1:10" ht="15.75" customHeight="1">
      <c r="A668" s="1020"/>
      <c r="B668" s="1020"/>
      <c r="C668" s="1020"/>
      <c r="D668" s="1020"/>
      <c r="E668" s="1020"/>
      <c r="F668" s="1020"/>
      <c r="G668" s="1020"/>
      <c r="H668" s="1020"/>
      <c r="I668" s="1020"/>
      <c r="J668" s="1020"/>
    </row>
    <row r="669" spans="1:10" ht="15.75" customHeight="1">
      <c r="A669" s="1020"/>
      <c r="B669" s="1020"/>
      <c r="C669" s="1020"/>
      <c r="D669" s="1020"/>
      <c r="E669" s="1020"/>
      <c r="F669" s="1020"/>
      <c r="G669" s="1020"/>
      <c r="H669" s="1020"/>
      <c r="I669" s="1020"/>
      <c r="J669" s="1020"/>
    </row>
    <row r="670" spans="1:10" ht="15.75" customHeight="1">
      <c r="A670" s="1020"/>
      <c r="B670" s="1020"/>
      <c r="C670" s="1020"/>
      <c r="D670" s="1020"/>
      <c r="E670" s="1020"/>
      <c r="F670" s="1020"/>
      <c r="G670" s="1020"/>
      <c r="H670" s="1020"/>
      <c r="I670" s="1020"/>
      <c r="J670" s="1020"/>
    </row>
    <row r="671" spans="1:10" ht="15.75" customHeight="1">
      <c r="A671" s="1020"/>
      <c r="B671" s="1020"/>
      <c r="C671" s="1020"/>
      <c r="D671" s="1020"/>
      <c r="E671" s="1020"/>
      <c r="F671" s="1020"/>
      <c r="G671" s="1020"/>
      <c r="H671" s="1020"/>
      <c r="I671" s="1020"/>
      <c r="J671" s="1020"/>
    </row>
    <row r="672" spans="1:10" ht="15.75" customHeight="1">
      <c r="A672" s="1020"/>
      <c r="B672" s="1020"/>
      <c r="C672" s="1020"/>
      <c r="D672" s="1020"/>
      <c r="E672" s="1020"/>
      <c r="F672" s="1020"/>
      <c r="G672" s="1020"/>
      <c r="H672" s="1020"/>
      <c r="I672" s="1020"/>
      <c r="J672" s="1020"/>
    </row>
    <row r="673" spans="1:10" ht="15.75" customHeight="1">
      <c r="A673" s="1020"/>
      <c r="B673" s="1020"/>
      <c r="C673" s="1020"/>
      <c r="D673" s="1020"/>
      <c r="E673" s="1020"/>
      <c r="F673" s="1020"/>
      <c r="G673" s="1020"/>
      <c r="H673" s="1020"/>
      <c r="I673" s="1020"/>
      <c r="J673" s="1020"/>
    </row>
    <row r="674" spans="1:10" ht="15.75" customHeight="1">
      <c r="A674" s="1020"/>
      <c r="B674" s="1020"/>
      <c r="C674" s="1020"/>
      <c r="D674" s="1020"/>
      <c r="E674" s="1020"/>
      <c r="F674" s="1020"/>
      <c r="G674" s="1020"/>
      <c r="H674" s="1020"/>
      <c r="I674" s="1020"/>
      <c r="J674" s="1020"/>
    </row>
    <row r="675" spans="1:10" ht="15.75" customHeight="1">
      <c r="A675" s="1020"/>
      <c r="B675" s="1020"/>
      <c r="C675" s="1020"/>
      <c r="D675" s="1020"/>
      <c r="E675" s="1020"/>
      <c r="F675" s="1020"/>
      <c r="G675" s="1020"/>
      <c r="H675" s="1020"/>
      <c r="I675" s="1020"/>
      <c r="J675" s="1020"/>
    </row>
    <row r="676" spans="1:10" ht="15.75" customHeight="1">
      <c r="A676" s="1020"/>
      <c r="B676" s="1020"/>
      <c r="C676" s="1020"/>
      <c r="D676" s="1020"/>
      <c r="E676" s="1020"/>
      <c r="F676" s="1020"/>
      <c r="G676" s="1020"/>
      <c r="H676" s="1020"/>
      <c r="I676" s="1020"/>
      <c r="J676" s="1020"/>
    </row>
    <row r="677" spans="1:10" ht="15.75" customHeight="1">
      <c r="A677" s="1020"/>
      <c r="B677" s="1020"/>
      <c r="C677" s="1020"/>
      <c r="D677" s="1020"/>
      <c r="E677" s="1020"/>
      <c r="F677" s="1020"/>
      <c r="G677" s="1020"/>
      <c r="H677" s="1020"/>
      <c r="I677" s="1020"/>
      <c r="J677" s="1020"/>
    </row>
    <row r="678" spans="1:10" ht="15.75" customHeight="1">
      <c r="A678" s="1020"/>
      <c r="B678" s="1020"/>
      <c r="C678" s="1020"/>
      <c r="D678" s="1020"/>
      <c r="E678" s="1020"/>
      <c r="F678" s="1020"/>
      <c r="G678" s="1020"/>
      <c r="H678" s="1020"/>
      <c r="I678" s="1020"/>
      <c r="J678" s="1020"/>
    </row>
    <row r="679" spans="1:10" ht="15.75" customHeight="1">
      <c r="A679" s="1020"/>
      <c r="B679" s="1020"/>
      <c r="C679" s="1020"/>
      <c r="D679" s="1020"/>
      <c r="E679" s="1020"/>
      <c r="F679" s="1020"/>
      <c r="G679" s="1020"/>
      <c r="H679" s="1020"/>
      <c r="I679" s="1020"/>
      <c r="J679" s="1020"/>
    </row>
    <row r="680" spans="1:10" ht="15.75" customHeight="1">
      <c r="A680" s="1020"/>
      <c r="B680" s="1020"/>
      <c r="C680" s="1020"/>
      <c r="D680" s="1020"/>
      <c r="E680" s="1020"/>
      <c r="F680" s="1020"/>
      <c r="G680" s="1020"/>
      <c r="H680" s="1020"/>
      <c r="I680" s="1020"/>
      <c r="J680" s="1020"/>
    </row>
    <row r="681" spans="1:10" ht="15.75" customHeight="1">
      <c r="A681" s="1020"/>
      <c r="B681" s="1020"/>
      <c r="C681" s="1020"/>
      <c r="D681" s="1020"/>
      <c r="E681" s="1020"/>
      <c r="F681" s="1020"/>
      <c r="G681" s="1020"/>
      <c r="H681" s="1020"/>
      <c r="I681" s="1020"/>
      <c r="J681" s="1020"/>
    </row>
    <row r="682" spans="1:10" ht="15.75" customHeight="1">
      <c r="A682" s="1020"/>
      <c r="B682" s="1020"/>
      <c r="C682" s="1020"/>
      <c r="D682" s="1020"/>
      <c r="E682" s="1020"/>
      <c r="F682" s="1020"/>
      <c r="G682" s="1020"/>
      <c r="H682" s="1020"/>
      <c r="I682" s="1020"/>
      <c r="J682" s="1020"/>
    </row>
    <row r="683" spans="1:10" ht="15.75" customHeight="1">
      <c r="A683" s="1020"/>
      <c r="B683" s="1020"/>
      <c r="C683" s="1020"/>
      <c r="D683" s="1020"/>
      <c r="E683" s="1020"/>
      <c r="F683" s="1020"/>
      <c r="G683" s="1020"/>
      <c r="H683" s="1020"/>
      <c r="I683" s="1020"/>
      <c r="J683" s="1020"/>
    </row>
    <row r="684" spans="1:10" ht="15.75" customHeight="1">
      <c r="A684" s="1020"/>
      <c r="B684" s="1020"/>
      <c r="C684" s="1020"/>
      <c r="D684" s="1020"/>
      <c r="E684" s="1020"/>
      <c r="F684" s="1020"/>
      <c r="G684" s="1020"/>
      <c r="H684" s="1020"/>
      <c r="I684" s="1020"/>
      <c r="J684" s="1020"/>
    </row>
    <row r="685" spans="1:10" ht="15.75" customHeight="1">
      <c r="A685" s="1020"/>
      <c r="B685" s="1020"/>
      <c r="C685" s="1020"/>
      <c r="D685" s="1020"/>
      <c r="E685" s="1020"/>
      <c r="F685" s="1020"/>
      <c r="G685" s="1020"/>
      <c r="H685" s="1020"/>
      <c r="I685" s="1020"/>
      <c r="J685" s="1020"/>
    </row>
    <row r="686" spans="1:10" ht="15.75" customHeight="1">
      <c r="A686" s="1020"/>
      <c r="B686" s="1020"/>
      <c r="C686" s="1020"/>
      <c r="D686" s="1020"/>
      <c r="E686" s="1020"/>
      <c r="F686" s="1020"/>
      <c r="G686" s="1020"/>
      <c r="H686" s="1020"/>
      <c r="I686" s="1020"/>
      <c r="J686" s="1020"/>
    </row>
    <row r="687" spans="1:10" ht="15.75" customHeight="1">
      <c r="A687" s="1020"/>
      <c r="B687" s="1020"/>
      <c r="C687" s="1020"/>
      <c r="D687" s="1020"/>
      <c r="E687" s="1020"/>
      <c r="F687" s="1020"/>
      <c r="G687" s="1020"/>
      <c r="H687" s="1020"/>
      <c r="I687" s="1020"/>
      <c r="J687" s="1020"/>
    </row>
    <row r="688" spans="1:10" ht="15.75" customHeight="1">
      <c r="A688" s="1020"/>
      <c r="B688" s="1020"/>
      <c r="C688" s="1020"/>
      <c r="D688" s="1020"/>
      <c r="E688" s="1020"/>
      <c r="F688" s="1020"/>
      <c r="G688" s="1020"/>
      <c r="H688" s="1020"/>
      <c r="I688" s="1020"/>
      <c r="J688" s="1020"/>
    </row>
    <row r="689" spans="1:10" ht="15.75" customHeight="1">
      <c r="A689" s="1020"/>
      <c r="B689" s="1020"/>
      <c r="C689" s="1020"/>
      <c r="D689" s="1020"/>
      <c r="E689" s="1020"/>
      <c r="F689" s="1020"/>
      <c r="G689" s="1020"/>
      <c r="H689" s="1020"/>
      <c r="I689" s="1020"/>
      <c r="J689" s="1020"/>
    </row>
    <row r="690" spans="1:10" ht="15.75" customHeight="1">
      <c r="A690" s="1020"/>
      <c r="B690" s="1020"/>
      <c r="C690" s="1020"/>
      <c r="D690" s="1020"/>
      <c r="E690" s="1020"/>
      <c r="F690" s="1020"/>
      <c r="G690" s="1020"/>
      <c r="H690" s="1020"/>
      <c r="I690" s="1020"/>
      <c r="J690" s="1020"/>
    </row>
    <row r="691" spans="1:10" ht="15.75" customHeight="1">
      <c r="A691" s="1020"/>
      <c r="B691" s="1020"/>
      <c r="C691" s="1020"/>
      <c r="D691" s="1020"/>
      <c r="E691" s="1020"/>
      <c r="F691" s="1020"/>
      <c r="G691" s="1020"/>
      <c r="H691" s="1020"/>
      <c r="I691" s="1020"/>
      <c r="J691" s="1020"/>
    </row>
    <row r="692" spans="1:10" ht="15.75" customHeight="1">
      <c r="A692" s="1020"/>
      <c r="B692" s="1020"/>
      <c r="C692" s="1020"/>
      <c r="D692" s="1020"/>
      <c r="E692" s="1020"/>
      <c r="F692" s="1020"/>
      <c r="G692" s="1020"/>
      <c r="H692" s="1020"/>
      <c r="I692" s="1020"/>
      <c r="J692" s="1020"/>
    </row>
    <row r="693" spans="1:10" ht="15.75" customHeight="1">
      <c r="A693" s="1020"/>
      <c r="B693" s="1020"/>
      <c r="C693" s="1020"/>
      <c r="D693" s="1020"/>
      <c r="E693" s="1020"/>
      <c r="F693" s="1020"/>
      <c r="G693" s="1020"/>
      <c r="H693" s="1020"/>
      <c r="I693" s="1020"/>
      <c r="J693" s="1020"/>
    </row>
    <row r="694" spans="1:10" ht="15.75" customHeight="1">
      <c r="A694" s="1020"/>
      <c r="B694" s="1020"/>
      <c r="C694" s="1020"/>
      <c r="D694" s="1020"/>
      <c r="E694" s="1020"/>
      <c r="F694" s="1020"/>
      <c r="G694" s="1020"/>
      <c r="H694" s="1020"/>
      <c r="I694" s="1020"/>
      <c r="J694" s="1020"/>
    </row>
    <row r="695" spans="1:10" ht="15.75" customHeight="1">
      <c r="A695" s="1020"/>
      <c r="B695" s="1020"/>
      <c r="C695" s="1020"/>
      <c r="D695" s="1020"/>
      <c r="E695" s="1020"/>
      <c r="F695" s="1020"/>
      <c r="G695" s="1020"/>
      <c r="H695" s="1020"/>
      <c r="I695" s="1020"/>
      <c r="J695" s="1020"/>
    </row>
    <row r="696" spans="1:10" ht="15.75" customHeight="1">
      <c r="A696" s="1020"/>
      <c r="B696" s="1020"/>
      <c r="C696" s="1020"/>
      <c r="D696" s="1020"/>
      <c r="E696" s="1020"/>
      <c r="F696" s="1020"/>
      <c r="G696" s="1020"/>
      <c r="H696" s="1020"/>
      <c r="I696" s="1020"/>
      <c r="J696" s="1020"/>
    </row>
    <row r="697" spans="1:10" ht="15.75" customHeight="1">
      <c r="A697" s="1020"/>
      <c r="B697" s="1020"/>
      <c r="C697" s="1020"/>
      <c r="D697" s="1020"/>
      <c r="E697" s="1020"/>
      <c r="F697" s="1020"/>
      <c r="G697" s="1020"/>
      <c r="H697" s="1020"/>
      <c r="I697" s="1020"/>
      <c r="J697" s="1020"/>
    </row>
    <row r="698" spans="1:10" ht="15.75" customHeight="1">
      <c r="A698" s="1020"/>
      <c r="B698" s="1020"/>
      <c r="C698" s="1020"/>
      <c r="D698" s="1020"/>
      <c r="E698" s="1020"/>
      <c r="F698" s="1020"/>
      <c r="G698" s="1020"/>
      <c r="H698" s="1020"/>
      <c r="I698" s="1020"/>
      <c r="J698" s="1020"/>
    </row>
    <row r="699" spans="1:10" ht="15.75" customHeight="1">
      <c r="A699" s="1020"/>
      <c r="B699" s="1020"/>
      <c r="C699" s="1020"/>
      <c r="D699" s="1020"/>
      <c r="E699" s="1020"/>
      <c r="F699" s="1020"/>
      <c r="G699" s="1020"/>
      <c r="H699" s="1020"/>
      <c r="I699" s="1020"/>
      <c r="J699" s="1020"/>
    </row>
    <row r="700" spans="1:10" ht="15.75" customHeight="1">
      <c r="A700" s="1020"/>
      <c r="B700" s="1020"/>
      <c r="C700" s="1020"/>
      <c r="D700" s="1020"/>
      <c r="E700" s="1020"/>
      <c r="F700" s="1020"/>
      <c r="G700" s="1020"/>
      <c r="H700" s="1020"/>
      <c r="I700" s="1020"/>
      <c r="J700" s="1020"/>
    </row>
    <row r="701" spans="1:10" ht="15.75" customHeight="1">
      <c r="A701" s="1020"/>
      <c r="B701" s="1020"/>
      <c r="C701" s="1020"/>
      <c r="D701" s="1020"/>
      <c r="E701" s="1020"/>
      <c r="F701" s="1020"/>
      <c r="G701" s="1020"/>
      <c r="H701" s="1020"/>
      <c r="I701" s="1020"/>
      <c r="J701" s="1020"/>
    </row>
    <row r="702" spans="1:10" ht="15.75" customHeight="1">
      <c r="A702" s="1020"/>
      <c r="B702" s="1020"/>
      <c r="C702" s="1020"/>
      <c r="D702" s="1020"/>
      <c r="E702" s="1020"/>
      <c r="F702" s="1020"/>
      <c r="G702" s="1020"/>
      <c r="H702" s="1020"/>
      <c r="I702" s="1020"/>
      <c r="J702" s="1020"/>
    </row>
    <row r="703" spans="1:10" ht="15.75" customHeight="1">
      <c r="A703" s="1020"/>
      <c r="B703" s="1020"/>
      <c r="C703" s="1020"/>
      <c r="D703" s="1020"/>
      <c r="E703" s="1020"/>
      <c r="F703" s="1020"/>
      <c r="G703" s="1020"/>
      <c r="H703" s="1020"/>
      <c r="I703" s="1020"/>
      <c r="J703" s="1020"/>
    </row>
    <row r="704" spans="1:10" ht="15.75" customHeight="1">
      <c r="A704" s="1020"/>
      <c r="B704" s="1020"/>
      <c r="C704" s="1020"/>
      <c r="D704" s="1020"/>
      <c r="E704" s="1020"/>
      <c r="F704" s="1020"/>
      <c r="G704" s="1020"/>
      <c r="H704" s="1020"/>
      <c r="I704" s="1020"/>
      <c r="J704" s="1020"/>
    </row>
    <row r="705" spans="1:10" ht="15.75" customHeight="1">
      <c r="A705" s="1020"/>
      <c r="B705" s="1020"/>
      <c r="C705" s="1020"/>
      <c r="D705" s="1020"/>
      <c r="E705" s="1020"/>
      <c r="F705" s="1020"/>
      <c r="G705" s="1020"/>
      <c r="H705" s="1020"/>
      <c r="I705" s="1020"/>
      <c r="J705" s="1020"/>
    </row>
    <row r="706" spans="1:10" ht="15.75" customHeight="1">
      <c r="A706" s="1020"/>
      <c r="B706" s="1020"/>
      <c r="C706" s="1020"/>
      <c r="D706" s="1020"/>
      <c r="E706" s="1020"/>
      <c r="F706" s="1020"/>
      <c r="G706" s="1020"/>
      <c r="H706" s="1020"/>
      <c r="I706" s="1020"/>
      <c r="J706" s="1020"/>
    </row>
    <row r="707" spans="1:10" ht="15.75" customHeight="1">
      <c r="A707" s="1020"/>
      <c r="B707" s="1020"/>
      <c r="C707" s="1020"/>
      <c r="D707" s="1020"/>
      <c r="E707" s="1020"/>
      <c r="F707" s="1020"/>
      <c r="G707" s="1020"/>
      <c r="H707" s="1020"/>
      <c r="I707" s="1020"/>
      <c r="J707" s="1020"/>
    </row>
    <row r="708" spans="1:10" ht="15.75" customHeight="1">
      <c r="A708" s="1020"/>
      <c r="B708" s="1020"/>
      <c r="C708" s="1020"/>
      <c r="D708" s="1020"/>
      <c r="E708" s="1020"/>
      <c r="F708" s="1020"/>
      <c r="G708" s="1020"/>
      <c r="H708" s="1020"/>
      <c r="I708" s="1020"/>
      <c r="J708" s="1020"/>
    </row>
    <row r="709" spans="1:10" ht="15.75" customHeight="1">
      <c r="A709" s="1020"/>
      <c r="B709" s="1020"/>
      <c r="C709" s="1020"/>
      <c r="D709" s="1020"/>
      <c r="E709" s="1020"/>
      <c r="F709" s="1020"/>
      <c r="G709" s="1020"/>
      <c r="H709" s="1020"/>
      <c r="I709" s="1020"/>
      <c r="J709" s="1020"/>
    </row>
    <row r="710" spans="1:10" ht="15.75" customHeight="1">
      <c r="A710" s="1020"/>
      <c r="B710" s="1020"/>
      <c r="C710" s="1020"/>
      <c r="D710" s="1020"/>
      <c r="E710" s="1020"/>
      <c r="F710" s="1020"/>
      <c r="G710" s="1020"/>
      <c r="H710" s="1020"/>
      <c r="I710" s="1020"/>
      <c r="J710" s="1020"/>
    </row>
    <row r="711" spans="1:10" ht="15.75" customHeight="1">
      <c r="A711" s="1020"/>
      <c r="B711" s="1020"/>
      <c r="C711" s="1020"/>
      <c r="D711" s="1020"/>
      <c r="E711" s="1020"/>
      <c r="F711" s="1020"/>
      <c r="G711" s="1020"/>
      <c r="H711" s="1020"/>
      <c r="I711" s="1020"/>
      <c r="J711" s="1020"/>
    </row>
    <row r="712" spans="1:10" ht="15.75" customHeight="1">
      <c r="A712" s="1020"/>
      <c r="B712" s="1020"/>
      <c r="C712" s="1020"/>
      <c r="D712" s="1020"/>
      <c r="E712" s="1020"/>
      <c r="F712" s="1020"/>
      <c r="G712" s="1020"/>
      <c r="H712" s="1020"/>
      <c r="I712" s="1020"/>
      <c r="J712" s="1020"/>
    </row>
    <row r="713" spans="1:10" ht="15.75" customHeight="1">
      <c r="A713" s="1020"/>
      <c r="B713" s="1020"/>
      <c r="C713" s="1020"/>
      <c r="D713" s="1020"/>
      <c r="E713" s="1020"/>
      <c r="F713" s="1020"/>
      <c r="G713" s="1020"/>
      <c r="H713" s="1020"/>
      <c r="I713" s="1020"/>
      <c r="J713" s="1020"/>
    </row>
    <row r="714" spans="1:10" ht="15.75" customHeight="1">
      <c r="A714" s="1020"/>
      <c r="B714" s="1020"/>
      <c r="C714" s="1020"/>
      <c r="D714" s="1020"/>
      <c r="E714" s="1020"/>
      <c r="F714" s="1020"/>
      <c r="G714" s="1020"/>
      <c r="H714" s="1020"/>
      <c r="I714" s="1020"/>
      <c r="J714" s="1020"/>
    </row>
    <row r="715" spans="1:10" ht="15.75" customHeight="1">
      <c r="A715" s="1020"/>
      <c r="B715" s="1020"/>
      <c r="C715" s="1020"/>
      <c r="D715" s="1020"/>
      <c r="E715" s="1020"/>
      <c r="F715" s="1020"/>
      <c r="G715" s="1020"/>
      <c r="H715" s="1020"/>
      <c r="I715" s="1020"/>
      <c r="J715" s="1020"/>
    </row>
    <row r="716" spans="1:10" ht="15.75" customHeight="1">
      <c r="A716" s="1020"/>
      <c r="B716" s="1020"/>
      <c r="C716" s="1020"/>
      <c r="D716" s="1020"/>
      <c r="E716" s="1020"/>
      <c r="F716" s="1020"/>
      <c r="G716" s="1020"/>
      <c r="H716" s="1020"/>
      <c r="I716" s="1020"/>
      <c r="J716" s="1020"/>
    </row>
    <row r="717" spans="1:10" ht="15.75" customHeight="1">
      <c r="A717" s="1020"/>
      <c r="B717" s="1020"/>
      <c r="C717" s="1020"/>
      <c r="D717" s="1020"/>
      <c r="E717" s="1020"/>
      <c r="F717" s="1020"/>
      <c r="G717" s="1020"/>
      <c r="H717" s="1020"/>
      <c r="I717" s="1020"/>
      <c r="J717" s="1020"/>
    </row>
    <row r="718" spans="1:10" ht="15.75" customHeight="1">
      <c r="A718" s="1020"/>
      <c r="B718" s="1020"/>
      <c r="C718" s="1020"/>
      <c r="D718" s="1020"/>
      <c r="E718" s="1020"/>
      <c r="F718" s="1020"/>
      <c r="G718" s="1020"/>
      <c r="H718" s="1020"/>
      <c r="I718" s="1020"/>
      <c r="J718" s="1020"/>
    </row>
    <row r="719" spans="1:10" ht="15.75" customHeight="1">
      <c r="A719" s="1020"/>
      <c r="B719" s="1020"/>
      <c r="C719" s="1020"/>
      <c r="D719" s="1020"/>
      <c r="E719" s="1020"/>
      <c r="F719" s="1020"/>
      <c r="G719" s="1020"/>
      <c r="H719" s="1020"/>
      <c r="I719" s="1020"/>
      <c r="J719" s="1020"/>
    </row>
    <row r="720" spans="1:10" ht="15.75" customHeight="1">
      <c r="A720" s="1020"/>
      <c r="B720" s="1020"/>
      <c r="C720" s="1020"/>
      <c r="D720" s="1020"/>
      <c r="E720" s="1020"/>
      <c r="F720" s="1020"/>
      <c r="G720" s="1020"/>
      <c r="H720" s="1020"/>
      <c r="I720" s="1020"/>
      <c r="J720" s="1020"/>
    </row>
    <row r="721" spans="1:10" ht="15.75" customHeight="1">
      <c r="A721" s="1020"/>
      <c r="B721" s="1020"/>
      <c r="C721" s="1020"/>
      <c r="D721" s="1020"/>
      <c r="E721" s="1020"/>
      <c r="F721" s="1020"/>
      <c r="G721" s="1020"/>
      <c r="H721" s="1020"/>
      <c r="I721" s="1020"/>
      <c r="J721" s="1020"/>
    </row>
    <row r="722" spans="1:10" ht="15.75" customHeight="1">
      <c r="A722" s="1020"/>
      <c r="B722" s="1020"/>
      <c r="C722" s="1020"/>
      <c r="D722" s="1020"/>
      <c r="E722" s="1020"/>
      <c r="F722" s="1020"/>
      <c r="G722" s="1020"/>
      <c r="H722" s="1020"/>
      <c r="I722" s="1020"/>
      <c r="J722" s="1020"/>
    </row>
    <row r="723" spans="1:10" ht="15.75" customHeight="1">
      <c r="A723" s="1020"/>
      <c r="B723" s="1020"/>
      <c r="C723" s="1020"/>
      <c r="D723" s="1020"/>
      <c r="E723" s="1020"/>
      <c r="F723" s="1020"/>
      <c r="G723" s="1020"/>
      <c r="H723" s="1020"/>
      <c r="I723" s="1020"/>
      <c r="J723" s="1020"/>
    </row>
    <row r="724" spans="1:10" ht="15.75" customHeight="1">
      <c r="A724" s="1020"/>
      <c r="B724" s="1020"/>
      <c r="C724" s="1020"/>
      <c r="D724" s="1020"/>
      <c r="E724" s="1020"/>
      <c r="F724" s="1020"/>
      <c r="G724" s="1020"/>
      <c r="H724" s="1020"/>
      <c r="I724" s="1020"/>
      <c r="J724" s="1020"/>
    </row>
    <row r="725" spans="1:10" ht="15.75" customHeight="1">
      <c r="A725" s="1020"/>
      <c r="B725" s="1020"/>
      <c r="C725" s="1020"/>
      <c r="D725" s="1020"/>
      <c r="E725" s="1020"/>
      <c r="F725" s="1020"/>
      <c r="G725" s="1020"/>
      <c r="H725" s="1020"/>
      <c r="I725" s="1020"/>
      <c r="J725" s="1020"/>
    </row>
    <row r="726" spans="1:10" ht="15.75" customHeight="1">
      <c r="A726" s="1020"/>
      <c r="B726" s="1020"/>
      <c r="C726" s="1020"/>
      <c r="D726" s="1020"/>
      <c r="E726" s="1020"/>
      <c r="F726" s="1020"/>
      <c r="G726" s="1020"/>
      <c r="H726" s="1020"/>
      <c r="I726" s="1020"/>
      <c r="J726" s="1020"/>
    </row>
    <row r="727" spans="1:10" ht="15.75" customHeight="1">
      <c r="A727" s="1020"/>
      <c r="B727" s="1020"/>
      <c r="C727" s="1020"/>
      <c r="D727" s="1020"/>
      <c r="E727" s="1020"/>
      <c r="F727" s="1020"/>
      <c r="G727" s="1020"/>
      <c r="H727" s="1020"/>
      <c r="I727" s="1020"/>
      <c r="J727" s="1020"/>
    </row>
    <row r="728" spans="1:10" ht="15.75" customHeight="1">
      <c r="A728" s="1020"/>
      <c r="B728" s="1020"/>
      <c r="C728" s="1020"/>
      <c r="D728" s="1020"/>
      <c r="E728" s="1020"/>
      <c r="F728" s="1020"/>
      <c r="G728" s="1020"/>
      <c r="H728" s="1020"/>
      <c r="I728" s="1020"/>
      <c r="J728" s="1020"/>
    </row>
    <row r="729" spans="1:10" ht="15.75" customHeight="1">
      <c r="A729" s="1020"/>
      <c r="B729" s="1020"/>
      <c r="C729" s="1020"/>
      <c r="D729" s="1020"/>
      <c r="E729" s="1020"/>
      <c r="F729" s="1020"/>
      <c r="G729" s="1020"/>
      <c r="H729" s="1020"/>
      <c r="I729" s="1020"/>
      <c r="J729" s="1020"/>
    </row>
    <row r="730" spans="1:10" ht="15.75" customHeight="1">
      <c r="A730" s="1020"/>
      <c r="B730" s="1020"/>
      <c r="C730" s="1020"/>
      <c r="D730" s="1020"/>
      <c r="E730" s="1020"/>
      <c r="F730" s="1020"/>
      <c r="G730" s="1020"/>
      <c r="H730" s="1020"/>
      <c r="I730" s="1020"/>
      <c r="J730" s="1020"/>
    </row>
    <row r="731" spans="1:10" ht="15.75" customHeight="1">
      <c r="A731" s="1020"/>
      <c r="B731" s="1020"/>
      <c r="C731" s="1020"/>
      <c r="D731" s="1020"/>
      <c r="E731" s="1020"/>
      <c r="F731" s="1020"/>
      <c r="G731" s="1020"/>
      <c r="H731" s="1020"/>
      <c r="I731" s="1020"/>
      <c r="J731" s="1020"/>
    </row>
    <row r="732" spans="1:10" ht="15.75" customHeight="1">
      <c r="A732" s="1020"/>
      <c r="B732" s="1020"/>
      <c r="C732" s="1020"/>
      <c r="D732" s="1020"/>
      <c r="E732" s="1020"/>
      <c r="F732" s="1020"/>
      <c r="G732" s="1020"/>
      <c r="H732" s="1020"/>
      <c r="I732" s="1020"/>
      <c r="J732" s="1020"/>
    </row>
    <row r="733" spans="1:10" ht="15.75" customHeight="1">
      <c r="A733" s="1020"/>
      <c r="B733" s="1020"/>
      <c r="C733" s="1020"/>
      <c r="D733" s="1020"/>
      <c r="E733" s="1020"/>
      <c r="F733" s="1020"/>
      <c r="G733" s="1020"/>
      <c r="H733" s="1020"/>
      <c r="I733" s="1020"/>
      <c r="J733" s="1020"/>
    </row>
    <row r="734" spans="1:10" ht="15.75" customHeight="1">
      <c r="A734" s="1020"/>
      <c r="B734" s="1020"/>
      <c r="C734" s="1020"/>
      <c r="D734" s="1020"/>
      <c r="E734" s="1020"/>
      <c r="F734" s="1020"/>
      <c r="G734" s="1020"/>
      <c r="H734" s="1020"/>
      <c r="I734" s="1020"/>
      <c r="J734" s="1020"/>
    </row>
    <row r="735" spans="1:10" ht="15.75" customHeight="1">
      <c r="A735" s="1020"/>
      <c r="B735" s="1020"/>
      <c r="C735" s="1020"/>
      <c r="D735" s="1020"/>
      <c r="E735" s="1020"/>
      <c r="F735" s="1020"/>
      <c r="G735" s="1020"/>
      <c r="H735" s="1020"/>
      <c r="I735" s="1020"/>
      <c r="J735" s="1020"/>
    </row>
    <row r="736" spans="1:10" ht="15.75" customHeight="1">
      <c r="A736" s="1020"/>
      <c r="B736" s="1020"/>
      <c r="C736" s="1020"/>
      <c r="D736" s="1020"/>
      <c r="E736" s="1020"/>
      <c r="F736" s="1020"/>
      <c r="G736" s="1020"/>
      <c r="H736" s="1020"/>
      <c r="I736" s="1020"/>
      <c r="J736" s="1020"/>
    </row>
    <row r="737" spans="1:10" ht="15.75" customHeight="1">
      <c r="A737" s="1020"/>
      <c r="B737" s="1020"/>
      <c r="C737" s="1020"/>
      <c r="D737" s="1020"/>
      <c r="E737" s="1020"/>
      <c r="F737" s="1020"/>
      <c r="G737" s="1020"/>
      <c r="H737" s="1020"/>
      <c r="I737" s="1020"/>
      <c r="J737" s="1020"/>
    </row>
    <row r="738" spans="1:10" ht="15.75" customHeight="1">
      <c r="A738" s="1020"/>
      <c r="B738" s="1020"/>
      <c r="C738" s="1020"/>
      <c r="D738" s="1020"/>
      <c r="E738" s="1020"/>
      <c r="F738" s="1020"/>
      <c r="G738" s="1020"/>
      <c r="H738" s="1020"/>
      <c r="I738" s="1020"/>
      <c r="J738" s="1020"/>
    </row>
    <row r="739" spans="1:10" ht="15.75" customHeight="1">
      <c r="A739" s="1020"/>
      <c r="B739" s="1020"/>
      <c r="C739" s="1020"/>
      <c r="D739" s="1020"/>
      <c r="E739" s="1020"/>
      <c r="F739" s="1020"/>
      <c r="G739" s="1020"/>
      <c r="H739" s="1020"/>
      <c r="I739" s="1020"/>
      <c r="J739" s="1020"/>
    </row>
    <row r="740" spans="1:10" ht="15.75" customHeight="1">
      <c r="A740" s="1020"/>
      <c r="B740" s="1020"/>
      <c r="C740" s="1020"/>
      <c r="D740" s="1020"/>
      <c r="E740" s="1020"/>
      <c r="F740" s="1020"/>
      <c r="G740" s="1020"/>
      <c r="H740" s="1020"/>
      <c r="I740" s="1020"/>
      <c r="J740" s="1020"/>
    </row>
    <row r="741" spans="1:10" ht="15.75" customHeight="1">
      <c r="A741" s="1020"/>
      <c r="B741" s="1020"/>
      <c r="C741" s="1020"/>
      <c r="D741" s="1020"/>
      <c r="E741" s="1020"/>
      <c r="F741" s="1020"/>
      <c r="G741" s="1020"/>
      <c r="H741" s="1020"/>
      <c r="I741" s="1020"/>
      <c r="J741" s="1020"/>
    </row>
    <row r="742" spans="1:10" ht="15.75" customHeight="1">
      <c r="A742" s="1020"/>
      <c r="B742" s="1020"/>
      <c r="C742" s="1020"/>
      <c r="D742" s="1020"/>
      <c r="E742" s="1020"/>
      <c r="F742" s="1020"/>
      <c r="G742" s="1020"/>
      <c r="H742" s="1020"/>
      <c r="I742" s="1020"/>
      <c r="J742" s="1020"/>
    </row>
    <row r="743" spans="1:10" ht="15.75" customHeight="1">
      <c r="A743" s="1020"/>
      <c r="B743" s="1020"/>
      <c r="C743" s="1020"/>
      <c r="D743" s="1020"/>
      <c r="E743" s="1020"/>
      <c r="F743" s="1020"/>
      <c r="G743" s="1020"/>
      <c r="H743" s="1020"/>
      <c r="I743" s="1020"/>
      <c r="J743" s="1020"/>
    </row>
    <row r="744" spans="1:10" ht="15.75" customHeight="1">
      <c r="A744" s="1020"/>
      <c r="B744" s="1020"/>
      <c r="C744" s="1020"/>
      <c r="D744" s="1020"/>
      <c r="E744" s="1020"/>
      <c r="F744" s="1020"/>
      <c r="G744" s="1020"/>
      <c r="H744" s="1020"/>
      <c r="I744" s="1020"/>
      <c r="J744" s="1020"/>
    </row>
    <row r="745" spans="1:10" ht="15.75" customHeight="1">
      <c r="A745" s="1020"/>
      <c r="B745" s="1020"/>
      <c r="C745" s="1020"/>
      <c r="D745" s="1020"/>
      <c r="E745" s="1020"/>
      <c r="F745" s="1020"/>
      <c r="G745" s="1020"/>
      <c r="H745" s="1020"/>
      <c r="I745" s="1020"/>
      <c r="J745" s="1020"/>
    </row>
    <row r="746" spans="1:10" ht="15.75" customHeight="1">
      <c r="A746" s="1020"/>
      <c r="B746" s="1020"/>
      <c r="C746" s="1020"/>
      <c r="D746" s="1020"/>
      <c r="E746" s="1020"/>
      <c r="F746" s="1020"/>
      <c r="G746" s="1020"/>
      <c r="H746" s="1020"/>
      <c r="I746" s="1020"/>
      <c r="J746" s="1020"/>
    </row>
    <row r="747" spans="1:10" ht="15.75" customHeight="1">
      <c r="A747" s="1020"/>
      <c r="B747" s="1020"/>
      <c r="C747" s="1020"/>
      <c r="D747" s="1020"/>
      <c r="E747" s="1020"/>
      <c r="F747" s="1020"/>
      <c r="G747" s="1020"/>
      <c r="H747" s="1020"/>
      <c r="I747" s="1020"/>
      <c r="J747" s="1020"/>
    </row>
    <row r="748" spans="1:10" ht="15.75" customHeight="1">
      <c r="A748" s="1020"/>
      <c r="B748" s="1020"/>
      <c r="C748" s="1020"/>
      <c r="D748" s="1020"/>
      <c r="E748" s="1020"/>
      <c r="F748" s="1020"/>
      <c r="G748" s="1020"/>
      <c r="H748" s="1020"/>
      <c r="I748" s="1020"/>
      <c r="J748" s="1020"/>
    </row>
    <row r="749" spans="1:10" ht="15.75" customHeight="1">
      <c r="A749" s="1020"/>
      <c r="B749" s="1020"/>
      <c r="C749" s="1020"/>
      <c r="D749" s="1020"/>
      <c r="E749" s="1020"/>
      <c r="F749" s="1020"/>
      <c r="G749" s="1020"/>
      <c r="H749" s="1020"/>
      <c r="I749" s="1020"/>
      <c r="J749" s="1020"/>
    </row>
    <row r="750" spans="1:10" ht="15.75" customHeight="1">
      <c r="A750" s="1020"/>
      <c r="B750" s="1020"/>
      <c r="C750" s="1020"/>
      <c r="D750" s="1020"/>
      <c r="E750" s="1020"/>
      <c r="F750" s="1020"/>
      <c r="G750" s="1020"/>
      <c r="H750" s="1020"/>
      <c r="I750" s="1020"/>
      <c r="J750" s="1020"/>
    </row>
    <row r="751" spans="1:10" ht="15.75" customHeight="1">
      <c r="A751" s="1020"/>
      <c r="B751" s="1020"/>
      <c r="C751" s="1020"/>
      <c r="D751" s="1020"/>
      <c r="E751" s="1020"/>
      <c r="F751" s="1020"/>
      <c r="G751" s="1020"/>
      <c r="H751" s="1020"/>
      <c r="I751" s="1020"/>
      <c r="J751" s="1020"/>
    </row>
    <row r="752" spans="1:10" ht="15.75" customHeight="1">
      <c r="A752" s="1020"/>
      <c r="B752" s="1020"/>
      <c r="C752" s="1020"/>
      <c r="D752" s="1020"/>
      <c r="E752" s="1020"/>
      <c r="F752" s="1020"/>
      <c r="G752" s="1020"/>
      <c r="H752" s="1020"/>
      <c r="I752" s="1020"/>
      <c r="J752" s="1020"/>
    </row>
    <row r="753" spans="1:10" ht="15.75" customHeight="1">
      <c r="A753" s="1020"/>
      <c r="B753" s="1020"/>
      <c r="C753" s="1020"/>
      <c r="D753" s="1020"/>
      <c r="E753" s="1020"/>
      <c r="F753" s="1020"/>
      <c r="G753" s="1020"/>
      <c r="H753" s="1020"/>
      <c r="I753" s="1020"/>
      <c r="J753" s="1020"/>
    </row>
    <row r="754" spans="1:10" ht="15.75" customHeight="1">
      <c r="A754" s="1020"/>
      <c r="B754" s="1020"/>
      <c r="C754" s="1020"/>
      <c r="D754" s="1020"/>
      <c r="E754" s="1020"/>
      <c r="F754" s="1020"/>
      <c r="G754" s="1020"/>
      <c r="H754" s="1020"/>
      <c r="I754" s="1020"/>
      <c r="J754" s="1020"/>
    </row>
    <row r="755" spans="1:10" ht="15.75" customHeight="1">
      <c r="A755" s="1020"/>
      <c r="B755" s="1020"/>
      <c r="C755" s="1020"/>
      <c r="D755" s="1020"/>
      <c r="E755" s="1020"/>
      <c r="F755" s="1020"/>
      <c r="G755" s="1020"/>
      <c r="H755" s="1020"/>
      <c r="I755" s="1020"/>
      <c r="J755" s="1020"/>
    </row>
    <row r="756" spans="1:10" ht="15.75" customHeight="1">
      <c r="A756" s="1020"/>
      <c r="B756" s="1020"/>
      <c r="C756" s="1020"/>
      <c r="D756" s="1020"/>
      <c r="E756" s="1020"/>
      <c r="F756" s="1020"/>
      <c r="G756" s="1020"/>
      <c r="H756" s="1020"/>
      <c r="I756" s="1020"/>
      <c r="J756" s="1020"/>
    </row>
    <row r="757" spans="1:10" ht="15.75" customHeight="1">
      <c r="A757" s="1020"/>
      <c r="B757" s="1020"/>
      <c r="C757" s="1020"/>
      <c r="D757" s="1020"/>
      <c r="E757" s="1020"/>
      <c r="F757" s="1020"/>
      <c r="G757" s="1020"/>
      <c r="H757" s="1020"/>
      <c r="I757" s="1020"/>
      <c r="J757" s="1020"/>
    </row>
    <row r="758" spans="1:10" ht="15.75" customHeight="1">
      <c r="A758" s="1020"/>
      <c r="B758" s="1020"/>
      <c r="C758" s="1020"/>
      <c r="D758" s="1020"/>
      <c r="E758" s="1020"/>
      <c r="F758" s="1020"/>
      <c r="G758" s="1020"/>
      <c r="H758" s="1020"/>
      <c r="I758" s="1020"/>
      <c r="J758" s="1020"/>
    </row>
    <row r="759" spans="1:10" ht="15.75" customHeight="1">
      <c r="A759" s="1020"/>
      <c r="B759" s="1020"/>
      <c r="C759" s="1020"/>
      <c r="D759" s="1020"/>
      <c r="E759" s="1020"/>
      <c r="F759" s="1020"/>
      <c r="G759" s="1020"/>
      <c r="H759" s="1020"/>
      <c r="I759" s="1020"/>
      <c r="J759" s="1020"/>
    </row>
    <row r="760" spans="1:10" ht="15.75" customHeight="1">
      <c r="A760" s="1020"/>
      <c r="B760" s="1020"/>
      <c r="C760" s="1020"/>
      <c r="D760" s="1020"/>
      <c r="E760" s="1020"/>
      <c r="F760" s="1020"/>
      <c r="G760" s="1020"/>
      <c r="H760" s="1020"/>
      <c r="I760" s="1020"/>
      <c r="J760" s="1020"/>
    </row>
    <row r="761" spans="1:10" ht="15.75" customHeight="1">
      <c r="A761" s="1020"/>
      <c r="B761" s="1020"/>
      <c r="C761" s="1020"/>
      <c r="D761" s="1020"/>
      <c r="E761" s="1020"/>
      <c r="F761" s="1020"/>
      <c r="G761" s="1020"/>
      <c r="H761" s="1020"/>
      <c r="I761" s="1020"/>
      <c r="J761" s="1020"/>
    </row>
    <row r="762" spans="1:10" ht="15.75" customHeight="1">
      <c r="A762" s="1020"/>
      <c r="B762" s="1020"/>
      <c r="C762" s="1020"/>
      <c r="D762" s="1020"/>
      <c r="E762" s="1020"/>
      <c r="F762" s="1020"/>
      <c r="G762" s="1020"/>
      <c r="H762" s="1020"/>
      <c r="I762" s="1020"/>
      <c r="J762" s="1020"/>
    </row>
    <row r="763" spans="1:10" ht="15.75" customHeight="1">
      <c r="A763" s="1020"/>
      <c r="B763" s="1020"/>
      <c r="C763" s="1020"/>
      <c r="D763" s="1020"/>
      <c r="E763" s="1020"/>
      <c r="F763" s="1020"/>
      <c r="G763" s="1020"/>
      <c r="H763" s="1020"/>
      <c r="I763" s="1020"/>
      <c r="J763" s="1020"/>
    </row>
    <row r="764" spans="1:10" ht="15.75" customHeight="1">
      <c r="A764" s="1020"/>
      <c r="B764" s="1020"/>
      <c r="C764" s="1020"/>
      <c r="D764" s="1020"/>
      <c r="E764" s="1020"/>
      <c r="F764" s="1020"/>
      <c r="G764" s="1020"/>
      <c r="H764" s="1020"/>
      <c r="I764" s="1020"/>
      <c r="J764" s="1020"/>
    </row>
    <row r="765" spans="1:10" ht="15.75" customHeight="1">
      <c r="A765" s="1020"/>
      <c r="B765" s="1020"/>
      <c r="C765" s="1020"/>
      <c r="D765" s="1020"/>
      <c r="E765" s="1020"/>
      <c r="F765" s="1020"/>
      <c r="G765" s="1020"/>
      <c r="H765" s="1020"/>
      <c r="I765" s="1020"/>
      <c r="J765" s="1020"/>
    </row>
    <row r="766" spans="1:10" ht="15.75" customHeight="1">
      <c r="A766" s="1020"/>
      <c r="B766" s="1020"/>
      <c r="C766" s="1020"/>
      <c r="D766" s="1020"/>
      <c r="E766" s="1020"/>
      <c r="F766" s="1020"/>
      <c r="G766" s="1020"/>
      <c r="H766" s="1020"/>
      <c r="I766" s="1020"/>
      <c r="J766" s="1020"/>
    </row>
    <row r="767" spans="1:10" ht="15.75" customHeight="1">
      <c r="A767" s="1020"/>
      <c r="B767" s="1020"/>
      <c r="C767" s="1020"/>
      <c r="D767" s="1020"/>
      <c r="E767" s="1020"/>
      <c r="F767" s="1020"/>
      <c r="G767" s="1020"/>
      <c r="H767" s="1020"/>
      <c r="I767" s="1020"/>
      <c r="J767" s="1020"/>
    </row>
    <row r="768" spans="1:10" ht="15.75" customHeight="1">
      <c r="A768" s="1020"/>
      <c r="B768" s="1020"/>
      <c r="C768" s="1020"/>
      <c r="D768" s="1020"/>
      <c r="E768" s="1020"/>
      <c r="F768" s="1020"/>
      <c r="G768" s="1020"/>
      <c r="H768" s="1020"/>
      <c r="I768" s="1020"/>
      <c r="J768" s="1020"/>
    </row>
    <row r="769" spans="1:10" ht="15.75" customHeight="1">
      <c r="A769" s="1020"/>
      <c r="B769" s="1020"/>
      <c r="C769" s="1020"/>
      <c r="D769" s="1020"/>
      <c r="E769" s="1020"/>
      <c r="F769" s="1020"/>
      <c r="G769" s="1020"/>
      <c r="H769" s="1020"/>
      <c r="I769" s="1020"/>
      <c r="J769" s="1020"/>
    </row>
    <row r="770" spans="1:10" ht="15.75" customHeight="1">
      <c r="A770" s="1020"/>
      <c r="B770" s="1020"/>
      <c r="C770" s="1020"/>
      <c r="D770" s="1020"/>
      <c r="E770" s="1020"/>
      <c r="F770" s="1020"/>
      <c r="G770" s="1020"/>
      <c r="H770" s="1020"/>
      <c r="I770" s="1020"/>
      <c r="J770" s="1020"/>
    </row>
    <row r="771" spans="1:10" ht="15.75" customHeight="1">
      <c r="A771" s="1020"/>
      <c r="B771" s="1020"/>
      <c r="C771" s="1020"/>
      <c r="D771" s="1020"/>
      <c r="E771" s="1020"/>
      <c r="F771" s="1020"/>
      <c r="G771" s="1020"/>
      <c r="H771" s="1020"/>
      <c r="I771" s="1020"/>
      <c r="J771" s="1020"/>
    </row>
    <row r="772" spans="1:10" ht="15.75" customHeight="1">
      <c r="A772" s="1020"/>
      <c r="B772" s="1020"/>
      <c r="C772" s="1020"/>
      <c r="D772" s="1020"/>
      <c r="E772" s="1020"/>
      <c r="F772" s="1020"/>
      <c r="G772" s="1020"/>
      <c r="H772" s="1020"/>
      <c r="I772" s="1020"/>
      <c r="J772" s="1020"/>
    </row>
    <row r="773" spans="1:10" ht="15.75" customHeight="1">
      <c r="A773" s="1020"/>
      <c r="B773" s="1020"/>
      <c r="C773" s="1020"/>
      <c r="D773" s="1020"/>
      <c r="E773" s="1020"/>
      <c r="F773" s="1020"/>
      <c r="G773" s="1020"/>
      <c r="H773" s="1020"/>
      <c r="I773" s="1020"/>
      <c r="J773" s="1020"/>
    </row>
    <row r="774" spans="1:10" ht="15.75" customHeight="1">
      <c r="A774" s="1020"/>
      <c r="B774" s="1020"/>
      <c r="C774" s="1020"/>
      <c r="D774" s="1020"/>
      <c r="E774" s="1020"/>
      <c r="F774" s="1020"/>
      <c r="G774" s="1020"/>
      <c r="H774" s="1020"/>
      <c r="I774" s="1020"/>
      <c r="J774" s="1020"/>
    </row>
    <row r="775" spans="1:10" ht="15.75" customHeight="1">
      <c r="A775" s="1020"/>
      <c r="B775" s="1020"/>
      <c r="C775" s="1020"/>
      <c r="D775" s="1020"/>
      <c r="E775" s="1020"/>
      <c r="F775" s="1020"/>
      <c r="G775" s="1020"/>
      <c r="H775" s="1020"/>
      <c r="I775" s="1020"/>
      <c r="J775" s="1020"/>
    </row>
    <row r="776" spans="1:10" ht="15.75" customHeight="1">
      <c r="A776" s="1020"/>
      <c r="B776" s="1020"/>
      <c r="C776" s="1020"/>
      <c r="D776" s="1020"/>
      <c r="E776" s="1020"/>
      <c r="F776" s="1020"/>
      <c r="G776" s="1020"/>
      <c r="H776" s="1020"/>
      <c r="I776" s="1020"/>
      <c r="J776" s="1020"/>
    </row>
    <row r="777" spans="1:10" ht="15.75" customHeight="1">
      <c r="A777" s="1020"/>
      <c r="B777" s="1020"/>
      <c r="C777" s="1020"/>
      <c r="D777" s="1020"/>
      <c r="E777" s="1020"/>
      <c r="F777" s="1020"/>
      <c r="G777" s="1020"/>
      <c r="H777" s="1020"/>
      <c r="I777" s="1020"/>
      <c r="J777" s="1020"/>
    </row>
    <row r="778" spans="1:10" ht="15.75" customHeight="1">
      <c r="A778" s="1020"/>
      <c r="B778" s="1020"/>
      <c r="C778" s="1020"/>
      <c r="D778" s="1020"/>
      <c r="E778" s="1020"/>
      <c r="F778" s="1020"/>
      <c r="G778" s="1020"/>
      <c r="H778" s="1020"/>
      <c r="I778" s="1020"/>
      <c r="J778" s="1020"/>
    </row>
    <row r="779" spans="1:10" ht="15.75" customHeight="1">
      <c r="A779" s="1020"/>
      <c r="B779" s="1020"/>
      <c r="C779" s="1020"/>
      <c r="D779" s="1020"/>
      <c r="E779" s="1020"/>
      <c r="F779" s="1020"/>
      <c r="G779" s="1020"/>
      <c r="H779" s="1020"/>
      <c r="I779" s="1020"/>
      <c r="J779" s="1020"/>
    </row>
    <row r="780" spans="1:10" ht="15.75" customHeight="1">
      <c r="A780" s="1020"/>
      <c r="B780" s="1020"/>
      <c r="C780" s="1020"/>
      <c r="D780" s="1020"/>
      <c r="E780" s="1020"/>
      <c r="F780" s="1020"/>
      <c r="G780" s="1020"/>
      <c r="H780" s="1020"/>
      <c r="I780" s="1020"/>
      <c r="J780" s="1020"/>
    </row>
    <row r="781" spans="1:10" ht="15.75" customHeight="1">
      <c r="A781" s="1020"/>
      <c r="B781" s="1020"/>
      <c r="C781" s="1020"/>
      <c r="D781" s="1020"/>
      <c r="E781" s="1020"/>
      <c r="F781" s="1020"/>
      <c r="G781" s="1020"/>
      <c r="H781" s="1020"/>
      <c r="I781" s="1020"/>
      <c r="J781" s="1020"/>
    </row>
    <row r="782" spans="1:10" ht="15.75" customHeight="1">
      <c r="A782" s="1020"/>
      <c r="B782" s="1020"/>
      <c r="C782" s="1020"/>
      <c r="D782" s="1020"/>
      <c r="E782" s="1020"/>
      <c r="F782" s="1020"/>
      <c r="G782" s="1020"/>
      <c r="H782" s="1020"/>
      <c r="I782" s="1020"/>
      <c r="J782" s="1020"/>
    </row>
    <row r="783" spans="1:10" ht="15.75" customHeight="1">
      <c r="A783" s="1020"/>
      <c r="B783" s="1020"/>
      <c r="C783" s="1020"/>
      <c r="D783" s="1020"/>
      <c r="E783" s="1020"/>
      <c r="F783" s="1020"/>
      <c r="G783" s="1020"/>
      <c r="H783" s="1020"/>
      <c r="I783" s="1020"/>
      <c r="J783" s="1020"/>
    </row>
    <row r="784" spans="1:10" ht="15.75" customHeight="1">
      <c r="A784" s="1020"/>
      <c r="B784" s="1020"/>
      <c r="C784" s="1020"/>
      <c r="D784" s="1020"/>
      <c r="E784" s="1020"/>
      <c r="F784" s="1020"/>
      <c r="G784" s="1020"/>
      <c r="H784" s="1020"/>
      <c r="I784" s="1020"/>
      <c r="J784" s="1020"/>
    </row>
    <row r="785" spans="1:10" ht="15.75" customHeight="1">
      <c r="A785" s="1020"/>
      <c r="B785" s="1020"/>
      <c r="C785" s="1020"/>
      <c r="D785" s="1020"/>
      <c r="E785" s="1020"/>
      <c r="F785" s="1020"/>
      <c r="G785" s="1020"/>
      <c r="H785" s="1020"/>
      <c r="I785" s="1020"/>
      <c r="J785" s="1020"/>
    </row>
    <row r="786" spans="1:10" ht="15.75" customHeight="1">
      <c r="A786" s="1020"/>
      <c r="B786" s="1020"/>
      <c r="C786" s="1020"/>
      <c r="D786" s="1020"/>
      <c r="E786" s="1020"/>
      <c r="F786" s="1020"/>
      <c r="G786" s="1020"/>
      <c r="H786" s="1020"/>
      <c r="I786" s="1020"/>
      <c r="J786" s="1020"/>
    </row>
    <row r="787" spans="1:10" ht="15.75" customHeight="1">
      <c r="A787" s="1020"/>
      <c r="B787" s="1020"/>
      <c r="C787" s="1020"/>
      <c r="D787" s="1020"/>
      <c r="E787" s="1020"/>
      <c r="F787" s="1020"/>
      <c r="G787" s="1020"/>
      <c r="H787" s="1020"/>
      <c r="I787" s="1020"/>
      <c r="J787" s="1020"/>
    </row>
    <row r="788" spans="1:10" ht="15.75" customHeight="1">
      <c r="A788" s="1020"/>
      <c r="B788" s="1020"/>
      <c r="C788" s="1020"/>
      <c r="D788" s="1020"/>
      <c r="E788" s="1020"/>
      <c r="F788" s="1020"/>
      <c r="G788" s="1020"/>
      <c r="H788" s="1020"/>
      <c r="I788" s="1020"/>
      <c r="J788" s="1020"/>
    </row>
    <row r="789" spans="1:10" ht="15.75" customHeight="1">
      <c r="A789" s="1020"/>
      <c r="B789" s="1020"/>
      <c r="C789" s="1020"/>
      <c r="D789" s="1020"/>
      <c r="E789" s="1020"/>
      <c r="F789" s="1020"/>
      <c r="G789" s="1020"/>
      <c r="H789" s="1020"/>
      <c r="I789" s="1020"/>
      <c r="J789" s="1020"/>
    </row>
    <row r="790" spans="1:10" ht="15.75" customHeight="1">
      <c r="A790" s="1020"/>
      <c r="B790" s="1020"/>
      <c r="C790" s="1020"/>
      <c r="D790" s="1020"/>
      <c r="E790" s="1020"/>
      <c r="F790" s="1020"/>
      <c r="G790" s="1020"/>
      <c r="H790" s="1020"/>
      <c r="I790" s="1020"/>
      <c r="J790" s="1020"/>
    </row>
    <row r="791" spans="1:10" ht="15.75" customHeight="1">
      <c r="A791" s="1020"/>
      <c r="B791" s="1020"/>
      <c r="C791" s="1020"/>
      <c r="D791" s="1020"/>
      <c r="E791" s="1020"/>
      <c r="F791" s="1020"/>
      <c r="G791" s="1020"/>
      <c r="H791" s="1020"/>
      <c r="I791" s="1020"/>
      <c r="J791" s="1020"/>
    </row>
    <row r="792" spans="1:10" ht="15.75" customHeight="1">
      <c r="A792" s="1020"/>
      <c r="B792" s="1020"/>
      <c r="C792" s="1020"/>
      <c r="D792" s="1020"/>
      <c r="E792" s="1020"/>
      <c r="F792" s="1020"/>
      <c r="G792" s="1020"/>
      <c r="H792" s="1020"/>
      <c r="I792" s="1020"/>
      <c r="J792" s="1020"/>
    </row>
    <row r="793" spans="1:10" ht="15.75" customHeight="1">
      <c r="A793" s="1020"/>
      <c r="B793" s="1020"/>
      <c r="C793" s="1020"/>
      <c r="D793" s="1020"/>
      <c r="E793" s="1020"/>
      <c r="F793" s="1020"/>
      <c r="G793" s="1020"/>
      <c r="H793" s="1020"/>
      <c r="I793" s="1020"/>
      <c r="J793" s="1020"/>
    </row>
    <row r="794" spans="1:10" ht="15.75" customHeight="1">
      <c r="A794" s="1020"/>
      <c r="B794" s="1020"/>
      <c r="C794" s="1020"/>
      <c r="D794" s="1020"/>
      <c r="E794" s="1020"/>
      <c r="F794" s="1020"/>
      <c r="G794" s="1020"/>
      <c r="H794" s="1020"/>
      <c r="I794" s="1020"/>
      <c r="J794" s="1020"/>
    </row>
    <row r="795" spans="1:10" ht="15.75" customHeight="1">
      <c r="A795" s="1020"/>
      <c r="B795" s="1020"/>
      <c r="C795" s="1020"/>
      <c r="D795" s="1020"/>
      <c r="E795" s="1020"/>
      <c r="F795" s="1020"/>
      <c r="G795" s="1020"/>
      <c r="H795" s="1020"/>
      <c r="I795" s="1020"/>
      <c r="J795" s="1020"/>
    </row>
    <row r="796" spans="1:10" ht="15.75" customHeight="1">
      <c r="A796" s="1020"/>
      <c r="B796" s="1020"/>
      <c r="C796" s="1020"/>
      <c r="D796" s="1020"/>
      <c r="E796" s="1020"/>
      <c r="F796" s="1020"/>
      <c r="G796" s="1020"/>
      <c r="H796" s="1020"/>
      <c r="I796" s="1020"/>
      <c r="J796" s="1020"/>
    </row>
    <row r="797" spans="1:10" ht="15.75" customHeight="1">
      <c r="A797" s="1020"/>
      <c r="B797" s="1020"/>
      <c r="C797" s="1020"/>
      <c r="D797" s="1020"/>
      <c r="E797" s="1020"/>
      <c r="F797" s="1020"/>
      <c r="G797" s="1020"/>
      <c r="H797" s="1020"/>
      <c r="I797" s="1020"/>
      <c r="J797" s="1020"/>
    </row>
    <row r="798" spans="1:10" ht="15.75" customHeight="1">
      <c r="A798" s="1020"/>
      <c r="B798" s="1020"/>
      <c r="C798" s="1020"/>
      <c r="D798" s="1020"/>
      <c r="E798" s="1020"/>
      <c r="F798" s="1020"/>
      <c r="G798" s="1020"/>
      <c r="H798" s="1020"/>
      <c r="I798" s="1020"/>
      <c r="J798" s="1020"/>
    </row>
    <row r="799" spans="1:10" ht="15.75" customHeight="1">
      <c r="A799" s="1020"/>
      <c r="B799" s="1020"/>
      <c r="C799" s="1020"/>
      <c r="D799" s="1020"/>
      <c r="E799" s="1020"/>
      <c r="F799" s="1020"/>
      <c r="G799" s="1020"/>
      <c r="H799" s="1020"/>
      <c r="I799" s="1020"/>
      <c r="J799" s="1020"/>
    </row>
    <row r="800" spans="1:10" ht="15.75" customHeight="1">
      <c r="A800" s="1020"/>
      <c r="B800" s="1020"/>
      <c r="C800" s="1020"/>
      <c r="D800" s="1020"/>
      <c r="E800" s="1020"/>
      <c r="F800" s="1020"/>
      <c r="G800" s="1020"/>
      <c r="H800" s="1020"/>
      <c r="I800" s="1020"/>
      <c r="J800" s="1020"/>
    </row>
    <row r="801" spans="1:10" ht="15.75" customHeight="1">
      <c r="A801" s="1020"/>
      <c r="B801" s="1020"/>
      <c r="C801" s="1020"/>
      <c r="D801" s="1020"/>
      <c r="E801" s="1020"/>
      <c r="F801" s="1020"/>
      <c r="G801" s="1020"/>
      <c r="H801" s="1020"/>
      <c r="I801" s="1020"/>
      <c r="J801" s="1020"/>
    </row>
    <row r="802" spans="1:10" ht="15.75" customHeight="1">
      <c r="A802" s="1020"/>
      <c r="B802" s="1020"/>
      <c r="C802" s="1020"/>
      <c r="D802" s="1020"/>
      <c r="E802" s="1020"/>
      <c r="F802" s="1020"/>
      <c r="G802" s="1020"/>
      <c r="H802" s="1020"/>
      <c r="I802" s="1020"/>
      <c r="J802" s="1020"/>
    </row>
    <row r="803" spans="1:10" ht="15.75" customHeight="1">
      <c r="A803" s="1020"/>
      <c r="B803" s="1020"/>
      <c r="C803" s="1020"/>
      <c r="D803" s="1020"/>
      <c r="E803" s="1020"/>
      <c r="F803" s="1020"/>
      <c r="G803" s="1020"/>
      <c r="H803" s="1020"/>
      <c r="I803" s="1020"/>
      <c r="J803" s="1020"/>
    </row>
    <row r="804" spans="1:10" ht="15.75" customHeight="1">
      <c r="A804" s="1020"/>
      <c r="B804" s="1020"/>
      <c r="C804" s="1020"/>
      <c r="D804" s="1020"/>
      <c r="E804" s="1020"/>
      <c r="F804" s="1020"/>
      <c r="G804" s="1020"/>
      <c r="H804" s="1020"/>
      <c r="I804" s="1020"/>
      <c r="J804" s="1020"/>
    </row>
    <row r="805" spans="1:10" ht="15.75" customHeight="1">
      <c r="A805" s="1020"/>
      <c r="B805" s="1020"/>
      <c r="C805" s="1020"/>
      <c r="D805" s="1020"/>
      <c r="E805" s="1020"/>
      <c r="F805" s="1020"/>
      <c r="G805" s="1020"/>
      <c r="H805" s="1020"/>
      <c r="I805" s="1020"/>
      <c r="J805" s="1020"/>
    </row>
    <row r="806" spans="1:10" ht="15.75" customHeight="1">
      <c r="A806" s="1020"/>
      <c r="B806" s="1020"/>
      <c r="C806" s="1020"/>
      <c r="D806" s="1020"/>
      <c r="E806" s="1020"/>
      <c r="F806" s="1020"/>
      <c r="G806" s="1020"/>
      <c r="H806" s="1020"/>
      <c r="I806" s="1020"/>
      <c r="J806" s="1020"/>
    </row>
    <row r="807" spans="1:10" ht="15.75" customHeight="1">
      <c r="A807" s="1020"/>
      <c r="B807" s="1020"/>
      <c r="C807" s="1020"/>
      <c r="D807" s="1020"/>
      <c r="E807" s="1020"/>
      <c r="F807" s="1020"/>
      <c r="G807" s="1020"/>
      <c r="H807" s="1020"/>
      <c r="I807" s="1020"/>
      <c r="J807" s="1020"/>
    </row>
    <row r="808" spans="1:10" ht="15.75" customHeight="1">
      <c r="A808" s="1020"/>
      <c r="B808" s="1020"/>
      <c r="C808" s="1020"/>
      <c r="D808" s="1020"/>
      <c r="E808" s="1020"/>
      <c r="F808" s="1020"/>
      <c r="G808" s="1020"/>
      <c r="H808" s="1020"/>
      <c r="I808" s="1020"/>
      <c r="J808" s="1020"/>
    </row>
    <row r="809" spans="1:10" ht="15.75" customHeight="1">
      <c r="A809" s="1020"/>
      <c r="B809" s="1020"/>
      <c r="C809" s="1020"/>
      <c r="D809" s="1020"/>
      <c r="E809" s="1020"/>
      <c r="F809" s="1020"/>
      <c r="G809" s="1020"/>
      <c r="H809" s="1020"/>
      <c r="I809" s="1020"/>
      <c r="J809" s="1020"/>
    </row>
    <row r="810" spans="1:10" ht="15.75" customHeight="1">
      <c r="A810" s="1020"/>
      <c r="B810" s="1020"/>
      <c r="C810" s="1020"/>
      <c r="D810" s="1020"/>
      <c r="E810" s="1020"/>
      <c r="F810" s="1020"/>
      <c r="G810" s="1020"/>
      <c r="H810" s="1020"/>
      <c r="I810" s="1020"/>
      <c r="J810" s="1020"/>
    </row>
    <row r="811" spans="1:10" ht="15.75" customHeight="1">
      <c r="A811" s="1020"/>
      <c r="B811" s="1020"/>
      <c r="C811" s="1020"/>
      <c r="D811" s="1020"/>
      <c r="E811" s="1020"/>
      <c r="F811" s="1020"/>
      <c r="G811" s="1020"/>
      <c r="H811" s="1020"/>
      <c r="I811" s="1020"/>
      <c r="J811" s="1020"/>
    </row>
    <row r="812" spans="1:10" ht="15.75" customHeight="1">
      <c r="A812" s="1020"/>
      <c r="B812" s="1020"/>
      <c r="C812" s="1020"/>
      <c r="D812" s="1020"/>
      <c r="E812" s="1020"/>
      <c r="F812" s="1020"/>
      <c r="G812" s="1020"/>
      <c r="H812" s="1020"/>
      <c r="I812" s="1020"/>
      <c r="J812" s="1020"/>
    </row>
    <row r="813" spans="1:10" ht="15.75" customHeight="1">
      <c r="A813" s="1020"/>
      <c r="B813" s="1020"/>
      <c r="C813" s="1020"/>
      <c r="D813" s="1020"/>
      <c r="E813" s="1020"/>
      <c r="F813" s="1020"/>
      <c r="G813" s="1020"/>
      <c r="H813" s="1020"/>
      <c r="I813" s="1020"/>
      <c r="J813" s="1020"/>
    </row>
    <row r="814" spans="1:10" ht="15.75" customHeight="1">
      <c r="A814" s="1020"/>
      <c r="B814" s="1020"/>
      <c r="C814" s="1020"/>
      <c r="D814" s="1020"/>
      <c r="E814" s="1020"/>
      <c r="F814" s="1020"/>
      <c r="G814" s="1020"/>
      <c r="H814" s="1020"/>
      <c r="I814" s="1020"/>
      <c r="J814" s="1020"/>
    </row>
    <row r="815" spans="1:10" ht="15.75" customHeight="1">
      <c r="A815" s="1020"/>
      <c r="B815" s="1020"/>
      <c r="C815" s="1020"/>
      <c r="D815" s="1020"/>
      <c r="E815" s="1020"/>
      <c r="F815" s="1020"/>
      <c r="G815" s="1020"/>
      <c r="H815" s="1020"/>
      <c r="I815" s="1020"/>
      <c r="J815" s="1020"/>
    </row>
    <row r="816" spans="1:10" ht="15.75" customHeight="1">
      <c r="A816" s="1020"/>
      <c r="B816" s="1020"/>
      <c r="C816" s="1020"/>
      <c r="D816" s="1020"/>
      <c r="E816" s="1020"/>
      <c r="F816" s="1020"/>
      <c r="G816" s="1020"/>
      <c r="H816" s="1020"/>
      <c r="I816" s="1020"/>
      <c r="J816" s="1020"/>
    </row>
    <row r="817" spans="1:10" ht="15.75" customHeight="1">
      <c r="A817" s="1020"/>
      <c r="B817" s="1020"/>
      <c r="C817" s="1020"/>
      <c r="D817" s="1020"/>
      <c r="E817" s="1020"/>
      <c r="F817" s="1020"/>
      <c r="G817" s="1020"/>
      <c r="H817" s="1020"/>
      <c r="I817" s="1020"/>
      <c r="J817" s="1020"/>
    </row>
    <row r="818" spans="1:10" ht="15.75" customHeight="1">
      <c r="A818" s="1020"/>
      <c r="B818" s="1020"/>
      <c r="C818" s="1020"/>
      <c r="D818" s="1020"/>
      <c r="E818" s="1020"/>
      <c r="F818" s="1020"/>
      <c r="G818" s="1020"/>
      <c r="H818" s="1020"/>
      <c r="I818" s="1020"/>
      <c r="J818" s="1020"/>
    </row>
    <row r="819" spans="1:10" ht="15.75" customHeight="1">
      <c r="A819" s="1020"/>
      <c r="B819" s="1020"/>
      <c r="C819" s="1020"/>
      <c r="D819" s="1020"/>
      <c r="E819" s="1020"/>
      <c r="F819" s="1020"/>
      <c r="G819" s="1020"/>
      <c r="H819" s="1020"/>
      <c r="I819" s="1020"/>
      <c r="J819" s="1020"/>
    </row>
    <row r="820" spans="1:10" ht="15.75" customHeight="1">
      <c r="A820" s="1020"/>
      <c r="B820" s="1020"/>
      <c r="C820" s="1020"/>
      <c r="D820" s="1020"/>
      <c r="E820" s="1020"/>
      <c r="F820" s="1020"/>
      <c r="G820" s="1020"/>
      <c r="H820" s="1020"/>
      <c r="I820" s="1020"/>
      <c r="J820" s="1020"/>
    </row>
    <row r="821" spans="1:10" ht="15.75" customHeight="1">
      <c r="A821" s="1020"/>
      <c r="B821" s="1020"/>
      <c r="C821" s="1020"/>
      <c r="D821" s="1020"/>
      <c r="E821" s="1020"/>
      <c r="F821" s="1020"/>
      <c r="G821" s="1020"/>
      <c r="H821" s="1020"/>
      <c r="I821" s="1020"/>
      <c r="J821" s="1020"/>
    </row>
    <row r="822" spans="1:10" ht="15.75" customHeight="1">
      <c r="A822" s="1020"/>
      <c r="B822" s="1020"/>
      <c r="C822" s="1020"/>
      <c r="D822" s="1020"/>
      <c r="E822" s="1020"/>
      <c r="F822" s="1020"/>
      <c r="G822" s="1020"/>
      <c r="H822" s="1020"/>
      <c r="I822" s="1020"/>
      <c r="J822" s="1020"/>
    </row>
    <row r="823" spans="1:10" ht="15.75" customHeight="1">
      <c r="A823" s="1020"/>
      <c r="B823" s="1020"/>
      <c r="C823" s="1020"/>
      <c r="D823" s="1020"/>
      <c r="E823" s="1020"/>
      <c r="F823" s="1020"/>
      <c r="G823" s="1020"/>
      <c r="H823" s="1020"/>
      <c r="I823" s="1020"/>
      <c r="J823" s="1020"/>
    </row>
    <row r="824" spans="1:10" ht="15.75" customHeight="1">
      <c r="A824" s="1020"/>
      <c r="B824" s="1020"/>
      <c r="C824" s="1020"/>
      <c r="D824" s="1020"/>
      <c r="E824" s="1020"/>
      <c r="F824" s="1020"/>
      <c r="G824" s="1020"/>
      <c r="H824" s="1020"/>
      <c r="I824" s="1020"/>
      <c r="J824" s="1020"/>
    </row>
    <row r="825" spans="1:10" ht="15.75" customHeight="1">
      <c r="A825" s="1020"/>
      <c r="B825" s="1020"/>
      <c r="C825" s="1020"/>
      <c r="D825" s="1020"/>
      <c r="E825" s="1020"/>
      <c r="F825" s="1020"/>
      <c r="G825" s="1020"/>
      <c r="H825" s="1020"/>
      <c r="I825" s="1020"/>
      <c r="J825" s="1020"/>
    </row>
    <row r="826" spans="1:10" ht="15.75" customHeight="1">
      <c r="A826" s="1020"/>
      <c r="B826" s="1020"/>
      <c r="C826" s="1020"/>
      <c r="D826" s="1020"/>
      <c r="E826" s="1020"/>
      <c r="F826" s="1020"/>
      <c r="G826" s="1020"/>
      <c r="H826" s="1020"/>
      <c r="I826" s="1020"/>
      <c r="J826" s="1020"/>
    </row>
    <row r="827" spans="1:10" ht="15.75" customHeight="1">
      <c r="A827" s="1020"/>
      <c r="B827" s="1020"/>
      <c r="C827" s="1020"/>
      <c r="D827" s="1020"/>
      <c r="E827" s="1020"/>
      <c r="F827" s="1020"/>
      <c r="G827" s="1020"/>
      <c r="H827" s="1020"/>
      <c r="I827" s="1020"/>
      <c r="J827" s="1020"/>
    </row>
    <row r="828" spans="1:10" ht="15.75" customHeight="1">
      <c r="A828" s="1020"/>
      <c r="B828" s="1020"/>
      <c r="C828" s="1020"/>
      <c r="D828" s="1020"/>
      <c r="E828" s="1020"/>
      <c r="F828" s="1020"/>
      <c r="G828" s="1020"/>
      <c r="H828" s="1020"/>
      <c r="I828" s="1020"/>
      <c r="J828" s="1020"/>
    </row>
    <row r="829" spans="1:10" ht="15.75" customHeight="1">
      <c r="A829" s="1020"/>
      <c r="B829" s="1020"/>
      <c r="C829" s="1020"/>
      <c r="D829" s="1020"/>
      <c r="E829" s="1020"/>
      <c r="F829" s="1020"/>
      <c r="G829" s="1020"/>
      <c r="H829" s="1020"/>
      <c r="I829" s="1020"/>
      <c r="J829" s="1020"/>
    </row>
    <row r="830" spans="1:10" ht="15.75" customHeight="1">
      <c r="A830" s="1020"/>
      <c r="B830" s="1020"/>
      <c r="C830" s="1020"/>
      <c r="D830" s="1020"/>
      <c r="E830" s="1020"/>
      <c r="F830" s="1020"/>
      <c r="G830" s="1020"/>
      <c r="H830" s="1020"/>
      <c r="I830" s="1020"/>
      <c r="J830" s="1020"/>
    </row>
    <row r="831" spans="1:10" ht="15.75" customHeight="1">
      <c r="A831" s="1020"/>
      <c r="B831" s="1020"/>
      <c r="C831" s="1020"/>
      <c r="D831" s="1020"/>
      <c r="E831" s="1020"/>
      <c r="F831" s="1020"/>
      <c r="G831" s="1020"/>
      <c r="H831" s="1020"/>
      <c r="I831" s="1020"/>
      <c r="J831" s="1020"/>
    </row>
    <row r="832" spans="1:10" ht="15.75" customHeight="1">
      <c r="A832" s="1020"/>
      <c r="B832" s="1020"/>
      <c r="C832" s="1020"/>
      <c r="D832" s="1020"/>
      <c r="E832" s="1020"/>
      <c r="F832" s="1020"/>
      <c r="G832" s="1020"/>
      <c r="H832" s="1020"/>
      <c r="I832" s="1020"/>
      <c r="J832" s="1020"/>
    </row>
    <row r="833" spans="1:10" ht="15.75" customHeight="1">
      <c r="A833" s="1020"/>
      <c r="B833" s="1020"/>
      <c r="C833" s="1020"/>
      <c r="D833" s="1020"/>
      <c r="E833" s="1020"/>
      <c r="F833" s="1020"/>
      <c r="G833" s="1020"/>
      <c r="H833" s="1020"/>
      <c r="I833" s="1020"/>
      <c r="J833" s="1020"/>
    </row>
    <row r="834" spans="1:10" ht="15.75" customHeight="1">
      <c r="A834" s="1020"/>
      <c r="B834" s="1020"/>
      <c r="C834" s="1020"/>
      <c r="D834" s="1020"/>
      <c r="E834" s="1020"/>
      <c r="F834" s="1020"/>
      <c r="G834" s="1020"/>
      <c r="H834" s="1020"/>
      <c r="I834" s="1020"/>
      <c r="J834" s="1020"/>
    </row>
    <row r="835" spans="1:10" ht="15.75" customHeight="1">
      <c r="A835" s="1020"/>
      <c r="B835" s="1020"/>
      <c r="C835" s="1020"/>
      <c r="D835" s="1020"/>
      <c r="E835" s="1020"/>
      <c r="F835" s="1020"/>
      <c r="G835" s="1020"/>
      <c r="H835" s="1020"/>
      <c r="I835" s="1020"/>
      <c r="J835" s="1020"/>
    </row>
    <row r="836" spans="1:10" ht="15.75" customHeight="1">
      <c r="A836" s="1020"/>
      <c r="B836" s="1020"/>
      <c r="C836" s="1020"/>
      <c r="D836" s="1020"/>
      <c r="E836" s="1020"/>
      <c r="F836" s="1020"/>
      <c r="G836" s="1020"/>
      <c r="H836" s="1020"/>
      <c r="I836" s="1020"/>
      <c r="J836" s="1020"/>
    </row>
    <row r="837" spans="1:10" ht="15.75" customHeight="1">
      <c r="A837" s="1020"/>
      <c r="B837" s="1020"/>
      <c r="C837" s="1020"/>
      <c r="D837" s="1020"/>
      <c r="E837" s="1020"/>
      <c r="F837" s="1020"/>
      <c r="G837" s="1020"/>
      <c r="H837" s="1020"/>
      <c r="I837" s="1020"/>
      <c r="J837" s="1020"/>
    </row>
    <row r="838" spans="1:10" ht="15.75" customHeight="1">
      <c r="A838" s="1020"/>
      <c r="B838" s="1020"/>
      <c r="C838" s="1020"/>
      <c r="D838" s="1020"/>
      <c r="E838" s="1020"/>
      <c r="F838" s="1020"/>
      <c r="G838" s="1020"/>
      <c r="H838" s="1020"/>
      <c r="I838" s="1020"/>
      <c r="J838" s="1020"/>
    </row>
    <row r="839" spans="1:10" ht="15.75" customHeight="1">
      <c r="A839" s="1020"/>
      <c r="B839" s="1020"/>
      <c r="C839" s="1020"/>
      <c r="D839" s="1020"/>
      <c r="E839" s="1020"/>
      <c r="F839" s="1020"/>
      <c r="G839" s="1020"/>
      <c r="H839" s="1020"/>
      <c r="I839" s="1020"/>
      <c r="J839" s="1020"/>
    </row>
    <row r="840" spans="1:10" ht="15.75" customHeight="1">
      <c r="A840" s="1020"/>
      <c r="B840" s="1020"/>
      <c r="C840" s="1020"/>
      <c r="D840" s="1020"/>
      <c r="E840" s="1020"/>
      <c r="F840" s="1020"/>
      <c r="G840" s="1020"/>
      <c r="H840" s="1020"/>
      <c r="I840" s="1020"/>
      <c r="J840" s="1020"/>
    </row>
    <row r="841" spans="1:10" ht="15.75" customHeight="1">
      <c r="A841" s="1020"/>
      <c r="B841" s="1020"/>
      <c r="C841" s="1020"/>
      <c r="D841" s="1020"/>
      <c r="E841" s="1020"/>
      <c r="F841" s="1020"/>
      <c r="G841" s="1020"/>
      <c r="H841" s="1020"/>
      <c r="I841" s="1020"/>
      <c r="J841" s="1020"/>
    </row>
    <row r="842" spans="1:10" ht="15.75" customHeight="1">
      <c r="A842" s="1020"/>
      <c r="B842" s="1020"/>
      <c r="C842" s="1020"/>
      <c r="D842" s="1020"/>
      <c r="E842" s="1020"/>
      <c r="F842" s="1020"/>
      <c r="G842" s="1020"/>
      <c r="H842" s="1020"/>
      <c r="I842" s="1020"/>
      <c r="J842" s="1020"/>
    </row>
    <row r="843" spans="1:10" ht="15.75" customHeight="1">
      <c r="A843" s="1020"/>
      <c r="B843" s="1020"/>
      <c r="C843" s="1020"/>
      <c r="D843" s="1020"/>
      <c r="E843" s="1020"/>
      <c r="F843" s="1020"/>
      <c r="G843" s="1020"/>
      <c r="H843" s="1020"/>
      <c r="I843" s="1020"/>
      <c r="J843" s="1020"/>
    </row>
    <row r="844" spans="1:10" ht="15.75" customHeight="1">
      <c r="A844" s="1020"/>
      <c r="B844" s="1020"/>
      <c r="C844" s="1020"/>
      <c r="D844" s="1020"/>
      <c r="E844" s="1020"/>
      <c r="F844" s="1020"/>
      <c r="G844" s="1020"/>
      <c r="H844" s="1020"/>
      <c r="I844" s="1020"/>
      <c r="J844" s="1020"/>
    </row>
    <row r="845" spans="1:10" ht="15.75" customHeight="1">
      <c r="A845" s="1020"/>
      <c r="B845" s="1020"/>
      <c r="C845" s="1020"/>
      <c r="D845" s="1020"/>
      <c r="E845" s="1020"/>
      <c r="F845" s="1020"/>
      <c r="G845" s="1020"/>
      <c r="H845" s="1020"/>
      <c r="I845" s="1020"/>
      <c r="J845" s="1020"/>
    </row>
    <row r="846" spans="1:10" ht="15.75" customHeight="1">
      <c r="A846" s="1020"/>
      <c r="B846" s="1020"/>
      <c r="C846" s="1020"/>
      <c r="D846" s="1020"/>
      <c r="E846" s="1020"/>
      <c r="F846" s="1020"/>
      <c r="G846" s="1020"/>
      <c r="H846" s="1020"/>
      <c r="I846" s="1020"/>
      <c r="J846" s="1020"/>
    </row>
    <row r="847" spans="1:10" ht="15.75" customHeight="1">
      <c r="A847" s="1020"/>
      <c r="B847" s="1020"/>
      <c r="C847" s="1020"/>
      <c r="D847" s="1020"/>
      <c r="E847" s="1020"/>
      <c r="F847" s="1020"/>
      <c r="G847" s="1020"/>
      <c r="H847" s="1020"/>
      <c r="I847" s="1020"/>
      <c r="J847" s="1020"/>
    </row>
    <row r="848" spans="1:10" ht="15.75" customHeight="1">
      <c r="A848" s="1020"/>
      <c r="B848" s="1020"/>
      <c r="C848" s="1020"/>
      <c r="D848" s="1020"/>
      <c r="E848" s="1020"/>
      <c r="F848" s="1020"/>
      <c r="G848" s="1020"/>
      <c r="H848" s="1020"/>
      <c r="I848" s="1020"/>
      <c r="J848" s="1020"/>
    </row>
    <row r="849" spans="1:10" ht="15.75" customHeight="1">
      <c r="A849" s="1020"/>
      <c r="B849" s="1020"/>
      <c r="C849" s="1020"/>
      <c r="D849" s="1020"/>
      <c r="E849" s="1020"/>
      <c r="F849" s="1020"/>
      <c r="G849" s="1020"/>
      <c r="H849" s="1020"/>
      <c r="I849" s="1020"/>
      <c r="J849" s="1020"/>
    </row>
    <row r="850" spans="1:10" ht="15.75" customHeight="1">
      <c r="A850" s="1020"/>
      <c r="B850" s="1020"/>
      <c r="C850" s="1020"/>
      <c r="D850" s="1020"/>
      <c r="E850" s="1020"/>
      <c r="F850" s="1020"/>
      <c r="G850" s="1020"/>
      <c r="H850" s="1020"/>
      <c r="I850" s="1020"/>
      <c r="J850" s="1020"/>
    </row>
    <row r="851" spans="1:10" ht="15.75" customHeight="1">
      <c r="A851" s="1020"/>
      <c r="B851" s="1020"/>
      <c r="C851" s="1020"/>
      <c r="D851" s="1020"/>
      <c r="E851" s="1020"/>
      <c r="F851" s="1020"/>
      <c r="G851" s="1020"/>
      <c r="H851" s="1020"/>
      <c r="I851" s="1020"/>
      <c r="J851" s="1020"/>
    </row>
    <row r="852" spans="1:10" ht="15.75" customHeight="1">
      <c r="A852" s="1020"/>
      <c r="B852" s="1020"/>
      <c r="C852" s="1020"/>
      <c r="D852" s="1020"/>
      <c r="E852" s="1020"/>
      <c r="F852" s="1020"/>
      <c r="G852" s="1020"/>
      <c r="H852" s="1020"/>
      <c r="I852" s="1020"/>
      <c r="J852" s="1020"/>
    </row>
    <row r="853" spans="1:10" ht="15.75" customHeight="1">
      <c r="A853" s="1020"/>
      <c r="B853" s="1020"/>
      <c r="C853" s="1020"/>
      <c r="D853" s="1020"/>
      <c r="E853" s="1020"/>
      <c r="F853" s="1020"/>
      <c r="G853" s="1020"/>
      <c r="H853" s="1020"/>
      <c r="I853" s="1020"/>
      <c r="J853" s="1020"/>
    </row>
    <row r="854" spans="1:10" ht="15.75" customHeight="1">
      <c r="A854" s="1020"/>
      <c r="B854" s="1020"/>
      <c r="C854" s="1020"/>
      <c r="D854" s="1020"/>
      <c r="E854" s="1020"/>
      <c r="F854" s="1020"/>
      <c r="G854" s="1020"/>
      <c r="H854" s="1020"/>
      <c r="I854" s="1020"/>
      <c r="J854" s="1020"/>
    </row>
    <row r="855" spans="1:10" ht="15.75" customHeight="1">
      <c r="A855" s="1020"/>
      <c r="B855" s="1020"/>
      <c r="C855" s="1020"/>
      <c r="D855" s="1020"/>
      <c r="E855" s="1020"/>
      <c r="F855" s="1020"/>
      <c r="G855" s="1020"/>
      <c r="H855" s="1020"/>
      <c r="I855" s="1020"/>
      <c r="J855" s="1020"/>
    </row>
    <row r="856" spans="1:10" ht="15.75" customHeight="1">
      <c r="A856" s="1020"/>
      <c r="B856" s="1020"/>
      <c r="C856" s="1020"/>
      <c r="D856" s="1020"/>
      <c r="E856" s="1020"/>
      <c r="F856" s="1020"/>
      <c r="G856" s="1020"/>
      <c r="H856" s="1020"/>
      <c r="I856" s="1020"/>
      <c r="J856" s="1020"/>
    </row>
    <row r="857" spans="1:10" ht="15.75" customHeight="1">
      <c r="A857" s="1020"/>
      <c r="B857" s="1020"/>
      <c r="C857" s="1020"/>
      <c r="D857" s="1020"/>
      <c r="E857" s="1020"/>
      <c r="F857" s="1020"/>
      <c r="G857" s="1020"/>
      <c r="H857" s="1020"/>
      <c r="I857" s="1020"/>
      <c r="J857" s="1020"/>
    </row>
    <row r="858" spans="1:10" ht="15.75" customHeight="1">
      <c r="A858" s="1020"/>
      <c r="B858" s="1020"/>
      <c r="C858" s="1020"/>
      <c r="D858" s="1020"/>
      <c r="E858" s="1020"/>
      <c r="F858" s="1020"/>
      <c r="G858" s="1020"/>
      <c r="H858" s="1020"/>
      <c r="I858" s="1020"/>
      <c r="J858" s="1020"/>
    </row>
    <row r="859" spans="1:10" ht="15.75" customHeight="1">
      <c r="A859" s="1020"/>
      <c r="B859" s="1020"/>
      <c r="C859" s="1020"/>
      <c r="D859" s="1020"/>
      <c r="E859" s="1020"/>
      <c r="F859" s="1020"/>
      <c r="G859" s="1020"/>
      <c r="H859" s="1020"/>
      <c r="I859" s="1020"/>
      <c r="J859" s="1020"/>
    </row>
    <row r="860" spans="1:10" ht="15.75" customHeight="1">
      <c r="A860" s="1020"/>
      <c r="B860" s="1020"/>
      <c r="C860" s="1020"/>
      <c r="D860" s="1020"/>
      <c r="E860" s="1020"/>
      <c r="F860" s="1020"/>
      <c r="G860" s="1020"/>
      <c r="H860" s="1020"/>
      <c r="I860" s="1020"/>
      <c r="J860" s="1020"/>
    </row>
    <row r="861" spans="1:10" ht="15.75" customHeight="1">
      <c r="A861" s="1020"/>
      <c r="B861" s="1020"/>
      <c r="C861" s="1020"/>
      <c r="D861" s="1020"/>
      <c r="E861" s="1020"/>
      <c r="F861" s="1020"/>
      <c r="G861" s="1020"/>
      <c r="H861" s="1020"/>
      <c r="I861" s="1020"/>
      <c r="J861" s="1020"/>
    </row>
    <row r="862" spans="1:10" ht="15.75" customHeight="1">
      <c r="A862" s="1020"/>
      <c r="B862" s="1020"/>
      <c r="C862" s="1020"/>
      <c r="D862" s="1020"/>
      <c r="E862" s="1020"/>
      <c r="F862" s="1020"/>
      <c r="G862" s="1020"/>
      <c r="H862" s="1020"/>
      <c r="I862" s="1020"/>
      <c r="J862" s="1020"/>
    </row>
    <row r="863" spans="1:10" ht="15.75" customHeight="1">
      <c r="A863" s="1020"/>
      <c r="B863" s="1020"/>
      <c r="C863" s="1020"/>
      <c r="D863" s="1020"/>
      <c r="E863" s="1020"/>
      <c r="F863" s="1020"/>
      <c r="G863" s="1020"/>
      <c r="H863" s="1020"/>
      <c r="I863" s="1020"/>
      <c r="J863" s="1020"/>
    </row>
    <row r="864" spans="1:10" ht="15.75" customHeight="1">
      <c r="A864" s="1020"/>
      <c r="B864" s="1020"/>
      <c r="C864" s="1020"/>
      <c r="D864" s="1020"/>
      <c r="E864" s="1020"/>
      <c r="F864" s="1020"/>
      <c r="G864" s="1020"/>
      <c r="H864" s="1020"/>
      <c r="I864" s="1020"/>
      <c r="J864" s="1020"/>
    </row>
    <row r="865" spans="1:10" ht="15.75" customHeight="1">
      <c r="A865" s="1020"/>
      <c r="B865" s="1020"/>
      <c r="C865" s="1020"/>
      <c r="D865" s="1020"/>
      <c r="E865" s="1020"/>
      <c r="F865" s="1020"/>
      <c r="G865" s="1020"/>
      <c r="H865" s="1020"/>
      <c r="I865" s="1020"/>
      <c r="J865" s="1020"/>
    </row>
    <row r="866" spans="1:10" ht="15.75" customHeight="1">
      <c r="A866" s="1020"/>
      <c r="B866" s="1020"/>
      <c r="C866" s="1020"/>
      <c r="D866" s="1020"/>
      <c r="E866" s="1020"/>
      <c r="F866" s="1020"/>
      <c r="G866" s="1020"/>
      <c r="H866" s="1020"/>
      <c r="I866" s="1020"/>
      <c r="J866" s="1020"/>
    </row>
    <row r="867" spans="1:10" ht="15.75" customHeight="1">
      <c r="A867" s="1020"/>
      <c r="B867" s="1020"/>
      <c r="C867" s="1020"/>
      <c r="D867" s="1020"/>
      <c r="E867" s="1020"/>
      <c r="F867" s="1020"/>
      <c r="G867" s="1020"/>
      <c r="H867" s="1020"/>
      <c r="I867" s="1020"/>
      <c r="J867" s="1020"/>
    </row>
    <row r="868" spans="1:10" ht="15.75" customHeight="1">
      <c r="A868" s="1020"/>
      <c r="B868" s="1020"/>
      <c r="C868" s="1020"/>
      <c r="D868" s="1020"/>
      <c r="E868" s="1020"/>
      <c r="F868" s="1020"/>
      <c r="G868" s="1020"/>
      <c r="H868" s="1020"/>
      <c r="I868" s="1020"/>
      <c r="J868" s="1020"/>
    </row>
    <row r="869" spans="1:10" ht="15.75" customHeight="1">
      <c r="A869" s="1020"/>
      <c r="B869" s="1020"/>
      <c r="C869" s="1020"/>
      <c r="D869" s="1020"/>
      <c r="E869" s="1020"/>
      <c r="F869" s="1020"/>
      <c r="G869" s="1020"/>
      <c r="H869" s="1020"/>
      <c r="I869" s="1020"/>
      <c r="J869" s="1020"/>
    </row>
    <row r="870" spans="1:10" ht="15.75" customHeight="1">
      <c r="A870" s="1020"/>
      <c r="B870" s="1020"/>
      <c r="C870" s="1020"/>
      <c r="D870" s="1020"/>
      <c r="E870" s="1020"/>
      <c r="F870" s="1020"/>
      <c r="G870" s="1020"/>
      <c r="H870" s="1020"/>
      <c r="I870" s="1020"/>
      <c r="J870" s="1020"/>
    </row>
    <row r="871" spans="1:10" ht="15.75" customHeight="1">
      <c r="A871" s="1020"/>
      <c r="B871" s="1020"/>
      <c r="C871" s="1020"/>
      <c r="D871" s="1020"/>
      <c r="E871" s="1020"/>
      <c r="F871" s="1020"/>
      <c r="G871" s="1020"/>
      <c r="H871" s="1020"/>
      <c r="I871" s="1020"/>
      <c r="J871" s="1020"/>
    </row>
    <row r="872" spans="1:10" ht="15.75" customHeight="1">
      <c r="A872" s="1020"/>
      <c r="B872" s="1020"/>
      <c r="C872" s="1020"/>
      <c r="D872" s="1020"/>
      <c r="E872" s="1020"/>
      <c r="F872" s="1020"/>
      <c r="G872" s="1020"/>
      <c r="H872" s="1020"/>
      <c r="I872" s="1020"/>
      <c r="J872" s="1020"/>
    </row>
    <row r="873" spans="1:10" ht="15.75" customHeight="1">
      <c r="A873" s="1020"/>
      <c r="B873" s="1020"/>
      <c r="C873" s="1020"/>
      <c r="D873" s="1020"/>
      <c r="E873" s="1020"/>
      <c r="F873" s="1020"/>
      <c r="G873" s="1020"/>
      <c r="H873" s="1020"/>
      <c r="I873" s="1020"/>
      <c r="J873" s="1020"/>
    </row>
    <row r="874" spans="1:10" ht="15.75" customHeight="1">
      <c r="A874" s="1020"/>
      <c r="B874" s="1020"/>
      <c r="C874" s="1020"/>
      <c r="D874" s="1020"/>
      <c r="E874" s="1020"/>
      <c r="F874" s="1020"/>
      <c r="G874" s="1020"/>
      <c r="H874" s="1020"/>
      <c r="I874" s="1020"/>
      <c r="J874" s="1020"/>
    </row>
    <row r="875" spans="1:10" ht="15.75" customHeight="1">
      <c r="A875" s="1020"/>
      <c r="B875" s="1020"/>
      <c r="C875" s="1020"/>
      <c r="D875" s="1020"/>
      <c r="E875" s="1020"/>
      <c r="F875" s="1020"/>
      <c r="G875" s="1020"/>
      <c r="H875" s="1020"/>
      <c r="I875" s="1020"/>
      <c r="J875" s="1020"/>
    </row>
    <row r="876" spans="1:10" ht="15.75" customHeight="1">
      <c r="A876" s="1020"/>
      <c r="B876" s="1020"/>
      <c r="C876" s="1020"/>
      <c r="D876" s="1020"/>
      <c r="E876" s="1020"/>
      <c r="F876" s="1020"/>
      <c r="G876" s="1020"/>
      <c r="H876" s="1020"/>
      <c r="I876" s="1020"/>
      <c r="J876" s="1020"/>
    </row>
    <row r="877" spans="1:10" ht="15.75" customHeight="1">
      <c r="A877" s="1020"/>
      <c r="B877" s="1020"/>
      <c r="C877" s="1020"/>
      <c r="D877" s="1020"/>
      <c r="E877" s="1020"/>
      <c r="F877" s="1020"/>
      <c r="G877" s="1020"/>
      <c r="H877" s="1020"/>
      <c r="I877" s="1020"/>
      <c r="J877" s="1020"/>
    </row>
    <row r="878" spans="1:10" ht="15.75" customHeight="1">
      <c r="A878" s="1020"/>
      <c r="B878" s="1020"/>
      <c r="C878" s="1020"/>
      <c r="D878" s="1020"/>
      <c r="E878" s="1020"/>
      <c r="F878" s="1020"/>
      <c r="G878" s="1020"/>
      <c r="H878" s="1020"/>
      <c r="I878" s="1020"/>
      <c r="J878" s="1020"/>
    </row>
    <row r="879" spans="1:10" ht="15.75" customHeight="1">
      <c r="A879" s="1020"/>
      <c r="B879" s="1020"/>
      <c r="C879" s="1020"/>
      <c r="D879" s="1020"/>
      <c r="E879" s="1020"/>
      <c r="F879" s="1020"/>
      <c r="G879" s="1020"/>
      <c r="H879" s="1020"/>
      <c r="I879" s="1020"/>
      <c r="J879" s="1020"/>
    </row>
    <row r="880" spans="1:10" ht="15.75" customHeight="1">
      <c r="A880" s="1020"/>
      <c r="B880" s="1020"/>
      <c r="C880" s="1020"/>
      <c r="D880" s="1020"/>
      <c r="E880" s="1020"/>
      <c r="F880" s="1020"/>
      <c r="G880" s="1020"/>
      <c r="H880" s="1020"/>
      <c r="I880" s="1020"/>
      <c r="J880" s="1020"/>
    </row>
    <row r="881" spans="1:10" ht="15.75" customHeight="1">
      <c r="A881" s="1020"/>
      <c r="B881" s="1020"/>
      <c r="C881" s="1020"/>
      <c r="D881" s="1020"/>
      <c r="E881" s="1020"/>
      <c r="F881" s="1020"/>
      <c r="G881" s="1020"/>
      <c r="H881" s="1020"/>
      <c r="I881" s="1020"/>
      <c r="J881" s="1020"/>
    </row>
    <row r="882" spans="1:10" ht="15.75" customHeight="1">
      <c r="A882" s="1020"/>
      <c r="B882" s="1020"/>
      <c r="C882" s="1020"/>
      <c r="D882" s="1020"/>
      <c r="E882" s="1020"/>
      <c r="F882" s="1020"/>
      <c r="G882" s="1020"/>
      <c r="H882" s="1020"/>
      <c r="I882" s="1020"/>
      <c r="J882" s="1020"/>
    </row>
    <row r="883" spans="1:10" ht="15.75" customHeight="1">
      <c r="A883" s="1020"/>
      <c r="B883" s="1020"/>
      <c r="C883" s="1020"/>
      <c r="D883" s="1020"/>
      <c r="E883" s="1020"/>
      <c r="F883" s="1020"/>
      <c r="G883" s="1020"/>
      <c r="H883" s="1020"/>
      <c r="I883" s="1020"/>
      <c r="J883" s="1020"/>
    </row>
    <row r="884" spans="1:10" ht="15.75" customHeight="1">
      <c r="A884" s="1020"/>
      <c r="B884" s="1020"/>
      <c r="C884" s="1020"/>
      <c r="D884" s="1020"/>
      <c r="E884" s="1020"/>
      <c r="F884" s="1020"/>
      <c r="G884" s="1020"/>
      <c r="H884" s="1020"/>
      <c r="I884" s="1020"/>
      <c r="J884" s="1020"/>
    </row>
    <row r="885" spans="1:10" ht="15.75" customHeight="1">
      <c r="A885" s="1020"/>
      <c r="B885" s="1020"/>
      <c r="C885" s="1020"/>
      <c r="D885" s="1020"/>
      <c r="E885" s="1020"/>
      <c r="F885" s="1020"/>
      <c r="G885" s="1020"/>
      <c r="H885" s="1020"/>
      <c r="I885" s="1020"/>
      <c r="J885" s="1020"/>
    </row>
    <row r="886" spans="1:10" ht="15.75" customHeight="1">
      <c r="A886" s="1020"/>
      <c r="B886" s="1020"/>
      <c r="C886" s="1020"/>
      <c r="D886" s="1020"/>
      <c r="E886" s="1020"/>
      <c r="F886" s="1020"/>
      <c r="G886" s="1020"/>
      <c r="H886" s="1020"/>
      <c r="I886" s="1020"/>
      <c r="J886" s="1020"/>
    </row>
    <row r="887" spans="1:10" ht="15.75" customHeight="1">
      <c r="A887" s="1020"/>
      <c r="B887" s="1020"/>
      <c r="C887" s="1020"/>
      <c r="D887" s="1020"/>
      <c r="E887" s="1020"/>
      <c r="F887" s="1020"/>
      <c r="G887" s="1020"/>
      <c r="H887" s="1020"/>
      <c r="I887" s="1020"/>
      <c r="J887" s="1020"/>
    </row>
    <row r="888" spans="1:10" ht="15.75" customHeight="1">
      <c r="A888" s="1020"/>
      <c r="B888" s="1020"/>
      <c r="C888" s="1020"/>
      <c r="D888" s="1020"/>
      <c r="E888" s="1020"/>
      <c r="F888" s="1020"/>
      <c r="G888" s="1020"/>
      <c r="H888" s="1020"/>
      <c r="I888" s="1020"/>
      <c r="J888" s="1020"/>
    </row>
    <row r="889" spans="1:10" ht="15.75" customHeight="1">
      <c r="A889" s="1020"/>
      <c r="B889" s="1020"/>
      <c r="C889" s="1020"/>
      <c r="D889" s="1020"/>
      <c r="E889" s="1020"/>
      <c r="F889" s="1020"/>
      <c r="G889" s="1020"/>
      <c r="H889" s="1020"/>
      <c r="I889" s="1020"/>
      <c r="J889" s="1020"/>
    </row>
    <row r="890" spans="1:10" ht="15.75" customHeight="1">
      <c r="A890" s="1020"/>
      <c r="B890" s="1020"/>
      <c r="C890" s="1020"/>
      <c r="D890" s="1020"/>
      <c r="E890" s="1020"/>
      <c r="F890" s="1020"/>
      <c r="G890" s="1020"/>
      <c r="H890" s="1020"/>
      <c r="I890" s="1020"/>
      <c r="J890" s="1020"/>
    </row>
    <row r="891" spans="1:10" ht="15.75" customHeight="1">
      <c r="A891" s="1020"/>
      <c r="B891" s="1020"/>
      <c r="C891" s="1020"/>
      <c r="D891" s="1020"/>
      <c r="E891" s="1020"/>
      <c r="F891" s="1020"/>
      <c r="G891" s="1020"/>
      <c r="H891" s="1020"/>
      <c r="I891" s="1020"/>
      <c r="J891" s="1020"/>
    </row>
    <row r="892" spans="1:10" ht="15.75" customHeight="1">
      <c r="A892" s="1020"/>
      <c r="B892" s="1020"/>
      <c r="C892" s="1020"/>
      <c r="D892" s="1020"/>
      <c r="E892" s="1020"/>
      <c r="F892" s="1020"/>
      <c r="G892" s="1020"/>
      <c r="H892" s="1020"/>
      <c r="I892" s="1020"/>
      <c r="J892" s="1020"/>
    </row>
    <row r="893" spans="1:10" ht="15.75" customHeight="1">
      <c r="A893" s="1020"/>
      <c r="B893" s="1020"/>
      <c r="C893" s="1020"/>
      <c r="D893" s="1020"/>
      <c r="E893" s="1020"/>
      <c r="F893" s="1020"/>
      <c r="G893" s="1020"/>
      <c r="H893" s="1020"/>
      <c r="I893" s="1020"/>
      <c r="J893" s="1020"/>
    </row>
    <row r="894" spans="1:10" ht="15.75" customHeight="1">
      <c r="A894" s="1020"/>
      <c r="B894" s="1020"/>
      <c r="C894" s="1020"/>
      <c r="D894" s="1020"/>
      <c r="E894" s="1020"/>
      <c r="F894" s="1020"/>
      <c r="G894" s="1020"/>
      <c r="H894" s="1020"/>
      <c r="I894" s="1020"/>
      <c r="J894" s="1020"/>
    </row>
    <row r="895" spans="1:10" ht="15.75" customHeight="1">
      <c r="A895" s="1020"/>
      <c r="B895" s="1020"/>
      <c r="C895" s="1020"/>
      <c r="D895" s="1020"/>
      <c r="E895" s="1020"/>
      <c r="F895" s="1020"/>
      <c r="G895" s="1020"/>
      <c r="H895" s="1020"/>
      <c r="I895" s="1020"/>
      <c r="J895" s="1020"/>
    </row>
    <row r="896" spans="1:10" ht="15.75" customHeight="1">
      <c r="A896" s="1020"/>
      <c r="B896" s="1020"/>
      <c r="C896" s="1020"/>
      <c r="D896" s="1020"/>
      <c r="E896" s="1020"/>
      <c r="F896" s="1020"/>
      <c r="G896" s="1020"/>
      <c r="H896" s="1020"/>
      <c r="I896" s="1020"/>
      <c r="J896" s="1020"/>
    </row>
    <row r="897" spans="1:10" ht="15.75" customHeight="1">
      <c r="A897" s="1020"/>
      <c r="B897" s="1020"/>
      <c r="C897" s="1020"/>
      <c r="D897" s="1020"/>
      <c r="E897" s="1020"/>
      <c r="F897" s="1020"/>
      <c r="G897" s="1020"/>
      <c r="H897" s="1020"/>
      <c r="I897" s="1020"/>
      <c r="J897" s="1020"/>
    </row>
    <row r="898" spans="1:10" ht="15.75" customHeight="1">
      <c r="A898" s="1020"/>
      <c r="B898" s="1020"/>
      <c r="C898" s="1020"/>
      <c r="D898" s="1020"/>
      <c r="E898" s="1020"/>
      <c r="F898" s="1020"/>
      <c r="G898" s="1020"/>
      <c r="H898" s="1020"/>
      <c r="I898" s="1020"/>
      <c r="J898" s="1020"/>
    </row>
    <row r="899" spans="1:10" ht="15.75" customHeight="1">
      <c r="A899" s="1020"/>
      <c r="B899" s="1020"/>
      <c r="C899" s="1020"/>
      <c r="D899" s="1020"/>
      <c r="E899" s="1020"/>
      <c r="F899" s="1020"/>
      <c r="G899" s="1020"/>
      <c r="H899" s="1020"/>
      <c r="I899" s="1020"/>
      <c r="J899" s="1020"/>
    </row>
    <row r="900" spans="1:10" ht="15.75" customHeight="1">
      <c r="A900" s="1020"/>
      <c r="B900" s="1020"/>
      <c r="C900" s="1020"/>
      <c r="D900" s="1020"/>
      <c r="E900" s="1020"/>
      <c r="F900" s="1020"/>
      <c r="G900" s="1020"/>
      <c r="H900" s="1020"/>
      <c r="I900" s="1020"/>
      <c r="J900" s="1020"/>
    </row>
    <row r="901" spans="1:10" ht="15.75" customHeight="1">
      <c r="A901" s="1020"/>
      <c r="B901" s="1020"/>
      <c r="C901" s="1020"/>
      <c r="D901" s="1020"/>
      <c r="E901" s="1020"/>
      <c r="F901" s="1020"/>
      <c r="G901" s="1020"/>
      <c r="H901" s="1020"/>
      <c r="I901" s="1020"/>
      <c r="J901" s="1020"/>
    </row>
    <row r="902" spans="1:10" ht="15.75" customHeight="1">
      <c r="A902" s="1020"/>
      <c r="B902" s="1020"/>
      <c r="C902" s="1020"/>
      <c r="D902" s="1020"/>
      <c r="E902" s="1020"/>
      <c r="F902" s="1020"/>
      <c r="G902" s="1020"/>
      <c r="H902" s="1020"/>
      <c r="I902" s="1020"/>
      <c r="J902" s="1020"/>
    </row>
    <row r="903" spans="1:10" ht="15.75" customHeight="1">
      <c r="A903" s="1020"/>
      <c r="B903" s="1020"/>
      <c r="C903" s="1020"/>
      <c r="D903" s="1020"/>
      <c r="E903" s="1020"/>
      <c r="F903" s="1020"/>
      <c r="G903" s="1020"/>
      <c r="H903" s="1020"/>
      <c r="I903" s="1020"/>
      <c r="J903" s="1020"/>
    </row>
    <row r="904" spans="1:10" ht="15.75" customHeight="1">
      <c r="A904" s="1020"/>
      <c r="B904" s="1020"/>
      <c r="C904" s="1020"/>
      <c r="D904" s="1020"/>
      <c r="E904" s="1020"/>
      <c r="F904" s="1020"/>
      <c r="G904" s="1020"/>
      <c r="H904" s="1020"/>
      <c r="I904" s="1020"/>
      <c r="J904" s="1020"/>
    </row>
    <row r="905" spans="1:10" ht="15.75" customHeight="1">
      <c r="A905" s="1020"/>
      <c r="B905" s="1020"/>
      <c r="C905" s="1020"/>
      <c r="D905" s="1020"/>
      <c r="E905" s="1020"/>
      <c r="F905" s="1020"/>
      <c r="G905" s="1020"/>
      <c r="H905" s="1020"/>
      <c r="I905" s="1020"/>
      <c r="J905" s="1020"/>
    </row>
    <row r="906" spans="1:10" ht="15.75" customHeight="1">
      <c r="A906" s="1020"/>
      <c r="B906" s="1020"/>
      <c r="C906" s="1020"/>
      <c r="D906" s="1020"/>
      <c r="E906" s="1020"/>
      <c r="F906" s="1020"/>
      <c r="G906" s="1020"/>
      <c r="H906" s="1020"/>
      <c r="I906" s="1020"/>
      <c r="J906" s="1020"/>
    </row>
    <row r="907" spans="1:10" ht="15.75" customHeight="1">
      <c r="A907" s="1020"/>
      <c r="B907" s="1020"/>
      <c r="C907" s="1020"/>
      <c r="D907" s="1020"/>
      <c r="E907" s="1020"/>
      <c r="F907" s="1020"/>
      <c r="G907" s="1020"/>
      <c r="H907" s="1020"/>
      <c r="I907" s="1020"/>
      <c r="J907" s="1020"/>
    </row>
    <row r="908" spans="1:10" ht="15.75" customHeight="1">
      <c r="A908" s="1020"/>
      <c r="B908" s="1020"/>
      <c r="C908" s="1020"/>
      <c r="D908" s="1020"/>
      <c r="E908" s="1020"/>
      <c r="F908" s="1020"/>
      <c r="G908" s="1020"/>
      <c r="H908" s="1020"/>
      <c r="I908" s="1020"/>
      <c r="J908" s="1020"/>
    </row>
    <row r="909" spans="1:10" ht="15.75" customHeight="1">
      <c r="A909" s="1020"/>
      <c r="B909" s="1020"/>
      <c r="C909" s="1020"/>
      <c r="D909" s="1020"/>
      <c r="E909" s="1020"/>
      <c r="F909" s="1020"/>
      <c r="G909" s="1020"/>
      <c r="H909" s="1020"/>
      <c r="I909" s="1020"/>
      <c r="J909" s="1020"/>
    </row>
    <row r="910" spans="1:10" ht="15.75" customHeight="1">
      <c r="A910" s="1020"/>
      <c r="B910" s="1020"/>
      <c r="C910" s="1020"/>
      <c r="D910" s="1020"/>
      <c r="E910" s="1020"/>
      <c r="F910" s="1020"/>
      <c r="G910" s="1020"/>
      <c r="H910" s="1020"/>
      <c r="I910" s="1020"/>
      <c r="J910" s="1020"/>
    </row>
    <row r="911" spans="1:10" ht="15.75" customHeight="1">
      <c r="A911" s="1020"/>
      <c r="B911" s="1020"/>
      <c r="C911" s="1020"/>
      <c r="D911" s="1020"/>
      <c r="E911" s="1020"/>
      <c r="F911" s="1020"/>
      <c r="G911" s="1020"/>
      <c r="H911" s="1020"/>
      <c r="I911" s="1020"/>
      <c r="J911" s="1020"/>
    </row>
    <row r="912" spans="1:10" ht="15.75" customHeight="1">
      <c r="A912" s="1020"/>
      <c r="B912" s="1020"/>
      <c r="C912" s="1020"/>
      <c r="D912" s="1020"/>
      <c r="E912" s="1020"/>
      <c r="F912" s="1020"/>
      <c r="G912" s="1020"/>
      <c r="H912" s="1020"/>
      <c r="I912" s="1020"/>
      <c r="J912" s="1020"/>
    </row>
    <row r="913" spans="1:10" ht="15.75" customHeight="1">
      <c r="A913" s="1020"/>
      <c r="B913" s="1020"/>
      <c r="C913" s="1020"/>
      <c r="D913" s="1020"/>
      <c r="E913" s="1020"/>
      <c r="F913" s="1020"/>
      <c r="G913" s="1020"/>
      <c r="H913" s="1020"/>
      <c r="I913" s="1020"/>
      <c r="J913" s="1020"/>
    </row>
    <row r="914" spans="1:10" ht="15.75" customHeight="1">
      <c r="A914" s="1020"/>
      <c r="B914" s="1020"/>
      <c r="C914" s="1020"/>
      <c r="D914" s="1020"/>
      <c r="E914" s="1020"/>
      <c r="F914" s="1020"/>
      <c r="G914" s="1020"/>
      <c r="H914" s="1020"/>
      <c r="I914" s="1020"/>
      <c r="J914" s="1020"/>
    </row>
    <row r="915" spans="1:10" ht="15.75" customHeight="1">
      <c r="A915" s="1020"/>
      <c r="B915" s="1020"/>
      <c r="C915" s="1020"/>
      <c r="D915" s="1020"/>
      <c r="E915" s="1020"/>
      <c r="F915" s="1020"/>
      <c r="G915" s="1020"/>
      <c r="H915" s="1020"/>
      <c r="I915" s="1020"/>
      <c r="J915" s="1020"/>
    </row>
    <row r="916" spans="1:10" ht="15.75" customHeight="1">
      <c r="A916" s="1020"/>
      <c r="B916" s="1020"/>
      <c r="C916" s="1020"/>
      <c r="D916" s="1020"/>
      <c r="E916" s="1020"/>
      <c r="F916" s="1020"/>
      <c r="G916" s="1020"/>
      <c r="H916" s="1020"/>
      <c r="I916" s="1020"/>
      <c r="J916" s="1020"/>
    </row>
    <row r="917" spans="1:10" ht="15.75" customHeight="1">
      <c r="A917" s="1020"/>
      <c r="B917" s="1020"/>
      <c r="C917" s="1020"/>
      <c r="D917" s="1020"/>
      <c r="E917" s="1020"/>
      <c r="F917" s="1020"/>
      <c r="G917" s="1020"/>
      <c r="H917" s="1020"/>
      <c r="I917" s="1020"/>
      <c r="J917" s="1020"/>
    </row>
    <row r="918" spans="1:10" ht="15.75" customHeight="1">
      <c r="A918" s="1020"/>
      <c r="B918" s="1020"/>
      <c r="C918" s="1020"/>
      <c r="D918" s="1020"/>
      <c r="E918" s="1020"/>
      <c r="F918" s="1020"/>
      <c r="G918" s="1020"/>
      <c r="H918" s="1020"/>
      <c r="I918" s="1020"/>
      <c r="J918" s="1020"/>
    </row>
    <row r="919" spans="1:10" ht="15.75" customHeight="1">
      <c r="A919" s="1020"/>
      <c r="B919" s="1020"/>
      <c r="C919" s="1020"/>
      <c r="D919" s="1020"/>
      <c r="E919" s="1020"/>
      <c r="F919" s="1020"/>
      <c r="G919" s="1020"/>
      <c r="H919" s="1020"/>
      <c r="I919" s="1020"/>
      <c r="J919" s="1020"/>
    </row>
    <row r="920" spans="1:10" ht="15.75" customHeight="1">
      <c r="A920" s="1020"/>
      <c r="B920" s="1020"/>
      <c r="C920" s="1020"/>
      <c r="D920" s="1020"/>
      <c r="E920" s="1020"/>
      <c r="F920" s="1020"/>
      <c r="G920" s="1020"/>
      <c r="H920" s="1020"/>
      <c r="I920" s="1020"/>
      <c r="J920" s="1020"/>
    </row>
    <row r="921" spans="1:10" ht="15.75" customHeight="1">
      <c r="A921" s="1020"/>
      <c r="B921" s="1020"/>
      <c r="C921" s="1020"/>
      <c r="D921" s="1020"/>
      <c r="E921" s="1020"/>
      <c r="F921" s="1020"/>
      <c r="G921" s="1020"/>
      <c r="H921" s="1020"/>
      <c r="I921" s="1020"/>
      <c r="J921" s="1020"/>
    </row>
    <row r="922" spans="1:10" ht="15.75" customHeight="1">
      <c r="A922" s="1020"/>
      <c r="B922" s="1020"/>
      <c r="C922" s="1020"/>
      <c r="D922" s="1020"/>
      <c r="E922" s="1020"/>
      <c r="F922" s="1020"/>
      <c r="G922" s="1020"/>
      <c r="H922" s="1020"/>
      <c r="I922" s="1020"/>
      <c r="J922" s="1020"/>
    </row>
    <row r="923" spans="1:10" ht="15.75" customHeight="1">
      <c r="A923" s="1020"/>
      <c r="B923" s="1020"/>
      <c r="C923" s="1020"/>
      <c r="D923" s="1020"/>
      <c r="E923" s="1020"/>
      <c r="F923" s="1020"/>
      <c r="G923" s="1020"/>
      <c r="H923" s="1020"/>
      <c r="I923" s="1020"/>
      <c r="J923" s="1020"/>
    </row>
    <row r="924" spans="1:10" ht="15.75" customHeight="1">
      <c r="A924" s="1020"/>
      <c r="B924" s="1020"/>
      <c r="C924" s="1020"/>
      <c r="D924" s="1020"/>
      <c r="E924" s="1020"/>
      <c r="F924" s="1020"/>
      <c r="G924" s="1020"/>
      <c r="H924" s="1020"/>
      <c r="I924" s="1020"/>
      <c r="J924" s="1020"/>
    </row>
    <row r="925" spans="1:10" ht="15.75" customHeight="1">
      <c r="A925" s="1020"/>
      <c r="B925" s="1020"/>
      <c r="C925" s="1020"/>
      <c r="D925" s="1020"/>
      <c r="E925" s="1020"/>
      <c r="F925" s="1020"/>
      <c r="G925" s="1020"/>
      <c r="H925" s="1020"/>
      <c r="I925" s="1020"/>
      <c r="J925" s="1020"/>
    </row>
    <row r="926" spans="1:10" ht="15.75" customHeight="1">
      <c r="A926" s="1020"/>
      <c r="B926" s="1020"/>
      <c r="C926" s="1020"/>
      <c r="D926" s="1020"/>
      <c r="E926" s="1020"/>
      <c r="F926" s="1020"/>
      <c r="G926" s="1020"/>
      <c r="H926" s="1020"/>
      <c r="I926" s="1020"/>
      <c r="J926" s="1020"/>
    </row>
    <row r="927" spans="1:10" ht="15.75" customHeight="1">
      <c r="A927" s="1020"/>
      <c r="B927" s="1020"/>
      <c r="C927" s="1020"/>
      <c r="D927" s="1020"/>
      <c r="E927" s="1020"/>
      <c r="F927" s="1020"/>
      <c r="G927" s="1020"/>
      <c r="H927" s="1020"/>
      <c r="I927" s="1020"/>
      <c r="J927" s="1020"/>
    </row>
    <row r="928" spans="1:10" ht="15.75" customHeight="1">
      <c r="A928" s="1020"/>
      <c r="B928" s="1020"/>
      <c r="C928" s="1020"/>
      <c r="D928" s="1020"/>
      <c r="E928" s="1020"/>
      <c r="F928" s="1020"/>
      <c r="G928" s="1020"/>
      <c r="H928" s="1020"/>
      <c r="I928" s="1020"/>
      <c r="J928" s="1020"/>
    </row>
    <row r="929" spans="1:10" ht="15.75" customHeight="1">
      <c r="A929" s="1020"/>
      <c r="B929" s="1020"/>
      <c r="C929" s="1020"/>
      <c r="D929" s="1020"/>
      <c r="E929" s="1020"/>
      <c r="F929" s="1020"/>
      <c r="G929" s="1020"/>
      <c r="H929" s="1020"/>
      <c r="I929" s="1020"/>
      <c r="J929" s="1020"/>
    </row>
    <row r="930" spans="1:10" ht="15.75" customHeight="1">
      <c r="A930" s="1020"/>
      <c r="B930" s="1020"/>
      <c r="C930" s="1020"/>
      <c r="D930" s="1020"/>
      <c r="E930" s="1020"/>
      <c r="F930" s="1020"/>
      <c r="G930" s="1020"/>
      <c r="H930" s="1020"/>
      <c r="I930" s="1020"/>
      <c r="J930" s="1020"/>
    </row>
    <row r="931" spans="1:10" ht="15.75" customHeight="1">
      <c r="A931" s="1020"/>
      <c r="B931" s="1020"/>
      <c r="C931" s="1020"/>
      <c r="D931" s="1020"/>
      <c r="E931" s="1020"/>
      <c r="F931" s="1020"/>
      <c r="G931" s="1020"/>
      <c r="H931" s="1020"/>
      <c r="I931" s="1020"/>
      <c r="J931" s="1020"/>
    </row>
    <row r="932" spans="1:10" ht="15.75" customHeight="1">
      <c r="A932" s="1020"/>
      <c r="B932" s="1020"/>
      <c r="C932" s="1020"/>
      <c r="D932" s="1020"/>
      <c r="E932" s="1020"/>
      <c r="F932" s="1020"/>
      <c r="G932" s="1020"/>
      <c r="H932" s="1020"/>
      <c r="I932" s="1020"/>
      <c r="J932" s="1020"/>
    </row>
    <row r="933" spans="1:10" ht="15.75" customHeight="1">
      <c r="A933" s="1020"/>
      <c r="B933" s="1020"/>
      <c r="C933" s="1020"/>
      <c r="D933" s="1020"/>
      <c r="E933" s="1020"/>
      <c r="F933" s="1020"/>
      <c r="G933" s="1020"/>
      <c r="H933" s="1020"/>
      <c r="I933" s="1020"/>
      <c r="J933" s="1020"/>
    </row>
    <row r="934" spans="1:10" ht="15.75" customHeight="1">
      <c r="A934" s="1020"/>
      <c r="B934" s="1020"/>
      <c r="C934" s="1020"/>
      <c r="D934" s="1020"/>
      <c r="E934" s="1020"/>
      <c r="F934" s="1020"/>
      <c r="G934" s="1020"/>
      <c r="H934" s="1020"/>
      <c r="I934" s="1020"/>
      <c r="J934" s="1020"/>
    </row>
    <row r="935" spans="1:10" ht="15.75" customHeight="1">
      <c r="A935" s="1020"/>
      <c r="B935" s="1020"/>
      <c r="C935" s="1020"/>
      <c r="D935" s="1020"/>
      <c r="E935" s="1020"/>
      <c r="F935" s="1020"/>
      <c r="G935" s="1020"/>
      <c r="H935" s="1020"/>
      <c r="I935" s="1020"/>
      <c r="J935" s="1020"/>
    </row>
    <row r="936" spans="1:10" ht="15.75" customHeight="1">
      <c r="A936" s="1020"/>
      <c r="B936" s="1020"/>
      <c r="C936" s="1020"/>
      <c r="D936" s="1020"/>
      <c r="E936" s="1020"/>
      <c r="F936" s="1020"/>
      <c r="G936" s="1020"/>
      <c r="H936" s="1020"/>
      <c r="I936" s="1020"/>
      <c r="J936" s="1020"/>
    </row>
    <row r="937" spans="1:10" ht="15.75" customHeight="1">
      <c r="A937" s="1020"/>
      <c r="B937" s="1020"/>
      <c r="C937" s="1020"/>
      <c r="D937" s="1020"/>
      <c r="E937" s="1020"/>
      <c r="F937" s="1020"/>
      <c r="G937" s="1020"/>
      <c r="H937" s="1020"/>
      <c r="I937" s="1020"/>
      <c r="J937" s="1020"/>
    </row>
    <row r="938" spans="1:10" ht="15.75" customHeight="1">
      <c r="A938" s="1020"/>
      <c r="B938" s="1020"/>
      <c r="C938" s="1020"/>
      <c r="D938" s="1020"/>
      <c r="E938" s="1020"/>
      <c r="F938" s="1020"/>
      <c r="G938" s="1020"/>
      <c r="H938" s="1020"/>
      <c r="I938" s="1020"/>
      <c r="J938" s="1020"/>
    </row>
    <row r="939" spans="1:10" ht="15.75" customHeight="1">
      <c r="A939" s="1020"/>
      <c r="B939" s="1020"/>
      <c r="C939" s="1020"/>
      <c r="D939" s="1020"/>
      <c r="E939" s="1020"/>
      <c r="F939" s="1020"/>
      <c r="G939" s="1020"/>
      <c r="H939" s="1020"/>
      <c r="I939" s="1020"/>
      <c r="J939" s="1020"/>
    </row>
    <row r="940" spans="1:10" ht="15.75" customHeight="1">
      <c r="A940" s="1020"/>
      <c r="B940" s="1020"/>
      <c r="C940" s="1020"/>
      <c r="D940" s="1020"/>
      <c r="E940" s="1020"/>
      <c r="F940" s="1020"/>
      <c r="G940" s="1020"/>
      <c r="H940" s="1020"/>
      <c r="I940" s="1020"/>
      <c r="J940" s="1020"/>
    </row>
    <row r="941" spans="1:10" ht="15.75" customHeight="1">
      <c r="A941" s="1020"/>
      <c r="B941" s="1020"/>
      <c r="C941" s="1020"/>
      <c r="D941" s="1020"/>
      <c r="E941" s="1020"/>
      <c r="F941" s="1020"/>
      <c r="G941" s="1020"/>
      <c r="H941" s="1020"/>
      <c r="I941" s="1020"/>
      <c r="J941" s="1020"/>
    </row>
    <row r="942" spans="1:10" ht="15.75" customHeight="1">
      <c r="A942" s="1020"/>
      <c r="B942" s="1020"/>
      <c r="C942" s="1020"/>
      <c r="D942" s="1020"/>
      <c r="E942" s="1020"/>
      <c r="F942" s="1020"/>
      <c r="G942" s="1020"/>
      <c r="H942" s="1020"/>
      <c r="I942" s="1020"/>
      <c r="J942" s="1020"/>
    </row>
    <row r="943" spans="1:10" ht="15.75" customHeight="1">
      <c r="A943" s="1020"/>
      <c r="B943" s="1020"/>
      <c r="C943" s="1020"/>
      <c r="D943" s="1020"/>
      <c r="E943" s="1020"/>
      <c r="F943" s="1020"/>
      <c r="G943" s="1020"/>
      <c r="H943" s="1020"/>
      <c r="I943" s="1020"/>
      <c r="J943" s="1020"/>
    </row>
    <row r="944" spans="1:10" ht="15.75" customHeight="1">
      <c r="A944" s="1020"/>
      <c r="B944" s="1020"/>
      <c r="C944" s="1020"/>
      <c r="D944" s="1020"/>
      <c r="E944" s="1020"/>
      <c r="F944" s="1020"/>
      <c r="G944" s="1020"/>
      <c r="H944" s="1020"/>
      <c r="I944" s="1020"/>
      <c r="J944" s="1020"/>
    </row>
    <row r="945" spans="1:10" ht="15.75" customHeight="1">
      <c r="A945" s="1020"/>
      <c r="B945" s="1020"/>
      <c r="C945" s="1020"/>
      <c r="D945" s="1020"/>
      <c r="E945" s="1020"/>
      <c r="F945" s="1020"/>
      <c r="G945" s="1020"/>
      <c r="H945" s="1020"/>
      <c r="I945" s="1020"/>
      <c r="J945" s="1020"/>
    </row>
    <row r="946" spans="1:10" ht="15.75" customHeight="1">
      <c r="A946" s="1020"/>
      <c r="B946" s="1020"/>
      <c r="C946" s="1020"/>
      <c r="D946" s="1020"/>
      <c r="E946" s="1020"/>
      <c r="F946" s="1020"/>
      <c r="G946" s="1020"/>
      <c r="H946" s="1020"/>
      <c r="I946" s="1020"/>
      <c r="J946" s="1020"/>
    </row>
    <row r="947" spans="1:10" ht="15.75" customHeight="1">
      <c r="A947" s="1020"/>
      <c r="B947" s="1020"/>
      <c r="C947" s="1020"/>
      <c r="D947" s="1020"/>
      <c r="E947" s="1020"/>
      <c r="F947" s="1020"/>
      <c r="G947" s="1020"/>
      <c r="H947" s="1020"/>
      <c r="I947" s="1020"/>
      <c r="J947" s="1020"/>
    </row>
    <row r="948" spans="1:10" ht="15.75" customHeight="1">
      <c r="A948" s="1020"/>
      <c r="B948" s="1020"/>
      <c r="C948" s="1020"/>
      <c r="D948" s="1020"/>
      <c r="E948" s="1020"/>
      <c r="F948" s="1020"/>
      <c r="G948" s="1020"/>
      <c r="H948" s="1020"/>
      <c r="I948" s="1020"/>
      <c r="J948" s="1020"/>
    </row>
    <row r="949" spans="1:10" ht="15.75" customHeight="1">
      <c r="A949" s="1020"/>
      <c r="B949" s="1020"/>
      <c r="C949" s="1020"/>
      <c r="D949" s="1020"/>
      <c r="E949" s="1020"/>
      <c r="F949" s="1020"/>
      <c r="G949" s="1020"/>
      <c r="H949" s="1020"/>
      <c r="I949" s="1020"/>
      <c r="J949" s="1020"/>
    </row>
    <row r="950" spans="1:10" ht="15.75" customHeight="1">
      <c r="A950" s="1020"/>
      <c r="B950" s="1020"/>
      <c r="C950" s="1020"/>
      <c r="D950" s="1020"/>
      <c r="E950" s="1020"/>
      <c r="F950" s="1020"/>
      <c r="G950" s="1020"/>
      <c r="H950" s="1020"/>
      <c r="I950" s="1020"/>
      <c r="J950" s="1020"/>
    </row>
    <row r="951" spans="1:10" ht="15.75" customHeight="1">
      <c r="A951" s="1020"/>
      <c r="B951" s="1020"/>
      <c r="C951" s="1020"/>
      <c r="D951" s="1020"/>
      <c r="E951" s="1020"/>
      <c r="F951" s="1020"/>
      <c r="G951" s="1020"/>
      <c r="H951" s="1020"/>
      <c r="I951" s="1020"/>
      <c r="J951" s="1020"/>
    </row>
    <row r="952" spans="1:10" ht="15.75" customHeight="1">
      <c r="A952" s="1020"/>
      <c r="B952" s="1020"/>
      <c r="C952" s="1020"/>
      <c r="D952" s="1020"/>
      <c r="E952" s="1020"/>
      <c r="F952" s="1020"/>
      <c r="G952" s="1020"/>
      <c r="H952" s="1020"/>
      <c r="I952" s="1020"/>
      <c r="J952" s="1020"/>
    </row>
    <row r="953" spans="1:10" ht="15.75" customHeight="1">
      <c r="A953" s="1020"/>
      <c r="B953" s="1020"/>
      <c r="C953" s="1020"/>
      <c r="D953" s="1020"/>
      <c r="E953" s="1020"/>
      <c r="F953" s="1020"/>
      <c r="G953" s="1020"/>
      <c r="H953" s="1020"/>
      <c r="I953" s="1020"/>
      <c r="J953" s="1020"/>
    </row>
    <row r="954" spans="1:10" ht="15.75" customHeight="1">
      <c r="A954" s="1020"/>
      <c r="B954" s="1020"/>
      <c r="C954" s="1020"/>
      <c r="D954" s="1020"/>
      <c r="E954" s="1020"/>
      <c r="F954" s="1020"/>
      <c r="G954" s="1020"/>
      <c r="H954" s="1020"/>
      <c r="I954" s="1020"/>
      <c r="J954" s="1020"/>
    </row>
    <row r="955" spans="1:10" ht="15.75" customHeight="1">
      <c r="A955" s="1020"/>
      <c r="B955" s="1020"/>
      <c r="C955" s="1020"/>
      <c r="D955" s="1020"/>
      <c r="E955" s="1020"/>
      <c r="F955" s="1020"/>
      <c r="G955" s="1020"/>
      <c r="H955" s="1020"/>
      <c r="I955" s="1020"/>
      <c r="J955" s="1020"/>
    </row>
    <row r="956" spans="1:10" ht="15.75" customHeight="1">
      <c r="A956" s="1020"/>
      <c r="B956" s="1020"/>
      <c r="C956" s="1020"/>
      <c r="D956" s="1020"/>
      <c r="E956" s="1020"/>
      <c r="F956" s="1020"/>
      <c r="G956" s="1020"/>
      <c r="H956" s="1020"/>
      <c r="I956" s="1020"/>
      <c r="J956" s="1020"/>
    </row>
    <row r="957" spans="1:10" ht="15.75" customHeight="1">
      <c r="A957" s="1020"/>
      <c r="B957" s="1020"/>
      <c r="C957" s="1020"/>
      <c r="D957" s="1020"/>
      <c r="E957" s="1020"/>
      <c r="F957" s="1020"/>
      <c r="G957" s="1020"/>
      <c r="H957" s="1020"/>
      <c r="I957" s="1020"/>
      <c r="J957" s="1020"/>
    </row>
    <row r="958" spans="1:10" ht="15.75" customHeight="1">
      <c r="A958" s="1020"/>
      <c r="B958" s="1020"/>
      <c r="C958" s="1020"/>
      <c r="D958" s="1020"/>
      <c r="E958" s="1020"/>
      <c r="F958" s="1020"/>
      <c r="G958" s="1020"/>
      <c r="H958" s="1020"/>
      <c r="I958" s="1020"/>
      <c r="J958" s="1020"/>
    </row>
    <row r="959" spans="1:10" ht="15.75" customHeight="1">
      <c r="A959" s="1020"/>
      <c r="B959" s="1020"/>
      <c r="C959" s="1020"/>
      <c r="D959" s="1020"/>
      <c r="E959" s="1020"/>
      <c r="F959" s="1020"/>
      <c r="G959" s="1020"/>
      <c r="H959" s="1020"/>
      <c r="I959" s="1020"/>
      <c r="J959" s="1020"/>
    </row>
    <row r="960" spans="1:10" ht="15.75" customHeight="1">
      <c r="A960" s="1020"/>
      <c r="B960" s="1020"/>
      <c r="C960" s="1020"/>
      <c r="D960" s="1020"/>
      <c r="E960" s="1020"/>
      <c r="F960" s="1020"/>
      <c r="G960" s="1020"/>
      <c r="H960" s="1020"/>
      <c r="I960" s="1020"/>
      <c r="J960" s="1020"/>
    </row>
    <row r="961" spans="1:10" ht="15.75" customHeight="1">
      <c r="A961" s="1020"/>
      <c r="B961" s="1020"/>
      <c r="C961" s="1020"/>
      <c r="D961" s="1020"/>
      <c r="E961" s="1020"/>
      <c r="F961" s="1020"/>
      <c r="G961" s="1020"/>
      <c r="H961" s="1020"/>
      <c r="I961" s="1020"/>
      <c r="J961" s="1020"/>
    </row>
    <row r="962" spans="1:10" ht="15.75" customHeight="1">
      <c r="A962" s="1020"/>
      <c r="B962" s="1020"/>
      <c r="C962" s="1020"/>
      <c r="D962" s="1020"/>
      <c r="E962" s="1020"/>
      <c r="F962" s="1020"/>
      <c r="G962" s="1020"/>
      <c r="H962" s="1020"/>
      <c r="I962" s="1020"/>
      <c r="J962" s="1020"/>
    </row>
    <row r="963" spans="1:10" ht="15.75" customHeight="1">
      <c r="A963" s="1020"/>
      <c r="B963" s="1020"/>
      <c r="C963" s="1020"/>
      <c r="D963" s="1020"/>
      <c r="E963" s="1020"/>
      <c r="F963" s="1020"/>
      <c r="G963" s="1020"/>
      <c r="H963" s="1020"/>
      <c r="I963" s="1020"/>
      <c r="J963" s="1020"/>
    </row>
    <row r="964" spans="1:10" ht="15.75" customHeight="1">
      <c r="A964" s="1020"/>
      <c r="B964" s="1020"/>
      <c r="C964" s="1020"/>
      <c r="D964" s="1020"/>
      <c r="E964" s="1020"/>
      <c r="F964" s="1020"/>
      <c r="G964" s="1020"/>
      <c r="H964" s="1020"/>
      <c r="I964" s="1020"/>
      <c r="J964" s="1020"/>
    </row>
    <row r="965" spans="1:10" ht="15.75" customHeight="1">
      <c r="A965" s="1020"/>
      <c r="B965" s="1020"/>
      <c r="C965" s="1020"/>
      <c r="D965" s="1020"/>
      <c r="E965" s="1020"/>
      <c r="F965" s="1020"/>
      <c r="G965" s="1020"/>
      <c r="H965" s="1020"/>
      <c r="I965" s="1020"/>
      <c r="J965" s="1020"/>
    </row>
    <row r="966" spans="1:10" ht="15.75" customHeight="1">
      <c r="A966" s="1020"/>
      <c r="B966" s="1020"/>
      <c r="C966" s="1020"/>
      <c r="D966" s="1020"/>
      <c r="E966" s="1020"/>
      <c r="F966" s="1020"/>
      <c r="G966" s="1020"/>
      <c r="H966" s="1020"/>
      <c r="I966" s="1020"/>
      <c r="J966" s="1020"/>
    </row>
    <row r="967" spans="1:10" ht="15.75" customHeight="1">
      <c r="A967" s="1020"/>
      <c r="B967" s="1020"/>
      <c r="C967" s="1020"/>
      <c r="D967" s="1020"/>
      <c r="E967" s="1020"/>
      <c r="F967" s="1020"/>
      <c r="G967" s="1020"/>
      <c r="H967" s="1020"/>
      <c r="I967" s="1020"/>
      <c r="J967" s="1020"/>
    </row>
    <row r="968" spans="1:10" ht="15.75" customHeight="1">
      <c r="A968" s="1020"/>
      <c r="B968" s="1020"/>
      <c r="C968" s="1020"/>
      <c r="D968" s="1020"/>
      <c r="E968" s="1020"/>
      <c r="F968" s="1020"/>
      <c r="G968" s="1020"/>
      <c r="H968" s="1020"/>
      <c r="I968" s="1020"/>
      <c r="J968" s="1020"/>
    </row>
    <row r="969" spans="1:10" ht="15.75" customHeight="1">
      <c r="A969" s="1020"/>
      <c r="B969" s="1020"/>
      <c r="C969" s="1020"/>
      <c r="D969" s="1020"/>
      <c r="E969" s="1020"/>
      <c r="F969" s="1020"/>
      <c r="G969" s="1020"/>
      <c r="H969" s="1020"/>
      <c r="I969" s="1020"/>
      <c r="J969" s="1020"/>
    </row>
    <row r="970" spans="1:10" ht="15.75" customHeight="1">
      <c r="A970" s="1020"/>
      <c r="B970" s="1020"/>
      <c r="C970" s="1020"/>
      <c r="D970" s="1020"/>
      <c r="E970" s="1020"/>
      <c r="F970" s="1020"/>
      <c r="G970" s="1020"/>
      <c r="H970" s="1020"/>
      <c r="I970" s="1020"/>
      <c r="J970" s="1020"/>
    </row>
    <row r="971" spans="1:10" ht="15.75" customHeight="1">
      <c r="A971" s="1020"/>
      <c r="B971" s="1020"/>
      <c r="C971" s="1020"/>
      <c r="D971" s="1020"/>
      <c r="E971" s="1020"/>
      <c r="F971" s="1020"/>
      <c r="G971" s="1020"/>
      <c r="H971" s="1020"/>
      <c r="I971" s="1020"/>
      <c r="J971" s="1020"/>
    </row>
    <row r="972" spans="1:10" ht="15.75" customHeight="1">
      <c r="A972" s="1020"/>
      <c r="B972" s="1020"/>
      <c r="C972" s="1020"/>
      <c r="D972" s="1020"/>
      <c r="E972" s="1020"/>
      <c r="F972" s="1020"/>
      <c r="G972" s="1020"/>
      <c r="H972" s="1020"/>
      <c r="I972" s="1020"/>
      <c r="J972" s="1020"/>
    </row>
    <row r="973" spans="1:10" ht="15.75" customHeight="1">
      <c r="A973" s="1020"/>
      <c r="B973" s="1020"/>
      <c r="C973" s="1020"/>
      <c r="D973" s="1020"/>
      <c r="E973" s="1020"/>
      <c r="F973" s="1020"/>
      <c r="G973" s="1020"/>
      <c r="H973" s="1020"/>
      <c r="I973" s="1020"/>
      <c r="J973" s="1020"/>
    </row>
    <row r="974" spans="1:10" ht="15.75" customHeight="1">
      <c r="A974" s="1020"/>
      <c r="B974" s="1020"/>
      <c r="C974" s="1020"/>
      <c r="D974" s="1020"/>
      <c r="E974" s="1020"/>
      <c r="F974" s="1020"/>
      <c r="G974" s="1020"/>
      <c r="H974" s="1020"/>
      <c r="I974" s="1020"/>
      <c r="J974" s="1020"/>
    </row>
    <row r="975" spans="1:10" ht="15.75" customHeight="1">
      <c r="A975" s="1020"/>
      <c r="B975" s="1020"/>
      <c r="C975" s="1020"/>
      <c r="D975" s="1020"/>
      <c r="E975" s="1020"/>
      <c r="F975" s="1020"/>
      <c r="G975" s="1020"/>
      <c r="H975" s="1020"/>
      <c r="I975" s="1020"/>
      <c r="J975" s="1020"/>
    </row>
    <row r="976" spans="1:10" ht="15.75" customHeight="1">
      <c r="A976" s="1020"/>
      <c r="B976" s="1020"/>
      <c r="C976" s="1020"/>
      <c r="D976" s="1020"/>
      <c r="E976" s="1020"/>
      <c r="F976" s="1020"/>
      <c r="G976" s="1020"/>
      <c r="H976" s="1020"/>
      <c r="I976" s="1020"/>
      <c r="J976" s="1020"/>
    </row>
    <row r="977" spans="1:10" ht="15.75" customHeight="1">
      <c r="A977" s="1020"/>
      <c r="B977" s="1020"/>
      <c r="C977" s="1020"/>
      <c r="D977" s="1020"/>
      <c r="E977" s="1020"/>
      <c r="F977" s="1020"/>
      <c r="G977" s="1020"/>
      <c r="H977" s="1020"/>
      <c r="I977" s="1020"/>
      <c r="J977" s="1020"/>
    </row>
    <row r="978" spans="1:10" ht="15.75" customHeight="1">
      <c r="A978" s="1020"/>
      <c r="B978" s="1020"/>
      <c r="C978" s="1020"/>
      <c r="D978" s="1020"/>
      <c r="E978" s="1020"/>
      <c r="F978" s="1020"/>
      <c r="G978" s="1020"/>
      <c r="H978" s="1020"/>
      <c r="I978" s="1020"/>
      <c r="J978" s="1020"/>
    </row>
    <row r="979" spans="1:10" ht="15.75" customHeight="1">
      <c r="A979" s="1020"/>
      <c r="B979" s="1020"/>
      <c r="C979" s="1020"/>
      <c r="D979" s="1020"/>
      <c r="E979" s="1020"/>
      <c r="F979" s="1020"/>
      <c r="G979" s="1020"/>
      <c r="H979" s="1020"/>
      <c r="I979" s="1020"/>
      <c r="J979" s="1020"/>
    </row>
    <row r="980" spans="1:10" ht="15.75" customHeight="1">
      <c r="A980" s="1020"/>
      <c r="B980" s="1020"/>
      <c r="C980" s="1020"/>
      <c r="D980" s="1020"/>
      <c r="E980" s="1020"/>
      <c r="F980" s="1020"/>
      <c r="G980" s="1020"/>
      <c r="H980" s="1020"/>
      <c r="I980" s="1020"/>
      <c r="J980" s="1020"/>
    </row>
    <row r="981" spans="1:10" ht="15.75" customHeight="1">
      <c r="A981" s="1020"/>
      <c r="B981" s="1020"/>
      <c r="C981" s="1020"/>
      <c r="D981" s="1020"/>
      <c r="E981" s="1020"/>
      <c r="F981" s="1020"/>
      <c r="G981" s="1020"/>
      <c r="H981" s="1020"/>
      <c r="I981" s="1020"/>
      <c r="J981" s="1020"/>
    </row>
    <row r="982" spans="1:10" ht="15.75" customHeight="1">
      <c r="A982" s="1020"/>
      <c r="B982" s="1020"/>
      <c r="C982" s="1020"/>
      <c r="D982" s="1020"/>
      <c r="E982" s="1020"/>
      <c r="F982" s="1020"/>
      <c r="G982" s="1020"/>
      <c r="H982" s="1020"/>
      <c r="I982" s="1020"/>
      <c r="J982" s="1020"/>
    </row>
    <row r="983" spans="1:10" ht="15.75" customHeight="1">
      <c r="A983" s="1020"/>
      <c r="B983" s="1020"/>
      <c r="C983" s="1020"/>
      <c r="D983" s="1020"/>
      <c r="E983" s="1020"/>
      <c r="F983" s="1020"/>
      <c r="G983" s="1020"/>
      <c r="H983" s="1020"/>
      <c r="I983" s="1020"/>
      <c r="J983" s="1020"/>
    </row>
    <row r="984" spans="1:10" ht="15.75" customHeight="1">
      <c r="A984" s="1020"/>
      <c r="B984" s="1020"/>
      <c r="C984" s="1020"/>
      <c r="D984" s="1020"/>
      <c r="E984" s="1020"/>
      <c r="F984" s="1020"/>
      <c r="G984" s="1020"/>
      <c r="H984" s="1020"/>
      <c r="I984" s="1020"/>
      <c r="J984" s="1020"/>
    </row>
    <row r="985" spans="1:10" ht="15.75" customHeight="1">
      <c r="A985" s="1020"/>
      <c r="B985" s="1020"/>
      <c r="C985" s="1020"/>
      <c r="D985" s="1020"/>
      <c r="E985" s="1020"/>
      <c r="F985" s="1020"/>
      <c r="G985" s="1020"/>
      <c r="H985" s="1020"/>
      <c r="I985" s="1020"/>
      <c r="J985" s="1020"/>
    </row>
    <row r="986" spans="1:10" ht="15.75" customHeight="1">
      <c r="A986" s="1020"/>
      <c r="B986" s="1020"/>
      <c r="C986" s="1020"/>
      <c r="D986" s="1020"/>
      <c r="E986" s="1020"/>
      <c r="F986" s="1020"/>
      <c r="G986" s="1020"/>
      <c r="H986" s="1020"/>
      <c r="I986" s="1020"/>
      <c r="J986" s="1020"/>
    </row>
    <row r="987" spans="1:10" ht="15.75" customHeight="1">
      <c r="A987" s="1020"/>
      <c r="B987" s="1020"/>
      <c r="C987" s="1020"/>
      <c r="D987" s="1020"/>
      <c r="E987" s="1020"/>
      <c r="F987" s="1020"/>
      <c r="G987" s="1020"/>
      <c r="H987" s="1020"/>
      <c r="I987" s="1020"/>
      <c r="J987" s="1020"/>
    </row>
    <row r="988" spans="1:10" ht="15.75" customHeight="1">
      <c r="A988" s="1020"/>
      <c r="B988" s="1020"/>
      <c r="C988" s="1020"/>
      <c r="D988" s="1020"/>
      <c r="E988" s="1020"/>
      <c r="F988" s="1020"/>
      <c r="G988" s="1020"/>
      <c r="H988" s="1020"/>
      <c r="I988" s="1020"/>
      <c r="J988" s="1020"/>
    </row>
    <row r="989" spans="1:10" ht="15.75" customHeight="1">
      <c r="A989" s="1020"/>
      <c r="B989" s="1020"/>
      <c r="C989" s="1020"/>
      <c r="D989" s="1020"/>
      <c r="E989" s="1020"/>
      <c r="F989" s="1020"/>
      <c r="G989" s="1020"/>
      <c r="H989" s="1020"/>
      <c r="I989" s="1020"/>
      <c r="J989" s="1020"/>
    </row>
    <row r="990" spans="1:10" ht="15.75" customHeight="1">
      <c r="A990" s="1020"/>
      <c r="B990" s="1020"/>
      <c r="C990" s="1020"/>
      <c r="D990" s="1020"/>
      <c r="E990" s="1020"/>
      <c r="F990" s="1020"/>
      <c r="G990" s="1020"/>
      <c r="H990" s="1020"/>
      <c r="I990" s="1020"/>
      <c r="J990" s="1020"/>
    </row>
    <row r="991" spans="1:10" ht="15.75" customHeight="1">
      <c r="A991" s="1020"/>
      <c r="B991" s="1020"/>
      <c r="C991" s="1020"/>
      <c r="D991" s="1020"/>
      <c r="E991" s="1020"/>
      <c r="F991" s="1020"/>
      <c r="G991" s="1020"/>
      <c r="H991" s="1020"/>
      <c r="I991" s="1020"/>
      <c r="J991" s="1020"/>
    </row>
    <row r="992" spans="1:10" ht="15.75" customHeight="1">
      <c r="A992" s="1020"/>
      <c r="B992" s="1020"/>
      <c r="C992" s="1020"/>
      <c r="D992" s="1020"/>
      <c r="E992" s="1020"/>
      <c r="F992" s="1020"/>
      <c r="G992" s="1020"/>
      <c r="H992" s="1020"/>
      <c r="I992" s="1020"/>
      <c r="J992" s="1020"/>
    </row>
    <row r="993" spans="1:10" ht="15.75" customHeight="1">
      <c r="A993" s="1020"/>
      <c r="B993" s="1020"/>
      <c r="C993" s="1020"/>
      <c r="D993" s="1020"/>
      <c r="E993" s="1020"/>
      <c r="F993" s="1020"/>
      <c r="G993" s="1020"/>
      <c r="H993" s="1020"/>
      <c r="I993" s="1020"/>
      <c r="J993" s="1020"/>
    </row>
    <row r="994" spans="1:10" ht="15.75" customHeight="1">
      <c r="A994" s="1020"/>
      <c r="B994" s="1020"/>
      <c r="C994" s="1020"/>
      <c r="D994" s="1020"/>
      <c r="E994" s="1020"/>
      <c r="F994" s="1020"/>
      <c r="G994" s="1020"/>
      <c r="H994" s="1020"/>
      <c r="I994" s="1020"/>
      <c r="J994" s="1020"/>
    </row>
    <row r="995" spans="1:10" ht="15.75" customHeight="1">
      <c r="A995" s="1020"/>
      <c r="B995" s="1020"/>
      <c r="C995" s="1020"/>
      <c r="D995" s="1020"/>
      <c r="E995" s="1020"/>
      <c r="F995" s="1020"/>
      <c r="G995" s="1020"/>
      <c r="H995" s="1020"/>
      <c r="I995" s="1020"/>
      <c r="J995" s="1020"/>
    </row>
    <row r="996" spans="1:10" ht="15.75" customHeight="1">
      <c r="A996" s="1020"/>
      <c r="B996" s="1020"/>
      <c r="C996" s="1020"/>
      <c r="D996" s="1020"/>
      <c r="E996" s="1020"/>
      <c r="F996" s="1020"/>
      <c r="G996" s="1020"/>
      <c r="H996" s="1020"/>
      <c r="I996" s="1020"/>
      <c r="J996" s="1020"/>
    </row>
    <row r="997" spans="1:10" ht="15.75" customHeight="1">
      <c r="A997" s="1020"/>
      <c r="B997" s="1020"/>
      <c r="C997" s="1020"/>
      <c r="D997" s="1020"/>
      <c r="E997" s="1020"/>
      <c r="F997" s="1020"/>
      <c r="G997" s="1020"/>
      <c r="H997" s="1020"/>
      <c r="I997" s="1020"/>
      <c r="J997" s="1020"/>
    </row>
    <row r="998" spans="1:10" ht="15.75" customHeight="1">
      <c r="A998" s="1020"/>
      <c r="B998" s="1020"/>
      <c r="C998" s="1020"/>
      <c r="D998" s="1020"/>
      <c r="E998" s="1020"/>
      <c r="F998" s="1020"/>
      <c r="G998" s="1020"/>
      <c r="H998" s="1020"/>
      <c r="I998" s="1020"/>
      <c r="J998" s="1020"/>
    </row>
    <row r="999" spans="1:10" ht="15.75" customHeight="1"/>
    <row r="1000" spans="1:10" ht="15.75" customHeight="1"/>
  </sheetData>
  <mergeCells count="1">
    <mergeCell ref="A1:H1"/>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989"/>
  <sheetViews>
    <sheetView topLeftCell="A16" workbookViewId="0">
      <selection activeCell="F17" sqref="F17:G17"/>
    </sheetView>
  </sheetViews>
  <sheetFormatPr defaultColWidth="14.42578125" defaultRowHeight="15" customHeight="1"/>
  <cols>
    <col min="1" max="1" width="40.140625" customWidth="1"/>
    <col min="2" max="2" width="20.28515625" customWidth="1"/>
    <col min="3" max="3" width="17.42578125" customWidth="1"/>
    <col min="4" max="4" width="19" customWidth="1"/>
    <col min="5" max="5" width="16.5703125" customWidth="1"/>
    <col min="6" max="15" width="9.140625" customWidth="1"/>
    <col min="16" max="26" width="17.28515625" customWidth="1"/>
  </cols>
  <sheetData>
    <row r="1" spans="1:15" ht="23.25" customHeight="1">
      <c r="A1" s="2599" t="s">
        <v>10466</v>
      </c>
      <c r="B1" s="2600"/>
      <c r="C1" s="2600"/>
      <c r="D1" s="2600"/>
      <c r="E1" s="2600"/>
      <c r="F1" s="2601" t="s">
        <v>10467</v>
      </c>
      <c r="G1" s="2039"/>
      <c r="H1" s="2"/>
      <c r="I1" s="2"/>
      <c r="J1" s="2"/>
      <c r="K1" s="2"/>
      <c r="L1" s="2"/>
      <c r="M1" s="2"/>
      <c r="N1" s="2"/>
      <c r="O1" s="2"/>
    </row>
    <row r="2" spans="1:15" ht="47.25" customHeight="1">
      <c r="A2" s="1204" t="s">
        <v>10468</v>
      </c>
      <c r="B2" s="1204" t="s">
        <v>10469</v>
      </c>
      <c r="C2" s="1204" t="s">
        <v>10470</v>
      </c>
      <c r="D2" s="1204" t="s">
        <v>10471</v>
      </c>
      <c r="E2" s="1210" t="s">
        <v>10472</v>
      </c>
      <c r="F2" s="976"/>
      <c r="G2" s="976"/>
      <c r="H2" s="2"/>
      <c r="I2" s="2"/>
      <c r="J2" s="2"/>
      <c r="K2" s="2"/>
      <c r="L2" s="2"/>
      <c r="M2" s="2"/>
      <c r="N2" s="2"/>
      <c r="O2" s="2"/>
    </row>
    <row r="3" spans="1:15" ht="12.75" customHeight="1">
      <c r="A3" s="1207" t="s">
        <v>10473</v>
      </c>
      <c r="B3" s="1208">
        <v>2500</v>
      </c>
      <c r="C3" s="1208">
        <v>39</v>
      </c>
      <c r="D3" s="1209">
        <v>97500</v>
      </c>
      <c r="E3" s="1204"/>
      <c r="F3" s="976"/>
      <c r="G3" s="976"/>
      <c r="H3" s="2"/>
      <c r="I3" s="2"/>
      <c r="J3" s="1036"/>
      <c r="K3" s="2"/>
      <c r="L3" s="2"/>
      <c r="M3" s="2"/>
      <c r="N3" s="2"/>
      <c r="O3" s="2"/>
    </row>
    <row r="4" spans="1:15" ht="12.75" customHeight="1">
      <c r="A4" s="1207" t="s">
        <v>10474</v>
      </c>
      <c r="B4" s="1208">
        <v>1500</v>
      </c>
      <c r="C4" s="1208">
        <v>35</v>
      </c>
      <c r="D4" s="1209">
        <v>52500</v>
      </c>
      <c r="E4" s="1204"/>
      <c r="F4" s="976"/>
      <c r="G4" s="976"/>
      <c r="H4" s="2"/>
      <c r="I4" s="2"/>
      <c r="J4" s="2"/>
      <c r="K4" s="2"/>
      <c r="L4" s="2"/>
      <c r="M4" s="2"/>
      <c r="N4" s="2"/>
      <c r="O4" s="2"/>
    </row>
    <row r="5" spans="1:15" ht="12.75" customHeight="1">
      <c r="A5" s="1207" t="s">
        <v>10475</v>
      </c>
      <c r="B5" s="1208">
        <v>1600</v>
      </c>
      <c r="C5" s="1208">
        <v>328</v>
      </c>
      <c r="D5" s="1209">
        <v>524800</v>
      </c>
      <c r="E5" s="1204"/>
      <c r="F5" s="976"/>
      <c r="G5" s="976"/>
      <c r="H5" s="2"/>
      <c r="I5" s="2"/>
      <c r="J5" s="2"/>
      <c r="K5" s="2"/>
      <c r="L5" s="2"/>
      <c r="M5" s="2"/>
      <c r="N5" s="2"/>
      <c r="O5" s="2"/>
    </row>
    <row r="6" spans="1:15" ht="12.75" customHeight="1">
      <c r="A6" s="1207" t="s">
        <v>10476</v>
      </c>
      <c r="B6" s="1208">
        <v>1300</v>
      </c>
      <c r="C6" s="1208">
        <v>834</v>
      </c>
      <c r="D6" s="1209">
        <v>1084200</v>
      </c>
      <c r="E6" s="1204"/>
      <c r="F6" s="976"/>
      <c r="G6" s="976"/>
      <c r="H6" s="2"/>
      <c r="I6" s="2"/>
      <c r="J6" s="2"/>
      <c r="K6" s="2"/>
      <c r="L6" s="2"/>
      <c r="M6" s="2"/>
      <c r="N6" s="2"/>
      <c r="O6" s="2"/>
    </row>
    <row r="7" spans="1:15" ht="12.75" customHeight="1">
      <c r="A7" s="1207" t="s">
        <v>10477</v>
      </c>
      <c r="B7" s="1208">
        <v>1600</v>
      </c>
      <c r="C7" s="1208">
        <v>135</v>
      </c>
      <c r="D7" s="1209">
        <v>216000</v>
      </c>
      <c r="E7" s="1204"/>
      <c r="F7" s="976"/>
      <c r="G7" s="976"/>
      <c r="H7" s="2"/>
      <c r="I7" s="2"/>
      <c r="J7" s="2"/>
      <c r="K7" s="2"/>
      <c r="L7" s="2"/>
      <c r="M7" s="2"/>
      <c r="N7" s="2"/>
      <c r="O7" s="2"/>
    </row>
    <row r="8" spans="1:15" ht="12.75" customHeight="1">
      <c r="A8" s="1207" t="s">
        <v>10478</v>
      </c>
      <c r="B8" s="1208">
        <v>2500</v>
      </c>
      <c r="C8" s="1208">
        <v>2</v>
      </c>
      <c r="D8" s="1209">
        <v>5000</v>
      </c>
      <c r="E8" s="1204"/>
      <c r="F8" s="976"/>
      <c r="G8" s="976"/>
      <c r="H8" s="2"/>
      <c r="I8" s="2"/>
      <c r="J8" s="2"/>
      <c r="K8" s="2"/>
      <c r="L8" s="2"/>
      <c r="M8" s="2"/>
      <c r="N8" s="2"/>
      <c r="O8" s="2"/>
    </row>
    <row r="9" spans="1:15" ht="12.75" customHeight="1">
      <c r="A9" s="1204" t="s">
        <v>10479</v>
      </c>
      <c r="B9" s="1204"/>
      <c r="C9" s="1204"/>
      <c r="D9" s="1204"/>
      <c r="E9" s="1204"/>
      <c r="F9" s="976"/>
      <c r="G9" s="976"/>
      <c r="H9" s="2"/>
      <c r="I9" s="2"/>
      <c r="J9" s="2"/>
      <c r="K9" s="2"/>
      <c r="L9" s="2"/>
      <c r="M9" s="2"/>
      <c r="N9" s="2"/>
      <c r="O9" s="2"/>
    </row>
    <row r="10" spans="1:15" ht="12.75" customHeight="1">
      <c r="A10" s="1207" t="s">
        <v>10480</v>
      </c>
      <c r="B10" s="1208">
        <v>800</v>
      </c>
      <c r="C10" s="1208">
        <v>4</v>
      </c>
      <c r="D10" s="1209">
        <v>3200</v>
      </c>
      <c r="E10" s="1204"/>
      <c r="F10" s="976"/>
      <c r="G10" s="976"/>
      <c r="H10" s="2"/>
      <c r="I10" s="2"/>
      <c r="J10" s="2"/>
      <c r="K10" s="2"/>
      <c r="L10" s="2"/>
      <c r="M10" s="2"/>
      <c r="N10" s="2"/>
      <c r="O10" s="2"/>
    </row>
    <row r="11" spans="1:15" ht="12.75" customHeight="1">
      <c r="A11" s="1207" t="s">
        <v>10481</v>
      </c>
      <c r="B11" s="1207"/>
      <c r="C11" s="1207"/>
      <c r="D11" s="1204"/>
      <c r="E11" s="1204"/>
      <c r="F11" s="976"/>
      <c r="G11" s="976"/>
      <c r="H11" s="2"/>
      <c r="I11" s="2"/>
      <c r="J11" s="2"/>
      <c r="K11" s="2"/>
      <c r="L11" s="2"/>
      <c r="M11" s="2"/>
      <c r="N11" s="2"/>
      <c r="O11" s="2"/>
    </row>
    <row r="12" spans="1:15" ht="12.75" customHeight="1">
      <c r="A12" s="1207" t="s">
        <v>10482</v>
      </c>
      <c r="B12" s="1207"/>
      <c r="C12" s="1207"/>
      <c r="D12" s="1204"/>
      <c r="E12" s="1204"/>
      <c r="F12" s="976"/>
      <c r="G12" s="976"/>
      <c r="H12" s="2"/>
      <c r="I12" s="2"/>
      <c r="J12" s="2"/>
      <c r="K12" s="2"/>
      <c r="L12" s="2"/>
      <c r="M12" s="2"/>
      <c r="N12" s="2"/>
      <c r="O12" s="2"/>
    </row>
    <row r="13" spans="1:15" ht="12.75" customHeight="1">
      <c r="A13" s="1204" t="s">
        <v>1350</v>
      </c>
      <c r="B13" s="1204"/>
      <c r="C13" s="1209">
        <v>1377</v>
      </c>
      <c r="D13" s="1209">
        <v>1983200</v>
      </c>
      <c r="E13" s="1209"/>
      <c r="F13" s="976"/>
      <c r="G13" s="976"/>
      <c r="H13" s="2"/>
      <c r="I13" s="2"/>
      <c r="J13" s="2"/>
      <c r="K13" s="2"/>
      <c r="L13" s="2"/>
      <c r="M13" s="2"/>
      <c r="N13" s="2"/>
      <c r="O13" s="2"/>
    </row>
    <row r="14" spans="1:15" ht="12.75" customHeight="1">
      <c r="A14" s="2"/>
      <c r="B14" s="2"/>
      <c r="C14" s="2"/>
      <c r="D14" s="2"/>
      <c r="E14" s="2"/>
      <c r="F14" s="2"/>
      <c r="G14" s="2"/>
      <c r="H14" s="2"/>
      <c r="I14" s="2"/>
      <c r="J14" s="2"/>
      <c r="K14" s="2"/>
      <c r="L14" s="2"/>
      <c r="M14" s="2"/>
      <c r="N14" s="2"/>
      <c r="O14" s="2"/>
    </row>
    <row r="15" spans="1:15" ht="12.75" customHeight="1">
      <c r="A15" s="2"/>
      <c r="B15" s="2"/>
      <c r="C15" s="2"/>
      <c r="D15" s="2"/>
      <c r="E15" s="2"/>
      <c r="F15" s="2"/>
      <c r="G15" s="2"/>
      <c r="H15" s="2"/>
      <c r="I15" s="2"/>
      <c r="J15" s="2"/>
      <c r="K15" s="2"/>
      <c r="L15" s="2"/>
      <c r="M15" s="2"/>
      <c r="N15" s="2"/>
      <c r="O15" s="2"/>
    </row>
    <row r="16" spans="1:15" ht="12.75" customHeight="1">
      <c r="A16" s="2"/>
      <c r="B16" s="2"/>
      <c r="C16" s="2"/>
      <c r="D16" s="2"/>
      <c r="E16" s="2"/>
      <c r="F16" s="2"/>
      <c r="G16" s="2"/>
      <c r="H16" s="2"/>
      <c r="I16" s="2"/>
      <c r="J16" s="2"/>
      <c r="K16" s="2"/>
      <c r="L16" s="2"/>
      <c r="M16" s="2"/>
      <c r="N16" s="2"/>
      <c r="O16" s="2"/>
    </row>
    <row r="17" spans="1:15" ht="12.75" customHeight="1">
      <c r="A17" s="2597" t="s">
        <v>10483</v>
      </c>
      <c r="B17" s="2597"/>
      <c r="C17" s="2597"/>
      <c r="D17" s="2597"/>
      <c r="E17" s="1203"/>
      <c r="F17" s="2601"/>
      <c r="G17" s="2039"/>
      <c r="H17" s="2"/>
      <c r="I17" s="2"/>
      <c r="J17" s="2"/>
      <c r="K17" s="2"/>
      <c r="L17" s="2"/>
      <c r="M17" s="2"/>
      <c r="N17" s="2"/>
      <c r="O17" s="2"/>
    </row>
    <row r="18" spans="1:15" ht="33.75" customHeight="1">
      <c r="A18" s="1204" t="s">
        <v>10468</v>
      </c>
      <c r="B18" s="1205" t="s">
        <v>11947</v>
      </c>
      <c r="C18" s="1204" t="s">
        <v>10470</v>
      </c>
      <c r="D18" s="1206" t="s">
        <v>11948</v>
      </c>
      <c r="E18" s="1201"/>
      <c r="F18" s="976"/>
      <c r="G18" s="976"/>
      <c r="H18" s="2"/>
      <c r="I18" s="2"/>
      <c r="J18" s="2"/>
      <c r="K18" s="2"/>
      <c r="L18" s="2"/>
      <c r="M18" s="2"/>
      <c r="N18" s="2"/>
      <c r="O18" s="2"/>
    </row>
    <row r="19" spans="1:15" ht="12.75" customHeight="1">
      <c r="A19" s="1207" t="s">
        <v>10484</v>
      </c>
      <c r="B19" s="1208">
        <v>50</v>
      </c>
      <c r="C19" s="1208">
        <v>19</v>
      </c>
      <c r="D19" s="1209">
        <v>950</v>
      </c>
      <c r="E19" s="1201"/>
      <c r="F19" s="976"/>
      <c r="G19" s="976"/>
      <c r="H19" s="2"/>
      <c r="I19" s="2"/>
      <c r="J19" s="2"/>
      <c r="K19" s="2"/>
      <c r="L19" s="2"/>
      <c r="M19" s="2"/>
      <c r="N19" s="2"/>
      <c r="O19" s="2"/>
    </row>
    <row r="20" spans="1:15" ht="12.75" customHeight="1">
      <c r="A20" s="1207" t="s">
        <v>10485</v>
      </c>
      <c r="B20" s="1208">
        <v>75</v>
      </c>
      <c r="C20" s="1208">
        <v>0</v>
      </c>
      <c r="D20" s="1209">
        <v>0</v>
      </c>
      <c r="E20" s="1202"/>
      <c r="F20" s="976"/>
      <c r="G20" s="976"/>
      <c r="H20" s="2"/>
      <c r="I20" s="2"/>
      <c r="J20" s="2"/>
      <c r="K20" s="2"/>
      <c r="L20" s="2"/>
      <c r="M20" s="2"/>
      <c r="N20" s="2"/>
      <c r="O20" s="2"/>
    </row>
    <row r="21" spans="1:15" ht="15.75" customHeight="1">
      <c r="A21" s="1207" t="s">
        <v>10486</v>
      </c>
      <c r="B21" s="1208">
        <v>50</v>
      </c>
      <c r="C21" s="1208">
        <v>18</v>
      </c>
      <c r="D21" s="1209">
        <v>900</v>
      </c>
      <c r="E21" s="1201"/>
      <c r="F21" s="976"/>
      <c r="G21" s="976"/>
      <c r="H21" s="2"/>
      <c r="I21" s="2"/>
      <c r="J21" s="2"/>
      <c r="K21" s="2"/>
      <c r="L21" s="2"/>
      <c r="M21" s="2"/>
      <c r="N21" s="2"/>
      <c r="O21" s="2"/>
    </row>
    <row r="22" spans="1:15" ht="15.75" customHeight="1">
      <c r="A22" s="1207" t="s">
        <v>10487</v>
      </c>
      <c r="B22" s="1208">
        <v>75</v>
      </c>
      <c r="C22" s="1208">
        <v>1</v>
      </c>
      <c r="D22" s="1209">
        <v>75</v>
      </c>
      <c r="E22" s="1201"/>
      <c r="F22" s="976"/>
      <c r="G22" s="976"/>
      <c r="H22" s="2"/>
      <c r="I22" s="2"/>
      <c r="J22" s="2"/>
      <c r="K22" s="2"/>
      <c r="L22" s="2"/>
      <c r="M22" s="2"/>
      <c r="N22" s="2"/>
      <c r="O22" s="2"/>
    </row>
    <row r="23" spans="1:15" ht="15.75" customHeight="1">
      <c r="A23" s="1207" t="s">
        <v>10477</v>
      </c>
      <c r="B23" s="1208">
        <v>0</v>
      </c>
      <c r="C23" s="1208">
        <v>0</v>
      </c>
      <c r="D23" s="1209">
        <v>0</v>
      </c>
      <c r="E23" s="1201"/>
      <c r="F23" s="976"/>
      <c r="G23" s="976"/>
      <c r="H23" s="2"/>
      <c r="I23" s="2"/>
      <c r="J23" s="2"/>
      <c r="K23" s="2"/>
      <c r="L23" s="2"/>
      <c r="M23" s="2"/>
      <c r="N23" s="2"/>
      <c r="O23" s="2"/>
    </row>
    <row r="24" spans="1:15" ht="15.75" customHeight="1">
      <c r="A24" s="1204" t="s">
        <v>1350</v>
      </c>
      <c r="B24" s="1204"/>
      <c r="C24" s="1209">
        <v>38</v>
      </c>
      <c r="D24" s="1209">
        <v>1925</v>
      </c>
      <c r="E24" s="1201"/>
      <c r="F24" s="976"/>
      <c r="G24" s="976"/>
      <c r="H24" s="2"/>
      <c r="I24" s="2"/>
      <c r="J24" s="2"/>
      <c r="K24" s="2"/>
      <c r="L24" s="2"/>
      <c r="M24" s="2"/>
      <c r="N24" s="2"/>
      <c r="O24" s="2"/>
    </row>
    <row r="25" spans="1:15" ht="15.75" customHeight="1">
      <c r="A25" s="2"/>
      <c r="B25" s="2"/>
      <c r="C25" s="2"/>
      <c r="D25" s="2"/>
      <c r="E25" s="2"/>
      <c r="F25" s="2"/>
      <c r="G25" s="2"/>
      <c r="H25" s="2"/>
      <c r="I25" s="2"/>
      <c r="J25" s="2"/>
      <c r="K25" s="2"/>
      <c r="L25" s="2"/>
      <c r="M25" s="2"/>
      <c r="N25" s="2"/>
      <c r="O25" s="2"/>
    </row>
    <row r="26" spans="1:15" ht="15.75" customHeight="1">
      <c r="A26" s="2"/>
      <c r="B26" s="2"/>
      <c r="C26" s="2"/>
      <c r="D26" s="2"/>
      <c r="E26" s="2"/>
      <c r="F26" s="2"/>
      <c r="G26" s="2"/>
      <c r="H26" s="2"/>
      <c r="I26" s="2"/>
      <c r="J26" s="2"/>
      <c r="K26" s="2"/>
      <c r="L26" s="2"/>
      <c r="M26" s="2"/>
      <c r="N26" s="2"/>
      <c r="O26" s="2"/>
    </row>
    <row r="27" spans="1:15" ht="15.75" customHeight="1">
      <c r="A27" s="2598" t="s">
        <v>11946</v>
      </c>
      <c r="B27" s="2598"/>
      <c r="C27" s="2598"/>
      <c r="D27" s="2598"/>
      <c r="E27" s="2"/>
      <c r="F27" s="2"/>
      <c r="G27" s="2"/>
      <c r="H27" s="2"/>
      <c r="I27" s="2"/>
      <c r="J27" s="2"/>
      <c r="K27" s="2"/>
      <c r="L27" s="2"/>
      <c r="M27" s="2"/>
      <c r="N27" s="2"/>
      <c r="O27" s="2"/>
    </row>
    <row r="28" spans="1:15" ht="33" customHeight="1">
      <c r="A28" s="1151" t="s">
        <v>10468</v>
      </c>
      <c r="B28" s="1190" t="s">
        <v>11947</v>
      </c>
      <c r="C28" s="1190" t="s">
        <v>10470</v>
      </c>
      <c r="D28" s="1190" t="s">
        <v>11948</v>
      </c>
      <c r="E28" s="2"/>
      <c r="F28" s="2"/>
      <c r="G28" s="2"/>
      <c r="H28" s="2"/>
      <c r="I28" s="2"/>
      <c r="J28" s="2"/>
      <c r="K28" s="2"/>
      <c r="L28" s="2"/>
      <c r="M28" s="2"/>
      <c r="N28" s="2"/>
    </row>
    <row r="29" spans="1:15" ht="15.75" customHeight="1">
      <c r="A29" s="1144" t="s">
        <v>11940</v>
      </c>
      <c r="B29" s="1143">
        <v>75</v>
      </c>
      <c r="C29" s="1143">
        <v>4</v>
      </c>
      <c r="D29" s="1189">
        <f t="shared" ref="D29:D34" si="0">B29*C29</f>
        <v>300</v>
      </c>
      <c r="E29" s="2"/>
      <c r="F29" s="2"/>
      <c r="G29" s="2"/>
      <c r="H29" s="2"/>
      <c r="I29" s="2"/>
      <c r="J29" s="2"/>
      <c r="K29" s="2"/>
      <c r="L29" s="2"/>
      <c r="M29" s="2"/>
      <c r="N29" s="2"/>
    </row>
    <row r="30" spans="1:15" ht="15.75" customHeight="1">
      <c r="A30" s="1144" t="s">
        <v>11941</v>
      </c>
      <c r="B30" s="1143">
        <v>75</v>
      </c>
      <c r="C30" s="1143">
        <v>6</v>
      </c>
      <c r="D30" s="1189">
        <f t="shared" si="0"/>
        <v>450</v>
      </c>
      <c r="E30" s="2"/>
      <c r="F30" s="2"/>
      <c r="G30" s="2"/>
      <c r="H30" s="2"/>
      <c r="I30" s="2"/>
      <c r="J30" s="2"/>
      <c r="K30" s="2"/>
      <c r="L30" s="2"/>
      <c r="M30" s="2"/>
      <c r="N30" s="2"/>
    </row>
    <row r="31" spans="1:15" ht="15.75" customHeight="1">
      <c r="A31" s="1144" t="s">
        <v>11942</v>
      </c>
      <c r="B31" s="1143">
        <v>0</v>
      </c>
      <c r="C31" s="1143">
        <v>0</v>
      </c>
      <c r="D31" s="1189">
        <f t="shared" si="0"/>
        <v>0</v>
      </c>
      <c r="E31" s="2"/>
      <c r="F31" s="2"/>
      <c r="G31" s="2"/>
      <c r="H31" s="2"/>
      <c r="I31" s="2"/>
      <c r="J31" s="2"/>
      <c r="K31" s="2"/>
      <c r="L31" s="2"/>
      <c r="M31" s="2"/>
      <c r="N31" s="2"/>
    </row>
    <row r="32" spans="1:15" ht="15.75" customHeight="1">
      <c r="A32" s="1144" t="s">
        <v>11943</v>
      </c>
      <c r="B32" s="1143">
        <v>50</v>
      </c>
      <c r="C32" s="1143">
        <v>29</v>
      </c>
      <c r="D32" s="1189">
        <f t="shared" si="0"/>
        <v>1450</v>
      </c>
      <c r="E32" s="2"/>
      <c r="F32" s="2"/>
      <c r="G32" s="2"/>
      <c r="H32" s="2"/>
      <c r="I32" s="2"/>
      <c r="J32" s="2"/>
      <c r="K32" s="2"/>
      <c r="L32" s="2"/>
      <c r="M32" s="2"/>
      <c r="N32" s="2"/>
    </row>
    <row r="33" spans="1:15" ht="15.75" customHeight="1">
      <c r="A33" s="1144" t="s">
        <v>11944</v>
      </c>
      <c r="B33" s="1143">
        <v>50</v>
      </c>
      <c r="C33" s="1143">
        <v>25</v>
      </c>
      <c r="D33" s="1189">
        <f t="shared" si="0"/>
        <v>1250</v>
      </c>
      <c r="E33" s="2"/>
      <c r="F33" s="2"/>
      <c r="G33" s="2"/>
      <c r="H33" s="2"/>
      <c r="I33" s="2"/>
      <c r="J33" s="2"/>
      <c r="K33" s="2"/>
      <c r="L33" s="2"/>
      <c r="M33" s="2"/>
      <c r="N33" s="2"/>
    </row>
    <row r="34" spans="1:15" ht="15.75" customHeight="1">
      <c r="A34" s="1144" t="s">
        <v>11945</v>
      </c>
      <c r="B34" s="1143">
        <v>0</v>
      </c>
      <c r="C34" s="1143">
        <v>0</v>
      </c>
      <c r="D34" s="1189">
        <f t="shared" si="0"/>
        <v>0</v>
      </c>
      <c r="E34" s="2"/>
      <c r="F34" s="2"/>
      <c r="G34" s="2"/>
      <c r="H34" s="2"/>
      <c r="I34" s="2"/>
      <c r="J34" s="2"/>
      <c r="K34" s="2"/>
      <c r="L34" s="2"/>
      <c r="M34" s="2"/>
      <c r="N34" s="2"/>
    </row>
    <row r="35" spans="1:15" ht="15.75" customHeight="1">
      <c r="A35" s="1196" t="s">
        <v>1350</v>
      </c>
      <c r="B35" s="1189">
        <f>SUM(B29:B34)</f>
        <v>250</v>
      </c>
      <c r="C35" s="1189">
        <f>SUM(C29:C34)</f>
        <v>64</v>
      </c>
      <c r="D35" s="1189">
        <f>SUM(D29:D34)</f>
        <v>3450</v>
      </c>
      <c r="E35" s="2"/>
      <c r="F35" s="2"/>
      <c r="G35" s="2"/>
      <c r="H35" s="2"/>
      <c r="I35" s="2"/>
      <c r="J35" s="2"/>
      <c r="K35" s="2"/>
      <c r="L35" s="2"/>
      <c r="M35" s="2"/>
      <c r="N35" s="2"/>
    </row>
    <row r="36" spans="1:15" ht="15.75" customHeight="1">
      <c r="A36" s="2"/>
      <c r="B36" s="2"/>
      <c r="C36" s="2"/>
      <c r="D36" s="2"/>
      <c r="E36" s="2"/>
      <c r="F36" s="2"/>
      <c r="G36" s="2"/>
      <c r="H36" s="2"/>
      <c r="I36" s="2"/>
      <c r="J36" s="2"/>
      <c r="K36" s="2"/>
      <c r="L36" s="2"/>
      <c r="M36" s="2"/>
      <c r="N36" s="2"/>
      <c r="O36" s="2"/>
    </row>
    <row r="37" spans="1:15" ht="15.75" customHeight="1">
      <c r="A37" s="2"/>
      <c r="B37" s="2"/>
      <c r="C37" s="2"/>
      <c r="D37" s="2"/>
      <c r="E37" s="2"/>
      <c r="F37" s="2"/>
      <c r="G37" s="2"/>
      <c r="H37" s="2"/>
      <c r="I37" s="2"/>
      <c r="J37" s="2"/>
      <c r="K37" s="2"/>
      <c r="L37" s="2"/>
      <c r="M37" s="2"/>
      <c r="N37" s="2"/>
      <c r="O37" s="2"/>
    </row>
    <row r="38" spans="1:15" ht="15.75" customHeight="1">
      <c r="A38" s="2"/>
      <c r="B38" s="2"/>
      <c r="C38" s="2"/>
      <c r="D38" s="2"/>
      <c r="E38" s="2"/>
      <c r="F38" s="2"/>
      <c r="G38" s="2"/>
      <c r="H38" s="2"/>
      <c r="I38" s="2"/>
      <c r="J38" s="2"/>
      <c r="K38" s="2"/>
      <c r="L38" s="2"/>
      <c r="M38" s="2"/>
      <c r="N38" s="2"/>
      <c r="O38" s="2"/>
    </row>
    <row r="39" spans="1:15" ht="15.75" customHeight="1">
      <c r="A39" s="2"/>
      <c r="B39" s="2"/>
      <c r="C39" s="2"/>
      <c r="D39" s="2"/>
      <c r="E39" s="2"/>
      <c r="F39" s="2"/>
      <c r="G39" s="2"/>
      <c r="H39" s="2"/>
      <c r="I39" s="2"/>
      <c r="J39" s="2"/>
      <c r="K39" s="2"/>
      <c r="L39" s="2"/>
      <c r="M39" s="2"/>
      <c r="N39" s="2"/>
      <c r="O39" s="2"/>
    </row>
    <row r="40" spans="1:15" ht="15.75" customHeight="1">
      <c r="A40" s="2"/>
      <c r="B40" s="2"/>
      <c r="C40" s="2"/>
      <c r="D40" s="2"/>
      <c r="E40" s="2"/>
      <c r="F40" s="2"/>
      <c r="G40" s="2"/>
      <c r="H40" s="2"/>
      <c r="I40" s="2"/>
      <c r="J40" s="2"/>
      <c r="K40" s="2"/>
      <c r="L40" s="2"/>
      <c r="M40" s="2"/>
      <c r="N40" s="2"/>
      <c r="O40" s="2"/>
    </row>
    <row r="41" spans="1:15" ht="15.75" customHeight="1">
      <c r="A41" s="2"/>
      <c r="B41" s="2"/>
      <c r="C41" s="2"/>
      <c r="D41" s="2"/>
      <c r="E41" s="2"/>
      <c r="F41" s="2"/>
      <c r="G41" s="2"/>
      <c r="H41" s="2"/>
      <c r="I41" s="2"/>
      <c r="J41" s="2"/>
      <c r="K41" s="2"/>
      <c r="L41" s="2"/>
      <c r="M41" s="2"/>
      <c r="N41" s="2"/>
      <c r="O41" s="2"/>
    </row>
    <row r="42" spans="1:15" ht="15.75" customHeight="1">
      <c r="A42" s="2"/>
      <c r="B42" s="2"/>
      <c r="C42" s="2"/>
      <c r="D42" s="2"/>
      <c r="E42" s="2"/>
      <c r="F42" s="2"/>
      <c r="G42" s="2"/>
      <c r="H42" s="2"/>
      <c r="I42" s="2"/>
      <c r="J42" s="2"/>
      <c r="K42" s="2"/>
      <c r="L42" s="2"/>
      <c r="M42" s="2"/>
      <c r="N42" s="2"/>
      <c r="O42" s="2"/>
    </row>
    <row r="43" spans="1:15" ht="15.75" customHeight="1">
      <c r="A43" s="2"/>
      <c r="B43" s="2"/>
      <c r="C43" s="2"/>
      <c r="D43" s="2"/>
      <c r="E43" s="2"/>
      <c r="F43" s="2"/>
      <c r="G43" s="2"/>
      <c r="H43" s="2"/>
      <c r="I43" s="2"/>
      <c r="J43" s="2"/>
      <c r="K43" s="2"/>
      <c r="L43" s="2"/>
      <c r="M43" s="2"/>
      <c r="N43" s="2"/>
      <c r="O43" s="2"/>
    </row>
    <row r="44" spans="1:15" ht="15.75" customHeight="1">
      <c r="A44" s="2"/>
      <c r="B44" s="2"/>
      <c r="C44" s="2"/>
      <c r="D44" s="2"/>
      <c r="E44" s="2"/>
      <c r="F44" s="2"/>
      <c r="G44" s="2"/>
      <c r="H44" s="2"/>
      <c r="I44" s="2"/>
      <c r="J44" s="2"/>
      <c r="K44" s="2"/>
      <c r="L44" s="2"/>
      <c r="M44" s="2"/>
      <c r="N44" s="2"/>
      <c r="O44" s="2"/>
    </row>
    <row r="45" spans="1:15" ht="15.75" customHeight="1">
      <c r="A45" s="2"/>
      <c r="B45" s="2"/>
      <c r="C45" s="2"/>
      <c r="D45" s="2"/>
      <c r="E45" s="2"/>
      <c r="F45" s="2"/>
      <c r="G45" s="2"/>
      <c r="H45" s="2"/>
      <c r="I45" s="2"/>
      <c r="J45" s="2"/>
      <c r="K45" s="2"/>
      <c r="L45" s="2"/>
      <c r="M45" s="2"/>
      <c r="N45" s="2"/>
      <c r="O45" s="2"/>
    </row>
    <row r="46" spans="1:15" ht="15.75" customHeight="1">
      <c r="A46" s="2"/>
      <c r="B46" s="2"/>
      <c r="C46" s="2"/>
      <c r="D46" s="2"/>
      <c r="E46" s="2"/>
      <c r="F46" s="2"/>
      <c r="G46" s="2"/>
      <c r="H46" s="2"/>
      <c r="I46" s="2"/>
      <c r="J46" s="2"/>
      <c r="K46" s="2"/>
      <c r="L46" s="2"/>
      <c r="M46" s="2"/>
      <c r="N46" s="2"/>
      <c r="O46" s="2"/>
    </row>
    <row r="47" spans="1:15" ht="15.75" customHeight="1">
      <c r="A47" s="2"/>
      <c r="B47" s="2"/>
      <c r="C47" s="2"/>
      <c r="D47" s="2"/>
      <c r="E47" s="2"/>
      <c r="F47" s="2"/>
      <c r="G47" s="2"/>
      <c r="H47" s="2"/>
      <c r="I47" s="2"/>
      <c r="J47" s="2"/>
      <c r="K47" s="2"/>
      <c r="L47" s="2"/>
      <c r="M47" s="2"/>
      <c r="N47" s="2"/>
      <c r="O47" s="2"/>
    </row>
    <row r="48" spans="1:15" ht="15.75" customHeight="1">
      <c r="A48" s="2"/>
      <c r="B48" s="2"/>
      <c r="C48" s="2"/>
      <c r="D48" s="2"/>
      <c r="E48" s="2"/>
      <c r="F48" s="2"/>
      <c r="G48" s="2"/>
      <c r="H48" s="2"/>
      <c r="I48" s="2"/>
      <c r="J48" s="2"/>
      <c r="K48" s="2"/>
      <c r="L48" s="2"/>
      <c r="M48" s="2"/>
      <c r="N48" s="2"/>
      <c r="O48" s="2"/>
    </row>
    <row r="49" spans="1:15" ht="15.75" customHeight="1">
      <c r="A49" s="2"/>
      <c r="B49" s="2"/>
      <c r="C49" s="2"/>
      <c r="D49" s="2"/>
      <c r="E49" s="2"/>
      <c r="F49" s="2"/>
      <c r="G49" s="2"/>
      <c r="H49" s="2"/>
      <c r="I49" s="2"/>
      <c r="J49" s="2"/>
      <c r="K49" s="2"/>
      <c r="L49" s="2"/>
      <c r="M49" s="2"/>
      <c r="N49" s="2"/>
      <c r="O49" s="2"/>
    </row>
    <row r="50" spans="1:15" ht="15.75" customHeight="1">
      <c r="A50" s="2"/>
      <c r="B50" s="2"/>
      <c r="C50" s="2"/>
      <c r="D50" s="2"/>
      <c r="E50" s="2"/>
      <c r="F50" s="2"/>
      <c r="G50" s="2"/>
      <c r="H50" s="2"/>
      <c r="I50" s="2"/>
      <c r="J50" s="2"/>
      <c r="K50" s="2"/>
      <c r="L50" s="2"/>
      <c r="M50" s="2"/>
      <c r="N50" s="2"/>
      <c r="O50" s="2"/>
    </row>
    <row r="51" spans="1:15" ht="15.75" customHeight="1">
      <c r="A51" s="2"/>
      <c r="B51" s="2"/>
      <c r="C51" s="2"/>
      <c r="D51" s="2"/>
      <c r="E51" s="2"/>
      <c r="F51" s="2"/>
      <c r="G51" s="2"/>
      <c r="H51" s="2"/>
      <c r="I51" s="2"/>
      <c r="J51" s="2"/>
      <c r="K51" s="2"/>
      <c r="L51" s="2"/>
      <c r="M51" s="2"/>
      <c r="N51" s="2"/>
      <c r="O51" s="2"/>
    </row>
    <row r="52" spans="1:15" ht="15.75" customHeight="1">
      <c r="A52" s="2"/>
      <c r="B52" s="2"/>
      <c r="C52" s="2"/>
      <c r="D52" s="2"/>
      <c r="E52" s="2"/>
      <c r="F52" s="2"/>
      <c r="G52" s="2"/>
      <c r="H52" s="2"/>
      <c r="I52" s="2"/>
      <c r="J52" s="2"/>
      <c r="K52" s="2"/>
      <c r="L52" s="2"/>
      <c r="M52" s="2"/>
      <c r="N52" s="2"/>
      <c r="O52" s="2"/>
    </row>
    <row r="53" spans="1:15" ht="15.75" customHeight="1">
      <c r="A53" s="2"/>
      <c r="B53" s="2"/>
      <c r="C53" s="2"/>
      <c r="D53" s="2"/>
      <c r="E53" s="2"/>
      <c r="F53" s="2"/>
      <c r="G53" s="2"/>
      <c r="H53" s="2"/>
      <c r="I53" s="2"/>
      <c r="J53" s="2"/>
      <c r="K53" s="2"/>
      <c r="L53" s="2"/>
      <c r="M53" s="2"/>
      <c r="N53" s="2"/>
      <c r="O53" s="2"/>
    </row>
    <row r="54" spans="1:15" ht="15.75" customHeight="1">
      <c r="A54" s="2"/>
      <c r="B54" s="2"/>
      <c r="C54" s="2"/>
      <c r="D54" s="2"/>
      <c r="E54" s="2"/>
      <c r="F54" s="2"/>
      <c r="G54" s="2"/>
      <c r="H54" s="2"/>
      <c r="I54" s="2"/>
      <c r="J54" s="2"/>
      <c r="K54" s="2"/>
      <c r="L54" s="2"/>
      <c r="M54" s="2"/>
      <c r="N54" s="2"/>
      <c r="O54" s="2"/>
    </row>
    <row r="55" spans="1:15" ht="15.75" customHeight="1">
      <c r="A55" s="2"/>
      <c r="B55" s="2"/>
      <c r="C55" s="2"/>
      <c r="D55" s="2"/>
      <c r="E55" s="2"/>
      <c r="F55" s="2"/>
      <c r="G55" s="2"/>
      <c r="H55" s="2"/>
      <c r="I55" s="2"/>
      <c r="J55" s="2"/>
      <c r="K55" s="2"/>
      <c r="L55" s="2"/>
      <c r="M55" s="2"/>
      <c r="N55" s="2"/>
      <c r="O55" s="2"/>
    </row>
    <row r="56" spans="1:15" ht="15.75" customHeight="1">
      <c r="A56" s="2"/>
      <c r="B56" s="2"/>
      <c r="C56" s="2"/>
      <c r="D56" s="2"/>
      <c r="E56" s="2"/>
      <c r="F56" s="2"/>
      <c r="G56" s="2"/>
      <c r="H56" s="2"/>
      <c r="I56" s="2"/>
      <c r="J56" s="2"/>
      <c r="K56" s="2"/>
      <c r="L56" s="2"/>
      <c r="M56" s="2"/>
      <c r="N56" s="2"/>
      <c r="O56" s="2"/>
    </row>
    <row r="57" spans="1:15" ht="15.75" customHeight="1">
      <c r="A57" s="2"/>
      <c r="B57" s="2"/>
      <c r="C57" s="2"/>
      <c r="D57" s="2"/>
      <c r="E57" s="2"/>
      <c r="F57" s="2"/>
      <c r="G57" s="2"/>
      <c r="H57" s="2"/>
      <c r="I57" s="2"/>
      <c r="J57" s="2"/>
      <c r="K57" s="2"/>
      <c r="L57" s="2"/>
      <c r="M57" s="2"/>
      <c r="N57" s="2"/>
      <c r="O57" s="2"/>
    </row>
    <row r="58" spans="1:15" ht="15.75" customHeight="1">
      <c r="A58" s="2"/>
      <c r="B58" s="2"/>
      <c r="C58" s="2"/>
      <c r="D58" s="2"/>
      <c r="E58" s="2"/>
      <c r="F58" s="2"/>
      <c r="G58" s="2"/>
      <c r="H58" s="2"/>
      <c r="I58" s="2"/>
      <c r="J58" s="2"/>
      <c r="K58" s="2"/>
      <c r="L58" s="2"/>
      <c r="M58" s="2"/>
      <c r="N58" s="2"/>
      <c r="O58" s="2"/>
    </row>
    <row r="59" spans="1:15" ht="15.75" customHeight="1">
      <c r="A59" s="2"/>
      <c r="B59" s="2"/>
      <c r="C59" s="2"/>
      <c r="D59" s="2"/>
      <c r="E59" s="2"/>
      <c r="F59" s="2"/>
      <c r="G59" s="2"/>
      <c r="H59" s="2"/>
      <c r="I59" s="2"/>
      <c r="J59" s="2"/>
      <c r="K59" s="2"/>
      <c r="L59" s="2"/>
      <c r="M59" s="2"/>
      <c r="N59" s="2"/>
      <c r="O59" s="2"/>
    </row>
    <row r="60" spans="1:15" ht="15.75" customHeight="1">
      <c r="A60" s="2"/>
      <c r="B60" s="2"/>
      <c r="C60" s="2"/>
      <c r="D60" s="2"/>
      <c r="E60" s="2"/>
      <c r="F60" s="2"/>
      <c r="G60" s="2"/>
      <c r="H60" s="2"/>
      <c r="I60" s="2"/>
      <c r="J60" s="2"/>
      <c r="K60" s="2"/>
      <c r="L60" s="2"/>
      <c r="M60" s="2"/>
      <c r="N60" s="2"/>
      <c r="O60" s="2"/>
    </row>
    <row r="61" spans="1:15" ht="15.75" customHeight="1">
      <c r="A61" s="2"/>
      <c r="B61" s="2"/>
      <c r="C61" s="2"/>
      <c r="D61" s="2"/>
      <c r="E61" s="2"/>
      <c r="F61" s="2"/>
      <c r="G61" s="2"/>
      <c r="H61" s="2"/>
      <c r="I61" s="2"/>
      <c r="J61" s="2"/>
      <c r="K61" s="2"/>
      <c r="L61" s="2"/>
      <c r="M61" s="2"/>
      <c r="N61" s="2"/>
      <c r="O61" s="2"/>
    </row>
    <row r="62" spans="1:15" ht="15.75" customHeight="1">
      <c r="A62" s="2"/>
      <c r="B62" s="2"/>
      <c r="C62" s="2"/>
      <c r="D62" s="2"/>
      <c r="E62" s="2"/>
      <c r="F62" s="2"/>
      <c r="G62" s="2"/>
      <c r="H62" s="2"/>
      <c r="I62" s="2"/>
      <c r="J62" s="2"/>
      <c r="K62" s="2"/>
      <c r="L62" s="2"/>
      <c r="M62" s="2"/>
      <c r="N62" s="2"/>
      <c r="O62" s="2"/>
    </row>
    <row r="63" spans="1:15" ht="15.75" customHeight="1">
      <c r="A63" s="2"/>
      <c r="B63" s="2"/>
      <c r="C63" s="2"/>
      <c r="D63" s="2"/>
      <c r="E63" s="2"/>
      <c r="F63" s="2"/>
      <c r="G63" s="2"/>
      <c r="H63" s="2"/>
      <c r="I63" s="2"/>
      <c r="J63" s="2"/>
      <c r="K63" s="2"/>
      <c r="L63" s="2"/>
      <c r="M63" s="2"/>
      <c r="N63" s="2"/>
      <c r="O63" s="2"/>
    </row>
    <row r="64" spans="1:15" ht="15.75" customHeight="1">
      <c r="A64" s="2"/>
      <c r="B64" s="2"/>
      <c r="C64" s="2"/>
      <c r="D64" s="2"/>
      <c r="E64" s="2"/>
      <c r="F64" s="2"/>
      <c r="G64" s="2"/>
      <c r="H64" s="2"/>
      <c r="I64" s="2"/>
      <c r="J64" s="2"/>
      <c r="K64" s="2"/>
      <c r="L64" s="2"/>
      <c r="M64" s="2"/>
      <c r="N64" s="2"/>
      <c r="O64" s="2"/>
    </row>
    <row r="65" spans="1:15" ht="15.75" customHeight="1">
      <c r="A65" s="2"/>
      <c r="B65" s="2"/>
      <c r="C65" s="2"/>
      <c r="D65" s="2"/>
      <c r="E65" s="2"/>
      <c r="F65" s="2"/>
      <c r="G65" s="2"/>
      <c r="H65" s="2"/>
      <c r="I65" s="2"/>
      <c r="J65" s="2"/>
      <c r="K65" s="2"/>
      <c r="L65" s="2"/>
      <c r="M65" s="2"/>
      <c r="N65" s="2"/>
      <c r="O65" s="2"/>
    </row>
    <row r="66" spans="1:15" ht="15.75" customHeight="1">
      <c r="A66" s="2"/>
      <c r="B66" s="2"/>
      <c r="C66" s="2"/>
      <c r="D66" s="2"/>
      <c r="E66" s="2"/>
      <c r="F66" s="2"/>
      <c r="G66" s="2"/>
      <c r="H66" s="2"/>
      <c r="I66" s="2"/>
      <c r="J66" s="2"/>
      <c r="K66" s="2"/>
      <c r="L66" s="2"/>
      <c r="M66" s="2"/>
      <c r="N66" s="2"/>
      <c r="O66" s="2"/>
    </row>
    <row r="67" spans="1:15" ht="15.75" customHeight="1">
      <c r="A67" s="2"/>
      <c r="B67" s="2"/>
      <c r="C67" s="2"/>
      <c r="D67" s="2"/>
      <c r="E67" s="2"/>
      <c r="F67" s="2"/>
      <c r="G67" s="2"/>
      <c r="H67" s="2"/>
      <c r="I67" s="2"/>
      <c r="J67" s="2"/>
      <c r="K67" s="2"/>
      <c r="L67" s="2"/>
      <c r="M67" s="2"/>
      <c r="N67" s="2"/>
      <c r="O67" s="2"/>
    </row>
    <row r="68" spans="1:15" ht="15.75" customHeight="1">
      <c r="A68" s="2"/>
      <c r="B68" s="2"/>
      <c r="C68" s="2"/>
      <c r="D68" s="2"/>
      <c r="E68" s="2"/>
      <c r="F68" s="2"/>
      <c r="G68" s="2"/>
      <c r="H68" s="2"/>
      <c r="I68" s="2"/>
      <c r="J68" s="2"/>
      <c r="K68" s="2"/>
      <c r="L68" s="2"/>
      <c r="M68" s="2"/>
      <c r="N68" s="2"/>
      <c r="O68" s="2"/>
    </row>
    <row r="69" spans="1:15" ht="15.75" customHeight="1">
      <c r="A69" s="2"/>
      <c r="B69" s="2"/>
      <c r="C69" s="2"/>
      <c r="D69" s="2"/>
      <c r="E69" s="2"/>
      <c r="F69" s="2"/>
      <c r="G69" s="2"/>
      <c r="H69" s="2"/>
      <c r="I69" s="2"/>
      <c r="J69" s="2"/>
      <c r="K69" s="2"/>
      <c r="L69" s="2"/>
      <c r="M69" s="2"/>
      <c r="N69" s="2"/>
      <c r="O69" s="2"/>
    </row>
    <row r="70" spans="1:15" ht="15.75" customHeight="1">
      <c r="A70" s="2"/>
      <c r="B70" s="2"/>
      <c r="C70" s="2"/>
      <c r="D70" s="2"/>
      <c r="E70" s="2"/>
      <c r="F70" s="2"/>
      <c r="G70" s="2"/>
      <c r="H70" s="2"/>
      <c r="I70" s="2"/>
      <c r="J70" s="2"/>
      <c r="K70" s="2"/>
      <c r="L70" s="2"/>
      <c r="M70" s="2"/>
      <c r="N70" s="2"/>
      <c r="O70" s="2"/>
    </row>
    <row r="71" spans="1:15" ht="15.75" customHeight="1">
      <c r="A71" s="2"/>
      <c r="B71" s="2"/>
      <c r="C71" s="2"/>
      <c r="D71" s="2"/>
      <c r="E71" s="2"/>
      <c r="F71" s="2"/>
      <c r="G71" s="2"/>
      <c r="H71" s="2"/>
      <c r="I71" s="2"/>
      <c r="J71" s="2"/>
      <c r="K71" s="2"/>
      <c r="L71" s="2"/>
      <c r="M71" s="2"/>
      <c r="N71" s="2"/>
      <c r="O71" s="2"/>
    </row>
    <row r="72" spans="1:15" ht="15.75" customHeight="1">
      <c r="A72" s="2"/>
      <c r="B72" s="2"/>
      <c r="C72" s="2"/>
      <c r="D72" s="2"/>
      <c r="E72" s="2"/>
      <c r="F72" s="2"/>
      <c r="G72" s="2"/>
      <c r="H72" s="2"/>
      <c r="I72" s="2"/>
      <c r="J72" s="2"/>
      <c r="K72" s="2"/>
      <c r="L72" s="2"/>
      <c r="M72" s="2"/>
      <c r="N72" s="2"/>
      <c r="O72" s="2"/>
    </row>
    <row r="73" spans="1:15" ht="15.75" customHeight="1">
      <c r="A73" s="2"/>
      <c r="B73" s="2"/>
      <c r="C73" s="2"/>
      <c r="D73" s="2"/>
      <c r="E73" s="2"/>
      <c r="F73" s="2"/>
      <c r="G73" s="2"/>
      <c r="H73" s="2"/>
      <c r="I73" s="2"/>
      <c r="J73" s="2"/>
      <c r="K73" s="2"/>
      <c r="L73" s="2"/>
      <c r="M73" s="2"/>
      <c r="N73" s="2"/>
      <c r="O73" s="2"/>
    </row>
    <row r="74" spans="1:15" ht="15.75" customHeight="1">
      <c r="A74" s="2"/>
      <c r="B74" s="2"/>
      <c r="C74" s="2"/>
      <c r="D74" s="2"/>
      <c r="E74" s="2"/>
      <c r="F74" s="2"/>
      <c r="G74" s="2"/>
      <c r="H74" s="2"/>
      <c r="I74" s="2"/>
      <c r="J74" s="2"/>
      <c r="K74" s="2"/>
      <c r="L74" s="2"/>
      <c r="M74" s="2"/>
      <c r="N74" s="2"/>
      <c r="O74" s="2"/>
    </row>
    <row r="75" spans="1:15" ht="15.75" customHeight="1">
      <c r="A75" s="2"/>
      <c r="B75" s="2"/>
      <c r="C75" s="2"/>
      <c r="D75" s="2"/>
      <c r="E75" s="2"/>
      <c r="F75" s="2"/>
      <c r="G75" s="2"/>
      <c r="H75" s="2"/>
      <c r="I75" s="2"/>
      <c r="J75" s="2"/>
      <c r="K75" s="2"/>
      <c r="L75" s="2"/>
      <c r="M75" s="2"/>
      <c r="N75" s="2"/>
      <c r="O75" s="2"/>
    </row>
    <row r="76" spans="1:15" ht="15.75" customHeight="1">
      <c r="A76" s="2"/>
      <c r="B76" s="2"/>
      <c r="C76" s="2"/>
      <c r="D76" s="2"/>
      <c r="E76" s="2"/>
      <c r="F76" s="2"/>
      <c r="G76" s="2"/>
      <c r="H76" s="2"/>
      <c r="I76" s="2"/>
      <c r="J76" s="2"/>
      <c r="K76" s="2"/>
      <c r="L76" s="2"/>
      <c r="M76" s="2"/>
      <c r="N76" s="2"/>
      <c r="O76" s="2"/>
    </row>
    <row r="77" spans="1:15" ht="15.75" customHeight="1">
      <c r="A77" s="2"/>
      <c r="B77" s="2"/>
      <c r="C77" s="2"/>
      <c r="D77" s="2"/>
      <c r="E77" s="2"/>
      <c r="F77" s="2"/>
      <c r="G77" s="2"/>
      <c r="H77" s="2"/>
      <c r="I77" s="2"/>
      <c r="J77" s="2"/>
      <c r="K77" s="2"/>
      <c r="L77" s="2"/>
      <c r="M77" s="2"/>
      <c r="N77" s="2"/>
      <c r="O77" s="2"/>
    </row>
    <row r="78" spans="1:15" ht="15.75" customHeight="1">
      <c r="A78" s="2"/>
      <c r="B78" s="2"/>
      <c r="C78" s="2"/>
      <c r="D78" s="2"/>
      <c r="E78" s="2"/>
      <c r="F78" s="2"/>
      <c r="G78" s="2"/>
      <c r="H78" s="2"/>
      <c r="I78" s="2"/>
      <c r="J78" s="2"/>
      <c r="K78" s="2"/>
      <c r="L78" s="2"/>
      <c r="M78" s="2"/>
      <c r="N78" s="2"/>
      <c r="O78" s="2"/>
    </row>
    <row r="79" spans="1:15" ht="15.75" customHeight="1">
      <c r="A79" s="2"/>
      <c r="B79" s="2"/>
      <c r="C79" s="2"/>
      <c r="D79" s="2"/>
      <c r="E79" s="2"/>
      <c r="F79" s="2"/>
      <c r="G79" s="2"/>
      <c r="H79" s="2"/>
      <c r="I79" s="2"/>
      <c r="J79" s="2"/>
      <c r="K79" s="2"/>
      <c r="L79" s="2"/>
      <c r="M79" s="2"/>
      <c r="N79" s="2"/>
      <c r="O79" s="2"/>
    </row>
    <row r="80" spans="1:15" ht="15.75" customHeight="1">
      <c r="A80" s="2"/>
      <c r="B80" s="2"/>
      <c r="C80" s="2"/>
      <c r="D80" s="2"/>
      <c r="E80" s="2"/>
      <c r="F80" s="2"/>
      <c r="G80" s="2"/>
      <c r="H80" s="2"/>
      <c r="I80" s="2"/>
      <c r="J80" s="2"/>
      <c r="K80" s="2"/>
      <c r="L80" s="2"/>
      <c r="M80" s="2"/>
      <c r="N80" s="2"/>
      <c r="O80" s="2"/>
    </row>
    <row r="81" spans="1:15" ht="15.75" customHeight="1">
      <c r="A81" s="2"/>
      <c r="B81" s="2"/>
      <c r="C81" s="2"/>
      <c r="D81" s="2"/>
      <c r="E81" s="2"/>
      <c r="F81" s="2"/>
      <c r="G81" s="2"/>
      <c r="H81" s="2"/>
      <c r="I81" s="2"/>
      <c r="J81" s="2"/>
      <c r="K81" s="2"/>
      <c r="L81" s="2"/>
      <c r="M81" s="2"/>
      <c r="N81" s="2"/>
      <c r="O81" s="2"/>
    </row>
    <row r="82" spans="1:15" ht="15.75" customHeight="1">
      <c r="A82" s="2"/>
      <c r="B82" s="2"/>
      <c r="C82" s="2"/>
      <c r="D82" s="2"/>
      <c r="E82" s="2"/>
      <c r="F82" s="2"/>
      <c r="G82" s="2"/>
      <c r="H82" s="2"/>
      <c r="I82" s="2"/>
      <c r="J82" s="2"/>
      <c r="K82" s="2"/>
      <c r="L82" s="2"/>
      <c r="M82" s="2"/>
      <c r="N82" s="2"/>
      <c r="O82" s="2"/>
    </row>
    <row r="83" spans="1:15" ht="15.75" customHeight="1">
      <c r="A83" s="2"/>
      <c r="B83" s="2"/>
      <c r="C83" s="2"/>
      <c r="D83" s="2"/>
      <c r="E83" s="2"/>
      <c r="F83" s="2"/>
      <c r="G83" s="2"/>
      <c r="H83" s="2"/>
      <c r="I83" s="2"/>
      <c r="J83" s="2"/>
      <c r="K83" s="2"/>
      <c r="L83" s="2"/>
      <c r="M83" s="2"/>
      <c r="N83" s="2"/>
      <c r="O83" s="2"/>
    </row>
    <row r="84" spans="1:15" ht="15.75" customHeight="1">
      <c r="A84" s="2"/>
      <c r="B84" s="2"/>
      <c r="C84" s="2"/>
      <c r="D84" s="2"/>
      <c r="E84" s="2"/>
      <c r="F84" s="2"/>
      <c r="G84" s="2"/>
      <c r="H84" s="2"/>
      <c r="I84" s="2"/>
      <c r="J84" s="2"/>
      <c r="K84" s="2"/>
      <c r="L84" s="2"/>
      <c r="M84" s="2"/>
      <c r="N84" s="2"/>
      <c r="O84" s="2"/>
    </row>
    <row r="85" spans="1:15" ht="15.75" customHeight="1">
      <c r="A85" s="2"/>
      <c r="B85" s="2"/>
      <c r="C85" s="2"/>
      <c r="D85" s="2"/>
      <c r="E85" s="2"/>
      <c r="F85" s="2"/>
      <c r="G85" s="2"/>
      <c r="H85" s="2"/>
      <c r="I85" s="2"/>
      <c r="J85" s="2"/>
      <c r="K85" s="2"/>
      <c r="L85" s="2"/>
      <c r="M85" s="2"/>
      <c r="N85" s="2"/>
      <c r="O85" s="2"/>
    </row>
    <row r="86" spans="1:15" ht="15.75" customHeight="1">
      <c r="A86" s="2"/>
      <c r="B86" s="2"/>
      <c r="C86" s="2"/>
      <c r="D86" s="2"/>
      <c r="E86" s="2"/>
      <c r="F86" s="2"/>
      <c r="G86" s="2"/>
      <c r="H86" s="2"/>
      <c r="I86" s="2"/>
      <c r="J86" s="2"/>
      <c r="K86" s="2"/>
      <c r="L86" s="2"/>
      <c r="M86" s="2"/>
      <c r="N86" s="2"/>
      <c r="O86" s="2"/>
    </row>
    <row r="87" spans="1:15" ht="15.75" customHeight="1">
      <c r="A87" s="2"/>
      <c r="B87" s="2"/>
      <c r="C87" s="2"/>
      <c r="D87" s="2"/>
      <c r="E87" s="2"/>
      <c r="F87" s="2"/>
      <c r="G87" s="2"/>
      <c r="H87" s="2"/>
      <c r="I87" s="2"/>
      <c r="J87" s="2"/>
      <c r="K87" s="2"/>
      <c r="L87" s="2"/>
      <c r="M87" s="2"/>
      <c r="N87" s="2"/>
      <c r="O87" s="2"/>
    </row>
    <row r="88" spans="1:15" ht="15.75" customHeight="1">
      <c r="A88" s="2"/>
      <c r="B88" s="2"/>
      <c r="C88" s="2"/>
      <c r="D88" s="2"/>
      <c r="E88" s="2"/>
      <c r="F88" s="2"/>
      <c r="G88" s="2"/>
      <c r="H88" s="2"/>
      <c r="I88" s="2"/>
      <c r="J88" s="2"/>
      <c r="K88" s="2"/>
      <c r="L88" s="2"/>
      <c r="M88" s="2"/>
      <c r="N88" s="2"/>
      <c r="O88" s="2"/>
    </row>
    <row r="89" spans="1:15" ht="15.75" customHeight="1">
      <c r="A89" s="2"/>
      <c r="B89" s="2"/>
      <c r="C89" s="2"/>
      <c r="D89" s="2"/>
      <c r="E89" s="2"/>
      <c r="F89" s="2"/>
      <c r="G89" s="2"/>
      <c r="H89" s="2"/>
      <c r="I89" s="2"/>
      <c r="J89" s="2"/>
      <c r="K89" s="2"/>
      <c r="L89" s="2"/>
      <c r="M89" s="2"/>
      <c r="N89" s="2"/>
      <c r="O89" s="2"/>
    </row>
    <row r="90" spans="1:15" ht="15.75" customHeight="1">
      <c r="A90" s="2"/>
      <c r="B90" s="2"/>
      <c r="C90" s="2"/>
      <c r="D90" s="2"/>
      <c r="E90" s="2"/>
      <c r="F90" s="2"/>
      <c r="G90" s="2"/>
      <c r="H90" s="2"/>
      <c r="I90" s="2"/>
      <c r="J90" s="2"/>
      <c r="K90" s="2"/>
      <c r="L90" s="2"/>
      <c r="M90" s="2"/>
      <c r="N90" s="2"/>
      <c r="O90" s="2"/>
    </row>
    <row r="91" spans="1:15" ht="15.75" customHeight="1">
      <c r="A91" s="2"/>
      <c r="B91" s="2"/>
      <c r="C91" s="2"/>
      <c r="D91" s="2"/>
      <c r="E91" s="2"/>
      <c r="F91" s="2"/>
      <c r="G91" s="2"/>
      <c r="H91" s="2"/>
      <c r="I91" s="2"/>
      <c r="J91" s="2"/>
      <c r="K91" s="2"/>
      <c r="L91" s="2"/>
      <c r="M91" s="2"/>
      <c r="N91" s="2"/>
      <c r="O91" s="2"/>
    </row>
    <row r="92" spans="1:15" ht="15.75" customHeight="1">
      <c r="A92" s="2"/>
      <c r="B92" s="2"/>
      <c r="C92" s="2"/>
      <c r="D92" s="2"/>
      <c r="E92" s="2"/>
      <c r="F92" s="2"/>
      <c r="G92" s="2"/>
      <c r="H92" s="2"/>
      <c r="I92" s="2"/>
      <c r="J92" s="2"/>
      <c r="K92" s="2"/>
      <c r="L92" s="2"/>
      <c r="M92" s="2"/>
      <c r="N92" s="2"/>
      <c r="O92" s="2"/>
    </row>
    <row r="93" spans="1:15" ht="15.75" customHeight="1">
      <c r="A93" s="2"/>
      <c r="B93" s="2"/>
      <c r="C93" s="2"/>
      <c r="D93" s="2"/>
      <c r="E93" s="2"/>
      <c r="F93" s="2"/>
      <c r="G93" s="2"/>
      <c r="H93" s="2"/>
      <c r="I93" s="2"/>
      <c r="J93" s="2"/>
      <c r="K93" s="2"/>
      <c r="L93" s="2"/>
      <c r="M93" s="2"/>
      <c r="N93" s="2"/>
      <c r="O93" s="2"/>
    </row>
    <row r="94" spans="1:15" ht="15.75" customHeight="1">
      <c r="A94" s="2"/>
      <c r="B94" s="2"/>
      <c r="C94" s="2"/>
      <c r="D94" s="2"/>
      <c r="E94" s="2"/>
      <c r="F94" s="2"/>
      <c r="G94" s="2"/>
      <c r="H94" s="2"/>
      <c r="I94" s="2"/>
      <c r="J94" s="2"/>
      <c r="K94" s="2"/>
      <c r="L94" s="2"/>
      <c r="M94" s="2"/>
      <c r="N94" s="2"/>
      <c r="O94" s="2"/>
    </row>
    <row r="95" spans="1:15" ht="15.75" customHeight="1">
      <c r="A95" s="2"/>
      <c r="B95" s="2"/>
      <c r="C95" s="2"/>
      <c r="D95" s="2"/>
      <c r="E95" s="2"/>
      <c r="F95" s="2"/>
      <c r="G95" s="2"/>
      <c r="H95" s="2"/>
      <c r="I95" s="2"/>
      <c r="J95" s="2"/>
      <c r="K95" s="2"/>
      <c r="L95" s="2"/>
      <c r="M95" s="2"/>
      <c r="N95" s="2"/>
      <c r="O95" s="2"/>
    </row>
    <row r="96" spans="1:15" ht="15.75" customHeight="1">
      <c r="A96" s="2"/>
      <c r="B96" s="2"/>
      <c r="C96" s="2"/>
      <c r="D96" s="2"/>
      <c r="E96" s="2"/>
      <c r="F96" s="2"/>
      <c r="G96" s="2"/>
      <c r="H96" s="2"/>
      <c r="I96" s="2"/>
      <c r="J96" s="2"/>
      <c r="K96" s="2"/>
      <c r="L96" s="2"/>
      <c r="M96" s="2"/>
      <c r="N96" s="2"/>
      <c r="O96" s="2"/>
    </row>
    <row r="97" spans="1:15" ht="15.75" customHeight="1">
      <c r="A97" s="2"/>
      <c r="B97" s="2"/>
      <c r="C97" s="2"/>
      <c r="D97" s="2"/>
      <c r="E97" s="2"/>
      <c r="F97" s="2"/>
      <c r="G97" s="2"/>
      <c r="H97" s="2"/>
      <c r="I97" s="2"/>
      <c r="J97" s="2"/>
      <c r="K97" s="2"/>
      <c r="L97" s="2"/>
      <c r="M97" s="2"/>
      <c r="N97" s="2"/>
      <c r="O97" s="2"/>
    </row>
    <row r="98" spans="1:15" ht="15.75" customHeight="1">
      <c r="A98" s="2"/>
      <c r="B98" s="2"/>
      <c r="C98" s="2"/>
      <c r="D98" s="2"/>
      <c r="E98" s="2"/>
      <c r="F98" s="2"/>
      <c r="G98" s="2"/>
      <c r="H98" s="2"/>
      <c r="I98" s="2"/>
      <c r="J98" s="2"/>
      <c r="K98" s="2"/>
      <c r="L98" s="2"/>
      <c r="M98" s="2"/>
      <c r="N98" s="2"/>
      <c r="O98" s="2"/>
    </row>
    <row r="99" spans="1:15" ht="15.75" customHeight="1">
      <c r="A99" s="2"/>
      <c r="B99" s="2"/>
      <c r="C99" s="2"/>
      <c r="D99" s="2"/>
      <c r="E99" s="2"/>
      <c r="F99" s="2"/>
      <c r="G99" s="2"/>
      <c r="H99" s="2"/>
      <c r="I99" s="2"/>
      <c r="J99" s="2"/>
      <c r="K99" s="2"/>
      <c r="L99" s="2"/>
      <c r="M99" s="2"/>
      <c r="N99" s="2"/>
      <c r="O99" s="2"/>
    </row>
    <row r="100" spans="1:15" ht="15.75" customHeight="1">
      <c r="A100" s="2"/>
      <c r="B100" s="2"/>
      <c r="C100" s="2"/>
      <c r="D100" s="2"/>
      <c r="E100" s="2"/>
      <c r="F100" s="2"/>
      <c r="G100" s="2"/>
      <c r="H100" s="2"/>
      <c r="I100" s="2"/>
      <c r="J100" s="2"/>
      <c r="K100" s="2"/>
      <c r="L100" s="2"/>
      <c r="M100" s="2"/>
      <c r="N100" s="2"/>
      <c r="O100" s="2"/>
    </row>
    <row r="101" spans="1:15" ht="15.75" customHeight="1">
      <c r="A101" s="2"/>
      <c r="B101" s="2"/>
      <c r="C101" s="2"/>
      <c r="D101" s="2"/>
      <c r="E101" s="2"/>
      <c r="F101" s="2"/>
      <c r="G101" s="2"/>
      <c r="H101" s="2"/>
      <c r="I101" s="2"/>
      <c r="J101" s="2"/>
      <c r="K101" s="2"/>
      <c r="L101" s="2"/>
      <c r="M101" s="2"/>
      <c r="N101" s="2"/>
      <c r="O101" s="2"/>
    </row>
    <row r="102" spans="1:15" ht="15.75" customHeight="1">
      <c r="A102" s="2"/>
      <c r="B102" s="2"/>
      <c r="C102" s="2"/>
      <c r="D102" s="2"/>
      <c r="E102" s="2"/>
      <c r="F102" s="2"/>
      <c r="G102" s="2"/>
      <c r="H102" s="2"/>
      <c r="I102" s="2"/>
      <c r="J102" s="2"/>
      <c r="K102" s="2"/>
      <c r="L102" s="2"/>
      <c r="M102" s="2"/>
      <c r="N102" s="2"/>
      <c r="O102" s="2"/>
    </row>
    <row r="103" spans="1:15" ht="15.75" customHeight="1">
      <c r="A103" s="2"/>
      <c r="B103" s="2"/>
      <c r="C103" s="2"/>
      <c r="D103" s="2"/>
      <c r="E103" s="2"/>
      <c r="F103" s="2"/>
      <c r="G103" s="2"/>
      <c r="H103" s="2"/>
      <c r="I103" s="2"/>
      <c r="J103" s="2"/>
      <c r="K103" s="2"/>
      <c r="L103" s="2"/>
      <c r="M103" s="2"/>
      <c r="N103" s="2"/>
      <c r="O103" s="2"/>
    </row>
    <row r="104" spans="1:15" ht="15.75" customHeight="1">
      <c r="A104" s="2"/>
      <c r="B104" s="2"/>
      <c r="C104" s="2"/>
      <c r="D104" s="2"/>
      <c r="E104" s="2"/>
      <c r="F104" s="2"/>
      <c r="G104" s="2"/>
      <c r="H104" s="2"/>
      <c r="I104" s="2"/>
      <c r="J104" s="2"/>
      <c r="K104" s="2"/>
      <c r="L104" s="2"/>
      <c r="M104" s="2"/>
      <c r="N104" s="2"/>
      <c r="O104" s="2"/>
    </row>
    <row r="105" spans="1:15" ht="15.75" customHeight="1">
      <c r="A105" s="2"/>
      <c r="B105" s="2"/>
      <c r="C105" s="2"/>
      <c r="D105" s="2"/>
      <c r="E105" s="2"/>
      <c r="F105" s="2"/>
      <c r="G105" s="2"/>
      <c r="H105" s="2"/>
      <c r="I105" s="2"/>
      <c r="J105" s="2"/>
      <c r="K105" s="2"/>
      <c r="L105" s="2"/>
      <c r="M105" s="2"/>
      <c r="N105" s="2"/>
      <c r="O105" s="2"/>
    </row>
    <row r="106" spans="1:15" ht="15.75" customHeight="1">
      <c r="A106" s="2"/>
      <c r="B106" s="2"/>
      <c r="C106" s="2"/>
      <c r="D106" s="2"/>
      <c r="E106" s="2"/>
      <c r="F106" s="2"/>
      <c r="G106" s="2"/>
      <c r="H106" s="2"/>
      <c r="I106" s="2"/>
      <c r="J106" s="2"/>
      <c r="K106" s="2"/>
      <c r="L106" s="2"/>
      <c r="M106" s="2"/>
      <c r="N106" s="2"/>
      <c r="O106" s="2"/>
    </row>
    <row r="107" spans="1:15" ht="15.75" customHeight="1">
      <c r="A107" s="2"/>
      <c r="B107" s="2"/>
      <c r="C107" s="2"/>
      <c r="D107" s="2"/>
      <c r="E107" s="2"/>
      <c r="F107" s="2"/>
      <c r="G107" s="2"/>
      <c r="H107" s="2"/>
      <c r="I107" s="2"/>
      <c r="J107" s="2"/>
      <c r="K107" s="2"/>
      <c r="L107" s="2"/>
      <c r="M107" s="2"/>
      <c r="N107" s="2"/>
      <c r="O107" s="2"/>
    </row>
    <row r="108" spans="1:15" ht="15.75" customHeight="1">
      <c r="A108" s="2"/>
      <c r="B108" s="2"/>
      <c r="C108" s="2"/>
      <c r="D108" s="2"/>
      <c r="E108" s="2"/>
      <c r="F108" s="2"/>
      <c r="G108" s="2"/>
      <c r="H108" s="2"/>
      <c r="I108" s="2"/>
      <c r="J108" s="2"/>
      <c r="K108" s="2"/>
      <c r="L108" s="2"/>
      <c r="M108" s="2"/>
      <c r="N108" s="2"/>
      <c r="O108" s="2"/>
    </row>
    <row r="109" spans="1:15" ht="15.75" customHeight="1">
      <c r="A109" s="2"/>
      <c r="B109" s="2"/>
      <c r="C109" s="2"/>
      <c r="D109" s="2"/>
      <c r="E109" s="2"/>
      <c r="F109" s="2"/>
      <c r="G109" s="2"/>
      <c r="H109" s="2"/>
      <c r="I109" s="2"/>
      <c r="J109" s="2"/>
      <c r="K109" s="2"/>
      <c r="L109" s="2"/>
      <c r="M109" s="2"/>
      <c r="N109" s="2"/>
      <c r="O109" s="2"/>
    </row>
    <row r="110" spans="1:15" ht="15.75" customHeight="1">
      <c r="A110" s="2"/>
      <c r="B110" s="2"/>
      <c r="C110" s="2"/>
      <c r="D110" s="2"/>
      <c r="E110" s="2"/>
      <c r="F110" s="2"/>
      <c r="G110" s="2"/>
      <c r="H110" s="2"/>
      <c r="I110" s="2"/>
      <c r="J110" s="2"/>
      <c r="K110" s="2"/>
      <c r="L110" s="2"/>
      <c r="M110" s="2"/>
      <c r="N110" s="2"/>
      <c r="O110" s="2"/>
    </row>
    <row r="111" spans="1:15" ht="15.75" customHeight="1">
      <c r="A111" s="2"/>
      <c r="B111" s="2"/>
      <c r="C111" s="2"/>
      <c r="D111" s="2"/>
      <c r="E111" s="2"/>
      <c r="F111" s="2"/>
      <c r="G111" s="2"/>
      <c r="H111" s="2"/>
      <c r="I111" s="2"/>
      <c r="J111" s="2"/>
      <c r="K111" s="2"/>
      <c r="L111" s="2"/>
      <c r="M111" s="2"/>
      <c r="N111" s="2"/>
      <c r="O111" s="2"/>
    </row>
    <row r="112" spans="1:15" ht="15.75" customHeight="1">
      <c r="A112" s="2"/>
      <c r="B112" s="2"/>
      <c r="C112" s="2"/>
      <c r="D112" s="2"/>
      <c r="E112" s="2"/>
      <c r="F112" s="2"/>
      <c r="G112" s="2"/>
      <c r="H112" s="2"/>
      <c r="I112" s="2"/>
      <c r="J112" s="2"/>
      <c r="K112" s="2"/>
      <c r="L112" s="2"/>
      <c r="M112" s="2"/>
      <c r="N112" s="2"/>
      <c r="O112" s="2"/>
    </row>
    <row r="113" spans="1:15" ht="15.75" customHeight="1">
      <c r="A113" s="2"/>
      <c r="B113" s="2"/>
      <c r="C113" s="2"/>
      <c r="D113" s="2"/>
      <c r="E113" s="2"/>
      <c r="F113" s="2"/>
      <c r="G113" s="2"/>
      <c r="H113" s="2"/>
      <c r="I113" s="2"/>
      <c r="J113" s="2"/>
      <c r="K113" s="2"/>
      <c r="L113" s="2"/>
      <c r="M113" s="2"/>
      <c r="N113" s="2"/>
      <c r="O113" s="2"/>
    </row>
    <row r="114" spans="1:15" ht="15.75" customHeight="1">
      <c r="A114" s="2"/>
      <c r="B114" s="2"/>
      <c r="C114" s="2"/>
      <c r="D114" s="2"/>
      <c r="E114" s="2"/>
      <c r="F114" s="2"/>
      <c r="G114" s="2"/>
      <c r="H114" s="2"/>
      <c r="I114" s="2"/>
      <c r="J114" s="2"/>
      <c r="K114" s="2"/>
      <c r="L114" s="2"/>
      <c r="M114" s="2"/>
      <c r="N114" s="2"/>
      <c r="O114" s="2"/>
    </row>
    <row r="115" spans="1:15" ht="15.75" customHeight="1">
      <c r="A115" s="2"/>
      <c r="B115" s="2"/>
      <c r="C115" s="2"/>
      <c r="D115" s="2"/>
      <c r="E115" s="2"/>
      <c r="F115" s="2"/>
      <c r="G115" s="2"/>
      <c r="H115" s="2"/>
      <c r="I115" s="2"/>
      <c r="J115" s="2"/>
      <c r="K115" s="2"/>
      <c r="L115" s="2"/>
      <c r="M115" s="2"/>
      <c r="N115" s="2"/>
      <c r="O115" s="2"/>
    </row>
    <row r="116" spans="1:15" ht="15.75" customHeight="1">
      <c r="A116" s="2"/>
      <c r="B116" s="2"/>
      <c r="C116" s="2"/>
      <c r="D116" s="2"/>
      <c r="E116" s="2"/>
      <c r="F116" s="2"/>
      <c r="G116" s="2"/>
      <c r="H116" s="2"/>
      <c r="I116" s="2"/>
      <c r="J116" s="2"/>
      <c r="K116" s="2"/>
      <c r="L116" s="2"/>
      <c r="M116" s="2"/>
      <c r="N116" s="2"/>
      <c r="O116" s="2"/>
    </row>
    <row r="117" spans="1:15" ht="15.75" customHeight="1">
      <c r="A117" s="2"/>
      <c r="B117" s="2"/>
      <c r="C117" s="2"/>
      <c r="D117" s="2"/>
      <c r="E117" s="2"/>
      <c r="F117" s="2"/>
      <c r="G117" s="2"/>
      <c r="H117" s="2"/>
      <c r="I117" s="2"/>
      <c r="J117" s="2"/>
      <c r="K117" s="2"/>
      <c r="L117" s="2"/>
      <c r="M117" s="2"/>
      <c r="N117" s="2"/>
      <c r="O117" s="2"/>
    </row>
    <row r="118" spans="1:15" ht="15.75" customHeight="1">
      <c r="A118" s="2"/>
      <c r="B118" s="2"/>
      <c r="C118" s="2"/>
      <c r="D118" s="2"/>
      <c r="E118" s="2"/>
      <c r="F118" s="2"/>
      <c r="G118" s="2"/>
      <c r="H118" s="2"/>
      <c r="I118" s="2"/>
      <c r="J118" s="2"/>
      <c r="K118" s="2"/>
      <c r="L118" s="2"/>
      <c r="M118" s="2"/>
      <c r="N118" s="2"/>
      <c r="O118" s="2"/>
    </row>
    <row r="119" spans="1:15" ht="15.75" customHeight="1">
      <c r="A119" s="2"/>
      <c r="B119" s="2"/>
      <c r="C119" s="2"/>
      <c r="D119" s="2"/>
      <c r="E119" s="2"/>
      <c r="F119" s="2"/>
      <c r="G119" s="2"/>
      <c r="H119" s="2"/>
      <c r="I119" s="2"/>
      <c r="J119" s="2"/>
      <c r="K119" s="2"/>
      <c r="L119" s="2"/>
      <c r="M119" s="2"/>
      <c r="N119" s="2"/>
      <c r="O119" s="2"/>
    </row>
    <row r="120" spans="1:15" ht="15.75" customHeight="1">
      <c r="A120" s="2"/>
      <c r="B120" s="2"/>
      <c r="C120" s="2"/>
      <c r="D120" s="2"/>
      <c r="E120" s="2"/>
      <c r="F120" s="2"/>
      <c r="G120" s="2"/>
      <c r="H120" s="2"/>
      <c r="I120" s="2"/>
      <c r="J120" s="2"/>
      <c r="K120" s="2"/>
      <c r="L120" s="2"/>
      <c r="M120" s="2"/>
      <c r="N120" s="2"/>
      <c r="O120" s="2"/>
    </row>
    <row r="121" spans="1:15" ht="15.75" customHeight="1">
      <c r="A121" s="2"/>
      <c r="B121" s="2"/>
      <c r="C121" s="2"/>
      <c r="D121" s="2"/>
      <c r="E121" s="2"/>
      <c r="F121" s="2"/>
      <c r="G121" s="2"/>
      <c r="H121" s="2"/>
      <c r="I121" s="2"/>
      <c r="J121" s="2"/>
      <c r="K121" s="2"/>
      <c r="L121" s="2"/>
      <c r="M121" s="2"/>
      <c r="N121" s="2"/>
      <c r="O121" s="2"/>
    </row>
    <row r="122" spans="1:15" ht="15.75" customHeight="1">
      <c r="A122" s="2"/>
      <c r="B122" s="2"/>
      <c r="C122" s="2"/>
      <c r="D122" s="2"/>
      <c r="E122" s="2"/>
      <c r="F122" s="2"/>
      <c r="G122" s="2"/>
      <c r="H122" s="2"/>
      <c r="I122" s="2"/>
      <c r="J122" s="2"/>
      <c r="K122" s="2"/>
      <c r="L122" s="2"/>
      <c r="M122" s="2"/>
      <c r="N122" s="2"/>
      <c r="O122" s="2"/>
    </row>
    <row r="123" spans="1:15" ht="15.75" customHeight="1">
      <c r="A123" s="2"/>
      <c r="B123" s="2"/>
      <c r="C123" s="2"/>
      <c r="D123" s="2"/>
      <c r="E123" s="2"/>
      <c r="F123" s="2"/>
      <c r="G123" s="2"/>
      <c r="H123" s="2"/>
      <c r="I123" s="2"/>
      <c r="J123" s="2"/>
      <c r="K123" s="2"/>
      <c r="L123" s="2"/>
      <c r="M123" s="2"/>
      <c r="N123" s="2"/>
      <c r="O123" s="2"/>
    </row>
    <row r="124" spans="1:15" ht="15.75" customHeight="1">
      <c r="A124" s="2"/>
      <c r="B124" s="2"/>
      <c r="C124" s="2"/>
      <c r="D124" s="2"/>
      <c r="E124" s="2"/>
      <c r="F124" s="2"/>
      <c r="G124" s="2"/>
      <c r="H124" s="2"/>
      <c r="I124" s="2"/>
      <c r="J124" s="2"/>
      <c r="K124" s="2"/>
      <c r="L124" s="2"/>
      <c r="M124" s="2"/>
      <c r="N124" s="2"/>
      <c r="O124" s="2"/>
    </row>
    <row r="125" spans="1:15" ht="15.75" customHeight="1">
      <c r="A125" s="2"/>
      <c r="B125" s="2"/>
      <c r="C125" s="2"/>
      <c r="D125" s="2"/>
      <c r="E125" s="2"/>
      <c r="F125" s="2"/>
      <c r="G125" s="2"/>
      <c r="H125" s="2"/>
      <c r="I125" s="2"/>
      <c r="J125" s="2"/>
      <c r="K125" s="2"/>
      <c r="L125" s="2"/>
      <c r="M125" s="2"/>
      <c r="N125" s="2"/>
      <c r="O125" s="2"/>
    </row>
    <row r="126" spans="1:15" ht="15.75" customHeight="1">
      <c r="A126" s="2"/>
      <c r="B126" s="2"/>
      <c r="C126" s="2"/>
      <c r="D126" s="2"/>
      <c r="E126" s="2"/>
      <c r="F126" s="2"/>
      <c r="G126" s="2"/>
      <c r="H126" s="2"/>
      <c r="I126" s="2"/>
      <c r="J126" s="2"/>
      <c r="K126" s="2"/>
      <c r="L126" s="2"/>
      <c r="M126" s="2"/>
      <c r="N126" s="2"/>
      <c r="O126" s="2"/>
    </row>
    <row r="127" spans="1:15" ht="15.75" customHeight="1">
      <c r="A127" s="2"/>
      <c r="B127" s="2"/>
      <c r="C127" s="2"/>
      <c r="D127" s="2"/>
      <c r="E127" s="2"/>
      <c r="F127" s="2"/>
      <c r="G127" s="2"/>
      <c r="H127" s="2"/>
      <c r="I127" s="2"/>
      <c r="J127" s="2"/>
      <c r="K127" s="2"/>
      <c r="L127" s="2"/>
      <c r="M127" s="2"/>
      <c r="N127" s="2"/>
      <c r="O127" s="2"/>
    </row>
    <row r="128" spans="1:15" ht="15.75" customHeight="1">
      <c r="A128" s="2"/>
      <c r="B128" s="2"/>
      <c r="C128" s="2"/>
      <c r="D128" s="2"/>
      <c r="E128" s="2"/>
      <c r="F128" s="2"/>
      <c r="G128" s="2"/>
      <c r="H128" s="2"/>
      <c r="I128" s="2"/>
      <c r="J128" s="2"/>
      <c r="K128" s="2"/>
      <c r="L128" s="2"/>
      <c r="M128" s="2"/>
      <c r="N128" s="2"/>
      <c r="O128" s="2"/>
    </row>
    <row r="129" spans="1:15" ht="15.75" customHeight="1">
      <c r="A129" s="2"/>
      <c r="B129" s="2"/>
      <c r="C129" s="2"/>
      <c r="D129" s="2"/>
      <c r="E129" s="2"/>
      <c r="F129" s="2"/>
      <c r="G129" s="2"/>
      <c r="H129" s="2"/>
      <c r="I129" s="2"/>
      <c r="J129" s="2"/>
      <c r="K129" s="2"/>
      <c r="L129" s="2"/>
      <c r="M129" s="2"/>
      <c r="N129" s="2"/>
      <c r="O129" s="2"/>
    </row>
    <row r="130" spans="1:15" ht="15.75" customHeight="1">
      <c r="A130" s="2"/>
      <c r="B130" s="2"/>
      <c r="C130" s="2"/>
      <c r="D130" s="2"/>
      <c r="E130" s="2"/>
      <c r="F130" s="2"/>
      <c r="G130" s="2"/>
      <c r="H130" s="2"/>
      <c r="I130" s="2"/>
      <c r="J130" s="2"/>
      <c r="K130" s="2"/>
      <c r="L130" s="2"/>
      <c r="M130" s="2"/>
      <c r="N130" s="2"/>
      <c r="O130" s="2"/>
    </row>
    <row r="131" spans="1:15" ht="15.75" customHeight="1">
      <c r="A131" s="2"/>
      <c r="B131" s="2"/>
      <c r="C131" s="2"/>
      <c r="D131" s="2"/>
      <c r="E131" s="2"/>
      <c r="F131" s="2"/>
      <c r="G131" s="2"/>
      <c r="H131" s="2"/>
      <c r="I131" s="2"/>
      <c r="J131" s="2"/>
      <c r="K131" s="2"/>
      <c r="L131" s="2"/>
      <c r="M131" s="2"/>
      <c r="N131" s="2"/>
      <c r="O131" s="2"/>
    </row>
    <row r="132" spans="1:15" ht="15.75" customHeight="1">
      <c r="A132" s="2"/>
      <c r="B132" s="2"/>
      <c r="C132" s="2"/>
      <c r="D132" s="2"/>
      <c r="E132" s="2"/>
      <c r="F132" s="2"/>
      <c r="G132" s="2"/>
      <c r="H132" s="2"/>
      <c r="I132" s="2"/>
      <c r="J132" s="2"/>
      <c r="K132" s="2"/>
      <c r="L132" s="2"/>
      <c r="M132" s="2"/>
      <c r="N132" s="2"/>
      <c r="O132" s="2"/>
    </row>
    <row r="133" spans="1:15" ht="15.75" customHeight="1">
      <c r="A133" s="2"/>
      <c r="B133" s="2"/>
      <c r="C133" s="2"/>
      <c r="D133" s="2"/>
      <c r="E133" s="2"/>
      <c r="F133" s="2"/>
      <c r="G133" s="2"/>
      <c r="H133" s="2"/>
      <c r="I133" s="2"/>
      <c r="J133" s="2"/>
      <c r="K133" s="2"/>
      <c r="L133" s="2"/>
      <c r="M133" s="2"/>
      <c r="N133" s="2"/>
      <c r="O133" s="2"/>
    </row>
    <row r="134" spans="1:15" ht="15.75" customHeight="1">
      <c r="A134" s="2"/>
      <c r="B134" s="2"/>
      <c r="C134" s="2"/>
      <c r="D134" s="2"/>
      <c r="E134" s="2"/>
      <c r="F134" s="2"/>
      <c r="G134" s="2"/>
      <c r="H134" s="2"/>
      <c r="I134" s="2"/>
      <c r="J134" s="2"/>
      <c r="K134" s="2"/>
      <c r="L134" s="2"/>
      <c r="M134" s="2"/>
      <c r="N134" s="2"/>
      <c r="O134" s="2"/>
    </row>
    <row r="135" spans="1:15" ht="15.75" customHeight="1">
      <c r="A135" s="2"/>
      <c r="B135" s="2"/>
      <c r="C135" s="2"/>
      <c r="D135" s="2"/>
      <c r="E135" s="2"/>
      <c r="F135" s="2"/>
      <c r="G135" s="2"/>
      <c r="H135" s="2"/>
      <c r="I135" s="2"/>
      <c r="J135" s="2"/>
      <c r="K135" s="2"/>
      <c r="L135" s="2"/>
      <c r="M135" s="2"/>
      <c r="N135" s="2"/>
      <c r="O135" s="2"/>
    </row>
    <row r="136" spans="1:15" ht="15.75" customHeight="1">
      <c r="A136" s="2"/>
      <c r="B136" s="2"/>
      <c r="C136" s="2"/>
      <c r="D136" s="2"/>
      <c r="E136" s="2"/>
      <c r="F136" s="2"/>
      <c r="G136" s="2"/>
      <c r="H136" s="2"/>
      <c r="I136" s="2"/>
      <c r="J136" s="2"/>
      <c r="K136" s="2"/>
      <c r="L136" s="2"/>
      <c r="M136" s="2"/>
      <c r="N136" s="2"/>
      <c r="O136" s="2"/>
    </row>
    <row r="137" spans="1:15" ht="15.75" customHeight="1">
      <c r="A137" s="2"/>
      <c r="B137" s="2"/>
      <c r="C137" s="2"/>
      <c r="D137" s="2"/>
      <c r="E137" s="2"/>
      <c r="F137" s="2"/>
      <c r="G137" s="2"/>
      <c r="H137" s="2"/>
      <c r="I137" s="2"/>
      <c r="J137" s="2"/>
      <c r="K137" s="2"/>
      <c r="L137" s="2"/>
      <c r="M137" s="2"/>
      <c r="N137" s="2"/>
      <c r="O137" s="2"/>
    </row>
    <row r="138" spans="1:15" ht="15.75" customHeight="1">
      <c r="A138" s="2"/>
      <c r="B138" s="2"/>
      <c r="C138" s="2"/>
      <c r="D138" s="2"/>
      <c r="E138" s="2"/>
      <c r="F138" s="2"/>
      <c r="G138" s="2"/>
      <c r="H138" s="2"/>
      <c r="I138" s="2"/>
      <c r="J138" s="2"/>
      <c r="K138" s="2"/>
      <c r="L138" s="2"/>
      <c r="M138" s="2"/>
      <c r="N138" s="2"/>
      <c r="O138" s="2"/>
    </row>
    <row r="139" spans="1:15" ht="15.75" customHeight="1">
      <c r="A139" s="2"/>
      <c r="B139" s="2"/>
      <c r="C139" s="2"/>
      <c r="D139" s="2"/>
      <c r="E139" s="2"/>
      <c r="F139" s="2"/>
      <c r="G139" s="2"/>
      <c r="H139" s="2"/>
      <c r="I139" s="2"/>
      <c r="J139" s="2"/>
      <c r="K139" s="2"/>
      <c r="L139" s="2"/>
      <c r="M139" s="2"/>
      <c r="N139" s="2"/>
      <c r="O139" s="2"/>
    </row>
    <row r="140" spans="1:15" ht="15.75" customHeight="1">
      <c r="A140" s="2"/>
      <c r="B140" s="2"/>
      <c r="C140" s="2"/>
      <c r="D140" s="2"/>
      <c r="E140" s="2"/>
      <c r="F140" s="2"/>
      <c r="G140" s="2"/>
      <c r="H140" s="2"/>
      <c r="I140" s="2"/>
      <c r="J140" s="2"/>
      <c r="K140" s="2"/>
      <c r="L140" s="2"/>
      <c r="M140" s="2"/>
      <c r="N140" s="2"/>
      <c r="O140" s="2"/>
    </row>
    <row r="141" spans="1:15" ht="15.75" customHeight="1">
      <c r="A141" s="2"/>
      <c r="B141" s="2"/>
      <c r="C141" s="2"/>
      <c r="D141" s="2"/>
      <c r="E141" s="2"/>
      <c r="F141" s="2"/>
      <c r="G141" s="2"/>
      <c r="H141" s="2"/>
      <c r="I141" s="2"/>
      <c r="J141" s="2"/>
      <c r="K141" s="2"/>
      <c r="L141" s="2"/>
      <c r="M141" s="2"/>
      <c r="N141" s="2"/>
      <c r="O141" s="2"/>
    </row>
    <row r="142" spans="1:15" ht="15.75" customHeight="1">
      <c r="A142" s="2"/>
      <c r="B142" s="2"/>
      <c r="C142" s="2"/>
      <c r="D142" s="2"/>
      <c r="E142" s="2"/>
      <c r="F142" s="2"/>
      <c r="G142" s="2"/>
      <c r="H142" s="2"/>
      <c r="I142" s="2"/>
      <c r="J142" s="2"/>
      <c r="K142" s="2"/>
      <c r="L142" s="2"/>
      <c r="M142" s="2"/>
      <c r="N142" s="2"/>
      <c r="O142" s="2"/>
    </row>
    <row r="143" spans="1:15" ht="15.75" customHeight="1">
      <c r="A143" s="2"/>
      <c r="B143" s="2"/>
      <c r="C143" s="2"/>
      <c r="D143" s="2"/>
      <c r="E143" s="2"/>
      <c r="F143" s="2"/>
      <c r="G143" s="2"/>
      <c r="H143" s="2"/>
      <c r="I143" s="2"/>
      <c r="J143" s="2"/>
      <c r="K143" s="2"/>
      <c r="L143" s="2"/>
      <c r="M143" s="2"/>
      <c r="N143" s="2"/>
      <c r="O143" s="2"/>
    </row>
    <row r="144" spans="1:15" ht="15.75" customHeight="1">
      <c r="A144" s="2"/>
      <c r="B144" s="2"/>
      <c r="C144" s="2"/>
      <c r="D144" s="2"/>
      <c r="E144" s="2"/>
      <c r="F144" s="2"/>
      <c r="G144" s="2"/>
      <c r="H144" s="2"/>
      <c r="I144" s="2"/>
      <c r="J144" s="2"/>
      <c r="K144" s="2"/>
      <c r="L144" s="2"/>
      <c r="M144" s="2"/>
      <c r="N144" s="2"/>
      <c r="O144" s="2"/>
    </row>
    <row r="145" spans="1:15" ht="15.75" customHeight="1">
      <c r="A145" s="2"/>
      <c r="B145" s="2"/>
      <c r="C145" s="2"/>
      <c r="D145" s="2"/>
      <c r="E145" s="2"/>
      <c r="F145" s="2"/>
      <c r="G145" s="2"/>
      <c r="H145" s="2"/>
      <c r="I145" s="2"/>
      <c r="J145" s="2"/>
      <c r="K145" s="2"/>
      <c r="L145" s="2"/>
      <c r="M145" s="2"/>
      <c r="N145" s="2"/>
      <c r="O145" s="2"/>
    </row>
    <row r="146" spans="1:15" ht="15.75" customHeight="1">
      <c r="A146" s="2"/>
      <c r="B146" s="2"/>
      <c r="C146" s="2"/>
      <c r="D146" s="2"/>
      <c r="E146" s="2"/>
      <c r="F146" s="2"/>
      <c r="G146" s="2"/>
      <c r="H146" s="2"/>
      <c r="I146" s="2"/>
      <c r="J146" s="2"/>
      <c r="K146" s="2"/>
      <c r="L146" s="2"/>
      <c r="M146" s="2"/>
      <c r="N146" s="2"/>
      <c r="O146" s="2"/>
    </row>
    <row r="147" spans="1:15" ht="15.75" customHeight="1">
      <c r="A147" s="2"/>
      <c r="B147" s="2"/>
      <c r="C147" s="2"/>
      <c r="D147" s="2"/>
      <c r="E147" s="2"/>
      <c r="F147" s="2"/>
      <c r="G147" s="2"/>
      <c r="H147" s="2"/>
      <c r="I147" s="2"/>
      <c r="J147" s="2"/>
      <c r="K147" s="2"/>
      <c r="L147" s="2"/>
      <c r="M147" s="2"/>
      <c r="N147" s="2"/>
      <c r="O147" s="2"/>
    </row>
    <row r="148" spans="1:15" ht="15.75" customHeight="1">
      <c r="A148" s="2"/>
      <c r="B148" s="2"/>
      <c r="C148" s="2"/>
      <c r="D148" s="2"/>
      <c r="E148" s="2"/>
      <c r="F148" s="2"/>
      <c r="G148" s="2"/>
      <c r="H148" s="2"/>
      <c r="I148" s="2"/>
      <c r="J148" s="2"/>
      <c r="K148" s="2"/>
      <c r="L148" s="2"/>
      <c r="M148" s="2"/>
      <c r="N148" s="2"/>
      <c r="O148" s="2"/>
    </row>
    <row r="149" spans="1:15" ht="15.75" customHeight="1">
      <c r="A149" s="2"/>
      <c r="B149" s="2"/>
      <c r="C149" s="2"/>
      <c r="D149" s="2"/>
      <c r="E149" s="2"/>
      <c r="F149" s="2"/>
      <c r="G149" s="2"/>
      <c r="H149" s="2"/>
      <c r="I149" s="2"/>
      <c r="J149" s="2"/>
      <c r="K149" s="2"/>
      <c r="L149" s="2"/>
      <c r="M149" s="2"/>
      <c r="N149" s="2"/>
      <c r="O149" s="2"/>
    </row>
    <row r="150" spans="1:15" ht="15.75" customHeight="1">
      <c r="A150" s="2"/>
      <c r="B150" s="2"/>
      <c r="C150" s="2"/>
      <c r="D150" s="2"/>
      <c r="E150" s="2"/>
      <c r="F150" s="2"/>
      <c r="G150" s="2"/>
      <c r="H150" s="2"/>
      <c r="I150" s="2"/>
      <c r="J150" s="2"/>
      <c r="K150" s="2"/>
      <c r="L150" s="2"/>
      <c r="M150" s="2"/>
      <c r="N150" s="2"/>
      <c r="O150" s="2"/>
    </row>
    <row r="151" spans="1:15" ht="15.75" customHeight="1">
      <c r="A151" s="2"/>
      <c r="B151" s="2"/>
      <c r="C151" s="2"/>
      <c r="D151" s="2"/>
      <c r="E151" s="2"/>
      <c r="F151" s="2"/>
      <c r="G151" s="2"/>
      <c r="H151" s="2"/>
      <c r="I151" s="2"/>
      <c r="J151" s="2"/>
      <c r="K151" s="2"/>
      <c r="L151" s="2"/>
      <c r="M151" s="2"/>
      <c r="N151" s="2"/>
      <c r="O151" s="2"/>
    </row>
    <row r="152" spans="1:15" ht="15.75" customHeight="1">
      <c r="A152" s="2"/>
      <c r="B152" s="2"/>
      <c r="C152" s="2"/>
      <c r="D152" s="2"/>
      <c r="E152" s="2"/>
      <c r="F152" s="2"/>
      <c r="G152" s="2"/>
      <c r="H152" s="2"/>
      <c r="I152" s="2"/>
      <c r="J152" s="2"/>
      <c r="K152" s="2"/>
      <c r="L152" s="2"/>
      <c r="M152" s="2"/>
      <c r="N152" s="2"/>
      <c r="O152" s="2"/>
    </row>
    <row r="153" spans="1:15" ht="15.75" customHeight="1">
      <c r="A153" s="2"/>
      <c r="B153" s="2"/>
      <c r="C153" s="2"/>
      <c r="D153" s="2"/>
      <c r="E153" s="2"/>
      <c r="F153" s="2"/>
      <c r="G153" s="2"/>
      <c r="H153" s="2"/>
      <c r="I153" s="2"/>
      <c r="J153" s="2"/>
      <c r="K153" s="2"/>
      <c r="L153" s="2"/>
      <c r="M153" s="2"/>
      <c r="N153" s="2"/>
      <c r="O153" s="2"/>
    </row>
    <row r="154" spans="1:15" ht="15.75" customHeight="1">
      <c r="A154" s="2"/>
      <c r="B154" s="2"/>
      <c r="C154" s="2"/>
      <c r="D154" s="2"/>
      <c r="E154" s="2"/>
      <c r="F154" s="2"/>
      <c r="G154" s="2"/>
      <c r="H154" s="2"/>
      <c r="I154" s="2"/>
      <c r="J154" s="2"/>
      <c r="K154" s="2"/>
      <c r="L154" s="2"/>
      <c r="M154" s="2"/>
      <c r="N154" s="2"/>
      <c r="O154" s="2"/>
    </row>
    <row r="155" spans="1:15" ht="15.75" customHeight="1">
      <c r="A155" s="2"/>
      <c r="B155" s="2"/>
      <c r="C155" s="2"/>
      <c r="D155" s="2"/>
      <c r="E155" s="2"/>
      <c r="F155" s="2"/>
      <c r="G155" s="2"/>
      <c r="H155" s="2"/>
      <c r="I155" s="2"/>
      <c r="J155" s="2"/>
      <c r="K155" s="2"/>
      <c r="L155" s="2"/>
      <c r="M155" s="2"/>
      <c r="N155" s="2"/>
      <c r="O155" s="2"/>
    </row>
    <row r="156" spans="1:15" ht="15.75" customHeight="1">
      <c r="A156" s="2"/>
      <c r="B156" s="2"/>
      <c r="C156" s="2"/>
      <c r="D156" s="2"/>
      <c r="E156" s="2"/>
      <c r="F156" s="2"/>
      <c r="G156" s="2"/>
      <c r="H156" s="2"/>
      <c r="I156" s="2"/>
      <c r="J156" s="2"/>
      <c r="K156" s="2"/>
      <c r="L156" s="2"/>
      <c r="M156" s="2"/>
      <c r="N156" s="2"/>
      <c r="O156" s="2"/>
    </row>
    <row r="157" spans="1:15" ht="15.75" customHeight="1">
      <c r="A157" s="2"/>
      <c r="B157" s="2"/>
      <c r="C157" s="2"/>
      <c r="D157" s="2"/>
      <c r="E157" s="2"/>
      <c r="F157" s="2"/>
      <c r="G157" s="2"/>
      <c r="H157" s="2"/>
      <c r="I157" s="2"/>
      <c r="J157" s="2"/>
      <c r="K157" s="2"/>
      <c r="L157" s="2"/>
      <c r="M157" s="2"/>
      <c r="N157" s="2"/>
      <c r="O157" s="2"/>
    </row>
    <row r="158" spans="1:15" ht="15.75" customHeight="1">
      <c r="A158" s="2"/>
      <c r="B158" s="2"/>
      <c r="C158" s="2"/>
      <c r="D158" s="2"/>
      <c r="E158" s="2"/>
      <c r="F158" s="2"/>
      <c r="G158" s="2"/>
      <c r="H158" s="2"/>
      <c r="I158" s="2"/>
      <c r="J158" s="2"/>
      <c r="K158" s="2"/>
      <c r="L158" s="2"/>
      <c r="M158" s="2"/>
      <c r="N158" s="2"/>
      <c r="O158" s="2"/>
    </row>
    <row r="159" spans="1:15" ht="15.75" customHeight="1">
      <c r="A159" s="2"/>
      <c r="B159" s="2"/>
      <c r="C159" s="2"/>
      <c r="D159" s="2"/>
      <c r="E159" s="2"/>
      <c r="F159" s="2"/>
      <c r="G159" s="2"/>
      <c r="H159" s="2"/>
      <c r="I159" s="2"/>
      <c r="J159" s="2"/>
      <c r="K159" s="2"/>
      <c r="L159" s="2"/>
      <c r="M159" s="2"/>
      <c r="N159" s="2"/>
      <c r="O159" s="2"/>
    </row>
    <row r="160" spans="1:15" ht="15.75" customHeight="1">
      <c r="A160" s="2"/>
      <c r="B160" s="2"/>
      <c r="C160" s="2"/>
      <c r="D160" s="2"/>
      <c r="E160" s="2"/>
      <c r="F160" s="2"/>
      <c r="G160" s="2"/>
      <c r="H160" s="2"/>
      <c r="I160" s="2"/>
      <c r="J160" s="2"/>
      <c r="K160" s="2"/>
      <c r="L160" s="2"/>
      <c r="M160" s="2"/>
      <c r="N160" s="2"/>
      <c r="O160" s="2"/>
    </row>
    <row r="161" spans="1:15" ht="15.75" customHeight="1">
      <c r="A161" s="2"/>
      <c r="B161" s="2"/>
      <c r="C161" s="2"/>
      <c r="D161" s="2"/>
      <c r="E161" s="2"/>
      <c r="F161" s="2"/>
      <c r="G161" s="2"/>
      <c r="H161" s="2"/>
      <c r="I161" s="2"/>
      <c r="J161" s="2"/>
      <c r="K161" s="2"/>
      <c r="L161" s="2"/>
      <c r="M161" s="2"/>
      <c r="N161" s="2"/>
      <c r="O161" s="2"/>
    </row>
    <row r="162" spans="1:15" ht="15.75" customHeight="1">
      <c r="A162" s="2"/>
      <c r="B162" s="2"/>
      <c r="C162" s="2"/>
      <c r="D162" s="2"/>
      <c r="E162" s="2"/>
      <c r="F162" s="2"/>
      <c r="G162" s="2"/>
      <c r="H162" s="2"/>
      <c r="I162" s="2"/>
      <c r="J162" s="2"/>
      <c r="K162" s="2"/>
      <c r="L162" s="2"/>
      <c r="M162" s="2"/>
      <c r="N162" s="2"/>
      <c r="O162" s="2"/>
    </row>
    <row r="163" spans="1:15" ht="15.75" customHeight="1">
      <c r="A163" s="2"/>
      <c r="B163" s="2"/>
      <c r="C163" s="2"/>
      <c r="D163" s="2"/>
      <c r="E163" s="2"/>
      <c r="F163" s="2"/>
      <c r="G163" s="2"/>
      <c r="H163" s="2"/>
      <c r="I163" s="2"/>
      <c r="J163" s="2"/>
      <c r="K163" s="2"/>
      <c r="L163" s="2"/>
      <c r="M163" s="2"/>
      <c r="N163" s="2"/>
      <c r="O163" s="2"/>
    </row>
    <row r="164" spans="1:15" ht="15.75" customHeight="1">
      <c r="A164" s="2"/>
      <c r="B164" s="2"/>
      <c r="C164" s="2"/>
      <c r="D164" s="2"/>
      <c r="E164" s="2"/>
      <c r="F164" s="2"/>
      <c r="G164" s="2"/>
      <c r="H164" s="2"/>
      <c r="I164" s="2"/>
      <c r="J164" s="2"/>
      <c r="K164" s="2"/>
      <c r="L164" s="2"/>
      <c r="M164" s="2"/>
      <c r="N164" s="2"/>
      <c r="O164" s="2"/>
    </row>
    <row r="165" spans="1:15" ht="15.75" customHeight="1">
      <c r="A165" s="2"/>
      <c r="B165" s="2"/>
      <c r="C165" s="2"/>
      <c r="D165" s="2"/>
      <c r="E165" s="2"/>
      <c r="F165" s="2"/>
      <c r="G165" s="2"/>
      <c r="H165" s="2"/>
      <c r="I165" s="2"/>
      <c r="J165" s="2"/>
      <c r="K165" s="2"/>
      <c r="L165" s="2"/>
      <c r="M165" s="2"/>
      <c r="N165" s="2"/>
      <c r="O165" s="2"/>
    </row>
    <row r="166" spans="1:15" ht="15.75" customHeight="1">
      <c r="A166" s="2"/>
      <c r="B166" s="2"/>
      <c r="C166" s="2"/>
      <c r="D166" s="2"/>
      <c r="E166" s="2"/>
      <c r="F166" s="2"/>
      <c r="G166" s="2"/>
      <c r="H166" s="2"/>
      <c r="I166" s="2"/>
      <c r="J166" s="2"/>
      <c r="K166" s="2"/>
      <c r="L166" s="2"/>
      <c r="M166" s="2"/>
      <c r="N166" s="2"/>
      <c r="O166" s="2"/>
    </row>
    <row r="167" spans="1:15" ht="15.75" customHeight="1">
      <c r="A167" s="2"/>
      <c r="B167" s="2"/>
      <c r="C167" s="2"/>
      <c r="D167" s="2"/>
      <c r="E167" s="2"/>
      <c r="F167" s="2"/>
      <c r="G167" s="2"/>
      <c r="H167" s="2"/>
      <c r="I167" s="2"/>
      <c r="J167" s="2"/>
      <c r="K167" s="2"/>
      <c r="L167" s="2"/>
      <c r="M167" s="2"/>
      <c r="N167" s="2"/>
      <c r="O167" s="2"/>
    </row>
    <row r="168" spans="1:15" ht="15.75" customHeight="1">
      <c r="A168" s="2"/>
      <c r="B168" s="2"/>
      <c r="C168" s="2"/>
      <c r="D168" s="2"/>
      <c r="E168" s="2"/>
      <c r="F168" s="2"/>
      <c r="G168" s="2"/>
      <c r="H168" s="2"/>
      <c r="I168" s="2"/>
      <c r="J168" s="2"/>
      <c r="K168" s="2"/>
      <c r="L168" s="2"/>
      <c r="M168" s="2"/>
      <c r="N168" s="2"/>
      <c r="O168" s="2"/>
    </row>
    <row r="169" spans="1:15" ht="15.75" customHeight="1">
      <c r="A169" s="2"/>
      <c r="B169" s="2"/>
      <c r="C169" s="2"/>
      <c r="D169" s="2"/>
      <c r="E169" s="2"/>
      <c r="F169" s="2"/>
      <c r="G169" s="2"/>
      <c r="H169" s="2"/>
      <c r="I169" s="2"/>
      <c r="J169" s="2"/>
      <c r="K169" s="2"/>
      <c r="L169" s="2"/>
      <c r="M169" s="2"/>
      <c r="N169" s="2"/>
      <c r="O169" s="2"/>
    </row>
    <row r="170" spans="1:15" ht="15.75" customHeight="1">
      <c r="A170" s="2"/>
      <c r="B170" s="2"/>
      <c r="C170" s="2"/>
      <c r="D170" s="2"/>
      <c r="E170" s="2"/>
      <c r="F170" s="2"/>
      <c r="G170" s="2"/>
      <c r="H170" s="2"/>
      <c r="I170" s="2"/>
      <c r="J170" s="2"/>
      <c r="K170" s="2"/>
      <c r="L170" s="2"/>
      <c r="M170" s="2"/>
      <c r="N170" s="2"/>
      <c r="O170" s="2"/>
    </row>
    <row r="171" spans="1:15" ht="15.75" customHeight="1">
      <c r="A171" s="2"/>
      <c r="B171" s="2"/>
      <c r="C171" s="2"/>
      <c r="D171" s="2"/>
      <c r="E171" s="2"/>
      <c r="F171" s="2"/>
      <c r="G171" s="2"/>
      <c r="H171" s="2"/>
      <c r="I171" s="2"/>
      <c r="J171" s="2"/>
      <c r="K171" s="2"/>
      <c r="L171" s="2"/>
      <c r="M171" s="2"/>
      <c r="N171" s="2"/>
      <c r="O171" s="2"/>
    </row>
    <row r="172" spans="1:15" ht="15.75" customHeight="1">
      <c r="A172" s="2"/>
      <c r="B172" s="2"/>
      <c r="C172" s="2"/>
      <c r="D172" s="2"/>
      <c r="E172" s="2"/>
      <c r="F172" s="2"/>
      <c r="G172" s="2"/>
      <c r="H172" s="2"/>
      <c r="I172" s="2"/>
      <c r="J172" s="2"/>
      <c r="K172" s="2"/>
      <c r="L172" s="2"/>
      <c r="M172" s="2"/>
      <c r="N172" s="2"/>
      <c r="O172" s="2"/>
    </row>
    <row r="173" spans="1:15" ht="15.75" customHeight="1">
      <c r="A173" s="2"/>
      <c r="B173" s="2"/>
      <c r="C173" s="2"/>
      <c r="D173" s="2"/>
      <c r="E173" s="2"/>
      <c r="F173" s="2"/>
      <c r="G173" s="2"/>
      <c r="H173" s="2"/>
      <c r="I173" s="2"/>
      <c r="J173" s="2"/>
      <c r="K173" s="2"/>
      <c r="L173" s="2"/>
      <c r="M173" s="2"/>
      <c r="N173" s="2"/>
      <c r="O173" s="2"/>
    </row>
    <row r="174" spans="1:15" ht="15.75" customHeight="1">
      <c r="A174" s="2"/>
      <c r="B174" s="2"/>
      <c r="C174" s="2"/>
      <c r="D174" s="2"/>
      <c r="E174" s="2"/>
      <c r="F174" s="2"/>
      <c r="G174" s="2"/>
      <c r="H174" s="2"/>
      <c r="I174" s="2"/>
      <c r="J174" s="2"/>
      <c r="K174" s="2"/>
      <c r="L174" s="2"/>
      <c r="M174" s="2"/>
      <c r="N174" s="2"/>
      <c r="O174" s="2"/>
    </row>
    <row r="175" spans="1:15" ht="15.75" customHeight="1">
      <c r="A175" s="2"/>
      <c r="B175" s="2"/>
      <c r="C175" s="2"/>
      <c r="D175" s="2"/>
      <c r="E175" s="2"/>
      <c r="F175" s="2"/>
      <c r="G175" s="2"/>
      <c r="H175" s="2"/>
      <c r="I175" s="2"/>
      <c r="J175" s="2"/>
      <c r="K175" s="2"/>
      <c r="L175" s="2"/>
      <c r="M175" s="2"/>
      <c r="N175" s="2"/>
      <c r="O175" s="2"/>
    </row>
    <row r="176" spans="1:15" ht="15.75" customHeight="1">
      <c r="A176" s="2"/>
      <c r="B176" s="2"/>
      <c r="C176" s="2"/>
      <c r="D176" s="2"/>
      <c r="E176" s="2"/>
      <c r="F176" s="2"/>
      <c r="G176" s="2"/>
      <c r="H176" s="2"/>
      <c r="I176" s="2"/>
      <c r="J176" s="2"/>
      <c r="K176" s="2"/>
      <c r="L176" s="2"/>
      <c r="M176" s="2"/>
      <c r="N176" s="2"/>
      <c r="O176" s="2"/>
    </row>
    <row r="177" spans="1:15" ht="15.75" customHeight="1">
      <c r="A177" s="2"/>
      <c r="B177" s="2"/>
      <c r="C177" s="2"/>
      <c r="D177" s="2"/>
      <c r="E177" s="2"/>
      <c r="F177" s="2"/>
      <c r="G177" s="2"/>
      <c r="H177" s="2"/>
      <c r="I177" s="2"/>
      <c r="J177" s="2"/>
      <c r="K177" s="2"/>
      <c r="L177" s="2"/>
      <c r="M177" s="2"/>
      <c r="N177" s="2"/>
      <c r="O177" s="2"/>
    </row>
    <row r="178" spans="1:15" ht="15.75" customHeight="1">
      <c r="A178" s="2"/>
      <c r="B178" s="2"/>
      <c r="C178" s="2"/>
      <c r="D178" s="2"/>
      <c r="E178" s="2"/>
      <c r="F178" s="2"/>
      <c r="G178" s="2"/>
      <c r="H178" s="2"/>
      <c r="I178" s="2"/>
      <c r="J178" s="2"/>
      <c r="K178" s="2"/>
      <c r="L178" s="2"/>
      <c r="M178" s="2"/>
      <c r="N178" s="2"/>
      <c r="O178" s="2"/>
    </row>
    <row r="179" spans="1:15" ht="15.75" customHeight="1">
      <c r="A179" s="2"/>
      <c r="B179" s="2"/>
      <c r="C179" s="2"/>
      <c r="D179" s="2"/>
      <c r="E179" s="2"/>
      <c r="F179" s="2"/>
      <c r="G179" s="2"/>
      <c r="H179" s="2"/>
      <c r="I179" s="2"/>
      <c r="J179" s="2"/>
      <c r="K179" s="2"/>
      <c r="L179" s="2"/>
      <c r="M179" s="2"/>
      <c r="N179" s="2"/>
      <c r="O179" s="2"/>
    </row>
    <row r="180" spans="1:15" ht="15.75" customHeight="1">
      <c r="A180" s="2"/>
      <c r="B180" s="2"/>
      <c r="C180" s="2"/>
      <c r="D180" s="2"/>
      <c r="E180" s="2"/>
      <c r="F180" s="2"/>
      <c r="G180" s="2"/>
      <c r="H180" s="2"/>
      <c r="I180" s="2"/>
      <c r="J180" s="2"/>
      <c r="K180" s="2"/>
      <c r="L180" s="2"/>
      <c r="M180" s="2"/>
      <c r="N180" s="2"/>
      <c r="O180" s="2"/>
    </row>
    <row r="181" spans="1:15" ht="15.75" customHeight="1">
      <c r="A181" s="2"/>
      <c r="B181" s="2"/>
      <c r="C181" s="2"/>
      <c r="D181" s="2"/>
      <c r="E181" s="2"/>
      <c r="F181" s="2"/>
      <c r="G181" s="2"/>
      <c r="H181" s="2"/>
      <c r="I181" s="2"/>
      <c r="J181" s="2"/>
      <c r="K181" s="2"/>
      <c r="L181" s="2"/>
      <c r="M181" s="2"/>
      <c r="N181" s="2"/>
      <c r="O181" s="2"/>
    </row>
    <row r="182" spans="1:15" ht="15.75" customHeight="1">
      <c r="A182" s="2"/>
      <c r="B182" s="2"/>
      <c r="C182" s="2"/>
      <c r="D182" s="2"/>
      <c r="E182" s="2"/>
      <c r="F182" s="2"/>
      <c r="G182" s="2"/>
      <c r="H182" s="2"/>
      <c r="I182" s="2"/>
      <c r="J182" s="2"/>
      <c r="K182" s="2"/>
      <c r="L182" s="2"/>
      <c r="M182" s="2"/>
      <c r="N182" s="2"/>
      <c r="O182" s="2"/>
    </row>
    <row r="183" spans="1:15" ht="15.75" customHeight="1">
      <c r="A183" s="2"/>
      <c r="B183" s="2"/>
      <c r="C183" s="2"/>
      <c r="D183" s="2"/>
      <c r="E183" s="2"/>
      <c r="F183" s="2"/>
      <c r="G183" s="2"/>
      <c r="H183" s="2"/>
      <c r="I183" s="2"/>
      <c r="J183" s="2"/>
      <c r="K183" s="2"/>
      <c r="L183" s="2"/>
      <c r="M183" s="2"/>
      <c r="N183" s="2"/>
      <c r="O183" s="2"/>
    </row>
    <row r="184" spans="1:15" ht="15.75" customHeight="1">
      <c r="A184" s="2"/>
      <c r="B184" s="2"/>
      <c r="C184" s="2"/>
      <c r="D184" s="2"/>
      <c r="E184" s="2"/>
      <c r="F184" s="2"/>
      <c r="G184" s="2"/>
      <c r="H184" s="2"/>
      <c r="I184" s="2"/>
      <c r="J184" s="2"/>
      <c r="K184" s="2"/>
      <c r="L184" s="2"/>
      <c r="M184" s="2"/>
      <c r="N184" s="2"/>
      <c r="O184" s="2"/>
    </row>
    <row r="185" spans="1:15" ht="15.75" customHeight="1">
      <c r="A185" s="2"/>
      <c r="B185" s="2"/>
      <c r="C185" s="2"/>
      <c r="D185" s="2"/>
      <c r="E185" s="2"/>
      <c r="F185" s="2"/>
      <c r="G185" s="2"/>
      <c r="H185" s="2"/>
      <c r="I185" s="2"/>
      <c r="J185" s="2"/>
      <c r="K185" s="2"/>
      <c r="L185" s="2"/>
      <c r="M185" s="2"/>
      <c r="N185" s="2"/>
      <c r="O185" s="2"/>
    </row>
    <row r="186" spans="1:15" ht="15.75" customHeight="1">
      <c r="A186" s="2"/>
      <c r="B186" s="2"/>
      <c r="C186" s="2"/>
      <c r="D186" s="2"/>
      <c r="E186" s="2"/>
      <c r="F186" s="2"/>
      <c r="G186" s="2"/>
      <c r="H186" s="2"/>
      <c r="I186" s="2"/>
      <c r="J186" s="2"/>
      <c r="K186" s="2"/>
      <c r="L186" s="2"/>
      <c r="M186" s="2"/>
      <c r="N186" s="2"/>
      <c r="O186" s="2"/>
    </row>
    <row r="187" spans="1:15" ht="15.75" customHeight="1">
      <c r="A187" s="2"/>
      <c r="B187" s="2"/>
      <c r="C187" s="2"/>
      <c r="D187" s="2"/>
      <c r="E187" s="2"/>
      <c r="F187" s="2"/>
      <c r="G187" s="2"/>
      <c r="H187" s="2"/>
      <c r="I187" s="2"/>
      <c r="J187" s="2"/>
      <c r="K187" s="2"/>
      <c r="L187" s="2"/>
      <c r="M187" s="2"/>
      <c r="N187" s="2"/>
      <c r="O187" s="2"/>
    </row>
    <row r="188" spans="1:15" ht="15.75" customHeight="1">
      <c r="A188" s="2"/>
      <c r="B188" s="2"/>
      <c r="C188" s="2"/>
      <c r="D188" s="2"/>
      <c r="E188" s="2"/>
      <c r="F188" s="2"/>
      <c r="G188" s="2"/>
      <c r="H188" s="2"/>
      <c r="I188" s="2"/>
      <c r="J188" s="2"/>
      <c r="K188" s="2"/>
      <c r="L188" s="2"/>
      <c r="M188" s="2"/>
      <c r="N188" s="2"/>
      <c r="O188" s="2"/>
    </row>
    <row r="189" spans="1:15" ht="15.75" customHeight="1">
      <c r="A189" s="2"/>
      <c r="B189" s="2"/>
      <c r="C189" s="2"/>
      <c r="D189" s="2"/>
      <c r="E189" s="2"/>
      <c r="F189" s="2"/>
      <c r="G189" s="2"/>
      <c r="H189" s="2"/>
      <c r="I189" s="2"/>
      <c r="J189" s="2"/>
      <c r="K189" s="2"/>
      <c r="L189" s="2"/>
      <c r="M189" s="2"/>
      <c r="N189" s="2"/>
      <c r="O189" s="2"/>
    </row>
    <row r="190" spans="1:15" ht="15.75" customHeight="1">
      <c r="A190" s="2"/>
      <c r="B190" s="2"/>
      <c r="C190" s="2"/>
      <c r="D190" s="2"/>
      <c r="E190" s="2"/>
      <c r="F190" s="2"/>
      <c r="G190" s="2"/>
      <c r="H190" s="2"/>
      <c r="I190" s="2"/>
      <c r="J190" s="2"/>
      <c r="K190" s="2"/>
      <c r="L190" s="2"/>
      <c r="M190" s="2"/>
      <c r="N190" s="2"/>
      <c r="O190" s="2"/>
    </row>
    <row r="191" spans="1:15" ht="15.75" customHeight="1">
      <c r="A191" s="2"/>
      <c r="B191" s="2"/>
      <c r="C191" s="2"/>
      <c r="D191" s="2"/>
      <c r="E191" s="2"/>
      <c r="F191" s="2"/>
      <c r="G191" s="2"/>
      <c r="H191" s="2"/>
      <c r="I191" s="2"/>
      <c r="J191" s="2"/>
      <c r="K191" s="2"/>
      <c r="L191" s="2"/>
      <c r="M191" s="2"/>
      <c r="N191" s="2"/>
      <c r="O191" s="2"/>
    </row>
    <row r="192" spans="1:15" ht="15.75" customHeight="1">
      <c r="A192" s="2"/>
      <c r="B192" s="2"/>
      <c r="C192" s="2"/>
      <c r="D192" s="2"/>
      <c r="E192" s="2"/>
      <c r="F192" s="2"/>
      <c r="G192" s="2"/>
      <c r="H192" s="2"/>
      <c r="I192" s="2"/>
      <c r="J192" s="2"/>
      <c r="K192" s="2"/>
      <c r="L192" s="2"/>
      <c r="M192" s="2"/>
      <c r="N192" s="2"/>
      <c r="O192" s="2"/>
    </row>
    <row r="193" spans="1:15" ht="15.75" customHeight="1">
      <c r="A193" s="2"/>
      <c r="B193" s="2"/>
      <c r="C193" s="2"/>
      <c r="D193" s="2"/>
      <c r="E193" s="2"/>
      <c r="F193" s="2"/>
      <c r="G193" s="2"/>
      <c r="H193" s="2"/>
      <c r="I193" s="2"/>
      <c r="J193" s="2"/>
      <c r="K193" s="2"/>
      <c r="L193" s="2"/>
      <c r="M193" s="2"/>
      <c r="N193" s="2"/>
      <c r="O193" s="2"/>
    </row>
    <row r="194" spans="1:15" ht="15.75" customHeight="1">
      <c r="A194" s="2"/>
      <c r="B194" s="2"/>
      <c r="C194" s="2"/>
      <c r="D194" s="2"/>
      <c r="E194" s="2"/>
      <c r="F194" s="2"/>
      <c r="G194" s="2"/>
      <c r="H194" s="2"/>
      <c r="I194" s="2"/>
      <c r="J194" s="2"/>
      <c r="K194" s="2"/>
      <c r="L194" s="2"/>
      <c r="M194" s="2"/>
      <c r="N194" s="2"/>
      <c r="O194" s="2"/>
    </row>
    <row r="195" spans="1:15" ht="15.75" customHeight="1">
      <c r="A195" s="2"/>
      <c r="B195" s="2"/>
      <c r="C195" s="2"/>
      <c r="D195" s="2"/>
      <c r="E195" s="2"/>
      <c r="F195" s="2"/>
      <c r="G195" s="2"/>
      <c r="H195" s="2"/>
      <c r="I195" s="2"/>
      <c r="J195" s="2"/>
      <c r="K195" s="2"/>
      <c r="L195" s="2"/>
      <c r="M195" s="2"/>
      <c r="N195" s="2"/>
      <c r="O195" s="2"/>
    </row>
    <row r="196" spans="1:15" ht="15.75" customHeight="1">
      <c r="A196" s="2"/>
      <c r="B196" s="2"/>
      <c r="C196" s="2"/>
      <c r="D196" s="2"/>
      <c r="E196" s="2"/>
      <c r="F196" s="2"/>
      <c r="G196" s="2"/>
      <c r="H196" s="2"/>
      <c r="I196" s="2"/>
      <c r="J196" s="2"/>
      <c r="K196" s="2"/>
      <c r="L196" s="2"/>
      <c r="M196" s="2"/>
      <c r="N196" s="2"/>
      <c r="O196" s="2"/>
    </row>
    <row r="197" spans="1:15" ht="15.75" customHeight="1">
      <c r="A197" s="2"/>
      <c r="B197" s="2"/>
      <c r="C197" s="2"/>
      <c r="D197" s="2"/>
      <c r="E197" s="2"/>
      <c r="F197" s="2"/>
      <c r="G197" s="2"/>
      <c r="H197" s="2"/>
      <c r="I197" s="2"/>
      <c r="J197" s="2"/>
      <c r="K197" s="2"/>
      <c r="L197" s="2"/>
      <c r="M197" s="2"/>
      <c r="N197" s="2"/>
      <c r="O197" s="2"/>
    </row>
    <row r="198" spans="1:15" ht="15.75" customHeight="1">
      <c r="A198" s="2"/>
      <c r="B198" s="2"/>
      <c r="C198" s="2"/>
      <c r="D198" s="2"/>
      <c r="E198" s="2"/>
      <c r="F198" s="2"/>
      <c r="G198" s="2"/>
      <c r="H198" s="2"/>
      <c r="I198" s="2"/>
      <c r="J198" s="2"/>
      <c r="K198" s="2"/>
      <c r="L198" s="2"/>
      <c r="M198" s="2"/>
      <c r="N198" s="2"/>
      <c r="O198" s="2"/>
    </row>
    <row r="199" spans="1:15" ht="15.75" customHeight="1">
      <c r="A199" s="2"/>
      <c r="B199" s="2"/>
      <c r="C199" s="2"/>
      <c r="D199" s="2"/>
      <c r="E199" s="2"/>
      <c r="F199" s="2"/>
      <c r="G199" s="2"/>
      <c r="H199" s="2"/>
      <c r="I199" s="2"/>
      <c r="J199" s="2"/>
      <c r="K199" s="2"/>
      <c r="L199" s="2"/>
      <c r="M199" s="2"/>
      <c r="N199" s="2"/>
      <c r="O199" s="2"/>
    </row>
    <row r="200" spans="1:15" ht="15.75" customHeight="1">
      <c r="A200" s="2"/>
      <c r="B200" s="2"/>
      <c r="C200" s="2"/>
      <c r="D200" s="2"/>
      <c r="E200" s="2"/>
      <c r="F200" s="2"/>
      <c r="G200" s="2"/>
      <c r="H200" s="2"/>
      <c r="I200" s="2"/>
      <c r="J200" s="2"/>
      <c r="K200" s="2"/>
      <c r="L200" s="2"/>
      <c r="M200" s="2"/>
      <c r="N200" s="2"/>
      <c r="O200" s="2"/>
    </row>
    <row r="201" spans="1:15" ht="15.75" customHeight="1">
      <c r="A201" s="2"/>
      <c r="B201" s="2"/>
      <c r="C201" s="2"/>
      <c r="D201" s="2"/>
      <c r="E201" s="2"/>
      <c r="F201" s="2"/>
      <c r="G201" s="2"/>
      <c r="H201" s="2"/>
      <c r="I201" s="2"/>
      <c r="J201" s="2"/>
      <c r="K201" s="2"/>
      <c r="L201" s="2"/>
      <c r="M201" s="2"/>
      <c r="N201" s="2"/>
      <c r="O201" s="2"/>
    </row>
    <row r="202" spans="1:15" ht="15.75" customHeight="1">
      <c r="A202" s="2"/>
      <c r="B202" s="2"/>
      <c r="C202" s="2"/>
      <c r="D202" s="2"/>
      <c r="E202" s="2"/>
      <c r="F202" s="2"/>
      <c r="G202" s="2"/>
      <c r="H202" s="2"/>
      <c r="I202" s="2"/>
      <c r="J202" s="2"/>
      <c r="K202" s="2"/>
      <c r="L202" s="2"/>
      <c r="M202" s="2"/>
      <c r="N202" s="2"/>
      <c r="O202" s="2"/>
    </row>
    <row r="203" spans="1:15" ht="15.75" customHeight="1">
      <c r="A203" s="2"/>
      <c r="B203" s="2"/>
      <c r="C203" s="2"/>
      <c r="D203" s="2"/>
      <c r="F203" s="2"/>
      <c r="G203" s="2"/>
      <c r="H203" s="2"/>
      <c r="I203" s="2"/>
      <c r="J203" s="2"/>
      <c r="K203" s="2"/>
      <c r="L203" s="2"/>
      <c r="M203" s="2"/>
      <c r="N203" s="2"/>
      <c r="O203" s="2"/>
    </row>
    <row r="204" spans="1:15" ht="15.75" customHeight="1">
      <c r="A204" s="2"/>
      <c r="B204" s="2"/>
      <c r="C204" s="2"/>
      <c r="D204" s="2"/>
      <c r="F204" s="2"/>
      <c r="G204" s="2"/>
      <c r="H204" s="2"/>
      <c r="I204" s="2"/>
      <c r="J204" s="2"/>
      <c r="K204" s="2"/>
      <c r="L204" s="2"/>
      <c r="M204" s="2"/>
      <c r="N204" s="2"/>
      <c r="O204" s="2"/>
    </row>
    <row r="205" spans="1:15" ht="15.75" customHeight="1">
      <c r="A205" s="2"/>
      <c r="B205" s="2"/>
      <c r="C205" s="2"/>
      <c r="D205" s="2"/>
      <c r="F205" s="2"/>
      <c r="G205" s="2"/>
      <c r="H205" s="2"/>
      <c r="I205" s="2"/>
      <c r="J205" s="2"/>
      <c r="K205" s="2"/>
      <c r="L205" s="2"/>
      <c r="M205" s="2"/>
      <c r="N205" s="2"/>
      <c r="O205" s="2"/>
    </row>
    <row r="206" spans="1:15" ht="15.75" customHeight="1">
      <c r="A206" s="2"/>
      <c r="B206" s="2"/>
      <c r="C206" s="2"/>
      <c r="D206" s="2"/>
      <c r="F206" s="2"/>
      <c r="G206" s="2"/>
      <c r="H206" s="2"/>
      <c r="I206" s="2"/>
      <c r="J206" s="2"/>
      <c r="K206" s="2"/>
      <c r="L206" s="2"/>
      <c r="M206" s="2"/>
      <c r="N206" s="2"/>
      <c r="O206" s="2"/>
    </row>
    <row r="207" spans="1:15" ht="15.75" customHeight="1">
      <c r="A207" s="2"/>
      <c r="B207" s="2"/>
      <c r="C207" s="2"/>
      <c r="D207" s="2"/>
      <c r="F207" s="2"/>
      <c r="G207" s="2"/>
      <c r="H207" s="2"/>
      <c r="I207" s="2"/>
      <c r="J207" s="2"/>
      <c r="K207" s="2"/>
      <c r="L207" s="2"/>
      <c r="M207" s="2"/>
      <c r="N207" s="2"/>
      <c r="O207" s="2"/>
    </row>
    <row r="208" spans="1:15" ht="15.75" customHeight="1">
      <c r="A208" s="2"/>
      <c r="B208" s="2"/>
      <c r="C208" s="2"/>
      <c r="D208" s="2"/>
      <c r="F208" s="2"/>
      <c r="G208" s="2"/>
      <c r="H208" s="2"/>
      <c r="I208" s="2"/>
      <c r="J208" s="2"/>
      <c r="K208" s="2"/>
      <c r="L208" s="2"/>
      <c r="M208" s="2"/>
      <c r="N208" s="2"/>
      <c r="O208" s="2"/>
    </row>
    <row r="209" spans="1:15" ht="15.75" customHeight="1">
      <c r="A209" s="2"/>
      <c r="B209" s="2"/>
      <c r="C209" s="2"/>
      <c r="D209" s="2"/>
      <c r="F209" s="2"/>
      <c r="G209" s="2"/>
      <c r="H209" s="2"/>
      <c r="I209" s="2"/>
      <c r="J209" s="2"/>
      <c r="K209" s="2"/>
      <c r="L209" s="2"/>
      <c r="M209" s="2"/>
      <c r="N209" s="2"/>
      <c r="O209" s="2"/>
    </row>
    <row r="210" spans="1:15" ht="15.75" customHeight="1"/>
    <row r="211" spans="1:15" ht="15.75" customHeight="1"/>
    <row r="212" spans="1:15" ht="15.75" customHeight="1"/>
    <row r="213" spans="1:15" ht="15.75" customHeight="1"/>
    <row r="214" spans="1:15" ht="15.75" customHeight="1"/>
    <row r="215" spans="1:15" ht="15.75" customHeight="1"/>
    <row r="216" spans="1:15" ht="15.75" customHeight="1"/>
    <row r="217" spans="1:15" ht="15.75" customHeight="1"/>
    <row r="218" spans="1:15" ht="15.75" customHeight="1"/>
    <row r="219" spans="1:15" ht="15.75" customHeight="1"/>
    <row r="220" spans="1:15" ht="15.75" customHeight="1"/>
    <row r="221" spans="1:15" ht="15.75" customHeight="1"/>
    <row r="222" spans="1:15" ht="15.75" customHeight="1"/>
    <row r="223" spans="1:15" ht="15.75" customHeight="1"/>
    <row r="224" spans="1:1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5">
    <mergeCell ref="A17:D17"/>
    <mergeCell ref="A27:D27"/>
    <mergeCell ref="A1:E1"/>
    <mergeCell ref="F1:G1"/>
    <mergeCell ref="F17:G17"/>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000"/>
  <sheetViews>
    <sheetView workbookViewId="0">
      <selection sqref="A1:G1"/>
    </sheetView>
  </sheetViews>
  <sheetFormatPr defaultColWidth="14.42578125" defaultRowHeight="15" customHeight="1"/>
  <cols>
    <col min="1" max="1" width="5.7109375" customWidth="1"/>
    <col min="2" max="2" width="7.85546875" customWidth="1"/>
    <col min="3" max="3" width="16.28515625" customWidth="1"/>
    <col min="4" max="4" width="23.28515625" customWidth="1"/>
    <col min="5" max="5" width="22.42578125" customWidth="1"/>
    <col min="6" max="6" width="16.42578125" customWidth="1"/>
    <col min="7" max="7" width="17.5703125" customWidth="1"/>
    <col min="8" max="8" width="8.7109375" customWidth="1"/>
    <col min="9" max="9" width="25.5703125" customWidth="1"/>
    <col min="10" max="10" width="17.5703125" customWidth="1"/>
    <col min="11" max="11" width="8" customWidth="1"/>
    <col min="12" max="12" width="11.28515625" customWidth="1"/>
    <col min="13" max="13" width="10.5703125" customWidth="1"/>
    <col min="14" max="26" width="17.28515625" customWidth="1"/>
  </cols>
  <sheetData>
    <row r="1" spans="1:13" ht="33.75" customHeight="1">
      <c r="A1" s="2602" t="s">
        <v>10488</v>
      </c>
      <c r="B1" s="2041"/>
      <c r="C1" s="2041"/>
      <c r="D1" s="2041"/>
      <c r="E1" s="2041"/>
      <c r="F1" s="2041"/>
      <c r="G1" s="2048"/>
      <c r="H1" s="989"/>
      <c r="I1" s="989"/>
      <c r="J1" s="989"/>
      <c r="K1" s="989"/>
      <c r="L1" s="989"/>
      <c r="M1" s="989"/>
    </row>
    <row r="2" spans="1:13" ht="12.75">
      <c r="A2" s="1037" t="s">
        <v>10489</v>
      </c>
      <c r="B2" s="1037" t="s">
        <v>10490</v>
      </c>
      <c r="C2" s="1038" t="s">
        <v>10491</v>
      </c>
      <c r="D2" s="1038" t="s">
        <v>3</v>
      </c>
      <c r="E2" s="1038" t="s">
        <v>10492</v>
      </c>
      <c r="F2" s="1037" t="s">
        <v>10493</v>
      </c>
      <c r="G2" s="1037" t="s">
        <v>10494</v>
      </c>
      <c r="H2" s="989"/>
      <c r="I2" s="989"/>
      <c r="J2" s="989"/>
      <c r="K2" s="989"/>
      <c r="L2" s="989"/>
      <c r="M2" s="989"/>
    </row>
    <row r="3" spans="1:13" ht="12.75" customHeight="1">
      <c r="A3" s="1039">
        <v>1</v>
      </c>
      <c r="B3" s="1040">
        <v>4</v>
      </c>
      <c r="C3" s="1041" t="s">
        <v>132</v>
      </c>
      <c r="D3" s="1041" t="s">
        <v>169</v>
      </c>
      <c r="E3" s="1041" t="s">
        <v>259</v>
      </c>
      <c r="F3" s="1042">
        <v>35749</v>
      </c>
      <c r="G3" s="1040" t="s">
        <v>10495</v>
      </c>
      <c r="H3" s="989"/>
      <c r="I3" s="989"/>
      <c r="J3" s="989"/>
      <c r="K3" s="989"/>
      <c r="L3" s="989"/>
      <c r="M3" s="989"/>
    </row>
    <row r="4" spans="1:13" ht="12.75" customHeight="1">
      <c r="A4" s="1043">
        <v>2</v>
      </c>
      <c r="B4" s="1044">
        <v>7</v>
      </c>
      <c r="C4" s="1045" t="s">
        <v>10496</v>
      </c>
      <c r="D4" s="1045" t="s">
        <v>10497</v>
      </c>
      <c r="E4" s="1045" t="s">
        <v>10498</v>
      </c>
      <c r="F4" s="1046">
        <v>35749</v>
      </c>
      <c r="G4" s="1044" t="s">
        <v>10495</v>
      </c>
      <c r="H4" s="989"/>
      <c r="I4" s="989"/>
      <c r="J4" s="989"/>
      <c r="K4" s="989"/>
      <c r="L4" s="989"/>
      <c r="M4" s="989"/>
    </row>
    <row r="5" spans="1:13" ht="12.75" customHeight="1">
      <c r="A5" s="1039">
        <v>3</v>
      </c>
      <c r="B5" s="1040">
        <v>12</v>
      </c>
      <c r="C5" s="1041" t="s">
        <v>42</v>
      </c>
      <c r="D5" s="1041" t="s">
        <v>899</v>
      </c>
      <c r="E5" s="1041" t="s">
        <v>536</v>
      </c>
      <c r="F5" s="1042">
        <v>35752</v>
      </c>
      <c r="G5" s="1040" t="s">
        <v>10499</v>
      </c>
      <c r="H5" s="989"/>
      <c r="I5" s="989"/>
      <c r="J5" s="989"/>
      <c r="K5" s="989"/>
      <c r="L5" s="989"/>
      <c r="M5" s="989"/>
    </row>
    <row r="6" spans="1:13" ht="12.75" customHeight="1">
      <c r="A6" s="1043">
        <v>4</v>
      </c>
      <c r="B6" s="1044">
        <v>15</v>
      </c>
      <c r="C6" s="1045" t="s">
        <v>42</v>
      </c>
      <c r="D6" s="1045" t="s">
        <v>897</v>
      </c>
      <c r="E6" s="1045" t="s">
        <v>536</v>
      </c>
      <c r="F6" s="1046">
        <v>35752</v>
      </c>
      <c r="G6" s="1044" t="s">
        <v>10499</v>
      </c>
      <c r="H6" s="989"/>
      <c r="I6" s="989"/>
      <c r="J6" s="989"/>
      <c r="K6" s="989"/>
      <c r="L6" s="989"/>
      <c r="M6" s="989"/>
    </row>
    <row r="7" spans="1:13" ht="12.75" customHeight="1">
      <c r="A7" s="1039">
        <v>5</v>
      </c>
      <c r="B7" s="1040">
        <v>31</v>
      </c>
      <c r="C7" s="1041" t="s">
        <v>31</v>
      </c>
      <c r="D7" s="1041" t="s">
        <v>796</v>
      </c>
      <c r="E7" s="1041" t="s">
        <v>442</v>
      </c>
      <c r="F7" s="1047">
        <v>35943</v>
      </c>
      <c r="G7" s="1040" t="s">
        <v>10500</v>
      </c>
      <c r="H7" s="989"/>
      <c r="I7" s="989"/>
      <c r="J7" s="989"/>
      <c r="K7" s="989"/>
      <c r="L7" s="989"/>
      <c r="M7" s="989"/>
    </row>
    <row r="8" spans="1:13" ht="12.75" customHeight="1">
      <c r="A8" s="1043">
        <v>6</v>
      </c>
      <c r="B8" s="1044">
        <v>44</v>
      </c>
      <c r="C8" s="1045" t="s">
        <v>10501</v>
      </c>
      <c r="D8" s="1045" t="s">
        <v>10502</v>
      </c>
      <c r="E8" s="1045" t="s">
        <v>10503</v>
      </c>
      <c r="F8" s="1046">
        <v>36083</v>
      </c>
      <c r="G8" s="1044" t="s">
        <v>10504</v>
      </c>
      <c r="H8" s="989"/>
      <c r="I8" s="989"/>
      <c r="J8" s="989"/>
      <c r="K8" s="989"/>
      <c r="L8" s="989"/>
      <c r="M8" s="989"/>
    </row>
    <row r="9" spans="1:13" ht="12.75" customHeight="1">
      <c r="A9" s="1039">
        <v>7</v>
      </c>
      <c r="B9" s="1040">
        <v>43</v>
      </c>
      <c r="C9" s="1041" t="s">
        <v>10496</v>
      </c>
      <c r="D9" s="1041" t="s">
        <v>10505</v>
      </c>
      <c r="E9" s="1041" t="s">
        <v>10506</v>
      </c>
      <c r="F9" s="1042">
        <v>36083</v>
      </c>
      <c r="G9" s="1040" t="s">
        <v>10504</v>
      </c>
      <c r="H9" s="989"/>
      <c r="I9" s="989"/>
      <c r="J9" s="989"/>
      <c r="K9" s="989"/>
      <c r="L9" s="989"/>
      <c r="M9" s="989"/>
    </row>
    <row r="10" spans="1:13" ht="12.75" customHeight="1">
      <c r="A10" s="1043">
        <v>8</v>
      </c>
      <c r="B10" s="1044">
        <v>61</v>
      </c>
      <c r="C10" s="1045" t="s">
        <v>42</v>
      </c>
      <c r="D10" s="1045" t="s">
        <v>107</v>
      </c>
      <c r="E10" s="1045" t="s">
        <v>259</v>
      </c>
      <c r="F10" s="1046">
        <v>36096</v>
      </c>
      <c r="G10" s="1044" t="s">
        <v>10507</v>
      </c>
      <c r="H10" s="989"/>
      <c r="I10" s="989"/>
      <c r="J10" s="989"/>
      <c r="K10" s="989"/>
      <c r="L10" s="989"/>
      <c r="M10" s="989"/>
    </row>
    <row r="11" spans="1:13" ht="12.75" customHeight="1">
      <c r="A11" s="1039">
        <v>9</v>
      </c>
      <c r="B11" s="1040">
        <v>66</v>
      </c>
      <c r="C11" s="1041" t="s">
        <v>35</v>
      </c>
      <c r="D11" s="1041" t="s">
        <v>1088</v>
      </c>
      <c r="E11" s="1041" t="s">
        <v>404</v>
      </c>
      <c r="F11" s="1042">
        <v>36114</v>
      </c>
      <c r="G11" s="1040" t="s">
        <v>10508</v>
      </c>
      <c r="H11" s="989"/>
      <c r="I11" s="989"/>
      <c r="J11" s="989"/>
      <c r="K11" s="989"/>
      <c r="L11" s="989"/>
      <c r="M11" s="989"/>
    </row>
    <row r="12" spans="1:13" ht="12.75" customHeight="1">
      <c r="A12" s="1043">
        <v>10</v>
      </c>
      <c r="B12" s="1044">
        <v>69</v>
      </c>
      <c r="C12" s="1045" t="s">
        <v>10509</v>
      </c>
      <c r="D12" s="1045" t="s">
        <v>10510</v>
      </c>
      <c r="E12" s="1045" t="s">
        <v>10511</v>
      </c>
      <c r="F12" s="1046">
        <v>36114</v>
      </c>
      <c r="G12" s="1044" t="s">
        <v>10508</v>
      </c>
      <c r="H12" s="989"/>
      <c r="I12" s="989"/>
      <c r="J12" s="989"/>
      <c r="K12" s="989"/>
      <c r="L12" s="989"/>
      <c r="M12" s="989"/>
    </row>
    <row r="13" spans="1:13" ht="12.75" customHeight="1">
      <c r="A13" s="1039">
        <v>11</v>
      </c>
      <c r="B13" s="1040">
        <v>72</v>
      </c>
      <c r="C13" s="1041" t="s">
        <v>10512</v>
      </c>
      <c r="D13" s="1041" t="s">
        <v>10513</v>
      </c>
      <c r="E13" s="1041" t="s">
        <v>10514</v>
      </c>
      <c r="F13" s="1042">
        <v>36117</v>
      </c>
      <c r="G13" s="1040" t="s">
        <v>10515</v>
      </c>
      <c r="H13" s="989"/>
      <c r="I13" s="989"/>
      <c r="J13" s="989"/>
      <c r="K13" s="989"/>
      <c r="L13" s="989"/>
      <c r="M13" s="989"/>
    </row>
    <row r="14" spans="1:13" ht="12.75" customHeight="1">
      <c r="A14" s="1043">
        <v>12</v>
      </c>
      <c r="B14" s="1044">
        <v>75</v>
      </c>
      <c r="C14" s="1045" t="s">
        <v>10516</v>
      </c>
      <c r="D14" s="1045" t="s">
        <v>10517</v>
      </c>
      <c r="E14" s="1045" t="s">
        <v>10511</v>
      </c>
      <c r="F14" s="1046">
        <v>36117</v>
      </c>
      <c r="G14" s="1044" t="s">
        <v>10515</v>
      </c>
      <c r="H14" s="989"/>
      <c r="I14" s="989"/>
      <c r="J14" s="989"/>
      <c r="K14" s="989"/>
      <c r="L14" s="989"/>
      <c r="M14" s="989"/>
    </row>
    <row r="15" spans="1:13" ht="12.75" customHeight="1">
      <c r="A15" s="1039">
        <v>13</v>
      </c>
      <c r="B15" s="1040">
        <v>82</v>
      </c>
      <c r="C15" s="1041" t="s">
        <v>10518</v>
      </c>
      <c r="D15" s="1041" t="s">
        <v>10519</v>
      </c>
      <c r="E15" s="1041" t="s">
        <v>10520</v>
      </c>
      <c r="F15" s="1047">
        <v>36130</v>
      </c>
      <c r="G15" s="1040" t="s">
        <v>10521</v>
      </c>
      <c r="H15" s="989"/>
      <c r="I15" s="1048"/>
      <c r="J15" s="1049"/>
      <c r="K15" s="1049"/>
      <c r="L15" s="989"/>
      <c r="M15" s="989"/>
    </row>
    <row r="16" spans="1:13" ht="12.75" customHeight="1">
      <c r="A16" s="1043">
        <v>14</v>
      </c>
      <c r="B16" s="1044">
        <v>79</v>
      </c>
      <c r="C16" s="1045" t="s">
        <v>10522</v>
      </c>
      <c r="D16" s="1045" t="s">
        <v>10523</v>
      </c>
      <c r="E16" s="1045" t="s">
        <v>10524</v>
      </c>
      <c r="F16" s="1050">
        <v>36130</v>
      </c>
      <c r="G16" s="1044" t="s">
        <v>10521</v>
      </c>
      <c r="H16" s="989"/>
      <c r="I16" s="1048"/>
      <c r="J16" s="1049"/>
      <c r="K16" s="1049"/>
      <c r="L16" s="989"/>
      <c r="M16" s="989"/>
    </row>
    <row r="17" spans="1:13" ht="12.75" customHeight="1">
      <c r="A17" s="1039">
        <v>15</v>
      </c>
      <c r="B17" s="1040">
        <v>80</v>
      </c>
      <c r="C17" s="1041" t="s">
        <v>10525</v>
      </c>
      <c r="D17" s="1041" t="s">
        <v>10526</v>
      </c>
      <c r="E17" s="1041" t="s">
        <v>10520</v>
      </c>
      <c r="F17" s="1047">
        <v>36130</v>
      </c>
      <c r="G17" s="1040" t="s">
        <v>10521</v>
      </c>
      <c r="H17" s="989"/>
      <c r="I17" s="1048"/>
      <c r="J17" s="1049"/>
      <c r="K17" s="1049"/>
      <c r="L17" s="989"/>
      <c r="M17" s="989"/>
    </row>
    <row r="18" spans="1:13" ht="12.75" customHeight="1">
      <c r="A18" s="1043">
        <v>16</v>
      </c>
      <c r="B18" s="1044">
        <v>86</v>
      </c>
      <c r="C18" s="1045" t="s">
        <v>10525</v>
      </c>
      <c r="D18" s="1045" t="s">
        <v>10528</v>
      </c>
      <c r="E18" s="1045" t="s">
        <v>10524</v>
      </c>
      <c r="F18" s="1050">
        <v>36130</v>
      </c>
      <c r="G18" s="1044" t="s">
        <v>10521</v>
      </c>
      <c r="H18" s="989"/>
      <c r="I18" s="1048"/>
      <c r="J18" s="1049"/>
      <c r="K18" s="1049"/>
      <c r="L18" s="989"/>
      <c r="M18" s="989"/>
    </row>
    <row r="19" spans="1:13" ht="12.75" customHeight="1">
      <c r="A19" s="1039">
        <v>17</v>
      </c>
      <c r="B19" s="1040">
        <v>96</v>
      </c>
      <c r="C19" s="1041" t="s">
        <v>10516</v>
      </c>
      <c r="D19" s="1041" t="s">
        <v>10529</v>
      </c>
      <c r="E19" s="1041" t="s">
        <v>10514</v>
      </c>
      <c r="F19" s="1042">
        <v>36144</v>
      </c>
      <c r="G19" s="1040" t="s">
        <v>10530</v>
      </c>
      <c r="H19" s="989"/>
      <c r="I19" s="1048"/>
      <c r="J19" s="1049"/>
      <c r="K19" s="1049"/>
      <c r="L19" s="989"/>
      <c r="M19" s="989"/>
    </row>
    <row r="20" spans="1:13" ht="12.75" customHeight="1">
      <c r="A20" s="1043">
        <v>18</v>
      </c>
      <c r="B20" s="1044">
        <v>102</v>
      </c>
      <c r="C20" s="1045" t="s">
        <v>10525</v>
      </c>
      <c r="D20" s="1045" t="s">
        <v>10531</v>
      </c>
      <c r="E20" s="1045" t="s">
        <v>10520</v>
      </c>
      <c r="F20" s="1046">
        <v>36146</v>
      </c>
      <c r="G20" s="1044" t="s">
        <v>10532</v>
      </c>
      <c r="H20" s="989"/>
      <c r="I20" s="989"/>
      <c r="J20" s="989"/>
      <c r="K20" s="989"/>
      <c r="L20" s="989"/>
      <c r="M20" s="989"/>
    </row>
    <row r="21" spans="1:13" ht="12.75" customHeight="1">
      <c r="A21" s="1039">
        <v>19</v>
      </c>
      <c r="B21" s="1040">
        <v>107</v>
      </c>
      <c r="C21" s="1041" t="s">
        <v>10533</v>
      </c>
      <c r="D21" s="1041" t="s">
        <v>10534</v>
      </c>
      <c r="E21" s="1041" t="s">
        <v>10520</v>
      </c>
      <c r="F21" s="1042">
        <v>36157</v>
      </c>
      <c r="G21" s="1040" t="s">
        <v>10535</v>
      </c>
      <c r="H21" s="989"/>
      <c r="I21" s="989"/>
      <c r="J21" s="989"/>
      <c r="K21" s="989"/>
      <c r="L21" s="989"/>
      <c r="M21" s="989"/>
    </row>
    <row r="22" spans="1:13" ht="12.75" customHeight="1">
      <c r="A22" s="1043">
        <v>20</v>
      </c>
      <c r="B22" s="1044">
        <v>106</v>
      </c>
      <c r="C22" s="1045" t="s">
        <v>10496</v>
      </c>
      <c r="D22" s="1045" t="s">
        <v>10538</v>
      </c>
      <c r="E22" s="1045" t="s">
        <v>259</v>
      </c>
      <c r="F22" s="1046">
        <v>36157</v>
      </c>
      <c r="G22" s="1044" t="s">
        <v>10535</v>
      </c>
      <c r="H22" s="989"/>
      <c r="I22" s="989"/>
      <c r="J22" s="989"/>
      <c r="K22" s="989"/>
      <c r="L22" s="989"/>
      <c r="M22" s="989"/>
    </row>
    <row r="23" spans="1:13" ht="12.75" customHeight="1">
      <c r="A23" s="1039">
        <v>21</v>
      </c>
      <c r="B23" s="1040">
        <v>109</v>
      </c>
      <c r="C23" s="1041" t="s">
        <v>10522</v>
      </c>
      <c r="D23" s="1041" t="s">
        <v>10539</v>
      </c>
      <c r="E23" s="1041" t="s">
        <v>10524</v>
      </c>
      <c r="F23" s="1047">
        <v>36165</v>
      </c>
      <c r="G23" s="1040" t="s">
        <v>10540</v>
      </c>
      <c r="H23" s="989"/>
      <c r="I23" s="989"/>
      <c r="J23" s="989"/>
      <c r="K23" s="989"/>
      <c r="L23" s="989"/>
      <c r="M23" s="989"/>
    </row>
    <row r="24" spans="1:13" ht="12.75" customHeight="1">
      <c r="A24" s="1043">
        <v>22</v>
      </c>
      <c r="B24" s="1044">
        <v>112</v>
      </c>
      <c r="C24" s="1045" t="s">
        <v>10496</v>
      </c>
      <c r="D24" s="1045" t="s">
        <v>10543</v>
      </c>
      <c r="E24" s="1045" t="s">
        <v>10524</v>
      </c>
      <c r="F24" s="1050">
        <v>36171</v>
      </c>
      <c r="G24" s="1044" t="s">
        <v>10544</v>
      </c>
      <c r="H24" s="989"/>
      <c r="I24" s="989"/>
      <c r="J24" s="989"/>
      <c r="K24" s="989"/>
      <c r="L24" s="989"/>
      <c r="M24" s="989"/>
    </row>
    <row r="25" spans="1:13" ht="12.75" customHeight="1">
      <c r="A25" s="1039">
        <v>23</v>
      </c>
      <c r="B25" s="1040">
        <v>134</v>
      </c>
      <c r="C25" s="1041" t="s">
        <v>10496</v>
      </c>
      <c r="D25" s="1041" t="s">
        <v>10545</v>
      </c>
      <c r="E25" s="1041" t="s">
        <v>10511</v>
      </c>
      <c r="F25" s="1047">
        <v>36265</v>
      </c>
      <c r="G25" s="1040" t="s">
        <v>10546</v>
      </c>
      <c r="H25" s="989"/>
      <c r="I25" s="989"/>
      <c r="J25" s="989"/>
      <c r="K25" s="989"/>
      <c r="L25" s="989"/>
      <c r="M25" s="989"/>
    </row>
    <row r="26" spans="1:13" ht="12.75" customHeight="1">
      <c r="A26" s="1043">
        <v>24</v>
      </c>
      <c r="B26" s="1044">
        <v>150</v>
      </c>
      <c r="C26" s="1045" t="s">
        <v>10549</v>
      </c>
      <c r="D26" s="1045" t="s">
        <v>10550</v>
      </c>
      <c r="E26" s="1045" t="s">
        <v>10524</v>
      </c>
      <c r="F26" s="1050">
        <v>36356</v>
      </c>
      <c r="G26" s="1044" t="s">
        <v>10551</v>
      </c>
      <c r="H26" s="989"/>
      <c r="I26" s="989"/>
      <c r="J26" s="989"/>
      <c r="K26" s="989"/>
      <c r="L26" s="989"/>
      <c r="M26" s="989"/>
    </row>
    <row r="27" spans="1:13" ht="12.75" customHeight="1">
      <c r="A27" s="1039">
        <v>25</v>
      </c>
      <c r="B27" s="1040">
        <v>152</v>
      </c>
      <c r="C27" s="1041" t="s">
        <v>10553</v>
      </c>
      <c r="D27" s="1041" t="s">
        <v>9586</v>
      </c>
      <c r="E27" s="1041" t="s">
        <v>375</v>
      </c>
      <c r="F27" s="1047">
        <v>36371</v>
      </c>
      <c r="G27" s="1040" t="s">
        <v>10554</v>
      </c>
      <c r="H27" s="989"/>
      <c r="I27" s="989"/>
      <c r="J27" s="989"/>
      <c r="K27" s="989"/>
      <c r="L27" s="989"/>
      <c r="M27" s="989"/>
    </row>
    <row r="28" spans="1:13" ht="12.75" customHeight="1">
      <c r="A28" s="1043">
        <v>26</v>
      </c>
      <c r="B28" s="1044">
        <v>163</v>
      </c>
      <c r="C28" s="1045" t="s">
        <v>10518</v>
      </c>
      <c r="D28" s="1045" t="s">
        <v>10557</v>
      </c>
      <c r="E28" s="1045" t="s">
        <v>10520</v>
      </c>
      <c r="F28" s="1050">
        <v>36410</v>
      </c>
      <c r="G28" s="1044" t="s">
        <v>10559</v>
      </c>
      <c r="H28" s="989"/>
      <c r="I28" s="989"/>
      <c r="J28" s="989"/>
      <c r="K28" s="989"/>
      <c r="L28" s="989"/>
      <c r="M28" s="989"/>
    </row>
    <row r="29" spans="1:13" ht="12.75" customHeight="1">
      <c r="A29" s="1039">
        <v>27</v>
      </c>
      <c r="B29" s="1040">
        <v>173</v>
      </c>
      <c r="C29" s="1041" t="s">
        <v>10522</v>
      </c>
      <c r="D29" s="1041" t="s">
        <v>10560</v>
      </c>
      <c r="E29" s="1041" t="s">
        <v>10524</v>
      </c>
      <c r="F29" s="1047">
        <v>36411</v>
      </c>
      <c r="G29" s="1040" t="s">
        <v>10561</v>
      </c>
      <c r="H29" s="989"/>
      <c r="I29" s="989"/>
      <c r="J29" s="989"/>
      <c r="K29" s="989"/>
      <c r="L29" s="989"/>
      <c r="M29" s="989"/>
    </row>
    <row r="30" spans="1:13" ht="12.75" customHeight="1">
      <c r="A30" s="1043">
        <v>28</v>
      </c>
      <c r="B30" s="1044">
        <v>104</v>
      </c>
      <c r="C30" s="1045" t="s">
        <v>10525</v>
      </c>
      <c r="D30" s="1045" t="s">
        <v>10563</v>
      </c>
      <c r="E30" s="1045" t="s">
        <v>10524</v>
      </c>
      <c r="F30" s="1050">
        <v>36416</v>
      </c>
      <c r="G30" s="1044" t="s">
        <v>10564</v>
      </c>
      <c r="H30" s="989"/>
      <c r="I30" s="989"/>
      <c r="J30" s="989"/>
      <c r="K30" s="989"/>
      <c r="L30" s="989"/>
      <c r="M30" s="989"/>
    </row>
    <row r="31" spans="1:13" ht="12.75" customHeight="1">
      <c r="A31" s="1039">
        <v>29</v>
      </c>
      <c r="B31" s="1040">
        <v>68</v>
      </c>
      <c r="C31" s="1041" t="s">
        <v>25</v>
      </c>
      <c r="D31" s="1041" t="s">
        <v>277</v>
      </c>
      <c r="E31" s="1041" t="s">
        <v>306</v>
      </c>
      <c r="F31" s="1047">
        <v>36418</v>
      </c>
      <c r="G31" s="1040" t="s">
        <v>10565</v>
      </c>
      <c r="H31" s="989"/>
      <c r="I31" s="989"/>
      <c r="J31" s="989"/>
      <c r="K31" s="989"/>
      <c r="L31" s="989"/>
      <c r="M31" s="989"/>
    </row>
    <row r="32" spans="1:13" ht="12.75" customHeight="1">
      <c r="A32" s="1043">
        <v>30</v>
      </c>
      <c r="B32" s="1044">
        <v>58</v>
      </c>
      <c r="C32" s="1045" t="s">
        <v>35</v>
      </c>
      <c r="D32" s="1045" t="s">
        <v>1198</v>
      </c>
      <c r="E32" s="1045" t="s">
        <v>259</v>
      </c>
      <c r="F32" s="1050">
        <v>36418</v>
      </c>
      <c r="G32" s="1044" t="s">
        <v>10565</v>
      </c>
      <c r="H32" s="989"/>
      <c r="I32" s="989"/>
      <c r="J32" s="989"/>
      <c r="K32" s="989"/>
      <c r="L32" s="989"/>
      <c r="M32" s="989"/>
    </row>
    <row r="33" spans="1:13" ht="12.75" customHeight="1">
      <c r="A33" s="1039">
        <v>31</v>
      </c>
      <c r="B33" s="1040">
        <v>174</v>
      </c>
      <c r="C33" s="1041" t="s">
        <v>10553</v>
      </c>
      <c r="D33" s="1041" t="s">
        <v>9580</v>
      </c>
      <c r="E33" s="1041" t="s">
        <v>317</v>
      </c>
      <c r="F33" s="1047">
        <v>36420</v>
      </c>
      <c r="G33" s="1040" t="s">
        <v>10566</v>
      </c>
      <c r="H33" s="989"/>
      <c r="I33" s="989"/>
      <c r="J33" s="989"/>
      <c r="K33" s="989"/>
      <c r="L33" s="989"/>
      <c r="M33" s="989"/>
    </row>
    <row r="34" spans="1:13" ht="12.75" customHeight="1">
      <c r="A34" s="1043">
        <v>32</v>
      </c>
      <c r="B34" s="1044">
        <v>176</v>
      </c>
      <c r="C34" s="1045" t="s">
        <v>10522</v>
      </c>
      <c r="D34" s="1045" t="s">
        <v>10568</v>
      </c>
      <c r="E34" s="1045" t="s">
        <v>10524</v>
      </c>
      <c r="F34" s="1050">
        <v>36423</v>
      </c>
      <c r="G34" s="1044" t="s">
        <v>10570</v>
      </c>
      <c r="H34" s="989"/>
      <c r="I34" s="989"/>
      <c r="J34" s="989"/>
      <c r="K34" s="989"/>
      <c r="L34" s="989"/>
      <c r="M34" s="989"/>
    </row>
    <row r="35" spans="1:13" ht="12.75" customHeight="1">
      <c r="A35" s="1039">
        <v>33</v>
      </c>
      <c r="B35" s="1040">
        <v>177</v>
      </c>
      <c r="C35" s="1041" t="s">
        <v>10525</v>
      </c>
      <c r="D35" s="1041" t="s">
        <v>10571</v>
      </c>
      <c r="E35" s="1041" t="s">
        <v>10520</v>
      </c>
      <c r="F35" s="1047">
        <v>36423</v>
      </c>
      <c r="G35" s="1040" t="s">
        <v>10570</v>
      </c>
      <c r="H35" s="989"/>
      <c r="I35" s="989"/>
      <c r="J35" s="989"/>
      <c r="K35" s="989"/>
      <c r="L35" s="989"/>
      <c r="M35" s="989"/>
    </row>
    <row r="36" spans="1:13" ht="12.75" customHeight="1">
      <c r="A36" s="1043">
        <v>34</v>
      </c>
      <c r="B36" s="1044">
        <v>178</v>
      </c>
      <c r="C36" s="1045" t="s">
        <v>31</v>
      </c>
      <c r="D36" s="1045" t="s">
        <v>896</v>
      </c>
      <c r="E36" s="1045" t="s">
        <v>536</v>
      </c>
      <c r="F36" s="1050">
        <v>36427</v>
      </c>
      <c r="G36" s="1044" t="s">
        <v>10575</v>
      </c>
      <c r="H36" s="989"/>
      <c r="I36" s="989"/>
      <c r="J36" s="989"/>
      <c r="K36" s="989"/>
      <c r="L36" s="989"/>
      <c r="M36" s="989"/>
    </row>
    <row r="37" spans="1:13" ht="12.75" customHeight="1">
      <c r="A37" s="1039">
        <v>35</v>
      </c>
      <c r="B37" s="1040">
        <v>179</v>
      </c>
      <c r="C37" s="1041" t="s">
        <v>415</v>
      </c>
      <c r="D37" s="1041" t="s">
        <v>7538</v>
      </c>
      <c r="E37" s="1041" t="s">
        <v>536</v>
      </c>
      <c r="F37" s="1047">
        <v>36427</v>
      </c>
      <c r="G37" s="1040" t="s">
        <v>10575</v>
      </c>
      <c r="H37" s="989"/>
      <c r="I37" s="989"/>
      <c r="J37" s="989"/>
      <c r="K37" s="989"/>
      <c r="L37" s="989"/>
      <c r="M37" s="989"/>
    </row>
    <row r="38" spans="1:13" ht="12.75" customHeight="1">
      <c r="A38" s="1043">
        <v>36</v>
      </c>
      <c r="B38" s="1044">
        <v>186</v>
      </c>
      <c r="C38" s="1045" t="s">
        <v>31</v>
      </c>
      <c r="D38" s="1045" t="s">
        <v>2590</v>
      </c>
      <c r="E38" s="1045" t="s">
        <v>536</v>
      </c>
      <c r="F38" s="1050">
        <v>36434</v>
      </c>
      <c r="G38" s="1044" t="s">
        <v>10578</v>
      </c>
      <c r="H38" s="989"/>
      <c r="I38" s="989"/>
      <c r="J38" s="989"/>
      <c r="K38" s="989"/>
      <c r="L38" s="989"/>
      <c r="M38" s="989"/>
    </row>
    <row r="39" spans="1:13" ht="12.75" customHeight="1">
      <c r="A39" s="1039">
        <v>37</v>
      </c>
      <c r="B39" s="1040">
        <v>226</v>
      </c>
      <c r="C39" s="1041" t="s">
        <v>25</v>
      </c>
      <c r="D39" s="1041" t="s">
        <v>258</v>
      </c>
      <c r="E39" s="1041" t="s">
        <v>306</v>
      </c>
      <c r="F39" s="1047">
        <v>36437</v>
      </c>
      <c r="G39" s="1040" t="s">
        <v>10579</v>
      </c>
      <c r="H39" s="989"/>
      <c r="I39" s="989"/>
      <c r="J39" s="989"/>
      <c r="K39" s="989"/>
      <c r="L39" s="989"/>
      <c r="M39" s="989"/>
    </row>
    <row r="40" spans="1:13" ht="12.75" customHeight="1">
      <c r="A40" s="1043">
        <v>38</v>
      </c>
      <c r="B40" s="1044">
        <v>77</v>
      </c>
      <c r="C40" s="1045" t="s">
        <v>35</v>
      </c>
      <c r="D40" s="1045" t="s">
        <v>1196</v>
      </c>
      <c r="E40" s="1045" t="s">
        <v>259</v>
      </c>
      <c r="F40" s="1050">
        <v>36437</v>
      </c>
      <c r="G40" s="1044" t="s">
        <v>10579</v>
      </c>
      <c r="H40" s="989"/>
      <c r="I40" s="989"/>
      <c r="J40" s="989"/>
      <c r="K40" s="989"/>
      <c r="L40" s="989"/>
      <c r="M40" s="989"/>
    </row>
    <row r="41" spans="1:13" ht="12.75" customHeight="1">
      <c r="A41" s="1039">
        <v>39</v>
      </c>
      <c r="B41" s="1040">
        <v>197</v>
      </c>
      <c r="C41" s="1041" t="s">
        <v>31</v>
      </c>
      <c r="D41" s="1041" t="s">
        <v>62</v>
      </c>
      <c r="E41" s="1041" t="s">
        <v>259</v>
      </c>
      <c r="F41" s="1042">
        <v>36448</v>
      </c>
      <c r="G41" s="1040" t="s">
        <v>10583</v>
      </c>
      <c r="H41" s="989"/>
      <c r="I41" s="989"/>
      <c r="J41" s="989"/>
      <c r="K41" s="989"/>
      <c r="L41" s="989"/>
      <c r="M41" s="989"/>
    </row>
    <row r="42" spans="1:13" ht="12.75" customHeight="1">
      <c r="A42" s="1043">
        <v>40</v>
      </c>
      <c r="B42" s="1044">
        <v>205</v>
      </c>
      <c r="C42" s="1045" t="s">
        <v>10525</v>
      </c>
      <c r="D42" s="1045" t="s">
        <v>10584</v>
      </c>
      <c r="E42" s="1045" t="s">
        <v>10585</v>
      </c>
      <c r="F42" s="1050">
        <v>36468</v>
      </c>
      <c r="G42" s="1044" t="s">
        <v>10586</v>
      </c>
      <c r="H42" s="989"/>
      <c r="I42" s="989"/>
      <c r="J42" s="989"/>
      <c r="K42" s="989"/>
      <c r="L42" s="989"/>
      <c r="M42" s="989"/>
    </row>
    <row r="43" spans="1:13" ht="12.75" customHeight="1">
      <c r="A43" s="1039">
        <v>41</v>
      </c>
      <c r="B43" s="1040">
        <v>207</v>
      </c>
      <c r="C43" s="1041" t="s">
        <v>31</v>
      </c>
      <c r="D43" s="1041" t="s">
        <v>2541</v>
      </c>
      <c r="E43" s="1041" t="s">
        <v>536</v>
      </c>
      <c r="F43" s="1047">
        <v>36469</v>
      </c>
      <c r="G43" s="1040" t="s">
        <v>10589</v>
      </c>
      <c r="H43" s="989"/>
      <c r="I43" s="989"/>
      <c r="J43" s="989"/>
      <c r="K43" s="989"/>
      <c r="L43" s="989"/>
      <c r="M43" s="989"/>
    </row>
    <row r="44" spans="1:13" ht="12.75" customHeight="1">
      <c r="A44" s="1043">
        <v>42</v>
      </c>
      <c r="B44" s="1044">
        <v>209</v>
      </c>
      <c r="C44" s="1045" t="s">
        <v>10496</v>
      </c>
      <c r="D44" s="1045" t="s">
        <v>10595</v>
      </c>
      <c r="E44" s="1045" t="s">
        <v>10506</v>
      </c>
      <c r="F44" s="1050">
        <v>36472</v>
      </c>
      <c r="G44" s="1044" t="s">
        <v>10598</v>
      </c>
      <c r="H44" s="989"/>
      <c r="I44" s="989"/>
      <c r="J44" s="989"/>
      <c r="K44" s="989"/>
      <c r="L44" s="989"/>
      <c r="M44" s="989"/>
    </row>
    <row r="45" spans="1:13" ht="12.75" customHeight="1">
      <c r="A45" s="1039">
        <v>43</v>
      </c>
      <c r="B45" s="1040">
        <v>236</v>
      </c>
      <c r="C45" s="1041" t="s">
        <v>10533</v>
      </c>
      <c r="D45" s="1041" t="s">
        <v>10608</v>
      </c>
      <c r="E45" s="1041" t="s">
        <v>10520</v>
      </c>
      <c r="F45" s="1042">
        <v>36483</v>
      </c>
      <c r="G45" s="1040" t="s">
        <v>10609</v>
      </c>
      <c r="H45" s="989"/>
      <c r="I45" s="989"/>
      <c r="J45" s="989"/>
      <c r="K45" s="989"/>
      <c r="L45" s="989"/>
      <c r="M45" s="989"/>
    </row>
    <row r="46" spans="1:13" ht="12.75" customHeight="1">
      <c r="A46" s="1043">
        <v>44</v>
      </c>
      <c r="B46" s="1044">
        <v>237</v>
      </c>
      <c r="C46" s="1045" t="s">
        <v>10613</v>
      </c>
      <c r="D46" s="1045" t="s">
        <v>10615</v>
      </c>
      <c r="E46" s="1045" t="s">
        <v>404</v>
      </c>
      <c r="F46" s="1046">
        <v>36486</v>
      </c>
      <c r="G46" s="1044" t="s">
        <v>10616</v>
      </c>
      <c r="H46" s="989"/>
      <c r="I46" s="989"/>
      <c r="J46" s="989"/>
      <c r="K46" s="989"/>
      <c r="L46" s="989"/>
      <c r="M46" s="989"/>
    </row>
    <row r="47" spans="1:13" ht="12.75" customHeight="1">
      <c r="A47" s="1039">
        <v>45</v>
      </c>
      <c r="B47" s="1040">
        <v>243</v>
      </c>
      <c r="C47" s="1041" t="s">
        <v>10617</v>
      </c>
      <c r="D47" s="1041" t="s">
        <v>10618</v>
      </c>
      <c r="E47" s="1041" t="s">
        <v>10514</v>
      </c>
      <c r="F47" s="1047">
        <v>36495</v>
      </c>
      <c r="G47" s="1040" t="s">
        <v>10620</v>
      </c>
      <c r="H47" s="989"/>
      <c r="I47" s="989"/>
      <c r="J47" s="989"/>
      <c r="K47" s="989"/>
      <c r="L47" s="989"/>
      <c r="M47" s="989"/>
    </row>
    <row r="48" spans="1:13" ht="12.75" customHeight="1">
      <c r="A48" s="1043">
        <v>46</v>
      </c>
      <c r="B48" s="1044">
        <v>248</v>
      </c>
      <c r="C48" s="1045" t="s">
        <v>10525</v>
      </c>
      <c r="D48" s="1045" t="s">
        <v>10626</v>
      </c>
      <c r="E48" s="1045" t="s">
        <v>10520</v>
      </c>
      <c r="F48" s="1050">
        <v>36526</v>
      </c>
      <c r="G48" s="1044" t="s">
        <v>10627</v>
      </c>
      <c r="H48" s="989"/>
      <c r="I48" s="989"/>
      <c r="J48" s="989"/>
      <c r="K48" s="989"/>
      <c r="L48" s="989"/>
      <c r="M48" s="989"/>
    </row>
    <row r="49" spans="1:13" ht="12.75" customHeight="1">
      <c r="A49" s="1039">
        <v>47</v>
      </c>
      <c r="B49" s="1040">
        <v>253</v>
      </c>
      <c r="C49" s="1041" t="s">
        <v>10525</v>
      </c>
      <c r="D49" s="1041" t="s">
        <v>10630</v>
      </c>
      <c r="E49" s="1041" t="s">
        <v>10520</v>
      </c>
      <c r="F49" s="1047">
        <v>36530</v>
      </c>
      <c r="G49" s="1040" t="s">
        <v>10633</v>
      </c>
      <c r="H49" s="989"/>
      <c r="I49" s="989"/>
      <c r="J49" s="989"/>
      <c r="K49" s="989"/>
      <c r="L49" s="989"/>
      <c r="M49" s="989"/>
    </row>
    <row r="50" spans="1:13" ht="12.75" customHeight="1">
      <c r="A50" s="1043">
        <v>48</v>
      </c>
      <c r="B50" s="1044">
        <v>277</v>
      </c>
      <c r="C50" s="1045" t="s">
        <v>10525</v>
      </c>
      <c r="D50" s="1045" t="s">
        <v>10634</v>
      </c>
      <c r="E50" s="1045" t="s">
        <v>10506</v>
      </c>
      <c r="F50" s="1050">
        <v>36563</v>
      </c>
      <c r="G50" s="1044" t="s">
        <v>10635</v>
      </c>
      <c r="H50" s="989"/>
      <c r="I50" s="989"/>
      <c r="J50" s="989"/>
      <c r="K50" s="989"/>
      <c r="L50" s="989"/>
      <c r="M50" s="989"/>
    </row>
    <row r="51" spans="1:13" ht="12.75" customHeight="1">
      <c r="A51" s="1039">
        <v>49</v>
      </c>
      <c r="B51" s="1040">
        <v>265</v>
      </c>
      <c r="C51" s="1041" t="s">
        <v>10639</v>
      </c>
      <c r="D51" s="1041" t="s">
        <v>9610</v>
      </c>
      <c r="E51" s="1041" t="s">
        <v>10506</v>
      </c>
      <c r="F51" s="1047">
        <v>36584</v>
      </c>
      <c r="G51" s="1040" t="s">
        <v>10641</v>
      </c>
      <c r="H51" s="989"/>
      <c r="I51" s="989"/>
      <c r="J51" s="989"/>
      <c r="K51" s="989"/>
      <c r="L51" s="989"/>
      <c r="M51" s="989"/>
    </row>
    <row r="52" spans="1:13" ht="12.75" customHeight="1">
      <c r="A52" s="1043">
        <v>50</v>
      </c>
      <c r="B52" s="1044">
        <v>269</v>
      </c>
      <c r="C52" s="1045" t="s">
        <v>10648</v>
      </c>
      <c r="D52" s="1045" t="s">
        <v>10650</v>
      </c>
      <c r="E52" s="1045" t="s">
        <v>10520</v>
      </c>
      <c r="F52" s="1050">
        <v>36586</v>
      </c>
      <c r="G52" s="1044" t="s">
        <v>10653</v>
      </c>
      <c r="H52" s="989"/>
      <c r="I52" s="989"/>
      <c r="J52" s="989"/>
      <c r="K52" s="989"/>
      <c r="L52" s="989"/>
      <c r="M52" s="989"/>
    </row>
    <row r="53" spans="1:13" ht="12.75" customHeight="1">
      <c r="A53" s="1039">
        <v>51</v>
      </c>
      <c r="B53" s="1040">
        <v>275</v>
      </c>
      <c r="C53" s="1041" t="s">
        <v>132</v>
      </c>
      <c r="D53" s="1041" t="s">
        <v>572</v>
      </c>
      <c r="E53" s="1041" t="s">
        <v>400</v>
      </c>
      <c r="F53" s="1047">
        <v>36592</v>
      </c>
      <c r="G53" s="1040" t="s">
        <v>10658</v>
      </c>
      <c r="H53" s="989"/>
      <c r="I53" s="989"/>
      <c r="J53" s="989"/>
      <c r="K53" s="989"/>
      <c r="L53" s="989"/>
      <c r="M53" s="989"/>
    </row>
    <row r="54" spans="1:13" ht="12.75" customHeight="1">
      <c r="A54" s="1043">
        <v>52</v>
      </c>
      <c r="B54" s="1044">
        <v>259</v>
      </c>
      <c r="C54" s="1045" t="s">
        <v>25</v>
      </c>
      <c r="D54" s="1045" t="s">
        <v>10665</v>
      </c>
      <c r="E54" s="1045" t="s">
        <v>10666</v>
      </c>
      <c r="F54" s="1050">
        <v>36600</v>
      </c>
      <c r="G54" s="1044" t="s">
        <v>10668</v>
      </c>
      <c r="H54" s="989"/>
      <c r="I54" s="989"/>
      <c r="J54" s="989"/>
      <c r="K54" s="989"/>
      <c r="L54" s="989"/>
      <c r="M54" s="989"/>
    </row>
    <row r="55" spans="1:13" ht="12.75" customHeight="1">
      <c r="A55" s="1039">
        <v>53</v>
      </c>
      <c r="B55" s="1040">
        <v>283</v>
      </c>
      <c r="C55" s="1041" t="s">
        <v>415</v>
      </c>
      <c r="D55" s="1041" t="s">
        <v>10671</v>
      </c>
      <c r="E55" s="1041" t="s">
        <v>536</v>
      </c>
      <c r="F55" s="1047">
        <v>36608</v>
      </c>
      <c r="G55" s="1040" t="s">
        <v>10673</v>
      </c>
      <c r="H55" s="989"/>
      <c r="I55" s="989"/>
      <c r="J55" s="989"/>
      <c r="K55" s="989"/>
      <c r="L55" s="989"/>
      <c r="M55" s="989"/>
    </row>
    <row r="56" spans="1:13" ht="12.75" customHeight="1">
      <c r="A56" s="1043">
        <v>54</v>
      </c>
      <c r="B56" s="1044">
        <v>287</v>
      </c>
      <c r="C56" s="1045" t="s">
        <v>31</v>
      </c>
      <c r="D56" s="1045" t="s">
        <v>10676</v>
      </c>
      <c r="E56" s="1045" t="s">
        <v>536</v>
      </c>
      <c r="F56" s="1050">
        <v>36612</v>
      </c>
      <c r="G56" s="1044" t="s">
        <v>10678</v>
      </c>
      <c r="H56" s="989"/>
      <c r="I56" s="989"/>
      <c r="J56" s="989"/>
      <c r="K56" s="989"/>
      <c r="L56" s="989"/>
      <c r="M56" s="989"/>
    </row>
    <row r="57" spans="1:13" ht="12.75" customHeight="1">
      <c r="A57" s="1039">
        <v>55</v>
      </c>
      <c r="B57" s="1040">
        <v>294</v>
      </c>
      <c r="C57" s="1041" t="s">
        <v>10496</v>
      </c>
      <c r="D57" s="1041" t="s">
        <v>10684</v>
      </c>
      <c r="E57" s="1041" t="s">
        <v>10686</v>
      </c>
      <c r="F57" s="1047">
        <v>36627</v>
      </c>
      <c r="G57" s="1040" t="s">
        <v>10688</v>
      </c>
      <c r="H57" s="989"/>
      <c r="I57" s="989"/>
      <c r="J57" s="989"/>
      <c r="K57" s="989"/>
      <c r="L57" s="989"/>
      <c r="M57" s="989"/>
    </row>
    <row r="58" spans="1:13" ht="12.75" customHeight="1">
      <c r="A58" s="1043">
        <v>56</v>
      </c>
      <c r="B58" s="1044">
        <v>299</v>
      </c>
      <c r="C58" s="1045" t="s">
        <v>10553</v>
      </c>
      <c r="D58" s="1045" t="s">
        <v>9575</v>
      </c>
      <c r="E58" s="1045" t="s">
        <v>259</v>
      </c>
      <c r="F58" s="1050">
        <v>36648</v>
      </c>
      <c r="G58" s="1044" t="s">
        <v>10694</v>
      </c>
      <c r="H58" s="989"/>
      <c r="I58" s="989"/>
      <c r="J58" s="989"/>
      <c r="K58" s="989"/>
      <c r="L58" s="989"/>
      <c r="M58" s="989"/>
    </row>
    <row r="59" spans="1:13" ht="12.75" customHeight="1">
      <c r="A59" s="1039">
        <v>57</v>
      </c>
      <c r="B59" s="1040">
        <v>304</v>
      </c>
      <c r="C59" s="1041" t="s">
        <v>10553</v>
      </c>
      <c r="D59" s="1041" t="s">
        <v>10698</v>
      </c>
      <c r="E59" s="1041" t="s">
        <v>400</v>
      </c>
      <c r="F59" s="1047">
        <v>36669</v>
      </c>
      <c r="G59" s="1040" t="s">
        <v>10701</v>
      </c>
      <c r="H59" s="989"/>
      <c r="I59" s="989"/>
      <c r="J59" s="989"/>
      <c r="K59" s="989"/>
      <c r="L59" s="989"/>
      <c r="M59" s="989"/>
    </row>
    <row r="60" spans="1:13" ht="12.75" customHeight="1">
      <c r="A60" s="1043">
        <v>58</v>
      </c>
      <c r="B60" s="1044">
        <v>305</v>
      </c>
      <c r="C60" s="1045" t="s">
        <v>10509</v>
      </c>
      <c r="D60" s="1045" t="s">
        <v>10705</v>
      </c>
      <c r="E60" s="1045" t="s">
        <v>10585</v>
      </c>
      <c r="F60" s="1050">
        <v>36670</v>
      </c>
      <c r="G60" s="1044" t="s">
        <v>10708</v>
      </c>
      <c r="H60" s="989"/>
      <c r="I60" s="989"/>
      <c r="J60" s="989"/>
      <c r="K60" s="989"/>
      <c r="L60" s="989"/>
      <c r="M60" s="989"/>
    </row>
    <row r="61" spans="1:13" ht="12.75" customHeight="1">
      <c r="A61" s="1039">
        <v>59</v>
      </c>
      <c r="B61" s="1040">
        <v>307</v>
      </c>
      <c r="C61" s="1041" t="s">
        <v>10713</v>
      </c>
      <c r="D61" s="1041" t="s">
        <v>10714</v>
      </c>
      <c r="E61" s="1041" t="s">
        <v>400</v>
      </c>
      <c r="F61" s="1047">
        <v>36678</v>
      </c>
      <c r="G61" s="1040" t="s">
        <v>10716</v>
      </c>
      <c r="H61" s="989"/>
      <c r="I61" s="989"/>
      <c r="J61" s="989"/>
      <c r="K61" s="989"/>
      <c r="L61" s="989"/>
      <c r="M61" s="989"/>
    </row>
    <row r="62" spans="1:13" ht="12.75" customHeight="1">
      <c r="A62" s="1043">
        <v>60</v>
      </c>
      <c r="B62" s="1044">
        <v>309</v>
      </c>
      <c r="C62" s="1045" t="s">
        <v>10553</v>
      </c>
      <c r="D62" s="1045" t="s">
        <v>9594</v>
      </c>
      <c r="E62" s="1045" t="s">
        <v>442</v>
      </c>
      <c r="F62" s="1050">
        <v>36678</v>
      </c>
      <c r="G62" s="1044" t="s">
        <v>10716</v>
      </c>
      <c r="H62" s="989"/>
      <c r="I62" s="989"/>
      <c r="J62" s="989"/>
      <c r="K62" s="989"/>
      <c r="L62" s="989"/>
      <c r="M62" s="989"/>
    </row>
    <row r="63" spans="1:13" ht="12.75" customHeight="1">
      <c r="A63" s="1039">
        <v>61</v>
      </c>
      <c r="B63" s="1040">
        <v>313</v>
      </c>
      <c r="C63" s="1041" t="s">
        <v>10549</v>
      </c>
      <c r="D63" s="1041" t="s">
        <v>10719</v>
      </c>
      <c r="E63" s="1041" t="s">
        <v>10524</v>
      </c>
      <c r="F63" s="1047">
        <v>36684</v>
      </c>
      <c r="G63" s="1040" t="s">
        <v>10720</v>
      </c>
      <c r="H63" s="989"/>
      <c r="I63" s="989"/>
      <c r="J63" s="989"/>
      <c r="K63" s="989"/>
      <c r="L63" s="989"/>
      <c r="M63" s="989"/>
    </row>
    <row r="64" spans="1:13" ht="12.75" customHeight="1">
      <c r="A64" s="1043">
        <v>62</v>
      </c>
      <c r="B64" s="1044">
        <v>321</v>
      </c>
      <c r="C64" s="1045" t="s">
        <v>10516</v>
      </c>
      <c r="D64" s="1045" t="s">
        <v>10721</v>
      </c>
      <c r="E64" s="1045" t="s">
        <v>10514</v>
      </c>
      <c r="F64" s="1050">
        <v>36739</v>
      </c>
      <c r="G64" s="1044" t="s">
        <v>10722</v>
      </c>
      <c r="H64" s="989"/>
      <c r="I64" s="989"/>
      <c r="J64" s="989"/>
      <c r="K64" s="989"/>
      <c r="L64" s="989"/>
      <c r="M64" s="989"/>
    </row>
    <row r="65" spans="1:13" ht="12.75" customHeight="1">
      <c r="A65" s="1039">
        <v>63</v>
      </c>
      <c r="B65" s="1040">
        <v>341</v>
      </c>
      <c r="C65" s="1041" t="s">
        <v>10713</v>
      </c>
      <c r="D65" s="1041" t="s">
        <v>10723</v>
      </c>
      <c r="E65" s="1041" t="s">
        <v>404</v>
      </c>
      <c r="F65" s="1047">
        <v>36780</v>
      </c>
      <c r="G65" s="1040" t="s">
        <v>10724</v>
      </c>
      <c r="H65" s="989"/>
      <c r="I65" s="989"/>
      <c r="J65" s="989"/>
      <c r="K65" s="989"/>
      <c r="L65" s="989"/>
      <c r="M65" s="989"/>
    </row>
    <row r="66" spans="1:13" ht="12.75" customHeight="1">
      <c r="A66" s="1043">
        <v>64</v>
      </c>
      <c r="B66" s="1044">
        <v>337</v>
      </c>
      <c r="C66" s="1045" t="s">
        <v>10725</v>
      </c>
      <c r="D66" s="1045" t="s">
        <v>10726</v>
      </c>
      <c r="E66" s="1045" t="s">
        <v>10520</v>
      </c>
      <c r="F66" s="1050">
        <v>36780</v>
      </c>
      <c r="G66" s="1044" t="s">
        <v>10724</v>
      </c>
      <c r="H66" s="989"/>
      <c r="I66" s="989"/>
      <c r="J66" s="989"/>
      <c r="K66" s="989"/>
      <c r="L66" s="989"/>
      <c r="M66" s="989"/>
    </row>
    <row r="67" spans="1:13" ht="12.75" customHeight="1">
      <c r="A67" s="1039">
        <v>65</v>
      </c>
      <c r="B67" s="1040">
        <v>339</v>
      </c>
      <c r="C67" s="1041" t="s">
        <v>10725</v>
      </c>
      <c r="D67" s="1041" t="s">
        <v>10728</v>
      </c>
      <c r="E67" s="1041" t="s">
        <v>10520</v>
      </c>
      <c r="F67" s="1047">
        <v>36780</v>
      </c>
      <c r="G67" s="1040" t="s">
        <v>10724</v>
      </c>
      <c r="H67" s="989"/>
      <c r="I67" s="989"/>
      <c r="J67" s="989"/>
      <c r="K67" s="989"/>
      <c r="L67" s="989"/>
      <c r="M67" s="989"/>
    </row>
    <row r="68" spans="1:13" ht="12.75" customHeight="1">
      <c r="A68" s="1043">
        <v>66</v>
      </c>
      <c r="B68" s="1044">
        <v>340</v>
      </c>
      <c r="C68" s="1045" t="s">
        <v>10525</v>
      </c>
      <c r="D68" s="1045" t="s">
        <v>10729</v>
      </c>
      <c r="E68" s="1045" t="s">
        <v>10524</v>
      </c>
      <c r="F68" s="1050">
        <v>36780</v>
      </c>
      <c r="G68" s="1044" t="s">
        <v>10724</v>
      </c>
      <c r="H68" s="989"/>
      <c r="I68" s="989"/>
      <c r="J68" s="989"/>
      <c r="K68" s="989"/>
      <c r="L68" s="989"/>
      <c r="M68" s="989"/>
    </row>
    <row r="69" spans="1:13" ht="12.75" customHeight="1">
      <c r="A69" s="1039">
        <v>67</v>
      </c>
      <c r="B69" s="1040">
        <v>355</v>
      </c>
      <c r="C69" s="1041" t="s">
        <v>10525</v>
      </c>
      <c r="D69" s="1041" t="s">
        <v>10730</v>
      </c>
      <c r="E69" s="1041" t="s">
        <v>10520</v>
      </c>
      <c r="F69" s="1047">
        <v>36787</v>
      </c>
      <c r="G69" s="1040" t="s">
        <v>10731</v>
      </c>
      <c r="H69" s="989"/>
      <c r="I69" s="989"/>
      <c r="J69" s="989"/>
      <c r="K69" s="989"/>
      <c r="L69" s="989"/>
      <c r="M69" s="989"/>
    </row>
    <row r="70" spans="1:13" ht="12.75" customHeight="1">
      <c r="A70" s="1043">
        <v>68</v>
      </c>
      <c r="B70" s="1044">
        <v>349</v>
      </c>
      <c r="C70" s="1045" t="s">
        <v>10512</v>
      </c>
      <c r="D70" s="1045" t="s">
        <v>10732</v>
      </c>
      <c r="E70" s="1045" t="s">
        <v>10520</v>
      </c>
      <c r="F70" s="1050">
        <v>36787</v>
      </c>
      <c r="G70" s="1044" t="s">
        <v>10731</v>
      </c>
      <c r="H70" s="989"/>
      <c r="I70" s="989"/>
      <c r="J70" s="989"/>
      <c r="K70" s="989"/>
      <c r="L70" s="989"/>
      <c r="M70" s="989"/>
    </row>
    <row r="71" spans="1:13" ht="12.75" customHeight="1">
      <c r="A71" s="1039">
        <v>69</v>
      </c>
      <c r="B71" s="1040">
        <v>345</v>
      </c>
      <c r="C71" s="1041" t="s">
        <v>10733</v>
      </c>
      <c r="D71" s="1041" t="s">
        <v>10734</v>
      </c>
      <c r="E71" s="1041" t="s">
        <v>10524</v>
      </c>
      <c r="F71" s="1047">
        <v>36787</v>
      </c>
      <c r="G71" s="1040" t="s">
        <v>10731</v>
      </c>
      <c r="H71" s="989"/>
      <c r="I71" s="989"/>
      <c r="J71" s="989"/>
      <c r="K71" s="989"/>
      <c r="L71" s="989"/>
      <c r="M71" s="989"/>
    </row>
    <row r="72" spans="1:13" ht="12.75" customHeight="1">
      <c r="A72" s="1043">
        <v>70</v>
      </c>
      <c r="B72" s="1044">
        <v>348</v>
      </c>
      <c r="C72" s="1045" t="s">
        <v>10733</v>
      </c>
      <c r="D72" s="1045" t="s">
        <v>10735</v>
      </c>
      <c r="E72" s="1045" t="s">
        <v>10524</v>
      </c>
      <c r="F72" s="1050">
        <v>36787</v>
      </c>
      <c r="G72" s="1044" t="s">
        <v>10731</v>
      </c>
      <c r="H72" s="989"/>
      <c r="I72" s="989"/>
      <c r="J72" s="989"/>
      <c r="K72" s="989"/>
      <c r="L72" s="989"/>
      <c r="M72" s="989"/>
    </row>
    <row r="73" spans="1:13" ht="12.75" customHeight="1">
      <c r="A73" s="1039">
        <v>71</v>
      </c>
      <c r="B73" s="1040">
        <v>367</v>
      </c>
      <c r="C73" s="1041" t="s">
        <v>132</v>
      </c>
      <c r="D73" s="1041" t="s">
        <v>281</v>
      </c>
      <c r="E73" s="1041" t="s">
        <v>306</v>
      </c>
      <c r="F73" s="1047">
        <v>36794</v>
      </c>
      <c r="G73" s="1040" t="s">
        <v>10736</v>
      </c>
      <c r="H73" s="989"/>
      <c r="I73" s="989"/>
      <c r="J73" s="989"/>
      <c r="K73" s="989"/>
      <c r="L73" s="989"/>
      <c r="M73" s="989"/>
    </row>
    <row r="74" spans="1:13" ht="12.75" customHeight="1">
      <c r="A74" s="1043">
        <v>72</v>
      </c>
      <c r="B74" s="1044">
        <v>368</v>
      </c>
      <c r="C74" s="1045" t="s">
        <v>10613</v>
      </c>
      <c r="D74" s="1045" t="s">
        <v>263</v>
      </c>
      <c r="E74" s="1045" t="s">
        <v>306</v>
      </c>
      <c r="F74" s="1050">
        <v>36794</v>
      </c>
      <c r="G74" s="1044" t="s">
        <v>10736</v>
      </c>
      <c r="H74" s="989"/>
      <c r="I74" s="989"/>
      <c r="J74" s="989"/>
      <c r="K74" s="989"/>
      <c r="L74" s="989"/>
      <c r="M74" s="989"/>
    </row>
    <row r="75" spans="1:13" ht="12.75" customHeight="1">
      <c r="A75" s="1039">
        <v>73</v>
      </c>
      <c r="B75" s="1040">
        <v>369</v>
      </c>
      <c r="C75" s="1041" t="s">
        <v>10613</v>
      </c>
      <c r="D75" s="1041" t="s">
        <v>10737</v>
      </c>
      <c r="E75" s="1041" t="s">
        <v>404</v>
      </c>
      <c r="F75" s="1047">
        <v>36794</v>
      </c>
      <c r="G75" s="1040" t="s">
        <v>10736</v>
      </c>
      <c r="H75" s="989"/>
      <c r="I75" s="989"/>
      <c r="J75" s="989"/>
      <c r="K75" s="989"/>
      <c r="L75" s="989"/>
      <c r="M75" s="989"/>
    </row>
    <row r="76" spans="1:13" ht="12.75" customHeight="1">
      <c r="A76" s="1043">
        <v>74</v>
      </c>
      <c r="B76" s="1044">
        <v>99</v>
      </c>
      <c r="C76" s="1045" t="s">
        <v>35</v>
      </c>
      <c r="D76" s="1045" t="s">
        <v>260</v>
      </c>
      <c r="E76" s="1045" t="s">
        <v>306</v>
      </c>
      <c r="F76" s="1050">
        <v>36801</v>
      </c>
      <c r="G76" s="1044" t="s">
        <v>10738</v>
      </c>
      <c r="H76" s="989"/>
      <c r="I76" s="989"/>
      <c r="J76" s="989"/>
      <c r="K76" s="989"/>
      <c r="L76" s="989"/>
      <c r="M76" s="989"/>
    </row>
    <row r="77" spans="1:13" ht="12.75" customHeight="1">
      <c r="A77" s="1039">
        <v>75</v>
      </c>
      <c r="B77" s="1040">
        <v>242</v>
      </c>
      <c r="C77" s="1041" t="s">
        <v>35</v>
      </c>
      <c r="D77" s="1041" t="s">
        <v>167</v>
      </c>
      <c r="E77" s="1041" t="s">
        <v>259</v>
      </c>
      <c r="F77" s="1047">
        <v>36801</v>
      </c>
      <c r="G77" s="1040" t="s">
        <v>10738</v>
      </c>
      <c r="H77" s="989"/>
      <c r="I77" s="989"/>
      <c r="J77" s="989"/>
      <c r="K77" s="989"/>
      <c r="L77" s="989"/>
      <c r="M77" s="989"/>
    </row>
    <row r="78" spans="1:13" ht="12.75" customHeight="1">
      <c r="A78" s="1043">
        <v>76</v>
      </c>
      <c r="B78" s="1044">
        <v>377</v>
      </c>
      <c r="C78" s="1045" t="s">
        <v>42</v>
      </c>
      <c r="D78" s="1045" t="s">
        <v>109</v>
      </c>
      <c r="E78" s="1045" t="s">
        <v>259</v>
      </c>
      <c r="F78" s="1050">
        <v>36801</v>
      </c>
      <c r="G78" s="1044" t="s">
        <v>10738</v>
      </c>
      <c r="H78" s="989"/>
      <c r="I78" s="989"/>
      <c r="J78" s="989"/>
      <c r="K78" s="989"/>
      <c r="L78" s="989"/>
      <c r="M78" s="989"/>
    </row>
    <row r="79" spans="1:13" ht="12.75" customHeight="1">
      <c r="A79" s="1039">
        <v>77</v>
      </c>
      <c r="B79" s="1040">
        <v>116</v>
      </c>
      <c r="C79" s="1041" t="s">
        <v>10525</v>
      </c>
      <c r="D79" s="1041" t="s">
        <v>10739</v>
      </c>
      <c r="E79" s="1041" t="s">
        <v>10585</v>
      </c>
      <c r="F79" s="1047">
        <v>36801</v>
      </c>
      <c r="G79" s="1040" t="s">
        <v>10738</v>
      </c>
      <c r="H79" s="989"/>
      <c r="I79" s="989"/>
      <c r="J79" s="989"/>
      <c r="K79" s="989"/>
      <c r="L79" s="989"/>
      <c r="M79" s="989"/>
    </row>
    <row r="80" spans="1:13" ht="12.75" customHeight="1">
      <c r="A80" s="1043">
        <v>78</v>
      </c>
      <c r="B80" s="1044">
        <v>379</v>
      </c>
      <c r="C80" s="1045" t="s">
        <v>10522</v>
      </c>
      <c r="D80" s="1045" t="s">
        <v>10740</v>
      </c>
      <c r="E80" s="1045" t="s">
        <v>505</v>
      </c>
      <c r="F80" s="1046">
        <v>36810</v>
      </c>
      <c r="G80" s="1044" t="s">
        <v>10741</v>
      </c>
      <c r="H80" s="989"/>
      <c r="I80" s="989"/>
      <c r="J80" s="989"/>
      <c r="K80" s="989"/>
      <c r="L80" s="989"/>
      <c r="M80" s="989"/>
    </row>
    <row r="81" spans="1:13" ht="12.75" customHeight="1">
      <c r="A81" s="1039">
        <v>79</v>
      </c>
      <c r="B81" s="1040">
        <v>67</v>
      </c>
      <c r="C81" s="1041" t="s">
        <v>25</v>
      </c>
      <c r="D81" s="1041" t="s">
        <v>255</v>
      </c>
      <c r="E81" s="1041" t="s">
        <v>306</v>
      </c>
      <c r="F81" s="1047">
        <v>36831</v>
      </c>
      <c r="G81" s="1040" t="s">
        <v>10742</v>
      </c>
      <c r="H81" s="989"/>
      <c r="I81" s="989"/>
      <c r="J81" s="989"/>
      <c r="K81" s="989"/>
      <c r="L81" s="989"/>
      <c r="M81" s="989"/>
    </row>
    <row r="82" spans="1:13" ht="12.75" customHeight="1">
      <c r="A82" s="1043">
        <v>80</v>
      </c>
      <c r="B82" s="1044">
        <v>223</v>
      </c>
      <c r="C82" s="1045" t="s">
        <v>31</v>
      </c>
      <c r="D82" s="1045" t="s">
        <v>10743</v>
      </c>
      <c r="E82" s="1045" t="s">
        <v>259</v>
      </c>
      <c r="F82" s="1050">
        <v>36831</v>
      </c>
      <c r="G82" s="1044" t="s">
        <v>10742</v>
      </c>
      <c r="H82" s="989"/>
      <c r="I82" s="989"/>
      <c r="J82" s="989"/>
      <c r="K82" s="989"/>
      <c r="L82" s="989"/>
      <c r="M82" s="989"/>
    </row>
    <row r="83" spans="1:13" ht="12.75" customHeight="1">
      <c r="A83" s="1039">
        <v>81</v>
      </c>
      <c r="B83" s="1040">
        <v>415</v>
      </c>
      <c r="C83" s="1041" t="s">
        <v>42</v>
      </c>
      <c r="D83" s="1041" t="s">
        <v>886</v>
      </c>
      <c r="E83" s="1041" t="s">
        <v>10744</v>
      </c>
      <c r="F83" s="1047">
        <v>36831</v>
      </c>
      <c r="G83" s="1040" t="s">
        <v>10742</v>
      </c>
      <c r="H83" s="989"/>
      <c r="I83" s="989"/>
      <c r="J83" s="989"/>
      <c r="K83" s="989"/>
      <c r="L83" s="989"/>
      <c r="M83" s="989"/>
    </row>
    <row r="84" spans="1:13" ht="12.75" customHeight="1">
      <c r="A84" s="1043">
        <v>82</v>
      </c>
      <c r="B84" s="1044">
        <v>219</v>
      </c>
      <c r="C84" s="1045" t="s">
        <v>415</v>
      </c>
      <c r="D84" s="1045" t="s">
        <v>996</v>
      </c>
      <c r="E84" s="1045" t="s">
        <v>536</v>
      </c>
      <c r="F84" s="1050">
        <v>36831</v>
      </c>
      <c r="G84" s="1044" t="s">
        <v>10742</v>
      </c>
      <c r="H84" s="989"/>
      <c r="I84" s="989"/>
      <c r="J84" s="989"/>
      <c r="K84" s="989"/>
      <c r="L84" s="989"/>
      <c r="M84" s="989"/>
    </row>
    <row r="85" spans="1:13" ht="12.75" customHeight="1">
      <c r="A85" s="1039">
        <v>83</v>
      </c>
      <c r="B85" s="1040">
        <v>455</v>
      </c>
      <c r="C85" s="1041" t="s">
        <v>10518</v>
      </c>
      <c r="D85" s="1041" t="s">
        <v>10745</v>
      </c>
      <c r="E85" s="1041" t="s">
        <v>10520</v>
      </c>
      <c r="F85" s="1047">
        <v>36930</v>
      </c>
      <c r="G85" s="1040" t="s">
        <v>10746</v>
      </c>
      <c r="H85" s="989"/>
      <c r="I85" s="989"/>
      <c r="J85" s="989"/>
      <c r="K85" s="989"/>
      <c r="L85" s="989"/>
      <c r="M85" s="989"/>
    </row>
    <row r="86" spans="1:13" ht="12.75" customHeight="1">
      <c r="A86" s="1043">
        <v>84</v>
      </c>
      <c r="B86" s="1044">
        <v>453</v>
      </c>
      <c r="C86" s="1045" t="s">
        <v>10747</v>
      </c>
      <c r="D86" s="1045" t="s">
        <v>10748</v>
      </c>
      <c r="E86" s="1045" t="s">
        <v>10520</v>
      </c>
      <c r="F86" s="1050">
        <v>36930</v>
      </c>
      <c r="G86" s="1044" t="s">
        <v>10746</v>
      </c>
      <c r="H86" s="989"/>
      <c r="I86" s="989"/>
      <c r="J86" s="989"/>
      <c r="K86" s="989"/>
      <c r="L86" s="989"/>
      <c r="M86" s="989"/>
    </row>
    <row r="87" spans="1:13" ht="12.75" customHeight="1">
      <c r="A87" s="1039">
        <v>85</v>
      </c>
      <c r="B87" s="1040">
        <v>464</v>
      </c>
      <c r="C87" s="1041" t="s">
        <v>10725</v>
      </c>
      <c r="D87" s="1041" t="s">
        <v>10749</v>
      </c>
      <c r="E87" s="1041" t="s">
        <v>10506</v>
      </c>
      <c r="F87" s="1047">
        <v>36930</v>
      </c>
      <c r="G87" s="1040" t="s">
        <v>10746</v>
      </c>
      <c r="H87" s="989"/>
      <c r="I87" s="989"/>
      <c r="J87" s="989"/>
      <c r="K87" s="989"/>
      <c r="L87" s="989"/>
      <c r="M87" s="989"/>
    </row>
    <row r="88" spans="1:13" ht="12.75" customHeight="1">
      <c r="A88" s="1043">
        <v>86</v>
      </c>
      <c r="B88" s="1044">
        <v>460</v>
      </c>
      <c r="C88" s="1045" t="s">
        <v>10512</v>
      </c>
      <c r="D88" s="1045" t="s">
        <v>10750</v>
      </c>
      <c r="E88" s="1045" t="s">
        <v>10751</v>
      </c>
      <c r="F88" s="1050">
        <v>36930</v>
      </c>
      <c r="G88" s="1044" t="s">
        <v>10746</v>
      </c>
      <c r="H88" s="989"/>
      <c r="I88" s="989"/>
      <c r="J88" s="989"/>
      <c r="K88" s="989"/>
      <c r="L88" s="989"/>
      <c r="M88" s="989"/>
    </row>
    <row r="89" spans="1:13" ht="12.75" customHeight="1">
      <c r="A89" s="1039">
        <v>87</v>
      </c>
      <c r="B89" s="1040">
        <v>462</v>
      </c>
      <c r="C89" s="1041" t="s">
        <v>10752</v>
      </c>
      <c r="D89" s="1041" t="s">
        <v>10753</v>
      </c>
      <c r="E89" s="1041" t="s">
        <v>10524</v>
      </c>
      <c r="F89" s="1047">
        <v>36930</v>
      </c>
      <c r="G89" s="1040" t="s">
        <v>10746</v>
      </c>
      <c r="H89" s="989"/>
      <c r="I89" s="989"/>
      <c r="J89" s="989"/>
      <c r="K89" s="989"/>
      <c r="L89" s="989"/>
      <c r="M89" s="989"/>
    </row>
    <row r="90" spans="1:13" ht="12.75" customHeight="1">
      <c r="A90" s="1043">
        <v>88</v>
      </c>
      <c r="B90" s="1044">
        <v>463</v>
      </c>
      <c r="C90" s="1045" t="s">
        <v>10509</v>
      </c>
      <c r="D90" s="1045" t="s">
        <v>10754</v>
      </c>
      <c r="E90" s="1045" t="s">
        <v>10524</v>
      </c>
      <c r="F90" s="1050">
        <v>36931</v>
      </c>
      <c r="G90" s="1044" t="s">
        <v>10755</v>
      </c>
      <c r="H90" s="989"/>
      <c r="I90" s="989"/>
      <c r="J90" s="989"/>
      <c r="K90" s="989"/>
      <c r="L90" s="989"/>
      <c r="M90" s="989"/>
    </row>
    <row r="91" spans="1:13" ht="12.75" customHeight="1">
      <c r="A91" s="1039">
        <v>89</v>
      </c>
      <c r="B91" s="1040">
        <v>466</v>
      </c>
      <c r="C91" s="1041" t="s">
        <v>10756</v>
      </c>
      <c r="D91" s="1041" t="s">
        <v>9599</v>
      </c>
      <c r="E91" s="1041" t="s">
        <v>536</v>
      </c>
      <c r="F91" s="1047">
        <v>36932</v>
      </c>
      <c r="G91" s="1040" t="s">
        <v>10757</v>
      </c>
      <c r="H91" s="989"/>
      <c r="I91" s="989"/>
      <c r="J91" s="989"/>
      <c r="K91" s="989"/>
      <c r="L91" s="989"/>
      <c r="M91" s="989"/>
    </row>
    <row r="92" spans="1:13" ht="12.75" customHeight="1">
      <c r="A92" s="1043">
        <v>90</v>
      </c>
      <c r="B92" s="1044">
        <v>476</v>
      </c>
      <c r="C92" s="1045" t="s">
        <v>10639</v>
      </c>
      <c r="D92" s="1045" t="s">
        <v>9615</v>
      </c>
      <c r="E92" s="1045" t="s">
        <v>10520</v>
      </c>
      <c r="F92" s="1050">
        <v>36951</v>
      </c>
      <c r="G92" s="1044" t="s">
        <v>10758</v>
      </c>
      <c r="H92" s="989"/>
      <c r="I92" s="989"/>
      <c r="J92" s="989"/>
      <c r="K92" s="989"/>
      <c r="L92" s="989"/>
      <c r="M92" s="989"/>
    </row>
    <row r="93" spans="1:13" ht="12.75" customHeight="1">
      <c r="A93" s="1039">
        <v>91</v>
      </c>
      <c r="B93" s="1040">
        <v>482</v>
      </c>
      <c r="C93" s="1041" t="s">
        <v>10759</v>
      </c>
      <c r="D93" s="1041" t="s">
        <v>10760</v>
      </c>
      <c r="E93" s="1041" t="s">
        <v>10503</v>
      </c>
      <c r="F93" s="1047">
        <v>36973</v>
      </c>
      <c r="G93" s="1040" t="s">
        <v>10761</v>
      </c>
      <c r="H93" s="989"/>
      <c r="I93" s="989"/>
      <c r="J93" s="989"/>
      <c r="K93" s="989"/>
      <c r="L93" s="989"/>
      <c r="M93" s="989"/>
    </row>
    <row r="94" spans="1:13" ht="12.75" customHeight="1">
      <c r="A94" s="1043">
        <v>92</v>
      </c>
      <c r="B94" s="1044">
        <v>483</v>
      </c>
      <c r="C94" s="1045" t="s">
        <v>31</v>
      </c>
      <c r="D94" s="1045" t="s">
        <v>121</v>
      </c>
      <c r="E94" s="1045" t="s">
        <v>259</v>
      </c>
      <c r="F94" s="1050">
        <v>36979</v>
      </c>
      <c r="G94" s="1044" t="s">
        <v>10762</v>
      </c>
      <c r="H94" s="989"/>
      <c r="I94" s="989"/>
      <c r="J94" s="989"/>
      <c r="K94" s="989"/>
      <c r="L94" s="989"/>
      <c r="M94" s="989"/>
    </row>
    <row r="95" spans="1:13" ht="12.75" customHeight="1">
      <c r="A95" s="1039">
        <v>93</v>
      </c>
      <c r="B95" s="1040">
        <v>115</v>
      </c>
      <c r="C95" s="1041" t="s">
        <v>10763</v>
      </c>
      <c r="D95" s="1041" t="s">
        <v>161</v>
      </c>
      <c r="E95" s="1041" t="s">
        <v>10511</v>
      </c>
      <c r="F95" s="1047">
        <v>36997</v>
      </c>
      <c r="G95" s="1040" t="s">
        <v>10764</v>
      </c>
      <c r="H95" s="989"/>
      <c r="I95" s="989"/>
      <c r="J95" s="989"/>
      <c r="K95" s="989"/>
      <c r="L95" s="989"/>
      <c r="M95" s="989"/>
    </row>
    <row r="96" spans="1:13" ht="12.75" customHeight="1">
      <c r="A96" s="1043">
        <v>94</v>
      </c>
      <c r="B96" s="1044">
        <v>488</v>
      </c>
      <c r="C96" s="1045" t="s">
        <v>10509</v>
      </c>
      <c r="D96" s="1045" t="s">
        <v>10765</v>
      </c>
      <c r="E96" s="1045" t="s">
        <v>10498</v>
      </c>
      <c r="F96" s="1050">
        <v>37032</v>
      </c>
      <c r="G96" s="1044" t="s">
        <v>10766</v>
      </c>
      <c r="H96" s="989"/>
      <c r="I96" s="989"/>
      <c r="J96" s="989"/>
      <c r="K96" s="989"/>
      <c r="L96" s="989"/>
      <c r="M96" s="989"/>
    </row>
    <row r="97" spans="1:13" ht="12.75" customHeight="1">
      <c r="A97" s="1039">
        <v>95</v>
      </c>
      <c r="B97" s="1040">
        <v>392</v>
      </c>
      <c r="C97" s="1041" t="s">
        <v>42</v>
      </c>
      <c r="D97" s="1041" t="s">
        <v>809</v>
      </c>
      <c r="E97" s="1041" t="s">
        <v>505</v>
      </c>
      <c r="F97" s="1047">
        <v>37135</v>
      </c>
      <c r="G97" s="1040" t="s">
        <v>10767</v>
      </c>
      <c r="H97" s="989"/>
      <c r="I97" s="989"/>
      <c r="J97" s="989"/>
      <c r="K97" s="989"/>
      <c r="L97" s="989"/>
      <c r="M97" s="989"/>
    </row>
    <row r="98" spans="1:13" ht="12.75" customHeight="1">
      <c r="A98" s="1043">
        <v>96</v>
      </c>
      <c r="B98" s="1044">
        <v>432</v>
      </c>
      <c r="C98" s="1045" t="s">
        <v>25</v>
      </c>
      <c r="D98" s="1045" t="s">
        <v>651</v>
      </c>
      <c r="E98" s="1045" t="s">
        <v>404</v>
      </c>
      <c r="F98" s="1050">
        <v>37149</v>
      </c>
      <c r="G98" s="1044" t="s">
        <v>10768</v>
      </c>
      <c r="H98" s="989"/>
      <c r="I98" s="989"/>
      <c r="J98" s="989"/>
      <c r="K98" s="989"/>
      <c r="L98" s="989"/>
      <c r="M98" s="989"/>
    </row>
    <row r="99" spans="1:13" ht="12.75" customHeight="1">
      <c r="A99" s="1039">
        <v>97</v>
      </c>
      <c r="B99" s="1040">
        <v>314</v>
      </c>
      <c r="C99" s="1041" t="s">
        <v>35</v>
      </c>
      <c r="D99" s="1041" t="s">
        <v>1090</v>
      </c>
      <c r="E99" s="1041" t="s">
        <v>404</v>
      </c>
      <c r="F99" s="1047">
        <v>37149</v>
      </c>
      <c r="G99" s="1040" t="s">
        <v>10768</v>
      </c>
      <c r="H99" s="989"/>
      <c r="I99" s="989"/>
      <c r="J99" s="989"/>
      <c r="K99" s="989"/>
      <c r="L99" s="989"/>
      <c r="M99" s="989"/>
    </row>
    <row r="100" spans="1:13" ht="12.75" customHeight="1">
      <c r="A100" s="1043">
        <v>98</v>
      </c>
      <c r="B100" s="1044">
        <v>500</v>
      </c>
      <c r="C100" s="1045" t="s">
        <v>42</v>
      </c>
      <c r="D100" s="1045" t="s">
        <v>10769</v>
      </c>
      <c r="E100" s="1045" t="s">
        <v>404</v>
      </c>
      <c r="F100" s="1050">
        <v>37160</v>
      </c>
      <c r="G100" s="1044" t="s">
        <v>10770</v>
      </c>
      <c r="H100" s="989"/>
      <c r="I100" s="989"/>
      <c r="J100" s="989"/>
      <c r="K100" s="989"/>
      <c r="L100" s="989"/>
      <c r="M100" s="989"/>
    </row>
    <row r="101" spans="1:13" ht="12.75" customHeight="1">
      <c r="A101" s="1039">
        <v>99</v>
      </c>
      <c r="B101" s="1040">
        <v>518</v>
      </c>
      <c r="C101" s="1041" t="s">
        <v>31</v>
      </c>
      <c r="D101" s="1041" t="s">
        <v>116</v>
      </c>
      <c r="E101" s="1041" t="s">
        <v>259</v>
      </c>
      <c r="F101" s="1047">
        <v>37165</v>
      </c>
      <c r="G101" s="1040" t="s">
        <v>10771</v>
      </c>
      <c r="H101" s="989"/>
      <c r="I101" s="989"/>
      <c r="J101" s="989"/>
      <c r="K101" s="989"/>
      <c r="L101" s="989"/>
      <c r="M101" s="989"/>
    </row>
    <row r="102" spans="1:13" ht="12.75" customHeight="1">
      <c r="A102" s="1043">
        <v>100</v>
      </c>
      <c r="B102" s="1044">
        <v>402</v>
      </c>
      <c r="C102" s="1045" t="s">
        <v>42</v>
      </c>
      <c r="D102" s="1045" t="s">
        <v>944</v>
      </c>
      <c r="E102" s="1045" t="s">
        <v>536</v>
      </c>
      <c r="F102" s="1050">
        <v>37165</v>
      </c>
      <c r="G102" s="1044" t="s">
        <v>10771</v>
      </c>
      <c r="H102" s="989"/>
      <c r="I102" s="989"/>
      <c r="J102" s="989"/>
      <c r="K102" s="989"/>
      <c r="L102" s="989"/>
      <c r="M102" s="989"/>
    </row>
    <row r="103" spans="1:13" ht="12.75" customHeight="1">
      <c r="A103" s="1039">
        <v>101</v>
      </c>
      <c r="B103" s="1040">
        <v>508</v>
      </c>
      <c r="C103" s="1041" t="s">
        <v>42</v>
      </c>
      <c r="D103" s="1041" t="s">
        <v>5795</v>
      </c>
      <c r="E103" s="1041" t="s">
        <v>404</v>
      </c>
      <c r="F103" s="1047">
        <v>37170</v>
      </c>
      <c r="G103" s="1040" t="s">
        <v>10772</v>
      </c>
      <c r="H103" s="989"/>
      <c r="I103" s="989"/>
      <c r="J103" s="989"/>
      <c r="K103" s="989"/>
      <c r="L103" s="989"/>
      <c r="M103" s="989"/>
    </row>
    <row r="104" spans="1:13" ht="12.75" customHeight="1">
      <c r="A104" s="1043">
        <v>102</v>
      </c>
      <c r="B104" s="1044">
        <v>418</v>
      </c>
      <c r="C104" s="1045" t="s">
        <v>25</v>
      </c>
      <c r="D104" s="1045" t="s">
        <v>89</v>
      </c>
      <c r="E104" s="1045" t="s">
        <v>259</v>
      </c>
      <c r="F104" s="1046">
        <v>37182</v>
      </c>
      <c r="G104" s="1044" t="s">
        <v>10773</v>
      </c>
      <c r="H104" s="989"/>
      <c r="I104" s="989"/>
      <c r="J104" s="989"/>
      <c r="K104" s="989"/>
      <c r="L104" s="989"/>
      <c r="M104" s="989"/>
    </row>
    <row r="105" spans="1:13" ht="12.75" customHeight="1">
      <c r="A105" s="1039">
        <v>103</v>
      </c>
      <c r="B105" s="1040">
        <v>519</v>
      </c>
      <c r="C105" s="1041" t="s">
        <v>25</v>
      </c>
      <c r="D105" s="1041" t="s">
        <v>60</v>
      </c>
      <c r="E105" s="1041" t="s">
        <v>259</v>
      </c>
      <c r="F105" s="1042">
        <v>37182</v>
      </c>
      <c r="G105" s="1040" t="s">
        <v>10773</v>
      </c>
      <c r="H105" s="989"/>
      <c r="I105" s="989"/>
      <c r="J105" s="989"/>
      <c r="K105" s="989"/>
      <c r="L105" s="989"/>
      <c r="M105" s="989"/>
    </row>
    <row r="106" spans="1:13" ht="12.75" customHeight="1">
      <c r="A106" s="1043">
        <v>104</v>
      </c>
      <c r="B106" s="1044">
        <v>538</v>
      </c>
      <c r="C106" s="1045" t="s">
        <v>10525</v>
      </c>
      <c r="D106" s="1045" t="s">
        <v>10774</v>
      </c>
      <c r="E106" s="1045" t="s">
        <v>10524</v>
      </c>
      <c r="F106" s="1046">
        <v>37219</v>
      </c>
      <c r="G106" s="1044" t="s">
        <v>10775</v>
      </c>
      <c r="H106" s="989"/>
      <c r="I106" s="989"/>
      <c r="J106" s="989"/>
      <c r="K106" s="989"/>
      <c r="L106" s="989"/>
      <c r="M106" s="989"/>
    </row>
    <row r="107" spans="1:13" ht="12.75" customHeight="1">
      <c r="A107" s="1039">
        <v>105</v>
      </c>
      <c r="B107" s="1040">
        <v>542</v>
      </c>
      <c r="C107" s="1041" t="s">
        <v>10518</v>
      </c>
      <c r="D107" s="1041" t="s">
        <v>10776</v>
      </c>
      <c r="E107" s="1041" t="s">
        <v>10520</v>
      </c>
      <c r="F107" s="1047">
        <v>37231</v>
      </c>
      <c r="G107" s="1040" t="s">
        <v>10777</v>
      </c>
      <c r="H107" s="989"/>
      <c r="I107" s="989"/>
      <c r="J107" s="989"/>
      <c r="K107" s="989"/>
      <c r="L107" s="989"/>
      <c r="M107" s="989"/>
    </row>
    <row r="108" spans="1:13" ht="12.75" customHeight="1">
      <c r="A108" s="1043">
        <v>106</v>
      </c>
      <c r="B108" s="1044">
        <v>550</v>
      </c>
      <c r="C108" s="1045" t="s">
        <v>10525</v>
      </c>
      <c r="D108" s="1045" t="s">
        <v>10778</v>
      </c>
      <c r="E108" s="1045" t="s">
        <v>10520</v>
      </c>
      <c r="F108" s="1046">
        <v>37244</v>
      </c>
      <c r="G108" s="1044" t="s">
        <v>10779</v>
      </c>
      <c r="H108" s="989"/>
      <c r="I108" s="989"/>
      <c r="J108" s="989"/>
      <c r="K108" s="989"/>
      <c r="L108" s="989"/>
      <c r="M108" s="989"/>
    </row>
    <row r="109" spans="1:13" ht="12.75" customHeight="1">
      <c r="A109" s="1039">
        <v>107</v>
      </c>
      <c r="B109" s="1040">
        <v>517</v>
      </c>
      <c r="C109" s="1041" t="s">
        <v>42</v>
      </c>
      <c r="D109" s="1041" t="s">
        <v>591</v>
      </c>
      <c r="E109" s="1041" t="s">
        <v>400</v>
      </c>
      <c r="F109" s="1047">
        <v>37273</v>
      </c>
      <c r="G109" s="1040" t="s">
        <v>10780</v>
      </c>
      <c r="H109" s="989"/>
      <c r="I109" s="989"/>
      <c r="J109" s="989"/>
      <c r="K109" s="989"/>
      <c r="L109" s="989"/>
      <c r="M109" s="989"/>
    </row>
    <row r="110" spans="1:13" ht="12.75" customHeight="1">
      <c r="A110" s="1043">
        <v>108</v>
      </c>
      <c r="B110" s="1044">
        <v>565</v>
      </c>
      <c r="C110" s="1045" t="s">
        <v>42</v>
      </c>
      <c r="D110" s="1045" t="s">
        <v>837</v>
      </c>
      <c r="E110" s="1045" t="s">
        <v>505</v>
      </c>
      <c r="F110" s="1050">
        <v>37316</v>
      </c>
      <c r="G110" s="1044" t="s">
        <v>10781</v>
      </c>
      <c r="H110" s="989"/>
      <c r="I110" s="989"/>
      <c r="J110" s="989"/>
      <c r="K110" s="989"/>
      <c r="L110" s="989"/>
      <c r="M110" s="989"/>
    </row>
    <row r="111" spans="1:13" ht="12.75" customHeight="1">
      <c r="A111" s="1039">
        <v>109</v>
      </c>
      <c r="B111" s="1040">
        <v>562</v>
      </c>
      <c r="C111" s="1041" t="s">
        <v>10613</v>
      </c>
      <c r="D111" s="1041" t="s">
        <v>10782</v>
      </c>
      <c r="E111" s="1041" t="s">
        <v>306</v>
      </c>
      <c r="F111" s="1047">
        <v>37327</v>
      </c>
      <c r="G111" s="1040" t="s">
        <v>10783</v>
      </c>
      <c r="H111" s="989"/>
      <c r="I111" s="989"/>
      <c r="J111" s="989"/>
      <c r="K111" s="989"/>
      <c r="L111" s="989"/>
      <c r="M111" s="989"/>
    </row>
    <row r="112" spans="1:13" ht="12.75" customHeight="1">
      <c r="A112" s="1043">
        <v>110</v>
      </c>
      <c r="B112" s="1044">
        <v>569</v>
      </c>
      <c r="C112" s="1045" t="s">
        <v>10784</v>
      </c>
      <c r="D112" s="1045" t="s">
        <v>9574</v>
      </c>
      <c r="E112" s="1045" t="s">
        <v>10785</v>
      </c>
      <c r="F112" s="1050">
        <v>37362</v>
      </c>
      <c r="G112" s="1044" t="s">
        <v>10786</v>
      </c>
      <c r="H112" s="989"/>
      <c r="I112" s="989"/>
      <c r="J112" s="989"/>
      <c r="K112" s="989"/>
      <c r="L112" s="989"/>
      <c r="M112" s="989"/>
    </row>
    <row r="113" spans="1:13" ht="12.75" customHeight="1">
      <c r="A113" s="1039">
        <v>111</v>
      </c>
      <c r="B113" s="1040">
        <v>572</v>
      </c>
      <c r="C113" s="1041" t="s">
        <v>10549</v>
      </c>
      <c r="D113" s="1041" t="s">
        <v>10787</v>
      </c>
      <c r="E113" s="1041" t="s">
        <v>10524</v>
      </c>
      <c r="F113" s="1047">
        <v>37393</v>
      </c>
      <c r="G113" s="1040" t="s">
        <v>10788</v>
      </c>
      <c r="H113" s="989"/>
      <c r="I113" s="989"/>
      <c r="J113" s="989"/>
      <c r="K113" s="989"/>
      <c r="L113" s="989"/>
      <c r="M113" s="989"/>
    </row>
    <row r="114" spans="1:13" ht="12.75" customHeight="1">
      <c r="A114" s="1043">
        <v>112</v>
      </c>
      <c r="B114" s="1044">
        <v>573</v>
      </c>
      <c r="C114" s="1045" t="s">
        <v>10501</v>
      </c>
      <c r="D114" s="1045" t="s">
        <v>10789</v>
      </c>
      <c r="E114" s="1045" t="s">
        <v>10503</v>
      </c>
      <c r="F114" s="1050">
        <v>37396</v>
      </c>
      <c r="G114" s="1044" t="s">
        <v>10790</v>
      </c>
      <c r="H114" s="989"/>
      <c r="I114" s="989"/>
      <c r="J114" s="989"/>
      <c r="K114" s="989"/>
      <c r="L114" s="989"/>
      <c r="M114" s="989"/>
    </row>
    <row r="115" spans="1:13" ht="12.75" customHeight="1">
      <c r="A115" s="1039">
        <v>113</v>
      </c>
      <c r="B115" s="1040">
        <v>575</v>
      </c>
      <c r="C115" s="1041" t="s">
        <v>10549</v>
      </c>
      <c r="D115" s="1041" t="s">
        <v>10791</v>
      </c>
      <c r="E115" s="1041" t="s">
        <v>10524</v>
      </c>
      <c r="F115" s="1047">
        <v>37417</v>
      </c>
      <c r="G115" s="1040" t="s">
        <v>10792</v>
      </c>
      <c r="H115" s="989"/>
      <c r="I115" s="989"/>
      <c r="J115" s="989"/>
      <c r="K115" s="989"/>
      <c r="L115" s="989"/>
      <c r="M115" s="989"/>
    </row>
    <row r="116" spans="1:13" ht="12.75" customHeight="1">
      <c r="A116" s="1043">
        <v>114</v>
      </c>
      <c r="B116" s="1044">
        <v>617</v>
      </c>
      <c r="C116" s="1045" t="s">
        <v>10522</v>
      </c>
      <c r="D116" s="1045" t="s">
        <v>10793</v>
      </c>
      <c r="E116" s="1045" t="s">
        <v>10524</v>
      </c>
      <c r="F116" s="1050">
        <v>37500</v>
      </c>
      <c r="G116" s="1044" t="s">
        <v>10794</v>
      </c>
      <c r="H116" s="989"/>
      <c r="I116" s="989"/>
      <c r="J116" s="989"/>
      <c r="K116" s="989"/>
      <c r="L116" s="989"/>
      <c r="M116" s="989"/>
    </row>
    <row r="117" spans="1:13" ht="12.75" customHeight="1">
      <c r="A117" s="1039">
        <v>115</v>
      </c>
      <c r="B117" s="1040">
        <v>613</v>
      </c>
      <c r="C117" s="1041" t="s">
        <v>10525</v>
      </c>
      <c r="D117" s="1041" t="s">
        <v>10795</v>
      </c>
      <c r="E117" s="1041" t="s">
        <v>10520</v>
      </c>
      <c r="F117" s="1047">
        <v>37500</v>
      </c>
      <c r="G117" s="1040" t="s">
        <v>10794</v>
      </c>
      <c r="H117" s="989"/>
      <c r="I117" s="989"/>
      <c r="J117" s="989"/>
      <c r="K117" s="989"/>
      <c r="L117" s="989"/>
      <c r="M117" s="989"/>
    </row>
    <row r="118" spans="1:13" ht="12.75" customHeight="1">
      <c r="A118" s="1043">
        <v>116</v>
      </c>
      <c r="B118" s="1044">
        <v>610</v>
      </c>
      <c r="C118" s="1045" t="s">
        <v>10496</v>
      </c>
      <c r="D118" s="1045" t="s">
        <v>10796</v>
      </c>
      <c r="E118" s="1045" t="s">
        <v>10524</v>
      </c>
      <c r="F118" s="1050">
        <v>37500</v>
      </c>
      <c r="G118" s="1044" t="s">
        <v>10794</v>
      </c>
      <c r="H118" s="989"/>
      <c r="I118" s="989"/>
      <c r="J118" s="989"/>
      <c r="K118" s="989"/>
      <c r="L118" s="989"/>
      <c r="M118" s="989"/>
    </row>
    <row r="119" spans="1:13" ht="12.75" customHeight="1">
      <c r="A119" s="1039">
        <v>117</v>
      </c>
      <c r="B119" s="1040">
        <v>611</v>
      </c>
      <c r="C119" s="1041" t="s">
        <v>10797</v>
      </c>
      <c r="D119" s="1041" t="s">
        <v>10798</v>
      </c>
      <c r="E119" s="1041" t="s">
        <v>10503</v>
      </c>
      <c r="F119" s="1047">
        <v>37500</v>
      </c>
      <c r="G119" s="1040" t="s">
        <v>10794</v>
      </c>
      <c r="H119" s="989"/>
      <c r="I119" s="989"/>
      <c r="J119" s="989"/>
      <c r="K119" s="989"/>
      <c r="L119" s="989"/>
      <c r="M119" s="989"/>
    </row>
    <row r="120" spans="1:13" ht="12.75" customHeight="1">
      <c r="A120" s="1043">
        <v>118</v>
      </c>
      <c r="B120" s="1044">
        <v>414</v>
      </c>
      <c r="C120" s="1045" t="s">
        <v>25</v>
      </c>
      <c r="D120" s="1045" t="s">
        <v>66</v>
      </c>
      <c r="E120" s="1045" t="s">
        <v>259</v>
      </c>
      <c r="F120" s="1050">
        <v>37508</v>
      </c>
      <c r="G120" s="1044" t="s">
        <v>10799</v>
      </c>
      <c r="H120" s="989"/>
      <c r="I120" s="989"/>
      <c r="J120" s="989"/>
      <c r="K120" s="989"/>
      <c r="L120" s="989"/>
      <c r="M120" s="989"/>
    </row>
    <row r="121" spans="1:13" ht="12.75" customHeight="1">
      <c r="A121" s="1039">
        <v>119</v>
      </c>
      <c r="B121" s="1040">
        <v>582</v>
      </c>
      <c r="C121" s="1041" t="s">
        <v>25</v>
      </c>
      <c r="D121" s="1041" t="s">
        <v>1094</v>
      </c>
      <c r="E121" s="1041" t="s">
        <v>404</v>
      </c>
      <c r="F121" s="1047">
        <v>37508</v>
      </c>
      <c r="G121" s="1040" t="s">
        <v>10799</v>
      </c>
      <c r="H121" s="989"/>
      <c r="I121" s="989"/>
      <c r="J121" s="989"/>
      <c r="K121" s="989"/>
      <c r="L121" s="989"/>
      <c r="M121" s="989"/>
    </row>
    <row r="122" spans="1:13" ht="12.75" customHeight="1">
      <c r="A122" s="1043">
        <v>120</v>
      </c>
      <c r="B122" s="1044">
        <v>583</v>
      </c>
      <c r="C122" s="1045" t="s">
        <v>25</v>
      </c>
      <c r="D122" s="1045" t="s">
        <v>10800</v>
      </c>
      <c r="E122" s="1045" t="s">
        <v>442</v>
      </c>
      <c r="F122" s="1050">
        <v>37508</v>
      </c>
      <c r="G122" s="1044" t="s">
        <v>10799</v>
      </c>
      <c r="H122" s="989"/>
      <c r="I122" s="989"/>
      <c r="J122" s="989"/>
      <c r="K122" s="989"/>
      <c r="L122" s="989"/>
      <c r="M122" s="989"/>
    </row>
    <row r="123" spans="1:13" ht="12.75" customHeight="1">
      <c r="A123" s="1039">
        <v>121</v>
      </c>
      <c r="B123" s="1040">
        <v>584</v>
      </c>
      <c r="C123" s="1041" t="s">
        <v>42</v>
      </c>
      <c r="D123" s="1041" t="s">
        <v>7017</v>
      </c>
      <c r="E123" s="1041" t="s">
        <v>259</v>
      </c>
      <c r="F123" s="1047">
        <v>37508</v>
      </c>
      <c r="G123" s="1040" t="s">
        <v>10799</v>
      </c>
      <c r="H123" s="989"/>
      <c r="I123" s="989"/>
      <c r="J123" s="989"/>
      <c r="K123" s="989"/>
      <c r="L123" s="989"/>
      <c r="M123" s="989"/>
    </row>
    <row r="124" spans="1:13" ht="12.75" customHeight="1">
      <c r="A124" s="1043">
        <v>122</v>
      </c>
      <c r="B124" s="1044">
        <v>593</v>
      </c>
      <c r="C124" s="1045" t="s">
        <v>35</v>
      </c>
      <c r="D124" s="1045" t="s">
        <v>113</v>
      </c>
      <c r="E124" s="1045" t="s">
        <v>259</v>
      </c>
      <c r="F124" s="1050">
        <v>37510</v>
      </c>
      <c r="G124" s="1044" t="s">
        <v>10801</v>
      </c>
      <c r="H124" s="989"/>
      <c r="I124" s="989"/>
      <c r="J124" s="989"/>
      <c r="K124" s="989"/>
      <c r="L124" s="989"/>
      <c r="M124" s="989"/>
    </row>
    <row r="125" spans="1:13" ht="12.75" customHeight="1">
      <c r="A125" s="1039">
        <v>123</v>
      </c>
      <c r="B125" s="1040">
        <v>591</v>
      </c>
      <c r="C125" s="1041" t="s">
        <v>31</v>
      </c>
      <c r="D125" s="1041" t="s">
        <v>114</v>
      </c>
      <c r="E125" s="1041" t="s">
        <v>259</v>
      </c>
      <c r="F125" s="1047">
        <v>37510</v>
      </c>
      <c r="G125" s="1040" t="s">
        <v>10801</v>
      </c>
      <c r="H125" s="989"/>
      <c r="I125" s="989"/>
      <c r="J125" s="989"/>
      <c r="K125" s="989"/>
      <c r="L125" s="989"/>
      <c r="M125" s="989"/>
    </row>
    <row r="126" spans="1:13" ht="12.75" customHeight="1">
      <c r="A126" s="1043">
        <v>124</v>
      </c>
      <c r="B126" s="1044">
        <v>588</v>
      </c>
      <c r="C126" s="1045" t="s">
        <v>415</v>
      </c>
      <c r="D126" s="1045" t="s">
        <v>10802</v>
      </c>
      <c r="E126" s="1045" t="s">
        <v>536</v>
      </c>
      <c r="F126" s="1050">
        <v>37510</v>
      </c>
      <c r="G126" s="1044" t="s">
        <v>10801</v>
      </c>
      <c r="H126" s="989"/>
      <c r="I126" s="989"/>
      <c r="J126" s="989"/>
      <c r="K126" s="989"/>
      <c r="L126" s="989"/>
      <c r="M126" s="989"/>
    </row>
    <row r="127" spans="1:13" ht="12.75" customHeight="1">
      <c r="A127" s="1039">
        <v>125</v>
      </c>
      <c r="B127" s="1040">
        <v>586</v>
      </c>
      <c r="C127" s="1041" t="s">
        <v>10803</v>
      </c>
      <c r="D127" s="1041" t="s">
        <v>9604</v>
      </c>
      <c r="E127" s="1041" t="s">
        <v>3331</v>
      </c>
      <c r="F127" s="1047">
        <v>37511</v>
      </c>
      <c r="G127" s="1040" t="s">
        <v>10804</v>
      </c>
      <c r="H127" s="989"/>
      <c r="I127" s="989"/>
      <c r="J127" s="989"/>
      <c r="K127" s="989"/>
      <c r="L127" s="989"/>
      <c r="M127" s="989"/>
    </row>
    <row r="128" spans="1:13" ht="12.75" customHeight="1">
      <c r="A128" s="1043">
        <v>126</v>
      </c>
      <c r="B128" s="1044">
        <v>636</v>
      </c>
      <c r="C128" s="1045" t="s">
        <v>42</v>
      </c>
      <c r="D128" s="1045" t="s">
        <v>339</v>
      </c>
      <c r="E128" s="1045" t="s">
        <v>317</v>
      </c>
      <c r="F128" s="1050">
        <v>37527</v>
      </c>
      <c r="G128" s="1044" t="s">
        <v>10805</v>
      </c>
      <c r="H128" s="989"/>
      <c r="I128" s="989"/>
      <c r="J128" s="989"/>
      <c r="K128" s="989"/>
      <c r="L128" s="989"/>
      <c r="M128" s="989"/>
    </row>
    <row r="129" spans="1:13" ht="12.75" customHeight="1">
      <c r="A129" s="1039">
        <v>127</v>
      </c>
      <c r="B129" s="1040">
        <v>644</v>
      </c>
      <c r="C129" s="1041" t="s">
        <v>10617</v>
      </c>
      <c r="D129" s="1041" t="s">
        <v>1031</v>
      </c>
      <c r="E129" s="1041" t="s">
        <v>10514</v>
      </c>
      <c r="F129" s="1042">
        <v>37539</v>
      </c>
      <c r="G129" s="1040" t="s">
        <v>10806</v>
      </c>
      <c r="H129" s="989"/>
      <c r="I129" s="989"/>
      <c r="J129" s="989"/>
      <c r="K129" s="989"/>
      <c r="L129" s="989"/>
      <c r="M129" s="989"/>
    </row>
    <row r="130" spans="1:13" ht="12.75" customHeight="1">
      <c r="A130" s="1043">
        <v>128</v>
      </c>
      <c r="B130" s="1044">
        <v>651</v>
      </c>
      <c r="C130" s="1045" t="s">
        <v>415</v>
      </c>
      <c r="D130" s="1045" t="s">
        <v>947</v>
      </c>
      <c r="E130" s="1045" t="s">
        <v>536</v>
      </c>
      <c r="F130" s="1046">
        <v>37543</v>
      </c>
      <c r="G130" s="1044" t="s">
        <v>10807</v>
      </c>
      <c r="H130" s="989"/>
      <c r="I130" s="989"/>
      <c r="J130" s="989"/>
      <c r="K130" s="989"/>
      <c r="L130" s="989"/>
      <c r="M130" s="989"/>
    </row>
    <row r="131" spans="1:13" ht="12.75" customHeight="1">
      <c r="A131" s="1039">
        <v>129</v>
      </c>
      <c r="B131" s="1040">
        <v>652</v>
      </c>
      <c r="C131" s="1041" t="s">
        <v>10808</v>
      </c>
      <c r="D131" s="1041" t="s">
        <v>10809</v>
      </c>
      <c r="E131" s="1041" t="s">
        <v>3016</v>
      </c>
      <c r="F131" s="1042">
        <v>37543</v>
      </c>
      <c r="G131" s="1040" t="s">
        <v>10807</v>
      </c>
      <c r="H131" s="989"/>
      <c r="I131" s="989"/>
      <c r="J131" s="989"/>
      <c r="K131" s="989"/>
      <c r="L131" s="989"/>
      <c r="M131" s="989"/>
    </row>
    <row r="132" spans="1:13" ht="12.75" customHeight="1">
      <c r="A132" s="1043">
        <v>130</v>
      </c>
      <c r="B132" s="1044">
        <v>645</v>
      </c>
      <c r="C132" s="1045" t="s">
        <v>10509</v>
      </c>
      <c r="D132" s="1045" t="s">
        <v>10810</v>
      </c>
      <c r="E132" s="1045" t="s">
        <v>10503</v>
      </c>
      <c r="F132" s="1046">
        <v>37543</v>
      </c>
      <c r="G132" s="1044" t="s">
        <v>10807</v>
      </c>
      <c r="H132" s="989"/>
      <c r="I132" s="989"/>
      <c r="J132" s="989"/>
      <c r="K132" s="989"/>
      <c r="L132" s="989"/>
      <c r="M132" s="989"/>
    </row>
    <row r="133" spans="1:13" ht="12.75" customHeight="1">
      <c r="A133" s="1039">
        <v>131</v>
      </c>
      <c r="B133" s="1040">
        <v>654</v>
      </c>
      <c r="C133" s="1041" t="s">
        <v>42</v>
      </c>
      <c r="D133" s="1041" t="s">
        <v>647</v>
      </c>
      <c r="E133" s="1041" t="s">
        <v>404</v>
      </c>
      <c r="F133" s="1042">
        <v>37544</v>
      </c>
      <c r="G133" s="1040" t="s">
        <v>10811</v>
      </c>
      <c r="H133" s="989"/>
      <c r="I133" s="989"/>
      <c r="J133" s="989"/>
      <c r="K133" s="989"/>
      <c r="L133" s="989"/>
      <c r="M133" s="989"/>
    </row>
    <row r="134" spans="1:13" ht="12.75" customHeight="1">
      <c r="A134" s="1043">
        <v>132</v>
      </c>
      <c r="B134" s="1044">
        <v>668</v>
      </c>
      <c r="C134" s="1045" t="s">
        <v>10812</v>
      </c>
      <c r="D134" s="1045" t="s">
        <v>10813</v>
      </c>
      <c r="E134" s="1045" t="s">
        <v>10506</v>
      </c>
      <c r="F134" s="1046">
        <v>37613</v>
      </c>
      <c r="G134" s="1044" t="s">
        <v>10814</v>
      </c>
      <c r="H134" s="989"/>
      <c r="I134" s="989"/>
      <c r="J134" s="989"/>
      <c r="K134" s="989"/>
      <c r="L134" s="989"/>
      <c r="M134" s="989"/>
    </row>
    <row r="135" spans="1:13" ht="12.75" customHeight="1">
      <c r="A135" s="1039">
        <v>133</v>
      </c>
      <c r="B135" s="1040">
        <v>671</v>
      </c>
      <c r="C135" s="1041" t="s">
        <v>10725</v>
      </c>
      <c r="D135" s="1041" t="s">
        <v>10815</v>
      </c>
      <c r="E135" s="1041" t="s">
        <v>10506</v>
      </c>
      <c r="F135" s="1047">
        <v>37631</v>
      </c>
      <c r="G135" s="1040" t="s">
        <v>10816</v>
      </c>
      <c r="H135" s="989"/>
      <c r="I135" s="989"/>
      <c r="J135" s="989"/>
      <c r="K135" s="989"/>
      <c r="L135" s="989"/>
      <c r="M135" s="989"/>
    </row>
    <row r="136" spans="1:13" ht="12.75" customHeight="1">
      <c r="A136" s="1043">
        <v>134</v>
      </c>
      <c r="B136" s="1044">
        <v>672</v>
      </c>
      <c r="C136" s="1045" t="s">
        <v>10725</v>
      </c>
      <c r="D136" s="1045" t="s">
        <v>10817</v>
      </c>
      <c r="E136" s="1045" t="s">
        <v>536</v>
      </c>
      <c r="F136" s="1050">
        <v>37634</v>
      </c>
      <c r="G136" s="1044" t="s">
        <v>10818</v>
      </c>
      <c r="H136" s="989"/>
      <c r="I136" s="989"/>
      <c r="J136" s="989"/>
      <c r="K136" s="989"/>
      <c r="L136" s="989"/>
      <c r="M136" s="989"/>
    </row>
    <row r="137" spans="1:13" ht="12.75" customHeight="1">
      <c r="A137" s="1039">
        <v>135</v>
      </c>
      <c r="B137" s="1040">
        <v>676</v>
      </c>
      <c r="C137" s="1041" t="s">
        <v>10512</v>
      </c>
      <c r="D137" s="1041" t="s">
        <v>10819</v>
      </c>
      <c r="E137" s="1041" t="s">
        <v>10524</v>
      </c>
      <c r="F137" s="1047">
        <v>37641</v>
      </c>
      <c r="G137" s="1040" t="s">
        <v>10820</v>
      </c>
      <c r="H137" s="989"/>
      <c r="I137" s="989"/>
      <c r="J137" s="989"/>
      <c r="K137" s="989"/>
      <c r="L137" s="989"/>
      <c r="M137" s="989"/>
    </row>
    <row r="138" spans="1:13" ht="12.75" customHeight="1">
      <c r="A138" s="1043">
        <v>136</v>
      </c>
      <c r="B138" s="1044">
        <v>683</v>
      </c>
      <c r="C138" s="1045" t="s">
        <v>10522</v>
      </c>
      <c r="D138" s="1045" t="s">
        <v>10821</v>
      </c>
      <c r="E138" s="1045" t="s">
        <v>10524</v>
      </c>
      <c r="F138" s="1050">
        <v>37672</v>
      </c>
      <c r="G138" s="1044" t="s">
        <v>10822</v>
      </c>
      <c r="H138" s="989"/>
      <c r="I138" s="989"/>
      <c r="J138" s="989"/>
      <c r="K138" s="989"/>
      <c r="L138" s="989"/>
      <c r="M138" s="989"/>
    </row>
    <row r="139" spans="1:13" ht="12.75" customHeight="1">
      <c r="A139" s="1039">
        <v>137</v>
      </c>
      <c r="B139" s="1040">
        <v>685</v>
      </c>
      <c r="C139" s="1041" t="s">
        <v>10713</v>
      </c>
      <c r="D139" s="1041" t="s">
        <v>10823</v>
      </c>
      <c r="E139" s="1041" t="s">
        <v>10744</v>
      </c>
      <c r="F139" s="1047">
        <v>37676</v>
      </c>
      <c r="G139" s="1040" t="s">
        <v>10824</v>
      </c>
      <c r="H139" s="989"/>
      <c r="I139" s="989"/>
      <c r="J139" s="989"/>
      <c r="K139" s="989"/>
      <c r="L139" s="989"/>
      <c r="M139" s="989"/>
    </row>
    <row r="140" spans="1:13" ht="12.75" customHeight="1">
      <c r="A140" s="1043">
        <v>138</v>
      </c>
      <c r="B140" s="1044">
        <v>689</v>
      </c>
      <c r="C140" s="1045" t="s">
        <v>10525</v>
      </c>
      <c r="D140" s="1045" t="s">
        <v>10825</v>
      </c>
      <c r="E140" s="1045" t="s">
        <v>10524</v>
      </c>
      <c r="F140" s="1050">
        <v>37680</v>
      </c>
      <c r="G140" s="1044" t="s">
        <v>10826</v>
      </c>
      <c r="H140" s="989"/>
      <c r="I140" s="989"/>
      <c r="J140" s="989"/>
      <c r="K140" s="989"/>
      <c r="L140" s="989"/>
      <c r="M140" s="989"/>
    </row>
    <row r="141" spans="1:13" ht="12.75" customHeight="1">
      <c r="A141" s="1039">
        <v>139</v>
      </c>
      <c r="B141" s="1040">
        <v>686</v>
      </c>
      <c r="C141" s="1041" t="s">
        <v>10522</v>
      </c>
      <c r="D141" s="1041" t="s">
        <v>10827</v>
      </c>
      <c r="E141" s="1041" t="s">
        <v>10524</v>
      </c>
      <c r="F141" s="1047">
        <v>37681</v>
      </c>
      <c r="G141" s="1040" t="s">
        <v>10828</v>
      </c>
      <c r="H141" s="989"/>
      <c r="I141" s="989"/>
      <c r="J141" s="989"/>
      <c r="K141" s="989"/>
      <c r="L141" s="989"/>
      <c r="M141" s="989"/>
    </row>
    <row r="142" spans="1:13" ht="12.75" customHeight="1">
      <c r="A142" s="1043">
        <v>140</v>
      </c>
      <c r="B142" s="1044">
        <v>688</v>
      </c>
      <c r="C142" s="1045" t="s">
        <v>10525</v>
      </c>
      <c r="D142" s="1045" t="s">
        <v>10829</v>
      </c>
      <c r="E142" s="1045" t="s">
        <v>10686</v>
      </c>
      <c r="F142" s="1050">
        <v>37681</v>
      </c>
      <c r="G142" s="1044" t="s">
        <v>10828</v>
      </c>
      <c r="H142" s="989"/>
      <c r="I142" s="989"/>
      <c r="J142" s="989"/>
      <c r="K142" s="989"/>
      <c r="L142" s="989"/>
      <c r="M142" s="989"/>
    </row>
    <row r="143" spans="1:13" ht="12.75" customHeight="1">
      <c r="A143" s="1039">
        <v>141</v>
      </c>
      <c r="B143" s="1040">
        <v>692</v>
      </c>
      <c r="C143" s="1041" t="s">
        <v>10512</v>
      </c>
      <c r="D143" s="1041" t="s">
        <v>10830</v>
      </c>
      <c r="E143" s="1041" t="s">
        <v>10585</v>
      </c>
      <c r="F143" s="1047">
        <v>37726</v>
      </c>
      <c r="G143" s="1040" t="s">
        <v>10831</v>
      </c>
      <c r="H143" s="989"/>
      <c r="I143" s="989"/>
      <c r="J143" s="989"/>
      <c r="K143" s="989"/>
      <c r="L143" s="989"/>
      <c r="M143" s="989"/>
    </row>
    <row r="144" spans="1:13" ht="12.75" customHeight="1">
      <c r="A144" s="1043">
        <v>142</v>
      </c>
      <c r="B144" s="1044">
        <v>709</v>
      </c>
      <c r="C144" s="1045" t="s">
        <v>10553</v>
      </c>
      <c r="D144" s="1045" t="s">
        <v>9584</v>
      </c>
      <c r="E144" s="1045" t="s">
        <v>10666</v>
      </c>
      <c r="F144" s="1050">
        <v>37865</v>
      </c>
      <c r="G144" s="1044" t="s">
        <v>10832</v>
      </c>
      <c r="H144" s="989"/>
      <c r="I144" s="989"/>
      <c r="J144" s="989"/>
      <c r="K144" s="989"/>
      <c r="L144" s="989"/>
      <c r="M144" s="989"/>
    </row>
    <row r="145" spans="1:13" ht="12.75" customHeight="1">
      <c r="A145" s="1039">
        <v>143</v>
      </c>
      <c r="B145" s="1040">
        <v>713</v>
      </c>
      <c r="C145" s="1041" t="s">
        <v>10725</v>
      </c>
      <c r="D145" s="1041" t="s">
        <v>10833</v>
      </c>
      <c r="E145" s="1041" t="s">
        <v>505</v>
      </c>
      <c r="F145" s="1047">
        <v>37865</v>
      </c>
      <c r="G145" s="1040" t="s">
        <v>10832</v>
      </c>
      <c r="H145" s="989"/>
      <c r="I145" s="989"/>
      <c r="J145" s="989"/>
      <c r="K145" s="989"/>
      <c r="L145" s="989"/>
      <c r="M145" s="989"/>
    </row>
    <row r="146" spans="1:13" ht="12.75" customHeight="1">
      <c r="A146" s="1043">
        <v>144</v>
      </c>
      <c r="B146" s="1044">
        <v>710</v>
      </c>
      <c r="C146" s="1045" t="s">
        <v>10525</v>
      </c>
      <c r="D146" s="1045" t="s">
        <v>10834</v>
      </c>
      <c r="E146" s="1045" t="s">
        <v>10585</v>
      </c>
      <c r="F146" s="1050">
        <v>37865</v>
      </c>
      <c r="G146" s="1044" t="s">
        <v>10832</v>
      </c>
      <c r="H146" s="989"/>
      <c r="I146" s="989"/>
      <c r="J146" s="989"/>
      <c r="K146" s="989"/>
      <c r="L146" s="989"/>
      <c r="M146" s="989"/>
    </row>
    <row r="147" spans="1:13" ht="12.75" customHeight="1">
      <c r="A147" s="1039">
        <v>145</v>
      </c>
      <c r="B147" s="1040">
        <v>712</v>
      </c>
      <c r="C147" s="1041" t="s">
        <v>10525</v>
      </c>
      <c r="D147" s="1041" t="s">
        <v>10835</v>
      </c>
      <c r="E147" s="1041" t="s">
        <v>10524</v>
      </c>
      <c r="F147" s="1047">
        <v>37865</v>
      </c>
      <c r="G147" s="1040" t="s">
        <v>10832</v>
      </c>
      <c r="H147" s="989"/>
      <c r="I147" s="989"/>
      <c r="J147" s="989"/>
      <c r="K147" s="989"/>
      <c r="L147" s="989"/>
      <c r="M147" s="989"/>
    </row>
    <row r="148" spans="1:13" ht="12.75" customHeight="1">
      <c r="A148" s="1043">
        <v>146</v>
      </c>
      <c r="B148" s="1044">
        <v>708</v>
      </c>
      <c r="C148" s="1045" t="s">
        <v>10496</v>
      </c>
      <c r="D148" s="1045" t="s">
        <v>10836</v>
      </c>
      <c r="E148" s="1045" t="s">
        <v>10520</v>
      </c>
      <c r="F148" s="1050">
        <v>37865</v>
      </c>
      <c r="G148" s="1044" t="s">
        <v>10832</v>
      </c>
      <c r="H148" s="989"/>
      <c r="I148" s="989"/>
      <c r="J148" s="989"/>
      <c r="K148" s="989"/>
      <c r="L148" s="989"/>
      <c r="M148" s="989"/>
    </row>
    <row r="149" spans="1:13" ht="12.75" customHeight="1">
      <c r="A149" s="1039">
        <v>147</v>
      </c>
      <c r="B149" s="1040">
        <v>704</v>
      </c>
      <c r="C149" s="1041" t="s">
        <v>10837</v>
      </c>
      <c r="D149" s="1041" t="s">
        <v>10838</v>
      </c>
      <c r="E149" s="1041" t="s">
        <v>10785</v>
      </c>
      <c r="F149" s="1047">
        <v>37865</v>
      </c>
      <c r="G149" s="1040" t="s">
        <v>10832</v>
      </c>
      <c r="H149" s="989"/>
      <c r="I149" s="989"/>
      <c r="J149" s="989"/>
      <c r="K149" s="989"/>
      <c r="L149" s="989"/>
      <c r="M149" s="989"/>
    </row>
    <row r="150" spans="1:13" ht="12.75" customHeight="1">
      <c r="A150" s="1043">
        <v>148</v>
      </c>
      <c r="B150" s="1044">
        <v>699</v>
      </c>
      <c r="C150" s="1045" t="s">
        <v>415</v>
      </c>
      <c r="D150" s="1045" t="s">
        <v>902</v>
      </c>
      <c r="E150" s="1045" t="s">
        <v>259</v>
      </c>
      <c r="F150" s="1050">
        <v>37866</v>
      </c>
      <c r="G150" s="1044" t="s">
        <v>10839</v>
      </c>
      <c r="H150" s="989"/>
      <c r="I150" s="989"/>
      <c r="J150" s="989"/>
      <c r="K150" s="989"/>
      <c r="L150" s="989"/>
      <c r="M150" s="989"/>
    </row>
    <row r="151" spans="1:13" ht="12.75" customHeight="1">
      <c r="A151" s="1039">
        <v>149</v>
      </c>
      <c r="B151" s="1040">
        <v>716</v>
      </c>
      <c r="C151" s="1041" t="s">
        <v>31</v>
      </c>
      <c r="D151" s="1041" t="s">
        <v>1136</v>
      </c>
      <c r="E151" s="1041" t="s">
        <v>259</v>
      </c>
      <c r="F151" s="1047">
        <v>37879</v>
      </c>
      <c r="G151" s="1040" t="s">
        <v>10840</v>
      </c>
      <c r="H151" s="989"/>
      <c r="I151" s="989"/>
      <c r="J151" s="989"/>
      <c r="K151" s="989"/>
      <c r="L151" s="989"/>
      <c r="M151" s="989"/>
    </row>
    <row r="152" spans="1:13" ht="12.75" customHeight="1">
      <c r="A152" s="1043">
        <v>150</v>
      </c>
      <c r="B152" s="1044">
        <v>720</v>
      </c>
      <c r="C152" s="1045" t="s">
        <v>31</v>
      </c>
      <c r="D152" s="1045" t="s">
        <v>1315</v>
      </c>
      <c r="E152" s="1045" t="s">
        <v>259</v>
      </c>
      <c r="F152" s="1050">
        <v>37879</v>
      </c>
      <c r="G152" s="1044" t="s">
        <v>10840</v>
      </c>
      <c r="H152" s="989"/>
      <c r="I152" s="989"/>
      <c r="J152" s="989"/>
      <c r="K152" s="989"/>
      <c r="L152" s="989"/>
      <c r="M152" s="989"/>
    </row>
    <row r="153" spans="1:13" ht="12.75" customHeight="1">
      <c r="A153" s="1039">
        <v>151</v>
      </c>
      <c r="B153" s="1040">
        <v>722</v>
      </c>
      <c r="C153" s="1041" t="s">
        <v>31</v>
      </c>
      <c r="D153" s="1041" t="s">
        <v>5352</v>
      </c>
      <c r="E153" s="1041" t="s">
        <v>536</v>
      </c>
      <c r="F153" s="1047">
        <v>37879</v>
      </c>
      <c r="G153" s="1040" t="s">
        <v>10840</v>
      </c>
      <c r="H153" s="989"/>
      <c r="I153" s="989"/>
      <c r="J153" s="989"/>
      <c r="K153" s="989"/>
      <c r="L153" s="989"/>
      <c r="M153" s="989"/>
    </row>
    <row r="154" spans="1:13" ht="12.75" customHeight="1">
      <c r="A154" s="1043">
        <v>152</v>
      </c>
      <c r="B154" s="1044">
        <v>516</v>
      </c>
      <c r="C154" s="1045" t="s">
        <v>42</v>
      </c>
      <c r="D154" s="1045" t="s">
        <v>2536</v>
      </c>
      <c r="E154" s="1045" t="s">
        <v>404</v>
      </c>
      <c r="F154" s="1050">
        <v>37879</v>
      </c>
      <c r="G154" s="1044" t="s">
        <v>10840</v>
      </c>
      <c r="H154" s="989"/>
      <c r="I154" s="989"/>
      <c r="J154" s="989"/>
      <c r="K154" s="989"/>
      <c r="L154" s="989"/>
      <c r="M154" s="989"/>
    </row>
    <row r="155" spans="1:13" ht="12.75" customHeight="1">
      <c r="A155" s="1039">
        <v>153</v>
      </c>
      <c r="B155" s="1040">
        <v>245</v>
      </c>
      <c r="C155" s="1041" t="s">
        <v>42</v>
      </c>
      <c r="D155" s="1041" t="s">
        <v>10841</v>
      </c>
      <c r="E155" s="1041" t="s">
        <v>317</v>
      </c>
      <c r="F155" s="1047">
        <v>37884</v>
      </c>
      <c r="G155" s="1040" t="s">
        <v>10842</v>
      </c>
      <c r="H155" s="989"/>
      <c r="I155" s="989"/>
      <c r="J155" s="989"/>
      <c r="K155" s="989"/>
      <c r="L155" s="989"/>
      <c r="M155" s="989"/>
    </row>
    <row r="156" spans="1:13" ht="12.75" customHeight="1">
      <c r="A156" s="1043">
        <v>154</v>
      </c>
      <c r="B156" s="1044">
        <v>727</v>
      </c>
      <c r="C156" s="1045" t="s">
        <v>10843</v>
      </c>
      <c r="D156" s="1045" t="s">
        <v>10844</v>
      </c>
      <c r="E156" s="1045" t="s">
        <v>10503</v>
      </c>
      <c r="F156" s="1050">
        <v>37884</v>
      </c>
      <c r="G156" s="1044" t="s">
        <v>10842</v>
      </c>
      <c r="H156" s="989"/>
      <c r="I156" s="989"/>
      <c r="J156" s="989"/>
      <c r="K156" s="989"/>
      <c r="L156" s="989"/>
      <c r="M156" s="989"/>
    </row>
    <row r="157" spans="1:13" ht="12.75" customHeight="1">
      <c r="A157" s="1039">
        <v>155</v>
      </c>
      <c r="B157" s="1040">
        <v>728</v>
      </c>
      <c r="C157" s="1041" t="s">
        <v>42</v>
      </c>
      <c r="D157" s="1041" t="s">
        <v>889</v>
      </c>
      <c r="E157" s="1041" t="s">
        <v>10744</v>
      </c>
      <c r="F157" s="1047">
        <v>37886</v>
      </c>
      <c r="G157" s="1040" t="s">
        <v>10845</v>
      </c>
      <c r="H157" s="989"/>
      <c r="I157" s="989"/>
      <c r="J157" s="989"/>
      <c r="K157" s="989"/>
      <c r="L157" s="989"/>
      <c r="M157" s="989"/>
    </row>
    <row r="158" spans="1:13" ht="12.75" customHeight="1">
      <c r="A158" s="1043">
        <v>156</v>
      </c>
      <c r="B158" s="1044">
        <v>729</v>
      </c>
      <c r="C158" s="1045" t="s">
        <v>42</v>
      </c>
      <c r="D158" s="1045" t="s">
        <v>10846</v>
      </c>
      <c r="E158" s="1045" t="s">
        <v>10744</v>
      </c>
      <c r="F158" s="1050">
        <v>37886</v>
      </c>
      <c r="G158" s="1044" t="s">
        <v>10845</v>
      </c>
      <c r="H158" s="989"/>
      <c r="I158" s="989"/>
      <c r="J158" s="989"/>
      <c r="K158" s="989"/>
      <c r="L158" s="989"/>
      <c r="M158" s="989"/>
    </row>
    <row r="159" spans="1:13" ht="12.75" customHeight="1">
      <c r="A159" s="1039">
        <v>157</v>
      </c>
      <c r="B159" s="1040">
        <v>738</v>
      </c>
      <c r="C159" s="1041" t="s">
        <v>10518</v>
      </c>
      <c r="D159" s="1041" t="s">
        <v>10847</v>
      </c>
      <c r="E159" s="1041" t="s">
        <v>10520</v>
      </c>
      <c r="F159" s="1047">
        <v>37895</v>
      </c>
      <c r="G159" s="1040" t="s">
        <v>10848</v>
      </c>
      <c r="H159" s="989"/>
      <c r="I159" s="989"/>
      <c r="J159" s="989"/>
      <c r="K159" s="989"/>
      <c r="L159" s="989"/>
      <c r="M159" s="989"/>
    </row>
    <row r="160" spans="1:13" ht="12.75" customHeight="1">
      <c r="A160" s="1043">
        <v>158</v>
      </c>
      <c r="B160" s="1044">
        <v>735</v>
      </c>
      <c r="C160" s="1045" t="s">
        <v>10747</v>
      </c>
      <c r="D160" s="1045" t="s">
        <v>10849</v>
      </c>
      <c r="E160" s="1045" t="s">
        <v>10520</v>
      </c>
      <c r="F160" s="1050">
        <v>37895</v>
      </c>
      <c r="G160" s="1044" t="s">
        <v>10848</v>
      </c>
      <c r="H160" s="989"/>
      <c r="I160" s="989"/>
      <c r="J160" s="989"/>
      <c r="K160" s="989"/>
      <c r="L160" s="989"/>
      <c r="M160" s="989"/>
    </row>
    <row r="161" spans="1:13" ht="12.75" customHeight="1">
      <c r="A161" s="1039">
        <v>159</v>
      </c>
      <c r="B161" s="1040">
        <v>736</v>
      </c>
      <c r="C161" s="1041" t="s">
        <v>10525</v>
      </c>
      <c r="D161" s="1041" t="s">
        <v>10850</v>
      </c>
      <c r="E161" s="1041" t="s">
        <v>10498</v>
      </c>
      <c r="F161" s="1047">
        <v>37895</v>
      </c>
      <c r="G161" s="1040" t="s">
        <v>10848</v>
      </c>
      <c r="H161" s="989"/>
      <c r="I161" s="989"/>
      <c r="J161" s="989"/>
      <c r="K161" s="989"/>
      <c r="L161" s="989"/>
      <c r="M161" s="989"/>
    </row>
    <row r="162" spans="1:13" ht="12.75" customHeight="1">
      <c r="A162" s="1043">
        <v>160</v>
      </c>
      <c r="B162" s="1044">
        <v>733</v>
      </c>
      <c r="C162" s="1045" t="s">
        <v>10756</v>
      </c>
      <c r="D162" s="1045" t="s">
        <v>9598</v>
      </c>
      <c r="E162" s="1045" t="s">
        <v>10744</v>
      </c>
      <c r="F162" s="1050">
        <v>37895</v>
      </c>
      <c r="G162" s="1044" t="s">
        <v>10848</v>
      </c>
      <c r="H162" s="989"/>
      <c r="I162" s="989"/>
      <c r="J162" s="989"/>
      <c r="K162" s="989"/>
      <c r="L162" s="989"/>
      <c r="M162" s="989"/>
    </row>
    <row r="163" spans="1:13" ht="12.75" customHeight="1">
      <c r="A163" s="1039">
        <v>161</v>
      </c>
      <c r="B163" s="1040">
        <v>742</v>
      </c>
      <c r="C163" s="1041" t="s">
        <v>10522</v>
      </c>
      <c r="D163" s="1041" t="s">
        <v>10851</v>
      </c>
      <c r="E163" s="1041" t="s">
        <v>10524</v>
      </c>
      <c r="F163" s="1042">
        <v>37907</v>
      </c>
      <c r="G163" s="1040" t="s">
        <v>10852</v>
      </c>
      <c r="H163" s="989"/>
      <c r="I163" s="989"/>
      <c r="J163" s="989"/>
      <c r="K163" s="989"/>
      <c r="L163" s="989"/>
      <c r="M163" s="989"/>
    </row>
    <row r="164" spans="1:13" ht="12.75" customHeight="1">
      <c r="A164" s="1043">
        <v>162</v>
      </c>
      <c r="B164" s="1044">
        <v>744</v>
      </c>
      <c r="C164" s="1045" t="s">
        <v>10509</v>
      </c>
      <c r="D164" s="1045" t="s">
        <v>10853</v>
      </c>
      <c r="E164" s="1045" t="s">
        <v>10524</v>
      </c>
      <c r="F164" s="1046">
        <v>37921</v>
      </c>
      <c r="G164" s="1044" t="s">
        <v>10854</v>
      </c>
      <c r="H164" s="989"/>
      <c r="I164" s="989"/>
      <c r="J164" s="989"/>
      <c r="K164" s="989"/>
      <c r="L164" s="989"/>
      <c r="M164" s="989"/>
    </row>
    <row r="165" spans="1:13" ht="12.75" customHeight="1">
      <c r="A165" s="1039">
        <v>163</v>
      </c>
      <c r="B165" s="1040">
        <v>745</v>
      </c>
      <c r="C165" s="1041" t="s">
        <v>10522</v>
      </c>
      <c r="D165" s="1041" t="s">
        <v>10855</v>
      </c>
      <c r="E165" s="1041" t="s">
        <v>10524</v>
      </c>
      <c r="F165" s="1042">
        <v>37924</v>
      </c>
      <c r="G165" s="1040" t="s">
        <v>10856</v>
      </c>
      <c r="H165" s="989"/>
      <c r="I165" s="989"/>
      <c r="J165" s="989"/>
      <c r="K165" s="989"/>
      <c r="L165" s="989"/>
      <c r="M165" s="989"/>
    </row>
    <row r="166" spans="1:13" ht="12.75" customHeight="1">
      <c r="A166" s="1043">
        <v>164</v>
      </c>
      <c r="B166" s="1044">
        <v>747</v>
      </c>
      <c r="C166" s="1045" t="s">
        <v>10525</v>
      </c>
      <c r="D166" s="1045" t="s">
        <v>10857</v>
      </c>
      <c r="E166" s="1045" t="s">
        <v>10585</v>
      </c>
      <c r="F166" s="1050">
        <v>37931</v>
      </c>
      <c r="G166" s="1044" t="s">
        <v>10858</v>
      </c>
      <c r="H166" s="989"/>
      <c r="I166" s="989"/>
      <c r="J166" s="989"/>
      <c r="K166" s="989"/>
      <c r="L166" s="989"/>
      <c r="M166" s="989"/>
    </row>
    <row r="167" spans="1:13" ht="12.75" customHeight="1">
      <c r="A167" s="1039">
        <v>165</v>
      </c>
      <c r="B167" s="1040">
        <v>749</v>
      </c>
      <c r="C167" s="1041" t="s">
        <v>25</v>
      </c>
      <c r="D167" s="1041" t="s">
        <v>7136</v>
      </c>
      <c r="E167" s="1041" t="s">
        <v>259</v>
      </c>
      <c r="F167" s="1042">
        <v>37965</v>
      </c>
      <c r="G167" s="1040" t="s">
        <v>10859</v>
      </c>
      <c r="H167" s="989"/>
      <c r="I167" s="989"/>
      <c r="J167" s="989"/>
      <c r="K167" s="989"/>
      <c r="L167" s="989"/>
      <c r="M167" s="989"/>
    </row>
    <row r="168" spans="1:13" ht="12.75" customHeight="1">
      <c r="A168" s="1043">
        <v>166</v>
      </c>
      <c r="B168" s="1044">
        <v>750</v>
      </c>
      <c r="C168" s="1045" t="s">
        <v>42</v>
      </c>
      <c r="D168" s="1045" t="s">
        <v>891</v>
      </c>
      <c r="E168" s="1045" t="s">
        <v>10744</v>
      </c>
      <c r="F168" s="1050">
        <v>37988</v>
      </c>
      <c r="G168" s="1044" t="s">
        <v>10860</v>
      </c>
      <c r="H168" s="989"/>
      <c r="I168" s="989"/>
      <c r="J168" s="989"/>
      <c r="K168" s="989"/>
      <c r="L168" s="989"/>
      <c r="M168" s="989"/>
    </row>
    <row r="169" spans="1:13" ht="12.75" customHeight="1">
      <c r="A169" s="1039">
        <v>167</v>
      </c>
      <c r="B169" s="1040">
        <v>756</v>
      </c>
      <c r="C169" s="1041" t="s">
        <v>10512</v>
      </c>
      <c r="D169" s="1041" t="s">
        <v>10861</v>
      </c>
      <c r="E169" s="1041" t="s">
        <v>10511</v>
      </c>
      <c r="F169" s="1047">
        <v>38057</v>
      </c>
      <c r="G169" s="1040" t="s">
        <v>10862</v>
      </c>
      <c r="H169" s="989"/>
      <c r="I169" s="989"/>
      <c r="J169" s="989"/>
      <c r="K169" s="989"/>
      <c r="L169" s="989"/>
      <c r="M169" s="989"/>
    </row>
    <row r="170" spans="1:13" ht="12.75" customHeight="1">
      <c r="A170" s="1043">
        <v>168</v>
      </c>
      <c r="B170" s="1044">
        <v>760</v>
      </c>
      <c r="C170" s="1045" t="s">
        <v>31</v>
      </c>
      <c r="D170" s="1045" t="s">
        <v>10863</v>
      </c>
      <c r="E170" s="1045" t="s">
        <v>259</v>
      </c>
      <c r="F170" s="1050">
        <v>38061</v>
      </c>
      <c r="G170" s="1044" t="s">
        <v>10864</v>
      </c>
      <c r="H170" s="989"/>
      <c r="I170" s="989"/>
      <c r="J170" s="989"/>
      <c r="K170" s="989"/>
      <c r="L170" s="989"/>
      <c r="M170" s="989"/>
    </row>
    <row r="171" spans="1:13" ht="12.75" customHeight="1">
      <c r="A171" s="1039">
        <v>169</v>
      </c>
      <c r="B171" s="1040">
        <v>758</v>
      </c>
      <c r="C171" s="1041" t="s">
        <v>132</v>
      </c>
      <c r="D171" s="1041" t="s">
        <v>1298</v>
      </c>
      <c r="E171" s="1041" t="s">
        <v>10666</v>
      </c>
      <c r="F171" s="1047">
        <v>38063</v>
      </c>
      <c r="G171" s="1040" t="s">
        <v>10865</v>
      </c>
      <c r="H171" s="989"/>
      <c r="I171" s="989"/>
      <c r="J171" s="989"/>
      <c r="K171" s="989"/>
      <c r="L171" s="989"/>
      <c r="M171" s="989"/>
    </row>
    <row r="172" spans="1:13" ht="12.75" customHeight="1">
      <c r="A172" s="1043">
        <v>170</v>
      </c>
      <c r="B172" s="1044">
        <v>764</v>
      </c>
      <c r="C172" s="1045" t="s">
        <v>10525</v>
      </c>
      <c r="D172" s="1045" t="s">
        <v>10866</v>
      </c>
      <c r="E172" s="1045" t="s">
        <v>10506</v>
      </c>
      <c r="F172" s="1050">
        <v>38082</v>
      </c>
      <c r="G172" s="1044" t="s">
        <v>10867</v>
      </c>
      <c r="H172" s="989"/>
      <c r="I172" s="989"/>
      <c r="J172" s="989"/>
      <c r="K172" s="989"/>
      <c r="L172" s="989"/>
      <c r="M172" s="989"/>
    </row>
    <row r="173" spans="1:13" ht="12.75" customHeight="1">
      <c r="A173" s="1039">
        <v>171</v>
      </c>
      <c r="B173" s="1040">
        <v>766</v>
      </c>
      <c r="C173" s="1041" t="s">
        <v>10496</v>
      </c>
      <c r="D173" s="1041" t="s">
        <v>10868</v>
      </c>
      <c r="E173" s="1041" t="s">
        <v>10498</v>
      </c>
      <c r="F173" s="1047">
        <v>38089</v>
      </c>
      <c r="G173" s="1040" t="s">
        <v>10869</v>
      </c>
      <c r="H173" s="989"/>
      <c r="I173" s="989"/>
      <c r="J173" s="989"/>
      <c r="K173" s="989"/>
      <c r="L173" s="989"/>
      <c r="M173" s="989"/>
    </row>
    <row r="174" spans="1:13" ht="12.75" customHeight="1">
      <c r="A174" s="1043">
        <v>172</v>
      </c>
      <c r="B174" s="1044">
        <v>767</v>
      </c>
      <c r="C174" s="1045" t="s">
        <v>10870</v>
      </c>
      <c r="D174" s="1045" t="s">
        <v>10871</v>
      </c>
      <c r="E174" s="1045" t="s">
        <v>10520</v>
      </c>
      <c r="F174" s="1050">
        <v>38139</v>
      </c>
      <c r="G174" s="1044" t="s">
        <v>10872</v>
      </c>
      <c r="H174" s="989"/>
      <c r="I174" s="989"/>
      <c r="J174" s="989"/>
      <c r="K174" s="989"/>
      <c r="L174" s="989"/>
      <c r="M174" s="989"/>
    </row>
    <row r="175" spans="1:13" ht="12.75" customHeight="1">
      <c r="A175" s="1039">
        <v>173</v>
      </c>
      <c r="B175" s="1040">
        <v>769</v>
      </c>
      <c r="C175" s="1041" t="s">
        <v>10873</v>
      </c>
      <c r="D175" s="1041" t="s">
        <v>10874</v>
      </c>
      <c r="E175" s="1041" t="s">
        <v>10785</v>
      </c>
      <c r="F175" s="1047">
        <v>38139</v>
      </c>
      <c r="G175" s="1040" t="s">
        <v>10872</v>
      </c>
      <c r="H175" s="989"/>
      <c r="I175" s="989"/>
      <c r="J175" s="989"/>
      <c r="K175" s="989"/>
      <c r="L175" s="989"/>
      <c r="M175" s="989"/>
    </row>
    <row r="176" spans="1:13" ht="12.75" customHeight="1">
      <c r="A176" s="1043">
        <v>174</v>
      </c>
      <c r="B176" s="1044">
        <v>768</v>
      </c>
      <c r="C176" s="1045" t="s">
        <v>10875</v>
      </c>
      <c r="D176" s="1045" t="s">
        <v>10876</v>
      </c>
      <c r="E176" s="1045" t="s">
        <v>10511</v>
      </c>
      <c r="F176" s="1050">
        <v>38149</v>
      </c>
      <c r="G176" s="1044" t="s">
        <v>10877</v>
      </c>
      <c r="H176" s="989"/>
      <c r="I176" s="989"/>
      <c r="J176" s="989"/>
      <c r="K176" s="989"/>
      <c r="L176" s="989"/>
      <c r="M176" s="989"/>
    </row>
    <row r="177" spans="1:13" ht="12.75" customHeight="1">
      <c r="A177" s="1039">
        <v>175</v>
      </c>
      <c r="B177" s="1040">
        <v>771</v>
      </c>
      <c r="C177" s="1041" t="s">
        <v>10878</v>
      </c>
      <c r="D177" s="1041" t="s">
        <v>681</v>
      </c>
      <c r="E177" s="1041" t="s">
        <v>10511</v>
      </c>
      <c r="F177" s="1047">
        <v>38231</v>
      </c>
      <c r="G177" s="1040" t="s">
        <v>10879</v>
      </c>
      <c r="H177" s="989"/>
      <c r="I177" s="989"/>
      <c r="J177" s="989"/>
      <c r="K177" s="989"/>
      <c r="L177" s="989"/>
      <c r="M177" s="989"/>
    </row>
    <row r="178" spans="1:13" ht="12.75" customHeight="1">
      <c r="A178" s="1043">
        <v>176</v>
      </c>
      <c r="B178" s="1044">
        <v>781</v>
      </c>
      <c r="C178" s="1045" t="s">
        <v>415</v>
      </c>
      <c r="D178" s="1045" t="s">
        <v>910</v>
      </c>
      <c r="E178" s="1045" t="s">
        <v>536</v>
      </c>
      <c r="F178" s="1050">
        <v>38231</v>
      </c>
      <c r="G178" s="1044" t="s">
        <v>10879</v>
      </c>
      <c r="H178" s="989"/>
      <c r="I178" s="989"/>
      <c r="J178" s="989"/>
      <c r="K178" s="989"/>
      <c r="L178" s="989"/>
      <c r="M178" s="989"/>
    </row>
    <row r="179" spans="1:13" ht="12.75" customHeight="1">
      <c r="A179" s="1039">
        <v>177</v>
      </c>
      <c r="B179" s="1040">
        <v>788</v>
      </c>
      <c r="C179" s="1041" t="s">
        <v>42</v>
      </c>
      <c r="D179" s="1041" t="s">
        <v>7022</v>
      </c>
      <c r="E179" s="1041" t="s">
        <v>10744</v>
      </c>
      <c r="F179" s="1047">
        <v>38236</v>
      </c>
      <c r="G179" s="1040" t="s">
        <v>10880</v>
      </c>
      <c r="H179" s="989"/>
      <c r="I179" s="989"/>
      <c r="J179" s="989"/>
      <c r="K179" s="989"/>
      <c r="L179" s="989"/>
      <c r="M179" s="989"/>
    </row>
    <row r="180" spans="1:13" ht="12.75" customHeight="1">
      <c r="A180" s="1043">
        <v>178</v>
      </c>
      <c r="B180" s="1044">
        <v>786</v>
      </c>
      <c r="C180" s="1045" t="s">
        <v>10512</v>
      </c>
      <c r="D180" s="1045" t="s">
        <v>10881</v>
      </c>
      <c r="E180" s="1045" t="s">
        <v>10498</v>
      </c>
      <c r="F180" s="1050">
        <v>38237</v>
      </c>
      <c r="G180" s="1044" t="s">
        <v>10883</v>
      </c>
      <c r="H180" s="989"/>
      <c r="I180" s="989"/>
      <c r="J180" s="989"/>
      <c r="K180" s="989"/>
      <c r="L180" s="989"/>
      <c r="M180" s="989"/>
    </row>
    <row r="181" spans="1:13" ht="12.75" customHeight="1">
      <c r="A181" s="1039">
        <v>179</v>
      </c>
      <c r="B181" s="1040">
        <v>790</v>
      </c>
      <c r="C181" s="1041" t="s">
        <v>10525</v>
      </c>
      <c r="D181" s="1041" t="s">
        <v>10884</v>
      </c>
      <c r="E181" s="1041" t="s">
        <v>10520</v>
      </c>
      <c r="F181" s="1047">
        <v>38239</v>
      </c>
      <c r="G181" s="1040" t="s">
        <v>10885</v>
      </c>
      <c r="H181" s="989"/>
      <c r="I181" s="989"/>
      <c r="J181" s="989"/>
      <c r="K181" s="989"/>
      <c r="L181" s="989"/>
      <c r="M181" s="989"/>
    </row>
    <row r="182" spans="1:13" ht="12.75" customHeight="1">
      <c r="A182" s="1043">
        <v>180</v>
      </c>
      <c r="B182" s="1044">
        <v>924</v>
      </c>
      <c r="C182" s="1045" t="s">
        <v>132</v>
      </c>
      <c r="D182" s="1045" t="s">
        <v>636</v>
      </c>
      <c r="E182" s="1045" t="s">
        <v>404</v>
      </c>
      <c r="F182" s="1050">
        <v>38240</v>
      </c>
      <c r="G182" s="1044" t="s">
        <v>10886</v>
      </c>
      <c r="H182" s="989"/>
      <c r="I182" s="989"/>
      <c r="J182" s="989"/>
      <c r="K182" s="989"/>
      <c r="L182" s="989"/>
      <c r="M182" s="989"/>
    </row>
    <row r="183" spans="1:13" ht="12.75" customHeight="1">
      <c r="A183" s="1039">
        <v>181</v>
      </c>
      <c r="B183" s="1040">
        <v>791</v>
      </c>
      <c r="C183" s="1041" t="s">
        <v>10639</v>
      </c>
      <c r="D183" s="1041" t="s">
        <v>9605</v>
      </c>
      <c r="E183" s="1041" t="s">
        <v>10503</v>
      </c>
      <c r="F183" s="1047">
        <v>38240</v>
      </c>
      <c r="G183" s="1040" t="s">
        <v>10886</v>
      </c>
      <c r="H183" s="989"/>
      <c r="I183" s="989"/>
      <c r="J183" s="989"/>
      <c r="K183" s="989"/>
      <c r="L183" s="989"/>
      <c r="M183" s="989"/>
    </row>
    <row r="184" spans="1:13" ht="12.75" customHeight="1">
      <c r="A184" s="1043">
        <v>182</v>
      </c>
      <c r="B184" s="1044">
        <v>801</v>
      </c>
      <c r="C184" s="1045" t="s">
        <v>10525</v>
      </c>
      <c r="D184" s="1045" t="s">
        <v>10887</v>
      </c>
      <c r="E184" s="1045" t="s">
        <v>259</v>
      </c>
      <c r="F184" s="1050">
        <v>38248</v>
      </c>
      <c r="G184" s="1044" t="s">
        <v>10888</v>
      </c>
      <c r="H184" s="989"/>
      <c r="I184" s="989"/>
      <c r="J184" s="989"/>
      <c r="K184" s="989"/>
      <c r="L184" s="989"/>
      <c r="M184" s="989"/>
    </row>
    <row r="185" spans="1:13" ht="12.75" customHeight="1">
      <c r="A185" s="1039">
        <v>183</v>
      </c>
      <c r="B185" s="1040">
        <v>800</v>
      </c>
      <c r="C185" s="1041" t="s">
        <v>10496</v>
      </c>
      <c r="D185" s="1041" t="s">
        <v>10890</v>
      </c>
      <c r="E185" s="1041" t="s">
        <v>10686</v>
      </c>
      <c r="F185" s="1047">
        <v>38248</v>
      </c>
      <c r="G185" s="1040" t="s">
        <v>10888</v>
      </c>
      <c r="H185" s="989"/>
      <c r="I185" s="989"/>
      <c r="J185" s="989"/>
      <c r="K185" s="989"/>
      <c r="L185" s="989"/>
      <c r="M185" s="989"/>
    </row>
    <row r="186" spans="1:13" ht="12.75" customHeight="1">
      <c r="A186" s="1043">
        <v>184</v>
      </c>
      <c r="B186" s="1044">
        <v>358</v>
      </c>
      <c r="C186" s="1045" t="s">
        <v>10525</v>
      </c>
      <c r="D186" s="1045" t="s">
        <v>10892</v>
      </c>
      <c r="E186" s="1045" t="s">
        <v>10511</v>
      </c>
      <c r="F186" s="1050">
        <v>38254</v>
      </c>
      <c r="G186" s="1044" t="s">
        <v>10893</v>
      </c>
      <c r="H186" s="989"/>
      <c r="I186" s="989"/>
      <c r="J186" s="989"/>
      <c r="K186" s="989"/>
      <c r="L186" s="989"/>
      <c r="M186" s="989"/>
    </row>
    <row r="187" spans="1:13" ht="12.75" customHeight="1">
      <c r="A187" s="1039">
        <v>185</v>
      </c>
      <c r="B187" s="1040">
        <v>814</v>
      </c>
      <c r="C187" s="1041" t="s">
        <v>42</v>
      </c>
      <c r="D187" s="1041" t="s">
        <v>10894</v>
      </c>
      <c r="E187" s="1041" t="s">
        <v>400</v>
      </c>
      <c r="F187" s="1047">
        <v>38261</v>
      </c>
      <c r="G187" s="1040" t="s">
        <v>10896</v>
      </c>
      <c r="H187" s="989"/>
      <c r="I187" s="989"/>
      <c r="J187" s="989"/>
      <c r="K187" s="989"/>
      <c r="L187" s="989"/>
      <c r="M187" s="989"/>
    </row>
    <row r="188" spans="1:13" ht="12.75" customHeight="1">
      <c r="A188" s="1043">
        <v>186</v>
      </c>
      <c r="B188" s="1044">
        <v>811</v>
      </c>
      <c r="C188" s="1045" t="s">
        <v>10875</v>
      </c>
      <c r="D188" s="1045" t="s">
        <v>10898</v>
      </c>
      <c r="E188" s="1045" t="s">
        <v>10511</v>
      </c>
      <c r="F188" s="1050">
        <v>38261</v>
      </c>
      <c r="G188" s="1044" t="s">
        <v>10896</v>
      </c>
      <c r="H188" s="989"/>
      <c r="I188" s="989"/>
      <c r="J188" s="989"/>
      <c r="K188" s="989"/>
      <c r="L188" s="989"/>
      <c r="M188" s="989"/>
    </row>
    <row r="189" spans="1:13" ht="12.75" customHeight="1">
      <c r="A189" s="1039">
        <v>187</v>
      </c>
      <c r="B189" s="1040">
        <v>528</v>
      </c>
      <c r="C189" s="1041" t="s">
        <v>415</v>
      </c>
      <c r="D189" s="1041" t="s">
        <v>4606</v>
      </c>
      <c r="E189" s="1041" t="s">
        <v>259</v>
      </c>
      <c r="F189" s="1047">
        <v>38264</v>
      </c>
      <c r="G189" s="1040" t="s">
        <v>10900</v>
      </c>
      <c r="H189" s="989"/>
      <c r="I189" s="989"/>
      <c r="J189" s="989"/>
      <c r="K189" s="989"/>
      <c r="L189" s="989"/>
      <c r="M189" s="989"/>
    </row>
    <row r="190" spans="1:13" ht="12.75" customHeight="1">
      <c r="A190" s="1043">
        <v>188</v>
      </c>
      <c r="B190" s="1044">
        <v>719</v>
      </c>
      <c r="C190" s="1045" t="s">
        <v>415</v>
      </c>
      <c r="D190" s="1045" t="s">
        <v>999</v>
      </c>
      <c r="E190" s="1045" t="s">
        <v>536</v>
      </c>
      <c r="F190" s="1050">
        <v>38264</v>
      </c>
      <c r="G190" s="1044" t="s">
        <v>10900</v>
      </c>
      <c r="H190" s="989"/>
      <c r="I190" s="989"/>
      <c r="J190" s="989"/>
      <c r="K190" s="989"/>
      <c r="L190" s="989"/>
      <c r="M190" s="989"/>
    </row>
    <row r="191" spans="1:13" ht="12.75" customHeight="1">
      <c r="A191" s="1039">
        <v>189</v>
      </c>
      <c r="B191" s="1040">
        <v>820</v>
      </c>
      <c r="C191" s="1041" t="s">
        <v>10617</v>
      </c>
      <c r="D191" s="1041" t="s">
        <v>10907</v>
      </c>
      <c r="E191" s="1041" t="s">
        <v>10514</v>
      </c>
      <c r="F191" s="1042">
        <v>38278</v>
      </c>
      <c r="G191" s="1040" t="s">
        <v>10909</v>
      </c>
      <c r="H191" s="989"/>
      <c r="I191" s="989"/>
      <c r="J191" s="989"/>
      <c r="K191" s="989"/>
      <c r="L191" s="989"/>
      <c r="M191" s="989"/>
    </row>
    <row r="192" spans="1:13" ht="12.75" customHeight="1">
      <c r="A192" s="1043">
        <v>190</v>
      </c>
      <c r="B192" s="1044">
        <v>825</v>
      </c>
      <c r="C192" s="1045" t="s">
        <v>42</v>
      </c>
      <c r="D192" s="1045" t="s">
        <v>898</v>
      </c>
      <c r="E192" s="1045" t="s">
        <v>536</v>
      </c>
      <c r="F192" s="1046">
        <v>38321</v>
      </c>
      <c r="G192" s="1044" t="s">
        <v>10915</v>
      </c>
      <c r="H192" s="989"/>
      <c r="I192" s="989"/>
      <c r="J192" s="989"/>
      <c r="K192" s="989"/>
      <c r="L192" s="989"/>
      <c r="M192" s="989"/>
    </row>
    <row r="193" spans="1:13" ht="12.75" customHeight="1">
      <c r="A193" s="1039">
        <v>191</v>
      </c>
      <c r="B193" s="1040">
        <v>827</v>
      </c>
      <c r="C193" s="1041" t="s">
        <v>132</v>
      </c>
      <c r="D193" s="1041" t="s">
        <v>545</v>
      </c>
      <c r="E193" s="1041" t="s">
        <v>10666</v>
      </c>
      <c r="F193" s="1042">
        <v>38341</v>
      </c>
      <c r="G193" s="1040" t="s">
        <v>10917</v>
      </c>
      <c r="H193" s="989"/>
      <c r="I193" s="989"/>
      <c r="J193" s="989"/>
      <c r="K193" s="989"/>
      <c r="L193" s="989"/>
      <c r="M193" s="989"/>
    </row>
    <row r="194" spans="1:13" ht="12.75" customHeight="1">
      <c r="A194" s="1043">
        <v>192</v>
      </c>
      <c r="B194" s="1044">
        <v>828</v>
      </c>
      <c r="C194" s="1045" t="s">
        <v>132</v>
      </c>
      <c r="D194" s="1045" t="s">
        <v>10921</v>
      </c>
      <c r="E194" s="1045" t="s">
        <v>10666</v>
      </c>
      <c r="F194" s="1046">
        <v>38341</v>
      </c>
      <c r="G194" s="1044" t="s">
        <v>10917</v>
      </c>
      <c r="H194" s="989"/>
      <c r="I194" s="989"/>
      <c r="J194" s="989"/>
      <c r="K194" s="989"/>
      <c r="L194" s="989"/>
      <c r="M194" s="989"/>
    </row>
    <row r="195" spans="1:13" ht="12.75" customHeight="1">
      <c r="A195" s="1039">
        <v>193</v>
      </c>
      <c r="B195" s="1040">
        <v>829</v>
      </c>
      <c r="C195" s="1041" t="s">
        <v>10496</v>
      </c>
      <c r="D195" s="1041" t="s">
        <v>10925</v>
      </c>
      <c r="E195" s="1041" t="s">
        <v>3331</v>
      </c>
      <c r="F195" s="1042">
        <v>38342</v>
      </c>
      <c r="G195" s="1040" t="s">
        <v>10926</v>
      </c>
      <c r="H195" s="989"/>
      <c r="I195" s="989"/>
      <c r="J195" s="989"/>
      <c r="K195" s="989"/>
      <c r="L195" s="989"/>
      <c r="M195" s="989"/>
    </row>
    <row r="196" spans="1:13" ht="12.75" customHeight="1">
      <c r="A196" s="1043">
        <v>194</v>
      </c>
      <c r="B196" s="1044">
        <v>830</v>
      </c>
      <c r="C196" s="1045" t="s">
        <v>10512</v>
      </c>
      <c r="D196" s="1045" t="s">
        <v>10928</v>
      </c>
      <c r="E196" s="1045" t="s">
        <v>10511</v>
      </c>
      <c r="F196" s="1050">
        <v>38355</v>
      </c>
      <c r="G196" s="1044" t="s">
        <v>10929</v>
      </c>
      <c r="H196" s="989"/>
      <c r="I196" s="989"/>
      <c r="J196" s="989"/>
      <c r="K196" s="989"/>
      <c r="L196" s="989"/>
      <c r="M196" s="989"/>
    </row>
    <row r="197" spans="1:13" ht="12.75" customHeight="1">
      <c r="A197" s="1039">
        <v>195</v>
      </c>
      <c r="B197" s="1040">
        <v>833</v>
      </c>
      <c r="C197" s="1041" t="s">
        <v>132</v>
      </c>
      <c r="D197" s="1041" t="s">
        <v>136</v>
      </c>
      <c r="E197" s="1041" t="s">
        <v>259</v>
      </c>
      <c r="F197" s="1047">
        <v>38356</v>
      </c>
      <c r="G197" s="1040" t="s">
        <v>10931</v>
      </c>
      <c r="H197" s="989"/>
      <c r="I197" s="989"/>
      <c r="J197" s="989"/>
      <c r="K197" s="989"/>
      <c r="L197" s="989"/>
      <c r="M197" s="989"/>
    </row>
    <row r="198" spans="1:13" ht="12.75" customHeight="1">
      <c r="A198" s="1043">
        <v>196</v>
      </c>
      <c r="B198" s="1044">
        <v>831</v>
      </c>
      <c r="C198" s="1045" t="s">
        <v>10525</v>
      </c>
      <c r="D198" s="1045" t="s">
        <v>10932</v>
      </c>
      <c r="E198" s="1045" t="s">
        <v>10506</v>
      </c>
      <c r="F198" s="1050">
        <v>38356</v>
      </c>
      <c r="G198" s="1044" t="s">
        <v>10931</v>
      </c>
      <c r="H198" s="989"/>
      <c r="I198" s="989"/>
      <c r="J198" s="989"/>
      <c r="K198" s="989"/>
      <c r="L198" s="989"/>
      <c r="M198" s="989"/>
    </row>
    <row r="199" spans="1:13" ht="12.75" customHeight="1">
      <c r="A199" s="1039">
        <v>197</v>
      </c>
      <c r="B199" s="1040">
        <v>844</v>
      </c>
      <c r="C199" s="1041" t="s">
        <v>10549</v>
      </c>
      <c r="D199" s="1041" t="s">
        <v>10937</v>
      </c>
      <c r="E199" s="1041" t="s">
        <v>10524</v>
      </c>
      <c r="F199" s="1047">
        <v>38415</v>
      </c>
      <c r="G199" s="1040" t="s">
        <v>10938</v>
      </c>
      <c r="H199" s="989"/>
      <c r="I199" s="989"/>
      <c r="J199" s="989"/>
      <c r="K199" s="989"/>
      <c r="L199" s="989"/>
      <c r="M199" s="989"/>
    </row>
    <row r="200" spans="1:13" ht="12.75" customHeight="1">
      <c r="A200" s="1043">
        <v>198</v>
      </c>
      <c r="B200" s="1044">
        <v>334</v>
      </c>
      <c r="C200" s="1045" t="s">
        <v>10512</v>
      </c>
      <c r="D200" s="1045" t="s">
        <v>10940</v>
      </c>
      <c r="E200" s="1045" t="s">
        <v>10520</v>
      </c>
      <c r="F200" s="1050">
        <v>38439</v>
      </c>
      <c r="G200" s="1044" t="s">
        <v>10941</v>
      </c>
      <c r="H200" s="989"/>
      <c r="I200" s="989"/>
      <c r="J200" s="989"/>
      <c r="K200" s="989"/>
      <c r="L200" s="989"/>
      <c r="M200" s="989"/>
    </row>
    <row r="201" spans="1:13" ht="12.75" customHeight="1">
      <c r="A201" s="1039">
        <v>199</v>
      </c>
      <c r="B201" s="1040">
        <v>846</v>
      </c>
      <c r="C201" s="1041" t="s">
        <v>31</v>
      </c>
      <c r="D201" s="1041" t="s">
        <v>1016</v>
      </c>
      <c r="E201" s="1041" t="s">
        <v>581</v>
      </c>
      <c r="F201" s="1047">
        <v>38443</v>
      </c>
      <c r="G201" s="1040" t="s">
        <v>10946</v>
      </c>
      <c r="H201" s="989"/>
      <c r="I201" s="989"/>
      <c r="J201" s="989"/>
      <c r="K201" s="989"/>
      <c r="L201" s="989"/>
      <c r="M201" s="989"/>
    </row>
    <row r="202" spans="1:13" ht="12.75" customHeight="1">
      <c r="A202" s="1043">
        <v>200</v>
      </c>
      <c r="B202" s="1044">
        <v>845</v>
      </c>
      <c r="C202" s="1045" t="s">
        <v>42</v>
      </c>
      <c r="D202" s="1045" t="s">
        <v>641</v>
      </c>
      <c r="E202" s="1045" t="s">
        <v>404</v>
      </c>
      <c r="F202" s="1050">
        <v>38443</v>
      </c>
      <c r="G202" s="1044" t="s">
        <v>10946</v>
      </c>
      <c r="H202" s="989"/>
      <c r="I202" s="989"/>
      <c r="J202" s="989"/>
      <c r="K202" s="989"/>
      <c r="L202" s="989"/>
      <c r="M202" s="989"/>
    </row>
    <row r="203" spans="1:13" ht="12.75" customHeight="1">
      <c r="A203" s="1039">
        <v>201</v>
      </c>
      <c r="B203" s="1040">
        <v>438</v>
      </c>
      <c r="C203" s="1041" t="s">
        <v>42</v>
      </c>
      <c r="D203" s="1041" t="s">
        <v>879</v>
      </c>
      <c r="E203" s="1041" t="s">
        <v>10744</v>
      </c>
      <c r="F203" s="1047">
        <v>38534</v>
      </c>
      <c r="G203" s="1040" t="s">
        <v>10953</v>
      </c>
      <c r="H203" s="989"/>
      <c r="I203" s="989"/>
      <c r="J203" s="989"/>
      <c r="K203" s="989"/>
      <c r="L203" s="989"/>
      <c r="M203" s="989"/>
    </row>
    <row r="204" spans="1:13" ht="12.75" customHeight="1">
      <c r="A204" s="1043">
        <v>202</v>
      </c>
      <c r="B204" s="1044">
        <v>862</v>
      </c>
      <c r="C204" s="1045" t="s">
        <v>35</v>
      </c>
      <c r="D204" s="1045" t="s">
        <v>10955</v>
      </c>
      <c r="E204" s="1045" t="s">
        <v>404</v>
      </c>
      <c r="F204" s="1050">
        <v>38596</v>
      </c>
      <c r="G204" s="1044" t="s">
        <v>10956</v>
      </c>
      <c r="H204" s="989"/>
      <c r="I204" s="989"/>
      <c r="J204" s="989"/>
      <c r="K204" s="989"/>
      <c r="L204" s="989"/>
      <c r="M204" s="989"/>
    </row>
    <row r="205" spans="1:13" ht="12.75" customHeight="1">
      <c r="A205" s="1039">
        <v>203</v>
      </c>
      <c r="B205" s="1040">
        <v>875</v>
      </c>
      <c r="C205" s="1041" t="s">
        <v>31</v>
      </c>
      <c r="D205" s="1041" t="s">
        <v>10957</v>
      </c>
      <c r="E205" s="1041" t="s">
        <v>259</v>
      </c>
      <c r="F205" s="1047">
        <v>38596</v>
      </c>
      <c r="G205" s="1040" t="s">
        <v>10956</v>
      </c>
      <c r="H205" s="989"/>
      <c r="I205" s="989"/>
      <c r="J205" s="989"/>
      <c r="K205" s="989"/>
      <c r="L205" s="989"/>
      <c r="M205" s="989"/>
    </row>
    <row r="206" spans="1:13" ht="12.75" customHeight="1">
      <c r="A206" s="1043">
        <v>204</v>
      </c>
      <c r="B206" s="1044">
        <v>863</v>
      </c>
      <c r="C206" s="1045" t="s">
        <v>42</v>
      </c>
      <c r="D206" s="1045" t="s">
        <v>648</v>
      </c>
      <c r="E206" s="1045" t="s">
        <v>404</v>
      </c>
      <c r="F206" s="1050">
        <v>38596</v>
      </c>
      <c r="G206" s="1044" t="s">
        <v>10956</v>
      </c>
      <c r="H206" s="989"/>
      <c r="I206" s="989"/>
      <c r="J206" s="989"/>
      <c r="K206" s="989"/>
      <c r="L206" s="989"/>
      <c r="M206" s="989"/>
    </row>
    <row r="207" spans="1:13" ht="12.75" customHeight="1">
      <c r="A207" s="1039">
        <v>205</v>
      </c>
      <c r="B207" s="1040">
        <v>853</v>
      </c>
      <c r="C207" s="1041" t="s">
        <v>415</v>
      </c>
      <c r="D207" s="1041" t="s">
        <v>904</v>
      </c>
      <c r="E207" s="1041" t="s">
        <v>536</v>
      </c>
      <c r="F207" s="1047">
        <v>38596</v>
      </c>
      <c r="G207" s="1040" t="s">
        <v>10956</v>
      </c>
      <c r="H207" s="989"/>
      <c r="I207" s="989"/>
      <c r="J207" s="989"/>
      <c r="K207" s="989"/>
      <c r="L207" s="989"/>
      <c r="M207" s="989"/>
    </row>
    <row r="208" spans="1:13" ht="12.75" customHeight="1">
      <c r="A208" s="1043">
        <v>206</v>
      </c>
      <c r="B208" s="1044">
        <v>879</v>
      </c>
      <c r="C208" s="1045" t="s">
        <v>10713</v>
      </c>
      <c r="D208" s="1045" t="s">
        <v>10958</v>
      </c>
      <c r="E208" s="1045" t="s">
        <v>581</v>
      </c>
      <c r="F208" s="1050">
        <v>38596</v>
      </c>
      <c r="G208" s="1044" t="s">
        <v>10956</v>
      </c>
      <c r="H208" s="989"/>
      <c r="I208" s="989"/>
      <c r="J208" s="989"/>
      <c r="K208" s="989"/>
      <c r="L208" s="989"/>
      <c r="M208" s="989"/>
    </row>
    <row r="209" spans="1:13" ht="12.75" customHeight="1">
      <c r="A209" s="1039">
        <v>207</v>
      </c>
      <c r="B209" s="1040">
        <v>878</v>
      </c>
      <c r="C209" s="1041" t="s">
        <v>10525</v>
      </c>
      <c r="D209" s="1041" t="s">
        <v>10959</v>
      </c>
      <c r="E209" s="1041" t="s">
        <v>505</v>
      </c>
      <c r="F209" s="1047">
        <v>38596</v>
      </c>
      <c r="G209" s="1040" t="s">
        <v>10956</v>
      </c>
      <c r="H209" s="989"/>
      <c r="I209" s="989"/>
      <c r="J209" s="989"/>
      <c r="K209" s="989"/>
      <c r="L209" s="989"/>
      <c r="M209" s="989"/>
    </row>
    <row r="210" spans="1:13" ht="12.75" customHeight="1">
      <c r="A210" s="1043">
        <v>208</v>
      </c>
      <c r="B210" s="1044">
        <v>877</v>
      </c>
      <c r="C210" s="1045" t="s">
        <v>10512</v>
      </c>
      <c r="D210" s="1045" t="s">
        <v>10960</v>
      </c>
      <c r="E210" s="1045" t="s">
        <v>10511</v>
      </c>
      <c r="F210" s="1050">
        <v>38596</v>
      </c>
      <c r="G210" s="1044" t="s">
        <v>10956</v>
      </c>
      <c r="H210" s="989"/>
      <c r="I210" s="989"/>
      <c r="J210" s="989"/>
      <c r="K210" s="989"/>
      <c r="L210" s="989"/>
      <c r="M210" s="989"/>
    </row>
    <row r="211" spans="1:13" ht="12.75" customHeight="1">
      <c r="A211" s="1039">
        <v>209</v>
      </c>
      <c r="B211" s="1040">
        <v>888</v>
      </c>
      <c r="C211" s="1041" t="s">
        <v>10733</v>
      </c>
      <c r="D211" s="1041" t="s">
        <v>10961</v>
      </c>
      <c r="E211" s="1041" t="s">
        <v>10520</v>
      </c>
      <c r="F211" s="1047">
        <v>38609</v>
      </c>
      <c r="G211" s="1040" t="s">
        <v>10962</v>
      </c>
      <c r="H211" s="989"/>
      <c r="I211" s="989"/>
      <c r="J211" s="989"/>
      <c r="K211" s="989"/>
      <c r="L211" s="989"/>
      <c r="M211" s="989"/>
    </row>
    <row r="212" spans="1:13" ht="12.75" customHeight="1">
      <c r="A212" s="1043">
        <v>210</v>
      </c>
      <c r="B212" s="1044">
        <v>890</v>
      </c>
      <c r="C212" s="1045" t="s">
        <v>415</v>
      </c>
      <c r="D212" s="1045" t="s">
        <v>105</v>
      </c>
      <c r="E212" s="1045" t="s">
        <v>259</v>
      </c>
      <c r="F212" s="1050">
        <v>38610</v>
      </c>
      <c r="G212" s="1044" t="s">
        <v>10963</v>
      </c>
      <c r="H212" s="989"/>
      <c r="I212" s="989"/>
      <c r="J212" s="989"/>
      <c r="K212" s="989"/>
      <c r="L212" s="989"/>
      <c r="M212" s="989"/>
    </row>
    <row r="213" spans="1:13" ht="12.75" customHeight="1">
      <c r="A213" s="1039">
        <v>211</v>
      </c>
      <c r="B213" s="1040">
        <v>880</v>
      </c>
      <c r="C213" s="1041" t="s">
        <v>415</v>
      </c>
      <c r="D213" s="1041" t="s">
        <v>954</v>
      </c>
      <c r="E213" s="1041" t="s">
        <v>536</v>
      </c>
      <c r="F213" s="1047">
        <v>38611</v>
      </c>
      <c r="G213" s="1040" t="s">
        <v>10964</v>
      </c>
      <c r="H213" s="989"/>
      <c r="I213" s="989"/>
      <c r="J213" s="989"/>
      <c r="K213" s="989"/>
      <c r="L213" s="989"/>
      <c r="M213" s="989"/>
    </row>
    <row r="214" spans="1:13" ht="12.75" customHeight="1">
      <c r="A214" s="1043">
        <v>212</v>
      </c>
      <c r="B214" s="1044">
        <v>911</v>
      </c>
      <c r="C214" s="1045" t="s">
        <v>10525</v>
      </c>
      <c r="D214" s="1045" t="s">
        <v>10965</v>
      </c>
      <c r="E214" s="1045" t="s">
        <v>404</v>
      </c>
      <c r="F214" s="1050">
        <v>38693</v>
      </c>
      <c r="G214" s="1044" t="s">
        <v>10966</v>
      </c>
      <c r="H214" s="989"/>
      <c r="I214" s="989"/>
      <c r="J214" s="989"/>
      <c r="K214" s="989"/>
      <c r="L214" s="989"/>
      <c r="M214" s="989"/>
    </row>
    <row r="215" spans="1:13" ht="12.75" customHeight="1">
      <c r="A215" s="1039">
        <v>213</v>
      </c>
      <c r="B215" s="1040">
        <v>917</v>
      </c>
      <c r="C215" s="1041" t="s">
        <v>25</v>
      </c>
      <c r="D215" s="1041" t="s">
        <v>1197</v>
      </c>
      <c r="E215" s="1041" t="s">
        <v>259</v>
      </c>
      <c r="F215" s="1047">
        <v>38747</v>
      </c>
      <c r="G215" s="1040" t="s">
        <v>10967</v>
      </c>
      <c r="H215" s="989"/>
      <c r="I215" s="989"/>
      <c r="J215" s="989"/>
      <c r="K215" s="989"/>
      <c r="L215" s="989"/>
      <c r="M215" s="989"/>
    </row>
    <row r="216" spans="1:13" ht="12.75" customHeight="1">
      <c r="A216" s="1043">
        <v>214</v>
      </c>
      <c r="B216" s="1044">
        <v>916</v>
      </c>
      <c r="C216" s="1045" t="s">
        <v>132</v>
      </c>
      <c r="D216" s="1045" t="s">
        <v>10968</v>
      </c>
      <c r="E216" s="1045" t="s">
        <v>10666</v>
      </c>
      <c r="F216" s="1050">
        <v>38758</v>
      </c>
      <c r="G216" s="1044" t="s">
        <v>10969</v>
      </c>
      <c r="H216" s="989"/>
      <c r="I216" s="989"/>
      <c r="J216" s="989"/>
      <c r="K216" s="989"/>
      <c r="L216" s="989"/>
      <c r="M216" s="989"/>
    </row>
    <row r="217" spans="1:13" ht="12.75" customHeight="1">
      <c r="A217" s="1039">
        <v>215</v>
      </c>
      <c r="B217" s="1040">
        <v>935</v>
      </c>
      <c r="C217" s="1041" t="s">
        <v>10725</v>
      </c>
      <c r="D217" s="1041" t="s">
        <v>10970</v>
      </c>
      <c r="E217" s="1041" t="s">
        <v>10520</v>
      </c>
      <c r="F217" s="1047">
        <v>38808</v>
      </c>
      <c r="G217" s="1040" t="s">
        <v>10971</v>
      </c>
      <c r="H217" s="989"/>
      <c r="I217" s="989"/>
      <c r="J217" s="989"/>
      <c r="K217" s="989"/>
      <c r="L217" s="989"/>
      <c r="M217" s="989"/>
    </row>
    <row r="218" spans="1:13" ht="12.75" customHeight="1">
      <c r="A218" s="1043">
        <v>216</v>
      </c>
      <c r="B218" s="1044">
        <v>938</v>
      </c>
      <c r="C218" s="1045" t="s">
        <v>10522</v>
      </c>
      <c r="D218" s="1045" t="s">
        <v>10972</v>
      </c>
      <c r="E218" s="1045" t="s">
        <v>10524</v>
      </c>
      <c r="F218" s="1050">
        <v>38838</v>
      </c>
      <c r="G218" s="1044" t="s">
        <v>10973</v>
      </c>
      <c r="H218" s="989"/>
      <c r="I218" s="989"/>
      <c r="J218" s="989"/>
      <c r="K218" s="989"/>
      <c r="L218" s="989"/>
      <c r="M218" s="989"/>
    </row>
    <row r="219" spans="1:13" ht="12.75" customHeight="1">
      <c r="A219" s="1039">
        <v>217</v>
      </c>
      <c r="B219" s="1040">
        <v>937</v>
      </c>
      <c r="C219" s="1041" t="s">
        <v>10733</v>
      </c>
      <c r="D219" s="1041" t="s">
        <v>10974</v>
      </c>
      <c r="E219" s="1041" t="s">
        <v>10520</v>
      </c>
      <c r="F219" s="1047">
        <v>38838</v>
      </c>
      <c r="G219" s="1040" t="s">
        <v>10973</v>
      </c>
      <c r="H219" s="989"/>
      <c r="I219" s="989"/>
      <c r="J219" s="989"/>
      <c r="K219" s="989"/>
      <c r="L219" s="989"/>
      <c r="M219" s="989"/>
    </row>
    <row r="220" spans="1:13" ht="12.75" customHeight="1">
      <c r="A220" s="1043">
        <v>218</v>
      </c>
      <c r="B220" s="1044">
        <v>939</v>
      </c>
      <c r="C220" s="1045" t="s">
        <v>10525</v>
      </c>
      <c r="D220" s="1045" t="s">
        <v>10975</v>
      </c>
      <c r="E220" s="1045" t="s">
        <v>10524</v>
      </c>
      <c r="F220" s="1050">
        <v>38839</v>
      </c>
      <c r="G220" s="1044" t="s">
        <v>10976</v>
      </c>
      <c r="H220" s="989"/>
      <c r="I220" s="989"/>
      <c r="J220" s="989"/>
      <c r="K220" s="989"/>
      <c r="L220" s="989"/>
      <c r="M220" s="989"/>
    </row>
    <row r="221" spans="1:13" ht="12.75" customHeight="1">
      <c r="A221" s="1039">
        <v>219</v>
      </c>
      <c r="B221" s="1040">
        <v>941</v>
      </c>
      <c r="C221" s="1041" t="s">
        <v>132</v>
      </c>
      <c r="D221" s="1041" t="s">
        <v>570</v>
      </c>
      <c r="E221" s="1041" t="s">
        <v>400</v>
      </c>
      <c r="F221" s="1047">
        <v>38840</v>
      </c>
      <c r="G221" s="1040" t="s">
        <v>10977</v>
      </c>
      <c r="H221" s="989"/>
      <c r="I221" s="989"/>
      <c r="J221" s="989"/>
      <c r="K221" s="989"/>
      <c r="L221" s="989"/>
      <c r="M221" s="989"/>
    </row>
    <row r="222" spans="1:13" ht="12.75" customHeight="1">
      <c r="A222" s="1043">
        <v>220</v>
      </c>
      <c r="B222" s="1044">
        <v>942</v>
      </c>
      <c r="C222" s="1045" t="s">
        <v>132</v>
      </c>
      <c r="D222" s="1045" t="s">
        <v>197</v>
      </c>
      <c r="E222" s="1045" t="s">
        <v>259</v>
      </c>
      <c r="F222" s="1050">
        <v>38853</v>
      </c>
      <c r="G222" s="1044" t="s">
        <v>10978</v>
      </c>
      <c r="H222" s="989"/>
      <c r="I222" s="989"/>
      <c r="J222" s="989"/>
      <c r="K222" s="989"/>
      <c r="L222" s="989"/>
      <c r="M222" s="989"/>
    </row>
    <row r="223" spans="1:13" ht="12.75" customHeight="1">
      <c r="A223" s="1039">
        <v>221</v>
      </c>
      <c r="B223" s="1040">
        <v>943</v>
      </c>
      <c r="C223" s="1041" t="s">
        <v>310</v>
      </c>
      <c r="D223" s="1041" t="s">
        <v>184</v>
      </c>
      <c r="E223" s="1041" t="s">
        <v>259</v>
      </c>
      <c r="F223" s="1047">
        <v>38853</v>
      </c>
      <c r="G223" s="1040" t="s">
        <v>10978</v>
      </c>
      <c r="H223" s="989"/>
      <c r="I223" s="989"/>
      <c r="J223" s="989"/>
      <c r="K223" s="989"/>
      <c r="L223" s="989"/>
      <c r="M223" s="989"/>
    </row>
    <row r="224" spans="1:13" ht="12.75" customHeight="1">
      <c r="A224" s="1043">
        <v>222</v>
      </c>
      <c r="B224" s="1044">
        <v>944</v>
      </c>
      <c r="C224" s="1045" t="s">
        <v>132</v>
      </c>
      <c r="D224" s="1045" t="s">
        <v>264</v>
      </c>
      <c r="E224" s="1045" t="s">
        <v>306</v>
      </c>
      <c r="F224" s="1050">
        <v>38854</v>
      </c>
      <c r="G224" s="1044" t="s">
        <v>10979</v>
      </c>
      <c r="H224" s="989"/>
      <c r="I224" s="989"/>
      <c r="J224" s="989"/>
      <c r="K224" s="989"/>
      <c r="L224" s="989"/>
      <c r="M224" s="989"/>
    </row>
    <row r="225" spans="1:13" ht="12.75" customHeight="1">
      <c r="A225" s="1039">
        <v>223</v>
      </c>
      <c r="B225" s="1040">
        <v>945</v>
      </c>
      <c r="C225" s="1041" t="s">
        <v>10980</v>
      </c>
      <c r="D225" s="1041" t="s">
        <v>10981</v>
      </c>
      <c r="E225" s="1041" t="s">
        <v>10498</v>
      </c>
      <c r="F225" s="1047">
        <v>38854</v>
      </c>
      <c r="G225" s="1040" t="s">
        <v>10979</v>
      </c>
      <c r="H225" s="989"/>
      <c r="I225" s="989"/>
      <c r="J225" s="989"/>
      <c r="K225" s="989"/>
      <c r="L225" s="989"/>
      <c r="M225" s="989"/>
    </row>
    <row r="226" spans="1:13" ht="12.75" customHeight="1">
      <c r="A226" s="1043">
        <v>224</v>
      </c>
      <c r="B226" s="1044">
        <v>949</v>
      </c>
      <c r="C226" s="1045" t="s">
        <v>10982</v>
      </c>
      <c r="D226" s="1045" t="s">
        <v>1050</v>
      </c>
      <c r="E226" s="1045" t="s">
        <v>10585</v>
      </c>
      <c r="F226" s="1050">
        <v>38889</v>
      </c>
      <c r="G226" s="1044" t="s">
        <v>10983</v>
      </c>
      <c r="H226" s="989"/>
      <c r="I226" s="989"/>
      <c r="J226" s="989"/>
      <c r="K226" s="989"/>
      <c r="L226" s="989"/>
      <c r="M226" s="989"/>
    </row>
    <row r="227" spans="1:13" ht="12.75" customHeight="1">
      <c r="A227" s="1039">
        <v>225</v>
      </c>
      <c r="B227" s="1040">
        <v>951</v>
      </c>
      <c r="C227" s="1041" t="s">
        <v>10803</v>
      </c>
      <c r="D227" s="1041" t="s">
        <v>9602</v>
      </c>
      <c r="E227" s="1041" t="s">
        <v>3016</v>
      </c>
      <c r="F227" s="1047">
        <v>38943</v>
      </c>
      <c r="G227" s="1040" t="s">
        <v>10984</v>
      </c>
      <c r="H227" s="989"/>
      <c r="I227" s="989"/>
      <c r="J227" s="989"/>
      <c r="K227" s="989"/>
      <c r="L227" s="989"/>
      <c r="M227" s="989"/>
    </row>
    <row r="228" spans="1:13" ht="12.75" customHeight="1">
      <c r="A228" s="1043">
        <v>226</v>
      </c>
      <c r="B228" s="1044">
        <v>953</v>
      </c>
      <c r="C228" s="1045" t="s">
        <v>35</v>
      </c>
      <c r="D228" s="1045" t="s">
        <v>883</v>
      </c>
      <c r="E228" s="1045" t="s">
        <v>10744</v>
      </c>
      <c r="F228" s="1050">
        <v>38961</v>
      </c>
      <c r="G228" s="1044" t="s">
        <v>10985</v>
      </c>
      <c r="H228" s="989"/>
      <c r="I228" s="989"/>
      <c r="J228" s="989"/>
      <c r="K228" s="989"/>
      <c r="L228" s="989"/>
      <c r="M228" s="989"/>
    </row>
    <row r="229" spans="1:13" ht="12.75" customHeight="1">
      <c r="A229" s="1039">
        <v>227</v>
      </c>
      <c r="B229" s="1040">
        <v>957</v>
      </c>
      <c r="C229" s="1041" t="s">
        <v>132</v>
      </c>
      <c r="D229" s="1041" t="s">
        <v>199</v>
      </c>
      <c r="E229" s="1041" t="s">
        <v>259</v>
      </c>
      <c r="F229" s="1047">
        <v>38961</v>
      </c>
      <c r="G229" s="1040" t="s">
        <v>10985</v>
      </c>
      <c r="H229" s="989"/>
      <c r="I229" s="989"/>
      <c r="J229" s="989"/>
      <c r="K229" s="989"/>
      <c r="L229" s="989"/>
      <c r="M229" s="989"/>
    </row>
    <row r="230" spans="1:13" ht="12.75" customHeight="1">
      <c r="A230" s="1043">
        <v>228</v>
      </c>
      <c r="B230" s="1044">
        <v>955</v>
      </c>
      <c r="C230" s="1045" t="s">
        <v>31</v>
      </c>
      <c r="D230" s="1045" t="s">
        <v>4930</v>
      </c>
      <c r="E230" s="1045" t="s">
        <v>400</v>
      </c>
      <c r="F230" s="1050">
        <v>38961</v>
      </c>
      <c r="G230" s="1044" t="s">
        <v>10985</v>
      </c>
      <c r="H230" s="989"/>
      <c r="I230" s="989"/>
      <c r="J230" s="989"/>
      <c r="K230" s="989"/>
      <c r="L230" s="989"/>
      <c r="M230" s="989"/>
    </row>
    <row r="231" spans="1:13" ht="12.75" customHeight="1">
      <c r="A231" s="1039">
        <v>229</v>
      </c>
      <c r="B231" s="1040">
        <v>319</v>
      </c>
      <c r="C231" s="1041" t="s">
        <v>42</v>
      </c>
      <c r="D231" s="1041" t="s">
        <v>608</v>
      </c>
      <c r="E231" s="1041" t="s">
        <v>400</v>
      </c>
      <c r="F231" s="1047">
        <v>38961</v>
      </c>
      <c r="G231" s="1040" t="s">
        <v>10985</v>
      </c>
      <c r="H231" s="989"/>
      <c r="I231" s="989"/>
      <c r="J231" s="989"/>
      <c r="K231" s="989"/>
      <c r="L231" s="989"/>
      <c r="M231" s="989"/>
    </row>
    <row r="232" spans="1:13" ht="12.75" customHeight="1">
      <c r="A232" s="1043">
        <v>230</v>
      </c>
      <c r="B232" s="1044">
        <v>898</v>
      </c>
      <c r="C232" s="1045" t="s">
        <v>415</v>
      </c>
      <c r="D232" s="1045" t="s">
        <v>950</v>
      </c>
      <c r="E232" s="1045" t="s">
        <v>536</v>
      </c>
      <c r="F232" s="1050">
        <v>38967</v>
      </c>
      <c r="G232" s="1044" t="s">
        <v>10986</v>
      </c>
      <c r="H232" s="989"/>
      <c r="I232" s="989"/>
      <c r="J232" s="989"/>
      <c r="K232" s="989"/>
      <c r="L232" s="989"/>
      <c r="M232" s="989"/>
    </row>
    <row r="233" spans="1:13" ht="12.75" customHeight="1">
      <c r="A233" s="1039">
        <v>231</v>
      </c>
      <c r="B233" s="1040">
        <v>838</v>
      </c>
      <c r="C233" s="1041" t="s">
        <v>42</v>
      </c>
      <c r="D233" s="1041" t="s">
        <v>343</v>
      </c>
      <c r="E233" s="1041" t="s">
        <v>317</v>
      </c>
      <c r="F233" s="1047">
        <v>38975</v>
      </c>
      <c r="G233" s="1040" t="s">
        <v>10987</v>
      </c>
      <c r="H233" s="989"/>
      <c r="I233" s="989"/>
      <c r="J233" s="989"/>
      <c r="K233" s="989"/>
      <c r="L233" s="989"/>
      <c r="M233" s="989"/>
    </row>
    <row r="234" spans="1:13" ht="12.75" customHeight="1">
      <c r="A234" s="1043">
        <v>232</v>
      </c>
      <c r="B234" s="1044">
        <v>986</v>
      </c>
      <c r="C234" s="1045" t="s">
        <v>10501</v>
      </c>
      <c r="D234" s="1045" t="s">
        <v>10988</v>
      </c>
      <c r="E234" s="1045" t="s">
        <v>10751</v>
      </c>
      <c r="F234" s="1050">
        <v>38999</v>
      </c>
      <c r="G234" s="1044" t="s">
        <v>10989</v>
      </c>
      <c r="H234" s="989"/>
      <c r="I234" s="989"/>
      <c r="J234" s="989"/>
      <c r="K234" s="989"/>
      <c r="L234" s="989"/>
      <c r="M234" s="989"/>
    </row>
    <row r="235" spans="1:13" ht="12.75" customHeight="1">
      <c r="A235" s="1039">
        <v>233</v>
      </c>
      <c r="B235" s="1040">
        <v>991</v>
      </c>
      <c r="C235" s="1041" t="s">
        <v>10512</v>
      </c>
      <c r="D235" s="1041" t="s">
        <v>1049</v>
      </c>
      <c r="E235" s="1041" t="s">
        <v>10686</v>
      </c>
      <c r="F235" s="1047">
        <v>38999</v>
      </c>
      <c r="G235" s="1040" t="s">
        <v>10989</v>
      </c>
      <c r="H235" s="989"/>
      <c r="I235" s="989"/>
      <c r="J235" s="989"/>
      <c r="K235" s="989"/>
      <c r="L235" s="989"/>
      <c r="M235" s="989"/>
    </row>
    <row r="236" spans="1:13" ht="12.75" customHeight="1">
      <c r="A236" s="1043">
        <v>234</v>
      </c>
      <c r="B236" s="1044">
        <v>995</v>
      </c>
      <c r="C236" s="1045" t="s">
        <v>10990</v>
      </c>
      <c r="D236" s="1045" t="s">
        <v>10991</v>
      </c>
      <c r="E236" s="1045" t="s">
        <v>10585</v>
      </c>
      <c r="F236" s="1046">
        <v>39020</v>
      </c>
      <c r="G236" s="1044" t="s">
        <v>10992</v>
      </c>
      <c r="H236" s="989"/>
      <c r="I236" s="989"/>
      <c r="J236" s="989"/>
      <c r="K236" s="989"/>
      <c r="L236" s="989"/>
      <c r="M236" s="989"/>
    </row>
    <row r="237" spans="1:13" ht="12.75" customHeight="1">
      <c r="A237" s="1039">
        <v>235</v>
      </c>
      <c r="B237" s="1040">
        <v>1000</v>
      </c>
      <c r="C237" s="1041" t="s">
        <v>415</v>
      </c>
      <c r="D237" s="1041" t="s">
        <v>912</v>
      </c>
      <c r="E237" s="1041" t="s">
        <v>536</v>
      </c>
      <c r="F237" s="1042">
        <v>39034</v>
      </c>
      <c r="G237" s="1040" t="s">
        <v>10993</v>
      </c>
      <c r="H237" s="989"/>
      <c r="I237" s="989"/>
      <c r="J237" s="989"/>
      <c r="K237" s="989"/>
      <c r="L237" s="989"/>
      <c r="M237" s="989"/>
    </row>
    <row r="238" spans="1:13" ht="12.75" customHeight="1">
      <c r="A238" s="1043">
        <v>236</v>
      </c>
      <c r="B238" s="1044">
        <v>1003</v>
      </c>
      <c r="C238" s="1045" t="s">
        <v>132</v>
      </c>
      <c r="D238" s="1045" t="s">
        <v>10994</v>
      </c>
      <c r="E238" s="1045" t="s">
        <v>10666</v>
      </c>
      <c r="F238" s="1046">
        <v>39074</v>
      </c>
      <c r="G238" s="1044" t="s">
        <v>10995</v>
      </c>
      <c r="H238" s="989"/>
      <c r="I238" s="989"/>
      <c r="J238" s="989"/>
      <c r="K238" s="989"/>
      <c r="L238" s="989"/>
      <c r="M238" s="989"/>
    </row>
    <row r="239" spans="1:13" ht="12.75" customHeight="1">
      <c r="A239" s="1039">
        <v>237</v>
      </c>
      <c r="B239" s="1040">
        <v>1004</v>
      </c>
      <c r="C239" s="1041" t="s">
        <v>10808</v>
      </c>
      <c r="D239" s="1041" t="s">
        <v>10996</v>
      </c>
      <c r="E239" s="1041" t="s">
        <v>10751</v>
      </c>
      <c r="F239" s="1047">
        <v>39085</v>
      </c>
      <c r="G239" s="1040" t="s">
        <v>10997</v>
      </c>
      <c r="H239" s="989"/>
      <c r="I239" s="989"/>
      <c r="J239" s="989"/>
      <c r="K239" s="989"/>
      <c r="L239" s="989"/>
      <c r="M239" s="989"/>
    </row>
    <row r="240" spans="1:13" ht="12.75" customHeight="1">
      <c r="A240" s="1043">
        <v>238</v>
      </c>
      <c r="B240" s="1044">
        <v>1006</v>
      </c>
      <c r="C240" s="1045" t="s">
        <v>10525</v>
      </c>
      <c r="D240" s="1045" t="s">
        <v>10998</v>
      </c>
      <c r="E240" s="1045" t="s">
        <v>10511</v>
      </c>
      <c r="F240" s="1050">
        <v>39094</v>
      </c>
      <c r="G240" s="1044" t="s">
        <v>10999</v>
      </c>
      <c r="H240" s="989"/>
      <c r="I240" s="989"/>
      <c r="J240" s="989"/>
      <c r="K240" s="989"/>
      <c r="L240" s="989"/>
      <c r="M240" s="989"/>
    </row>
    <row r="241" spans="1:13" ht="12.75" customHeight="1">
      <c r="A241" s="1039">
        <v>239</v>
      </c>
      <c r="B241" s="1040">
        <v>1014</v>
      </c>
      <c r="C241" s="1041" t="s">
        <v>10525</v>
      </c>
      <c r="D241" s="1041" t="s">
        <v>11000</v>
      </c>
      <c r="E241" s="1041" t="s">
        <v>10751</v>
      </c>
      <c r="F241" s="1047">
        <v>39129</v>
      </c>
      <c r="G241" s="1040" t="s">
        <v>11001</v>
      </c>
      <c r="H241" s="989"/>
      <c r="I241" s="989"/>
      <c r="J241" s="989"/>
      <c r="K241" s="989"/>
      <c r="L241" s="989"/>
      <c r="M241" s="989"/>
    </row>
    <row r="242" spans="1:13" ht="12.75" customHeight="1">
      <c r="A242" s="1043">
        <v>240</v>
      </c>
      <c r="B242" s="1044">
        <v>1015</v>
      </c>
      <c r="C242" s="1045" t="s">
        <v>10522</v>
      </c>
      <c r="D242" s="1045" t="s">
        <v>11002</v>
      </c>
      <c r="E242" s="1045" t="s">
        <v>10524</v>
      </c>
      <c r="F242" s="1050">
        <v>39136</v>
      </c>
      <c r="G242" s="1044" t="s">
        <v>11003</v>
      </c>
      <c r="H242" s="989"/>
      <c r="I242" s="989"/>
      <c r="J242" s="989"/>
      <c r="K242" s="989"/>
      <c r="L242" s="989"/>
      <c r="M242" s="989"/>
    </row>
    <row r="243" spans="1:13" ht="12.75" customHeight="1">
      <c r="A243" s="1039">
        <v>241</v>
      </c>
      <c r="B243" s="1040">
        <v>1016</v>
      </c>
      <c r="C243" s="1041" t="s">
        <v>10512</v>
      </c>
      <c r="D243" s="1041" t="s">
        <v>11004</v>
      </c>
      <c r="E243" s="1041" t="s">
        <v>10498</v>
      </c>
      <c r="F243" s="1047">
        <v>39144</v>
      </c>
      <c r="G243" s="1040" t="s">
        <v>11005</v>
      </c>
      <c r="H243" s="989"/>
      <c r="I243" s="989"/>
      <c r="J243" s="989"/>
      <c r="K243" s="989"/>
      <c r="L243" s="989"/>
      <c r="M243" s="989"/>
    </row>
    <row r="244" spans="1:13" ht="12.75" customHeight="1">
      <c r="A244" s="1043">
        <v>242</v>
      </c>
      <c r="B244" s="1044">
        <v>1017</v>
      </c>
      <c r="C244" s="1045" t="s">
        <v>10512</v>
      </c>
      <c r="D244" s="1045" t="s">
        <v>11006</v>
      </c>
      <c r="E244" s="1045" t="s">
        <v>10511</v>
      </c>
      <c r="F244" s="1050">
        <v>39161</v>
      </c>
      <c r="G244" s="1044" t="s">
        <v>11007</v>
      </c>
      <c r="H244" s="989"/>
      <c r="I244" s="989"/>
      <c r="J244" s="989"/>
      <c r="K244" s="989"/>
      <c r="L244" s="989"/>
      <c r="M244" s="989"/>
    </row>
    <row r="245" spans="1:13" ht="12.75" customHeight="1">
      <c r="A245" s="1039">
        <v>243</v>
      </c>
      <c r="B245" s="1040">
        <v>1018</v>
      </c>
      <c r="C245" s="1041" t="s">
        <v>31</v>
      </c>
      <c r="D245" s="1041" t="s">
        <v>588</v>
      </c>
      <c r="E245" s="1041" t="s">
        <v>400</v>
      </c>
      <c r="F245" s="1047">
        <v>39182</v>
      </c>
      <c r="G245" s="1040" t="s">
        <v>11008</v>
      </c>
      <c r="H245" s="989"/>
      <c r="I245" s="989"/>
      <c r="J245" s="989"/>
      <c r="K245" s="989"/>
      <c r="L245" s="989"/>
      <c r="M245" s="989"/>
    </row>
    <row r="246" spans="1:13" ht="12.75" customHeight="1">
      <c r="A246" s="1043">
        <v>244</v>
      </c>
      <c r="B246" s="1044">
        <v>1019</v>
      </c>
      <c r="C246" s="1045" t="s">
        <v>10725</v>
      </c>
      <c r="D246" s="1045" t="s">
        <v>11009</v>
      </c>
      <c r="E246" s="1045" t="s">
        <v>10520</v>
      </c>
      <c r="F246" s="1050">
        <v>39188</v>
      </c>
      <c r="G246" s="1044" t="s">
        <v>11010</v>
      </c>
      <c r="H246" s="989"/>
      <c r="I246" s="989"/>
      <c r="J246" s="989"/>
      <c r="K246" s="989"/>
      <c r="L246" s="989"/>
      <c r="M246" s="989"/>
    </row>
    <row r="247" spans="1:13" ht="12.75" customHeight="1">
      <c r="A247" s="1039">
        <v>245</v>
      </c>
      <c r="B247" s="1040">
        <v>1020</v>
      </c>
      <c r="C247" s="1041" t="s">
        <v>10713</v>
      </c>
      <c r="D247" s="1041" t="s">
        <v>11011</v>
      </c>
      <c r="E247" s="1041" t="s">
        <v>10666</v>
      </c>
      <c r="F247" s="1047">
        <v>39226</v>
      </c>
      <c r="G247" s="1040" t="s">
        <v>11012</v>
      </c>
      <c r="H247" s="989"/>
      <c r="I247" s="989"/>
      <c r="J247" s="989"/>
      <c r="K247" s="989"/>
      <c r="L247" s="989"/>
      <c r="M247" s="989"/>
    </row>
    <row r="248" spans="1:13" ht="12.75" customHeight="1">
      <c r="A248" s="1043">
        <v>246</v>
      </c>
      <c r="B248" s="1044">
        <v>1025</v>
      </c>
      <c r="C248" s="1045" t="s">
        <v>25</v>
      </c>
      <c r="D248" s="1045" t="s">
        <v>823</v>
      </c>
      <c r="E248" s="1045" t="s">
        <v>505</v>
      </c>
      <c r="F248" s="1050">
        <v>39295</v>
      </c>
      <c r="G248" s="1044" t="s">
        <v>11013</v>
      </c>
      <c r="H248" s="989"/>
      <c r="I248" s="989"/>
      <c r="J248" s="989"/>
      <c r="K248" s="989"/>
      <c r="L248" s="989"/>
      <c r="M248" s="989"/>
    </row>
    <row r="249" spans="1:13" ht="12.75" customHeight="1">
      <c r="A249" s="1039">
        <v>247</v>
      </c>
      <c r="B249" s="1040">
        <v>1023</v>
      </c>
      <c r="C249" s="1041" t="s">
        <v>10639</v>
      </c>
      <c r="D249" s="1041" t="s">
        <v>9611</v>
      </c>
      <c r="E249" s="1041" t="s">
        <v>10751</v>
      </c>
      <c r="F249" s="1047">
        <v>39295</v>
      </c>
      <c r="G249" s="1040" t="s">
        <v>11013</v>
      </c>
      <c r="H249" s="989"/>
      <c r="I249" s="989"/>
      <c r="J249" s="989"/>
      <c r="K249" s="989"/>
      <c r="L249" s="989"/>
      <c r="M249" s="989"/>
    </row>
    <row r="250" spans="1:13" ht="12.75" customHeight="1">
      <c r="A250" s="1043">
        <v>248</v>
      </c>
      <c r="B250" s="1044">
        <v>117</v>
      </c>
      <c r="C250" s="1045" t="s">
        <v>10512</v>
      </c>
      <c r="D250" s="1045" t="s">
        <v>11014</v>
      </c>
      <c r="E250" s="1045" t="s">
        <v>10520</v>
      </c>
      <c r="F250" s="1050">
        <v>39305</v>
      </c>
      <c r="G250" s="1044" t="s">
        <v>11015</v>
      </c>
      <c r="H250" s="989"/>
      <c r="I250" s="989"/>
      <c r="J250" s="989"/>
      <c r="K250" s="989"/>
      <c r="L250" s="989"/>
      <c r="M250" s="989"/>
    </row>
    <row r="251" spans="1:13" ht="12.75" customHeight="1">
      <c r="A251" s="1039">
        <v>249</v>
      </c>
      <c r="B251" s="1040">
        <v>1027</v>
      </c>
      <c r="C251" s="1041" t="s">
        <v>11016</v>
      </c>
      <c r="D251" s="1041" t="s">
        <v>11017</v>
      </c>
      <c r="E251" s="1041" t="s">
        <v>10511</v>
      </c>
      <c r="F251" s="1047">
        <v>39307</v>
      </c>
      <c r="G251" s="1040" t="s">
        <v>11018</v>
      </c>
      <c r="H251" s="989"/>
      <c r="I251" s="989"/>
      <c r="J251" s="989"/>
      <c r="K251" s="989"/>
      <c r="L251" s="989"/>
      <c r="M251" s="989"/>
    </row>
    <row r="252" spans="1:13" ht="12.75" customHeight="1">
      <c r="A252" s="1043">
        <v>250</v>
      </c>
      <c r="B252" s="1044">
        <v>1038</v>
      </c>
      <c r="C252" s="1045" t="s">
        <v>415</v>
      </c>
      <c r="D252" s="1045" t="s">
        <v>909</v>
      </c>
      <c r="E252" s="1045" t="s">
        <v>536</v>
      </c>
      <c r="F252" s="1050">
        <v>39326</v>
      </c>
      <c r="G252" s="1044" t="s">
        <v>11019</v>
      </c>
      <c r="H252" s="989"/>
      <c r="I252" s="989"/>
      <c r="J252" s="989"/>
      <c r="K252" s="989"/>
      <c r="L252" s="989"/>
      <c r="M252" s="989"/>
    </row>
    <row r="253" spans="1:13" ht="12.75" customHeight="1">
      <c r="A253" s="1039">
        <v>251</v>
      </c>
      <c r="B253" s="1040">
        <v>1033</v>
      </c>
      <c r="C253" s="1041" t="s">
        <v>10639</v>
      </c>
      <c r="D253" s="1041" t="s">
        <v>9612</v>
      </c>
      <c r="E253" s="1041" t="s">
        <v>10686</v>
      </c>
      <c r="F253" s="1047">
        <v>39326</v>
      </c>
      <c r="G253" s="1040" t="s">
        <v>11019</v>
      </c>
      <c r="H253" s="989"/>
      <c r="I253" s="989"/>
      <c r="J253" s="989"/>
      <c r="K253" s="989"/>
      <c r="L253" s="989"/>
      <c r="M253" s="989"/>
    </row>
    <row r="254" spans="1:13" ht="12.75" customHeight="1">
      <c r="A254" s="1043">
        <v>252</v>
      </c>
      <c r="B254" s="1044">
        <v>599</v>
      </c>
      <c r="C254" s="1045" t="s">
        <v>10525</v>
      </c>
      <c r="D254" s="1045" t="s">
        <v>11020</v>
      </c>
      <c r="E254" s="1045" t="s">
        <v>10503</v>
      </c>
      <c r="F254" s="1050">
        <v>39326</v>
      </c>
      <c r="G254" s="1044" t="s">
        <v>11019</v>
      </c>
      <c r="H254" s="989"/>
      <c r="I254" s="989"/>
      <c r="J254" s="989"/>
      <c r="K254" s="989"/>
      <c r="L254" s="989"/>
      <c r="M254" s="989"/>
    </row>
    <row r="255" spans="1:13" ht="12.75" customHeight="1">
      <c r="A255" s="1039">
        <v>253</v>
      </c>
      <c r="B255" s="1040">
        <v>1036</v>
      </c>
      <c r="C255" s="1041" t="s">
        <v>10525</v>
      </c>
      <c r="D255" s="1041" t="s">
        <v>11021</v>
      </c>
      <c r="E255" s="1041" t="s">
        <v>10498</v>
      </c>
      <c r="F255" s="1047">
        <v>39326</v>
      </c>
      <c r="G255" s="1040" t="s">
        <v>11019</v>
      </c>
      <c r="H255" s="989"/>
      <c r="I255" s="989"/>
      <c r="J255" s="989"/>
      <c r="K255" s="989"/>
      <c r="L255" s="989"/>
      <c r="M255" s="989"/>
    </row>
    <row r="256" spans="1:13" ht="12.75" customHeight="1">
      <c r="A256" s="1043">
        <v>254</v>
      </c>
      <c r="B256" s="1044">
        <v>417</v>
      </c>
      <c r="C256" s="1045" t="s">
        <v>35</v>
      </c>
      <c r="D256" s="1045" t="s">
        <v>629</v>
      </c>
      <c r="E256" s="1045" t="s">
        <v>404</v>
      </c>
      <c r="F256" s="1050">
        <v>39330</v>
      </c>
      <c r="G256" s="1044" t="s">
        <v>11022</v>
      </c>
      <c r="H256" s="989"/>
      <c r="I256" s="989"/>
      <c r="J256" s="989"/>
      <c r="K256" s="989"/>
      <c r="L256" s="989"/>
      <c r="M256" s="989"/>
    </row>
    <row r="257" spans="1:13" ht="12.75" customHeight="1">
      <c r="A257" s="1039">
        <v>255</v>
      </c>
      <c r="B257" s="1040">
        <v>1043</v>
      </c>
      <c r="C257" s="1041" t="s">
        <v>415</v>
      </c>
      <c r="D257" s="1041" t="s">
        <v>11023</v>
      </c>
      <c r="E257" s="1041" t="s">
        <v>536</v>
      </c>
      <c r="F257" s="1047">
        <v>39335</v>
      </c>
      <c r="G257" s="1040" t="s">
        <v>11024</v>
      </c>
      <c r="H257" s="989"/>
      <c r="I257" s="989"/>
      <c r="J257" s="989"/>
      <c r="K257" s="989"/>
      <c r="L257" s="989"/>
      <c r="M257" s="989"/>
    </row>
    <row r="258" spans="1:13" ht="12.75" customHeight="1">
      <c r="A258" s="1043">
        <v>256</v>
      </c>
      <c r="B258" s="1044">
        <v>1053</v>
      </c>
      <c r="C258" s="1045" t="s">
        <v>10522</v>
      </c>
      <c r="D258" s="1045" t="s">
        <v>11025</v>
      </c>
      <c r="E258" s="1045" t="s">
        <v>10524</v>
      </c>
      <c r="F258" s="1050">
        <v>39335</v>
      </c>
      <c r="G258" s="1044" t="s">
        <v>11024</v>
      </c>
      <c r="H258" s="989"/>
      <c r="I258" s="989"/>
      <c r="J258" s="989"/>
      <c r="K258" s="989"/>
      <c r="L258" s="989"/>
      <c r="M258" s="989"/>
    </row>
    <row r="259" spans="1:13" ht="12.75" customHeight="1">
      <c r="A259" s="1039">
        <v>257</v>
      </c>
      <c r="B259" s="1040">
        <v>1057</v>
      </c>
      <c r="C259" s="1041" t="s">
        <v>31</v>
      </c>
      <c r="D259" s="1041" t="s">
        <v>5920</v>
      </c>
      <c r="E259" s="1041" t="s">
        <v>536</v>
      </c>
      <c r="F259" s="1047">
        <v>39338</v>
      </c>
      <c r="G259" s="1040" t="s">
        <v>11026</v>
      </c>
      <c r="H259" s="989"/>
      <c r="I259" s="989"/>
      <c r="J259" s="989"/>
      <c r="K259" s="989"/>
      <c r="L259" s="989"/>
      <c r="M259" s="989"/>
    </row>
    <row r="260" spans="1:13" ht="12.75" customHeight="1">
      <c r="A260" s="1043">
        <v>258</v>
      </c>
      <c r="B260" s="1044">
        <v>1059</v>
      </c>
      <c r="C260" s="1045" t="s">
        <v>10713</v>
      </c>
      <c r="D260" s="1045" t="s">
        <v>11027</v>
      </c>
      <c r="E260" s="1045" t="s">
        <v>10666</v>
      </c>
      <c r="F260" s="1050">
        <v>39338</v>
      </c>
      <c r="G260" s="1044" t="s">
        <v>11026</v>
      </c>
      <c r="H260" s="989"/>
      <c r="I260" s="989"/>
      <c r="J260" s="989"/>
      <c r="K260" s="989"/>
      <c r="L260" s="989"/>
      <c r="M260" s="989"/>
    </row>
    <row r="261" spans="1:13" ht="12.75" customHeight="1">
      <c r="A261" s="1039">
        <v>259</v>
      </c>
      <c r="B261" s="1040">
        <v>1060</v>
      </c>
      <c r="C261" s="1041" t="s">
        <v>11028</v>
      </c>
      <c r="D261" s="1041" t="s">
        <v>11029</v>
      </c>
      <c r="E261" s="1041" t="s">
        <v>10503</v>
      </c>
      <c r="F261" s="1047">
        <v>39338</v>
      </c>
      <c r="G261" s="1040" t="s">
        <v>11026</v>
      </c>
      <c r="H261" s="989"/>
      <c r="I261" s="989"/>
      <c r="J261" s="989"/>
      <c r="K261" s="989"/>
      <c r="L261" s="989"/>
      <c r="M261" s="989"/>
    </row>
    <row r="262" spans="1:13" ht="12.75" customHeight="1">
      <c r="A262" s="1043">
        <v>260</v>
      </c>
      <c r="B262" s="1044">
        <v>1061</v>
      </c>
      <c r="C262" s="1045" t="s">
        <v>132</v>
      </c>
      <c r="D262" s="1045" t="s">
        <v>4258</v>
      </c>
      <c r="E262" s="1045" t="s">
        <v>10666</v>
      </c>
      <c r="F262" s="1050">
        <v>39340</v>
      </c>
      <c r="G262" s="1044" t="s">
        <v>11030</v>
      </c>
      <c r="H262" s="989"/>
      <c r="I262" s="989"/>
      <c r="J262" s="989"/>
      <c r="K262" s="989"/>
      <c r="L262" s="989"/>
      <c r="M262" s="989"/>
    </row>
    <row r="263" spans="1:13" ht="12.75" customHeight="1">
      <c r="A263" s="1039">
        <v>261</v>
      </c>
      <c r="B263" s="1040">
        <v>546</v>
      </c>
      <c r="C263" s="1041" t="s">
        <v>42</v>
      </c>
      <c r="D263" s="1041" t="s">
        <v>11031</v>
      </c>
      <c r="E263" s="1041" t="s">
        <v>317</v>
      </c>
      <c r="F263" s="1047">
        <v>39340</v>
      </c>
      <c r="G263" s="1040" t="s">
        <v>11030</v>
      </c>
      <c r="H263" s="989"/>
      <c r="I263" s="989"/>
      <c r="J263" s="989"/>
      <c r="K263" s="989"/>
      <c r="L263" s="989"/>
      <c r="M263" s="989"/>
    </row>
    <row r="264" spans="1:13" ht="12.75" customHeight="1">
      <c r="A264" s="1043">
        <v>262</v>
      </c>
      <c r="B264" s="1044">
        <v>903</v>
      </c>
      <c r="C264" s="1045" t="s">
        <v>31</v>
      </c>
      <c r="D264" s="1045" t="s">
        <v>4994</v>
      </c>
      <c r="E264" s="1045" t="s">
        <v>259</v>
      </c>
      <c r="F264" s="1050">
        <v>39342</v>
      </c>
      <c r="G264" s="1044" t="s">
        <v>11032</v>
      </c>
      <c r="H264" s="989"/>
      <c r="I264" s="989"/>
      <c r="J264" s="989"/>
      <c r="K264" s="989"/>
      <c r="L264" s="989"/>
      <c r="M264" s="989"/>
    </row>
    <row r="265" spans="1:13" ht="12.75" customHeight="1">
      <c r="A265" s="1039">
        <v>263</v>
      </c>
      <c r="B265" s="1040">
        <v>1073</v>
      </c>
      <c r="C265" s="1041" t="s">
        <v>42</v>
      </c>
      <c r="D265" s="1041" t="s">
        <v>63</v>
      </c>
      <c r="E265" s="1041" t="s">
        <v>259</v>
      </c>
      <c r="F265" s="1047">
        <v>39342</v>
      </c>
      <c r="G265" s="1040" t="s">
        <v>11032</v>
      </c>
      <c r="H265" s="989"/>
      <c r="I265" s="989"/>
      <c r="J265" s="989"/>
      <c r="K265" s="989"/>
      <c r="L265" s="989"/>
      <c r="M265" s="989"/>
    </row>
    <row r="266" spans="1:13" ht="12.75" customHeight="1">
      <c r="A266" s="1043">
        <v>264</v>
      </c>
      <c r="B266" s="1044">
        <v>1074</v>
      </c>
      <c r="C266" s="1045" t="s">
        <v>42</v>
      </c>
      <c r="D266" s="1045" t="s">
        <v>4901</v>
      </c>
      <c r="E266" s="1045" t="s">
        <v>317</v>
      </c>
      <c r="F266" s="1050">
        <v>39342</v>
      </c>
      <c r="G266" s="1044" t="s">
        <v>11032</v>
      </c>
      <c r="H266" s="989"/>
      <c r="I266" s="989"/>
      <c r="J266" s="989"/>
      <c r="K266" s="989"/>
      <c r="L266" s="989"/>
      <c r="M266" s="989"/>
    </row>
    <row r="267" spans="1:13" ht="12.75" customHeight="1">
      <c r="A267" s="1039">
        <v>265</v>
      </c>
      <c r="B267" s="1040">
        <v>897</v>
      </c>
      <c r="C267" s="1041" t="s">
        <v>415</v>
      </c>
      <c r="D267" s="1041" t="s">
        <v>1009</v>
      </c>
      <c r="E267" s="1041" t="s">
        <v>536</v>
      </c>
      <c r="F267" s="1047">
        <v>39342</v>
      </c>
      <c r="G267" s="1040" t="s">
        <v>11032</v>
      </c>
      <c r="H267" s="989"/>
      <c r="I267" s="989"/>
      <c r="J267" s="989"/>
      <c r="K267" s="989"/>
      <c r="L267" s="989"/>
      <c r="M267" s="989"/>
    </row>
    <row r="268" spans="1:13" ht="12.75" customHeight="1">
      <c r="A268" s="1043">
        <v>266</v>
      </c>
      <c r="B268" s="1044">
        <v>975</v>
      </c>
      <c r="C268" s="1045" t="s">
        <v>415</v>
      </c>
      <c r="D268" s="1045" t="s">
        <v>5780</v>
      </c>
      <c r="E268" s="1045" t="s">
        <v>536</v>
      </c>
      <c r="F268" s="1050">
        <v>39342</v>
      </c>
      <c r="G268" s="1044" t="s">
        <v>11032</v>
      </c>
      <c r="H268" s="989"/>
      <c r="I268" s="989"/>
      <c r="J268" s="989"/>
      <c r="K268" s="989"/>
      <c r="L268" s="989"/>
      <c r="M268" s="989"/>
    </row>
    <row r="269" spans="1:13" ht="12.75" customHeight="1">
      <c r="A269" s="1039">
        <v>267</v>
      </c>
      <c r="B269" s="1040">
        <v>1069</v>
      </c>
      <c r="C269" s="1041" t="s">
        <v>415</v>
      </c>
      <c r="D269" s="1041" t="s">
        <v>1260</v>
      </c>
      <c r="E269" s="1041" t="s">
        <v>536</v>
      </c>
      <c r="F269" s="1047">
        <v>39342</v>
      </c>
      <c r="G269" s="1040" t="s">
        <v>11032</v>
      </c>
      <c r="H269" s="989"/>
      <c r="I269" s="989"/>
      <c r="J269" s="989"/>
      <c r="K269" s="989"/>
      <c r="L269" s="989"/>
      <c r="M269" s="989"/>
    </row>
    <row r="270" spans="1:13" ht="12.75" customHeight="1">
      <c r="A270" s="1043">
        <v>268</v>
      </c>
      <c r="B270" s="1044">
        <v>1070</v>
      </c>
      <c r="C270" s="1045" t="s">
        <v>415</v>
      </c>
      <c r="D270" s="1045" t="s">
        <v>984</v>
      </c>
      <c r="E270" s="1045" t="s">
        <v>536</v>
      </c>
      <c r="F270" s="1050">
        <v>39342</v>
      </c>
      <c r="G270" s="1044" t="s">
        <v>11032</v>
      </c>
      <c r="H270" s="989"/>
      <c r="I270" s="989"/>
      <c r="J270" s="989"/>
      <c r="K270" s="989"/>
      <c r="L270" s="989"/>
      <c r="M270" s="989"/>
    </row>
    <row r="271" spans="1:13" ht="12.75" customHeight="1">
      <c r="A271" s="1039">
        <v>269</v>
      </c>
      <c r="B271" s="1040">
        <v>1063</v>
      </c>
      <c r="C271" s="1041" t="s">
        <v>10525</v>
      </c>
      <c r="D271" s="1041" t="s">
        <v>11033</v>
      </c>
      <c r="E271" s="1041" t="s">
        <v>10744</v>
      </c>
      <c r="F271" s="1047">
        <v>39342</v>
      </c>
      <c r="G271" s="1040" t="s">
        <v>11032</v>
      </c>
      <c r="H271" s="989"/>
      <c r="I271" s="989"/>
      <c r="J271" s="989"/>
      <c r="K271" s="989"/>
      <c r="L271" s="989"/>
      <c r="M271" s="989"/>
    </row>
    <row r="272" spans="1:13" ht="12.75" customHeight="1">
      <c r="A272" s="1043">
        <v>270</v>
      </c>
      <c r="B272" s="1044">
        <v>1077</v>
      </c>
      <c r="C272" s="1045" t="s">
        <v>25</v>
      </c>
      <c r="D272" s="1045" t="s">
        <v>26</v>
      </c>
      <c r="E272" s="1045" t="s">
        <v>259</v>
      </c>
      <c r="F272" s="1050">
        <v>39345</v>
      </c>
      <c r="G272" s="1044" t="s">
        <v>11034</v>
      </c>
      <c r="H272" s="989"/>
      <c r="I272" s="989"/>
      <c r="J272" s="989"/>
      <c r="K272" s="989"/>
      <c r="L272" s="989"/>
      <c r="M272" s="989"/>
    </row>
    <row r="273" spans="1:13" ht="12.75" customHeight="1">
      <c r="A273" s="1039">
        <v>271</v>
      </c>
      <c r="B273" s="1040">
        <v>1064</v>
      </c>
      <c r="C273" s="1041" t="s">
        <v>10501</v>
      </c>
      <c r="D273" s="1041" t="s">
        <v>11035</v>
      </c>
      <c r="E273" s="1041" t="s">
        <v>10503</v>
      </c>
      <c r="F273" s="1047">
        <v>39345</v>
      </c>
      <c r="G273" s="1040" t="s">
        <v>11034</v>
      </c>
      <c r="H273" s="989"/>
      <c r="I273" s="989"/>
      <c r="J273" s="989"/>
      <c r="K273" s="989"/>
      <c r="L273" s="989"/>
      <c r="M273" s="989"/>
    </row>
    <row r="274" spans="1:13" ht="12.75" customHeight="1">
      <c r="A274" s="1043">
        <v>272</v>
      </c>
      <c r="B274" s="1044">
        <v>1106</v>
      </c>
      <c r="C274" s="1045" t="s">
        <v>11036</v>
      </c>
      <c r="D274" s="1045" t="s">
        <v>11037</v>
      </c>
      <c r="E274" s="1045" t="s">
        <v>10751</v>
      </c>
      <c r="F274" s="1050">
        <v>39349</v>
      </c>
      <c r="G274" s="1044" t="s">
        <v>11038</v>
      </c>
      <c r="H274" s="989"/>
      <c r="I274" s="989"/>
      <c r="J274" s="989"/>
      <c r="K274" s="989"/>
      <c r="L274" s="989"/>
      <c r="M274" s="989"/>
    </row>
    <row r="275" spans="1:13" ht="12.75" customHeight="1">
      <c r="A275" s="1039">
        <v>273</v>
      </c>
      <c r="B275" s="1040">
        <v>1107</v>
      </c>
      <c r="C275" s="1041" t="s">
        <v>10516</v>
      </c>
      <c r="D275" s="1041" t="s">
        <v>11039</v>
      </c>
      <c r="E275" s="1041" t="s">
        <v>10514</v>
      </c>
      <c r="F275" s="1047">
        <v>39351</v>
      </c>
      <c r="G275" s="1040" t="s">
        <v>11040</v>
      </c>
      <c r="H275" s="989"/>
      <c r="I275" s="989"/>
      <c r="J275" s="989"/>
      <c r="K275" s="989"/>
      <c r="L275" s="989"/>
      <c r="M275" s="989"/>
    </row>
    <row r="276" spans="1:13" ht="12.75" customHeight="1">
      <c r="A276" s="1043">
        <v>274</v>
      </c>
      <c r="B276" s="1044">
        <v>515</v>
      </c>
      <c r="C276" s="1045" t="s">
        <v>25</v>
      </c>
      <c r="D276" s="1045" t="s">
        <v>465</v>
      </c>
      <c r="E276" s="1045" t="s">
        <v>10666</v>
      </c>
      <c r="F276" s="1050">
        <v>39353</v>
      </c>
      <c r="G276" s="1044" t="s">
        <v>11041</v>
      </c>
      <c r="H276" s="989"/>
      <c r="I276" s="989"/>
      <c r="J276" s="989"/>
      <c r="K276" s="989"/>
      <c r="L276" s="989"/>
      <c r="M276" s="989"/>
    </row>
    <row r="277" spans="1:13" ht="12.75" customHeight="1">
      <c r="A277" s="1039">
        <v>275</v>
      </c>
      <c r="B277" s="1040">
        <v>1115</v>
      </c>
      <c r="C277" s="1041" t="s">
        <v>10525</v>
      </c>
      <c r="D277" s="1041" t="s">
        <v>11042</v>
      </c>
      <c r="E277" s="1041" t="s">
        <v>536</v>
      </c>
      <c r="F277" s="1047">
        <v>39357</v>
      </c>
      <c r="G277" s="1040" t="s">
        <v>11043</v>
      </c>
      <c r="H277" s="989"/>
      <c r="I277" s="989"/>
      <c r="J277" s="989"/>
      <c r="K277" s="989"/>
      <c r="L277" s="989"/>
      <c r="M277" s="989"/>
    </row>
    <row r="278" spans="1:13" ht="12.75" customHeight="1">
      <c r="A278" s="1043">
        <v>276</v>
      </c>
      <c r="B278" s="1044">
        <v>1110</v>
      </c>
      <c r="C278" s="1045" t="s">
        <v>10713</v>
      </c>
      <c r="D278" s="1045" t="s">
        <v>11044</v>
      </c>
      <c r="E278" s="1045" t="s">
        <v>10744</v>
      </c>
      <c r="F278" s="1050">
        <v>39359</v>
      </c>
      <c r="G278" s="1044" t="s">
        <v>11045</v>
      </c>
      <c r="H278" s="989"/>
      <c r="I278" s="989"/>
      <c r="J278" s="989"/>
      <c r="K278" s="989"/>
      <c r="L278" s="989"/>
      <c r="M278" s="989"/>
    </row>
    <row r="279" spans="1:13" ht="12.75" customHeight="1">
      <c r="A279" s="1039">
        <v>277</v>
      </c>
      <c r="B279" s="1040">
        <v>1112</v>
      </c>
      <c r="C279" s="1041" t="s">
        <v>10525</v>
      </c>
      <c r="D279" s="1041" t="s">
        <v>11046</v>
      </c>
      <c r="E279" s="1041" t="s">
        <v>10520</v>
      </c>
      <c r="F279" s="1047">
        <v>39359</v>
      </c>
      <c r="G279" s="1040" t="s">
        <v>11045</v>
      </c>
      <c r="H279" s="989"/>
      <c r="I279" s="989"/>
      <c r="J279" s="989"/>
      <c r="K279" s="989"/>
      <c r="L279" s="989"/>
      <c r="M279" s="989"/>
    </row>
    <row r="280" spans="1:13" ht="12.75" customHeight="1">
      <c r="A280" s="1043">
        <v>278</v>
      </c>
      <c r="B280" s="1044">
        <v>1116</v>
      </c>
      <c r="C280" s="1045" t="s">
        <v>10525</v>
      </c>
      <c r="D280" s="1045" t="s">
        <v>11047</v>
      </c>
      <c r="E280" s="1045" t="s">
        <v>3331</v>
      </c>
      <c r="F280" s="1050">
        <v>39363</v>
      </c>
      <c r="G280" s="1044" t="s">
        <v>11048</v>
      </c>
      <c r="H280" s="989"/>
      <c r="I280" s="989"/>
      <c r="J280" s="989"/>
      <c r="K280" s="989"/>
      <c r="L280" s="989"/>
      <c r="M280" s="989"/>
    </row>
    <row r="281" spans="1:13" ht="12.75" customHeight="1">
      <c r="A281" s="1039">
        <v>279</v>
      </c>
      <c r="B281" s="1040">
        <v>1117</v>
      </c>
      <c r="C281" s="1041" t="s">
        <v>10509</v>
      </c>
      <c r="D281" s="1041" t="s">
        <v>11049</v>
      </c>
      <c r="E281" s="1041" t="s">
        <v>3331</v>
      </c>
      <c r="F281" s="1047">
        <v>39363</v>
      </c>
      <c r="G281" s="1040" t="s">
        <v>11048</v>
      </c>
      <c r="H281" s="989"/>
      <c r="I281" s="989"/>
      <c r="J281" s="989"/>
      <c r="K281" s="989"/>
      <c r="L281" s="989"/>
      <c r="M281" s="989"/>
    </row>
    <row r="282" spans="1:13" ht="12.75" customHeight="1">
      <c r="A282" s="1043">
        <v>280</v>
      </c>
      <c r="B282" s="1044">
        <v>1114</v>
      </c>
      <c r="C282" s="1045" t="s">
        <v>10496</v>
      </c>
      <c r="D282" s="1045" t="s">
        <v>11050</v>
      </c>
      <c r="E282" s="1045" t="s">
        <v>3331</v>
      </c>
      <c r="F282" s="1050">
        <v>39363</v>
      </c>
      <c r="G282" s="1044" t="s">
        <v>11048</v>
      </c>
      <c r="H282" s="989"/>
      <c r="I282" s="989"/>
      <c r="J282" s="989"/>
      <c r="K282" s="989"/>
      <c r="L282" s="989"/>
      <c r="M282" s="989"/>
    </row>
    <row r="283" spans="1:13" ht="12.75" customHeight="1">
      <c r="A283" s="1039">
        <v>281</v>
      </c>
      <c r="B283" s="1040">
        <v>1118</v>
      </c>
      <c r="C283" s="1041" t="s">
        <v>10990</v>
      </c>
      <c r="D283" s="1041" t="s">
        <v>11051</v>
      </c>
      <c r="E283" s="1041" t="s">
        <v>10751</v>
      </c>
      <c r="F283" s="1047">
        <v>39391</v>
      </c>
      <c r="G283" s="1040" t="s">
        <v>11052</v>
      </c>
      <c r="H283" s="989"/>
      <c r="I283" s="989"/>
      <c r="J283" s="989"/>
      <c r="K283" s="989"/>
      <c r="L283" s="989"/>
      <c r="M283" s="989"/>
    </row>
    <row r="284" spans="1:13" ht="12.75" customHeight="1">
      <c r="A284" s="1043">
        <v>282</v>
      </c>
      <c r="B284" s="1044">
        <v>1123</v>
      </c>
      <c r="C284" s="1045" t="s">
        <v>10525</v>
      </c>
      <c r="D284" s="1045" t="s">
        <v>11053</v>
      </c>
      <c r="E284" s="1045" t="s">
        <v>505</v>
      </c>
      <c r="F284" s="1046">
        <v>39402</v>
      </c>
      <c r="G284" s="1044" t="s">
        <v>11054</v>
      </c>
      <c r="H284" s="989"/>
      <c r="I284" s="989"/>
      <c r="J284" s="989"/>
      <c r="K284" s="989"/>
      <c r="L284" s="989"/>
      <c r="M284" s="989"/>
    </row>
    <row r="285" spans="1:13" ht="12.75" customHeight="1">
      <c r="A285" s="1039">
        <v>283</v>
      </c>
      <c r="B285" s="1040">
        <v>1097</v>
      </c>
      <c r="C285" s="1041" t="s">
        <v>42</v>
      </c>
      <c r="D285" s="1041" t="s">
        <v>1818</v>
      </c>
      <c r="E285" s="1041" t="s">
        <v>536</v>
      </c>
      <c r="F285" s="1042">
        <v>39410</v>
      </c>
      <c r="G285" s="1040" t="s">
        <v>11055</v>
      </c>
      <c r="H285" s="989"/>
      <c r="I285" s="989"/>
      <c r="J285" s="989"/>
      <c r="K285" s="989"/>
      <c r="L285" s="989"/>
      <c r="M285" s="989"/>
    </row>
    <row r="286" spans="1:13" ht="12.75" customHeight="1">
      <c r="A286" s="1043">
        <v>284</v>
      </c>
      <c r="B286" s="1044">
        <v>1124</v>
      </c>
      <c r="C286" s="1045" t="s">
        <v>11056</v>
      </c>
      <c r="D286" s="1045" t="s">
        <v>11057</v>
      </c>
      <c r="E286" s="1045" t="s">
        <v>10503</v>
      </c>
      <c r="F286" s="1046">
        <v>39413</v>
      </c>
      <c r="G286" s="1044" t="s">
        <v>11058</v>
      </c>
      <c r="H286" s="989"/>
      <c r="I286" s="989"/>
      <c r="J286" s="989"/>
      <c r="K286" s="989"/>
      <c r="L286" s="989"/>
      <c r="M286" s="989"/>
    </row>
    <row r="287" spans="1:13" ht="12.75" customHeight="1">
      <c r="A287" s="1039">
        <v>285</v>
      </c>
      <c r="B287" s="1040">
        <v>1125</v>
      </c>
      <c r="C287" s="1041" t="s">
        <v>10713</v>
      </c>
      <c r="D287" s="1041" t="s">
        <v>11059</v>
      </c>
      <c r="E287" s="1041" t="s">
        <v>259</v>
      </c>
      <c r="F287" s="1047">
        <v>39420</v>
      </c>
      <c r="G287" s="1040" t="s">
        <v>11060</v>
      </c>
      <c r="H287" s="989"/>
      <c r="I287" s="989"/>
      <c r="J287" s="989"/>
      <c r="K287" s="989"/>
      <c r="L287" s="989"/>
      <c r="M287" s="989"/>
    </row>
    <row r="288" spans="1:13" ht="12.75" customHeight="1">
      <c r="A288" s="1043">
        <v>286</v>
      </c>
      <c r="B288" s="1044">
        <v>1126</v>
      </c>
      <c r="C288" s="1045" t="s">
        <v>132</v>
      </c>
      <c r="D288" s="1045" t="s">
        <v>586</v>
      </c>
      <c r="E288" s="1045" t="s">
        <v>400</v>
      </c>
      <c r="F288" s="1046">
        <v>39440</v>
      </c>
      <c r="G288" s="1044" t="s">
        <v>11061</v>
      </c>
      <c r="H288" s="989"/>
      <c r="I288" s="989"/>
      <c r="J288" s="989"/>
      <c r="K288" s="989"/>
      <c r="L288" s="989"/>
      <c r="M288" s="989"/>
    </row>
    <row r="289" spans="1:13" ht="12.75" customHeight="1">
      <c r="A289" s="1039">
        <v>287</v>
      </c>
      <c r="B289" s="1040">
        <v>1128</v>
      </c>
      <c r="C289" s="1041" t="s">
        <v>11062</v>
      </c>
      <c r="D289" s="1041" t="s">
        <v>11063</v>
      </c>
      <c r="E289" s="1041" t="s">
        <v>400</v>
      </c>
      <c r="F289" s="1042">
        <v>39440</v>
      </c>
      <c r="G289" s="1040" t="s">
        <v>11061</v>
      </c>
      <c r="H289" s="989"/>
      <c r="I289" s="989"/>
      <c r="J289" s="989"/>
      <c r="K289" s="989"/>
      <c r="L289" s="989"/>
      <c r="M289" s="989"/>
    </row>
    <row r="290" spans="1:13" ht="12.75" customHeight="1">
      <c r="A290" s="1043">
        <v>288</v>
      </c>
      <c r="B290" s="1044">
        <v>1129</v>
      </c>
      <c r="C290" s="1045" t="s">
        <v>11062</v>
      </c>
      <c r="D290" s="1045" t="s">
        <v>11064</v>
      </c>
      <c r="E290" s="1045" t="s">
        <v>400</v>
      </c>
      <c r="F290" s="1046">
        <v>39440</v>
      </c>
      <c r="G290" s="1044" t="s">
        <v>11061</v>
      </c>
      <c r="H290" s="989"/>
      <c r="I290" s="989"/>
      <c r="J290" s="989"/>
      <c r="K290" s="989"/>
      <c r="L290" s="989"/>
      <c r="M290" s="989"/>
    </row>
    <row r="291" spans="1:13" ht="12.75" customHeight="1">
      <c r="A291" s="1039">
        <v>289</v>
      </c>
      <c r="B291" s="1040">
        <v>1127</v>
      </c>
      <c r="C291" s="1041" t="s">
        <v>10516</v>
      </c>
      <c r="D291" s="1041" t="s">
        <v>11065</v>
      </c>
      <c r="E291" s="1041" t="s">
        <v>10514</v>
      </c>
      <c r="F291" s="1042">
        <v>39440</v>
      </c>
      <c r="G291" s="1040" t="s">
        <v>11061</v>
      </c>
      <c r="H291" s="989"/>
      <c r="I291" s="989"/>
      <c r="J291" s="989"/>
      <c r="K291" s="989"/>
      <c r="L291" s="989"/>
      <c r="M291" s="989"/>
    </row>
    <row r="292" spans="1:13" ht="12.75" customHeight="1">
      <c r="A292" s="1043">
        <v>290</v>
      </c>
      <c r="B292" s="1044">
        <v>1130</v>
      </c>
      <c r="C292" s="1045" t="s">
        <v>31</v>
      </c>
      <c r="D292" s="1045" t="s">
        <v>1104</v>
      </c>
      <c r="E292" s="1045" t="s">
        <v>404</v>
      </c>
      <c r="F292" s="1050">
        <v>39471</v>
      </c>
      <c r="G292" s="1044" t="s">
        <v>11066</v>
      </c>
      <c r="H292" s="989"/>
      <c r="I292" s="989"/>
      <c r="J292" s="989"/>
      <c r="K292" s="989"/>
      <c r="L292" s="989"/>
      <c r="M292" s="989"/>
    </row>
    <row r="293" spans="1:13" ht="12.75" customHeight="1">
      <c r="A293" s="1039">
        <v>291</v>
      </c>
      <c r="B293" s="1040">
        <v>1134</v>
      </c>
      <c r="C293" s="1041" t="s">
        <v>10512</v>
      </c>
      <c r="D293" s="1041" t="s">
        <v>11067</v>
      </c>
      <c r="E293" s="1041" t="s">
        <v>10751</v>
      </c>
      <c r="F293" s="1047">
        <v>39483</v>
      </c>
      <c r="G293" s="1040" t="s">
        <v>11068</v>
      </c>
      <c r="H293" s="989"/>
      <c r="I293" s="989"/>
      <c r="J293" s="989"/>
      <c r="K293" s="989"/>
      <c r="L293" s="989"/>
      <c r="M293" s="989"/>
    </row>
    <row r="294" spans="1:13" ht="12.75" customHeight="1">
      <c r="A294" s="1043">
        <v>292</v>
      </c>
      <c r="B294" s="1044">
        <v>1141</v>
      </c>
      <c r="C294" s="1045" t="s">
        <v>649</v>
      </c>
      <c r="D294" s="1045" t="s">
        <v>650</v>
      </c>
      <c r="E294" s="1045" t="s">
        <v>404</v>
      </c>
      <c r="F294" s="1050">
        <v>39512</v>
      </c>
      <c r="G294" s="1044" t="s">
        <v>11069</v>
      </c>
      <c r="H294" s="989"/>
      <c r="I294" s="989"/>
      <c r="J294" s="989"/>
      <c r="K294" s="989"/>
      <c r="L294" s="989"/>
      <c r="M294" s="989"/>
    </row>
    <row r="295" spans="1:13" ht="12.75" customHeight="1">
      <c r="A295" s="1039">
        <v>293</v>
      </c>
      <c r="B295" s="1040">
        <v>1142</v>
      </c>
      <c r="C295" s="1041" t="s">
        <v>11070</v>
      </c>
      <c r="D295" s="1041" t="s">
        <v>11071</v>
      </c>
      <c r="E295" s="1041" t="s">
        <v>10520</v>
      </c>
      <c r="F295" s="1047">
        <v>39513</v>
      </c>
      <c r="G295" s="1040" t="s">
        <v>11072</v>
      </c>
      <c r="H295" s="989"/>
      <c r="I295" s="989"/>
      <c r="J295" s="989"/>
      <c r="K295" s="989"/>
      <c r="L295" s="989"/>
      <c r="M295" s="989"/>
    </row>
    <row r="296" spans="1:13" ht="12.75" customHeight="1">
      <c r="A296" s="1043">
        <v>294</v>
      </c>
      <c r="B296" s="1044">
        <v>1148</v>
      </c>
      <c r="C296" s="1045" t="s">
        <v>10713</v>
      </c>
      <c r="D296" s="1045" t="s">
        <v>11073</v>
      </c>
      <c r="E296" s="1045" t="s">
        <v>505</v>
      </c>
      <c r="F296" s="1050">
        <v>39562</v>
      </c>
      <c r="G296" s="1044" t="s">
        <v>11074</v>
      </c>
      <c r="H296" s="989"/>
      <c r="I296" s="989"/>
      <c r="J296" s="989"/>
      <c r="K296" s="989"/>
      <c r="L296" s="989"/>
      <c r="M296" s="989"/>
    </row>
    <row r="297" spans="1:13" ht="12.75" customHeight="1">
      <c r="A297" s="1039">
        <v>295</v>
      </c>
      <c r="B297" s="1040">
        <v>1147</v>
      </c>
      <c r="C297" s="1041" t="s">
        <v>10725</v>
      </c>
      <c r="D297" s="1041" t="s">
        <v>11075</v>
      </c>
      <c r="E297" s="1041" t="s">
        <v>10520</v>
      </c>
      <c r="F297" s="1047">
        <v>39562</v>
      </c>
      <c r="G297" s="1040" t="s">
        <v>11074</v>
      </c>
      <c r="H297" s="989"/>
      <c r="I297" s="989"/>
      <c r="J297" s="989"/>
      <c r="K297" s="989"/>
      <c r="L297" s="989"/>
      <c r="M297" s="989"/>
    </row>
    <row r="298" spans="1:13" ht="12.75" customHeight="1">
      <c r="A298" s="1043">
        <v>296</v>
      </c>
      <c r="B298" s="1044">
        <v>1149</v>
      </c>
      <c r="C298" s="1045" t="s">
        <v>10725</v>
      </c>
      <c r="D298" s="1045" t="s">
        <v>11076</v>
      </c>
      <c r="E298" s="1045" t="s">
        <v>10520</v>
      </c>
      <c r="F298" s="1050">
        <v>39562</v>
      </c>
      <c r="G298" s="1044" t="s">
        <v>11074</v>
      </c>
      <c r="H298" s="989"/>
      <c r="I298" s="989"/>
      <c r="J298" s="989"/>
      <c r="K298" s="989"/>
      <c r="L298" s="989"/>
      <c r="M298" s="989"/>
    </row>
    <row r="299" spans="1:13" ht="12.75" customHeight="1">
      <c r="A299" s="1039">
        <v>297</v>
      </c>
      <c r="B299" s="1040">
        <v>1150</v>
      </c>
      <c r="C299" s="1041" t="s">
        <v>10725</v>
      </c>
      <c r="D299" s="1041" t="s">
        <v>11077</v>
      </c>
      <c r="E299" s="1041" t="s">
        <v>10520</v>
      </c>
      <c r="F299" s="1047">
        <v>39562</v>
      </c>
      <c r="G299" s="1040" t="s">
        <v>11074</v>
      </c>
      <c r="H299" s="989"/>
      <c r="I299" s="989"/>
      <c r="J299" s="989"/>
      <c r="K299" s="989"/>
      <c r="L299" s="989"/>
      <c r="M299" s="989"/>
    </row>
    <row r="300" spans="1:13" ht="12.75" customHeight="1">
      <c r="A300" s="1043">
        <v>298</v>
      </c>
      <c r="B300" s="1044">
        <v>1152</v>
      </c>
      <c r="C300" s="1045" t="s">
        <v>31</v>
      </c>
      <c r="D300" s="1045" t="s">
        <v>688</v>
      </c>
      <c r="E300" s="1045" t="s">
        <v>404</v>
      </c>
      <c r="F300" s="1050">
        <v>39599</v>
      </c>
      <c r="G300" s="1044" t="s">
        <v>11078</v>
      </c>
      <c r="H300" s="989"/>
      <c r="I300" s="989"/>
      <c r="J300" s="989"/>
      <c r="K300" s="989"/>
      <c r="L300" s="989"/>
      <c r="M300" s="989"/>
    </row>
    <row r="301" spans="1:13" ht="12.75" customHeight="1">
      <c r="A301" s="1039">
        <v>299</v>
      </c>
      <c r="B301" s="1040">
        <v>1154</v>
      </c>
      <c r="C301" s="1041" t="s">
        <v>10549</v>
      </c>
      <c r="D301" s="1041" t="s">
        <v>11079</v>
      </c>
      <c r="E301" s="1041" t="s">
        <v>10524</v>
      </c>
      <c r="F301" s="1047">
        <v>39603</v>
      </c>
      <c r="G301" s="1040" t="s">
        <v>11080</v>
      </c>
      <c r="H301" s="989"/>
      <c r="I301" s="989"/>
      <c r="J301" s="989"/>
      <c r="K301" s="989"/>
      <c r="L301" s="989"/>
      <c r="M301" s="989"/>
    </row>
    <row r="302" spans="1:13" ht="12.75" customHeight="1">
      <c r="A302" s="1043">
        <v>300</v>
      </c>
      <c r="B302" s="1044">
        <v>1155</v>
      </c>
      <c r="C302" s="1045" t="s">
        <v>132</v>
      </c>
      <c r="D302" s="1045" t="s">
        <v>5683</v>
      </c>
      <c r="E302" s="1045" t="s">
        <v>404</v>
      </c>
      <c r="F302" s="1050">
        <v>39615</v>
      </c>
      <c r="G302" s="1044" t="s">
        <v>11081</v>
      </c>
      <c r="H302" s="989"/>
      <c r="I302" s="989"/>
      <c r="J302" s="989"/>
      <c r="K302" s="989"/>
      <c r="L302" s="989"/>
      <c r="M302" s="989"/>
    </row>
    <row r="303" spans="1:13" ht="12.75" customHeight="1">
      <c r="A303" s="1039">
        <v>301</v>
      </c>
      <c r="B303" s="1040">
        <v>1158</v>
      </c>
      <c r="C303" s="1041" t="s">
        <v>31</v>
      </c>
      <c r="D303" s="1041" t="s">
        <v>5091</v>
      </c>
      <c r="E303" s="1041" t="s">
        <v>10666</v>
      </c>
      <c r="F303" s="1047">
        <v>39630</v>
      </c>
      <c r="G303" s="1040" t="s">
        <v>11082</v>
      </c>
      <c r="H303" s="989"/>
      <c r="I303" s="989"/>
      <c r="J303" s="989"/>
      <c r="K303" s="989"/>
      <c r="L303" s="989"/>
      <c r="M303" s="989"/>
    </row>
    <row r="304" spans="1:13" ht="12.75" customHeight="1">
      <c r="A304" s="1043">
        <v>302</v>
      </c>
      <c r="B304" s="1044">
        <v>1156</v>
      </c>
      <c r="C304" s="1045" t="s">
        <v>649</v>
      </c>
      <c r="D304" s="1045" t="s">
        <v>11083</v>
      </c>
      <c r="E304" s="1045" t="s">
        <v>404</v>
      </c>
      <c r="F304" s="1050">
        <v>39643</v>
      </c>
      <c r="G304" s="1044" t="s">
        <v>11084</v>
      </c>
      <c r="H304" s="989"/>
      <c r="I304" s="989"/>
      <c r="J304" s="989"/>
      <c r="K304" s="989"/>
      <c r="L304" s="989"/>
      <c r="M304" s="989"/>
    </row>
    <row r="305" spans="1:13" ht="12.75" customHeight="1">
      <c r="A305" s="1039">
        <v>303</v>
      </c>
      <c r="B305" s="1040">
        <v>1159</v>
      </c>
      <c r="C305" s="1041" t="s">
        <v>10553</v>
      </c>
      <c r="D305" s="1041" t="s">
        <v>9593</v>
      </c>
      <c r="E305" s="1041" t="s">
        <v>418</v>
      </c>
      <c r="F305" s="1047">
        <v>39661</v>
      </c>
      <c r="G305" s="1040" t="s">
        <v>11085</v>
      </c>
      <c r="H305" s="989"/>
      <c r="I305" s="989"/>
      <c r="J305" s="989"/>
      <c r="K305" s="989"/>
      <c r="L305" s="989"/>
      <c r="M305" s="989"/>
    </row>
    <row r="306" spans="1:13" ht="12.75" customHeight="1">
      <c r="A306" s="1043">
        <v>304</v>
      </c>
      <c r="B306" s="1044">
        <v>1180</v>
      </c>
      <c r="C306" s="1045" t="s">
        <v>31</v>
      </c>
      <c r="D306" s="1045" t="s">
        <v>11086</v>
      </c>
      <c r="E306" s="1045" t="s">
        <v>404</v>
      </c>
      <c r="F306" s="1050">
        <v>39667</v>
      </c>
      <c r="G306" s="1044" t="s">
        <v>11087</v>
      </c>
      <c r="H306" s="989"/>
      <c r="I306" s="989"/>
      <c r="J306" s="989"/>
      <c r="K306" s="989"/>
      <c r="L306" s="989"/>
      <c r="M306" s="989"/>
    </row>
    <row r="307" spans="1:13" ht="12.75" customHeight="1">
      <c r="A307" s="1039">
        <v>305</v>
      </c>
      <c r="B307" s="1040">
        <v>1162</v>
      </c>
      <c r="C307" s="1041" t="s">
        <v>10756</v>
      </c>
      <c r="D307" s="1041" t="s">
        <v>9597</v>
      </c>
      <c r="E307" s="1041" t="s">
        <v>505</v>
      </c>
      <c r="F307" s="1047">
        <v>39673</v>
      </c>
      <c r="G307" s="1040" t="s">
        <v>11088</v>
      </c>
      <c r="H307" s="989"/>
      <c r="I307" s="989"/>
      <c r="J307" s="989"/>
      <c r="K307" s="989"/>
      <c r="L307" s="989"/>
      <c r="M307" s="989"/>
    </row>
    <row r="308" spans="1:13" ht="12.75" customHeight="1">
      <c r="A308" s="1043">
        <v>306</v>
      </c>
      <c r="B308" s="1044">
        <v>1166</v>
      </c>
      <c r="C308" s="1045" t="s">
        <v>10501</v>
      </c>
      <c r="D308" s="1045" t="s">
        <v>11089</v>
      </c>
      <c r="E308" s="1045" t="s">
        <v>10503</v>
      </c>
      <c r="F308" s="1050">
        <v>39676</v>
      </c>
      <c r="G308" s="1044" t="s">
        <v>11090</v>
      </c>
      <c r="H308" s="989"/>
      <c r="I308" s="989"/>
      <c r="J308" s="989"/>
      <c r="K308" s="989"/>
      <c r="L308" s="989"/>
      <c r="M308" s="989"/>
    </row>
    <row r="309" spans="1:13" ht="12.75" customHeight="1">
      <c r="A309" s="1039">
        <v>307</v>
      </c>
      <c r="B309" s="1040">
        <v>1170</v>
      </c>
      <c r="C309" s="1041" t="s">
        <v>25</v>
      </c>
      <c r="D309" s="1041" t="s">
        <v>679</v>
      </c>
      <c r="E309" s="1041" t="s">
        <v>404</v>
      </c>
      <c r="F309" s="1047">
        <v>39681</v>
      </c>
      <c r="G309" s="1040" t="s">
        <v>11091</v>
      </c>
      <c r="H309" s="989"/>
      <c r="I309" s="989"/>
      <c r="J309" s="989"/>
      <c r="K309" s="989"/>
      <c r="L309" s="989"/>
      <c r="M309" s="989"/>
    </row>
    <row r="310" spans="1:13" ht="12.75" customHeight="1">
      <c r="A310" s="1043">
        <v>308</v>
      </c>
      <c r="B310" s="1044">
        <v>1168</v>
      </c>
      <c r="C310" s="1045" t="s">
        <v>35</v>
      </c>
      <c r="D310" s="1045" t="s">
        <v>1116</v>
      </c>
      <c r="E310" s="1045" t="s">
        <v>404</v>
      </c>
      <c r="F310" s="1050">
        <v>39685</v>
      </c>
      <c r="G310" s="1044" t="s">
        <v>11092</v>
      </c>
      <c r="H310" s="989"/>
      <c r="I310" s="989"/>
      <c r="J310" s="989"/>
      <c r="K310" s="989"/>
      <c r="L310" s="989"/>
      <c r="M310" s="989"/>
    </row>
    <row r="311" spans="1:13" ht="12.75" customHeight="1">
      <c r="A311" s="1039">
        <v>309</v>
      </c>
      <c r="B311" s="1040">
        <v>1167</v>
      </c>
      <c r="C311" s="1041" t="s">
        <v>25</v>
      </c>
      <c r="D311" s="1041" t="s">
        <v>626</v>
      </c>
      <c r="E311" s="1041" t="s">
        <v>404</v>
      </c>
      <c r="F311" s="1047">
        <v>39692</v>
      </c>
      <c r="G311" s="1040" t="s">
        <v>11093</v>
      </c>
      <c r="H311" s="989"/>
      <c r="I311" s="989"/>
      <c r="J311" s="989"/>
      <c r="K311" s="989"/>
      <c r="L311" s="989"/>
      <c r="M311" s="989"/>
    </row>
    <row r="312" spans="1:13" ht="12.75" customHeight="1">
      <c r="A312" s="1043">
        <v>310</v>
      </c>
      <c r="B312" s="1044">
        <v>972</v>
      </c>
      <c r="C312" s="1045" t="s">
        <v>35</v>
      </c>
      <c r="D312" s="1045" t="s">
        <v>543</v>
      </c>
      <c r="E312" s="1045" t="s">
        <v>10666</v>
      </c>
      <c r="F312" s="1050">
        <v>39699</v>
      </c>
      <c r="G312" s="1044" t="s">
        <v>11094</v>
      </c>
      <c r="H312" s="989"/>
      <c r="I312" s="989"/>
      <c r="J312" s="989"/>
      <c r="K312" s="989"/>
      <c r="L312" s="989"/>
      <c r="M312" s="989"/>
    </row>
    <row r="313" spans="1:13" ht="12.75" customHeight="1">
      <c r="A313" s="1039">
        <v>311</v>
      </c>
      <c r="B313" s="1040">
        <v>1199</v>
      </c>
      <c r="C313" s="1041" t="s">
        <v>10525</v>
      </c>
      <c r="D313" s="1041" t="s">
        <v>11095</v>
      </c>
      <c r="E313" s="1041" t="s">
        <v>10511</v>
      </c>
      <c r="F313" s="1047">
        <v>39699</v>
      </c>
      <c r="G313" s="1040" t="s">
        <v>11094</v>
      </c>
      <c r="H313" s="989"/>
      <c r="I313" s="989"/>
      <c r="J313" s="989"/>
      <c r="K313" s="989"/>
      <c r="L313" s="989"/>
      <c r="M313" s="989"/>
    </row>
    <row r="314" spans="1:13" ht="12.75" customHeight="1">
      <c r="A314" s="1043">
        <v>312</v>
      </c>
      <c r="B314" s="1044">
        <v>1184</v>
      </c>
      <c r="C314" s="1045" t="s">
        <v>310</v>
      </c>
      <c r="D314" s="1045" t="s">
        <v>11096</v>
      </c>
      <c r="E314" s="1045" t="s">
        <v>400</v>
      </c>
      <c r="F314" s="1050">
        <v>39700</v>
      </c>
      <c r="G314" s="1044" t="s">
        <v>11097</v>
      </c>
      <c r="H314" s="989"/>
      <c r="I314" s="989"/>
      <c r="J314" s="989"/>
      <c r="K314" s="989"/>
      <c r="L314" s="989"/>
      <c r="M314" s="989"/>
    </row>
    <row r="315" spans="1:13" ht="12.75" customHeight="1">
      <c r="A315" s="1039">
        <v>313</v>
      </c>
      <c r="B315" s="1040">
        <v>1179</v>
      </c>
      <c r="C315" s="1041" t="s">
        <v>25</v>
      </c>
      <c r="D315" s="1041" t="s">
        <v>11098</v>
      </c>
      <c r="E315" s="1041" t="s">
        <v>259</v>
      </c>
      <c r="F315" s="1047">
        <v>39702</v>
      </c>
      <c r="G315" s="1040" t="s">
        <v>11099</v>
      </c>
      <c r="H315" s="989"/>
      <c r="I315" s="989"/>
      <c r="J315" s="989"/>
      <c r="K315" s="989"/>
      <c r="L315" s="989"/>
      <c r="M315" s="989"/>
    </row>
    <row r="316" spans="1:13" ht="12.75" customHeight="1">
      <c r="A316" s="1043">
        <v>314</v>
      </c>
      <c r="B316" s="1044">
        <v>1181</v>
      </c>
      <c r="C316" s="1045" t="s">
        <v>35</v>
      </c>
      <c r="D316" s="1045" t="s">
        <v>11100</v>
      </c>
      <c r="E316" s="1045" t="s">
        <v>404</v>
      </c>
      <c r="F316" s="1050">
        <v>39703</v>
      </c>
      <c r="G316" s="1044" t="s">
        <v>11101</v>
      </c>
      <c r="H316" s="989"/>
      <c r="I316" s="989"/>
      <c r="J316" s="989"/>
      <c r="K316" s="989"/>
      <c r="L316" s="989"/>
      <c r="M316" s="989"/>
    </row>
    <row r="317" spans="1:13" ht="12.75" customHeight="1">
      <c r="A317" s="1039">
        <v>315</v>
      </c>
      <c r="B317" s="1040">
        <v>1182</v>
      </c>
      <c r="C317" s="1041" t="s">
        <v>31</v>
      </c>
      <c r="D317" s="1041" t="s">
        <v>686</v>
      </c>
      <c r="E317" s="1041" t="s">
        <v>404</v>
      </c>
      <c r="F317" s="1047">
        <v>39703</v>
      </c>
      <c r="G317" s="1040" t="s">
        <v>11101</v>
      </c>
      <c r="H317" s="989"/>
      <c r="I317" s="989"/>
      <c r="J317" s="989"/>
      <c r="K317" s="989"/>
      <c r="L317" s="989"/>
      <c r="M317" s="989"/>
    </row>
    <row r="318" spans="1:13" ht="12.75" customHeight="1">
      <c r="A318" s="1043">
        <v>316</v>
      </c>
      <c r="B318" s="1044">
        <v>1080</v>
      </c>
      <c r="C318" s="1045" t="s">
        <v>35</v>
      </c>
      <c r="D318" s="1045" t="s">
        <v>226</v>
      </c>
      <c r="E318" s="1045" t="s">
        <v>306</v>
      </c>
      <c r="F318" s="1050">
        <v>39706</v>
      </c>
      <c r="G318" s="1044" t="s">
        <v>11102</v>
      </c>
      <c r="H318" s="989"/>
      <c r="I318" s="989"/>
      <c r="J318" s="989"/>
      <c r="K318" s="989"/>
      <c r="L318" s="989"/>
      <c r="M318" s="989"/>
    </row>
    <row r="319" spans="1:13" ht="12.75" customHeight="1">
      <c r="A319" s="1039">
        <v>317</v>
      </c>
      <c r="B319" s="1040">
        <v>1198</v>
      </c>
      <c r="C319" s="1041" t="s">
        <v>415</v>
      </c>
      <c r="D319" s="1041" t="s">
        <v>903</v>
      </c>
      <c r="E319" s="1041" t="s">
        <v>536</v>
      </c>
      <c r="F319" s="1047">
        <v>39709</v>
      </c>
      <c r="G319" s="1040" t="s">
        <v>11103</v>
      </c>
      <c r="H319" s="989"/>
      <c r="I319" s="989"/>
      <c r="J319" s="989"/>
      <c r="K319" s="989"/>
      <c r="L319" s="989"/>
      <c r="M319" s="989"/>
    </row>
    <row r="320" spans="1:13" ht="12.75" customHeight="1">
      <c r="A320" s="1043">
        <v>318</v>
      </c>
      <c r="B320" s="1044">
        <v>1192</v>
      </c>
      <c r="C320" s="1045" t="s">
        <v>25</v>
      </c>
      <c r="D320" s="1045" t="s">
        <v>11104</v>
      </c>
      <c r="E320" s="1045" t="s">
        <v>418</v>
      </c>
      <c r="F320" s="1050">
        <v>39713</v>
      </c>
      <c r="G320" s="1044" t="s">
        <v>11105</v>
      </c>
      <c r="H320" s="989"/>
      <c r="I320" s="989"/>
      <c r="J320" s="989"/>
      <c r="K320" s="989"/>
      <c r="L320" s="989"/>
      <c r="M320" s="989"/>
    </row>
    <row r="321" spans="1:13" ht="12.75" customHeight="1">
      <c r="A321" s="1039">
        <v>319</v>
      </c>
      <c r="B321" s="1040">
        <v>1088</v>
      </c>
      <c r="C321" s="1041" t="s">
        <v>31</v>
      </c>
      <c r="D321" s="1041" t="s">
        <v>4592</v>
      </c>
      <c r="E321" s="1041" t="s">
        <v>536</v>
      </c>
      <c r="F321" s="1047">
        <v>39713</v>
      </c>
      <c r="G321" s="1040" t="s">
        <v>11105</v>
      </c>
      <c r="H321" s="989"/>
      <c r="I321" s="989"/>
      <c r="J321" s="989"/>
      <c r="K321" s="989"/>
      <c r="L321" s="989"/>
      <c r="M321" s="989"/>
    </row>
    <row r="322" spans="1:13" ht="12.75" customHeight="1">
      <c r="A322" s="1043">
        <v>320</v>
      </c>
      <c r="B322" s="1044">
        <v>978</v>
      </c>
      <c r="C322" s="1045" t="s">
        <v>415</v>
      </c>
      <c r="D322" s="1045" t="s">
        <v>960</v>
      </c>
      <c r="E322" s="1045" t="s">
        <v>536</v>
      </c>
      <c r="F322" s="1050">
        <v>39713</v>
      </c>
      <c r="G322" s="1044" t="s">
        <v>11105</v>
      </c>
      <c r="H322" s="989"/>
      <c r="I322" s="989"/>
      <c r="J322" s="989"/>
      <c r="K322" s="989"/>
      <c r="L322" s="989"/>
      <c r="M322" s="989"/>
    </row>
    <row r="323" spans="1:13" ht="12.75" customHeight="1">
      <c r="A323" s="1039">
        <v>321</v>
      </c>
      <c r="B323" s="1040">
        <v>1086</v>
      </c>
      <c r="C323" s="1041" t="s">
        <v>415</v>
      </c>
      <c r="D323" s="1041" t="s">
        <v>955</v>
      </c>
      <c r="E323" s="1041" t="s">
        <v>536</v>
      </c>
      <c r="F323" s="1047">
        <v>39713</v>
      </c>
      <c r="G323" s="1040" t="s">
        <v>11105</v>
      </c>
      <c r="H323" s="989"/>
      <c r="I323" s="989"/>
      <c r="J323" s="989"/>
      <c r="K323" s="989"/>
      <c r="L323" s="989"/>
      <c r="M323" s="989"/>
    </row>
    <row r="324" spans="1:13" ht="12.75" customHeight="1">
      <c r="A324" s="1043">
        <v>322</v>
      </c>
      <c r="B324" s="1044">
        <v>1090</v>
      </c>
      <c r="C324" s="1045" t="s">
        <v>415</v>
      </c>
      <c r="D324" s="1045" t="s">
        <v>117</v>
      </c>
      <c r="E324" s="1045" t="s">
        <v>259</v>
      </c>
      <c r="F324" s="1050">
        <v>39713</v>
      </c>
      <c r="G324" s="1044" t="s">
        <v>11105</v>
      </c>
      <c r="H324" s="989"/>
      <c r="I324" s="989"/>
      <c r="J324" s="989"/>
      <c r="K324" s="989"/>
      <c r="L324" s="989"/>
      <c r="M324" s="989"/>
    </row>
    <row r="325" spans="1:13" ht="12.75" customHeight="1">
      <c r="A325" s="1039">
        <v>323</v>
      </c>
      <c r="B325" s="1040">
        <v>1095</v>
      </c>
      <c r="C325" s="1041" t="s">
        <v>415</v>
      </c>
      <c r="D325" s="1041" t="s">
        <v>11106</v>
      </c>
      <c r="E325" s="1041" t="s">
        <v>536</v>
      </c>
      <c r="F325" s="1047">
        <v>39713</v>
      </c>
      <c r="G325" s="1040" t="s">
        <v>11105</v>
      </c>
      <c r="H325" s="989"/>
      <c r="I325" s="989"/>
      <c r="J325" s="989"/>
      <c r="K325" s="989"/>
      <c r="L325" s="989"/>
      <c r="M325" s="989"/>
    </row>
    <row r="326" spans="1:13" ht="12.75" customHeight="1">
      <c r="A326" s="1043">
        <v>324</v>
      </c>
      <c r="B326" s="1044">
        <v>1202</v>
      </c>
      <c r="C326" s="1045" t="s">
        <v>10713</v>
      </c>
      <c r="D326" s="1045" t="s">
        <v>11107</v>
      </c>
      <c r="E326" s="1045" t="s">
        <v>10666</v>
      </c>
      <c r="F326" s="1050">
        <v>39717</v>
      </c>
      <c r="G326" s="1044" t="s">
        <v>11108</v>
      </c>
      <c r="H326" s="989"/>
      <c r="I326" s="989"/>
      <c r="J326" s="989"/>
      <c r="K326" s="989"/>
      <c r="L326" s="989"/>
      <c r="M326" s="989"/>
    </row>
    <row r="327" spans="1:13" ht="12.75" customHeight="1">
      <c r="A327" s="1039">
        <v>325</v>
      </c>
      <c r="B327" s="1040">
        <v>1201</v>
      </c>
      <c r="C327" s="1041" t="s">
        <v>31</v>
      </c>
      <c r="D327" s="1041" t="s">
        <v>11109</v>
      </c>
      <c r="E327" s="1041" t="s">
        <v>442</v>
      </c>
      <c r="F327" s="1047">
        <v>39720</v>
      </c>
      <c r="G327" s="1040" t="s">
        <v>11110</v>
      </c>
      <c r="H327" s="989"/>
      <c r="I327" s="989"/>
      <c r="J327" s="989"/>
      <c r="K327" s="989"/>
      <c r="L327" s="989"/>
      <c r="M327" s="989"/>
    </row>
    <row r="328" spans="1:13" ht="12.75" customHeight="1">
      <c r="A328" s="1043">
        <v>326</v>
      </c>
      <c r="B328" s="1044">
        <v>1226</v>
      </c>
      <c r="C328" s="1045" t="s">
        <v>10525</v>
      </c>
      <c r="D328" s="1045" t="s">
        <v>11111</v>
      </c>
      <c r="E328" s="1045" t="s">
        <v>10524</v>
      </c>
      <c r="F328" s="1050">
        <v>39721</v>
      </c>
      <c r="G328" s="1044" t="s">
        <v>11112</v>
      </c>
      <c r="H328" s="989"/>
      <c r="I328" s="989"/>
      <c r="J328" s="989"/>
      <c r="K328" s="989"/>
      <c r="L328" s="989"/>
      <c r="M328" s="989"/>
    </row>
    <row r="329" spans="1:13" ht="12.75" customHeight="1">
      <c r="A329" s="1039">
        <v>327</v>
      </c>
      <c r="B329" s="1040">
        <v>1165</v>
      </c>
      <c r="C329" s="1041" t="s">
        <v>10549</v>
      </c>
      <c r="D329" s="1041" t="s">
        <v>11113</v>
      </c>
      <c r="E329" s="1041" t="s">
        <v>10524</v>
      </c>
      <c r="F329" s="1047">
        <v>39722</v>
      </c>
      <c r="G329" s="1040" t="s">
        <v>11114</v>
      </c>
      <c r="H329" s="989"/>
      <c r="I329" s="989"/>
      <c r="J329" s="989"/>
      <c r="K329" s="989"/>
      <c r="L329" s="989"/>
      <c r="M329" s="989"/>
    </row>
    <row r="330" spans="1:13" ht="12.75" customHeight="1">
      <c r="A330" s="1043">
        <v>328</v>
      </c>
      <c r="B330" s="1044">
        <v>1220</v>
      </c>
      <c r="C330" s="1045" t="s">
        <v>415</v>
      </c>
      <c r="D330" s="1045" t="s">
        <v>913</v>
      </c>
      <c r="E330" s="1045" t="s">
        <v>536</v>
      </c>
      <c r="F330" s="1050">
        <v>39724</v>
      </c>
      <c r="G330" s="1044" t="s">
        <v>11115</v>
      </c>
      <c r="H330" s="989"/>
      <c r="I330" s="989"/>
      <c r="J330" s="989"/>
      <c r="K330" s="989"/>
      <c r="L330" s="989"/>
      <c r="M330" s="989"/>
    </row>
    <row r="331" spans="1:13" ht="12.75" customHeight="1">
      <c r="A331" s="1039">
        <v>329</v>
      </c>
      <c r="B331" s="1040">
        <v>1223</v>
      </c>
      <c r="C331" s="1041" t="s">
        <v>11116</v>
      </c>
      <c r="D331" s="1041" t="s">
        <v>11117</v>
      </c>
      <c r="E331" s="1041" t="s">
        <v>10520</v>
      </c>
      <c r="F331" s="1047">
        <v>39724</v>
      </c>
      <c r="G331" s="1040" t="s">
        <v>11115</v>
      </c>
      <c r="H331" s="989"/>
      <c r="I331" s="989"/>
      <c r="J331" s="989"/>
      <c r="K331" s="989"/>
      <c r="L331" s="989"/>
      <c r="M331" s="989"/>
    </row>
    <row r="332" spans="1:13" ht="12.75" customHeight="1">
      <c r="A332" s="1043">
        <v>330</v>
      </c>
      <c r="B332" s="1044">
        <v>1232</v>
      </c>
      <c r="C332" s="1045" t="s">
        <v>10553</v>
      </c>
      <c r="D332" s="1045" t="s">
        <v>9592</v>
      </c>
      <c r="E332" s="1045" t="s">
        <v>404</v>
      </c>
      <c r="F332" s="1046">
        <v>39736</v>
      </c>
      <c r="G332" s="1044" t="s">
        <v>11118</v>
      </c>
      <c r="H332" s="989"/>
      <c r="I332" s="989"/>
      <c r="J332" s="989"/>
      <c r="K332" s="989"/>
      <c r="L332" s="989"/>
      <c r="M332" s="989"/>
    </row>
    <row r="333" spans="1:13" ht="12.75" customHeight="1">
      <c r="A333" s="1039">
        <v>331</v>
      </c>
      <c r="B333" s="1040">
        <v>1243</v>
      </c>
      <c r="C333" s="1041" t="s">
        <v>31</v>
      </c>
      <c r="D333" s="1041" t="s">
        <v>665</v>
      </c>
      <c r="E333" s="1041" t="s">
        <v>404</v>
      </c>
      <c r="F333" s="1042">
        <v>39737</v>
      </c>
      <c r="G333" s="1040" t="s">
        <v>11119</v>
      </c>
      <c r="H333" s="989"/>
      <c r="I333" s="989"/>
      <c r="J333" s="989"/>
      <c r="K333" s="989"/>
      <c r="L333" s="989"/>
      <c r="M333" s="989"/>
    </row>
    <row r="334" spans="1:13" ht="12.75" customHeight="1">
      <c r="A334" s="1043">
        <v>332</v>
      </c>
      <c r="B334" s="1044">
        <v>1242</v>
      </c>
      <c r="C334" s="1045" t="s">
        <v>310</v>
      </c>
      <c r="D334" s="1045" t="s">
        <v>11120</v>
      </c>
      <c r="E334" s="1045" t="s">
        <v>404</v>
      </c>
      <c r="F334" s="1046">
        <v>39737</v>
      </c>
      <c r="G334" s="1044" t="s">
        <v>11119</v>
      </c>
      <c r="H334" s="989"/>
      <c r="I334" s="989"/>
      <c r="J334" s="989"/>
      <c r="K334" s="989"/>
      <c r="L334" s="989"/>
      <c r="M334" s="989"/>
    </row>
    <row r="335" spans="1:13" ht="12.75" customHeight="1">
      <c r="A335" s="1039">
        <v>333</v>
      </c>
      <c r="B335" s="1040">
        <v>1230</v>
      </c>
      <c r="C335" s="1041" t="s">
        <v>10713</v>
      </c>
      <c r="D335" s="1041" t="s">
        <v>11121</v>
      </c>
      <c r="E335" s="1041" t="s">
        <v>442</v>
      </c>
      <c r="F335" s="1042">
        <v>39737</v>
      </c>
      <c r="G335" s="1040" t="s">
        <v>11119</v>
      </c>
      <c r="H335" s="989"/>
      <c r="I335" s="989"/>
      <c r="J335" s="989"/>
      <c r="K335" s="989"/>
      <c r="L335" s="989"/>
      <c r="M335" s="989"/>
    </row>
    <row r="336" spans="1:13" ht="12.75" customHeight="1">
      <c r="A336" s="1043">
        <v>334</v>
      </c>
      <c r="B336" s="1044">
        <v>98</v>
      </c>
      <c r="C336" s="1045" t="s">
        <v>10516</v>
      </c>
      <c r="D336" s="1045" t="s">
        <v>11122</v>
      </c>
      <c r="E336" s="1045" t="s">
        <v>10514</v>
      </c>
      <c r="F336" s="1046">
        <v>39737</v>
      </c>
      <c r="G336" s="1044" t="s">
        <v>11119</v>
      </c>
      <c r="H336" s="989"/>
      <c r="I336" s="989"/>
      <c r="J336" s="989"/>
      <c r="K336" s="989"/>
      <c r="L336" s="989"/>
      <c r="M336" s="989"/>
    </row>
    <row r="337" spans="1:13" ht="12.75" customHeight="1">
      <c r="A337" s="1039">
        <v>335</v>
      </c>
      <c r="B337" s="1040">
        <v>1239</v>
      </c>
      <c r="C337" s="1041" t="s">
        <v>415</v>
      </c>
      <c r="D337" s="1041" t="s">
        <v>914</v>
      </c>
      <c r="E337" s="1041" t="s">
        <v>536</v>
      </c>
      <c r="F337" s="1042">
        <v>39742</v>
      </c>
      <c r="G337" s="1040" t="s">
        <v>11123</v>
      </c>
      <c r="H337" s="989"/>
      <c r="I337" s="989"/>
      <c r="J337" s="989"/>
      <c r="K337" s="989"/>
      <c r="L337" s="989"/>
      <c r="M337" s="989"/>
    </row>
    <row r="338" spans="1:13" ht="12.75" customHeight="1">
      <c r="A338" s="1043">
        <v>336</v>
      </c>
      <c r="B338" s="1044">
        <v>1254</v>
      </c>
      <c r="C338" s="1045" t="s">
        <v>25</v>
      </c>
      <c r="D338" s="1045" t="s">
        <v>327</v>
      </c>
      <c r="E338" s="1045" t="s">
        <v>317</v>
      </c>
      <c r="F338" s="1050">
        <v>39755</v>
      </c>
      <c r="G338" s="1044" t="s">
        <v>11124</v>
      </c>
      <c r="H338" s="989"/>
      <c r="I338" s="989"/>
      <c r="J338" s="989"/>
      <c r="K338" s="989"/>
      <c r="L338" s="989"/>
      <c r="M338" s="989"/>
    </row>
    <row r="339" spans="1:13" ht="12.75" customHeight="1">
      <c r="A339" s="1039">
        <v>337</v>
      </c>
      <c r="B339" s="1040">
        <v>1259</v>
      </c>
      <c r="C339" s="1041" t="s">
        <v>10549</v>
      </c>
      <c r="D339" s="1041" t="s">
        <v>11125</v>
      </c>
      <c r="E339" s="1041" t="s">
        <v>10524</v>
      </c>
      <c r="F339" s="1047">
        <v>39755</v>
      </c>
      <c r="G339" s="1040" t="s">
        <v>11124</v>
      </c>
      <c r="H339" s="989"/>
      <c r="I339" s="989"/>
      <c r="J339" s="989"/>
      <c r="K339" s="989"/>
      <c r="L339" s="989"/>
      <c r="M339" s="989"/>
    </row>
    <row r="340" spans="1:13" ht="12.75" customHeight="1">
      <c r="A340" s="1043">
        <v>338</v>
      </c>
      <c r="B340" s="1044">
        <v>1263</v>
      </c>
      <c r="C340" s="1045" t="s">
        <v>10512</v>
      </c>
      <c r="D340" s="1045" t="s">
        <v>11126</v>
      </c>
      <c r="E340" s="1045" t="s">
        <v>10520</v>
      </c>
      <c r="F340" s="1046">
        <v>39762</v>
      </c>
      <c r="G340" s="1044" t="s">
        <v>11127</v>
      </c>
      <c r="H340" s="989"/>
      <c r="I340" s="989"/>
      <c r="J340" s="989"/>
      <c r="K340" s="989"/>
      <c r="L340" s="989"/>
      <c r="M340" s="989"/>
    </row>
    <row r="341" spans="1:13" ht="12.75" customHeight="1">
      <c r="A341" s="1039">
        <v>339</v>
      </c>
      <c r="B341" s="1040">
        <v>1260</v>
      </c>
      <c r="C341" s="1041" t="s">
        <v>10525</v>
      </c>
      <c r="D341" s="1041" t="s">
        <v>11128</v>
      </c>
      <c r="E341" s="1041" t="s">
        <v>10506</v>
      </c>
      <c r="F341" s="1042">
        <v>39765</v>
      </c>
      <c r="G341" s="1040" t="s">
        <v>11129</v>
      </c>
      <c r="H341" s="989"/>
      <c r="I341" s="989"/>
      <c r="J341" s="989"/>
      <c r="K341" s="989"/>
      <c r="L341" s="989"/>
      <c r="M341" s="989"/>
    </row>
    <row r="342" spans="1:13" ht="12.75" customHeight="1">
      <c r="A342" s="1043">
        <v>340</v>
      </c>
      <c r="B342" s="1044">
        <v>1268</v>
      </c>
      <c r="C342" s="1045" t="s">
        <v>132</v>
      </c>
      <c r="D342" s="1045" t="s">
        <v>172</v>
      </c>
      <c r="E342" s="1045" t="s">
        <v>259</v>
      </c>
      <c r="F342" s="1046">
        <v>39766</v>
      </c>
      <c r="G342" s="1044" t="s">
        <v>11130</v>
      </c>
      <c r="H342" s="989"/>
      <c r="I342" s="989"/>
      <c r="J342" s="989"/>
      <c r="K342" s="989"/>
      <c r="L342" s="989"/>
      <c r="M342" s="989"/>
    </row>
    <row r="343" spans="1:13" ht="12.75" customHeight="1">
      <c r="A343" s="1039">
        <v>341</v>
      </c>
      <c r="B343" s="1040">
        <v>1261</v>
      </c>
      <c r="C343" s="1041" t="s">
        <v>10501</v>
      </c>
      <c r="D343" s="1041" t="s">
        <v>11131</v>
      </c>
      <c r="E343" s="1041" t="s">
        <v>10506</v>
      </c>
      <c r="F343" s="1042">
        <v>39767</v>
      </c>
      <c r="G343" s="1040" t="s">
        <v>11132</v>
      </c>
      <c r="H343" s="989"/>
      <c r="I343" s="989"/>
      <c r="J343" s="989"/>
      <c r="K343" s="989"/>
      <c r="L343" s="989"/>
      <c r="M343" s="989"/>
    </row>
    <row r="344" spans="1:13" ht="12.75" customHeight="1">
      <c r="A344" s="1043">
        <v>342</v>
      </c>
      <c r="B344" s="1044">
        <v>1262</v>
      </c>
      <c r="C344" s="1045" t="s">
        <v>10725</v>
      </c>
      <c r="D344" s="1045" t="s">
        <v>11133</v>
      </c>
      <c r="E344" s="1045" t="s">
        <v>10520</v>
      </c>
      <c r="F344" s="1046">
        <v>39770</v>
      </c>
      <c r="G344" s="1044" t="s">
        <v>11134</v>
      </c>
      <c r="H344" s="989"/>
      <c r="I344" s="989"/>
      <c r="J344" s="989"/>
      <c r="K344" s="989"/>
      <c r="L344" s="989"/>
      <c r="M344" s="989"/>
    </row>
    <row r="345" spans="1:13" ht="12.75" customHeight="1">
      <c r="A345" s="1039">
        <v>343</v>
      </c>
      <c r="B345" s="1040">
        <v>1265</v>
      </c>
      <c r="C345" s="1041" t="s">
        <v>132</v>
      </c>
      <c r="D345" s="1041" t="s">
        <v>479</v>
      </c>
      <c r="E345" s="1041" t="s">
        <v>10666</v>
      </c>
      <c r="F345" s="1042">
        <v>39771</v>
      </c>
      <c r="G345" s="1040" t="s">
        <v>11135</v>
      </c>
      <c r="H345" s="989"/>
      <c r="I345" s="989"/>
      <c r="J345" s="989"/>
      <c r="K345" s="989"/>
      <c r="L345" s="989"/>
      <c r="M345" s="989"/>
    </row>
    <row r="346" spans="1:13" ht="12.75" customHeight="1">
      <c r="A346" s="1043">
        <v>344</v>
      </c>
      <c r="B346" s="1044">
        <v>1266</v>
      </c>
      <c r="C346" s="1045" t="s">
        <v>132</v>
      </c>
      <c r="D346" s="1045" t="s">
        <v>4297</v>
      </c>
      <c r="E346" s="1045" t="s">
        <v>10666</v>
      </c>
      <c r="F346" s="1046">
        <v>39771</v>
      </c>
      <c r="G346" s="1044" t="s">
        <v>11135</v>
      </c>
      <c r="H346" s="989"/>
      <c r="I346" s="989"/>
      <c r="J346" s="989"/>
      <c r="K346" s="989"/>
      <c r="L346" s="989"/>
      <c r="M346" s="989"/>
    </row>
    <row r="347" spans="1:13" ht="12.75" customHeight="1">
      <c r="A347" s="1039">
        <v>345</v>
      </c>
      <c r="B347" s="1040">
        <v>1272</v>
      </c>
      <c r="C347" s="1041" t="s">
        <v>11036</v>
      </c>
      <c r="D347" s="1041" t="s">
        <v>11136</v>
      </c>
      <c r="E347" s="1041" t="s">
        <v>375</v>
      </c>
      <c r="F347" s="1047">
        <v>39787</v>
      </c>
      <c r="G347" s="1040" t="s">
        <v>11137</v>
      </c>
      <c r="H347" s="989"/>
      <c r="I347" s="989"/>
      <c r="J347" s="989"/>
      <c r="K347" s="989"/>
      <c r="L347" s="989"/>
      <c r="M347" s="989"/>
    </row>
    <row r="348" spans="1:13" ht="12.75" customHeight="1">
      <c r="A348" s="1043">
        <v>346</v>
      </c>
      <c r="B348" s="1044">
        <v>1277</v>
      </c>
      <c r="C348" s="1045" t="s">
        <v>10516</v>
      </c>
      <c r="D348" s="1045" t="s">
        <v>11138</v>
      </c>
      <c r="E348" s="1045" t="s">
        <v>10514</v>
      </c>
      <c r="F348" s="1046">
        <v>39798</v>
      </c>
      <c r="G348" s="1044" t="s">
        <v>11139</v>
      </c>
      <c r="H348" s="989"/>
      <c r="I348" s="989"/>
      <c r="J348" s="989"/>
      <c r="K348" s="989"/>
      <c r="L348" s="989"/>
      <c r="M348" s="989"/>
    </row>
    <row r="349" spans="1:13" ht="12.75" customHeight="1">
      <c r="A349" s="1039">
        <v>347</v>
      </c>
      <c r="B349" s="1040">
        <v>1276</v>
      </c>
      <c r="C349" s="1041" t="s">
        <v>10752</v>
      </c>
      <c r="D349" s="1041" t="s">
        <v>11140</v>
      </c>
      <c r="E349" s="1041" t="s">
        <v>10524</v>
      </c>
      <c r="F349" s="1042">
        <v>39812</v>
      </c>
      <c r="G349" s="1040" t="s">
        <v>11141</v>
      </c>
      <c r="H349" s="989"/>
      <c r="I349" s="989"/>
      <c r="J349" s="989"/>
      <c r="K349" s="989"/>
      <c r="L349" s="989"/>
      <c r="M349" s="989"/>
    </row>
    <row r="350" spans="1:13" ht="12.75" customHeight="1">
      <c r="A350" s="1043">
        <v>348</v>
      </c>
      <c r="B350" s="1044">
        <v>1281</v>
      </c>
      <c r="C350" s="1045" t="s">
        <v>10713</v>
      </c>
      <c r="D350" s="1045" t="s">
        <v>11142</v>
      </c>
      <c r="E350" s="1045" t="s">
        <v>259</v>
      </c>
      <c r="F350" s="1050">
        <v>39818</v>
      </c>
      <c r="G350" s="1044" t="s">
        <v>11143</v>
      </c>
      <c r="H350" s="989"/>
      <c r="I350" s="989"/>
      <c r="J350" s="989"/>
      <c r="K350" s="989"/>
      <c r="L350" s="989"/>
      <c r="M350" s="989"/>
    </row>
    <row r="351" spans="1:13" ht="12.75" customHeight="1">
      <c r="A351" s="1039">
        <v>349</v>
      </c>
      <c r="B351" s="1040">
        <v>1283</v>
      </c>
      <c r="C351" s="1041" t="s">
        <v>10525</v>
      </c>
      <c r="D351" s="1041" t="s">
        <v>11144</v>
      </c>
      <c r="E351" s="1041" t="s">
        <v>10686</v>
      </c>
      <c r="F351" s="1047">
        <v>39818</v>
      </c>
      <c r="G351" s="1040" t="s">
        <v>11143</v>
      </c>
      <c r="H351" s="989"/>
      <c r="I351" s="989"/>
      <c r="J351" s="989"/>
      <c r="K351" s="989"/>
      <c r="L351" s="989"/>
      <c r="M351" s="989"/>
    </row>
    <row r="352" spans="1:13" ht="12.75" customHeight="1">
      <c r="A352" s="1043">
        <v>350</v>
      </c>
      <c r="B352" s="1044">
        <v>1286</v>
      </c>
      <c r="C352" s="1045" t="s">
        <v>10725</v>
      </c>
      <c r="D352" s="1045" t="s">
        <v>11145</v>
      </c>
      <c r="E352" s="1045" t="s">
        <v>10520</v>
      </c>
      <c r="F352" s="1050">
        <v>39832</v>
      </c>
      <c r="G352" s="1044" t="s">
        <v>11146</v>
      </c>
      <c r="H352" s="989"/>
      <c r="I352" s="989"/>
      <c r="J352" s="989"/>
      <c r="K352" s="989"/>
      <c r="L352" s="989"/>
      <c r="M352" s="989"/>
    </row>
    <row r="353" spans="1:13" ht="12.75" customHeight="1">
      <c r="A353" s="1039">
        <v>351</v>
      </c>
      <c r="B353" s="1040">
        <v>1284</v>
      </c>
      <c r="C353" s="1041" t="s">
        <v>10509</v>
      </c>
      <c r="D353" s="1041" t="s">
        <v>11147</v>
      </c>
      <c r="E353" s="1041" t="s">
        <v>10520</v>
      </c>
      <c r="F353" s="1047">
        <v>39832</v>
      </c>
      <c r="G353" s="1040" t="s">
        <v>11146</v>
      </c>
      <c r="H353" s="989"/>
      <c r="I353" s="989"/>
      <c r="J353" s="989"/>
      <c r="K353" s="989"/>
      <c r="L353" s="989"/>
      <c r="M353" s="989"/>
    </row>
    <row r="354" spans="1:13" ht="12.75" customHeight="1">
      <c r="A354" s="1043">
        <v>352</v>
      </c>
      <c r="B354" s="1044">
        <v>1285</v>
      </c>
      <c r="C354" s="1045" t="s">
        <v>10525</v>
      </c>
      <c r="D354" s="1045" t="s">
        <v>11148</v>
      </c>
      <c r="E354" s="1045" t="s">
        <v>10511</v>
      </c>
      <c r="F354" s="1050">
        <v>39833</v>
      </c>
      <c r="G354" s="1044" t="s">
        <v>11149</v>
      </c>
      <c r="H354" s="989"/>
      <c r="I354" s="989"/>
      <c r="J354" s="989"/>
      <c r="K354" s="989"/>
      <c r="L354" s="989"/>
      <c r="M354" s="989"/>
    </row>
    <row r="355" spans="1:13" ht="12.75" customHeight="1">
      <c r="A355" s="1039">
        <v>353</v>
      </c>
      <c r="B355" s="1040">
        <v>1287</v>
      </c>
      <c r="C355" s="1041" t="s">
        <v>415</v>
      </c>
      <c r="D355" s="1041" t="s">
        <v>5968</v>
      </c>
      <c r="E355" s="1041" t="s">
        <v>536</v>
      </c>
      <c r="F355" s="1047">
        <v>39834</v>
      </c>
      <c r="G355" s="1040" t="s">
        <v>11150</v>
      </c>
      <c r="H355" s="989"/>
      <c r="I355" s="989"/>
      <c r="J355" s="989"/>
      <c r="K355" s="989"/>
      <c r="L355" s="989"/>
      <c r="M355" s="989"/>
    </row>
    <row r="356" spans="1:13" ht="12.75" customHeight="1">
      <c r="A356" s="1043">
        <v>354</v>
      </c>
      <c r="B356" s="1044">
        <v>1291</v>
      </c>
      <c r="C356" s="1045" t="s">
        <v>10525</v>
      </c>
      <c r="D356" s="1045" t="s">
        <v>11151</v>
      </c>
      <c r="E356" s="1045" t="s">
        <v>10520</v>
      </c>
      <c r="F356" s="1050">
        <v>39853</v>
      </c>
      <c r="G356" s="1044" t="s">
        <v>11152</v>
      </c>
      <c r="H356" s="989"/>
      <c r="I356" s="989"/>
      <c r="J356" s="989"/>
      <c r="K356" s="989"/>
      <c r="L356" s="989"/>
      <c r="M356" s="989"/>
    </row>
    <row r="357" spans="1:13" ht="12.75" customHeight="1">
      <c r="A357" s="1039">
        <v>355</v>
      </c>
      <c r="B357" s="1040">
        <v>1297</v>
      </c>
      <c r="C357" s="1041" t="s">
        <v>10509</v>
      </c>
      <c r="D357" s="1041" t="s">
        <v>11153</v>
      </c>
      <c r="E357" s="1041" t="s">
        <v>10585</v>
      </c>
      <c r="F357" s="1047">
        <v>39876</v>
      </c>
      <c r="G357" s="1040" t="s">
        <v>11154</v>
      </c>
      <c r="H357" s="989"/>
      <c r="I357" s="989"/>
      <c r="J357" s="989"/>
      <c r="K357" s="989"/>
      <c r="L357" s="989"/>
      <c r="M357" s="989"/>
    </row>
    <row r="358" spans="1:13" ht="12.75" customHeight="1">
      <c r="A358" s="1043">
        <v>356</v>
      </c>
      <c r="B358" s="1044">
        <v>1298</v>
      </c>
      <c r="C358" s="1045" t="s">
        <v>10525</v>
      </c>
      <c r="D358" s="1045" t="s">
        <v>11155</v>
      </c>
      <c r="E358" s="1045" t="s">
        <v>404</v>
      </c>
      <c r="F358" s="1050">
        <v>39878</v>
      </c>
      <c r="G358" s="1044" t="s">
        <v>11156</v>
      </c>
      <c r="H358" s="989"/>
      <c r="I358" s="989"/>
      <c r="J358" s="989"/>
      <c r="K358" s="989"/>
      <c r="L358" s="989"/>
      <c r="M358" s="989"/>
    </row>
    <row r="359" spans="1:13" ht="12.75" customHeight="1">
      <c r="A359" s="1039">
        <v>357</v>
      </c>
      <c r="B359" s="1040">
        <v>973</v>
      </c>
      <c r="C359" s="1041" t="s">
        <v>42</v>
      </c>
      <c r="D359" s="1041" t="s">
        <v>606</v>
      </c>
      <c r="E359" s="1041" t="s">
        <v>400</v>
      </c>
      <c r="F359" s="1047">
        <v>39882</v>
      </c>
      <c r="G359" s="1040" t="s">
        <v>11157</v>
      </c>
      <c r="H359" s="989"/>
      <c r="I359" s="989"/>
      <c r="J359" s="989"/>
      <c r="K359" s="989"/>
      <c r="L359" s="989"/>
      <c r="M359" s="989"/>
    </row>
    <row r="360" spans="1:13" ht="12.75" customHeight="1">
      <c r="A360" s="1043">
        <v>358</v>
      </c>
      <c r="B360" s="1044">
        <v>1299</v>
      </c>
      <c r="C360" s="1045" t="s">
        <v>11036</v>
      </c>
      <c r="D360" s="1045" t="s">
        <v>11158</v>
      </c>
      <c r="E360" s="1045" t="s">
        <v>404</v>
      </c>
      <c r="F360" s="1050">
        <v>39882</v>
      </c>
      <c r="G360" s="1044" t="s">
        <v>11157</v>
      </c>
      <c r="H360" s="989"/>
      <c r="I360" s="989"/>
      <c r="J360" s="989"/>
      <c r="K360" s="989"/>
      <c r="L360" s="989"/>
      <c r="M360" s="989"/>
    </row>
    <row r="361" spans="1:13" ht="12.75" customHeight="1">
      <c r="A361" s="1039">
        <v>359</v>
      </c>
      <c r="B361" s="1040">
        <v>1079</v>
      </c>
      <c r="C361" s="1041" t="s">
        <v>132</v>
      </c>
      <c r="D361" s="1041" t="s">
        <v>11159</v>
      </c>
      <c r="E361" s="1041" t="s">
        <v>306</v>
      </c>
      <c r="F361" s="1047">
        <v>39891</v>
      </c>
      <c r="G361" s="1040" t="s">
        <v>11160</v>
      </c>
      <c r="H361" s="989"/>
      <c r="I361" s="989"/>
      <c r="J361" s="989"/>
      <c r="K361" s="989"/>
      <c r="L361" s="989"/>
      <c r="M361" s="989"/>
    </row>
    <row r="362" spans="1:13" ht="12.75" customHeight="1">
      <c r="A362" s="1043">
        <v>360</v>
      </c>
      <c r="B362" s="1044">
        <v>1302</v>
      </c>
      <c r="C362" s="1045" t="s">
        <v>10725</v>
      </c>
      <c r="D362" s="1045" t="s">
        <v>11161</v>
      </c>
      <c r="E362" s="1045" t="s">
        <v>10520</v>
      </c>
      <c r="F362" s="1050">
        <v>39891</v>
      </c>
      <c r="G362" s="1044" t="s">
        <v>11160</v>
      </c>
      <c r="H362" s="989"/>
      <c r="I362" s="989"/>
      <c r="J362" s="989"/>
      <c r="K362" s="989"/>
      <c r="L362" s="989"/>
      <c r="M362" s="989"/>
    </row>
    <row r="363" spans="1:13" ht="12.75" customHeight="1">
      <c r="A363" s="1039">
        <v>361</v>
      </c>
      <c r="B363" s="1040">
        <v>1306</v>
      </c>
      <c r="C363" s="1041" t="s">
        <v>10522</v>
      </c>
      <c r="D363" s="1041" t="s">
        <v>11162</v>
      </c>
      <c r="E363" s="1041" t="s">
        <v>10524</v>
      </c>
      <c r="F363" s="1047">
        <v>39904</v>
      </c>
      <c r="G363" s="1040" t="s">
        <v>11163</v>
      </c>
      <c r="H363" s="989"/>
      <c r="I363" s="989"/>
      <c r="J363" s="989"/>
      <c r="K363" s="989"/>
      <c r="L363" s="989"/>
      <c r="M363" s="989"/>
    </row>
    <row r="364" spans="1:13" ht="12.75" customHeight="1">
      <c r="A364" s="1043">
        <v>362</v>
      </c>
      <c r="B364" s="1044">
        <v>254</v>
      </c>
      <c r="C364" s="1045" t="s">
        <v>10525</v>
      </c>
      <c r="D364" s="1045" t="s">
        <v>11164</v>
      </c>
      <c r="E364" s="1045" t="s">
        <v>10524</v>
      </c>
      <c r="F364" s="1050">
        <v>39904</v>
      </c>
      <c r="G364" s="1044" t="s">
        <v>11163</v>
      </c>
      <c r="H364" s="989"/>
      <c r="I364" s="989"/>
      <c r="J364" s="989"/>
      <c r="K364" s="989"/>
      <c r="L364" s="989"/>
      <c r="M364" s="989"/>
    </row>
    <row r="365" spans="1:13" ht="12.75" customHeight="1">
      <c r="A365" s="1039">
        <v>363</v>
      </c>
      <c r="B365" s="1040">
        <v>1305</v>
      </c>
      <c r="C365" s="1041" t="s">
        <v>10522</v>
      </c>
      <c r="D365" s="1041" t="s">
        <v>11165</v>
      </c>
      <c r="E365" s="1041" t="s">
        <v>505</v>
      </c>
      <c r="F365" s="1047">
        <v>39906</v>
      </c>
      <c r="G365" s="1040" t="s">
        <v>11166</v>
      </c>
      <c r="H365" s="989"/>
      <c r="I365" s="989"/>
      <c r="J365" s="989"/>
      <c r="K365" s="989"/>
      <c r="L365" s="989"/>
      <c r="M365" s="989"/>
    </row>
    <row r="366" spans="1:13" ht="12.75" customHeight="1">
      <c r="A366" s="1043">
        <v>364</v>
      </c>
      <c r="B366" s="1044">
        <v>46</v>
      </c>
      <c r="C366" s="1045" t="s">
        <v>11167</v>
      </c>
      <c r="D366" s="1045" t="s">
        <v>11168</v>
      </c>
      <c r="E366" s="1045" t="s">
        <v>10511</v>
      </c>
      <c r="F366" s="1050">
        <v>39958</v>
      </c>
      <c r="G366" s="1044" t="s">
        <v>11169</v>
      </c>
      <c r="H366" s="989"/>
      <c r="I366" s="989"/>
      <c r="J366" s="989"/>
      <c r="K366" s="989"/>
      <c r="L366" s="989"/>
      <c r="M366" s="989"/>
    </row>
    <row r="367" spans="1:13" ht="12.75" customHeight="1">
      <c r="A367" s="1039">
        <v>365</v>
      </c>
      <c r="B367" s="1040">
        <v>1352</v>
      </c>
      <c r="C367" s="1041" t="s">
        <v>10713</v>
      </c>
      <c r="D367" s="1041" t="s">
        <v>11170</v>
      </c>
      <c r="E367" s="1041" t="s">
        <v>317</v>
      </c>
      <c r="F367" s="1047">
        <v>39983</v>
      </c>
      <c r="G367" s="1040" t="s">
        <v>11171</v>
      </c>
      <c r="H367" s="989"/>
      <c r="I367" s="989"/>
      <c r="J367" s="989"/>
      <c r="K367" s="989"/>
      <c r="L367" s="989"/>
      <c r="M367" s="989"/>
    </row>
    <row r="368" spans="1:13" ht="12.75" customHeight="1">
      <c r="A368" s="1043">
        <v>366</v>
      </c>
      <c r="B368" s="1044">
        <v>1364</v>
      </c>
      <c r="C368" s="1045" t="s">
        <v>10496</v>
      </c>
      <c r="D368" s="1045" t="s">
        <v>11172</v>
      </c>
      <c r="E368" s="1045" t="s">
        <v>400</v>
      </c>
      <c r="F368" s="1050">
        <v>40017</v>
      </c>
      <c r="G368" s="1044" t="s">
        <v>11173</v>
      </c>
      <c r="H368" s="989"/>
      <c r="I368" s="989"/>
      <c r="J368" s="989"/>
      <c r="K368" s="989"/>
      <c r="L368" s="989"/>
      <c r="M368" s="989"/>
    </row>
    <row r="369" spans="1:13" ht="12.75" customHeight="1">
      <c r="A369" s="1039">
        <v>367</v>
      </c>
      <c r="B369" s="1040">
        <v>1374</v>
      </c>
      <c r="C369" s="1041" t="s">
        <v>42</v>
      </c>
      <c r="D369" s="1041" t="s">
        <v>11174</v>
      </c>
      <c r="E369" s="1041" t="s">
        <v>418</v>
      </c>
      <c r="F369" s="1047">
        <v>40021</v>
      </c>
      <c r="G369" s="1040" t="s">
        <v>11175</v>
      </c>
      <c r="H369" s="989"/>
      <c r="I369" s="989"/>
      <c r="J369" s="989"/>
      <c r="K369" s="989"/>
      <c r="L369" s="989"/>
      <c r="M369" s="989"/>
    </row>
    <row r="370" spans="1:13" ht="12.75" customHeight="1">
      <c r="A370" s="1043">
        <v>368</v>
      </c>
      <c r="B370" s="1044">
        <v>91</v>
      </c>
      <c r="C370" s="1045" t="s">
        <v>10756</v>
      </c>
      <c r="D370" s="1045" t="s">
        <v>9600</v>
      </c>
      <c r="E370" s="1045" t="s">
        <v>581</v>
      </c>
      <c r="F370" s="1050">
        <v>40025</v>
      </c>
      <c r="G370" s="1044" t="s">
        <v>11176</v>
      </c>
      <c r="H370" s="989"/>
      <c r="I370" s="989"/>
      <c r="J370" s="989"/>
      <c r="K370" s="989"/>
      <c r="L370" s="989"/>
      <c r="M370" s="989"/>
    </row>
    <row r="371" spans="1:13" ht="12.75" customHeight="1">
      <c r="A371" s="1039">
        <v>369</v>
      </c>
      <c r="B371" s="1040">
        <v>1371</v>
      </c>
      <c r="C371" s="1041" t="s">
        <v>10713</v>
      </c>
      <c r="D371" s="1041" t="s">
        <v>11177</v>
      </c>
      <c r="E371" s="1041" t="s">
        <v>259</v>
      </c>
      <c r="F371" s="1047">
        <v>40028</v>
      </c>
      <c r="G371" s="1040" t="s">
        <v>11178</v>
      </c>
      <c r="H371" s="989"/>
      <c r="I371" s="989"/>
      <c r="J371" s="989"/>
      <c r="K371" s="989"/>
      <c r="L371" s="989"/>
      <c r="M371" s="989"/>
    </row>
    <row r="372" spans="1:13" ht="12.75" customHeight="1">
      <c r="A372" s="1043">
        <v>370</v>
      </c>
      <c r="B372" s="1044">
        <v>1372</v>
      </c>
      <c r="C372" s="1045" t="s">
        <v>10713</v>
      </c>
      <c r="D372" s="1045" t="s">
        <v>11179</v>
      </c>
      <c r="E372" s="1045" t="s">
        <v>259</v>
      </c>
      <c r="F372" s="1050">
        <v>40028</v>
      </c>
      <c r="G372" s="1044" t="s">
        <v>11178</v>
      </c>
      <c r="H372" s="989"/>
      <c r="I372" s="989"/>
      <c r="J372" s="989"/>
      <c r="K372" s="989"/>
      <c r="L372" s="989"/>
      <c r="M372" s="989"/>
    </row>
    <row r="373" spans="1:13" ht="12.75" customHeight="1">
      <c r="A373" s="1039">
        <v>371</v>
      </c>
      <c r="B373" s="1040">
        <v>1373</v>
      </c>
      <c r="C373" s="1041" t="s">
        <v>10713</v>
      </c>
      <c r="D373" s="1041" t="s">
        <v>11180</v>
      </c>
      <c r="E373" s="1041" t="s">
        <v>536</v>
      </c>
      <c r="F373" s="1047">
        <v>40028</v>
      </c>
      <c r="G373" s="1040" t="s">
        <v>11178</v>
      </c>
      <c r="H373" s="989"/>
      <c r="I373" s="989"/>
      <c r="J373" s="989"/>
      <c r="K373" s="989"/>
      <c r="L373" s="989"/>
      <c r="M373" s="989"/>
    </row>
    <row r="374" spans="1:13" ht="12.75" customHeight="1">
      <c r="A374" s="1043">
        <v>372</v>
      </c>
      <c r="B374" s="1044">
        <v>1376</v>
      </c>
      <c r="C374" s="1045" t="s">
        <v>31</v>
      </c>
      <c r="D374" s="1045" t="s">
        <v>784</v>
      </c>
      <c r="E374" s="1045" t="s">
        <v>442</v>
      </c>
      <c r="F374" s="1050">
        <v>40031</v>
      </c>
      <c r="G374" s="1044" t="s">
        <v>11181</v>
      </c>
      <c r="H374" s="989"/>
      <c r="I374" s="989"/>
      <c r="J374" s="989"/>
      <c r="K374" s="989"/>
      <c r="L374" s="989"/>
      <c r="M374" s="989"/>
    </row>
    <row r="375" spans="1:13" ht="12.75" customHeight="1">
      <c r="A375" s="1039">
        <v>373</v>
      </c>
      <c r="B375" s="1040">
        <v>1367</v>
      </c>
      <c r="C375" s="1041" t="s">
        <v>415</v>
      </c>
      <c r="D375" s="1041" t="s">
        <v>838</v>
      </c>
      <c r="E375" s="1041" t="s">
        <v>505</v>
      </c>
      <c r="F375" s="1047">
        <v>40035</v>
      </c>
      <c r="G375" s="1040" t="s">
        <v>11182</v>
      </c>
      <c r="H375" s="989"/>
      <c r="I375" s="989"/>
      <c r="J375" s="989"/>
      <c r="K375" s="989"/>
      <c r="L375" s="989"/>
      <c r="M375" s="989"/>
    </row>
    <row r="376" spans="1:13" ht="12.75" customHeight="1">
      <c r="A376" s="1043">
        <v>374</v>
      </c>
      <c r="B376" s="1044">
        <v>1369</v>
      </c>
      <c r="C376" s="1045" t="s">
        <v>132</v>
      </c>
      <c r="D376" s="1045" t="s">
        <v>738</v>
      </c>
      <c r="E376" s="1045" t="s">
        <v>418</v>
      </c>
      <c r="F376" s="1050">
        <v>40042</v>
      </c>
      <c r="G376" s="1044" t="s">
        <v>11183</v>
      </c>
      <c r="H376" s="989"/>
      <c r="I376" s="989"/>
      <c r="J376" s="989"/>
      <c r="K376" s="989"/>
      <c r="L376" s="989"/>
      <c r="M376" s="989"/>
    </row>
    <row r="377" spans="1:13" ht="12.75" customHeight="1">
      <c r="A377" s="1039">
        <v>375</v>
      </c>
      <c r="B377" s="1040">
        <v>1370</v>
      </c>
      <c r="C377" s="1041" t="s">
        <v>10613</v>
      </c>
      <c r="D377" s="1041" t="s">
        <v>11184</v>
      </c>
      <c r="E377" s="1041" t="s">
        <v>418</v>
      </c>
      <c r="F377" s="1047">
        <v>40042</v>
      </c>
      <c r="G377" s="1040" t="s">
        <v>11183</v>
      </c>
      <c r="H377" s="989"/>
      <c r="I377" s="989"/>
      <c r="J377" s="989"/>
      <c r="K377" s="989"/>
      <c r="L377" s="989"/>
      <c r="M377" s="989"/>
    </row>
    <row r="378" spans="1:13" ht="12.75" customHeight="1">
      <c r="A378" s="1043">
        <v>376</v>
      </c>
      <c r="B378" s="1044">
        <v>1379</v>
      </c>
      <c r="C378" s="1045" t="s">
        <v>10613</v>
      </c>
      <c r="D378" s="1045" t="s">
        <v>369</v>
      </c>
      <c r="E378" s="1045" t="s">
        <v>317</v>
      </c>
      <c r="F378" s="1050">
        <v>40057</v>
      </c>
      <c r="G378" s="1044" t="s">
        <v>11185</v>
      </c>
      <c r="H378" s="989"/>
      <c r="I378" s="989"/>
      <c r="J378" s="989"/>
      <c r="K378" s="989"/>
      <c r="L378" s="989"/>
      <c r="M378" s="989"/>
    </row>
    <row r="379" spans="1:13" ht="12.75" customHeight="1">
      <c r="A379" s="1039">
        <v>377</v>
      </c>
      <c r="B379" s="1040">
        <v>1386</v>
      </c>
      <c r="C379" s="1041" t="s">
        <v>10496</v>
      </c>
      <c r="D379" s="1041" t="s">
        <v>11186</v>
      </c>
      <c r="E379" s="1041" t="s">
        <v>11187</v>
      </c>
      <c r="F379" s="1047">
        <v>40057</v>
      </c>
      <c r="G379" s="1040" t="s">
        <v>11185</v>
      </c>
      <c r="H379" s="989"/>
      <c r="I379" s="989"/>
      <c r="J379" s="989"/>
      <c r="K379" s="989"/>
      <c r="L379" s="989"/>
      <c r="M379" s="989"/>
    </row>
    <row r="380" spans="1:13" ht="12.75" customHeight="1">
      <c r="A380" s="1043">
        <v>378</v>
      </c>
      <c r="B380" s="1044">
        <v>1397</v>
      </c>
      <c r="C380" s="1045" t="s">
        <v>10613</v>
      </c>
      <c r="D380" s="1045" t="s">
        <v>241</v>
      </c>
      <c r="E380" s="1045" t="s">
        <v>306</v>
      </c>
      <c r="F380" s="1050">
        <v>40059</v>
      </c>
      <c r="G380" s="1044" t="s">
        <v>11188</v>
      </c>
      <c r="H380" s="989"/>
      <c r="I380" s="989"/>
      <c r="J380" s="989"/>
      <c r="K380" s="989"/>
      <c r="L380" s="989"/>
      <c r="M380" s="989"/>
    </row>
    <row r="381" spans="1:13" ht="12.75" customHeight="1">
      <c r="A381" s="1039">
        <v>379</v>
      </c>
      <c r="B381" s="1040">
        <v>1396</v>
      </c>
      <c r="C381" s="1041" t="s">
        <v>10509</v>
      </c>
      <c r="D381" s="1041" t="s">
        <v>9577</v>
      </c>
      <c r="E381" s="1041" t="s">
        <v>306</v>
      </c>
      <c r="F381" s="1047">
        <v>40059</v>
      </c>
      <c r="G381" s="1040" t="s">
        <v>11188</v>
      </c>
      <c r="H381" s="989"/>
      <c r="I381" s="989"/>
      <c r="J381" s="989"/>
      <c r="K381" s="989"/>
      <c r="L381" s="989"/>
      <c r="M381" s="989"/>
    </row>
    <row r="382" spans="1:13" ht="12.75" customHeight="1">
      <c r="A382" s="1043">
        <v>380</v>
      </c>
      <c r="B382" s="1044">
        <v>1402</v>
      </c>
      <c r="C382" s="1045" t="s">
        <v>35</v>
      </c>
      <c r="D382" s="1045" t="s">
        <v>1115</v>
      </c>
      <c r="E382" s="1045" t="s">
        <v>404</v>
      </c>
      <c r="F382" s="1050">
        <v>40063</v>
      </c>
      <c r="G382" s="1044" t="s">
        <v>11189</v>
      </c>
      <c r="H382" s="989"/>
      <c r="I382" s="989"/>
      <c r="J382" s="989"/>
      <c r="K382" s="989"/>
      <c r="L382" s="989"/>
      <c r="M382" s="989"/>
    </row>
    <row r="383" spans="1:13" ht="12.75" customHeight="1">
      <c r="A383" s="1039">
        <v>381</v>
      </c>
      <c r="B383" s="1040">
        <v>1401</v>
      </c>
      <c r="C383" s="1041" t="s">
        <v>31</v>
      </c>
      <c r="D383" s="1041" t="s">
        <v>525</v>
      </c>
      <c r="E383" s="1041" t="s">
        <v>10666</v>
      </c>
      <c r="F383" s="1047">
        <v>40063</v>
      </c>
      <c r="G383" s="1040" t="s">
        <v>11189</v>
      </c>
      <c r="H383" s="989"/>
      <c r="I383" s="989"/>
      <c r="J383" s="989"/>
      <c r="K383" s="989"/>
      <c r="L383" s="989"/>
      <c r="M383" s="989"/>
    </row>
    <row r="384" spans="1:13" ht="12.75" customHeight="1">
      <c r="A384" s="1043">
        <v>382</v>
      </c>
      <c r="B384" s="1044">
        <v>1473</v>
      </c>
      <c r="C384" s="1045" t="s">
        <v>31</v>
      </c>
      <c r="D384" s="1045" t="s">
        <v>91</v>
      </c>
      <c r="E384" s="1045" t="s">
        <v>259</v>
      </c>
      <c r="F384" s="1050">
        <v>40063</v>
      </c>
      <c r="G384" s="1044" t="s">
        <v>11189</v>
      </c>
      <c r="H384" s="989"/>
      <c r="I384" s="989"/>
      <c r="J384" s="989"/>
      <c r="K384" s="989"/>
      <c r="L384" s="989"/>
      <c r="M384" s="989"/>
    </row>
    <row r="385" spans="1:13" ht="12.75" customHeight="1">
      <c r="A385" s="1039">
        <v>383</v>
      </c>
      <c r="B385" s="1040">
        <v>1393</v>
      </c>
      <c r="C385" s="1041" t="s">
        <v>10525</v>
      </c>
      <c r="D385" s="1041" t="s">
        <v>11190</v>
      </c>
      <c r="E385" s="1041" t="s">
        <v>400</v>
      </c>
      <c r="F385" s="1047">
        <v>40063</v>
      </c>
      <c r="G385" s="1040" t="s">
        <v>11189</v>
      </c>
      <c r="H385" s="989"/>
      <c r="I385" s="989"/>
      <c r="J385" s="989"/>
      <c r="K385" s="989"/>
      <c r="L385" s="989"/>
      <c r="M385" s="989"/>
    </row>
    <row r="386" spans="1:13" ht="12.75" customHeight="1">
      <c r="A386" s="1043">
        <v>384</v>
      </c>
      <c r="B386" s="1044">
        <v>1320</v>
      </c>
      <c r="C386" s="1045" t="s">
        <v>25</v>
      </c>
      <c r="D386" s="1045" t="s">
        <v>165</v>
      </c>
      <c r="E386" s="1045" t="s">
        <v>259</v>
      </c>
      <c r="F386" s="1050">
        <v>40067</v>
      </c>
      <c r="G386" s="1044" t="s">
        <v>11191</v>
      </c>
      <c r="H386" s="989"/>
      <c r="I386" s="989"/>
      <c r="J386" s="989"/>
      <c r="K386" s="989"/>
      <c r="L386" s="989"/>
      <c r="M386" s="989"/>
    </row>
    <row r="387" spans="1:13" ht="12.75" customHeight="1">
      <c r="A387" s="1039">
        <v>385</v>
      </c>
      <c r="B387" s="1040">
        <v>1418</v>
      </c>
      <c r="C387" s="1041" t="s">
        <v>132</v>
      </c>
      <c r="D387" s="1041" t="s">
        <v>519</v>
      </c>
      <c r="E387" s="1041" t="s">
        <v>10666</v>
      </c>
      <c r="F387" s="1047">
        <v>40070</v>
      </c>
      <c r="G387" s="1040" t="s">
        <v>11192</v>
      </c>
      <c r="H387" s="989"/>
      <c r="I387" s="989"/>
      <c r="J387" s="989"/>
      <c r="K387" s="989"/>
      <c r="L387" s="989"/>
      <c r="M387" s="989"/>
    </row>
    <row r="388" spans="1:13" ht="12.75" customHeight="1">
      <c r="A388" s="1043">
        <v>386</v>
      </c>
      <c r="B388" s="1044">
        <v>1461</v>
      </c>
      <c r="C388" s="1045" t="s">
        <v>415</v>
      </c>
      <c r="D388" s="1045" t="s">
        <v>919</v>
      </c>
      <c r="E388" s="1045" t="s">
        <v>536</v>
      </c>
      <c r="F388" s="1050">
        <v>40070</v>
      </c>
      <c r="G388" s="1044" t="s">
        <v>11192</v>
      </c>
      <c r="H388" s="989"/>
      <c r="I388" s="989"/>
      <c r="J388" s="989"/>
      <c r="K388" s="989"/>
      <c r="L388" s="989"/>
      <c r="M388" s="989"/>
    </row>
    <row r="389" spans="1:13" ht="12.75" customHeight="1">
      <c r="A389" s="1039">
        <v>387</v>
      </c>
      <c r="B389" s="1040">
        <v>1256</v>
      </c>
      <c r="C389" s="1041" t="s">
        <v>25</v>
      </c>
      <c r="D389" s="1041" t="s">
        <v>58</v>
      </c>
      <c r="E389" s="1041" t="s">
        <v>259</v>
      </c>
      <c r="F389" s="1047">
        <v>40071</v>
      </c>
      <c r="G389" s="1040" t="s">
        <v>11193</v>
      </c>
      <c r="H389" s="989"/>
      <c r="I389" s="989"/>
      <c r="J389" s="989"/>
      <c r="K389" s="989"/>
      <c r="L389" s="989"/>
      <c r="M389" s="989"/>
    </row>
    <row r="390" spans="1:13" ht="12.75" customHeight="1">
      <c r="A390" s="1043">
        <v>388</v>
      </c>
      <c r="B390" s="1044">
        <v>1251</v>
      </c>
      <c r="C390" s="1045" t="s">
        <v>415</v>
      </c>
      <c r="D390" s="1045" t="s">
        <v>989</v>
      </c>
      <c r="E390" s="1045" t="s">
        <v>536</v>
      </c>
      <c r="F390" s="1050">
        <v>40071</v>
      </c>
      <c r="G390" s="1044" t="s">
        <v>11193</v>
      </c>
      <c r="H390" s="989"/>
      <c r="I390" s="989"/>
      <c r="J390" s="989"/>
      <c r="K390" s="989"/>
      <c r="L390" s="989"/>
      <c r="M390" s="989"/>
    </row>
    <row r="391" spans="1:13" ht="12.75" customHeight="1">
      <c r="A391" s="1039">
        <v>389</v>
      </c>
      <c r="B391" s="1040">
        <v>1356</v>
      </c>
      <c r="C391" s="1041" t="s">
        <v>10525</v>
      </c>
      <c r="D391" s="1041" t="s">
        <v>11194</v>
      </c>
      <c r="E391" s="1041" t="s">
        <v>10585</v>
      </c>
      <c r="F391" s="1047">
        <v>40071</v>
      </c>
      <c r="G391" s="1040" t="s">
        <v>11193</v>
      </c>
      <c r="H391" s="989"/>
      <c r="I391" s="989"/>
      <c r="J391" s="989"/>
      <c r="K391" s="989"/>
      <c r="L391" s="989"/>
      <c r="M391" s="989"/>
    </row>
    <row r="392" spans="1:13" ht="12.75" customHeight="1">
      <c r="A392" s="1043">
        <v>390</v>
      </c>
      <c r="B392" s="1044">
        <v>980</v>
      </c>
      <c r="C392" s="1045" t="s">
        <v>35</v>
      </c>
      <c r="D392" s="1045" t="s">
        <v>605</v>
      </c>
      <c r="E392" s="1045" t="s">
        <v>400</v>
      </c>
      <c r="F392" s="1050">
        <v>40072</v>
      </c>
      <c r="G392" s="1044" t="s">
        <v>11195</v>
      </c>
      <c r="H392" s="989"/>
      <c r="I392" s="989"/>
      <c r="J392" s="989"/>
      <c r="K392" s="989"/>
      <c r="L392" s="989"/>
      <c r="M392" s="989"/>
    </row>
    <row r="393" spans="1:13" ht="12.75" customHeight="1">
      <c r="A393" s="1039">
        <v>391</v>
      </c>
      <c r="B393" s="1040">
        <v>1228</v>
      </c>
      <c r="C393" s="1041" t="s">
        <v>31</v>
      </c>
      <c r="D393" s="1041" t="s">
        <v>11196</v>
      </c>
      <c r="E393" s="1041" t="s">
        <v>400</v>
      </c>
      <c r="F393" s="1047">
        <v>40072</v>
      </c>
      <c r="G393" s="1040" t="s">
        <v>11195</v>
      </c>
      <c r="H393" s="989"/>
      <c r="I393" s="989"/>
      <c r="J393" s="989"/>
      <c r="K393" s="989"/>
      <c r="L393" s="989"/>
      <c r="M393" s="989"/>
    </row>
    <row r="394" spans="1:13" ht="12.75" customHeight="1">
      <c r="A394" s="1043">
        <v>392</v>
      </c>
      <c r="B394" s="1044">
        <v>1208</v>
      </c>
      <c r="C394" s="1045" t="s">
        <v>31</v>
      </c>
      <c r="D394" s="1045" t="s">
        <v>981</v>
      </c>
      <c r="E394" s="1045" t="s">
        <v>536</v>
      </c>
      <c r="F394" s="1050">
        <v>40079</v>
      </c>
      <c r="G394" s="1044" t="s">
        <v>11197</v>
      </c>
      <c r="H394" s="989"/>
      <c r="I394" s="989"/>
      <c r="J394" s="989"/>
      <c r="K394" s="989"/>
      <c r="L394" s="989"/>
      <c r="M394" s="989"/>
    </row>
    <row r="395" spans="1:13" ht="12.75" customHeight="1">
      <c r="A395" s="1039">
        <v>393</v>
      </c>
      <c r="B395" s="1040">
        <v>1084</v>
      </c>
      <c r="C395" s="1041" t="s">
        <v>415</v>
      </c>
      <c r="D395" s="1041" t="s">
        <v>1008</v>
      </c>
      <c r="E395" s="1041" t="s">
        <v>536</v>
      </c>
      <c r="F395" s="1047">
        <v>40079</v>
      </c>
      <c r="G395" s="1040" t="s">
        <v>11197</v>
      </c>
      <c r="H395" s="989"/>
      <c r="I395" s="989"/>
      <c r="J395" s="989"/>
      <c r="K395" s="989"/>
      <c r="L395" s="989"/>
      <c r="M395" s="989"/>
    </row>
    <row r="396" spans="1:13" ht="12.75" customHeight="1">
      <c r="A396" s="1043">
        <v>394</v>
      </c>
      <c r="B396" s="1044">
        <v>1241</v>
      </c>
      <c r="C396" s="1045" t="s">
        <v>415</v>
      </c>
      <c r="D396" s="1045" t="s">
        <v>1745</v>
      </c>
      <c r="E396" s="1045" t="s">
        <v>536</v>
      </c>
      <c r="F396" s="1050">
        <v>40079</v>
      </c>
      <c r="G396" s="1044" t="s">
        <v>11197</v>
      </c>
      <c r="H396" s="989"/>
      <c r="I396" s="989"/>
      <c r="J396" s="989"/>
      <c r="K396" s="989"/>
      <c r="L396" s="989"/>
      <c r="M396" s="989"/>
    </row>
    <row r="397" spans="1:13" ht="12.75" customHeight="1">
      <c r="A397" s="1039">
        <v>395</v>
      </c>
      <c r="B397" s="1040">
        <v>1252</v>
      </c>
      <c r="C397" s="1041" t="s">
        <v>415</v>
      </c>
      <c r="D397" s="1041" t="s">
        <v>11198</v>
      </c>
      <c r="E397" s="1041" t="s">
        <v>536</v>
      </c>
      <c r="F397" s="1047">
        <v>40079</v>
      </c>
      <c r="G397" s="1040" t="s">
        <v>11197</v>
      </c>
      <c r="H397" s="989"/>
      <c r="I397" s="989"/>
      <c r="J397" s="989"/>
      <c r="K397" s="989"/>
      <c r="L397" s="989"/>
      <c r="M397" s="989"/>
    </row>
    <row r="398" spans="1:13" ht="12.75" customHeight="1">
      <c r="A398" s="1043">
        <v>396</v>
      </c>
      <c r="B398" s="1044">
        <v>1293</v>
      </c>
      <c r="C398" s="1045" t="s">
        <v>415</v>
      </c>
      <c r="D398" s="1045" t="s">
        <v>988</v>
      </c>
      <c r="E398" s="1045" t="s">
        <v>536</v>
      </c>
      <c r="F398" s="1050">
        <v>40079</v>
      </c>
      <c r="G398" s="1044" t="s">
        <v>11197</v>
      </c>
      <c r="H398" s="989"/>
      <c r="I398" s="989"/>
      <c r="J398" s="989"/>
      <c r="K398" s="989"/>
      <c r="L398" s="989"/>
      <c r="M398" s="989"/>
    </row>
    <row r="399" spans="1:13" ht="12.75" customHeight="1">
      <c r="A399" s="1039">
        <v>397</v>
      </c>
      <c r="B399" s="1040">
        <v>1294</v>
      </c>
      <c r="C399" s="1041" t="s">
        <v>415</v>
      </c>
      <c r="D399" s="1041" t="s">
        <v>1908</v>
      </c>
      <c r="E399" s="1041" t="s">
        <v>536</v>
      </c>
      <c r="F399" s="1047">
        <v>40079</v>
      </c>
      <c r="G399" s="1040" t="s">
        <v>11197</v>
      </c>
      <c r="H399" s="989"/>
      <c r="I399" s="989"/>
      <c r="J399" s="989"/>
      <c r="K399" s="989"/>
      <c r="L399" s="989"/>
      <c r="M399" s="989"/>
    </row>
    <row r="400" spans="1:13" ht="12.75" customHeight="1">
      <c r="A400" s="1043">
        <v>398</v>
      </c>
      <c r="B400" s="1044">
        <v>1295</v>
      </c>
      <c r="C400" s="1045" t="s">
        <v>415</v>
      </c>
      <c r="D400" s="1045" t="s">
        <v>962</v>
      </c>
      <c r="E400" s="1045" t="s">
        <v>536</v>
      </c>
      <c r="F400" s="1050">
        <v>40079</v>
      </c>
      <c r="G400" s="1044" t="s">
        <v>11197</v>
      </c>
      <c r="H400" s="989"/>
      <c r="I400" s="989"/>
      <c r="J400" s="989"/>
      <c r="K400" s="989"/>
      <c r="L400" s="989"/>
      <c r="M400" s="989"/>
    </row>
    <row r="401" spans="1:13" ht="12.75" customHeight="1">
      <c r="A401" s="1039">
        <v>399</v>
      </c>
      <c r="B401" s="1040">
        <v>1327</v>
      </c>
      <c r="C401" s="1041" t="s">
        <v>415</v>
      </c>
      <c r="D401" s="1041" t="s">
        <v>953</v>
      </c>
      <c r="E401" s="1041" t="s">
        <v>536</v>
      </c>
      <c r="F401" s="1047">
        <v>40079</v>
      </c>
      <c r="G401" s="1040" t="s">
        <v>11197</v>
      </c>
      <c r="H401" s="989"/>
      <c r="I401" s="989"/>
      <c r="J401" s="989"/>
      <c r="K401" s="989"/>
      <c r="L401" s="989"/>
      <c r="M401" s="989"/>
    </row>
    <row r="402" spans="1:13" ht="12.75" customHeight="1">
      <c r="A402" s="1043">
        <v>400</v>
      </c>
      <c r="B402" s="1044">
        <v>1410</v>
      </c>
      <c r="C402" s="1045" t="s">
        <v>415</v>
      </c>
      <c r="D402" s="1045" t="s">
        <v>11199</v>
      </c>
      <c r="E402" s="1045" t="s">
        <v>536</v>
      </c>
      <c r="F402" s="1050">
        <v>40079</v>
      </c>
      <c r="G402" s="1044" t="s">
        <v>11197</v>
      </c>
      <c r="H402" s="989"/>
      <c r="I402" s="989"/>
      <c r="J402" s="989"/>
      <c r="K402" s="989"/>
      <c r="L402" s="989"/>
      <c r="M402" s="989"/>
    </row>
    <row r="403" spans="1:13" ht="12.75" customHeight="1">
      <c r="A403" s="1039">
        <v>401</v>
      </c>
      <c r="B403" s="1040">
        <v>1451</v>
      </c>
      <c r="C403" s="1041" t="s">
        <v>415</v>
      </c>
      <c r="D403" s="1041" t="s">
        <v>918</v>
      </c>
      <c r="E403" s="1041" t="s">
        <v>536</v>
      </c>
      <c r="F403" s="1047">
        <v>40081</v>
      </c>
      <c r="G403" s="1040" t="s">
        <v>11200</v>
      </c>
      <c r="H403" s="989"/>
      <c r="I403" s="989"/>
      <c r="J403" s="989"/>
      <c r="K403" s="989"/>
      <c r="L403" s="989"/>
      <c r="M403" s="989"/>
    </row>
    <row r="404" spans="1:13" ht="12.75" customHeight="1">
      <c r="A404" s="1043">
        <v>402</v>
      </c>
      <c r="B404" s="1044">
        <v>1452</v>
      </c>
      <c r="C404" s="1045" t="s">
        <v>415</v>
      </c>
      <c r="D404" s="1045" t="s">
        <v>908</v>
      </c>
      <c r="E404" s="1045" t="s">
        <v>536</v>
      </c>
      <c r="F404" s="1050">
        <v>40081</v>
      </c>
      <c r="G404" s="1044" t="s">
        <v>11200</v>
      </c>
      <c r="H404" s="989"/>
      <c r="I404" s="989"/>
      <c r="J404" s="989"/>
      <c r="K404" s="989"/>
      <c r="L404" s="989"/>
      <c r="M404" s="989"/>
    </row>
    <row r="405" spans="1:13" ht="12.75" customHeight="1">
      <c r="A405" s="1039">
        <v>403</v>
      </c>
      <c r="B405" s="1040">
        <v>1453</v>
      </c>
      <c r="C405" s="1041" t="s">
        <v>415</v>
      </c>
      <c r="D405" s="1041" t="s">
        <v>916</v>
      </c>
      <c r="E405" s="1041" t="s">
        <v>536</v>
      </c>
      <c r="F405" s="1047">
        <v>40081</v>
      </c>
      <c r="G405" s="1040" t="s">
        <v>11200</v>
      </c>
      <c r="H405" s="989"/>
      <c r="I405" s="989"/>
      <c r="J405" s="989"/>
      <c r="K405" s="989"/>
      <c r="L405" s="989"/>
      <c r="M405" s="989"/>
    </row>
    <row r="406" spans="1:13" ht="12.75" customHeight="1">
      <c r="A406" s="1043">
        <v>404</v>
      </c>
      <c r="B406" s="1044">
        <v>1457</v>
      </c>
      <c r="C406" s="1045" t="s">
        <v>415</v>
      </c>
      <c r="D406" s="1045" t="s">
        <v>11201</v>
      </c>
      <c r="E406" s="1045" t="s">
        <v>536</v>
      </c>
      <c r="F406" s="1050">
        <v>40081</v>
      </c>
      <c r="G406" s="1044" t="s">
        <v>11200</v>
      </c>
      <c r="H406" s="989"/>
      <c r="I406" s="989"/>
      <c r="J406" s="989"/>
      <c r="K406" s="989"/>
      <c r="L406" s="989"/>
      <c r="M406" s="989"/>
    </row>
    <row r="407" spans="1:13" ht="12.75" customHeight="1">
      <c r="A407" s="1039">
        <v>405</v>
      </c>
      <c r="B407" s="1040">
        <v>1459</v>
      </c>
      <c r="C407" s="1041" t="s">
        <v>415</v>
      </c>
      <c r="D407" s="1041" t="s">
        <v>6239</v>
      </c>
      <c r="E407" s="1041" t="s">
        <v>536</v>
      </c>
      <c r="F407" s="1047">
        <v>40081</v>
      </c>
      <c r="G407" s="1040" t="s">
        <v>11200</v>
      </c>
      <c r="H407" s="989"/>
      <c r="I407" s="989"/>
      <c r="J407" s="989"/>
      <c r="K407" s="989"/>
      <c r="L407" s="989"/>
      <c r="M407" s="989"/>
    </row>
    <row r="408" spans="1:13" ht="12.75" customHeight="1">
      <c r="A408" s="1043">
        <v>406</v>
      </c>
      <c r="B408" s="1044">
        <v>987</v>
      </c>
      <c r="C408" s="1045" t="s">
        <v>415</v>
      </c>
      <c r="D408" s="1045" t="s">
        <v>969</v>
      </c>
      <c r="E408" s="1045" t="s">
        <v>536</v>
      </c>
      <c r="F408" s="1050">
        <v>40084</v>
      </c>
      <c r="G408" s="1044" t="s">
        <v>11202</v>
      </c>
      <c r="H408" s="989"/>
      <c r="I408" s="989"/>
      <c r="J408" s="989"/>
      <c r="K408" s="989"/>
      <c r="L408" s="989"/>
      <c r="M408" s="989"/>
    </row>
    <row r="409" spans="1:13" ht="12.75" customHeight="1">
      <c r="A409" s="1039">
        <v>407</v>
      </c>
      <c r="B409" s="1040">
        <v>1345</v>
      </c>
      <c r="C409" s="1041" t="s">
        <v>10725</v>
      </c>
      <c r="D409" s="1041" t="s">
        <v>11203</v>
      </c>
      <c r="E409" s="1041" t="s">
        <v>10524</v>
      </c>
      <c r="F409" s="1047">
        <v>40088</v>
      </c>
      <c r="G409" s="1040" t="s">
        <v>11204</v>
      </c>
      <c r="H409" s="989"/>
      <c r="I409" s="989"/>
      <c r="J409" s="989"/>
      <c r="K409" s="989"/>
      <c r="L409" s="989"/>
      <c r="M409" s="989"/>
    </row>
    <row r="410" spans="1:13" ht="12.75" customHeight="1">
      <c r="A410" s="1043">
        <v>408</v>
      </c>
      <c r="B410" s="1044">
        <v>1469</v>
      </c>
      <c r="C410" s="1045" t="s">
        <v>10725</v>
      </c>
      <c r="D410" s="1045" t="s">
        <v>11205</v>
      </c>
      <c r="E410" s="1045" t="s">
        <v>10520</v>
      </c>
      <c r="F410" s="1046">
        <v>40098</v>
      </c>
      <c r="G410" s="1044" t="s">
        <v>11206</v>
      </c>
      <c r="H410" s="989"/>
      <c r="I410" s="989"/>
      <c r="J410" s="989"/>
      <c r="K410" s="989"/>
      <c r="L410" s="989"/>
      <c r="M410" s="989"/>
    </row>
    <row r="411" spans="1:13" ht="12.75" customHeight="1">
      <c r="A411" s="1039">
        <v>409</v>
      </c>
      <c r="B411" s="1040">
        <v>1481</v>
      </c>
      <c r="C411" s="1041" t="s">
        <v>10713</v>
      </c>
      <c r="D411" s="1041" t="s">
        <v>11207</v>
      </c>
      <c r="E411" s="1041" t="s">
        <v>259</v>
      </c>
      <c r="F411" s="1042">
        <v>40105</v>
      </c>
      <c r="G411" s="1040" t="s">
        <v>11208</v>
      </c>
      <c r="H411" s="989"/>
      <c r="I411" s="989"/>
      <c r="J411" s="989"/>
      <c r="K411" s="989"/>
      <c r="L411" s="989"/>
      <c r="M411" s="989"/>
    </row>
    <row r="412" spans="1:13" ht="12.75" customHeight="1">
      <c r="A412" s="1043">
        <v>410</v>
      </c>
      <c r="B412" s="1044">
        <v>1480</v>
      </c>
      <c r="C412" s="1045" t="s">
        <v>10512</v>
      </c>
      <c r="D412" s="1045" t="s">
        <v>11209</v>
      </c>
      <c r="E412" s="1045" t="s">
        <v>10511</v>
      </c>
      <c r="F412" s="1046">
        <v>40105</v>
      </c>
      <c r="G412" s="1044" t="s">
        <v>11208</v>
      </c>
      <c r="H412" s="989"/>
      <c r="I412" s="989"/>
      <c r="J412" s="989"/>
      <c r="K412" s="989"/>
      <c r="L412" s="989"/>
      <c r="M412" s="989"/>
    </row>
    <row r="413" spans="1:13" ht="12.75" customHeight="1">
      <c r="A413" s="1039">
        <v>411</v>
      </c>
      <c r="B413" s="1040">
        <v>1483</v>
      </c>
      <c r="C413" s="1041" t="s">
        <v>415</v>
      </c>
      <c r="D413" s="1041" t="s">
        <v>920</v>
      </c>
      <c r="E413" s="1041" t="s">
        <v>536</v>
      </c>
      <c r="F413" s="1042">
        <v>40114</v>
      </c>
      <c r="G413" s="1040" t="s">
        <v>11210</v>
      </c>
      <c r="H413" s="989"/>
      <c r="I413" s="989"/>
      <c r="J413" s="989"/>
      <c r="K413" s="989"/>
      <c r="L413" s="989"/>
      <c r="M413" s="989"/>
    </row>
    <row r="414" spans="1:13" ht="12.75" customHeight="1">
      <c r="A414" s="1043">
        <v>412</v>
      </c>
      <c r="B414" s="1044">
        <v>1488</v>
      </c>
      <c r="C414" s="1045" t="s">
        <v>10613</v>
      </c>
      <c r="D414" s="1045" t="s">
        <v>618</v>
      </c>
      <c r="E414" s="1045" t="s">
        <v>400</v>
      </c>
      <c r="F414" s="1046">
        <v>40116</v>
      </c>
      <c r="G414" s="1044" t="s">
        <v>11211</v>
      </c>
      <c r="H414" s="989"/>
      <c r="I414" s="989"/>
      <c r="J414" s="989"/>
      <c r="K414" s="989"/>
      <c r="L414" s="989"/>
      <c r="M414" s="989"/>
    </row>
    <row r="415" spans="1:13" ht="12.75" customHeight="1">
      <c r="A415" s="1039">
        <v>413</v>
      </c>
      <c r="B415" s="1040">
        <v>1495</v>
      </c>
      <c r="C415" s="1041" t="s">
        <v>31</v>
      </c>
      <c r="D415" s="1041" t="s">
        <v>10031</v>
      </c>
      <c r="E415" s="1041" t="s">
        <v>404</v>
      </c>
      <c r="F415" s="1047">
        <v>40123</v>
      </c>
      <c r="G415" s="1040" t="s">
        <v>11212</v>
      </c>
      <c r="H415" s="989"/>
      <c r="I415" s="989"/>
      <c r="J415" s="989"/>
      <c r="K415" s="989"/>
      <c r="L415" s="989"/>
      <c r="M415" s="989"/>
    </row>
    <row r="416" spans="1:13" ht="12.75" customHeight="1">
      <c r="A416" s="1043">
        <v>414</v>
      </c>
      <c r="B416" s="1044">
        <v>1501</v>
      </c>
      <c r="C416" s="1045" t="s">
        <v>11028</v>
      </c>
      <c r="D416" s="1045" t="s">
        <v>11213</v>
      </c>
      <c r="E416" s="1045" t="s">
        <v>10503</v>
      </c>
      <c r="F416" s="1046">
        <v>40141</v>
      </c>
      <c r="G416" s="1044" t="s">
        <v>11214</v>
      </c>
      <c r="H416" s="989"/>
      <c r="I416" s="989"/>
      <c r="J416" s="989"/>
      <c r="K416" s="989"/>
      <c r="L416" s="989"/>
      <c r="M416" s="989"/>
    </row>
    <row r="417" spans="1:13" ht="12.75" customHeight="1">
      <c r="A417" s="1039">
        <v>415</v>
      </c>
      <c r="B417" s="1040">
        <v>1500</v>
      </c>
      <c r="C417" s="1041" t="s">
        <v>10512</v>
      </c>
      <c r="D417" s="1041" t="s">
        <v>11215</v>
      </c>
      <c r="E417" s="1041" t="s">
        <v>10498</v>
      </c>
      <c r="F417" s="1042">
        <v>40147</v>
      </c>
      <c r="G417" s="1040" t="s">
        <v>11216</v>
      </c>
      <c r="H417" s="989"/>
      <c r="I417" s="989"/>
      <c r="J417" s="989"/>
      <c r="K417" s="989"/>
      <c r="L417" s="989"/>
      <c r="M417" s="989"/>
    </row>
    <row r="418" spans="1:13" ht="12.75" customHeight="1">
      <c r="A418" s="1043">
        <v>416</v>
      </c>
      <c r="B418" s="1044">
        <v>1508</v>
      </c>
      <c r="C418" s="1045" t="s">
        <v>10509</v>
      </c>
      <c r="D418" s="1045" t="s">
        <v>11217</v>
      </c>
      <c r="E418" s="1045" t="s">
        <v>10524</v>
      </c>
      <c r="F418" s="1050">
        <v>40182</v>
      </c>
      <c r="G418" s="1044" t="s">
        <v>11218</v>
      </c>
      <c r="H418" s="989"/>
      <c r="I418" s="989"/>
      <c r="J418" s="989"/>
      <c r="K418" s="989"/>
      <c r="L418" s="989"/>
      <c r="M418" s="989"/>
    </row>
    <row r="419" spans="1:13" ht="12.75" customHeight="1">
      <c r="A419" s="1039">
        <v>417</v>
      </c>
      <c r="B419" s="1040">
        <v>1507</v>
      </c>
      <c r="C419" s="1041" t="s">
        <v>10509</v>
      </c>
      <c r="D419" s="1041" t="s">
        <v>11219</v>
      </c>
      <c r="E419" s="1041" t="s">
        <v>505</v>
      </c>
      <c r="F419" s="1047">
        <v>40186</v>
      </c>
      <c r="G419" s="1040" t="s">
        <v>11220</v>
      </c>
      <c r="H419" s="989"/>
      <c r="I419" s="989"/>
      <c r="J419" s="989"/>
      <c r="K419" s="989"/>
      <c r="L419" s="989"/>
      <c r="M419" s="989"/>
    </row>
    <row r="420" spans="1:13" ht="12.75" customHeight="1">
      <c r="A420" s="1043">
        <v>418</v>
      </c>
      <c r="B420" s="1044">
        <v>1398</v>
      </c>
      <c r="C420" s="1045" t="s">
        <v>35</v>
      </c>
      <c r="D420" s="1045" t="s">
        <v>230</v>
      </c>
      <c r="E420" s="1045" t="s">
        <v>306</v>
      </c>
      <c r="F420" s="1050">
        <v>40189</v>
      </c>
      <c r="G420" s="1044" t="s">
        <v>11221</v>
      </c>
      <c r="H420" s="989"/>
      <c r="I420" s="989"/>
      <c r="J420" s="989"/>
      <c r="K420" s="989"/>
      <c r="L420" s="989"/>
      <c r="M420" s="989"/>
    </row>
    <row r="421" spans="1:13" ht="12.75" customHeight="1">
      <c r="A421" s="1039">
        <v>419</v>
      </c>
      <c r="B421" s="1040">
        <v>1509</v>
      </c>
      <c r="C421" s="1041" t="s">
        <v>10870</v>
      </c>
      <c r="D421" s="1041" t="s">
        <v>11222</v>
      </c>
      <c r="E421" s="1041" t="s">
        <v>10520</v>
      </c>
      <c r="F421" s="1047">
        <v>40197</v>
      </c>
      <c r="G421" s="1040" t="s">
        <v>11223</v>
      </c>
      <c r="H421" s="989"/>
      <c r="I421" s="989"/>
      <c r="J421" s="989"/>
      <c r="K421" s="989"/>
      <c r="L421" s="989"/>
      <c r="M421" s="989"/>
    </row>
    <row r="422" spans="1:13" ht="12.75" customHeight="1">
      <c r="A422" s="1043">
        <v>420</v>
      </c>
      <c r="B422" s="1044">
        <v>1510</v>
      </c>
      <c r="C422" s="1045" t="s">
        <v>10509</v>
      </c>
      <c r="D422" s="1045" t="s">
        <v>11224</v>
      </c>
      <c r="E422" s="1045" t="s">
        <v>10585</v>
      </c>
      <c r="F422" s="1050">
        <v>40199</v>
      </c>
      <c r="G422" s="1044" t="s">
        <v>11225</v>
      </c>
      <c r="H422" s="989"/>
      <c r="I422" s="989"/>
      <c r="J422" s="989"/>
      <c r="K422" s="989"/>
      <c r="L422" s="989"/>
      <c r="M422" s="989"/>
    </row>
    <row r="423" spans="1:13" ht="12.75" customHeight="1">
      <c r="A423" s="1039">
        <v>421</v>
      </c>
      <c r="B423" s="1040">
        <v>1523</v>
      </c>
      <c r="C423" s="1041" t="s">
        <v>11226</v>
      </c>
      <c r="D423" s="1041" t="s">
        <v>11227</v>
      </c>
      <c r="E423" s="1041" t="s">
        <v>10511</v>
      </c>
      <c r="F423" s="1047">
        <v>40210</v>
      </c>
      <c r="G423" s="1040" t="s">
        <v>11228</v>
      </c>
      <c r="H423" s="989"/>
      <c r="I423" s="989"/>
      <c r="J423" s="989"/>
      <c r="K423" s="989"/>
      <c r="L423" s="989"/>
      <c r="M423" s="989"/>
    </row>
    <row r="424" spans="1:13" ht="12.75" customHeight="1">
      <c r="A424" s="1043">
        <v>422</v>
      </c>
      <c r="B424" s="1044">
        <v>1348</v>
      </c>
      <c r="C424" s="1045" t="s">
        <v>10725</v>
      </c>
      <c r="D424" s="1045" t="s">
        <v>11229</v>
      </c>
      <c r="E424" s="1045" t="s">
        <v>10520</v>
      </c>
      <c r="F424" s="1050">
        <v>40210</v>
      </c>
      <c r="G424" s="1044" t="s">
        <v>11228</v>
      </c>
      <c r="H424" s="989"/>
      <c r="I424" s="989"/>
      <c r="J424" s="989"/>
      <c r="K424" s="989"/>
      <c r="L424" s="989"/>
      <c r="M424" s="989"/>
    </row>
    <row r="425" spans="1:13" ht="12.75" customHeight="1">
      <c r="A425" s="1039">
        <v>423</v>
      </c>
      <c r="B425" s="1040">
        <v>1137</v>
      </c>
      <c r="C425" s="1041" t="s">
        <v>10512</v>
      </c>
      <c r="D425" s="1041" t="s">
        <v>11230</v>
      </c>
      <c r="E425" s="1041" t="s">
        <v>10585</v>
      </c>
      <c r="F425" s="1047">
        <v>40211</v>
      </c>
      <c r="G425" s="1040" t="s">
        <v>11231</v>
      </c>
      <c r="H425" s="989"/>
      <c r="I425" s="989"/>
      <c r="J425" s="989"/>
      <c r="K425" s="989"/>
      <c r="L425" s="989"/>
      <c r="M425" s="989"/>
    </row>
    <row r="426" spans="1:13" ht="12.75" customHeight="1">
      <c r="A426" s="1043">
        <v>424</v>
      </c>
      <c r="B426" s="1044">
        <v>958</v>
      </c>
      <c r="C426" s="1045" t="s">
        <v>132</v>
      </c>
      <c r="D426" s="1045" t="s">
        <v>171</v>
      </c>
      <c r="E426" s="1045" t="s">
        <v>259</v>
      </c>
      <c r="F426" s="1050">
        <v>40217</v>
      </c>
      <c r="G426" s="1044" t="s">
        <v>11232</v>
      </c>
      <c r="H426" s="989"/>
      <c r="I426" s="989"/>
      <c r="J426" s="989"/>
      <c r="K426" s="989"/>
      <c r="L426" s="989"/>
      <c r="M426" s="989"/>
    </row>
    <row r="427" spans="1:13" ht="12.75" customHeight="1">
      <c r="A427" s="1039">
        <v>425</v>
      </c>
      <c r="B427" s="1040">
        <v>1532</v>
      </c>
      <c r="C427" s="1041" t="s">
        <v>31</v>
      </c>
      <c r="D427" s="1041" t="s">
        <v>203</v>
      </c>
      <c r="E427" s="1041" t="s">
        <v>259</v>
      </c>
      <c r="F427" s="1047">
        <v>40392</v>
      </c>
      <c r="G427" s="1040" t="s">
        <v>11233</v>
      </c>
      <c r="H427" s="989"/>
      <c r="I427" s="989"/>
      <c r="J427" s="989"/>
      <c r="K427" s="989"/>
      <c r="L427" s="989"/>
      <c r="M427" s="989"/>
    </row>
    <row r="428" spans="1:13" ht="12.75" customHeight="1">
      <c r="A428" s="1043">
        <v>426</v>
      </c>
      <c r="B428" s="1044">
        <v>1535</v>
      </c>
      <c r="C428" s="1045" t="s">
        <v>31</v>
      </c>
      <c r="D428" s="1045" t="s">
        <v>619</v>
      </c>
      <c r="E428" s="1045" t="s">
        <v>400</v>
      </c>
      <c r="F428" s="1050">
        <v>40392</v>
      </c>
      <c r="G428" s="1044" t="s">
        <v>11233</v>
      </c>
      <c r="H428" s="989"/>
      <c r="I428" s="989"/>
      <c r="J428" s="989"/>
      <c r="K428" s="989"/>
      <c r="L428" s="989"/>
      <c r="M428" s="989"/>
    </row>
    <row r="429" spans="1:13" ht="12.75" customHeight="1">
      <c r="A429" s="1039">
        <v>427</v>
      </c>
      <c r="B429" s="1040">
        <v>1531</v>
      </c>
      <c r="C429" s="1041" t="s">
        <v>310</v>
      </c>
      <c r="D429" s="1041" t="s">
        <v>85</v>
      </c>
      <c r="E429" s="1041" t="s">
        <v>259</v>
      </c>
      <c r="F429" s="1047">
        <v>40392</v>
      </c>
      <c r="G429" s="1040" t="s">
        <v>11233</v>
      </c>
      <c r="H429" s="989"/>
      <c r="I429" s="989"/>
      <c r="J429" s="989"/>
      <c r="K429" s="989"/>
      <c r="L429" s="989"/>
      <c r="M429" s="989"/>
    </row>
    <row r="430" spans="1:13" ht="12.75" customHeight="1">
      <c r="A430" s="1043">
        <v>428</v>
      </c>
      <c r="B430" s="1044">
        <v>1533</v>
      </c>
      <c r="C430" s="1045" t="s">
        <v>310</v>
      </c>
      <c r="D430" s="1045" t="s">
        <v>503</v>
      </c>
      <c r="E430" s="1045" t="s">
        <v>10666</v>
      </c>
      <c r="F430" s="1050">
        <v>40392</v>
      </c>
      <c r="G430" s="1044" t="s">
        <v>11233</v>
      </c>
      <c r="H430" s="989"/>
      <c r="I430" s="989"/>
      <c r="J430" s="989"/>
      <c r="K430" s="989"/>
      <c r="L430" s="989"/>
      <c r="M430" s="989"/>
    </row>
    <row r="431" spans="1:13" ht="12.75" customHeight="1">
      <c r="A431" s="1039">
        <v>429</v>
      </c>
      <c r="B431" s="1040">
        <v>1536</v>
      </c>
      <c r="C431" s="1041" t="s">
        <v>310</v>
      </c>
      <c r="D431" s="1041" t="s">
        <v>579</v>
      </c>
      <c r="E431" s="1041" t="s">
        <v>400</v>
      </c>
      <c r="F431" s="1047">
        <v>40392</v>
      </c>
      <c r="G431" s="1040" t="s">
        <v>11233</v>
      </c>
      <c r="H431" s="989"/>
      <c r="I431" s="989"/>
      <c r="J431" s="989"/>
      <c r="K431" s="989"/>
      <c r="L431" s="989"/>
      <c r="M431" s="989"/>
    </row>
    <row r="432" spans="1:13" ht="12.75" customHeight="1">
      <c r="A432" s="1043">
        <v>430</v>
      </c>
      <c r="B432" s="1044">
        <v>1537</v>
      </c>
      <c r="C432" s="1045" t="s">
        <v>310</v>
      </c>
      <c r="D432" s="1045" t="s">
        <v>596</v>
      </c>
      <c r="E432" s="1045" t="s">
        <v>400</v>
      </c>
      <c r="F432" s="1050">
        <v>40392</v>
      </c>
      <c r="G432" s="1044" t="s">
        <v>11233</v>
      </c>
      <c r="H432" s="989"/>
      <c r="I432" s="989"/>
      <c r="J432" s="989"/>
      <c r="K432" s="989"/>
      <c r="L432" s="989"/>
      <c r="M432" s="989"/>
    </row>
    <row r="433" spans="1:13" ht="12.75" customHeight="1">
      <c r="A433" s="1039">
        <v>431</v>
      </c>
      <c r="B433" s="1040">
        <v>1534</v>
      </c>
      <c r="C433" s="1041" t="s">
        <v>31</v>
      </c>
      <c r="D433" s="1041" t="s">
        <v>552</v>
      </c>
      <c r="E433" s="1041" t="s">
        <v>10666</v>
      </c>
      <c r="F433" s="1047">
        <v>40401</v>
      </c>
      <c r="G433" s="1040" t="s">
        <v>11234</v>
      </c>
      <c r="H433" s="989"/>
      <c r="I433" s="989"/>
      <c r="J433" s="989"/>
      <c r="K433" s="989"/>
      <c r="L433" s="989"/>
      <c r="M433" s="989"/>
    </row>
    <row r="434" spans="1:13" ht="12.75" customHeight="1">
      <c r="A434" s="1043">
        <v>432</v>
      </c>
      <c r="B434" s="1044">
        <v>1539</v>
      </c>
      <c r="C434" s="1045" t="s">
        <v>31</v>
      </c>
      <c r="D434" s="1045" t="s">
        <v>864</v>
      </c>
      <c r="E434" s="1045" t="s">
        <v>10744</v>
      </c>
      <c r="F434" s="1050">
        <v>40422</v>
      </c>
      <c r="G434" s="1044" t="s">
        <v>11235</v>
      </c>
      <c r="H434" s="989"/>
      <c r="I434" s="989"/>
      <c r="J434" s="989"/>
      <c r="K434" s="989"/>
      <c r="L434" s="989"/>
      <c r="M434" s="989"/>
    </row>
    <row r="435" spans="1:13" ht="12.75" customHeight="1">
      <c r="A435" s="1039">
        <v>433</v>
      </c>
      <c r="B435" s="1040">
        <v>1547</v>
      </c>
      <c r="C435" s="1041" t="s">
        <v>415</v>
      </c>
      <c r="D435" s="1041" t="s">
        <v>1245</v>
      </c>
      <c r="E435" s="1041" t="s">
        <v>536</v>
      </c>
      <c r="F435" s="1047">
        <v>40427</v>
      </c>
      <c r="G435" s="1040" t="s">
        <v>11236</v>
      </c>
      <c r="H435" s="989"/>
      <c r="I435" s="989"/>
      <c r="J435" s="989"/>
      <c r="K435" s="989"/>
      <c r="L435" s="989"/>
      <c r="M435" s="989"/>
    </row>
    <row r="436" spans="1:13" ht="12.75" customHeight="1">
      <c r="A436" s="1043">
        <v>434</v>
      </c>
      <c r="B436" s="1044">
        <v>1434</v>
      </c>
      <c r="C436" s="1045" t="s">
        <v>25</v>
      </c>
      <c r="D436" s="1045" t="s">
        <v>370</v>
      </c>
      <c r="E436" s="1045" t="s">
        <v>317</v>
      </c>
      <c r="F436" s="1050">
        <v>40428</v>
      </c>
      <c r="G436" s="1044" t="s">
        <v>11237</v>
      </c>
      <c r="H436" s="989"/>
      <c r="I436" s="989"/>
      <c r="J436" s="989"/>
      <c r="K436" s="989"/>
      <c r="L436" s="989"/>
      <c r="M436" s="989"/>
    </row>
    <row r="437" spans="1:13" ht="12.75" customHeight="1">
      <c r="A437" s="1039">
        <v>435</v>
      </c>
      <c r="B437" s="1040">
        <v>1426</v>
      </c>
      <c r="C437" s="1041" t="s">
        <v>35</v>
      </c>
      <c r="D437" s="1041" t="s">
        <v>330</v>
      </c>
      <c r="E437" s="1041" t="s">
        <v>317</v>
      </c>
      <c r="F437" s="1047">
        <v>40428</v>
      </c>
      <c r="G437" s="1040" t="s">
        <v>11237</v>
      </c>
      <c r="H437" s="989"/>
      <c r="I437" s="989"/>
      <c r="J437" s="989"/>
      <c r="K437" s="989"/>
      <c r="L437" s="989"/>
      <c r="M437" s="989"/>
    </row>
    <row r="438" spans="1:13" ht="12.75" customHeight="1">
      <c r="A438" s="1043">
        <v>436</v>
      </c>
      <c r="B438" s="1044">
        <v>1429</v>
      </c>
      <c r="C438" s="1045" t="s">
        <v>42</v>
      </c>
      <c r="D438" s="1045" t="s">
        <v>378</v>
      </c>
      <c r="E438" s="1045" t="s">
        <v>317</v>
      </c>
      <c r="F438" s="1050">
        <v>40428</v>
      </c>
      <c r="G438" s="1044" t="s">
        <v>11237</v>
      </c>
      <c r="H438" s="989"/>
      <c r="I438" s="989"/>
      <c r="J438" s="989"/>
      <c r="K438" s="989"/>
      <c r="L438" s="989"/>
      <c r="M438" s="989"/>
    </row>
    <row r="439" spans="1:13" ht="12.75" customHeight="1">
      <c r="A439" s="1039">
        <v>437</v>
      </c>
      <c r="B439" s="1040">
        <v>1431</v>
      </c>
      <c r="C439" s="1041" t="s">
        <v>415</v>
      </c>
      <c r="D439" s="1041" t="s">
        <v>367</v>
      </c>
      <c r="E439" s="1041" t="s">
        <v>317</v>
      </c>
      <c r="F439" s="1047">
        <v>40428</v>
      </c>
      <c r="G439" s="1040" t="s">
        <v>11237</v>
      </c>
      <c r="H439" s="989"/>
      <c r="I439" s="989"/>
      <c r="J439" s="989"/>
      <c r="K439" s="989"/>
      <c r="L439" s="989"/>
      <c r="M439" s="989"/>
    </row>
    <row r="440" spans="1:13" ht="12.75" customHeight="1">
      <c r="A440" s="1043">
        <v>438</v>
      </c>
      <c r="B440" s="1044">
        <v>1512</v>
      </c>
      <c r="C440" s="1045" t="s">
        <v>415</v>
      </c>
      <c r="D440" s="1045" t="s">
        <v>11238</v>
      </c>
      <c r="E440" s="1045" t="s">
        <v>317</v>
      </c>
      <c r="F440" s="1050">
        <v>40428</v>
      </c>
      <c r="G440" s="1044" t="s">
        <v>11237</v>
      </c>
      <c r="H440" s="989"/>
      <c r="I440" s="989"/>
      <c r="J440" s="989"/>
      <c r="K440" s="989"/>
      <c r="L440" s="989"/>
      <c r="M440" s="989"/>
    </row>
    <row r="441" spans="1:13" ht="12.75" customHeight="1">
      <c r="A441" s="1039">
        <v>439</v>
      </c>
      <c r="B441" s="1040">
        <v>1324</v>
      </c>
      <c r="C441" s="1041" t="s">
        <v>132</v>
      </c>
      <c r="D441" s="1041" t="s">
        <v>858</v>
      </c>
      <c r="E441" s="1041" t="s">
        <v>10744</v>
      </c>
      <c r="F441" s="1047">
        <v>40438</v>
      </c>
      <c r="G441" s="1040" t="s">
        <v>11239</v>
      </c>
      <c r="H441" s="989"/>
      <c r="I441" s="989"/>
      <c r="J441" s="989"/>
      <c r="K441" s="989"/>
      <c r="L441" s="989"/>
      <c r="M441" s="989"/>
    </row>
    <row r="442" spans="1:13" ht="12.75" customHeight="1">
      <c r="A442" s="1043">
        <v>440</v>
      </c>
      <c r="B442" s="1044">
        <v>1554</v>
      </c>
      <c r="C442" s="1045" t="s">
        <v>25</v>
      </c>
      <c r="D442" s="1045" t="s">
        <v>696</v>
      </c>
      <c r="E442" s="1045" t="s">
        <v>404</v>
      </c>
      <c r="F442" s="1050">
        <v>40441</v>
      </c>
      <c r="G442" s="1044" t="s">
        <v>11240</v>
      </c>
      <c r="H442" s="989"/>
      <c r="I442" s="989"/>
      <c r="J442" s="989"/>
      <c r="K442" s="989"/>
      <c r="L442" s="989"/>
      <c r="M442" s="989"/>
    </row>
    <row r="443" spans="1:13" ht="12.75" customHeight="1">
      <c r="A443" s="1039">
        <v>441</v>
      </c>
      <c r="B443" s="1040">
        <v>1627</v>
      </c>
      <c r="C443" s="1041" t="s">
        <v>10613</v>
      </c>
      <c r="D443" s="1041" t="s">
        <v>11241</v>
      </c>
      <c r="E443" s="1041" t="s">
        <v>259</v>
      </c>
      <c r="F443" s="1047">
        <v>40442</v>
      </c>
      <c r="G443" s="1040" t="s">
        <v>11242</v>
      </c>
      <c r="H443" s="989"/>
      <c r="I443" s="989"/>
      <c r="J443" s="989"/>
      <c r="K443" s="989"/>
      <c r="L443" s="989"/>
      <c r="M443" s="989"/>
    </row>
    <row r="444" spans="1:13" ht="12.75" customHeight="1">
      <c r="A444" s="1043">
        <v>442</v>
      </c>
      <c r="B444" s="1044">
        <v>1611</v>
      </c>
      <c r="C444" s="1045" t="s">
        <v>31</v>
      </c>
      <c r="D444" s="1045" t="s">
        <v>2982</v>
      </c>
      <c r="E444" s="1045" t="s">
        <v>404</v>
      </c>
      <c r="F444" s="1050">
        <v>40449</v>
      </c>
      <c r="G444" s="1044" t="s">
        <v>11243</v>
      </c>
      <c r="H444" s="989"/>
      <c r="I444" s="989"/>
      <c r="J444" s="989"/>
      <c r="K444" s="989"/>
      <c r="L444" s="989"/>
      <c r="M444" s="989"/>
    </row>
    <row r="445" spans="1:13" ht="12.75" customHeight="1">
      <c r="A445" s="1039">
        <v>443</v>
      </c>
      <c r="B445" s="1040">
        <v>1645</v>
      </c>
      <c r="C445" s="1041" t="s">
        <v>132</v>
      </c>
      <c r="D445" s="1041" t="s">
        <v>486</v>
      </c>
      <c r="E445" s="1041" t="s">
        <v>10666</v>
      </c>
      <c r="F445" s="1042">
        <v>40522</v>
      </c>
      <c r="G445" s="1040" t="s">
        <v>11244</v>
      </c>
      <c r="H445" s="989"/>
      <c r="I445" s="989"/>
      <c r="J445" s="989"/>
      <c r="K445" s="989"/>
      <c r="L445" s="989"/>
      <c r="M445" s="989"/>
    </row>
    <row r="446" spans="1:13" ht="12.75" customHeight="1">
      <c r="A446" s="1043">
        <v>444</v>
      </c>
      <c r="B446" s="1044">
        <v>1649</v>
      </c>
      <c r="C446" s="1045" t="s">
        <v>31</v>
      </c>
      <c r="D446" s="1045" t="s">
        <v>590</v>
      </c>
      <c r="E446" s="1045" t="s">
        <v>400</v>
      </c>
      <c r="F446" s="1046">
        <v>40522</v>
      </c>
      <c r="G446" s="1044" t="s">
        <v>11244</v>
      </c>
      <c r="H446" s="989"/>
      <c r="I446" s="989"/>
      <c r="J446" s="989"/>
      <c r="K446" s="989"/>
      <c r="L446" s="989"/>
      <c r="M446" s="989"/>
    </row>
    <row r="447" spans="1:13" ht="12.75" customHeight="1">
      <c r="A447" s="1039">
        <v>445</v>
      </c>
      <c r="B447" s="1040">
        <v>1640</v>
      </c>
      <c r="C447" s="1041" t="s">
        <v>310</v>
      </c>
      <c r="D447" s="1041" t="s">
        <v>11245</v>
      </c>
      <c r="E447" s="1041" t="s">
        <v>10666</v>
      </c>
      <c r="F447" s="1042">
        <v>40522</v>
      </c>
      <c r="G447" s="1040" t="s">
        <v>11244</v>
      </c>
      <c r="H447" s="989"/>
      <c r="I447" s="989"/>
      <c r="J447" s="989"/>
      <c r="K447" s="989"/>
      <c r="L447" s="989"/>
      <c r="M447" s="989"/>
    </row>
    <row r="448" spans="1:13" ht="12.75" customHeight="1">
      <c r="A448" s="1043">
        <v>446</v>
      </c>
      <c r="B448" s="1044">
        <v>1641</v>
      </c>
      <c r="C448" s="1045" t="s">
        <v>310</v>
      </c>
      <c r="D448" s="1045" t="s">
        <v>556</v>
      </c>
      <c r="E448" s="1045" t="s">
        <v>10666</v>
      </c>
      <c r="F448" s="1046">
        <v>40522</v>
      </c>
      <c r="G448" s="1044" t="s">
        <v>11244</v>
      </c>
      <c r="H448" s="989"/>
      <c r="I448" s="989"/>
      <c r="J448" s="989"/>
      <c r="K448" s="989"/>
      <c r="L448" s="989"/>
      <c r="M448" s="989"/>
    </row>
    <row r="449" spans="1:13" ht="12.75" customHeight="1">
      <c r="A449" s="1039">
        <v>447</v>
      </c>
      <c r="B449" s="1040">
        <v>1642</v>
      </c>
      <c r="C449" s="1041" t="s">
        <v>310</v>
      </c>
      <c r="D449" s="1041" t="s">
        <v>207</v>
      </c>
      <c r="E449" s="1041" t="s">
        <v>259</v>
      </c>
      <c r="F449" s="1042">
        <v>40522</v>
      </c>
      <c r="G449" s="1040" t="s">
        <v>11244</v>
      </c>
      <c r="H449" s="989"/>
      <c r="I449" s="989"/>
      <c r="J449" s="989"/>
      <c r="K449" s="989"/>
      <c r="L449" s="989"/>
      <c r="M449" s="989"/>
    </row>
    <row r="450" spans="1:13" ht="12.75" customHeight="1">
      <c r="A450" s="1043">
        <v>448</v>
      </c>
      <c r="B450" s="1044">
        <v>1644</v>
      </c>
      <c r="C450" s="1045" t="s">
        <v>310</v>
      </c>
      <c r="D450" s="1045" t="s">
        <v>11246</v>
      </c>
      <c r="E450" s="1045" t="s">
        <v>259</v>
      </c>
      <c r="F450" s="1046">
        <v>40522</v>
      </c>
      <c r="G450" s="1044" t="s">
        <v>11244</v>
      </c>
      <c r="H450" s="989"/>
      <c r="I450" s="989"/>
      <c r="J450" s="989"/>
      <c r="K450" s="989"/>
      <c r="L450" s="989"/>
      <c r="M450" s="989"/>
    </row>
    <row r="451" spans="1:13" ht="12.75" customHeight="1">
      <c r="A451" s="1039">
        <v>449</v>
      </c>
      <c r="B451" s="1040">
        <v>1648</v>
      </c>
      <c r="C451" s="1041" t="s">
        <v>310</v>
      </c>
      <c r="D451" s="1041" t="s">
        <v>156</v>
      </c>
      <c r="E451" s="1041" t="s">
        <v>259</v>
      </c>
      <c r="F451" s="1042">
        <v>40522</v>
      </c>
      <c r="G451" s="1040" t="s">
        <v>11244</v>
      </c>
      <c r="H451" s="989"/>
      <c r="I451" s="989"/>
      <c r="J451" s="989"/>
      <c r="K451" s="989"/>
      <c r="L451" s="989"/>
      <c r="M451" s="989"/>
    </row>
    <row r="452" spans="1:13" ht="12.75" customHeight="1">
      <c r="A452" s="1043">
        <v>450</v>
      </c>
      <c r="B452" s="1044">
        <v>1647</v>
      </c>
      <c r="C452" s="1045" t="s">
        <v>132</v>
      </c>
      <c r="D452" s="1045" t="s">
        <v>174</v>
      </c>
      <c r="E452" s="1045" t="s">
        <v>259</v>
      </c>
      <c r="F452" s="1046">
        <v>40532</v>
      </c>
      <c r="G452" s="1044" t="s">
        <v>11247</v>
      </c>
      <c r="H452" s="989"/>
      <c r="I452" s="989"/>
      <c r="J452" s="989"/>
      <c r="K452" s="989"/>
      <c r="L452" s="989"/>
      <c r="M452" s="989"/>
    </row>
    <row r="453" spans="1:13" ht="12.75" customHeight="1">
      <c r="A453" s="1039">
        <v>451</v>
      </c>
      <c r="B453" s="1040">
        <v>1092</v>
      </c>
      <c r="C453" s="1041" t="s">
        <v>42</v>
      </c>
      <c r="D453" s="1041" t="s">
        <v>862</v>
      </c>
      <c r="E453" s="1041" t="s">
        <v>10744</v>
      </c>
      <c r="F453" s="1047">
        <v>40560</v>
      </c>
      <c r="G453" s="1040" t="s">
        <v>11248</v>
      </c>
      <c r="H453" s="989"/>
      <c r="I453" s="989"/>
      <c r="J453" s="989"/>
      <c r="K453" s="989"/>
      <c r="L453" s="989"/>
      <c r="M453" s="989"/>
    </row>
    <row r="454" spans="1:13" ht="12.75" customHeight="1">
      <c r="A454" s="1043">
        <v>452</v>
      </c>
      <c r="B454" s="1044">
        <v>1663</v>
      </c>
      <c r="C454" s="1045" t="s">
        <v>310</v>
      </c>
      <c r="D454" s="1045" t="s">
        <v>692</v>
      </c>
      <c r="E454" s="1045" t="s">
        <v>404</v>
      </c>
      <c r="F454" s="1050">
        <v>40588</v>
      </c>
      <c r="G454" s="1044" t="s">
        <v>11249</v>
      </c>
      <c r="H454" s="989"/>
      <c r="I454" s="989"/>
      <c r="J454" s="989"/>
      <c r="K454" s="989"/>
      <c r="L454" s="989"/>
      <c r="M454" s="989"/>
    </row>
    <row r="455" spans="1:13" ht="12.75" customHeight="1">
      <c r="A455" s="1039">
        <v>453</v>
      </c>
      <c r="B455" s="1040">
        <v>1673</v>
      </c>
      <c r="C455" s="1041" t="s">
        <v>42</v>
      </c>
      <c r="D455" s="1041" t="s">
        <v>3728</v>
      </c>
      <c r="E455" s="1041" t="s">
        <v>317</v>
      </c>
      <c r="F455" s="1047">
        <v>40787</v>
      </c>
      <c r="G455" s="1040" t="s">
        <v>11250</v>
      </c>
      <c r="H455" s="989"/>
      <c r="I455" s="989"/>
      <c r="J455" s="989"/>
      <c r="K455" s="989"/>
      <c r="L455" s="989"/>
      <c r="M455" s="989"/>
    </row>
    <row r="456" spans="1:13" ht="12.75" customHeight="1">
      <c r="A456" s="1043">
        <v>454</v>
      </c>
      <c r="B456" s="1044">
        <v>1674</v>
      </c>
      <c r="C456" s="1045" t="s">
        <v>42</v>
      </c>
      <c r="D456" s="1045" t="s">
        <v>4902</v>
      </c>
      <c r="E456" s="1045" t="s">
        <v>317</v>
      </c>
      <c r="F456" s="1050">
        <v>40787</v>
      </c>
      <c r="G456" s="1044" t="s">
        <v>11250</v>
      </c>
      <c r="H456" s="989"/>
      <c r="I456" s="989"/>
      <c r="J456" s="989"/>
      <c r="K456" s="989"/>
      <c r="L456" s="989"/>
      <c r="M456" s="989"/>
    </row>
    <row r="457" spans="1:13" ht="12.75" customHeight="1">
      <c r="A457" s="1039">
        <v>455</v>
      </c>
      <c r="B457" s="1040">
        <v>1681</v>
      </c>
      <c r="C457" s="1041" t="s">
        <v>415</v>
      </c>
      <c r="D457" s="1041" t="s">
        <v>1251</v>
      </c>
      <c r="E457" s="1041" t="s">
        <v>536</v>
      </c>
      <c r="F457" s="1047">
        <v>40787</v>
      </c>
      <c r="G457" s="1040" t="s">
        <v>11250</v>
      </c>
      <c r="H457" s="989"/>
      <c r="I457" s="989"/>
      <c r="J457" s="989"/>
      <c r="K457" s="989"/>
      <c r="L457" s="989"/>
      <c r="M457" s="989"/>
    </row>
    <row r="458" spans="1:13" ht="12.75" customHeight="1">
      <c r="A458" s="1043">
        <v>456</v>
      </c>
      <c r="B458" s="1044">
        <v>1552</v>
      </c>
      <c r="C458" s="1045" t="s">
        <v>35</v>
      </c>
      <c r="D458" s="1045" t="s">
        <v>231</v>
      </c>
      <c r="E458" s="1045" t="s">
        <v>306</v>
      </c>
      <c r="F458" s="1050">
        <v>40798</v>
      </c>
      <c r="G458" s="1044" t="s">
        <v>11251</v>
      </c>
      <c r="H458" s="989"/>
      <c r="I458" s="989"/>
      <c r="J458" s="989"/>
      <c r="K458" s="989"/>
      <c r="L458" s="989"/>
      <c r="M458" s="989"/>
    </row>
    <row r="459" spans="1:13" ht="12.75" customHeight="1">
      <c r="A459" s="1039">
        <v>457</v>
      </c>
      <c r="B459" s="1040">
        <v>1600</v>
      </c>
      <c r="C459" s="1041" t="s">
        <v>35</v>
      </c>
      <c r="D459" s="1041" t="s">
        <v>11252</v>
      </c>
      <c r="E459" s="1041" t="s">
        <v>505</v>
      </c>
      <c r="F459" s="1047">
        <v>40798</v>
      </c>
      <c r="G459" s="1040" t="s">
        <v>11251</v>
      </c>
      <c r="H459" s="989"/>
      <c r="I459" s="989"/>
      <c r="J459" s="989"/>
      <c r="K459" s="989"/>
      <c r="L459" s="989"/>
      <c r="M459" s="989"/>
    </row>
    <row r="460" spans="1:13" ht="12.75" customHeight="1">
      <c r="A460" s="1043">
        <v>458</v>
      </c>
      <c r="B460" s="1044">
        <v>1621</v>
      </c>
      <c r="C460" s="1045" t="s">
        <v>31</v>
      </c>
      <c r="D460" s="1045" t="s">
        <v>92</v>
      </c>
      <c r="E460" s="1045" t="s">
        <v>259</v>
      </c>
      <c r="F460" s="1050">
        <v>40798</v>
      </c>
      <c r="G460" s="1044" t="s">
        <v>11251</v>
      </c>
      <c r="H460" s="989"/>
      <c r="I460" s="989"/>
      <c r="J460" s="989"/>
      <c r="K460" s="989"/>
      <c r="L460" s="989"/>
      <c r="M460" s="989"/>
    </row>
    <row r="461" spans="1:13" ht="12.75" customHeight="1">
      <c r="A461" s="1039">
        <v>459</v>
      </c>
      <c r="B461" s="1040">
        <v>1655</v>
      </c>
      <c r="C461" s="1041" t="s">
        <v>31</v>
      </c>
      <c r="D461" s="1041" t="s">
        <v>782</v>
      </c>
      <c r="E461" s="1041" t="s">
        <v>442</v>
      </c>
      <c r="F461" s="1047">
        <v>40798</v>
      </c>
      <c r="G461" s="1040" t="s">
        <v>11251</v>
      </c>
      <c r="H461" s="989"/>
      <c r="I461" s="989"/>
      <c r="J461" s="989"/>
      <c r="K461" s="989"/>
      <c r="L461" s="989"/>
      <c r="M461" s="989"/>
    </row>
    <row r="462" spans="1:13" ht="12.75" customHeight="1">
      <c r="A462" s="1043">
        <v>460</v>
      </c>
      <c r="B462" s="1044">
        <v>1721</v>
      </c>
      <c r="C462" s="1045" t="s">
        <v>31</v>
      </c>
      <c r="D462" s="1045" t="s">
        <v>33</v>
      </c>
      <c r="E462" s="1045" t="s">
        <v>259</v>
      </c>
      <c r="F462" s="1050">
        <v>40798</v>
      </c>
      <c r="G462" s="1044" t="s">
        <v>11251</v>
      </c>
      <c r="H462" s="989"/>
      <c r="I462" s="989"/>
      <c r="J462" s="989"/>
      <c r="K462" s="989"/>
      <c r="L462" s="989"/>
      <c r="M462" s="989"/>
    </row>
    <row r="463" spans="1:13" ht="12.75" customHeight="1">
      <c r="A463" s="1039">
        <v>461</v>
      </c>
      <c r="B463" s="1040">
        <v>1735</v>
      </c>
      <c r="C463" s="1041" t="s">
        <v>31</v>
      </c>
      <c r="D463" s="1041" t="s">
        <v>34</v>
      </c>
      <c r="E463" s="1041" t="s">
        <v>259</v>
      </c>
      <c r="F463" s="1047">
        <v>40798</v>
      </c>
      <c r="G463" s="1040" t="s">
        <v>11251</v>
      </c>
      <c r="H463" s="989"/>
      <c r="I463" s="989"/>
      <c r="J463" s="989"/>
      <c r="K463" s="989"/>
      <c r="L463" s="989"/>
      <c r="M463" s="989"/>
    </row>
    <row r="464" spans="1:13" ht="12.75" customHeight="1">
      <c r="A464" s="1043">
        <v>462</v>
      </c>
      <c r="B464" s="1044">
        <v>839</v>
      </c>
      <c r="C464" s="1045" t="s">
        <v>42</v>
      </c>
      <c r="D464" s="1045" t="s">
        <v>11253</v>
      </c>
      <c r="E464" s="1045" t="s">
        <v>317</v>
      </c>
      <c r="F464" s="1050">
        <v>40798</v>
      </c>
      <c r="G464" s="1044" t="s">
        <v>11251</v>
      </c>
      <c r="H464" s="989"/>
      <c r="I464" s="989"/>
      <c r="J464" s="989"/>
      <c r="K464" s="989"/>
      <c r="L464" s="989"/>
      <c r="M464" s="989"/>
    </row>
    <row r="465" spans="1:13" ht="12.75" customHeight="1">
      <c r="A465" s="1039">
        <v>463</v>
      </c>
      <c r="B465" s="1040">
        <v>1601</v>
      </c>
      <c r="C465" s="1041" t="s">
        <v>42</v>
      </c>
      <c r="D465" s="1041" t="s">
        <v>835</v>
      </c>
      <c r="E465" s="1041" t="s">
        <v>505</v>
      </c>
      <c r="F465" s="1047">
        <v>40798</v>
      </c>
      <c r="G465" s="1040" t="s">
        <v>11251</v>
      </c>
      <c r="H465" s="989"/>
      <c r="I465" s="989"/>
      <c r="J465" s="989"/>
      <c r="K465" s="989"/>
      <c r="L465" s="989"/>
      <c r="M465" s="989"/>
    </row>
    <row r="466" spans="1:13" ht="12.75" customHeight="1">
      <c r="A466" s="1043">
        <v>464</v>
      </c>
      <c r="B466" s="1044">
        <v>1669</v>
      </c>
      <c r="C466" s="1045" t="s">
        <v>415</v>
      </c>
      <c r="D466" s="1045" t="s">
        <v>811</v>
      </c>
      <c r="E466" s="1045" t="s">
        <v>505</v>
      </c>
      <c r="F466" s="1050">
        <v>40798</v>
      </c>
      <c r="G466" s="1044" t="s">
        <v>11251</v>
      </c>
      <c r="H466" s="989"/>
      <c r="I466" s="989"/>
      <c r="J466" s="989"/>
      <c r="K466" s="989"/>
      <c r="L466" s="989"/>
      <c r="M466" s="989"/>
    </row>
    <row r="467" spans="1:13" ht="12.75" customHeight="1">
      <c r="A467" s="1039">
        <v>465</v>
      </c>
      <c r="B467" s="1040">
        <v>1727</v>
      </c>
      <c r="C467" s="1041" t="s">
        <v>42</v>
      </c>
      <c r="D467" s="1041" t="s">
        <v>341</v>
      </c>
      <c r="E467" s="1041" t="s">
        <v>317</v>
      </c>
      <c r="F467" s="1047">
        <v>40819</v>
      </c>
      <c r="G467" s="1040" t="s">
        <v>11254</v>
      </c>
      <c r="H467" s="989"/>
      <c r="I467" s="989"/>
      <c r="J467" s="989"/>
      <c r="K467" s="989"/>
      <c r="L467" s="989"/>
      <c r="M467" s="989"/>
    </row>
    <row r="468" spans="1:13" ht="12.75" customHeight="1">
      <c r="A468" s="1043">
        <v>466</v>
      </c>
      <c r="B468" s="1044">
        <v>1657</v>
      </c>
      <c r="C468" s="1045" t="s">
        <v>415</v>
      </c>
      <c r="D468" s="1045" t="s">
        <v>965</v>
      </c>
      <c r="E468" s="1045" t="s">
        <v>536</v>
      </c>
      <c r="F468" s="1050">
        <v>40819</v>
      </c>
      <c r="G468" s="1044" t="s">
        <v>11254</v>
      </c>
      <c r="H468" s="989"/>
      <c r="I468" s="989"/>
      <c r="J468" s="989"/>
      <c r="K468" s="989"/>
      <c r="L468" s="989"/>
      <c r="M468" s="989"/>
    </row>
    <row r="469" spans="1:13" ht="12.75" customHeight="1">
      <c r="A469" s="1039">
        <v>467</v>
      </c>
      <c r="B469" s="1040">
        <v>1416</v>
      </c>
      <c r="C469" s="1041" t="s">
        <v>415</v>
      </c>
      <c r="D469" s="1041" t="s">
        <v>967</v>
      </c>
      <c r="E469" s="1041" t="s">
        <v>536</v>
      </c>
      <c r="F469" s="1047">
        <v>40820</v>
      </c>
      <c r="G469" s="1040" t="s">
        <v>11255</v>
      </c>
      <c r="H469" s="989"/>
      <c r="I469" s="989"/>
      <c r="J469" s="989"/>
      <c r="K469" s="989"/>
      <c r="L469" s="989"/>
      <c r="M469" s="989"/>
    </row>
    <row r="470" spans="1:13" ht="12.75" customHeight="1">
      <c r="A470" s="1043">
        <v>468</v>
      </c>
      <c r="B470" s="1044">
        <v>1585</v>
      </c>
      <c r="C470" s="1045" t="s">
        <v>415</v>
      </c>
      <c r="D470" s="1045" t="s">
        <v>2102</v>
      </c>
      <c r="E470" s="1045" t="s">
        <v>536</v>
      </c>
      <c r="F470" s="1050">
        <v>40820</v>
      </c>
      <c r="G470" s="1044" t="s">
        <v>11255</v>
      </c>
      <c r="H470" s="989"/>
      <c r="I470" s="989"/>
      <c r="J470" s="989"/>
      <c r="K470" s="989"/>
      <c r="L470" s="989"/>
      <c r="M470" s="989"/>
    </row>
    <row r="471" spans="1:13" ht="12.75" customHeight="1">
      <c r="A471" s="1039">
        <v>469</v>
      </c>
      <c r="B471" s="1040">
        <v>1586</v>
      </c>
      <c r="C471" s="1041" t="s">
        <v>415</v>
      </c>
      <c r="D471" s="1041" t="s">
        <v>964</v>
      </c>
      <c r="E471" s="1041" t="s">
        <v>536</v>
      </c>
      <c r="F471" s="1047">
        <v>40820</v>
      </c>
      <c r="G471" s="1040" t="s">
        <v>11255</v>
      </c>
      <c r="H471" s="989"/>
      <c r="I471" s="989"/>
      <c r="J471" s="989"/>
      <c r="K471" s="989"/>
      <c r="L471" s="989"/>
      <c r="M471" s="989"/>
    </row>
    <row r="472" spans="1:13" ht="12.75" customHeight="1">
      <c r="A472" s="1043">
        <v>470</v>
      </c>
      <c r="B472" s="1044">
        <v>1728</v>
      </c>
      <c r="C472" s="1045" t="s">
        <v>415</v>
      </c>
      <c r="D472" s="1045" t="s">
        <v>11256</v>
      </c>
      <c r="E472" s="1045" t="s">
        <v>536</v>
      </c>
      <c r="F472" s="1050">
        <v>40820</v>
      </c>
      <c r="G472" s="1044" t="s">
        <v>11255</v>
      </c>
      <c r="H472" s="989"/>
      <c r="I472" s="989"/>
      <c r="J472" s="989"/>
      <c r="K472" s="989"/>
      <c r="L472" s="989"/>
      <c r="M472" s="989"/>
    </row>
    <row r="473" spans="1:13" ht="12.75" customHeight="1">
      <c r="A473" s="1039">
        <v>471</v>
      </c>
      <c r="B473" s="1040">
        <v>1714</v>
      </c>
      <c r="C473" s="1041" t="s">
        <v>31</v>
      </c>
      <c r="D473" s="1041" t="s">
        <v>11257</v>
      </c>
      <c r="E473" s="1041" t="s">
        <v>375</v>
      </c>
      <c r="F473" s="1047">
        <v>40822</v>
      </c>
      <c r="G473" s="1040" t="s">
        <v>11258</v>
      </c>
      <c r="H473" s="989"/>
      <c r="I473" s="989"/>
      <c r="J473" s="989"/>
      <c r="K473" s="989"/>
      <c r="L473" s="989"/>
      <c r="M473" s="989"/>
    </row>
    <row r="474" spans="1:13" ht="12.75" customHeight="1">
      <c r="A474" s="1043">
        <v>472</v>
      </c>
      <c r="B474" s="1044">
        <v>1400</v>
      </c>
      <c r="C474" s="1045" t="s">
        <v>35</v>
      </c>
      <c r="D474" s="1045" t="s">
        <v>1128</v>
      </c>
      <c r="E474" s="1045" t="s">
        <v>306</v>
      </c>
      <c r="F474" s="1050">
        <v>40848</v>
      </c>
      <c r="G474" s="1044" t="s">
        <v>11259</v>
      </c>
      <c r="H474" s="989"/>
      <c r="I474" s="989"/>
      <c r="J474" s="989"/>
      <c r="K474" s="989"/>
      <c r="L474" s="989"/>
      <c r="M474" s="989"/>
    </row>
    <row r="475" spans="1:13" ht="12.75" customHeight="1">
      <c r="A475" s="1039">
        <v>473</v>
      </c>
      <c r="B475" s="1040">
        <v>1747</v>
      </c>
      <c r="C475" s="1041" t="s">
        <v>415</v>
      </c>
      <c r="D475" s="1041" t="s">
        <v>11260</v>
      </c>
      <c r="E475" s="1041" t="s">
        <v>536</v>
      </c>
      <c r="F475" s="1047">
        <v>40848</v>
      </c>
      <c r="G475" s="1040" t="s">
        <v>11259</v>
      </c>
      <c r="H475" s="989"/>
      <c r="I475" s="989"/>
      <c r="J475" s="989"/>
      <c r="K475" s="989"/>
      <c r="L475" s="989"/>
      <c r="M475" s="989"/>
    </row>
    <row r="476" spans="1:13" ht="12.75" customHeight="1">
      <c r="A476" s="1043">
        <v>474</v>
      </c>
      <c r="B476" s="1044">
        <v>1773</v>
      </c>
      <c r="C476" s="1045" t="s">
        <v>10509</v>
      </c>
      <c r="D476" s="1045" t="s">
        <v>11261</v>
      </c>
      <c r="E476" s="1045" t="s">
        <v>10524</v>
      </c>
      <c r="F476" s="1050">
        <v>40969</v>
      </c>
      <c r="G476" s="1044" t="s">
        <v>11262</v>
      </c>
      <c r="H476" s="989"/>
      <c r="I476" s="989"/>
      <c r="J476" s="989"/>
      <c r="K476" s="989"/>
      <c r="L476" s="989"/>
      <c r="M476" s="989"/>
    </row>
    <row r="477" spans="1:13" ht="12.75" customHeight="1">
      <c r="A477" s="1039">
        <v>475</v>
      </c>
      <c r="B477" s="1040">
        <v>1765</v>
      </c>
      <c r="C477" s="1041" t="s">
        <v>10549</v>
      </c>
      <c r="D477" s="1041" t="s">
        <v>11263</v>
      </c>
      <c r="E477" s="1041" t="s">
        <v>10524</v>
      </c>
      <c r="F477" s="1047">
        <v>40969</v>
      </c>
      <c r="G477" s="1040" t="s">
        <v>11262</v>
      </c>
      <c r="H477" s="989"/>
      <c r="I477" s="989"/>
      <c r="J477" s="989"/>
      <c r="K477" s="989"/>
      <c r="L477" s="989"/>
      <c r="M477" s="989"/>
    </row>
    <row r="478" spans="1:13" ht="12.75" customHeight="1">
      <c r="A478" s="1043">
        <v>476</v>
      </c>
      <c r="B478" s="1044">
        <v>169</v>
      </c>
      <c r="C478" s="1045" t="s">
        <v>10549</v>
      </c>
      <c r="D478" s="1045" t="s">
        <v>11264</v>
      </c>
      <c r="E478" s="1045" t="s">
        <v>10524</v>
      </c>
      <c r="F478" s="1050">
        <v>41091</v>
      </c>
      <c r="G478" s="1044" t="s">
        <v>11265</v>
      </c>
      <c r="H478" s="989"/>
      <c r="I478" s="989"/>
      <c r="J478" s="989"/>
      <c r="K478" s="989"/>
      <c r="L478" s="989"/>
      <c r="M478" s="989"/>
    </row>
    <row r="479" spans="1:13" ht="12.75" customHeight="1">
      <c r="A479" s="1039">
        <v>477</v>
      </c>
      <c r="B479" s="1040">
        <v>1413</v>
      </c>
      <c r="C479" s="1041" t="s">
        <v>415</v>
      </c>
      <c r="D479" s="1041" t="s">
        <v>970</v>
      </c>
      <c r="E479" s="1041" t="s">
        <v>536</v>
      </c>
      <c r="F479" s="1047">
        <v>41162</v>
      </c>
      <c r="G479" s="1040" t="s">
        <v>11266</v>
      </c>
      <c r="H479" s="989"/>
      <c r="I479" s="989"/>
      <c r="J479" s="989"/>
      <c r="K479" s="989"/>
      <c r="L479" s="989"/>
      <c r="M479" s="989"/>
    </row>
    <row r="480" spans="1:13" ht="12.75" customHeight="1">
      <c r="A480" s="1043">
        <v>478</v>
      </c>
      <c r="B480" s="1044">
        <v>1782</v>
      </c>
      <c r="C480" s="1045" t="s">
        <v>10639</v>
      </c>
      <c r="D480" s="1045" t="s">
        <v>9606</v>
      </c>
      <c r="E480" s="1045" t="s">
        <v>10524</v>
      </c>
      <c r="F480" s="1050">
        <v>41168</v>
      </c>
      <c r="G480" s="1044" t="s">
        <v>11267</v>
      </c>
      <c r="H480" s="989"/>
      <c r="I480" s="989"/>
      <c r="J480" s="989"/>
      <c r="K480" s="989"/>
      <c r="L480" s="989"/>
      <c r="M480" s="989"/>
    </row>
    <row r="481" spans="1:13" ht="12.75" customHeight="1">
      <c r="A481" s="1039">
        <v>479</v>
      </c>
      <c r="B481" s="1040">
        <v>1807</v>
      </c>
      <c r="C481" s="1041" t="s">
        <v>415</v>
      </c>
      <c r="D481" s="1041" t="s">
        <v>923</v>
      </c>
      <c r="E481" s="1041" t="s">
        <v>536</v>
      </c>
      <c r="F481" s="1047">
        <v>41170</v>
      </c>
      <c r="G481" s="1040" t="s">
        <v>11268</v>
      </c>
      <c r="H481" s="989"/>
      <c r="I481" s="989"/>
      <c r="J481" s="989"/>
      <c r="K481" s="989"/>
      <c r="L481" s="989"/>
      <c r="M481" s="989"/>
    </row>
    <row r="482" spans="1:13" ht="12.75" customHeight="1">
      <c r="A482" s="1043">
        <v>480</v>
      </c>
      <c r="B482" s="1044">
        <v>1804</v>
      </c>
      <c r="C482" s="1045" t="s">
        <v>25</v>
      </c>
      <c r="D482" s="1045" t="s">
        <v>728</v>
      </c>
      <c r="E482" s="1045" t="s">
        <v>418</v>
      </c>
      <c r="F482" s="1050">
        <v>41176</v>
      </c>
      <c r="G482" s="1044" t="s">
        <v>11269</v>
      </c>
      <c r="H482" s="989"/>
      <c r="I482" s="989"/>
      <c r="J482" s="989"/>
      <c r="K482" s="989"/>
      <c r="L482" s="989"/>
      <c r="M482" s="989"/>
    </row>
    <row r="483" spans="1:13" ht="12.75" customHeight="1">
      <c r="A483" s="1039">
        <v>481</v>
      </c>
      <c r="B483" s="1040">
        <v>1811</v>
      </c>
      <c r="C483" s="1041" t="s">
        <v>415</v>
      </c>
      <c r="D483" s="1041" t="s">
        <v>922</v>
      </c>
      <c r="E483" s="1041" t="s">
        <v>536</v>
      </c>
      <c r="F483" s="1047">
        <v>41177</v>
      </c>
      <c r="G483" s="1040" t="s">
        <v>11270</v>
      </c>
      <c r="H483" s="989"/>
      <c r="I483" s="989"/>
      <c r="J483" s="989"/>
      <c r="K483" s="989"/>
      <c r="L483" s="989"/>
      <c r="M483" s="989"/>
    </row>
    <row r="484" spans="1:13" ht="12.75" customHeight="1">
      <c r="A484" s="1043">
        <v>482</v>
      </c>
      <c r="B484" s="1044">
        <v>1726</v>
      </c>
      <c r="C484" s="1045" t="s">
        <v>31</v>
      </c>
      <c r="D484" s="1045" t="s">
        <v>123</v>
      </c>
      <c r="E484" s="1045" t="s">
        <v>259</v>
      </c>
      <c r="F484" s="1050">
        <v>41183</v>
      </c>
      <c r="G484" s="1044" t="s">
        <v>11271</v>
      </c>
      <c r="H484" s="989"/>
      <c r="I484" s="989"/>
      <c r="J484" s="989"/>
      <c r="K484" s="989"/>
      <c r="L484" s="989"/>
      <c r="M484" s="989"/>
    </row>
    <row r="485" spans="1:13" ht="12.75" customHeight="1">
      <c r="A485" s="1039">
        <v>483</v>
      </c>
      <c r="B485" s="1040">
        <v>1810</v>
      </c>
      <c r="C485" s="1041" t="s">
        <v>31</v>
      </c>
      <c r="D485" s="1041" t="s">
        <v>103</v>
      </c>
      <c r="E485" s="1041" t="s">
        <v>259</v>
      </c>
      <c r="F485" s="1047">
        <v>41183</v>
      </c>
      <c r="G485" s="1040" t="s">
        <v>11271</v>
      </c>
      <c r="H485" s="989"/>
      <c r="I485" s="989"/>
      <c r="J485" s="989"/>
      <c r="K485" s="989"/>
      <c r="L485" s="989"/>
      <c r="M485" s="989"/>
    </row>
    <row r="486" spans="1:13" ht="12.75" customHeight="1">
      <c r="A486" s="1043">
        <v>484</v>
      </c>
      <c r="B486" s="1044">
        <v>1827</v>
      </c>
      <c r="C486" s="1045" t="s">
        <v>415</v>
      </c>
      <c r="D486" s="1045" t="s">
        <v>924</v>
      </c>
      <c r="E486" s="1045" t="s">
        <v>536</v>
      </c>
      <c r="F486" s="1050">
        <v>41187</v>
      </c>
      <c r="G486" s="1044" t="s">
        <v>11272</v>
      </c>
      <c r="H486" s="989"/>
      <c r="I486" s="989"/>
      <c r="J486" s="989"/>
      <c r="K486" s="989"/>
      <c r="L486" s="989"/>
      <c r="M486" s="989"/>
    </row>
    <row r="487" spans="1:13" ht="12.75" customHeight="1">
      <c r="A487" s="1039">
        <v>485</v>
      </c>
      <c r="B487" s="1040">
        <v>1825</v>
      </c>
      <c r="C487" s="1041" t="s">
        <v>415</v>
      </c>
      <c r="D487" s="1041" t="s">
        <v>11273</v>
      </c>
      <c r="E487" s="1041" t="s">
        <v>536</v>
      </c>
      <c r="F487" s="1042">
        <v>41198</v>
      </c>
      <c r="G487" s="1040" t="s">
        <v>11274</v>
      </c>
      <c r="H487" s="989"/>
      <c r="I487" s="989"/>
      <c r="J487" s="989"/>
      <c r="K487" s="989"/>
      <c r="L487" s="989"/>
      <c r="M487" s="989"/>
    </row>
    <row r="488" spans="1:13" ht="12.75" customHeight="1">
      <c r="A488" s="1043">
        <v>486</v>
      </c>
      <c r="B488" s="1044">
        <v>1858</v>
      </c>
      <c r="C488" s="1045" t="s">
        <v>10518</v>
      </c>
      <c r="D488" s="1045" t="s">
        <v>11275</v>
      </c>
      <c r="E488" s="1045" t="s">
        <v>10520</v>
      </c>
      <c r="F488" s="1050">
        <v>41214</v>
      </c>
      <c r="G488" s="1044" t="s">
        <v>11276</v>
      </c>
      <c r="H488" s="989"/>
      <c r="I488" s="989"/>
      <c r="J488" s="989"/>
      <c r="K488" s="989"/>
      <c r="L488" s="989"/>
      <c r="M488" s="989"/>
    </row>
    <row r="489" spans="1:13" ht="12.75" customHeight="1">
      <c r="A489" s="1039">
        <v>487</v>
      </c>
      <c r="B489" s="1040">
        <v>1736</v>
      </c>
      <c r="C489" s="1041" t="s">
        <v>31</v>
      </c>
      <c r="D489" s="1041" t="s">
        <v>7254</v>
      </c>
      <c r="E489" s="1041" t="s">
        <v>259</v>
      </c>
      <c r="F489" s="1042">
        <v>41254</v>
      </c>
      <c r="G489" s="1040" t="s">
        <v>11277</v>
      </c>
      <c r="H489" s="989"/>
      <c r="I489" s="989"/>
      <c r="J489" s="989"/>
      <c r="K489" s="989"/>
      <c r="L489" s="989"/>
      <c r="M489" s="989"/>
    </row>
    <row r="490" spans="1:13" ht="12.75" customHeight="1">
      <c r="A490" s="1043">
        <v>488</v>
      </c>
      <c r="B490" s="1044">
        <v>1815</v>
      </c>
      <c r="C490" s="1045" t="s">
        <v>415</v>
      </c>
      <c r="D490" s="1045" t="s">
        <v>11278</v>
      </c>
      <c r="E490" s="1045" t="s">
        <v>375</v>
      </c>
      <c r="F490" s="1046">
        <v>41271</v>
      </c>
      <c r="G490" s="1044" t="s">
        <v>11279</v>
      </c>
      <c r="H490" s="989"/>
      <c r="I490" s="989"/>
      <c r="J490" s="989"/>
      <c r="K490" s="989"/>
      <c r="L490" s="989"/>
      <c r="M490" s="989"/>
    </row>
    <row r="491" spans="1:13" ht="12.75" customHeight="1">
      <c r="A491" s="1039">
        <v>489</v>
      </c>
      <c r="B491" s="1040">
        <v>1814</v>
      </c>
      <c r="C491" s="1041" t="s">
        <v>415</v>
      </c>
      <c r="D491" s="1041" t="s">
        <v>443</v>
      </c>
      <c r="E491" s="1041" t="s">
        <v>375</v>
      </c>
      <c r="F491" s="1047">
        <v>41304</v>
      </c>
      <c r="G491" s="1040" t="s">
        <v>11280</v>
      </c>
      <c r="H491" s="989"/>
      <c r="I491" s="989"/>
      <c r="J491" s="989"/>
      <c r="K491" s="989"/>
      <c r="L491" s="989"/>
      <c r="M491" s="989"/>
    </row>
    <row r="492" spans="1:13" ht="12.75" customHeight="1">
      <c r="A492" s="1043">
        <v>490</v>
      </c>
      <c r="B492" s="1044">
        <v>1608</v>
      </c>
      <c r="C492" s="1045" t="s">
        <v>31</v>
      </c>
      <c r="D492" s="1045" t="s">
        <v>1056</v>
      </c>
      <c r="E492" s="1045" t="s">
        <v>581</v>
      </c>
      <c r="F492" s="1050">
        <v>41460</v>
      </c>
      <c r="G492" s="1044" t="s">
        <v>11281</v>
      </c>
      <c r="H492" s="989"/>
      <c r="I492" s="989"/>
      <c r="J492" s="989"/>
      <c r="K492" s="989"/>
      <c r="L492" s="989"/>
      <c r="M492" s="989"/>
    </row>
    <row r="493" spans="1:13" ht="12.75" customHeight="1">
      <c r="A493" s="1039">
        <v>491</v>
      </c>
      <c r="B493" s="1040">
        <v>1867</v>
      </c>
      <c r="C493" s="1041" t="s">
        <v>10639</v>
      </c>
      <c r="D493" s="1041" t="s">
        <v>9618</v>
      </c>
      <c r="E493" s="1041" t="s">
        <v>10514</v>
      </c>
      <c r="F493" s="1047">
        <v>41463</v>
      </c>
      <c r="G493" s="1040" t="s">
        <v>11282</v>
      </c>
      <c r="H493" s="989"/>
      <c r="I493" s="989"/>
      <c r="J493" s="989"/>
      <c r="K493" s="989"/>
      <c r="L493" s="989"/>
      <c r="M493" s="989"/>
    </row>
    <row r="494" spans="1:13" ht="12.75" customHeight="1">
      <c r="A494" s="1043">
        <v>492</v>
      </c>
      <c r="B494" s="1044">
        <v>1868</v>
      </c>
      <c r="C494" s="1045" t="s">
        <v>42</v>
      </c>
      <c r="D494" s="1045" t="s">
        <v>11283</v>
      </c>
      <c r="E494" s="1045" t="s">
        <v>581</v>
      </c>
      <c r="F494" s="1050">
        <v>41479</v>
      </c>
      <c r="G494" s="1044" t="s">
        <v>11284</v>
      </c>
      <c r="H494" s="989"/>
      <c r="I494" s="989"/>
      <c r="J494" s="989"/>
      <c r="K494" s="989"/>
      <c r="L494" s="989"/>
      <c r="M494" s="989"/>
    </row>
    <row r="495" spans="1:13" ht="12.75" customHeight="1">
      <c r="A495" s="1039">
        <v>493</v>
      </c>
      <c r="B495" s="1040">
        <v>1871</v>
      </c>
      <c r="C495" s="1041" t="s">
        <v>310</v>
      </c>
      <c r="D495" s="1041" t="s">
        <v>535</v>
      </c>
      <c r="E495" s="1041" t="s">
        <v>10666</v>
      </c>
      <c r="F495" s="1047">
        <v>41518</v>
      </c>
      <c r="G495" s="1040" t="s">
        <v>11285</v>
      </c>
      <c r="H495" s="989"/>
      <c r="I495" s="989"/>
      <c r="J495" s="989"/>
      <c r="K495" s="989"/>
      <c r="L495" s="989"/>
      <c r="M495" s="989"/>
    </row>
    <row r="496" spans="1:13" ht="12.75" customHeight="1">
      <c r="A496" s="1043">
        <v>494</v>
      </c>
      <c r="B496" s="1044">
        <v>994</v>
      </c>
      <c r="C496" s="1045" t="s">
        <v>10990</v>
      </c>
      <c r="D496" s="1045" t="s">
        <v>11286</v>
      </c>
      <c r="E496" s="1045" t="s">
        <v>10585</v>
      </c>
      <c r="F496" s="1050">
        <v>41518</v>
      </c>
      <c r="G496" s="1044" t="s">
        <v>11285</v>
      </c>
      <c r="H496" s="989"/>
      <c r="I496" s="989"/>
      <c r="J496" s="989"/>
      <c r="K496" s="989"/>
      <c r="L496" s="989"/>
      <c r="M496" s="989"/>
    </row>
    <row r="497" spans="1:13" ht="12.75" customHeight="1">
      <c r="A497" s="1039">
        <v>495</v>
      </c>
      <c r="B497" s="1040">
        <v>1876</v>
      </c>
      <c r="C497" s="1041" t="s">
        <v>10990</v>
      </c>
      <c r="D497" s="1041" t="s">
        <v>11287</v>
      </c>
      <c r="E497" s="1041" t="s">
        <v>10585</v>
      </c>
      <c r="F497" s="1047">
        <v>41518</v>
      </c>
      <c r="G497" s="1040" t="s">
        <v>11285</v>
      </c>
      <c r="H497" s="989"/>
      <c r="I497" s="989"/>
      <c r="J497" s="989"/>
      <c r="K497" s="989"/>
      <c r="L497" s="989"/>
      <c r="M497" s="989"/>
    </row>
    <row r="498" spans="1:13" ht="12.75" customHeight="1">
      <c r="A498" s="1043">
        <v>496</v>
      </c>
      <c r="B498" s="1044">
        <v>1870</v>
      </c>
      <c r="C498" s="1045" t="s">
        <v>10509</v>
      </c>
      <c r="D498" s="1045" t="s">
        <v>11288</v>
      </c>
      <c r="E498" s="1045" t="s">
        <v>10498</v>
      </c>
      <c r="F498" s="1050">
        <v>41518</v>
      </c>
      <c r="G498" s="1044" t="s">
        <v>11285</v>
      </c>
      <c r="H498" s="989"/>
      <c r="I498" s="989"/>
      <c r="J498" s="989"/>
      <c r="K498" s="989"/>
      <c r="L498" s="989"/>
      <c r="M498" s="989"/>
    </row>
    <row r="499" spans="1:13" ht="12.75" customHeight="1">
      <c r="A499" s="1039">
        <v>497</v>
      </c>
      <c r="B499" s="1040">
        <v>1872</v>
      </c>
      <c r="C499" s="1041" t="s">
        <v>10496</v>
      </c>
      <c r="D499" s="1041" t="s">
        <v>11289</v>
      </c>
      <c r="E499" s="1041" t="s">
        <v>505</v>
      </c>
      <c r="F499" s="1047">
        <v>41518</v>
      </c>
      <c r="G499" s="1040" t="s">
        <v>11285</v>
      </c>
      <c r="H499" s="989"/>
      <c r="I499" s="989"/>
      <c r="J499" s="989"/>
      <c r="K499" s="989"/>
      <c r="L499" s="989"/>
      <c r="M499" s="989"/>
    </row>
    <row r="500" spans="1:13" ht="12.75" customHeight="1">
      <c r="A500" s="1043">
        <v>498</v>
      </c>
      <c r="B500" s="1044">
        <v>1869</v>
      </c>
      <c r="C500" s="1045" t="s">
        <v>25</v>
      </c>
      <c r="D500" s="1045" t="s">
        <v>698</v>
      </c>
      <c r="E500" s="1045" t="s">
        <v>404</v>
      </c>
      <c r="F500" s="1050">
        <v>41526</v>
      </c>
      <c r="G500" s="1044" t="s">
        <v>11290</v>
      </c>
      <c r="H500" s="989"/>
      <c r="I500" s="989"/>
      <c r="J500" s="989"/>
      <c r="K500" s="989"/>
      <c r="L500" s="989"/>
      <c r="M500" s="989"/>
    </row>
    <row r="501" spans="1:13" ht="12.75" customHeight="1">
      <c r="A501" s="1039">
        <v>499</v>
      </c>
      <c r="B501" s="1040">
        <v>1881</v>
      </c>
      <c r="C501" s="1041" t="s">
        <v>415</v>
      </c>
      <c r="D501" s="1041" t="s">
        <v>925</v>
      </c>
      <c r="E501" s="1041" t="s">
        <v>536</v>
      </c>
      <c r="F501" s="1047">
        <v>41534</v>
      </c>
      <c r="G501" s="1040" t="s">
        <v>11291</v>
      </c>
      <c r="H501" s="989"/>
      <c r="I501" s="989"/>
      <c r="J501" s="989"/>
      <c r="K501" s="989"/>
      <c r="L501" s="989"/>
      <c r="M501" s="989"/>
    </row>
    <row r="502" spans="1:13" ht="12.75" customHeight="1">
      <c r="A502" s="1043">
        <v>500</v>
      </c>
      <c r="B502" s="1044">
        <v>1710</v>
      </c>
      <c r="C502" s="1045" t="s">
        <v>42</v>
      </c>
      <c r="D502" s="1045" t="s">
        <v>4900</v>
      </c>
      <c r="E502" s="1045" t="s">
        <v>317</v>
      </c>
      <c r="F502" s="1050">
        <v>41537</v>
      </c>
      <c r="G502" s="1044" t="s">
        <v>11292</v>
      </c>
      <c r="H502" s="989"/>
      <c r="I502" s="989"/>
      <c r="J502" s="989"/>
      <c r="K502" s="989"/>
      <c r="L502" s="989"/>
      <c r="M502" s="989"/>
    </row>
    <row r="503" spans="1:13" ht="12.75" customHeight="1">
      <c r="A503" s="1039">
        <v>501</v>
      </c>
      <c r="B503" s="1040">
        <v>1882</v>
      </c>
      <c r="C503" s="1041" t="s">
        <v>10525</v>
      </c>
      <c r="D503" s="1041" t="s">
        <v>11293</v>
      </c>
      <c r="E503" s="1041" t="s">
        <v>404</v>
      </c>
      <c r="F503" s="1047">
        <v>41537</v>
      </c>
      <c r="G503" s="1040" t="s">
        <v>11292</v>
      </c>
      <c r="H503" s="989"/>
      <c r="I503" s="989"/>
      <c r="J503" s="989"/>
      <c r="K503" s="989"/>
      <c r="L503" s="989"/>
      <c r="M503" s="989"/>
    </row>
    <row r="504" spans="1:13" ht="12.75" customHeight="1">
      <c r="A504" s="1043">
        <v>502</v>
      </c>
      <c r="B504" s="1044">
        <v>1886</v>
      </c>
      <c r="C504" s="1045" t="s">
        <v>25</v>
      </c>
      <c r="D504" s="1045" t="s">
        <v>11294</v>
      </c>
      <c r="E504" s="1045" t="s">
        <v>10666</v>
      </c>
      <c r="F504" s="1050">
        <v>41544</v>
      </c>
      <c r="G504" s="1044" t="s">
        <v>11295</v>
      </c>
      <c r="H504" s="989"/>
      <c r="I504" s="989"/>
      <c r="J504" s="989"/>
      <c r="K504" s="989"/>
      <c r="L504" s="989"/>
      <c r="M504" s="989"/>
    </row>
    <row r="505" spans="1:13" ht="12.75" customHeight="1">
      <c r="A505" s="1039">
        <v>503</v>
      </c>
      <c r="B505" s="1040">
        <v>1889</v>
      </c>
      <c r="C505" s="1041" t="s">
        <v>25</v>
      </c>
      <c r="D505" s="1041" t="s">
        <v>159</v>
      </c>
      <c r="E505" s="1041" t="s">
        <v>259</v>
      </c>
      <c r="F505" s="1047">
        <v>41547</v>
      </c>
      <c r="G505" s="1040" t="s">
        <v>11296</v>
      </c>
      <c r="H505" s="989"/>
      <c r="I505" s="989"/>
      <c r="J505" s="989"/>
      <c r="K505" s="989"/>
      <c r="L505" s="989"/>
      <c r="M505" s="989"/>
    </row>
    <row r="506" spans="1:13" ht="12.75" customHeight="1">
      <c r="A506" s="1043">
        <v>504</v>
      </c>
      <c r="B506" s="1044">
        <v>1897</v>
      </c>
      <c r="C506" s="1045" t="s">
        <v>35</v>
      </c>
      <c r="D506" s="1045" t="s">
        <v>280</v>
      </c>
      <c r="E506" s="1045" t="s">
        <v>306</v>
      </c>
      <c r="F506" s="1050">
        <v>41554</v>
      </c>
      <c r="G506" s="1044" t="s">
        <v>11297</v>
      </c>
      <c r="H506" s="989"/>
      <c r="I506" s="989"/>
      <c r="J506" s="989"/>
      <c r="K506" s="989"/>
      <c r="L506" s="989"/>
      <c r="M506" s="989"/>
    </row>
    <row r="507" spans="1:13" ht="12.75" customHeight="1">
      <c r="A507" s="1039">
        <v>505</v>
      </c>
      <c r="B507" s="1040">
        <v>1899</v>
      </c>
      <c r="C507" s="1041" t="s">
        <v>35</v>
      </c>
      <c r="D507" s="1041" t="s">
        <v>463</v>
      </c>
      <c r="E507" s="1041" t="s">
        <v>10666</v>
      </c>
      <c r="F507" s="1047">
        <v>41554</v>
      </c>
      <c r="G507" s="1040" t="s">
        <v>11297</v>
      </c>
      <c r="H507" s="989"/>
      <c r="I507" s="989"/>
      <c r="J507" s="989"/>
      <c r="K507" s="989"/>
      <c r="L507" s="989"/>
      <c r="M507" s="989"/>
    </row>
    <row r="508" spans="1:13" ht="12.75" customHeight="1">
      <c r="A508" s="1043">
        <v>506</v>
      </c>
      <c r="B508" s="1044">
        <v>1923</v>
      </c>
      <c r="C508" s="1045" t="s">
        <v>415</v>
      </c>
      <c r="D508" s="1045" t="s">
        <v>926</v>
      </c>
      <c r="E508" s="1045" t="s">
        <v>536</v>
      </c>
      <c r="F508" s="1050">
        <v>41582</v>
      </c>
      <c r="G508" s="1044" t="s">
        <v>11298</v>
      </c>
      <c r="H508" s="989"/>
      <c r="I508" s="989"/>
      <c r="J508" s="989"/>
      <c r="K508" s="989"/>
      <c r="L508" s="989"/>
      <c r="M508" s="989"/>
    </row>
    <row r="509" spans="1:13" ht="12.75" customHeight="1">
      <c r="A509" s="1039">
        <v>507</v>
      </c>
      <c r="B509" s="1040">
        <v>1924</v>
      </c>
      <c r="C509" s="1041" t="s">
        <v>415</v>
      </c>
      <c r="D509" s="1041" t="s">
        <v>156</v>
      </c>
      <c r="E509" s="1041" t="s">
        <v>536</v>
      </c>
      <c r="F509" s="1047">
        <v>41582</v>
      </c>
      <c r="G509" s="1040" t="s">
        <v>11298</v>
      </c>
      <c r="H509" s="989"/>
      <c r="I509" s="989"/>
      <c r="J509" s="989"/>
      <c r="K509" s="989"/>
      <c r="L509" s="989"/>
      <c r="M509" s="989"/>
    </row>
    <row r="510" spans="1:13" ht="12.75" customHeight="1">
      <c r="A510" s="1043">
        <v>508</v>
      </c>
      <c r="B510" s="1044">
        <v>1939</v>
      </c>
      <c r="C510" s="1045" t="s">
        <v>10525</v>
      </c>
      <c r="D510" s="1045" t="s">
        <v>11299</v>
      </c>
      <c r="E510" s="1045" t="s">
        <v>10511</v>
      </c>
      <c r="F510" s="1050">
        <v>41673</v>
      </c>
      <c r="G510" s="1044" t="s">
        <v>11300</v>
      </c>
      <c r="H510" s="989"/>
      <c r="I510" s="989"/>
      <c r="J510" s="989"/>
      <c r="K510" s="989"/>
      <c r="L510" s="989"/>
      <c r="M510" s="989"/>
    </row>
    <row r="511" spans="1:13" ht="12.75" customHeight="1">
      <c r="A511" s="1039">
        <v>509</v>
      </c>
      <c r="B511" s="1040">
        <v>1762</v>
      </c>
      <c r="C511" s="1041" t="s">
        <v>31</v>
      </c>
      <c r="D511" s="1041" t="s">
        <v>807</v>
      </c>
      <c r="E511" s="1041" t="s">
        <v>505</v>
      </c>
      <c r="F511" s="1047">
        <v>41688</v>
      </c>
      <c r="G511" s="1040" t="s">
        <v>11301</v>
      </c>
      <c r="H511" s="989"/>
      <c r="I511" s="989"/>
      <c r="J511" s="989"/>
      <c r="K511" s="989"/>
      <c r="L511" s="989"/>
      <c r="M511" s="989"/>
    </row>
    <row r="512" spans="1:13" ht="12.75" customHeight="1">
      <c r="A512" s="1043">
        <v>510</v>
      </c>
      <c r="B512" s="1044">
        <v>1913</v>
      </c>
      <c r="C512" s="1045" t="s">
        <v>415</v>
      </c>
      <c r="D512" s="1045" t="s">
        <v>839</v>
      </c>
      <c r="E512" s="1045" t="s">
        <v>505</v>
      </c>
      <c r="F512" s="1050">
        <v>41688</v>
      </c>
      <c r="G512" s="1044" t="s">
        <v>11301</v>
      </c>
      <c r="H512" s="989"/>
      <c r="I512" s="989"/>
      <c r="J512" s="989"/>
      <c r="K512" s="989"/>
      <c r="L512" s="989"/>
      <c r="M512" s="989"/>
    </row>
    <row r="513" spans="1:13" ht="12.75" customHeight="1">
      <c r="A513" s="1039">
        <v>511</v>
      </c>
      <c r="B513" s="1040">
        <v>1950</v>
      </c>
      <c r="C513" s="1041" t="s">
        <v>11302</v>
      </c>
      <c r="D513" s="1041" t="s">
        <v>11303</v>
      </c>
      <c r="E513" s="1041" t="s">
        <v>10511</v>
      </c>
      <c r="F513" s="1047">
        <v>41761</v>
      </c>
      <c r="G513" s="1040" t="s">
        <v>11304</v>
      </c>
      <c r="H513" s="989"/>
      <c r="I513" s="989"/>
      <c r="J513" s="989"/>
      <c r="K513" s="989"/>
      <c r="L513" s="989"/>
      <c r="M513" s="989"/>
    </row>
    <row r="514" spans="1:13" ht="12.75" customHeight="1">
      <c r="A514" s="1043">
        <v>512</v>
      </c>
      <c r="B514" s="1044">
        <v>1952</v>
      </c>
      <c r="C514" s="1045" t="s">
        <v>310</v>
      </c>
      <c r="D514" s="1045" t="s">
        <v>534</v>
      </c>
      <c r="E514" s="1045" t="s">
        <v>10666</v>
      </c>
      <c r="F514" s="1050">
        <v>41801</v>
      </c>
      <c r="G514" s="1044" t="s">
        <v>11305</v>
      </c>
      <c r="H514" s="989"/>
      <c r="I514" s="989"/>
      <c r="J514" s="989"/>
      <c r="K514" s="989"/>
      <c r="L514" s="989"/>
      <c r="M514" s="989"/>
    </row>
    <row r="515" spans="1:13" ht="12.75" customHeight="1">
      <c r="A515" s="1039">
        <v>513</v>
      </c>
      <c r="B515" s="1040">
        <v>1953</v>
      </c>
      <c r="C515" s="1041" t="s">
        <v>310</v>
      </c>
      <c r="D515" s="1041" t="s">
        <v>746</v>
      </c>
      <c r="E515" s="1041" t="s">
        <v>418</v>
      </c>
      <c r="F515" s="1047">
        <v>41801</v>
      </c>
      <c r="G515" s="1040" t="s">
        <v>11305</v>
      </c>
      <c r="H515" s="989"/>
      <c r="I515" s="989"/>
      <c r="J515" s="989"/>
      <c r="K515" s="989"/>
      <c r="L515" s="989"/>
      <c r="M515" s="989"/>
    </row>
    <row r="516" spans="1:13" ht="12.75" customHeight="1">
      <c r="A516" s="1043">
        <v>514</v>
      </c>
      <c r="B516" s="1044">
        <v>1954</v>
      </c>
      <c r="C516" s="1045" t="s">
        <v>310</v>
      </c>
      <c r="D516" s="1045" t="s">
        <v>284</v>
      </c>
      <c r="E516" s="1045" t="s">
        <v>306</v>
      </c>
      <c r="F516" s="1050">
        <v>41807</v>
      </c>
      <c r="G516" s="1044" t="s">
        <v>11306</v>
      </c>
      <c r="H516" s="989"/>
      <c r="I516" s="989"/>
      <c r="J516" s="989"/>
      <c r="K516" s="989"/>
      <c r="L516" s="989"/>
      <c r="M516" s="989"/>
    </row>
    <row r="517" spans="1:13" ht="12.75" customHeight="1">
      <c r="A517" s="1039">
        <v>515</v>
      </c>
      <c r="B517" s="1040">
        <v>1955</v>
      </c>
      <c r="C517" s="1041" t="s">
        <v>310</v>
      </c>
      <c r="D517" s="1041" t="s">
        <v>424</v>
      </c>
      <c r="E517" s="1041" t="s">
        <v>375</v>
      </c>
      <c r="F517" s="1047">
        <v>41808</v>
      </c>
      <c r="G517" s="1040" t="s">
        <v>11307</v>
      </c>
      <c r="H517" s="989"/>
      <c r="I517" s="989"/>
      <c r="J517" s="989"/>
      <c r="K517" s="989"/>
      <c r="L517" s="989"/>
      <c r="M517" s="989"/>
    </row>
    <row r="518" spans="1:13" ht="12.75" customHeight="1">
      <c r="A518" s="1043">
        <v>516</v>
      </c>
      <c r="B518" s="1044">
        <v>1951</v>
      </c>
      <c r="C518" s="1045" t="s">
        <v>310</v>
      </c>
      <c r="D518" s="1045" t="s">
        <v>56</v>
      </c>
      <c r="E518" s="1045" t="s">
        <v>259</v>
      </c>
      <c r="F518" s="1050">
        <v>41810</v>
      </c>
      <c r="G518" s="1044" t="s">
        <v>11308</v>
      </c>
      <c r="H518" s="989"/>
      <c r="I518" s="989"/>
      <c r="J518" s="989"/>
      <c r="K518" s="989"/>
      <c r="L518" s="989"/>
      <c r="M518" s="989"/>
    </row>
    <row r="519" spans="1:13" ht="12.75" customHeight="1">
      <c r="A519" s="1039">
        <v>517</v>
      </c>
      <c r="B519" s="1040">
        <v>1961</v>
      </c>
      <c r="C519" s="1041" t="s">
        <v>10525</v>
      </c>
      <c r="D519" s="1041" t="s">
        <v>11309</v>
      </c>
      <c r="E519" s="1041" t="s">
        <v>10686</v>
      </c>
      <c r="F519" s="1047">
        <v>41836</v>
      </c>
      <c r="G519" s="1040" t="s">
        <v>11310</v>
      </c>
      <c r="H519" s="989"/>
      <c r="I519" s="989"/>
      <c r="J519" s="989"/>
      <c r="K519" s="989"/>
      <c r="L519" s="989"/>
      <c r="M519" s="989"/>
    </row>
    <row r="520" spans="1:13" ht="12.75" customHeight="1">
      <c r="A520" s="1043">
        <v>518</v>
      </c>
      <c r="B520" s="1044">
        <v>1962</v>
      </c>
      <c r="C520" s="1045" t="s">
        <v>10617</v>
      </c>
      <c r="D520" s="1045" t="s">
        <v>11311</v>
      </c>
      <c r="E520" s="1045" t="s">
        <v>10514</v>
      </c>
      <c r="F520" s="1050">
        <v>41890</v>
      </c>
      <c r="G520" s="1044" t="s">
        <v>11312</v>
      </c>
      <c r="H520" s="989"/>
      <c r="I520" s="989"/>
      <c r="J520" s="989"/>
      <c r="K520" s="989"/>
      <c r="L520" s="989"/>
      <c r="M520" s="989"/>
    </row>
    <row r="521" spans="1:13" ht="12.75" customHeight="1">
      <c r="A521" s="1039">
        <v>519</v>
      </c>
      <c r="B521" s="1040">
        <v>1965</v>
      </c>
      <c r="C521" s="1041" t="s">
        <v>11313</v>
      </c>
      <c r="D521" s="1041" t="s">
        <v>11314</v>
      </c>
      <c r="E521" s="1041" t="s">
        <v>10520</v>
      </c>
      <c r="F521" s="1047">
        <v>41897</v>
      </c>
      <c r="G521" s="1040" t="s">
        <v>11315</v>
      </c>
      <c r="H521" s="989"/>
      <c r="I521" s="989"/>
      <c r="J521" s="989"/>
      <c r="K521" s="989"/>
      <c r="L521" s="989"/>
      <c r="M521" s="989"/>
    </row>
    <row r="522" spans="1:13" ht="12.75" customHeight="1">
      <c r="A522" s="1043">
        <v>520</v>
      </c>
      <c r="B522" s="1044">
        <v>1936</v>
      </c>
      <c r="C522" s="1045" t="s">
        <v>31</v>
      </c>
      <c r="D522" s="1045" t="s">
        <v>829</v>
      </c>
      <c r="E522" s="1045" t="s">
        <v>505</v>
      </c>
      <c r="F522" s="1050">
        <v>41905</v>
      </c>
      <c r="G522" s="1044" t="s">
        <v>11316</v>
      </c>
      <c r="H522" s="989"/>
      <c r="I522" s="989"/>
      <c r="J522" s="989"/>
      <c r="K522" s="989"/>
      <c r="L522" s="989"/>
      <c r="M522" s="989"/>
    </row>
    <row r="523" spans="1:13" ht="12.75" customHeight="1">
      <c r="A523" s="1039">
        <v>521</v>
      </c>
      <c r="B523" s="1040">
        <v>1977</v>
      </c>
      <c r="C523" s="1041" t="s">
        <v>31</v>
      </c>
      <c r="D523" s="1041" t="s">
        <v>11317</v>
      </c>
      <c r="E523" s="1041" t="s">
        <v>505</v>
      </c>
      <c r="F523" s="1047">
        <v>41905</v>
      </c>
      <c r="G523" s="1040" t="s">
        <v>11316</v>
      </c>
      <c r="H523" s="989"/>
      <c r="I523" s="989"/>
      <c r="J523" s="989"/>
      <c r="K523" s="989"/>
      <c r="L523" s="989"/>
      <c r="M523" s="989"/>
    </row>
    <row r="524" spans="1:13" ht="12.75" customHeight="1">
      <c r="A524" s="1043">
        <v>522</v>
      </c>
      <c r="B524" s="1044">
        <v>1968</v>
      </c>
      <c r="C524" s="1045" t="s">
        <v>415</v>
      </c>
      <c r="D524" s="1045" t="s">
        <v>927</v>
      </c>
      <c r="E524" s="1045" t="s">
        <v>536</v>
      </c>
      <c r="F524" s="1046">
        <v>41925</v>
      </c>
      <c r="G524" s="1044" t="s">
        <v>11318</v>
      </c>
      <c r="H524" s="989"/>
      <c r="I524" s="989"/>
      <c r="J524" s="989"/>
      <c r="K524" s="989"/>
      <c r="L524" s="989"/>
      <c r="M524" s="989"/>
    </row>
    <row r="525" spans="1:13" ht="12.75" customHeight="1">
      <c r="A525" s="1039">
        <v>523</v>
      </c>
      <c r="B525" s="1040">
        <v>1381</v>
      </c>
      <c r="C525" s="1041" t="s">
        <v>35</v>
      </c>
      <c r="D525" s="1041" t="s">
        <v>873</v>
      </c>
      <c r="E525" s="1041" t="s">
        <v>10744</v>
      </c>
      <c r="F525" s="1042">
        <v>41927</v>
      </c>
      <c r="G525" s="1040" t="s">
        <v>11319</v>
      </c>
      <c r="H525" s="989"/>
      <c r="I525" s="989"/>
      <c r="J525" s="989"/>
      <c r="K525" s="989"/>
      <c r="L525" s="989"/>
      <c r="M525" s="989"/>
    </row>
    <row r="526" spans="1:13" ht="12.75" customHeight="1">
      <c r="A526" s="1043">
        <v>524</v>
      </c>
      <c r="B526" s="1044">
        <v>1982</v>
      </c>
      <c r="C526" s="1045" t="s">
        <v>35</v>
      </c>
      <c r="D526" s="1045" t="s">
        <v>433</v>
      </c>
      <c r="E526" s="1045" t="s">
        <v>375</v>
      </c>
      <c r="F526" s="1046">
        <v>41927</v>
      </c>
      <c r="G526" s="1044" t="s">
        <v>11319</v>
      </c>
      <c r="H526" s="989"/>
      <c r="I526" s="989"/>
      <c r="J526" s="989"/>
      <c r="K526" s="989"/>
      <c r="L526" s="989"/>
      <c r="M526" s="989"/>
    </row>
    <row r="527" spans="1:13" ht="12.75" customHeight="1">
      <c r="A527" s="1039">
        <v>525</v>
      </c>
      <c r="B527" s="1040">
        <v>1988</v>
      </c>
      <c r="C527" s="1041" t="s">
        <v>35</v>
      </c>
      <c r="D527" s="1041" t="s">
        <v>801</v>
      </c>
      <c r="E527" s="1041" t="s">
        <v>505</v>
      </c>
      <c r="F527" s="1042">
        <v>41927</v>
      </c>
      <c r="G527" s="1040" t="s">
        <v>11319</v>
      </c>
      <c r="H527" s="989"/>
      <c r="I527" s="989"/>
      <c r="J527" s="989"/>
      <c r="K527" s="989"/>
      <c r="L527" s="989"/>
      <c r="M527" s="989"/>
    </row>
    <row r="528" spans="1:13" ht="12.75" customHeight="1">
      <c r="A528" s="1043">
        <v>526</v>
      </c>
      <c r="B528" s="1044">
        <v>1972</v>
      </c>
      <c r="C528" s="1045" t="s">
        <v>310</v>
      </c>
      <c r="D528" s="1045" t="s">
        <v>11320</v>
      </c>
      <c r="E528" s="1045" t="s">
        <v>317</v>
      </c>
      <c r="F528" s="1046">
        <v>41942</v>
      </c>
      <c r="G528" s="1044" t="s">
        <v>11321</v>
      </c>
      <c r="H528" s="989"/>
      <c r="I528" s="989"/>
      <c r="J528" s="989"/>
      <c r="K528" s="989"/>
      <c r="L528" s="989"/>
      <c r="M528" s="989"/>
    </row>
    <row r="529" spans="1:13" ht="12.75" customHeight="1">
      <c r="A529" s="1039">
        <v>527</v>
      </c>
      <c r="B529" s="1040">
        <v>2014</v>
      </c>
      <c r="C529" s="1041" t="s">
        <v>35</v>
      </c>
      <c r="D529" s="1041" t="s">
        <v>489</v>
      </c>
      <c r="E529" s="1041" t="s">
        <v>10666</v>
      </c>
      <c r="F529" s="1047">
        <v>41946</v>
      </c>
      <c r="G529" s="1040" t="s">
        <v>11322</v>
      </c>
      <c r="H529" s="989"/>
      <c r="I529" s="989"/>
      <c r="J529" s="989"/>
      <c r="K529" s="989"/>
      <c r="L529" s="989"/>
      <c r="M529" s="989"/>
    </row>
    <row r="530" spans="1:13" ht="12.75" customHeight="1">
      <c r="A530" s="1043">
        <v>528</v>
      </c>
      <c r="B530" s="1044">
        <v>2012</v>
      </c>
      <c r="C530" s="1045" t="s">
        <v>310</v>
      </c>
      <c r="D530" s="1045" t="s">
        <v>451</v>
      </c>
      <c r="E530" s="1045" t="s">
        <v>375</v>
      </c>
      <c r="F530" s="1050">
        <v>41946</v>
      </c>
      <c r="G530" s="1044" t="s">
        <v>11322</v>
      </c>
      <c r="H530" s="989"/>
      <c r="I530" s="989"/>
      <c r="J530" s="989"/>
      <c r="K530" s="989"/>
      <c r="L530" s="989"/>
      <c r="M530" s="989"/>
    </row>
    <row r="531" spans="1:13" ht="12.75" customHeight="1">
      <c r="A531" s="1039">
        <v>529</v>
      </c>
      <c r="B531" s="1040">
        <v>2018</v>
      </c>
      <c r="C531" s="1041" t="s">
        <v>10752</v>
      </c>
      <c r="D531" s="1041" t="s">
        <v>11323</v>
      </c>
      <c r="E531" s="1041" t="s">
        <v>10524</v>
      </c>
      <c r="F531" s="1047">
        <v>41974</v>
      </c>
      <c r="G531" s="1040" t="s">
        <v>11324</v>
      </c>
      <c r="H531" s="989"/>
      <c r="I531" s="989"/>
      <c r="J531" s="989"/>
      <c r="K531" s="989"/>
      <c r="L531" s="989"/>
      <c r="M531" s="989"/>
    </row>
    <row r="532" spans="1:13" ht="12.75" customHeight="1">
      <c r="A532" s="1043">
        <v>530</v>
      </c>
      <c r="B532" s="1044">
        <v>934</v>
      </c>
      <c r="C532" s="1045" t="s">
        <v>132</v>
      </c>
      <c r="D532" s="1045" t="s">
        <v>11325</v>
      </c>
      <c r="E532" s="1045" t="s">
        <v>306</v>
      </c>
      <c r="F532" s="1046">
        <v>42004</v>
      </c>
      <c r="G532" s="1044" t="s">
        <v>11326</v>
      </c>
      <c r="H532" s="989"/>
      <c r="I532" s="989"/>
      <c r="J532" s="989"/>
      <c r="K532" s="989"/>
      <c r="L532" s="989"/>
      <c r="M532" s="989"/>
    </row>
    <row r="533" spans="1:13" ht="12.75" customHeight="1">
      <c r="A533" s="1039">
        <v>531</v>
      </c>
      <c r="B533" s="1040">
        <v>2040</v>
      </c>
      <c r="C533" s="1041" t="s">
        <v>25</v>
      </c>
      <c r="D533" s="1041" t="s">
        <v>458</v>
      </c>
      <c r="E533" s="1041" t="s">
        <v>10666</v>
      </c>
      <c r="F533" s="1047">
        <v>42144</v>
      </c>
      <c r="G533" s="1040" t="s">
        <v>11327</v>
      </c>
      <c r="H533" s="989"/>
      <c r="I533" s="989"/>
      <c r="J533" s="989"/>
      <c r="K533" s="989"/>
      <c r="L533" s="989"/>
      <c r="M533" s="989"/>
    </row>
    <row r="534" spans="1:13" ht="12.75" customHeight="1">
      <c r="A534" s="1043">
        <v>532</v>
      </c>
      <c r="B534" s="1044">
        <v>1355</v>
      </c>
      <c r="C534" s="1045" t="s">
        <v>10522</v>
      </c>
      <c r="D534" s="1045" t="s">
        <v>11328</v>
      </c>
      <c r="E534" s="1045" t="s">
        <v>10524</v>
      </c>
      <c r="F534" s="1050">
        <v>42248</v>
      </c>
      <c r="G534" s="1044" t="s">
        <v>11329</v>
      </c>
      <c r="H534" s="989"/>
      <c r="I534" s="989"/>
      <c r="J534" s="989"/>
      <c r="K534" s="989"/>
      <c r="L534" s="989"/>
      <c r="M534" s="989"/>
    </row>
    <row r="535" spans="1:13" ht="12.75" customHeight="1">
      <c r="A535" s="1039">
        <v>533</v>
      </c>
      <c r="B535" s="1040">
        <v>2042</v>
      </c>
      <c r="C535" s="1041" t="s">
        <v>10522</v>
      </c>
      <c r="D535" s="1041" t="s">
        <v>11330</v>
      </c>
      <c r="E535" s="1041" t="s">
        <v>10524</v>
      </c>
      <c r="F535" s="1047">
        <v>42248</v>
      </c>
      <c r="G535" s="1040" t="s">
        <v>11329</v>
      </c>
      <c r="H535" s="989"/>
      <c r="I535" s="989"/>
      <c r="J535" s="989"/>
      <c r="K535" s="989"/>
      <c r="L535" s="989"/>
      <c r="M535" s="989"/>
    </row>
    <row r="536" spans="1:13" ht="12.75" customHeight="1">
      <c r="A536" s="1043">
        <v>534</v>
      </c>
      <c r="B536" s="1044">
        <v>2043</v>
      </c>
      <c r="C536" s="1045" t="s">
        <v>10522</v>
      </c>
      <c r="D536" s="1045" t="s">
        <v>11331</v>
      </c>
      <c r="E536" s="1045" t="s">
        <v>10524</v>
      </c>
      <c r="F536" s="1050">
        <v>42248</v>
      </c>
      <c r="G536" s="1044" t="s">
        <v>11329</v>
      </c>
      <c r="H536" s="989"/>
      <c r="I536" s="989"/>
      <c r="J536" s="989"/>
      <c r="K536" s="989"/>
      <c r="L536" s="989"/>
      <c r="M536" s="989"/>
    </row>
    <row r="537" spans="1:13" ht="12.75" customHeight="1">
      <c r="A537" s="1039">
        <v>535</v>
      </c>
      <c r="B537" s="1040">
        <v>2044</v>
      </c>
      <c r="C537" s="1041" t="s">
        <v>10522</v>
      </c>
      <c r="D537" s="1041" t="s">
        <v>11332</v>
      </c>
      <c r="E537" s="1041" t="s">
        <v>10524</v>
      </c>
      <c r="F537" s="1047">
        <v>42248</v>
      </c>
      <c r="G537" s="1040" t="s">
        <v>11329</v>
      </c>
      <c r="H537" s="989"/>
      <c r="I537" s="989"/>
      <c r="J537" s="989"/>
      <c r="K537" s="989"/>
      <c r="L537" s="989"/>
      <c r="M537" s="989"/>
    </row>
    <row r="538" spans="1:13" ht="12.75" customHeight="1">
      <c r="A538" s="1043">
        <v>536</v>
      </c>
      <c r="B538" s="1044">
        <v>2046</v>
      </c>
      <c r="C538" s="1045" t="s">
        <v>10870</v>
      </c>
      <c r="D538" s="1045" t="s">
        <v>11333</v>
      </c>
      <c r="E538" s="1045" t="s">
        <v>10520</v>
      </c>
      <c r="F538" s="1050">
        <v>42248</v>
      </c>
      <c r="G538" s="1044" t="s">
        <v>11329</v>
      </c>
      <c r="H538" s="989"/>
      <c r="I538" s="989"/>
      <c r="J538" s="989"/>
      <c r="K538" s="989"/>
      <c r="L538" s="989"/>
      <c r="M538" s="989"/>
    </row>
    <row r="539" spans="1:13" ht="12.75" customHeight="1">
      <c r="A539" s="1039">
        <v>537</v>
      </c>
      <c r="B539" s="1040">
        <v>2047</v>
      </c>
      <c r="C539" s="1041" t="s">
        <v>10870</v>
      </c>
      <c r="D539" s="1041" t="s">
        <v>11334</v>
      </c>
      <c r="E539" s="1041" t="s">
        <v>10520</v>
      </c>
      <c r="F539" s="1047">
        <v>42248</v>
      </c>
      <c r="G539" s="1040" t="s">
        <v>11329</v>
      </c>
      <c r="H539" s="989"/>
      <c r="I539" s="989"/>
      <c r="J539" s="989"/>
      <c r="K539" s="989"/>
      <c r="L539" s="989"/>
      <c r="M539" s="989"/>
    </row>
    <row r="540" spans="1:13" ht="12.75" customHeight="1">
      <c r="A540" s="1043">
        <v>538</v>
      </c>
      <c r="B540" s="1044">
        <v>1346</v>
      </c>
      <c r="C540" s="1045" t="s">
        <v>10725</v>
      </c>
      <c r="D540" s="1045" t="s">
        <v>11335</v>
      </c>
      <c r="E540" s="1045" t="s">
        <v>10520</v>
      </c>
      <c r="F540" s="1050">
        <v>42248</v>
      </c>
      <c r="G540" s="1044" t="s">
        <v>11329</v>
      </c>
      <c r="H540" s="989"/>
      <c r="I540" s="989"/>
      <c r="J540" s="989"/>
      <c r="K540" s="989"/>
      <c r="L540" s="989"/>
      <c r="M540" s="989"/>
    </row>
    <row r="541" spans="1:13" ht="12.75" customHeight="1">
      <c r="A541" s="1039">
        <v>539</v>
      </c>
      <c r="B541" s="1040">
        <v>1419</v>
      </c>
      <c r="C541" s="1041" t="s">
        <v>10725</v>
      </c>
      <c r="D541" s="1041" t="s">
        <v>11336</v>
      </c>
      <c r="E541" s="1041" t="s">
        <v>10524</v>
      </c>
      <c r="F541" s="1047">
        <v>42248</v>
      </c>
      <c r="G541" s="1040" t="s">
        <v>11329</v>
      </c>
      <c r="H541" s="989"/>
      <c r="I541" s="989"/>
      <c r="J541" s="989"/>
      <c r="K541" s="989"/>
      <c r="L541" s="989"/>
      <c r="M541" s="989"/>
    </row>
    <row r="542" spans="1:13" ht="12.75" customHeight="1">
      <c r="A542" s="1043">
        <v>540</v>
      </c>
      <c r="B542" s="1044">
        <v>1578</v>
      </c>
      <c r="C542" s="1045" t="s">
        <v>10725</v>
      </c>
      <c r="D542" s="1045" t="s">
        <v>11337</v>
      </c>
      <c r="E542" s="1045" t="s">
        <v>10520</v>
      </c>
      <c r="F542" s="1050">
        <v>42248</v>
      </c>
      <c r="G542" s="1044" t="s">
        <v>11329</v>
      </c>
      <c r="H542" s="989"/>
      <c r="I542" s="989"/>
      <c r="J542" s="989"/>
      <c r="K542" s="989"/>
      <c r="L542" s="989"/>
      <c r="M542" s="989"/>
    </row>
    <row r="543" spans="1:13" ht="12.75" customHeight="1">
      <c r="A543" s="1039">
        <v>541</v>
      </c>
      <c r="B543" s="1040">
        <v>2058</v>
      </c>
      <c r="C543" s="1041" t="s">
        <v>10725</v>
      </c>
      <c r="D543" s="1041" t="s">
        <v>11338</v>
      </c>
      <c r="E543" s="1041" t="s">
        <v>10520</v>
      </c>
      <c r="F543" s="1047">
        <v>42248</v>
      </c>
      <c r="G543" s="1040" t="s">
        <v>11329</v>
      </c>
      <c r="H543" s="989"/>
      <c r="I543" s="989"/>
      <c r="J543" s="989"/>
      <c r="K543" s="989"/>
      <c r="L543" s="989"/>
      <c r="M543" s="989"/>
    </row>
    <row r="544" spans="1:13" ht="12.75" customHeight="1">
      <c r="A544" s="1043">
        <v>542</v>
      </c>
      <c r="B544" s="1044">
        <v>2059</v>
      </c>
      <c r="C544" s="1045" t="s">
        <v>10725</v>
      </c>
      <c r="D544" s="1045" t="s">
        <v>11339</v>
      </c>
      <c r="E544" s="1045" t="s">
        <v>10520</v>
      </c>
      <c r="F544" s="1050">
        <v>42248</v>
      </c>
      <c r="G544" s="1044" t="s">
        <v>11329</v>
      </c>
      <c r="H544" s="989"/>
      <c r="I544" s="989"/>
      <c r="J544" s="989"/>
      <c r="K544" s="989"/>
      <c r="L544" s="989"/>
      <c r="M544" s="989"/>
    </row>
    <row r="545" spans="1:13" ht="12.75" customHeight="1">
      <c r="A545" s="1039">
        <v>543</v>
      </c>
      <c r="B545" s="1040">
        <v>2061</v>
      </c>
      <c r="C545" s="1041" t="s">
        <v>10725</v>
      </c>
      <c r="D545" s="1041" t="s">
        <v>11340</v>
      </c>
      <c r="E545" s="1041" t="s">
        <v>10520</v>
      </c>
      <c r="F545" s="1047">
        <v>42248</v>
      </c>
      <c r="G545" s="1040" t="s">
        <v>11329</v>
      </c>
      <c r="H545" s="989"/>
      <c r="I545" s="989"/>
      <c r="J545" s="989"/>
      <c r="K545" s="989"/>
      <c r="L545" s="989"/>
      <c r="M545" s="989"/>
    </row>
    <row r="546" spans="1:13" ht="12.75" customHeight="1">
      <c r="A546" s="1043">
        <v>544</v>
      </c>
      <c r="B546" s="1044">
        <v>1350</v>
      </c>
      <c r="C546" s="1045" t="s">
        <v>10525</v>
      </c>
      <c r="D546" s="1045" t="s">
        <v>11341</v>
      </c>
      <c r="E546" s="1045" t="s">
        <v>10524</v>
      </c>
      <c r="F546" s="1050">
        <v>42248</v>
      </c>
      <c r="G546" s="1044" t="s">
        <v>11329</v>
      </c>
      <c r="H546" s="989"/>
      <c r="I546" s="989"/>
      <c r="J546" s="989"/>
      <c r="K546" s="989"/>
      <c r="L546" s="989"/>
      <c r="M546" s="989"/>
    </row>
    <row r="547" spans="1:13" ht="12.75" customHeight="1">
      <c r="A547" s="1039">
        <v>545</v>
      </c>
      <c r="B547" s="1040">
        <v>1420</v>
      </c>
      <c r="C547" s="1041" t="s">
        <v>10525</v>
      </c>
      <c r="D547" s="1041" t="s">
        <v>11342</v>
      </c>
      <c r="E547" s="1041" t="s">
        <v>10520</v>
      </c>
      <c r="F547" s="1047">
        <v>42248</v>
      </c>
      <c r="G547" s="1040" t="s">
        <v>11329</v>
      </c>
      <c r="H547" s="989"/>
      <c r="I547" s="989"/>
      <c r="J547" s="989"/>
      <c r="K547" s="989"/>
      <c r="L547" s="989"/>
      <c r="M547" s="989"/>
    </row>
    <row r="548" spans="1:13" ht="12.75" customHeight="1">
      <c r="A548" s="1043">
        <v>546</v>
      </c>
      <c r="B548" s="1044">
        <v>1784</v>
      </c>
      <c r="C548" s="1045" t="s">
        <v>10525</v>
      </c>
      <c r="D548" s="1045" t="s">
        <v>11343</v>
      </c>
      <c r="E548" s="1045" t="s">
        <v>3331</v>
      </c>
      <c r="F548" s="1050">
        <v>42248</v>
      </c>
      <c r="G548" s="1044" t="s">
        <v>11329</v>
      </c>
      <c r="H548" s="989"/>
      <c r="I548" s="989"/>
      <c r="J548" s="989"/>
      <c r="K548" s="989"/>
      <c r="L548" s="989"/>
      <c r="M548" s="989"/>
    </row>
    <row r="549" spans="1:13" ht="12.75" customHeight="1">
      <c r="A549" s="1039">
        <v>547</v>
      </c>
      <c r="B549" s="1040">
        <v>2041</v>
      </c>
      <c r="C549" s="1041" t="s">
        <v>10525</v>
      </c>
      <c r="D549" s="1041" t="s">
        <v>11344</v>
      </c>
      <c r="E549" s="1041" t="s">
        <v>10686</v>
      </c>
      <c r="F549" s="1047">
        <v>42248</v>
      </c>
      <c r="G549" s="1040" t="s">
        <v>11329</v>
      </c>
      <c r="H549" s="989"/>
      <c r="I549" s="989"/>
      <c r="J549" s="989"/>
      <c r="K549" s="989"/>
      <c r="L549" s="989"/>
      <c r="M549" s="989"/>
    </row>
    <row r="550" spans="1:13" ht="12.75" customHeight="1">
      <c r="A550" s="1043">
        <v>548</v>
      </c>
      <c r="B550" s="1044">
        <v>2045</v>
      </c>
      <c r="C550" s="1045" t="s">
        <v>10525</v>
      </c>
      <c r="D550" s="1045" t="s">
        <v>11345</v>
      </c>
      <c r="E550" s="1045" t="s">
        <v>10520</v>
      </c>
      <c r="F550" s="1050">
        <v>42248</v>
      </c>
      <c r="G550" s="1044" t="s">
        <v>11329</v>
      </c>
      <c r="H550" s="989"/>
      <c r="I550" s="989"/>
      <c r="J550" s="989"/>
      <c r="K550" s="989"/>
      <c r="L550" s="989"/>
      <c r="M550" s="989"/>
    </row>
    <row r="551" spans="1:13" ht="12.75" customHeight="1">
      <c r="A551" s="1039">
        <v>549</v>
      </c>
      <c r="B551" s="1040">
        <v>2048</v>
      </c>
      <c r="C551" s="1041" t="s">
        <v>11346</v>
      </c>
      <c r="D551" s="1041" t="s">
        <v>11347</v>
      </c>
      <c r="E551" s="1041" t="s">
        <v>10585</v>
      </c>
      <c r="F551" s="1047">
        <v>42248</v>
      </c>
      <c r="G551" s="1040" t="s">
        <v>11329</v>
      </c>
      <c r="H551" s="989"/>
      <c r="I551" s="989"/>
      <c r="J551" s="989"/>
      <c r="K551" s="989"/>
      <c r="L551" s="989"/>
      <c r="M551" s="989"/>
    </row>
    <row r="552" spans="1:13" ht="12.75" customHeight="1">
      <c r="A552" s="1043">
        <v>550</v>
      </c>
      <c r="B552" s="1044">
        <v>2050</v>
      </c>
      <c r="C552" s="1045" t="s">
        <v>10525</v>
      </c>
      <c r="D552" s="1045" t="s">
        <v>11348</v>
      </c>
      <c r="E552" s="1045" t="s">
        <v>11349</v>
      </c>
      <c r="F552" s="1050">
        <v>42248</v>
      </c>
      <c r="G552" s="1044" t="s">
        <v>11329</v>
      </c>
      <c r="H552" s="989"/>
      <c r="I552" s="989"/>
      <c r="J552" s="989"/>
      <c r="K552" s="989"/>
      <c r="L552" s="989"/>
      <c r="M552" s="989"/>
    </row>
    <row r="553" spans="1:13" ht="12.75" customHeight="1">
      <c r="A553" s="1039">
        <v>551</v>
      </c>
      <c r="B553" s="1040">
        <v>2057</v>
      </c>
      <c r="C553" s="1041" t="s">
        <v>10525</v>
      </c>
      <c r="D553" s="1041" t="s">
        <v>11350</v>
      </c>
      <c r="E553" s="1041" t="s">
        <v>10520</v>
      </c>
      <c r="F553" s="1047">
        <v>42248</v>
      </c>
      <c r="G553" s="1040" t="s">
        <v>11329</v>
      </c>
      <c r="H553" s="989"/>
      <c r="I553" s="989"/>
      <c r="J553" s="989"/>
      <c r="K553" s="989"/>
      <c r="L553" s="989"/>
      <c r="M553" s="989"/>
    </row>
    <row r="554" spans="1:13" ht="12.75" customHeight="1">
      <c r="A554" s="1043">
        <v>552</v>
      </c>
      <c r="B554" s="1044">
        <v>2062</v>
      </c>
      <c r="C554" s="1045" t="s">
        <v>10516</v>
      </c>
      <c r="D554" s="1045" t="s">
        <v>11351</v>
      </c>
      <c r="E554" s="1045" t="s">
        <v>10514</v>
      </c>
      <c r="F554" s="1050">
        <v>42248</v>
      </c>
      <c r="G554" s="1044" t="s">
        <v>11329</v>
      </c>
      <c r="H554" s="989"/>
      <c r="I554" s="989"/>
      <c r="J554" s="989"/>
      <c r="K554" s="989"/>
      <c r="L554" s="989"/>
      <c r="M554" s="989"/>
    </row>
    <row r="555" spans="1:13" ht="12.75" customHeight="1">
      <c r="A555" s="1039">
        <v>553</v>
      </c>
      <c r="B555" s="1040">
        <v>2063</v>
      </c>
      <c r="C555" s="1041" t="s">
        <v>10516</v>
      </c>
      <c r="D555" s="1041" t="s">
        <v>11352</v>
      </c>
      <c r="E555" s="1041" t="s">
        <v>10514</v>
      </c>
      <c r="F555" s="1047">
        <v>42248</v>
      </c>
      <c r="G555" s="1040" t="s">
        <v>11329</v>
      </c>
      <c r="H555" s="989"/>
      <c r="I555" s="989"/>
      <c r="J555" s="989"/>
      <c r="K555" s="989"/>
      <c r="L555" s="989"/>
      <c r="M555" s="989"/>
    </row>
    <row r="556" spans="1:13" ht="12.75" customHeight="1">
      <c r="A556" s="1043">
        <v>554</v>
      </c>
      <c r="B556" s="1044">
        <v>2064</v>
      </c>
      <c r="C556" s="1045" t="s">
        <v>10516</v>
      </c>
      <c r="D556" s="1045" t="s">
        <v>11353</v>
      </c>
      <c r="E556" s="1045" t="s">
        <v>10514</v>
      </c>
      <c r="F556" s="1050">
        <v>42248</v>
      </c>
      <c r="G556" s="1044" t="s">
        <v>11329</v>
      </c>
      <c r="H556" s="989"/>
      <c r="I556" s="989"/>
      <c r="J556" s="989"/>
      <c r="K556" s="989"/>
      <c r="L556" s="989"/>
      <c r="M556" s="989"/>
    </row>
    <row r="557" spans="1:13" ht="12.75" customHeight="1">
      <c r="A557" s="1039">
        <v>555</v>
      </c>
      <c r="B557" s="1040">
        <v>2052</v>
      </c>
      <c r="C557" s="1041" t="s">
        <v>25</v>
      </c>
      <c r="D557" s="1041" t="s">
        <v>723</v>
      </c>
      <c r="E557" s="1041" t="s">
        <v>418</v>
      </c>
      <c r="F557" s="1047">
        <v>42254</v>
      </c>
      <c r="G557" s="1040" t="s">
        <v>11354</v>
      </c>
      <c r="H557" s="989"/>
      <c r="I557" s="989"/>
      <c r="J557" s="989"/>
      <c r="K557" s="989"/>
      <c r="L557" s="989"/>
      <c r="M557" s="989"/>
    </row>
    <row r="558" spans="1:13" ht="12.75" customHeight="1">
      <c r="A558" s="1043">
        <v>556</v>
      </c>
      <c r="B558" s="1044">
        <v>2055</v>
      </c>
      <c r="C558" s="1045" t="s">
        <v>25</v>
      </c>
      <c r="D558" s="1045" t="s">
        <v>751</v>
      </c>
      <c r="E558" s="1045" t="s">
        <v>442</v>
      </c>
      <c r="F558" s="1050">
        <v>42254</v>
      </c>
      <c r="G558" s="1044" t="s">
        <v>11354</v>
      </c>
      <c r="H558" s="989"/>
      <c r="I558" s="989"/>
      <c r="J558" s="989"/>
      <c r="K558" s="989"/>
      <c r="L558" s="989"/>
      <c r="M558" s="989"/>
    </row>
    <row r="559" spans="1:13" ht="12.75" customHeight="1">
      <c r="A559" s="1039">
        <v>557</v>
      </c>
      <c r="B559" s="1040">
        <v>2054</v>
      </c>
      <c r="C559" s="1041" t="s">
        <v>25</v>
      </c>
      <c r="D559" s="1041" t="s">
        <v>11355</v>
      </c>
      <c r="E559" s="1041" t="s">
        <v>375</v>
      </c>
      <c r="F559" s="1047">
        <v>42255</v>
      </c>
      <c r="G559" s="1040" t="s">
        <v>11356</v>
      </c>
      <c r="H559" s="989"/>
      <c r="I559" s="989"/>
      <c r="J559" s="989"/>
      <c r="K559" s="989"/>
      <c r="L559" s="989"/>
      <c r="M559" s="989"/>
    </row>
    <row r="560" spans="1:13" ht="12.75" customHeight="1">
      <c r="A560" s="1043">
        <v>558</v>
      </c>
      <c r="B560" s="1044">
        <v>2056</v>
      </c>
      <c r="C560" s="1045" t="s">
        <v>25</v>
      </c>
      <c r="D560" s="1045" t="s">
        <v>412</v>
      </c>
      <c r="E560" s="1045" t="s">
        <v>375</v>
      </c>
      <c r="F560" s="1050">
        <v>42257</v>
      </c>
      <c r="G560" s="1044" t="s">
        <v>11357</v>
      </c>
      <c r="H560" s="989"/>
      <c r="I560" s="989"/>
      <c r="J560" s="989"/>
      <c r="K560" s="989"/>
      <c r="L560" s="989"/>
      <c r="M560" s="989"/>
    </row>
    <row r="561" spans="1:13" ht="12.75" customHeight="1">
      <c r="A561" s="1039">
        <v>559</v>
      </c>
      <c r="B561" s="1040">
        <v>2069</v>
      </c>
      <c r="C561" s="1041" t="s">
        <v>35</v>
      </c>
      <c r="D561" s="1041" t="s">
        <v>1307</v>
      </c>
      <c r="E561" s="1041" t="s">
        <v>10666</v>
      </c>
      <c r="F561" s="1047">
        <v>42261</v>
      </c>
      <c r="G561" s="1040" t="s">
        <v>11358</v>
      </c>
      <c r="H561" s="989"/>
      <c r="I561" s="989"/>
      <c r="J561" s="989"/>
      <c r="K561" s="989"/>
      <c r="L561" s="989"/>
      <c r="M561" s="989"/>
    </row>
    <row r="562" spans="1:13" ht="12.75" customHeight="1">
      <c r="A562" s="1043">
        <v>560</v>
      </c>
      <c r="B562" s="1044">
        <v>2068</v>
      </c>
      <c r="C562" s="1045" t="s">
        <v>132</v>
      </c>
      <c r="D562" s="1045" t="s">
        <v>547</v>
      </c>
      <c r="E562" s="1045" t="s">
        <v>10666</v>
      </c>
      <c r="F562" s="1050">
        <v>42261</v>
      </c>
      <c r="G562" s="1044" t="s">
        <v>11358</v>
      </c>
      <c r="H562" s="989"/>
      <c r="I562" s="989"/>
      <c r="J562" s="989"/>
      <c r="K562" s="989"/>
      <c r="L562" s="989"/>
      <c r="M562" s="989"/>
    </row>
    <row r="563" spans="1:13" ht="12.75" customHeight="1">
      <c r="A563" s="1039">
        <v>561</v>
      </c>
      <c r="B563" s="1040">
        <v>2071</v>
      </c>
      <c r="C563" s="1041" t="s">
        <v>11359</v>
      </c>
      <c r="D563" s="1041" t="s">
        <v>549</v>
      </c>
      <c r="E563" s="1041" t="s">
        <v>10666</v>
      </c>
      <c r="F563" s="1047">
        <v>42268</v>
      </c>
      <c r="G563" s="1040" t="s">
        <v>11360</v>
      </c>
      <c r="H563" s="989"/>
      <c r="I563" s="989"/>
      <c r="J563" s="989"/>
      <c r="K563" s="989"/>
      <c r="L563" s="989"/>
      <c r="M563" s="989"/>
    </row>
    <row r="564" spans="1:13" ht="12.75" customHeight="1">
      <c r="A564" s="1043">
        <v>562</v>
      </c>
      <c r="B564" s="1044">
        <v>1974</v>
      </c>
      <c r="C564" s="1045" t="s">
        <v>42</v>
      </c>
      <c r="D564" s="1045" t="s">
        <v>1062</v>
      </c>
      <c r="E564" s="1045" t="s">
        <v>581</v>
      </c>
      <c r="F564" s="1050">
        <v>42278</v>
      </c>
      <c r="G564" s="1044" t="s">
        <v>11361</v>
      </c>
      <c r="H564" s="989"/>
      <c r="I564" s="989"/>
      <c r="J564" s="989"/>
      <c r="K564" s="989"/>
      <c r="L564" s="989"/>
      <c r="M564" s="989"/>
    </row>
    <row r="565" spans="1:13" ht="12.75" customHeight="1">
      <c r="A565" s="1039">
        <v>563</v>
      </c>
      <c r="B565" s="1040">
        <v>2075</v>
      </c>
      <c r="C565" s="1041" t="s">
        <v>35</v>
      </c>
      <c r="D565" s="1041" t="s">
        <v>239</v>
      </c>
      <c r="E565" s="1041" t="s">
        <v>306</v>
      </c>
      <c r="F565" s="1047">
        <v>42282</v>
      </c>
      <c r="G565" s="1040" t="s">
        <v>11362</v>
      </c>
      <c r="H565" s="989"/>
      <c r="I565" s="989"/>
      <c r="J565" s="989"/>
      <c r="K565" s="989"/>
      <c r="L565" s="989"/>
      <c r="M565" s="989"/>
    </row>
    <row r="566" spans="1:13" ht="12.75" customHeight="1">
      <c r="A566" s="1043">
        <v>564</v>
      </c>
      <c r="B566" s="1044">
        <v>2070</v>
      </c>
      <c r="C566" s="1045" t="s">
        <v>415</v>
      </c>
      <c r="D566" s="1045" t="s">
        <v>928</v>
      </c>
      <c r="E566" s="1045" t="s">
        <v>536</v>
      </c>
      <c r="F566" s="1050">
        <v>42285</v>
      </c>
      <c r="G566" s="1044" t="s">
        <v>11363</v>
      </c>
      <c r="H566" s="989"/>
      <c r="I566" s="989"/>
      <c r="J566" s="989"/>
      <c r="K566" s="989"/>
      <c r="L566" s="989"/>
      <c r="M566" s="989"/>
    </row>
    <row r="567" spans="1:13" ht="12.75" customHeight="1">
      <c r="A567" s="1039">
        <v>565</v>
      </c>
      <c r="B567" s="1040">
        <v>1447</v>
      </c>
      <c r="C567" s="1041" t="s">
        <v>31</v>
      </c>
      <c r="D567" s="1041" t="s">
        <v>11364</v>
      </c>
      <c r="E567" s="1041" t="s">
        <v>581</v>
      </c>
      <c r="F567" s="1042">
        <v>42298</v>
      </c>
      <c r="G567" s="1040" t="s">
        <v>11365</v>
      </c>
      <c r="H567" s="989"/>
      <c r="I567" s="989"/>
      <c r="J567" s="989"/>
      <c r="K567" s="989"/>
      <c r="L567" s="989"/>
      <c r="M567" s="989"/>
    </row>
    <row r="568" spans="1:13" ht="12.75" customHeight="1">
      <c r="A568" s="1043">
        <v>566</v>
      </c>
      <c r="B568" s="1044">
        <v>2096</v>
      </c>
      <c r="C568" s="1045" t="s">
        <v>42</v>
      </c>
      <c r="D568" s="1045" t="s">
        <v>380</v>
      </c>
      <c r="E568" s="1045" t="s">
        <v>317</v>
      </c>
      <c r="F568" s="1046">
        <v>42303</v>
      </c>
      <c r="G568" s="1044" t="s">
        <v>11366</v>
      </c>
      <c r="H568" s="989"/>
      <c r="I568" s="989"/>
      <c r="J568" s="989"/>
      <c r="K568" s="989"/>
      <c r="L568" s="989"/>
      <c r="M568" s="989"/>
    </row>
    <row r="569" spans="1:13" ht="12.75" customHeight="1">
      <c r="A569" s="1039">
        <v>567</v>
      </c>
      <c r="B569" s="1040">
        <v>214</v>
      </c>
      <c r="C569" s="1041" t="s">
        <v>415</v>
      </c>
      <c r="D569" s="1041" t="s">
        <v>997</v>
      </c>
      <c r="E569" s="1041" t="s">
        <v>536</v>
      </c>
      <c r="F569" s="1042">
        <v>42304</v>
      </c>
      <c r="G569" s="1040" t="s">
        <v>11367</v>
      </c>
      <c r="H569" s="989"/>
      <c r="I569" s="989"/>
      <c r="J569" s="989"/>
      <c r="K569" s="989"/>
      <c r="L569" s="989"/>
      <c r="M569" s="989"/>
    </row>
    <row r="570" spans="1:13" ht="12.75" customHeight="1">
      <c r="A570" s="1043">
        <v>568</v>
      </c>
      <c r="B570" s="1044">
        <v>1414</v>
      </c>
      <c r="C570" s="1045" t="s">
        <v>415</v>
      </c>
      <c r="D570" s="1045" t="s">
        <v>998</v>
      </c>
      <c r="E570" s="1045" t="s">
        <v>536</v>
      </c>
      <c r="F570" s="1046">
        <v>42304</v>
      </c>
      <c r="G570" s="1044" t="s">
        <v>11367</v>
      </c>
      <c r="H570" s="989"/>
      <c r="I570" s="989"/>
      <c r="J570" s="989"/>
      <c r="K570" s="989"/>
      <c r="L570" s="989"/>
      <c r="M570" s="989"/>
    </row>
    <row r="571" spans="1:13" ht="12.75" customHeight="1">
      <c r="A571" s="1039">
        <v>569</v>
      </c>
      <c r="B571" s="1040">
        <v>2105</v>
      </c>
      <c r="C571" s="1041" t="s">
        <v>132</v>
      </c>
      <c r="D571" s="1041" t="s">
        <v>1102</v>
      </c>
      <c r="E571" s="1041" t="s">
        <v>404</v>
      </c>
      <c r="F571" s="1042">
        <v>42307</v>
      </c>
      <c r="G571" s="1040" t="s">
        <v>11368</v>
      </c>
      <c r="H571" s="989"/>
      <c r="I571" s="989"/>
      <c r="J571" s="989"/>
      <c r="K571" s="989"/>
      <c r="L571" s="989"/>
      <c r="M571" s="989"/>
    </row>
    <row r="572" spans="1:13" ht="12.75" customHeight="1">
      <c r="A572" s="1043">
        <v>570</v>
      </c>
      <c r="B572" s="1044">
        <v>1562</v>
      </c>
      <c r="C572" s="1045" t="s">
        <v>42</v>
      </c>
      <c r="D572" s="1045" t="s">
        <v>337</v>
      </c>
      <c r="E572" s="1045" t="s">
        <v>317</v>
      </c>
      <c r="F572" s="1050">
        <v>42310</v>
      </c>
      <c r="G572" s="1044" t="s">
        <v>11369</v>
      </c>
      <c r="H572" s="989"/>
      <c r="I572" s="989"/>
      <c r="J572" s="989"/>
      <c r="K572" s="989"/>
      <c r="L572" s="989"/>
      <c r="M572" s="989"/>
    </row>
    <row r="573" spans="1:13" ht="12.75" customHeight="1">
      <c r="A573" s="1039">
        <v>571</v>
      </c>
      <c r="B573" s="1040">
        <v>2097</v>
      </c>
      <c r="C573" s="1041" t="s">
        <v>42</v>
      </c>
      <c r="D573" s="1041" t="s">
        <v>349</v>
      </c>
      <c r="E573" s="1041" t="s">
        <v>317</v>
      </c>
      <c r="F573" s="1047">
        <v>42310</v>
      </c>
      <c r="G573" s="1040" t="s">
        <v>11369</v>
      </c>
      <c r="H573" s="989"/>
      <c r="I573" s="989"/>
      <c r="J573" s="989"/>
      <c r="K573" s="989"/>
      <c r="L573" s="989"/>
      <c r="M573" s="989"/>
    </row>
    <row r="574" spans="1:13" ht="12.75" customHeight="1">
      <c r="A574" s="1043">
        <v>572</v>
      </c>
      <c r="B574" s="1044">
        <v>2106</v>
      </c>
      <c r="C574" s="1045" t="s">
        <v>415</v>
      </c>
      <c r="D574" s="1045" t="s">
        <v>948</v>
      </c>
      <c r="E574" s="1045" t="s">
        <v>536</v>
      </c>
      <c r="F574" s="1050">
        <v>42314</v>
      </c>
      <c r="G574" s="1044" t="s">
        <v>11370</v>
      </c>
      <c r="H574" s="989"/>
      <c r="I574" s="989"/>
      <c r="J574" s="989"/>
      <c r="K574" s="989"/>
      <c r="L574" s="989"/>
      <c r="M574" s="989"/>
    </row>
    <row r="575" spans="1:13" ht="12.75" customHeight="1">
      <c r="A575" s="1039">
        <v>573</v>
      </c>
      <c r="B575" s="1040">
        <v>2108</v>
      </c>
      <c r="C575" s="1041" t="s">
        <v>10980</v>
      </c>
      <c r="D575" s="1041" t="s">
        <v>11371</v>
      </c>
      <c r="E575" s="1041" t="s">
        <v>10498</v>
      </c>
      <c r="F575" s="1047">
        <v>42370</v>
      </c>
      <c r="G575" s="1040" t="s">
        <v>11372</v>
      </c>
      <c r="H575" s="989"/>
      <c r="I575" s="989"/>
      <c r="J575" s="989"/>
      <c r="K575" s="989"/>
      <c r="L575" s="989"/>
      <c r="M575" s="989"/>
    </row>
    <row r="576" spans="1:13" ht="12.75" customHeight="1">
      <c r="A576" s="1043">
        <v>574</v>
      </c>
      <c r="B576" s="1044">
        <v>2078</v>
      </c>
      <c r="C576" s="1045" t="s">
        <v>415</v>
      </c>
      <c r="D576" s="1045" t="s">
        <v>4673</v>
      </c>
      <c r="E576" s="1045" t="s">
        <v>375</v>
      </c>
      <c r="F576" s="1050">
        <v>42394</v>
      </c>
      <c r="G576" s="1044" t="s">
        <v>11373</v>
      </c>
      <c r="H576" s="989"/>
      <c r="I576" s="989"/>
      <c r="J576" s="989"/>
      <c r="K576" s="989"/>
      <c r="L576" s="989"/>
      <c r="M576" s="989"/>
    </row>
    <row r="577" spans="1:13" ht="12.75" customHeight="1">
      <c r="A577" s="1039">
        <v>575</v>
      </c>
      <c r="B577" s="1040">
        <v>1253</v>
      </c>
      <c r="C577" s="1041" t="s">
        <v>10512</v>
      </c>
      <c r="D577" s="1041" t="s">
        <v>11374</v>
      </c>
      <c r="E577" s="1041" t="s">
        <v>10524</v>
      </c>
      <c r="F577" s="1047">
        <v>42430</v>
      </c>
      <c r="G577" s="1040" t="s">
        <v>11375</v>
      </c>
      <c r="H577" s="989"/>
      <c r="I577" s="989"/>
      <c r="J577" s="989"/>
      <c r="K577" s="989"/>
      <c r="L577" s="989"/>
      <c r="M577" s="989"/>
    </row>
    <row r="578" spans="1:13" ht="12.75" customHeight="1">
      <c r="A578" s="1043">
        <v>576</v>
      </c>
      <c r="B578" s="1044">
        <v>2122</v>
      </c>
      <c r="C578" s="1045" t="s">
        <v>25</v>
      </c>
      <c r="D578" s="1045" t="s">
        <v>1112</v>
      </c>
      <c r="E578" s="1045" t="s">
        <v>404</v>
      </c>
      <c r="F578" s="1050">
        <v>42614</v>
      </c>
      <c r="G578" s="1044" t="s">
        <v>11376</v>
      </c>
      <c r="H578" s="989"/>
      <c r="I578" s="989"/>
      <c r="J578" s="989"/>
      <c r="K578" s="989"/>
      <c r="L578" s="989"/>
      <c r="M578" s="989"/>
    </row>
    <row r="579" spans="1:13" ht="12.75" customHeight="1">
      <c r="A579" s="1039">
        <v>577</v>
      </c>
      <c r="B579" s="1040">
        <v>439</v>
      </c>
      <c r="C579" s="1041" t="s">
        <v>415</v>
      </c>
      <c r="D579" s="1041" t="s">
        <v>929</v>
      </c>
      <c r="E579" s="1041" t="s">
        <v>536</v>
      </c>
      <c r="F579" s="1047">
        <v>42618</v>
      </c>
      <c r="G579" s="1040" t="s">
        <v>11377</v>
      </c>
      <c r="H579" s="989"/>
      <c r="I579" s="989"/>
      <c r="J579" s="989"/>
      <c r="K579" s="989"/>
      <c r="L579" s="989"/>
      <c r="M579" s="989"/>
    </row>
    <row r="580" spans="1:13" ht="12.75" customHeight="1">
      <c r="A580" s="1043">
        <v>578</v>
      </c>
      <c r="B580" s="1044">
        <v>2123</v>
      </c>
      <c r="C580" s="1045" t="s">
        <v>415</v>
      </c>
      <c r="D580" s="1045" t="s">
        <v>6034</v>
      </c>
      <c r="E580" s="1045" t="s">
        <v>536</v>
      </c>
      <c r="F580" s="1050">
        <v>42618</v>
      </c>
      <c r="G580" s="1044" t="s">
        <v>11377</v>
      </c>
      <c r="H580" s="989"/>
      <c r="I580" s="989"/>
      <c r="J580" s="989"/>
      <c r="K580" s="989"/>
      <c r="L580" s="989"/>
      <c r="M580" s="989"/>
    </row>
    <row r="581" spans="1:13" ht="12.75" customHeight="1">
      <c r="A581" s="1039">
        <v>579</v>
      </c>
      <c r="B581" s="1040">
        <v>2124</v>
      </c>
      <c r="C581" s="1041" t="s">
        <v>415</v>
      </c>
      <c r="D581" s="1041" t="s">
        <v>931</v>
      </c>
      <c r="E581" s="1041" t="s">
        <v>536</v>
      </c>
      <c r="F581" s="1047">
        <v>42618</v>
      </c>
      <c r="G581" s="1040" t="s">
        <v>11377</v>
      </c>
      <c r="H581" s="989"/>
      <c r="I581" s="989"/>
      <c r="J581" s="989"/>
      <c r="K581" s="989"/>
      <c r="L581" s="989"/>
      <c r="M581" s="989"/>
    </row>
    <row r="582" spans="1:13" ht="12.75" customHeight="1">
      <c r="A582" s="1043">
        <v>580</v>
      </c>
      <c r="B582" s="1044">
        <v>2125</v>
      </c>
      <c r="C582" s="1045" t="s">
        <v>415</v>
      </c>
      <c r="D582" s="1045" t="s">
        <v>932</v>
      </c>
      <c r="E582" s="1045" t="s">
        <v>536</v>
      </c>
      <c r="F582" s="1050">
        <v>42618</v>
      </c>
      <c r="G582" s="1044" t="s">
        <v>11377</v>
      </c>
      <c r="H582" s="989"/>
      <c r="I582" s="989"/>
      <c r="J582" s="989"/>
      <c r="K582" s="989"/>
      <c r="L582" s="989"/>
      <c r="M582" s="989"/>
    </row>
    <row r="583" spans="1:13" ht="12.75" customHeight="1">
      <c r="A583" s="1039">
        <v>581</v>
      </c>
      <c r="B583" s="1040">
        <v>2126</v>
      </c>
      <c r="C583" s="1041" t="s">
        <v>415</v>
      </c>
      <c r="D583" s="1041" t="s">
        <v>933</v>
      </c>
      <c r="E583" s="1041" t="s">
        <v>536</v>
      </c>
      <c r="F583" s="1047">
        <v>42621</v>
      </c>
      <c r="G583" s="1040" t="s">
        <v>11378</v>
      </c>
      <c r="H583" s="989"/>
      <c r="I583" s="989"/>
      <c r="J583" s="989"/>
      <c r="K583" s="989"/>
      <c r="L583" s="989"/>
      <c r="M583" s="989"/>
    </row>
    <row r="584" spans="1:13" ht="12.75" customHeight="1">
      <c r="A584" s="1043">
        <v>582</v>
      </c>
      <c r="B584" s="1044">
        <v>2127</v>
      </c>
      <c r="C584" s="1045" t="s">
        <v>25</v>
      </c>
      <c r="D584" s="1045" t="s">
        <v>566</v>
      </c>
      <c r="E584" s="1045" t="s">
        <v>400</v>
      </c>
      <c r="F584" s="1050">
        <v>42628</v>
      </c>
      <c r="G584" s="1044" t="s">
        <v>11379</v>
      </c>
      <c r="H584" s="989"/>
      <c r="I584" s="989"/>
      <c r="J584" s="989"/>
      <c r="K584" s="989"/>
      <c r="L584" s="989"/>
      <c r="M584" s="989"/>
    </row>
    <row r="585" spans="1:13" ht="12.75" customHeight="1">
      <c r="A585" s="1039">
        <v>583</v>
      </c>
      <c r="B585" s="1040">
        <v>2129</v>
      </c>
      <c r="C585" s="1041" t="s">
        <v>25</v>
      </c>
      <c r="D585" s="1041" t="s">
        <v>11380</v>
      </c>
      <c r="E585" s="1041" t="s">
        <v>259</v>
      </c>
      <c r="F585" s="1047">
        <v>42636</v>
      </c>
      <c r="G585" s="1040" t="s">
        <v>11381</v>
      </c>
      <c r="H585" s="989"/>
      <c r="I585" s="989"/>
      <c r="J585" s="989"/>
      <c r="K585" s="989"/>
      <c r="L585" s="989"/>
      <c r="M585" s="989"/>
    </row>
    <row r="586" spans="1:13" ht="12.75" customHeight="1">
      <c r="A586" s="1043">
        <v>584</v>
      </c>
      <c r="B586" s="1044">
        <v>2128</v>
      </c>
      <c r="C586" s="1045" t="s">
        <v>25</v>
      </c>
      <c r="D586" s="1045" t="s">
        <v>279</v>
      </c>
      <c r="E586" s="1045" t="s">
        <v>306</v>
      </c>
      <c r="F586" s="1050">
        <v>42639</v>
      </c>
      <c r="G586" s="1044" t="s">
        <v>11382</v>
      </c>
      <c r="H586" s="989"/>
      <c r="I586" s="989"/>
      <c r="J586" s="989"/>
      <c r="K586" s="989"/>
      <c r="L586" s="989"/>
      <c r="M586" s="989"/>
    </row>
    <row r="587" spans="1:13" ht="12.75" customHeight="1">
      <c r="A587" s="1039">
        <v>585</v>
      </c>
      <c r="B587" s="1040">
        <v>2131</v>
      </c>
      <c r="C587" s="1041" t="s">
        <v>35</v>
      </c>
      <c r="D587" s="1041" t="s">
        <v>1033</v>
      </c>
      <c r="E587" s="1041" t="s">
        <v>581</v>
      </c>
      <c r="F587" s="1047">
        <v>42640</v>
      </c>
      <c r="G587" s="1040" t="s">
        <v>11383</v>
      </c>
      <c r="H587" s="989"/>
      <c r="I587" s="989"/>
      <c r="J587" s="989"/>
      <c r="K587" s="989"/>
      <c r="L587" s="989"/>
      <c r="M587" s="989"/>
    </row>
    <row r="588" spans="1:13" ht="12.75" customHeight="1">
      <c r="A588" s="1043">
        <v>586</v>
      </c>
      <c r="B588" s="1044">
        <v>2135</v>
      </c>
      <c r="C588" s="1045" t="s">
        <v>25</v>
      </c>
      <c r="D588" s="1045" t="s">
        <v>730</v>
      </c>
      <c r="E588" s="1045" t="s">
        <v>418</v>
      </c>
      <c r="F588" s="1050">
        <v>42641</v>
      </c>
      <c r="G588" s="1044" t="s">
        <v>11384</v>
      </c>
      <c r="H588" s="989"/>
      <c r="I588" s="989"/>
      <c r="J588" s="989"/>
      <c r="K588" s="989"/>
      <c r="L588" s="989"/>
      <c r="M588" s="989"/>
    </row>
    <row r="589" spans="1:13" ht="12.75" customHeight="1">
      <c r="A589" s="1039">
        <v>587</v>
      </c>
      <c r="B589" s="1040">
        <v>2132</v>
      </c>
      <c r="C589" s="1041" t="s">
        <v>25</v>
      </c>
      <c r="D589" s="1041" t="s">
        <v>409</v>
      </c>
      <c r="E589" s="1041" t="s">
        <v>375</v>
      </c>
      <c r="F589" s="1047">
        <v>42642</v>
      </c>
      <c r="G589" s="1040" t="s">
        <v>11385</v>
      </c>
      <c r="H589" s="989"/>
      <c r="I589" s="989"/>
      <c r="J589" s="989"/>
      <c r="K589" s="989"/>
      <c r="L589" s="989"/>
      <c r="M589" s="989"/>
    </row>
    <row r="590" spans="1:13" ht="12.75" customHeight="1">
      <c r="A590" s="1043">
        <v>588</v>
      </c>
      <c r="B590" s="1044">
        <v>2133</v>
      </c>
      <c r="C590" s="1045" t="s">
        <v>25</v>
      </c>
      <c r="D590" s="1045" t="s">
        <v>725</v>
      </c>
      <c r="E590" s="1045" t="s">
        <v>418</v>
      </c>
      <c r="F590" s="1050">
        <v>42642</v>
      </c>
      <c r="G590" s="1044" t="s">
        <v>11385</v>
      </c>
      <c r="H590" s="989"/>
      <c r="I590" s="989"/>
      <c r="J590" s="989"/>
      <c r="K590" s="989"/>
      <c r="L590" s="989"/>
      <c r="M590" s="989"/>
    </row>
    <row r="591" spans="1:13" ht="12.75" customHeight="1">
      <c r="A591" s="1039">
        <v>589</v>
      </c>
      <c r="B591" s="1040">
        <v>2136</v>
      </c>
      <c r="C591" s="1041" t="s">
        <v>11359</v>
      </c>
      <c r="D591" s="1041" t="s">
        <v>134</v>
      </c>
      <c r="E591" s="1041" t="s">
        <v>259</v>
      </c>
      <c r="F591" s="1047">
        <v>42642</v>
      </c>
      <c r="G591" s="1040" t="s">
        <v>11385</v>
      </c>
      <c r="H591" s="989"/>
      <c r="I591" s="989"/>
      <c r="J591" s="989"/>
      <c r="K591" s="989"/>
      <c r="L591" s="989"/>
      <c r="M591" s="989"/>
    </row>
    <row r="592" spans="1:13" ht="12.75" customHeight="1">
      <c r="A592" s="1043">
        <v>590</v>
      </c>
      <c r="B592" s="1044">
        <v>2137</v>
      </c>
      <c r="C592" s="1045" t="s">
        <v>25</v>
      </c>
      <c r="D592" s="1045" t="s">
        <v>1051</v>
      </c>
      <c r="E592" s="1045" t="s">
        <v>10511</v>
      </c>
      <c r="F592" s="1050">
        <v>42643</v>
      </c>
      <c r="G592" s="1044" t="s">
        <v>11386</v>
      </c>
      <c r="H592" s="989"/>
      <c r="I592" s="989"/>
      <c r="J592" s="989"/>
      <c r="K592" s="989"/>
      <c r="L592" s="989"/>
      <c r="M592" s="989"/>
    </row>
    <row r="593" spans="1:13" ht="12.75" customHeight="1">
      <c r="A593" s="1039">
        <v>591</v>
      </c>
      <c r="B593" s="1040">
        <v>2159</v>
      </c>
      <c r="C593" s="1041" t="s">
        <v>10725</v>
      </c>
      <c r="D593" s="1041" t="s">
        <v>11387</v>
      </c>
      <c r="E593" s="1041" t="s">
        <v>10524</v>
      </c>
      <c r="F593" s="1047">
        <v>42644</v>
      </c>
      <c r="G593" s="1040" t="s">
        <v>11388</v>
      </c>
      <c r="H593" s="989"/>
      <c r="I593" s="989"/>
      <c r="J593" s="989"/>
      <c r="K593" s="989"/>
      <c r="L593" s="989"/>
      <c r="M593" s="989"/>
    </row>
    <row r="594" spans="1:13" ht="12.75" customHeight="1">
      <c r="A594" s="1043">
        <v>592</v>
      </c>
      <c r="B594" s="1044">
        <v>2144</v>
      </c>
      <c r="C594" s="1045" t="s">
        <v>10617</v>
      </c>
      <c r="D594" s="1045" t="s">
        <v>11389</v>
      </c>
      <c r="E594" s="1045" t="s">
        <v>10514</v>
      </c>
      <c r="F594" s="1050">
        <v>42644</v>
      </c>
      <c r="G594" s="1044" t="s">
        <v>11388</v>
      </c>
      <c r="H594" s="989"/>
      <c r="I594" s="989"/>
      <c r="J594" s="989"/>
      <c r="K594" s="989"/>
      <c r="L594" s="989"/>
      <c r="M594" s="989"/>
    </row>
    <row r="595" spans="1:13" ht="12.75" customHeight="1">
      <c r="A595" s="1039">
        <v>593</v>
      </c>
      <c r="B595" s="1040">
        <v>858</v>
      </c>
      <c r="C595" s="1041" t="s">
        <v>25</v>
      </c>
      <c r="D595" s="1041" t="s">
        <v>189</v>
      </c>
      <c r="E595" s="1041" t="s">
        <v>259</v>
      </c>
      <c r="F595" s="1047">
        <v>42646</v>
      </c>
      <c r="G595" s="1040" t="s">
        <v>11390</v>
      </c>
      <c r="H595" s="989"/>
      <c r="I595" s="989"/>
      <c r="J595" s="989"/>
      <c r="K595" s="989"/>
      <c r="L595" s="989"/>
      <c r="M595" s="989"/>
    </row>
    <row r="596" spans="1:13" ht="12.75" customHeight="1">
      <c r="A596" s="1043">
        <v>594</v>
      </c>
      <c r="B596" s="1044">
        <v>2138</v>
      </c>
      <c r="C596" s="1045" t="s">
        <v>11359</v>
      </c>
      <c r="D596" s="1045" t="s">
        <v>860</v>
      </c>
      <c r="E596" s="1045" t="s">
        <v>10744</v>
      </c>
      <c r="F596" s="1050">
        <v>42646</v>
      </c>
      <c r="G596" s="1044" t="s">
        <v>11390</v>
      </c>
      <c r="H596" s="989"/>
      <c r="I596" s="989"/>
      <c r="J596" s="989"/>
      <c r="K596" s="989"/>
      <c r="L596" s="989"/>
      <c r="M596" s="989"/>
    </row>
    <row r="597" spans="1:13" ht="12.75" customHeight="1">
      <c r="A597" s="1039">
        <v>595</v>
      </c>
      <c r="B597" s="1040">
        <v>2139</v>
      </c>
      <c r="C597" s="1041" t="s">
        <v>11359</v>
      </c>
      <c r="D597" s="1041" t="s">
        <v>500</v>
      </c>
      <c r="E597" s="1041" t="s">
        <v>10666</v>
      </c>
      <c r="F597" s="1047">
        <v>42648</v>
      </c>
      <c r="G597" s="1040" t="s">
        <v>11391</v>
      </c>
      <c r="H597" s="989"/>
      <c r="I597" s="989"/>
      <c r="J597" s="989"/>
      <c r="K597" s="989"/>
      <c r="L597" s="989"/>
      <c r="M597" s="989"/>
    </row>
    <row r="598" spans="1:13" ht="12.75" customHeight="1">
      <c r="A598" s="1043">
        <v>596</v>
      </c>
      <c r="B598" s="1044">
        <v>2142</v>
      </c>
      <c r="C598" s="1045" t="s">
        <v>35</v>
      </c>
      <c r="D598" s="1045" t="s">
        <v>603</v>
      </c>
      <c r="E598" s="1045" t="s">
        <v>400</v>
      </c>
      <c r="F598" s="1046">
        <v>42656</v>
      </c>
      <c r="G598" s="1044" t="s">
        <v>11392</v>
      </c>
      <c r="H598" s="989"/>
      <c r="I598" s="989"/>
      <c r="J598" s="989"/>
      <c r="K598" s="989"/>
      <c r="L598" s="989"/>
      <c r="M598" s="989"/>
    </row>
    <row r="599" spans="1:13" ht="12.75" customHeight="1">
      <c r="A599" s="1039">
        <v>597</v>
      </c>
      <c r="B599" s="1040">
        <v>2143</v>
      </c>
      <c r="C599" s="1041" t="s">
        <v>35</v>
      </c>
      <c r="D599" s="1041" t="s">
        <v>582</v>
      </c>
      <c r="E599" s="1041" t="s">
        <v>400</v>
      </c>
      <c r="F599" s="1042">
        <v>42656</v>
      </c>
      <c r="G599" s="1040" t="s">
        <v>11392</v>
      </c>
      <c r="H599" s="989"/>
      <c r="I599" s="989"/>
      <c r="J599" s="989"/>
      <c r="K599" s="989"/>
      <c r="L599" s="989"/>
      <c r="M599" s="989"/>
    </row>
    <row r="600" spans="1:13" ht="12.75" customHeight="1">
      <c r="A600" s="1043">
        <v>598</v>
      </c>
      <c r="B600" s="1044">
        <v>2162</v>
      </c>
      <c r="C600" s="1045" t="s">
        <v>310</v>
      </c>
      <c r="D600" s="1045" t="s">
        <v>794</v>
      </c>
      <c r="E600" s="1045" t="s">
        <v>442</v>
      </c>
      <c r="F600" s="1046">
        <v>42662</v>
      </c>
      <c r="G600" s="1044" t="s">
        <v>11393</v>
      </c>
      <c r="H600" s="989"/>
      <c r="I600" s="989"/>
      <c r="J600" s="989"/>
      <c r="K600" s="989"/>
      <c r="L600" s="989"/>
      <c r="M600" s="989"/>
    </row>
    <row r="601" spans="1:13" ht="12.75" customHeight="1">
      <c r="A601" s="1039">
        <v>599</v>
      </c>
      <c r="B601" s="1040">
        <v>1087</v>
      </c>
      <c r="C601" s="1041" t="s">
        <v>415</v>
      </c>
      <c r="D601" s="1041" t="s">
        <v>949</v>
      </c>
      <c r="E601" s="1041" t="s">
        <v>536</v>
      </c>
      <c r="F601" s="1042">
        <v>42664</v>
      </c>
      <c r="G601" s="1040" t="s">
        <v>11394</v>
      </c>
      <c r="H601" s="989"/>
      <c r="I601" s="989"/>
      <c r="J601" s="989"/>
      <c r="K601" s="989"/>
      <c r="L601" s="989"/>
      <c r="M601" s="989"/>
    </row>
    <row r="602" spans="1:13" ht="12.75" customHeight="1">
      <c r="A602" s="1043">
        <v>600</v>
      </c>
      <c r="B602" s="1044">
        <v>2163</v>
      </c>
      <c r="C602" s="1045" t="s">
        <v>310</v>
      </c>
      <c r="D602" s="1045" t="s">
        <v>11395</v>
      </c>
      <c r="E602" s="1045" t="s">
        <v>306</v>
      </c>
      <c r="F602" s="1046">
        <v>42668</v>
      </c>
      <c r="G602" s="1044" t="s">
        <v>11396</v>
      </c>
      <c r="H602" s="989"/>
      <c r="I602" s="989"/>
      <c r="J602" s="989"/>
      <c r="K602" s="989"/>
      <c r="L602" s="989"/>
      <c r="M602" s="989"/>
    </row>
    <row r="603" spans="1:13" ht="12.75" customHeight="1">
      <c r="A603" s="1039">
        <v>601</v>
      </c>
      <c r="B603" s="1040">
        <v>2164</v>
      </c>
      <c r="C603" s="1041" t="s">
        <v>310</v>
      </c>
      <c r="D603" s="1041" t="s">
        <v>11397</v>
      </c>
      <c r="E603" s="1041" t="s">
        <v>418</v>
      </c>
      <c r="F603" s="1042">
        <v>42668</v>
      </c>
      <c r="G603" s="1040" t="s">
        <v>11396</v>
      </c>
      <c r="H603" s="989"/>
      <c r="I603" s="989"/>
      <c r="J603" s="989"/>
      <c r="K603" s="989"/>
      <c r="L603" s="989"/>
      <c r="M603" s="989"/>
    </row>
    <row r="604" spans="1:13" ht="12.75" customHeight="1">
      <c r="A604" s="1043">
        <v>602</v>
      </c>
      <c r="B604" s="1044">
        <v>2165</v>
      </c>
      <c r="C604" s="1045" t="s">
        <v>310</v>
      </c>
      <c r="D604" s="1045" t="s">
        <v>11398</v>
      </c>
      <c r="E604" s="1045" t="s">
        <v>418</v>
      </c>
      <c r="F604" s="1046">
        <v>42668</v>
      </c>
      <c r="G604" s="1044" t="s">
        <v>11396</v>
      </c>
      <c r="H604" s="989"/>
      <c r="I604" s="989"/>
      <c r="J604" s="989"/>
      <c r="K604" s="989"/>
      <c r="L604" s="989"/>
      <c r="M604" s="989"/>
    </row>
    <row r="605" spans="1:13" ht="12.75" customHeight="1">
      <c r="A605" s="1039">
        <v>603</v>
      </c>
      <c r="B605" s="1040">
        <v>1269</v>
      </c>
      <c r="C605" s="1041" t="s">
        <v>35</v>
      </c>
      <c r="D605" s="1041" t="s">
        <v>175</v>
      </c>
      <c r="E605" s="1041" t="s">
        <v>259</v>
      </c>
      <c r="F605" s="1042">
        <v>42670</v>
      </c>
      <c r="G605" s="1040" t="s">
        <v>11399</v>
      </c>
      <c r="H605" s="989"/>
      <c r="I605" s="989"/>
      <c r="J605" s="989"/>
      <c r="K605" s="989"/>
      <c r="L605" s="989"/>
      <c r="M605" s="989"/>
    </row>
    <row r="606" spans="1:13" ht="12.75" customHeight="1">
      <c r="A606" s="1043">
        <v>604</v>
      </c>
      <c r="B606" s="1044">
        <v>2183</v>
      </c>
      <c r="C606" s="1045" t="s">
        <v>35</v>
      </c>
      <c r="D606" s="1045" t="s">
        <v>491</v>
      </c>
      <c r="E606" s="1045" t="s">
        <v>10666</v>
      </c>
      <c r="F606" s="1046">
        <v>42671</v>
      </c>
      <c r="G606" s="1044" t="s">
        <v>11400</v>
      </c>
      <c r="H606" s="989"/>
      <c r="I606" s="989"/>
      <c r="J606" s="989"/>
      <c r="K606" s="989"/>
      <c r="L606" s="989"/>
      <c r="M606" s="989"/>
    </row>
    <row r="607" spans="1:13" ht="12.75" customHeight="1">
      <c r="A607" s="1039">
        <v>605</v>
      </c>
      <c r="B607" s="1040">
        <v>2185</v>
      </c>
      <c r="C607" s="1041" t="s">
        <v>25</v>
      </c>
      <c r="D607" s="1041" t="s">
        <v>11401</v>
      </c>
      <c r="E607" s="1041" t="s">
        <v>259</v>
      </c>
      <c r="F607" s="1047">
        <v>42682</v>
      </c>
      <c r="G607" s="1040" t="s">
        <v>11402</v>
      </c>
      <c r="H607" s="989"/>
      <c r="I607" s="989"/>
      <c r="J607" s="989"/>
      <c r="K607" s="989"/>
      <c r="L607" s="989"/>
      <c r="M607" s="989"/>
    </row>
    <row r="608" spans="1:13" ht="12.75" customHeight="1">
      <c r="A608" s="1043">
        <v>606</v>
      </c>
      <c r="B608" s="1044">
        <v>2161</v>
      </c>
      <c r="C608" s="1045" t="s">
        <v>31</v>
      </c>
      <c r="D608" s="1045" t="s">
        <v>527</v>
      </c>
      <c r="E608" s="1045" t="s">
        <v>10666</v>
      </c>
      <c r="F608" s="1050">
        <v>42705</v>
      </c>
      <c r="G608" s="1044" t="s">
        <v>11403</v>
      </c>
      <c r="H608" s="989"/>
      <c r="I608" s="989"/>
      <c r="J608" s="989"/>
      <c r="K608" s="989"/>
      <c r="L608" s="989"/>
      <c r="M608" s="989"/>
    </row>
    <row r="609" spans="1:13" ht="12.75" customHeight="1">
      <c r="A609" s="1039">
        <v>607</v>
      </c>
      <c r="B609" s="1040">
        <v>2186</v>
      </c>
      <c r="C609" s="1041" t="s">
        <v>310</v>
      </c>
      <c r="D609" s="1041" t="s">
        <v>881</v>
      </c>
      <c r="E609" s="1041" t="s">
        <v>10744</v>
      </c>
      <c r="F609" s="1047">
        <v>42705</v>
      </c>
      <c r="G609" s="1040" t="s">
        <v>11403</v>
      </c>
      <c r="H609" s="989"/>
      <c r="I609" s="989"/>
      <c r="J609" s="989"/>
      <c r="K609" s="989"/>
      <c r="L609" s="989"/>
      <c r="M609" s="989"/>
    </row>
    <row r="610" spans="1:13" ht="12.75" customHeight="1">
      <c r="A610" s="1043">
        <v>608</v>
      </c>
      <c r="B610" s="1044">
        <v>2193</v>
      </c>
      <c r="C610" s="1045" t="s">
        <v>10522</v>
      </c>
      <c r="D610" s="1045" t="s">
        <v>11404</v>
      </c>
      <c r="E610" s="1045" t="s">
        <v>375</v>
      </c>
      <c r="F610" s="1050">
        <v>42738</v>
      </c>
      <c r="G610" s="1044" t="s">
        <v>11405</v>
      </c>
      <c r="H610" s="989"/>
      <c r="I610" s="989"/>
      <c r="J610" s="989"/>
      <c r="K610" s="989"/>
      <c r="L610" s="989"/>
      <c r="M610" s="989"/>
    </row>
    <row r="611" spans="1:13" ht="12.75" customHeight="1">
      <c r="A611" s="1039">
        <v>609</v>
      </c>
      <c r="B611" s="1040">
        <v>2187</v>
      </c>
      <c r="C611" s="1041" t="s">
        <v>10525</v>
      </c>
      <c r="D611" s="1041" t="s">
        <v>11406</v>
      </c>
      <c r="E611" s="1041" t="s">
        <v>10498</v>
      </c>
      <c r="F611" s="1047">
        <v>42738</v>
      </c>
      <c r="G611" s="1040" t="s">
        <v>11405</v>
      </c>
      <c r="H611" s="989"/>
      <c r="I611" s="989"/>
      <c r="J611" s="989"/>
      <c r="K611" s="989"/>
      <c r="L611" s="989"/>
      <c r="M611" s="989"/>
    </row>
    <row r="612" spans="1:13" ht="12.75" customHeight="1">
      <c r="A612" s="1043">
        <v>610</v>
      </c>
      <c r="B612" s="1044">
        <v>2188</v>
      </c>
      <c r="C612" s="1045" t="s">
        <v>10525</v>
      </c>
      <c r="D612" s="1045" t="s">
        <v>1060</v>
      </c>
      <c r="E612" s="1045" t="s">
        <v>10585</v>
      </c>
      <c r="F612" s="1050">
        <v>42738</v>
      </c>
      <c r="G612" s="1044" t="s">
        <v>11405</v>
      </c>
      <c r="H612" s="989"/>
      <c r="I612" s="989"/>
      <c r="J612" s="989"/>
      <c r="K612" s="989"/>
      <c r="L612" s="989"/>
      <c r="M612" s="989"/>
    </row>
    <row r="613" spans="1:13" ht="12.75" customHeight="1">
      <c r="A613" s="1039">
        <v>611</v>
      </c>
      <c r="B613" s="1040">
        <v>2189</v>
      </c>
      <c r="C613" s="1041" t="s">
        <v>10525</v>
      </c>
      <c r="D613" s="1041" t="s">
        <v>11407</v>
      </c>
      <c r="E613" s="1041" t="s">
        <v>10498</v>
      </c>
      <c r="F613" s="1047">
        <v>42738</v>
      </c>
      <c r="G613" s="1040" t="s">
        <v>11405</v>
      </c>
      <c r="H613" s="989"/>
      <c r="I613" s="989"/>
      <c r="J613" s="989"/>
      <c r="K613" s="989"/>
      <c r="L613" s="989"/>
      <c r="M613" s="989"/>
    </row>
    <row r="614" spans="1:13" ht="12.75" customHeight="1">
      <c r="A614" s="1043">
        <v>612</v>
      </c>
      <c r="B614" s="1044">
        <v>2190</v>
      </c>
      <c r="C614" s="1045" t="s">
        <v>10525</v>
      </c>
      <c r="D614" s="1045" t="s">
        <v>11408</v>
      </c>
      <c r="E614" s="1045" t="s">
        <v>10585</v>
      </c>
      <c r="F614" s="1050">
        <v>42738</v>
      </c>
      <c r="G614" s="1044" t="s">
        <v>11405</v>
      </c>
      <c r="H614" s="989"/>
      <c r="I614" s="989"/>
      <c r="J614" s="989"/>
      <c r="K614" s="989"/>
      <c r="L614" s="989"/>
      <c r="M614" s="989"/>
    </row>
    <row r="615" spans="1:13" ht="12.75" customHeight="1">
      <c r="A615" s="1039">
        <v>613</v>
      </c>
      <c r="B615" s="1040">
        <v>2191</v>
      </c>
      <c r="C615" s="1041" t="s">
        <v>10525</v>
      </c>
      <c r="D615" s="1041" t="s">
        <v>11409</v>
      </c>
      <c r="E615" s="1041" t="s">
        <v>10751</v>
      </c>
      <c r="F615" s="1047">
        <v>42738</v>
      </c>
      <c r="G615" s="1040" t="s">
        <v>11405</v>
      </c>
      <c r="H615" s="989"/>
      <c r="I615" s="989"/>
      <c r="J615" s="989"/>
      <c r="K615" s="989"/>
      <c r="L615" s="989"/>
      <c r="M615" s="989"/>
    </row>
    <row r="616" spans="1:13" ht="12.75" customHeight="1">
      <c r="A616" s="1043">
        <v>614</v>
      </c>
      <c r="B616" s="1044">
        <v>2192</v>
      </c>
      <c r="C616" s="1045" t="s">
        <v>10525</v>
      </c>
      <c r="D616" s="1045" t="s">
        <v>11410</v>
      </c>
      <c r="E616" s="1045" t="s">
        <v>10751</v>
      </c>
      <c r="F616" s="1050">
        <v>42738</v>
      </c>
      <c r="G616" s="1044" t="s">
        <v>11405</v>
      </c>
      <c r="H616" s="989"/>
      <c r="I616" s="989"/>
      <c r="J616" s="989"/>
      <c r="K616" s="989"/>
      <c r="L616" s="989"/>
      <c r="M616" s="989"/>
    </row>
    <row r="617" spans="1:13" ht="12.75" customHeight="1">
      <c r="A617" s="1039">
        <v>615</v>
      </c>
      <c r="B617" s="1040">
        <v>2194</v>
      </c>
      <c r="C617" s="1041" t="s">
        <v>10516</v>
      </c>
      <c r="D617" s="1041" t="s">
        <v>11411</v>
      </c>
      <c r="E617" s="1041" t="s">
        <v>10514</v>
      </c>
      <c r="F617" s="1047">
        <v>42738</v>
      </c>
      <c r="G617" s="1040" t="s">
        <v>11405</v>
      </c>
      <c r="H617" s="989"/>
      <c r="I617" s="989"/>
      <c r="J617" s="989"/>
      <c r="K617" s="989"/>
      <c r="L617" s="989"/>
      <c r="M617" s="989"/>
    </row>
    <row r="618" spans="1:13" ht="12.75" customHeight="1">
      <c r="A618" s="1043">
        <v>616</v>
      </c>
      <c r="B618" s="1044">
        <v>2195</v>
      </c>
      <c r="C618" s="1045" t="s">
        <v>10516</v>
      </c>
      <c r="D618" s="1045" t="s">
        <v>11412</v>
      </c>
      <c r="E618" s="1045" t="s">
        <v>10514</v>
      </c>
      <c r="F618" s="1050">
        <v>42738</v>
      </c>
      <c r="G618" s="1044" t="s">
        <v>11405</v>
      </c>
      <c r="H618" s="989"/>
      <c r="I618" s="989"/>
      <c r="J618" s="989"/>
      <c r="K618" s="989"/>
      <c r="L618" s="989"/>
      <c r="M618" s="989"/>
    </row>
    <row r="619" spans="1:13" ht="12.75" customHeight="1">
      <c r="A619" s="1039">
        <v>617</v>
      </c>
      <c r="B619" s="1040">
        <v>2196</v>
      </c>
      <c r="C619" s="1041" t="s">
        <v>10516</v>
      </c>
      <c r="D619" s="1041" t="s">
        <v>11413</v>
      </c>
      <c r="E619" s="1041" t="s">
        <v>10514</v>
      </c>
      <c r="F619" s="1047">
        <v>42738</v>
      </c>
      <c r="G619" s="1040" t="s">
        <v>11405</v>
      </c>
      <c r="H619" s="989"/>
      <c r="I619" s="989"/>
      <c r="J619" s="989"/>
      <c r="K619" s="989"/>
      <c r="L619" s="989"/>
      <c r="M619" s="989"/>
    </row>
    <row r="620" spans="1:13" ht="12.75" customHeight="1">
      <c r="A620" s="1043">
        <v>618</v>
      </c>
      <c r="B620" s="1044">
        <v>2116</v>
      </c>
      <c r="C620" s="1045" t="s">
        <v>415</v>
      </c>
      <c r="D620" s="1045" t="s">
        <v>11414</v>
      </c>
      <c r="E620" s="1045" t="s">
        <v>536</v>
      </c>
      <c r="F620" s="1050">
        <v>42741</v>
      </c>
      <c r="G620" s="1044" t="s">
        <v>11415</v>
      </c>
      <c r="H620" s="989"/>
      <c r="I620" s="989"/>
      <c r="J620" s="989"/>
      <c r="K620" s="989"/>
      <c r="L620" s="989"/>
      <c r="M620" s="989"/>
    </row>
    <row r="621" spans="1:13" ht="12.75" customHeight="1">
      <c r="A621" s="1039">
        <v>619</v>
      </c>
      <c r="B621" s="1040">
        <v>2197</v>
      </c>
      <c r="C621" s="1041" t="s">
        <v>25</v>
      </c>
      <c r="D621" s="1041" t="s">
        <v>541</v>
      </c>
      <c r="E621" s="1041" t="s">
        <v>10666</v>
      </c>
      <c r="F621" s="1047">
        <v>42767</v>
      </c>
      <c r="G621" s="1040" t="s">
        <v>11416</v>
      </c>
      <c r="H621" s="989"/>
      <c r="I621" s="989"/>
      <c r="J621" s="989"/>
      <c r="K621" s="989"/>
      <c r="L621" s="989"/>
      <c r="M621" s="989"/>
    </row>
    <row r="622" spans="1:13" ht="12.75" customHeight="1">
      <c r="A622" s="1043">
        <v>620</v>
      </c>
      <c r="B622" s="1044">
        <v>2199</v>
      </c>
      <c r="C622" s="1045" t="s">
        <v>25</v>
      </c>
      <c r="D622" s="1045" t="s">
        <v>507</v>
      </c>
      <c r="E622" s="1045" t="s">
        <v>10666</v>
      </c>
      <c r="F622" s="1050">
        <v>42786</v>
      </c>
      <c r="G622" s="1044" t="s">
        <v>11417</v>
      </c>
      <c r="H622" s="989"/>
      <c r="I622" s="989"/>
      <c r="J622" s="989"/>
      <c r="K622" s="989"/>
      <c r="L622" s="989"/>
      <c r="M622" s="989"/>
    </row>
    <row r="623" spans="1:13" ht="12.75" customHeight="1">
      <c r="A623" s="1039">
        <v>621</v>
      </c>
      <c r="B623" s="1040">
        <v>2211</v>
      </c>
      <c r="C623" s="1041" t="s">
        <v>11359</v>
      </c>
      <c r="D623" s="1041" t="s">
        <v>884</v>
      </c>
      <c r="E623" s="1041" t="s">
        <v>10744</v>
      </c>
      <c r="F623" s="1047">
        <v>42800</v>
      </c>
      <c r="G623" s="1040" t="s">
        <v>11418</v>
      </c>
      <c r="H623" s="989"/>
      <c r="I623" s="989"/>
      <c r="J623" s="989"/>
      <c r="K623" s="989"/>
      <c r="L623" s="989"/>
      <c r="M623" s="989"/>
    </row>
    <row r="624" spans="1:13" ht="12.75" customHeight="1">
      <c r="A624" s="1043">
        <v>622</v>
      </c>
      <c r="B624" s="1044">
        <v>2212</v>
      </c>
      <c r="C624" s="1045" t="s">
        <v>10725</v>
      </c>
      <c r="D624" s="1045" t="s">
        <v>11419</v>
      </c>
      <c r="E624" s="1045" t="s">
        <v>10520</v>
      </c>
      <c r="F624" s="1050">
        <v>42809</v>
      </c>
      <c r="G624" s="1044" t="s">
        <v>11420</v>
      </c>
      <c r="H624" s="989"/>
      <c r="I624" s="989"/>
      <c r="J624" s="989"/>
      <c r="K624" s="989"/>
      <c r="L624" s="989"/>
      <c r="M624" s="989"/>
    </row>
    <row r="625" spans="1:13" ht="12.75" customHeight="1">
      <c r="A625" s="1039">
        <v>623</v>
      </c>
      <c r="B625" s="1040">
        <v>2213</v>
      </c>
      <c r="C625" s="1041" t="s">
        <v>310</v>
      </c>
      <c r="D625" s="1041" t="s">
        <v>707</v>
      </c>
      <c r="E625" s="1041" t="s">
        <v>404</v>
      </c>
      <c r="F625" s="1047">
        <v>42857</v>
      </c>
      <c r="G625" s="1040" t="s">
        <v>11421</v>
      </c>
      <c r="H625" s="989"/>
      <c r="I625" s="989"/>
      <c r="J625" s="989"/>
      <c r="K625" s="989"/>
      <c r="L625" s="989"/>
      <c r="M625" s="989"/>
    </row>
    <row r="626" spans="1:13" ht="12.75" customHeight="1">
      <c r="A626" s="1043">
        <v>624</v>
      </c>
      <c r="B626" s="1044">
        <v>2261</v>
      </c>
      <c r="C626" s="1045" t="s">
        <v>35</v>
      </c>
      <c r="D626" s="1045" t="s">
        <v>45</v>
      </c>
      <c r="E626" s="1045" t="s">
        <v>259</v>
      </c>
      <c r="F626" s="1050">
        <v>42989</v>
      </c>
      <c r="G626" s="1044" t="s">
        <v>11422</v>
      </c>
      <c r="H626" s="989"/>
      <c r="I626" s="989"/>
      <c r="J626" s="989"/>
      <c r="K626" s="989"/>
      <c r="L626" s="989"/>
      <c r="M626" s="989"/>
    </row>
    <row r="627" spans="1:13" ht="12.75" customHeight="1">
      <c r="A627" s="1039">
        <v>625</v>
      </c>
      <c r="B627" s="1040">
        <v>1933</v>
      </c>
      <c r="C627" s="1041" t="s">
        <v>415</v>
      </c>
      <c r="D627" s="1041" t="s">
        <v>11423</v>
      </c>
      <c r="E627" s="1041" t="s">
        <v>536</v>
      </c>
      <c r="F627" s="1047">
        <v>42989</v>
      </c>
      <c r="G627" s="1040" t="s">
        <v>11422</v>
      </c>
      <c r="H627" s="989"/>
      <c r="I627" s="989"/>
      <c r="J627" s="989"/>
      <c r="K627" s="989"/>
      <c r="L627" s="989"/>
      <c r="M627" s="989"/>
    </row>
    <row r="628" spans="1:13" ht="12.75" customHeight="1">
      <c r="A628" s="1043">
        <v>626</v>
      </c>
      <c r="B628" s="1044">
        <v>2198</v>
      </c>
      <c r="C628" s="1045" t="s">
        <v>415</v>
      </c>
      <c r="D628" s="1045" t="s">
        <v>49</v>
      </c>
      <c r="E628" s="1045" t="s">
        <v>259</v>
      </c>
      <c r="F628" s="1050">
        <v>42989</v>
      </c>
      <c r="G628" s="1044" t="s">
        <v>11422</v>
      </c>
      <c r="H628" s="989"/>
      <c r="I628" s="989"/>
      <c r="J628" s="989"/>
      <c r="K628" s="989"/>
      <c r="L628" s="989"/>
      <c r="M628" s="989"/>
    </row>
    <row r="629" spans="1:13" ht="12.75" customHeight="1">
      <c r="A629" s="1039">
        <v>627</v>
      </c>
      <c r="B629" s="1040">
        <v>2260</v>
      </c>
      <c r="C629" s="1041" t="s">
        <v>415</v>
      </c>
      <c r="D629" s="1041" t="s">
        <v>11424</v>
      </c>
      <c r="E629" s="1041" t="s">
        <v>259</v>
      </c>
      <c r="F629" s="1047">
        <v>42989</v>
      </c>
      <c r="G629" s="1040" t="s">
        <v>11422</v>
      </c>
      <c r="H629" s="989"/>
      <c r="I629" s="989"/>
      <c r="J629" s="989"/>
      <c r="K629" s="989"/>
      <c r="L629" s="989"/>
      <c r="M629" s="989"/>
    </row>
    <row r="630" spans="1:13" ht="12.75" customHeight="1">
      <c r="A630" s="1043">
        <v>628</v>
      </c>
      <c r="B630" s="1044">
        <v>2214</v>
      </c>
      <c r="C630" s="1045" t="s">
        <v>415</v>
      </c>
      <c r="D630" s="1045" t="s">
        <v>935</v>
      </c>
      <c r="E630" s="1045" t="s">
        <v>536</v>
      </c>
      <c r="F630" s="1050">
        <v>42992</v>
      </c>
      <c r="G630" s="1044" t="s">
        <v>11425</v>
      </c>
      <c r="H630" s="989"/>
      <c r="I630" s="989"/>
      <c r="J630" s="989"/>
      <c r="K630" s="989"/>
      <c r="L630" s="989"/>
      <c r="M630" s="989"/>
    </row>
    <row r="631" spans="1:13" ht="12.75" customHeight="1">
      <c r="A631" s="1039">
        <v>629</v>
      </c>
      <c r="B631" s="1040">
        <v>2215</v>
      </c>
      <c r="C631" s="1041" t="s">
        <v>10525</v>
      </c>
      <c r="D631" s="1041" t="s">
        <v>11426</v>
      </c>
      <c r="E631" s="1041" t="s">
        <v>10511</v>
      </c>
      <c r="F631" s="1047">
        <v>42993</v>
      </c>
      <c r="G631" s="1040" t="s">
        <v>11427</v>
      </c>
      <c r="H631" s="989"/>
      <c r="I631" s="989"/>
      <c r="J631" s="989"/>
      <c r="K631" s="989"/>
      <c r="L631" s="989"/>
      <c r="M631" s="989"/>
    </row>
    <row r="632" spans="1:13" ht="12.75" customHeight="1">
      <c r="A632" s="1043">
        <v>630</v>
      </c>
      <c r="B632" s="1044">
        <v>2216</v>
      </c>
      <c r="C632" s="1045" t="s">
        <v>10990</v>
      </c>
      <c r="D632" s="1045" t="s">
        <v>11428</v>
      </c>
      <c r="E632" s="1045" t="s">
        <v>10585</v>
      </c>
      <c r="F632" s="1050">
        <v>42993</v>
      </c>
      <c r="G632" s="1044" t="s">
        <v>11427</v>
      </c>
      <c r="H632" s="989"/>
      <c r="I632" s="989"/>
      <c r="J632" s="989"/>
      <c r="K632" s="989"/>
      <c r="L632" s="989"/>
      <c r="M632" s="989"/>
    </row>
    <row r="633" spans="1:13" ht="12.75" customHeight="1">
      <c r="A633" s="1039">
        <v>631</v>
      </c>
      <c r="B633" s="1040">
        <v>2217</v>
      </c>
      <c r="C633" s="1041" t="s">
        <v>415</v>
      </c>
      <c r="D633" s="1041" t="s">
        <v>934</v>
      </c>
      <c r="E633" s="1041" t="s">
        <v>536</v>
      </c>
      <c r="F633" s="1047">
        <v>42996</v>
      </c>
      <c r="G633" s="1040" t="s">
        <v>11429</v>
      </c>
      <c r="H633" s="989"/>
      <c r="I633" s="989"/>
      <c r="J633" s="989"/>
      <c r="K633" s="989"/>
      <c r="L633" s="989"/>
      <c r="M633" s="989"/>
    </row>
    <row r="634" spans="1:13" ht="12.75" customHeight="1">
      <c r="A634" s="1043">
        <v>632</v>
      </c>
      <c r="B634" s="1044">
        <v>2220</v>
      </c>
      <c r="C634" s="1045" t="s">
        <v>25</v>
      </c>
      <c r="D634" s="1045" t="s">
        <v>129</v>
      </c>
      <c r="E634" s="1045" t="s">
        <v>259</v>
      </c>
      <c r="F634" s="1050">
        <v>43000</v>
      </c>
      <c r="G634" s="1044" t="s">
        <v>11430</v>
      </c>
      <c r="H634" s="989"/>
      <c r="I634" s="989"/>
      <c r="J634" s="989"/>
      <c r="K634" s="989"/>
      <c r="L634" s="989"/>
      <c r="M634" s="989"/>
    </row>
    <row r="635" spans="1:13" ht="12.75" customHeight="1">
      <c r="A635" s="1039">
        <v>633</v>
      </c>
      <c r="B635" s="1040">
        <v>1716</v>
      </c>
      <c r="C635" s="1041" t="s">
        <v>415</v>
      </c>
      <c r="D635" s="1041" t="s">
        <v>4272</v>
      </c>
      <c r="E635" s="1041" t="s">
        <v>505</v>
      </c>
      <c r="F635" s="1047">
        <v>43000</v>
      </c>
      <c r="G635" s="1040" t="s">
        <v>11430</v>
      </c>
      <c r="H635" s="989"/>
      <c r="I635" s="989"/>
      <c r="J635" s="989"/>
      <c r="K635" s="989"/>
      <c r="L635" s="989"/>
      <c r="M635" s="989"/>
    </row>
    <row r="636" spans="1:13" ht="12.75" customHeight="1">
      <c r="A636" s="1043">
        <v>634</v>
      </c>
      <c r="B636" s="1044">
        <v>2266</v>
      </c>
      <c r="C636" s="1045" t="s">
        <v>415</v>
      </c>
      <c r="D636" s="1045" t="s">
        <v>11431</v>
      </c>
      <c r="E636" s="1045" t="s">
        <v>536</v>
      </c>
      <c r="F636" s="1050">
        <v>43003</v>
      </c>
      <c r="G636" s="1044" t="s">
        <v>11432</v>
      </c>
      <c r="H636" s="989"/>
      <c r="I636" s="989"/>
      <c r="J636" s="989"/>
      <c r="K636" s="989"/>
      <c r="L636" s="989"/>
      <c r="M636" s="989"/>
    </row>
    <row r="637" spans="1:13" ht="12.75" customHeight="1">
      <c r="A637" s="1039">
        <v>635</v>
      </c>
      <c r="B637" s="1040">
        <v>2221</v>
      </c>
      <c r="C637" s="1041" t="s">
        <v>11433</v>
      </c>
      <c r="D637" s="1041" t="s">
        <v>11434</v>
      </c>
      <c r="E637" s="1041" t="s">
        <v>259</v>
      </c>
      <c r="F637" s="1047">
        <v>43004</v>
      </c>
      <c r="G637" s="1040" t="s">
        <v>11435</v>
      </c>
      <c r="H637" s="989"/>
      <c r="I637" s="989"/>
      <c r="J637" s="989"/>
      <c r="K637" s="989"/>
      <c r="L637" s="989"/>
      <c r="M637" s="989"/>
    </row>
    <row r="638" spans="1:13" ht="12.75" customHeight="1">
      <c r="A638" s="1043">
        <v>636</v>
      </c>
      <c r="B638" s="1044">
        <v>2222</v>
      </c>
      <c r="C638" s="1045" t="s">
        <v>25</v>
      </c>
      <c r="D638" s="1045" t="s">
        <v>775</v>
      </c>
      <c r="E638" s="1045" t="s">
        <v>442</v>
      </c>
      <c r="F638" s="1050">
        <v>43005</v>
      </c>
      <c r="G638" s="1044" t="s">
        <v>11436</v>
      </c>
      <c r="H638" s="989"/>
      <c r="I638" s="989"/>
      <c r="J638" s="989"/>
      <c r="K638" s="989"/>
      <c r="L638" s="989"/>
      <c r="M638" s="989"/>
    </row>
    <row r="639" spans="1:13" ht="12.75" customHeight="1">
      <c r="A639" s="1039">
        <v>637</v>
      </c>
      <c r="B639" s="1040">
        <v>2224</v>
      </c>
      <c r="C639" s="1041" t="s">
        <v>25</v>
      </c>
      <c r="D639" s="1041" t="s">
        <v>11437</v>
      </c>
      <c r="E639" s="1041" t="s">
        <v>442</v>
      </c>
      <c r="F639" s="1047">
        <v>43005</v>
      </c>
      <c r="G639" s="1040" t="s">
        <v>11436</v>
      </c>
      <c r="H639" s="989"/>
      <c r="I639" s="989"/>
      <c r="J639" s="989"/>
      <c r="K639" s="989"/>
      <c r="L639" s="989"/>
      <c r="M639" s="989"/>
    </row>
    <row r="640" spans="1:13" ht="12.75" customHeight="1">
      <c r="A640" s="1043">
        <v>638</v>
      </c>
      <c r="B640" s="1044">
        <v>1888</v>
      </c>
      <c r="C640" s="1045" t="s">
        <v>11359</v>
      </c>
      <c r="D640" s="1045" t="s">
        <v>885</v>
      </c>
      <c r="E640" s="1045" t="s">
        <v>10744</v>
      </c>
      <c r="F640" s="1050">
        <v>43005</v>
      </c>
      <c r="G640" s="1044" t="s">
        <v>11436</v>
      </c>
      <c r="H640" s="989"/>
      <c r="I640" s="989"/>
      <c r="J640" s="989"/>
      <c r="K640" s="989"/>
      <c r="L640" s="989"/>
      <c r="M640" s="989"/>
    </row>
    <row r="641" spans="1:13" ht="12.75" customHeight="1">
      <c r="A641" s="1039">
        <v>639</v>
      </c>
      <c r="B641" s="1040">
        <v>2223</v>
      </c>
      <c r="C641" s="1041" t="s">
        <v>11359</v>
      </c>
      <c r="D641" s="1041" t="s">
        <v>875</v>
      </c>
      <c r="E641" s="1041" t="s">
        <v>10744</v>
      </c>
      <c r="F641" s="1047">
        <v>43005</v>
      </c>
      <c r="G641" s="1040" t="s">
        <v>11436</v>
      </c>
      <c r="H641" s="989"/>
      <c r="I641" s="989"/>
      <c r="J641" s="989"/>
      <c r="K641" s="989"/>
      <c r="L641" s="989"/>
      <c r="M641" s="989"/>
    </row>
    <row r="642" spans="1:13" ht="12.75" customHeight="1">
      <c r="A642" s="1043">
        <v>640</v>
      </c>
      <c r="B642" s="1044">
        <v>2232</v>
      </c>
      <c r="C642" s="1045" t="s">
        <v>25</v>
      </c>
      <c r="D642" s="1045" t="s">
        <v>237</v>
      </c>
      <c r="E642" s="1045" t="s">
        <v>306</v>
      </c>
      <c r="F642" s="1050">
        <v>43007</v>
      </c>
      <c r="G642" s="1044" t="s">
        <v>11438</v>
      </c>
      <c r="H642" s="989"/>
      <c r="I642" s="989"/>
      <c r="J642" s="989"/>
      <c r="K642" s="989"/>
      <c r="L642" s="989"/>
      <c r="M642" s="989"/>
    </row>
    <row r="643" spans="1:13" ht="12.75" customHeight="1">
      <c r="A643" s="1039">
        <v>641</v>
      </c>
      <c r="B643" s="1040">
        <v>2236</v>
      </c>
      <c r="C643" s="1041" t="s">
        <v>35</v>
      </c>
      <c r="D643" s="1041" t="s">
        <v>435</v>
      </c>
      <c r="E643" s="1041" t="s">
        <v>375</v>
      </c>
      <c r="F643" s="1047">
        <v>43010</v>
      </c>
      <c r="G643" s="1040" t="s">
        <v>11439</v>
      </c>
      <c r="H643" s="989"/>
      <c r="I643" s="989"/>
      <c r="J643" s="989"/>
      <c r="K643" s="989"/>
      <c r="L643" s="989"/>
      <c r="M643" s="989"/>
    </row>
    <row r="644" spans="1:13" ht="12.75" customHeight="1">
      <c r="A644" s="1043">
        <v>642</v>
      </c>
      <c r="B644" s="1044">
        <v>2237</v>
      </c>
      <c r="C644" s="1045" t="s">
        <v>11359</v>
      </c>
      <c r="D644" s="1045" t="s">
        <v>439</v>
      </c>
      <c r="E644" s="1045" t="s">
        <v>375</v>
      </c>
      <c r="F644" s="1050">
        <v>43010</v>
      </c>
      <c r="G644" s="1044" t="s">
        <v>11439</v>
      </c>
      <c r="H644" s="989"/>
      <c r="I644" s="989"/>
      <c r="J644" s="989"/>
      <c r="K644" s="989"/>
      <c r="L644" s="989"/>
      <c r="M644" s="989"/>
    </row>
    <row r="645" spans="1:13" ht="12.75" customHeight="1">
      <c r="A645" s="1039">
        <v>643</v>
      </c>
      <c r="B645" s="1040">
        <v>1849</v>
      </c>
      <c r="C645" s="1041" t="s">
        <v>42</v>
      </c>
      <c r="D645" s="1041" t="s">
        <v>381</v>
      </c>
      <c r="E645" s="1041" t="s">
        <v>317</v>
      </c>
      <c r="F645" s="1047">
        <v>43010</v>
      </c>
      <c r="G645" s="1040" t="s">
        <v>11439</v>
      </c>
      <c r="H645" s="989"/>
      <c r="I645" s="989"/>
      <c r="J645" s="989"/>
      <c r="K645" s="989"/>
      <c r="L645" s="989"/>
      <c r="M645" s="989"/>
    </row>
    <row r="646" spans="1:13" ht="12.75" customHeight="1">
      <c r="A646" s="1043">
        <v>644</v>
      </c>
      <c r="B646" s="1044">
        <v>2241</v>
      </c>
      <c r="C646" s="1045" t="s">
        <v>25</v>
      </c>
      <c r="D646" s="1045" t="s">
        <v>68</v>
      </c>
      <c r="E646" s="1045" t="s">
        <v>259</v>
      </c>
      <c r="F646" s="1050">
        <v>43011</v>
      </c>
      <c r="G646" s="1044" t="s">
        <v>11440</v>
      </c>
      <c r="H646" s="989"/>
      <c r="I646" s="989"/>
      <c r="J646" s="989"/>
      <c r="K646" s="989"/>
      <c r="L646" s="989"/>
      <c r="M646" s="989"/>
    </row>
    <row r="647" spans="1:13" ht="12.75" customHeight="1">
      <c r="A647" s="1039">
        <v>645</v>
      </c>
      <c r="B647" s="1040">
        <v>2242</v>
      </c>
      <c r="C647" s="1041" t="s">
        <v>25</v>
      </c>
      <c r="D647" s="1041" t="s">
        <v>90</v>
      </c>
      <c r="E647" s="1041" t="s">
        <v>259</v>
      </c>
      <c r="F647" s="1047">
        <v>43011</v>
      </c>
      <c r="G647" s="1040" t="s">
        <v>11440</v>
      </c>
      <c r="H647" s="989"/>
      <c r="I647" s="989"/>
      <c r="J647" s="989"/>
      <c r="K647" s="989"/>
      <c r="L647" s="989"/>
      <c r="M647" s="989"/>
    </row>
    <row r="648" spans="1:13" ht="12.75" customHeight="1">
      <c r="A648" s="1043">
        <v>646</v>
      </c>
      <c r="B648" s="1044">
        <v>2243</v>
      </c>
      <c r="C648" s="1045" t="s">
        <v>25</v>
      </c>
      <c r="D648" s="1045" t="s">
        <v>11441</v>
      </c>
      <c r="E648" s="1045" t="s">
        <v>418</v>
      </c>
      <c r="F648" s="1050">
        <v>43011</v>
      </c>
      <c r="G648" s="1044" t="s">
        <v>11440</v>
      </c>
      <c r="H648" s="989"/>
      <c r="I648" s="989"/>
      <c r="J648" s="989"/>
      <c r="K648" s="989"/>
      <c r="L648" s="989"/>
      <c r="M648" s="989"/>
    </row>
    <row r="649" spans="1:13" ht="12.75" customHeight="1">
      <c r="A649" s="1039">
        <v>647</v>
      </c>
      <c r="B649" s="1040">
        <v>2244</v>
      </c>
      <c r="C649" s="1041" t="s">
        <v>25</v>
      </c>
      <c r="D649" s="1041" t="s">
        <v>735</v>
      </c>
      <c r="E649" s="1041" t="s">
        <v>418</v>
      </c>
      <c r="F649" s="1047">
        <v>43011</v>
      </c>
      <c r="G649" s="1040" t="s">
        <v>11440</v>
      </c>
      <c r="H649" s="989"/>
      <c r="I649" s="989"/>
      <c r="J649" s="989"/>
      <c r="K649" s="989"/>
      <c r="L649" s="989"/>
      <c r="M649" s="989"/>
    </row>
    <row r="650" spans="1:13" ht="12.75" customHeight="1">
      <c r="A650" s="1043">
        <v>648</v>
      </c>
      <c r="B650" s="1044">
        <v>1893</v>
      </c>
      <c r="C650" s="1045" t="s">
        <v>11359</v>
      </c>
      <c r="D650" s="1045" t="s">
        <v>733</v>
      </c>
      <c r="E650" s="1045" t="s">
        <v>418</v>
      </c>
      <c r="F650" s="1050">
        <v>43011</v>
      </c>
      <c r="G650" s="1044" t="s">
        <v>11440</v>
      </c>
      <c r="H650" s="989"/>
      <c r="I650" s="989"/>
      <c r="J650" s="989"/>
      <c r="K650" s="989"/>
      <c r="L650" s="989"/>
      <c r="M650" s="989"/>
    </row>
    <row r="651" spans="1:13" ht="12.75" customHeight="1">
      <c r="A651" s="1039">
        <v>649</v>
      </c>
      <c r="B651" s="1040">
        <v>2246</v>
      </c>
      <c r="C651" s="1041" t="s">
        <v>35</v>
      </c>
      <c r="D651" s="1041" t="s">
        <v>755</v>
      </c>
      <c r="E651" s="1041" t="s">
        <v>442</v>
      </c>
      <c r="F651" s="1047">
        <v>43012</v>
      </c>
      <c r="G651" s="1040" t="s">
        <v>11442</v>
      </c>
      <c r="H651" s="989"/>
      <c r="I651" s="989"/>
      <c r="J651" s="989"/>
      <c r="K651" s="989"/>
      <c r="L651" s="989"/>
      <c r="M651" s="989"/>
    </row>
    <row r="652" spans="1:13" ht="12.75" customHeight="1">
      <c r="A652" s="1043">
        <v>650</v>
      </c>
      <c r="B652" s="1044">
        <v>2245</v>
      </c>
      <c r="C652" s="1045" t="s">
        <v>11359</v>
      </c>
      <c r="D652" s="1045" t="s">
        <v>499</v>
      </c>
      <c r="E652" s="1045" t="s">
        <v>10666</v>
      </c>
      <c r="F652" s="1050">
        <v>43012</v>
      </c>
      <c r="G652" s="1044" t="s">
        <v>11442</v>
      </c>
      <c r="H652" s="989"/>
      <c r="I652" s="989"/>
      <c r="J652" s="989"/>
      <c r="K652" s="989"/>
      <c r="L652" s="989"/>
      <c r="M652" s="989"/>
    </row>
    <row r="653" spans="1:13" ht="12.75" customHeight="1">
      <c r="A653" s="1039">
        <v>651</v>
      </c>
      <c r="B653" s="1040">
        <v>2254</v>
      </c>
      <c r="C653" s="1041" t="s">
        <v>25</v>
      </c>
      <c r="D653" s="1041" t="s">
        <v>799</v>
      </c>
      <c r="E653" s="1041" t="s">
        <v>505</v>
      </c>
      <c r="F653" s="1047">
        <v>43013</v>
      </c>
      <c r="G653" s="1040" t="s">
        <v>11443</v>
      </c>
      <c r="H653" s="989"/>
      <c r="I653" s="989"/>
      <c r="J653" s="989"/>
      <c r="K653" s="989"/>
      <c r="L653" s="989"/>
      <c r="M653" s="989"/>
    </row>
    <row r="654" spans="1:13" ht="12.75" customHeight="1">
      <c r="A654" s="1043">
        <v>652</v>
      </c>
      <c r="B654" s="1044">
        <v>2247</v>
      </c>
      <c r="C654" s="1045" t="s">
        <v>35</v>
      </c>
      <c r="D654" s="1045" t="s">
        <v>414</v>
      </c>
      <c r="E654" s="1045" t="s">
        <v>375</v>
      </c>
      <c r="F654" s="1050">
        <v>43013</v>
      </c>
      <c r="G654" s="1044" t="s">
        <v>11443</v>
      </c>
      <c r="H654" s="989"/>
      <c r="I654" s="989"/>
      <c r="J654" s="989"/>
      <c r="K654" s="989"/>
      <c r="L654" s="989"/>
      <c r="M654" s="989"/>
    </row>
    <row r="655" spans="1:13" ht="12.75" customHeight="1">
      <c r="A655" s="1039">
        <v>653</v>
      </c>
      <c r="B655" s="1040">
        <v>2248</v>
      </c>
      <c r="C655" s="1041" t="s">
        <v>35</v>
      </c>
      <c r="D655" s="1041" t="s">
        <v>431</v>
      </c>
      <c r="E655" s="1041" t="s">
        <v>375</v>
      </c>
      <c r="F655" s="1047">
        <v>43013</v>
      </c>
      <c r="G655" s="1040" t="s">
        <v>11443</v>
      </c>
      <c r="H655" s="989"/>
      <c r="I655" s="989"/>
      <c r="J655" s="989"/>
      <c r="K655" s="989"/>
      <c r="L655" s="989"/>
      <c r="M655" s="989"/>
    </row>
    <row r="656" spans="1:13" ht="12.75" customHeight="1">
      <c r="A656" s="1043">
        <v>654</v>
      </c>
      <c r="B656" s="1044">
        <v>2256</v>
      </c>
      <c r="C656" s="1045" t="s">
        <v>10617</v>
      </c>
      <c r="D656" s="1045" t="s">
        <v>11444</v>
      </c>
      <c r="E656" s="1045" t="s">
        <v>10514</v>
      </c>
      <c r="F656" s="1050">
        <v>43013</v>
      </c>
      <c r="G656" s="1044" t="s">
        <v>11443</v>
      </c>
      <c r="H656" s="989"/>
      <c r="I656" s="989"/>
      <c r="J656" s="989"/>
      <c r="K656" s="989"/>
      <c r="L656" s="989"/>
      <c r="M656" s="989"/>
    </row>
    <row r="657" spans="1:13" ht="12.75" customHeight="1">
      <c r="A657" s="1039">
        <v>655</v>
      </c>
      <c r="B657" s="1040">
        <v>2255</v>
      </c>
      <c r="C657" s="1041" t="s">
        <v>25</v>
      </c>
      <c r="D657" s="1041" t="s">
        <v>753</v>
      </c>
      <c r="E657" s="1041" t="s">
        <v>442</v>
      </c>
      <c r="F657" s="1047">
        <v>43014</v>
      </c>
      <c r="G657" s="1040" t="s">
        <v>11445</v>
      </c>
      <c r="H657" s="989"/>
      <c r="I657" s="989"/>
      <c r="J657" s="989"/>
      <c r="K657" s="989"/>
      <c r="L657" s="989"/>
      <c r="M657" s="989"/>
    </row>
    <row r="658" spans="1:13" ht="12.75" customHeight="1">
      <c r="A658" s="1043">
        <v>656</v>
      </c>
      <c r="B658" s="1044">
        <v>2257</v>
      </c>
      <c r="C658" s="1045" t="s">
        <v>25</v>
      </c>
      <c r="D658" s="1045" t="s">
        <v>70</v>
      </c>
      <c r="E658" s="1045" t="s">
        <v>259</v>
      </c>
      <c r="F658" s="1046">
        <v>43021</v>
      </c>
      <c r="G658" s="1044" t="s">
        <v>11446</v>
      </c>
      <c r="H658" s="989"/>
      <c r="I658" s="989"/>
      <c r="J658" s="989"/>
      <c r="K658" s="989"/>
      <c r="L658" s="989"/>
      <c r="M658" s="989"/>
    </row>
    <row r="659" spans="1:13" ht="12.75" customHeight="1">
      <c r="A659" s="1039">
        <v>657</v>
      </c>
      <c r="B659" s="1040">
        <v>2259</v>
      </c>
      <c r="C659" s="1041" t="s">
        <v>310</v>
      </c>
      <c r="D659" s="1041" t="s">
        <v>11447</v>
      </c>
      <c r="E659" s="1041" t="s">
        <v>10666</v>
      </c>
      <c r="F659" s="1042">
        <v>43028</v>
      </c>
      <c r="G659" s="1040" t="s">
        <v>11448</v>
      </c>
      <c r="H659" s="989"/>
      <c r="I659" s="989"/>
      <c r="J659" s="989"/>
      <c r="K659" s="989"/>
      <c r="L659" s="989"/>
      <c r="M659" s="989"/>
    </row>
    <row r="660" spans="1:13" ht="12.75" customHeight="1">
      <c r="A660" s="1043">
        <v>658</v>
      </c>
      <c r="B660" s="1044">
        <v>2263</v>
      </c>
      <c r="C660" s="1045" t="s">
        <v>415</v>
      </c>
      <c r="D660" s="1045" t="s">
        <v>6046</v>
      </c>
      <c r="E660" s="1045" t="s">
        <v>536</v>
      </c>
      <c r="F660" s="1046">
        <v>43038</v>
      </c>
      <c r="G660" s="1044" t="s">
        <v>11449</v>
      </c>
      <c r="H660" s="989"/>
      <c r="I660" s="989"/>
      <c r="J660" s="989"/>
      <c r="K660" s="989"/>
      <c r="L660" s="989"/>
      <c r="M660" s="989"/>
    </row>
    <row r="661" spans="1:13" ht="12.75" customHeight="1">
      <c r="A661" s="1039">
        <v>659</v>
      </c>
      <c r="B661" s="1040">
        <v>2264</v>
      </c>
      <c r="C661" s="1041" t="s">
        <v>310</v>
      </c>
      <c r="D661" s="1041" t="s">
        <v>769</v>
      </c>
      <c r="E661" s="1041" t="s">
        <v>442</v>
      </c>
      <c r="F661" s="1042">
        <v>43038</v>
      </c>
      <c r="G661" s="1040" t="s">
        <v>11449</v>
      </c>
      <c r="H661" s="989"/>
      <c r="I661" s="989"/>
      <c r="J661" s="989"/>
      <c r="K661" s="989"/>
      <c r="L661" s="989"/>
      <c r="M661" s="989"/>
    </row>
    <row r="662" spans="1:13" ht="12.75" customHeight="1">
      <c r="A662" s="1043">
        <v>660</v>
      </c>
      <c r="B662" s="1044">
        <v>2265</v>
      </c>
      <c r="C662" s="1045" t="s">
        <v>415</v>
      </c>
      <c r="D662" s="1045" t="s">
        <v>937</v>
      </c>
      <c r="E662" s="1045" t="s">
        <v>536</v>
      </c>
      <c r="F662" s="1046">
        <v>43052</v>
      </c>
      <c r="G662" s="1044" t="s">
        <v>11450</v>
      </c>
      <c r="H662" s="989"/>
      <c r="I662" s="989"/>
      <c r="J662" s="989"/>
      <c r="K662" s="989"/>
      <c r="L662" s="989"/>
      <c r="M662" s="989"/>
    </row>
    <row r="663" spans="1:13" ht="12.75" customHeight="1">
      <c r="A663" s="1039">
        <v>661</v>
      </c>
      <c r="B663" s="1040">
        <v>2267</v>
      </c>
      <c r="C663" s="1041" t="s">
        <v>35</v>
      </c>
      <c r="D663" s="1041" t="s">
        <v>73</v>
      </c>
      <c r="E663" s="1041" t="s">
        <v>259</v>
      </c>
      <c r="F663" s="1042">
        <v>43059</v>
      </c>
      <c r="G663" s="1040" t="s">
        <v>11451</v>
      </c>
      <c r="H663" s="989"/>
      <c r="I663" s="989"/>
      <c r="J663" s="989"/>
      <c r="K663" s="989"/>
      <c r="L663" s="989"/>
      <c r="M663" s="989"/>
    </row>
    <row r="664" spans="1:13" ht="12.75" customHeight="1">
      <c r="A664" s="1043">
        <v>662</v>
      </c>
      <c r="B664" s="1044">
        <v>2268</v>
      </c>
      <c r="C664" s="1045" t="s">
        <v>35</v>
      </c>
      <c r="D664" s="1045" t="s">
        <v>71</v>
      </c>
      <c r="E664" s="1045" t="s">
        <v>259</v>
      </c>
      <c r="F664" s="1046">
        <v>43059</v>
      </c>
      <c r="G664" s="1044" t="s">
        <v>11451</v>
      </c>
      <c r="H664" s="989"/>
      <c r="I664" s="989"/>
      <c r="J664" s="989"/>
      <c r="K664" s="989"/>
      <c r="L664" s="989"/>
      <c r="M664" s="989"/>
    </row>
    <row r="665" spans="1:13" ht="12.75" customHeight="1">
      <c r="A665" s="1039">
        <v>663</v>
      </c>
      <c r="B665" s="1040">
        <v>2269</v>
      </c>
      <c r="C665" s="1041" t="s">
        <v>25</v>
      </c>
      <c r="D665" s="1041" t="s">
        <v>11452</v>
      </c>
      <c r="E665" s="1041" t="s">
        <v>317</v>
      </c>
      <c r="F665" s="1042">
        <v>43066</v>
      </c>
      <c r="G665" s="1040" t="s">
        <v>11453</v>
      </c>
      <c r="H665" s="989"/>
      <c r="I665" s="989"/>
      <c r="J665" s="989"/>
      <c r="K665" s="989"/>
      <c r="L665" s="989"/>
      <c r="M665" s="989"/>
    </row>
    <row r="666" spans="1:13" ht="12.75" customHeight="1">
      <c r="A666" s="1043">
        <v>664</v>
      </c>
      <c r="B666" s="1044">
        <v>2270</v>
      </c>
      <c r="C666" s="1045" t="s">
        <v>10525</v>
      </c>
      <c r="D666" s="1045" t="s">
        <v>11454</v>
      </c>
      <c r="E666" s="1045" t="s">
        <v>317</v>
      </c>
      <c r="F666" s="1050">
        <v>43102</v>
      </c>
      <c r="G666" s="1044" t="s">
        <v>11455</v>
      </c>
      <c r="H666" s="989"/>
      <c r="I666" s="989"/>
      <c r="J666" s="989"/>
      <c r="K666" s="989"/>
      <c r="L666" s="989"/>
      <c r="M666" s="989"/>
    </row>
    <row r="667" spans="1:13" ht="12.75" customHeight="1">
      <c r="A667" s="1039">
        <v>665</v>
      </c>
      <c r="B667" s="1040">
        <v>2271</v>
      </c>
      <c r="C667" s="1041" t="s">
        <v>10525</v>
      </c>
      <c r="D667" s="1041" t="s">
        <v>11456</v>
      </c>
      <c r="E667" s="1041" t="s">
        <v>10524</v>
      </c>
      <c r="F667" s="1047">
        <v>43102</v>
      </c>
      <c r="G667" s="1040" t="s">
        <v>11455</v>
      </c>
      <c r="H667" s="989"/>
      <c r="I667" s="989"/>
      <c r="J667" s="989"/>
      <c r="K667" s="989"/>
      <c r="L667" s="989"/>
      <c r="M667" s="989"/>
    </row>
    <row r="668" spans="1:13" ht="12.75" customHeight="1">
      <c r="A668" s="1043">
        <v>666</v>
      </c>
      <c r="B668" s="1044">
        <v>2272</v>
      </c>
      <c r="C668" s="1045" t="s">
        <v>10525</v>
      </c>
      <c r="D668" s="1045" t="s">
        <v>11457</v>
      </c>
      <c r="E668" s="1045" t="s">
        <v>442</v>
      </c>
      <c r="F668" s="1050">
        <v>43102</v>
      </c>
      <c r="G668" s="1044" t="s">
        <v>11455</v>
      </c>
      <c r="H668" s="989"/>
      <c r="I668" s="989"/>
      <c r="J668" s="989"/>
      <c r="K668" s="989"/>
      <c r="L668" s="989"/>
      <c r="M668" s="989"/>
    </row>
    <row r="669" spans="1:13" ht="12.75" customHeight="1">
      <c r="A669" s="1039">
        <v>667</v>
      </c>
      <c r="B669" s="1040">
        <v>2273</v>
      </c>
      <c r="C669" s="1041" t="s">
        <v>10525</v>
      </c>
      <c r="D669" s="1041" t="s">
        <v>11458</v>
      </c>
      <c r="E669" s="1041" t="s">
        <v>400</v>
      </c>
      <c r="F669" s="1047">
        <v>43102</v>
      </c>
      <c r="G669" s="1040" t="s">
        <v>11455</v>
      </c>
      <c r="H669" s="989"/>
      <c r="I669" s="989"/>
      <c r="J669" s="989"/>
      <c r="K669" s="989"/>
      <c r="L669" s="989"/>
      <c r="M669" s="989"/>
    </row>
    <row r="670" spans="1:13" ht="12.75" customHeight="1">
      <c r="A670" s="1043">
        <v>668</v>
      </c>
      <c r="B670" s="1044">
        <v>2293</v>
      </c>
      <c r="C670" s="1045" t="s">
        <v>10525</v>
      </c>
      <c r="D670" s="1045" t="s">
        <v>11459</v>
      </c>
      <c r="E670" s="1045" t="s">
        <v>11349</v>
      </c>
      <c r="F670" s="1050">
        <v>43174</v>
      </c>
      <c r="G670" s="1044" t="s">
        <v>11460</v>
      </c>
      <c r="H670" s="989"/>
      <c r="I670" s="989"/>
      <c r="J670" s="989"/>
      <c r="K670" s="989"/>
      <c r="L670" s="989"/>
      <c r="M670" s="989"/>
    </row>
    <row r="671" spans="1:13" ht="12.75" customHeight="1">
      <c r="A671" s="1039">
        <v>669</v>
      </c>
      <c r="B671" s="1040">
        <v>2294</v>
      </c>
      <c r="C671" s="1041" t="s">
        <v>10496</v>
      </c>
      <c r="D671" s="1041" t="s">
        <v>11461</v>
      </c>
      <c r="E671" s="1041" t="s">
        <v>10511</v>
      </c>
      <c r="F671" s="1047">
        <v>43174</v>
      </c>
      <c r="G671" s="1040" t="s">
        <v>11460</v>
      </c>
      <c r="H671" s="989"/>
      <c r="I671" s="989"/>
      <c r="J671" s="989"/>
      <c r="K671" s="989"/>
      <c r="L671" s="989"/>
      <c r="M671" s="989"/>
    </row>
    <row r="672" spans="1:13" ht="12.75" customHeight="1">
      <c r="A672" s="1043">
        <v>670</v>
      </c>
      <c r="B672" s="1044">
        <v>2218</v>
      </c>
      <c r="C672" s="1045" t="s">
        <v>310</v>
      </c>
      <c r="D672" s="1045" t="s">
        <v>425</v>
      </c>
      <c r="E672" s="1045" t="s">
        <v>375</v>
      </c>
      <c r="F672" s="1050">
        <v>43178</v>
      </c>
      <c r="G672" s="1044" t="s">
        <v>11462</v>
      </c>
      <c r="H672" s="989"/>
      <c r="I672" s="989"/>
      <c r="J672" s="989"/>
      <c r="K672" s="989"/>
      <c r="L672" s="989"/>
      <c r="M672" s="989"/>
    </row>
    <row r="673" spans="1:13" ht="12.75" customHeight="1">
      <c r="A673" s="1039">
        <v>671</v>
      </c>
      <c r="B673" s="1040">
        <v>2295</v>
      </c>
      <c r="C673" s="1041" t="s">
        <v>310</v>
      </c>
      <c r="D673" s="1041" t="s">
        <v>453</v>
      </c>
      <c r="E673" s="1041" t="s">
        <v>375</v>
      </c>
      <c r="F673" s="1047">
        <v>43178</v>
      </c>
      <c r="G673" s="1040" t="s">
        <v>11462</v>
      </c>
      <c r="H673" s="989"/>
      <c r="I673" s="989"/>
      <c r="J673" s="989"/>
      <c r="K673" s="989"/>
      <c r="L673" s="989"/>
      <c r="M673" s="989"/>
    </row>
    <row r="674" spans="1:13" ht="12.75" customHeight="1">
      <c r="A674" s="1043">
        <v>672</v>
      </c>
      <c r="B674" s="1044">
        <v>2296</v>
      </c>
      <c r="C674" s="1045" t="s">
        <v>310</v>
      </c>
      <c r="D674" s="1045" t="s">
        <v>11463</v>
      </c>
      <c r="E674" s="1045" t="s">
        <v>418</v>
      </c>
      <c r="F674" s="1050">
        <v>43178</v>
      </c>
      <c r="G674" s="1044" t="s">
        <v>11462</v>
      </c>
      <c r="H674" s="989"/>
      <c r="I674" s="989"/>
      <c r="J674" s="989"/>
      <c r="K674" s="989"/>
      <c r="L674" s="989"/>
      <c r="M674" s="989"/>
    </row>
    <row r="675" spans="1:13" ht="12.75" customHeight="1">
      <c r="A675" s="1039">
        <v>673</v>
      </c>
      <c r="B675" s="1040">
        <v>2297</v>
      </c>
      <c r="C675" s="1041" t="s">
        <v>310</v>
      </c>
      <c r="D675" s="1041" t="s">
        <v>620</v>
      </c>
      <c r="E675" s="1041" t="s">
        <v>400</v>
      </c>
      <c r="F675" s="1047">
        <v>43186</v>
      </c>
      <c r="G675" s="1040" t="s">
        <v>11464</v>
      </c>
      <c r="H675" s="989"/>
      <c r="I675" s="989"/>
      <c r="J675" s="989"/>
      <c r="K675" s="989"/>
      <c r="L675" s="989"/>
      <c r="M675" s="989"/>
    </row>
    <row r="676" spans="1:13" ht="12.75" customHeight="1">
      <c r="A676" s="1043">
        <v>674</v>
      </c>
      <c r="B676" s="1044">
        <v>2298</v>
      </c>
      <c r="C676" s="1045" t="s">
        <v>415</v>
      </c>
      <c r="D676" s="1045" t="s">
        <v>938</v>
      </c>
      <c r="E676" s="1045" t="s">
        <v>536</v>
      </c>
      <c r="F676" s="1050">
        <v>43192</v>
      </c>
      <c r="G676" s="1044" t="s">
        <v>11465</v>
      </c>
      <c r="H676" s="989"/>
      <c r="I676" s="989"/>
      <c r="J676" s="989"/>
      <c r="K676" s="989"/>
      <c r="L676" s="989"/>
      <c r="M676" s="989"/>
    </row>
    <row r="677" spans="1:13" ht="12.75" customHeight="1">
      <c r="A677" s="1039">
        <v>675</v>
      </c>
      <c r="B677" s="1040">
        <v>2300</v>
      </c>
      <c r="C677" s="1041" t="s">
        <v>415</v>
      </c>
      <c r="D677" s="1041" t="s">
        <v>6252</v>
      </c>
      <c r="E677" s="1041" t="s">
        <v>536</v>
      </c>
      <c r="F677" s="1047">
        <v>43203</v>
      </c>
      <c r="G677" s="1040" t="s">
        <v>11466</v>
      </c>
      <c r="H677" s="989"/>
      <c r="I677" s="989"/>
      <c r="J677" s="989"/>
      <c r="K677" s="989"/>
      <c r="L677" s="989"/>
      <c r="M677" s="989"/>
    </row>
    <row r="678" spans="1:13" ht="12.75" customHeight="1">
      <c r="A678" s="1043">
        <v>676</v>
      </c>
      <c r="B678" s="1044">
        <v>2299</v>
      </c>
      <c r="C678" s="1045" t="s">
        <v>415</v>
      </c>
      <c r="D678" s="1045" t="s">
        <v>940</v>
      </c>
      <c r="E678" s="1045" t="s">
        <v>536</v>
      </c>
      <c r="F678" s="1050">
        <v>43206</v>
      </c>
      <c r="G678" s="1044" t="s">
        <v>11467</v>
      </c>
      <c r="H678" s="989"/>
      <c r="I678" s="989"/>
      <c r="J678" s="989"/>
      <c r="K678" s="989"/>
      <c r="L678" s="989"/>
      <c r="M678" s="989"/>
    </row>
    <row r="679" spans="1:13" ht="12.75" customHeight="1">
      <c r="A679" s="2603" t="s">
        <v>9654</v>
      </c>
      <c r="B679" s="2604"/>
      <c r="C679" s="2604"/>
      <c r="D679" s="2604"/>
      <c r="E679" s="2604"/>
      <c r="F679" s="2604"/>
      <c r="G679" s="2605"/>
      <c r="H679" s="989"/>
      <c r="I679" s="989"/>
      <c r="J679" s="989"/>
      <c r="K679" s="989"/>
      <c r="L679" s="989"/>
      <c r="M679" s="989"/>
    </row>
    <row r="680" spans="1:13" ht="12.75" customHeight="1">
      <c r="A680" s="989"/>
      <c r="B680" s="989"/>
      <c r="C680" s="989"/>
      <c r="D680" s="989"/>
      <c r="E680" s="989"/>
      <c r="F680" s="1048"/>
      <c r="G680" s="1048"/>
      <c r="H680" s="989"/>
      <c r="I680" s="989"/>
      <c r="J680" s="989"/>
      <c r="K680" s="989"/>
      <c r="L680" s="989"/>
      <c r="M680" s="989"/>
    </row>
    <row r="681" spans="1:13" ht="12.75" customHeight="1">
      <c r="A681" s="989"/>
      <c r="B681" s="989"/>
      <c r="C681" s="989"/>
      <c r="D681" s="989"/>
      <c r="E681" s="989"/>
      <c r="F681" s="1048"/>
      <c r="G681" s="1048"/>
      <c r="H681" s="989"/>
      <c r="I681" s="989"/>
      <c r="J681" s="989"/>
      <c r="K681" s="989"/>
      <c r="L681" s="989"/>
      <c r="M681" s="989"/>
    </row>
    <row r="682" spans="1:13" ht="12.75" customHeight="1">
      <c r="A682" s="989"/>
      <c r="B682" s="989"/>
      <c r="C682" s="989"/>
      <c r="D682" s="989"/>
      <c r="E682" s="989"/>
      <c r="F682" s="1048"/>
      <c r="G682" s="1048"/>
      <c r="H682" s="989"/>
      <c r="I682" s="989"/>
      <c r="J682" s="989"/>
      <c r="K682" s="989"/>
      <c r="L682" s="989"/>
      <c r="M682" s="989"/>
    </row>
    <row r="683" spans="1:13" ht="12.75" customHeight="1">
      <c r="A683" s="989"/>
      <c r="B683" s="989"/>
      <c r="C683" s="989"/>
      <c r="D683" s="989"/>
      <c r="E683" s="989"/>
      <c r="F683" s="1048"/>
      <c r="G683" s="1048"/>
      <c r="H683" s="989"/>
      <c r="I683" s="989"/>
      <c r="J683" s="989"/>
      <c r="K683" s="989"/>
      <c r="L683" s="989"/>
      <c r="M683" s="989"/>
    </row>
    <row r="684" spans="1:13" ht="12.75" customHeight="1">
      <c r="A684" s="989"/>
      <c r="B684" s="989"/>
      <c r="C684" s="989"/>
      <c r="D684" s="989"/>
      <c r="E684" s="989"/>
      <c r="F684" s="1048"/>
      <c r="G684" s="1048"/>
      <c r="H684" s="989"/>
      <c r="I684" s="989"/>
      <c r="J684" s="989"/>
      <c r="K684" s="989"/>
      <c r="L684" s="989"/>
      <c r="M684" s="989"/>
    </row>
    <row r="685" spans="1:13" ht="12.75" customHeight="1">
      <c r="A685" s="989"/>
      <c r="B685" s="989"/>
      <c r="C685" s="989"/>
      <c r="D685" s="989"/>
      <c r="E685" s="989"/>
      <c r="F685" s="1048"/>
      <c r="G685" s="1048"/>
      <c r="H685" s="989"/>
      <c r="I685" s="989"/>
      <c r="J685" s="989"/>
      <c r="K685" s="989"/>
      <c r="L685" s="989"/>
      <c r="M685" s="989"/>
    </row>
    <row r="686" spans="1:13" ht="12.75" customHeight="1">
      <c r="A686" s="989"/>
      <c r="B686" s="989"/>
      <c r="C686" s="989"/>
      <c r="D686" s="989"/>
      <c r="E686" s="989"/>
      <c r="F686" s="1048"/>
      <c r="G686" s="1048"/>
      <c r="H686" s="989"/>
      <c r="I686" s="989"/>
      <c r="J686" s="989"/>
      <c r="K686" s="989"/>
      <c r="L686" s="989"/>
      <c r="M686" s="989"/>
    </row>
    <row r="687" spans="1:13" ht="12.75" customHeight="1">
      <c r="A687" s="989"/>
      <c r="B687" s="989"/>
      <c r="C687" s="989"/>
      <c r="D687" s="989"/>
      <c r="E687" s="989"/>
      <c r="F687" s="1048"/>
      <c r="G687" s="1048"/>
      <c r="H687" s="989"/>
      <c r="I687" s="989"/>
      <c r="J687" s="989"/>
      <c r="K687" s="989"/>
      <c r="L687" s="989"/>
      <c r="M687" s="989"/>
    </row>
    <row r="688" spans="1:13" ht="12.75" customHeight="1">
      <c r="A688" s="989"/>
      <c r="B688" s="989"/>
      <c r="C688" s="989"/>
      <c r="D688" s="989"/>
      <c r="E688" s="989"/>
      <c r="F688" s="1048"/>
      <c r="G688" s="1048"/>
      <c r="H688" s="989"/>
      <c r="I688" s="989"/>
      <c r="J688" s="989"/>
      <c r="K688" s="989"/>
      <c r="L688" s="989"/>
      <c r="M688" s="989"/>
    </row>
    <row r="689" spans="1:13" ht="12.75" customHeight="1">
      <c r="A689" s="989"/>
      <c r="B689" s="989"/>
      <c r="C689" s="989"/>
      <c r="D689" s="989"/>
      <c r="E689" s="989"/>
      <c r="F689" s="1048"/>
      <c r="G689" s="1048"/>
      <c r="H689" s="989"/>
      <c r="I689" s="989"/>
      <c r="J689" s="989"/>
      <c r="K689" s="989"/>
      <c r="L689" s="989"/>
      <c r="M689" s="989"/>
    </row>
    <row r="690" spans="1:13" ht="12.75" customHeight="1">
      <c r="A690" s="989"/>
      <c r="B690" s="989"/>
      <c r="C690" s="989"/>
      <c r="D690" s="989"/>
      <c r="E690" s="989"/>
      <c r="F690" s="1048"/>
      <c r="G690" s="1048"/>
      <c r="H690" s="989"/>
      <c r="I690" s="989"/>
      <c r="J690" s="989"/>
      <c r="K690" s="989"/>
      <c r="L690" s="989"/>
      <c r="M690" s="989"/>
    </row>
    <row r="691" spans="1:13" ht="12.75" customHeight="1">
      <c r="A691" s="989"/>
      <c r="B691" s="989"/>
      <c r="C691" s="989"/>
      <c r="D691" s="989"/>
      <c r="E691" s="989"/>
      <c r="F691" s="1048"/>
      <c r="G691" s="1048"/>
      <c r="H691" s="989"/>
      <c r="I691" s="989"/>
      <c r="J691" s="989"/>
      <c r="K691" s="989"/>
      <c r="L691" s="989"/>
      <c r="M691" s="989"/>
    </row>
    <row r="692" spans="1:13" ht="12.75" customHeight="1">
      <c r="A692" s="989"/>
      <c r="B692" s="989"/>
      <c r="C692" s="989"/>
      <c r="D692" s="989"/>
      <c r="E692" s="989"/>
      <c r="F692" s="1048"/>
      <c r="G692" s="1048"/>
      <c r="H692" s="989"/>
      <c r="I692" s="989"/>
      <c r="J692" s="989"/>
      <c r="K692" s="989"/>
      <c r="L692" s="989"/>
      <c r="M692" s="989"/>
    </row>
    <row r="693" spans="1:13" ht="12.75" customHeight="1">
      <c r="A693" s="989"/>
      <c r="B693" s="989"/>
      <c r="C693" s="989"/>
      <c r="D693" s="989"/>
      <c r="E693" s="989"/>
      <c r="F693" s="1048"/>
      <c r="G693" s="1048"/>
      <c r="H693" s="989"/>
      <c r="I693" s="989"/>
      <c r="J693" s="989"/>
      <c r="K693" s="989"/>
      <c r="L693" s="989"/>
      <c r="M693" s="989"/>
    </row>
    <row r="694" spans="1:13" ht="12.75" customHeight="1">
      <c r="A694" s="989"/>
      <c r="B694" s="989"/>
      <c r="C694" s="989"/>
      <c r="D694" s="989"/>
      <c r="E694" s="989"/>
      <c r="F694" s="1048"/>
      <c r="G694" s="1048"/>
      <c r="H694" s="989"/>
      <c r="I694" s="989"/>
      <c r="J694" s="989"/>
      <c r="K694" s="989"/>
      <c r="L694" s="989"/>
      <c r="M694" s="989"/>
    </row>
    <row r="695" spans="1:13" ht="12.75" customHeight="1">
      <c r="A695" s="976"/>
      <c r="B695" s="976"/>
      <c r="C695" s="976"/>
      <c r="D695" s="976"/>
      <c r="E695" s="976"/>
      <c r="F695" s="1081"/>
      <c r="G695" s="1081"/>
      <c r="H695" s="989"/>
      <c r="I695" s="989"/>
      <c r="J695" s="989"/>
      <c r="K695" s="989"/>
      <c r="L695" s="989"/>
      <c r="M695" s="989"/>
    </row>
    <row r="696" spans="1:13" ht="35.25" customHeight="1">
      <c r="A696" s="976"/>
      <c r="B696" s="976"/>
      <c r="C696" s="976"/>
      <c r="D696" s="976"/>
      <c r="E696" s="976"/>
      <c r="F696" s="1081"/>
      <c r="G696" s="1081"/>
      <c r="H696" s="976"/>
      <c r="I696" s="976"/>
      <c r="J696" s="976"/>
      <c r="K696" s="976"/>
      <c r="L696" s="976"/>
      <c r="M696" s="976"/>
    </row>
    <row r="697" spans="1:13" ht="12.75" customHeight="1">
      <c r="A697" s="976"/>
      <c r="B697" s="976"/>
      <c r="C697" s="976"/>
      <c r="D697" s="976"/>
      <c r="E697" s="976"/>
      <c r="F697" s="1081"/>
      <c r="G697" s="1081"/>
      <c r="H697" s="976"/>
      <c r="I697" s="976"/>
      <c r="J697" s="976"/>
      <c r="K697" s="976"/>
      <c r="L697" s="976"/>
      <c r="M697" s="976"/>
    </row>
    <row r="698" spans="1:13" ht="15.75" customHeight="1">
      <c r="A698" s="976"/>
      <c r="B698" s="976"/>
      <c r="C698" s="976"/>
      <c r="D698" s="976"/>
      <c r="E698" s="976"/>
      <c r="F698" s="1081"/>
      <c r="G698" s="1081"/>
      <c r="H698" s="976"/>
      <c r="I698" s="976"/>
      <c r="J698" s="976"/>
      <c r="K698" s="976"/>
      <c r="L698" s="976"/>
      <c r="M698" s="976"/>
    </row>
    <row r="699" spans="1:13" ht="15.75" customHeight="1">
      <c r="A699" s="976"/>
      <c r="B699" s="976"/>
      <c r="C699" s="976"/>
      <c r="D699" s="976"/>
      <c r="E699" s="976"/>
      <c r="F699" s="1081"/>
      <c r="G699" s="1081"/>
      <c r="H699" s="976"/>
      <c r="I699" s="976"/>
      <c r="J699" s="976"/>
      <c r="K699" s="976"/>
      <c r="L699" s="976"/>
      <c r="M699" s="976"/>
    </row>
    <row r="700" spans="1:13" ht="15.75" customHeight="1">
      <c r="A700" s="976"/>
      <c r="B700" s="976"/>
      <c r="C700" s="976"/>
      <c r="D700" s="976"/>
      <c r="E700" s="976"/>
      <c r="F700" s="1081"/>
      <c r="G700" s="1081"/>
      <c r="H700" s="976"/>
      <c r="I700" s="976"/>
      <c r="J700" s="976"/>
      <c r="K700" s="976"/>
      <c r="L700" s="976"/>
      <c r="M700" s="976"/>
    </row>
    <row r="701" spans="1:13" ht="15.75" customHeight="1">
      <c r="A701" s="976"/>
      <c r="B701" s="976"/>
      <c r="C701" s="976"/>
      <c r="D701" s="976"/>
      <c r="E701" s="976"/>
      <c r="F701" s="1081"/>
      <c r="G701" s="1081"/>
      <c r="H701" s="976"/>
      <c r="I701" s="976"/>
      <c r="J701" s="976"/>
      <c r="K701" s="976"/>
      <c r="L701" s="976"/>
      <c r="M701" s="976"/>
    </row>
    <row r="702" spans="1:13" ht="15.75" customHeight="1">
      <c r="A702" s="976"/>
      <c r="B702" s="976"/>
      <c r="C702" s="976"/>
      <c r="D702" s="976"/>
      <c r="E702" s="976"/>
      <c r="F702" s="1081"/>
      <c r="G702" s="1081"/>
      <c r="H702" s="976"/>
      <c r="I702" s="976"/>
      <c r="J702" s="976"/>
      <c r="K702" s="976"/>
      <c r="L702" s="976"/>
      <c r="M702" s="976"/>
    </row>
    <row r="703" spans="1:13" ht="15.75" customHeight="1">
      <c r="A703" s="976"/>
      <c r="B703" s="976"/>
      <c r="C703" s="976"/>
      <c r="D703" s="976"/>
      <c r="E703" s="976"/>
      <c r="F703" s="1081"/>
      <c r="G703" s="1081"/>
      <c r="H703" s="976"/>
      <c r="I703" s="976"/>
      <c r="J703" s="976"/>
      <c r="K703" s="976"/>
      <c r="L703" s="976"/>
      <c r="M703" s="976"/>
    </row>
    <row r="704" spans="1:13" ht="15.75" customHeight="1">
      <c r="A704" s="976"/>
      <c r="B704" s="976"/>
      <c r="C704" s="976"/>
      <c r="D704" s="976"/>
      <c r="E704" s="976"/>
      <c r="F704" s="1081"/>
      <c r="G704" s="1081"/>
      <c r="H704" s="976"/>
      <c r="I704" s="976"/>
      <c r="J704" s="976"/>
      <c r="K704" s="976"/>
      <c r="L704" s="976"/>
      <c r="M704" s="976"/>
    </row>
    <row r="705" spans="1:13" ht="15.75" customHeight="1">
      <c r="A705" s="976"/>
      <c r="B705" s="976"/>
      <c r="C705" s="976"/>
      <c r="D705" s="976"/>
      <c r="E705" s="976"/>
      <c r="F705" s="1081"/>
      <c r="G705" s="1081"/>
      <c r="H705" s="976"/>
      <c r="I705" s="976"/>
      <c r="J705" s="976"/>
      <c r="K705" s="976"/>
      <c r="L705" s="976"/>
      <c r="M705" s="976"/>
    </row>
    <row r="706" spans="1:13" ht="15.75" customHeight="1">
      <c r="A706" s="976"/>
      <c r="B706" s="976"/>
      <c r="C706" s="976"/>
      <c r="D706" s="976"/>
      <c r="E706" s="976"/>
      <c r="F706" s="1081"/>
      <c r="G706" s="1081"/>
      <c r="H706" s="976"/>
      <c r="I706" s="976"/>
      <c r="J706" s="976"/>
      <c r="K706" s="976"/>
      <c r="L706" s="976"/>
      <c r="M706" s="976"/>
    </row>
    <row r="707" spans="1:13" ht="15.75" customHeight="1">
      <c r="A707" s="976"/>
      <c r="B707" s="976"/>
      <c r="C707" s="976"/>
      <c r="D707" s="976"/>
      <c r="E707" s="976"/>
      <c r="F707" s="1081"/>
      <c r="G707" s="1081"/>
      <c r="H707" s="976"/>
      <c r="I707" s="976"/>
      <c r="J707" s="976"/>
      <c r="K707" s="976"/>
      <c r="L707" s="976"/>
      <c r="M707" s="976"/>
    </row>
    <row r="708" spans="1:13" ht="15.75" customHeight="1">
      <c r="A708" s="976"/>
      <c r="B708" s="976"/>
      <c r="C708" s="976"/>
      <c r="D708" s="976"/>
      <c r="E708" s="976"/>
      <c r="F708" s="1081"/>
      <c r="G708" s="1081"/>
      <c r="H708" s="976"/>
      <c r="I708" s="976"/>
      <c r="J708" s="976"/>
      <c r="K708" s="976"/>
      <c r="L708" s="976"/>
      <c r="M708" s="976"/>
    </row>
    <row r="709" spans="1:13" ht="15.75" customHeight="1">
      <c r="A709" s="976"/>
      <c r="B709" s="976"/>
      <c r="C709" s="976"/>
      <c r="D709" s="976"/>
      <c r="E709" s="976"/>
      <c r="F709" s="1081"/>
      <c r="G709" s="1081"/>
      <c r="H709" s="976"/>
      <c r="I709" s="976"/>
      <c r="J709" s="976"/>
      <c r="K709" s="976"/>
      <c r="L709" s="976"/>
      <c r="M709" s="976"/>
    </row>
    <row r="710" spans="1:13" ht="15.75" customHeight="1">
      <c r="A710" s="976"/>
      <c r="B710" s="976"/>
      <c r="C710" s="976"/>
      <c r="D710" s="976"/>
      <c r="E710" s="976"/>
      <c r="F710" s="1081"/>
      <c r="G710" s="1081"/>
      <c r="H710" s="976"/>
      <c r="I710" s="976"/>
      <c r="J710" s="976"/>
      <c r="K710" s="976"/>
      <c r="L710" s="976"/>
      <c r="M710" s="976"/>
    </row>
    <row r="711" spans="1:13" ht="15.75" customHeight="1">
      <c r="A711" s="976"/>
      <c r="B711" s="976"/>
      <c r="C711" s="976"/>
      <c r="D711" s="976"/>
      <c r="E711" s="976"/>
      <c r="F711" s="1081"/>
      <c r="G711" s="1081"/>
      <c r="H711" s="976"/>
      <c r="I711" s="976"/>
      <c r="J711" s="976"/>
      <c r="K711" s="976"/>
      <c r="L711" s="976"/>
      <c r="M711" s="976"/>
    </row>
    <row r="712" spans="1:13" ht="15.75" customHeight="1">
      <c r="A712" s="976"/>
      <c r="B712" s="976"/>
      <c r="C712" s="976"/>
      <c r="D712" s="976"/>
      <c r="E712" s="976"/>
      <c r="F712" s="1081"/>
      <c r="G712" s="1081"/>
      <c r="H712" s="976"/>
      <c r="I712" s="976"/>
      <c r="J712" s="976"/>
      <c r="K712" s="976"/>
      <c r="L712" s="976"/>
      <c r="M712" s="976"/>
    </row>
    <row r="713" spans="1:13" ht="15.75" customHeight="1">
      <c r="A713" s="976"/>
      <c r="B713" s="976"/>
      <c r="C713" s="976"/>
      <c r="D713" s="976"/>
      <c r="E713" s="976"/>
      <c r="F713" s="1081"/>
      <c r="G713" s="1081"/>
      <c r="H713" s="976"/>
      <c r="I713" s="976"/>
      <c r="J713" s="976"/>
      <c r="K713" s="976"/>
      <c r="L713" s="976"/>
      <c r="M713" s="976"/>
    </row>
    <row r="714" spans="1:13" ht="15.75" customHeight="1">
      <c r="A714" s="976"/>
      <c r="B714" s="976"/>
      <c r="C714" s="976"/>
      <c r="D714" s="976"/>
      <c r="E714" s="976"/>
      <c r="F714" s="1081"/>
      <c r="G714" s="1081"/>
      <c r="H714" s="976"/>
      <c r="I714" s="976"/>
      <c r="J714" s="976"/>
      <c r="K714" s="976"/>
      <c r="L714" s="976"/>
      <c r="M714" s="976"/>
    </row>
    <row r="715" spans="1:13" ht="15.75" customHeight="1">
      <c r="A715" s="976"/>
      <c r="B715" s="976"/>
      <c r="C715" s="976"/>
      <c r="D715" s="976"/>
      <c r="E715" s="976"/>
      <c r="F715" s="1081"/>
      <c r="G715" s="1081"/>
      <c r="H715" s="976"/>
      <c r="I715" s="976"/>
      <c r="J715" s="976"/>
      <c r="K715" s="976"/>
      <c r="L715" s="976"/>
      <c r="M715" s="976"/>
    </row>
    <row r="716" spans="1:13" ht="15.75" customHeight="1">
      <c r="A716" s="976"/>
      <c r="B716" s="976"/>
      <c r="C716" s="976"/>
      <c r="D716" s="976"/>
      <c r="E716" s="976"/>
      <c r="F716" s="1081"/>
      <c r="G716" s="1081"/>
      <c r="H716" s="976"/>
      <c r="I716" s="976"/>
      <c r="J716" s="976"/>
      <c r="K716" s="976"/>
      <c r="L716" s="976"/>
      <c r="M716" s="976"/>
    </row>
    <row r="717" spans="1:13" ht="15.75" customHeight="1">
      <c r="A717" s="976"/>
      <c r="B717" s="976"/>
      <c r="C717" s="976"/>
      <c r="D717" s="976"/>
      <c r="E717" s="976"/>
      <c r="F717" s="1081"/>
      <c r="G717" s="1081"/>
      <c r="H717" s="976"/>
      <c r="I717" s="976"/>
      <c r="J717" s="976"/>
      <c r="K717" s="976"/>
      <c r="L717" s="976"/>
      <c r="M717" s="976"/>
    </row>
    <row r="718" spans="1:13" ht="15.75" customHeight="1">
      <c r="A718" s="976"/>
      <c r="B718" s="976"/>
      <c r="C718" s="976"/>
      <c r="D718" s="976"/>
      <c r="E718" s="976"/>
      <c r="F718" s="1081"/>
      <c r="G718" s="1081"/>
      <c r="H718" s="976"/>
      <c r="I718" s="976"/>
      <c r="J718" s="976"/>
      <c r="K718" s="976"/>
      <c r="L718" s="976"/>
      <c r="M718" s="976"/>
    </row>
    <row r="719" spans="1:13" ht="15.75" customHeight="1">
      <c r="A719" s="976"/>
      <c r="B719" s="976"/>
      <c r="C719" s="976"/>
      <c r="D719" s="976"/>
      <c r="E719" s="976"/>
      <c r="F719" s="1081"/>
      <c r="G719" s="1081"/>
      <c r="H719" s="976"/>
      <c r="I719" s="976"/>
      <c r="J719" s="976"/>
      <c r="K719" s="976"/>
      <c r="L719" s="976"/>
      <c r="M719" s="976"/>
    </row>
    <row r="720" spans="1:13" ht="15.75" customHeight="1">
      <c r="A720" s="976"/>
      <c r="B720" s="976"/>
      <c r="C720" s="976"/>
      <c r="D720" s="976"/>
      <c r="E720" s="976"/>
      <c r="F720" s="1081"/>
      <c r="G720" s="1081"/>
      <c r="H720" s="976"/>
      <c r="I720" s="976"/>
      <c r="J720" s="976"/>
      <c r="K720" s="976"/>
      <c r="L720" s="976"/>
      <c r="M720" s="976"/>
    </row>
    <row r="721" spans="1:13" ht="15.75" customHeight="1">
      <c r="A721" s="976"/>
      <c r="B721" s="976"/>
      <c r="C721" s="976"/>
      <c r="D721" s="976"/>
      <c r="E721" s="976"/>
      <c r="F721" s="1081"/>
      <c r="G721" s="1081"/>
      <c r="H721" s="976"/>
      <c r="I721" s="976"/>
      <c r="J721" s="976"/>
      <c r="K721" s="976"/>
      <c r="L721" s="976"/>
      <c r="M721" s="976"/>
    </row>
    <row r="722" spans="1:13" ht="15.75" customHeight="1">
      <c r="A722" s="976"/>
      <c r="B722" s="976"/>
      <c r="C722" s="976"/>
      <c r="D722" s="976"/>
      <c r="E722" s="976"/>
      <c r="F722" s="1081"/>
      <c r="G722" s="1081"/>
      <c r="H722" s="976"/>
      <c r="I722" s="976"/>
      <c r="J722" s="976"/>
      <c r="K722" s="976"/>
      <c r="L722" s="976"/>
      <c r="M722" s="976"/>
    </row>
    <row r="723" spans="1:13" ht="15.75" customHeight="1">
      <c r="A723" s="976"/>
      <c r="B723" s="976"/>
      <c r="C723" s="976"/>
      <c r="D723" s="976"/>
      <c r="E723" s="976"/>
      <c r="F723" s="1081"/>
      <c r="G723" s="1081"/>
      <c r="H723" s="976"/>
      <c r="I723" s="976"/>
      <c r="J723" s="976"/>
      <c r="K723" s="976"/>
      <c r="L723" s="976"/>
      <c r="M723" s="976"/>
    </row>
    <row r="724" spans="1:13" ht="15.75" customHeight="1">
      <c r="A724" s="976"/>
      <c r="B724" s="976"/>
      <c r="C724" s="976"/>
      <c r="D724" s="976"/>
      <c r="E724" s="976"/>
      <c r="F724" s="1081"/>
      <c r="G724" s="1081"/>
      <c r="H724" s="976"/>
      <c r="I724" s="976"/>
      <c r="J724" s="976"/>
      <c r="K724" s="976"/>
      <c r="L724" s="976"/>
      <c r="M724" s="976"/>
    </row>
    <row r="725" spans="1:13" ht="15.75" customHeight="1">
      <c r="A725" s="976"/>
      <c r="B725" s="976"/>
      <c r="C725" s="976"/>
      <c r="D725" s="976"/>
      <c r="E725" s="976"/>
      <c r="F725" s="1081"/>
      <c r="G725" s="1081"/>
      <c r="H725" s="976"/>
      <c r="I725" s="976"/>
      <c r="J725" s="976"/>
      <c r="K725" s="976"/>
      <c r="L725" s="976"/>
      <c r="M725" s="976"/>
    </row>
    <row r="726" spans="1:13" ht="15.75" customHeight="1">
      <c r="A726" s="976"/>
      <c r="B726" s="976"/>
      <c r="C726" s="976"/>
      <c r="D726" s="976"/>
      <c r="E726" s="976"/>
      <c r="F726" s="1081"/>
      <c r="G726" s="1081"/>
      <c r="H726" s="976"/>
      <c r="I726" s="976"/>
      <c r="J726" s="976"/>
      <c r="K726" s="976"/>
      <c r="L726" s="976"/>
      <c r="M726" s="976"/>
    </row>
    <row r="727" spans="1:13" ht="15.75" customHeight="1">
      <c r="A727" s="976"/>
      <c r="B727" s="976"/>
      <c r="C727" s="976"/>
      <c r="D727" s="976"/>
      <c r="E727" s="976"/>
      <c r="F727" s="1081"/>
      <c r="G727" s="1081"/>
      <c r="H727" s="976"/>
      <c r="I727" s="976"/>
      <c r="J727" s="976"/>
      <c r="K727" s="976"/>
      <c r="L727" s="976"/>
      <c r="M727" s="976"/>
    </row>
    <row r="728" spans="1:13" ht="15.75" customHeight="1">
      <c r="A728" s="976"/>
      <c r="B728" s="976"/>
      <c r="C728" s="976"/>
      <c r="D728" s="976"/>
      <c r="E728" s="976"/>
      <c r="F728" s="1081"/>
      <c r="G728" s="1081"/>
      <c r="H728" s="976"/>
      <c r="I728" s="976"/>
      <c r="J728" s="976"/>
      <c r="K728" s="976"/>
      <c r="L728" s="976"/>
      <c r="M728" s="976"/>
    </row>
    <row r="729" spans="1:13" ht="15.75" customHeight="1">
      <c r="A729" s="976"/>
      <c r="B729" s="976"/>
      <c r="C729" s="976"/>
      <c r="D729" s="976"/>
      <c r="E729" s="976"/>
      <c r="F729" s="1081"/>
      <c r="G729" s="1081"/>
      <c r="H729" s="976"/>
      <c r="I729" s="976"/>
      <c r="J729" s="976"/>
      <c r="K729" s="976"/>
      <c r="L729" s="976"/>
      <c r="M729" s="976"/>
    </row>
    <row r="730" spans="1:13" ht="15.75" customHeight="1">
      <c r="A730" s="976"/>
      <c r="B730" s="976"/>
      <c r="C730" s="976"/>
      <c r="D730" s="976"/>
      <c r="E730" s="976"/>
      <c r="F730" s="1081"/>
      <c r="G730" s="1081"/>
      <c r="H730" s="976"/>
      <c r="I730" s="976"/>
      <c r="J730" s="976"/>
      <c r="K730" s="976"/>
      <c r="L730" s="976"/>
      <c r="M730" s="976"/>
    </row>
    <row r="731" spans="1:13" ht="15.75" customHeight="1">
      <c r="A731" s="976"/>
      <c r="B731" s="976"/>
      <c r="C731" s="976"/>
      <c r="D731" s="976"/>
      <c r="E731" s="976"/>
      <c r="F731" s="1081"/>
      <c r="G731" s="1081"/>
      <c r="H731" s="976"/>
      <c r="I731" s="976"/>
      <c r="J731" s="976"/>
      <c r="K731" s="976"/>
      <c r="L731" s="976"/>
      <c r="M731" s="976"/>
    </row>
    <row r="732" spans="1:13" ht="15.75" customHeight="1">
      <c r="A732" s="976"/>
      <c r="B732" s="976"/>
      <c r="C732" s="976"/>
      <c r="D732" s="976"/>
      <c r="E732" s="976"/>
      <c r="F732" s="1081"/>
      <c r="G732" s="1081"/>
      <c r="H732" s="976"/>
      <c r="I732" s="976"/>
      <c r="J732" s="976"/>
      <c r="K732" s="976"/>
      <c r="L732" s="976"/>
      <c r="M732" s="976"/>
    </row>
    <row r="733" spans="1:13" ht="15.75" customHeight="1">
      <c r="A733" s="976"/>
      <c r="B733" s="976"/>
      <c r="C733" s="976"/>
      <c r="D733" s="976"/>
      <c r="E733" s="976"/>
      <c r="F733" s="1081"/>
      <c r="G733" s="1081"/>
      <c r="H733" s="976"/>
      <c r="I733" s="976"/>
      <c r="J733" s="976"/>
      <c r="K733" s="976"/>
      <c r="L733" s="976"/>
      <c r="M733" s="976"/>
    </row>
    <row r="734" spans="1:13" ht="15.75" customHeight="1">
      <c r="A734" s="976"/>
      <c r="B734" s="976"/>
      <c r="C734" s="976"/>
      <c r="D734" s="976"/>
      <c r="E734" s="976"/>
      <c r="F734" s="1081"/>
      <c r="G734" s="1081"/>
      <c r="H734" s="976"/>
      <c r="I734" s="976"/>
      <c r="J734" s="976"/>
      <c r="K734" s="976"/>
      <c r="L734" s="976"/>
      <c r="M734" s="976"/>
    </row>
    <row r="735" spans="1:13" ht="15.75" customHeight="1">
      <c r="A735" s="976"/>
      <c r="B735" s="976"/>
      <c r="C735" s="976"/>
      <c r="D735" s="976"/>
      <c r="E735" s="976"/>
      <c r="F735" s="1081"/>
      <c r="G735" s="1081"/>
      <c r="H735" s="976"/>
      <c r="I735" s="976"/>
      <c r="J735" s="976"/>
      <c r="K735" s="976"/>
      <c r="L735" s="976"/>
      <c r="M735" s="976"/>
    </row>
    <row r="736" spans="1:13" ht="15.75" customHeight="1">
      <c r="A736" s="976"/>
      <c r="B736" s="976"/>
      <c r="C736" s="976"/>
      <c r="D736" s="976"/>
      <c r="E736" s="976"/>
      <c r="F736" s="1081"/>
      <c r="G736" s="1081"/>
      <c r="H736" s="976"/>
      <c r="I736" s="976"/>
      <c r="J736" s="976"/>
      <c r="K736" s="976"/>
      <c r="L736" s="976"/>
      <c r="M736" s="976"/>
    </row>
    <row r="737" spans="1:13" ht="15.75" customHeight="1">
      <c r="A737" s="976"/>
      <c r="B737" s="976"/>
      <c r="C737" s="976"/>
      <c r="D737" s="976"/>
      <c r="E737" s="976"/>
      <c r="F737" s="1081"/>
      <c r="G737" s="1081"/>
      <c r="H737" s="976"/>
      <c r="I737" s="976"/>
      <c r="J737" s="976"/>
      <c r="K737" s="976"/>
      <c r="L737" s="976"/>
      <c r="M737" s="976"/>
    </row>
    <row r="738" spans="1:13" ht="15.75" customHeight="1">
      <c r="A738" s="976"/>
      <c r="B738" s="976"/>
      <c r="C738" s="976"/>
      <c r="D738" s="976"/>
      <c r="E738" s="976"/>
      <c r="F738" s="1081"/>
      <c r="G738" s="1081"/>
      <c r="H738" s="976"/>
      <c r="I738" s="976"/>
      <c r="J738" s="976"/>
      <c r="K738" s="976"/>
      <c r="L738" s="976"/>
      <c r="M738" s="976"/>
    </row>
    <row r="739" spans="1:13" ht="15.75" customHeight="1">
      <c r="A739" s="976"/>
      <c r="B739" s="976"/>
      <c r="C739" s="976"/>
      <c r="D739" s="976"/>
      <c r="E739" s="976"/>
      <c r="F739" s="1081"/>
      <c r="G739" s="1081"/>
      <c r="H739" s="976"/>
      <c r="I739" s="976"/>
      <c r="J739" s="976"/>
      <c r="K739" s="976"/>
      <c r="L739" s="976"/>
      <c r="M739" s="976"/>
    </row>
    <row r="740" spans="1:13" ht="15.75" customHeight="1">
      <c r="A740" s="976"/>
      <c r="B740" s="976"/>
      <c r="C740" s="976"/>
      <c r="D740" s="976"/>
      <c r="E740" s="976"/>
      <c r="F740" s="1081"/>
      <c r="G740" s="1081"/>
      <c r="H740" s="976"/>
      <c r="I740" s="976"/>
      <c r="J740" s="976"/>
      <c r="K740" s="976"/>
      <c r="L740" s="976"/>
      <c r="M740" s="976"/>
    </row>
    <row r="741" spans="1:13" ht="15.75" customHeight="1">
      <c r="A741" s="976"/>
      <c r="B741" s="976"/>
      <c r="C741" s="976"/>
      <c r="D741" s="976"/>
      <c r="E741" s="976"/>
      <c r="F741" s="1081"/>
      <c r="G741" s="1081"/>
      <c r="H741" s="976"/>
      <c r="I741" s="976"/>
      <c r="J741" s="976"/>
      <c r="K741" s="976"/>
      <c r="L741" s="976"/>
      <c r="M741" s="976"/>
    </row>
    <row r="742" spans="1:13" ht="15.75" customHeight="1">
      <c r="A742" s="976"/>
      <c r="B742" s="976"/>
      <c r="C742" s="976"/>
      <c r="D742" s="976"/>
      <c r="E742" s="976"/>
      <c r="F742" s="1081"/>
      <c r="G742" s="1081"/>
      <c r="H742" s="976"/>
      <c r="I742" s="976"/>
      <c r="J742" s="976"/>
      <c r="K742" s="976"/>
      <c r="L742" s="976"/>
      <c r="M742" s="976"/>
    </row>
    <row r="743" spans="1:13" ht="15.75" customHeight="1">
      <c r="A743" s="976"/>
      <c r="B743" s="976"/>
      <c r="C743" s="976"/>
      <c r="D743" s="976"/>
      <c r="E743" s="976"/>
      <c r="F743" s="1081"/>
      <c r="G743" s="1081"/>
      <c r="H743" s="976"/>
      <c r="I743" s="976"/>
      <c r="J743" s="976"/>
      <c r="K743" s="976"/>
      <c r="L743" s="976"/>
      <c r="M743" s="976"/>
    </row>
    <row r="744" spans="1:13" ht="15.75" customHeight="1">
      <c r="A744" s="976"/>
      <c r="B744" s="976"/>
      <c r="C744" s="976"/>
      <c r="D744" s="976"/>
      <c r="E744" s="976"/>
      <c r="F744" s="1081"/>
      <c r="G744" s="1081"/>
      <c r="H744" s="976"/>
      <c r="I744" s="976"/>
      <c r="J744" s="976"/>
      <c r="K744" s="976"/>
      <c r="L744" s="976"/>
      <c r="M744" s="976"/>
    </row>
    <row r="745" spans="1:13" ht="15.75" customHeight="1">
      <c r="A745" s="976"/>
      <c r="B745" s="976"/>
      <c r="C745" s="976"/>
      <c r="D745" s="976"/>
      <c r="E745" s="976"/>
      <c r="F745" s="1081"/>
      <c r="G745" s="1081"/>
      <c r="H745" s="976"/>
      <c r="I745" s="976"/>
      <c r="J745" s="976"/>
      <c r="K745" s="976"/>
      <c r="L745" s="976"/>
      <c r="M745" s="976"/>
    </row>
    <row r="746" spans="1:13" ht="15.75" customHeight="1">
      <c r="A746" s="976"/>
      <c r="B746" s="976"/>
      <c r="C746" s="976"/>
      <c r="D746" s="976"/>
      <c r="E746" s="976"/>
      <c r="F746" s="1081"/>
      <c r="G746" s="1081"/>
      <c r="H746" s="976"/>
      <c r="I746" s="976"/>
      <c r="J746" s="976"/>
      <c r="K746" s="976"/>
      <c r="L746" s="976"/>
      <c r="M746" s="976"/>
    </row>
    <row r="747" spans="1:13" ht="15.75" customHeight="1">
      <c r="A747" s="976"/>
      <c r="B747" s="976"/>
      <c r="C747" s="976"/>
      <c r="D747" s="976"/>
      <c r="E747" s="976"/>
      <c r="F747" s="1081"/>
      <c r="G747" s="1081"/>
      <c r="H747" s="976"/>
      <c r="I747" s="976"/>
      <c r="J747" s="976"/>
      <c r="K747" s="976"/>
      <c r="L747" s="976"/>
      <c r="M747" s="976"/>
    </row>
    <row r="748" spans="1:13" ht="15.75" customHeight="1">
      <c r="A748" s="976"/>
      <c r="B748" s="976"/>
      <c r="C748" s="976"/>
      <c r="D748" s="976"/>
      <c r="E748" s="976"/>
      <c r="F748" s="1081"/>
      <c r="G748" s="1081"/>
      <c r="H748" s="976"/>
      <c r="I748" s="976"/>
      <c r="J748" s="976"/>
      <c r="K748" s="976"/>
      <c r="L748" s="976"/>
      <c r="M748" s="976"/>
    </row>
    <row r="749" spans="1:13" ht="15.75" customHeight="1">
      <c r="A749" s="976"/>
      <c r="B749" s="976"/>
      <c r="C749" s="976"/>
      <c r="D749" s="976"/>
      <c r="E749" s="976"/>
      <c r="F749" s="1081"/>
      <c r="G749" s="1081"/>
      <c r="H749" s="976"/>
      <c r="I749" s="976"/>
      <c r="J749" s="976"/>
      <c r="K749" s="976"/>
      <c r="L749" s="976"/>
      <c r="M749" s="976"/>
    </row>
    <row r="750" spans="1:13" ht="15.75" customHeight="1">
      <c r="A750" s="976"/>
      <c r="B750" s="976"/>
      <c r="C750" s="976"/>
      <c r="D750" s="976"/>
      <c r="E750" s="976"/>
      <c r="F750" s="1081"/>
      <c r="G750" s="1081"/>
      <c r="H750" s="976"/>
      <c r="I750" s="976"/>
      <c r="J750" s="976"/>
      <c r="K750" s="976"/>
      <c r="L750" s="976"/>
      <c r="M750" s="976"/>
    </row>
    <row r="751" spans="1:13" ht="15.75" customHeight="1">
      <c r="A751" s="976"/>
      <c r="B751" s="976"/>
      <c r="C751" s="976"/>
      <c r="D751" s="976"/>
      <c r="E751" s="976"/>
      <c r="F751" s="1081"/>
      <c r="G751" s="1081"/>
      <c r="H751" s="976"/>
      <c r="I751" s="976"/>
      <c r="J751" s="976"/>
      <c r="K751" s="976"/>
      <c r="L751" s="976"/>
      <c r="M751" s="976"/>
    </row>
    <row r="752" spans="1:13" ht="15.75" customHeight="1">
      <c r="A752" s="976"/>
      <c r="B752" s="976"/>
      <c r="C752" s="976"/>
      <c r="D752" s="976"/>
      <c r="E752" s="976"/>
      <c r="F752" s="1081"/>
      <c r="G752" s="1081"/>
      <c r="H752" s="976"/>
      <c r="I752" s="976"/>
      <c r="J752" s="976"/>
      <c r="K752" s="976"/>
      <c r="L752" s="976"/>
      <c r="M752" s="976"/>
    </row>
    <row r="753" spans="1:13" ht="15.75" customHeight="1">
      <c r="A753" s="976"/>
      <c r="B753" s="976"/>
      <c r="C753" s="976"/>
      <c r="D753" s="976"/>
      <c r="E753" s="976"/>
      <c r="F753" s="1081"/>
      <c r="G753" s="1081"/>
      <c r="H753" s="976"/>
      <c r="I753" s="976"/>
      <c r="J753" s="976"/>
      <c r="K753" s="976"/>
      <c r="L753" s="976"/>
      <c r="M753" s="976"/>
    </row>
    <row r="754" spans="1:13" ht="15.75" customHeight="1">
      <c r="A754" s="976"/>
      <c r="B754" s="976"/>
      <c r="C754" s="976"/>
      <c r="D754" s="976"/>
      <c r="E754" s="976"/>
      <c r="F754" s="1081"/>
      <c r="G754" s="1081"/>
      <c r="H754" s="976"/>
      <c r="I754" s="976"/>
      <c r="J754" s="976"/>
      <c r="K754" s="976"/>
      <c r="L754" s="976"/>
      <c r="M754" s="976"/>
    </row>
    <row r="755" spans="1:13" ht="15.75" customHeight="1">
      <c r="A755" s="976"/>
      <c r="B755" s="976"/>
      <c r="C755" s="976"/>
      <c r="D755" s="976"/>
      <c r="E755" s="976"/>
      <c r="F755" s="1081"/>
      <c r="G755" s="1081"/>
      <c r="H755" s="976"/>
      <c r="I755" s="976"/>
      <c r="J755" s="976"/>
      <c r="K755" s="976"/>
      <c r="L755" s="976"/>
      <c r="M755" s="976"/>
    </row>
    <row r="756" spans="1:13" ht="15.75" customHeight="1">
      <c r="A756" s="976"/>
      <c r="B756" s="976"/>
      <c r="C756" s="976"/>
      <c r="D756" s="976"/>
      <c r="E756" s="976"/>
      <c r="F756" s="1081"/>
      <c r="G756" s="1081"/>
      <c r="H756" s="976"/>
      <c r="I756" s="976"/>
      <c r="J756" s="976"/>
      <c r="K756" s="976"/>
      <c r="L756" s="976"/>
      <c r="M756" s="976"/>
    </row>
    <row r="757" spans="1:13" ht="15.75" customHeight="1">
      <c r="A757" s="976"/>
      <c r="B757" s="976"/>
      <c r="C757" s="976"/>
      <c r="D757" s="976"/>
      <c r="E757" s="976"/>
      <c r="F757" s="1081"/>
      <c r="G757" s="1081"/>
      <c r="H757" s="976"/>
      <c r="I757" s="976"/>
      <c r="J757" s="976"/>
      <c r="K757" s="976"/>
      <c r="L757" s="976"/>
      <c r="M757" s="976"/>
    </row>
    <row r="758" spans="1:13" ht="15.75" customHeight="1">
      <c r="A758" s="976"/>
      <c r="B758" s="976"/>
      <c r="C758" s="976"/>
      <c r="D758" s="976"/>
      <c r="E758" s="976"/>
      <c r="F758" s="1081"/>
      <c r="G758" s="1081"/>
      <c r="H758" s="976"/>
      <c r="I758" s="976"/>
      <c r="J758" s="976"/>
      <c r="K758" s="976"/>
      <c r="L758" s="976"/>
      <c r="M758" s="976"/>
    </row>
    <row r="759" spans="1:13" ht="15.75" customHeight="1">
      <c r="A759" s="976"/>
      <c r="B759" s="976"/>
      <c r="C759" s="976"/>
      <c r="D759" s="976"/>
      <c r="E759" s="976"/>
      <c r="F759" s="1081"/>
      <c r="G759" s="1081"/>
      <c r="H759" s="976"/>
      <c r="I759" s="976"/>
      <c r="J759" s="976"/>
      <c r="K759" s="976"/>
      <c r="L759" s="976"/>
      <c r="M759" s="976"/>
    </row>
    <row r="760" spans="1:13" ht="15.75" customHeight="1">
      <c r="A760" s="976"/>
      <c r="B760" s="976"/>
      <c r="C760" s="976"/>
      <c r="D760" s="976"/>
      <c r="E760" s="976"/>
      <c r="F760" s="1081"/>
      <c r="G760" s="1081"/>
      <c r="H760" s="976"/>
      <c r="I760" s="976"/>
      <c r="J760" s="976"/>
      <c r="K760" s="976"/>
      <c r="L760" s="976"/>
      <c r="M760" s="976"/>
    </row>
    <row r="761" spans="1:13" ht="15.75" customHeight="1">
      <c r="A761" s="976"/>
      <c r="B761" s="976"/>
      <c r="C761" s="976"/>
      <c r="D761" s="976"/>
      <c r="E761" s="976"/>
      <c r="F761" s="1081"/>
      <c r="G761" s="1081"/>
      <c r="H761" s="976"/>
      <c r="I761" s="976"/>
      <c r="J761" s="976"/>
      <c r="K761" s="976"/>
      <c r="L761" s="976"/>
      <c r="M761" s="976"/>
    </row>
    <row r="762" spans="1:13" ht="15.75" customHeight="1">
      <c r="A762" s="976"/>
      <c r="B762" s="976"/>
      <c r="C762" s="976"/>
      <c r="D762" s="976"/>
      <c r="E762" s="976"/>
      <c r="F762" s="1081"/>
      <c r="G762" s="1081"/>
      <c r="H762" s="976"/>
      <c r="I762" s="976"/>
      <c r="J762" s="976"/>
      <c r="K762" s="976"/>
      <c r="L762" s="976"/>
      <c r="M762" s="976"/>
    </row>
    <row r="763" spans="1:13" ht="15.75" customHeight="1">
      <c r="A763" s="976"/>
      <c r="B763" s="976"/>
      <c r="C763" s="976"/>
      <c r="D763" s="976"/>
      <c r="E763" s="976"/>
      <c r="F763" s="1081"/>
      <c r="G763" s="1081"/>
      <c r="H763" s="976"/>
      <c r="I763" s="976"/>
      <c r="J763" s="976"/>
      <c r="K763" s="976"/>
      <c r="L763" s="976"/>
      <c r="M763" s="976"/>
    </row>
    <row r="764" spans="1:13" ht="15.75" customHeight="1">
      <c r="A764" s="976"/>
      <c r="B764" s="976"/>
      <c r="C764" s="976"/>
      <c r="D764" s="976"/>
      <c r="E764" s="976"/>
      <c r="F764" s="1081"/>
      <c r="G764" s="1081"/>
      <c r="H764" s="976"/>
      <c r="I764" s="976"/>
      <c r="J764" s="976"/>
      <c r="K764" s="976"/>
      <c r="L764" s="976"/>
      <c r="M764" s="976"/>
    </row>
    <row r="765" spans="1:13" ht="15.75" customHeight="1">
      <c r="A765" s="976"/>
      <c r="B765" s="976"/>
      <c r="C765" s="976"/>
      <c r="D765" s="976"/>
      <c r="E765" s="976"/>
      <c r="F765" s="1081"/>
      <c r="G765" s="1081"/>
      <c r="H765" s="976"/>
      <c r="I765" s="976"/>
      <c r="J765" s="976"/>
      <c r="K765" s="976"/>
      <c r="L765" s="976"/>
      <c r="M765" s="976"/>
    </row>
    <row r="766" spans="1:13" ht="15.75" customHeight="1">
      <c r="A766" s="976"/>
      <c r="B766" s="976"/>
      <c r="C766" s="976"/>
      <c r="D766" s="976"/>
      <c r="E766" s="976"/>
      <c r="F766" s="1081"/>
      <c r="G766" s="1081"/>
      <c r="H766" s="976"/>
      <c r="I766" s="976"/>
      <c r="J766" s="976"/>
      <c r="K766" s="976"/>
      <c r="L766" s="976"/>
      <c r="M766" s="976"/>
    </row>
    <row r="767" spans="1:13" ht="15.75" customHeight="1">
      <c r="A767" s="976"/>
      <c r="B767" s="976"/>
      <c r="C767" s="976"/>
      <c r="D767" s="976"/>
      <c r="E767" s="976"/>
      <c r="F767" s="1081"/>
      <c r="G767" s="1081"/>
      <c r="H767" s="976"/>
      <c r="I767" s="976"/>
      <c r="J767" s="976"/>
      <c r="K767" s="976"/>
      <c r="L767" s="976"/>
      <c r="M767" s="976"/>
    </row>
    <row r="768" spans="1:13" ht="15.75" customHeight="1">
      <c r="A768" s="976"/>
      <c r="B768" s="976"/>
      <c r="C768" s="976"/>
      <c r="D768" s="976"/>
      <c r="E768" s="976"/>
      <c r="F768" s="1081"/>
      <c r="G768" s="1081"/>
      <c r="H768" s="976"/>
      <c r="I768" s="976"/>
      <c r="J768" s="976"/>
      <c r="K768" s="976"/>
      <c r="L768" s="976"/>
      <c r="M768" s="976"/>
    </row>
    <row r="769" spans="1:13" ht="15.75" customHeight="1">
      <c r="A769" s="976"/>
      <c r="B769" s="976"/>
      <c r="C769" s="976"/>
      <c r="D769" s="976"/>
      <c r="E769" s="976"/>
      <c r="F769" s="1081"/>
      <c r="G769" s="1081"/>
      <c r="H769" s="976"/>
      <c r="I769" s="976"/>
      <c r="J769" s="976"/>
      <c r="K769" s="976"/>
      <c r="L769" s="976"/>
      <c r="M769" s="976"/>
    </row>
    <row r="770" spans="1:13" ht="15.75" customHeight="1">
      <c r="A770" s="976"/>
      <c r="B770" s="976"/>
      <c r="C770" s="976"/>
      <c r="D770" s="976"/>
      <c r="E770" s="976"/>
      <c r="F770" s="1081"/>
      <c r="G770" s="1081"/>
      <c r="H770" s="976"/>
      <c r="I770" s="976"/>
      <c r="J770" s="976"/>
      <c r="K770" s="976"/>
      <c r="L770" s="976"/>
      <c r="M770" s="976"/>
    </row>
    <row r="771" spans="1:13" ht="15.75" customHeight="1">
      <c r="A771" s="976"/>
      <c r="B771" s="976"/>
      <c r="C771" s="976"/>
      <c r="D771" s="976"/>
      <c r="E771" s="976"/>
      <c r="F771" s="1081"/>
      <c r="G771" s="1081"/>
      <c r="H771" s="976"/>
      <c r="I771" s="976"/>
      <c r="J771" s="976"/>
      <c r="K771" s="976"/>
      <c r="L771" s="976"/>
      <c r="M771" s="976"/>
    </row>
    <row r="772" spans="1:13" ht="15.75" customHeight="1">
      <c r="A772" s="976"/>
      <c r="B772" s="976"/>
      <c r="C772" s="976"/>
      <c r="D772" s="976"/>
      <c r="E772" s="976"/>
      <c r="F772" s="1081"/>
      <c r="G772" s="1081"/>
      <c r="H772" s="976"/>
      <c r="I772" s="976"/>
      <c r="J772" s="976"/>
      <c r="K772" s="976"/>
      <c r="L772" s="976"/>
      <c r="M772" s="976"/>
    </row>
    <row r="773" spans="1:13" ht="15.75" customHeight="1">
      <c r="A773" s="976"/>
      <c r="B773" s="976"/>
      <c r="C773" s="976"/>
      <c r="D773" s="976"/>
      <c r="E773" s="976"/>
      <c r="F773" s="1081"/>
      <c r="G773" s="1081"/>
      <c r="H773" s="976"/>
      <c r="I773" s="976"/>
      <c r="J773" s="976"/>
      <c r="K773" s="976"/>
      <c r="L773" s="976"/>
      <c r="M773" s="976"/>
    </row>
    <row r="774" spans="1:13" ht="15.75" customHeight="1">
      <c r="A774" s="976"/>
      <c r="B774" s="976"/>
      <c r="C774" s="976"/>
      <c r="D774" s="976"/>
      <c r="E774" s="976"/>
      <c r="F774" s="1081"/>
      <c r="G774" s="1081"/>
      <c r="H774" s="976"/>
      <c r="I774" s="976"/>
      <c r="J774" s="976"/>
      <c r="K774" s="976"/>
      <c r="L774" s="976"/>
      <c r="M774" s="976"/>
    </row>
    <row r="775" spans="1:13" ht="15.75" customHeight="1">
      <c r="A775" s="976"/>
      <c r="B775" s="976"/>
      <c r="C775" s="976"/>
      <c r="D775" s="976"/>
      <c r="E775" s="976"/>
      <c r="F775" s="1081"/>
      <c r="G775" s="1081"/>
      <c r="H775" s="976"/>
      <c r="I775" s="976"/>
      <c r="J775" s="976"/>
      <c r="K775" s="976"/>
      <c r="L775" s="976"/>
      <c r="M775" s="976"/>
    </row>
    <row r="776" spans="1:13" ht="15.75" customHeight="1">
      <c r="A776" s="976"/>
      <c r="B776" s="976"/>
      <c r="C776" s="976"/>
      <c r="D776" s="976"/>
      <c r="E776" s="976"/>
      <c r="F776" s="1081"/>
      <c r="G776" s="1081"/>
      <c r="H776" s="976"/>
      <c r="I776" s="976"/>
      <c r="J776" s="976"/>
      <c r="K776" s="976"/>
      <c r="L776" s="976"/>
      <c r="M776" s="976"/>
    </row>
    <row r="777" spans="1:13" ht="15.75" customHeight="1">
      <c r="A777" s="976"/>
      <c r="B777" s="976"/>
      <c r="C777" s="976"/>
      <c r="D777" s="976"/>
      <c r="E777" s="976"/>
      <c r="F777" s="1081"/>
      <c r="G777" s="1081"/>
      <c r="H777" s="976"/>
      <c r="I777" s="976"/>
      <c r="J777" s="976"/>
      <c r="K777" s="976"/>
      <c r="L777" s="976"/>
      <c r="M777" s="976"/>
    </row>
    <row r="778" spans="1:13" ht="15.75" customHeight="1">
      <c r="A778" s="976"/>
      <c r="B778" s="976"/>
      <c r="C778" s="976"/>
      <c r="D778" s="976"/>
      <c r="E778" s="976"/>
      <c r="F778" s="1081"/>
      <c r="G778" s="1081"/>
      <c r="H778" s="976"/>
      <c r="I778" s="976"/>
      <c r="J778" s="976"/>
      <c r="K778" s="976"/>
      <c r="L778" s="976"/>
      <c r="M778" s="976"/>
    </row>
    <row r="779" spans="1:13" ht="15.75" customHeight="1">
      <c r="A779" s="976"/>
      <c r="B779" s="976"/>
      <c r="C779" s="976"/>
      <c r="D779" s="976"/>
      <c r="E779" s="976"/>
      <c r="F779" s="1081"/>
      <c r="G779" s="1081"/>
      <c r="H779" s="976"/>
      <c r="I779" s="976"/>
      <c r="J779" s="976"/>
      <c r="K779" s="976"/>
      <c r="L779" s="976"/>
      <c r="M779" s="976"/>
    </row>
    <row r="780" spans="1:13" ht="15.75" customHeight="1">
      <c r="A780" s="976"/>
      <c r="B780" s="976"/>
      <c r="C780" s="976"/>
      <c r="D780" s="976"/>
      <c r="E780" s="976"/>
      <c r="F780" s="1081"/>
      <c r="G780" s="1081"/>
      <c r="H780" s="976"/>
      <c r="I780" s="976"/>
      <c r="J780" s="976"/>
      <c r="K780" s="976"/>
      <c r="L780" s="976"/>
      <c r="M780" s="976"/>
    </row>
    <row r="781" spans="1:13" ht="15.75" customHeight="1">
      <c r="A781" s="976"/>
      <c r="B781" s="976"/>
      <c r="C781" s="976"/>
      <c r="D781" s="976"/>
      <c r="E781" s="976"/>
      <c r="F781" s="1081"/>
      <c r="G781" s="1081"/>
      <c r="H781" s="976"/>
      <c r="I781" s="976"/>
      <c r="J781" s="976"/>
      <c r="K781" s="976"/>
      <c r="L781" s="976"/>
      <c r="M781" s="976"/>
    </row>
    <row r="782" spans="1:13" ht="15.75" customHeight="1">
      <c r="A782" s="976"/>
      <c r="B782" s="976"/>
      <c r="C782" s="976"/>
      <c r="D782" s="976"/>
      <c r="E782" s="976"/>
      <c r="F782" s="1081"/>
      <c r="G782" s="1081"/>
      <c r="H782" s="976"/>
      <c r="I782" s="976"/>
      <c r="J782" s="976"/>
      <c r="K782" s="976"/>
      <c r="L782" s="976"/>
      <c r="M782" s="976"/>
    </row>
    <row r="783" spans="1:13" ht="15.75" customHeight="1">
      <c r="A783" s="976"/>
      <c r="B783" s="976"/>
      <c r="C783" s="976"/>
      <c r="D783" s="976"/>
      <c r="E783" s="976"/>
      <c r="F783" s="1081"/>
      <c r="G783" s="1081"/>
      <c r="H783" s="976"/>
      <c r="I783" s="976"/>
      <c r="J783" s="976"/>
      <c r="K783" s="976"/>
      <c r="L783" s="976"/>
      <c r="M783" s="976"/>
    </row>
    <row r="784" spans="1:13" ht="15.75" customHeight="1">
      <c r="A784" s="976"/>
      <c r="B784" s="976"/>
      <c r="C784" s="976"/>
      <c r="D784" s="976"/>
      <c r="E784" s="976"/>
      <c r="F784" s="1081"/>
      <c r="G784" s="1081"/>
      <c r="H784" s="976"/>
      <c r="I784" s="976"/>
      <c r="J784" s="976"/>
      <c r="K784" s="976"/>
      <c r="L784" s="976"/>
      <c r="M784" s="976"/>
    </row>
    <row r="785" spans="1:13" ht="15.75" customHeight="1">
      <c r="A785" s="976"/>
      <c r="B785" s="976"/>
      <c r="C785" s="976"/>
      <c r="D785" s="976"/>
      <c r="E785" s="976"/>
      <c r="F785" s="1081"/>
      <c r="G785" s="1081"/>
      <c r="H785" s="976"/>
      <c r="I785" s="976"/>
      <c r="J785" s="976"/>
      <c r="K785" s="976"/>
      <c r="L785" s="976"/>
      <c r="M785" s="976"/>
    </row>
    <row r="786" spans="1:13" ht="15.75" customHeight="1">
      <c r="A786" s="976"/>
      <c r="B786" s="976"/>
      <c r="C786" s="976"/>
      <c r="D786" s="976"/>
      <c r="E786" s="976"/>
      <c r="F786" s="1081"/>
      <c r="G786" s="1081"/>
      <c r="H786" s="976"/>
      <c r="I786" s="976"/>
      <c r="J786" s="976"/>
      <c r="K786" s="976"/>
      <c r="L786" s="976"/>
      <c r="M786" s="976"/>
    </row>
    <row r="787" spans="1:13" ht="15.75" customHeight="1">
      <c r="A787" s="976"/>
      <c r="B787" s="976"/>
      <c r="C787" s="976"/>
      <c r="D787" s="976"/>
      <c r="E787" s="976"/>
      <c r="F787" s="1081"/>
      <c r="G787" s="1081"/>
      <c r="H787" s="976"/>
      <c r="I787" s="976"/>
      <c r="J787" s="976"/>
      <c r="K787" s="976"/>
      <c r="L787" s="976"/>
      <c r="M787" s="976"/>
    </row>
    <row r="788" spans="1:13" ht="15.75" customHeight="1">
      <c r="A788" s="976"/>
      <c r="B788" s="976"/>
      <c r="C788" s="976"/>
      <c r="D788" s="976"/>
      <c r="E788" s="976"/>
      <c r="F788" s="1081"/>
      <c r="G788" s="1081"/>
      <c r="H788" s="976"/>
      <c r="I788" s="976"/>
      <c r="J788" s="976"/>
      <c r="K788" s="976"/>
      <c r="L788" s="976"/>
      <c r="M788" s="976"/>
    </row>
    <row r="789" spans="1:13" ht="15.75" customHeight="1">
      <c r="A789" s="976"/>
      <c r="B789" s="976"/>
      <c r="C789" s="976"/>
      <c r="D789" s="976"/>
      <c r="E789" s="976"/>
      <c r="F789" s="1081"/>
      <c r="G789" s="1081"/>
      <c r="H789" s="976"/>
      <c r="I789" s="976"/>
      <c r="J789" s="976"/>
      <c r="K789" s="976"/>
      <c r="L789" s="976"/>
      <c r="M789" s="976"/>
    </row>
    <row r="790" spans="1:13" ht="15.75" customHeight="1">
      <c r="A790" s="976"/>
      <c r="B790" s="976"/>
      <c r="C790" s="976"/>
      <c r="D790" s="976"/>
      <c r="E790" s="976"/>
      <c r="F790" s="1081"/>
      <c r="G790" s="1081"/>
      <c r="H790" s="976"/>
      <c r="I790" s="976"/>
      <c r="J790" s="976"/>
      <c r="K790" s="976"/>
      <c r="L790" s="976"/>
      <c r="M790" s="976"/>
    </row>
    <row r="791" spans="1:13" ht="15.75" customHeight="1">
      <c r="A791" s="976"/>
      <c r="B791" s="976"/>
      <c r="C791" s="976"/>
      <c r="D791" s="976"/>
      <c r="E791" s="976"/>
      <c r="F791" s="1081"/>
      <c r="G791" s="1081"/>
      <c r="H791" s="976"/>
      <c r="I791" s="976"/>
      <c r="J791" s="976"/>
      <c r="K791" s="976"/>
      <c r="L791" s="976"/>
      <c r="M791" s="976"/>
    </row>
    <row r="792" spans="1:13" ht="15.75" customHeight="1">
      <c r="A792" s="976"/>
      <c r="B792" s="976"/>
      <c r="C792" s="976"/>
      <c r="D792" s="976"/>
      <c r="E792" s="976"/>
      <c r="F792" s="1081"/>
      <c r="G792" s="1081"/>
      <c r="H792" s="976"/>
      <c r="I792" s="976"/>
      <c r="J792" s="976"/>
      <c r="K792" s="976"/>
      <c r="L792" s="976"/>
      <c r="M792" s="976"/>
    </row>
    <row r="793" spans="1:13" ht="15.75" customHeight="1">
      <c r="A793" s="976"/>
      <c r="B793" s="976"/>
      <c r="C793" s="976"/>
      <c r="D793" s="976"/>
      <c r="E793" s="976"/>
      <c r="F793" s="1081"/>
      <c r="G793" s="1081"/>
      <c r="H793" s="976"/>
      <c r="I793" s="976"/>
      <c r="J793" s="976"/>
      <c r="K793" s="976"/>
      <c r="L793" s="976"/>
      <c r="M793" s="976"/>
    </row>
    <row r="794" spans="1:13" ht="15.75" customHeight="1">
      <c r="A794" s="976"/>
      <c r="B794" s="976"/>
      <c r="C794" s="976"/>
      <c r="D794" s="976"/>
      <c r="E794" s="976"/>
      <c r="F794" s="1081"/>
      <c r="G794" s="1081"/>
      <c r="H794" s="976"/>
      <c r="I794" s="976"/>
      <c r="J794" s="976"/>
      <c r="K794" s="976"/>
      <c r="L794" s="976"/>
      <c r="M794" s="976"/>
    </row>
    <row r="795" spans="1:13" ht="15.75" customHeight="1">
      <c r="A795" s="976"/>
      <c r="B795" s="976"/>
      <c r="C795" s="976"/>
      <c r="D795" s="976"/>
      <c r="E795" s="976"/>
      <c r="F795" s="1081"/>
      <c r="G795" s="1081"/>
      <c r="H795" s="976"/>
      <c r="I795" s="976"/>
      <c r="J795" s="976"/>
      <c r="K795" s="976"/>
      <c r="L795" s="976"/>
      <c r="M795" s="976"/>
    </row>
    <row r="796" spans="1:13" ht="15.75" customHeight="1">
      <c r="A796" s="976"/>
      <c r="B796" s="976"/>
      <c r="C796" s="976"/>
      <c r="D796" s="976"/>
      <c r="E796" s="976"/>
      <c r="F796" s="1081"/>
      <c r="G796" s="1081"/>
      <c r="H796" s="976"/>
      <c r="I796" s="976"/>
      <c r="J796" s="976"/>
      <c r="K796" s="976"/>
      <c r="L796" s="976"/>
      <c r="M796" s="976"/>
    </row>
    <row r="797" spans="1:13" ht="15.75" customHeight="1">
      <c r="A797" s="976"/>
      <c r="B797" s="976"/>
      <c r="C797" s="976"/>
      <c r="D797" s="976"/>
      <c r="E797" s="976"/>
      <c r="F797" s="1081"/>
      <c r="G797" s="1081"/>
      <c r="H797" s="976"/>
      <c r="I797" s="976"/>
      <c r="J797" s="976"/>
      <c r="K797" s="976"/>
      <c r="L797" s="976"/>
      <c r="M797" s="976"/>
    </row>
    <row r="798" spans="1:13" ht="15.75" customHeight="1">
      <c r="A798" s="976"/>
      <c r="B798" s="976"/>
      <c r="C798" s="976"/>
      <c r="D798" s="976"/>
      <c r="E798" s="976"/>
      <c r="F798" s="1081"/>
      <c r="G798" s="1081"/>
      <c r="H798" s="976"/>
      <c r="I798" s="976"/>
      <c r="J798" s="976"/>
      <c r="K798" s="976"/>
      <c r="L798" s="976"/>
      <c r="M798" s="976"/>
    </row>
    <row r="799" spans="1:13" ht="15.75" customHeight="1">
      <c r="A799" s="976"/>
      <c r="B799" s="976"/>
      <c r="C799" s="976"/>
      <c r="D799" s="976"/>
      <c r="E799" s="976"/>
      <c r="F799" s="1081"/>
      <c r="G799" s="1081"/>
      <c r="H799" s="976"/>
      <c r="I799" s="976"/>
      <c r="J799" s="976"/>
      <c r="K799" s="976"/>
      <c r="L799" s="976"/>
      <c r="M799" s="976"/>
    </row>
    <row r="800" spans="1:13" ht="15.75" customHeight="1">
      <c r="A800" s="976"/>
      <c r="B800" s="976"/>
      <c r="C800" s="976"/>
      <c r="D800" s="976"/>
      <c r="E800" s="976"/>
      <c r="F800" s="1081"/>
      <c r="G800" s="1081"/>
      <c r="H800" s="976"/>
      <c r="I800" s="976"/>
      <c r="J800" s="976"/>
      <c r="K800" s="976"/>
      <c r="L800" s="976"/>
      <c r="M800" s="976"/>
    </row>
    <row r="801" spans="1:13" ht="15.75" customHeight="1">
      <c r="A801" s="976"/>
      <c r="B801" s="976"/>
      <c r="C801" s="976"/>
      <c r="D801" s="976"/>
      <c r="E801" s="976"/>
      <c r="F801" s="1081"/>
      <c r="G801" s="1081"/>
      <c r="H801" s="976"/>
      <c r="I801" s="976"/>
      <c r="J801" s="976"/>
      <c r="K801" s="976"/>
      <c r="L801" s="976"/>
      <c r="M801" s="976"/>
    </row>
    <row r="802" spans="1:13" ht="15.75" customHeight="1">
      <c r="A802" s="976"/>
      <c r="B802" s="976"/>
      <c r="C802" s="976"/>
      <c r="D802" s="976"/>
      <c r="E802" s="976"/>
      <c r="F802" s="1081"/>
      <c r="G802" s="1081"/>
      <c r="H802" s="976"/>
      <c r="I802" s="976"/>
      <c r="J802" s="976"/>
      <c r="K802" s="976"/>
      <c r="L802" s="976"/>
      <c r="M802" s="976"/>
    </row>
    <row r="803" spans="1:13" ht="15.75" customHeight="1">
      <c r="A803" s="976"/>
      <c r="B803" s="976"/>
      <c r="C803" s="976"/>
      <c r="D803" s="976"/>
      <c r="E803" s="976"/>
      <c r="F803" s="1081"/>
      <c r="G803" s="1081"/>
      <c r="H803" s="976"/>
      <c r="I803" s="976"/>
      <c r="J803" s="976"/>
      <c r="K803" s="976"/>
      <c r="L803" s="976"/>
      <c r="M803" s="976"/>
    </row>
    <row r="804" spans="1:13" ht="15.75" customHeight="1">
      <c r="A804" s="976"/>
      <c r="B804" s="976"/>
      <c r="C804" s="976"/>
      <c r="D804" s="976"/>
      <c r="E804" s="976"/>
      <c r="F804" s="1081"/>
      <c r="G804" s="1081"/>
      <c r="H804" s="976"/>
      <c r="I804" s="976"/>
      <c r="J804" s="976"/>
      <c r="K804" s="976"/>
      <c r="L804" s="976"/>
      <c r="M804" s="976"/>
    </row>
    <row r="805" spans="1:13" ht="15.75" customHeight="1">
      <c r="A805" s="976"/>
      <c r="B805" s="976"/>
      <c r="C805" s="976"/>
      <c r="D805" s="976"/>
      <c r="E805" s="976"/>
      <c r="F805" s="1081"/>
      <c r="G805" s="1081"/>
      <c r="H805" s="976"/>
      <c r="I805" s="976"/>
      <c r="J805" s="976"/>
      <c r="K805" s="976"/>
      <c r="L805" s="976"/>
      <c r="M805" s="976"/>
    </row>
    <row r="806" spans="1:13" ht="15.75" customHeight="1">
      <c r="A806" s="976"/>
      <c r="B806" s="976"/>
      <c r="C806" s="976"/>
      <c r="D806" s="976"/>
      <c r="E806" s="976"/>
      <c r="F806" s="1081"/>
      <c r="G806" s="1081"/>
      <c r="H806" s="976"/>
      <c r="I806" s="976"/>
      <c r="J806" s="976"/>
      <c r="K806" s="976"/>
      <c r="L806" s="976"/>
      <c r="M806" s="976"/>
    </row>
    <row r="807" spans="1:13" ht="15.75" customHeight="1">
      <c r="A807" s="976"/>
      <c r="B807" s="976"/>
      <c r="C807" s="976"/>
      <c r="D807" s="976"/>
      <c r="E807" s="976"/>
      <c r="F807" s="1081"/>
      <c r="G807" s="1081"/>
      <c r="H807" s="976"/>
      <c r="I807" s="976"/>
      <c r="J807" s="976"/>
      <c r="K807" s="976"/>
      <c r="L807" s="976"/>
      <c r="M807" s="976"/>
    </row>
    <row r="808" spans="1:13" ht="15.75" customHeight="1">
      <c r="A808" s="976"/>
      <c r="B808" s="976"/>
      <c r="C808" s="976"/>
      <c r="D808" s="976"/>
      <c r="E808" s="976"/>
      <c r="F808" s="1081"/>
      <c r="G808" s="1081"/>
      <c r="H808" s="976"/>
      <c r="I808" s="976"/>
      <c r="J808" s="976"/>
      <c r="K808" s="976"/>
      <c r="L808" s="976"/>
      <c r="M808" s="976"/>
    </row>
    <row r="809" spans="1:13" ht="15.75" customHeight="1">
      <c r="A809" s="976"/>
      <c r="B809" s="976"/>
      <c r="C809" s="976"/>
      <c r="D809" s="976"/>
      <c r="E809" s="976"/>
      <c r="F809" s="1081"/>
      <c r="G809" s="1081"/>
      <c r="H809" s="976"/>
      <c r="I809" s="976"/>
      <c r="J809" s="976"/>
      <c r="K809" s="976"/>
      <c r="L809" s="976"/>
      <c r="M809" s="976"/>
    </row>
    <row r="810" spans="1:13" ht="15.75" customHeight="1">
      <c r="A810" s="976"/>
      <c r="B810" s="976"/>
      <c r="C810" s="976"/>
      <c r="D810" s="976"/>
      <c r="E810" s="976"/>
      <c r="F810" s="1081"/>
      <c r="G810" s="1081"/>
      <c r="H810" s="976"/>
      <c r="I810" s="976"/>
      <c r="J810" s="976"/>
      <c r="K810" s="976"/>
      <c r="L810" s="976"/>
      <c r="M810" s="976"/>
    </row>
    <row r="811" spans="1:13" ht="15.75" customHeight="1">
      <c r="A811" s="976"/>
      <c r="B811" s="976"/>
      <c r="C811" s="976"/>
      <c r="D811" s="976"/>
      <c r="E811" s="976"/>
      <c r="F811" s="1081"/>
      <c r="G811" s="1081"/>
      <c r="H811" s="976"/>
      <c r="I811" s="976"/>
      <c r="J811" s="976"/>
      <c r="K811" s="976"/>
      <c r="L811" s="976"/>
      <c r="M811" s="976"/>
    </row>
    <row r="812" spans="1:13" ht="15.75" customHeight="1">
      <c r="A812" s="976"/>
      <c r="B812" s="976"/>
      <c r="C812" s="976"/>
      <c r="D812" s="976"/>
      <c r="E812" s="976"/>
      <c r="F812" s="1081"/>
      <c r="G812" s="1081"/>
      <c r="H812" s="976"/>
      <c r="I812" s="976"/>
      <c r="J812" s="976"/>
      <c r="K812" s="976"/>
      <c r="L812" s="976"/>
      <c r="M812" s="976"/>
    </row>
    <row r="813" spans="1:13" ht="15.75" customHeight="1">
      <c r="A813" s="976"/>
      <c r="B813" s="976"/>
      <c r="C813" s="976"/>
      <c r="D813" s="976"/>
      <c r="E813" s="976"/>
      <c r="F813" s="1081"/>
      <c r="G813" s="1081"/>
      <c r="H813" s="976"/>
      <c r="I813" s="976"/>
      <c r="J813" s="976"/>
      <c r="K813" s="976"/>
      <c r="L813" s="976"/>
      <c r="M813" s="976"/>
    </row>
    <row r="814" spans="1:13" ht="15.75" customHeight="1">
      <c r="A814" s="976"/>
      <c r="B814" s="976"/>
      <c r="C814" s="976"/>
      <c r="D814" s="976"/>
      <c r="E814" s="976"/>
      <c r="F814" s="1081"/>
      <c r="G814" s="1081"/>
      <c r="H814" s="976"/>
      <c r="I814" s="976"/>
      <c r="J814" s="976"/>
      <c r="K814" s="976"/>
      <c r="L814" s="976"/>
      <c r="M814" s="976"/>
    </row>
    <row r="815" spans="1:13" ht="15.75" customHeight="1">
      <c r="A815" s="976"/>
      <c r="B815" s="976"/>
      <c r="C815" s="976"/>
      <c r="D815" s="976"/>
      <c r="E815" s="976"/>
      <c r="F815" s="1081"/>
      <c r="G815" s="1081"/>
      <c r="H815" s="976"/>
      <c r="I815" s="976"/>
      <c r="J815" s="976"/>
      <c r="K815" s="976"/>
      <c r="L815" s="976"/>
      <c r="M815" s="976"/>
    </row>
    <row r="816" spans="1:13" ht="15.75" customHeight="1">
      <c r="A816" s="976"/>
      <c r="B816" s="976"/>
      <c r="C816" s="976"/>
      <c r="D816" s="976"/>
      <c r="E816" s="976"/>
      <c r="F816" s="1081"/>
      <c r="G816" s="1081"/>
      <c r="H816" s="976"/>
      <c r="I816" s="976"/>
      <c r="J816" s="976"/>
      <c r="K816" s="976"/>
      <c r="L816" s="976"/>
      <c r="M816" s="976"/>
    </row>
    <row r="817" spans="1:13" ht="15.75" customHeight="1">
      <c r="A817" s="976"/>
      <c r="B817" s="976"/>
      <c r="C817" s="976"/>
      <c r="D817" s="976"/>
      <c r="E817" s="976"/>
      <c r="F817" s="1081"/>
      <c r="G817" s="1081"/>
      <c r="H817" s="976"/>
      <c r="I817" s="976"/>
      <c r="J817" s="976"/>
      <c r="K817" s="976"/>
      <c r="L817" s="976"/>
      <c r="M817" s="976"/>
    </row>
    <row r="818" spans="1:13" ht="15.75" customHeight="1">
      <c r="A818" s="976"/>
      <c r="B818" s="976"/>
      <c r="C818" s="976"/>
      <c r="D818" s="976"/>
      <c r="E818" s="976"/>
      <c r="F818" s="1081"/>
      <c r="G818" s="1081"/>
      <c r="H818" s="976"/>
      <c r="I818" s="976"/>
      <c r="J818" s="976"/>
      <c r="K818" s="976"/>
      <c r="L818" s="976"/>
      <c r="M818" s="976"/>
    </row>
    <row r="819" spans="1:13" ht="15.75" customHeight="1">
      <c r="A819" s="976"/>
      <c r="B819" s="976"/>
      <c r="C819" s="976"/>
      <c r="D819" s="976"/>
      <c r="E819" s="976"/>
      <c r="F819" s="1081"/>
      <c r="G819" s="1081"/>
      <c r="H819" s="976"/>
      <c r="I819" s="976"/>
      <c r="J819" s="976"/>
      <c r="K819" s="976"/>
      <c r="L819" s="976"/>
      <c r="M819" s="976"/>
    </row>
    <row r="820" spans="1:13" ht="15.75" customHeight="1">
      <c r="A820" s="976"/>
      <c r="B820" s="976"/>
      <c r="C820" s="976"/>
      <c r="D820" s="976"/>
      <c r="E820" s="976"/>
      <c r="F820" s="1081"/>
      <c r="G820" s="1081"/>
      <c r="H820" s="976"/>
      <c r="I820" s="976"/>
      <c r="J820" s="976"/>
      <c r="K820" s="976"/>
      <c r="L820" s="976"/>
      <c r="M820" s="976"/>
    </row>
    <row r="821" spans="1:13" ht="15.75" customHeight="1">
      <c r="A821" s="976"/>
      <c r="B821" s="976"/>
      <c r="C821" s="976"/>
      <c r="D821" s="976"/>
      <c r="E821" s="976"/>
      <c r="F821" s="1081"/>
      <c r="G821" s="1081"/>
      <c r="H821" s="976"/>
      <c r="I821" s="976"/>
      <c r="J821" s="976"/>
      <c r="K821" s="976"/>
      <c r="L821" s="976"/>
      <c r="M821" s="976"/>
    </row>
    <row r="822" spans="1:13" ht="15.75" customHeight="1">
      <c r="A822" s="976"/>
      <c r="B822" s="976"/>
      <c r="C822" s="976"/>
      <c r="D822" s="976"/>
      <c r="E822" s="976"/>
      <c r="F822" s="1081"/>
      <c r="G822" s="1081"/>
      <c r="H822" s="976"/>
      <c r="I822" s="976"/>
      <c r="J822" s="976"/>
      <c r="K822" s="976"/>
      <c r="L822" s="976"/>
      <c r="M822" s="976"/>
    </row>
    <row r="823" spans="1:13" ht="15.75" customHeight="1">
      <c r="A823" s="976"/>
      <c r="B823" s="976"/>
      <c r="C823" s="976"/>
      <c r="D823" s="976"/>
      <c r="E823" s="976"/>
      <c r="F823" s="1081"/>
      <c r="G823" s="1081"/>
      <c r="H823" s="976"/>
      <c r="I823" s="976"/>
      <c r="J823" s="976"/>
      <c r="K823" s="976"/>
      <c r="L823" s="976"/>
      <c r="M823" s="976"/>
    </row>
    <row r="824" spans="1:13" ht="15.75" customHeight="1">
      <c r="A824" s="976"/>
      <c r="B824" s="976"/>
      <c r="C824" s="976"/>
      <c r="D824" s="976"/>
      <c r="E824" s="976"/>
      <c r="F824" s="1081"/>
      <c r="G824" s="1081"/>
      <c r="H824" s="976"/>
      <c r="I824" s="976"/>
      <c r="J824" s="976"/>
      <c r="K824" s="976"/>
      <c r="L824" s="976"/>
      <c r="M824" s="976"/>
    </row>
    <row r="825" spans="1:13" ht="15.75" customHeight="1">
      <c r="A825" s="976"/>
      <c r="B825" s="976"/>
      <c r="C825" s="976"/>
      <c r="D825" s="976"/>
      <c r="E825" s="976"/>
      <c r="F825" s="1081"/>
      <c r="G825" s="1081"/>
      <c r="H825" s="976"/>
      <c r="I825" s="976"/>
      <c r="J825" s="976"/>
      <c r="K825" s="976"/>
      <c r="L825" s="976"/>
      <c r="M825" s="976"/>
    </row>
    <row r="826" spans="1:13" ht="15.75" customHeight="1">
      <c r="A826" s="976"/>
      <c r="B826" s="976"/>
      <c r="C826" s="976"/>
      <c r="D826" s="976"/>
      <c r="E826" s="976"/>
      <c r="F826" s="1081"/>
      <c r="G826" s="1081"/>
      <c r="H826" s="976"/>
      <c r="I826" s="976"/>
      <c r="J826" s="976"/>
      <c r="K826" s="976"/>
      <c r="L826" s="976"/>
      <c r="M826" s="976"/>
    </row>
    <row r="827" spans="1:13" ht="15.75" customHeight="1">
      <c r="A827" s="976"/>
      <c r="B827" s="976"/>
      <c r="C827" s="976"/>
      <c r="D827" s="976"/>
      <c r="E827" s="976"/>
      <c r="F827" s="1081"/>
      <c r="G827" s="1081"/>
      <c r="H827" s="976"/>
      <c r="I827" s="976"/>
      <c r="J827" s="976"/>
      <c r="K827" s="976"/>
      <c r="L827" s="976"/>
      <c r="M827" s="976"/>
    </row>
    <row r="828" spans="1:13" ht="15.75" customHeight="1">
      <c r="A828" s="976"/>
      <c r="B828" s="976"/>
      <c r="C828" s="976"/>
      <c r="D828" s="976"/>
      <c r="E828" s="976"/>
      <c r="F828" s="1081"/>
      <c r="G828" s="1081"/>
      <c r="H828" s="976"/>
      <c r="I828" s="976"/>
      <c r="J828" s="976"/>
      <c r="K828" s="976"/>
      <c r="L828" s="976"/>
      <c r="M828" s="976"/>
    </row>
    <row r="829" spans="1:13" ht="15.75" customHeight="1">
      <c r="A829" s="976"/>
      <c r="B829" s="976"/>
      <c r="C829" s="976"/>
      <c r="D829" s="976"/>
      <c r="E829" s="976"/>
      <c r="F829" s="1081"/>
      <c r="G829" s="1081"/>
      <c r="H829" s="976"/>
      <c r="I829" s="976"/>
      <c r="J829" s="976"/>
      <c r="K829" s="976"/>
      <c r="L829" s="976"/>
      <c r="M829" s="976"/>
    </row>
    <row r="830" spans="1:13" ht="15.75" customHeight="1">
      <c r="A830" s="976"/>
      <c r="B830" s="976"/>
      <c r="C830" s="976"/>
      <c r="D830" s="976"/>
      <c r="E830" s="976"/>
      <c r="F830" s="1081"/>
      <c r="G830" s="1081"/>
      <c r="H830" s="976"/>
      <c r="I830" s="976"/>
      <c r="J830" s="976"/>
      <c r="K830" s="976"/>
      <c r="L830" s="976"/>
      <c r="M830" s="976"/>
    </row>
    <row r="831" spans="1:13" ht="15.75" customHeight="1">
      <c r="A831" s="976"/>
      <c r="B831" s="976"/>
      <c r="C831" s="976"/>
      <c r="D831" s="976"/>
      <c r="E831" s="976"/>
      <c r="F831" s="1081"/>
      <c r="G831" s="1081"/>
      <c r="H831" s="976"/>
      <c r="I831" s="976"/>
      <c r="J831" s="976"/>
      <c r="K831" s="976"/>
      <c r="L831" s="976"/>
      <c r="M831" s="976"/>
    </row>
    <row r="832" spans="1:13" ht="15.75" customHeight="1">
      <c r="A832" s="976"/>
      <c r="B832" s="976"/>
      <c r="C832" s="976"/>
      <c r="D832" s="976"/>
      <c r="E832" s="976"/>
      <c r="F832" s="1081"/>
      <c r="G832" s="1081"/>
      <c r="H832" s="976"/>
      <c r="I832" s="976"/>
      <c r="J832" s="976"/>
      <c r="K832" s="976"/>
      <c r="L832" s="976"/>
      <c r="M832" s="976"/>
    </row>
    <row r="833" spans="1:13" ht="15.75" customHeight="1">
      <c r="A833" s="976"/>
      <c r="B833" s="976"/>
      <c r="C833" s="976"/>
      <c r="D833" s="976"/>
      <c r="E833" s="976"/>
      <c r="F833" s="1081"/>
      <c r="G833" s="1081"/>
      <c r="H833" s="976"/>
      <c r="I833" s="976"/>
      <c r="J833" s="976"/>
      <c r="K833" s="976"/>
      <c r="L833" s="976"/>
      <c r="M833" s="976"/>
    </row>
    <row r="834" spans="1:13" ht="15.75" customHeight="1">
      <c r="A834" s="976"/>
      <c r="B834" s="976"/>
      <c r="C834" s="976"/>
      <c r="D834" s="976"/>
      <c r="E834" s="976"/>
      <c r="F834" s="1081"/>
      <c r="G834" s="1081"/>
      <c r="H834" s="976"/>
      <c r="I834" s="976"/>
      <c r="J834" s="976"/>
      <c r="K834" s="976"/>
      <c r="L834" s="976"/>
      <c r="M834" s="976"/>
    </row>
    <row r="835" spans="1:13" ht="15.75" customHeight="1">
      <c r="A835" s="976"/>
      <c r="B835" s="976"/>
      <c r="C835" s="976"/>
      <c r="D835" s="976"/>
      <c r="E835" s="976"/>
      <c r="F835" s="1081"/>
      <c r="G835" s="1081"/>
      <c r="H835" s="976"/>
      <c r="I835" s="976"/>
      <c r="J835" s="976"/>
      <c r="K835" s="976"/>
      <c r="L835" s="976"/>
      <c r="M835" s="976"/>
    </row>
    <row r="836" spans="1:13" ht="15.75" customHeight="1">
      <c r="A836" s="976"/>
      <c r="B836" s="976"/>
      <c r="C836" s="976"/>
      <c r="D836" s="976"/>
      <c r="E836" s="976"/>
      <c r="F836" s="1081"/>
      <c r="G836" s="1081"/>
      <c r="H836" s="976"/>
      <c r="I836" s="976"/>
      <c r="J836" s="976"/>
      <c r="K836" s="976"/>
      <c r="L836" s="976"/>
      <c r="M836" s="976"/>
    </row>
    <row r="837" spans="1:13" ht="15.75" customHeight="1">
      <c r="A837" s="976"/>
      <c r="B837" s="976"/>
      <c r="C837" s="976"/>
      <c r="D837" s="976"/>
      <c r="E837" s="976"/>
      <c r="F837" s="1081"/>
      <c r="G837" s="1081"/>
      <c r="H837" s="976"/>
      <c r="I837" s="976"/>
      <c r="J837" s="976"/>
      <c r="K837" s="976"/>
      <c r="L837" s="976"/>
      <c r="M837" s="976"/>
    </row>
    <row r="838" spans="1:13" ht="15.75" customHeight="1">
      <c r="A838" s="976"/>
      <c r="B838" s="976"/>
      <c r="C838" s="976"/>
      <c r="D838" s="976"/>
      <c r="E838" s="976"/>
      <c r="F838" s="1081"/>
      <c r="G838" s="1081"/>
      <c r="H838" s="976"/>
      <c r="I838" s="976"/>
      <c r="J838" s="976"/>
      <c r="K838" s="976"/>
      <c r="L838" s="976"/>
      <c r="M838" s="976"/>
    </row>
    <row r="839" spans="1:13" ht="15.75" customHeight="1">
      <c r="A839" s="976"/>
      <c r="B839" s="976"/>
      <c r="C839" s="976"/>
      <c r="D839" s="976"/>
      <c r="E839" s="976"/>
      <c r="F839" s="1081"/>
      <c r="G839" s="1081"/>
      <c r="H839" s="976"/>
      <c r="I839" s="976"/>
      <c r="J839" s="976"/>
      <c r="K839" s="976"/>
      <c r="L839" s="976"/>
      <c r="M839" s="976"/>
    </row>
    <row r="840" spans="1:13" ht="15.75" customHeight="1">
      <c r="A840" s="976"/>
      <c r="B840" s="976"/>
      <c r="C840" s="976"/>
      <c r="D840" s="976"/>
      <c r="E840" s="976"/>
      <c r="F840" s="1081"/>
      <c r="G840" s="1081"/>
      <c r="H840" s="976"/>
      <c r="I840" s="976"/>
      <c r="J840" s="976"/>
      <c r="K840" s="976"/>
      <c r="L840" s="976"/>
      <c r="M840" s="976"/>
    </row>
    <row r="841" spans="1:13" ht="15.75" customHeight="1">
      <c r="A841" s="976"/>
      <c r="B841" s="976"/>
      <c r="C841" s="976"/>
      <c r="D841" s="976"/>
      <c r="E841" s="976"/>
      <c r="F841" s="1081"/>
      <c r="G841" s="1081"/>
      <c r="H841" s="976"/>
      <c r="I841" s="976"/>
      <c r="J841" s="976"/>
      <c r="K841" s="976"/>
      <c r="L841" s="976"/>
      <c r="M841" s="976"/>
    </row>
    <row r="842" spans="1:13" ht="15.75" customHeight="1">
      <c r="A842" s="976"/>
      <c r="B842" s="976"/>
      <c r="C842" s="976"/>
      <c r="D842" s="976"/>
      <c r="E842" s="976"/>
      <c r="F842" s="1081"/>
      <c r="G842" s="1081"/>
      <c r="H842" s="976"/>
      <c r="I842" s="976"/>
      <c r="J842" s="976"/>
      <c r="K842" s="976"/>
      <c r="L842" s="976"/>
      <c r="M842" s="976"/>
    </row>
    <row r="843" spans="1:13" ht="15.75" customHeight="1">
      <c r="A843" s="976"/>
      <c r="B843" s="976"/>
      <c r="C843" s="976"/>
      <c r="D843" s="976"/>
      <c r="E843" s="976"/>
      <c r="F843" s="1081"/>
      <c r="G843" s="1081"/>
      <c r="H843" s="976"/>
      <c r="I843" s="976"/>
      <c r="J843" s="976"/>
      <c r="K843" s="976"/>
      <c r="L843" s="976"/>
      <c r="M843" s="976"/>
    </row>
    <row r="844" spans="1:13" ht="15.75" customHeight="1">
      <c r="A844" s="976"/>
      <c r="B844" s="976"/>
      <c r="C844" s="976"/>
      <c r="D844" s="976"/>
      <c r="E844" s="976"/>
      <c r="F844" s="1081"/>
      <c r="G844" s="1081"/>
      <c r="H844" s="976"/>
      <c r="I844" s="976"/>
      <c r="J844" s="976"/>
      <c r="K844" s="976"/>
      <c r="L844" s="976"/>
      <c r="M844" s="976"/>
    </row>
    <row r="845" spans="1:13" ht="15.75" customHeight="1">
      <c r="A845" s="976"/>
      <c r="B845" s="976"/>
      <c r="C845" s="976"/>
      <c r="D845" s="976"/>
      <c r="E845" s="976"/>
      <c r="F845" s="1081"/>
      <c r="G845" s="1081"/>
      <c r="H845" s="976"/>
      <c r="I845" s="976"/>
      <c r="J845" s="976"/>
      <c r="K845" s="976"/>
      <c r="L845" s="976"/>
      <c r="M845" s="976"/>
    </row>
    <row r="846" spans="1:13" ht="15.75" customHeight="1">
      <c r="A846" s="976"/>
      <c r="B846" s="976"/>
      <c r="C846" s="976"/>
      <c r="D846" s="976"/>
      <c r="E846" s="976"/>
      <c r="F846" s="1081"/>
      <c r="G846" s="1081"/>
      <c r="H846" s="976"/>
      <c r="I846" s="976"/>
      <c r="J846" s="976"/>
      <c r="K846" s="976"/>
      <c r="L846" s="976"/>
      <c r="M846" s="976"/>
    </row>
    <row r="847" spans="1:13" ht="15.75" customHeight="1">
      <c r="A847" s="976"/>
      <c r="B847" s="976"/>
      <c r="C847" s="976"/>
      <c r="D847" s="976"/>
      <c r="E847" s="976"/>
      <c r="F847" s="1081"/>
      <c r="G847" s="1081"/>
      <c r="H847" s="976"/>
      <c r="I847" s="976"/>
      <c r="J847" s="976"/>
      <c r="K847" s="976"/>
      <c r="L847" s="976"/>
      <c r="M847" s="976"/>
    </row>
    <row r="848" spans="1:13" ht="15.75" customHeight="1">
      <c r="A848" s="976"/>
      <c r="B848" s="976"/>
      <c r="C848" s="976"/>
      <c r="D848" s="976"/>
      <c r="E848" s="976"/>
      <c r="F848" s="1081"/>
      <c r="G848" s="1081"/>
      <c r="H848" s="976"/>
      <c r="I848" s="976"/>
      <c r="J848" s="976"/>
      <c r="K848" s="976"/>
      <c r="L848" s="976"/>
      <c r="M848" s="976"/>
    </row>
    <row r="849" spans="1:13" ht="15.75" customHeight="1">
      <c r="A849" s="976"/>
      <c r="B849" s="976"/>
      <c r="C849" s="976"/>
      <c r="D849" s="976"/>
      <c r="E849" s="976"/>
      <c r="F849" s="1081"/>
      <c r="G849" s="1081"/>
      <c r="H849" s="976"/>
      <c r="I849" s="976"/>
      <c r="J849" s="976"/>
      <c r="K849" s="976"/>
      <c r="L849" s="976"/>
      <c r="M849" s="976"/>
    </row>
    <row r="850" spans="1:13" ht="15.75" customHeight="1">
      <c r="A850" s="976"/>
      <c r="B850" s="976"/>
      <c r="C850" s="976"/>
      <c r="D850" s="976"/>
      <c r="E850" s="976"/>
      <c r="F850" s="1081"/>
      <c r="G850" s="1081"/>
      <c r="H850" s="976"/>
      <c r="I850" s="976"/>
      <c r="J850" s="976"/>
      <c r="K850" s="976"/>
      <c r="L850" s="976"/>
      <c r="M850" s="976"/>
    </row>
    <row r="851" spans="1:13" ht="15.75" customHeight="1">
      <c r="A851" s="976"/>
      <c r="B851" s="976"/>
      <c r="C851" s="976"/>
      <c r="D851" s="976"/>
      <c r="E851" s="976"/>
      <c r="F851" s="1081"/>
      <c r="G851" s="1081"/>
      <c r="H851" s="976"/>
      <c r="I851" s="976"/>
      <c r="J851" s="976"/>
      <c r="K851" s="976"/>
      <c r="L851" s="976"/>
      <c r="M851" s="976"/>
    </row>
    <row r="852" spans="1:13" ht="15.75" customHeight="1">
      <c r="A852" s="976"/>
      <c r="B852" s="976"/>
      <c r="C852" s="976"/>
      <c r="D852" s="976"/>
      <c r="E852" s="976"/>
      <c r="F852" s="1081"/>
      <c r="G852" s="1081"/>
      <c r="H852" s="976"/>
      <c r="I852" s="976"/>
      <c r="J852" s="976"/>
      <c r="K852" s="976"/>
      <c r="L852" s="976"/>
      <c r="M852" s="976"/>
    </row>
    <row r="853" spans="1:13" ht="15.75" customHeight="1">
      <c r="A853" s="976"/>
      <c r="B853" s="976"/>
      <c r="C853" s="976"/>
      <c r="D853" s="976"/>
      <c r="E853" s="976"/>
      <c r="F853" s="1081"/>
      <c r="G853" s="1081"/>
      <c r="H853" s="976"/>
      <c r="I853" s="976"/>
      <c r="J853" s="976"/>
      <c r="K853" s="976"/>
      <c r="L853" s="976"/>
      <c r="M853" s="976"/>
    </row>
    <row r="854" spans="1:13" ht="15.75" customHeight="1">
      <c r="A854" s="976"/>
      <c r="B854" s="976"/>
      <c r="C854" s="976"/>
      <c r="D854" s="976"/>
      <c r="E854" s="976"/>
      <c r="F854" s="1081"/>
      <c r="G854" s="1081"/>
      <c r="H854" s="976"/>
      <c r="I854" s="976"/>
      <c r="J854" s="976"/>
      <c r="K854" s="976"/>
      <c r="L854" s="976"/>
      <c r="M854" s="976"/>
    </row>
    <row r="855" spans="1:13" ht="15.75" customHeight="1">
      <c r="A855" s="976"/>
      <c r="B855" s="976"/>
      <c r="C855" s="976"/>
      <c r="D855" s="976"/>
      <c r="E855" s="976"/>
      <c r="F855" s="1081"/>
      <c r="G855" s="1081"/>
      <c r="H855" s="976"/>
      <c r="I855" s="976"/>
      <c r="J855" s="976"/>
      <c r="K855" s="976"/>
      <c r="L855" s="976"/>
      <c r="M855" s="976"/>
    </row>
    <row r="856" spans="1:13" ht="15.75" customHeight="1">
      <c r="A856" s="976"/>
      <c r="B856" s="976"/>
      <c r="C856" s="976"/>
      <c r="D856" s="976"/>
      <c r="E856" s="976"/>
      <c r="F856" s="1081"/>
      <c r="G856" s="1081"/>
      <c r="H856" s="976"/>
      <c r="I856" s="976"/>
      <c r="J856" s="976"/>
      <c r="K856" s="976"/>
      <c r="L856" s="976"/>
      <c r="M856" s="976"/>
    </row>
    <row r="857" spans="1:13" ht="15.75" customHeight="1">
      <c r="A857" s="976"/>
      <c r="B857" s="976"/>
      <c r="C857" s="976"/>
      <c r="D857" s="976"/>
      <c r="E857" s="976"/>
      <c r="F857" s="1081"/>
      <c r="G857" s="1081"/>
      <c r="H857" s="976"/>
      <c r="I857" s="976"/>
      <c r="J857" s="976"/>
      <c r="K857" s="976"/>
      <c r="L857" s="976"/>
      <c r="M857" s="976"/>
    </row>
    <row r="858" spans="1:13" ht="15.75" customHeight="1">
      <c r="A858" s="976"/>
      <c r="B858" s="976"/>
      <c r="C858" s="976"/>
      <c r="D858" s="976"/>
      <c r="E858" s="976"/>
      <c r="F858" s="1081"/>
      <c r="G858" s="1081"/>
      <c r="H858" s="976"/>
      <c r="I858" s="976"/>
      <c r="J858" s="976"/>
      <c r="K858" s="976"/>
      <c r="L858" s="976"/>
      <c r="M858" s="976"/>
    </row>
    <row r="859" spans="1:13" ht="15.75" customHeight="1">
      <c r="A859" s="976"/>
      <c r="B859" s="976"/>
      <c r="C859" s="976"/>
      <c r="D859" s="976"/>
      <c r="E859" s="976"/>
      <c r="F859" s="1081"/>
      <c r="G859" s="1081"/>
      <c r="H859" s="976"/>
      <c r="I859" s="976"/>
      <c r="J859" s="976"/>
      <c r="K859" s="976"/>
      <c r="L859" s="976"/>
      <c r="M859" s="976"/>
    </row>
    <row r="860" spans="1:13" ht="15.75" customHeight="1">
      <c r="A860" s="976"/>
      <c r="B860" s="976"/>
      <c r="C860" s="976"/>
      <c r="D860" s="976"/>
      <c r="E860" s="976"/>
      <c r="F860" s="1081"/>
      <c r="G860" s="1081"/>
      <c r="H860" s="976"/>
      <c r="I860" s="976"/>
      <c r="J860" s="976"/>
      <c r="K860" s="976"/>
      <c r="L860" s="976"/>
      <c r="M860" s="976"/>
    </row>
    <row r="861" spans="1:13" ht="15.75" customHeight="1">
      <c r="A861" s="976"/>
      <c r="B861" s="976"/>
      <c r="C861" s="976"/>
      <c r="D861" s="976"/>
      <c r="E861" s="976"/>
      <c r="F861" s="1081"/>
      <c r="G861" s="1081"/>
      <c r="H861" s="976"/>
      <c r="I861" s="976"/>
      <c r="J861" s="976"/>
      <c r="K861" s="976"/>
      <c r="L861" s="976"/>
      <c r="M861" s="976"/>
    </row>
    <row r="862" spans="1:13" ht="15.75" customHeight="1">
      <c r="A862" s="976"/>
      <c r="B862" s="976"/>
      <c r="C862" s="976"/>
      <c r="D862" s="976"/>
      <c r="E862" s="976"/>
      <c r="F862" s="1081"/>
      <c r="G862" s="1081"/>
      <c r="H862" s="976"/>
      <c r="I862" s="976"/>
      <c r="J862" s="976"/>
      <c r="K862" s="976"/>
      <c r="L862" s="976"/>
      <c r="M862" s="976"/>
    </row>
    <row r="863" spans="1:13" ht="15.75" customHeight="1">
      <c r="A863" s="976"/>
      <c r="B863" s="976"/>
      <c r="C863" s="976"/>
      <c r="D863" s="976"/>
      <c r="E863" s="976"/>
      <c r="F863" s="1081"/>
      <c r="G863" s="1081"/>
      <c r="H863" s="976"/>
      <c r="I863" s="976"/>
      <c r="J863" s="976"/>
      <c r="K863" s="976"/>
      <c r="L863" s="976"/>
      <c r="M863" s="976"/>
    </row>
    <row r="864" spans="1:13" ht="15.75" customHeight="1">
      <c r="A864" s="976"/>
      <c r="B864" s="976"/>
      <c r="C864" s="976"/>
      <c r="D864" s="976"/>
      <c r="E864" s="976"/>
      <c r="F864" s="1081"/>
      <c r="G864" s="1081"/>
      <c r="H864" s="976"/>
      <c r="I864" s="976"/>
      <c r="J864" s="976"/>
      <c r="K864" s="976"/>
      <c r="L864" s="976"/>
      <c r="M864" s="976"/>
    </row>
    <row r="865" spans="1:13" ht="15.75" customHeight="1">
      <c r="A865" s="976"/>
      <c r="B865" s="976"/>
      <c r="C865" s="976"/>
      <c r="D865" s="976"/>
      <c r="E865" s="976"/>
      <c r="F865" s="1081"/>
      <c r="G865" s="1081"/>
      <c r="H865" s="976"/>
      <c r="I865" s="976"/>
      <c r="J865" s="976"/>
      <c r="K865" s="976"/>
      <c r="L865" s="976"/>
      <c r="M865" s="976"/>
    </row>
    <row r="866" spans="1:13" ht="15.75" customHeight="1">
      <c r="A866" s="976"/>
      <c r="B866" s="976"/>
      <c r="C866" s="976"/>
      <c r="D866" s="976"/>
      <c r="E866" s="976"/>
      <c r="F866" s="1081"/>
      <c r="G866" s="1081"/>
      <c r="H866" s="976"/>
      <c r="I866" s="976"/>
      <c r="J866" s="976"/>
      <c r="K866" s="976"/>
      <c r="L866" s="976"/>
      <c r="M866" s="976"/>
    </row>
    <row r="867" spans="1:13" ht="15.75" customHeight="1">
      <c r="A867" s="976"/>
      <c r="B867" s="976"/>
      <c r="C867" s="976"/>
      <c r="D867" s="976"/>
      <c r="E867" s="976"/>
      <c r="F867" s="1081"/>
      <c r="G867" s="1081"/>
      <c r="H867" s="976"/>
      <c r="I867" s="976"/>
      <c r="J867" s="976"/>
      <c r="K867" s="976"/>
      <c r="L867" s="976"/>
      <c r="M867" s="976"/>
    </row>
    <row r="868" spans="1:13" ht="15.75" customHeight="1">
      <c r="A868" s="976"/>
      <c r="B868" s="976"/>
      <c r="C868" s="976"/>
      <c r="D868" s="976"/>
      <c r="E868" s="976"/>
      <c r="F868" s="1081"/>
      <c r="G868" s="1081"/>
      <c r="H868" s="976"/>
      <c r="I868" s="976"/>
      <c r="J868" s="976"/>
      <c r="K868" s="976"/>
      <c r="L868" s="976"/>
      <c r="M868" s="976"/>
    </row>
    <row r="869" spans="1:13" ht="15.75" customHeight="1">
      <c r="A869" s="976"/>
      <c r="B869" s="976"/>
      <c r="C869" s="976"/>
      <c r="D869" s="976"/>
      <c r="E869" s="976"/>
      <c r="F869" s="1081"/>
      <c r="G869" s="1081"/>
      <c r="H869" s="976"/>
      <c r="I869" s="976"/>
      <c r="J869" s="976"/>
      <c r="K869" s="976"/>
      <c r="L869" s="976"/>
      <c r="M869" s="976"/>
    </row>
    <row r="870" spans="1:13" ht="15.75" customHeight="1">
      <c r="A870" s="976"/>
      <c r="B870" s="976"/>
      <c r="C870" s="976"/>
      <c r="D870" s="976"/>
      <c r="E870" s="976"/>
      <c r="F870" s="1081"/>
      <c r="G870" s="1081"/>
      <c r="H870" s="976"/>
      <c r="I870" s="976"/>
      <c r="J870" s="976"/>
      <c r="K870" s="976"/>
      <c r="L870" s="976"/>
      <c r="M870" s="976"/>
    </row>
    <row r="871" spans="1:13" ht="15.75" customHeight="1">
      <c r="A871" s="976"/>
      <c r="B871" s="976"/>
      <c r="C871" s="976"/>
      <c r="D871" s="976"/>
      <c r="E871" s="976"/>
      <c r="F871" s="1081"/>
      <c r="G871" s="1081"/>
      <c r="H871" s="976"/>
      <c r="I871" s="976"/>
      <c r="J871" s="976"/>
      <c r="K871" s="976"/>
      <c r="L871" s="976"/>
      <c r="M871" s="976"/>
    </row>
    <row r="872" spans="1:13" ht="15.75" customHeight="1">
      <c r="A872" s="976"/>
      <c r="B872" s="976"/>
      <c r="C872" s="976"/>
      <c r="D872" s="976"/>
      <c r="E872" s="976"/>
      <c r="F872" s="1081"/>
      <c r="G872" s="1081"/>
      <c r="H872" s="976"/>
      <c r="I872" s="976"/>
      <c r="J872" s="976"/>
      <c r="K872" s="976"/>
      <c r="L872" s="976"/>
      <c r="M872" s="976"/>
    </row>
    <row r="873" spans="1:13" ht="15.75" customHeight="1">
      <c r="A873" s="976"/>
      <c r="B873" s="976"/>
      <c r="C873" s="976"/>
      <c r="D873" s="976"/>
      <c r="E873" s="976"/>
      <c r="F873" s="1081"/>
      <c r="G873" s="1081"/>
      <c r="H873" s="976"/>
      <c r="I873" s="976"/>
      <c r="J873" s="976"/>
      <c r="K873" s="976"/>
      <c r="L873" s="976"/>
      <c r="M873" s="976"/>
    </row>
    <row r="874" spans="1:13" ht="15.75" customHeight="1">
      <c r="A874" s="976"/>
      <c r="B874" s="976"/>
      <c r="C874" s="976"/>
      <c r="D874" s="976"/>
      <c r="E874" s="976"/>
      <c r="F874" s="1081"/>
      <c r="G874" s="1081"/>
      <c r="H874" s="976"/>
      <c r="I874" s="976"/>
      <c r="J874" s="976"/>
      <c r="K874" s="976"/>
      <c r="L874" s="976"/>
      <c r="M874" s="976"/>
    </row>
    <row r="875" spans="1:13" ht="15.75" customHeight="1">
      <c r="A875" s="976"/>
      <c r="B875" s="976"/>
      <c r="C875" s="976"/>
      <c r="D875" s="976"/>
      <c r="E875" s="976"/>
      <c r="F875" s="1081"/>
      <c r="G875" s="1081"/>
      <c r="H875" s="976"/>
      <c r="I875" s="976"/>
      <c r="J875" s="976"/>
      <c r="K875" s="976"/>
      <c r="L875" s="976"/>
      <c r="M875" s="976"/>
    </row>
    <row r="876" spans="1:13" ht="15.75" customHeight="1">
      <c r="A876" s="976"/>
      <c r="B876" s="976"/>
      <c r="C876" s="976"/>
      <c r="D876" s="976"/>
      <c r="E876" s="976"/>
      <c r="F876" s="1081"/>
      <c r="G876" s="1081"/>
      <c r="H876" s="976"/>
      <c r="I876" s="976"/>
      <c r="J876" s="976"/>
      <c r="K876" s="976"/>
      <c r="L876" s="976"/>
      <c r="M876" s="976"/>
    </row>
    <row r="877" spans="1:13" ht="15.75" customHeight="1">
      <c r="A877" s="976"/>
      <c r="B877" s="976"/>
      <c r="C877" s="976"/>
      <c r="D877" s="976"/>
      <c r="E877" s="976"/>
      <c r="F877" s="1081"/>
      <c r="G877" s="1081"/>
      <c r="H877" s="976"/>
      <c r="I877" s="976"/>
      <c r="J877" s="976"/>
      <c r="K877" s="976"/>
      <c r="L877" s="976"/>
      <c r="M877" s="976"/>
    </row>
    <row r="878" spans="1:13" ht="15.75" customHeight="1">
      <c r="A878" s="976"/>
      <c r="B878" s="976"/>
      <c r="C878" s="976"/>
      <c r="D878" s="976"/>
      <c r="E878" s="976"/>
      <c r="F878" s="1081"/>
      <c r="G878" s="1081"/>
      <c r="H878" s="976"/>
      <c r="I878" s="976"/>
      <c r="J878" s="976"/>
      <c r="K878" s="976"/>
      <c r="L878" s="976"/>
      <c r="M878" s="976"/>
    </row>
    <row r="879" spans="1:13" ht="15.75" customHeight="1">
      <c r="A879" s="976"/>
      <c r="B879" s="976"/>
      <c r="C879" s="976"/>
      <c r="D879" s="976"/>
      <c r="E879" s="976"/>
      <c r="F879" s="1081"/>
      <c r="G879" s="1081"/>
      <c r="H879" s="976"/>
      <c r="I879" s="976"/>
      <c r="J879" s="976"/>
      <c r="K879" s="976"/>
      <c r="L879" s="976"/>
      <c r="M879" s="976"/>
    </row>
    <row r="880" spans="1:13" ht="15.75" customHeight="1">
      <c r="A880" s="976"/>
      <c r="B880" s="976"/>
      <c r="C880" s="976"/>
      <c r="D880" s="976"/>
      <c r="E880" s="976"/>
      <c r="F880" s="1081"/>
      <c r="G880" s="1081"/>
      <c r="H880" s="976"/>
      <c r="I880" s="976"/>
      <c r="J880" s="976"/>
      <c r="K880" s="976"/>
      <c r="L880" s="976"/>
      <c r="M880" s="976"/>
    </row>
    <row r="881" spans="1:13" ht="15.75" customHeight="1">
      <c r="A881" s="976"/>
      <c r="B881" s="976"/>
      <c r="C881" s="976"/>
      <c r="D881" s="976"/>
      <c r="E881" s="976"/>
      <c r="F881" s="1081"/>
      <c r="G881" s="1081"/>
      <c r="H881" s="976"/>
      <c r="I881" s="976"/>
      <c r="J881" s="976"/>
      <c r="K881" s="976"/>
      <c r="L881" s="976"/>
      <c r="M881" s="976"/>
    </row>
    <row r="882" spans="1:13" ht="15.75" customHeight="1">
      <c r="A882" s="976"/>
      <c r="B882" s="976"/>
      <c r="C882" s="976"/>
      <c r="D882" s="976"/>
      <c r="E882" s="976"/>
      <c r="F882" s="1081"/>
      <c r="G882" s="1081"/>
      <c r="H882" s="976"/>
      <c r="I882" s="976"/>
      <c r="J882" s="976"/>
      <c r="K882" s="976"/>
      <c r="L882" s="976"/>
      <c r="M882" s="976"/>
    </row>
    <row r="883" spans="1:13" ht="15.75" customHeight="1">
      <c r="A883" s="976"/>
      <c r="B883" s="976"/>
      <c r="C883" s="976"/>
      <c r="D883" s="976"/>
      <c r="E883" s="976"/>
      <c r="F883" s="1081"/>
      <c r="G883" s="1081"/>
      <c r="H883" s="976"/>
      <c r="I883" s="976"/>
      <c r="J883" s="976"/>
      <c r="K883" s="976"/>
      <c r="L883" s="976"/>
      <c r="M883" s="976"/>
    </row>
    <row r="884" spans="1:13" ht="15.75" customHeight="1">
      <c r="A884" s="976"/>
      <c r="B884" s="976"/>
      <c r="C884" s="976"/>
      <c r="D884" s="976"/>
      <c r="E884" s="976"/>
      <c r="F884" s="1081"/>
      <c r="G884" s="1081"/>
      <c r="H884" s="976"/>
      <c r="I884" s="976"/>
      <c r="J884" s="976"/>
      <c r="K884" s="976"/>
      <c r="L884" s="976"/>
      <c r="M884" s="976"/>
    </row>
    <row r="885" spans="1:13" ht="15.75" customHeight="1">
      <c r="A885" s="976"/>
      <c r="B885" s="976"/>
      <c r="C885" s="976"/>
      <c r="D885" s="976"/>
      <c r="E885" s="976"/>
      <c r="F885" s="1081"/>
      <c r="G885" s="1081"/>
      <c r="H885" s="976"/>
      <c r="I885" s="976"/>
      <c r="J885" s="976"/>
      <c r="K885" s="976"/>
      <c r="L885" s="976"/>
      <c r="M885" s="976"/>
    </row>
    <row r="886" spans="1:13" ht="15.75" customHeight="1">
      <c r="A886" s="976"/>
      <c r="B886" s="976"/>
      <c r="C886" s="976"/>
      <c r="D886" s="976"/>
      <c r="E886" s="976"/>
      <c r="F886" s="1081"/>
      <c r="G886" s="1081"/>
      <c r="H886" s="976"/>
      <c r="I886" s="976"/>
      <c r="J886" s="976"/>
      <c r="K886" s="976"/>
      <c r="L886" s="976"/>
      <c r="M886" s="976"/>
    </row>
    <row r="887" spans="1:13" ht="15.75" customHeight="1">
      <c r="A887" s="976"/>
      <c r="B887" s="976"/>
      <c r="C887" s="976"/>
      <c r="D887" s="976"/>
      <c r="E887" s="976"/>
      <c r="F887" s="1081"/>
      <c r="G887" s="1081"/>
      <c r="H887" s="976"/>
      <c r="I887" s="976"/>
      <c r="J887" s="976"/>
      <c r="K887" s="976"/>
      <c r="L887" s="976"/>
      <c r="M887" s="976"/>
    </row>
    <row r="888" spans="1:13" ht="15.75" customHeight="1">
      <c r="A888" s="976"/>
      <c r="B888" s="976"/>
      <c r="C888" s="976"/>
      <c r="D888" s="976"/>
      <c r="E888" s="976"/>
      <c r="F888" s="1081"/>
      <c r="G888" s="1081"/>
      <c r="H888" s="976"/>
      <c r="I888" s="976"/>
      <c r="J888" s="976"/>
      <c r="K888" s="976"/>
      <c r="L888" s="976"/>
      <c r="M888" s="976"/>
    </row>
    <row r="889" spans="1:13" ht="15.75" customHeight="1">
      <c r="A889" s="976"/>
      <c r="B889" s="976"/>
      <c r="C889" s="976"/>
      <c r="D889" s="976"/>
      <c r="E889" s="976"/>
      <c r="F889" s="1081"/>
      <c r="G889" s="1081"/>
      <c r="H889" s="976"/>
      <c r="I889" s="976"/>
      <c r="J889" s="976"/>
      <c r="K889" s="976"/>
      <c r="L889" s="976"/>
      <c r="M889" s="976"/>
    </row>
    <row r="890" spans="1:13" ht="15.75" customHeight="1">
      <c r="A890" s="976"/>
      <c r="B890" s="976"/>
      <c r="C890" s="976"/>
      <c r="D890" s="976"/>
      <c r="E890" s="976"/>
      <c r="F890" s="1081"/>
      <c r="G890" s="1081"/>
      <c r="H890" s="976"/>
      <c r="I890" s="976"/>
      <c r="J890" s="976"/>
      <c r="K890" s="976"/>
      <c r="L890" s="976"/>
      <c r="M890" s="976"/>
    </row>
    <row r="891" spans="1:13" ht="15.75" customHeight="1">
      <c r="A891" s="976"/>
      <c r="B891" s="976"/>
      <c r="C891" s="976"/>
      <c r="D891" s="976"/>
      <c r="E891" s="976"/>
      <c r="F891" s="1081"/>
      <c r="G891" s="1081"/>
      <c r="H891" s="976"/>
      <c r="I891" s="976"/>
      <c r="J891" s="976"/>
      <c r="K891" s="976"/>
      <c r="L891" s="976"/>
      <c r="M891" s="976"/>
    </row>
    <row r="892" spans="1:13" ht="15.75" customHeight="1">
      <c r="A892" s="976"/>
      <c r="B892" s="976"/>
      <c r="C892" s="976"/>
      <c r="D892" s="976"/>
      <c r="E892" s="976"/>
      <c r="F892" s="1081"/>
      <c r="G892" s="1081"/>
      <c r="H892" s="976"/>
      <c r="I892" s="976"/>
      <c r="J892" s="976"/>
      <c r="K892" s="976"/>
      <c r="L892" s="976"/>
      <c r="M892" s="976"/>
    </row>
    <row r="893" spans="1:13" ht="15.75" customHeight="1">
      <c r="A893" s="976"/>
      <c r="B893" s="976"/>
      <c r="C893" s="976"/>
      <c r="D893" s="976"/>
      <c r="E893" s="976"/>
      <c r="F893" s="1081"/>
      <c r="G893" s="1081"/>
      <c r="H893" s="976"/>
      <c r="I893" s="976"/>
      <c r="J893" s="976"/>
      <c r="K893" s="976"/>
      <c r="L893" s="976"/>
      <c r="M893" s="976"/>
    </row>
    <row r="894" spans="1:13" ht="15.75" customHeight="1">
      <c r="A894" s="976"/>
      <c r="B894" s="976"/>
      <c r="C894" s="976"/>
      <c r="D894" s="976"/>
      <c r="E894" s="976"/>
      <c r="F894" s="1081"/>
      <c r="G894" s="1081"/>
      <c r="H894" s="976"/>
      <c r="I894" s="976"/>
      <c r="J894" s="976"/>
      <c r="K894" s="976"/>
      <c r="L894" s="976"/>
      <c r="M894" s="976"/>
    </row>
    <row r="895" spans="1:13" ht="15.75" customHeight="1">
      <c r="A895" s="976"/>
      <c r="B895" s="976"/>
      <c r="C895" s="976"/>
      <c r="D895" s="976"/>
      <c r="E895" s="976"/>
      <c r="F895" s="1081"/>
      <c r="G895" s="1081"/>
      <c r="H895" s="976"/>
      <c r="I895" s="976"/>
      <c r="J895" s="976"/>
      <c r="K895" s="976"/>
      <c r="L895" s="976"/>
      <c r="M895" s="976"/>
    </row>
    <row r="896" spans="1:13" ht="15.75" customHeight="1">
      <c r="A896" s="976"/>
      <c r="B896" s="976"/>
      <c r="C896" s="976"/>
      <c r="D896" s="976"/>
      <c r="E896" s="976"/>
      <c r="F896" s="1081"/>
      <c r="G896" s="1081"/>
      <c r="H896" s="976"/>
      <c r="I896" s="976"/>
      <c r="J896" s="976"/>
      <c r="K896" s="976"/>
      <c r="L896" s="976"/>
      <c r="M896" s="976"/>
    </row>
    <row r="897" spans="1:13" ht="15.75" customHeight="1">
      <c r="A897" s="976"/>
      <c r="B897" s="976"/>
      <c r="C897" s="976"/>
      <c r="D897" s="976"/>
      <c r="E897" s="976"/>
      <c r="F897" s="1081"/>
      <c r="G897" s="1081"/>
      <c r="H897" s="976"/>
      <c r="I897" s="976"/>
      <c r="J897" s="976"/>
      <c r="K897" s="976"/>
      <c r="L897" s="976"/>
      <c r="M897" s="976"/>
    </row>
    <row r="898" spans="1:13" ht="15.75" customHeight="1">
      <c r="A898" s="976"/>
      <c r="B898" s="976"/>
      <c r="C898" s="976"/>
      <c r="D898" s="976"/>
      <c r="E898" s="976"/>
      <c r="F898" s="1081"/>
      <c r="G898" s="1081"/>
      <c r="H898" s="976"/>
      <c r="I898" s="976"/>
      <c r="J898" s="976"/>
      <c r="K898" s="976"/>
      <c r="L898" s="976"/>
      <c r="M898" s="976"/>
    </row>
    <row r="899" spans="1:13" ht="15.75" customHeight="1">
      <c r="A899" s="976"/>
      <c r="B899" s="976"/>
      <c r="C899" s="976"/>
      <c r="D899" s="976"/>
      <c r="E899" s="976"/>
      <c r="F899" s="1081"/>
      <c r="G899" s="1081"/>
      <c r="H899" s="976"/>
      <c r="I899" s="976"/>
      <c r="J899" s="976"/>
      <c r="K899" s="976"/>
      <c r="L899" s="976"/>
      <c r="M899" s="976"/>
    </row>
    <row r="900" spans="1:13" ht="15.75" customHeight="1">
      <c r="A900" s="976"/>
      <c r="B900" s="976"/>
      <c r="C900" s="976"/>
      <c r="D900" s="976"/>
      <c r="E900" s="976"/>
      <c r="F900" s="1081"/>
      <c r="G900" s="1081"/>
      <c r="H900" s="976"/>
      <c r="I900" s="976"/>
      <c r="J900" s="976"/>
      <c r="K900" s="976"/>
      <c r="L900" s="976"/>
      <c r="M900" s="976"/>
    </row>
    <row r="901" spans="1:13" ht="15.75" customHeight="1">
      <c r="A901" s="976"/>
      <c r="B901" s="976"/>
      <c r="C901" s="976"/>
      <c r="D901" s="976"/>
      <c r="E901" s="976"/>
      <c r="F901" s="1081"/>
      <c r="G901" s="1081"/>
      <c r="H901" s="976"/>
      <c r="I901" s="976"/>
      <c r="J901" s="976"/>
      <c r="K901" s="976"/>
      <c r="L901" s="976"/>
      <c r="M901" s="976"/>
    </row>
    <row r="902" spans="1:13" ht="15.75" customHeight="1">
      <c r="A902" s="976"/>
      <c r="B902" s="976"/>
      <c r="C902" s="976"/>
      <c r="D902" s="976"/>
      <c r="E902" s="976"/>
      <c r="F902" s="1081"/>
      <c r="G902" s="1081"/>
      <c r="H902" s="976"/>
      <c r="I902" s="976"/>
      <c r="J902" s="976"/>
      <c r="K902" s="976"/>
      <c r="L902" s="976"/>
      <c r="M902" s="976"/>
    </row>
    <row r="903" spans="1:13" ht="15.75" customHeight="1">
      <c r="A903" s="976"/>
      <c r="B903" s="976"/>
      <c r="C903" s="976"/>
      <c r="D903" s="976"/>
      <c r="E903" s="976"/>
      <c r="F903" s="1081"/>
      <c r="G903" s="1081"/>
      <c r="H903" s="976"/>
      <c r="I903" s="976"/>
      <c r="J903" s="976"/>
      <c r="K903" s="976"/>
      <c r="L903" s="976"/>
      <c r="M903" s="976"/>
    </row>
    <row r="904" spans="1:13" ht="15.75" customHeight="1">
      <c r="A904" s="976"/>
      <c r="B904" s="976"/>
      <c r="C904" s="976"/>
      <c r="D904" s="976"/>
      <c r="E904" s="976"/>
      <c r="F904" s="1081"/>
      <c r="G904" s="1081"/>
      <c r="H904" s="976"/>
      <c r="I904" s="976"/>
      <c r="J904" s="976"/>
      <c r="K904" s="976"/>
      <c r="L904" s="976"/>
      <c r="M904" s="976"/>
    </row>
    <row r="905" spans="1:13" ht="15.75" customHeight="1">
      <c r="A905" s="976"/>
      <c r="B905" s="976"/>
      <c r="C905" s="976"/>
      <c r="D905" s="976"/>
      <c r="E905" s="976"/>
      <c r="F905" s="1081"/>
      <c r="G905" s="1081"/>
      <c r="H905" s="976"/>
      <c r="I905" s="976"/>
      <c r="J905" s="976"/>
      <c r="K905" s="976"/>
      <c r="L905" s="976"/>
      <c r="M905" s="976"/>
    </row>
    <row r="906" spans="1:13" ht="15.75" customHeight="1">
      <c r="A906" s="976"/>
      <c r="B906" s="976"/>
      <c r="C906" s="976"/>
      <c r="D906" s="976"/>
      <c r="E906" s="976"/>
      <c r="F906" s="1081"/>
      <c r="G906" s="1081"/>
      <c r="H906" s="976"/>
      <c r="I906" s="976"/>
      <c r="J906" s="976"/>
      <c r="K906" s="976"/>
      <c r="L906" s="976"/>
      <c r="M906" s="976"/>
    </row>
    <row r="907" spans="1:13" ht="15.75" customHeight="1">
      <c r="A907" s="976"/>
      <c r="B907" s="976"/>
      <c r="C907" s="976"/>
      <c r="D907" s="976"/>
      <c r="E907" s="976"/>
      <c r="F907" s="1081"/>
      <c r="G907" s="1081"/>
      <c r="H907" s="976"/>
      <c r="I907" s="976"/>
      <c r="J907" s="976"/>
      <c r="K907" s="976"/>
      <c r="L907" s="976"/>
      <c r="M907" s="976"/>
    </row>
    <row r="908" spans="1:13" ht="15.75" customHeight="1">
      <c r="A908" s="976"/>
      <c r="B908" s="976"/>
      <c r="C908" s="976"/>
      <c r="D908" s="976"/>
      <c r="E908" s="976"/>
      <c r="F908" s="1081"/>
      <c r="G908" s="1081"/>
      <c r="H908" s="976"/>
      <c r="I908" s="976"/>
      <c r="J908" s="976"/>
      <c r="K908" s="976"/>
      <c r="L908" s="976"/>
      <c r="M908" s="976"/>
    </row>
    <row r="909" spans="1:13" ht="15.75" customHeight="1">
      <c r="A909" s="976"/>
      <c r="B909" s="976"/>
      <c r="C909" s="976"/>
      <c r="D909" s="976"/>
      <c r="E909" s="976"/>
      <c r="F909" s="1081"/>
      <c r="G909" s="1081"/>
      <c r="H909" s="976"/>
      <c r="I909" s="976"/>
      <c r="J909" s="976"/>
      <c r="K909" s="976"/>
      <c r="L909" s="976"/>
      <c r="M909" s="976"/>
    </row>
    <row r="910" spans="1:13" ht="15.75" customHeight="1">
      <c r="A910" s="976"/>
      <c r="B910" s="976"/>
      <c r="C910" s="976"/>
      <c r="D910" s="976"/>
      <c r="E910" s="976"/>
      <c r="F910" s="1081"/>
      <c r="G910" s="1081"/>
      <c r="H910" s="976"/>
      <c r="I910" s="976"/>
      <c r="J910" s="976"/>
      <c r="K910" s="976"/>
      <c r="L910" s="976"/>
      <c r="M910" s="976"/>
    </row>
    <row r="911" spans="1:13" ht="15.75" customHeight="1">
      <c r="A911" s="976"/>
      <c r="B911" s="976"/>
      <c r="C911" s="976"/>
      <c r="D911" s="976"/>
      <c r="E911" s="976"/>
      <c r="F911" s="1081"/>
      <c r="G911" s="1081"/>
      <c r="H911" s="976"/>
      <c r="I911" s="976"/>
      <c r="J911" s="976"/>
      <c r="K911" s="976"/>
      <c r="L911" s="976"/>
      <c r="M911" s="976"/>
    </row>
    <row r="912" spans="1:13" ht="15.75" customHeight="1">
      <c r="A912" s="976"/>
      <c r="B912" s="976"/>
      <c r="C912" s="976"/>
      <c r="D912" s="976"/>
      <c r="E912" s="976"/>
      <c r="F912" s="1081"/>
      <c r="G912" s="1081"/>
      <c r="H912" s="976"/>
      <c r="I912" s="976"/>
      <c r="J912" s="976"/>
      <c r="K912" s="976"/>
      <c r="L912" s="976"/>
      <c r="M912" s="976"/>
    </row>
    <row r="913" spans="1:13" ht="15.75" customHeight="1">
      <c r="A913" s="976"/>
      <c r="B913" s="976"/>
      <c r="C913" s="976"/>
      <c r="D913" s="976"/>
      <c r="E913" s="976"/>
      <c r="F913" s="1081"/>
      <c r="G913" s="1081"/>
      <c r="H913" s="976"/>
      <c r="I913" s="976"/>
      <c r="J913" s="976"/>
      <c r="K913" s="976"/>
      <c r="L913" s="976"/>
      <c r="M913" s="976"/>
    </row>
    <row r="914" spans="1:13" ht="15.75" customHeight="1">
      <c r="A914" s="976"/>
      <c r="B914" s="976"/>
      <c r="C914" s="976"/>
      <c r="D914" s="976"/>
      <c r="E914" s="976"/>
      <c r="F914" s="1081"/>
      <c r="G914" s="1081"/>
      <c r="H914" s="976"/>
      <c r="I914" s="976"/>
      <c r="J914" s="976"/>
      <c r="K914" s="976"/>
      <c r="L914" s="976"/>
      <c r="M914" s="976"/>
    </row>
    <row r="915" spans="1:13" ht="15.75" customHeight="1">
      <c r="A915" s="976"/>
      <c r="B915" s="976"/>
      <c r="C915" s="976"/>
      <c r="D915" s="976"/>
      <c r="E915" s="976"/>
      <c r="F915" s="1081"/>
      <c r="G915" s="1081"/>
      <c r="H915" s="976"/>
      <c r="I915" s="976"/>
      <c r="J915" s="976"/>
      <c r="K915" s="976"/>
      <c r="L915" s="976"/>
      <c r="M915" s="976"/>
    </row>
    <row r="916" spans="1:13" ht="15.75" customHeight="1">
      <c r="A916" s="976"/>
      <c r="B916" s="976"/>
      <c r="C916" s="976"/>
      <c r="D916" s="976"/>
      <c r="E916" s="976"/>
      <c r="F916" s="1081"/>
      <c r="G916" s="1081"/>
      <c r="H916" s="976"/>
      <c r="I916" s="976"/>
      <c r="J916" s="976"/>
      <c r="K916" s="976"/>
      <c r="L916" s="976"/>
      <c r="M916" s="976"/>
    </row>
    <row r="917" spans="1:13" ht="15.75" customHeight="1">
      <c r="A917" s="976"/>
      <c r="B917" s="976"/>
      <c r="C917" s="976"/>
      <c r="D917" s="976"/>
      <c r="E917" s="976"/>
      <c r="F917" s="1081"/>
      <c r="G917" s="1081"/>
      <c r="H917" s="976"/>
      <c r="I917" s="976"/>
      <c r="J917" s="976"/>
      <c r="K917" s="976"/>
      <c r="L917" s="976"/>
      <c r="M917" s="976"/>
    </row>
    <row r="918" spans="1:13" ht="15.75" customHeight="1">
      <c r="A918" s="976"/>
      <c r="B918" s="976"/>
      <c r="C918" s="976"/>
      <c r="D918" s="976"/>
      <c r="E918" s="976"/>
      <c r="F918" s="1081"/>
      <c r="G918" s="1081"/>
      <c r="H918" s="976"/>
      <c r="I918" s="976"/>
      <c r="J918" s="976"/>
      <c r="K918" s="976"/>
      <c r="L918" s="976"/>
      <c r="M918" s="976"/>
    </row>
    <row r="919" spans="1:13" ht="15.75" customHeight="1">
      <c r="A919" s="976"/>
      <c r="B919" s="976"/>
      <c r="C919" s="976"/>
      <c r="D919" s="976"/>
      <c r="E919" s="976"/>
      <c r="F919" s="1081"/>
      <c r="G919" s="1081"/>
      <c r="H919" s="976"/>
      <c r="I919" s="976"/>
      <c r="J919" s="976"/>
      <c r="K919" s="976"/>
      <c r="L919" s="976"/>
      <c r="M919" s="976"/>
    </row>
    <row r="920" spans="1:13" ht="15.75" customHeight="1">
      <c r="A920" s="976"/>
      <c r="B920" s="976"/>
      <c r="C920" s="976"/>
      <c r="D920" s="976"/>
      <c r="E920" s="976"/>
      <c r="F920" s="1081"/>
      <c r="G920" s="1081"/>
      <c r="H920" s="976"/>
      <c r="I920" s="976"/>
      <c r="J920" s="976"/>
      <c r="K920" s="976"/>
      <c r="L920" s="976"/>
      <c r="M920" s="976"/>
    </row>
    <row r="921" spans="1:13" ht="15.75" customHeight="1">
      <c r="A921" s="976"/>
      <c r="B921" s="976"/>
      <c r="C921" s="976"/>
      <c r="D921" s="976"/>
      <c r="E921" s="976"/>
      <c r="F921" s="1081"/>
      <c r="G921" s="1081"/>
      <c r="H921" s="976"/>
      <c r="I921" s="976"/>
      <c r="J921" s="976"/>
      <c r="K921" s="976"/>
      <c r="L921" s="976"/>
      <c r="M921" s="976"/>
    </row>
    <row r="922" spans="1:13" ht="15.75" customHeight="1">
      <c r="A922" s="976"/>
      <c r="B922" s="976"/>
      <c r="C922" s="976"/>
      <c r="D922" s="976"/>
      <c r="E922" s="976"/>
      <c r="F922" s="1081"/>
      <c r="G922" s="1081"/>
      <c r="H922" s="976"/>
      <c r="I922" s="976"/>
      <c r="J922" s="976"/>
      <c r="K922" s="976"/>
      <c r="L922" s="976"/>
      <c r="M922" s="976"/>
    </row>
    <row r="923" spans="1:13" ht="15.75" customHeight="1">
      <c r="A923" s="976"/>
      <c r="B923" s="976"/>
      <c r="C923" s="976"/>
      <c r="D923" s="976"/>
      <c r="E923" s="976"/>
      <c r="F923" s="1081"/>
      <c r="G923" s="1081"/>
      <c r="H923" s="976"/>
      <c r="I923" s="976"/>
      <c r="J923" s="976"/>
      <c r="K923" s="976"/>
      <c r="L923" s="976"/>
      <c r="M923" s="976"/>
    </row>
    <row r="924" spans="1:13" ht="15.75" customHeight="1">
      <c r="A924" s="976"/>
      <c r="B924" s="976"/>
      <c r="C924" s="976"/>
      <c r="D924" s="976"/>
      <c r="E924" s="976"/>
      <c r="F924" s="1081"/>
      <c r="G924" s="1081"/>
      <c r="H924" s="976"/>
      <c r="I924" s="976"/>
      <c r="J924" s="976"/>
      <c r="K924" s="976"/>
      <c r="L924" s="976"/>
      <c r="M924" s="976"/>
    </row>
    <row r="925" spans="1:13" ht="15.75" customHeight="1">
      <c r="A925" s="976"/>
      <c r="B925" s="976"/>
      <c r="C925" s="976"/>
      <c r="D925" s="976"/>
      <c r="E925" s="976"/>
      <c r="F925" s="1081"/>
      <c r="G925" s="1081"/>
      <c r="H925" s="976"/>
      <c r="I925" s="976"/>
      <c r="J925" s="976"/>
      <c r="K925" s="976"/>
      <c r="L925" s="976"/>
      <c r="M925" s="976"/>
    </row>
    <row r="926" spans="1:13" ht="15.75" customHeight="1">
      <c r="A926" s="976"/>
      <c r="B926" s="976"/>
      <c r="C926" s="976"/>
      <c r="D926" s="976"/>
      <c r="E926" s="976"/>
      <c r="F926" s="1081"/>
      <c r="G926" s="1081"/>
      <c r="H926" s="976"/>
      <c r="I926" s="976"/>
      <c r="J926" s="976"/>
      <c r="K926" s="976"/>
      <c r="L926" s="976"/>
      <c r="M926" s="976"/>
    </row>
    <row r="927" spans="1:13" ht="15.75" customHeight="1">
      <c r="A927" s="976"/>
      <c r="B927" s="976"/>
      <c r="C927" s="976"/>
      <c r="D927" s="976"/>
      <c r="E927" s="976"/>
      <c r="F927" s="1081"/>
      <c r="G927" s="1081"/>
      <c r="H927" s="976"/>
      <c r="I927" s="976"/>
      <c r="J927" s="976"/>
      <c r="K927" s="976"/>
      <c r="L927" s="976"/>
      <c r="M927" s="976"/>
    </row>
    <row r="928" spans="1:13" ht="15.75" customHeight="1">
      <c r="A928" s="976"/>
      <c r="B928" s="976"/>
      <c r="C928" s="976"/>
      <c r="D928" s="976"/>
      <c r="E928" s="976"/>
      <c r="F928" s="1081"/>
      <c r="G928" s="1081"/>
      <c r="H928" s="976"/>
      <c r="I928" s="976"/>
      <c r="J928" s="976"/>
      <c r="K928" s="976"/>
      <c r="L928" s="976"/>
      <c r="M928" s="976"/>
    </row>
    <row r="929" spans="1:13" ht="15.75" customHeight="1">
      <c r="A929" s="976"/>
      <c r="B929" s="976"/>
      <c r="C929" s="976"/>
      <c r="D929" s="976"/>
      <c r="E929" s="976"/>
      <c r="F929" s="1081"/>
      <c r="G929" s="1081"/>
      <c r="H929" s="976"/>
      <c r="I929" s="976"/>
      <c r="J929" s="976"/>
      <c r="K929" s="976"/>
      <c r="L929" s="976"/>
      <c r="M929" s="976"/>
    </row>
    <row r="930" spans="1:13" ht="15.75" customHeight="1">
      <c r="A930" s="976"/>
      <c r="B930" s="976"/>
      <c r="C930" s="976"/>
      <c r="D930" s="976"/>
      <c r="E930" s="976"/>
      <c r="F930" s="1081"/>
      <c r="G930" s="1081"/>
      <c r="H930" s="976"/>
      <c r="I930" s="976"/>
      <c r="J930" s="976"/>
      <c r="K930" s="976"/>
      <c r="L930" s="976"/>
      <c r="M930" s="976"/>
    </row>
    <row r="931" spans="1:13" ht="15.75" customHeight="1">
      <c r="A931" s="976"/>
      <c r="B931" s="976"/>
      <c r="C931" s="976"/>
      <c r="D931" s="976"/>
      <c r="E931" s="976"/>
      <c r="F931" s="1081"/>
      <c r="G931" s="1081"/>
      <c r="H931" s="976"/>
      <c r="I931" s="976"/>
      <c r="J931" s="976"/>
      <c r="K931" s="976"/>
      <c r="L931" s="976"/>
      <c r="M931" s="976"/>
    </row>
    <row r="932" spans="1:13" ht="15.75" customHeight="1">
      <c r="A932" s="976"/>
      <c r="B932" s="976"/>
      <c r="C932" s="976"/>
      <c r="D932" s="976"/>
      <c r="E932" s="976"/>
      <c r="F932" s="1081"/>
      <c r="G932" s="1081"/>
      <c r="H932" s="976"/>
      <c r="I932" s="976"/>
      <c r="J932" s="976"/>
      <c r="K932" s="976"/>
      <c r="L932" s="976"/>
      <c r="M932" s="976"/>
    </row>
    <row r="933" spans="1:13" ht="15.75" customHeight="1">
      <c r="A933" s="976"/>
      <c r="B933" s="976"/>
      <c r="C933" s="976"/>
      <c r="D933" s="976"/>
      <c r="E933" s="976"/>
      <c r="F933" s="1081"/>
      <c r="G933" s="1081"/>
      <c r="H933" s="976"/>
      <c r="I933" s="976"/>
      <c r="J933" s="976"/>
      <c r="K933" s="976"/>
      <c r="L933" s="976"/>
      <c r="M933" s="976"/>
    </row>
    <row r="934" spans="1:13" ht="15.75" customHeight="1">
      <c r="A934" s="976"/>
      <c r="B934" s="976"/>
      <c r="C934" s="976"/>
      <c r="D934" s="976"/>
      <c r="E934" s="976"/>
      <c r="F934" s="1081"/>
      <c r="G934" s="1081"/>
      <c r="H934" s="976"/>
      <c r="I934" s="976"/>
      <c r="J934" s="976"/>
      <c r="K934" s="976"/>
      <c r="L934" s="976"/>
      <c r="M934" s="976"/>
    </row>
    <row r="935" spans="1:13" ht="15.75" customHeight="1">
      <c r="A935" s="976"/>
      <c r="B935" s="976"/>
      <c r="C935" s="976"/>
      <c r="D935" s="976"/>
      <c r="E935" s="976"/>
      <c r="F935" s="1081"/>
      <c r="G935" s="1081"/>
      <c r="H935" s="976"/>
      <c r="I935" s="976"/>
      <c r="J935" s="976"/>
      <c r="K935" s="976"/>
      <c r="L935" s="976"/>
      <c r="M935" s="976"/>
    </row>
    <row r="936" spans="1:13" ht="15.75" customHeight="1">
      <c r="A936" s="976"/>
      <c r="B936" s="976"/>
      <c r="C936" s="976"/>
      <c r="D936" s="976"/>
      <c r="E936" s="976"/>
      <c r="F936" s="1081"/>
      <c r="G936" s="1081"/>
      <c r="H936" s="976"/>
      <c r="I936" s="976"/>
      <c r="J936" s="976"/>
      <c r="K936" s="976"/>
      <c r="L936" s="976"/>
      <c r="M936" s="976"/>
    </row>
    <row r="937" spans="1:13" ht="15.75" customHeight="1">
      <c r="A937" s="976"/>
      <c r="B937" s="976"/>
      <c r="C937" s="976"/>
      <c r="D937" s="976"/>
      <c r="E937" s="976"/>
      <c r="F937" s="1081"/>
      <c r="G937" s="1081"/>
      <c r="H937" s="976"/>
      <c r="I937" s="976"/>
      <c r="J937" s="976"/>
      <c r="K937" s="976"/>
      <c r="L937" s="976"/>
      <c r="M937" s="976"/>
    </row>
    <row r="938" spans="1:13" ht="15.75" customHeight="1">
      <c r="A938" s="976"/>
      <c r="B938" s="976"/>
      <c r="C938" s="976"/>
      <c r="D938" s="976"/>
      <c r="E938" s="976"/>
      <c r="F938" s="1081"/>
      <c r="G938" s="1081"/>
      <c r="H938" s="976"/>
      <c r="I938" s="976"/>
      <c r="J938" s="976"/>
      <c r="K938" s="976"/>
      <c r="L938" s="976"/>
      <c r="M938" s="976"/>
    </row>
    <row r="939" spans="1:13" ht="15.75" customHeight="1">
      <c r="A939" s="976"/>
      <c r="B939" s="976"/>
      <c r="C939" s="976"/>
      <c r="D939" s="976"/>
      <c r="E939" s="976"/>
      <c r="F939" s="1081"/>
      <c r="G939" s="1081"/>
      <c r="H939" s="976"/>
      <c r="I939" s="976"/>
      <c r="J939" s="976"/>
      <c r="K939" s="976"/>
      <c r="L939" s="976"/>
      <c r="M939" s="976"/>
    </row>
    <row r="940" spans="1:13" ht="15.75" customHeight="1">
      <c r="A940" s="976"/>
      <c r="B940" s="976"/>
      <c r="C940" s="976"/>
      <c r="D940" s="976"/>
      <c r="E940" s="976"/>
      <c r="F940" s="1081"/>
      <c r="G940" s="1081"/>
      <c r="H940" s="976"/>
      <c r="I940" s="976"/>
      <c r="J940" s="976"/>
      <c r="K940" s="976"/>
      <c r="L940" s="976"/>
      <c r="M940" s="976"/>
    </row>
    <row r="941" spans="1:13" ht="15.75" customHeight="1">
      <c r="A941" s="976"/>
      <c r="B941" s="976"/>
      <c r="C941" s="976"/>
      <c r="D941" s="976"/>
      <c r="E941" s="976"/>
      <c r="F941" s="1081"/>
      <c r="G941" s="1081"/>
      <c r="H941" s="976"/>
      <c r="I941" s="976"/>
      <c r="J941" s="976"/>
      <c r="K941" s="976"/>
      <c r="L941" s="976"/>
      <c r="M941" s="976"/>
    </row>
    <row r="942" spans="1:13" ht="15.75" customHeight="1">
      <c r="A942" s="976"/>
      <c r="B942" s="976"/>
      <c r="C942" s="976"/>
      <c r="D942" s="976"/>
      <c r="E942" s="976"/>
      <c r="F942" s="1081"/>
      <c r="G942" s="1081"/>
      <c r="H942" s="976"/>
      <c r="I942" s="976"/>
      <c r="J942" s="976"/>
      <c r="K942" s="976"/>
      <c r="L942" s="976"/>
      <c r="M942" s="976"/>
    </row>
    <row r="943" spans="1:13" ht="15.75" customHeight="1">
      <c r="A943" s="976"/>
      <c r="B943" s="976"/>
      <c r="C943" s="976"/>
      <c r="D943" s="976"/>
      <c r="E943" s="976"/>
      <c r="F943" s="1081"/>
      <c r="G943" s="1081"/>
      <c r="H943" s="976"/>
      <c r="I943" s="976"/>
      <c r="J943" s="976"/>
      <c r="K943" s="976"/>
      <c r="L943" s="976"/>
      <c r="M943" s="976"/>
    </row>
    <row r="944" spans="1:13" ht="15.75" customHeight="1">
      <c r="A944" s="976"/>
      <c r="B944" s="976"/>
      <c r="C944" s="976"/>
      <c r="D944" s="976"/>
      <c r="E944" s="976"/>
      <c r="F944" s="1081"/>
      <c r="G944" s="1081"/>
      <c r="H944" s="976"/>
      <c r="I944" s="976"/>
      <c r="J944" s="976"/>
      <c r="K944" s="976"/>
      <c r="L944" s="976"/>
      <c r="M944" s="976"/>
    </row>
    <row r="945" spans="1:13" ht="15.75" customHeight="1">
      <c r="A945" s="976"/>
      <c r="B945" s="976"/>
      <c r="C945" s="976"/>
      <c r="D945" s="976"/>
      <c r="E945" s="976"/>
      <c r="F945" s="1081"/>
      <c r="G945" s="1081"/>
      <c r="H945" s="976"/>
      <c r="I945" s="976"/>
      <c r="J945" s="976"/>
      <c r="K945" s="976"/>
      <c r="L945" s="976"/>
      <c r="M945" s="976"/>
    </row>
    <row r="946" spans="1:13" ht="15.75" customHeight="1">
      <c r="A946" s="976"/>
      <c r="B946" s="976"/>
      <c r="C946" s="976"/>
      <c r="D946" s="976"/>
      <c r="E946" s="976"/>
      <c r="F946" s="1081"/>
      <c r="G946" s="1081"/>
      <c r="H946" s="976"/>
      <c r="I946" s="976"/>
      <c r="J946" s="976"/>
      <c r="K946" s="976"/>
      <c r="L946" s="976"/>
      <c r="M946" s="976"/>
    </row>
    <row r="947" spans="1:13" ht="15.75" customHeight="1">
      <c r="A947" s="976"/>
      <c r="B947" s="976"/>
      <c r="C947" s="976"/>
      <c r="D947" s="976"/>
      <c r="E947" s="976"/>
      <c r="F947" s="1081"/>
      <c r="G947" s="1081"/>
      <c r="H947" s="976"/>
      <c r="I947" s="976"/>
      <c r="J947" s="976"/>
      <c r="K947" s="976"/>
      <c r="L947" s="976"/>
      <c r="M947" s="976"/>
    </row>
    <row r="948" spans="1:13" ht="15.75" customHeight="1">
      <c r="A948" s="976"/>
      <c r="B948" s="976"/>
      <c r="C948" s="976"/>
      <c r="D948" s="976"/>
      <c r="E948" s="976"/>
      <c r="F948" s="1081"/>
      <c r="G948" s="1081"/>
      <c r="H948" s="976"/>
      <c r="I948" s="976"/>
      <c r="J948" s="976"/>
      <c r="K948" s="976"/>
      <c r="L948" s="976"/>
      <c r="M948" s="976"/>
    </row>
    <row r="949" spans="1:13" ht="15.75" customHeight="1">
      <c r="A949" s="976"/>
      <c r="B949" s="976"/>
      <c r="C949" s="976"/>
      <c r="D949" s="976"/>
      <c r="E949" s="976"/>
      <c r="F949" s="1081"/>
      <c r="G949" s="1081"/>
      <c r="H949" s="976"/>
      <c r="I949" s="976"/>
      <c r="J949" s="976"/>
      <c r="K949" s="976"/>
      <c r="L949" s="976"/>
      <c r="M949" s="976"/>
    </row>
    <row r="950" spans="1:13" ht="15.75" customHeight="1">
      <c r="A950" s="976"/>
      <c r="B950" s="976"/>
      <c r="C950" s="976"/>
      <c r="D950" s="976"/>
      <c r="E950" s="976"/>
      <c r="F950" s="1081"/>
      <c r="G950" s="1081"/>
      <c r="H950" s="976"/>
      <c r="I950" s="976"/>
      <c r="J950" s="976"/>
      <c r="K950" s="976"/>
      <c r="L950" s="976"/>
      <c r="M950" s="976"/>
    </row>
    <row r="951" spans="1:13" ht="15.75" customHeight="1">
      <c r="A951" s="976"/>
      <c r="B951" s="976"/>
      <c r="C951" s="976"/>
      <c r="D951" s="976"/>
      <c r="E951" s="976"/>
      <c r="F951" s="1081"/>
      <c r="G951" s="1081"/>
      <c r="H951" s="976"/>
      <c r="I951" s="976"/>
      <c r="J951" s="976"/>
      <c r="K951" s="976"/>
      <c r="L951" s="976"/>
      <c r="M951" s="976"/>
    </row>
    <row r="952" spans="1:13" ht="15.75" customHeight="1">
      <c r="A952" s="976"/>
      <c r="B952" s="976"/>
      <c r="C952" s="976"/>
      <c r="D952" s="976"/>
      <c r="E952" s="976"/>
      <c r="F952" s="1081"/>
      <c r="G952" s="1081"/>
      <c r="H952" s="976"/>
      <c r="I952" s="976"/>
      <c r="J952" s="976"/>
      <c r="K952" s="976"/>
      <c r="L952" s="976"/>
      <c r="M952" s="976"/>
    </row>
    <row r="953" spans="1:13" ht="15.75" customHeight="1">
      <c r="A953" s="976"/>
      <c r="B953" s="976"/>
      <c r="C953" s="976"/>
      <c r="D953" s="976"/>
      <c r="E953" s="976"/>
      <c r="F953" s="1081"/>
      <c r="G953" s="1081"/>
      <c r="H953" s="976"/>
      <c r="I953" s="976"/>
      <c r="J953" s="976"/>
      <c r="K953" s="976"/>
      <c r="L953" s="976"/>
      <c r="M953" s="976"/>
    </row>
    <row r="954" spans="1:13" ht="15.75" customHeight="1">
      <c r="A954" s="976"/>
      <c r="B954" s="976"/>
      <c r="C954" s="976"/>
      <c r="D954" s="976"/>
      <c r="E954" s="976"/>
      <c r="F954" s="1081"/>
      <c r="G954" s="1081"/>
      <c r="H954" s="976"/>
      <c r="I954" s="976"/>
      <c r="J954" s="976"/>
      <c r="K954" s="976"/>
      <c r="L954" s="976"/>
      <c r="M954" s="976"/>
    </row>
    <row r="955" spans="1:13" ht="15.75" customHeight="1">
      <c r="A955" s="976"/>
      <c r="B955" s="976"/>
      <c r="C955" s="976"/>
      <c r="D955" s="976"/>
      <c r="E955" s="976"/>
      <c r="F955" s="1081"/>
      <c r="G955" s="1081"/>
      <c r="H955" s="976"/>
      <c r="I955" s="976"/>
      <c r="J955" s="976"/>
      <c r="K955" s="976"/>
      <c r="L955" s="976"/>
      <c r="M955" s="976"/>
    </row>
    <row r="956" spans="1:13" ht="15.75" customHeight="1">
      <c r="A956" s="976"/>
      <c r="B956" s="976"/>
      <c r="C956" s="976"/>
      <c r="D956" s="976"/>
      <c r="E956" s="976"/>
      <c r="F956" s="1081"/>
      <c r="G956" s="1081"/>
      <c r="H956" s="976"/>
      <c r="I956" s="976"/>
      <c r="J956" s="976"/>
      <c r="K956" s="976"/>
      <c r="L956" s="976"/>
      <c r="M956" s="976"/>
    </row>
    <row r="957" spans="1:13" ht="15.75" customHeight="1">
      <c r="A957" s="976"/>
      <c r="B957" s="976"/>
      <c r="C957" s="976"/>
      <c r="D957" s="976"/>
      <c r="E957" s="976"/>
      <c r="F957" s="1081"/>
      <c r="G957" s="1081"/>
      <c r="H957" s="976"/>
      <c r="I957" s="976"/>
      <c r="J957" s="976"/>
      <c r="K957" s="976"/>
      <c r="L957" s="976"/>
      <c r="M957" s="976"/>
    </row>
    <row r="958" spans="1:13" ht="15.75" customHeight="1">
      <c r="A958" s="976"/>
      <c r="B958" s="976"/>
      <c r="C958" s="976"/>
      <c r="D958" s="976"/>
      <c r="E958" s="976"/>
      <c r="F958" s="1081"/>
      <c r="G958" s="1081"/>
      <c r="H958" s="976"/>
      <c r="I958" s="976"/>
      <c r="J958" s="976"/>
      <c r="K958" s="976"/>
      <c r="L958" s="976"/>
      <c r="M958" s="976"/>
    </row>
    <row r="959" spans="1:13" ht="15.75" customHeight="1">
      <c r="A959" s="976"/>
      <c r="B959" s="976"/>
      <c r="C959" s="976"/>
      <c r="D959" s="976"/>
      <c r="E959" s="976"/>
      <c r="F959" s="1081"/>
      <c r="G959" s="1081"/>
      <c r="H959" s="976"/>
      <c r="I959" s="976"/>
      <c r="J959" s="976"/>
      <c r="K959" s="976"/>
      <c r="L959" s="976"/>
      <c r="M959" s="976"/>
    </row>
    <row r="960" spans="1:13" ht="15.75" customHeight="1">
      <c r="A960" s="976"/>
      <c r="B960" s="976"/>
      <c r="C960" s="976"/>
      <c r="D960" s="976"/>
      <c r="E960" s="976"/>
      <c r="F960" s="1081"/>
      <c r="G960" s="1081"/>
      <c r="H960" s="976"/>
      <c r="I960" s="976"/>
      <c r="J960" s="976"/>
      <c r="K960" s="976"/>
      <c r="L960" s="976"/>
      <c r="M960" s="976"/>
    </row>
    <row r="961" spans="1:13" ht="15.75" customHeight="1">
      <c r="A961" s="976"/>
      <c r="B961" s="976"/>
      <c r="C961" s="976"/>
      <c r="D961" s="976"/>
      <c r="E961" s="976"/>
      <c r="F961" s="1081"/>
      <c r="G961" s="1081"/>
      <c r="H961" s="976"/>
      <c r="I961" s="976"/>
      <c r="J961" s="976"/>
      <c r="K961" s="976"/>
      <c r="L961" s="976"/>
      <c r="M961" s="976"/>
    </row>
    <row r="962" spans="1:13" ht="15.75" customHeight="1">
      <c r="A962" s="976"/>
      <c r="B962" s="976"/>
      <c r="C962" s="976"/>
      <c r="D962" s="976"/>
      <c r="E962" s="976"/>
      <c r="F962" s="1081"/>
      <c r="G962" s="1081"/>
      <c r="H962" s="976"/>
      <c r="I962" s="976"/>
      <c r="J962" s="976"/>
      <c r="K962" s="976"/>
      <c r="L962" s="976"/>
      <c r="M962" s="976"/>
    </row>
    <row r="963" spans="1:13" ht="15.75" customHeight="1">
      <c r="A963" s="976"/>
      <c r="B963" s="976"/>
      <c r="C963" s="976"/>
      <c r="D963" s="976"/>
      <c r="E963" s="976"/>
      <c r="F963" s="1081"/>
      <c r="G963" s="1081"/>
      <c r="H963" s="976"/>
      <c r="I963" s="976"/>
      <c r="J963" s="976"/>
      <c r="K963" s="976"/>
      <c r="L963" s="976"/>
      <c r="M963" s="976"/>
    </row>
    <row r="964" spans="1:13" ht="15.75" customHeight="1">
      <c r="A964" s="976"/>
      <c r="B964" s="976"/>
      <c r="C964" s="976"/>
      <c r="D964" s="976"/>
      <c r="E964" s="976"/>
      <c r="F964" s="1081"/>
      <c r="G964" s="1081"/>
      <c r="H964" s="976"/>
      <c r="I964" s="976"/>
      <c r="J964" s="976"/>
      <c r="K964" s="976"/>
      <c r="L964" s="976"/>
      <c r="M964" s="976"/>
    </row>
    <row r="965" spans="1:13" ht="15.75" customHeight="1">
      <c r="A965" s="976"/>
      <c r="B965" s="976"/>
      <c r="C965" s="976"/>
      <c r="D965" s="976"/>
      <c r="E965" s="976"/>
      <c r="F965" s="1081"/>
      <c r="G965" s="1081"/>
      <c r="H965" s="976"/>
      <c r="I965" s="976"/>
      <c r="J965" s="976"/>
      <c r="K965" s="976"/>
      <c r="L965" s="976"/>
      <c r="M965" s="976"/>
    </row>
    <row r="966" spans="1:13" ht="15.75" customHeight="1">
      <c r="A966" s="976"/>
      <c r="B966" s="976"/>
      <c r="C966" s="976"/>
      <c r="D966" s="976"/>
      <c r="E966" s="976"/>
      <c r="F966" s="1081"/>
      <c r="G966" s="1081"/>
      <c r="H966" s="976"/>
      <c r="I966" s="976"/>
      <c r="J966" s="976"/>
      <c r="K966" s="976"/>
      <c r="L966" s="976"/>
      <c r="M966" s="976"/>
    </row>
    <row r="967" spans="1:13" ht="15.75" customHeight="1">
      <c r="A967" s="976"/>
      <c r="B967" s="976"/>
      <c r="C967" s="976"/>
      <c r="D967" s="976"/>
      <c r="E967" s="976"/>
      <c r="F967" s="1081"/>
      <c r="G967" s="1081"/>
      <c r="H967" s="976"/>
      <c r="I967" s="976"/>
      <c r="J967" s="976"/>
      <c r="K967" s="976"/>
      <c r="L967" s="976"/>
      <c r="M967" s="976"/>
    </row>
    <row r="968" spans="1:13" ht="15.75" customHeight="1">
      <c r="A968" s="976"/>
      <c r="B968" s="976"/>
      <c r="C968" s="976"/>
      <c r="D968" s="976"/>
      <c r="E968" s="976"/>
      <c r="F968" s="1081"/>
      <c r="G968" s="1081"/>
      <c r="H968" s="976"/>
      <c r="I968" s="976"/>
      <c r="J968" s="976"/>
      <c r="K968" s="976"/>
      <c r="L968" s="976"/>
      <c r="M968" s="976"/>
    </row>
    <row r="969" spans="1:13" ht="15.75" customHeight="1">
      <c r="A969" s="976"/>
      <c r="B969" s="976"/>
      <c r="C969" s="976"/>
      <c r="D969" s="976"/>
      <c r="E969" s="976"/>
      <c r="F969" s="1081"/>
      <c r="G969" s="1081"/>
      <c r="H969" s="976"/>
      <c r="I969" s="976"/>
      <c r="J969" s="976"/>
      <c r="K969" s="976"/>
      <c r="L969" s="976"/>
      <c r="M969" s="976"/>
    </row>
    <row r="970" spans="1:13" ht="15.75" customHeight="1">
      <c r="A970" s="976"/>
      <c r="B970" s="976"/>
      <c r="C970" s="976"/>
      <c r="D970" s="976"/>
      <c r="E970" s="976"/>
      <c r="F970" s="1081"/>
      <c r="G970" s="1081"/>
      <c r="H970" s="976"/>
      <c r="I970" s="976"/>
      <c r="J970" s="976"/>
      <c r="K970" s="976"/>
      <c r="L970" s="976"/>
      <c r="M970" s="976"/>
    </row>
    <row r="971" spans="1:13" ht="15.75" customHeight="1">
      <c r="A971" s="976"/>
      <c r="B971" s="976"/>
      <c r="C971" s="976"/>
      <c r="D971" s="976"/>
      <c r="E971" s="976"/>
      <c r="F971" s="1081"/>
      <c r="G971" s="1081"/>
      <c r="H971" s="976"/>
      <c r="I971" s="976"/>
      <c r="J971" s="976"/>
      <c r="K971" s="976"/>
      <c r="L971" s="976"/>
      <c r="M971" s="976"/>
    </row>
    <row r="972" spans="1:13" ht="15.75" customHeight="1">
      <c r="A972" s="976"/>
      <c r="B972" s="976"/>
      <c r="C972" s="976"/>
      <c r="D972" s="976"/>
      <c r="E972" s="976"/>
      <c r="F972" s="1081"/>
      <c r="G972" s="1081"/>
      <c r="H972" s="976"/>
      <c r="I972" s="976"/>
      <c r="J972" s="976"/>
      <c r="K972" s="976"/>
      <c r="L972" s="976"/>
      <c r="M972" s="976"/>
    </row>
    <row r="973" spans="1:13" ht="15.75" customHeight="1">
      <c r="A973" s="976"/>
      <c r="B973" s="976"/>
      <c r="C973" s="976"/>
      <c r="D973" s="976"/>
      <c r="E973" s="976"/>
      <c r="F973" s="1081"/>
      <c r="G973" s="1081"/>
      <c r="H973" s="976"/>
      <c r="I973" s="976"/>
      <c r="J973" s="976"/>
      <c r="K973" s="976"/>
      <c r="L973" s="976"/>
      <c r="M973" s="976"/>
    </row>
    <row r="974" spans="1:13" ht="15.75" customHeight="1">
      <c r="A974" s="976"/>
      <c r="B974" s="976"/>
      <c r="C974" s="976"/>
      <c r="D974" s="976"/>
      <c r="E974" s="976"/>
      <c r="F974" s="1081"/>
      <c r="G974" s="1081"/>
      <c r="H974" s="976"/>
      <c r="I974" s="976"/>
      <c r="J974" s="976"/>
      <c r="K974" s="976"/>
      <c r="L974" s="976"/>
      <c r="M974" s="976"/>
    </row>
    <row r="975" spans="1:13" ht="15.75" customHeight="1">
      <c r="A975" s="976"/>
      <c r="B975" s="976"/>
      <c r="C975" s="976"/>
      <c r="D975" s="976"/>
      <c r="E975" s="976"/>
      <c r="F975" s="1081"/>
      <c r="G975" s="1081"/>
      <c r="H975" s="976"/>
      <c r="I975" s="976"/>
      <c r="J975" s="976"/>
      <c r="K975" s="976"/>
      <c r="L975" s="976"/>
      <c r="M975" s="976"/>
    </row>
    <row r="976" spans="1:13" ht="15.75" customHeight="1">
      <c r="A976" s="976"/>
      <c r="B976" s="976"/>
      <c r="C976" s="976"/>
      <c r="D976" s="976"/>
      <c r="E976" s="976"/>
      <c r="F976" s="1081"/>
      <c r="G976" s="1081"/>
      <c r="H976" s="976"/>
      <c r="I976" s="976"/>
      <c r="J976" s="976"/>
      <c r="K976" s="976"/>
      <c r="L976" s="976"/>
      <c r="M976" s="976"/>
    </row>
    <row r="977" spans="1:13" ht="15.75" customHeight="1">
      <c r="A977" s="976"/>
      <c r="B977" s="976"/>
      <c r="C977" s="976"/>
      <c r="D977" s="976"/>
      <c r="E977" s="976"/>
      <c r="F977" s="1081"/>
      <c r="G977" s="1081"/>
      <c r="H977" s="976"/>
      <c r="I977" s="976"/>
      <c r="J977" s="976"/>
      <c r="K977" s="976"/>
      <c r="L977" s="976"/>
      <c r="M977" s="976"/>
    </row>
    <row r="978" spans="1:13" ht="15.75" customHeight="1">
      <c r="A978" s="976"/>
      <c r="B978" s="976"/>
      <c r="C978" s="976"/>
      <c r="D978" s="976"/>
      <c r="E978" s="976"/>
      <c r="F978" s="1081"/>
      <c r="G978" s="1081"/>
      <c r="H978" s="976"/>
      <c r="I978" s="976"/>
      <c r="J978" s="976"/>
      <c r="K978" s="976"/>
      <c r="L978" s="976"/>
      <c r="M978" s="976"/>
    </row>
    <row r="979" spans="1:13" ht="15.75" customHeight="1">
      <c r="A979" s="976"/>
      <c r="B979" s="976"/>
      <c r="C979" s="976"/>
      <c r="D979" s="976"/>
      <c r="E979" s="976"/>
      <c r="F979" s="1081"/>
      <c r="G979" s="1081"/>
      <c r="H979" s="976"/>
      <c r="I979" s="976"/>
      <c r="J979" s="976"/>
      <c r="K979" s="976"/>
      <c r="L979" s="976"/>
      <c r="M979" s="976"/>
    </row>
    <row r="980" spans="1:13" ht="15.75" customHeight="1">
      <c r="A980" s="976"/>
      <c r="B980" s="976"/>
      <c r="C980" s="976"/>
      <c r="D980" s="976"/>
      <c r="E980" s="976"/>
      <c r="F980" s="1081"/>
      <c r="G980" s="1081"/>
      <c r="H980" s="976"/>
      <c r="I980" s="976"/>
      <c r="J980" s="976"/>
      <c r="K980" s="976"/>
      <c r="L980" s="976"/>
      <c r="M980" s="976"/>
    </row>
    <row r="981" spans="1:13" ht="15.75" customHeight="1">
      <c r="A981" s="976"/>
      <c r="B981" s="976"/>
      <c r="C981" s="976"/>
      <c r="D981" s="976"/>
      <c r="E981" s="976"/>
      <c r="F981" s="1081"/>
      <c r="G981" s="1081"/>
      <c r="H981" s="976"/>
      <c r="I981" s="976"/>
      <c r="J981" s="976"/>
      <c r="K981" s="976"/>
      <c r="L981" s="976"/>
      <c r="M981" s="976"/>
    </row>
    <row r="982" spans="1:13" ht="15.75" customHeight="1">
      <c r="A982" s="976"/>
      <c r="B982" s="976"/>
      <c r="C982" s="976"/>
      <c r="D982" s="976"/>
      <c r="E982" s="976"/>
      <c r="F982" s="1081"/>
      <c r="G982" s="1081"/>
      <c r="H982" s="976"/>
      <c r="I982" s="976"/>
      <c r="J982" s="976"/>
      <c r="K982" s="976"/>
      <c r="L982" s="976"/>
      <c r="M982" s="976"/>
    </row>
    <row r="983" spans="1:13" ht="15.75" customHeight="1">
      <c r="A983" s="976"/>
      <c r="B983" s="976"/>
      <c r="C983" s="976"/>
      <c r="D983" s="976"/>
      <c r="E983" s="976"/>
      <c r="F983" s="1081"/>
      <c r="G983" s="1081"/>
      <c r="H983" s="976"/>
      <c r="I983" s="976"/>
      <c r="J983" s="976"/>
      <c r="K983" s="976"/>
      <c r="L983" s="976"/>
      <c r="M983" s="976"/>
    </row>
    <row r="984" spans="1:13" ht="15.75" customHeight="1"/>
    <row r="985" spans="1:13" ht="15.75" customHeight="1"/>
    <row r="986" spans="1:13" ht="15.75" customHeight="1"/>
    <row r="987" spans="1:13" ht="15.75" customHeight="1"/>
    <row r="988" spans="1:13" ht="15.75" customHeight="1"/>
    <row r="989" spans="1:13" ht="15.75" customHeight="1"/>
    <row r="990" spans="1:13" ht="15.75" customHeight="1"/>
    <row r="991" spans="1:13" ht="15.75" customHeight="1"/>
    <row r="992" spans="1:13"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G1"/>
    <mergeCell ref="A679:G679"/>
  </mergeCell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1000"/>
  <sheetViews>
    <sheetView workbookViewId="0">
      <selection activeCell="O17" sqref="O17"/>
    </sheetView>
  </sheetViews>
  <sheetFormatPr defaultColWidth="14.42578125" defaultRowHeight="15" customHeight="1"/>
  <cols>
    <col min="1" max="1" width="12.140625" customWidth="1"/>
    <col min="2" max="5" width="8" customWidth="1"/>
    <col min="6" max="6" width="8.85546875" customWidth="1"/>
    <col min="7" max="13" width="8" customWidth="1"/>
    <col min="14" max="17" width="8.7109375" customWidth="1"/>
    <col min="18" max="21" width="8" customWidth="1"/>
    <col min="22" max="22" width="10.140625" customWidth="1"/>
    <col min="23" max="26" width="17.28515625" customWidth="1"/>
  </cols>
  <sheetData>
    <row r="1" spans="1:22" ht="28.5" customHeight="1">
      <c r="A1" s="2617" t="s">
        <v>10527</v>
      </c>
      <c r="B1" s="2618"/>
      <c r="C1" s="2618"/>
      <c r="D1" s="2618"/>
      <c r="E1" s="2618"/>
      <c r="F1" s="2618"/>
      <c r="G1" s="2618"/>
      <c r="H1" s="2618"/>
      <c r="I1" s="2618"/>
      <c r="J1" s="2618"/>
      <c r="K1" s="2618"/>
      <c r="L1" s="2618"/>
      <c r="M1" s="2618"/>
      <c r="N1" s="2618"/>
      <c r="O1" s="2618"/>
      <c r="P1" s="2618"/>
      <c r="Q1" s="2618"/>
      <c r="R1" s="976"/>
      <c r="S1" s="976"/>
      <c r="T1" s="976"/>
      <c r="U1" s="976"/>
      <c r="V1" s="976"/>
    </row>
    <row r="2" spans="1:22" ht="12.75">
      <c r="A2" s="2591" t="s">
        <v>10536</v>
      </c>
      <c r="B2" s="2586" t="s">
        <v>10537</v>
      </c>
      <c r="C2" s="2041"/>
      <c r="D2" s="2041"/>
      <c r="E2" s="2048"/>
      <c r="F2" s="2586" t="s">
        <v>10541</v>
      </c>
      <c r="G2" s="2041"/>
      <c r="H2" s="2041"/>
      <c r="I2" s="2048"/>
      <c r="J2" s="2586" t="s">
        <v>10542</v>
      </c>
      <c r="K2" s="2041"/>
      <c r="L2" s="2041"/>
      <c r="M2" s="2048"/>
      <c r="N2" s="2586" t="s">
        <v>1350</v>
      </c>
      <c r="O2" s="2048"/>
      <c r="P2" s="2586" t="s">
        <v>1350</v>
      </c>
      <c r="Q2" s="2048"/>
      <c r="R2" s="976"/>
      <c r="S2" s="976"/>
      <c r="T2" s="976"/>
      <c r="U2" s="976"/>
      <c r="V2" s="976"/>
    </row>
    <row r="3" spans="1:22" ht="12.75">
      <c r="A3" s="2058"/>
      <c r="B3" s="2586" t="s">
        <v>10547</v>
      </c>
      <c r="C3" s="2048"/>
      <c r="D3" s="2586" t="s">
        <v>10548</v>
      </c>
      <c r="E3" s="2048"/>
      <c r="F3" s="2586" t="s">
        <v>10547</v>
      </c>
      <c r="G3" s="2048"/>
      <c r="H3" s="2586" t="s">
        <v>10548</v>
      </c>
      <c r="I3" s="2048"/>
      <c r="J3" s="2586" t="s">
        <v>10547</v>
      </c>
      <c r="K3" s="2048"/>
      <c r="L3" s="2586" t="s">
        <v>10548</v>
      </c>
      <c r="M3" s="2048"/>
      <c r="N3" s="2591" t="s">
        <v>10552</v>
      </c>
      <c r="O3" s="2591" t="s">
        <v>10555</v>
      </c>
      <c r="P3" s="2591" t="s">
        <v>10556</v>
      </c>
      <c r="Q3" s="2591" t="s">
        <v>10558</v>
      </c>
      <c r="R3" s="976"/>
      <c r="S3" s="976"/>
      <c r="T3" s="976"/>
      <c r="U3" s="976"/>
      <c r="V3" s="976"/>
    </row>
    <row r="4" spans="1:22" ht="12.75">
      <c r="A4" s="2059"/>
      <c r="B4" s="1051" t="s">
        <v>10552</v>
      </c>
      <c r="C4" s="1051" t="s">
        <v>10555</v>
      </c>
      <c r="D4" s="1051" t="s">
        <v>10552</v>
      </c>
      <c r="E4" s="1051" t="s">
        <v>10555</v>
      </c>
      <c r="F4" s="1051" t="s">
        <v>10552</v>
      </c>
      <c r="G4" s="1051" t="s">
        <v>10555</v>
      </c>
      <c r="H4" s="1051" t="s">
        <v>10552</v>
      </c>
      <c r="I4" s="1051" t="s">
        <v>10555</v>
      </c>
      <c r="J4" s="1051" t="s">
        <v>10552</v>
      </c>
      <c r="K4" s="1051" t="s">
        <v>10555</v>
      </c>
      <c r="L4" s="1051" t="s">
        <v>10552</v>
      </c>
      <c r="M4" s="1051" t="s">
        <v>10555</v>
      </c>
      <c r="N4" s="2059"/>
      <c r="O4" s="2059"/>
      <c r="P4" s="2059"/>
      <c r="Q4" s="2059"/>
      <c r="R4" s="976"/>
      <c r="S4" s="976"/>
      <c r="T4" s="976"/>
      <c r="U4" s="976"/>
      <c r="V4" s="976"/>
    </row>
    <row r="5" spans="1:22" ht="12.75">
      <c r="A5" s="1052" t="s">
        <v>10562</v>
      </c>
      <c r="B5" s="1053"/>
      <c r="C5" s="1054">
        <v>8</v>
      </c>
      <c r="D5" s="1053"/>
      <c r="E5" s="1054">
        <v>2</v>
      </c>
      <c r="F5" s="1054">
        <v>8</v>
      </c>
      <c r="G5" s="1054">
        <v>19</v>
      </c>
      <c r="H5" s="1054">
        <v>2</v>
      </c>
      <c r="I5" s="1054">
        <v>5</v>
      </c>
      <c r="J5" s="1053"/>
      <c r="K5" s="1053"/>
      <c r="L5" s="1053"/>
      <c r="M5" s="1053"/>
      <c r="N5" s="1055">
        <v>10</v>
      </c>
      <c r="O5" s="1055">
        <v>34</v>
      </c>
      <c r="P5" s="1056">
        <v>3.15</v>
      </c>
      <c r="Q5" s="1056">
        <v>9.07</v>
      </c>
      <c r="R5" s="976"/>
      <c r="S5" s="976"/>
      <c r="T5" s="976"/>
      <c r="U5" s="976"/>
      <c r="V5" s="976"/>
    </row>
    <row r="6" spans="1:22" ht="12.75">
      <c r="A6" s="1052" t="s">
        <v>10567</v>
      </c>
      <c r="B6" s="1054">
        <v>1</v>
      </c>
      <c r="C6" s="1054">
        <v>30</v>
      </c>
      <c r="D6" s="1054">
        <v>1</v>
      </c>
      <c r="E6" s="1054">
        <v>3</v>
      </c>
      <c r="F6" s="1054">
        <v>21</v>
      </c>
      <c r="G6" s="1054">
        <v>20</v>
      </c>
      <c r="H6" s="1054">
        <v>15</v>
      </c>
      <c r="I6" s="1054">
        <v>13</v>
      </c>
      <c r="J6" s="1054">
        <v>1</v>
      </c>
      <c r="K6" s="1053"/>
      <c r="L6" s="1053"/>
      <c r="M6" s="1053"/>
      <c r="N6" s="1055">
        <v>39</v>
      </c>
      <c r="O6" s="1055">
        <v>66</v>
      </c>
      <c r="P6" s="1056">
        <v>12.3</v>
      </c>
      <c r="Q6" s="1056">
        <v>17.600000000000001</v>
      </c>
      <c r="R6" s="976"/>
      <c r="S6" s="976"/>
      <c r="T6" s="976"/>
      <c r="U6" s="976"/>
      <c r="V6" s="976"/>
    </row>
    <row r="7" spans="1:22" ht="12.75">
      <c r="A7" s="1052" t="s">
        <v>10569</v>
      </c>
      <c r="B7" s="1054">
        <v>3</v>
      </c>
      <c r="C7" s="1054">
        <v>51</v>
      </c>
      <c r="D7" s="1054">
        <v>1</v>
      </c>
      <c r="E7" s="1054">
        <v>7</v>
      </c>
      <c r="F7" s="1054">
        <v>46</v>
      </c>
      <c r="G7" s="1054">
        <v>11</v>
      </c>
      <c r="H7" s="1054">
        <v>39</v>
      </c>
      <c r="I7" s="1054">
        <v>39</v>
      </c>
      <c r="J7" s="1054">
        <v>1</v>
      </c>
      <c r="K7" s="1054">
        <v>1</v>
      </c>
      <c r="L7" s="1053"/>
      <c r="M7" s="1053"/>
      <c r="N7" s="1055">
        <v>90</v>
      </c>
      <c r="O7" s="1055">
        <v>109</v>
      </c>
      <c r="P7" s="1056">
        <v>28.39</v>
      </c>
      <c r="Q7" s="1056">
        <v>29.07</v>
      </c>
      <c r="R7" s="976"/>
      <c r="S7" s="976"/>
      <c r="T7" s="976"/>
      <c r="U7" s="976"/>
      <c r="V7" s="976"/>
    </row>
    <row r="8" spans="1:22" ht="12.75">
      <c r="A8" s="1052" t="s">
        <v>10572</v>
      </c>
      <c r="B8" s="1054">
        <v>4</v>
      </c>
      <c r="C8" s="1054">
        <v>31</v>
      </c>
      <c r="D8" s="1054">
        <v>1</v>
      </c>
      <c r="E8" s="1054">
        <v>10</v>
      </c>
      <c r="F8" s="1054">
        <v>29</v>
      </c>
      <c r="G8" s="1054">
        <v>17</v>
      </c>
      <c r="H8" s="1054">
        <v>35</v>
      </c>
      <c r="I8" s="1054">
        <v>21</v>
      </c>
      <c r="J8" s="1053"/>
      <c r="K8" s="1054">
        <v>1</v>
      </c>
      <c r="L8" s="1053"/>
      <c r="M8" s="1054">
        <v>1</v>
      </c>
      <c r="N8" s="1055">
        <v>70</v>
      </c>
      <c r="O8" s="1055">
        <v>80</v>
      </c>
      <c r="P8" s="1056">
        <v>22.08</v>
      </c>
      <c r="Q8" s="1056">
        <v>21.33</v>
      </c>
      <c r="R8" s="976"/>
      <c r="S8" s="976"/>
      <c r="T8" s="976"/>
      <c r="U8" s="976"/>
      <c r="V8" s="976"/>
    </row>
    <row r="9" spans="1:22" ht="12.75">
      <c r="A9" s="1052" t="s">
        <v>10573</v>
      </c>
      <c r="B9" s="1054">
        <v>7</v>
      </c>
      <c r="C9" s="1054">
        <v>17</v>
      </c>
      <c r="D9" s="1054">
        <v>1</v>
      </c>
      <c r="E9" s="1054">
        <v>4</v>
      </c>
      <c r="F9" s="1054">
        <v>25</v>
      </c>
      <c r="G9" s="1054">
        <v>10</v>
      </c>
      <c r="H9" s="1054">
        <v>39</v>
      </c>
      <c r="I9" s="1054">
        <v>23</v>
      </c>
      <c r="J9" s="1053"/>
      <c r="K9" s="1053"/>
      <c r="L9" s="1053"/>
      <c r="M9" s="1053"/>
      <c r="N9" s="1055">
        <v>72</v>
      </c>
      <c r="O9" s="1055">
        <v>54</v>
      </c>
      <c r="P9" s="1056">
        <v>22.71</v>
      </c>
      <c r="Q9" s="1056">
        <v>14.4</v>
      </c>
      <c r="R9" s="976"/>
      <c r="S9" s="976"/>
      <c r="T9" s="976"/>
      <c r="U9" s="976"/>
      <c r="V9" s="976"/>
    </row>
    <row r="10" spans="1:22" ht="12.75">
      <c r="A10" s="1052" t="s">
        <v>10574</v>
      </c>
      <c r="B10" s="1054">
        <v>8</v>
      </c>
      <c r="C10" s="1054">
        <v>8</v>
      </c>
      <c r="D10" s="1053"/>
      <c r="E10" s="1054">
        <v>7</v>
      </c>
      <c r="F10" s="1054">
        <v>10</v>
      </c>
      <c r="G10" s="1054">
        <v>5</v>
      </c>
      <c r="H10" s="1054">
        <v>15</v>
      </c>
      <c r="I10" s="1054">
        <v>11</v>
      </c>
      <c r="J10" s="1054">
        <v>1</v>
      </c>
      <c r="K10" s="1053"/>
      <c r="L10" s="1053"/>
      <c r="M10" s="1054">
        <v>1</v>
      </c>
      <c r="N10" s="1055">
        <v>34</v>
      </c>
      <c r="O10" s="1055">
        <v>32</v>
      </c>
      <c r="P10" s="1056">
        <v>10.73</v>
      </c>
      <c r="Q10" s="1056">
        <v>8.5299999999999994</v>
      </c>
      <c r="R10" s="976"/>
      <c r="S10" s="976"/>
      <c r="T10" s="976"/>
      <c r="U10" s="976"/>
      <c r="V10" s="976"/>
    </row>
    <row r="11" spans="1:22" ht="12.75">
      <c r="A11" s="1052" t="s">
        <v>10576</v>
      </c>
      <c r="B11" s="1053"/>
      <c r="C11" s="1053"/>
      <c r="D11" s="1053"/>
      <c r="E11" s="1053"/>
      <c r="F11" s="1054">
        <v>1</v>
      </c>
      <c r="G11" s="1053"/>
      <c r="H11" s="1053"/>
      <c r="I11" s="1053"/>
      <c r="J11" s="1054">
        <v>1</v>
      </c>
      <c r="K11" s="1053"/>
      <c r="L11" s="1053"/>
      <c r="M11" s="1053"/>
      <c r="N11" s="1055">
        <v>2</v>
      </c>
      <c r="O11" s="1055">
        <v>0</v>
      </c>
      <c r="P11" s="1056">
        <v>0.63</v>
      </c>
      <c r="Q11" s="1056">
        <v>0</v>
      </c>
      <c r="R11" s="976"/>
      <c r="S11" s="976"/>
      <c r="T11" s="976"/>
      <c r="U11" s="976"/>
      <c r="V11" s="976"/>
    </row>
    <row r="12" spans="1:22" ht="12.75">
      <c r="A12" s="1057" t="s">
        <v>245</v>
      </c>
      <c r="B12" s="1051">
        <v>23</v>
      </c>
      <c r="C12" s="1051">
        <v>145</v>
      </c>
      <c r="D12" s="1051">
        <v>4</v>
      </c>
      <c r="E12" s="1051">
        <v>33</v>
      </c>
      <c r="F12" s="1051">
        <v>140</v>
      </c>
      <c r="G12" s="1051">
        <v>82</v>
      </c>
      <c r="H12" s="1051">
        <v>145</v>
      </c>
      <c r="I12" s="1051">
        <v>112</v>
      </c>
      <c r="J12" s="1051">
        <v>4</v>
      </c>
      <c r="K12" s="1051">
        <v>2</v>
      </c>
      <c r="L12" s="1051">
        <v>0</v>
      </c>
      <c r="M12" s="1051">
        <v>2</v>
      </c>
      <c r="N12" s="1055">
        <v>317</v>
      </c>
      <c r="O12" s="1055">
        <v>375</v>
      </c>
      <c r="P12" s="1056">
        <v>100</v>
      </c>
      <c r="Q12" s="1056">
        <v>100</v>
      </c>
      <c r="R12" s="976"/>
      <c r="S12" s="976"/>
      <c r="T12" s="976"/>
      <c r="U12" s="976"/>
      <c r="V12" s="976"/>
    </row>
    <row r="13" spans="1:22" ht="30" customHeight="1">
      <c r="A13" s="982" t="s">
        <v>236</v>
      </c>
      <c r="B13" s="2586">
        <v>168</v>
      </c>
      <c r="C13" s="2048"/>
      <c r="D13" s="2586">
        <v>37</v>
      </c>
      <c r="E13" s="2048"/>
      <c r="F13" s="2586">
        <v>222</v>
      </c>
      <c r="G13" s="2048"/>
      <c r="H13" s="2586">
        <v>257</v>
      </c>
      <c r="I13" s="2048"/>
      <c r="J13" s="2586">
        <v>6</v>
      </c>
      <c r="K13" s="2048"/>
      <c r="L13" s="2586">
        <v>2</v>
      </c>
      <c r="M13" s="2048"/>
      <c r="N13" s="2586">
        <v>692</v>
      </c>
      <c r="O13" s="2048"/>
      <c r="P13" s="1060">
        <v>45.81</v>
      </c>
      <c r="Q13" s="1060">
        <v>54.19</v>
      </c>
      <c r="R13" s="976"/>
      <c r="S13" s="976">
        <f>SUM(B13,F13,J13)</f>
        <v>396</v>
      </c>
      <c r="T13" s="1035">
        <f>SUM(D13,H13,L13)</f>
        <v>296</v>
      </c>
      <c r="U13" s="976"/>
      <c r="V13" s="976"/>
    </row>
    <row r="14" spans="1:22" ht="12.75">
      <c r="A14" s="1061"/>
      <c r="B14" s="1061"/>
      <c r="C14" s="1061"/>
      <c r="D14" s="1061"/>
      <c r="E14" s="1061"/>
      <c r="F14" s="1061"/>
      <c r="G14" s="1061"/>
      <c r="H14" s="1061"/>
      <c r="I14" s="1061"/>
      <c r="J14" s="1061"/>
      <c r="K14" s="1061"/>
      <c r="L14" s="1061"/>
      <c r="M14" s="1061"/>
      <c r="N14" s="1062"/>
      <c r="O14" s="1062"/>
      <c r="P14" s="1062"/>
      <c r="Q14" s="1062"/>
      <c r="R14" s="976"/>
      <c r="S14" s="976"/>
      <c r="T14" s="976"/>
      <c r="U14" s="976"/>
      <c r="V14" s="976"/>
    </row>
    <row r="15" spans="1:22" ht="12.75">
      <c r="A15" s="1061"/>
      <c r="B15" s="1061"/>
      <c r="C15" s="1061"/>
      <c r="D15" s="1061"/>
      <c r="E15" s="1061"/>
      <c r="F15" s="1061"/>
      <c r="G15" s="1061"/>
      <c r="H15" s="1061"/>
      <c r="I15" s="1061"/>
      <c r="J15" s="1061"/>
      <c r="K15" s="1061"/>
      <c r="L15" s="1061"/>
      <c r="M15" s="1061"/>
      <c r="N15" s="1062"/>
      <c r="O15" s="1062"/>
      <c r="P15" s="1062"/>
      <c r="Q15" s="1062"/>
      <c r="R15" s="976"/>
      <c r="S15" s="976"/>
      <c r="T15" s="976"/>
      <c r="U15" s="976"/>
      <c r="V15" s="976"/>
    </row>
    <row r="16" spans="1:22" ht="12.75">
      <c r="A16" s="2606" t="s">
        <v>10603</v>
      </c>
      <c r="B16" s="2586" t="s">
        <v>10537</v>
      </c>
      <c r="C16" s="2041"/>
      <c r="D16" s="2041"/>
      <c r="E16" s="2048"/>
      <c r="F16" s="2586" t="s">
        <v>10541</v>
      </c>
      <c r="G16" s="2041"/>
      <c r="H16" s="2041"/>
      <c r="I16" s="2048"/>
      <c r="J16" s="2586" t="s">
        <v>10542</v>
      </c>
      <c r="K16" s="2041"/>
      <c r="L16" s="2041"/>
      <c r="M16" s="2048"/>
      <c r="N16" s="1062"/>
      <c r="O16" s="1062"/>
      <c r="P16" s="1062"/>
      <c r="Q16" s="1062"/>
      <c r="R16" s="976"/>
      <c r="S16" s="976"/>
      <c r="T16" s="976"/>
      <c r="U16" s="976"/>
      <c r="V16" s="976"/>
    </row>
    <row r="17" spans="1:22" ht="12.75">
      <c r="A17" s="2607"/>
      <c r="B17" s="2609" t="s">
        <v>10547</v>
      </c>
      <c r="C17" s="2608"/>
      <c r="D17" s="2609" t="s">
        <v>10548</v>
      </c>
      <c r="E17" s="2608"/>
      <c r="F17" s="2609" t="s">
        <v>10547</v>
      </c>
      <c r="G17" s="2608"/>
      <c r="H17" s="2609" t="s">
        <v>10548</v>
      </c>
      <c r="I17" s="2608"/>
      <c r="J17" s="2609" t="s">
        <v>10547</v>
      </c>
      <c r="K17" s="2608"/>
      <c r="L17" s="2609" t="s">
        <v>10548</v>
      </c>
      <c r="M17" s="2582"/>
      <c r="N17" s="1062"/>
      <c r="O17" s="1062"/>
      <c r="P17" s="1062"/>
      <c r="Q17" s="1062"/>
      <c r="R17" s="976"/>
      <c r="S17" s="976"/>
      <c r="T17" s="976"/>
      <c r="U17" s="976"/>
      <c r="V17" s="976"/>
    </row>
    <row r="18" spans="1:22" ht="12.75">
      <c r="A18" s="2608"/>
      <c r="B18" s="1051" t="s">
        <v>10552</v>
      </c>
      <c r="C18" s="1051" t="s">
        <v>10555</v>
      </c>
      <c r="D18" s="1051" t="s">
        <v>10552</v>
      </c>
      <c r="E18" s="1051" t="s">
        <v>10555</v>
      </c>
      <c r="F18" s="1051" t="s">
        <v>10552</v>
      </c>
      <c r="G18" s="1051" t="s">
        <v>10555</v>
      </c>
      <c r="H18" s="1051" t="s">
        <v>10552</v>
      </c>
      <c r="I18" s="1051" t="s">
        <v>10555</v>
      </c>
      <c r="J18" s="1051" t="s">
        <v>10552</v>
      </c>
      <c r="K18" s="1051" t="s">
        <v>10555</v>
      </c>
      <c r="L18" s="1051" t="s">
        <v>10552</v>
      </c>
      <c r="M18" s="1051" t="s">
        <v>10555</v>
      </c>
      <c r="N18" s="1062"/>
      <c r="O18" s="1062"/>
      <c r="P18" s="1062"/>
      <c r="Q18" s="1062"/>
      <c r="R18" s="976"/>
      <c r="S18" s="976"/>
      <c r="T18" s="976"/>
      <c r="U18" s="976"/>
      <c r="V18" s="976"/>
    </row>
    <row r="19" spans="1:22" ht="12.75">
      <c r="A19" s="1055" t="s">
        <v>10562</v>
      </c>
      <c r="B19" s="1063"/>
      <c r="C19" s="1064">
        <v>5.52</v>
      </c>
      <c r="D19" s="1063"/>
      <c r="E19" s="1064">
        <v>6.06</v>
      </c>
      <c r="F19" s="1064">
        <v>5.71</v>
      </c>
      <c r="G19" s="1064">
        <v>23.17</v>
      </c>
      <c r="H19" s="1064">
        <v>1.38</v>
      </c>
      <c r="I19" s="1064">
        <v>4.46</v>
      </c>
      <c r="J19" s="1063"/>
      <c r="K19" s="1063"/>
      <c r="L19" s="1063"/>
      <c r="M19" s="1063"/>
      <c r="N19" s="1062"/>
      <c r="O19" s="1062"/>
      <c r="P19" s="1062"/>
      <c r="Q19" s="1062"/>
      <c r="R19" s="976"/>
      <c r="S19" s="976"/>
      <c r="T19" s="976"/>
      <c r="U19" s="976"/>
      <c r="V19" s="976"/>
    </row>
    <row r="20" spans="1:22" ht="12.75">
      <c r="A20" s="1055" t="s">
        <v>10567</v>
      </c>
      <c r="B20" s="1064">
        <v>4.3499999999999996</v>
      </c>
      <c r="C20" s="1064">
        <v>20.69</v>
      </c>
      <c r="D20" s="1064">
        <v>25</v>
      </c>
      <c r="E20" s="1064">
        <v>9.09</v>
      </c>
      <c r="F20" s="1064">
        <v>15</v>
      </c>
      <c r="G20" s="1064">
        <v>24.39</v>
      </c>
      <c r="H20" s="1064">
        <v>10.34</v>
      </c>
      <c r="I20" s="1064">
        <v>11.61</v>
      </c>
      <c r="J20" s="1064">
        <v>25</v>
      </c>
      <c r="K20" s="1063"/>
      <c r="L20" s="1063"/>
      <c r="M20" s="1063"/>
      <c r="N20" s="1062"/>
      <c r="O20" s="1062"/>
      <c r="P20" s="1062"/>
      <c r="Q20" s="1062"/>
      <c r="R20" s="976"/>
      <c r="S20" s="976"/>
      <c r="T20" s="976"/>
      <c r="U20" s="976"/>
      <c r="V20" s="976"/>
    </row>
    <row r="21" spans="1:22" ht="15.75" customHeight="1">
      <c r="A21" s="1055" t="s">
        <v>10569</v>
      </c>
      <c r="B21" s="1064">
        <v>13.04</v>
      </c>
      <c r="C21" s="1064">
        <v>35.17</v>
      </c>
      <c r="D21" s="1064">
        <v>25</v>
      </c>
      <c r="E21" s="1064">
        <v>21.21</v>
      </c>
      <c r="F21" s="1064">
        <v>32.86</v>
      </c>
      <c r="G21" s="1064">
        <v>13.41</v>
      </c>
      <c r="H21" s="1064">
        <v>26.9</v>
      </c>
      <c r="I21" s="1064">
        <v>34.82</v>
      </c>
      <c r="J21" s="1064">
        <v>25</v>
      </c>
      <c r="K21" s="1064">
        <v>50</v>
      </c>
      <c r="L21" s="1063"/>
      <c r="M21" s="1063"/>
      <c r="N21" s="1062"/>
      <c r="O21" s="1062"/>
      <c r="P21" s="1062"/>
      <c r="Q21" s="1062"/>
      <c r="R21" s="976"/>
      <c r="S21" s="976"/>
      <c r="T21" s="976"/>
      <c r="U21" s="976"/>
      <c r="V21" s="976"/>
    </row>
    <row r="22" spans="1:22" ht="15.75" customHeight="1">
      <c r="A22" s="1055" t="s">
        <v>10572</v>
      </c>
      <c r="B22" s="1064">
        <v>17.39</v>
      </c>
      <c r="C22" s="1064">
        <v>21.38</v>
      </c>
      <c r="D22" s="1064">
        <v>25</v>
      </c>
      <c r="E22" s="1064">
        <v>30.3</v>
      </c>
      <c r="F22" s="1064">
        <v>20.71</v>
      </c>
      <c r="G22" s="1064">
        <v>20.73</v>
      </c>
      <c r="H22" s="1064">
        <v>24.14</v>
      </c>
      <c r="I22" s="1064">
        <v>18.75</v>
      </c>
      <c r="J22" s="1063"/>
      <c r="K22" s="1064">
        <v>50</v>
      </c>
      <c r="L22" s="1063"/>
      <c r="M22" s="1064">
        <v>50</v>
      </c>
      <c r="N22" s="1062"/>
      <c r="O22" s="1062"/>
      <c r="P22" s="1062"/>
      <c r="Q22" s="1062"/>
      <c r="R22" s="976"/>
      <c r="S22" s="976"/>
      <c r="T22" s="976"/>
      <c r="U22" s="976"/>
      <c r="V22" s="976"/>
    </row>
    <row r="23" spans="1:22" ht="15.75" customHeight="1">
      <c r="A23" s="1055" t="s">
        <v>10573</v>
      </c>
      <c r="B23" s="1064">
        <v>30.43</v>
      </c>
      <c r="C23" s="1064">
        <v>11.72</v>
      </c>
      <c r="D23" s="1064">
        <v>25</v>
      </c>
      <c r="E23" s="1064">
        <v>12.12</v>
      </c>
      <c r="F23" s="1064">
        <v>17.86</v>
      </c>
      <c r="G23" s="1064">
        <v>12.2</v>
      </c>
      <c r="H23" s="1064">
        <v>26.9</v>
      </c>
      <c r="I23" s="1064">
        <v>20.54</v>
      </c>
      <c r="J23" s="1063"/>
      <c r="K23" s="1063"/>
      <c r="L23" s="1063"/>
      <c r="M23" s="1063"/>
      <c r="N23" s="1062"/>
      <c r="O23" s="1062"/>
      <c r="P23" s="1062"/>
      <c r="Q23" s="1062"/>
      <c r="R23" s="976"/>
      <c r="S23" s="976"/>
      <c r="T23" s="976"/>
      <c r="U23" s="976"/>
      <c r="V23" s="976"/>
    </row>
    <row r="24" spans="1:22" ht="15.75" customHeight="1">
      <c r="A24" s="1055" t="s">
        <v>10574</v>
      </c>
      <c r="B24" s="1064">
        <v>34.78</v>
      </c>
      <c r="C24" s="1064">
        <v>5.52</v>
      </c>
      <c r="D24" s="1063"/>
      <c r="E24" s="1064">
        <v>21.21</v>
      </c>
      <c r="F24" s="1064">
        <v>7.14</v>
      </c>
      <c r="G24" s="1064">
        <v>6.1</v>
      </c>
      <c r="H24" s="1064">
        <v>10.34</v>
      </c>
      <c r="I24" s="1064">
        <v>9.82</v>
      </c>
      <c r="J24" s="1064">
        <v>25</v>
      </c>
      <c r="K24" s="1063"/>
      <c r="L24" s="1063"/>
      <c r="M24" s="1064">
        <v>50</v>
      </c>
      <c r="N24" s="1062"/>
      <c r="O24" s="1062"/>
      <c r="P24" s="1062"/>
      <c r="Q24" s="1062"/>
      <c r="R24" s="976"/>
      <c r="S24" s="976"/>
      <c r="T24" s="976"/>
      <c r="U24" s="976"/>
      <c r="V24" s="976"/>
    </row>
    <row r="25" spans="1:22" ht="15.75" customHeight="1">
      <c r="A25" s="1055" t="s">
        <v>10576</v>
      </c>
      <c r="B25" s="1063"/>
      <c r="C25" s="1063"/>
      <c r="D25" s="1063"/>
      <c r="E25" s="1063"/>
      <c r="F25" s="1064">
        <v>0.71</v>
      </c>
      <c r="G25" s="1063"/>
      <c r="H25" s="1063"/>
      <c r="I25" s="1063"/>
      <c r="J25" s="1064">
        <v>25</v>
      </c>
      <c r="K25" s="1063"/>
      <c r="L25" s="1063"/>
      <c r="M25" s="1063"/>
      <c r="N25" s="1062"/>
      <c r="O25" s="1062"/>
      <c r="P25" s="1062"/>
      <c r="Q25" s="1062"/>
      <c r="R25" s="976"/>
      <c r="S25" s="976"/>
      <c r="T25" s="976"/>
      <c r="U25" s="976"/>
      <c r="V25" s="976"/>
    </row>
    <row r="26" spans="1:22" ht="12.75" customHeight="1">
      <c r="A26" s="1062"/>
      <c r="B26" s="1062"/>
      <c r="C26" s="1062"/>
      <c r="D26" s="1062"/>
      <c r="E26" s="1062"/>
      <c r="F26" s="1062"/>
      <c r="G26" s="1062"/>
      <c r="H26" s="1062"/>
      <c r="I26" s="1062"/>
      <c r="J26" s="1062"/>
      <c r="K26" s="1062"/>
      <c r="L26" s="1062"/>
      <c r="M26" s="1062"/>
      <c r="N26" s="1062"/>
      <c r="O26" s="1062"/>
      <c r="P26" s="1062"/>
      <c r="Q26" s="1062"/>
      <c r="R26" s="976"/>
      <c r="S26" s="976"/>
      <c r="T26" s="976"/>
      <c r="U26" s="976"/>
      <c r="V26" s="976"/>
    </row>
    <row r="27" spans="1:22" ht="12.75" customHeight="1">
      <c r="A27" s="1062"/>
      <c r="B27" s="1062"/>
      <c r="C27" s="1062"/>
      <c r="D27" s="1062"/>
      <c r="E27" s="1062"/>
      <c r="F27" s="1062"/>
      <c r="G27" s="1062"/>
      <c r="H27" s="1062"/>
      <c r="I27" s="1062"/>
      <c r="J27" s="1062"/>
      <c r="K27" s="1062"/>
      <c r="L27" s="1062"/>
      <c r="M27" s="1062"/>
      <c r="N27" s="1062"/>
      <c r="O27" s="1062"/>
      <c r="P27" s="1062"/>
      <c r="Q27" s="1062"/>
      <c r="R27" s="976"/>
      <c r="S27" s="976"/>
      <c r="T27" s="976"/>
      <c r="U27" s="976"/>
      <c r="V27" s="976"/>
    </row>
    <row r="28" spans="1:22" ht="15.75" customHeight="1">
      <c r="A28" s="2614" t="s">
        <v>10669</v>
      </c>
      <c r="B28" s="2041"/>
      <c r="C28" s="2041"/>
      <c r="D28" s="2041"/>
      <c r="E28" s="2041"/>
      <c r="F28" s="2041"/>
      <c r="G28" s="2041"/>
      <c r="H28" s="2041"/>
      <c r="I28" s="2041"/>
      <c r="J28" s="2041"/>
      <c r="K28" s="2048"/>
      <c r="L28" s="1062"/>
      <c r="M28" s="1062"/>
      <c r="N28" s="1062"/>
      <c r="O28" s="1062"/>
      <c r="P28" s="1062"/>
      <c r="Q28" s="1062"/>
      <c r="R28" s="976"/>
      <c r="S28" s="976"/>
      <c r="T28" s="976"/>
      <c r="U28" s="976"/>
      <c r="V28" s="976"/>
    </row>
    <row r="29" spans="1:22" ht="15.75" customHeight="1">
      <c r="A29" s="2612"/>
      <c r="B29" s="2613" t="s">
        <v>10537</v>
      </c>
      <c r="C29" s="2048"/>
      <c r="D29" s="2613" t="s">
        <v>10541</v>
      </c>
      <c r="E29" s="2048"/>
      <c r="F29" s="2613" t="s">
        <v>10542</v>
      </c>
      <c r="G29" s="2048"/>
      <c r="H29" s="2613" t="s">
        <v>10696</v>
      </c>
      <c r="I29" s="2048"/>
      <c r="J29" s="2615" t="s">
        <v>10699</v>
      </c>
      <c r="K29" s="2077"/>
      <c r="L29" s="1062"/>
      <c r="M29" s="1062"/>
      <c r="N29" s="1062"/>
      <c r="O29" s="1062"/>
      <c r="P29" s="1062"/>
      <c r="Q29" s="1062"/>
      <c r="R29" s="976"/>
      <c r="S29" s="976"/>
      <c r="T29" s="976"/>
      <c r="U29" s="976"/>
      <c r="V29" s="976"/>
    </row>
    <row r="30" spans="1:22" ht="15.75" customHeight="1">
      <c r="A30" s="2059"/>
      <c r="B30" s="1065" t="s">
        <v>10547</v>
      </c>
      <c r="C30" s="1065" t="s">
        <v>10548</v>
      </c>
      <c r="D30" s="1065" t="s">
        <v>10547</v>
      </c>
      <c r="E30" s="1065" t="s">
        <v>10548</v>
      </c>
      <c r="F30" s="1065" t="s">
        <v>10547</v>
      </c>
      <c r="G30" s="1065" t="s">
        <v>10548</v>
      </c>
      <c r="H30" s="1065" t="s">
        <v>10547</v>
      </c>
      <c r="I30" s="1065" t="s">
        <v>10548</v>
      </c>
      <c r="J30" s="2616"/>
      <c r="K30" s="2608"/>
      <c r="L30" s="1062"/>
      <c r="M30" s="1062"/>
      <c r="N30" s="1062"/>
      <c r="O30" s="1062"/>
      <c r="P30" s="1062"/>
      <c r="Q30" s="1062"/>
      <c r="R30" s="976"/>
      <c r="S30" s="976"/>
      <c r="T30" s="976"/>
      <c r="U30" s="976"/>
      <c r="V30" s="976"/>
    </row>
    <row r="31" spans="1:22" ht="15.75" customHeight="1">
      <c r="A31" s="1066" t="s">
        <v>10552</v>
      </c>
      <c r="B31" s="1067">
        <v>13.69</v>
      </c>
      <c r="C31" s="1067">
        <v>10.81</v>
      </c>
      <c r="D31" s="1067">
        <v>63.06</v>
      </c>
      <c r="E31" s="1067">
        <v>56.42</v>
      </c>
      <c r="F31" s="1067">
        <v>66.67</v>
      </c>
      <c r="G31" s="1070">
        <v>0</v>
      </c>
      <c r="H31" s="1067">
        <v>47.81</v>
      </c>
      <c r="I31" s="1067">
        <v>33.619999999999997</v>
      </c>
      <c r="J31" s="2610">
        <v>40.71</v>
      </c>
      <c r="K31" s="2048"/>
      <c r="L31" s="1062"/>
      <c r="M31" s="1062"/>
      <c r="N31" s="1062"/>
      <c r="O31" s="1062"/>
      <c r="P31" s="1062"/>
      <c r="Q31" s="1062"/>
      <c r="R31" s="976"/>
      <c r="S31" s="976"/>
      <c r="T31" s="976"/>
      <c r="U31" s="976"/>
      <c r="V31" s="976"/>
    </row>
    <row r="32" spans="1:22" ht="15.75" customHeight="1">
      <c r="A32" s="1066" t="s">
        <v>10555</v>
      </c>
      <c r="B32" s="1067">
        <v>86.31</v>
      </c>
      <c r="C32" s="1067">
        <v>89.19</v>
      </c>
      <c r="D32" s="1067">
        <v>36.94</v>
      </c>
      <c r="E32" s="1067">
        <v>43.58</v>
      </c>
      <c r="F32" s="1067">
        <v>33.33</v>
      </c>
      <c r="G32" s="1070">
        <v>0</v>
      </c>
      <c r="H32" s="1067">
        <v>52.19</v>
      </c>
      <c r="I32" s="1067">
        <v>66.38</v>
      </c>
      <c r="J32" s="2610">
        <v>59.29</v>
      </c>
      <c r="K32" s="2048"/>
      <c r="L32" s="1062"/>
      <c r="M32" s="1062"/>
      <c r="N32" s="1062"/>
      <c r="O32" s="1062"/>
      <c r="P32" s="1062"/>
      <c r="Q32" s="1062"/>
      <c r="R32" s="976"/>
      <c r="S32" s="976"/>
      <c r="T32" s="976"/>
      <c r="U32" s="976"/>
      <c r="V32" s="976"/>
    </row>
    <row r="33" spans="1:22" ht="12.75" customHeight="1">
      <c r="A33" s="1062"/>
      <c r="B33" s="1062"/>
      <c r="C33" s="1062"/>
      <c r="D33" s="1062"/>
      <c r="E33" s="1062"/>
      <c r="F33" s="1062"/>
      <c r="G33" s="1062"/>
      <c r="H33" s="1062"/>
      <c r="I33" s="1062"/>
      <c r="J33" s="1062"/>
      <c r="K33" s="1062"/>
      <c r="L33" s="1062"/>
      <c r="M33" s="1062"/>
      <c r="N33" s="1062"/>
      <c r="O33" s="1062"/>
      <c r="P33" s="1062"/>
      <c r="Q33" s="1062"/>
      <c r="R33" s="976"/>
      <c r="S33" s="976"/>
      <c r="T33" s="976"/>
      <c r="U33" s="976"/>
      <c r="V33" s="976"/>
    </row>
    <row r="34" spans="1:22" ht="23.25" customHeight="1">
      <c r="A34" s="2611" t="s">
        <v>9654</v>
      </c>
      <c r="B34" s="2039"/>
      <c r="C34" s="2039"/>
      <c r="D34" s="2039"/>
      <c r="E34" s="2039"/>
      <c r="F34" s="2039"/>
      <c r="G34" s="2039"/>
      <c r="H34" s="2039"/>
      <c r="I34" s="2039"/>
      <c r="J34" s="2039"/>
      <c r="K34" s="2039"/>
      <c r="L34" s="2039"/>
      <c r="M34" s="2039"/>
      <c r="N34" s="2039"/>
      <c r="O34" s="2039"/>
      <c r="P34" s="2039"/>
      <c r="Q34" s="2039"/>
      <c r="R34" s="976"/>
      <c r="S34" s="976"/>
      <c r="T34" s="976"/>
      <c r="U34" s="976"/>
      <c r="V34" s="976"/>
    </row>
    <row r="35" spans="1:22" ht="12.75" customHeight="1">
      <c r="A35" s="976"/>
      <c r="B35" s="976"/>
      <c r="C35" s="976"/>
      <c r="D35" s="976"/>
      <c r="E35" s="976"/>
      <c r="F35" s="976"/>
      <c r="G35" s="976"/>
      <c r="H35" s="976"/>
      <c r="I35" s="976"/>
      <c r="J35" s="976"/>
      <c r="K35" s="976"/>
      <c r="L35" s="976"/>
      <c r="M35" s="976"/>
      <c r="N35" s="976"/>
      <c r="O35" s="976"/>
      <c r="P35" s="976"/>
      <c r="Q35" s="976"/>
      <c r="R35" s="976"/>
      <c r="S35" s="976"/>
      <c r="T35" s="976"/>
      <c r="U35" s="976"/>
      <c r="V35" s="976"/>
    </row>
    <row r="36" spans="1:22" ht="12.75" customHeight="1">
      <c r="A36" s="976"/>
      <c r="B36" s="976"/>
      <c r="C36" s="976"/>
      <c r="D36" s="976"/>
      <c r="E36" s="976"/>
      <c r="F36" s="976"/>
      <c r="G36" s="976"/>
      <c r="H36" s="976"/>
      <c r="I36" s="976"/>
      <c r="J36" s="976"/>
      <c r="K36" s="976"/>
      <c r="L36" s="976"/>
      <c r="M36" s="976"/>
      <c r="N36" s="976"/>
      <c r="O36" s="976"/>
      <c r="P36" s="976"/>
      <c r="Q36" s="976"/>
      <c r="R36" s="976"/>
      <c r="S36" s="976"/>
      <c r="T36" s="976"/>
      <c r="U36" s="976"/>
      <c r="V36" s="976"/>
    </row>
    <row r="37" spans="1:22" ht="15.75" customHeight="1">
      <c r="A37" s="976"/>
      <c r="B37" s="976"/>
      <c r="C37" s="976"/>
      <c r="D37" s="976"/>
      <c r="E37" s="976"/>
      <c r="F37" s="976"/>
      <c r="G37" s="976"/>
      <c r="H37" s="976"/>
      <c r="I37" s="976"/>
      <c r="J37" s="976"/>
      <c r="K37" s="976"/>
      <c r="L37" s="976"/>
      <c r="M37" s="976"/>
      <c r="N37" s="976"/>
      <c r="O37" s="976"/>
      <c r="P37" s="976"/>
      <c r="Q37" s="976"/>
      <c r="R37" s="976"/>
      <c r="S37" s="976"/>
      <c r="T37" s="976"/>
      <c r="U37" s="976"/>
      <c r="V37" s="976"/>
    </row>
    <row r="38" spans="1:22" ht="15.75" customHeight="1">
      <c r="A38" s="976"/>
      <c r="B38" s="976"/>
      <c r="C38" s="976"/>
      <c r="D38" s="976"/>
      <c r="E38" s="976"/>
      <c r="F38" s="976"/>
      <c r="G38" s="976"/>
      <c r="H38" s="976"/>
      <c r="I38" s="976"/>
      <c r="J38" s="976"/>
      <c r="K38" s="976"/>
      <c r="L38" s="976"/>
      <c r="M38" s="976"/>
      <c r="N38" s="976"/>
      <c r="O38" s="976"/>
      <c r="P38" s="976"/>
      <c r="Q38" s="976"/>
      <c r="R38" s="976"/>
      <c r="S38" s="976"/>
      <c r="T38" s="976"/>
      <c r="U38" s="976"/>
      <c r="V38" s="976"/>
    </row>
    <row r="39" spans="1:22" ht="15.75" customHeight="1">
      <c r="A39" s="976"/>
      <c r="B39" s="976"/>
      <c r="C39" s="976"/>
      <c r="D39" s="976"/>
      <c r="E39" s="976"/>
      <c r="F39" s="976"/>
      <c r="G39" s="976"/>
      <c r="H39" s="976"/>
      <c r="I39" s="976"/>
      <c r="J39" s="976"/>
      <c r="K39" s="976"/>
      <c r="L39" s="976"/>
      <c r="M39" s="976"/>
      <c r="N39" s="976"/>
      <c r="O39" s="976"/>
      <c r="P39" s="976"/>
      <c r="Q39" s="976"/>
      <c r="R39" s="976"/>
      <c r="S39" s="976"/>
      <c r="T39" s="976"/>
      <c r="U39" s="976"/>
      <c r="V39" s="976"/>
    </row>
    <row r="40" spans="1:22" ht="15.75" customHeight="1">
      <c r="A40" s="976"/>
      <c r="B40" s="976"/>
      <c r="C40" s="976"/>
      <c r="D40" s="976"/>
      <c r="E40" s="976"/>
      <c r="F40" s="976"/>
      <c r="G40" s="976"/>
      <c r="H40" s="976"/>
      <c r="I40" s="976"/>
      <c r="J40" s="976"/>
      <c r="K40" s="976"/>
      <c r="L40" s="976"/>
      <c r="M40" s="976"/>
      <c r="N40" s="976"/>
      <c r="O40" s="976"/>
      <c r="P40" s="976"/>
      <c r="Q40" s="976"/>
      <c r="R40" s="976"/>
      <c r="S40" s="976"/>
      <c r="T40" s="976"/>
      <c r="U40" s="976"/>
      <c r="V40" s="976"/>
    </row>
    <row r="41" spans="1:22" ht="15.75" customHeight="1">
      <c r="A41" s="976"/>
      <c r="B41" s="976"/>
      <c r="C41" s="976"/>
      <c r="D41" s="976"/>
      <c r="E41" s="976"/>
      <c r="F41" s="976"/>
      <c r="G41" s="976"/>
      <c r="H41" s="976"/>
      <c r="I41" s="976"/>
      <c r="J41" s="976"/>
      <c r="K41" s="976"/>
      <c r="L41" s="976"/>
      <c r="M41" s="976"/>
      <c r="N41" s="976"/>
      <c r="O41" s="976"/>
      <c r="P41" s="976"/>
      <c r="Q41" s="976"/>
      <c r="R41" s="976"/>
      <c r="S41" s="976"/>
      <c r="T41" s="976"/>
      <c r="U41" s="976"/>
      <c r="V41" s="976"/>
    </row>
    <row r="42" spans="1:22" ht="15.75" customHeight="1">
      <c r="A42" s="976"/>
      <c r="B42" s="976"/>
      <c r="C42" s="976"/>
      <c r="D42" s="976"/>
      <c r="E42" s="976"/>
      <c r="F42" s="976"/>
      <c r="G42" s="976"/>
      <c r="H42" s="976"/>
      <c r="I42" s="976"/>
      <c r="J42" s="976"/>
      <c r="K42" s="976"/>
      <c r="L42" s="976"/>
      <c r="M42" s="976"/>
      <c r="N42" s="976"/>
      <c r="O42" s="976"/>
      <c r="P42" s="976"/>
      <c r="Q42" s="976"/>
      <c r="R42" s="976"/>
      <c r="S42" s="976"/>
      <c r="T42" s="976"/>
      <c r="U42" s="976"/>
      <c r="V42" s="976"/>
    </row>
    <row r="43" spans="1:22" ht="15.75" customHeight="1">
      <c r="A43" s="976"/>
      <c r="B43" s="976"/>
      <c r="C43" s="976"/>
      <c r="D43" s="976"/>
      <c r="E43" s="976"/>
      <c r="F43" s="976"/>
      <c r="G43" s="976"/>
      <c r="H43" s="976"/>
      <c r="I43" s="976"/>
      <c r="J43" s="976"/>
      <c r="K43" s="976"/>
      <c r="L43" s="976"/>
      <c r="M43" s="976"/>
      <c r="N43" s="976"/>
      <c r="O43" s="976"/>
      <c r="P43" s="976"/>
      <c r="Q43" s="976"/>
      <c r="R43" s="976"/>
      <c r="S43" s="976"/>
      <c r="T43" s="976"/>
      <c r="U43" s="976"/>
      <c r="V43" s="976"/>
    </row>
    <row r="44" spans="1:22" ht="15.75" customHeight="1">
      <c r="A44" s="976"/>
      <c r="B44" s="976"/>
      <c r="C44" s="976"/>
      <c r="D44" s="976"/>
      <c r="E44" s="976"/>
      <c r="F44" s="976"/>
      <c r="G44" s="976"/>
      <c r="H44" s="976"/>
      <c r="I44" s="976"/>
      <c r="J44" s="976"/>
      <c r="K44" s="976"/>
      <c r="L44" s="976"/>
      <c r="M44" s="976"/>
      <c r="N44" s="976"/>
      <c r="O44" s="976"/>
      <c r="P44" s="976"/>
      <c r="Q44" s="976"/>
      <c r="R44" s="976"/>
      <c r="S44" s="976"/>
      <c r="T44" s="976"/>
      <c r="U44" s="976"/>
      <c r="V44" s="976"/>
    </row>
    <row r="45" spans="1:22" ht="15.75" customHeight="1">
      <c r="A45" s="976"/>
      <c r="B45" s="976"/>
      <c r="C45" s="976"/>
      <c r="D45" s="976"/>
      <c r="E45" s="976"/>
      <c r="F45" s="976"/>
      <c r="G45" s="976"/>
      <c r="H45" s="976"/>
      <c r="I45" s="976"/>
      <c r="J45" s="976"/>
      <c r="K45" s="976"/>
      <c r="L45" s="976"/>
      <c r="M45" s="976"/>
      <c r="N45" s="976"/>
      <c r="O45" s="976"/>
      <c r="P45" s="976"/>
      <c r="Q45" s="976"/>
      <c r="R45" s="976"/>
      <c r="S45" s="976"/>
      <c r="T45" s="976"/>
      <c r="U45" s="976"/>
      <c r="V45" s="976"/>
    </row>
    <row r="46" spans="1:22" ht="15.75" customHeight="1">
      <c r="A46" s="976"/>
      <c r="B46" s="976"/>
      <c r="C46" s="976"/>
      <c r="D46" s="976"/>
      <c r="E46" s="976"/>
      <c r="F46" s="976"/>
      <c r="G46" s="976"/>
      <c r="H46" s="976"/>
      <c r="I46" s="976"/>
      <c r="J46" s="976"/>
      <c r="K46" s="976"/>
      <c r="L46" s="976"/>
      <c r="M46" s="976"/>
      <c r="N46" s="976"/>
      <c r="O46" s="976"/>
      <c r="P46" s="976"/>
      <c r="Q46" s="976"/>
      <c r="R46" s="976"/>
      <c r="S46" s="976"/>
      <c r="T46" s="976"/>
      <c r="U46" s="976"/>
      <c r="V46" s="976"/>
    </row>
    <row r="47" spans="1:22" ht="15.75" customHeight="1">
      <c r="A47" s="976"/>
      <c r="B47" s="976"/>
      <c r="C47" s="976"/>
      <c r="D47" s="976"/>
      <c r="E47" s="976"/>
      <c r="F47" s="976"/>
      <c r="G47" s="976"/>
      <c r="H47" s="976"/>
      <c r="I47" s="976"/>
      <c r="J47" s="976"/>
      <c r="K47" s="976"/>
      <c r="L47" s="976"/>
      <c r="M47" s="976"/>
      <c r="N47" s="976"/>
      <c r="O47" s="976"/>
      <c r="P47" s="976"/>
      <c r="Q47" s="976"/>
      <c r="R47" s="976"/>
      <c r="S47" s="976"/>
      <c r="T47" s="976"/>
      <c r="U47" s="976"/>
      <c r="V47" s="976"/>
    </row>
    <row r="48" spans="1:22" ht="15.75" customHeight="1">
      <c r="A48" s="976"/>
      <c r="B48" s="976"/>
      <c r="C48" s="976"/>
      <c r="D48" s="976"/>
      <c r="E48" s="976"/>
      <c r="F48" s="976"/>
      <c r="G48" s="976"/>
      <c r="H48" s="976"/>
      <c r="I48" s="976"/>
      <c r="J48" s="976"/>
      <c r="K48" s="976"/>
      <c r="L48" s="976"/>
      <c r="M48" s="976"/>
      <c r="N48" s="976"/>
      <c r="O48" s="976"/>
      <c r="P48" s="976"/>
      <c r="Q48" s="976"/>
      <c r="R48" s="976"/>
      <c r="S48" s="976"/>
      <c r="T48" s="976"/>
      <c r="U48" s="976"/>
      <c r="V48" s="976"/>
    </row>
    <row r="49" spans="1:22" ht="15.75" customHeight="1">
      <c r="A49" s="976"/>
      <c r="B49" s="976"/>
      <c r="C49" s="976"/>
      <c r="D49" s="976"/>
      <c r="E49" s="976"/>
      <c r="F49" s="976"/>
      <c r="G49" s="976"/>
      <c r="H49" s="976"/>
      <c r="I49" s="976"/>
      <c r="J49" s="976"/>
      <c r="K49" s="976"/>
      <c r="L49" s="976"/>
      <c r="M49" s="976"/>
      <c r="N49" s="976"/>
      <c r="O49" s="976"/>
      <c r="P49" s="976"/>
      <c r="Q49" s="976"/>
      <c r="R49" s="976"/>
      <c r="S49" s="976"/>
      <c r="T49" s="976"/>
      <c r="U49" s="976"/>
      <c r="V49" s="976"/>
    </row>
    <row r="50" spans="1:22" ht="15.75" customHeight="1">
      <c r="A50" s="976"/>
      <c r="B50" s="976"/>
      <c r="C50" s="976"/>
      <c r="D50" s="976"/>
      <c r="E50" s="976"/>
      <c r="F50" s="976"/>
      <c r="G50" s="976"/>
      <c r="H50" s="976"/>
      <c r="I50" s="976"/>
      <c r="J50" s="976"/>
      <c r="K50" s="976"/>
      <c r="L50" s="976"/>
      <c r="M50" s="976"/>
      <c r="N50" s="976"/>
      <c r="O50" s="976"/>
      <c r="P50" s="976"/>
      <c r="Q50" s="976"/>
      <c r="R50" s="976"/>
      <c r="S50" s="976"/>
      <c r="T50" s="976"/>
      <c r="U50" s="976"/>
      <c r="V50" s="976"/>
    </row>
    <row r="51" spans="1:22" ht="15.75" customHeight="1">
      <c r="A51" s="976"/>
      <c r="B51" s="976"/>
      <c r="C51" s="976"/>
      <c r="D51" s="976"/>
      <c r="E51" s="976"/>
      <c r="F51" s="976"/>
      <c r="G51" s="976"/>
      <c r="H51" s="976"/>
      <c r="I51" s="976"/>
      <c r="J51" s="976"/>
      <c r="K51" s="976"/>
      <c r="L51" s="976"/>
      <c r="M51" s="976"/>
      <c r="N51" s="976"/>
      <c r="O51" s="976"/>
      <c r="P51" s="976"/>
      <c r="Q51" s="976"/>
      <c r="R51" s="976"/>
      <c r="S51" s="976"/>
      <c r="T51" s="976"/>
      <c r="U51" s="976"/>
      <c r="V51" s="976"/>
    </row>
    <row r="52" spans="1:22" ht="15.75" customHeight="1">
      <c r="A52" s="976"/>
      <c r="B52" s="976"/>
      <c r="C52" s="976"/>
      <c r="D52" s="976"/>
      <c r="E52" s="976"/>
      <c r="F52" s="976"/>
      <c r="G52" s="976"/>
      <c r="H52" s="976"/>
      <c r="I52" s="976"/>
      <c r="J52" s="976"/>
      <c r="K52" s="976"/>
      <c r="L52" s="976"/>
      <c r="M52" s="976"/>
      <c r="N52" s="976"/>
      <c r="O52" s="976"/>
      <c r="P52" s="976"/>
      <c r="Q52" s="976"/>
      <c r="R52" s="976"/>
      <c r="S52" s="976"/>
      <c r="T52" s="976"/>
      <c r="U52" s="976"/>
      <c r="V52" s="976"/>
    </row>
    <row r="53" spans="1:22" ht="15.75" customHeight="1">
      <c r="A53" s="976"/>
      <c r="B53" s="976"/>
      <c r="C53" s="976"/>
      <c r="D53" s="976"/>
      <c r="E53" s="976"/>
      <c r="F53" s="976"/>
      <c r="G53" s="976"/>
      <c r="H53" s="976"/>
      <c r="I53" s="976"/>
      <c r="J53" s="976"/>
      <c r="K53" s="976"/>
      <c r="L53" s="976"/>
      <c r="M53" s="976"/>
      <c r="N53" s="976"/>
      <c r="O53" s="976"/>
      <c r="P53" s="976"/>
      <c r="Q53" s="976"/>
      <c r="R53" s="976"/>
      <c r="S53" s="976"/>
      <c r="T53" s="976"/>
      <c r="U53" s="976"/>
      <c r="V53" s="976"/>
    </row>
    <row r="54" spans="1:22" ht="15.75" customHeight="1">
      <c r="A54" s="976"/>
      <c r="B54" s="976"/>
      <c r="C54" s="976"/>
      <c r="D54" s="976"/>
      <c r="E54" s="976"/>
      <c r="F54" s="976"/>
      <c r="G54" s="976"/>
      <c r="H54" s="976"/>
      <c r="I54" s="976"/>
      <c r="J54" s="976"/>
      <c r="K54" s="976"/>
      <c r="L54" s="976"/>
      <c r="M54" s="976"/>
      <c r="N54" s="976"/>
      <c r="O54" s="976"/>
      <c r="P54" s="976"/>
      <c r="Q54" s="976"/>
      <c r="R54" s="976"/>
      <c r="S54" s="976"/>
      <c r="T54" s="976"/>
      <c r="U54" s="976"/>
      <c r="V54" s="976"/>
    </row>
    <row r="55" spans="1:22" ht="15.75" customHeight="1">
      <c r="A55" s="976"/>
      <c r="B55" s="976"/>
      <c r="C55" s="976"/>
      <c r="D55" s="976"/>
      <c r="E55" s="976"/>
      <c r="F55" s="976"/>
      <c r="G55" s="976"/>
      <c r="H55" s="976"/>
      <c r="I55" s="976"/>
      <c r="J55" s="976"/>
      <c r="K55" s="976"/>
      <c r="L55" s="976"/>
      <c r="M55" s="976"/>
      <c r="N55" s="976"/>
      <c r="O55" s="976"/>
      <c r="P55" s="976"/>
      <c r="Q55" s="976"/>
      <c r="R55" s="976"/>
      <c r="S55" s="976"/>
      <c r="T55" s="976"/>
      <c r="U55" s="976"/>
      <c r="V55" s="976"/>
    </row>
    <row r="56" spans="1:22" ht="15.75" customHeight="1">
      <c r="A56" s="976"/>
      <c r="B56" s="976"/>
      <c r="C56" s="976"/>
      <c r="D56" s="976"/>
      <c r="E56" s="976"/>
      <c r="F56" s="976"/>
      <c r="G56" s="976"/>
      <c r="H56" s="976"/>
      <c r="I56" s="976"/>
      <c r="J56" s="976"/>
      <c r="K56" s="976"/>
      <c r="L56" s="976"/>
      <c r="M56" s="976"/>
      <c r="N56" s="976"/>
      <c r="O56" s="976"/>
      <c r="P56" s="976"/>
      <c r="Q56" s="976"/>
      <c r="R56" s="976"/>
      <c r="S56" s="976"/>
      <c r="T56" s="976"/>
      <c r="U56" s="976"/>
      <c r="V56" s="976"/>
    </row>
    <row r="57" spans="1:22" ht="15.75" customHeight="1">
      <c r="A57" s="976"/>
      <c r="B57" s="976"/>
      <c r="C57" s="976"/>
      <c r="D57" s="976"/>
      <c r="E57" s="976"/>
      <c r="F57" s="976"/>
      <c r="G57" s="976"/>
      <c r="H57" s="976"/>
      <c r="I57" s="976"/>
      <c r="J57" s="976"/>
      <c r="K57" s="976"/>
      <c r="L57" s="976"/>
      <c r="M57" s="976"/>
      <c r="N57" s="976"/>
      <c r="O57" s="976"/>
      <c r="P57" s="976"/>
      <c r="Q57" s="976"/>
      <c r="R57" s="976"/>
      <c r="S57" s="976"/>
      <c r="T57" s="976"/>
      <c r="U57" s="976"/>
      <c r="V57" s="976"/>
    </row>
    <row r="58" spans="1:22" ht="15.75" customHeight="1">
      <c r="A58" s="976"/>
      <c r="B58" s="976"/>
      <c r="C58" s="976"/>
      <c r="D58" s="976"/>
      <c r="E58" s="976"/>
      <c r="F58" s="976"/>
      <c r="G58" s="976"/>
      <c r="H58" s="976"/>
      <c r="I58" s="976"/>
      <c r="J58" s="976"/>
      <c r="K58" s="976"/>
      <c r="L58" s="976"/>
      <c r="M58" s="976"/>
      <c r="N58" s="976"/>
      <c r="O58" s="976"/>
      <c r="P58" s="976"/>
      <c r="Q58" s="976"/>
      <c r="R58" s="976"/>
      <c r="S58" s="976"/>
      <c r="T58" s="976"/>
      <c r="U58" s="976"/>
      <c r="V58" s="976"/>
    </row>
    <row r="59" spans="1:22" ht="15.75" customHeight="1">
      <c r="A59" s="976"/>
      <c r="B59" s="976"/>
      <c r="C59" s="976"/>
      <c r="D59" s="976"/>
      <c r="E59" s="976"/>
      <c r="F59" s="976"/>
      <c r="G59" s="976"/>
      <c r="H59" s="976"/>
      <c r="I59" s="976"/>
      <c r="J59" s="976"/>
      <c r="K59" s="976"/>
      <c r="L59" s="976"/>
      <c r="M59" s="976"/>
      <c r="N59" s="976"/>
      <c r="O59" s="976"/>
      <c r="P59" s="976"/>
      <c r="Q59" s="976"/>
      <c r="R59" s="976"/>
      <c r="S59" s="976"/>
      <c r="T59" s="976"/>
      <c r="U59" s="976"/>
      <c r="V59" s="976"/>
    </row>
    <row r="60" spans="1:22" ht="15.75" customHeight="1">
      <c r="A60" s="976"/>
      <c r="B60" s="976"/>
      <c r="C60" s="976"/>
      <c r="D60" s="976"/>
      <c r="E60" s="976"/>
      <c r="F60" s="976"/>
      <c r="G60" s="976"/>
      <c r="H60" s="976"/>
      <c r="I60" s="976"/>
      <c r="J60" s="976"/>
      <c r="K60" s="976"/>
      <c r="L60" s="976"/>
      <c r="M60" s="976"/>
      <c r="N60" s="976"/>
      <c r="O60" s="976"/>
      <c r="P60" s="976"/>
      <c r="Q60" s="976"/>
      <c r="R60" s="976"/>
      <c r="S60" s="976"/>
      <c r="T60" s="976"/>
      <c r="U60" s="976"/>
      <c r="V60" s="976"/>
    </row>
    <row r="61" spans="1:22" ht="15.75" customHeight="1">
      <c r="A61" s="976"/>
      <c r="B61" s="976"/>
      <c r="C61" s="976"/>
      <c r="D61" s="976"/>
      <c r="E61" s="976"/>
      <c r="F61" s="976"/>
      <c r="G61" s="976"/>
      <c r="H61" s="976"/>
      <c r="I61" s="976"/>
      <c r="J61" s="976"/>
      <c r="K61" s="976"/>
      <c r="L61" s="976"/>
      <c r="M61" s="976"/>
      <c r="N61" s="976"/>
      <c r="O61" s="976"/>
      <c r="P61" s="976"/>
      <c r="Q61" s="976"/>
      <c r="R61" s="976"/>
      <c r="S61" s="976"/>
      <c r="T61" s="976"/>
      <c r="U61" s="976"/>
      <c r="V61" s="976"/>
    </row>
    <row r="62" spans="1:22" ht="15.75" customHeight="1">
      <c r="A62" s="976"/>
      <c r="B62" s="976"/>
      <c r="C62" s="976"/>
      <c r="D62" s="976"/>
      <c r="E62" s="976"/>
      <c r="F62" s="976"/>
      <c r="G62" s="976"/>
      <c r="H62" s="976"/>
      <c r="I62" s="976"/>
      <c r="J62" s="976"/>
      <c r="K62" s="976"/>
      <c r="L62" s="976"/>
      <c r="M62" s="976"/>
      <c r="N62" s="976"/>
      <c r="O62" s="976"/>
      <c r="P62" s="976"/>
      <c r="Q62" s="976"/>
      <c r="R62" s="976"/>
      <c r="S62" s="976"/>
      <c r="T62" s="976"/>
      <c r="U62" s="976"/>
      <c r="V62" s="976"/>
    </row>
    <row r="63" spans="1:22" ht="15.75" customHeight="1">
      <c r="A63" s="976"/>
      <c r="B63" s="976"/>
      <c r="C63" s="976"/>
      <c r="D63" s="976"/>
      <c r="E63" s="976"/>
      <c r="F63" s="976"/>
      <c r="G63" s="976"/>
      <c r="H63" s="976"/>
      <c r="I63" s="976"/>
      <c r="J63" s="976"/>
      <c r="K63" s="976"/>
      <c r="L63" s="976"/>
      <c r="M63" s="976"/>
      <c r="N63" s="976"/>
      <c r="O63" s="976"/>
      <c r="P63" s="976"/>
      <c r="Q63" s="976"/>
      <c r="R63" s="976"/>
      <c r="S63" s="976"/>
      <c r="T63" s="976"/>
      <c r="U63" s="976"/>
      <c r="V63" s="976"/>
    </row>
    <row r="64" spans="1:22" ht="15.75" customHeight="1">
      <c r="A64" s="976"/>
      <c r="B64" s="976"/>
      <c r="C64" s="976"/>
      <c r="D64" s="976"/>
      <c r="E64" s="976"/>
      <c r="F64" s="976"/>
      <c r="G64" s="976"/>
      <c r="H64" s="976"/>
      <c r="I64" s="976"/>
      <c r="J64" s="976"/>
      <c r="K64" s="976"/>
      <c r="L64" s="976"/>
      <c r="M64" s="976"/>
      <c r="N64" s="976"/>
      <c r="O64" s="976"/>
      <c r="P64" s="976"/>
      <c r="Q64" s="976"/>
      <c r="R64" s="976"/>
      <c r="S64" s="976"/>
      <c r="T64" s="976"/>
      <c r="U64" s="976"/>
      <c r="V64" s="976"/>
    </row>
    <row r="65" spans="1:22" ht="15.75" customHeight="1">
      <c r="A65" s="976"/>
      <c r="B65" s="976"/>
      <c r="C65" s="976"/>
      <c r="D65" s="976"/>
      <c r="E65" s="976"/>
      <c r="F65" s="976"/>
      <c r="G65" s="976"/>
      <c r="H65" s="976"/>
      <c r="I65" s="976"/>
      <c r="J65" s="976"/>
      <c r="K65" s="976"/>
      <c r="L65" s="976"/>
      <c r="M65" s="976"/>
      <c r="N65" s="976"/>
      <c r="O65" s="976"/>
      <c r="P65" s="976"/>
      <c r="Q65" s="976"/>
      <c r="R65" s="976"/>
      <c r="S65" s="976"/>
      <c r="T65" s="976"/>
      <c r="U65" s="976"/>
      <c r="V65" s="976"/>
    </row>
    <row r="66" spans="1:22" ht="15.75" customHeight="1">
      <c r="A66" s="976"/>
      <c r="B66" s="976"/>
      <c r="C66" s="976"/>
      <c r="D66" s="976"/>
      <c r="E66" s="976"/>
      <c r="F66" s="976"/>
      <c r="G66" s="976"/>
      <c r="H66" s="976"/>
      <c r="I66" s="976"/>
      <c r="J66" s="976"/>
      <c r="K66" s="976"/>
      <c r="L66" s="976"/>
      <c r="M66" s="976"/>
      <c r="N66" s="976"/>
      <c r="O66" s="976"/>
      <c r="P66" s="976"/>
      <c r="Q66" s="976"/>
      <c r="R66" s="976"/>
      <c r="S66" s="976"/>
      <c r="T66" s="976"/>
      <c r="U66" s="976"/>
      <c r="V66" s="976"/>
    </row>
    <row r="67" spans="1:22" ht="15.75" customHeight="1">
      <c r="A67" s="976"/>
      <c r="B67" s="976"/>
      <c r="C67" s="976"/>
      <c r="D67" s="976"/>
      <c r="E67" s="976"/>
      <c r="F67" s="976"/>
      <c r="G67" s="976"/>
      <c r="H67" s="976"/>
      <c r="I67" s="976"/>
      <c r="J67" s="976"/>
      <c r="K67" s="976"/>
      <c r="L67" s="976"/>
      <c r="M67" s="976"/>
      <c r="N67" s="976"/>
      <c r="O67" s="976"/>
      <c r="P67" s="976"/>
      <c r="Q67" s="976"/>
      <c r="R67" s="976"/>
      <c r="S67" s="976"/>
      <c r="T67" s="976"/>
      <c r="U67" s="976"/>
      <c r="V67" s="976"/>
    </row>
    <row r="68" spans="1:22" ht="15.75" customHeight="1">
      <c r="A68" s="976"/>
      <c r="B68" s="976"/>
      <c r="C68" s="976"/>
      <c r="D68" s="976"/>
      <c r="E68" s="976"/>
      <c r="F68" s="976"/>
      <c r="G68" s="976"/>
      <c r="H68" s="976"/>
      <c r="I68" s="976"/>
      <c r="J68" s="976"/>
      <c r="K68" s="976"/>
      <c r="L68" s="976"/>
      <c r="M68" s="976"/>
      <c r="N68" s="976"/>
      <c r="O68" s="976"/>
      <c r="P68" s="976"/>
      <c r="Q68" s="976"/>
      <c r="R68" s="976"/>
      <c r="S68" s="976"/>
      <c r="T68" s="976"/>
      <c r="U68" s="976"/>
      <c r="V68" s="976"/>
    </row>
    <row r="69" spans="1:22" ht="15.75" customHeight="1">
      <c r="A69" s="976"/>
      <c r="B69" s="976"/>
      <c r="C69" s="976"/>
      <c r="D69" s="976"/>
      <c r="E69" s="976"/>
      <c r="F69" s="976"/>
      <c r="G69" s="976"/>
      <c r="H69" s="976"/>
      <c r="I69" s="976"/>
      <c r="J69" s="976"/>
      <c r="K69" s="976"/>
      <c r="L69" s="976"/>
      <c r="M69" s="976"/>
      <c r="N69" s="976"/>
      <c r="O69" s="976"/>
      <c r="P69" s="976"/>
      <c r="Q69" s="976"/>
      <c r="R69" s="976"/>
      <c r="S69" s="976"/>
      <c r="T69" s="976"/>
      <c r="U69" s="976"/>
      <c r="V69" s="976"/>
    </row>
    <row r="70" spans="1:22" ht="15.75" customHeight="1">
      <c r="A70" s="976"/>
      <c r="B70" s="976"/>
      <c r="C70" s="976"/>
      <c r="D70" s="976"/>
      <c r="E70" s="976"/>
      <c r="F70" s="976"/>
      <c r="G70" s="976"/>
      <c r="H70" s="976"/>
      <c r="I70" s="976"/>
      <c r="J70" s="976"/>
      <c r="K70" s="976"/>
      <c r="L70" s="976"/>
      <c r="M70" s="976"/>
      <c r="N70" s="976"/>
      <c r="O70" s="976"/>
      <c r="P70" s="976"/>
      <c r="Q70" s="976"/>
      <c r="R70" s="976"/>
      <c r="S70" s="976"/>
      <c r="T70" s="976"/>
      <c r="U70" s="976"/>
      <c r="V70" s="976"/>
    </row>
    <row r="71" spans="1:22" ht="15.75" customHeight="1">
      <c r="A71" s="976"/>
      <c r="B71" s="976"/>
      <c r="C71" s="976"/>
      <c r="D71" s="976"/>
      <c r="E71" s="976"/>
      <c r="F71" s="976"/>
      <c r="G71" s="976"/>
      <c r="H71" s="976"/>
      <c r="I71" s="976"/>
      <c r="J71" s="976"/>
      <c r="K71" s="976"/>
      <c r="L71" s="976"/>
      <c r="M71" s="976"/>
      <c r="N71" s="976"/>
      <c r="O71" s="976"/>
      <c r="P71" s="976"/>
      <c r="Q71" s="976"/>
      <c r="R71" s="976"/>
      <c r="S71" s="976"/>
      <c r="T71" s="976"/>
      <c r="U71" s="976"/>
      <c r="V71" s="976"/>
    </row>
    <row r="72" spans="1:22" ht="15.75" customHeight="1">
      <c r="A72" s="976"/>
      <c r="B72" s="976"/>
      <c r="C72" s="976"/>
      <c r="D72" s="976"/>
      <c r="E72" s="976"/>
      <c r="F72" s="976"/>
      <c r="G72" s="976"/>
      <c r="H72" s="976"/>
      <c r="I72" s="976"/>
      <c r="J72" s="976"/>
      <c r="K72" s="976"/>
      <c r="L72" s="976"/>
      <c r="M72" s="976"/>
      <c r="N72" s="976"/>
      <c r="O72" s="976"/>
      <c r="P72" s="976"/>
      <c r="Q72" s="976"/>
      <c r="R72" s="976"/>
      <c r="S72" s="976"/>
      <c r="T72" s="976"/>
      <c r="U72" s="976"/>
      <c r="V72" s="976"/>
    </row>
    <row r="73" spans="1:22" ht="15.75" customHeight="1">
      <c r="A73" s="976"/>
      <c r="B73" s="976"/>
      <c r="C73" s="976"/>
      <c r="D73" s="976"/>
      <c r="E73" s="976"/>
      <c r="F73" s="976"/>
      <c r="G73" s="976"/>
      <c r="H73" s="976"/>
      <c r="I73" s="976"/>
      <c r="J73" s="976"/>
      <c r="K73" s="976"/>
      <c r="L73" s="976"/>
      <c r="M73" s="976"/>
      <c r="N73" s="976"/>
      <c r="O73" s="976"/>
      <c r="P73" s="976"/>
      <c r="Q73" s="976"/>
      <c r="R73" s="976"/>
      <c r="S73" s="976"/>
      <c r="T73" s="976"/>
      <c r="U73" s="976"/>
      <c r="V73" s="976"/>
    </row>
    <row r="74" spans="1:22" ht="15.75" customHeight="1">
      <c r="A74" s="976"/>
      <c r="B74" s="976"/>
      <c r="C74" s="976"/>
      <c r="D74" s="976"/>
      <c r="E74" s="976"/>
      <c r="F74" s="976"/>
      <c r="G74" s="976"/>
      <c r="H74" s="976"/>
      <c r="I74" s="976"/>
      <c r="J74" s="976"/>
      <c r="K74" s="976"/>
      <c r="L74" s="976"/>
      <c r="M74" s="976"/>
      <c r="N74" s="976"/>
      <c r="O74" s="976"/>
      <c r="P74" s="976"/>
      <c r="Q74" s="976"/>
      <c r="R74" s="976"/>
      <c r="S74" s="976"/>
      <c r="T74" s="976"/>
      <c r="U74" s="976"/>
      <c r="V74" s="976"/>
    </row>
    <row r="75" spans="1:22" ht="15.75" customHeight="1">
      <c r="A75" s="976"/>
      <c r="B75" s="976"/>
      <c r="C75" s="976"/>
      <c r="D75" s="976"/>
      <c r="E75" s="976"/>
      <c r="F75" s="976"/>
      <c r="G75" s="976"/>
      <c r="H75" s="976"/>
      <c r="I75" s="976"/>
      <c r="J75" s="976"/>
      <c r="K75" s="976"/>
      <c r="L75" s="976"/>
      <c r="M75" s="976"/>
      <c r="N75" s="976"/>
      <c r="O75" s="976"/>
      <c r="P75" s="976"/>
      <c r="Q75" s="976"/>
      <c r="R75" s="976"/>
      <c r="S75" s="976"/>
      <c r="T75" s="976"/>
      <c r="U75" s="976"/>
      <c r="V75" s="976"/>
    </row>
    <row r="76" spans="1:22" ht="15.75" customHeight="1">
      <c r="A76" s="976"/>
      <c r="B76" s="976"/>
      <c r="C76" s="976"/>
      <c r="D76" s="976"/>
      <c r="E76" s="976"/>
      <c r="F76" s="976"/>
      <c r="G76" s="976"/>
      <c r="H76" s="976"/>
      <c r="I76" s="976"/>
      <c r="J76" s="976"/>
      <c r="K76" s="976"/>
      <c r="L76" s="976"/>
      <c r="M76" s="976"/>
      <c r="N76" s="976"/>
      <c r="O76" s="976"/>
      <c r="P76" s="976"/>
      <c r="Q76" s="976"/>
      <c r="R76" s="976"/>
      <c r="S76" s="976"/>
      <c r="T76" s="976"/>
      <c r="U76" s="976"/>
      <c r="V76" s="976"/>
    </row>
    <row r="77" spans="1:22" ht="15.75" customHeight="1">
      <c r="A77" s="976"/>
      <c r="B77" s="976"/>
      <c r="C77" s="976"/>
      <c r="D77" s="976"/>
      <c r="E77" s="976"/>
      <c r="F77" s="976"/>
      <c r="G77" s="976"/>
      <c r="H77" s="976"/>
      <c r="I77" s="976"/>
      <c r="J77" s="976"/>
      <c r="K77" s="976"/>
      <c r="L77" s="976"/>
      <c r="M77" s="976"/>
      <c r="N77" s="976"/>
      <c r="O77" s="976"/>
      <c r="P77" s="976"/>
      <c r="Q77" s="976"/>
      <c r="R77" s="976"/>
      <c r="S77" s="976"/>
      <c r="T77" s="976"/>
      <c r="U77" s="976"/>
      <c r="V77" s="976"/>
    </row>
    <row r="78" spans="1:22" ht="15.75" customHeight="1">
      <c r="A78" s="976"/>
      <c r="B78" s="976"/>
      <c r="C78" s="976"/>
      <c r="D78" s="976"/>
      <c r="E78" s="976"/>
      <c r="F78" s="976"/>
      <c r="G78" s="976"/>
      <c r="H78" s="976"/>
      <c r="I78" s="976"/>
      <c r="J78" s="976"/>
      <c r="K78" s="976"/>
      <c r="L78" s="976"/>
      <c r="M78" s="976"/>
      <c r="N78" s="976"/>
      <c r="O78" s="976"/>
      <c r="P78" s="976"/>
      <c r="Q78" s="976"/>
      <c r="R78" s="976"/>
      <c r="S78" s="976"/>
      <c r="T78" s="976"/>
      <c r="U78" s="976"/>
      <c r="V78" s="976"/>
    </row>
    <row r="79" spans="1:22" ht="15.75" customHeight="1">
      <c r="A79" s="976"/>
      <c r="B79" s="976"/>
      <c r="C79" s="976"/>
      <c r="D79" s="976"/>
      <c r="E79" s="976"/>
      <c r="F79" s="976"/>
      <c r="G79" s="976"/>
      <c r="H79" s="976"/>
      <c r="I79" s="976"/>
      <c r="J79" s="976"/>
      <c r="K79" s="976"/>
      <c r="L79" s="976"/>
      <c r="M79" s="976"/>
      <c r="N79" s="976"/>
      <c r="O79" s="976"/>
      <c r="P79" s="976"/>
      <c r="Q79" s="976"/>
      <c r="R79" s="976"/>
      <c r="S79" s="976"/>
      <c r="T79" s="976"/>
      <c r="U79" s="976"/>
      <c r="V79" s="976"/>
    </row>
    <row r="80" spans="1:22" ht="15.75" customHeight="1">
      <c r="A80" s="976"/>
      <c r="B80" s="976"/>
      <c r="C80" s="976"/>
      <c r="D80" s="976"/>
      <c r="E80" s="976"/>
      <c r="F80" s="976"/>
      <c r="G80" s="976"/>
      <c r="H80" s="976"/>
      <c r="I80" s="976"/>
      <c r="J80" s="976"/>
      <c r="K80" s="976"/>
      <c r="L80" s="976"/>
      <c r="M80" s="976"/>
      <c r="N80" s="976"/>
      <c r="O80" s="976"/>
      <c r="P80" s="976"/>
      <c r="Q80" s="976"/>
      <c r="R80" s="976"/>
      <c r="S80" s="976"/>
      <c r="T80" s="976"/>
      <c r="U80" s="976"/>
      <c r="V80" s="976"/>
    </row>
    <row r="81" spans="1:22" ht="15.75" customHeight="1">
      <c r="A81" s="976"/>
      <c r="B81" s="976"/>
      <c r="C81" s="976"/>
      <c r="D81" s="976"/>
      <c r="E81" s="976"/>
      <c r="F81" s="976"/>
      <c r="G81" s="976"/>
      <c r="H81" s="976"/>
      <c r="I81" s="976"/>
      <c r="J81" s="976"/>
      <c r="K81" s="976"/>
      <c r="L81" s="976"/>
      <c r="M81" s="976"/>
      <c r="N81" s="976"/>
      <c r="O81" s="976"/>
      <c r="P81" s="976"/>
      <c r="Q81" s="976"/>
      <c r="R81" s="976"/>
      <c r="S81" s="976"/>
      <c r="T81" s="976"/>
      <c r="U81" s="976"/>
      <c r="V81" s="976"/>
    </row>
    <row r="82" spans="1:22" ht="15.75" customHeight="1">
      <c r="A82" s="976"/>
      <c r="B82" s="976"/>
      <c r="C82" s="976"/>
      <c r="D82" s="976"/>
      <c r="E82" s="976"/>
      <c r="F82" s="976"/>
      <c r="G82" s="976"/>
      <c r="H82" s="976"/>
      <c r="I82" s="976"/>
      <c r="J82" s="976"/>
      <c r="K82" s="976"/>
      <c r="L82" s="976"/>
      <c r="M82" s="976"/>
      <c r="N82" s="976"/>
      <c r="O82" s="976"/>
      <c r="P82" s="976"/>
      <c r="Q82" s="976"/>
      <c r="R82" s="976"/>
      <c r="S82" s="976"/>
      <c r="T82" s="976"/>
      <c r="U82" s="976"/>
      <c r="V82" s="976"/>
    </row>
    <row r="83" spans="1:22" ht="15.75" customHeight="1">
      <c r="A83" s="976"/>
      <c r="B83" s="976"/>
      <c r="C83" s="976"/>
      <c r="D83" s="976"/>
      <c r="E83" s="976"/>
      <c r="F83" s="976"/>
      <c r="G83" s="976"/>
      <c r="H83" s="976"/>
      <c r="I83" s="976"/>
      <c r="J83" s="976"/>
      <c r="K83" s="976"/>
      <c r="L83" s="976"/>
      <c r="M83" s="976"/>
      <c r="N83" s="976"/>
      <c r="O83" s="976"/>
      <c r="P83" s="976"/>
      <c r="Q83" s="976"/>
      <c r="R83" s="976"/>
      <c r="S83" s="976"/>
      <c r="T83" s="976"/>
      <c r="U83" s="976"/>
      <c r="V83" s="976"/>
    </row>
    <row r="84" spans="1:22" ht="15.75" customHeight="1">
      <c r="A84" s="976"/>
      <c r="B84" s="976"/>
      <c r="C84" s="976"/>
      <c r="D84" s="976"/>
      <c r="E84" s="976"/>
      <c r="F84" s="976"/>
      <c r="G84" s="976"/>
      <c r="H84" s="976"/>
      <c r="I84" s="976"/>
      <c r="J84" s="976"/>
      <c r="K84" s="976"/>
      <c r="L84" s="976"/>
      <c r="M84" s="976"/>
      <c r="N84" s="976"/>
      <c r="O84" s="976"/>
      <c r="P84" s="976"/>
      <c r="Q84" s="976"/>
      <c r="R84" s="976"/>
      <c r="S84" s="976"/>
      <c r="T84" s="976"/>
      <c r="U84" s="976"/>
      <c r="V84" s="976"/>
    </row>
    <row r="85" spans="1:22" ht="15.75" customHeight="1">
      <c r="A85" s="976"/>
      <c r="B85" s="976"/>
      <c r="C85" s="976"/>
      <c r="D85" s="976"/>
      <c r="E85" s="976"/>
      <c r="F85" s="976"/>
      <c r="G85" s="976"/>
      <c r="H85" s="976"/>
      <c r="I85" s="976"/>
      <c r="J85" s="976"/>
      <c r="K85" s="976"/>
      <c r="L85" s="976"/>
      <c r="M85" s="976"/>
      <c r="N85" s="976"/>
      <c r="O85" s="976"/>
      <c r="P85" s="976"/>
      <c r="Q85" s="976"/>
      <c r="R85" s="976"/>
      <c r="S85" s="976"/>
      <c r="T85" s="976"/>
      <c r="U85" s="976"/>
      <c r="V85" s="976"/>
    </row>
    <row r="86" spans="1:22" ht="15.75" customHeight="1">
      <c r="A86" s="976"/>
      <c r="B86" s="976"/>
      <c r="C86" s="976"/>
      <c r="D86" s="976"/>
      <c r="E86" s="976"/>
      <c r="F86" s="976"/>
      <c r="G86" s="976"/>
      <c r="H86" s="976"/>
      <c r="I86" s="976"/>
      <c r="J86" s="976"/>
      <c r="K86" s="976"/>
      <c r="L86" s="976"/>
      <c r="M86" s="976"/>
      <c r="N86" s="976"/>
      <c r="O86" s="976"/>
      <c r="P86" s="976"/>
      <c r="Q86" s="976"/>
      <c r="R86" s="976"/>
      <c r="S86" s="976"/>
      <c r="T86" s="976"/>
      <c r="U86" s="976"/>
      <c r="V86" s="976"/>
    </row>
    <row r="87" spans="1:22" ht="15.75" customHeight="1">
      <c r="A87" s="976"/>
      <c r="B87" s="976"/>
      <c r="C87" s="976"/>
      <c r="D87" s="976"/>
      <c r="E87" s="976"/>
      <c r="F87" s="976"/>
      <c r="G87" s="976"/>
      <c r="H87" s="976"/>
      <c r="I87" s="976"/>
      <c r="J87" s="976"/>
      <c r="K87" s="976"/>
      <c r="L87" s="976"/>
      <c r="M87" s="976"/>
      <c r="N87" s="976"/>
      <c r="O87" s="976"/>
      <c r="P87" s="976"/>
      <c r="Q87" s="976"/>
      <c r="R87" s="976"/>
      <c r="S87" s="976"/>
      <c r="T87" s="976"/>
      <c r="U87" s="976"/>
      <c r="V87" s="976"/>
    </row>
    <row r="88" spans="1:22" ht="15.75" customHeight="1">
      <c r="A88" s="976"/>
      <c r="B88" s="976"/>
      <c r="C88" s="976"/>
      <c r="D88" s="976"/>
      <c r="E88" s="976"/>
      <c r="F88" s="976"/>
      <c r="G88" s="976"/>
      <c r="H88" s="976"/>
      <c r="I88" s="976"/>
      <c r="J88" s="976"/>
      <c r="K88" s="976"/>
      <c r="L88" s="976"/>
      <c r="M88" s="976"/>
      <c r="N88" s="976"/>
      <c r="O88" s="976"/>
      <c r="P88" s="976"/>
      <c r="Q88" s="976"/>
      <c r="R88" s="976"/>
      <c r="S88" s="976"/>
      <c r="T88" s="976"/>
      <c r="U88" s="976"/>
      <c r="V88" s="976"/>
    </row>
    <row r="89" spans="1:22" ht="15.75" customHeight="1">
      <c r="A89" s="976"/>
      <c r="B89" s="976"/>
      <c r="C89" s="976"/>
      <c r="D89" s="976"/>
      <c r="E89" s="976"/>
      <c r="F89" s="976"/>
      <c r="G89" s="976"/>
      <c r="H89" s="976"/>
      <c r="I89" s="976"/>
      <c r="J89" s="976"/>
      <c r="K89" s="976"/>
      <c r="L89" s="976"/>
      <c r="M89" s="976"/>
      <c r="N89" s="976"/>
      <c r="O89" s="976"/>
      <c r="P89" s="976"/>
      <c r="Q89" s="976"/>
      <c r="R89" s="976"/>
      <c r="S89" s="976"/>
      <c r="T89" s="976"/>
      <c r="U89" s="976"/>
      <c r="V89" s="976"/>
    </row>
    <row r="90" spans="1:22" ht="15.75" customHeight="1">
      <c r="A90" s="976"/>
      <c r="B90" s="976"/>
      <c r="C90" s="976"/>
      <c r="D90" s="976"/>
      <c r="E90" s="976"/>
      <c r="F90" s="976"/>
      <c r="G90" s="976"/>
      <c r="H90" s="976"/>
      <c r="I90" s="976"/>
      <c r="J90" s="976"/>
      <c r="K90" s="976"/>
      <c r="L90" s="976"/>
      <c r="M90" s="976"/>
      <c r="N90" s="976"/>
      <c r="O90" s="976"/>
      <c r="P90" s="976"/>
      <c r="Q90" s="976"/>
      <c r="R90" s="976"/>
      <c r="S90" s="976"/>
      <c r="T90" s="976"/>
      <c r="U90" s="976"/>
      <c r="V90" s="976"/>
    </row>
    <row r="91" spans="1:22" ht="15.75" customHeight="1">
      <c r="A91" s="976"/>
      <c r="B91" s="976"/>
      <c r="C91" s="976"/>
      <c r="D91" s="976"/>
      <c r="E91" s="976"/>
      <c r="F91" s="976"/>
      <c r="G91" s="976"/>
      <c r="H91" s="976"/>
      <c r="I91" s="976"/>
      <c r="J91" s="976"/>
      <c r="K91" s="976"/>
      <c r="L91" s="976"/>
      <c r="M91" s="976"/>
      <c r="N91" s="976"/>
      <c r="O91" s="976"/>
      <c r="P91" s="976"/>
      <c r="Q91" s="976"/>
      <c r="R91" s="976"/>
      <c r="S91" s="976"/>
      <c r="T91" s="976"/>
      <c r="U91" s="976"/>
      <c r="V91" s="976"/>
    </row>
    <row r="92" spans="1:22" ht="15.75" customHeight="1">
      <c r="A92" s="976"/>
      <c r="B92" s="976"/>
      <c r="C92" s="976"/>
      <c r="D92" s="976"/>
      <c r="E92" s="976"/>
      <c r="F92" s="976"/>
      <c r="G92" s="976"/>
      <c r="H92" s="976"/>
      <c r="I92" s="976"/>
      <c r="J92" s="976"/>
      <c r="K92" s="976"/>
      <c r="L92" s="976"/>
      <c r="M92" s="976"/>
      <c r="N92" s="976"/>
      <c r="O92" s="976"/>
      <c r="P92" s="976"/>
      <c r="Q92" s="976"/>
      <c r="R92" s="976"/>
      <c r="S92" s="976"/>
      <c r="T92" s="976"/>
      <c r="U92" s="976"/>
      <c r="V92" s="976"/>
    </row>
    <row r="93" spans="1:22" ht="15.75" customHeight="1">
      <c r="A93" s="976"/>
      <c r="B93" s="976"/>
      <c r="C93" s="976"/>
      <c r="D93" s="976"/>
      <c r="E93" s="976"/>
      <c r="F93" s="976"/>
      <c r="G93" s="976"/>
      <c r="H93" s="976"/>
      <c r="I93" s="976"/>
      <c r="J93" s="976"/>
      <c r="K93" s="976"/>
      <c r="L93" s="976"/>
      <c r="M93" s="976"/>
      <c r="N93" s="976"/>
      <c r="O93" s="976"/>
      <c r="P93" s="976"/>
      <c r="Q93" s="976"/>
      <c r="R93" s="976"/>
      <c r="S93" s="976"/>
      <c r="T93" s="976"/>
      <c r="U93" s="976"/>
      <c r="V93" s="976"/>
    </row>
    <row r="94" spans="1:22" ht="15.75" customHeight="1">
      <c r="A94" s="976"/>
      <c r="B94" s="976"/>
      <c r="C94" s="976"/>
      <c r="D94" s="976"/>
      <c r="E94" s="976"/>
      <c r="F94" s="976"/>
      <c r="G94" s="976"/>
      <c r="H94" s="976"/>
      <c r="I94" s="976"/>
      <c r="J94" s="976"/>
      <c r="K94" s="976"/>
      <c r="L94" s="976"/>
      <c r="M94" s="976"/>
      <c r="N94" s="976"/>
      <c r="O94" s="976"/>
      <c r="P94" s="976"/>
      <c r="Q94" s="976"/>
      <c r="R94" s="976"/>
      <c r="S94" s="976"/>
      <c r="T94" s="976"/>
      <c r="U94" s="976"/>
      <c r="V94" s="976"/>
    </row>
    <row r="95" spans="1:22" ht="15.75" customHeight="1">
      <c r="A95" s="976"/>
      <c r="B95" s="976"/>
      <c r="C95" s="976"/>
      <c r="D95" s="976"/>
      <c r="E95" s="976"/>
      <c r="F95" s="976"/>
      <c r="G95" s="976"/>
      <c r="H95" s="976"/>
      <c r="I95" s="976"/>
      <c r="J95" s="976"/>
      <c r="K95" s="976"/>
      <c r="L95" s="976"/>
      <c r="M95" s="976"/>
      <c r="N95" s="976"/>
      <c r="O95" s="976"/>
      <c r="P95" s="976"/>
      <c r="Q95" s="976"/>
      <c r="R95" s="976"/>
      <c r="S95" s="976"/>
      <c r="T95" s="976"/>
      <c r="U95" s="976"/>
      <c r="V95" s="976"/>
    </row>
    <row r="96" spans="1:22" ht="15.75" customHeight="1">
      <c r="A96" s="976"/>
      <c r="B96" s="976"/>
      <c r="C96" s="976"/>
      <c r="D96" s="976"/>
      <c r="E96" s="976"/>
      <c r="F96" s="976"/>
      <c r="G96" s="976"/>
      <c r="H96" s="976"/>
      <c r="I96" s="976"/>
      <c r="J96" s="976"/>
      <c r="K96" s="976"/>
      <c r="L96" s="976"/>
      <c r="M96" s="976"/>
      <c r="N96" s="976"/>
      <c r="O96" s="976"/>
      <c r="P96" s="976"/>
      <c r="Q96" s="976"/>
      <c r="R96" s="976"/>
      <c r="S96" s="976"/>
      <c r="T96" s="976"/>
      <c r="U96" s="976"/>
      <c r="V96" s="976"/>
    </row>
    <row r="97" spans="1:22" ht="15.75" customHeight="1">
      <c r="A97" s="976"/>
      <c r="B97" s="976"/>
      <c r="C97" s="976"/>
      <c r="D97" s="976"/>
      <c r="E97" s="976"/>
      <c r="F97" s="976"/>
      <c r="G97" s="976"/>
      <c r="H97" s="976"/>
      <c r="I97" s="976"/>
      <c r="J97" s="976"/>
      <c r="K97" s="976"/>
      <c r="L97" s="976"/>
      <c r="M97" s="976"/>
      <c r="N97" s="976"/>
      <c r="O97" s="976"/>
      <c r="P97" s="976"/>
      <c r="Q97" s="976"/>
      <c r="R97" s="976"/>
      <c r="S97" s="976"/>
      <c r="T97" s="976"/>
      <c r="U97" s="976"/>
      <c r="V97" s="976"/>
    </row>
    <row r="98" spans="1:22" ht="15.75" customHeight="1">
      <c r="A98" s="976"/>
      <c r="B98" s="976"/>
      <c r="C98" s="976"/>
      <c r="D98" s="976"/>
      <c r="E98" s="976"/>
      <c r="F98" s="976"/>
      <c r="G98" s="976"/>
      <c r="H98" s="976"/>
      <c r="I98" s="976"/>
      <c r="J98" s="976"/>
      <c r="K98" s="976"/>
      <c r="L98" s="976"/>
      <c r="M98" s="976"/>
      <c r="N98" s="976"/>
      <c r="O98" s="976"/>
      <c r="P98" s="976"/>
      <c r="Q98" s="976"/>
      <c r="R98" s="976"/>
      <c r="S98" s="976"/>
      <c r="T98" s="976"/>
      <c r="U98" s="976"/>
      <c r="V98" s="976"/>
    </row>
    <row r="99" spans="1:22" ht="15.75" customHeight="1">
      <c r="A99" s="976"/>
      <c r="B99" s="976"/>
      <c r="C99" s="976"/>
      <c r="D99" s="976"/>
      <c r="E99" s="976"/>
      <c r="F99" s="976"/>
      <c r="G99" s="976"/>
      <c r="H99" s="976"/>
      <c r="I99" s="976"/>
      <c r="J99" s="976"/>
      <c r="K99" s="976"/>
      <c r="L99" s="976"/>
      <c r="M99" s="976"/>
      <c r="N99" s="976"/>
      <c r="O99" s="976"/>
      <c r="P99" s="976"/>
      <c r="Q99" s="976"/>
      <c r="R99" s="976"/>
      <c r="S99" s="976"/>
      <c r="T99" s="976"/>
      <c r="U99" s="976"/>
      <c r="V99" s="976"/>
    </row>
    <row r="100" spans="1:22" ht="15.75" customHeight="1">
      <c r="A100" s="976"/>
      <c r="B100" s="976"/>
      <c r="C100" s="976"/>
      <c r="D100" s="976"/>
      <c r="E100" s="976"/>
      <c r="F100" s="976"/>
      <c r="G100" s="976"/>
      <c r="H100" s="976"/>
      <c r="I100" s="976"/>
      <c r="J100" s="976"/>
      <c r="K100" s="976"/>
      <c r="L100" s="976"/>
      <c r="M100" s="976"/>
      <c r="N100" s="976"/>
      <c r="O100" s="976"/>
      <c r="P100" s="976"/>
      <c r="Q100" s="976"/>
      <c r="R100" s="976"/>
      <c r="S100" s="976"/>
      <c r="T100" s="976"/>
      <c r="U100" s="976"/>
      <c r="V100" s="976"/>
    </row>
    <row r="101" spans="1:22" ht="15.75" customHeight="1">
      <c r="A101" s="976"/>
      <c r="B101" s="976"/>
      <c r="C101" s="976"/>
      <c r="D101" s="976"/>
      <c r="E101" s="976"/>
      <c r="F101" s="976"/>
      <c r="G101" s="976"/>
      <c r="H101" s="976"/>
      <c r="I101" s="976"/>
      <c r="J101" s="976"/>
      <c r="K101" s="976"/>
      <c r="L101" s="976"/>
      <c r="M101" s="976"/>
      <c r="N101" s="976"/>
      <c r="O101" s="976"/>
      <c r="P101" s="976"/>
      <c r="Q101" s="976"/>
      <c r="R101" s="976"/>
      <c r="S101" s="976"/>
      <c r="T101" s="976"/>
      <c r="U101" s="976"/>
      <c r="V101" s="976"/>
    </row>
    <row r="102" spans="1:22" ht="15.75" customHeight="1">
      <c r="A102" s="976"/>
      <c r="B102" s="976"/>
      <c r="C102" s="976"/>
      <c r="D102" s="976"/>
      <c r="E102" s="976"/>
      <c r="F102" s="976"/>
      <c r="G102" s="976"/>
      <c r="H102" s="976"/>
      <c r="I102" s="976"/>
      <c r="J102" s="976"/>
      <c r="K102" s="976"/>
      <c r="L102" s="976"/>
      <c r="M102" s="976"/>
      <c r="N102" s="976"/>
      <c r="O102" s="976"/>
      <c r="P102" s="976"/>
      <c r="Q102" s="976"/>
      <c r="R102" s="976"/>
      <c r="S102" s="976"/>
      <c r="T102" s="976"/>
      <c r="U102" s="976"/>
      <c r="V102" s="976"/>
    </row>
    <row r="103" spans="1:22" ht="15.75" customHeight="1">
      <c r="A103" s="976"/>
      <c r="B103" s="976"/>
      <c r="C103" s="976"/>
      <c r="D103" s="976"/>
      <c r="E103" s="976"/>
      <c r="F103" s="976"/>
      <c r="G103" s="976"/>
      <c r="H103" s="976"/>
      <c r="I103" s="976"/>
      <c r="J103" s="976"/>
      <c r="K103" s="976"/>
      <c r="L103" s="976"/>
      <c r="M103" s="976"/>
      <c r="N103" s="976"/>
      <c r="O103" s="976"/>
      <c r="P103" s="976"/>
      <c r="Q103" s="976"/>
      <c r="R103" s="976"/>
      <c r="S103" s="976"/>
      <c r="T103" s="976"/>
      <c r="U103" s="976"/>
      <c r="V103" s="976"/>
    </row>
    <row r="104" spans="1:22" ht="15.75" customHeight="1">
      <c r="A104" s="976"/>
      <c r="B104" s="976"/>
      <c r="C104" s="976"/>
      <c r="D104" s="976"/>
      <c r="E104" s="976"/>
      <c r="F104" s="976"/>
      <c r="G104" s="976"/>
      <c r="H104" s="976"/>
      <c r="I104" s="976"/>
      <c r="J104" s="976"/>
      <c r="K104" s="976"/>
      <c r="L104" s="976"/>
      <c r="M104" s="976"/>
      <c r="N104" s="976"/>
      <c r="O104" s="976"/>
      <c r="P104" s="976"/>
      <c r="Q104" s="976"/>
      <c r="R104" s="976"/>
      <c r="S104" s="976"/>
      <c r="T104" s="976"/>
      <c r="U104" s="976"/>
      <c r="V104" s="976"/>
    </row>
    <row r="105" spans="1:22" ht="15.75" customHeight="1">
      <c r="A105" s="976"/>
      <c r="B105" s="976"/>
      <c r="C105" s="976"/>
      <c r="D105" s="976"/>
      <c r="E105" s="976"/>
      <c r="F105" s="976"/>
      <c r="G105" s="976"/>
      <c r="H105" s="976"/>
      <c r="I105" s="976"/>
      <c r="J105" s="976"/>
      <c r="K105" s="976"/>
      <c r="L105" s="976"/>
      <c r="M105" s="976"/>
      <c r="N105" s="976"/>
      <c r="O105" s="976"/>
      <c r="P105" s="976"/>
      <c r="Q105" s="976"/>
      <c r="R105" s="976"/>
      <c r="S105" s="976"/>
      <c r="T105" s="976"/>
      <c r="U105" s="976"/>
      <c r="V105" s="976"/>
    </row>
    <row r="106" spans="1:22" ht="15.75" customHeight="1">
      <c r="A106" s="976"/>
      <c r="B106" s="976"/>
      <c r="C106" s="976"/>
      <c r="D106" s="976"/>
      <c r="E106" s="976"/>
      <c r="F106" s="976"/>
      <c r="G106" s="976"/>
      <c r="H106" s="976"/>
      <c r="I106" s="976"/>
      <c r="J106" s="976"/>
      <c r="K106" s="976"/>
      <c r="L106" s="976"/>
      <c r="M106" s="976"/>
      <c r="N106" s="976"/>
      <c r="O106" s="976"/>
      <c r="P106" s="976"/>
      <c r="Q106" s="976"/>
      <c r="R106" s="976"/>
      <c r="S106" s="976"/>
      <c r="T106" s="976"/>
      <c r="U106" s="976"/>
      <c r="V106" s="976"/>
    </row>
    <row r="107" spans="1:22" ht="15.75" customHeight="1">
      <c r="A107" s="976"/>
      <c r="B107" s="976"/>
      <c r="C107" s="976"/>
      <c r="D107" s="976"/>
      <c r="E107" s="976"/>
      <c r="F107" s="976"/>
      <c r="G107" s="976"/>
      <c r="H107" s="976"/>
      <c r="I107" s="976"/>
      <c r="J107" s="976"/>
      <c r="K107" s="976"/>
      <c r="L107" s="976"/>
      <c r="M107" s="976"/>
      <c r="N107" s="976"/>
      <c r="O107" s="976"/>
      <c r="P107" s="976"/>
      <c r="Q107" s="976"/>
      <c r="R107" s="976"/>
      <c r="S107" s="976"/>
      <c r="T107" s="976"/>
      <c r="U107" s="976"/>
      <c r="V107" s="976"/>
    </row>
    <row r="108" spans="1:22" ht="15.75" customHeight="1">
      <c r="A108" s="976"/>
      <c r="B108" s="976"/>
      <c r="C108" s="976"/>
      <c r="D108" s="976"/>
      <c r="E108" s="976"/>
      <c r="F108" s="976"/>
      <c r="G108" s="976"/>
      <c r="H108" s="976"/>
      <c r="I108" s="976"/>
      <c r="J108" s="976"/>
      <c r="K108" s="976"/>
      <c r="L108" s="976"/>
      <c r="M108" s="976"/>
      <c r="N108" s="976"/>
      <c r="O108" s="976"/>
      <c r="P108" s="976"/>
      <c r="Q108" s="976"/>
      <c r="R108" s="976"/>
      <c r="S108" s="976"/>
      <c r="T108" s="976"/>
      <c r="U108" s="976"/>
      <c r="V108" s="976"/>
    </row>
    <row r="109" spans="1:22" ht="15.75" customHeight="1">
      <c r="A109" s="976"/>
      <c r="B109" s="976"/>
      <c r="C109" s="976"/>
      <c r="D109" s="976"/>
      <c r="E109" s="976"/>
      <c r="F109" s="976"/>
      <c r="G109" s="976"/>
      <c r="H109" s="976"/>
      <c r="I109" s="976"/>
      <c r="J109" s="976"/>
      <c r="K109" s="976"/>
      <c r="L109" s="976"/>
      <c r="M109" s="976"/>
      <c r="N109" s="976"/>
      <c r="O109" s="976"/>
      <c r="P109" s="976"/>
      <c r="Q109" s="976"/>
      <c r="R109" s="976"/>
      <c r="S109" s="976"/>
      <c r="T109" s="976"/>
      <c r="U109" s="976"/>
      <c r="V109" s="976"/>
    </row>
    <row r="110" spans="1:22" ht="15.75" customHeight="1">
      <c r="A110" s="976"/>
      <c r="B110" s="976"/>
      <c r="C110" s="976"/>
      <c r="D110" s="976"/>
      <c r="E110" s="976"/>
      <c r="F110" s="976"/>
      <c r="G110" s="976"/>
      <c r="H110" s="976"/>
      <c r="I110" s="976"/>
      <c r="J110" s="976"/>
      <c r="K110" s="976"/>
      <c r="L110" s="976"/>
      <c r="M110" s="976"/>
      <c r="N110" s="976"/>
      <c r="O110" s="976"/>
      <c r="P110" s="976"/>
      <c r="Q110" s="976"/>
      <c r="R110" s="976"/>
      <c r="S110" s="976"/>
      <c r="T110" s="976"/>
      <c r="U110" s="976"/>
      <c r="V110" s="976"/>
    </row>
    <row r="111" spans="1:22" ht="15.75" customHeight="1">
      <c r="A111" s="976"/>
      <c r="B111" s="976"/>
      <c r="C111" s="976"/>
      <c r="D111" s="976"/>
      <c r="E111" s="976"/>
      <c r="F111" s="976"/>
      <c r="G111" s="976"/>
      <c r="H111" s="976"/>
      <c r="I111" s="976"/>
      <c r="J111" s="976"/>
      <c r="K111" s="976"/>
      <c r="L111" s="976"/>
      <c r="M111" s="976"/>
      <c r="N111" s="976"/>
      <c r="O111" s="976"/>
      <c r="P111" s="976"/>
      <c r="Q111" s="976"/>
      <c r="R111" s="976"/>
      <c r="S111" s="976"/>
      <c r="T111" s="976"/>
      <c r="U111" s="976"/>
      <c r="V111" s="976"/>
    </row>
    <row r="112" spans="1:22" ht="15.75" customHeight="1">
      <c r="A112" s="976"/>
      <c r="B112" s="976"/>
      <c r="C112" s="976"/>
      <c r="D112" s="976"/>
      <c r="E112" s="976"/>
      <c r="F112" s="976"/>
      <c r="G112" s="976"/>
      <c r="H112" s="976"/>
      <c r="I112" s="976"/>
      <c r="J112" s="976"/>
      <c r="K112" s="976"/>
      <c r="L112" s="976"/>
      <c r="M112" s="976"/>
      <c r="N112" s="976"/>
      <c r="O112" s="976"/>
      <c r="P112" s="976"/>
      <c r="Q112" s="976"/>
      <c r="R112" s="976"/>
      <c r="S112" s="976"/>
      <c r="T112" s="976"/>
      <c r="U112" s="976"/>
      <c r="V112" s="976"/>
    </row>
    <row r="113" spans="1:22" ht="15.75" customHeight="1">
      <c r="A113" s="976"/>
      <c r="B113" s="976"/>
      <c r="C113" s="976"/>
      <c r="D113" s="976"/>
      <c r="E113" s="976"/>
      <c r="F113" s="976"/>
      <c r="G113" s="976"/>
      <c r="H113" s="976"/>
      <c r="I113" s="976"/>
      <c r="J113" s="976"/>
      <c r="K113" s="976"/>
      <c r="L113" s="976"/>
      <c r="M113" s="976"/>
      <c r="N113" s="976"/>
      <c r="O113" s="976"/>
      <c r="P113" s="976"/>
      <c r="Q113" s="976"/>
      <c r="R113" s="976"/>
      <c r="S113" s="976"/>
      <c r="T113" s="976"/>
      <c r="U113" s="976"/>
      <c r="V113" s="976"/>
    </row>
    <row r="114" spans="1:22" ht="15.75" customHeight="1">
      <c r="A114" s="976"/>
      <c r="B114" s="976"/>
      <c r="C114" s="976"/>
      <c r="D114" s="976"/>
      <c r="E114" s="976"/>
      <c r="F114" s="976"/>
      <c r="G114" s="976"/>
      <c r="H114" s="976"/>
      <c r="I114" s="976"/>
      <c r="J114" s="976"/>
      <c r="K114" s="976"/>
      <c r="L114" s="976"/>
      <c r="M114" s="976"/>
      <c r="N114" s="976"/>
      <c r="O114" s="976"/>
      <c r="P114" s="976"/>
      <c r="Q114" s="976"/>
      <c r="R114" s="976"/>
      <c r="S114" s="976"/>
      <c r="T114" s="976"/>
      <c r="U114" s="976"/>
      <c r="V114" s="976"/>
    </row>
    <row r="115" spans="1:22" ht="15.75" customHeight="1">
      <c r="A115" s="976"/>
      <c r="B115" s="976"/>
      <c r="C115" s="976"/>
      <c r="D115" s="976"/>
      <c r="E115" s="976"/>
      <c r="F115" s="976"/>
      <c r="G115" s="976"/>
      <c r="H115" s="976"/>
      <c r="I115" s="976"/>
      <c r="J115" s="976"/>
      <c r="K115" s="976"/>
      <c r="L115" s="976"/>
      <c r="M115" s="976"/>
      <c r="N115" s="976"/>
      <c r="O115" s="976"/>
      <c r="P115" s="976"/>
      <c r="Q115" s="976"/>
      <c r="R115" s="976"/>
      <c r="S115" s="976"/>
      <c r="T115" s="976"/>
      <c r="U115" s="976"/>
      <c r="V115" s="976"/>
    </row>
    <row r="116" spans="1:22" ht="15.75" customHeight="1">
      <c r="A116" s="976"/>
      <c r="B116" s="976"/>
      <c r="C116" s="976"/>
      <c r="D116" s="976"/>
      <c r="E116" s="976"/>
      <c r="F116" s="976"/>
      <c r="G116" s="976"/>
      <c r="H116" s="976"/>
      <c r="I116" s="976"/>
      <c r="J116" s="976"/>
      <c r="K116" s="976"/>
      <c r="L116" s="976"/>
      <c r="M116" s="976"/>
      <c r="N116" s="976"/>
      <c r="O116" s="976"/>
      <c r="P116" s="976"/>
      <c r="Q116" s="976"/>
      <c r="R116" s="976"/>
      <c r="S116" s="976"/>
      <c r="T116" s="976"/>
      <c r="U116" s="976"/>
      <c r="V116" s="976"/>
    </row>
    <row r="117" spans="1:22" ht="15.75" customHeight="1">
      <c r="A117" s="976"/>
      <c r="B117" s="976"/>
      <c r="C117" s="976"/>
      <c r="D117" s="976"/>
      <c r="E117" s="976"/>
      <c r="F117" s="976"/>
      <c r="G117" s="976"/>
      <c r="H117" s="976"/>
      <c r="I117" s="976"/>
      <c r="J117" s="976"/>
      <c r="K117" s="976"/>
      <c r="L117" s="976"/>
      <c r="M117" s="976"/>
      <c r="N117" s="976"/>
      <c r="O117" s="976"/>
      <c r="P117" s="976"/>
      <c r="Q117" s="976"/>
      <c r="R117" s="976"/>
      <c r="S117" s="976"/>
      <c r="T117" s="976"/>
      <c r="U117" s="976"/>
      <c r="V117" s="976"/>
    </row>
    <row r="118" spans="1:22" ht="15.75" customHeight="1">
      <c r="A118" s="976"/>
      <c r="B118" s="976"/>
      <c r="C118" s="976"/>
      <c r="D118" s="976"/>
      <c r="E118" s="976"/>
      <c r="F118" s="976"/>
      <c r="G118" s="976"/>
      <c r="H118" s="976"/>
      <c r="I118" s="976"/>
      <c r="J118" s="976"/>
      <c r="K118" s="976"/>
      <c r="L118" s="976"/>
      <c r="M118" s="976"/>
      <c r="N118" s="976"/>
      <c r="O118" s="976"/>
      <c r="P118" s="976"/>
      <c r="Q118" s="976"/>
      <c r="R118" s="976"/>
      <c r="S118" s="976"/>
      <c r="T118" s="976"/>
      <c r="U118" s="976"/>
      <c r="V118" s="976"/>
    </row>
    <row r="119" spans="1:22" ht="15.75" customHeight="1">
      <c r="A119" s="976"/>
      <c r="B119" s="976"/>
      <c r="C119" s="976"/>
      <c r="D119" s="976"/>
      <c r="E119" s="976"/>
      <c r="F119" s="976"/>
      <c r="G119" s="976"/>
      <c r="H119" s="976"/>
      <c r="I119" s="976"/>
      <c r="J119" s="976"/>
      <c r="K119" s="976"/>
      <c r="L119" s="976"/>
      <c r="M119" s="976"/>
      <c r="N119" s="976"/>
      <c r="O119" s="976"/>
      <c r="P119" s="976"/>
      <c r="Q119" s="976"/>
      <c r="R119" s="976"/>
      <c r="S119" s="976"/>
      <c r="T119" s="976"/>
      <c r="U119" s="976"/>
      <c r="V119" s="976"/>
    </row>
    <row r="120" spans="1:22" ht="15.75" customHeight="1">
      <c r="A120" s="976"/>
      <c r="B120" s="976"/>
      <c r="C120" s="976"/>
      <c r="D120" s="976"/>
      <c r="E120" s="976"/>
      <c r="F120" s="976"/>
      <c r="G120" s="976"/>
      <c r="H120" s="976"/>
      <c r="I120" s="976"/>
      <c r="J120" s="976"/>
      <c r="K120" s="976"/>
      <c r="L120" s="976"/>
      <c r="M120" s="976"/>
      <c r="N120" s="976"/>
      <c r="O120" s="976"/>
      <c r="P120" s="976"/>
      <c r="Q120" s="976"/>
      <c r="R120" s="976"/>
      <c r="S120" s="976"/>
      <c r="T120" s="976"/>
      <c r="U120" s="976"/>
      <c r="V120" s="976"/>
    </row>
    <row r="121" spans="1:22" ht="15.75" customHeight="1">
      <c r="A121" s="976"/>
      <c r="B121" s="976"/>
      <c r="C121" s="976"/>
      <c r="D121" s="976"/>
      <c r="E121" s="976"/>
      <c r="F121" s="976"/>
      <c r="G121" s="976"/>
      <c r="H121" s="976"/>
      <c r="I121" s="976"/>
      <c r="J121" s="976"/>
      <c r="K121" s="976"/>
      <c r="L121" s="976"/>
      <c r="M121" s="976"/>
      <c r="N121" s="976"/>
      <c r="O121" s="976"/>
      <c r="P121" s="976"/>
      <c r="Q121" s="976"/>
      <c r="R121" s="976"/>
      <c r="S121" s="976"/>
      <c r="T121" s="976"/>
      <c r="U121" s="976"/>
      <c r="V121" s="976"/>
    </row>
    <row r="122" spans="1:22" ht="15.75" customHeight="1">
      <c r="A122" s="976"/>
      <c r="B122" s="976"/>
      <c r="C122" s="976"/>
      <c r="D122" s="976"/>
      <c r="E122" s="976"/>
      <c r="F122" s="976"/>
      <c r="G122" s="976"/>
      <c r="H122" s="976"/>
      <c r="I122" s="976"/>
      <c r="J122" s="976"/>
      <c r="K122" s="976"/>
      <c r="L122" s="976"/>
      <c r="M122" s="976"/>
      <c r="N122" s="976"/>
      <c r="O122" s="976"/>
      <c r="P122" s="976"/>
      <c r="Q122" s="976"/>
      <c r="R122" s="976"/>
      <c r="S122" s="976"/>
      <c r="T122" s="976"/>
      <c r="U122" s="976"/>
      <c r="V122" s="976"/>
    </row>
    <row r="123" spans="1:22" ht="15.75" customHeight="1">
      <c r="A123" s="976"/>
      <c r="B123" s="976"/>
      <c r="C123" s="976"/>
      <c r="D123" s="976"/>
      <c r="E123" s="976"/>
      <c r="F123" s="976"/>
      <c r="G123" s="976"/>
      <c r="H123" s="976"/>
      <c r="I123" s="976"/>
      <c r="J123" s="976"/>
      <c r="K123" s="976"/>
      <c r="L123" s="976"/>
      <c r="M123" s="976"/>
      <c r="N123" s="976"/>
      <c r="O123" s="976"/>
      <c r="P123" s="976"/>
      <c r="Q123" s="976"/>
      <c r="R123" s="976"/>
      <c r="S123" s="976"/>
      <c r="T123" s="976"/>
      <c r="U123" s="976"/>
      <c r="V123" s="976"/>
    </row>
    <row r="124" spans="1:22" ht="15.75" customHeight="1">
      <c r="A124" s="976"/>
      <c r="B124" s="976"/>
      <c r="C124" s="976"/>
      <c r="D124" s="976"/>
      <c r="E124" s="976"/>
      <c r="F124" s="976"/>
      <c r="G124" s="976"/>
      <c r="H124" s="976"/>
      <c r="I124" s="976"/>
      <c r="J124" s="976"/>
      <c r="K124" s="976"/>
      <c r="L124" s="976"/>
      <c r="M124" s="976"/>
      <c r="N124" s="976"/>
      <c r="O124" s="976"/>
      <c r="P124" s="976"/>
      <c r="Q124" s="976"/>
      <c r="R124" s="976"/>
      <c r="S124" s="976"/>
      <c r="T124" s="976"/>
      <c r="U124" s="976"/>
      <c r="V124" s="976"/>
    </row>
    <row r="125" spans="1:22" ht="15.75" customHeight="1">
      <c r="A125" s="976"/>
      <c r="B125" s="976"/>
      <c r="C125" s="976"/>
      <c r="D125" s="976"/>
      <c r="E125" s="976"/>
      <c r="F125" s="976"/>
      <c r="G125" s="976"/>
      <c r="H125" s="976"/>
      <c r="I125" s="976"/>
      <c r="J125" s="976"/>
      <c r="K125" s="976"/>
      <c r="L125" s="976"/>
      <c r="M125" s="976"/>
      <c r="N125" s="976"/>
      <c r="O125" s="976"/>
      <c r="P125" s="976"/>
      <c r="Q125" s="976"/>
      <c r="R125" s="976"/>
      <c r="S125" s="976"/>
      <c r="T125" s="976"/>
      <c r="U125" s="976"/>
      <c r="V125" s="976"/>
    </row>
    <row r="126" spans="1:22" ht="15.75" customHeight="1">
      <c r="A126" s="976"/>
      <c r="B126" s="976"/>
      <c r="C126" s="976"/>
      <c r="D126" s="976"/>
      <c r="E126" s="976"/>
      <c r="F126" s="976"/>
      <c r="G126" s="976"/>
      <c r="H126" s="976"/>
      <c r="I126" s="976"/>
      <c r="J126" s="976"/>
      <c r="K126" s="976"/>
      <c r="L126" s="976"/>
      <c r="M126" s="976"/>
      <c r="N126" s="976"/>
      <c r="O126" s="976"/>
      <c r="P126" s="976"/>
      <c r="Q126" s="976"/>
      <c r="R126" s="976"/>
      <c r="S126" s="976"/>
      <c r="T126" s="976"/>
      <c r="U126" s="976"/>
      <c r="V126" s="976"/>
    </row>
    <row r="127" spans="1:22" ht="15.75" customHeight="1">
      <c r="A127" s="976"/>
      <c r="B127" s="976"/>
      <c r="C127" s="976"/>
      <c r="D127" s="976"/>
      <c r="E127" s="976"/>
      <c r="F127" s="976"/>
      <c r="G127" s="976"/>
      <c r="H127" s="976"/>
      <c r="I127" s="976"/>
      <c r="J127" s="976"/>
      <c r="K127" s="976"/>
      <c r="L127" s="976"/>
      <c r="M127" s="976"/>
      <c r="N127" s="976"/>
      <c r="O127" s="976"/>
      <c r="P127" s="976"/>
      <c r="Q127" s="976"/>
      <c r="R127" s="976"/>
      <c r="S127" s="976"/>
      <c r="T127" s="976"/>
      <c r="U127" s="976"/>
      <c r="V127" s="976"/>
    </row>
    <row r="128" spans="1:22" ht="15.75" customHeight="1">
      <c r="A128" s="976"/>
      <c r="B128" s="976"/>
      <c r="C128" s="976"/>
      <c r="D128" s="976"/>
      <c r="E128" s="976"/>
      <c r="F128" s="976"/>
      <c r="G128" s="976"/>
      <c r="H128" s="976"/>
      <c r="I128" s="976"/>
      <c r="J128" s="976"/>
      <c r="K128" s="976"/>
      <c r="L128" s="976"/>
      <c r="M128" s="976"/>
      <c r="N128" s="976"/>
      <c r="O128" s="976"/>
      <c r="P128" s="976"/>
      <c r="Q128" s="976"/>
      <c r="R128" s="976"/>
      <c r="S128" s="976"/>
      <c r="T128" s="976"/>
      <c r="U128" s="976"/>
      <c r="V128" s="976"/>
    </row>
    <row r="129" spans="1:22" ht="15.75" customHeight="1">
      <c r="A129" s="976"/>
      <c r="B129" s="976"/>
      <c r="C129" s="976"/>
      <c r="D129" s="976"/>
      <c r="E129" s="976"/>
      <c r="F129" s="976"/>
      <c r="G129" s="976"/>
      <c r="H129" s="976"/>
      <c r="I129" s="976"/>
      <c r="J129" s="976"/>
      <c r="K129" s="976"/>
      <c r="L129" s="976"/>
      <c r="M129" s="976"/>
      <c r="N129" s="976"/>
      <c r="O129" s="976"/>
      <c r="P129" s="976"/>
      <c r="Q129" s="976"/>
      <c r="R129" s="976"/>
      <c r="S129" s="976"/>
      <c r="T129" s="976"/>
      <c r="U129" s="976"/>
      <c r="V129" s="976"/>
    </row>
    <row r="130" spans="1:22" ht="15.75" customHeight="1">
      <c r="A130" s="976"/>
      <c r="B130" s="976"/>
      <c r="C130" s="976"/>
      <c r="D130" s="976"/>
      <c r="E130" s="976"/>
      <c r="F130" s="976"/>
      <c r="G130" s="976"/>
      <c r="H130" s="976"/>
      <c r="I130" s="976"/>
      <c r="J130" s="976"/>
      <c r="K130" s="976"/>
      <c r="L130" s="976"/>
      <c r="M130" s="976"/>
      <c r="N130" s="976"/>
      <c r="O130" s="976"/>
      <c r="P130" s="976"/>
      <c r="Q130" s="976"/>
      <c r="R130" s="976"/>
      <c r="S130" s="976"/>
      <c r="T130" s="976"/>
      <c r="U130" s="976"/>
      <c r="V130" s="976"/>
    </row>
    <row r="131" spans="1:22" ht="15.75" customHeight="1">
      <c r="A131" s="976"/>
      <c r="B131" s="976"/>
      <c r="C131" s="976"/>
      <c r="D131" s="976"/>
      <c r="E131" s="976"/>
      <c r="F131" s="976"/>
      <c r="G131" s="976"/>
      <c r="H131" s="976"/>
      <c r="I131" s="976"/>
      <c r="J131" s="976"/>
      <c r="K131" s="976"/>
      <c r="L131" s="976"/>
      <c r="M131" s="976"/>
      <c r="N131" s="976"/>
      <c r="O131" s="976"/>
      <c r="P131" s="976"/>
      <c r="Q131" s="976"/>
      <c r="R131" s="976"/>
      <c r="S131" s="976"/>
      <c r="T131" s="976"/>
      <c r="U131" s="976"/>
      <c r="V131" s="976"/>
    </row>
    <row r="132" spans="1:22" ht="15.75" customHeight="1">
      <c r="A132" s="976"/>
      <c r="B132" s="976"/>
      <c r="C132" s="976"/>
      <c r="D132" s="976"/>
      <c r="E132" s="976"/>
      <c r="F132" s="976"/>
      <c r="G132" s="976"/>
      <c r="H132" s="976"/>
      <c r="I132" s="976"/>
      <c r="J132" s="976"/>
      <c r="K132" s="976"/>
      <c r="L132" s="976"/>
      <c r="M132" s="976"/>
      <c r="N132" s="976"/>
      <c r="O132" s="976"/>
      <c r="P132" s="976"/>
      <c r="Q132" s="976"/>
      <c r="R132" s="976"/>
      <c r="S132" s="976"/>
      <c r="T132" s="976"/>
      <c r="U132" s="976"/>
      <c r="V132" s="976"/>
    </row>
    <row r="133" spans="1:22" ht="15.75" customHeight="1">
      <c r="A133" s="976"/>
      <c r="B133" s="976"/>
      <c r="C133" s="976"/>
      <c r="D133" s="976"/>
      <c r="E133" s="976"/>
      <c r="F133" s="976"/>
      <c r="G133" s="976"/>
      <c r="H133" s="976"/>
      <c r="I133" s="976"/>
      <c r="J133" s="976"/>
      <c r="K133" s="976"/>
      <c r="L133" s="976"/>
      <c r="M133" s="976"/>
      <c r="N133" s="976"/>
      <c r="O133" s="976"/>
      <c r="P133" s="976"/>
      <c r="Q133" s="976"/>
      <c r="R133" s="976"/>
      <c r="S133" s="976"/>
      <c r="T133" s="976"/>
      <c r="U133" s="976"/>
      <c r="V133" s="976"/>
    </row>
    <row r="134" spans="1:22" ht="15.75" customHeight="1">
      <c r="A134" s="976"/>
      <c r="B134" s="976"/>
      <c r="C134" s="976"/>
      <c r="D134" s="976"/>
      <c r="E134" s="976"/>
      <c r="F134" s="976"/>
      <c r="G134" s="976"/>
      <c r="H134" s="976"/>
      <c r="I134" s="976"/>
      <c r="J134" s="976"/>
      <c r="K134" s="976"/>
      <c r="L134" s="976"/>
      <c r="M134" s="976"/>
      <c r="N134" s="976"/>
      <c r="O134" s="976"/>
      <c r="P134" s="976"/>
      <c r="Q134" s="976"/>
      <c r="R134" s="976"/>
      <c r="S134" s="976"/>
      <c r="T134" s="976"/>
      <c r="U134" s="976"/>
      <c r="V134" s="976"/>
    </row>
    <row r="135" spans="1:22" ht="15.75" customHeight="1">
      <c r="A135" s="976"/>
      <c r="B135" s="976"/>
      <c r="C135" s="976"/>
      <c r="D135" s="976"/>
      <c r="E135" s="976"/>
      <c r="F135" s="976"/>
      <c r="G135" s="976"/>
      <c r="H135" s="976"/>
      <c r="I135" s="976"/>
      <c r="J135" s="976"/>
      <c r="K135" s="976"/>
      <c r="L135" s="976"/>
      <c r="M135" s="976"/>
      <c r="N135" s="976"/>
      <c r="O135" s="976"/>
      <c r="P135" s="976"/>
      <c r="Q135" s="976"/>
      <c r="R135" s="976"/>
      <c r="S135" s="976"/>
      <c r="T135" s="976"/>
      <c r="U135" s="976"/>
      <c r="V135" s="976"/>
    </row>
    <row r="136" spans="1:22" ht="15.75" customHeight="1">
      <c r="A136" s="976"/>
      <c r="B136" s="976"/>
      <c r="C136" s="976"/>
      <c r="D136" s="976"/>
      <c r="E136" s="976"/>
      <c r="F136" s="976"/>
      <c r="G136" s="976"/>
      <c r="H136" s="976"/>
      <c r="I136" s="976"/>
      <c r="J136" s="976"/>
      <c r="K136" s="976"/>
      <c r="L136" s="976"/>
      <c r="M136" s="976"/>
      <c r="N136" s="976"/>
      <c r="O136" s="976"/>
      <c r="P136" s="976"/>
      <c r="Q136" s="976"/>
      <c r="R136" s="976"/>
      <c r="S136" s="976"/>
      <c r="T136" s="976"/>
      <c r="U136" s="976"/>
      <c r="V136" s="976"/>
    </row>
    <row r="137" spans="1:22" ht="15.75" customHeight="1">
      <c r="A137" s="976"/>
      <c r="B137" s="976"/>
      <c r="C137" s="976"/>
      <c r="D137" s="976"/>
      <c r="E137" s="976"/>
      <c r="F137" s="976"/>
      <c r="G137" s="976"/>
      <c r="H137" s="976"/>
      <c r="I137" s="976"/>
      <c r="J137" s="976"/>
      <c r="K137" s="976"/>
      <c r="L137" s="976"/>
      <c r="M137" s="976"/>
      <c r="N137" s="976"/>
      <c r="O137" s="976"/>
      <c r="P137" s="976"/>
      <c r="Q137" s="976"/>
      <c r="R137" s="976"/>
      <c r="S137" s="976"/>
      <c r="T137" s="976"/>
      <c r="U137" s="976"/>
      <c r="V137" s="976"/>
    </row>
    <row r="138" spans="1:22" ht="15.75" customHeight="1">
      <c r="A138" s="976"/>
      <c r="B138" s="976"/>
      <c r="C138" s="976"/>
      <c r="D138" s="976"/>
      <c r="E138" s="976"/>
      <c r="F138" s="976"/>
      <c r="G138" s="976"/>
      <c r="H138" s="976"/>
      <c r="I138" s="976"/>
      <c r="J138" s="976"/>
      <c r="K138" s="976"/>
      <c r="L138" s="976"/>
      <c r="M138" s="976"/>
      <c r="N138" s="976"/>
      <c r="O138" s="976"/>
      <c r="P138" s="976"/>
      <c r="Q138" s="976"/>
      <c r="R138" s="976"/>
      <c r="S138" s="976"/>
      <c r="T138" s="976"/>
      <c r="U138" s="976"/>
      <c r="V138" s="976"/>
    </row>
    <row r="139" spans="1:22" ht="15.75" customHeight="1">
      <c r="A139" s="976"/>
      <c r="B139" s="976"/>
      <c r="C139" s="976"/>
      <c r="D139" s="976"/>
      <c r="E139" s="976"/>
      <c r="F139" s="976"/>
      <c r="G139" s="976"/>
      <c r="H139" s="976"/>
      <c r="I139" s="976"/>
      <c r="J139" s="976"/>
      <c r="K139" s="976"/>
      <c r="L139" s="976"/>
      <c r="M139" s="976"/>
      <c r="N139" s="976"/>
      <c r="O139" s="976"/>
      <c r="P139" s="976"/>
      <c r="Q139" s="976"/>
      <c r="R139" s="976"/>
      <c r="S139" s="976"/>
      <c r="T139" s="976"/>
      <c r="U139" s="976"/>
      <c r="V139" s="976"/>
    </row>
    <row r="140" spans="1:22" ht="15.75" customHeight="1">
      <c r="A140" s="976"/>
      <c r="B140" s="976"/>
      <c r="C140" s="976"/>
      <c r="D140" s="976"/>
      <c r="E140" s="976"/>
      <c r="F140" s="976"/>
      <c r="G140" s="976"/>
      <c r="H140" s="976"/>
      <c r="I140" s="976"/>
      <c r="J140" s="976"/>
      <c r="K140" s="976"/>
      <c r="L140" s="976"/>
      <c r="M140" s="976"/>
      <c r="N140" s="976"/>
      <c r="O140" s="976"/>
      <c r="P140" s="976"/>
      <c r="Q140" s="976"/>
      <c r="R140" s="976"/>
      <c r="S140" s="976"/>
      <c r="T140" s="976"/>
      <c r="U140" s="976"/>
      <c r="V140" s="976"/>
    </row>
    <row r="141" spans="1:22" ht="15.75" customHeight="1">
      <c r="A141" s="976"/>
      <c r="B141" s="976"/>
      <c r="C141" s="976"/>
      <c r="D141" s="976"/>
      <c r="E141" s="976"/>
      <c r="F141" s="976"/>
      <c r="G141" s="976"/>
      <c r="H141" s="976"/>
      <c r="I141" s="976"/>
      <c r="J141" s="976"/>
      <c r="K141" s="976"/>
      <c r="L141" s="976"/>
      <c r="M141" s="976"/>
      <c r="N141" s="976"/>
      <c r="O141" s="976"/>
      <c r="P141" s="976"/>
      <c r="Q141" s="976"/>
      <c r="R141" s="976"/>
      <c r="S141" s="976"/>
      <c r="T141" s="976"/>
      <c r="U141" s="976"/>
      <c r="V141" s="976"/>
    </row>
    <row r="142" spans="1:22" ht="15.75" customHeight="1">
      <c r="A142" s="976"/>
      <c r="B142" s="976"/>
      <c r="C142" s="976"/>
      <c r="D142" s="976"/>
      <c r="E142" s="976"/>
      <c r="F142" s="976"/>
      <c r="G142" s="976"/>
      <c r="H142" s="976"/>
      <c r="I142" s="976"/>
      <c r="J142" s="976"/>
      <c r="K142" s="976"/>
      <c r="L142" s="976"/>
      <c r="M142" s="976"/>
      <c r="N142" s="976"/>
      <c r="O142" s="976"/>
      <c r="P142" s="976"/>
      <c r="Q142" s="976"/>
      <c r="R142" s="976"/>
      <c r="S142" s="976"/>
      <c r="T142" s="976"/>
      <c r="U142" s="976"/>
      <c r="V142" s="976"/>
    </row>
    <row r="143" spans="1:22" ht="15.75" customHeight="1">
      <c r="A143" s="976"/>
      <c r="B143" s="976"/>
      <c r="C143" s="976"/>
      <c r="D143" s="976"/>
      <c r="E143" s="976"/>
      <c r="F143" s="976"/>
      <c r="G143" s="976"/>
      <c r="H143" s="976"/>
      <c r="I143" s="976"/>
      <c r="J143" s="976"/>
      <c r="K143" s="976"/>
      <c r="L143" s="976"/>
      <c r="M143" s="976"/>
      <c r="N143" s="976"/>
      <c r="O143" s="976"/>
      <c r="P143" s="976"/>
      <c r="Q143" s="976"/>
      <c r="R143" s="976"/>
      <c r="S143" s="976"/>
      <c r="T143" s="976"/>
      <c r="U143" s="976"/>
      <c r="V143" s="976"/>
    </row>
    <row r="144" spans="1:22" ht="15.75" customHeight="1">
      <c r="A144" s="976"/>
      <c r="B144" s="976"/>
      <c r="C144" s="976"/>
      <c r="D144" s="976"/>
      <c r="E144" s="976"/>
      <c r="F144" s="976"/>
      <c r="G144" s="976"/>
      <c r="H144" s="976"/>
      <c r="I144" s="976"/>
      <c r="J144" s="976"/>
      <c r="K144" s="976"/>
      <c r="L144" s="976"/>
      <c r="M144" s="976"/>
      <c r="N144" s="976"/>
      <c r="O144" s="976"/>
      <c r="P144" s="976"/>
      <c r="Q144" s="976"/>
      <c r="R144" s="976"/>
      <c r="S144" s="976"/>
      <c r="T144" s="976"/>
      <c r="U144" s="976"/>
      <c r="V144" s="976"/>
    </row>
    <row r="145" spans="1:22" ht="15.75" customHeight="1">
      <c r="A145" s="976"/>
      <c r="B145" s="976"/>
      <c r="C145" s="976"/>
      <c r="D145" s="976"/>
      <c r="E145" s="976"/>
      <c r="F145" s="976"/>
      <c r="G145" s="976"/>
      <c r="H145" s="976"/>
      <c r="I145" s="976"/>
      <c r="J145" s="976"/>
      <c r="K145" s="976"/>
      <c r="L145" s="976"/>
      <c r="M145" s="976"/>
      <c r="N145" s="976"/>
      <c r="O145" s="976"/>
      <c r="P145" s="976"/>
      <c r="Q145" s="976"/>
      <c r="R145" s="976"/>
      <c r="S145" s="976"/>
      <c r="T145" s="976"/>
      <c r="U145" s="976"/>
      <c r="V145" s="976"/>
    </row>
    <row r="146" spans="1:22" ht="15.75" customHeight="1">
      <c r="A146" s="976"/>
      <c r="B146" s="976"/>
      <c r="C146" s="976"/>
      <c r="D146" s="976"/>
      <c r="E146" s="976"/>
      <c r="F146" s="976"/>
      <c r="G146" s="976"/>
      <c r="H146" s="976"/>
      <c r="I146" s="976"/>
      <c r="J146" s="976"/>
      <c r="K146" s="976"/>
      <c r="L146" s="976"/>
      <c r="M146" s="976"/>
      <c r="N146" s="976"/>
      <c r="O146" s="976"/>
      <c r="P146" s="976"/>
      <c r="Q146" s="976"/>
      <c r="R146" s="976"/>
      <c r="S146" s="976"/>
      <c r="T146" s="976"/>
      <c r="U146" s="976"/>
      <c r="V146" s="976"/>
    </row>
    <row r="147" spans="1:22" ht="15.75" customHeight="1">
      <c r="A147" s="976"/>
      <c r="B147" s="976"/>
      <c r="C147" s="976"/>
      <c r="D147" s="976"/>
      <c r="E147" s="976"/>
      <c r="F147" s="976"/>
      <c r="G147" s="976"/>
      <c r="H147" s="976"/>
      <c r="I147" s="976"/>
      <c r="J147" s="976"/>
      <c r="K147" s="976"/>
      <c r="L147" s="976"/>
      <c r="M147" s="976"/>
      <c r="N147" s="976"/>
      <c r="O147" s="976"/>
      <c r="P147" s="976"/>
      <c r="Q147" s="976"/>
      <c r="R147" s="976"/>
      <c r="S147" s="976"/>
      <c r="T147" s="976"/>
      <c r="U147" s="976"/>
      <c r="V147" s="976"/>
    </row>
    <row r="148" spans="1:22" ht="15.75" customHeight="1">
      <c r="A148" s="976"/>
      <c r="B148" s="976"/>
      <c r="C148" s="976"/>
      <c r="D148" s="976"/>
      <c r="E148" s="976"/>
      <c r="F148" s="976"/>
      <c r="G148" s="976"/>
      <c r="H148" s="976"/>
      <c r="I148" s="976"/>
      <c r="J148" s="976"/>
      <c r="K148" s="976"/>
      <c r="L148" s="976"/>
      <c r="M148" s="976"/>
      <c r="N148" s="976"/>
      <c r="O148" s="976"/>
      <c r="P148" s="976"/>
      <c r="Q148" s="976"/>
      <c r="R148" s="976"/>
      <c r="S148" s="976"/>
      <c r="T148" s="976"/>
      <c r="U148" s="976"/>
      <c r="V148" s="976"/>
    </row>
    <row r="149" spans="1:22" ht="15.75" customHeight="1">
      <c r="A149" s="976"/>
      <c r="B149" s="976"/>
      <c r="C149" s="976"/>
      <c r="D149" s="976"/>
      <c r="E149" s="976"/>
      <c r="F149" s="976"/>
      <c r="G149" s="976"/>
      <c r="H149" s="976"/>
      <c r="I149" s="976"/>
      <c r="J149" s="976"/>
      <c r="K149" s="976"/>
      <c r="L149" s="976"/>
      <c r="M149" s="976"/>
      <c r="N149" s="976"/>
      <c r="O149" s="976"/>
      <c r="P149" s="976"/>
      <c r="Q149" s="976"/>
      <c r="R149" s="976"/>
      <c r="S149" s="976"/>
      <c r="T149" s="976"/>
      <c r="U149" s="976"/>
      <c r="V149" s="976"/>
    </row>
    <row r="150" spans="1:22" ht="15.75" customHeight="1">
      <c r="A150" s="976"/>
      <c r="B150" s="976"/>
      <c r="C150" s="976"/>
      <c r="D150" s="976"/>
      <c r="E150" s="976"/>
      <c r="F150" s="976"/>
      <c r="G150" s="976"/>
      <c r="H150" s="976"/>
      <c r="I150" s="976"/>
      <c r="J150" s="976"/>
      <c r="K150" s="976"/>
      <c r="L150" s="976"/>
      <c r="M150" s="976"/>
      <c r="N150" s="976"/>
      <c r="O150" s="976"/>
      <c r="P150" s="976"/>
      <c r="Q150" s="976"/>
      <c r="R150" s="976"/>
      <c r="S150" s="976"/>
      <c r="T150" s="976"/>
      <c r="U150" s="976"/>
      <c r="V150" s="976"/>
    </row>
    <row r="151" spans="1:22" ht="15.75" customHeight="1">
      <c r="A151" s="976"/>
      <c r="B151" s="976"/>
      <c r="C151" s="976"/>
      <c r="D151" s="976"/>
      <c r="E151" s="976"/>
      <c r="F151" s="976"/>
      <c r="G151" s="976"/>
      <c r="H151" s="976"/>
      <c r="I151" s="976"/>
      <c r="J151" s="976"/>
      <c r="K151" s="976"/>
      <c r="L151" s="976"/>
      <c r="M151" s="976"/>
      <c r="N151" s="976"/>
      <c r="O151" s="976"/>
      <c r="P151" s="976"/>
      <c r="Q151" s="976"/>
      <c r="R151" s="976"/>
      <c r="S151" s="976"/>
      <c r="T151" s="976"/>
      <c r="U151" s="976"/>
      <c r="V151" s="976"/>
    </row>
    <row r="152" spans="1:22" ht="15.75" customHeight="1">
      <c r="A152" s="976"/>
      <c r="B152" s="976"/>
      <c r="C152" s="976"/>
      <c r="D152" s="976"/>
      <c r="E152" s="976"/>
      <c r="F152" s="976"/>
      <c r="G152" s="976"/>
      <c r="H152" s="976"/>
      <c r="I152" s="976"/>
      <c r="J152" s="976"/>
      <c r="K152" s="976"/>
      <c r="L152" s="976"/>
      <c r="M152" s="976"/>
      <c r="N152" s="976"/>
      <c r="O152" s="976"/>
      <c r="P152" s="976"/>
      <c r="Q152" s="976"/>
      <c r="R152" s="976"/>
      <c r="S152" s="976"/>
      <c r="T152" s="976"/>
      <c r="U152" s="976"/>
      <c r="V152" s="976"/>
    </row>
    <row r="153" spans="1:22" ht="15.75" customHeight="1">
      <c r="A153" s="976"/>
      <c r="B153" s="976"/>
      <c r="C153" s="976"/>
      <c r="D153" s="976"/>
      <c r="E153" s="976"/>
      <c r="F153" s="976"/>
      <c r="G153" s="976"/>
      <c r="H153" s="976"/>
      <c r="I153" s="976"/>
      <c r="J153" s="976"/>
      <c r="K153" s="976"/>
      <c r="L153" s="976"/>
      <c r="M153" s="976"/>
      <c r="N153" s="976"/>
      <c r="O153" s="976"/>
      <c r="P153" s="976"/>
      <c r="Q153" s="976"/>
      <c r="R153" s="976"/>
      <c r="S153" s="976"/>
      <c r="T153" s="976"/>
      <c r="U153" s="976"/>
      <c r="V153" s="976"/>
    </row>
    <row r="154" spans="1:22" ht="15.75" customHeight="1">
      <c r="A154" s="976"/>
      <c r="B154" s="976"/>
      <c r="C154" s="976"/>
      <c r="D154" s="976"/>
      <c r="E154" s="976"/>
      <c r="F154" s="976"/>
      <c r="G154" s="976"/>
      <c r="H154" s="976"/>
      <c r="I154" s="976"/>
      <c r="J154" s="976"/>
      <c r="K154" s="976"/>
      <c r="L154" s="976"/>
      <c r="M154" s="976"/>
      <c r="N154" s="976"/>
      <c r="O154" s="976"/>
      <c r="P154" s="976"/>
      <c r="Q154" s="976"/>
      <c r="R154" s="976"/>
      <c r="S154" s="976"/>
      <c r="T154" s="976"/>
      <c r="U154" s="976"/>
      <c r="V154" s="976"/>
    </row>
    <row r="155" spans="1:22" ht="15.75" customHeight="1">
      <c r="A155" s="976"/>
      <c r="B155" s="976"/>
      <c r="C155" s="976"/>
      <c r="D155" s="976"/>
      <c r="E155" s="976"/>
      <c r="F155" s="976"/>
      <c r="G155" s="976"/>
      <c r="H155" s="976"/>
      <c r="I155" s="976"/>
      <c r="J155" s="976"/>
      <c r="K155" s="976"/>
      <c r="L155" s="976"/>
      <c r="M155" s="976"/>
      <c r="N155" s="976"/>
      <c r="O155" s="976"/>
      <c r="P155" s="976"/>
      <c r="Q155" s="976"/>
      <c r="R155" s="976"/>
      <c r="S155" s="976"/>
      <c r="T155" s="976"/>
      <c r="U155" s="976"/>
      <c r="V155" s="976"/>
    </row>
    <row r="156" spans="1:22" ht="15.75" customHeight="1">
      <c r="A156" s="976"/>
      <c r="B156" s="976"/>
      <c r="C156" s="976"/>
      <c r="D156" s="976"/>
      <c r="E156" s="976"/>
      <c r="F156" s="976"/>
      <c r="G156" s="976"/>
      <c r="H156" s="976"/>
      <c r="I156" s="976"/>
      <c r="J156" s="976"/>
      <c r="K156" s="976"/>
      <c r="L156" s="976"/>
      <c r="M156" s="976"/>
      <c r="N156" s="976"/>
      <c r="O156" s="976"/>
      <c r="P156" s="976"/>
      <c r="Q156" s="976"/>
      <c r="R156" s="976"/>
      <c r="S156" s="976"/>
      <c r="T156" s="976"/>
      <c r="U156" s="976"/>
      <c r="V156" s="976"/>
    </row>
    <row r="157" spans="1:22" ht="15.75" customHeight="1">
      <c r="A157" s="976"/>
      <c r="B157" s="976"/>
      <c r="C157" s="976"/>
      <c r="D157" s="976"/>
      <c r="E157" s="976"/>
      <c r="F157" s="976"/>
      <c r="G157" s="976"/>
      <c r="H157" s="976"/>
      <c r="I157" s="976"/>
      <c r="J157" s="976"/>
      <c r="K157" s="976"/>
      <c r="L157" s="976"/>
      <c r="M157" s="976"/>
      <c r="N157" s="976"/>
      <c r="O157" s="976"/>
      <c r="P157" s="976"/>
      <c r="Q157" s="976"/>
      <c r="R157" s="976"/>
      <c r="S157" s="976"/>
      <c r="T157" s="976"/>
      <c r="U157" s="976"/>
      <c r="V157" s="976"/>
    </row>
    <row r="158" spans="1:22" ht="15.75" customHeight="1">
      <c r="A158" s="976"/>
      <c r="B158" s="976"/>
      <c r="C158" s="976"/>
      <c r="D158" s="976"/>
      <c r="E158" s="976"/>
      <c r="F158" s="976"/>
      <c r="G158" s="976"/>
      <c r="H158" s="976"/>
      <c r="I158" s="976"/>
      <c r="J158" s="976"/>
      <c r="K158" s="976"/>
      <c r="L158" s="976"/>
      <c r="M158" s="976"/>
      <c r="N158" s="976"/>
      <c r="O158" s="976"/>
      <c r="P158" s="976"/>
      <c r="Q158" s="976"/>
      <c r="R158" s="976"/>
      <c r="S158" s="976"/>
      <c r="T158" s="976"/>
      <c r="U158" s="976"/>
      <c r="V158" s="976"/>
    </row>
    <row r="159" spans="1:22" ht="15.75" customHeight="1">
      <c r="A159" s="976"/>
      <c r="B159" s="976"/>
      <c r="C159" s="976"/>
      <c r="D159" s="976"/>
      <c r="E159" s="976"/>
      <c r="F159" s="976"/>
      <c r="G159" s="976"/>
      <c r="H159" s="976"/>
      <c r="I159" s="976"/>
      <c r="J159" s="976"/>
      <c r="K159" s="976"/>
      <c r="L159" s="976"/>
      <c r="M159" s="976"/>
      <c r="N159" s="976"/>
      <c r="O159" s="976"/>
      <c r="P159" s="976"/>
      <c r="Q159" s="976"/>
      <c r="R159" s="976"/>
      <c r="S159" s="976"/>
      <c r="T159" s="976"/>
      <c r="U159" s="976"/>
      <c r="V159" s="976"/>
    </row>
    <row r="160" spans="1:22" ht="15.75" customHeight="1">
      <c r="A160" s="976"/>
      <c r="B160" s="976"/>
      <c r="C160" s="976"/>
      <c r="D160" s="976"/>
      <c r="E160" s="976"/>
      <c r="F160" s="976"/>
      <c r="G160" s="976"/>
      <c r="H160" s="976"/>
      <c r="I160" s="976"/>
      <c r="J160" s="976"/>
      <c r="K160" s="976"/>
      <c r="L160" s="976"/>
      <c r="M160" s="976"/>
      <c r="N160" s="976"/>
      <c r="O160" s="976"/>
      <c r="P160" s="976"/>
      <c r="Q160" s="976"/>
      <c r="R160" s="976"/>
      <c r="S160" s="976"/>
      <c r="T160" s="976"/>
      <c r="U160" s="976"/>
      <c r="V160" s="976"/>
    </row>
    <row r="161" spans="1:22" ht="15.75" customHeight="1">
      <c r="A161" s="976"/>
      <c r="B161" s="976"/>
      <c r="C161" s="976"/>
      <c r="D161" s="976"/>
      <c r="E161" s="976"/>
      <c r="F161" s="976"/>
      <c r="G161" s="976"/>
      <c r="H161" s="976"/>
      <c r="I161" s="976"/>
      <c r="J161" s="976"/>
      <c r="K161" s="976"/>
      <c r="L161" s="976"/>
      <c r="M161" s="976"/>
      <c r="N161" s="976"/>
      <c r="O161" s="976"/>
      <c r="P161" s="976"/>
      <c r="Q161" s="976"/>
      <c r="R161" s="976"/>
      <c r="S161" s="976"/>
      <c r="T161" s="976"/>
      <c r="U161" s="976"/>
      <c r="V161" s="976"/>
    </row>
    <row r="162" spans="1:22" ht="15.75" customHeight="1">
      <c r="A162" s="976"/>
      <c r="B162" s="976"/>
      <c r="C162" s="976"/>
      <c r="D162" s="976"/>
      <c r="E162" s="976"/>
      <c r="F162" s="976"/>
      <c r="G162" s="976"/>
      <c r="H162" s="976"/>
      <c r="I162" s="976"/>
      <c r="J162" s="976"/>
      <c r="K162" s="976"/>
      <c r="L162" s="976"/>
      <c r="M162" s="976"/>
      <c r="N162" s="976"/>
      <c r="O162" s="976"/>
      <c r="P162" s="976"/>
      <c r="Q162" s="976"/>
      <c r="R162" s="976"/>
      <c r="S162" s="976"/>
      <c r="T162" s="976"/>
      <c r="U162" s="976"/>
      <c r="V162" s="976"/>
    </row>
    <row r="163" spans="1:22" ht="15.75" customHeight="1">
      <c r="A163" s="976"/>
      <c r="B163" s="976"/>
      <c r="C163" s="976"/>
      <c r="D163" s="976"/>
      <c r="E163" s="976"/>
      <c r="F163" s="976"/>
      <c r="G163" s="976"/>
      <c r="H163" s="976"/>
      <c r="I163" s="976"/>
      <c r="J163" s="976"/>
      <c r="K163" s="976"/>
      <c r="L163" s="976"/>
      <c r="M163" s="976"/>
      <c r="N163" s="976"/>
      <c r="O163" s="976"/>
      <c r="P163" s="976"/>
      <c r="Q163" s="976"/>
      <c r="R163" s="976"/>
      <c r="S163" s="976"/>
      <c r="T163" s="976"/>
      <c r="U163" s="976"/>
      <c r="V163" s="976"/>
    </row>
    <row r="164" spans="1:22" ht="15.75" customHeight="1">
      <c r="A164" s="976"/>
      <c r="B164" s="976"/>
      <c r="C164" s="976"/>
      <c r="D164" s="976"/>
      <c r="E164" s="976"/>
      <c r="F164" s="976"/>
      <c r="G164" s="976"/>
      <c r="H164" s="976"/>
      <c r="I164" s="976"/>
      <c r="J164" s="976"/>
      <c r="K164" s="976"/>
      <c r="L164" s="976"/>
      <c r="M164" s="976"/>
      <c r="N164" s="976"/>
      <c r="O164" s="976"/>
      <c r="P164" s="976"/>
      <c r="Q164" s="976"/>
      <c r="R164" s="976"/>
      <c r="S164" s="976"/>
      <c r="T164" s="976"/>
      <c r="U164" s="976"/>
      <c r="V164" s="976"/>
    </row>
    <row r="165" spans="1:22" ht="15.75" customHeight="1">
      <c r="A165" s="976"/>
      <c r="B165" s="976"/>
      <c r="C165" s="976"/>
      <c r="D165" s="976"/>
      <c r="E165" s="976"/>
      <c r="F165" s="976"/>
      <c r="G165" s="976"/>
      <c r="H165" s="976"/>
      <c r="I165" s="976"/>
      <c r="J165" s="976"/>
      <c r="K165" s="976"/>
      <c r="L165" s="976"/>
      <c r="M165" s="976"/>
      <c r="N165" s="976"/>
      <c r="O165" s="976"/>
      <c r="P165" s="976"/>
      <c r="Q165" s="976"/>
      <c r="R165" s="976"/>
      <c r="S165" s="976"/>
      <c r="T165" s="976"/>
      <c r="U165" s="976"/>
      <c r="V165" s="976"/>
    </row>
    <row r="166" spans="1:22" ht="15.75" customHeight="1">
      <c r="A166" s="976"/>
      <c r="B166" s="976"/>
      <c r="C166" s="976"/>
      <c r="D166" s="976"/>
      <c r="E166" s="976"/>
      <c r="F166" s="976"/>
      <c r="G166" s="976"/>
      <c r="H166" s="976"/>
      <c r="I166" s="976"/>
      <c r="J166" s="976"/>
      <c r="K166" s="976"/>
      <c r="L166" s="976"/>
      <c r="M166" s="976"/>
      <c r="N166" s="976"/>
      <c r="O166" s="976"/>
      <c r="P166" s="976"/>
      <c r="Q166" s="976"/>
      <c r="R166" s="976"/>
      <c r="S166" s="976"/>
      <c r="T166" s="976"/>
      <c r="U166" s="976"/>
      <c r="V166" s="976"/>
    </row>
    <row r="167" spans="1:22" ht="15.75" customHeight="1">
      <c r="A167" s="976"/>
      <c r="B167" s="976"/>
      <c r="C167" s="976"/>
      <c r="D167" s="976"/>
      <c r="E167" s="976"/>
      <c r="F167" s="976"/>
      <c r="G167" s="976"/>
      <c r="H167" s="976"/>
      <c r="I167" s="976"/>
      <c r="J167" s="976"/>
      <c r="K167" s="976"/>
      <c r="L167" s="976"/>
      <c r="M167" s="976"/>
      <c r="N167" s="976"/>
      <c r="O167" s="976"/>
      <c r="P167" s="976"/>
      <c r="Q167" s="976"/>
      <c r="R167" s="976"/>
      <c r="S167" s="976"/>
      <c r="T167" s="976"/>
      <c r="U167" s="976"/>
      <c r="V167" s="976"/>
    </row>
    <row r="168" spans="1:22" ht="15.75" customHeight="1">
      <c r="A168" s="976"/>
      <c r="B168" s="976"/>
      <c r="C168" s="976"/>
      <c r="D168" s="976"/>
      <c r="E168" s="976"/>
      <c r="F168" s="976"/>
      <c r="G168" s="976"/>
      <c r="H168" s="976"/>
      <c r="I168" s="976"/>
      <c r="J168" s="976"/>
      <c r="K168" s="976"/>
      <c r="L168" s="976"/>
      <c r="M168" s="976"/>
      <c r="N168" s="976"/>
      <c r="O168" s="976"/>
      <c r="P168" s="976"/>
      <c r="Q168" s="976"/>
      <c r="R168" s="976"/>
      <c r="S168" s="976"/>
      <c r="T168" s="976"/>
      <c r="U168" s="976"/>
      <c r="V168" s="976"/>
    </row>
    <row r="169" spans="1:22" ht="15.75" customHeight="1">
      <c r="A169" s="976"/>
      <c r="B169" s="976"/>
      <c r="C169" s="976"/>
      <c r="D169" s="976"/>
      <c r="E169" s="976"/>
      <c r="F169" s="976"/>
      <c r="G169" s="976"/>
      <c r="H169" s="976"/>
      <c r="I169" s="976"/>
      <c r="J169" s="976"/>
      <c r="K169" s="976"/>
      <c r="L169" s="976"/>
      <c r="M169" s="976"/>
      <c r="N169" s="976"/>
      <c r="O169" s="976"/>
      <c r="P169" s="976"/>
      <c r="Q169" s="976"/>
      <c r="R169" s="976"/>
      <c r="S169" s="976"/>
      <c r="T169" s="976"/>
      <c r="U169" s="976"/>
      <c r="V169" s="976"/>
    </row>
    <row r="170" spans="1:22" ht="15.75" customHeight="1">
      <c r="A170" s="976"/>
      <c r="B170" s="976"/>
      <c r="C170" s="976"/>
      <c r="D170" s="976"/>
      <c r="E170" s="976"/>
      <c r="F170" s="976"/>
      <c r="G170" s="976"/>
      <c r="H170" s="976"/>
      <c r="I170" s="976"/>
      <c r="J170" s="976"/>
      <c r="K170" s="976"/>
      <c r="L170" s="976"/>
      <c r="M170" s="976"/>
      <c r="N170" s="976"/>
      <c r="O170" s="976"/>
      <c r="P170" s="976"/>
      <c r="Q170" s="976"/>
      <c r="R170" s="976"/>
      <c r="S170" s="976"/>
      <c r="T170" s="976"/>
      <c r="U170" s="976"/>
      <c r="V170" s="976"/>
    </row>
    <row r="171" spans="1:22" ht="15.75" customHeight="1">
      <c r="A171" s="976"/>
      <c r="B171" s="976"/>
      <c r="C171" s="976"/>
      <c r="D171" s="976"/>
      <c r="E171" s="976"/>
      <c r="F171" s="976"/>
      <c r="G171" s="976"/>
      <c r="H171" s="976"/>
      <c r="I171" s="976"/>
      <c r="J171" s="976"/>
      <c r="K171" s="976"/>
      <c r="L171" s="976"/>
      <c r="M171" s="976"/>
      <c r="N171" s="976"/>
      <c r="O171" s="976"/>
      <c r="P171" s="976"/>
      <c r="Q171" s="976"/>
      <c r="R171" s="976"/>
      <c r="S171" s="976"/>
      <c r="T171" s="976"/>
      <c r="U171" s="976"/>
      <c r="V171" s="976"/>
    </row>
    <row r="172" spans="1:22" ht="15.75" customHeight="1">
      <c r="A172" s="976"/>
      <c r="B172" s="976"/>
      <c r="C172" s="976"/>
      <c r="D172" s="976"/>
      <c r="E172" s="976"/>
      <c r="F172" s="976"/>
      <c r="G172" s="976"/>
      <c r="H172" s="976"/>
      <c r="I172" s="976"/>
      <c r="J172" s="976"/>
      <c r="K172" s="976"/>
      <c r="L172" s="976"/>
      <c r="M172" s="976"/>
      <c r="N172" s="976"/>
      <c r="O172" s="976"/>
      <c r="P172" s="976"/>
      <c r="Q172" s="976"/>
      <c r="R172" s="976"/>
      <c r="S172" s="976"/>
      <c r="T172" s="976"/>
      <c r="U172" s="976"/>
      <c r="V172" s="976"/>
    </row>
    <row r="173" spans="1:22" ht="15.75" customHeight="1">
      <c r="A173" s="976"/>
      <c r="B173" s="976"/>
      <c r="C173" s="976"/>
      <c r="D173" s="976"/>
      <c r="E173" s="976"/>
      <c r="F173" s="976"/>
      <c r="G173" s="976"/>
      <c r="H173" s="976"/>
      <c r="I173" s="976"/>
      <c r="J173" s="976"/>
      <c r="K173" s="976"/>
      <c r="L173" s="976"/>
      <c r="M173" s="976"/>
      <c r="N173" s="976"/>
      <c r="O173" s="976"/>
      <c r="P173" s="976"/>
      <c r="Q173" s="976"/>
      <c r="R173" s="976"/>
      <c r="S173" s="976"/>
      <c r="T173" s="976"/>
      <c r="U173" s="976"/>
      <c r="V173" s="976"/>
    </row>
    <row r="174" spans="1:22" ht="15.75" customHeight="1">
      <c r="A174" s="976"/>
      <c r="B174" s="976"/>
      <c r="C174" s="976"/>
      <c r="D174" s="976"/>
      <c r="E174" s="976"/>
      <c r="F174" s="976"/>
      <c r="G174" s="976"/>
      <c r="H174" s="976"/>
      <c r="I174" s="976"/>
      <c r="J174" s="976"/>
      <c r="K174" s="976"/>
      <c r="L174" s="976"/>
      <c r="M174" s="976"/>
      <c r="N174" s="976"/>
      <c r="O174" s="976"/>
      <c r="P174" s="976"/>
      <c r="Q174" s="976"/>
      <c r="R174" s="976"/>
      <c r="S174" s="976"/>
      <c r="T174" s="976"/>
      <c r="U174" s="976"/>
      <c r="V174" s="976"/>
    </row>
    <row r="175" spans="1:22" ht="15.75" customHeight="1">
      <c r="A175" s="976"/>
      <c r="B175" s="976"/>
      <c r="C175" s="976"/>
      <c r="D175" s="976"/>
      <c r="E175" s="976"/>
      <c r="F175" s="976"/>
      <c r="G175" s="976"/>
      <c r="H175" s="976"/>
      <c r="I175" s="976"/>
      <c r="J175" s="976"/>
      <c r="K175" s="976"/>
      <c r="L175" s="976"/>
      <c r="M175" s="976"/>
      <c r="N175" s="976"/>
      <c r="O175" s="976"/>
      <c r="P175" s="976"/>
      <c r="Q175" s="976"/>
      <c r="R175" s="976"/>
      <c r="S175" s="976"/>
      <c r="T175" s="976"/>
      <c r="U175" s="976"/>
      <c r="V175" s="976"/>
    </row>
    <row r="176" spans="1:22" ht="15.75" customHeight="1">
      <c r="A176" s="976"/>
      <c r="B176" s="976"/>
      <c r="C176" s="976"/>
      <c r="D176" s="976"/>
      <c r="E176" s="976"/>
      <c r="F176" s="976"/>
      <c r="G176" s="976"/>
      <c r="H176" s="976"/>
      <c r="I176" s="976"/>
      <c r="J176" s="976"/>
      <c r="K176" s="976"/>
      <c r="L176" s="976"/>
      <c r="M176" s="976"/>
      <c r="N176" s="976"/>
      <c r="O176" s="976"/>
      <c r="P176" s="976"/>
      <c r="Q176" s="976"/>
      <c r="R176" s="976"/>
      <c r="S176" s="976"/>
      <c r="T176" s="976"/>
      <c r="U176" s="976"/>
      <c r="V176" s="976"/>
    </row>
    <row r="177" spans="1:22" ht="15.75" customHeight="1">
      <c r="A177" s="976"/>
      <c r="B177" s="976"/>
      <c r="C177" s="976"/>
      <c r="D177" s="976"/>
      <c r="E177" s="976"/>
      <c r="F177" s="976"/>
      <c r="G177" s="976"/>
      <c r="H177" s="976"/>
      <c r="I177" s="976"/>
      <c r="J177" s="976"/>
      <c r="K177" s="976"/>
      <c r="L177" s="976"/>
      <c r="M177" s="976"/>
      <c r="N177" s="976"/>
      <c r="O177" s="976"/>
      <c r="P177" s="976"/>
      <c r="Q177" s="976"/>
      <c r="R177" s="976"/>
      <c r="S177" s="976"/>
      <c r="T177" s="976"/>
      <c r="U177" s="976"/>
      <c r="V177" s="976"/>
    </row>
    <row r="178" spans="1:22" ht="15.75" customHeight="1">
      <c r="A178" s="976"/>
      <c r="B178" s="976"/>
      <c r="C178" s="976"/>
      <c r="D178" s="976"/>
      <c r="E178" s="976"/>
      <c r="F178" s="976"/>
      <c r="G178" s="976"/>
      <c r="H178" s="976"/>
      <c r="I178" s="976"/>
      <c r="J178" s="976"/>
      <c r="K178" s="976"/>
      <c r="L178" s="976"/>
      <c r="M178" s="976"/>
      <c r="N178" s="976"/>
      <c r="O178" s="976"/>
      <c r="P178" s="976"/>
      <c r="Q178" s="976"/>
      <c r="R178" s="976"/>
      <c r="S178" s="976"/>
      <c r="T178" s="976"/>
      <c r="U178" s="976"/>
      <c r="V178" s="976"/>
    </row>
    <row r="179" spans="1:22" ht="15.75" customHeight="1">
      <c r="A179" s="976"/>
      <c r="B179" s="976"/>
      <c r="C179" s="976"/>
      <c r="D179" s="976"/>
      <c r="E179" s="976"/>
      <c r="F179" s="976"/>
      <c r="G179" s="976"/>
      <c r="H179" s="976"/>
      <c r="I179" s="976"/>
      <c r="J179" s="976"/>
      <c r="K179" s="976"/>
      <c r="L179" s="976"/>
      <c r="M179" s="976"/>
      <c r="N179" s="976"/>
      <c r="O179" s="976"/>
      <c r="P179" s="976"/>
      <c r="Q179" s="976"/>
      <c r="R179" s="976"/>
      <c r="S179" s="976"/>
      <c r="T179" s="976"/>
      <c r="U179" s="976"/>
      <c r="V179" s="976"/>
    </row>
    <row r="180" spans="1:22" ht="15.75" customHeight="1">
      <c r="A180" s="976"/>
      <c r="B180" s="976"/>
      <c r="C180" s="976"/>
      <c r="D180" s="976"/>
      <c r="E180" s="976"/>
      <c r="F180" s="976"/>
      <c r="G180" s="976"/>
      <c r="H180" s="976"/>
      <c r="I180" s="976"/>
      <c r="J180" s="976"/>
      <c r="K180" s="976"/>
      <c r="L180" s="976"/>
      <c r="M180" s="976"/>
      <c r="N180" s="976"/>
      <c r="O180" s="976"/>
      <c r="P180" s="976"/>
      <c r="Q180" s="976"/>
      <c r="R180" s="976"/>
      <c r="S180" s="976"/>
      <c r="T180" s="976"/>
      <c r="U180" s="976"/>
      <c r="V180" s="976"/>
    </row>
    <row r="181" spans="1:22" ht="15.75" customHeight="1">
      <c r="A181" s="976"/>
      <c r="B181" s="976"/>
      <c r="C181" s="976"/>
      <c r="D181" s="976"/>
      <c r="E181" s="976"/>
      <c r="F181" s="976"/>
      <c r="G181" s="976"/>
      <c r="H181" s="976"/>
      <c r="I181" s="976"/>
      <c r="J181" s="976"/>
      <c r="K181" s="976"/>
      <c r="L181" s="976"/>
      <c r="M181" s="976"/>
      <c r="N181" s="976"/>
      <c r="O181" s="976"/>
      <c r="P181" s="976"/>
      <c r="Q181" s="976"/>
      <c r="R181" s="976"/>
      <c r="S181" s="976"/>
      <c r="T181" s="976"/>
      <c r="U181" s="976"/>
      <c r="V181" s="976"/>
    </row>
    <row r="182" spans="1:22" ht="15.75" customHeight="1">
      <c r="A182" s="976"/>
      <c r="B182" s="976"/>
      <c r="C182" s="976"/>
      <c r="D182" s="976"/>
      <c r="E182" s="976"/>
      <c r="F182" s="976"/>
      <c r="G182" s="976"/>
      <c r="H182" s="976"/>
      <c r="I182" s="976"/>
      <c r="J182" s="976"/>
      <c r="K182" s="976"/>
      <c r="L182" s="976"/>
      <c r="M182" s="976"/>
      <c r="N182" s="976"/>
      <c r="O182" s="976"/>
      <c r="P182" s="976"/>
      <c r="Q182" s="976"/>
      <c r="R182" s="976"/>
      <c r="S182" s="976"/>
      <c r="T182" s="976"/>
      <c r="U182" s="976"/>
      <c r="V182" s="976"/>
    </row>
    <row r="183" spans="1:22" ht="15.75" customHeight="1">
      <c r="A183" s="976"/>
      <c r="B183" s="976"/>
      <c r="C183" s="976"/>
      <c r="D183" s="976"/>
      <c r="E183" s="976"/>
      <c r="F183" s="976"/>
      <c r="G183" s="976"/>
      <c r="H183" s="976"/>
      <c r="I183" s="976"/>
      <c r="J183" s="976"/>
      <c r="K183" s="976"/>
      <c r="L183" s="976"/>
      <c r="M183" s="976"/>
      <c r="N183" s="976"/>
      <c r="O183" s="976"/>
      <c r="P183" s="976"/>
      <c r="Q183" s="976"/>
      <c r="R183" s="976"/>
      <c r="S183" s="976"/>
      <c r="T183" s="976"/>
      <c r="U183" s="976"/>
      <c r="V183" s="976"/>
    </row>
    <row r="184" spans="1:22" ht="15.75" customHeight="1">
      <c r="A184" s="976"/>
      <c r="B184" s="976"/>
      <c r="C184" s="976"/>
      <c r="D184" s="976"/>
      <c r="E184" s="976"/>
      <c r="F184" s="976"/>
      <c r="G184" s="976"/>
      <c r="H184" s="976"/>
      <c r="I184" s="976"/>
      <c r="J184" s="976"/>
      <c r="K184" s="976"/>
      <c r="L184" s="976"/>
      <c r="M184" s="976"/>
      <c r="N184" s="976"/>
      <c r="O184" s="976"/>
      <c r="P184" s="976"/>
      <c r="Q184" s="976"/>
      <c r="R184" s="976"/>
      <c r="S184" s="976"/>
      <c r="T184" s="976"/>
      <c r="U184" s="976"/>
      <c r="V184" s="976"/>
    </row>
    <row r="185" spans="1:22" ht="15.75" customHeight="1">
      <c r="A185" s="976"/>
      <c r="B185" s="976"/>
      <c r="C185" s="976"/>
      <c r="D185" s="976"/>
      <c r="E185" s="976"/>
      <c r="F185" s="976"/>
      <c r="G185" s="976"/>
      <c r="H185" s="976"/>
      <c r="I185" s="976"/>
      <c r="J185" s="976"/>
      <c r="K185" s="976"/>
      <c r="L185" s="976"/>
      <c r="M185" s="976"/>
      <c r="N185" s="976"/>
      <c r="O185" s="976"/>
      <c r="P185" s="976"/>
      <c r="Q185" s="976"/>
      <c r="R185" s="976"/>
      <c r="S185" s="976"/>
      <c r="T185" s="976"/>
      <c r="U185" s="976"/>
      <c r="V185" s="976"/>
    </row>
    <row r="186" spans="1:22" ht="15.75" customHeight="1">
      <c r="A186" s="976"/>
      <c r="B186" s="976"/>
      <c r="C186" s="976"/>
      <c r="D186" s="976"/>
      <c r="E186" s="976"/>
      <c r="F186" s="976"/>
      <c r="G186" s="976"/>
      <c r="H186" s="976"/>
      <c r="I186" s="976"/>
      <c r="J186" s="976"/>
      <c r="K186" s="976"/>
      <c r="L186" s="976"/>
      <c r="M186" s="976"/>
      <c r="N186" s="976"/>
      <c r="O186" s="976"/>
      <c r="P186" s="976"/>
      <c r="Q186" s="976"/>
      <c r="R186" s="976"/>
      <c r="S186" s="976"/>
      <c r="T186" s="976"/>
      <c r="U186" s="976"/>
      <c r="V186" s="976"/>
    </row>
    <row r="187" spans="1:22" ht="15.75" customHeight="1">
      <c r="A187" s="976"/>
      <c r="B187" s="976"/>
      <c r="C187" s="976"/>
      <c r="D187" s="976"/>
      <c r="E187" s="976"/>
      <c r="F187" s="976"/>
      <c r="G187" s="976"/>
      <c r="H187" s="976"/>
      <c r="I187" s="976"/>
      <c r="J187" s="976"/>
      <c r="K187" s="976"/>
      <c r="L187" s="976"/>
      <c r="M187" s="976"/>
      <c r="N187" s="976"/>
      <c r="O187" s="976"/>
      <c r="P187" s="976"/>
      <c r="Q187" s="976"/>
      <c r="R187" s="976"/>
      <c r="S187" s="976"/>
      <c r="T187" s="976"/>
      <c r="U187" s="976"/>
      <c r="V187" s="976"/>
    </row>
    <row r="188" spans="1:22" ht="15.75" customHeight="1">
      <c r="A188" s="976"/>
      <c r="B188" s="976"/>
      <c r="C188" s="976"/>
      <c r="D188" s="976"/>
      <c r="E188" s="976"/>
      <c r="F188" s="976"/>
      <c r="G188" s="976"/>
      <c r="H188" s="976"/>
      <c r="I188" s="976"/>
      <c r="J188" s="976"/>
      <c r="K188" s="976"/>
      <c r="L188" s="976"/>
      <c r="M188" s="976"/>
      <c r="N188" s="976"/>
      <c r="O188" s="976"/>
      <c r="P188" s="976"/>
      <c r="Q188" s="976"/>
      <c r="R188" s="976"/>
      <c r="S188" s="976"/>
      <c r="T188" s="976"/>
      <c r="U188" s="976"/>
      <c r="V188" s="976"/>
    </row>
    <row r="189" spans="1:22" ht="15.75" customHeight="1">
      <c r="A189" s="976"/>
      <c r="B189" s="976"/>
      <c r="C189" s="976"/>
      <c r="D189" s="976"/>
      <c r="E189" s="976"/>
      <c r="F189" s="976"/>
      <c r="G189" s="976"/>
      <c r="H189" s="976"/>
      <c r="I189" s="976"/>
      <c r="J189" s="976"/>
      <c r="K189" s="976"/>
      <c r="L189" s="976"/>
      <c r="M189" s="976"/>
      <c r="N189" s="976"/>
      <c r="O189" s="976"/>
      <c r="P189" s="976"/>
      <c r="Q189" s="976"/>
      <c r="R189" s="976"/>
      <c r="S189" s="976"/>
      <c r="T189" s="976"/>
      <c r="U189" s="976"/>
      <c r="V189" s="976"/>
    </row>
    <row r="190" spans="1:22" ht="15.75" customHeight="1">
      <c r="A190" s="976"/>
      <c r="B190" s="976"/>
      <c r="C190" s="976"/>
      <c r="D190" s="976"/>
      <c r="E190" s="976"/>
      <c r="F190" s="976"/>
      <c r="G190" s="976"/>
      <c r="H190" s="976"/>
      <c r="I190" s="976"/>
      <c r="J190" s="976"/>
      <c r="K190" s="976"/>
      <c r="L190" s="976"/>
      <c r="M190" s="976"/>
      <c r="N190" s="976"/>
      <c r="O190" s="976"/>
      <c r="P190" s="976"/>
      <c r="Q190" s="976"/>
      <c r="R190" s="976"/>
      <c r="S190" s="976"/>
      <c r="T190" s="976"/>
      <c r="U190" s="976"/>
      <c r="V190" s="976"/>
    </row>
    <row r="191" spans="1:22" ht="15.75" customHeight="1">
      <c r="A191" s="976"/>
      <c r="B191" s="976"/>
      <c r="C191" s="976"/>
      <c r="D191" s="976"/>
      <c r="E191" s="976"/>
      <c r="F191" s="976"/>
      <c r="G191" s="976"/>
      <c r="H191" s="976"/>
      <c r="I191" s="976"/>
      <c r="J191" s="976"/>
      <c r="K191" s="976"/>
      <c r="L191" s="976"/>
      <c r="M191" s="976"/>
      <c r="N191" s="976"/>
      <c r="O191" s="976"/>
      <c r="P191" s="976"/>
      <c r="Q191" s="976"/>
      <c r="R191" s="976"/>
      <c r="S191" s="976"/>
      <c r="T191" s="976"/>
      <c r="U191" s="976"/>
      <c r="V191" s="976"/>
    </row>
    <row r="192" spans="1:22" ht="15.75" customHeight="1">
      <c r="A192" s="976"/>
      <c r="B192" s="976"/>
      <c r="C192" s="976"/>
      <c r="D192" s="976"/>
      <c r="E192" s="976"/>
      <c r="F192" s="976"/>
      <c r="G192" s="976"/>
      <c r="H192" s="976"/>
      <c r="I192" s="976"/>
      <c r="J192" s="976"/>
      <c r="K192" s="976"/>
      <c r="L192" s="976"/>
      <c r="M192" s="976"/>
      <c r="N192" s="976"/>
      <c r="O192" s="976"/>
      <c r="P192" s="976"/>
      <c r="Q192" s="976"/>
      <c r="R192" s="976"/>
      <c r="S192" s="976"/>
      <c r="T192" s="976"/>
      <c r="U192" s="976"/>
      <c r="V192" s="976"/>
    </row>
    <row r="193" spans="1:22" ht="15.75" customHeight="1">
      <c r="A193" s="976"/>
      <c r="B193" s="976"/>
      <c r="C193" s="976"/>
      <c r="D193" s="976"/>
      <c r="E193" s="976"/>
      <c r="F193" s="976"/>
      <c r="G193" s="976"/>
      <c r="H193" s="976"/>
      <c r="I193" s="976"/>
      <c r="J193" s="976"/>
      <c r="K193" s="976"/>
      <c r="L193" s="976"/>
      <c r="M193" s="976"/>
      <c r="N193" s="976"/>
      <c r="O193" s="976"/>
      <c r="P193" s="976"/>
      <c r="Q193" s="976"/>
      <c r="R193" s="976"/>
      <c r="S193" s="976"/>
      <c r="T193" s="976"/>
      <c r="U193" s="976"/>
      <c r="V193" s="976"/>
    </row>
    <row r="194" spans="1:22" ht="15.75" customHeight="1">
      <c r="A194" s="976"/>
      <c r="B194" s="976"/>
      <c r="C194" s="976"/>
      <c r="D194" s="976"/>
      <c r="E194" s="976"/>
      <c r="F194" s="976"/>
      <c r="G194" s="976"/>
      <c r="H194" s="976"/>
      <c r="I194" s="976"/>
      <c r="J194" s="976"/>
      <c r="K194" s="976"/>
      <c r="L194" s="976"/>
      <c r="M194" s="976"/>
      <c r="N194" s="976"/>
      <c r="O194" s="976"/>
      <c r="P194" s="976"/>
      <c r="Q194" s="976"/>
      <c r="R194" s="976"/>
      <c r="S194" s="976"/>
      <c r="T194" s="976"/>
      <c r="U194" s="976"/>
      <c r="V194" s="976"/>
    </row>
    <row r="195" spans="1:22" ht="15.75" customHeight="1">
      <c r="A195" s="976"/>
      <c r="B195" s="976"/>
      <c r="C195" s="976"/>
      <c r="D195" s="976"/>
      <c r="E195" s="976"/>
      <c r="F195" s="976"/>
      <c r="G195" s="976"/>
      <c r="H195" s="976"/>
      <c r="I195" s="976"/>
      <c r="J195" s="976"/>
      <c r="K195" s="976"/>
      <c r="L195" s="976"/>
      <c r="M195" s="976"/>
      <c r="N195" s="976"/>
      <c r="O195" s="976"/>
      <c r="P195" s="976"/>
      <c r="Q195" s="976"/>
      <c r="R195" s="976"/>
      <c r="S195" s="976"/>
      <c r="T195" s="976"/>
      <c r="U195" s="976"/>
      <c r="V195" s="976"/>
    </row>
    <row r="196" spans="1:22" ht="15.75" customHeight="1">
      <c r="A196" s="976"/>
      <c r="B196" s="976"/>
      <c r="C196" s="976"/>
      <c r="D196" s="976"/>
      <c r="E196" s="976"/>
      <c r="F196" s="976"/>
      <c r="G196" s="976"/>
      <c r="H196" s="976"/>
      <c r="I196" s="976"/>
      <c r="J196" s="976"/>
      <c r="K196" s="976"/>
      <c r="L196" s="976"/>
      <c r="M196" s="976"/>
      <c r="N196" s="976"/>
      <c r="O196" s="976"/>
      <c r="P196" s="976"/>
      <c r="Q196" s="976"/>
      <c r="R196" s="976"/>
      <c r="S196" s="976"/>
      <c r="T196" s="976"/>
      <c r="U196" s="976"/>
      <c r="V196" s="976"/>
    </row>
    <row r="197" spans="1:22" ht="15.75" customHeight="1">
      <c r="A197" s="976"/>
      <c r="B197" s="976"/>
      <c r="C197" s="976"/>
      <c r="D197" s="976"/>
      <c r="E197" s="976"/>
      <c r="F197" s="976"/>
      <c r="G197" s="976"/>
      <c r="H197" s="976"/>
      <c r="I197" s="976"/>
      <c r="J197" s="976"/>
      <c r="K197" s="976"/>
      <c r="L197" s="976"/>
      <c r="M197" s="976"/>
      <c r="N197" s="976"/>
      <c r="O197" s="976"/>
      <c r="P197" s="976"/>
      <c r="Q197" s="976"/>
      <c r="R197" s="976"/>
      <c r="S197" s="976"/>
      <c r="T197" s="976"/>
      <c r="U197" s="976"/>
      <c r="V197" s="976"/>
    </row>
    <row r="198" spans="1:22" ht="15.75" customHeight="1">
      <c r="A198" s="976"/>
      <c r="B198" s="976"/>
      <c r="C198" s="976"/>
      <c r="D198" s="976"/>
      <c r="E198" s="976"/>
      <c r="F198" s="976"/>
      <c r="G198" s="976"/>
      <c r="H198" s="976"/>
      <c r="I198" s="976"/>
      <c r="J198" s="976"/>
      <c r="K198" s="976"/>
      <c r="L198" s="976"/>
      <c r="M198" s="976"/>
      <c r="N198" s="976"/>
      <c r="O198" s="976"/>
      <c r="P198" s="976"/>
      <c r="Q198" s="976"/>
      <c r="R198" s="976"/>
      <c r="S198" s="976"/>
      <c r="T198" s="976"/>
      <c r="U198" s="976"/>
      <c r="V198" s="976"/>
    </row>
    <row r="199" spans="1:22" ht="15.75" customHeight="1">
      <c r="A199" s="976"/>
      <c r="B199" s="976"/>
      <c r="C199" s="976"/>
      <c r="D199" s="976"/>
      <c r="E199" s="976"/>
      <c r="F199" s="976"/>
      <c r="G199" s="976"/>
      <c r="H199" s="976"/>
      <c r="I199" s="976"/>
      <c r="J199" s="976"/>
      <c r="K199" s="976"/>
      <c r="L199" s="976"/>
      <c r="M199" s="976"/>
      <c r="N199" s="976"/>
      <c r="O199" s="976"/>
      <c r="P199" s="976"/>
      <c r="Q199" s="976"/>
      <c r="R199" s="976"/>
      <c r="S199" s="976"/>
      <c r="T199" s="976"/>
      <c r="U199" s="976"/>
      <c r="V199" s="976"/>
    </row>
    <row r="200" spans="1:22" ht="15.75" customHeight="1">
      <c r="A200" s="976"/>
      <c r="B200" s="976"/>
      <c r="C200" s="976"/>
      <c r="D200" s="976"/>
      <c r="E200" s="976"/>
      <c r="F200" s="976"/>
      <c r="G200" s="976"/>
      <c r="H200" s="976"/>
      <c r="I200" s="976"/>
      <c r="J200" s="976"/>
      <c r="K200" s="976"/>
      <c r="L200" s="976"/>
      <c r="M200" s="976"/>
      <c r="N200" s="976"/>
      <c r="O200" s="976"/>
      <c r="P200" s="976"/>
      <c r="Q200" s="976"/>
      <c r="R200" s="976"/>
      <c r="S200" s="976"/>
      <c r="T200" s="976"/>
      <c r="U200" s="976"/>
      <c r="V200" s="976"/>
    </row>
    <row r="201" spans="1:22" ht="15.75" customHeight="1">
      <c r="A201" s="976"/>
      <c r="B201" s="976"/>
      <c r="C201" s="976"/>
      <c r="D201" s="976"/>
      <c r="E201" s="976"/>
      <c r="F201" s="976"/>
      <c r="G201" s="976"/>
      <c r="H201" s="976"/>
      <c r="I201" s="976"/>
      <c r="J201" s="976"/>
      <c r="K201" s="976"/>
      <c r="L201" s="976"/>
      <c r="M201" s="976"/>
      <c r="N201" s="976"/>
      <c r="O201" s="976"/>
      <c r="P201" s="976"/>
      <c r="Q201" s="976"/>
      <c r="R201" s="976"/>
      <c r="S201" s="976"/>
      <c r="T201" s="976"/>
      <c r="U201" s="976"/>
      <c r="V201" s="976"/>
    </row>
    <row r="202" spans="1:22" ht="15.75" customHeight="1">
      <c r="A202" s="976"/>
      <c r="B202" s="976"/>
      <c r="C202" s="976"/>
      <c r="D202" s="976"/>
      <c r="E202" s="976"/>
      <c r="F202" s="976"/>
      <c r="G202" s="976"/>
      <c r="H202" s="976"/>
      <c r="I202" s="976"/>
      <c r="J202" s="976"/>
      <c r="K202" s="976"/>
      <c r="L202" s="976"/>
      <c r="M202" s="976"/>
      <c r="N202" s="976"/>
      <c r="O202" s="976"/>
      <c r="P202" s="976"/>
      <c r="Q202" s="976"/>
      <c r="R202" s="976"/>
      <c r="S202" s="976"/>
      <c r="T202" s="976"/>
      <c r="U202" s="976"/>
      <c r="V202" s="976"/>
    </row>
    <row r="203" spans="1:22" ht="15.75" customHeight="1">
      <c r="A203" s="976"/>
      <c r="B203" s="976"/>
      <c r="C203" s="976"/>
      <c r="D203" s="976"/>
      <c r="E203" s="976"/>
      <c r="F203" s="976"/>
      <c r="G203" s="976"/>
      <c r="H203" s="976"/>
      <c r="I203" s="976"/>
      <c r="J203" s="976"/>
      <c r="K203" s="976"/>
      <c r="L203" s="976"/>
      <c r="M203" s="976"/>
      <c r="N203" s="976"/>
      <c r="O203" s="976"/>
      <c r="P203" s="976"/>
      <c r="Q203" s="976"/>
      <c r="R203" s="976"/>
      <c r="S203" s="976"/>
      <c r="T203" s="976"/>
      <c r="U203" s="976"/>
      <c r="V203" s="976"/>
    </row>
    <row r="204" spans="1:22" ht="15.75" customHeight="1">
      <c r="A204" s="976"/>
      <c r="B204" s="976"/>
      <c r="C204" s="976"/>
      <c r="D204" s="976"/>
      <c r="E204" s="976"/>
      <c r="F204" s="976"/>
      <c r="G204" s="976"/>
      <c r="H204" s="976"/>
      <c r="I204" s="976"/>
      <c r="J204" s="976"/>
      <c r="K204" s="976"/>
      <c r="L204" s="976"/>
      <c r="M204" s="976"/>
      <c r="N204" s="976"/>
      <c r="O204" s="976"/>
      <c r="P204" s="976"/>
      <c r="Q204" s="976"/>
      <c r="R204" s="976"/>
      <c r="S204" s="976"/>
      <c r="T204" s="976"/>
      <c r="U204" s="976"/>
      <c r="V204" s="976"/>
    </row>
    <row r="205" spans="1:22" ht="15.75" customHeight="1">
      <c r="A205" s="976"/>
      <c r="B205" s="976"/>
      <c r="C205" s="976"/>
      <c r="D205" s="976"/>
      <c r="E205" s="976"/>
      <c r="F205" s="976"/>
      <c r="G205" s="976"/>
      <c r="H205" s="976"/>
      <c r="I205" s="976"/>
      <c r="J205" s="976"/>
      <c r="K205" s="976"/>
      <c r="L205" s="976"/>
      <c r="M205" s="976"/>
      <c r="N205" s="976"/>
      <c r="O205" s="976"/>
      <c r="P205" s="976"/>
      <c r="Q205" s="976"/>
      <c r="R205" s="976"/>
      <c r="S205" s="976"/>
      <c r="T205" s="976"/>
      <c r="U205" s="976"/>
      <c r="V205" s="976"/>
    </row>
    <row r="206" spans="1:22" ht="15.75" customHeight="1">
      <c r="A206" s="976"/>
      <c r="B206" s="976"/>
      <c r="C206" s="976"/>
      <c r="D206" s="976"/>
      <c r="E206" s="976"/>
      <c r="F206" s="976"/>
      <c r="G206" s="976"/>
      <c r="H206" s="976"/>
      <c r="I206" s="976"/>
      <c r="J206" s="976"/>
      <c r="K206" s="976"/>
      <c r="L206" s="976"/>
      <c r="M206" s="976"/>
      <c r="N206" s="976"/>
      <c r="O206" s="976"/>
      <c r="P206" s="976"/>
      <c r="Q206" s="976"/>
      <c r="R206" s="976"/>
      <c r="S206" s="976"/>
      <c r="T206" s="976"/>
      <c r="U206" s="976"/>
      <c r="V206" s="976"/>
    </row>
    <row r="207" spans="1:22" ht="15.75" customHeight="1">
      <c r="A207" s="976"/>
      <c r="B207" s="976"/>
      <c r="C207" s="976"/>
      <c r="D207" s="976"/>
      <c r="E207" s="976"/>
      <c r="F207" s="976"/>
      <c r="G207" s="976"/>
      <c r="H207" s="976"/>
      <c r="I207" s="976"/>
      <c r="J207" s="976"/>
      <c r="K207" s="976"/>
      <c r="L207" s="976"/>
      <c r="M207" s="976"/>
      <c r="N207" s="976"/>
      <c r="O207" s="976"/>
      <c r="P207" s="976"/>
      <c r="Q207" s="976"/>
      <c r="R207" s="976"/>
      <c r="S207" s="976"/>
      <c r="T207" s="976"/>
      <c r="U207" s="976"/>
      <c r="V207" s="976"/>
    </row>
    <row r="208" spans="1:22" ht="15.75" customHeight="1">
      <c r="A208" s="976"/>
      <c r="B208" s="976"/>
      <c r="C208" s="976"/>
      <c r="D208" s="976"/>
      <c r="E208" s="976"/>
      <c r="F208" s="976"/>
      <c r="G208" s="976"/>
      <c r="H208" s="976"/>
      <c r="I208" s="976"/>
      <c r="J208" s="976"/>
      <c r="K208" s="976"/>
      <c r="L208" s="976"/>
      <c r="M208" s="976"/>
      <c r="N208" s="976"/>
      <c r="O208" s="976"/>
      <c r="P208" s="976"/>
      <c r="Q208" s="976"/>
      <c r="R208" s="976"/>
      <c r="S208" s="976"/>
      <c r="T208" s="976"/>
      <c r="U208" s="976"/>
      <c r="V208" s="976"/>
    </row>
    <row r="209" spans="1:22" ht="15.75" customHeight="1">
      <c r="A209" s="976"/>
      <c r="B209" s="976"/>
      <c r="C209" s="976"/>
      <c r="D209" s="976"/>
      <c r="E209" s="976"/>
      <c r="F209" s="976"/>
      <c r="G209" s="976"/>
      <c r="H209" s="976"/>
      <c r="I209" s="976"/>
      <c r="J209" s="976"/>
      <c r="K209" s="976"/>
      <c r="L209" s="976"/>
      <c r="M209" s="976"/>
      <c r="N209" s="976"/>
      <c r="O209" s="976"/>
      <c r="P209" s="976"/>
      <c r="Q209" s="976"/>
      <c r="R209" s="976"/>
      <c r="S209" s="976"/>
      <c r="T209" s="976"/>
      <c r="U209" s="976"/>
      <c r="V209" s="976"/>
    </row>
    <row r="210" spans="1:22" ht="15.75" customHeight="1">
      <c r="A210" s="976"/>
      <c r="B210" s="976"/>
      <c r="C210" s="976"/>
      <c r="D210" s="976"/>
      <c r="E210" s="976"/>
      <c r="F210" s="976"/>
      <c r="G210" s="976"/>
      <c r="H210" s="976"/>
      <c r="I210" s="976"/>
      <c r="J210" s="976"/>
      <c r="K210" s="976"/>
      <c r="L210" s="976"/>
      <c r="M210" s="976"/>
      <c r="N210" s="976"/>
      <c r="O210" s="976"/>
      <c r="P210" s="976"/>
      <c r="Q210" s="976"/>
      <c r="R210" s="976"/>
      <c r="S210" s="976"/>
      <c r="T210" s="976"/>
      <c r="U210" s="976"/>
      <c r="V210" s="976"/>
    </row>
    <row r="211" spans="1:22" ht="15.75" customHeight="1">
      <c r="A211" s="976"/>
      <c r="B211" s="976"/>
      <c r="C211" s="976"/>
      <c r="D211" s="976"/>
      <c r="E211" s="976"/>
      <c r="F211" s="976"/>
      <c r="G211" s="976"/>
      <c r="H211" s="976"/>
      <c r="I211" s="976"/>
      <c r="J211" s="976"/>
      <c r="K211" s="976"/>
      <c r="L211" s="976"/>
      <c r="M211" s="976"/>
      <c r="N211" s="976"/>
      <c r="O211" s="976"/>
      <c r="P211" s="976"/>
      <c r="Q211" s="976"/>
      <c r="R211" s="976"/>
      <c r="S211" s="976"/>
      <c r="T211" s="976"/>
      <c r="U211" s="976"/>
      <c r="V211" s="976"/>
    </row>
    <row r="212" spans="1:22" ht="15.75" customHeight="1">
      <c r="A212" s="976"/>
      <c r="B212" s="976"/>
      <c r="C212" s="976"/>
      <c r="D212" s="976"/>
      <c r="E212" s="976"/>
      <c r="F212" s="976"/>
      <c r="G212" s="976"/>
      <c r="H212" s="976"/>
      <c r="I212" s="976"/>
      <c r="J212" s="976"/>
      <c r="K212" s="976"/>
      <c r="L212" s="976"/>
      <c r="M212" s="976"/>
      <c r="N212" s="976"/>
      <c r="O212" s="976"/>
      <c r="P212" s="976"/>
      <c r="Q212" s="976"/>
      <c r="R212" s="976"/>
      <c r="S212" s="976"/>
      <c r="T212" s="976"/>
      <c r="U212" s="976"/>
      <c r="V212" s="976"/>
    </row>
    <row r="213" spans="1:22" ht="15.75" customHeight="1">
      <c r="A213" s="976"/>
      <c r="B213" s="976"/>
      <c r="C213" s="976"/>
      <c r="D213" s="976"/>
      <c r="E213" s="976"/>
      <c r="F213" s="976"/>
      <c r="G213" s="976"/>
      <c r="H213" s="976"/>
      <c r="I213" s="976"/>
      <c r="J213" s="976"/>
      <c r="K213" s="976"/>
      <c r="L213" s="976"/>
      <c r="M213" s="976"/>
      <c r="N213" s="976"/>
      <c r="O213" s="976"/>
      <c r="P213" s="976"/>
      <c r="Q213" s="976"/>
      <c r="R213" s="976"/>
      <c r="S213" s="976"/>
      <c r="T213" s="976"/>
      <c r="U213" s="976"/>
      <c r="V213" s="976"/>
    </row>
    <row r="214" spans="1:22" ht="15.75" customHeight="1">
      <c r="A214" s="976"/>
      <c r="B214" s="976"/>
      <c r="C214" s="976"/>
      <c r="D214" s="976"/>
      <c r="E214" s="976"/>
      <c r="F214" s="976"/>
      <c r="G214" s="976"/>
      <c r="H214" s="976"/>
      <c r="I214" s="976"/>
      <c r="J214" s="976"/>
      <c r="K214" s="976"/>
      <c r="L214" s="976"/>
      <c r="M214" s="976"/>
      <c r="N214" s="976"/>
      <c r="O214" s="976"/>
      <c r="P214" s="976"/>
      <c r="Q214" s="976"/>
      <c r="R214" s="976"/>
      <c r="S214" s="976"/>
      <c r="T214" s="976"/>
      <c r="U214" s="976"/>
      <c r="V214" s="976"/>
    </row>
    <row r="215" spans="1:22" ht="15.75" customHeight="1">
      <c r="A215" s="976"/>
      <c r="B215" s="976"/>
      <c r="C215" s="976"/>
      <c r="D215" s="976"/>
      <c r="E215" s="976"/>
      <c r="F215" s="976"/>
      <c r="G215" s="976"/>
      <c r="H215" s="976"/>
      <c r="I215" s="976"/>
      <c r="J215" s="976"/>
      <c r="K215" s="976"/>
      <c r="L215" s="976"/>
      <c r="M215" s="976"/>
      <c r="N215" s="976"/>
      <c r="O215" s="976"/>
      <c r="P215" s="976"/>
      <c r="Q215" s="976"/>
      <c r="R215" s="976"/>
      <c r="S215" s="976"/>
      <c r="T215" s="976"/>
      <c r="U215" s="976"/>
      <c r="V215" s="976"/>
    </row>
    <row r="216" spans="1:22" ht="15.75" customHeight="1">
      <c r="A216" s="976"/>
      <c r="B216" s="976"/>
      <c r="C216" s="976"/>
      <c r="D216" s="976"/>
      <c r="E216" s="976"/>
      <c r="F216" s="976"/>
      <c r="G216" s="976"/>
      <c r="H216" s="976"/>
      <c r="I216" s="976"/>
      <c r="J216" s="976"/>
      <c r="K216" s="976"/>
      <c r="L216" s="976"/>
      <c r="M216" s="976"/>
      <c r="N216" s="976"/>
      <c r="O216" s="976"/>
      <c r="P216" s="976"/>
      <c r="Q216" s="976"/>
      <c r="R216" s="976"/>
      <c r="S216" s="976"/>
      <c r="T216" s="976"/>
      <c r="U216" s="976"/>
      <c r="V216" s="976"/>
    </row>
    <row r="217" spans="1:22" ht="15.75" customHeight="1">
      <c r="A217" s="976"/>
      <c r="B217" s="976"/>
      <c r="C217" s="976"/>
      <c r="D217" s="976"/>
      <c r="E217" s="976"/>
      <c r="F217" s="976"/>
      <c r="G217" s="976"/>
      <c r="H217" s="976"/>
      <c r="I217" s="976"/>
      <c r="J217" s="976"/>
      <c r="K217" s="976"/>
      <c r="L217" s="976"/>
      <c r="M217" s="976"/>
      <c r="N217" s="976"/>
      <c r="O217" s="976"/>
      <c r="P217" s="976"/>
      <c r="Q217" s="976"/>
      <c r="R217" s="976"/>
      <c r="S217" s="976"/>
      <c r="T217" s="976"/>
      <c r="U217" s="976"/>
      <c r="V217" s="976"/>
    </row>
    <row r="218" spans="1:22" ht="15.75" customHeight="1">
      <c r="A218" s="976"/>
      <c r="B218" s="976"/>
      <c r="C218" s="976"/>
      <c r="D218" s="976"/>
      <c r="E218" s="976"/>
      <c r="F218" s="976"/>
      <c r="G218" s="976"/>
      <c r="H218" s="976"/>
      <c r="I218" s="976"/>
      <c r="J218" s="976"/>
      <c r="K218" s="976"/>
      <c r="L218" s="976"/>
      <c r="M218" s="976"/>
      <c r="N218" s="976"/>
      <c r="O218" s="976"/>
      <c r="P218" s="976"/>
      <c r="Q218" s="976"/>
      <c r="R218" s="976"/>
      <c r="S218" s="976"/>
      <c r="T218" s="976"/>
      <c r="U218" s="976"/>
      <c r="V218" s="976"/>
    </row>
    <row r="219" spans="1:22" ht="15.75" customHeight="1">
      <c r="A219" s="976"/>
      <c r="B219" s="976"/>
      <c r="C219" s="976"/>
      <c r="D219" s="976"/>
      <c r="E219" s="976"/>
      <c r="F219" s="976"/>
      <c r="G219" s="976"/>
      <c r="H219" s="976"/>
      <c r="I219" s="976"/>
      <c r="J219" s="976"/>
      <c r="K219" s="976"/>
      <c r="L219" s="976"/>
      <c r="M219" s="976"/>
      <c r="N219" s="976"/>
      <c r="O219" s="976"/>
      <c r="P219" s="976"/>
      <c r="Q219" s="976"/>
      <c r="R219" s="976"/>
      <c r="S219" s="976"/>
      <c r="T219" s="976"/>
      <c r="U219" s="976"/>
      <c r="V219" s="976"/>
    </row>
    <row r="220" spans="1:22" ht="15.75" customHeight="1">
      <c r="A220" s="976"/>
      <c r="B220" s="976"/>
      <c r="C220" s="976"/>
      <c r="D220" s="976"/>
      <c r="E220" s="976"/>
      <c r="F220" s="976"/>
      <c r="G220" s="976"/>
      <c r="H220" s="976"/>
      <c r="I220" s="976"/>
      <c r="J220" s="976"/>
      <c r="K220" s="976"/>
      <c r="L220" s="976"/>
      <c r="M220" s="976"/>
      <c r="N220" s="976"/>
      <c r="O220" s="976"/>
      <c r="P220" s="976"/>
      <c r="Q220" s="976"/>
      <c r="R220" s="976"/>
      <c r="S220" s="976"/>
      <c r="T220" s="976"/>
      <c r="U220" s="976"/>
      <c r="V220" s="976"/>
    </row>
    <row r="221" spans="1:22" ht="15.75" customHeight="1">
      <c r="A221" s="976"/>
      <c r="B221" s="976"/>
      <c r="C221" s="976"/>
      <c r="D221" s="976"/>
      <c r="E221" s="976"/>
      <c r="F221" s="976"/>
      <c r="G221" s="976"/>
      <c r="H221" s="976"/>
      <c r="I221" s="976"/>
      <c r="J221" s="976"/>
      <c r="K221" s="976"/>
      <c r="L221" s="976"/>
      <c r="M221" s="976"/>
      <c r="N221" s="976"/>
      <c r="O221" s="976"/>
      <c r="P221" s="976"/>
      <c r="Q221" s="976"/>
      <c r="R221" s="976"/>
      <c r="S221" s="976"/>
      <c r="T221" s="976"/>
      <c r="U221" s="976"/>
      <c r="V221" s="976"/>
    </row>
    <row r="222" spans="1:22" ht="15.75" customHeight="1">
      <c r="A222" s="976"/>
      <c r="B222" s="976"/>
      <c r="C222" s="976"/>
      <c r="D222" s="976"/>
      <c r="E222" s="976"/>
      <c r="F222" s="976"/>
      <c r="G222" s="976"/>
      <c r="H222" s="976"/>
      <c r="I222" s="976"/>
      <c r="J222" s="976"/>
      <c r="K222" s="976"/>
      <c r="L222" s="976"/>
      <c r="M222" s="976"/>
      <c r="N222" s="976"/>
      <c r="O222" s="976"/>
      <c r="P222" s="976"/>
      <c r="Q222" s="976"/>
      <c r="R222" s="976"/>
      <c r="S222" s="976"/>
      <c r="T222" s="976"/>
      <c r="U222" s="976"/>
      <c r="V222" s="976"/>
    </row>
    <row r="223" spans="1:22" ht="15.75" customHeight="1">
      <c r="A223" s="976"/>
      <c r="B223" s="976"/>
      <c r="C223" s="976"/>
      <c r="D223" s="976"/>
      <c r="E223" s="976"/>
      <c r="F223" s="976"/>
      <c r="G223" s="976"/>
      <c r="H223" s="976"/>
      <c r="I223" s="976"/>
      <c r="J223" s="976"/>
      <c r="K223" s="976"/>
      <c r="L223" s="976"/>
      <c r="M223" s="976"/>
      <c r="N223" s="976"/>
      <c r="O223" s="976"/>
      <c r="P223" s="976"/>
      <c r="Q223" s="976"/>
      <c r="R223" s="976"/>
      <c r="S223" s="976"/>
      <c r="T223" s="976"/>
      <c r="U223" s="976"/>
      <c r="V223" s="976"/>
    </row>
    <row r="224" spans="1:22" ht="15.75" customHeight="1">
      <c r="A224" s="976"/>
      <c r="B224" s="976"/>
      <c r="C224" s="976"/>
      <c r="D224" s="976"/>
      <c r="E224" s="976"/>
      <c r="F224" s="976"/>
      <c r="G224" s="976"/>
      <c r="H224" s="976"/>
      <c r="I224" s="976"/>
      <c r="J224" s="976"/>
      <c r="K224" s="976"/>
      <c r="L224" s="976"/>
      <c r="M224" s="976"/>
      <c r="N224" s="976"/>
      <c r="O224" s="976"/>
      <c r="P224" s="976"/>
      <c r="Q224" s="976"/>
      <c r="R224" s="976"/>
      <c r="S224" s="976"/>
      <c r="T224" s="976"/>
      <c r="U224" s="976"/>
      <c r="V224" s="976"/>
    </row>
    <row r="225" spans="1:22" ht="15.75" customHeight="1">
      <c r="A225" s="976"/>
      <c r="B225" s="976"/>
      <c r="C225" s="976"/>
      <c r="D225" s="976"/>
      <c r="E225" s="976"/>
      <c r="F225" s="976"/>
      <c r="G225" s="976"/>
      <c r="H225" s="976"/>
      <c r="I225" s="976"/>
      <c r="J225" s="976"/>
      <c r="K225" s="976"/>
      <c r="L225" s="976"/>
      <c r="M225" s="976"/>
      <c r="N225" s="976"/>
      <c r="O225" s="976"/>
      <c r="P225" s="976"/>
      <c r="Q225" s="976"/>
      <c r="R225" s="976"/>
      <c r="S225" s="976"/>
      <c r="T225" s="976"/>
      <c r="U225" s="976"/>
      <c r="V225" s="976"/>
    </row>
    <row r="226" spans="1:22" ht="15.75" customHeight="1">
      <c r="A226" s="976"/>
      <c r="B226" s="976"/>
      <c r="C226" s="976"/>
      <c r="D226" s="976"/>
      <c r="E226" s="976"/>
      <c r="F226" s="976"/>
      <c r="G226" s="976"/>
      <c r="H226" s="976"/>
      <c r="I226" s="976"/>
      <c r="J226" s="976"/>
      <c r="K226" s="976"/>
      <c r="L226" s="976"/>
      <c r="M226" s="976"/>
      <c r="N226" s="976"/>
      <c r="O226" s="976"/>
      <c r="P226" s="976"/>
      <c r="Q226" s="976"/>
      <c r="R226" s="976"/>
      <c r="S226" s="976"/>
      <c r="T226" s="976"/>
      <c r="U226" s="976"/>
      <c r="V226" s="976"/>
    </row>
    <row r="227" spans="1:22" ht="15.75" customHeight="1">
      <c r="A227" s="976"/>
      <c r="B227" s="976"/>
      <c r="C227" s="976"/>
      <c r="D227" s="976"/>
      <c r="E227" s="976"/>
      <c r="F227" s="976"/>
      <c r="G227" s="976"/>
      <c r="H227" s="976"/>
      <c r="I227" s="976"/>
      <c r="J227" s="976"/>
      <c r="K227" s="976"/>
      <c r="L227" s="976"/>
      <c r="M227" s="976"/>
      <c r="N227" s="976"/>
      <c r="O227" s="976"/>
      <c r="P227" s="976"/>
      <c r="Q227" s="976"/>
      <c r="R227" s="976"/>
      <c r="S227" s="976"/>
      <c r="T227" s="976"/>
      <c r="U227" s="976"/>
      <c r="V227" s="976"/>
    </row>
    <row r="228" spans="1:22" ht="15.75" customHeight="1">
      <c r="A228" s="976"/>
      <c r="B228" s="976"/>
      <c r="C228" s="976"/>
      <c r="D228" s="976"/>
      <c r="E228" s="976"/>
      <c r="F228" s="976"/>
      <c r="G228" s="976"/>
      <c r="H228" s="976"/>
      <c r="I228" s="976"/>
      <c r="J228" s="976"/>
      <c r="K228" s="976"/>
      <c r="L228" s="976"/>
      <c r="M228" s="976"/>
      <c r="N228" s="976"/>
      <c r="O228" s="976"/>
      <c r="P228" s="976"/>
      <c r="Q228" s="976"/>
      <c r="R228" s="976"/>
      <c r="S228" s="976"/>
      <c r="T228" s="976"/>
      <c r="U228" s="976"/>
      <c r="V228" s="976"/>
    </row>
    <row r="229" spans="1:22" ht="15.75" customHeight="1">
      <c r="A229" s="976"/>
      <c r="B229" s="976"/>
      <c r="C229" s="976"/>
      <c r="D229" s="976"/>
      <c r="E229" s="976"/>
      <c r="F229" s="976"/>
      <c r="G229" s="976"/>
      <c r="H229" s="976"/>
      <c r="I229" s="976"/>
      <c r="J229" s="976"/>
      <c r="K229" s="976"/>
      <c r="L229" s="976"/>
      <c r="M229" s="976"/>
      <c r="N229" s="976"/>
      <c r="O229" s="976"/>
      <c r="P229" s="976"/>
      <c r="Q229" s="976"/>
      <c r="R229" s="976"/>
      <c r="S229" s="976"/>
      <c r="T229" s="976"/>
      <c r="U229" s="976"/>
      <c r="V229" s="976"/>
    </row>
    <row r="230" spans="1:22" ht="15.75" customHeight="1">
      <c r="A230" s="976"/>
      <c r="B230" s="976"/>
      <c r="C230" s="976"/>
      <c r="D230" s="976"/>
      <c r="E230" s="976"/>
      <c r="F230" s="976"/>
      <c r="G230" s="976"/>
      <c r="H230" s="976"/>
      <c r="I230" s="976"/>
      <c r="J230" s="976"/>
      <c r="K230" s="976"/>
      <c r="L230" s="976"/>
      <c r="M230" s="976"/>
      <c r="N230" s="976"/>
      <c r="O230" s="976"/>
      <c r="P230" s="976"/>
      <c r="Q230" s="976"/>
      <c r="R230" s="976"/>
      <c r="S230" s="976"/>
      <c r="T230" s="976"/>
      <c r="U230" s="976"/>
      <c r="V230" s="976"/>
    </row>
    <row r="231" spans="1:22" ht="15.75" customHeight="1">
      <c r="A231" s="976"/>
      <c r="B231" s="976"/>
      <c r="C231" s="976"/>
      <c r="D231" s="976"/>
      <c r="E231" s="976"/>
      <c r="F231" s="976"/>
      <c r="G231" s="976"/>
      <c r="H231" s="976"/>
      <c r="I231" s="976"/>
      <c r="J231" s="976"/>
      <c r="K231" s="976"/>
      <c r="L231" s="976"/>
      <c r="M231" s="976"/>
      <c r="N231" s="976"/>
      <c r="O231" s="976"/>
      <c r="P231" s="976"/>
      <c r="Q231" s="976"/>
      <c r="R231" s="976"/>
      <c r="S231" s="976"/>
      <c r="T231" s="976"/>
      <c r="U231" s="976"/>
      <c r="V231" s="976"/>
    </row>
    <row r="232" spans="1:22" ht="15.75" customHeight="1">
      <c r="A232" s="976"/>
      <c r="B232" s="976"/>
      <c r="C232" s="976"/>
      <c r="D232" s="976"/>
      <c r="E232" s="976"/>
      <c r="F232" s="976"/>
      <c r="G232" s="976"/>
      <c r="H232" s="976"/>
      <c r="I232" s="976"/>
      <c r="J232" s="976"/>
      <c r="K232" s="976"/>
      <c r="L232" s="976"/>
      <c r="M232" s="976"/>
      <c r="N232" s="976"/>
      <c r="O232" s="976"/>
      <c r="P232" s="976"/>
      <c r="Q232" s="976"/>
      <c r="R232" s="976"/>
      <c r="S232" s="976"/>
      <c r="T232" s="976"/>
      <c r="U232" s="976"/>
      <c r="V232" s="976"/>
    </row>
    <row r="233" spans="1:22" ht="15.75" customHeight="1">
      <c r="A233" s="976"/>
      <c r="B233" s="976"/>
      <c r="C233" s="976"/>
      <c r="D233" s="976"/>
      <c r="E233" s="976"/>
      <c r="F233" s="976"/>
      <c r="G233" s="976"/>
      <c r="H233" s="976"/>
      <c r="I233" s="976"/>
      <c r="J233" s="976"/>
      <c r="K233" s="976"/>
      <c r="L233" s="976"/>
      <c r="M233" s="976"/>
      <c r="N233" s="976"/>
      <c r="O233" s="976"/>
      <c r="P233" s="976"/>
      <c r="Q233" s="976"/>
      <c r="R233" s="976"/>
      <c r="S233" s="976"/>
      <c r="T233" s="976"/>
      <c r="U233" s="976"/>
      <c r="V233" s="976"/>
    </row>
    <row r="234" spans="1:22" ht="15.75" customHeight="1">
      <c r="A234" s="976"/>
      <c r="B234" s="976"/>
      <c r="C234" s="976"/>
      <c r="D234" s="976"/>
      <c r="E234" s="976"/>
      <c r="F234" s="976"/>
      <c r="G234" s="976"/>
      <c r="H234" s="976"/>
      <c r="I234" s="976"/>
      <c r="J234" s="976"/>
      <c r="K234" s="976"/>
      <c r="L234" s="976"/>
      <c r="M234" s="976"/>
      <c r="N234" s="976"/>
      <c r="O234" s="976"/>
      <c r="P234" s="976"/>
      <c r="Q234" s="976"/>
      <c r="R234" s="976"/>
      <c r="S234" s="976"/>
      <c r="T234" s="976"/>
      <c r="U234" s="976"/>
      <c r="V234" s="976"/>
    </row>
    <row r="235" spans="1:22" ht="15.75" customHeight="1">
      <c r="A235" s="976"/>
      <c r="B235" s="976"/>
      <c r="C235" s="976"/>
      <c r="D235" s="976"/>
      <c r="E235" s="976"/>
      <c r="F235" s="976"/>
      <c r="G235" s="976"/>
      <c r="H235" s="976"/>
      <c r="I235" s="976"/>
      <c r="J235" s="976"/>
      <c r="K235" s="976"/>
      <c r="L235" s="976"/>
      <c r="M235" s="976"/>
      <c r="N235" s="976"/>
      <c r="O235" s="976"/>
      <c r="P235" s="976"/>
      <c r="Q235" s="976"/>
      <c r="R235" s="976"/>
      <c r="S235" s="976"/>
      <c r="T235" s="976"/>
      <c r="U235" s="976"/>
      <c r="V235" s="976"/>
    </row>
    <row r="236" spans="1:22" ht="15.75" customHeight="1">
      <c r="A236" s="976"/>
      <c r="B236" s="976"/>
      <c r="C236" s="976"/>
      <c r="D236" s="976"/>
      <c r="E236" s="976"/>
      <c r="F236" s="976"/>
      <c r="G236" s="976"/>
      <c r="H236" s="976"/>
      <c r="I236" s="976"/>
      <c r="J236" s="976"/>
      <c r="K236" s="976"/>
      <c r="L236" s="976"/>
      <c r="M236" s="976"/>
      <c r="N236" s="976"/>
      <c r="O236" s="976"/>
      <c r="P236" s="976"/>
      <c r="Q236" s="976"/>
      <c r="R236" s="976"/>
      <c r="S236" s="976"/>
      <c r="T236" s="976"/>
      <c r="U236" s="976"/>
      <c r="V236" s="976"/>
    </row>
    <row r="237" spans="1:22" ht="15.75" customHeight="1">
      <c r="A237" s="976"/>
      <c r="B237" s="976"/>
      <c r="C237" s="976"/>
      <c r="D237" s="976"/>
      <c r="E237" s="976"/>
      <c r="F237" s="976"/>
      <c r="G237" s="976"/>
      <c r="H237" s="976"/>
      <c r="I237" s="976"/>
      <c r="J237" s="976"/>
      <c r="K237" s="976"/>
      <c r="L237" s="976"/>
      <c r="M237" s="976"/>
      <c r="N237" s="976"/>
      <c r="O237" s="976"/>
      <c r="P237" s="976"/>
      <c r="Q237" s="976"/>
      <c r="R237" s="976"/>
      <c r="S237" s="976"/>
      <c r="T237" s="976"/>
      <c r="U237" s="976"/>
      <c r="V237" s="976"/>
    </row>
    <row r="238" spans="1:22" ht="15.75" customHeight="1">
      <c r="A238" s="976"/>
      <c r="B238" s="976"/>
      <c r="C238" s="976"/>
      <c r="D238" s="976"/>
      <c r="E238" s="976"/>
      <c r="F238" s="976"/>
      <c r="G238" s="976"/>
      <c r="H238" s="976"/>
      <c r="I238" s="976"/>
      <c r="J238" s="976"/>
      <c r="K238" s="976"/>
      <c r="L238" s="976"/>
      <c r="M238" s="976"/>
      <c r="N238" s="976"/>
      <c r="O238" s="976"/>
      <c r="P238" s="976"/>
      <c r="Q238" s="976"/>
      <c r="R238" s="976"/>
      <c r="S238" s="976"/>
      <c r="T238" s="976"/>
      <c r="U238" s="976"/>
      <c r="V238" s="976"/>
    </row>
    <row r="239" spans="1:22" ht="15.75" customHeight="1">
      <c r="A239" s="976"/>
      <c r="B239" s="976"/>
      <c r="C239" s="976"/>
      <c r="D239" s="976"/>
      <c r="E239" s="976"/>
      <c r="F239" s="976"/>
      <c r="G239" s="976"/>
      <c r="H239" s="976"/>
      <c r="I239" s="976"/>
      <c r="J239" s="976"/>
      <c r="K239" s="976"/>
      <c r="L239" s="976"/>
      <c r="M239" s="976"/>
      <c r="N239" s="976"/>
      <c r="O239" s="976"/>
      <c r="P239" s="976"/>
      <c r="Q239" s="976"/>
      <c r="R239" s="976"/>
      <c r="S239" s="976"/>
      <c r="T239" s="976"/>
      <c r="U239" s="976"/>
      <c r="V239" s="976"/>
    </row>
    <row r="240" spans="1:22" ht="15.75" customHeight="1">
      <c r="A240" s="976"/>
      <c r="B240" s="976"/>
      <c r="C240" s="976"/>
      <c r="D240" s="976"/>
      <c r="E240" s="976"/>
      <c r="F240" s="976"/>
      <c r="G240" s="976"/>
      <c r="H240" s="976"/>
      <c r="I240" s="976"/>
      <c r="J240" s="976"/>
      <c r="K240" s="976"/>
      <c r="L240" s="976"/>
      <c r="M240" s="976"/>
      <c r="N240" s="976"/>
      <c r="O240" s="976"/>
      <c r="P240" s="976"/>
      <c r="Q240" s="976"/>
      <c r="R240" s="976"/>
      <c r="S240" s="976"/>
      <c r="T240" s="976"/>
      <c r="U240" s="976"/>
      <c r="V240" s="976"/>
    </row>
    <row r="241" spans="1:22" ht="15.75" customHeight="1">
      <c r="A241" s="976"/>
      <c r="B241" s="976"/>
      <c r="C241" s="976"/>
      <c r="D241" s="976"/>
      <c r="E241" s="976"/>
      <c r="F241" s="976"/>
      <c r="G241" s="976"/>
      <c r="H241" s="976"/>
      <c r="I241" s="976"/>
      <c r="J241" s="976"/>
      <c r="K241" s="976"/>
      <c r="L241" s="976"/>
      <c r="M241" s="976"/>
      <c r="N241" s="976"/>
      <c r="O241" s="976"/>
      <c r="P241" s="976"/>
      <c r="Q241" s="976"/>
      <c r="R241" s="976"/>
      <c r="S241" s="976"/>
      <c r="T241" s="976"/>
      <c r="U241" s="976"/>
      <c r="V241" s="976"/>
    </row>
    <row r="242" spans="1:22" ht="15.75" customHeight="1">
      <c r="A242" s="976"/>
      <c r="B242" s="976"/>
      <c r="C242" s="976"/>
      <c r="D242" s="976"/>
      <c r="E242" s="976"/>
      <c r="F242" s="976"/>
      <c r="G242" s="976"/>
      <c r="H242" s="976"/>
      <c r="I242" s="976"/>
      <c r="J242" s="976"/>
      <c r="K242" s="976"/>
      <c r="L242" s="976"/>
      <c r="M242" s="976"/>
      <c r="N242" s="976"/>
      <c r="O242" s="976"/>
      <c r="P242" s="976"/>
      <c r="Q242" s="976"/>
      <c r="R242" s="976"/>
      <c r="S242" s="976"/>
      <c r="T242" s="976"/>
      <c r="U242" s="976"/>
      <c r="V242" s="976"/>
    </row>
    <row r="243" spans="1:22" ht="15.75" customHeight="1">
      <c r="A243" s="976"/>
      <c r="B243" s="976"/>
      <c r="C243" s="976"/>
      <c r="D243" s="976"/>
      <c r="E243" s="976"/>
      <c r="F243" s="976"/>
      <c r="G243" s="976"/>
      <c r="H243" s="976"/>
      <c r="I243" s="976"/>
      <c r="J243" s="976"/>
      <c r="K243" s="976"/>
      <c r="L243" s="976"/>
      <c r="M243" s="976"/>
      <c r="N243" s="976"/>
      <c r="O243" s="976"/>
      <c r="P243" s="976"/>
      <c r="Q243" s="976"/>
      <c r="R243" s="976"/>
      <c r="S243" s="976"/>
      <c r="T243" s="976"/>
      <c r="U243" s="976"/>
      <c r="V243" s="976"/>
    </row>
    <row r="244" spans="1:22" ht="15.75" customHeight="1">
      <c r="A244" s="976"/>
      <c r="B244" s="976"/>
      <c r="C244" s="976"/>
      <c r="D244" s="976"/>
      <c r="E244" s="976"/>
      <c r="F244" s="976"/>
      <c r="G244" s="976"/>
      <c r="H244" s="976"/>
      <c r="I244" s="976"/>
      <c r="J244" s="976"/>
      <c r="K244" s="976"/>
      <c r="L244" s="976"/>
      <c r="M244" s="976"/>
      <c r="N244" s="976"/>
      <c r="O244" s="976"/>
      <c r="P244" s="976"/>
      <c r="Q244" s="976"/>
      <c r="R244" s="976"/>
      <c r="S244" s="976"/>
      <c r="T244" s="976"/>
      <c r="U244" s="976"/>
      <c r="V244" s="976"/>
    </row>
    <row r="245" spans="1:22" ht="15.75" customHeight="1">
      <c r="A245" s="976"/>
      <c r="B245" s="976"/>
      <c r="C245" s="976"/>
      <c r="D245" s="976"/>
      <c r="E245" s="976"/>
      <c r="F245" s="976"/>
      <c r="G245" s="976"/>
      <c r="H245" s="976"/>
      <c r="I245" s="976"/>
      <c r="J245" s="976"/>
      <c r="K245" s="976"/>
      <c r="L245" s="976"/>
      <c r="M245" s="976"/>
      <c r="N245" s="976"/>
      <c r="O245" s="976"/>
      <c r="P245" s="976"/>
      <c r="Q245" s="976"/>
      <c r="R245" s="976"/>
      <c r="S245" s="976"/>
      <c r="T245" s="976"/>
      <c r="U245" s="976"/>
      <c r="V245" s="976"/>
    </row>
    <row r="246" spans="1:22" ht="15.75" customHeight="1">
      <c r="A246" s="976"/>
      <c r="B246" s="976"/>
      <c r="C246" s="976"/>
      <c r="D246" s="976"/>
      <c r="E246" s="976"/>
      <c r="F246" s="976"/>
      <c r="G246" s="976"/>
      <c r="H246" s="976"/>
      <c r="I246" s="976"/>
      <c r="J246" s="976"/>
      <c r="K246" s="976"/>
      <c r="L246" s="976"/>
      <c r="M246" s="976"/>
      <c r="N246" s="976"/>
      <c r="O246" s="976"/>
      <c r="P246" s="976"/>
      <c r="Q246" s="976"/>
      <c r="R246" s="976"/>
      <c r="S246" s="976"/>
      <c r="T246" s="976"/>
      <c r="U246" s="976"/>
      <c r="V246" s="976"/>
    </row>
    <row r="247" spans="1:22" ht="15.75" customHeight="1">
      <c r="A247" s="976"/>
      <c r="B247" s="976"/>
      <c r="C247" s="976"/>
      <c r="D247" s="976"/>
      <c r="E247" s="976"/>
      <c r="F247" s="976"/>
      <c r="G247" s="976"/>
      <c r="H247" s="976"/>
      <c r="I247" s="976"/>
      <c r="J247" s="976"/>
      <c r="K247" s="976"/>
      <c r="L247" s="976"/>
      <c r="M247" s="976"/>
      <c r="N247" s="976"/>
      <c r="O247" s="976"/>
      <c r="P247" s="976"/>
      <c r="Q247" s="976"/>
      <c r="R247" s="976"/>
      <c r="S247" s="976"/>
      <c r="T247" s="976"/>
      <c r="U247" s="976"/>
      <c r="V247" s="976"/>
    </row>
    <row r="248" spans="1:22" ht="15.75" customHeight="1">
      <c r="A248" s="976"/>
      <c r="B248" s="976"/>
      <c r="C248" s="976"/>
      <c r="D248" s="976"/>
      <c r="E248" s="976"/>
      <c r="F248" s="976"/>
      <c r="G248" s="976"/>
      <c r="H248" s="976"/>
      <c r="I248" s="976"/>
      <c r="J248" s="976"/>
      <c r="K248" s="976"/>
      <c r="L248" s="976"/>
      <c r="M248" s="976"/>
      <c r="N248" s="976"/>
      <c r="O248" s="976"/>
      <c r="P248" s="976"/>
      <c r="Q248" s="976"/>
      <c r="R248" s="976"/>
      <c r="S248" s="976"/>
      <c r="T248" s="976"/>
      <c r="U248" s="976"/>
      <c r="V248" s="976"/>
    </row>
    <row r="249" spans="1:22" ht="15.75" customHeight="1">
      <c r="A249" s="976"/>
      <c r="B249" s="976"/>
      <c r="C249" s="976"/>
      <c r="D249" s="976"/>
      <c r="E249" s="976"/>
      <c r="F249" s="976"/>
      <c r="G249" s="976"/>
      <c r="H249" s="976"/>
      <c r="I249" s="976"/>
      <c r="J249" s="976"/>
      <c r="K249" s="976"/>
      <c r="L249" s="976"/>
      <c r="M249" s="976"/>
      <c r="N249" s="976"/>
      <c r="O249" s="976"/>
      <c r="P249" s="976"/>
      <c r="Q249" s="976"/>
      <c r="R249" s="976"/>
      <c r="S249" s="976"/>
      <c r="T249" s="976"/>
      <c r="U249" s="976"/>
      <c r="V249" s="976"/>
    </row>
    <row r="250" spans="1:22" ht="15.75" customHeight="1">
      <c r="A250" s="976"/>
      <c r="B250" s="976"/>
      <c r="C250" s="976"/>
      <c r="D250" s="976"/>
      <c r="E250" s="976"/>
      <c r="F250" s="976"/>
      <c r="G250" s="976"/>
      <c r="H250" s="976"/>
      <c r="I250" s="976"/>
      <c r="J250" s="976"/>
      <c r="K250" s="976"/>
      <c r="L250" s="976"/>
      <c r="M250" s="976"/>
      <c r="N250" s="976"/>
      <c r="O250" s="976"/>
      <c r="P250" s="976"/>
      <c r="Q250" s="976"/>
      <c r="R250" s="976"/>
      <c r="S250" s="976"/>
      <c r="T250" s="976"/>
      <c r="U250" s="976"/>
      <c r="V250" s="976"/>
    </row>
    <row r="251" spans="1:22" ht="15.75" customHeight="1">
      <c r="A251" s="976"/>
      <c r="B251" s="976"/>
      <c r="C251" s="976"/>
      <c r="D251" s="976"/>
      <c r="E251" s="976"/>
      <c r="F251" s="976"/>
      <c r="G251" s="976"/>
      <c r="H251" s="976"/>
      <c r="I251" s="976"/>
      <c r="J251" s="976"/>
      <c r="K251" s="976"/>
      <c r="L251" s="976"/>
      <c r="M251" s="976"/>
      <c r="N251" s="976"/>
      <c r="O251" s="976"/>
      <c r="P251" s="976"/>
      <c r="Q251" s="976"/>
      <c r="R251" s="976"/>
      <c r="S251" s="976"/>
      <c r="T251" s="976"/>
      <c r="U251" s="976"/>
      <c r="V251" s="976"/>
    </row>
    <row r="252" spans="1:22" ht="15.75" customHeight="1">
      <c r="A252" s="976"/>
      <c r="B252" s="976"/>
      <c r="C252" s="976"/>
      <c r="D252" s="976"/>
      <c r="E252" s="976"/>
      <c r="F252" s="976"/>
      <c r="G252" s="976"/>
      <c r="H252" s="976"/>
      <c r="I252" s="976"/>
      <c r="J252" s="976"/>
      <c r="K252" s="976"/>
      <c r="L252" s="976"/>
      <c r="M252" s="976"/>
      <c r="N252" s="976"/>
      <c r="O252" s="976"/>
      <c r="P252" s="976"/>
      <c r="Q252" s="976"/>
      <c r="R252" s="976"/>
      <c r="S252" s="976"/>
      <c r="T252" s="976"/>
      <c r="U252" s="976"/>
      <c r="V252" s="976"/>
    </row>
    <row r="253" spans="1:22" ht="15.75" customHeight="1">
      <c r="A253" s="976"/>
      <c r="B253" s="976"/>
      <c r="C253" s="976"/>
      <c r="D253" s="976"/>
      <c r="E253" s="976"/>
      <c r="F253" s="976"/>
      <c r="G253" s="976"/>
      <c r="H253" s="976"/>
      <c r="I253" s="976"/>
      <c r="J253" s="976"/>
      <c r="K253" s="976"/>
      <c r="L253" s="976"/>
      <c r="M253" s="976"/>
      <c r="N253" s="976"/>
      <c r="O253" s="976"/>
      <c r="P253" s="976"/>
      <c r="Q253" s="976"/>
      <c r="R253" s="976"/>
      <c r="S253" s="976"/>
      <c r="T253" s="976"/>
      <c r="U253" s="976"/>
      <c r="V253" s="976"/>
    </row>
    <row r="254" spans="1:22" ht="15.75" customHeight="1">
      <c r="A254" s="976"/>
      <c r="B254" s="976"/>
      <c r="C254" s="976"/>
      <c r="D254" s="976"/>
      <c r="E254" s="976"/>
      <c r="F254" s="976"/>
      <c r="G254" s="976"/>
      <c r="H254" s="976"/>
      <c r="I254" s="976"/>
      <c r="J254" s="976"/>
      <c r="K254" s="976"/>
      <c r="L254" s="976"/>
      <c r="M254" s="976"/>
      <c r="N254" s="976"/>
      <c r="O254" s="976"/>
      <c r="P254" s="976"/>
      <c r="Q254" s="976"/>
      <c r="R254" s="976"/>
      <c r="S254" s="976"/>
      <c r="T254" s="976"/>
      <c r="U254" s="976"/>
      <c r="V254" s="976"/>
    </row>
    <row r="255" spans="1:22" ht="15.75" customHeight="1">
      <c r="A255" s="976"/>
      <c r="B255" s="976"/>
      <c r="C255" s="976"/>
      <c r="D255" s="976"/>
      <c r="E255" s="976"/>
      <c r="F255" s="976"/>
      <c r="G255" s="976"/>
      <c r="H255" s="976"/>
      <c r="I255" s="976"/>
      <c r="J255" s="976"/>
      <c r="K255" s="976"/>
      <c r="L255" s="976"/>
      <c r="M255" s="976"/>
      <c r="N255" s="976"/>
      <c r="O255" s="976"/>
      <c r="P255" s="976"/>
      <c r="Q255" s="976"/>
      <c r="R255" s="976"/>
      <c r="S255" s="976"/>
      <c r="T255" s="976"/>
      <c r="U255" s="976"/>
      <c r="V255" s="976"/>
    </row>
    <row r="256" spans="1:22" ht="15.75" customHeight="1">
      <c r="A256" s="976"/>
      <c r="B256" s="976"/>
      <c r="C256" s="976"/>
      <c r="D256" s="976"/>
      <c r="E256" s="976"/>
      <c r="F256" s="976"/>
      <c r="G256" s="976"/>
      <c r="H256" s="976"/>
      <c r="I256" s="976"/>
      <c r="J256" s="976"/>
      <c r="K256" s="976"/>
      <c r="L256" s="976"/>
      <c r="M256" s="976"/>
      <c r="N256" s="976"/>
      <c r="O256" s="976"/>
      <c r="P256" s="976"/>
      <c r="Q256" s="976"/>
      <c r="R256" s="976"/>
      <c r="S256" s="976"/>
      <c r="T256" s="976"/>
      <c r="U256" s="976"/>
      <c r="V256" s="976"/>
    </row>
    <row r="257" spans="1:22" ht="15.75" customHeight="1">
      <c r="A257" s="976"/>
      <c r="B257" s="976"/>
      <c r="C257" s="976"/>
      <c r="D257" s="976"/>
      <c r="E257" s="976"/>
      <c r="F257" s="976"/>
      <c r="G257" s="976"/>
      <c r="H257" s="976"/>
      <c r="I257" s="976"/>
      <c r="J257" s="976"/>
      <c r="K257" s="976"/>
      <c r="L257" s="976"/>
      <c r="M257" s="976"/>
      <c r="N257" s="976"/>
      <c r="O257" s="976"/>
      <c r="P257" s="976"/>
      <c r="Q257" s="976"/>
      <c r="R257" s="976"/>
      <c r="S257" s="976"/>
      <c r="T257" s="976"/>
      <c r="U257" s="976"/>
      <c r="V257" s="976"/>
    </row>
    <row r="258" spans="1:22" ht="15.75" customHeight="1">
      <c r="A258" s="976"/>
      <c r="B258" s="976"/>
      <c r="C258" s="976"/>
      <c r="D258" s="976"/>
      <c r="E258" s="976"/>
      <c r="F258" s="976"/>
      <c r="G258" s="976"/>
      <c r="H258" s="976"/>
      <c r="I258" s="976"/>
      <c r="J258" s="976"/>
      <c r="K258" s="976"/>
      <c r="L258" s="976"/>
      <c r="M258" s="976"/>
      <c r="N258" s="976"/>
      <c r="O258" s="976"/>
      <c r="P258" s="976"/>
      <c r="Q258" s="976"/>
      <c r="R258" s="976"/>
      <c r="S258" s="976"/>
      <c r="T258" s="976"/>
      <c r="U258" s="976"/>
      <c r="V258" s="976"/>
    </row>
    <row r="259" spans="1:22" ht="15.75" customHeight="1">
      <c r="A259" s="976"/>
      <c r="B259" s="976"/>
      <c r="C259" s="976"/>
      <c r="D259" s="976"/>
      <c r="E259" s="976"/>
      <c r="F259" s="976"/>
      <c r="G259" s="976"/>
      <c r="H259" s="976"/>
      <c r="I259" s="976"/>
      <c r="J259" s="976"/>
      <c r="K259" s="976"/>
      <c r="L259" s="976"/>
      <c r="M259" s="976"/>
      <c r="N259" s="976"/>
      <c r="O259" s="976"/>
      <c r="P259" s="976"/>
      <c r="Q259" s="976"/>
      <c r="R259" s="976"/>
      <c r="S259" s="976"/>
      <c r="T259" s="976"/>
      <c r="U259" s="976"/>
      <c r="V259" s="976"/>
    </row>
    <row r="260" spans="1:22" ht="15.75" customHeight="1">
      <c r="A260" s="976"/>
      <c r="B260" s="976"/>
      <c r="C260" s="976"/>
      <c r="D260" s="976"/>
      <c r="E260" s="976"/>
      <c r="F260" s="976"/>
      <c r="G260" s="976"/>
      <c r="H260" s="976"/>
      <c r="I260" s="976"/>
      <c r="J260" s="976"/>
      <c r="K260" s="976"/>
      <c r="L260" s="976"/>
      <c r="M260" s="976"/>
      <c r="N260" s="976"/>
      <c r="O260" s="976"/>
      <c r="P260" s="976"/>
      <c r="Q260" s="976"/>
      <c r="R260" s="976"/>
      <c r="S260" s="976"/>
      <c r="T260" s="976"/>
      <c r="U260" s="976"/>
      <c r="V260" s="976"/>
    </row>
    <row r="261" spans="1:22" ht="15.75" customHeight="1">
      <c r="A261" s="976"/>
      <c r="B261" s="976"/>
      <c r="C261" s="976"/>
      <c r="D261" s="976"/>
      <c r="E261" s="976"/>
      <c r="F261" s="976"/>
      <c r="G261" s="976"/>
      <c r="H261" s="976"/>
      <c r="I261" s="976"/>
      <c r="J261" s="976"/>
      <c r="K261" s="976"/>
      <c r="L261" s="976"/>
      <c r="M261" s="976"/>
      <c r="N261" s="976"/>
      <c r="O261" s="976"/>
      <c r="P261" s="976"/>
      <c r="Q261" s="976"/>
      <c r="R261" s="976"/>
      <c r="S261" s="976"/>
      <c r="T261" s="976"/>
      <c r="U261" s="976"/>
      <c r="V261" s="976"/>
    </row>
    <row r="262" spans="1:22" ht="15.75" customHeight="1">
      <c r="A262" s="976"/>
      <c r="B262" s="976"/>
      <c r="C262" s="976"/>
      <c r="D262" s="976"/>
      <c r="E262" s="976"/>
      <c r="F262" s="976"/>
      <c r="G262" s="976"/>
      <c r="H262" s="976"/>
      <c r="I262" s="976"/>
      <c r="J262" s="976"/>
      <c r="K262" s="976"/>
      <c r="L262" s="976"/>
      <c r="M262" s="976"/>
      <c r="N262" s="976"/>
      <c r="O262" s="976"/>
      <c r="P262" s="976"/>
      <c r="Q262" s="976"/>
      <c r="R262" s="976"/>
      <c r="S262" s="976"/>
      <c r="T262" s="976"/>
      <c r="U262" s="976"/>
      <c r="V262" s="976"/>
    </row>
    <row r="263" spans="1:22" ht="15.75" customHeight="1">
      <c r="A263" s="976"/>
      <c r="B263" s="976"/>
      <c r="C263" s="976"/>
      <c r="D263" s="976"/>
      <c r="E263" s="976"/>
      <c r="F263" s="976"/>
      <c r="G263" s="976"/>
      <c r="H263" s="976"/>
      <c r="I263" s="976"/>
      <c r="J263" s="976"/>
      <c r="K263" s="976"/>
      <c r="L263" s="976"/>
      <c r="M263" s="976"/>
      <c r="N263" s="976"/>
      <c r="O263" s="976"/>
      <c r="P263" s="976"/>
      <c r="Q263" s="976"/>
      <c r="R263" s="976"/>
      <c r="S263" s="976"/>
      <c r="T263" s="976"/>
      <c r="U263" s="976"/>
      <c r="V263" s="976"/>
    </row>
    <row r="264" spans="1:22" ht="15.75" customHeight="1">
      <c r="A264" s="976"/>
      <c r="B264" s="976"/>
      <c r="C264" s="976"/>
      <c r="D264" s="976"/>
      <c r="E264" s="976"/>
      <c r="F264" s="976"/>
      <c r="G264" s="976"/>
      <c r="H264" s="976"/>
      <c r="I264" s="976"/>
      <c r="J264" s="976"/>
      <c r="K264" s="976"/>
      <c r="L264" s="976"/>
      <c r="M264" s="976"/>
      <c r="N264" s="976"/>
      <c r="O264" s="976"/>
      <c r="P264" s="976"/>
      <c r="Q264" s="976"/>
      <c r="R264" s="976"/>
      <c r="S264" s="976"/>
      <c r="T264" s="976"/>
      <c r="U264" s="976"/>
      <c r="V264" s="976"/>
    </row>
    <row r="265" spans="1:22" ht="15.75" customHeight="1">
      <c r="A265" s="976"/>
      <c r="B265" s="976"/>
      <c r="C265" s="976"/>
      <c r="D265" s="976"/>
      <c r="E265" s="976"/>
      <c r="F265" s="976"/>
      <c r="G265" s="976"/>
      <c r="H265" s="976"/>
      <c r="I265" s="976"/>
      <c r="J265" s="976"/>
      <c r="K265" s="976"/>
      <c r="L265" s="976"/>
      <c r="M265" s="976"/>
      <c r="N265" s="976"/>
      <c r="O265" s="976"/>
      <c r="P265" s="976"/>
      <c r="Q265" s="976"/>
      <c r="R265" s="976"/>
      <c r="S265" s="976"/>
      <c r="T265" s="976"/>
      <c r="U265" s="976"/>
      <c r="V265" s="976"/>
    </row>
    <row r="266" spans="1:22" ht="15.75" customHeight="1">
      <c r="A266" s="976"/>
      <c r="B266" s="976"/>
      <c r="C266" s="976"/>
      <c r="D266" s="976"/>
      <c r="E266" s="976"/>
      <c r="F266" s="976"/>
      <c r="G266" s="976"/>
      <c r="H266" s="976"/>
      <c r="I266" s="976"/>
      <c r="J266" s="976"/>
      <c r="K266" s="976"/>
      <c r="L266" s="976"/>
      <c r="M266" s="976"/>
      <c r="N266" s="976"/>
      <c r="O266" s="976"/>
      <c r="P266" s="976"/>
      <c r="Q266" s="976"/>
      <c r="R266" s="976"/>
      <c r="S266" s="976"/>
      <c r="T266" s="976"/>
      <c r="U266" s="976"/>
      <c r="V266" s="976"/>
    </row>
    <row r="267" spans="1:22" ht="15.75" customHeight="1">
      <c r="A267" s="976"/>
      <c r="B267" s="976"/>
      <c r="C267" s="976"/>
      <c r="D267" s="976"/>
      <c r="E267" s="976"/>
      <c r="F267" s="976"/>
      <c r="G267" s="976"/>
      <c r="H267" s="976"/>
      <c r="I267" s="976"/>
      <c r="J267" s="976"/>
      <c r="K267" s="976"/>
      <c r="L267" s="976"/>
      <c r="M267" s="976"/>
      <c r="N267" s="976"/>
      <c r="O267" s="976"/>
      <c r="P267" s="976"/>
      <c r="Q267" s="976"/>
      <c r="R267" s="976"/>
      <c r="S267" s="976"/>
      <c r="T267" s="976"/>
      <c r="U267" s="976"/>
      <c r="V267" s="976"/>
    </row>
    <row r="268" spans="1:22" ht="15.75" customHeight="1">
      <c r="A268" s="976"/>
      <c r="B268" s="976"/>
      <c r="C268" s="976"/>
      <c r="D268" s="976"/>
      <c r="E268" s="976"/>
      <c r="F268" s="976"/>
      <c r="G268" s="976"/>
      <c r="H268" s="976"/>
      <c r="I268" s="976"/>
      <c r="J268" s="976"/>
      <c r="K268" s="976"/>
      <c r="L268" s="976"/>
      <c r="M268" s="976"/>
      <c r="N268" s="976"/>
      <c r="O268" s="976"/>
      <c r="P268" s="976"/>
      <c r="Q268" s="976"/>
      <c r="R268" s="976"/>
      <c r="S268" s="976"/>
      <c r="T268" s="976"/>
      <c r="U268" s="976"/>
      <c r="V268" s="976"/>
    </row>
    <row r="269" spans="1:22" ht="15.75" customHeight="1">
      <c r="A269" s="976"/>
      <c r="B269" s="976"/>
      <c r="C269" s="976"/>
      <c r="D269" s="976"/>
      <c r="E269" s="976"/>
      <c r="F269" s="976"/>
      <c r="G269" s="976"/>
      <c r="H269" s="976"/>
      <c r="I269" s="976"/>
      <c r="J269" s="976"/>
      <c r="K269" s="976"/>
      <c r="L269" s="976"/>
      <c r="M269" s="976"/>
      <c r="N269" s="976"/>
      <c r="O269" s="976"/>
      <c r="P269" s="976"/>
      <c r="Q269" s="976"/>
      <c r="R269" s="976"/>
      <c r="S269" s="976"/>
      <c r="T269" s="976"/>
      <c r="U269" s="976"/>
      <c r="V269" s="976"/>
    </row>
    <row r="270" spans="1:22" ht="15.75" customHeight="1">
      <c r="A270" s="976"/>
      <c r="B270" s="976"/>
      <c r="C270" s="976"/>
      <c r="D270" s="976"/>
      <c r="E270" s="976"/>
      <c r="F270" s="976"/>
      <c r="G270" s="976"/>
      <c r="H270" s="976"/>
      <c r="I270" s="976"/>
      <c r="J270" s="976"/>
      <c r="K270" s="976"/>
      <c r="L270" s="976"/>
      <c r="M270" s="976"/>
      <c r="N270" s="976"/>
      <c r="O270" s="976"/>
      <c r="P270" s="976"/>
      <c r="Q270" s="976"/>
      <c r="R270" s="976"/>
      <c r="S270" s="976"/>
      <c r="T270" s="976"/>
      <c r="U270" s="976"/>
      <c r="V270" s="976"/>
    </row>
    <row r="271" spans="1:22" ht="15.75" customHeight="1">
      <c r="A271" s="976"/>
      <c r="B271" s="976"/>
      <c r="C271" s="976"/>
      <c r="D271" s="976"/>
      <c r="E271" s="976"/>
      <c r="F271" s="976"/>
      <c r="G271" s="976"/>
      <c r="H271" s="976"/>
      <c r="I271" s="976"/>
      <c r="J271" s="976"/>
      <c r="K271" s="976"/>
      <c r="L271" s="976"/>
      <c r="M271" s="976"/>
      <c r="N271" s="976"/>
      <c r="O271" s="976"/>
      <c r="P271" s="976"/>
      <c r="Q271" s="976"/>
      <c r="R271" s="976"/>
      <c r="S271" s="976"/>
      <c r="T271" s="976"/>
      <c r="U271" s="976"/>
      <c r="V271" s="976"/>
    </row>
    <row r="272" spans="1:22" ht="15.75" customHeight="1">
      <c r="A272" s="976"/>
      <c r="B272" s="976"/>
      <c r="C272" s="976"/>
      <c r="D272" s="976"/>
      <c r="E272" s="976"/>
      <c r="F272" s="976"/>
      <c r="G272" s="976"/>
      <c r="H272" s="976"/>
      <c r="I272" s="976"/>
      <c r="J272" s="976"/>
      <c r="K272" s="976"/>
      <c r="L272" s="976"/>
      <c r="M272" s="976"/>
      <c r="N272" s="976"/>
      <c r="O272" s="976"/>
      <c r="P272" s="976"/>
      <c r="Q272" s="976"/>
      <c r="R272" s="976"/>
      <c r="S272" s="976"/>
      <c r="T272" s="976"/>
      <c r="U272" s="976"/>
      <c r="V272" s="976"/>
    </row>
    <row r="273" spans="1:22" ht="15.75" customHeight="1">
      <c r="A273" s="976"/>
      <c r="B273" s="976"/>
      <c r="C273" s="976"/>
      <c r="D273" s="976"/>
      <c r="E273" s="976"/>
      <c r="F273" s="976"/>
      <c r="G273" s="976"/>
      <c r="H273" s="976"/>
      <c r="I273" s="976"/>
      <c r="J273" s="976"/>
      <c r="K273" s="976"/>
      <c r="L273" s="976"/>
      <c r="M273" s="976"/>
      <c r="N273" s="976"/>
      <c r="O273" s="976"/>
      <c r="P273" s="976"/>
      <c r="Q273" s="976"/>
      <c r="R273" s="976"/>
      <c r="S273" s="976"/>
      <c r="T273" s="976"/>
      <c r="U273" s="976"/>
      <c r="V273" s="976"/>
    </row>
    <row r="274" spans="1:22" ht="15.75" customHeight="1">
      <c r="A274" s="976"/>
      <c r="B274" s="976"/>
      <c r="C274" s="976"/>
      <c r="D274" s="976"/>
      <c r="E274" s="976"/>
      <c r="F274" s="976"/>
      <c r="G274" s="976"/>
      <c r="H274" s="976"/>
      <c r="I274" s="976"/>
      <c r="J274" s="976"/>
      <c r="K274" s="976"/>
      <c r="L274" s="976"/>
      <c r="M274" s="976"/>
      <c r="N274" s="976"/>
      <c r="O274" s="976"/>
      <c r="P274" s="976"/>
      <c r="Q274" s="976"/>
      <c r="R274" s="976"/>
      <c r="S274" s="976"/>
      <c r="T274" s="976"/>
      <c r="U274" s="976"/>
      <c r="V274" s="976"/>
    </row>
    <row r="275" spans="1:22" ht="15.75" customHeight="1">
      <c r="A275" s="976"/>
      <c r="B275" s="976"/>
      <c r="C275" s="976"/>
      <c r="D275" s="976"/>
      <c r="E275" s="976"/>
      <c r="F275" s="976"/>
      <c r="G275" s="976"/>
      <c r="H275" s="976"/>
      <c r="I275" s="976"/>
      <c r="J275" s="976"/>
      <c r="K275" s="976"/>
      <c r="L275" s="976"/>
      <c r="M275" s="976"/>
      <c r="N275" s="976"/>
      <c r="O275" s="976"/>
      <c r="P275" s="976"/>
      <c r="Q275" s="976"/>
      <c r="R275" s="976"/>
      <c r="S275" s="976"/>
      <c r="T275" s="976"/>
      <c r="U275" s="976"/>
      <c r="V275" s="976"/>
    </row>
    <row r="276" spans="1:22" ht="15.75" customHeight="1">
      <c r="A276" s="976"/>
      <c r="B276" s="976"/>
      <c r="C276" s="976"/>
      <c r="D276" s="976"/>
      <c r="E276" s="976"/>
      <c r="F276" s="976"/>
      <c r="G276" s="976"/>
      <c r="H276" s="976"/>
      <c r="I276" s="976"/>
      <c r="J276" s="976"/>
      <c r="K276" s="976"/>
      <c r="L276" s="976"/>
      <c r="M276" s="976"/>
      <c r="N276" s="976"/>
      <c r="O276" s="976"/>
      <c r="P276" s="976"/>
      <c r="Q276" s="976"/>
      <c r="R276" s="976"/>
      <c r="S276" s="976"/>
      <c r="T276" s="976"/>
      <c r="U276" s="976"/>
      <c r="V276" s="976"/>
    </row>
    <row r="277" spans="1:22" ht="15.75" customHeight="1">
      <c r="A277" s="976"/>
      <c r="B277" s="976"/>
      <c r="C277" s="976"/>
      <c r="D277" s="976"/>
      <c r="E277" s="976"/>
      <c r="F277" s="976"/>
      <c r="G277" s="976"/>
      <c r="H277" s="976"/>
      <c r="I277" s="976"/>
      <c r="J277" s="976"/>
      <c r="K277" s="976"/>
      <c r="L277" s="976"/>
      <c r="M277" s="976"/>
      <c r="N277" s="976"/>
      <c r="O277" s="976"/>
      <c r="P277" s="976"/>
      <c r="Q277" s="976"/>
      <c r="R277" s="976"/>
      <c r="S277" s="976"/>
      <c r="T277" s="976"/>
      <c r="U277" s="976"/>
      <c r="V277" s="976"/>
    </row>
    <row r="278" spans="1:22" ht="15.75" customHeight="1">
      <c r="A278" s="976"/>
      <c r="B278" s="976"/>
      <c r="C278" s="976"/>
      <c r="D278" s="976"/>
      <c r="E278" s="976"/>
      <c r="F278" s="976"/>
      <c r="G278" s="976"/>
      <c r="H278" s="976"/>
      <c r="I278" s="976"/>
      <c r="J278" s="976"/>
      <c r="K278" s="976"/>
      <c r="L278" s="976"/>
      <c r="M278" s="976"/>
      <c r="N278" s="976"/>
      <c r="O278" s="976"/>
      <c r="P278" s="976"/>
      <c r="Q278" s="976"/>
      <c r="R278" s="976"/>
      <c r="S278" s="976"/>
      <c r="T278" s="976"/>
      <c r="U278" s="976"/>
      <c r="V278" s="976"/>
    </row>
    <row r="279" spans="1:22" ht="15.75" customHeight="1">
      <c r="A279" s="976"/>
      <c r="B279" s="976"/>
      <c r="C279" s="976"/>
      <c r="D279" s="976"/>
      <c r="E279" s="976"/>
      <c r="F279" s="976"/>
      <c r="G279" s="976"/>
      <c r="H279" s="976"/>
      <c r="I279" s="976"/>
      <c r="J279" s="976"/>
      <c r="K279" s="976"/>
      <c r="L279" s="976"/>
      <c r="M279" s="976"/>
      <c r="N279" s="976"/>
      <c r="O279" s="976"/>
      <c r="P279" s="976"/>
      <c r="Q279" s="976"/>
      <c r="R279" s="976"/>
      <c r="S279" s="976"/>
      <c r="T279" s="976"/>
      <c r="U279" s="976"/>
      <c r="V279" s="976"/>
    </row>
    <row r="280" spans="1:22" ht="15.75" customHeight="1">
      <c r="A280" s="976"/>
      <c r="B280" s="976"/>
      <c r="C280" s="976"/>
      <c r="D280" s="976"/>
      <c r="E280" s="976"/>
      <c r="F280" s="976"/>
      <c r="G280" s="976"/>
      <c r="H280" s="976"/>
      <c r="I280" s="976"/>
      <c r="J280" s="976"/>
      <c r="K280" s="976"/>
      <c r="L280" s="976"/>
      <c r="M280" s="976"/>
      <c r="N280" s="976"/>
      <c r="O280" s="976"/>
      <c r="P280" s="976"/>
      <c r="Q280" s="976"/>
      <c r="R280" s="976"/>
      <c r="S280" s="976"/>
      <c r="T280" s="976"/>
      <c r="U280" s="976"/>
      <c r="V280" s="976"/>
    </row>
    <row r="281" spans="1:22" ht="15.75" customHeight="1">
      <c r="A281" s="976"/>
      <c r="B281" s="976"/>
      <c r="C281" s="976"/>
      <c r="D281" s="976"/>
      <c r="E281" s="976"/>
      <c r="F281" s="976"/>
      <c r="G281" s="976"/>
      <c r="H281" s="976"/>
      <c r="I281" s="976"/>
      <c r="J281" s="976"/>
      <c r="K281" s="976"/>
      <c r="L281" s="976"/>
      <c r="M281" s="976"/>
      <c r="N281" s="976"/>
      <c r="O281" s="976"/>
      <c r="P281" s="976"/>
      <c r="Q281" s="976"/>
      <c r="R281" s="976"/>
      <c r="S281" s="976"/>
      <c r="T281" s="976"/>
      <c r="U281" s="976"/>
      <c r="V281" s="976"/>
    </row>
    <row r="282" spans="1:22" ht="15.75" customHeight="1">
      <c r="A282" s="976"/>
      <c r="B282" s="976"/>
      <c r="C282" s="976"/>
      <c r="D282" s="976"/>
      <c r="E282" s="976"/>
      <c r="F282" s="976"/>
      <c r="G282" s="976"/>
      <c r="H282" s="976"/>
      <c r="I282" s="976"/>
      <c r="J282" s="976"/>
      <c r="K282" s="976"/>
      <c r="L282" s="976"/>
      <c r="M282" s="976"/>
      <c r="N282" s="976"/>
      <c r="O282" s="976"/>
      <c r="P282" s="976"/>
      <c r="Q282" s="976"/>
      <c r="R282" s="976"/>
      <c r="S282" s="976"/>
      <c r="T282" s="976"/>
      <c r="U282" s="976"/>
      <c r="V282" s="976"/>
    </row>
    <row r="283" spans="1:22" ht="15.75" customHeight="1">
      <c r="A283" s="976"/>
      <c r="B283" s="976"/>
      <c r="C283" s="976"/>
      <c r="D283" s="976"/>
      <c r="E283" s="976"/>
      <c r="F283" s="976"/>
      <c r="G283" s="976"/>
      <c r="H283" s="976"/>
      <c r="I283" s="976"/>
      <c r="J283" s="976"/>
      <c r="K283" s="976"/>
      <c r="L283" s="976"/>
      <c r="M283" s="976"/>
      <c r="N283" s="976"/>
      <c r="O283" s="976"/>
      <c r="P283" s="976"/>
      <c r="Q283" s="976"/>
      <c r="R283" s="976"/>
      <c r="S283" s="976"/>
      <c r="T283" s="976"/>
      <c r="U283" s="976"/>
      <c r="V283" s="976"/>
    </row>
    <row r="284" spans="1:22" ht="15.75" customHeight="1">
      <c r="A284" s="976"/>
      <c r="B284" s="976"/>
      <c r="C284" s="976"/>
      <c r="D284" s="976"/>
      <c r="E284" s="976"/>
      <c r="F284" s="976"/>
      <c r="G284" s="976"/>
      <c r="H284" s="976"/>
      <c r="I284" s="976"/>
      <c r="J284" s="976"/>
      <c r="K284" s="976"/>
      <c r="L284" s="976"/>
      <c r="M284" s="976"/>
      <c r="N284" s="976"/>
      <c r="O284" s="976"/>
      <c r="P284" s="976"/>
      <c r="Q284" s="976"/>
      <c r="R284" s="976"/>
      <c r="S284" s="976"/>
      <c r="T284" s="976"/>
      <c r="U284" s="976"/>
      <c r="V284" s="976"/>
    </row>
    <row r="285" spans="1:22" ht="15.75" customHeight="1">
      <c r="A285" s="976"/>
      <c r="B285" s="976"/>
      <c r="C285" s="976"/>
      <c r="D285" s="976"/>
      <c r="E285" s="976"/>
      <c r="F285" s="976"/>
      <c r="G285" s="976"/>
      <c r="H285" s="976"/>
      <c r="I285" s="976"/>
      <c r="J285" s="976"/>
      <c r="K285" s="976"/>
      <c r="L285" s="976"/>
      <c r="M285" s="976"/>
      <c r="N285" s="976"/>
      <c r="O285" s="976"/>
      <c r="P285" s="976"/>
      <c r="Q285" s="976"/>
      <c r="R285" s="976"/>
      <c r="S285" s="976"/>
      <c r="T285" s="976"/>
      <c r="U285" s="976"/>
      <c r="V285" s="976"/>
    </row>
    <row r="286" spans="1:22" ht="15.75" customHeight="1">
      <c r="A286" s="976"/>
      <c r="B286" s="976"/>
      <c r="C286" s="976"/>
      <c r="D286" s="976"/>
      <c r="E286" s="976"/>
      <c r="F286" s="976"/>
      <c r="G286" s="976"/>
      <c r="H286" s="976"/>
      <c r="I286" s="976"/>
      <c r="J286" s="976"/>
      <c r="K286" s="976"/>
      <c r="L286" s="976"/>
      <c r="M286" s="976"/>
      <c r="N286" s="976"/>
      <c r="O286" s="976"/>
      <c r="P286" s="976"/>
      <c r="Q286" s="976"/>
      <c r="R286" s="976"/>
      <c r="S286" s="976"/>
      <c r="T286" s="976"/>
      <c r="U286" s="976"/>
      <c r="V286" s="976"/>
    </row>
    <row r="287" spans="1:22" ht="15.75" customHeight="1">
      <c r="A287" s="976"/>
      <c r="B287" s="976"/>
      <c r="C287" s="976"/>
      <c r="D287" s="976"/>
      <c r="E287" s="976"/>
      <c r="F287" s="976"/>
      <c r="G287" s="976"/>
      <c r="H287" s="976"/>
      <c r="I287" s="976"/>
      <c r="J287" s="976"/>
      <c r="K287" s="976"/>
      <c r="L287" s="976"/>
      <c r="M287" s="976"/>
      <c r="N287" s="976"/>
      <c r="O287" s="976"/>
      <c r="P287" s="976"/>
      <c r="Q287" s="976"/>
      <c r="R287" s="976"/>
      <c r="S287" s="976"/>
      <c r="T287" s="976"/>
      <c r="U287" s="976"/>
      <c r="V287" s="976"/>
    </row>
    <row r="288" spans="1:22" ht="15.75" customHeight="1">
      <c r="A288" s="976"/>
      <c r="B288" s="976"/>
      <c r="C288" s="976"/>
      <c r="D288" s="976"/>
      <c r="E288" s="976"/>
      <c r="F288" s="976"/>
      <c r="G288" s="976"/>
      <c r="H288" s="976"/>
      <c r="I288" s="976"/>
      <c r="J288" s="976"/>
      <c r="K288" s="976"/>
      <c r="L288" s="976"/>
      <c r="M288" s="976"/>
      <c r="N288" s="976"/>
      <c r="O288" s="976"/>
      <c r="P288" s="976"/>
      <c r="Q288" s="976"/>
      <c r="R288" s="976"/>
      <c r="S288" s="976"/>
      <c r="T288" s="976"/>
      <c r="U288" s="976"/>
      <c r="V288" s="976"/>
    </row>
    <row r="289" spans="1:22" ht="15.75" customHeight="1">
      <c r="A289" s="976"/>
      <c r="B289" s="976"/>
      <c r="C289" s="976"/>
      <c r="D289" s="976"/>
      <c r="E289" s="976"/>
      <c r="F289" s="976"/>
      <c r="G289" s="976"/>
      <c r="H289" s="976"/>
      <c r="I289" s="976"/>
      <c r="J289" s="976"/>
      <c r="K289" s="976"/>
      <c r="L289" s="976"/>
      <c r="M289" s="976"/>
      <c r="N289" s="976"/>
      <c r="O289" s="976"/>
      <c r="P289" s="976"/>
      <c r="Q289" s="976"/>
      <c r="R289" s="976"/>
      <c r="S289" s="976"/>
      <c r="T289" s="976"/>
      <c r="U289" s="976"/>
      <c r="V289" s="976"/>
    </row>
    <row r="290" spans="1:22" ht="15.75" customHeight="1">
      <c r="A290" s="976"/>
      <c r="B290" s="976"/>
      <c r="C290" s="976"/>
      <c r="D290" s="976"/>
      <c r="E290" s="976"/>
      <c r="F290" s="976"/>
      <c r="G290" s="976"/>
      <c r="H290" s="976"/>
      <c r="I290" s="976"/>
      <c r="J290" s="976"/>
      <c r="K290" s="976"/>
      <c r="L290" s="976"/>
      <c r="M290" s="976"/>
      <c r="N290" s="976"/>
      <c r="O290" s="976"/>
      <c r="P290" s="976"/>
      <c r="Q290" s="976"/>
      <c r="R290" s="976"/>
      <c r="S290" s="976"/>
      <c r="T290" s="976"/>
      <c r="U290" s="976"/>
      <c r="V290" s="976"/>
    </row>
    <row r="291" spans="1:22" ht="15.75" customHeight="1">
      <c r="A291" s="976"/>
      <c r="B291" s="976"/>
      <c r="C291" s="976"/>
      <c r="D291" s="976"/>
      <c r="E291" s="976"/>
      <c r="F291" s="976"/>
      <c r="G291" s="976"/>
      <c r="H291" s="976"/>
      <c r="I291" s="976"/>
      <c r="J291" s="976"/>
      <c r="K291" s="976"/>
      <c r="L291" s="976"/>
      <c r="M291" s="976"/>
      <c r="N291" s="976"/>
      <c r="O291" s="976"/>
      <c r="P291" s="976"/>
      <c r="Q291" s="976"/>
      <c r="R291" s="976"/>
      <c r="S291" s="976"/>
      <c r="T291" s="976"/>
      <c r="U291" s="976"/>
      <c r="V291" s="976"/>
    </row>
    <row r="292" spans="1:22" ht="15.75" customHeight="1">
      <c r="A292" s="976"/>
      <c r="B292" s="976"/>
      <c r="C292" s="976"/>
      <c r="D292" s="976"/>
      <c r="E292" s="976"/>
      <c r="F292" s="976"/>
      <c r="G292" s="976"/>
      <c r="H292" s="976"/>
      <c r="I292" s="976"/>
      <c r="J292" s="976"/>
      <c r="K292" s="976"/>
      <c r="L292" s="976"/>
      <c r="M292" s="976"/>
      <c r="N292" s="976"/>
      <c r="O292" s="976"/>
      <c r="P292" s="976"/>
      <c r="Q292" s="976"/>
      <c r="R292" s="976"/>
      <c r="S292" s="976"/>
      <c r="T292" s="976"/>
      <c r="U292" s="976"/>
      <c r="V292" s="976"/>
    </row>
    <row r="293" spans="1:22" ht="15.75" customHeight="1">
      <c r="A293" s="976"/>
      <c r="B293" s="976"/>
      <c r="C293" s="976"/>
      <c r="D293" s="976"/>
      <c r="E293" s="976"/>
      <c r="F293" s="976"/>
      <c r="G293" s="976"/>
      <c r="H293" s="976"/>
      <c r="I293" s="976"/>
      <c r="J293" s="976"/>
      <c r="K293" s="976"/>
      <c r="L293" s="976"/>
      <c r="M293" s="976"/>
      <c r="N293" s="976"/>
      <c r="O293" s="976"/>
      <c r="P293" s="976"/>
      <c r="Q293" s="976"/>
      <c r="R293" s="976"/>
      <c r="S293" s="976"/>
      <c r="T293" s="976"/>
      <c r="U293" s="976"/>
      <c r="V293" s="976"/>
    </row>
    <row r="294" spans="1:22" ht="15.75" customHeight="1">
      <c r="A294" s="976"/>
      <c r="B294" s="976"/>
      <c r="C294" s="976"/>
      <c r="D294" s="976"/>
      <c r="E294" s="976"/>
      <c r="F294" s="976"/>
      <c r="G294" s="976"/>
      <c r="H294" s="976"/>
      <c r="I294" s="976"/>
      <c r="J294" s="976"/>
      <c r="K294" s="976"/>
      <c r="L294" s="976"/>
      <c r="M294" s="976"/>
      <c r="N294" s="976"/>
      <c r="O294" s="976"/>
      <c r="P294" s="976"/>
      <c r="Q294" s="976"/>
      <c r="R294" s="976"/>
      <c r="S294" s="976"/>
      <c r="T294" s="976"/>
      <c r="U294" s="976"/>
      <c r="V294" s="976"/>
    </row>
    <row r="295" spans="1:22" ht="15.75" customHeight="1">
      <c r="A295" s="976"/>
      <c r="B295" s="976"/>
      <c r="C295" s="976"/>
      <c r="D295" s="976"/>
      <c r="E295" s="976"/>
      <c r="F295" s="976"/>
      <c r="G295" s="976"/>
      <c r="H295" s="976"/>
      <c r="I295" s="976"/>
      <c r="J295" s="976"/>
      <c r="K295" s="976"/>
      <c r="L295" s="976"/>
      <c r="M295" s="976"/>
      <c r="N295" s="976"/>
      <c r="O295" s="976"/>
      <c r="P295" s="976"/>
      <c r="Q295" s="976"/>
      <c r="R295" s="976"/>
      <c r="S295" s="976"/>
      <c r="T295" s="976"/>
      <c r="U295" s="976"/>
      <c r="V295" s="976"/>
    </row>
    <row r="296" spans="1:22" ht="15.75" customHeight="1">
      <c r="A296" s="976"/>
      <c r="B296" s="976"/>
      <c r="C296" s="976"/>
      <c r="D296" s="976"/>
      <c r="E296" s="976"/>
      <c r="F296" s="976"/>
      <c r="G296" s="976"/>
      <c r="H296" s="976"/>
      <c r="I296" s="976"/>
      <c r="J296" s="976"/>
      <c r="K296" s="976"/>
      <c r="L296" s="976"/>
      <c r="M296" s="976"/>
      <c r="N296" s="976"/>
      <c r="O296" s="976"/>
      <c r="P296" s="976"/>
      <c r="Q296" s="976"/>
      <c r="R296" s="976"/>
      <c r="S296" s="976"/>
      <c r="T296" s="976"/>
      <c r="U296" s="976"/>
      <c r="V296" s="976"/>
    </row>
    <row r="297" spans="1:22" ht="15.75" customHeight="1">
      <c r="A297" s="976"/>
      <c r="B297" s="976"/>
      <c r="C297" s="976"/>
      <c r="D297" s="976"/>
      <c r="E297" s="976"/>
      <c r="F297" s="976"/>
      <c r="G297" s="976"/>
      <c r="H297" s="976"/>
      <c r="I297" s="976"/>
      <c r="J297" s="976"/>
      <c r="K297" s="976"/>
      <c r="L297" s="976"/>
      <c r="M297" s="976"/>
      <c r="N297" s="976"/>
      <c r="O297" s="976"/>
      <c r="P297" s="976"/>
      <c r="Q297" s="976"/>
      <c r="R297" s="976"/>
      <c r="S297" s="976"/>
      <c r="T297" s="976"/>
      <c r="U297" s="976"/>
      <c r="V297" s="976"/>
    </row>
    <row r="298" spans="1:22" ht="15.75" customHeight="1">
      <c r="A298" s="976"/>
      <c r="B298" s="976"/>
      <c r="C298" s="976"/>
      <c r="D298" s="976"/>
      <c r="E298" s="976"/>
      <c r="F298" s="976"/>
      <c r="G298" s="976"/>
      <c r="H298" s="976"/>
      <c r="I298" s="976"/>
      <c r="J298" s="976"/>
      <c r="K298" s="976"/>
      <c r="L298" s="976"/>
      <c r="M298" s="976"/>
      <c r="N298" s="976"/>
      <c r="O298" s="976"/>
      <c r="P298" s="976"/>
      <c r="Q298" s="976"/>
      <c r="R298" s="976"/>
      <c r="S298" s="976"/>
      <c r="T298" s="976"/>
      <c r="U298" s="976"/>
      <c r="V298" s="976"/>
    </row>
    <row r="299" spans="1:22" ht="15.75" customHeight="1">
      <c r="A299" s="976"/>
      <c r="B299" s="976"/>
      <c r="C299" s="976"/>
      <c r="D299" s="976"/>
      <c r="E299" s="976"/>
      <c r="F299" s="976"/>
      <c r="G299" s="976"/>
      <c r="H299" s="976"/>
      <c r="I299" s="976"/>
      <c r="J299" s="976"/>
      <c r="K299" s="976"/>
      <c r="L299" s="976"/>
      <c r="M299" s="976"/>
      <c r="N299" s="976"/>
      <c r="O299" s="976"/>
      <c r="P299" s="976"/>
      <c r="Q299" s="976"/>
      <c r="R299" s="976"/>
      <c r="S299" s="976"/>
      <c r="T299" s="976"/>
      <c r="U299" s="976"/>
      <c r="V299" s="976"/>
    </row>
    <row r="300" spans="1:22" ht="15.75" customHeight="1">
      <c r="A300" s="976"/>
      <c r="B300" s="976"/>
      <c r="C300" s="976"/>
      <c r="D300" s="976"/>
      <c r="E300" s="976"/>
      <c r="F300" s="976"/>
      <c r="G300" s="976"/>
      <c r="H300" s="976"/>
      <c r="I300" s="976"/>
      <c r="J300" s="976"/>
      <c r="K300" s="976"/>
      <c r="L300" s="976"/>
      <c r="M300" s="976"/>
      <c r="N300" s="976"/>
      <c r="O300" s="976"/>
      <c r="P300" s="976"/>
      <c r="Q300" s="976"/>
      <c r="R300" s="976"/>
      <c r="S300" s="976"/>
      <c r="T300" s="976"/>
      <c r="U300" s="976"/>
      <c r="V300" s="976"/>
    </row>
    <row r="301" spans="1:22" ht="15.75" customHeight="1">
      <c r="A301" s="976"/>
      <c r="B301" s="976"/>
      <c r="C301" s="976"/>
      <c r="D301" s="976"/>
      <c r="E301" s="976"/>
      <c r="F301" s="976"/>
      <c r="G301" s="976"/>
      <c r="H301" s="976"/>
      <c r="I301" s="976"/>
      <c r="J301" s="976"/>
      <c r="K301" s="976"/>
      <c r="L301" s="976"/>
      <c r="M301" s="976"/>
      <c r="N301" s="976"/>
      <c r="O301" s="976"/>
      <c r="P301" s="976"/>
      <c r="Q301" s="976"/>
      <c r="R301" s="976"/>
      <c r="S301" s="976"/>
      <c r="T301" s="976"/>
      <c r="U301" s="976"/>
      <c r="V301" s="976"/>
    </row>
    <row r="302" spans="1:22" ht="15.75" customHeight="1">
      <c r="A302" s="976"/>
      <c r="B302" s="976"/>
      <c r="C302" s="976"/>
      <c r="D302" s="976"/>
      <c r="E302" s="976"/>
      <c r="F302" s="976"/>
      <c r="G302" s="976"/>
      <c r="H302" s="976"/>
      <c r="I302" s="976"/>
      <c r="J302" s="976"/>
      <c r="K302" s="976"/>
      <c r="L302" s="976"/>
      <c r="M302" s="976"/>
      <c r="N302" s="976"/>
      <c r="O302" s="976"/>
      <c r="P302" s="976"/>
      <c r="Q302" s="976"/>
      <c r="R302" s="976"/>
      <c r="S302" s="976"/>
      <c r="T302" s="976"/>
      <c r="U302" s="976"/>
      <c r="V302" s="976"/>
    </row>
    <row r="303" spans="1:22" ht="15.75" customHeight="1">
      <c r="A303" s="976"/>
      <c r="B303" s="976"/>
      <c r="C303" s="976"/>
      <c r="D303" s="976"/>
      <c r="E303" s="976"/>
      <c r="F303" s="976"/>
      <c r="G303" s="976"/>
      <c r="H303" s="976"/>
      <c r="I303" s="976"/>
      <c r="J303" s="976"/>
      <c r="K303" s="976"/>
      <c r="L303" s="976"/>
      <c r="M303" s="976"/>
      <c r="N303" s="976"/>
      <c r="O303" s="976"/>
      <c r="P303" s="976"/>
      <c r="Q303" s="976"/>
      <c r="R303" s="976"/>
      <c r="S303" s="976"/>
      <c r="T303" s="976"/>
      <c r="U303" s="976"/>
      <c r="V303" s="976"/>
    </row>
    <row r="304" spans="1:22" ht="15.75" customHeight="1">
      <c r="A304" s="976"/>
      <c r="B304" s="976"/>
      <c r="C304" s="976"/>
      <c r="D304" s="976"/>
      <c r="E304" s="976"/>
      <c r="F304" s="976"/>
      <c r="G304" s="976"/>
      <c r="H304" s="976"/>
      <c r="I304" s="976"/>
      <c r="J304" s="976"/>
      <c r="K304" s="976"/>
      <c r="L304" s="976"/>
      <c r="M304" s="976"/>
      <c r="N304" s="976"/>
      <c r="O304" s="976"/>
      <c r="P304" s="976"/>
      <c r="Q304" s="976"/>
      <c r="R304" s="976"/>
      <c r="S304" s="976"/>
      <c r="T304" s="976"/>
      <c r="U304" s="976"/>
      <c r="V304" s="976"/>
    </row>
    <row r="305" spans="1:22" ht="15.75" customHeight="1">
      <c r="A305" s="976"/>
      <c r="B305" s="976"/>
      <c r="C305" s="976"/>
      <c r="D305" s="976"/>
      <c r="E305" s="976"/>
      <c r="F305" s="976"/>
      <c r="G305" s="976"/>
      <c r="H305" s="976"/>
      <c r="I305" s="976"/>
      <c r="J305" s="976"/>
      <c r="K305" s="976"/>
      <c r="L305" s="976"/>
      <c r="M305" s="976"/>
      <c r="N305" s="976"/>
      <c r="O305" s="976"/>
      <c r="P305" s="976"/>
      <c r="Q305" s="976"/>
      <c r="R305" s="976"/>
      <c r="S305" s="976"/>
      <c r="T305" s="976"/>
      <c r="U305" s="976"/>
      <c r="V305" s="976"/>
    </row>
    <row r="306" spans="1:22" ht="15.75" customHeight="1">
      <c r="A306" s="976"/>
      <c r="B306" s="976"/>
      <c r="C306" s="976"/>
      <c r="D306" s="976"/>
      <c r="E306" s="976"/>
      <c r="F306" s="976"/>
      <c r="G306" s="976"/>
      <c r="H306" s="976"/>
      <c r="I306" s="976"/>
      <c r="J306" s="976"/>
      <c r="K306" s="976"/>
      <c r="L306" s="976"/>
      <c r="M306" s="976"/>
      <c r="N306" s="976"/>
      <c r="O306" s="976"/>
      <c r="P306" s="976"/>
      <c r="Q306" s="976"/>
      <c r="R306" s="976"/>
      <c r="S306" s="976"/>
      <c r="T306" s="976"/>
      <c r="U306" s="976"/>
      <c r="V306" s="976"/>
    </row>
    <row r="307" spans="1:22" ht="15.75" customHeight="1">
      <c r="A307" s="976"/>
      <c r="B307" s="976"/>
      <c r="C307" s="976"/>
      <c r="D307" s="976"/>
      <c r="E307" s="976"/>
      <c r="F307" s="976"/>
      <c r="G307" s="976"/>
      <c r="H307" s="976"/>
      <c r="I307" s="976"/>
      <c r="J307" s="976"/>
      <c r="K307" s="976"/>
      <c r="L307" s="976"/>
      <c r="M307" s="976"/>
      <c r="N307" s="976"/>
      <c r="O307" s="976"/>
      <c r="P307" s="976"/>
      <c r="Q307" s="976"/>
      <c r="R307" s="976"/>
      <c r="S307" s="976"/>
      <c r="T307" s="976"/>
      <c r="U307" s="976"/>
      <c r="V307" s="976"/>
    </row>
    <row r="308" spans="1:22" ht="15.75" customHeight="1">
      <c r="A308" s="976"/>
      <c r="B308" s="976"/>
      <c r="C308" s="976"/>
      <c r="D308" s="976"/>
      <c r="E308" s="976"/>
      <c r="F308" s="976"/>
      <c r="G308" s="976"/>
      <c r="H308" s="976"/>
      <c r="I308" s="976"/>
      <c r="J308" s="976"/>
      <c r="K308" s="976"/>
      <c r="L308" s="976"/>
      <c r="M308" s="976"/>
      <c r="N308" s="976"/>
      <c r="O308" s="976"/>
      <c r="P308" s="976"/>
      <c r="Q308" s="976"/>
      <c r="R308" s="976"/>
      <c r="S308" s="976"/>
      <c r="T308" s="976"/>
      <c r="U308" s="976"/>
      <c r="V308" s="976"/>
    </row>
    <row r="309" spans="1:22" ht="15.75" customHeight="1">
      <c r="A309" s="976"/>
      <c r="B309" s="976"/>
      <c r="C309" s="976"/>
      <c r="D309" s="976"/>
      <c r="E309" s="976"/>
      <c r="F309" s="976"/>
      <c r="G309" s="976"/>
      <c r="H309" s="976"/>
      <c r="I309" s="976"/>
      <c r="J309" s="976"/>
      <c r="K309" s="976"/>
      <c r="L309" s="976"/>
      <c r="M309" s="976"/>
      <c r="N309" s="976"/>
      <c r="O309" s="976"/>
      <c r="P309" s="976"/>
      <c r="Q309" s="976"/>
      <c r="R309" s="976"/>
      <c r="S309" s="976"/>
      <c r="T309" s="976"/>
      <c r="U309" s="976"/>
      <c r="V309" s="976"/>
    </row>
    <row r="310" spans="1:22" ht="15.75" customHeight="1">
      <c r="A310" s="976"/>
      <c r="B310" s="976"/>
      <c r="C310" s="976"/>
      <c r="D310" s="976"/>
      <c r="E310" s="976"/>
      <c r="F310" s="976"/>
      <c r="G310" s="976"/>
      <c r="H310" s="976"/>
      <c r="I310" s="976"/>
      <c r="J310" s="976"/>
      <c r="K310" s="976"/>
      <c r="L310" s="976"/>
      <c r="M310" s="976"/>
      <c r="N310" s="976"/>
      <c r="O310" s="976"/>
      <c r="P310" s="976"/>
      <c r="Q310" s="976"/>
      <c r="R310" s="976"/>
      <c r="S310" s="976"/>
      <c r="T310" s="976"/>
      <c r="U310" s="976"/>
      <c r="V310" s="976"/>
    </row>
    <row r="311" spans="1:22" ht="15.75" customHeight="1">
      <c r="A311" s="976"/>
      <c r="B311" s="976"/>
      <c r="C311" s="976"/>
      <c r="D311" s="976"/>
      <c r="E311" s="976"/>
      <c r="F311" s="976"/>
      <c r="G311" s="976"/>
      <c r="H311" s="976"/>
      <c r="I311" s="976"/>
      <c r="J311" s="976"/>
      <c r="K311" s="976"/>
      <c r="L311" s="976"/>
      <c r="M311" s="976"/>
      <c r="N311" s="976"/>
      <c r="O311" s="976"/>
      <c r="P311" s="976"/>
      <c r="Q311" s="976"/>
      <c r="R311" s="976"/>
      <c r="S311" s="976"/>
      <c r="T311" s="976"/>
      <c r="U311" s="976"/>
      <c r="V311" s="976"/>
    </row>
    <row r="312" spans="1:22" ht="15.75" customHeight="1">
      <c r="A312" s="976"/>
      <c r="B312" s="976"/>
      <c r="C312" s="976"/>
      <c r="D312" s="976"/>
      <c r="E312" s="976"/>
      <c r="F312" s="976"/>
      <c r="G312" s="976"/>
      <c r="H312" s="976"/>
      <c r="I312" s="976"/>
      <c r="J312" s="976"/>
      <c r="K312" s="976"/>
      <c r="L312" s="976"/>
      <c r="M312" s="976"/>
      <c r="N312" s="976"/>
      <c r="O312" s="976"/>
      <c r="P312" s="976"/>
      <c r="Q312" s="976"/>
      <c r="R312" s="976"/>
      <c r="S312" s="976"/>
      <c r="T312" s="976"/>
      <c r="U312" s="976"/>
      <c r="V312" s="976"/>
    </row>
    <row r="313" spans="1:22" ht="15.75" customHeight="1">
      <c r="A313" s="976"/>
      <c r="B313" s="976"/>
      <c r="C313" s="976"/>
      <c r="D313" s="976"/>
      <c r="E313" s="976"/>
      <c r="F313" s="976"/>
      <c r="G313" s="976"/>
      <c r="H313" s="976"/>
      <c r="I313" s="976"/>
      <c r="J313" s="976"/>
      <c r="K313" s="976"/>
      <c r="L313" s="976"/>
      <c r="M313" s="976"/>
      <c r="N313" s="976"/>
      <c r="O313" s="976"/>
      <c r="P313" s="976"/>
      <c r="Q313" s="976"/>
      <c r="R313" s="976"/>
      <c r="S313" s="976"/>
      <c r="T313" s="976"/>
      <c r="U313" s="976"/>
      <c r="V313" s="976"/>
    </row>
    <row r="314" spans="1:22" ht="15.75" customHeight="1">
      <c r="A314" s="976"/>
      <c r="B314" s="976"/>
      <c r="C314" s="976"/>
      <c r="D314" s="976"/>
      <c r="E314" s="976"/>
      <c r="F314" s="976"/>
      <c r="G314" s="976"/>
      <c r="H314" s="976"/>
      <c r="I314" s="976"/>
      <c r="J314" s="976"/>
      <c r="K314" s="976"/>
      <c r="L314" s="976"/>
      <c r="M314" s="976"/>
      <c r="N314" s="976"/>
      <c r="O314" s="976"/>
      <c r="P314" s="976"/>
      <c r="Q314" s="976"/>
      <c r="R314" s="976"/>
      <c r="S314" s="976"/>
      <c r="T314" s="976"/>
      <c r="U314" s="976"/>
      <c r="V314" s="976"/>
    </row>
    <row r="315" spans="1:22" ht="15.75" customHeight="1">
      <c r="A315" s="976"/>
      <c r="B315" s="976"/>
      <c r="C315" s="976"/>
      <c r="D315" s="976"/>
      <c r="E315" s="976"/>
      <c r="F315" s="976"/>
      <c r="G315" s="976"/>
      <c r="H315" s="976"/>
      <c r="I315" s="976"/>
      <c r="J315" s="976"/>
      <c r="K315" s="976"/>
      <c r="L315" s="976"/>
      <c r="M315" s="976"/>
      <c r="N315" s="976"/>
      <c r="O315" s="976"/>
      <c r="P315" s="976"/>
      <c r="Q315" s="976"/>
      <c r="R315" s="976"/>
      <c r="S315" s="976"/>
      <c r="T315" s="976"/>
      <c r="U315" s="976"/>
      <c r="V315" s="976"/>
    </row>
    <row r="316" spans="1:22" ht="15.75" customHeight="1">
      <c r="A316" s="976"/>
      <c r="B316" s="976"/>
      <c r="C316" s="976"/>
      <c r="D316" s="976"/>
      <c r="E316" s="976"/>
      <c r="F316" s="976"/>
      <c r="G316" s="976"/>
      <c r="H316" s="976"/>
      <c r="I316" s="976"/>
      <c r="J316" s="976"/>
      <c r="K316" s="976"/>
      <c r="L316" s="976"/>
      <c r="M316" s="976"/>
      <c r="N316" s="976"/>
      <c r="O316" s="976"/>
      <c r="P316" s="976"/>
      <c r="Q316" s="976"/>
      <c r="R316" s="976"/>
      <c r="S316" s="976"/>
      <c r="T316" s="976"/>
      <c r="U316" s="976"/>
      <c r="V316" s="976"/>
    </row>
    <row r="317" spans="1:22" ht="15.75" customHeight="1">
      <c r="A317" s="976"/>
      <c r="B317" s="976"/>
      <c r="C317" s="976"/>
      <c r="D317" s="976"/>
      <c r="E317" s="976"/>
      <c r="F317" s="976"/>
      <c r="G317" s="976"/>
      <c r="H317" s="976"/>
      <c r="I317" s="976"/>
      <c r="J317" s="976"/>
      <c r="K317" s="976"/>
      <c r="L317" s="976"/>
      <c r="M317" s="976"/>
      <c r="N317" s="976"/>
      <c r="O317" s="976"/>
      <c r="P317" s="976"/>
      <c r="Q317" s="976"/>
      <c r="R317" s="976"/>
      <c r="S317" s="976"/>
      <c r="T317" s="976"/>
      <c r="U317" s="976"/>
      <c r="V317" s="976"/>
    </row>
    <row r="318" spans="1:22" ht="15.75" customHeight="1">
      <c r="A318" s="976"/>
      <c r="B318" s="976"/>
      <c r="C318" s="976"/>
      <c r="D318" s="976"/>
      <c r="E318" s="976"/>
      <c r="F318" s="976"/>
      <c r="G318" s="976"/>
      <c r="H318" s="976"/>
      <c r="I318" s="976"/>
      <c r="J318" s="976"/>
      <c r="K318" s="976"/>
      <c r="L318" s="976"/>
      <c r="M318" s="976"/>
      <c r="N318" s="976"/>
      <c r="O318" s="976"/>
      <c r="P318" s="976"/>
      <c r="Q318" s="976"/>
      <c r="R318" s="976"/>
      <c r="S318" s="976"/>
      <c r="T318" s="976"/>
      <c r="U318" s="976"/>
      <c r="V318" s="976"/>
    </row>
    <row r="319" spans="1:22" ht="15.75" customHeight="1">
      <c r="A319" s="976"/>
      <c r="B319" s="976"/>
      <c r="C319" s="976"/>
      <c r="D319" s="976"/>
      <c r="E319" s="976"/>
      <c r="F319" s="976"/>
      <c r="G319" s="976"/>
      <c r="H319" s="976"/>
      <c r="I319" s="976"/>
      <c r="J319" s="976"/>
      <c r="K319" s="976"/>
      <c r="L319" s="976"/>
      <c r="M319" s="976"/>
      <c r="N319" s="976"/>
      <c r="O319" s="976"/>
      <c r="P319" s="976"/>
      <c r="Q319" s="976"/>
      <c r="R319" s="976"/>
      <c r="S319" s="976"/>
      <c r="T319" s="976"/>
      <c r="U319" s="976"/>
      <c r="V319" s="976"/>
    </row>
    <row r="320" spans="1:22" ht="15.75" customHeight="1">
      <c r="A320" s="976"/>
      <c r="B320" s="976"/>
      <c r="C320" s="976"/>
      <c r="D320" s="976"/>
      <c r="E320" s="976"/>
      <c r="F320" s="976"/>
      <c r="G320" s="976"/>
      <c r="H320" s="976"/>
      <c r="I320" s="976"/>
      <c r="J320" s="976"/>
      <c r="K320" s="976"/>
      <c r="L320" s="976"/>
      <c r="M320" s="976"/>
      <c r="N320" s="976"/>
      <c r="O320" s="976"/>
      <c r="P320" s="976"/>
      <c r="Q320" s="976"/>
      <c r="R320" s="976"/>
      <c r="S320" s="976"/>
      <c r="T320" s="976"/>
      <c r="U320" s="976"/>
      <c r="V320" s="976"/>
    </row>
    <row r="321" spans="1:22" ht="15.75" customHeight="1">
      <c r="A321" s="976"/>
      <c r="B321" s="976"/>
      <c r="C321" s="976"/>
      <c r="D321" s="976"/>
      <c r="E321" s="976"/>
      <c r="F321" s="976"/>
      <c r="G321" s="976"/>
      <c r="H321" s="976"/>
      <c r="I321" s="976"/>
      <c r="J321" s="976"/>
      <c r="K321" s="976"/>
      <c r="L321" s="976"/>
      <c r="M321" s="976"/>
      <c r="N321" s="976"/>
      <c r="O321" s="976"/>
      <c r="P321" s="976"/>
      <c r="Q321" s="976"/>
      <c r="R321" s="976"/>
      <c r="S321" s="976"/>
      <c r="T321" s="976"/>
      <c r="U321" s="976"/>
      <c r="V321" s="976"/>
    </row>
    <row r="322" spans="1:22" ht="15.75" customHeight="1">
      <c r="A322" s="976"/>
      <c r="B322" s="976"/>
      <c r="C322" s="976"/>
      <c r="D322" s="976"/>
      <c r="E322" s="976"/>
      <c r="F322" s="976"/>
      <c r="G322" s="976"/>
      <c r="H322" s="976"/>
      <c r="I322" s="976"/>
      <c r="J322" s="976"/>
      <c r="K322" s="976"/>
      <c r="L322" s="976"/>
      <c r="M322" s="976"/>
      <c r="N322" s="976"/>
      <c r="O322" s="976"/>
      <c r="P322" s="976"/>
      <c r="Q322" s="976"/>
      <c r="R322" s="976"/>
      <c r="S322" s="976"/>
      <c r="T322" s="976"/>
      <c r="U322" s="976"/>
      <c r="V322" s="976"/>
    </row>
    <row r="323" spans="1:22" ht="15.75" customHeight="1">
      <c r="A323" s="976"/>
      <c r="B323" s="976"/>
      <c r="C323" s="976"/>
      <c r="D323" s="976"/>
      <c r="E323" s="976"/>
      <c r="F323" s="976"/>
      <c r="G323" s="976"/>
      <c r="H323" s="976"/>
      <c r="I323" s="976"/>
      <c r="J323" s="976"/>
      <c r="K323" s="976"/>
      <c r="L323" s="976"/>
      <c r="M323" s="976"/>
      <c r="N323" s="976"/>
      <c r="O323" s="976"/>
      <c r="P323" s="976"/>
      <c r="Q323" s="976"/>
      <c r="R323" s="976"/>
      <c r="S323" s="976"/>
      <c r="T323" s="976"/>
      <c r="U323" s="976"/>
      <c r="V323" s="976"/>
    </row>
    <row r="324" spans="1:22" ht="15.75" customHeight="1">
      <c r="A324" s="976"/>
      <c r="B324" s="976"/>
      <c r="C324" s="976"/>
      <c r="D324" s="976"/>
      <c r="E324" s="976"/>
      <c r="F324" s="976"/>
      <c r="G324" s="976"/>
      <c r="H324" s="976"/>
      <c r="I324" s="976"/>
      <c r="J324" s="976"/>
      <c r="K324" s="976"/>
      <c r="L324" s="976"/>
      <c r="M324" s="976"/>
      <c r="N324" s="976"/>
      <c r="O324" s="976"/>
      <c r="P324" s="976"/>
      <c r="Q324" s="976"/>
      <c r="R324" s="976"/>
      <c r="S324" s="976"/>
      <c r="T324" s="976"/>
      <c r="U324" s="976"/>
      <c r="V324" s="976"/>
    </row>
    <row r="325" spans="1:22" ht="15.75" customHeight="1">
      <c r="A325" s="976"/>
      <c r="B325" s="976"/>
      <c r="C325" s="976"/>
      <c r="D325" s="976"/>
      <c r="E325" s="976"/>
      <c r="F325" s="976"/>
      <c r="G325" s="976"/>
      <c r="H325" s="976"/>
      <c r="I325" s="976"/>
      <c r="J325" s="976"/>
      <c r="K325" s="976"/>
      <c r="L325" s="976"/>
      <c r="M325" s="976"/>
      <c r="N325" s="976"/>
      <c r="O325" s="976"/>
      <c r="P325" s="976"/>
      <c r="Q325" s="976"/>
      <c r="R325" s="976"/>
      <c r="S325" s="976"/>
      <c r="T325" s="976"/>
      <c r="U325" s="976"/>
      <c r="V325" s="976"/>
    </row>
    <row r="326" spans="1:22" ht="15.75" customHeight="1">
      <c r="A326" s="976"/>
      <c r="B326" s="976"/>
      <c r="C326" s="976"/>
      <c r="D326" s="976"/>
      <c r="E326" s="976"/>
      <c r="F326" s="976"/>
      <c r="G326" s="976"/>
      <c r="H326" s="976"/>
      <c r="I326" s="976"/>
      <c r="J326" s="976"/>
      <c r="K326" s="976"/>
      <c r="L326" s="976"/>
      <c r="M326" s="976"/>
      <c r="N326" s="976"/>
      <c r="O326" s="976"/>
      <c r="P326" s="976"/>
      <c r="Q326" s="976"/>
      <c r="R326" s="976"/>
      <c r="S326" s="976"/>
      <c r="T326" s="976"/>
      <c r="U326" s="976"/>
      <c r="V326" s="976"/>
    </row>
    <row r="327" spans="1:22" ht="15.75" customHeight="1">
      <c r="A327" s="976"/>
      <c r="B327" s="976"/>
      <c r="C327" s="976"/>
      <c r="D327" s="976"/>
      <c r="E327" s="976"/>
      <c r="F327" s="976"/>
      <c r="G327" s="976"/>
      <c r="H327" s="976"/>
      <c r="I327" s="976"/>
      <c r="J327" s="976"/>
      <c r="K327" s="976"/>
      <c r="L327" s="976"/>
      <c r="M327" s="976"/>
      <c r="N327" s="976"/>
      <c r="O327" s="976"/>
      <c r="P327" s="976"/>
      <c r="Q327" s="976"/>
      <c r="R327" s="976"/>
      <c r="S327" s="976"/>
      <c r="T327" s="976"/>
      <c r="U327" s="976"/>
      <c r="V327" s="976"/>
    </row>
    <row r="328" spans="1:22" ht="15.75" customHeight="1">
      <c r="A328" s="976"/>
      <c r="B328" s="976"/>
      <c r="C328" s="976"/>
      <c r="D328" s="976"/>
      <c r="E328" s="976"/>
      <c r="F328" s="976"/>
      <c r="G328" s="976"/>
      <c r="H328" s="976"/>
      <c r="I328" s="976"/>
      <c r="J328" s="976"/>
      <c r="K328" s="976"/>
      <c r="L328" s="976"/>
      <c r="M328" s="976"/>
      <c r="N328" s="976"/>
      <c r="O328" s="976"/>
      <c r="P328" s="976"/>
      <c r="Q328" s="976"/>
      <c r="R328" s="976"/>
      <c r="S328" s="976"/>
      <c r="T328" s="976"/>
      <c r="U328" s="976"/>
      <c r="V328" s="976"/>
    </row>
    <row r="329" spans="1:22" ht="15.75" customHeight="1">
      <c r="A329" s="976"/>
      <c r="B329" s="976"/>
      <c r="C329" s="976"/>
      <c r="D329" s="976"/>
      <c r="E329" s="976"/>
      <c r="F329" s="976"/>
      <c r="G329" s="976"/>
      <c r="H329" s="976"/>
      <c r="I329" s="976"/>
      <c r="J329" s="976"/>
      <c r="K329" s="976"/>
      <c r="L329" s="976"/>
      <c r="M329" s="976"/>
      <c r="N329" s="976"/>
      <c r="O329" s="976"/>
      <c r="P329" s="976"/>
      <c r="Q329" s="976"/>
      <c r="R329" s="976"/>
      <c r="S329" s="976"/>
      <c r="T329" s="976"/>
      <c r="U329" s="976"/>
      <c r="V329" s="976"/>
    </row>
    <row r="330" spans="1:22" ht="15.75" customHeight="1">
      <c r="A330" s="976"/>
      <c r="B330" s="976"/>
      <c r="C330" s="976"/>
      <c r="D330" s="976"/>
      <c r="E330" s="976"/>
      <c r="F330" s="976"/>
      <c r="G330" s="976"/>
      <c r="H330" s="976"/>
      <c r="I330" s="976"/>
      <c r="J330" s="976"/>
      <c r="K330" s="976"/>
      <c r="L330" s="976"/>
      <c r="M330" s="976"/>
      <c r="N330" s="976"/>
      <c r="O330" s="976"/>
      <c r="P330" s="976"/>
      <c r="Q330" s="976"/>
      <c r="R330" s="976"/>
      <c r="S330" s="976"/>
      <c r="T330" s="976"/>
      <c r="U330" s="976"/>
      <c r="V330" s="976"/>
    </row>
    <row r="331" spans="1:22" ht="15.75" customHeight="1">
      <c r="A331" s="976"/>
      <c r="B331" s="976"/>
      <c r="C331" s="976"/>
      <c r="D331" s="976"/>
      <c r="E331" s="976"/>
      <c r="F331" s="976"/>
      <c r="G331" s="976"/>
      <c r="H331" s="976"/>
      <c r="I331" s="976"/>
      <c r="J331" s="976"/>
      <c r="K331" s="976"/>
      <c r="L331" s="976"/>
      <c r="M331" s="976"/>
      <c r="N331" s="976"/>
      <c r="O331" s="976"/>
      <c r="P331" s="976"/>
      <c r="Q331" s="976"/>
      <c r="R331" s="976"/>
      <c r="S331" s="976"/>
      <c r="T331" s="976"/>
      <c r="U331" s="976"/>
      <c r="V331" s="976"/>
    </row>
    <row r="332" spans="1:22" ht="15.75" customHeight="1">
      <c r="A332" s="976"/>
      <c r="B332" s="976"/>
      <c r="C332" s="976"/>
      <c r="D332" s="976"/>
      <c r="E332" s="976"/>
      <c r="F332" s="976"/>
      <c r="G332" s="976"/>
      <c r="H332" s="976"/>
      <c r="I332" s="976"/>
      <c r="J332" s="976"/>
      <c r="K332" s="976"/>
      <c r="L332" s="976"/>
      <c r="M332" s="976"/>
      <c r="N332" s="976"/>
      <c r="O332" s="976"/>
      <c r="P332" s="976"/>
      <c r="Q332" s="976"/>
      <c r="R332" s="976"/>
      <c r="S332" s="976"/>
      <c r="T332" s="976"/>
      <c r="U332" s="976"/>
      <c r="V332" s="976"/>
    </row>
    <row r="333" spans="1:22" ht="15.75" customHeight="1">
      <c r="A333" s="976"/>
      <c r="B333" s="976"/>
      <c r="C333" s="976"/>
      <c r="D333" s="976"/>
      <c r="E333" s="976"/>
      <c r="F333" s="976"/>
      <c r="G333" s="976"/>
      <c r="H333" s="976"/>
      <c r="I333" s="976"/>
      <c r="J333" s="976"/>
      <c r="K333" s="976"/>
      <c r="L333" s="976"/>
      <c r="M333" s="976"/>
      <c r="N333" s="976"/>
      <c r="O333" s="976"/>
      <c r="P333" s="976"/>
      <c r="Q333" s="976"/>
      <c r="R333" s="976"/>
      <c r="S333" s="976"/>
      <c r="T333" s="976"/>
      <c r="U333" s="976"/>
      <c r="V333" s="976"/>
    </row>
    <row r="334" spans="1:22" ht="15.75" customHeight="1">
      <c r="A334" s="976"/>
      <c r="B334" s="976"/>
      <c r="C334" s="976"/>
      <c r="D334" s="976"/>
      <c r="E334" s="976"/>
      <c r="F334" s="976"/>
      <c r="G334" s="976"/>
      <c r="H334" s="976"/>
      <c r="I334" s="976"/>
      <c r="J334" s="976"/>
      <c r="K334" s="976"/>
      <c r="L334" s="976"/>
      <c r="M334" s="976"/>
      <c r="N334" s="976"/>
      <c r="O334" s="976"/>
      <c r="P334" s="976"/>
      <c r="Q334" s="976"/>
      <c r="R334" s="976"/>
      <c r="S334" s="976"/>
      <c r="T334" s="976"/>
      <c r="U334" s="976"/>
      <c r="V334" s="976"/>
    </row>
    <row r="335" spans="1:22" ht="15.75" customHeight="1">
      <c r="A335" s="976"/>
      <c r="B335" s="976"/>
      <c r="C335" s="976"/>
      <c r="D335" s="976"/>
      <c r="E335" s="976"/>
      <c r="F335" s="976"/>
      <c r="G335" s="976"/>
      <c r="H335" s="976"/>
      <c r="I335" s="976"/>
      <c r="J335" s="976"/>
      <c r="K335" s="976"/>
      <c r="L335" s="976"/>
      <c r="M335" s="976"/>
      <c r="N335" s="976"/>
      <c r="O335" s="976"/>
      <c r="P335" s="976"/>
      <c r="Q335" s="976"/>
      <c r="R335" s="976"/>
      <c r="S335" s="976"/>
      <c r="T335" s="976"/>
      <c r="U335" s="976"/>
      <c r="V335" s="976"/>
    </row>
    <row r="336" spans="1:22" ht="15.75" customHeight="1">
      <c r="A336" s="976"/>
      <c r="B336" s="976"/>
      <c r="C336" s="976"/>
      <c r="D336" s="976"/>
      <c r="E336" s="976"/>
      <c r="F336" s="976"/>
      <c r="G336" s="976"/>
      <c r="H336" s="976"/>
      <c r="I336" s="976"/>
      <c r="J336" s="976"/>
      <c r="K336" s="976"/>
      <c r="L336" s="976"/>
      <c r="M336" s="976"/>
      <c r="N336" s="976"/>
      <c r="O336" s="976"/>
      <c r="P336" s="976"/>
      <c r="Q336" s="976"/>
      <c r="R336" s="976"/>
      <c r="S336" s="976"/>
      <c r="T336" s="976"/>
      <c r="U336" s="976"/>
      <c r="V336" s="976"/>
    </row>
    <row r="337" spans="1:22" ht="15.75" customHeight="1">
      <c r="A337" s="976"/>
      <c r="B337" s="976"/>
      <c r="C337" s="976"/>
      <c r="D337" s="976"/>
      <c r="E337" s="976"/>
      <c r="F337" s="976"/>
      <c r="G337" s="976"/>
      <c r="H337" s="976"/>
      <c r="I337" s="976"/>
      <c r="J337" s="976"/>
      <c r="K337" s="976"/>
      <c r="L337" s="976"/>
      <c r="M337" s="976"/>
      <c r="N337" s="976"/>
      <c r="O337" s="976"/>
      <c r="P337" s="976"/>
      <c r="Q337" s="976"/>
      <c r="R337" s="976"/>
      <c r="S337" s="976"/>
      <c r="T337" s="976"/>
      <c r="U337" s="976"/>
      <c r="V337" s="976"/>
    </row>
    <row r="338" spans="1:22" ht="15.75" customHeight="1">
      <c r="A338" s="976"/>
      <c r="B338" s="976"/>
      <c r="C338" s="976"/>
      <c r="D338" s="976"/>
      <c r="E338" s="976"/>
      <c r="F338" s="976"/>
      <c r="G338" s="976"/>
      <c r="H338" s="976"/>
      <c r="I338" s="976"/>
      <c r="J338" s="976"/>
      <c r="K338" s="976"/>
      <c r="L338" s="976"/>
      <c r="M338" s="976"/>
      <c r="N338" s="976"/>
      <c r="O338" s="976"/>
      <c r="P338" s="976"/>
      <c r="Q338" s="976"/>
      <c r="R338" s="976"/>
      <c r="S338" s="976"/>
      <c r="T338" s="976"/>
      <c r="U338" s="976"/>
      <c r="V338" s="976"/>
    </row>
    <row r="339" spans="1:22" ht="15.75" customHeight="1">
      <c r="A339" s="976"/>
      <c r="B339" s="976"/>
      <c r="C339" s="976"/>
      <c r="D339" s="976"/>
      <c r="E339" s="976"/>
      <c r="F339" s="976"/>
      <c r="G339" s="976"/>
      <c r="H339" s="976"/>
      <c r="I339" s="976"/>
      <c r="J339" s="976"/>
      <c r="K339" s="976"/>
      <c r="L339" s="976"/>
      <c r="M339" s="976"/>
      <c r="N339" s="976"/>
      <c r="O339" s="976"/>
      <c r="P339" s="976"/>
      <c r="Q339" s="976"/>
      <c r="R339" s="976"/>
      <c r="S339" s="976"/>
      <c r="T339" s="976"/>
      <c r="U339" s="976"/>
      <c r="V339" s="976"/>
    </row>
    <row r="340" spans="1:22" ht="15.75" customHeight="1">
      <c r="A340" s="976"/>
      <c r="B340" s="976"/>
      <c r="C340" s="976"/>
      <c r="D340" s="976"/>
      <c r="E340" s="976"/>
      <c r="F340" s="976"/>
      <c r="G340" s="976"/>
      <c r="H340" s="976"/>
      <c r="I340" s="976"/>
      <c r="J340" s="976"/>
      <c r="K340" s="976"/>
      <c r="L340" s="976"/>
      <c r="M340" s="976"/>
      <c r="N340" s="976"/>
      <c r="O340" s="976"/>
      <c r="P340" s="976"/>
      <c r="Q340" s="976"/>
      <c r="R340" s="976"/>
      <c r="S340" s="976"/>
      <c r="T340" s="976"/>
      <c r="U340" s="976"/>
      <c r="V340" s="976"/>
    </row>
    <row r="341" spans="1:22" ht="15.75" customHeight="1">
      <c r="A341" s="976"/>
      <c r="B341" s="976"/>
      <c r="C341" s="976"/>
      <c r="D341" s="976"/>
      <c r="E341" s="976"/>
      <c r="F341" s="976"/>
      <c r="G341" s="976"/>
      <c r="H341" s="976"/>
      <c r="I341" s="976"/>
      <c r="J341" s="976"/>
      <c r="K341" s="976"/>
      <c r="L341" s="976"/>
      <c r="M341" s="976"/>
      <c r="N341" s="976"/>
      <c r="O341" s="976"/>
      <c r="P341" s="976"/>
      <c r="Q341" s="976"/>
      <c r="R341" s="976"/>
      <c r="S341" s="976"/>
      <c r="T341" s="976"/>
      <c r="U341" s="976"/>
      <c r="V341" s="976"/>
    </row>
    <row r="342" spans="1:22" ht="15.75" customHeight="1">
      <c r="A342" s="976"/>
      <c r="B342" s="976"/>
      <c r="C342" s="976"/>
      <c r="D342" s="976"/>
      <c r="E342" s="976"/>
      <c r="F342" s="976"/>
      <c r="G342" s="976"/>
      <c r="H342" s="976"/>
      <c r="I342" s="976"/>
      <c r="J342" s="976"/>
      <c r="K342" s="976"/>
      <c r="L342" s="976"/>
      <c r="M342" s="976"/>
      <c r="N342" s="976"/>
      <c r="O342" s="976"/>
      <c r="P342" s="976"/>
      <c r="Q342" s="976"/>
      <c r="R342" s="976"/>
      <c r="S342" s="976"/>
      <c r="T342" s="976"/>
      <c r="U342" s="976"/>
      <c r="V342" s="976"/>
    </row>
    <row r="343" spans="1:22" ht="15.75" customHeight="1">
      <c r="A343" s="976"/>
      <c r="B343" s="976"/>
      <c r="C343" s="976"/>
      <c r="D343" s="976"/>
      <c r="E343" s="976"/>
      <c r="F343" s="976"/>
      <c r="G343" s="976"/>
      <c r="H343" s="976"/>
      <c r="I343" s="976"/>
      <c r="J343" s="976"/>
      <c r="K343" s="976"/>
      <c r="L343" s="976"/>
      <c r="M343" s="976"/>
      <c r="N343" s="976"/>
      <c r="O343" s="976"/>
      <c r="P343" s="976"/>
      <c r="Q343" s="976"/>
      <c r="R343" s="976"/>
      <c r="S343" s="976"/>
      <c r="T343" s="976"/>
      <c r="U343" s="976"/>
      <c r="V343" s="976"/>
    </row>
    <row r="344" spans="1:22" ht="15.75" customHeight="1">
      <c r="A344" s="976"/>
      <c r="B344" s="976"/>
      <c r="C344" s="976"/>
      <c r="D344" s="976"/>
      <c r="E344" s="976"/>
      <c r="F344" s="976"/>
      <c r="G344" s="976"/>
      <c r="H344" s="976"/>
      <c r="I344" s="976"/>
      <c r="J344" s="976"/>
      <c r="K344" s="976"/>
      <c r="L344" s="976"/>
      <c r="M344" s="976"/>
      <c r="N344" s="976"/>
      <c r="O344" s="976"/>
      <c r="P344" s="976"/>
      <c r="Q344" s="976"/>
      <c r="R344" s="976"/>
      <c r="S344" s="976"/>
      <c r="T344" s="976"/>
      <c r="U344" s="976"/>
      <c r="V344" s="976"/>
    </row>
    <row r="345" spans="1:22" ht="15.75" customHeight="1">
      <c r="A345" s="976"/>
      <c r="B345" s="976"/>
      <c r="C345" s="976"/>
      <c r="D345" s="976"/>
      <c r="E345" s="976"/>
      <c r="F345" s="976"/>
      <c r="G345" s="976"/>
      <c r="H345" s="976"/>
      <c r="I345" s="976"/>
      <c r="J345" s="976"/>
      <c r="K345" s="976"/>
      <c r="L345" s="976"/>
      <c r="M345" s="976"/>
      <c r="N345" s="976"/>
      <c r="O345" s="976"/>
      <c r="P345" s="976"/>
      <c r="Q345" s="976"/>
      <c r="R345" s="976"/>
      <c r="S345" s="976"/>
      <c r="T345" s="976"/>
      <c r="U345" s="976"/>
      <c r="V345" s="976"/>
    </row>
    <row r="346" spans="1:22" ht="15.75" customHeight="1">
      <c r="A346" s="976"/>
      <c r="B346" s="976"/>
      <c r="C346" s="976"/>
      <c r="D346" s="976"/>
      <c r="E346" s="976"/>
      <c r="F346" s="976"/>
      <c r="G346" s="976"/>
      <c r="H346" s="976"/>
      <c r="I346" s="976"/>
      <c r="J346" s="976"/>
      <c r="K346" s="976"/>
      <c r="L346" s="976"/>
      <c r="M346" s="976"/>
      <c r="N346" s="976"/>
      <c r="O346" s="976"/>
      <c r="P346" s="976"/>
      <c r="Q346" s="976"/>
      <c r="R346" s="976"/>
      <c r="S346" s="976"/>
      <c r="T346" s="976"/>
      <c r="U346" s="976"/>
      <c r="V346" s="976"/>
    </row>
    <row r="347" spans="1:22" ht="15.75" customHeight="1">
      <c r="A347" s="976"/>
      <c r="B347" s="976"/>
      <c r="C347" s="976"/>
      <c r="D347" s="976"/>
      <c r="E347" s="976"/>
      <c r="F347" s="976"/>
      <c r="G347" s="976"/>
      <c r="H347" s="976"/>
      <c r="I347" s="976"/>
      <c r="J347" s="976"/>
      <c r="K347" s="976"/>
      <c r="L347" s="976"/>
      <c r="M347" s="976"/>
      <c r="N347" s="976"/>
      <c r="O347" s="976"/>
      <c r="P347" s="976"/>
      <c r="Q347" s="976"/>
      <c r="R347" s="976"/>
      <c r="S347" s="976"/>
      <c r="T347" s="976"/>
      <c r="U347" s="976"/>
      <c r="V347" s="976"/>
    </row>
    <row r="348" spans="1:22" ht="15.75" customHeight="1">
      <c r="A348" s="976"/>
      <c r="B348" s="976"/>
      <c r="C348" s="976"/>
      <c r="D348" s="976"/>
      <c r="E348" s="976"/>
      <c r="F348" s="976"/>
      <c r="G348" s="976"/>
      <c r="H348" s="976"/>
      <c r="I348" s="976"/>
      <c r="J348" s="976"/>
      <c r="K348" s="976"/>
      <c r="L348" s="976"/>
      <c r="M348" s="976"/>
      <c r="N348" s="976"/>
      <c r="O348" s="976"/>
      <c r="P348" s="976"/>
      <c r="Q348" s="976"/>
      <c r="R348" s="976"/>
      <c r="S348" s="976"/>
      <c r="T348" s="976"/>
      <c r="U348" s="976"/>
      <c r="V348" s="976"/>
    </row>
    <row r="349" spans="1:22" ht="15.75" customHeight="1">
      <c r="A349" s="976"/>
      <c r="B349" s="976"/>
      <c r="C349" s="976"/>
      <c r="D349" s="976"/>
      <c r="E349" s="976"/>
      <c r="F349" s="976"/>
      <c r="G349" s="976"/>
      <c r="H349" s="976"/>
      <c r="I349" s="976"/>
      <c r="J349" s="976"/>
      <c r="K349" s="976"/>
      <c r="L349" s="976"/>
      <c r="M349" s="976"/>
      <c r="N349" s="976"/>
      <c r="O349" s="976"/>
      <c r="P349" s="976"/>
      <c r="Q349" s="976"/>
      <c r="R349" s="976"/>
      <c r="S349" s="976"/>
      <c r="T349" s="976"/>
      <c r="U349" s="976"/>
      <c r="V349" s="976"/>
    </row>
    <row r="350" spans="1:22" ht="15.75" customHeight="1">
      <c r="A350" s="976"/>
      <c r="B350" s="976"/>
      <c r="C350" s="976"/>
      <c r="D350" s="976"/>
      <c r="E350" s="976"/>
      <c r="F350" s="976"/>
      <c r="G350" s="976"/>
      <c r="H350" s="976"/>
      <c r="I350" s="976"/>
      <c r="J350" s="976"/>
      <c r="K350" s="976"/>
      <c r="L350" s="976"/>
      <c r="M350" s="976"/>
      <c r="N350" s="976"/>
      <c r="O350" s="976"/>
      <c r="P350" s="976"/>
      <c r="Q350" s="976"/>
      <c r="R350" s="976"/>
      <c r="S350" s="976"/>
      <c r="T350" s="976"/>
      <c r="U350" s="976"/>
      <c r="V350" s="976"/>
    </row>
    <row r="351" spans="1:22" ht="15.75" customHeight="1">
      <c r="A351" s="976"/>
      <c r="B351" s="976"/>
      <c r="C351" s="976"/>
      <c r="D351" s="976"/>
      <c r="E351" s="976"/>
      <c r="F351" s="976"/>
      <c r="G351" s="976"/>
      <c r="H351" s="976"/>
      <c r="I351" s="976"/>
      <c r="J351" s="976"/>
      <c r="K351" s="976"/>
      <c r="L351" s="976"/>
      <c r="M351" s="976"/>
      <c r="N351" s="976"/>
      <c r="O351" s="976"/>
      <c r="P351" s="976"/>
      <c r="Q351" s="976"/>
      <c r="R351" s="976"/>
      <c r="S351" s="976"/>
      <c r="T351" s="976"/>
      <c r="U351" s="976"/>
      <c r="V351" s="976"/>
    </row>
    <row r="352" spans="1:22" ht="15.75" customHeight="1">
      <c r="A352" s="976"/>
      <c r="B352" s="976"/>
      <c r="C352" s="976"/>
      <c r="D352" s="976"/>
      <c r="E352" s="976"/>
      <c r="F352" s="976"/>
      <c r="G352" s="976"/>
      <c r="H352" s="976"/>
      <c r="I352" s="976"/>
      <c r="J352" s="976"/>
      <c r="K352" s="976"/>
      <c r="L352" s="976"/>
      <c r="M352" s="976"/>
      <c r="N352" s="976"/>
      <c r="O352" s="976"/>
      <c r="P352" s="976"/>
      <c r="Q352" s="976"/>
      <c r="R352" s="976"/>
      <c r="S352" s="976"/>
      <c r="T352" s="976"/>
      <c r="U352" s="976"/>
      <c r="V352" s="976"/>
    </row>
    <row r="353" spans="1:22" ht="15.75" customHeight="1">
      <c r="A353" s="976"/>
      <c r="B353" s="976"/>
      <c r="C353" s="976"/>
      <c r="D353" s="976"/>
      <c r="E353" s="976"/>
      <c r="F353" s="976"/>
      <c r="G353" s="976"/>
      <c r="H353" s="976"/>
      <c r="I353" s="976"/>
      <c r="J353" s="976"/>
      <c r="K353" s="976"/>
      <c r="L353" s="976"/>
      <c r="M353" s="976"/>
      <c r="N353" s="976"/>
      <c r="O353" s="976"/>
      <c r="P353" s="976"/>
      <c r="Q353" s="976"/>
      <c r="R353" s="976"/>
      <c r="S353" s="976"/>
      <c r="T353" s="976"/>
      <c r="U353" s="976"/>
      <c r="V353" s="976"/>
    </row>
    <row r="354" spans="1:22" ht="15.75" customHeight="1">
      <c r="A354" s="976"/>
      <c r="B354" s="976"/>
      <c r="C354" s="976"/>
      <c r="D354" s="976"/>
      <c r="E354" s="976"/>
      <c r="F354" s="976"/>
      <c r="G354" s="976"/>
      <c r="H354" s="976"/>
      <c r="I354" s="976"/>
      <c r="J354" s="976"/>
      <c r="K354" s="976"/>
      <c r="L354" s="976"/>
      <c r="M354" s="976"/>
      <c r="N354" s="976"/>
      <c r="O354" s="976"/>
      <c r="P354" s="976"/>
      <c r="Q354" s="976"/>
      <c r="R354" s="976"/>
      <c r="S354" s="976"/>
      <c r="T354" s="976"/>
      <c r="U354" s="976"/>
      <c r="V354" s="976"/>
    </row>
    <row r="355" spans="1:22" ht="15.75" customHeight="1">
      <c r="A355" s="976"/>
      <c r="B355" s="976"/>
      <c r="C355" s="976"/>
      <c r="D355" s="976"/>
      <c r="E355" s="976"/>
      <c r="F355" s="976"/>
      <c r="G355" s="976"/>
      <c r="H355" s="976"/>
      <c r="I355" s="976"/>
      <c r="J355" s="976"/>
      <c r="K355" s="976"/>
      <c r="L355" s="976"/>
      <c r="M355" s="976"/>
      <c r="N355" s="976"/>
      <c r="O355" s="976"/>
      <c r="P355" s="976"/>
      <c r="Q355" s="976"/>
      <c r="R355" s="976"/>
      <c r="S355" s="976"/>
      <c r="T355" s="976"/>
      <c r="U355" s="976"/>
      <c r="V355" s="976"/>
    </row>
    <row r="356" spans="1:22" ht="15.75" customHeight="1">
      <c r="A356" s="976"/>
      <c r="B356" s="976"/>
      <c r="C356" s="976"/>
      <c r="D356" s="976"/>
      <c r="E356" s="976"/>
      <c r="F356" s="976"/>
      <c r="G356" s="976"/>
      <c r="H356" s="976"/>
      <c r="I356" s="976"/>
      <c r="J356" s="976"/>
      <c r="K356" s="976"/>
      <c r="L356" s="976"/>
      <c r="M356" s="976"/>
      <c r="N356" s="976"/>
      <c r="O356" s="976"/>
      <c r="P356" s="976"/>
      <c r="Q356" s="976"/>
      <c r="R356" s="976"/>
      <c r="S356" s="976"/>
      <c r="T356" s="976"/>
      <c r="U356" s="976"/>
      <c r="V356" s="976"/>
    </row>
    <row r="357" spans="1:22" ht="15.75" customHeight="1">
      <c r="A357" s="976"/>
      <c r="B357" s="976"/>
      <c r="C357" s="976"/>
      <c r="D357" s="976"/>
      <c r="E357" s="976"/>
      <c r="F357" s="976"/>
      <c r="G357" s="976"/>
      <c r="H357" s="976"/>
      <c r="I357" s="976"/>
      <c r="J357" s="976"/>
      <c r="K357" s="976"/>
      <c r="L357" s="976"/>
      <c r="M357" s="976"/>
      <c r="N357" s="976"/>
      <c r="O357" s="976"/>
      <c r="P357" s="976"/>
      <c r="Q357" s="976"/>
      <c r="R357" s="976"/>
      <c r="S357" s="976"/>
      <c r="T357" s="976"/>
      <c r="U357" s="976"/>
      <c r="V357" s="976"/>
    </row>
    <row r="358" spans="1:22" ht="15.75" customHeight="1">
      <c r="A358" s="976"/>
      <c r="B358" s="976"/>
      <c r="C358" s="976"/>
      <c r="D358" s="976"/>
      <c r="E358" s="976"/>
      <c r="F358" s="976"/>
      <c r="G358" s="976"/>
      <c r="H358" s="976"/>
      <c r="I358" s="976"/>
      <c r="J358" s="976"/>
      <c r="K358" s="976"/>
      <c r="L358" s="976"/>
      <c r="M358" s="976"/>
      <c r="N358" s="976"/>
      <c r="O358" s="976"/>
      <c r="P358" s="976"/>
      <c r="Q358" s="976"/>
      <c r="R358" s="976"/>
      <c r="S358" s="976"/>
      <c r="T358" s="976"/>
      <c r="U358" s="976"/>
      <c r="V358" s="976"/>
    </row>
    <row r="359" spans="1:22" ht="15.75" customHeight="1">
      <c r="A359" s="976"/>
      <c r="B359" s="976"/>
      <c r="C359" s="976"/>
      <c r="D359" s="976"/>
      <c r="E359" s="976"/>
      <c r="F359" s="976"/>
      <c r="G359" s="976"/>
      <c r="H359" s="976"/>
      <c r="I359" s="976"/>
      <c r="J359" s="976"/>
      <c r="K359" s="976"/>
      <c r="L359" s="976"/>
      <c r="M359" s="976"/>
      <c r="N359" s="976"/>
      <c r="O359" s="976"/>
      <c r="P359" s="976"/>
      <c r="Q359" s="976"/>
      <c r="R359" s="976"/>
      <c r="S359" s="976"/>
      <c r="T359" s="976"/>
      <c r="U359" s="976"/>
      <c r="V359" s="976"/>
    </row>
    <row r="360" spans="1:22" ht="15.75" customHeight="1">
      <c r="A360" s="976"/>
      <c r="B360" s="976"/>
      <c r="C360" s="976"/>
      <c r="D360" s="976"/>
      <c r="E360" s="976"/>
      <c r="F360" s="976"/>
      <c r="G360" s="976"/>
      <c r="H360" s="976"/>
      <c r="I360" s="976"/>
      <c r="J360" s="976"/>
      <c r="K360" s="976"/>
      <c r="L360" s="976"/>
      <c r="M360" s="976"/>
      <c r="N360" s="976"/>
      <c r="O360" s="976"/>
      <c r="P360" s="976"/>
      <c r="Q360" s="976"/>
      <c r="R360" s="976"/>
      <c r="S360" s="976"/>
      <c r="T360" s="976"/>
      <c r="U360" s="976"/>
      <c r="V360" s="976"/>
    </row>
    <row r="361" spans="1:22" ht="15.75" customHeight="1">
      <c r="A361" s="976"/>
      <c r="B361" s="976"/>
      <c r="C361" s="976"/>
      <c r="D361" s="976"/>
      <c r="E361" s="976"/>
      <c r="F361" s="976"/>
      <c r="G361" s="976"/>
      <c r="H361" s="976"/>
      <c r="I361" s="976"/>
      <c r="J361" s="976"/>
      <c r="K361" s="976"/>
      <c r="L361" s="976"/>
      <c r="M361" s="976"/>
      <c r="N361" s="976"/>
      <c r="O361" s="976"/>
      <c r="P361" s="976"/>
      <c r="Q361" s="976"/>
      <c r="R361" s="976"/>
      <c r="S361" s="976"/>
      <c r="T361" s="976"/>
      <c r="U361" s="976"/>
      <c r="V361" s="976"/>
    </row>
    <row r="362" spans="1:22" ht="15.75" customHeight="1">
      <c r="A362" s="976"/>
      <c r="B362" s="976"/>
      <c r="C362" s="976"/>
      <c r="D362" s="976"/>
      <c r="E362" s="976"/>
      <c r="F362" s="976"/>
      <c r="G362" s="976"/>
      <c r="H362" s="976"/>
      <c r="I362" s="976"/>
      <c r="J362" s="976"/>
      <c r="K362" s="976"/>
      <c r="L362" s="976"/>
      <c r="M362" s="976"/>
      <c r="N362" s="976"/>
      <c r="O362" s="976"/>
      <c r="P362" s="976"/>
      <c r="Q362" s="976"/>
      <c r="R362" s="976"/>
      <c r="S362" s="976"/>
      <c r="T362" s="976"/>
      <c r="U362" s="976"/>
      <c r="V362" s="976"/>
    </row>
    <row r="363" spans="1:22" ht="15.75" customHeight="1">
      <c r="A363" s="976"/>
      <c r="B363" s="976"/>
      <c r="C363" s="976"/>
      <c r="D363" s="976"/>
      <c r="E363" s="976"/>
      <c r="F363" s="976"/>
      <c r="G363" s="976"/>
      <c r="H363" s="976"/>
      <c r="I363" s="976"/>
      <c r="J363" s="976"/>
      <c r="K363" s="976"/>
      <c r="L363" s="976"/>
      <c r="M363" s="976"/>
      <c r="N363" s="976"/>
      <c r="O363" s="976"/>
      <c r="P363" s="976"/>
      <c r="Q363" s="976"/>
      <c r="R363" s="976"/>
      <c r="S363" s="976"/>
      <c r="T363" s="976"/>
      <c r="U363" s="976"/>
      <c r="V363" s="976"/>
    </row>
    <row r="364" spans="1:22" ht="15.75" customHeight="1">
      <c r="A364" s="976"/>
      <c r="B364" s="976"/>
      <c r="C364" s="976"/>
      <c r="D364" s="976"/>
      <c r="E364" s="976"/>
      <c r="F364" s="976"/>
      <c r="G364" s="976"/>
      <c r="H364" s="976"/>
      <c r="I364" s="976"/>
      <c r="J364" s="976"/>
      <c r="K364" s="976"/>
      <c r="L364" s="976"/>
      <c r="M364" s="976"/>
      <c r="N364" s="976"/>
      <c r="O364" s="976"/>
      <c r="P364" s="976"/>
      <c r="Q364" s="976"/>
      <c r="R364" s="976"/>
      <c r="S364" s="976"/>
      <c r="T364" s="976"/>
      <c r="U364" s="976"/>
      <c r="V364" s="976"/>
    </row>
    <row r="365" spans="1:22" ht="15.75" customHeight="1">
      <c r="A365" s="976"/>
      <c r="B365" s="976"/>
      <c r="C365" s="976"/>
      <c r="D365" s="976"/>
      <c r="E365" s="976"/>
      <c r="F365" s="976"/>
      <c r="G365" s="976"/>
      <c r="H365" s="976"/>
      <c r="I365" s="976"/>
      <c r="J365" s="976"/>
      <c r="K365" s="976"/>
      <c r="L365" s="976"/>
      <c r="M365" s="976"/>
      <c r="N365" s="976"/>
      <c r="O365" s="976"/>
      <c r="P365" s="976"/>
      <c r="Q365" s="976"/>
      <c r="R365" s="976"/>
      <c r="S365" s="976"/>
      <c r="T365" s="976"/>
      <c r="U365" s="976"/>
      <c r="V365" s="976"/>
    </row>
    <row r="366" spans="1:22" ht="15.75" customHeight="1">
      <c r="A366" s="976"/>
      <c r="B366" s="976"/>
      <c r="C366" s="976"/>
      <c r="D366" s="976"/>
      <c r="E366" s="976"/>
      <c r="F366" s="976"/>
      <c r="G366" s="976"/>
      <c r="H366" s="976"/>
      <c r="I366" s="976"/>
      <c r="J366" s="976"/>
      <c r="K366" s="976"/>
      <c r="L366" s="976"/>
      <c r="M366" s="976"/>
      <c r="N366" s="976"/>
      <c r="O366" s="976"/>
      <c r="P366" s="976"/>
      <c r="Q366" s="976"/>
      <c r="R366" s="976"/>
      <c r="S366" s="976"/>
      <c r="T366" s="976"/>
      <c r="U366" s="976"/>
      <c r="V366" s="976"/>
    </row>
    <row r="367" spans="1:22" ht="15.75" customHeight="1">
      <c r="A367" s="976"/>
      <c r="B367" s="976"/>
      <c r="C367" s="976"/>
      <c r="D367" s="976"/>
      <c r="E367" s="976"/>
      <c r="F367" s="976"/>
      <c r="G367" s="976"/>
      <c r="H367" s="976"/>
      <c r="I367" s="976"/>
      <c r="J367" s="976"/>
      <c r="K367" s="976"/>
      <c r="L367" s="976"/>
      <c r="M367" s="976"/>
      <c r="N367" s="976"/>
      <c r="O367" s="976"/>
      <c r="P367" s="976"/>
      <c r="Q367" s="976"/>
      <c r="R367" s="976"/>
      <c r="S367" s="976"/>
      <c r="T367" s="976"/>
      <c r="U367" s="976"/>
      <c r="V367" s="976"/>
    </row>
    <row r="368" spans="1:22" ht="15.75" customHeight="1">
      <c r="A368" s="976"/>
      <c r="B368" s="976"/>
      <c r="C368" s="976"/>
      <c r="D368" s="976"/>
      <c r="E368" s="976"/>
      <c r="F368" s="976"/>
      <c r="G368" s="976"/>
      <c r="H368" s="976"/>
      <c r="I368" s="976"/>
      <c r="J368" s="976"/>
      <c r="K368" s="976"/>
      <c r="L368" s="976"/>
      <c r="M368" s="976"/>
      <c r="N368" s="976"/>
      <c r="O368" s="976"/>
      <c r="P368" s="976"/>
      <c r="Q368" s="976"/>
      <c r="R368" s="976"/>
      <c r="S368" s="976"/>
      <c r="T368" s="976"/>
      <c r="U368" s="976"/>
      <c r="V368" s="976"/>
    </row>
    <row r="369" spans="1:22" ht="15.75" customHeight="1">
      <c r="A369" s="976"/>
      <c r="B369" s="976"/>
      <c r="C369" s="976"/>
      <c r="D369" s="976"/>
      <c r="E369" s="976"/>
      <c r="F369" s="976"/>
      <c r="G369" s="976"/>
      <c r="H369" s="976"/>
      <c r="I369" s="976"/>
      <c r="J369" s="976"/>
      <c r="K369" s="976"/>
      <c r="L369" s="976"/>
      <c r="M369" s="976"/>
      <c r="N369" s="976"/>
      <c r="O369" s="976"/>
      <c r="P369" s="976"/>
      <c r="Q369" s="976"/>
      <c r="R369" s="976"/>
      <c r="S369" s="976"/>
      <c r="T369" s="976"/>
      <c r="U369" s="976"/>
      <c r="V369" s="976"/>
    </row>
    <row r="370" spans="1:22" ht="15.75" customHeight="1">
      <c r="A370" s="976"/>
      <c r="B370" s="976"/>
      <c r="C370" s="976"/>
      <c r="D370" s="976"/>
      <c r="E370" s="976"/>
      <c r="F370" s="976"/>
      <c r="G370" s="976"/>
      <c r="H370" s="976"/>
      <c r="I370" s="976"/>
      <c r="J370" s="976"/>
      <c r="K370" s="976"/>
      <c r="L370" s="976"/>
      <c r="M370" s="976"/>
      <c r="N370" s="976"/>
      <c r="O370" s="976"/>
      <c r="P370" s="976"/>
      <c r="Q370" s="976"/>
      <c r="R370" s="976"/>
      <c r="S370" s="976"/>
      <c r="T370" s="976"/>
      <c r="U370" s="976"/>
      <c r="V370" s="976"/>
    </row>
    <row r="371" spans="1:22" ht="15.75" customHeight="1">
      <c r="A371" s="976"/>
      <c r="B371" s="976"/>
      <c r="C371" s="976"/>
      <c r="D371" s="976"/>
      <c r="E371" s="976"/>
      <c r="F371" s="976"/>
      <c r="G371" s="976"/>
      <c r="H371" s="976"/>
      <c r="I371" s="976"/>
      <c r="J371" s="976"/>
      <c r="K371" s="976"/>
      <c r="L371" s="976"/>
      <c r="M371" s="976"/>
      <c r="N371" s="976"/>
      <c r="O371" s="976"/>
      <c r="P371" s="976"/>
      <c r="Q371" s="976"/>
      <c r="R371" s="976"/>
      <c r="S371" s="976"/>
      <c r="T371" s="976"/>
      <c r="U371" s="976"/>
      <c r="V371" s="976"/>
    </row>
    <row r="372" spans="1:22" ht="15.75" customHeight="1">
      <c r="A372" s="976"/>
      <c r="B372" s="976"/>
      <c r="C372" s="976"/>
      <c r="D372" s="976"/>
      <c r="E372" s="976"/>
      <c r="F372" s="976"/>
      <c r="G372" s="976"/>
      <c r="H372" s="976"/>
      <c r="I372" s="976"/>
      <c r="J372" s="976"/>
      <c r="K372" s="976"/>
      <c r="L372" s="976"/>
      <c r="M372" s="976"/>
      <c r="N372" s="976"/>
      <c r="O372" s="976"/>
      <c r="P372" s="976"/>
      <c r="Q372" s="976"/>
      <c r="R372" s="976"/>
      <c r="S372" s="976"/>
      <c r="T372" s="976"/>
      <c r="U372" s="976"/>
      <c r="V372" s="976"/>
    </row>
    <row r="373" spans="1:22" ht="15.75" customHeight="1">
      <c r="A373" s="976"/>
      <c r="B373" s="976"/>
      <c r="C373" s="976"/>
      <c r="D373" s="976"/>
      <c r="E373" s="976"/>
      <c r="F373" s="976"/>
      <c r="G373" s="976"/>
      <c r="H373" s="976"/>
      <c r="I373" s="976"/>
      <c r="J373" s="976"/>
      <c r="K373" s="976"/>
      <c r="L373" s="976"/>
      <c r="M373" s="976"/>
      <c r="N373" s="976"/>
      <c r="O373" s="976"/>
      <c r="P373" s="976"/>
      <c r="Q373" s="976"/>
      <c r="R373" s="976"/>
      <c r="S373" s="976"/>
      <c r="T373" s="976"/>
      <c r="U373" s="976"/>
      <c r="V373" s="976"/>
    </row>
    <row r="374" spans="1:22" ht="15.75" customHeight="1">
      <c r="A374" s="976"/>
      <c r="B374" s="976"/>
      <c r="C374" s="976"/>
      <c r="D374" s="976"/>
      <c r="E374" s="976"/>
      <c r="F374" s="976"/>
      <c r="G374" s="976"/>
      <c r="H374" s="976"/>
      <c r="I374" s="976"/>
      <c r="J374" s="976"/>
      <c r="K374" s="976"/>
      <c r="L374" s="976"/>
      <c r="M374" s="976"/>
      <c r="N374" s="976"/>
      <c r="O374" s="976"/>
      <c r="P374" s="976"/>
      <c r="Q374" s="976"/>
      <c r="R374" s="976"/>
      <c r="S374" s="976"/>
      <c r="T374" s="976"/>
      <c r="U374" s="976"/>
      <c r="V374" s="976"/>
    </row>
    <row r="375" spans="1:22" ht="15.75" customHeight="1">
      <c r="A375" s="976"/>
      <c r="B375" s="976"/>
      <c r="C375" s="976"/>
      <c r="D375" s="976"/>
      <c r="E375" s="976"/>
      <c r="F375" s="976"/>
      <c r="G375" s="976"/>
      <c r="H375" s="976"/>
      <c r="I375" s="976"/>
      <c r="J375" s="976"/>
      <c r="K375" s="976"/>
      <c r="L375" s="976"/>
      <c r="M375" s="976"/>
      <c r="N375" s="976"/>
      <c r="O375" s="976"/>
      <c r="P375" s="976"/>
      <c r="Q375" s="976"/>
      <c r="R375" s="976"/>
      <c r="S375" s="976"/>
      <c r="T375" s="976"/>
      <c r="U375" s="976"/>
      <c r="V375" s="976"/>
    </row>
    <row r="376" spans="1:22" ht="15.75" customHeight="1">
      <c r="A376" s="976"/>
      <c r="B376" s="976"/>
      <c r="C376" s="976"/>
      <c r="D376" s="976"/>
      <c r="E376" s="976"/>
      <c r="F376" s="976"/>
      <c r="G376" s="976"/>
      <c r="H376" s="976"/>
      <c r="I376" s="976"/>
      <c r="J376" s="976"/>
      <c r="K376" s="976"/>
      <c r="L376" s="976"/>
      <c r="M376" s="976"/>
      <c r="N376" s="976"/>
      <c r="O376" s="976"/>
      <c r="P376" s="976"/>
      <c r="Q376" s="976"/>
      <c r="R376" s="976"/>
      <c r="S376" s="976"/>
      <c r="T376" s="976"/>
      <c r="U376" s="976"/>
      <c r="V376" s="976"/>
    </row>
    <row r="377" spans="1:22" ht="15.75" customHeight="1">
      <c r="A377" s="976"/>
      <c r="B377" s="976"/>
      <c r="C377" s="976"/>
      <c r="D377" s="976"/>
      <c r="E377" s="976"/>
      <c r="F377" s="976"/>
      <c r="G377" s="976"/>
      <c r="H377" s="976"/>
      <c r="I377" s="976"/>
      <c r="J377" s="976"/>
      <c r="K377" s="976"/>
      <c r="L377" s="976"/>
      <c r="M377" s="976"/>
      <c r="N377" s="976"/>
      <c r="O377" s="976"/>
      <c r="P377" s="976"/>
      <c r="Q377" s="976"/>
      <c r="R377" s="976"/>
      <c r="S377" s="976"/>
      <c r="T377" s="976"/>
      <c r="U377" s="976"/>
      <c r="V377" s="976"/>
    </row>
    <row r="378" spans="1:22" ht="15.75" customHeight="1">
      <c r="A378" s="976"/>
      <c r="B378" s="976"/>
      <c r="C378" s="976"/>
      <c r="D378" s="976"/>
      <c r="E378" s="976"/>
      <c r="F378" s="976"/>
      <c r="G378" s="976"/>
      <c r="H378" s="976"/>
      <c r="I378" s="976"/>
      <c r="J378" s="976"/>
      <c r="K378" s="976"/>
      <c r="L378" s="976"/>
      <c r="M378" s="976"/>
      <c r="N378" s="976"/>
      <c r="O378" s="976"/>
      <c r="P378" s="976"/>
      <c r="Q378" s="976"/>
      <c r="R378" s="976"/>
      <c r="S378" s="976"/>
      <c r="T378" s="976"/>
      <c r="U378" s="976"/>
      <c r="V378" s="976"/>
    </row>
    <row r="379" spans="1:22" ht="15.75" customHeight="1">
      <c r="A379" s="976"/>
      <c r="B379" s="976"/>
      <c r="C379" s="976"/>
      <c r="D379" s="976"/>
      <c r="E379" s="976"/>
      <c r="F379" s="976"/>
      <c r="G379" s="976"/>
      <c r="H379" s="976"/>
      <c r="I379" s="976"/>
      <c r="J379" s="976"/>
      <c r="K379" s="976"/>
      <c r="L379" s="976"/>
      <c r="M379" s="976"/>
      <c r="N379" s="976"/>
      <c r="O379" s="976"/>
      <c r="P379" s="976"/>
      <c r="Q379" s="976"/>
      <c r="R379" s="976"/>
      <c r="S379" s="976"/>
      <c r="T379" s="976"/>
      <c r="U379" s="976"/>
      <c r="V379" s="976"/>
    </row>
    <row r="380" spans="1:22" ht="15.75" customHeight="1">
      <c r="A380" s="976"/>
      <c r="B380" s="976"/>
      <c r="C380" s="976"/>
      <c r="D380" s="976"/>
      <c r="E380" s="976"/>
      <c r="F380" s="976"/>
      <c r="G380" s="976"/>
      <c r="H380" s="976"/>
      <c r="I380" s="976"/>
      <c r="J380" s="976"/>
      <c r="K380" s="976"/>
      <c r="L380" s="976"/>
      <c r="M380" s="976"/>
      <c r="N380" s="976"/>
      <c r="O380" s="976"/>
      <c r="P380" s="976"/>
      <c r="Q380" s="976"/>
      <c r="R380" s="976"/>
      <c r="S380" s="976"/>
      <c r="T380" s="976"/>
      <c r="U380" s="976"/>
      <c r="V380" s="976"/>
    </row>
    <row r="381" spans="1:22" ht="15.75" customHeight="1">
      <c r="A381" s="976"/>
      <c r="B381" s="976"/>
      <c r="C381" s="976"/>
      <c r="D381" s="976"/>
      <c r="E381" s="976"/>
      <c r="F381" s="976"/>
      <c r="G381" s="976"/>
      <c r="H381" s="976"/>
      <c r="I381" s="976"/>
      <c r="J381" s="976"/>
      <c r="K381" s="976"/>
      <c r="L381" s="976"/>
      <c r="M381" s="976"/>
      <c r="N381" s="976"/>
      <c r="O381" s="976"/>
      <c r="P381" s="976"/>
      <c r="Q381" s="976"/>
      <c r="R381" s="976"/>
      <c r="S381" s="976"/>
      <c r="T381" s="976"/>
      <c r="U381" s="976"/>
      <c r="V381" s="976"/>
    </row>
    <row r="382" spans="1:22" ht="15.75" customHeight="1">
      <c r="A382" s="976"/>
      <c r="B382" s="976"/>
      <c r="C382" s="976"/>
      <c r="D382" s="976"/>
      <c r="E382" s="976"/>
      <c r="F382" s="976"/>
      <c r="G382" s="976"/>
      <c r="H382" s="976"/>
      <c r="I382" s="976"/>
      <c r="J382" s="976"/>
      <c r="K382" s="976"/>
      <c r="L382" s="976"/>
      <c r="M382" s="976"/>
      <c r="N382" s="976"/>
      <c r="O382" s="976"/>
      <c r="P382" s="976"/>
      <c r="Q382" s="976"/>
      <c r="R382" s="976"/>
      <c r="S382" s="976"/>
      <c r="T382" s="976"/>
      <c r="U382" s="976"/>
      <c r="V382" s="976"/>
    </row>
    <row r="383" spans="1:22" ht="15.75" customHeight="1">
      <c r="A383" s="976"/>
      <c r="B383" s="976"/>
      <c r="C383" s="976"/>
      <c r="D383" s="976"/>
      <c r="E383" s="976"/>
      <c r="F383" s="976"/>
      <c r="G383" s="976"/>
      <c r="H383" s="976"/>
      <c r="I383" s="976"/>
      <c r="J383" s="976"/>
      <c r="K383" s="976"/>
      <c r="L383" s="976"/>
      <c r="M383" s="976"/>
      <c r="N383" s="976"/>
      <c r="O383" s="976"/>
      <c r="P383" s="976"/>
      <c r="Q383" s="976"/>
      <c r="R383" s="976"/>
      <c r="S383" s="976"/>
      <c r="T383" s="976"/>
      <c r="U383" s="976"/>
      <c r="V383" s="976"/>
    </row>
    <row r="384" spans="1:22" ht="15.75" customHeight="1">
      <c r="A384" s="976"/>
      <c r="B384" s="976"/>
      <c r="C384" s="976"/>
      <c r="D384" s="976"/>
      <c r="E384" s="976"/>
      <c r="F384" s="976"/>
      <c r="G384" s="976"/>
      <c r="H384" s="976"/>
      <c r="I384" s="976"/>
      <c r="J384" s="976"/>
      <c r="K384" s="976"/>
      <c r="L384" s="976"/>
      <c r="M384" s="976"/>
      <c r="N384" s="976"/>
      <c r="O384" s="976"/>
      <c r="P384" s="976"/>
      <c r="Q384" s="976"/>
      <c r="R384" s="976"/>
      <c r="S384" s="976"/>
      <c r="T384" s="976"/>
      <c r="U384" s="976"/>
      <c r="V384" s="976"/>
    </row>
    <row r="385" spans="1:22" ht="15.75" customHeight="1">
      <c r="A385" s="976"/>
      <c r="B385" s="976"/>
      <c r="C385" s="976"/>
      <c r="D385" s="976"/>
      <c r="E385" s="976"/>
      <c r="F385" s="976"/>
      <c r="G385" s="976"/>
      <c r="H385" s="976"/>
      <c r="I385" s="976"/>
      <c r="J385" s="976"/>
      <c r="K385" s="976"/>
      <c r="L385" s="976"/>
      <c r="M385" s="976"/>
      <c r="N385" s="976"/>
      <c r="O385" s="976"/>
      <c r="P385" s="976"/>
      <c r="Q385" s="976"/>
      <c r="R385" s="976"/>
      <c r="S385" s="976"/>
      <c r="T385" s="976"/>
      <c r="U385" s="976"/>
      <c r="V385" s="976"/>
    </row>
    <row r="386" spans="1:22" ht="15.75" customHeight="1">
      <c r="A386" s="976"/>
      <c r="B386" s="976"/>
      <c r="C386" s="976"/>
      <c r="D386" s="976"/>
      <c r="E386" s="976"/>
      <c r="F386" s="976"/>
      <c r="G386" s="976"/>
      <c r="H386" s="976"/>
      <c r="I386" s="976"/>
      <c r="J386" s="976"/>
      <c r="K386" s="976"/>
      <c r="L386" s="976"/>
      <c r="M386" s="976"/>
      <c r="N386" s="976"/>
      <c r="O386" s="976"/>
      <c r="P386" s="976"/>
      <c r="Q386" s="976"/>
      <c r="R386" s="976"/>
      <c r="S386" s="976"/>
      <c r="T386" s="976"/>
      <c r="U386" s="976"/>
      <c r="V386" s="976"/>
    </row>
    <row r="387" spans="1:22" ht="15.75" customHeight="1">
      <c r="A387" s="976"/>
      <c r="B387" s="976"/>
      <c r="C387" s="976"/>
      <c r="D387" s="976"/>
      <c r="E387" s="976"/>
      <c r="F387" s="976"/>
      <c r="G387" s="976"/>
      <c r="H387" s="976"/>
      <c r="I387" s="976"/>
      <c r="J387" s="976"/>
      <c r="K387" s="976"/>
      <c r="L387" s="976"/>
      <c r="M387" s="976"/>
      <c r="N387" s="976"/>
      <c r="O387" s="976"/>
      <c r="P387" s="976"/>
      <c r="Q387" s="976"/>
      <c r="R387" s="976"/>
      <c r="S387" s="976"/>
      <c r="T387" s="976"/>
      <c r="U387" s="976"/>
      <c r="V387" s="976"/>
    </row>
    <row r="388" spans="1:22" ht="15.75" customHeight="1">
      <c r="A388" s="976"/>
      <c r="B388" s="976"/>
      <c r="C388" s="976"/>
      <c r="D388" s="976"/>
      <c r="E388" s="976"/>
      <c r="F388" s="976"/>
      <c r="G388" s="976"/>
      <c r="H388" s="976"/>
      <c r="I388" s="976"/>
      <c r="J388" s="976"/>
      <c r="K388" s="976"/>
      <c r="L388" s="976"/>
      <c r="M388" s="976"/>
      <c r="N388" s="976"/>
      <c r="O388" s="976"/>
      <c r="P388" s="976"/>
      <c r="Q388" s="976"/>
      <c r="R388" s="976"/>
      <c r="S388" s="976"/>
      <c r="T388" s="976"/>
      <c r="U388" s="976"/>
      <c r="V388" s="976"/>
    </row>
    <row r="389" spans="1:22" ht="15.75" customHeight="1">
      <c r="A389" s="976"/>
      <c r="B389" s="976"/>
      <c r="C389" s="976"/>
      <c r="D389" s="976"/>
      <c r="E389" s="976"/>
      <c r="F389" s="976"/>
      <c r="G389" s="976"/>
      <c r="H389" s="976"/>
      <c r="I389" s="976"/>
      <c r="J389" s="976"/>
      <c r="K389" s="976"/>
      <c r="L389" s="976"/>
      <c r="M389" s="976"/>
      <c r="N389" s="976"/>
      <c r="O389" s="976"/>
      <c r="P389" s="976"/>
      <c r="Q389" s="976"/>
      <c r="R389" s="976"/>
      <c r="S389" s="976"/>
      <c r="T389" s="976"/>
      <c r="U389" s="976"/>
      <c r="V389" s="976"/>
    </row>
    <row r="390" spans="1:22" ht="15.75" customHeight="1">
      <c r="A390" s="976"/>
      <c r="B390" s="976"/>
      <c r="C390" s="976"/>
      <c r="D390" s="976"/>
      <c r="E390" s="976"/>
      <c r="F390" s="976"/>
      <c r="G390" s="976"/>
      <c r="H390" s="976"/>
      <c r="I390" s="976"/>
      <c r="J390" s="976"/>
      <c r="K390" s="976"/>
      <c r="L390" s="976"/>
      <c r="M390" s="976"/>
      <c r="N390" s="976"/>
      <c r="O390" s="976"/>
      <c r="P390" s="976"/>
      <c r="Q390" s="976"/>
      <c r="R390" s="976"/>
      <c r="S390" s="976"/>
      <c r="T390" s="976"/>
      <c r="U390" s="976"/>
      <c r="V390" s="976"/>
    </row>
    <row r="391" spans="1:22" ht="15.75" customHeight="1">
      <c r="A391" s="976"/>
      <c r="B391" s="976"/>
      <c r="C391" s="976"/>
      <c r="D391" s="976"/>
      <c r="E391" s="976"/>
      <c r="F391" s="976"/>
      <c r="G391" s="976"/>
      <c r="H391" s="976"/>
      <c r="I391" s="976"/>
      <c r="J391" s="976"/>
      <c r="K391" s="976"/>
      <c r="L391" s="976"/>
      <c r="M391" s="976"/>
      <c r="N391" s="976"/>
      <c r="O391" s="976"/>
      <c r="P391" s="976"/>
      <c r="Q391" s="976"/>
      <c r="R391" s="976"/>
      <c r="S391" s="976"/>
      <c r="T391" s="976"/>
      <c r="U391" s="976"/>
      <c r="V391" s="976"/>
    </row>
    <row r="392" spans="1:22" ht="15.75" customHeight="1">
      <c r="A392" s="976"/>
      <c r="B392" s="976"/>
      <c r="C392" s="976"/>
      <c r="D392" s="976"/>
      <c r="E392" s="976"/>
      <c r="F392" s="976"/>
      <c r="G392" s="976"/>
      <c r="H392" s="976"/>
      <c r="I392" s="976"/>
      <c r="J392" s="976"/>
      <c r="K392" s="976"/>
      <c r="L392" s="976"/>
      <c r="M392" s="976"/>
      <c r="N392" s="976"/>
      <c r="O392" s="976"/>
      <c r="P392" s="976"/>
      <c r="Q392" s="976"/>
      <c r="R392" s="976"/>
      <c r="S392" s="976"/>
      <c r="T392" s="976"/>
      <c r="U392" s="976"/>
      <c r="V392" s="976"/>
    </row>
    <row r="393" spans="1:22" ht="15.75" customHeight="1">
      <c r="A393" s="976"/>
      <c r="B393" s="976"/>
      <c r="C393" s="976"/>
      <c r="D393" s="976"/>
      <c r="E393" s="976"/>
      <c r="F393" s="976"/>
      <c r="G393" s="976"/>
      <c r="H393" s="976"/>
      <c r="I393" s="976"/>
      <c r="J393" s="976"/>
      <c r="K393" s="976"/>
      <c r="L393" s="976"/>
      <c r="M393" s="976"/>
      <c r="N393" s="976"/>
      <c r="O393" s="976"/>
      <c r="P393" s="976"/>
      <c r="Q393" s="976"/>
      <c r="R393" s="976"/>
      <c r="S393" s="976"/>
      <c r="T393" s="976"/>
      <c r="U393" s="976"/>
      <c r="V393" s="976"/>
    </row>
    <row r="394" spans="1:22" ht="15.75" customHeight="1">
      <c r="A394" s="976"/>
      <c r="B394" s="976"/>
      <c r="C394" s="976"/>
      <c r="D394" s="976"/>
      <c r="E394" s="976"/>
      <c r="F394" s="976"/>
      <c r="G394" s="976"/>
      <c r="H394" s="976"/>
      <c r="I394" s="976"/>
      <c r="J394" s="976"/>
      <c r="K394" s="976"/>
      <c r="L394" s="976"/>
      <c r="M394" s="976"/>
      <c r="N394" s="976"/>
      <c r="O394" s="976"/>
      <c r="P394" s="976"/>
      <c r="Q394" s="976"/>
      <c r="R394" s="976"/>
      <c r="S394" s="976"/>
      <c r="T394" s="976"/>
      <c r="U394" s="976"/>
      <c r="V394" s="976"/>
    </row>
    <row r="395" spans="1:22" ht="15.75" customHeight="1">
      <c r="A395" s="976"/>
      <c r="B395" s="976"/>
      <c r="C395" s="976"/>
      <c r="D395" s="976"/>
      <c r="E395" s="976"/>
      <c r="F395" s="976"/>
      <c r="G395" s="976"/>
      <c r="H395" s="976"/>
      <c r="I395" s="976"/>
      <c r="J395" s="976"/>
      <c r="K395" s="976"/>
      <c r="L395" s="976"/>
      <c r="M395" s="976"/>
      <c r="N395" s="976"/>
      <c r="O395" s="976"/>
      <c r="P395" s="976"/>
      <c r="Q395" s="976"/>
      <c r="R395" s="976"/>
      <c r="S395" s="976"/>
      <c r="T395" s="976"/>
      <c r="U395" s="976"/>
      <c r="V395" s="976"/>
    </row>
    <row r="396" spans="1:22" ht="15.75" customHeight="1">
      <c r="A396" s="976"/>
      <c r="B396" s="976"/>
      <c r="C396" s="976"/>
      <c r="D396" s="976"/>
      <c r="E396" s="976"/>
      <c r="F396" s="976"/>
      <c r="G396" s="976"/>
      <c r="H396" s="976"/>
      <c r="I396" s="976"/>
      <c r="J396" s="976"/>
      <c r="K396" s="976"/>
      <c r="L396" s="976"/>
      <c r="M396" s="976"/>
      <c r="N396" s="976"/>
      <c r="O396" s="976"/>
      <c r="P396" s="976"/>
      <c r="Q396" s="976"/>
      <c r="R396" s="976"/>
      <c r="S396" s="976"/>
      <c r="T396" s="976"/>
      <c r="U396" s="976"/>
      <c r="V396" s="976"/>
    </row>
    <row r="397" spans="1:22" ht="15.75" customHeight="1">
      <c r="A397" s="976"/>
      <c r="B397" s="976"/>
      <c r="C397" s="976"/>
      <c r="D397" s="976"/>
      <c r="E397" s="976"/>
      <c r="F397" s="976"/>
      <c r="G397" s="976"/>
      <c r="H397" s="976"/>
      <c r="I397" s="976"/>
      <c r="J397" s="976"/>
      <c r="K397" s="976"/>
      <c r="L397" s="976"/>
      <c r="M397" s="976"/>
      <c r="N397" s="976"/>
      <c r="O397" s="976"/>
      <c r="P397" s="976"/>
      <c r="Q397" s="976"/>
      <c r="R397" s="976"/>
      <c r="S397" s="976"/>
      <c r="T397" s="976"/>
      <c r="U397" s="976"/>
      <c r="V397" s="976"/>
    </row>
    <row r="398" spans="1:22" ht="15.75" customHeight="1">
      <c r="A398" s="976"/>
      <c r="B398" s="976"/>
      <c r="C398" s="976"/>
      <c r="D398" s="976"/>
      <c r="E398" s="976"/>
      <c r="F398" s="976"/>
      <c r="G398" s="976"/>
      <c r="H398" s="976"/>
      <c r="I398" s="976"/>
      <c r="J398" s="976"/>
      <c r="K398" s="976"/>
      <c r="L398" s="976"/>
      <c r="M398" s="976"/>
      <c r="N398" s="976"/>
      <c r="O398" s="976"/>
      <c r="P398" s="976"/>
      <c r="Q398" s="976"/>
      <c r="R398" s="976"/>
      <c r="S398" s="976"/>
      <c r="T398" s="976"/>
      <c r="U398" s="976"/>
      <c r="V398" s="976"/>
    </row>
    <row r="399" spans="1:22" ht="15.75" customHeight="1">
      <c r="A399" s="976"/>
      <c r="B399" s="976"/>
      <c r="C399" s="976"/>
      <c r="D399" s="976"/>
      <c r="E399" s="976"/>
      <c r="F399" s="976"/>
      <c r="G399" s="976"/>
      <c r="H399" s="976"/>
      <c r="I399" s="976"/>
      <c r="J399" s="976"/>
      <c r="K399" s="976"/>
      <c r="L399" s="976"/>
      <c r="M399" s="976"/>
      <c r="N399" s="976"/>
      <c r="O399" s="976"/>
      <c r="P399" s="976"/>
      <c r="Q399" s="976"/>
      <c r="R399" s="976"/>
      <c r="S399" s="976"/>
      <c r="T399" s="976"/>
      <c r="U399" s="976"/>
      <c r="V399" s="976"/>
    </row>
    <row r="400" spans="1:22" ht="15.75" customHeight="1">
      <c r="A400" s="976"/>
      <c r="B400" s="976"/>
      <c r="C400" s="976"/>
      <c r="D400" s="976"/>
      <c r="E400" s="976"/>
      <c r="F400" s="976"/>
      <c r="G400" s="976"/>
      <c r="H400" s="976"/>
      <c r="I400" s="976"/>
      <c r="J400" s="976"/>
      <c r="K400" s="976"/>
      <c r="L400" s="976"/>
      <c r="M400" s="976"/>
      <c r="N400" s="976"/>
      <c r="O400" s="976"/>
      <c r="P400" s="976"/>
      <c r="Q400" s="976"/>
      <c r="R400" s="976"/>
      <c r="S400" s="976"/>
      <c r="T400" s="976"/>
      <c r="U400" s="976"/>
      <c r="V400" s="976"/>
    </row>
    <row r="401" spans="1:22" ht="15.75" customHeight="1">
      <c r="A401" s="976"/>
      <c r="B401" s="976"/>
      <c r="C401" s="976"/>
      <c r="D401" s="976"/>
      <c r="E401" s="976"/>
      <c r="F401" s="976"/>
      <c r="G401" s="976"/>
      <c r="H401" s="976"/>
      <c r="I401" s="976"/>
      <c r="J401" s="976"/>
      <c r="K401" s="976"/>
      <c r="L401" s="976"/>
      <c r="M401" s="976"/>
      <c r="N401" s="976"/>
      <c r="O401" s="976"/>
      <c r="P401" s="976"/>
      <c r="Q401" s="976"/>
      <c r="R401" s="976"/>
      <c r="S401" s="976"/>
      <c r="T401" s="976"/>
      <c r="U401" s="976"/>
      <c r="V401" s="976"/>
    </row>
    <row r="402" spans="1:22" ht="15.75" customHeight="1">
      <c r="A402" s="976"/>
      <c r="B402" s="976"/>
      <c r="C402" s="976"/>
      <c r="D402" s="976"/>
      <c r="E402" s="976"/>
      <c r="F402" s="976"/>
      <c r="G402" s="976"/>
      <c r="H402" s="976"/>
      <c r="I402" s="976"/>
      <c r="J402" s="976"/>
      <c r="K402" s="976"/>
      <c r="L402" s="976"/>
      <c r="M402" s="976"/>
      <c r="N402" s="976"/>
      <c r="O402" s="976"/>
      <c r="P402" s="976"/>
      <c r="Q402" s="976"/>
      <c r="R402" s="976"/>
      <c r="S402" s="976"/>
      <c r="T402" s="976"/>
      <c r="U402" s="976"/>
      <c r="V402" s="976"/>
    </row>
    <row r="403" spans="1:22" ht="15.75" customHeight="1">
      <c r="A403" s="976"/>
      <c r="B403" s="976"/>
      <c r="C403" s="976"/>
      <c r="D403" s="976"/>
      <c r="E403" s="976"/>
      <c r="F403" s="976"/>
      <c r="G403" s="976"/>
      <c r="H403" s="976"/>
      <c r="I403" s="976"/>
      <c r="J403" s="976"/>
      <c r="K403" s="976"/>
      <c r="L403" s="976"/>
      <c r="M403" s="976"/>
      <c r="N403" s="976"/>
      <c r="O403" s="976"/>
      <c r="P403" s="976"/>
      <c r="Q403" s="976"/>
      <c r="R403" s="976"/>
      <c r="S403" s="976"/>
      <c r="T403" s="976"/>
      <c r="U403" s="976"/>
      <c r="V403" s="976"/>
    </row>
    <row r="404" spans="1:22" ht="15.75" customHeight="1">
      <c r="A404" s="976"/>
      <c r="B404" s="976"/>
      <c r="C404" s="976"/>
      <c r="D404" s="976"/>
      <c r="E404" s="976"/>
      <c r="F404" s="976"/>
      <c r="G404" s="976"/>
      <c r="H404" s="976"/>
      <c r="I404" s="976"/>
      <c r="J404" s="976"/>
      <c r="K404" s="976"/>
      <c r="L404" s="976"/>
      <c r="M404" s="976"/>
      <c r="N404" s="976"/>
      <c r="O404" s="976"/>
      <c r="P404" s="976"/>
      <c r="Q404" s="976"/>
      <c r="R404" s="976"/>
      <c r="S404" s="976"/>
      <c r="T404" s="976"/>
      <c r="U404" s="976"/>
      <c r="V404" s="976"/>
    </row>
    <row r="405" spans="1:22" ht="15.75" customHeight="1">
      <c r="A405" s="976"/>
      <c r="B405" s="976"/>
      <c r="C405" s="976"/>
      <c r="D405" s="976"/>
      <c r="E405" s="976"/>
      <c r="F405" s="976"/>
      <c r="G405" s="976"/>
      <c r="H405" s="976"/>
      <c r="I405" s="976"/>
      <c r="J405" s="976"/>
      <c r="K405" s="976"/>
      <c r="L405" s="976"/>
      <c r="M405" s="976"/>
      <c r="N405" s="976"/>
      <c r="O405" s="976"/>
      <c r="P405" s="976"/>
      <c r="Q405" s="976"/>
      <c r="R405" s="976"/>
      <c r="S405" s="976"/>
      <c r="T405" s="976"/>
      <c r="U405" s="976"/>
      <c r="V405" s="976"/>
    </row>
    <row r="406" spans="1:22" ht="15.75" customHeight="1">
      <c r="A406" s="976"/>
      <c r="B406" s="976"/>
      <c r="C406" s="976"/>
      <c r="D406" s="976"/>
      <c r="E406" s="976"/>
      <c r="F406" s="976"/>
      <c r="G406" s="976"/>
      <c r="H406" s="976"/>
      <c r="I406" s="976"/>
      <c r="J406" s="976"/>
      <c r="K406" s="976"/>
      <c r="L406" s="976"/>
      <c r="M406" s="976"/>
      <c r="N406" s="976"/>
      <c r="O406" s="976"/>
      <c r="P406" s="976"/>
      <c r="Q406" s="976"/>
      <c r="R406" s="976"/>
      <c r="S406" s="976"/>
      <c r="T406" s="976"/>
      <c r="U406" s="976"/>
      <c r="V406" s="976"/>
    </row>
    <row r="407" spans="1:22" ht="15.75" customHeight="1">
      <c r="A407" s="976"/>
      <c r="B407" s="976"/>
      <c r="C407" s="976"/>
      <c r="D407" s="976"/>
      <c r="E407" s="976"/>
      <c r="F407" s="976"/>
      <c r="G407" s="976"/>
      <c r="H407" s="976"/>
      <c r="I407" s="976"/>
      <c r="J407" s="976"/>
      <c r="K407" s="976"/>
      <c r="L407" s="976"/>
      <c r="M407" s="976"/>
      <c r="N407" s="976"/>
      <c r="O407" s="976"/>
      <c r="P407" s="976"/>
      <c r="Q407" s="976"/>
      <c r="R407" s="976"/>
      <c r="S407" s="976"/>
      <c r="T407" s="976"/>
      <c r="U407" s="976"/>
      <c r="V407" s="976"/>
    </row>
    <row r="408" spans="1:22" ht="15.75" customHeight="1">
      <c r="A408" s="976"/>
      <c r="B408" s="976"/>
      <c r="C408" s="976"/>
      <c r="D408" s="976"/>
      <c r="E408" s="976"/>
      <c r="F408" s="976"/>
      <c r="G408" s="976"/>
      <c r="H408" s="976"/>
      <c r="I408" s="976"/>
      <c r="J408" s="976"/>
      <c r="K408" s="976"/>
      <c r="L408" s="976"/>
      <c r="M408" s="976"/>
      <c r="N408" s="976"/>
      <c r="O408" s="976"/>
      <c r="P408" s="976"/>
      <c r="Q408" s="976"/>
      <c r="R408" s="976"/>
      <c r="S408" s="976"/>
      <c r="T408" s="976"/>
      <c r="U408" s="976"/>
      <c r="V408" s="976"/>
    </row>
    <row r="409" spans="1:22" ht="15.75" customHeight="1">
      <c r="A409" s="976"/>
      <c r="B409" s="976"/>
      <c r="C409" s="976"/>
      <c r="D409" s="976"/>
      <c r="E409" s="976"/>
      <c r="F409" s="976"/>
      <c r="G409" s="976"/>
      <c r="H409" s="976"/>
      <c r="I409" s="976"/>
      <c r="J409" s="976"/>
      <c r="K409" s="976"/>
      <c r="L409" s="976"/>
      <c r="M409" s="976"/>
      <c r="N409" s="976"/>
      <c r="O409" s="976"/>
      <c r="P409" s="976"/>
      <c r="Q409" s="976"/>
      <c r="R409" s="976"/>
      <c r="S409" s="976"/>
      <c r="T409" s="976"/>
      <c r="U409" s="976"/>
      <c r="V409" s="976"/>
    </row>
    <row r="410" spans="1:22" ht="15.75" customHeight="1">
      <c r="A410" s="976"/>
      <c r="B410" s="976"/>
      <c r="C410" s="976"/>
      <c r="D410" s="976"/>
      <c r="E410" s="976"/>
      <c r="F410" s="976"/>
      <c r="G410" s="976"/>
      <c r="H410" s="976"/>
      <c r="I410" s="976"/>
      <c r="J410" s="976"/>
      <c r="K410" s="976"/>
      <c r="L410" s="976"/>
      <c r="M410" s="976"/>
      <c r="N410" s="976"/>
      <c r="O410" s="976"/>
      <c r="P410" s="976"/>
      <c r="Q410" s="976"/>
      <c r="R410" s="976"/>
      <c r="S410" s="976"/>
      <c r="T410" s="976"/>
      <c r="U410" s="976"/>
      <c r="V410" s="976"/>
    </row>
    <row r="411" spans="1:22" ht="15.75" customHeight="1">
      <c r="A411" s="976"/>
      <c r="B411" s="976"/>
      <c r="C411" s="976"/>
      <c r="D411" s="976"/>
      <c r="E411" s="976"/>
      <c r="F411" s="976"/>
      <c r="G411" s="976"/>
      <c r="H411" s="976"/>
      <c r="I411" s="976"/>
      <c r="J411" s="976"/>
      <c r="K411" s="976"/>
      <c r="L411" s="976"/>
      <c r="M411" s="976"/>
      <c r="N411" s="976"/>
      <c r="O411" s="976"/>
      <c r="P411" s="976"/>
      <c r="Q411" s="976"/>
      <c r="R411" s="976"/>
      <c r="S411" s="976"/>
      <c r="T411" s="976"/>
      <c r="U411" s="976"/>
      <c r="V411" s="976"/>
    </row>
    <row r="412" spans="1:22" ht="15.75" customHeight="1">
      <c r="A412" s="976"/>
      <c r="B412" s="976"/>
      <c r="C412" s="976"/>
      <c r="D412" s="976"/>
      <c r="E412" s="976"/>
      <c r="F412" s="976"/>
      <c r="G412" s="976"/>
      <c r="H412" s="976"/>
      <c r="I412" s="976"/>
      <c r="J412" s="976"/>
      <c r="K412" s="976"/>
      <c r="L412" s="976"/>
      <c r="M412" s="976"/>
      <c r="N412" s="976"/>
      <c r="O412" s="976"/>
      <c r="P412" s="976"/>
      <c r="Q412" s="976"/>
      <c r="R412" s="976"/>
      <c r="S412" s="976"/>
      <c r="T412" s="976"/>
      <c r="U412" s="976"/>
      <c r="V412" s="976"/>
    </row>
    <row r="413" spans="1:22" ht="15.75" customHeight="1">
      <c r="A413" s="976"/>
      <c r="B413" s="976"/>
      <c r="C413" s="976"/>
      <c r="D413" s="976"/>
      <c r="E413" s="976"/>
      <c r="F413" s="976"/>
      <c r="G413" s="976"/>
      <c r="H413" s="976"/>
      <c r="I413" s="976"/>
      <c r="J413" s="976"/>
      <c r="K413" s="976"/>
      <c r="L413" s="976"/>
      <c r="M413" s="976"/>
      <c r="N413" s="976"/>
      <c r="O413" s="976"/>
      <c r="P413" s="976"/>
      <c r="Q413" s="976"/>
      <c r="R413" s="976"/>
      <c r="S413" s="976"/>
      <c r="T413" s="976"/>
      <c r="U413" s="976"/>
      <c r="V413" s="976"/>
    </row>
    <row r="414" spans="1:22" ht="15.75" customHeight="1">
      <c r="A414" s="976"/>
      <c r="B414" s="976"/>
      <c r="C414" s="976"/>
      <c r="D414" s="976"/>
      <c r="E414" s="976"/>
      <c r="F414" s="976"/>
      <c r="G414" s="976"/>
      <c r="H414" s="976"/>
      <c r="I414" s="976"/>
      <c r="J414" s="976"/>
      <c r="K414" s="976"/>
      <c r="L414" s="976"/>
      <c r="M414" s="976"/>
      <c r="N414" s="976"/>
      <c r="O414" s="976"/>
      <c r="P414" s="976"/>
      <c r="Q414" s="976"/>
      <c r="R414" s="976"/>
      <c r="S414" s="976"/>
      <c r="T414" s="976"/>
      <c r="U414" s="976"/>
      <c r="V414" s="976"/>
    </row>
    <row r="415" spans="1:22" ht="15.75" customHeight="1">
      <c r="A415" s="976"/>
      <c r="B415" s="976"/>
      <c r="C415" s="976"/>
      <c r="D415" s="976"/>
      <c r="E415" s="976"/>
      <c r="F415" s="976"/>
      <c r="G415" s="976"/>
      <c r="H415" s="976"/>
      <c r="I415" s="976"/>
      <c r="J415" s="976"/>
      <c r="K415" s="976"/>
      <c r="L415" s="976"/>
      <c r="M415" s="976"/>
      <c r="N415" s="976"/>
      <c r="O415" s="976"/>
      <c r="P415" s="976"/>
      <c r="Q415" s="976"/>
      <c r="R415" s="976"/>
      <c r="S415" s="976"/>
      <c r="T415" s="976"/>
      <c r="U415" s="976"/>
      <c r="V415" s="976"/>
    </row>
    <row r="416" spans="1:22" ht="15.75" customHeight="1">
      <c r="A416" s="976"/>
      <c r="B416" s="976"/>
      <c r="C416" s="976"/>
      <c r="D416" s="976"/>
      <c r="E416" s="976"/>
      <c r="F416" s="976"/>
      <c r="G416" s="976"/>
      <c r="H416" s="976"/>
      <c r="I416" s="976"/>
      <c r="J416" s="976"/>
      <c r="K416" s="976"/>
      <c r="L416" s="976"/>
      <c r="M416" s="976"/>
      <c r="N416" s="976"/>
      <c r="O416" s="976"/>
      <c r="P416" s="976"/>
      <c r="Q416" s="976"/>
      <c r="R416" s="976"/>
      <c r="S416" s="976"/>
      <c r="T416" s="976"/>
      <c r="U416" s="976"/>
      <c r="V416" s="976"/>
    </row>
    <row r="417" spans="1:22" ht="15.75" customHeight="1">
      <c r="A417" s="976"/>
      <c r="B417" s="976"/>
      <c r="C417" s="976"/>
      <c r="D417" s="976"/>
      <c r="E417" s="976"/>
      <c r="F417" s="976"/>
      <c r="G417" s="976"/>
      <c r="H417" s="976"/>
      <c r="I417" s="976"/>
      <c r="J417" s="976"/>
      <c r="K417" s="976"/>
      <c r="L417" s="976"/>
      <c r="M417" s="976"/>
      <c r="N417" s="976"/>
      <c r="O417" s="976"/>
      <c r="P417" s="976"/>
      <c r="Q417" s="976"/>
      <c r="R417" s="976"/>
      <c r="S417" s="976"/>
      <c r="T417" s="976"/>
      <c r="U417" s="976"/>
      <c r="V417" s="976"/>
    </row>
    <row r="418" spans="1:22" ht="15.75" customHeight="1">
      <c r="A418" s="976"/>
      <c r="B418" s="976"/>
      <c r="C418" s="976"/>
      <c r="D418" s="976"/>
      <c r="E418" s="976"/>
      <c r="F418" s="976"/>
      <c r="G418" s="976"/>
      <c r="H418" s="976"/>
      <c r="I418" s="976"/>
      <c r="J418" s="976"/>
      <c r="K418" s="976"/>
      <c r="L418" s="976"/>
      <c r="M418" s="976"/>
      <c r="N418" s="976"/>
      <c r="O418" s="976"/>
      <c r="P418" s="976"/>
      <c r="Q418" s="976"/>
      <c r="R418" s="976"/>
      <c r="S418" s="976"/>
      <c r="T418" s="976"/>
      <c r="U418" s="976"/>
      <c r="V418" s="976"/>
    </row>
    <row r="419" spans="1:22" ht="15.75" customHeight="1">
      <c r="A419" s="976"/>
      <c r="B419" s="976"/>
      <c r="C419" s="976"/>
      <c r="D419" s="976"/>
      <c r="E419" s="976"/>
      <c r="F419" s="976"/>
      <c r="G419" s="976"/>
      <c r="H419" s="976"/>
      <c r="I419" s="976"/>
      <c r="J419" s="976"/>
      <c r="K419" s="976"/>
      <c r="L419" s="976"/>
      <c r="M419" s="976"/>
      <c r="N419" s="976"/>
      <c r="O419" s="976"/>
      <c r="P419" s="976"/>
      <c r="Q419" s="976"/>
      <c r="R419" s="976"/>
      <c r="S419" s="976"/>
      <c r="T419" s="976"/>
      <c r="U419" s="976"/>
      <c r="V419" s="976"/>
    </row>
    <row r="420" spans="1:22" ht="15.75" customHeight="1">
      <c r="A420" s="976"/>
      <c r="B420" s="976"/>
      <c r="C420" s="976"/>
      <c r="D420" s="976"/>
      <c r="E420" s="976"/>
      <c r="F420" s="976"/>
      <c r="G420" s="976"/>
      <c r="H420" s="976"/>
      <c r="I420" s="976"/>
      <c r="J420" s="976"/>
      <c r="K420" s="976"/>
      <c r="L420" s="976"/>
      <c r="M420" s="976"/>
      <c r="N420" s="976"/>
      <c r="O420" s="976"/>
      <c r="P420" s="976"/>
      <c r="Q420" s="976"/>
      <c r="R420" s="976"/>
      <c r="S420" s="976"/>
      <c r="T420" s="976"/>
      <c r="U420" s="976"/>
      <c r="V420" s="976"/>
    </row>
    <row r="421" spans="1:22" ht="15.75" customHeight="1">
      <c r="A421" s="976"/>
      <c r="B421" s="976"/>
      <c r="C421" s="976"/>
      <c r="D421" s="976"/>
      <c r="E421" s="976"/>
      <c r="F421" s="976"/>
      <c r="G421" s="976"/>
      <c r="H421" s="976"/>
      <c r="I421" s="976"/>
      <c r="J421" s="976"/>
      <c r="K421" s="976"/>
      <c r="L421" s="976"/>
      <c r="M421" s="976"/>
      <c r="N421" s="976"/>
      <c r="O421" s="976"/>
      <c r="P421" s="976"/>
      <c r="Q421" s="976"/>
      <c r="R421" s="976"/>
      <c r="S421" s="976"/>
      <c r="T421" s="976"/>
      <c r="U421" s="976"/>
      <c r="V421" s="976"/>
    </row>
    <row r="422" spans="1:22" ht="15.75" customHeight="1">
      <c r="A422" s="976"/>
      <c r="B422" s="976"/>
      <c r="C422" s="976"/>
      <c r="D422" s="976"/>
      <c r="E422" s="976"/>
      <c r="F422" s="976"/>
      <c r="G422" s="976"/>
      <c r="H422" s="976"/>
      <c r="I422" s="976"/>
      <c r="J422" s="976"/>
      <c r="K422" s="976"/>
      <c r="L422" s="976"/>
      <c r="M422" s="976"/>
      <c r="N422" s="976"/>
      <c r="O422" s="976"/>
      <c r="P422" s="976"/>
      <c r="Q422" s="976"/>
      <c r="R422" s="976"/>
      <c r="S422" s="976"/>
      <c r="T422" s="976"/>
      <c r="U422" s="976"/>
      <c r="V422" s="976"/>
    </row>
    <row r="423" spans="1:22" ht="15.75" customHeight="1">
      <c r="A423" s="976"/>
      <c r="B423" s="976"/>
      <c r="C423" s="976"/>
      <c r="D423" s="976"/>
      <c r="E423" s="976"/>
      <c r="F423" s="976"/>
      <c r="G423" s="976"/>
      <c r="H423" s="976"/>
      <c r="I423" s="976"/>
      <c r="J423" s="976"/>
      <c r="K423" s="976"/>
      <c r="L423" s="976"/>
      <c r="M423" s="976"/>
      <c r="N423" s="976"/>
      <c r="O423" s="976"/>
      <c r="P423" s="976"/>
      <c r="Q423" s="976"/>
      <c r="R423" s="976"/>
      <c r="S423" s="976"/>
      <c r="T423" s="976"/>
      <c r="U423" s="976"/>
      <c r="V423" s="976"/>
    </row>
    <row r="424" spans="1:22" ht="15.75" customHeight="1">
      <c r="A424" s="976"/>
      <c r="B424" s="976"/>
      <c r="C424" s="976"/>
      <c r="D424" s="976"/>
      <c r="E424" s="976"/>
      <c r="F424" s="976"/>
      <c r="G424" s="976"/>
      <c r="H424" s="976"/>
      <c r="I424" s="976"/>
      <c r="J424" s="976"/>
      <c r="K424" s="976"/>
      <c r="L424" s="976"/>
      <c r="M424" s="976"/>
      <c r="N424" s="976"/>
      <c r="O424" s="976"/>
      <c r="P424" s="976"/>
      <c r="Q424" s="976"/>
      <c r="R424" s="976"/>
      <c r="S424" s="976"/>
      <c r="T424" s="976"/>
      <c r="U424" s="976"/>
      <c r="V424" s="976"/>
    </row>
    <row r="425" spans="1:22" ht="15.75" customHeight="1">
      <c r="A425" s="976"/>
      <c r="B425" s="976"/>
      <c r="C425" s="976"/>
      <c r="D425" s="976"/>
      <c r="E425" s="976"/>
      <c r="F425" s="976"/>
      <c r="G425" s="976"/>
      <c r="H425" s="976"/>
      <c r="I425" s="976"/>
      <c r="J425" s="976"/>
      <c r="K425" s="976"/>
      <c r="L425" s="976"/>
      <c r="M425" s="976"/>
      <c r="N425" s="976"/>
      <c r="O425" s="976"/>
      <c r="P425" s="976"/>
      <c r="Q425" s="976"/>
      <c r="R425" s="976"/>
      <c r="S425" s="976"/>
      <c r="T425" s="976"/>
      <c r="U425" s="976"/>
      <c r="V425" s="976"/>
    </row>
    <row r="426" spans="1:22" ht="15.75" customHeight="1">
      <c r="A426" s="976"/>
      <c r="B426" s="976"/>
      <c r="C426" s="976"/>
      <c r="D426" s="976"/>
      <c r="E426" s="976"/>
      <c r="F426" s="976"/>
      <c r="G426" s="976"/>
      <c r="H426" s="976"/>
      <c r="I426" s="976"/>
      <c r="J426" s="976"/>
      <c r="K426" s="976"/>
      <c r="L426" s="976"/>
      <c r="M426" s="976"/>
      <c r="N426" s="976"/>
      <c r="O426" s="976"/>
      <c r="P426" s="976"/>
      <c r="Q426" s="976"/>
      <c r="R426" s="976"/>
      <c r="S426" s="976"/>
      <c r="T426" s="976"/>
      <c r="U426" s="976"/>
      <c r="V426" s="976"/>
    </row>
    <row r="427" spans="1:22" ht="15.75" customHeight="1">
      <c r="A427" s="976"/>
      <c r="B427" s="976"/>
      <c r="C427" s="976"/>
      <c r="D427" s="976"/>
      <c r="E427" s="976"/>
      <c r="F427" s="976"/>
      <c r="G427" s="976"/>
      <c r="H427" s="976"/>
      <c r="I427" s="976"/>
      <c r="J427" s="976"/>
      <c r="K427" s="976"/>
      <c r="L427" s="976"/>
      <c r="M427" s="976"/>
      <c r="N427" s="976"/>
      <c r="O427" s="976"/>
      <c r="P427" s="976"/>
      <c r="Q427" s="976"/>
      <c r="R427" s="976"/>
      <c r="S427" s="976"/>
      <c r="T427" s="976"/>
      <c r="U427" s="976"/>
      <c r="V427" s="976"/>
    </row>
    <row r="428" spans="1:22" ht="15.75" customHeight="1">
      <c r="A428" s="976"/>
      <c r="B428" s="976"/>
      <c r="C428" s="976"/>
      <c r="D428" s="976"/>
      <c r="E428" s="976"/>
      <c r="F428" s="976"/>
      <c r="G428" s="976"/>
      <c r="H428" s="976"/>
      <c r="I428" s="976"/>
      <c r="J428" s="976"/>
      <c r="K428" s="976"/>
      <c r="L428" s="976"/>
      <c r="M428" s="976"/>
      <c r="N428" s="976"/>
      <c r="O428" s="976"/>
      <c r="P428" s="976"/>
      <c r="Q428" s="976"/>
      <c r="R428" s="976"/>
      <c r="S428" s="976"/>
      <c r="T428" s="976"/>
      <c r="U428" s="976"/>
      <c r="V428" s="976"/>
    </row>
    <row r="429" spans="1:22" ht="15.75" customHeight="1">
      <c r="A429" s="976"/>
      <c r="B429" s="976"/>
      <c r="C429" s="976"/>
      <c r="D429" s="976"/>
      <c r="E429" s="976"/>
      <c r="F429" s="976"/>
      <c r="G429" s="976"/>
      <c r="H429" s="976"/>
      <c r="I429" s="976"/>
      <c r="J429" s="976"/>
      <c r="K429" s="976"/>
      <c r="L429" s="976"/>
      <c r="M429" s="976"/>
      <c r="N429" s="976"/>
      <c r="O429" s="976"/>
      <c r="P429" s="976"/>
      <c r="Q429" s="976"/>
      <c r="R429" s="976"/>
      <c r="S429" s="976"/>
      <c r="T429" s="976"/>
      <c r="U429" s="976"/>
      <c r="V429" s="976"/>
    </row>
    <row r="430" spans="1:22" ht="15.75" customHeight="1">
      <c r="A430" s="976"/>
      <c r="B430" s="976"/>
      <c r="C430" s="976"/>
      <c r="D430" s="976"/>
      <c r="E430" s="976"/>
      <c r="F430" s="976"/>
      <c r="G430" s="976"/>
      <c r="H430" s="976"/>
      <c r="I430" s="976"/>
      <c r="J430" s="976"/>
      <c r="K430" s="976"/>
      <c r="L430" s="976"/>
      <c r="M430" s="976"/>
      <c r="N430" s="976"/>
      <c r="O430" s="976"/>
      <c r="P430" s="976"/>
      <c r="Q430" s="976"/>
      <c r="R430" s="976"/>
      <c r="S430" s="976"/>
      <c r="T430" s="976"/>
      <c r="U430" s="976"/>
      <c r="V430" s="976"/>
    </row>
    <row r="431" spans="1:22" ht="15.75" customHeight="1">
      <c r="A431" s="976"/>
      <c r="B431" s="976"/>
      <c r="C431" s="976"/>
      <c r="D431" s="976"/>
      <c r="E431" s="976"/>
      <c r="F431" s="976"/>
      <c r="G431" s="976"/>
      <c r="H431" s="976"/>
      <c r="I431" s="976"/>
      <c r="J431" s="976"/>
      <c r="K431" s="976"/>
      <c r="L431" s="976"/>
      <c r="M431" s="976"/>
      <c r="N431" s="976"/>
      <c r="O431" s="976"/>
      <c r="P431" s="976"/>
      <c r="Q431" s="976"/>
      <c r="R431" s="976"/>
      <c r="S431" s="976"/>
      <c r="T431" s="976"/>
      <c r="U431" s="976"/>
      <c r="V431" s="976"/>
    </row>
    <row r="432" spans="1:22" ht="15.75" customHeight="1">
      <c r="A432" s="976"/>
      <c r="B432" s="976"/>
      <c r="C432" s="976"/>
      <c r="D432" s="976"/>
      <c r="E432" s="976"/>
      <c r="F432" s="976"/>
      <c r="G432" s="976"/>
      <c r="H432" s="976"/>
      <c r="I432" s="976"/>
      <c r="J432" s="976"/>
      <c r="K432" s="976"/>
      <c r="L432" s="976"/>
      <c r="M432" s="976"/>
      <c r="N432" s="976"/>
      <c r="O432" s="976"/>
      <c r="P432" s="976"/>
      <c r="Q432" s="976"/>
      <c r="R432" s="976"/>
      <c r="S432" s="976"/>
      <c r="T432" s="976"/>
      <c r="U432" s="976"/>
      <c r="V432" s="976"/>
    </row>
    <row r="433" spans="1:22" ht="15.75" customHeight="1">
      <c r="A433" s="976"/>
      <c r="B433" s="976"/>
      <c r="C433" s="976"/>
      <c r="D433" s="976"/>
      <c r="E433" s="976"/>
      <c r="F433" s="976"/>
      <c r="G433" s="976"/>
      <c r="H433" s="976"/>
      <c r="I433" s="976"/>
      <c r="J433" s="976"/>
      <c r="K433" s="976"/>
      <c r="L433" s="976"/>
      <c r="M433" s="976"/>
      <c r="N433" s="976"/>
      <c r="O433" s="976"/>
      <c r="P433" s="976"/>
      <c r="Q433" s="976"/>
      <c r="R433" s="976"/>
      <c r="S433" s="976"/>
      <c r="T433" s="976"/>
      <c r="U433" s="976"/>
      <c r="V433" s="976"/>
    </row>
    <row r="434" spans="1:22" ht="15.75" customHeight="1">
      <c r="A434" s="976"/>
      <c r="B434" s="976"/>
      <c r="C434" s="976"/>
      <c r="D434" s="976"/>
      <c r="E434" s="976"/>
      <c r="F434" s="976"/>
      <c r="G434" s="976"/>
      <c r="H434" s="976"/>
      <c r="I434" s="976"/>
      <c r="J434" s="976"/>
      <c r="K434" s="976"/>
      <c r="L434" s="976"/>
      <c r="M434" s="976"/>
      <c r="N434" s="976"/>
      <c r="O434" s="976"/>
      <c r="P434" s="976"/>
      <c r="Q434" s="976"/>
      <c r="R434" s="976"/>
      <c r="S434" s="976"/>
      <c r="T434" s="976"/>
      <c r="U434" s="976"/>
      <c r="V434" s="976"/>
    </row>
    <row r="435" spans="1:22" ht="15.75" customHeight="1">
      <c r="A435" s="976"/>
      <c r="B435" s="976"/>
      <c r="C435" s="976"/>
      <c r="D435" s="976"/>
      <c r="E435" s="976"/>
      <c r="F435" s="976"/>
      <c r="G435" s="976"/>
      <c r="H435" s="976"/>
      <c r="I435" s="976"/>
      <c r="J435" s="976"/>
      <c r="K435" s="976"/>
      <c r="L435" s="976"/>
      <c r="M435" s="976"/>
      <c r="N435" s="976"/>
      <c r="O435" s="976"/>
      <c r="P435" s="976"/>
      <c r="Q435" s="976"/>
      <c r="R435" s="976"/>
      <c r="S435" s="976"/>
      <c r="T435" s="976"/>
      <c r="U435" s="976"/>
      <c r="V435" s="976"/>
    </row>
    <row r="436" spans="1:22" ht="15.75" customHeight="1">
      <c r="A436" s="976"/>
      <c r="B436" s="976"/>
      <c r="C436" s="976"/>
      <c r="D436" s="976"/>
      <c r="E436" s="976"/>
      <c r="F436" s="976"/>
      <c r="G436" s="976"/>
      <c r="H436" s="976"/>
      <c r="I436" s="976"/>
      <c r="J436" s="976"/>
      <c r="K436" s="976"/>
      <c r="L436" s="976"/>
      <c r="M436" s="976"/>
      <c r="N436" s="976"/>
      <c r="O436" s="976"/>
      <c r="P436" s="976"/>
      <c r="Q436" s="976"/>
      <c r="R436" s="976"/>
      <c r="S436" s="976"/>
      <c r="T436" s="976"/>
      <c r="U436" s="976"/>
      <c r="V436" s="976"/>
    </row>
    <row r="437" spans="1:22" ht="15.75" customHeight="1">
      <c r="A437" s="976"/>
      <c r="B437" s="976"/>
      <c r="C437" s="976"/>
      <c r="D437" s="976"/>
      <c r="E437" s="976"/>
      <c r="F437" s="976"/>
      <c r="G437" s="976"/>
      <c r="H437" s="976"/>
      <c r="I437" s="976"/>
      <c r="J437" s="976"/>
      <c r="K437" s="976"/>
      <c r="L437" s="976"/>
      <c r="M437" s="976"/>
      <c r="N437" s="976"/>
      <c r="O437" s="976"/>
      <c r="P437" s="976"/>
      <c r="Q437" s="976"/>
      <c r="R437" s="976"/>
      <c r="S437" s="976"/>
      <c r="T437" s="976"/>
      <c r="U437" s="976"/>
      <c r="V437" s="976"/>
    </row>
    <row r="438" spans="1:22" ht="15.75" customHeight="1">
      <c r="A438" s="976"/>
      <c r="B438" s="976"/>
      <c r="C438" s="976"/>
      <c r="D438" s="976"/>
      <c r="E438" s="976"/>
      <c r="F438" s="976"/>
      <c r="G438" s="976"/>
      <c r="H438" s="976"/>
      <c r="I438" s="976"/>
      <c r="J438" s="976"/>
      <c r="K438" s="976"/>
      <c r="L438" s="976"/>
      <c r="M438" s="976"/>
      <c r="N438" s="976"/>
      <c r="O438" s="976"/>
      <c r="P438" s="976"/>
      <c r="Q438" s="976"/>
      <c r="R438" s="976"/>
      <c r="S438" s="976"/>
      <c r="T438" s="976"/>
      <c r="U438" s="976"/>
      <c r="V438" s="976"/>
    </row>
    <row r="439" spans="1:22" ht="15.75" customHeight="1">
      <c r="A439" s="976"/>
      <c r="B439" s="976"/>
      <c r="C439" s="976"/>
      <c r="D439" s="976"/>
      <c r="E439" s="976"/>
      <c r="F439" s="976"/>
      <c r="G439" s="976"/>
      <c r="H439" s="976"/>
      <c r="I439" s="976"/>
      <c r="J439" s="976"/>
      <c r="K439" s="976"/>
      <c r="L439" s="976"/>
      <c r="M439" s="976"/>
      <c r="N439" s="976"/>
      <c r="O439" s="976"/>
      <c r="P439" s="976"/>
      <c r="Q439" s="976"/>
      <c r="R439" s="976"/>
      <c r="S439" s="976"/>
      <c r="T439" s="976"/>
      <c r="U439" s="976"/>
      <c r="V439" s="976"/>
    </row>
    <row r="440" spans="1:22" ht="15.75" customHeight="1">
      <c r="A440" s="976"/>
      <c r="B440" s="976"/>
      <c r="C440" s="976"/>
      <c r="D440" s="976"/>
      <c r="E440" s="976"/>
      <c r="F440" s="976"/>
      <c r="G440" s="976"/>
      <c r="H440" s="976"/>
      <c r="I440" s="976"/>
      <c r="J440" s="976"/>
      <c r="K440" s="976"/>
      <c r="L440" s="976"/>
      <c r="M440" s="976"/>
      <c r="N440" s="976"/>
      <c r="O440" s="976"/>
      <c r="P440" s="976"/>
      <c r="Q440" s="976"/>
      <c r="R440" s="976"/>
      <c r="S440" s="976"/>
      <c r="T440" s="976"/>
      <c r="U440" s="976"/>
      <c r="V440" s="976"/>
    </row>
    <row r="441" spans="1:22" ht="15.75" customHeight="1">
      <c r="A441" s="976"/>
      <c r="B441" s="976"/>
      <c r="C441" s="976"/>
      <c r="D441" s="976"/>
      <c r="E441" s="976"/>
      <c r="F441" s="976"/>
      <c r="G441" s="976"/>
      <c r="H441" s="976"/>
      <c r="I441" s="976"/>
      <c r="J441" s="976"/>
      <c r="K441" s="976"/>
      <c r="L441" s="976"/>
      <c r="M441" s="976"/>
      <c r="N441" s="976"/>
      <c r="O441" s="976"/>
      <c r="P441" s="976"/>
      <c r="Q441" s="976"/>
      <c r="R441" s="976"/>
      <c r="S441" s="976"/>
      <c r="T441" s="976"/>
      <c r="U441" s="976"/>
      <c r="V441" s="976"/>
    </row>
    <row r="442" spans="1:22" ht="15.75" customHeight="1">
      <c r="A442" s="976"/>
      <c r="B442" s="976"/>
      <c r="C442" s="976"/>
      <c r="D442" s="976"/>
      <c r="E442" s="976"/>
      <c r="F442" s="976"/>
      <c r="G442" s="976"/>
      <c r="H442" s="976"/>
      <c r="I442" s="976"/>
      <c r="J442" s="976"/>
      <c r="K442" s="976"/>
      <c r="L442" s="976"/>
      <c r="M442" s="976"/>
      <c r="N442" s="976"/>
      <c r="O442" s="976"/>
      <c r="P442" s="976"/>
      <c r="Q442" s="976"/>
      <c r="R442" s="976"/>
      <c r="S442" s="976"/>
      <c r="T442" s="976"/>
      <c r="U442" s="976"/>
      <c r="V442" s="976"/>
    </row>
    <row r="443" spans="1:22" ht="15.75" customHeight="1">
      <c r="A443" s="976"/>
      <c r="B443" s="976"/>
      <c r="C443" s="976"/>
      <c r="D443" s="976"/>
      <c r="E443" s="976"/>
      <c r="F443" s="976"/>
      <c r="G443" s="976"/>
      <c r="H443" s="976"/>
      <c r="I443" s="976"/>
      <c r="J443" s="976"/>
      <c r="K443" s="976"/>
      <c r="L443" s="976"/>
      <c r="M443" s="976"/>
      <c r="N443" s="976"/>
      <c r="O443" s="976"/>
      <c r="P443" s="976"/>
      <c r="Q443" s="976"/>
      <c r="R443" s="976"/>
      <c r="S443" s="976"/>
      <c r="T443" s="976"/>
      <c r="U443" s="976"/>
      <c r="V443" s="976"/>
    </row>
    <row r="444" spans="1:22" ht="15.75" customHeight="1">
      <c r="A444" s="976"/>
      <c r="B444" s="976"/>
      <c r="C444" s="976"/>
      <c r="D444" s="976"/>
      <c r="E444" s="976"/>
      <c r="F444" s="976"/>
      <c r="G444" s="976"/>
      <c r="H444" s="976"/>
      <c r="I444" s="976"/>
      <c r="J444" s="976"/>
      <c r="K444" s="976"/>
      <c r="L444" s="976"/>
      <c r="M444" s="976"/>
      <c r="N444" s="976"/>
      <c r="O444" s="976"/>
      <c r="P444" s="976"/>
      <c r="Q444" s="976"/>
      <c r="R444" s="976"/>
      <c r="S444" s="976"/>
      <c r="T444" s="976"/>
      <c r="U444" s="976"/>
      <c r="V444" s="976"/>
    </row>
    <row r="445" spans="1:22" ht="15.75" customHeight="1">
      <c r="A445" s="976"/>
      <c r="B445" s="976"/>
      <c r="C445" s="976"/>
      <c r="D445" s="976"/>
      <c r="E445" s="976"/>
      <c r="F445" s="976"/>
      <c r="G445" s="976"/>
      <c r="H445" s="976"/>
      <c r="I445" s="976"/>
      <c r="J445" s="976"/>
      <c r="K445" s="976"/>
      <c r="L445" s="976"/>
      <c r="M445" s="976"/>
      <c r="N445" s="976"/>
      <c r="O445" s="976"/>
      <c r="P445" s="976"/>
      <c r="Q445" s="976"/>
      <c r="R445" s="976"/>
      <c r="S445" s="976"/>
      <c r="T445" s="976"/>
      <c r="U445" s="976"/>
      <c r="V445" s="976"/>
    </row>
    <row r="446" spans="1:22" ht="15.75" customHeight="1">
      <c r="A446" s="976"/>
      <c r="B446" s="976"/>
      <c r="C446" s="976"/>
      <c r="D446" s="976"/>
      <c r="E446" s="976"/>
      <c r="F446" s="976"/>
      <c r="G446" s="976"/>
      <c r="H446" s="976"/>
      <c r="I446" s="976"/>
      <c r="J446" s="976"/>
      <c r="K446" s="976"/>
      <c r="L446" s="976"/>
      <c r="M446" s="976"/>
      <c r="N446" s="976"/>
      <c r="O446" s="976"/>
      <c r="P446" s="976"/>
      <c r="Q446" s="976"/>
      <c r="R446" s="976"/>
      <c r="S446" s="976"/>
      <c r="T446" s="976"/>
      <c r="U446" s="976"/>
      <c r="V446" s="976"/>
    </row>
    <row r="447" spans="1:22" ht="15.75" customHeight="1">
      <c r="A447" s="976"/>
      <c r="B447" s="976"/>
      <c r="C447" s="976"/>
      <c r="D447" s="976"/>
      <c r="E447" s="976"/>
      <c r="F447" s="976"/>
      <c r="G447" s="976"/>
      <c r="H447" s="976"/>
      <c r="I447" s="976"/>
      <c r="J447" s="976"/>
      <c r="K447" s="976"/>
      <c r="L447" s="976"/>
      <c r="M447" s="976"/>
      <c r="N447" s="976"/>
      <c r="O447" s="976"/>
      <c r="P447" s="976"/>
      <c r="Q447" s="976"/>
      <c r="R447" s="976"/>
      <c r="S447" s="976"/>
      <c r="T447" s="976"/>
      <c r="U447" s="976"/>
      <c r="V447" s="976"/>
    </row>
    <row r="448" spans="1:22" ht="15.75" customHeight="1">
      <c r="A448" s="976"/>
      <c r="B448" s="976"/>
      <c r="C448" s="976"/>
      <c r="D448" s="976"/>
      <c r="E448" s="976"/>
      <c r="F448" s="976"/>
      <c r="G448" s="976"/>
      <c r="H448" s="976"/>
      <c r="I448" s="976"/>
      <c r="J448" s="976"/>
      <c r="K448" s="976"/>
      <c r="L448" s="976"/>
      <c r="M448" s="976"/>
      <c r="N448" s="976"/>
      <c r="O448" s="976"/>
      <c r="P448" s="976"/>
      <c r="Q448" s="976"/>
      <c r="R448" s="976"/>
      <c r="S448" s="976"/>
      <c r="T448" s="976"/>
      <c r="U448" s="976"/>
      <c r="V448" s="976"/>
    </row>
    <row r="449" spans="1:22" ht="15.75" customHeight="1">
      <c r="A449" s="976"/>
      <c r="B449" s="976"/>
      <c r="C449" s="976"/>
      <c r="D449" s="976"/>
      <c r="E449" s="976"/>
      <c r="F449" s="976"/>
      <c r="G449" s="976"/>
      <c r="H449" s="976"/>
      <c r="I449" s="976"/>
      <c r="J449" s="976"/>
      <c r="K449" s="976"/>
      <c r="L449" s="976"/>
      <c r="M449" s="976"/>
      <c r="N449" s="976"/>
      <c r="O449" s="976"/>
      <c r="P449" s="976"/>
      <c r="Q449" s="976"/>
      <c r="R449" s="976"/>
      <c r="S449" s="976"/>
      <c r="T449" s="976"/>
      <c r="U449" s="976"/>
      <c r="V449" s="976"/>
    </row>
    <row r="450" spans="1:22" ht="15.75" customHeight="1">
      <c r="A450" s="976"/>
      <c r="B450" s="976"/>
      <c r="C450" s="976"/>
      <c r="D450" s="976"/>
      <c r="E450" s="976"/>
      <c r="F450" s="976"/>
      <c r="G450" s="976"/>
      <c r="H450" s="976"/>
      <c r="I450" s="976"/>
      <c r="J450" s="976"/>
      <c r="K450" s="976"/>
      <c r="L450" s="976"/>
      <c r="M450" s="976"/>
      <c r="N450" s="976"/>
      <c r="O450" s="976"/>
      <c r="P450" s="976"/>
      <c r="Q450" s="976"/>
      <c r="R450" s="976"/>
      <c r="S450" s="976"/>
      <c r="T450" s="976"/>
      <c r="U450" s="976"/>
      <c r="V450" s="976"/>
    </row>
    <row r="451" spans="1:22" ht="15.75" customHeight="1">
      <c r="A451" s="976"/>
      <c r="B451" s="976"/>
      <c r="C451" s="976"/>
      <c r="D451" s="976"/>
      <c r="E451" s="976"/>
      <c r="F451" s="976"/>
      <c r="G451" s="976"/>
      <c r="H451" s="976"/>
      <c r="I451" s="976"/>
      <c r="J451" s="976"/>
      <c r="K451" s="976"/>
      <c r="L451" s="976"/>
      <c r="M451" s="976"/>
      <c r="N451" s="976"/>
      <c r="O451" s="976"/>
      <c r="P451" s="976"/>
      <c r="Q451" s="976"/>
      <c r="R451" s="976"/>
      <c r="S451" s="976"/>
      <c r="T451" s="976"/>
      <c r="U451" s="976"/>
      <c r="V451" s="976"/>
    </row>
    <row r="452" spans="1:22" ht="15.75" customHeight="1">
      <c r="A452" s="976"/>
      <c r="B452" s="976"/>
      <c r="C452" s="976"/>
      <c r="D452" s="976"/>
      <c r="E452" s="976"/>
      <c r="F452" s="976"/>
      <c r="G452" s="976"/>
      <c r="H452" s="976"/>
      <c r="I452" s="976"/>
      <c r="J452" s="976"/>
      <c r="K452" s="976"/>
      <c r="L452" s="976"/>
      <c r="M452" s="976"/>
      <c r="N452" s="976"/>
      <c r="O452" s="976"/>
      <c r="P452" s="976"/>
      <c r="Q452" s="976"/>
      <c r="R452" s="976"/>
      <c r="S452" s="976"/>
      <c r="T452" s="976"/>
      <c r="U452" s="976"/>
      <c r="V452" s="976"/>
    </row>
    <row r="453" spans="1:22" ht="15.75" customHeight="1">
      <c r="A453" s="976"/>
      <c r="B453" s="976"/>
      <c r="C453" s="976"/>
      <c r="D453" s="976"/>
      <c r="E453" s="976"/>
      <c r="F453" s="976"/>
      <c r="G453" s="976"/>
      <c r="H453" s="976"/>
      <c r="I453" s="976"/>
      <c r="J453" s="976"/>
      <c r="K453" s="976"/>
      <c r="L453" s="976"/>
      <c r="M453" s="976"/>
      <c r="N453" s="976"/>
      <c r="O453" s="976"/>
      <c r="P453" s="976"/>
      <c r="Q453" s="976"/>
      <c r="R453" s="976"/>
      <c r="S453" s="976"/>
      <c r="T453" s="976"/>
      <c r="U453" s="976"/>
      <c r="V453" s="976"/>
    </row>
    <row r="454" spans="1:22" ht="15.75" customHeight="1">
      <c r="A454" s="976"/>
      <c r="B454" s="976"/>
      <c r="C454" s="976"/>
      <c r="D454" s="976"/>
      <c r="E454" s="976"/>
      <c r="F454" s="976"/>
      <c r="G454" s="976"/>
      <c r="H454" s="976"/>
      <c r="I454" s="976"/>
      <c r="J454" s="976"/>
      <c r="K454" s="976"/>
      <c r="L454" s="976"/>
      <c r="M454" s="976"/>
      <c r="N454" s="976"/>
      <c r="O454" s="976"/>
      <c r="P454" s="976"/>
      <c r="Q454" s="976"/>
      <c r="R454" s="976"/>
      <c r="S454" s="976"/>
      <c r="T454" s="976"/>
      <c r="U454" s="976"/>
      <c r="V454" s="976"/>
    </row>
    <row r="455" spans="1:22" ht="15.75" customHeight="1">
      <c r="A455" s="976"/>
      <c r="B455" s="976"/>
      <c r="C455" s="976"/>
      <c r="D455" s="976"/>
      <c r="E455" s="976"/>
      <c r="F455" s="976"/>
      <c r="G455" s="976"/>
      <c r="H455" s="976"/>
      <c r="I455" s="976"/>
      <c r="J455" s="976"/>
      <c r="K455" s="976"/>
      <c r="L455" s="976"/>
      <c r="M455" s="976"/>
      <c r="N455" s="976"/>
      <c r="O455" s="976"/>
      <c r="P455" s="976"/>
      <c r="Q455" s="976"/>
      <c r="R455" s="976"/>
      <c r="S455" s="976"/>
      <c r="T455" s="976"/>
      <c r="U455" s="976"/>
      <c r="V455" s="976"/>
    </row>
    <row r="456" spans="1:22" ht="15.75" customHeight="1">
      <c r="A456" s="976"/>
      <c r="B456" s="976"/>
      <c r="C456" s="976"/>
      <c r="D456" s="976"/>
      <c r="E456" s="976"/>
      <c r="F456" s="976"/>
      <c r="G456" s="976"/>
      <c r="H456" s="976"/>
      <c r="I456" s="976"/>
      <c r="J456" s="976"/>
      <c r="K456" s="976"/>
      <c r="L456" s="976"/>
      <c r="M456" s="976"/>
      <c r="N456" s="976"/>
      <c r="O456" s="976"/>
      <c r="P456" s="976"/>
      <c r="Q456" s="976"/>
      <c r="R456" s="976"/>
      <c r="S456" s="976"/>
      <c r="T456" s="976"/>
      <c r="U456" s="976"/>
      <c r="V456" s="976"/>
    </row>
    <row r="457" spans="1:22" ht="15.75" customHeight="1">
      <c r="A457" s="976"/>
      <c r="B457" s="976"/>
      <c r="C457" s="976"/>
      <c r="D457" s="976"/>
      <c r="E457" s="976"/>
      <c r="F457" s="976"/>
      <c r="G457" s="976"/>
      <c r="H457" s="976"/>
      <c r="I457" s="976"/>
      <c r="J457" s="976"/>
      <c r="K457" s="976"/>
      <c r="L457" s="976"/>
      <c r="M457" s="976"/>
      <c r="N457" s="976"/>
      <c r="O457" s="976"/>
      <c r="P457" s="976"/>
      <c r="Q457" s="976"/>
      <c r="R457" s="976"/>
      <c r="S457" s="976"/>
      <c r="T457" s="976"/>
      <c r="U457" s="976"/>
      <c r="V457" s="976"/>
    </row>
    <row r="458" spans="1:22" ht="15.75" customHeight="1">
      <c r="A458" s="976"/>
      <c r="B458" s="976"/>
      <c r="C458" s="976"/>
      <c r="D458" s="976"/>
      <c r="E458" s="976"/>
      <c r="F458" s="976"/>
      <c r="G458" s="976"/>
      <c r="H458" s="976"/>
      <c r="I458" s="976"/>
      <c r="J458" s="976"/>
      <c r="K458" s="976"/>
      <c r="L458" s="976"/>
      <c r="M458" s="976"/>
      <c r="N458" s="976"/>
      <c r="O458" s="976"/>
      <c r="P458" s="976"/>
      <c r="Q458" s="976"/>
      <c r="R458" s="976"/>
      <c r="S458" s="976"/>
      <c r="T458" s="976"/>
      <c r="U458" s="976"/>
      <c r="V458" s="976"/>
    </row>
    <row r="459" spans="1:22" ht="15.75" customHeight="1">
      <c r="A459" s="976"/>
      <c r="B459" s="976"/>
      <c r="C459" s="976"/>
      <c r="D459" s="976"/>
      <c r="E459" s="976"/>
      <c r="F459" s="976"/>
      <c r="G459" s="976"/>
      <c r="H459" s="976"/>
      <c r="I459" s="976"/>
      <c r="J459" s="976"/>
      <c r="K459" s="976"/>
      <c r="L459" s="976"/>
      <c r="M459" s="976"/>
      <c r="N459" s="976"/>
      <c r="O459" s="976"/>
      <c r="P459" s="976"/>
      <c r="Q459" s="976"/>
      <c r="R459" s="976"/>
      <c r="S459" s="976"/>
      <c r="T459" s="976"/>
      <c r="U459" s="976"/>
      <c r="V459" s="976"/>
    </row>
    <row r="460" spans="1:22" ht="15.75" customHeight="1">
      <c r="A460" s="976"/>
      <c r="B460" s="976"/>
      <c r="C460" s="976"/>
      <c r="D460" s="976"/>
      <c r="E460" s="976"/>
      <c r="F460" s="976"/>
      <c r="G460" s="976"/>
      <c r="H460" s="976"/>
      <c r="I460" s="976"/>
      <c r="J460" s="976"/>
      <c r="K460" s="976"/>
      <c r="L460" s="976"/>
      <c r="M460" s="976"/>
      <c r="N460" s="976"/>
      <c r="O460" s="976"/>
      <c r="P460" s="976"/>
      <c r="Q460" s="976"/>
      <c r="R460" s="976"/>
      <c r="S460" s="976"/>
      <c r="T460" s="976"/>
      <c r="U460" s="976"/>
      <c r="V460" s="976"/>
    </row>
    <row r="461" spans="1:22" ht="15.75" customHeight="1">
      <c r="A461" s="976"/>
      <c r="B461" s="976"/>
      <c r="C461" s="976"/>
      <c r="D461" s="976"/>
      <c r="E461" s="976"/>
      <c r="F461" s="976"/>
      <c r="G461" s="976"/>
      <c r="H461" s="976"/>
      <c r="I461" s="976"/>
      <c r="J461" s="976"/>
      <c r="K461" s="976"/>
      <c r="L461" s="976"/>
      <c r="M461" s="976"/>
      <c r="N461" s="976"/>
      <c r="O461" s="976"/>
      <c r="P461" s="976"/>
      <c r="Q461" s="976"/>
      <c r="R461" s="976"/>
      <c r="S461" s="976"/>
      <c r="T461" s="976"/>
      <c r="U461" s="976"/>
      <c r="V461" s="976"/>
    </row>
    <row r="462" spans="1:22" ht="15.75" customHeight="1">
      <c r="A462" s="976"/>
      <c r="B462" s="976"/>
      <c r="C462" s="976"/>
      <c r="D462" s="976"/>
      <c r="E462" s="976"/>
      <c r="F462" s="976"/>
      <c r="G462" s="976"/>
      <c r="H462" s="976"/>
      <c r="I462" s="976"/>
      <c r="J462" s="976"/>
      <c r="K462" s="976"/>
      <c r="L462" s="976"/>
      <c r="M462" s="976"/>
      <c r="N462" s="976"/>
      <c r="O462" s="976"/>
      <c r="P462" s="976"/>
      <c r="Q462" s="976"/>
      <c r="R462" s="976"/>
      <c r="S462" s="976"/>
      <c r="T462" s="976"/>
      <c r="U462" s="976"/>
      <c r="V462" s="976"/>
    </row>
    <row r="463" spans="1:22" ht="15.75" customHeight="1">
      <c r="A463" s="976"/>
      <c r="B463" s="976"/>
      <c r="C463" s="976"/>
      <c r="D463" s="976"/>
      <c r="E463" s="976"/>
      <c r="F463" s="976"/>
      <c r="G463" s="976"/>
      <c r="H463" s="976"/>
      <c r="I463" s="976"/>
      <c r="J463" s="976"/>
      <c r="K463" s="976"/>
      <c r="L463" s="976"/>
      <c r="M463" s="976"/>
      <c r="N463" s="976"/>
      <c r="O463" s="976"/>
      <c r="P463" s="976"/>
      <c r="Q463" s="976"/>
      <c r="R463" s="976"/>
      <c r="S463" s="976"/>
      <c r="T463" s="976"/>
      <c r="U463" s="976"/>
      <c r="V463" s="976"/>
    </row>
    <row r="464" spans="1:22" ht="15.75" customHeight="1">
      <c r="A464" s="976"/>
      <c r="B464" s="976"/>
      <c r="C464" s="976"/>
      <c r="D464" s="976"/>
      <c r="E464" s="976"/>
      <c r="F464" s="976"/>
      <c r="G464" s="976"/>
      <c r="H464" s="976"/>
      <c r="I464" s="976"/>
      <c r="J464" s="976"/>
      <c r="K464" s="976"/>
      <c r="L464" s="976"/>
      <c r="M464" s="976"/>
      <c r="N464" s="976"/>
      <c r="O464" s="976"/>
      <c r="P464" s="976"/>
      <c r="Q464" s="976"/>
      <c r="R464" s="976"/>
      <c r="S464" s="976"/>
      <c r="T464" s="976"/>
      <c r="U464" s="976"/>
      <c r="V464" s="976"/>
    </row>
    <row r="465" spans="1:22" ht="15.75" customHeight="1">
      <c r="A465" s="976"/>
      <c r="B465" s="976"/>
      <c r="C465" s="976"/>
      <c r="D465" s="976"/>
      <c r="E465" s="976"/>
      <c r="F465" s="976"/>
      <c r="G465" s="976"/>
      <c r="H465" s="976"/>
      <c r="I465" s="976"/>
      <c r="J465" s="976"/>
      <c r="K465" s="976"/>
      <c r="L465" s="976"/>
      <c r="M465" s="976"/>
      <c r="N465" s="976"/>
      <c r="O465" s="976"/>
      <c r="P465" s="976"/>
      <c r="Q465" s="976"/>
      <c r="R465" s="976"/>
      <c r="S465" s="976"/>
      <c r="T465" s="976"/>
      <c r="U465" s="976"/>
      <c r="V465" s="976"/>
    </row>
    <row r="466" spans="1:22" ht="15.75" customHeight="1">
      <c r="A466" s="976"/>
      <c r="B466" s="976"/>
      <c r="C466" s="976"/>
      <c r="D466" s="976"/>
      <c r="E466" s="976"/>
      <c r="F466" s="976"/>
      <c r="G466" s="976"/>
      <c r="H466" s="976"/>
      <c r="I466" s="976"/>
      <c r="J466" s="976"/>
      <c r="K466" s="976"/>
      <c r="L466" s="976"/>
      <c r="M466" s="976"/>
      <c r="N466" s="976"/>
      <c r="O466" s="976"/>
      <c r="P466" s="976"/>
      <c r="Q466" s="976"/>
      <c r="R466" s="976"/>
      <c r="S466" s="976"/>
      <c r="T466" s="976"/>
      <c r="U466" s="976"/>
      <c r="V466" s="976"/>
    </row>
    <row r="467" spans="1:22" ht="15.75" customHeight="1">
      <c r="A467" s="976"/>
      <c r="B467" s="976"/>
      <c r="C467" s="976"/>
      <c r="D467" s="976"/>
      <c r="E467" s="976"/>
      <c r="F467" s="976"/>
      <c r="G467" s="976"/>
      <c r="H467" s="976"/>
      <c r="I467" s="976"/>
      <c r="J467" s="976"/>
      <c r="K467" s="976"/>
      <c r="L467" s="976"/>
      <c r="M467" s="976"/>
      <c r="N467" s="976"/>
      <c r="O467" s="976"/>
      <c r="P467" s="976"/>
      <c r="Q467" s="976"/>
      <c r="R467" s="976"/>
      <c r="S467" s="976"/>
      <c r="T467" s="976"/>
      <c r="U467" s="976"/>
      <c r="V467" s="976"/>
    </row>
    <row r="468" spans="1:22" ht="15.75" customHeight="1">
      <c r="A468" s="976"/>
      <c r="B468" s="976"/>
      <c r="C468" s="976"/>
      <c r="D468" s="976"/>
      <c r="E468" s="976"/>
      <c r="F468" s="976"/>
      <c r="G468" s="976"/>
      <c r="H468" s="976"/>
      <c r="I468" s="976"/>
      <c r="J468" s="976"/>
      <c r="K468" s="976"/>
      <c r="L468" s="976"/>
      <c r="M468" s="976"/>
      <c r="N468" s="976"/>
      <c r="O468" s="976"/>
      <c r="P468" s="976"/>
      <c r="Q468" s="976"/>
      <c r="R468" s="976"/>
      <c r="S468" s="976"/>
      <c r="T468" s="976"/>
      <c r="U468" s="976"/>
      <c r="V468" s="976"/>
    </row>
    <row r="469" spans="1:22" ht="15.75" customHeight="1">
      <c r="A469" s="976"/>
      <c r="B469" s="976"/>
      <c r="C469" s="976"/>
      <c r="D469" s="976"/>
      <c r="E469" s="976"/>
      <c r="F469" s="976"/>
      <c r="G469" s="976"/>
      <c r="H469" s="976"/>
      <c r="I469" s="976"/>
      <c r="J469" s="976"/>
      <c r="K469" s="976"/>
      <c r="L469" s="976"/>
      <c r="M469" s="976"/>
      <c r="N469" s="976"/>
      <c r="O469" s="976"/>
      <c r="P469" s="976"/>
      <c r="Q469" s="976"/>
      <c r="R469" s="976"/>
      <c r="S469" s="976"/>
      <c r="T469" s="976"/>
      <c r="U469" s="976"/>
      <c r="V469" s="976"/>
    </row>
    <row r="470" spans="1:22" ht="15.75" customHeight="1">
      <c r="A470" s="976"/>
      <c r="B470" s="976"/>
      <c r="C470" s="976"/>
      <c r="D470" s="976"/>
      <c r="E470" s="976"/>
      <c r="F470" s="976"/>
      <c r="G470" s="976"/>
      <c r="H470" s="976"/>
      <c r="I470" s="976"/>
      <c r="J470" s="976"/>
      <c r="K470" s="976"/>
      <c r="L470" s="976"/>
      <c r="M470" s="976"/>
      <c r="N470" s="976"/>
      <c r="O470" s="976"/>
      <c r="P470" s="976"/>
      <c r="Q470" s="976"/>
      <c r="R470" s="976"/>
      <c r="S470" s="976"/>
      <c r="T470" s="976"/>
      <c r="U470" s="976"/>
      <c r="V470" s="976"/>
    </row>
    <row r="471" spans="1:22" ht="15.75" customHeight="1">
      <c r="A471" s="976"/>
      <c r="B471" s="976"/>
      <c r="C471" s="976"/>
      <c r="D471" s="976"/>
      <c r="E471" s="976"/>
      <c r="F471" s="976"/>
      <c r="G471" s="976"/>
      <c r="H471" s="976"/>
      <c r="I471" s="976"/>
      <c r="J471" s="976"/>
      <c r="K471" s="976"/>
      <c r="L471" s="976"/>
      <c r="M471" s="976"/>
      <c r="N471" s="976"/>
      <c r="O471" s="976"/>
      <c r="P471" s="976"/>
      <c r="Q471" s="976"/>
      <c r="R471" s="976"/>
      <c r="S471" s="976"/>
      <c r="T471" s="976"/>
      <c r="U471" s="976"/>
      <c r="V471" s="976"/>
    </row>
    <row r="472" spans="1:22" ht="15.75" customHeight="1">
      <c r="A472" s="976"/>
      <c r="B472" s="976"/>
      <c r="C472" s="976"/>
      <c r="D472" s="976"/>
      <c r="E472" s="976"/>
      <c r="F472" s="976"/>
      <c r="G472" s="976"/>
      <c r="H472" s="976"/>
      <c r="I472" s="976"/>
      <c r="J472" s="976"/>
      <c r="K472" s="976"/>
      <c r="L472" s="976"/>
      <c r="M472" s="976"/>
      <c r="N472" s="976"/>
      <c r="O472" s="976"/>
      <c r="P472" s="976"/>
      <c r="Q472" s="976"/>
      <c r="R472" s="976"/>
      <c r="S472" s="976"/>
      <c r="T472" s="976"/>
      <c r="U472" s="976"/>
      <c r="V472" s="976"/>
    </row>
    <row r="473" spans="1:22" ht="15.75" customHeight="1">
      <c r="A473" s="976"/>
      <c r="B473" s="976"/>
      <c r="C473" s="976"/>
      <c r="D473" s="976"/>
      <c r="E473" s="976"/>
      <c r="F473" s="976"/>
      <c r="G473" s="976"/>
      <c r="H473" s="976"/>
      <c r="I473" s="976"/>
      <c r="J473" s="976"/>
      <c r="K473" s="976"/>
      <c r="L473" s="976"/>
      <c r="M473" s="976"/>
      <c r="N473" s="976"/>
      <c r="O473" s="976"/>
      <c r="P473" s="976"/>
      <c r="Q473" s="976"/>
      <c r="R473" s="976"/>
      <c r="S473" s="976"/>
      <c r="T473" s="976"/>
      <c r="U473" s="976"/>
      <c r="V473" s="976"/>
    </row>
    <row r="474" spans="1:22" ht="15.75" customHeight="1">
      <c r="A474" s="976"/>
      <c r="B474" s="976"/>
      <c r="C474" s="976"/>
      <c r="D474" s="976"/>
      <c r="E474" s="976"/>
      <c r="F474" s="976"/>
      <c r="G474" s="976"/>
      <c r="H474" s="976"/>
      <c r="I474" s="976"/>
      <c r="J474" s="976"/>
      <c r="K474" s="976"/>
      <c r="L474" s="976"/>
      <c r="M474" s="976"/>
      <c r="N474" s="976"/>
      <c r="O474" s="976"/>
      <c r="P474" s="976"/>
      <c r="Q474" s="976"/>
      <c r="R474" s="976"/>
      <c r="S474" s="976"/>
      <c r="T474" s="976"/>
      <c r="U474" s="976"/>
      <c r="V474" s="976"/>
    </row>
    <row r="475" spans="1:22" ht="15.75" customHeight="1">
      <c r="A475" s="976"/>
      <c r="B475" s="976"/>
      <c r="C475" s="976"/>
      <c r="D475" s="976"/>
      <c r="E475" s="976"/>
      <c r="F475" s="976"/>
      <c r="G475" s="976"/>
      <c r="H475" s="976"/>
      <c r="I475" s="976"/>
      <c r="J475" s="976"/>
      <c r="K475" s="976"/>
      <c r="L475" s="976"/>
      <c r="M475" s="976"/>
      <c r="N475" s="976"/>
      <c r="O475" s="976"/>
      <c r="P475" s="976"/>
      <c r="Q475" s="976"/>
      <c r="R475" s="976"/>
      <c r="S475" s="976"/>
      <c r="T475" s="976"/>
      <c r="U475" s="976"/>
      <c r="V475" s="976"/>
    </row>
    <row r="476" spans="1:22" ht="15.75" customHeight="1">
      <c r="A476" s="976"/>
      <c r="B476" s="976"/>
      <c r="C476" s="976"/>
      <c r="D476" s="976"/>
      <c r="E476" s="976"/>
      <c r="F476" s="976"/>
      <c r="G476" s="976"/>
      <c r="H476" s="976"/>
      <c r="I476" s="976"/>
      <c r="J476" s="976"/>
      <c r="K476" s="976"/>
      <c r="L476" s="976"/>
      <c r="M476" s="976"/>
      <c r="N476" s="976"/>
      <c r="O476" s="976"/>
      <c r="P476" s="976"/>
      <c r="Q476" s="976"/>
      <c r="R476" s="976"/>
      <c r="S476" s="976"/>
      <c r="T476" s="976"/>
      <c r="U476" s="976"/>
      <c r="V476" s="976"/>
    </row>
    <row r="477" spans="1:22" ht="15.75" customHeight="1">
      <c r="A477" s="976"/>
      <c r="B477" s="976"/>
      <c r="C477" s="976"/>
      <c r="D477" s="976"/>
      <c r="E477" s="976"/>
      <c r="F477" s="976"/>
      <c r="G477" s="976"/>
      <c r="H477" s="976"/>
      <c r="I477" s="976"/>
      <c r="J477" s="976"/>
      <c r="K477" s="976"/>
      <c r="L477" s="976"/>
      <c r="M477" s="976"/>
      <c r="N477" s="976"/>
      <c r="O477" s="976"/>
      <c r="P477" s="976"/>
      <c r="Q477" s="976"/>
      <c r="R477" s="976"/>
      <c r="S477" s="976"/>
      <c r="T477" s="976"/>
      <c r="U477" s="976"/>
      <c r="V477" s="976"/>
    </row>
    <row r="478" spans="1:22" ht="15.75" customHeight="1">
      <c r="A478" s="976"/>
      <c r="B478" s="976"/>
      <c r="C478" s="976"/>
      <c r="D478" s="976"/>
      <c r="E478" s="976"/>
      <c r="F478" s="976"/>
      <c r="G478" s="976"/>
      <c r="H478" s="976"/>
      <c r="I478" s="976"/>
      <c r="J478" s="976"/>
      <c r="K478" s="976"/>
      <c r="L478" s="976"/>
      <c r="M478" s="976"/>
      <c r="N478" s="976"/>
      <c r="O478" s="976"/>
      <c r="P478" s="976"/>
      <c r="Q478" s="976"/>
      <c r="R478" s="976"/>
      <c r="S478" s="976"/>
      <c r="T478" s="976"/>
      <c r="U478" s="976"/>
      <c r="V478" s="976"/>
    </row>
    <row r="479" spans="1:22" ht="15.75" customHeight="1">
      <c r="A479" s="976"/>
      <c r="B479" s="976"/>
      <c r="C479" s="976"/>
      <c r="D479" s="976"/>
      <c r="E479" s="976"/>
      <c r="F479" s="976"/>
      <c r="G479" s="976"/>
      <c r="H479" s="976"/>
      <c r="I479" s="976"/>
      <c r="J479" s="976"/>
      <c r="K479" s="976"/>
      <c r="L479" s="976"/>
      <c r="M479" s="976"/>
      <c r="N479" s="976"/>
      <c r="O479" s="976"/>
      <c r="P479" s="976"/>
      <c r="Q479" s="976"/>
      <c r="R479" s="976"/>
      <c r="S479" s="976"/>
      <c r="T479" s="976"/>
      <c r="U479" s="976"/>
      <c r="V479" s="976"/>
    </row>
    <row r="480" spans="1:22" ht="15.75" customHeight="1">
      <c r="A480" s="976"/>
      <c r="B480" s="976"/>
      <c r="C480" s="976"/>
      <c r="D480" s="976"/>
      <c r="E480" s="976"/>
      <c r="F480" s="976"/>
      <c r="G480" s="976"/>
      <c r="H480" s="976"/>
      <c r="I480" s="976"/>
      <c r="J480" s="976"/>
      <c r="K480" s="976"/>
      <c r="L480" s="976"/>
      <c r="M480" s="976"/>
      <c r="N480" s="976"/>
      <c r="O480" s="976"/>
      <c r="P480" s="976"/>
      <c r="Q480" s="976"/>
      <c r="R480" s="976"/>
      <c r="S480" s="976"/>
      <c r="T480" s="976"/>
      <c r="U480" s="976"/>
      <c r="V480" s="976"/>
    </row>
    <row r="481" spans="1:22" ht="15.75" customHeight="1">
      <c r="A481" s="976"/>
      <c r="B481" s="976"/>
      <c r="C481" s="976"/>
      <c r="D481" s="976"/>
      <c r="E481" s="976"/>
      <c r="F481" s="976"/>
      <c r="G481" s="976"/>
      <c r="H481" s="976"/>
      <c r="I481" s="976"/>
      <c r="J481" s="976"/>
      <c r="K481" s="976"/>
      <c r="L481" s="976"/>
      <c r="M481" s="976"/>
      <c r="N481" s="976"/>
      <c r="O481" s="976"/>
      <c r="P481" s="976"/>
      <c r="Q481" s="976"/>
      <c r="R481" s="976"/>
      <c r="S481" s="976"/>
      <c r="T481" s="976"/>
      <c r="U481" s="976"/>
      <c r="V481" s="976"/>
    </row>
    <row r="482" spans="1:22" ht="15.75" customHeight="1">
      <c r="A482" s="976"/>
      <c r="B482" s="976"/>
      <c r="C482" s="976"/>
      <c r="D482" s="976"/>
      <c r="E482" s="976"/>
      <c r="F482" s="976"/>
      <c r="G482" s="976"/>
      <c r="H482" s="976"/>
      <c r="I482" s="976"/>
      <c r="J482" s="976"/>
      <c r="K482" s="976"/>
      <c r="L482" s="976"/>
      <c r="M482" s="976"/>
      <c r="N482" s="976"/>
      <c r="O482" s="976"/>
      <c r="P482" s="976"/>
      <c r="Q482" s="976"/>
      <c r="R482" s="976"/>
      <c r="S482" s="976"/>
      <c r="T482" s="976"/>
      <c r="U482" s="976"/>
      <c r="V482" s="976"/>
    </row>
    <row r="483" spans="1:22" ht="15.75" customHeight="1">
      <c r="A483" s="976"/>
      <c r="B483" s="976"/>
      <c r="C483" s="976"/>
      <c r="D483" s="976"/>
      <c r="E483" s="976"/>
      <c r="F483" s="976"/>
      <c r="G483" s="976"/>
      <c r="H483" s="976"/>
      <c r="I483" s="976"/>
      <c r="J483" s="976"/>
      <c r="K483" s="976"/>
      <c r="L483" s="976"/>
      <c r="M483" s="976"/>
      <c r="N483" s="976"/>
      <c r="O483" s="976"/>
      <c r="P483" s="976"/>
      <c r="Q483" s="976"/>
      <c r="R483" s="976"/>
      <c r="S483" s="976"/>
      <c r="T483" s="976"/>
      <c r="U483" s="976"/>
      <c r="V483" s="976"/>
    </row>
    <row r="484" spans="1:22" ht="15.75" customHeight="1">
      <c r="A484" s="976"/>
      <c r="B484" s="976"/>
      <c r="C484" s="976"/>
      <c r="D484" s="976"/>
      <c r="E484" s="976"/>
      <c r="F484" s="976"/>
      <c r="G484" s="976"/>
      <c r="H484" s="976"/>
      <c r="I484" s="976"/>
      <c r="J484" s="976"/>
      <c r="K484" s="976"/>
      <c r="L484" s="976"/>
      <c r="M484" s="976"/>
      <c r="N484" s="976"/>
      <c r="O484" s="976"/>
      <c r="P484" s="976"/>
      <c r="Q484" s="976"/>
      <c r="R484" s="976"/>
      <c r="S484" s="976"/>
      <c r="T484" s="976"/>
      <c r="U484" s="976"/>
      <c r="V484" s="976"/>
    </row>
    <row r="485" spans="1:22" ht="15.75" customHeight="1">
      <c r="A485" s="976"/>
      <c r="B485" s="976"/>
      <c r="C485" s="976"/>
      <c r="D485" s="976"/>
      <c r="E485" s="976"/>
      <c r="F485" s="976"/>
      <c r="G485" s="976"/>
      <c r="H485" s="976"/>
      <c r="I485" s="976"/>
      <c r="J485" s="976"/>
      <c r="K485" s="976"/>
      <c r="L485" s="976"/>
      <c r="M485" s="976"/>
      <c r="N485" s="976"/>
      <c r="O485" s="976"/>
      <c r="P485" s="976"/>
      <c r="Q485" s="976"/>
      <c r="R485" s="976"/>
      <c r="S485" s="976"/>
      <c r="T485" s="976"/>
      <c r="U485" s="976"/>
      <c r="V485" s="976"/>
    </row>
    <row r="486" spans="1:22" ht="15.75" customHeight="1">
      <c r="A486" s="976"/>
      <c r="B486" s="976"/>
      <c r="C486" s="976"/>
      <c r="D486" s="976"/>
      <c r="E486" s="976"/>
      <c r="F486" s="976"/>
      <c r="G486" s="976"/>
      <c r="H486" s="976"/>
      <c r="I486" s="976"/>
      <c r="J486" s="976"/>
      <c r="K486" s="976"/>
      <c r="L486" s="976"/>
      <c r="M486" s="976"/>
      <c r="N486" s="976"/>
      <c r="O486" s="976"/>
      <c r="P486" s="976"/>
      <c r="Q486" s="976"/>
      <c r="R486" s="976"/>
      <c r="S486" s="976"/>
      <c r="T486" s="976"/>
      <c r="U486" s="976"/>
      <c r="V486" s="976"/>
    </row>
    <row r="487" spans="1:22" ht="15.75" customHeight="1">
      <c r="A487" s="976"/>
      <c r="B487" s="976"/>
      <c r="C487" s="976"/>
      <c r="D487" s="976"/>
      <c r="E487" s="976"/>
      <c r="F487" s="976"/>
      <c r="G487" s="976"/>
      <c r="H487" s="976"/>
      <c r="I487" s="976"/>
      <c r="J487" s="976"/>
      <c r="K487" s="976"/>
      <c r="L487" s="976"/>
      <c r="M487" s="976"/>
      <c r="N487" s="976"/>
      <c r="O487" s="976"/>
      <c r="P487" s="976"/>
      <c r="Q487" s="976"/>
      <c r="R487" s="976"/>
      <c r="S487" s="976"/>
      <c r="T487" s="976"/>
      <c r="U487" s="976"/>
      <c r="V487" s="976"/>
    </row>
    <row r="488" spans="1:22" ht="15.75" customHeight="1">
      <c r="A488" s="976"/>
      <c r="B488" s="976"/>
      <c r="C488" s="976"/>
      <c r="D488" s="976"/>
      <c r="E488" s="976"/>
      <c r="F488" s="976"/>
      <c r="G488" s="976"/>
      <c r="H488" s="976"/>
      <c r="I488" s="976"/>
      <c r="J488" s="976"/>
      <c r="K488" s="976"/>
      <c r="L488" s="976"/>
      <c r="M488" s="976"/>
      <c r="N488" s="976"/>
      <c r="O488" s="976"/>
      <c r="P488" s="976"/>
      <c r="Q488" s="976"/>
      <c r="R488" s="976"/>
      <c r="S488" s="976"/>
      <c r="T488" s="976"/>
      <c r="U488" s="976"/>
      <c r="V488" s="976"/>
    </row>
    <row r="489" spans="1:22" ht="15.75" customHeight="1">
      <c r="A489" s="976"/>
      <c r="B489" s="976"/>
      <c r="C489" s="976"/>
      <c r="D489" s="976"/>
      <c r="E489" s="976"/>
      <c r="F489" s="976"/>
      <c r="G489" s="976"/>
      <c r="H489" s="976"/>
      <c r="I489" s="976"/>
      <c r="J489" s="976"/>
      <c r="K489" s="976"/>
      <c r="L489" s="976"/>
      <c r="M489" s="976"/>
      <c r="N489" s="976"/>
      <c r="O489" s="976"/>
      <c r="P489" s="976"/>
      <c r="Q489" s="976"/>
      <c r="R489" s="976"/>
      <c r="S489" s="976"/>
      <c r="T489" s="976"/>
      <c r="U489" s="976"/>
      <c r="V489" s="976"/>
    </row>
    <row r="490" spans="1:22" ht="15.75" customHeight="1">
      <c r="A490" s="976"/>
      <c r="B490" s="976"/>
      <c r="C490" s="976"/>
      <c r="D490" s="976"/>
      <c r="E490" s="976"/>
      <c r="F490" s="976"/>
      <c r="G490" s="976"/>
      <c r="H490" s="976"/>
      <c r="I490" s="976"/>
      <c r="J490" s="976"/>
      <c r="K490" s="976"/>
      <c r="L490" s="976"/>
      <c r="M490" s="976"/>
      <c r="N490" s="976"/>
      <c r="O490" s="976"/>
      <c r="P490" s="976"/>
      <c r="Q490" s="976"/>
      <c r="R490" s="976"/>
      <c r="S490" s="976"/>
      <c r="T490" s="976"/>
      <c r="U490" s="976"/>
      <c r="V490" s="976"/>
    </row>
    <row r="491" spans="1:22" ht="15.75" customHeight="1">
      <c r="A491" s="976"/>
      <c r="B491" s="976"/>
      <c r="C491" s="976"/>
      <c r="D491" s="976"/>
      <c r="E491" s="976"/>
      <c r="F491" s="976"/>
      <c r="G491" s="976"/>
      <c r="H491" s="976"/>
      <c r="I491" s="976"/>
      <c r="J491" s="976"/>
      <c r="K491" s="976"/>
      <c r="L491" s="976"/>
      <c r="M491" s="976"/>
      <c r="N491" s="976"/>
      <c r="O491" s="976"/>
      <c r="P491" s="976"/>
      <c r="Q491" s="976"/>
      <c r="R491" s="976"/>
      <c r="S491" s="976"/>
      <c r="T491" s="976"/>
      <c r="U491" s="976"/>
      <c r="V491" s="976"/>
    </row>
    <row r="492" spans="1:22" ht="15.75" customHeight="1">
      <c r="A492" s="976"/>
      <c r="B492" s="976"/>
      <c r="C492" s="976"/>
      <c r="D492" s="976"/>
      <c r="E492" s="976"/>
      <c r="F492" s="976"/>
      <c r="G492" s="976"/>
      <c r="H492" s="976"/>
      <c r="I492" s="976"/>
      <c r="J492" s="976"/>
      <c r="K492" s="976"/>
      <c r="L492" s="976"/>
      <c r="M492" s="976"/>
      <c r="N492" s="976"/>
      <c r="O492" s="976"/>
      <c r="P492" s="976"/>
      <c r="Q492" s="976"/>
      <c r="R492" s="976"/>
      <c r="S492" s="976"/>
      <c r="T492" s="976"/>
      <c r="U492" s="976"/>
      <c r="V492" s="976"/>
    </row>
    <row r="493" spans="1:22" ht="15.75" customHeight="1">
      <c r="A493" s="976"/>
      <c r="B493" s="976"/>
      <c r="C493" s="976"/>
      <c r="D493" s="976"/>
      <c r="E493" s="976"/>
      <c r="F493" s="976"/>
      <c r="G493" s="976"/>
      <c r="H493" s="976"/>
      <c r="I493" s="976"/>
      <c r="J493" s="976"/>
      <c r="K493" s="976"/>
      <c r="L493" s="976"/>
      <c r="M493" s="976"/>
      <c r="N493" s="976"/>
      <c r="O493" s="976"/>
      <c r="P493" s="976"/>
      <c r="Q493" s="976"/>
      <c r="R493" s="976"/>
      <c r="S493" s="976"/>
      <c r="T493" s="976"/>
      <c r="U493" s="976"/>
      <c r="V493" s="976"/>
    </row>
    <row r="494" spans="1:22" ht="15.75" customHeight="1">
      <c r="A494" s="976"/>
      <c r="B494" s="976"/>
      <c r="C494" s="976"/>
      <c r="D494" s="976"/>
      <c r="E494" s="976"/>
      <c r="F494" s="976"/>
      <c r="G494" s="976"/>
      <c r="H494" s="976"/>
      <c r="I494" s="976"/>
      <c r="J494" s="976"/>
      <c r="K494" s="976"/>
      <c r="L494" s="976"/>
      <c r="M494" s="976"/>
      <c r="N494" s="976"/>
      <c r="O494" s="976"/>
      <c r="P494" s="976"/>
      <c r="Q494" s="976"/>
      <c r="R494" s="976"/>
      <c r="S494" s="976"/>
      <c r="T494" s="976"/>
      <c r="U494" s="976"/>
      <c r="V494" s="976"/>
    </row>
    <row r="495" spans="1:22" ht="15.75" customHeight="1">
      <c r="A495" s="976"/>
      <c r="B495" s="976"/>
      <c r="C495" s="976"/>
      <c r="D495" s="976"/>
      <c r="E495" s="976"/>
      <c r="F495" s="976"/>
      <c r="G495" s="976"/>
      <c r="H495" s="976"/>
      <c r="I495" s="976"/>
      <c r="J495" s="976"/>
      <c r="K495" s="976"/>
      <c r="L495" s="976"/>
      <c r="M495" s="976"/>
      <c r="N495" s="976"/>
      <c r="O495" s="976"/>
      <c r="P495" s="976"/>
      <c r="Q495" s="976"/>
      <c r="R495" s="976"/>
      <c r="S495" s="976"/>
      <c r="T495" s="976"/>
      <c r="U495" s="976"/>
      <c r="V495" s="976"/>
    </row>
    <row r="496" spans="1:22" ht="15.75" customHeight="1">
      <c r="A496" s="976"/>
      <c r="B496" s="976"/>
      <c r="C496" s="976"/>
      <c r="D496" s="976"/>
      <c r="E496" s="976"/>
      <c r="F496" s="976"/>
      <c r="G496" s="976"/>
      <c r="H496" s="976"/>
      <c r="I496" s="976"/>
      <c r="J496" s="976"/>
      <c r="K496" s="976"/>
      <c r="L496" s="976"/>
      <c r="M496" s="976"/>
      <c r="N496" s="976"/>
      <c r="O496" s="976"/>
      <c r="P496" s="976"/>
      <c r="Q496" s="976"/>
      <c r="R496" s="976"/>
      <c r="S496" s="976"/>
      <c r="T496" s="976"/>
      <c r="U496" s="976"/>
      <c r="V496" s="976"/>
    </row>
    <row r="497" spans="1:22" ht="15.75" customHeight="1">
      <c r="A497" s="976"/>
      <c r="B497" s="976"/>
      <c r="C497" s="976"/>
      <c r="D497" s="976"/>
      <c r="E497" s="976"/>
      <c r="F497" s="976"/>
      <c r="G497" s="976"/>
      <c r="H497" s="976"/>
      <c r="I497" s="976"/>
      <c r="J497" s="976"/>
      <c r="K497" s="976"/>
      <c r="L497" s="976"/>
      <c r="M497" s="976"/>
      <c r="N497" s="976"/>
      <c r="O497" s="976"/>
      <c r="P497" s="976"/>
      <c r="Q497" s="976"/>
      <c r="R497" s="976"/>
      <c r="S497" s="976"/>
      <c r="T497" s="976"/>
      <c r="U497" s="976"/>
      <c r="V497" s="976"/>
    </row>
    <row r="498" spans="1:22" ht="15.75" customHeight="1">
      <c r="A498" s="976"/>
      <c r="B498" s="976"/>
      <c r="C498" s="976"/>
      <c r="D498" s="976"/>
      <c r="E498" s="976"/>
      <c r="F498" s="976"/>
      <c r="G498" s="976"/>
      <c r="H498" s="976"/>
      <c r="I498" s="976"/>
      <c r="J498" s="976"/>
      <c r="K498" s="976"/>
      <c r="L498" s="976"/>
      <c r="M498" s="976"/>
      <c r="N498" s="976"/>
      <c r="O498" s="976"/>
      <c r="P498" s="976"/>
      <c r="Q498" s="976"/>
      <c r="R498" s="976"/>
      <c r="S498" s="976"/>
      <c r="T498" s="976"/>
      <c r="U498" s="976"/>
      <c r="V498" s="976"/>
    </row>
    <row r="499" spans="1:22" ht="15.75" customHeight="1">
      <c r="A499" s="976"/>
      <c r="B499" s="976"/>
      <c r="C499" s="976"/>
      <c r="D499" s="976"/>
      <c r="E499" s="976"/>
      <c r="F499" s="976"/>
      <c r="G499" s="976"/>
      <c r="H499" s="976"/>
      <c r="I499" s="976"/>
      <c r="J499" s="976"/>
      <c r="K499" s="976"/>
      <c r="L499" s="976"/>
      <c r="M499" s="976"/>
      <c r="N499" s="976"/>
      <c r="O499" s="976"/>
      <c r="P499" s="976"/>
      <c r="Q499" s="976"/>
      <c r="R499" s="976"/>
      <c r="S499" s="976"/>
      <c r="T499" s="976"/>
      <c r="U499" s="976"/>
      <c r="V499" s="976"/>
    </row>
    <row r="500" spans="1:22" ht="15.75" customHeight="1">
      <c r="A500" s="976"/>
      <c r="B500" s="976"/>
      <c r="C500" s="976"/>
      <c r="D500" s="976"/>
      <c r="E500" s="976"/>
      <c r="F500" s="976"/>
      <c r="G500" s="976"/>
      <c r="H500" s="976"/>
      <c r="I500" s="976"/>
      <c r="J500" s="976"/>
      <c r="K500" s="976"/>
      <c r="L500" s="976"/>
      <c r="M500" s="976"/>
      <c r="N500" s="976"/>
      <c r="O500" s="976"/>
      <c r="P500" s="976"/>
      <c r="Q500" s="976"/>
      <c r="R500" s="976"/>
      <c r="S500" s="976"/>
      <c r="T500" s="976"/>
      <c r="U500" s="976"/>
      <c r="V500" s="976"/>
    </row>
    <row r="501" spans="1:22" ht="15.75" customHeight="1">
      <c r="A501" s="976"/>
      <c r="B501" s="976"/>
      <c r="C501" s="976"/>
      <c r="D501" s="976"/>
      <c r="E501" s="976"/>
      <c r="F501" s="976"/>
      <c r="G501" s="976"/>
      <c r="H501" s="976"/>
      <c r="I501" s="976"/>
      <c r="J501" s="976"/>
      <c r="K501" s="976"/>
      <c r="L501" s="976"/>
      <c r="M501" s="976"/>
      <c r="N501" s="976"/>
      <c r="O501" s="976"/>
      <c r="P501" s="976"/>
      <c r="Q501" s="976"/>
      <c r="R501" s="976"/>
      <c r="S501" s="976"/>
      <c r="T501" s="976"/>
      <c r="U501" s="976"/>
      <c r="V501" s="976"/>
    </row>
    <row r="502" spans="1:22" ht="15.75" customHeight="1">
      <c r="A502" s="976"/>
      <c r="B502" s="976"/>
      <c r="C502" s="976"/>
      <c r="D502" s="976"/>
      <c r="E502" s="976"/>
      <c r="F502" s="976"/>
      <c r="G502" s="976"/>
      <c r="H502" s="976"/>
      <c r="I502" s="976"/>
      <c r="J502" s="976"/>
      <c r="K502" s="976"/>
      <c r="L502" s="976"/>
      <c r="M502" s="976"/>
      <c r="N502" s="976"/>
      <c r="O502" s="976"/>
      <c r="P502" s="976"/>
      <c r="Q502" s="976"/>
      <c r="R502" s="976"/>
      <c r="S502" s="976"/>
      <c r="T502" s="976"/>
      <c r="U502" s="976"/>
      <c r="V502" s="976"/>
    </row>
    <row r="503" spans="1:22" ht="15.75" customHeight="1">
      <c r="A503" s="976"/>
      <c r="B503" s="976"/>
      <c r="C503" s="976"/>
      <c r="D503" s="976"/>
      <c r="E503" s="976"/>
      <c r="F503" s="976"/>
      <c r="G503" s="976"/>
      <c r="H503" s="976"/>
      <c r="I503" s="976"/>
      <c r="J503" s="976"/>
      <c r="K503" s="976"/>
      <c r="L503" s="976"/>
      <c r="M503" s="976"/>
      <c r="N503" s="976"/>
      <c r="O503" s="976"/>
      <c r="P503" s="976"/>
      <c r="Q503" s="976"/>
      <c r="R503" s="976"/>
      <c r="S503" s="976"/>
      <c r="T503" s="976"/>
      <c r="U503" s="976"/>
      <c r="V503" s="976"/>
    </row>
    <row r="504" spans="1:22" ht="15.75" customHeight="1">
      <c r="A504" s="976"/>
      <c r="B504" s="976"/>
      <c r="C504" s="976"/>
      <c r="D504" s="976"/>
      <c r="E504" s="976"/>
      <c r="F504" s="976"/>
      <c r="G504" s="976"/>
      <c r="H504" s="976"/>
      <c r="I504" s="976"/>
      <c r="J504" s="976"/>
      <c r="K504" s="976"/>
      <c r="L504" s="976"/>
      <c r="M504" s="976"/>
      <c r="N504" s="976"/>
      <c r="O504" s="976"/>
      <c r="P504" s="976"/>
      <c r="Q504" s="976"/>
      <c r="R504" s="976"/>
      <c r="S504" s="976"/>
      <c r="T504" s="976"/>
      <c r="U504" s="976"/>
      <c r="V504" s="976"/>
    </row>
    <row r="505" spans="1:22" ht="15.75" customHeight="1">
      <c r="A505" s="976"/>
      <c r="B505" s="976"/>
      <c r="C505" s="976"/>
      <c r="D505" s="976"/>
      <c r="E505" s="976"/>
      <c r="F505" s="976"/>
      <c r="G505" s="976"/>
      <c r="H505" s="976"/>
      <c r="I505" s="976"/>
      <c r="J505" s="976"/>
      <c r="K505" s="976"/>
      <c r="L505" s="976"/>
      <c r="M505" s="976"/>
      <c r="N505" s="976"/>
      <c r="O505" s="976"/>
      <c r="P505" s="976"/>
      <c r="Q505" s="976"/>
      <c r="R505" s="976"/>
      <c r="S505" s="976"/>
      <c r="T505" s="976"/>
      <c r="U505" s="976"/>
      <c r="V505" s="976"/>
    </row>
    <row r="506" spans="1:22" ht="15.75" customHeight="1">
      <c r="A506" s="976"/>
      <c r="B506" s="976"/>
      <c r="C506" s="976"/>
      <c r="D506" s="976"/>
      <c r="E506" s="976"/>
      <c r="F506" s="976"/>
      <c r="G506" s="976"/>
      <c r="H506" s="976"/>
      <c r="I506" s="976"/>
      <c r="J506" s="976"/>
      <c r="K506" s="976"/>
      <c r="L506" s="976"/>
      <c r="M506" s="976"/>
      <c r="N506" s="976"/>
      <c r="O506" s="976"/>
      <c r="P506" s="976"/>
      <c r="Q506" s="976"/>
      <c r="R506" s="976"/>
      <c r="S506" s="976"/>
      <c r="T506" s="976"/>
      <c r="U506" s="976"/>
      <c r="V506" s="976"/>
    </row>
    <row r="507" spans="1:22" ht="15.75" customHeight="1">
      <c r="A507" s="976"/>
      <c r="B507" s="976"/>
      <c r="C507" s="976"/>
      <c r="D507" s="976"/>
      <c r="E507" s="976"/>
      <c r="F507" s="976"/>
      <c r="G507" s="976"/>
      <c r="H507" s="976"/>
      <c r="I507" s="976"/>
      <c r="J507" s="976"/>
      <c r="K507" s="976"/>
      <c r="L507" s="976"/>
      <c r="M507" s="976"/>
      <c r="N507" s="976"/>
      <c r="O507" s="976"/>
      <c r="P507" s="976"/>
      <c r="Q507" s="976"/>
      <c r="R507" s="976"/>
      <c r="S507" s="976"/>
      <c r="T507" s="976"/>
      <c r="U507" s="976"/>
      <c r="V507" s="976"/>
    </row>
    <row r="508" spans="1:22" ht="15.75" customHeight="1">
      <c r="A508" s="976"/>
      <c r="B508" s="976"/>
      <c r="C508" s="976"/>
      <c r="D508" s="976"/>
      <c r="E508" s="976"/>
      <c r="F508" s="976"/>
      <c r="G508" s="976"/>
      <c r="H508" s="976"/>
      <c r="I508" s="976"/>
      <c r="J508" s="976"/>
      <c r="K508" s="976"/>
      <c r="L508" s="976"/>
      <c r="M508" s="976"/>
      <c r="N508" s="976"/>
      <c r="O508" s="976"/>
      <c r="P508" s="976"/>
      <c r="Q508" s="976"/>
      <c r="R508" s="976"/>
      <c r="S508" s="976"/>
      <c r="T508" s="976"/>
      <c r="U508" s="976"/>
      <c r="V508" s="976"/>
    </row>
    <row r="509" spans="1:22" ht="15.75" customHeight="1">
      <c r="A509" s="976"/>
      <c r="B509" s="976"/>
      <c r="C509" s="976"/>
      <c r="D509" s="976"/>
      <c r="E509" s="976"/>
      <c r="F509" s="976"/>
      <c r="G509" s="976"/>
      <c r="H509" s="976"/>
      <c r="I509" s="976"/>
      <c r="J509" s="976"/>
      <c r="K509" s="976"/>
      <c r="L509" s="976"/>
      <c r="M509" s="976"/>
      <c r="N509" s="976"/>
      <c r="O509" s="976"/>
      <c r="P509" s="976"/>
      <c r="Q509" s="976"/>
      <c r="R509" s="976"/>
      <c r="S509" s="976"/>
      <c r="T509" s="976"/>
      <c r="U509" s="976"/>
      <c r="V509" s="976"/>
    </row>
    <row r="510" spans="1:22" ht="15.75" customHeight="1">
      <c r="A510" s="976"/>
      <c r="B510" s="976"/>
      <c r="C510" s="976"/>
      <c r="D510" s="976"/>
      <c r="E510" s="976"/>
      <c r="F510" s="976"/>
      <c r="G510" s="976"/>
      <c r="H510" s="976"/>
      <c r="I510" s="976"/>
      <c r="J510" s="976"/>
      <c r="K510" s="976"/>
      <c r="L510" s="976"/>
      <c r="M510" s="976"/>
      <c r="N510" s="976"/>
      <c r="O510" s="976"/>
      <c r="P510" s="976"/>
      <c r="Q510" s="976"/>
      <c r="R510" s="976"/>
      <c r="S510" s="976"/>
      <c r="T510" s="976"/>
      <c r="U510" s="976"/>
      <c r="V510" s="976"/>
    </row>
    <row r="511" spans="1:22" ht="15.75" customHeight="1">
      <c r="A511" s="976"/>
      <c r="B511" s="976"/>
      <c r="C511" s="976"/>
      <c r="D511" s="976"/>
      <c r="E511" s="976"/>
      <c r="F511" s="976"/>
      <c r="G511" s="976"/>
      <c r="H511" s="976"/>
      <c r="I511" s="976"/>
      <c r="J511" s="976"/>
      <c r="K511" s="976"/>
      <c r="L511" s="976"/>
      <c r="M511" s="976"/>
      <c r="N511" s="976"/>
      <c r="O511" s="976"/>
      <c r="P511" s="976"/>
      <c r="Q511" s="976"/>
      <c r="R511" s="976"/>
      <c r="S511" s="976"/>
      <c r="T511" s="976"/>
      <c r="U511" s="976"/>
      <c r="V511" s="976"/>
    </row>
    <row r="512" spans="1:22" ht="15.75" customHeight="1">
      <c r="A512" s="976"/>
      <c r="B512" s="976"/>
      <c r="C512" s="976"/>
      <c r="D512" s="976"/>
      <c r="E512" s="976"/>
      <c r="F512" s="976"/>
      <c r="G512" s="976"/>
      <c r="H512" s="976"/>
      <c r="I512" s="976"/>
      <c r="J512" s="976"/>
      <c r="K512" s="976"/>
      <c r="L512" s="976"/>
      <c r="M512" s="976"/>
      <c r="N512" s="976"/>
      <c r="O512" s="976"/>
      <c r="P512" s="976"/>
      <c r="Q512" s="976"/>
      <c r="R512" s="976"/>
      <c r="S512" s="976"/>
      <c r="T512" s="976"/>
      <c r="U512" s="976"/>
      <c r="V512" s="976"/>
    </row>
    <row r="513" spans="1:22" ht="15.75" customHeight="1">
      <c r="A513" s="976"/>
      <c r="B513" s="976"/>
      <c r="C513" s="976"/>
      <c r="D513" s="976"/>
      <c r="E513" s="976"/>
      <c r="F513" s="976"/>
      <c r="G513" s="976"/>
      <c r="H513" s="976"/>
      <c r="I513" s="976"/>
      <c r="J513" s="976"/>
      <c r="K513" s="976"/>
      <c r="L513" s="976"/>
      <c r="M513" s="976"/>
      <c r="N513" s="976"/>
      <c r="O513" s="976"/>
      <c r="P513" s="976"/>
      <c r="Q513" s="976"/>
      <c r="R513" s="976"/>
      <c r="S513" s="976"/>
      <c r="T513" s="976"/>
      <c r="U513" s="976"/>
      <c r="V513" s="976"/>
    </row>
    <row r="514" spans="1:22" ht="15.75" customHeight="1">
      <c r="A514" s="976"/>
      <c r="B514" s="976"/>
      <c r="C514" s="976"/>
      <c r="D514" s="976"/>
      <c r="E514" s="976"/>
      <c r="F514" s="976"/>
      <c r="G514" s="976"/>
      <c r="H514" s="976"/>
      <c r="I514" s="976"/>
      <c r="J514" s="976"/>
      <c r="K514" s="976"/>
      <c r="L514" s="976"/>
      <c r="M514" s="976"/>
      <c r="N514" s="976"/>
      <c r="O514" s="976"/>
      <c r="P514" s="976"/>
      <c r="Q514" s="976"/>
      <c r="R514" s="976"/>
      <c r="S514" s="976"/>
      <c r="T514" s="976"/>
      <c r="U514" s="976"/>
      <c r="V514" s="976"/>
    </row>
    <row r="515" spans="1:22" ht="15.75" customHeight="1">
      <c r="A515" s="976"/>
      <c r="B515" s="976"/>
      <c r="C515" s="976"/>
      <c r="D515" s="976"/>
      <c r="E515" s="976"/>
      <c r="F515" s="976"/>
      <c r="G515" s="976"/>
      <c r="H515" s="976"/>
      <c r="I515" s="976"/>
      <c r="J515" s="976"/>
      <c r="K515" s="976"/>
      <c r="L515" s="976"/>
      <c r="M515" s="976"/>
      <c r="N515" s="976"/>
      <c r="O515" s="976"/>
      <c r="P515" s="976"/>
      <c r="Q515" s="976"/>
      <c r="R515" s="976"/>
      <c r="S515" s="976"/>
      <c r="T515" s="976"/>
      <c r="U515" s="976"/>
      <c r="V515" s="976"/>
    </row>
    <row r="516" spans="1:22" ht="15.75" customHeight="1">
      <c r="A516" s="976"/>
      <c r="B516" s="976"/>
      <c r="C516" s="976"/>
      <c r="D516" s="976"/>
      <c r="E516" s="976"/>
      <c r="F516" s="976"/>
      <c r="G516" s="976"/>
      <c r="H516" s="976"/>
      <c r="I516" s="976"/>
      <c r="J516" s="976"/>
      <c r="K516" s="976"/>
      <c r="L516" s="976"/>
      <c r="M516" s="976"/>
      <c r="N516" s="976"/>
      <c r="O516" s="976"/>
      <c r="P516" s="976"/>
      <c r="Q516" s="976"/>
      <c r="R516" s="976"/>
      <c r="S516" s="976"/>
      <c r="T516" s="976"/>
      <c r="U516" s="976"/>
      <c r="V516" s="976"/>
    </row>
    <row r="517" spans="1:22" ht="15.75" customHeight="1">
      <c r="A517" s="976"/>
      <c r="B517" s="976"/>
      <c r="C517" s="976"/>
      <c r="D517" s="976"/>
      <c r="E517" s="976"/>
      <c r="F517" s="976"/>
      <c r="G517" s="976"/>
      <c r="H517" s="976"/>
      <c r="I517" s="976"/>
      <c r="J517" s="976"/>
      <c r="K517" s="976"/>
      <c r="L517" s="976"/>
      <c r="M517" s="976"/>
      <c r="N517" s="976"/>
      <c r="O517" s="976"/>
      <c r="P517" s="976"/>
      <c r="Q517" s="976"/>
      <c r="R517" s="976"/>
      <c r="S517" s="976"/>
      <c r="T517" s="976"/>
      <c r="U517" s="976"/>
      <c r="V517" s="976"/>
    </row>
    <row r="518" spans="1:22" ht="15.75" customHeight="1">
      <c r="A518" s="976"/>
      <c r="B518" s="976"/>
      <c r="C518" s="976"/>
      <c r="D518" s="976"/>
      <c r="E518" s="976"/>
      <c r="F518" s="976"/>
      <c r="G518" s="976"/>
      <c r="H518" s="976"/>
      <c r="I518" s="976"/>
      <c r="J518" s="976"/>
      <c r="K518" s="976"/>
      <c r="L518" s="976"/>
      <c r="M518" s="976"/>
      <c r="N518" s="976"/>
      <c r="O518" s="976"/>
      <c r="P518" s="976"/>
      <c r="Q518" s="976"/>
      <c r="R518" s="976"/>
      <c r="S518" s="976"/>
      <c r="T518" s="976"/>
      <c r="U518" s="976"/>
      <c r="V518" s="976"/>
    </row>
    <row r="519" spans="1:22" ht="15.75" customHeight="1">
      <c r="A519" s="976"/>
      <c r="B519" s="976"/>
      <c r="C519" s="976"/>
      <c r="D519" s="976"/>
      <c r="E519" s="976"/>
      <c r="F519" s="976"/>
      <c r="G519" s="976"/>
      <c r="H519" s="976"/>
      <c r="I519" s="976"/>
      <c r="J519" s="976"/>
      <c r="K519" s="976"/>
      <c r="L519" s="976"/>
      <c r="M519" s="976"/>
      <c r="N519" s="976"/>
      <c r="O519" s="976"/>
      <c r="P519" s="976"/>
      <c r="Q519" s="976"/>
      <c r="R519" s="976"/>
      <c r="S519" s="976"/>
      <c r="T519" s="976"/>
      <c r="U519" s="976"/>
      <c r="V519" s="976"/>
    </row>
    <row r="520" spans="1:22" ht="15.75" customHeight="1">
      <c r="A520" s="976"/>
      <c r="B520" s="976"/>
      <c r="C520" s="976"/>
      <c r="D520" s="976"/>
      <c r="E520" s="976"/>
      <c r="F520" s="976"/>
      <c r="G520" s="976"/>
      <c r="H520" s="976"/>
      <c r="I520" s="976"/>
      <c r="J520" s="976"/>
      <c r="K520" s="976"/>
      <c r="L520" s="976"/>
      <c r="M520" s="976"/>
      <c r="N520" s="976"/>
      <c r="O520" s="976"/>
      <c r="P520" s="976"/>
      <c r="Q520" s="976"/>
      <c r="R520" s="976"/>
      <c r="S520" s="976"/>
      <c r="T520" s="976"/>
      <c r="U520" s="976"/>
      <c r="V520" s="976"/>
    </row>
    <row r="521" spans="1:22" ht="15.75" customHeight="1">
      <c r="A521" s="976"/>
      <c r="B521" s="976"/>
      <c r="C521" s="976"/>
      <c r="D521" s="976"/>
      <c r="E521" s="976"/>
      <c r="F521" s="976"/>
      <c r="G521" s="976"/>
      <c r="H521" s="976"/>
      <c r="I521" s="976"/>
      <c r="J521" s="976"/>
      <c r="K521" s="976"/>
      <c r="L521" s="976"/>
      <c r="M521" s="976"/>
      <c r="N521" s="976"/>
      <c r="O521" s="976"/>
      <c r="P521" s="976"/>
      <c r="Q521" s="976"/>
      <c r="R521" s="976"/>
      <c r="S521" s="976"/>
      <c r="T521" s="976"/>
      <c r="U521" s="976"/>
      <c r="V521" s="976"/>
    </row>
    <row r="522" spans="1:22" ht="15.75" customHeight="1">
      <c r="A522" s="976"/>
      <c r="B522" s="976"/>
      <c r="C522" s="976"/>
      <c r="D522" s="976"/>
      <c r="E522" s="976"/>
      <c r="F522" s="976"/>
      <c r="G522" s="976"/>
      <c r="H522" s="976"/>
      <c r="I522" s="976"/>
      <c r="J522" s="976"/>
      <c r="K522" s="976"/>
      <c r="L522" s="976"/>
      <c r="M522" s="976"/>
      <c r="N522" s="976"/>
      <c r="O522" s="976"/>
      <c r="P522" s="976"/>
      <c r="Q522" s="976"/>
      <c r="R522" s="976"/>
      <c r="S522" s="976"/>
      <c r="T522" s="976"/>
      <c r="U522" s="976"/>
      <c r="V522" s="976"/>
    </row>
    <row r="523" spans="1:22" ht="15.75" customHeight="1">
      <c r="A523" s="976"/>
      <c r="B523" s="976"/>
      <c r="C523" s="976"/>
      <c r="D523" s="976"/>
      <c r="E523" s="976"/>
      <c r="F523" s="976"/>
      <c r="G523" s="976"/>
      <c r="H523" s="976"/>
      <c r="I523" s="976"/>
      <c r="J523" s="976"/>
      <c r="K523" s="976"/>
      <c r="L523" s="976"/>
      <c r="M523" s="976"/>
      <c r="N523" s="976"/>
      <c r="O523" s="976"/>
      <c r="P523" s="976"/>
      <c r="Q523" s="976"/>
      <c r="R523" s="976"/>
      <c r="S523" s="976"/>
      <c r="T523" s="976"/>
      <c r="U523" s="976"/>
      <c r="V523" s="976"/>
    </row>
    <row r="524" spans="1:22" ht="15.75" customHeight="1">
      <c r="A524" s="976"/>
      <c r="B524" s="976"/>
      <c r="C524" s="976"/>
      <c r="D524" s="976"/>
      <c r="E524" s="976"/>
      <c r="F524" s="976"/>
      <c r="G524" s="976"/>
      <c r="H524" s="976"/>
      <c r="I524" s="976"/>
      <c r="J524" s="976"/>
      <c r="K524" s="976"/>
      <c r="L524" s="976"/>
      <c r="M524" s="976"/>
      <c r="N524" s="976"/>
      <c r="O524" s="976"/>
      <c r="P524" s="976"/>
      <c r="Q524" s="976"/>
      <c r="R524" s="976"/>
      <c r="S524" s="976"/>
      <c r="T524" s="976"/>
      <c r="U524" s="976"/>
      <c r="V524" s="976"/>
    </row>
    <row r="525" spans="1:22" ht="15.75" customHeight="1">
      <c r="A525" s="976"/>
      <c r="B525" s="976"/>
      <c r="C525" s="976"/>
      <c r="D525" s="976"/>
      <c r="E525" s="976"/>
      <c r="F525" s="976"/>
      <c r="G525" s="976"/>
      <c r="H525" s="976"/>
      <c r="I525" s="976"/>
      <c r="J525" s="976"/>
      <c r="K525" s="976"/>
      <c r="L525" s="976"/>
      <c r="M525" s="976"/>
      <c r="N525" s="976"/>
      <c r="O525" s="976"/>
      <c r="P525" s="976"/>
      <c r="Q525" s="976"/>
      <c r="R525" s="976"/>
      <c r="S525" s="976"/>
      <c r="T525" s="976"/>
      <c r="U525" s="976"/>
      <c r="V525" s="976"/>
    </row>
    <row r="526" spans="1:22" ht="15.75" customHeight="1">
      <c r="A526" s="976"/>
      <c r="B526" s="976"/>
      <c r="C526" s="976"/>
      <c r="D526" s="976"/>
      <c r="E526" s="976"/>
      <c r="F526" s="976"/>
      <c r="G526" s="976"/>
      <c r="H526" s="976"/>
      <c r="I526" s="976"/>
      <c r="J526" s="976"/>
      <c r="K526" s="976"/>
      <c r="L526" s="976"/>
      <c r="M526" s="976"/>
      <c r="N526" s="976"/>
      <c r="O526" s="976"/>
      <c r="P526" s="976"/>
      <c r="Q526" s="976"/>
      <c r="R526" s="976"/>
      <c r="S526" s="976"/>
      <c r="T526" s="976"/>
      <c r="U526" s="976"/>
      <c r="V526" s="976"/>
    </row>
    <row r="527" spans="1:22" ht="15.75" customHeight="1">
      <c r="A527" s="976"/>
      <c r="B527" s="976"/>
      <c r="C527" s="976"/>
      <c r="D527" s="976"/>
      <c r="E527" s="976"/>
      <c r="F527" s="976"/>
      <c r="G527" s="976"/>
      <c r="H527" s="976"/>
      <c r="I527" s="976"/>
      <c r="J527" s="976"/>
      <c r="K527" s="976"/>
      <c r="L527" s="976"/>
      <c r="M527" s="976"/>
      <c r="N527" s="976"/>
      <c r="O527" s="976"/>
      <c r="P527" s="976"/>
      <c r="Q527" s="976"/>
      <c r="R527" s="976"/>
      <c r="S527" s="976"/>
      <c r="T527" s="976"/>
      <c r="U527" s="976"/>
      <c r="V527" s="976"/>
    </row>
    <row r="528" spans="1:22" ht="15.75" customHeight="1">
      <c r="A528" s="976"/>
      <c r="B528" s="976"/>
      <c r="C528" s="976"/>
      <c r="D528" s="976"/>
      <c r="E528" s="976"/>
      <c r="F528" s="976"/>
      <c r="G528" s="976"/>
      <c r="H528" s="976"/>
      <c r="I528" s="976"/>
      <c r="J528" s="976"/>
      <c r="K528" s="976"/>
      <c r="L528" s="976"/>
      <c r="M528" s="976"/>
      <c r="N528" s="976"/>
      <c r="O528" s="976"/>
      <c r="P528" s="976"/>
      <c r="Q528" s="976"/>
      <c r="R528" s="976"/>
      <c r="S528" s="976"/>
      <c r="T528" s="976"/>
      <c r="U528" s="976"/>
      <c r="V528" s="976"/>
    </row>
    <row r="529" spans="1:22" ht="15.75" customHeight="1">
      <c r="A529" s="976"/>
      <c r="B529" s="976"/>
      <c r="C529" s="976"/>
      <c r="D529" s="976"/>
      <c r="E529" s="976"/>
      <c r="F529" s="976"/>
      <c r="G529" s="976"/>
      <c r="H529" s="976"/>
      <c r="I529" s="976"/>
      <c r="J529" s="976"/>
      <c r="K529" s="976"/>
      <c r="L529" s="976"/>
      <c r="M529" s="976"/>
      <c r="N529" s="976"/>
      <c r="O529" s="976"/>
      <c r="P529" s="976"/>
      <c r="Q529" s="976"/>
      <c r="R529" s="976"/>
      <c r="S529" s="976"/>
      <c r="T529" s="976"/>
      <c r="U529" s="976"/>
      <c r="V529" s="976"/>
    </row>
    <row r="530" spans="1:22" ht="15.75" customHeight="1">
      <c r="A530" s="976"/>
      <c r="B530" s="976"/>
      <c r="C530" s="976"/>
      <c r="D530" s="976"/>
      <c r="E530" s="976"/>
      <c r="F530" s="976"/>
      <c r="G530" s="976"/>
      <c r="H530" s="976"/>
      <c r="I530" s="976"/>
      <c r="J530" s="976"/>
      <c r="K530" s="976"/>
      <c r="L530" s="976"/>
      <c r="M530" s="976"/>
      <c r="N530" s="976"/>
      <c r="O530" s="976"/>
      <c r="P530" s="976"/>
      <c r="Q530" s="976"/>
      <c r="R530" s="976"/>
      <c r="S530" s="976"/>
      <c r="T530" s="976"/>
      <c r="U530" s="976"/>
      <c r="V530" s="976"/>
    </row>
    <row r="531" spans="1:22" ht="15.75" customHeight="1">
      <c r="A531" s="976"/>
      <c r="B531" s="976"/>
      <c r="C531" s="976"/>
      <c r="D531" s="976"/>
      <c r="E531" s="976"/>
      <c r="F531" s="976"/>
      <c r="G531" s="976"/>
      <c r="H531" s="976"/>
      <c r="I531" s="976"/>
      <c r="J531" s="976"/>
      <c r="K531" s="976"/>
      <c r="L531" s="976"/>
      <c r="M531" s="976"/>
      <c r="N531" s="976"/>
      <c r="O531" s="976"/>
      <c r="P531" s="976"/>
      <c r="Q531" s="976"/>
      <c r="R531" s="976"/>
      <c r="S531" s="976"/>
      <c r="T531" s="976"/>
      <c r="U531" s="976"/>
      <c r="V531" s="976"/>
    </row>
    <row r="532" spans="1:22" ht="15.75" customHeight="1">
      <c r="A532" s="976"/>
      <c r="B532" s="976"/>
      <c r="C532" s="976"/>
      <c r="D532" s="976"/>
      <c r="E532" s="976"/>
      <c r="F532" s="976"/>
      <c r="G532" s="976"/>
      <c r="H532" s="976"/>
      <c r="I532" s="976"/>
      <c r="J532" s="976"/>
      <c r="K532" s="976"/>
      <c r="L532" s="976"/>
      <c r="M532" s="976"/>
      <c r="N532" s="976"/>
      <c r="O532" s="976"/>
      <c r="P532" s="976"/>
      <c r="Q532" s="976"/>
      <c r="R532" s="976"/>
      <c r="S532" s="976"/>
      <c r="T532" s="976"/>
      <c r="U532" s="976"/>
      <c r="V532" s="976"/>
    </row>
    <row r="533" spans="1:22" ht="15.75" customHeight="1">
      <c r="A533" s="976"/>
      <c r="B533" s="976"/>
      <c r="C533" s="976"/>
      <c r="D533" s="976"/>
      <c r="E533" s="976"/>
      <c r="F533" s="976"/>
      <c r="G533" s="976"/>
      <c r="H533" s="976"/>
      <c r="I533" s="976"/>
      <c r="J533" s="976"/>
      <c r="K533" s="976"/>
      <c r="L533" s="976"/>
      <c r="M533" s="976"/>
      <c r="N533" s="976"/>
      <c r="O533" s="976"/>
      <c r="P533" s="976"/>
      <c r="Q533" s="976"/>
      <c r="R533" s="976"/>
      <c r="S533" s="976"/>
      <c r="T533" s="976"/>
      <c r="U533" s="976"/>
      <c r="V533" s="976"/>
    </row>
    <row r="534" spans="1:22" ht="15.75" customHeight="1">
      <c r="A534" s="976"/>
      <c r="B534" s="976"/>
      <c r="C534" s="976"/>
      <c r="D534" s="976"/>
      <c r="E534" s="976"/>
      <c r="F534" s="976"/>
      <c r="G534" s="976"/>
      <c r="H534" s="976"/>
      <c r="I534" s="976"/>
      <c r="J534" s="976"/>
      <c r="K534" s="976"/>
      <c r="L534" s="976"/>
      <c r="M534" s="976"/>
      <c r="N534" s="976"/>
      <c r="O534" s="976"/>
      <c r="P534" s="976"/>
      <c r="Q534" s="976"/>
      <c r="R534" s="976"/>
      <c r="S534" s="976"/>
      <c r="T534" s="976"/>
      <c r="U534" s="976"/>
      <c r="V534" s="976"/>
    </row>
    <row r="535" spans="1:22" ht="15.75" customHeight="1">
      <c r="A535" s="976"/>
      <c r="B535" s="976"/>
      <c r="C535" s="976"/>
      <c r="D535" s="976"/>
      <c r="E535" s="976"/>
      <c r="F535" s="976"/>
      <c r="G535" s="976"/>
      <c r="H535" s="976"/>
      <c r="I535" s="976"/>
      <c r="J535" s="976"/>
      <c r="K535" s="976"/>
      <c r="L535" s="976"/>
      <c r="M535" s="976"/>
      <c r="N535" s="976"/>
      <c r="O535" s="976"/>
      <c r="P535" s="976"/>
      <c r="Q535" s="976"/>
      <c r="R535" s="976"/>
      <c r="S535" s="976"/>
      <c r="T535" s="976"/>
      <c r="U535" s="976"/>
      <c r="V535" s="976"/>
    </row>
    <row r="536" spans="1:22" ht="15.75" customHeight="1">
      <c r="A536" s="976"/>
      <c r="B536" s="976"/>
      <c r="C536" s="976"/>
      <c r="D536" s="976"/>
      <c r="E536" s="976"/>
      <c r="F536" s="976"/>
      <c r="G536" s="976"/>
      <c r="H536" s="976"/>
      <c r="I536" s="976"/>
      <c r="J536" s="976"/>
      <c r="K536" s="976"/>
      <c r="L536" s="976"/>
      <c r="M536" s="976"/>
      <c r="N536" s="976"/>
      <c r="O536" s="976"/>
      <c r="P536" s="976"/>
      <c r="Q536" s="976"/>
      <c r="R536" s="976"/>
      <c r="S536" s="976"/>
      <c r="T536" s="976"/>
      <c r="U536" s="976"/>
      <c r="V536" s="976"/>
    </row>
    <row r="537" spans="1:22" ht="15.75" customHeight="1">
      <c r="A537" s="976"/>
      <c r="B537" s="976"/>
      <c r="C537" s="976"/>
      <c r="D537" s="976"/>
      <c r="E537" s="976"/>
      <c r="F537" s="976"/>
      <c r="G537" s="976"/>
      <c r="H537" s="976"/>
      <c r="I537" s="976"/>
      <c r="J537" s="976"/>
      <c r="K537" s="976"/>
      <c r="L537" s="976"/>
      <c r="M537" s="976"/>
      <c r="N537" s="976"/>
      <c r="O537" s="976"/>
      <c r="P537" s="976"/>
      <c r="Q537" s="976"/>
      <c r="R537" s="976"/>
      <c r="S537" s="976"/>
      <c r="T537" s="976"/>
      <c r="U537" s="976"/>
      <c r="V537" s="976"/>
    </row>
    <row r="538" spans="1:22" ht="15.75" customHeight="1">
      <c r="A538" s="976"/>
      <c r="B538" s="976"/>
      <c r="C538" s="976"/>
      <c r="D538" s="976"/>
      <c r="E538" s="976"/>
      <c r="F538" s="976"/>
      <c r="G538" s="976"/>
      <c r="H538" s="976"/>
      <c r="I538" s="976"/>
      <c r="J538" s="976"/>
      <c r="K538" s="976"/>
      <c r="L538" s="976"/>
      <c r="M538" s="976"/>
      <c r="N538" s="976"/>
      <c r="O538" s="976"/>
      <c r="P538" s="976"/>
      <c r="Q538" s="976"/>
      <c r="R538" s="976"/>
      <c r="S538" s="976"/>
      <c r="T538" s="976"/>
      <c r="U538" s="976"/>
      <c r="V538" s="976"/>
    </row>
    <row r="539" spans="1:22" ht="15.75" customHeight="1">
      <c r="A539" s="976"/>
      <c r="B539" s="976"/>
      <c r="C539" s="976"/>
      <c r="D539" s="976"/>
      <c r="E539" s="976"/>
      <c r="F539" s="976"/>
      <c r="G539" s="976"/>
      <c r="H539" s="976"/>
      <c r="I539" s="976"/>
      <c r="J539" s="976"/>
      <c r="K539" s="976"/>
      <c r="L539" s="976"/>
      <c r="M539" s="976"/>
      <c r="N539" s="976"/>
      <c r="O539" s="976"/>
      <c r="P539" s="976"/>
      <c r="Q539" s="976"/>
      <c r="R539" s="976"/>
      <c r="S539" s="976"/>
      <c r="T539" s="976"/>
      <c r="U539" s="976"/>
      <c r="V539" s="976"/>
    </row>
    <row r="540" spans="1:22" ht="15.75" customHeight="1">
      <c r="A540" s="976"/>
      <c r="B540" s="976"/>
      <c r="C540" s="976"/>
      <c r="D540" s="976"/>
      <c r="E540" s="976"/>
      <c r="F540" s="976"/>
      <c r="G540" s="976"/>
      <c r="H540" s="976"/>
      <c r="I540" s="976"/>
      <c r="J540" s="976"/>
      <c r="K540" s="976"/>
      <c r="L540" s="976"/>
      <c r="M540" s="976"/>
      <c r="N540" s="976"/>
      <c r="O540" s="976"/>
      <c r="P540" s="976"/>
      <c r="Q540" s="976"/>
      <c r="R540" s="976"/>
      <c r="S540" s="976"/>
      <c r="T540" s="976"/>
      <c r="U540" s="976"/>
      <c r="V540" s="976"/>
    </row>
    <row r="541" spans="1:22" ht="15.75" customHeight="1">
      <c r="A541" s="976"/>
      <c r="B541" s="976"/>
      <c r="C541" s="976"/>
      <c r="D541" s="976"/>
      <c r="E541" s="976"/>
      <c r="F541" s="976"/>
      <c r="G541" s="976"/>
      <c r="H541" s="976"/>
      <c r="I541" s="976"/>
      <c r="J541" s="976"/>
      <c r="K541" s="976"/>
      <c r="L541" s="976"/>
      <c r="M541" s="976"/>
      <c r="N541" s="976"/>
      <c r="O541" s="976"/>
      <c r="P541" s="976"/>
      <c r="Q541" s="976"/>
      <c r="R541" s="976"/>
      <c r="S541" s="976"/>
      <c r="T541" s="976"/>
      <c r="U541" s="976"/>
      <c r="V541" s="976"/>
    </row>
    <row r="542" spans="1:22" ht="15.75" customHeight="1">
      <c r="A542" s="976"/>
      <c r="B542" s="976"/>
      <c r="C542" s="976"/>
      <c r="D542" s="976"/>
      <c r="E542" s="976"/>
      <c r="F542" s="976"/>
      <c r="G542" s="976"/>
      <c r="H542" s="976"/>
      <c r="I542" s="976"/>
      <c r="J542" s="976"/>
      <c r="K542" s="976"/>
      <c r="L542" s="976"/>
      <c r="M542" s="976"/>
      <c r="N542" s="976"/>
      <c r="O542" s="976"/>
      <c r="P542" s="976"/>
      <c r="Q542" s="976"/>
      <c r="R542" s="976"/>
      <c r="S542" s="976"/>
      <c r="T542" s="976"/>
      <c r="U542" s="976"/>
      <c r="V542" s="976"/>
    </row>
    <row r="543" spans="1:22" ht="15.75" customHeight="1">
      <c r="A543" s="976"/>
      <c r="B543" s="976"/>
      <c r="C543" s="976"/>
      <c r="D543" s="976"/>
      <c r="E543" s="976"/>
      <c r="F543" s="976"/>
      <c r="G543" s="976"/>
      <c r="H543" s="976"/>
      <c r="I543" s="976"/>
      <c r="J543" s="976"/>
      <c r="K543" s="976"/>
      <c r="L543" s="976"/>
      <c r="M543" s="976"/>
      <c r="N543" s="976"/>
      <c r="O543" s="976"/>
      <c r="P543" s="976"/>
      <c r="Q543" s="976"/>
      <c r="R543" s="976"/>
      <c r="S543" s="976"/>
      <c r="T543" s="976"/>
      <c r="U543" s="976"/>
      <c r="V543" s="976"/>
    </row>
    <row r="544" spans="1:22" ht="15.75" customHeight="1">
      <c r="A544" s="976"/>
      <c r="B544" s="976"/>
      <c r="C544" s="976"/>
      <c r="D544" s="976"/>
      <c r="E544" s="976"/>
      <c r="F544" s="976"/>
      <c r="G544" s="976"/>
      <c r="H544" s="976"/>
      <c r="I544" s="976"/>
      <c r="J544" s="976"/>
      <c r="K544" s="976"/>
      <c r="L544" s="976"/>
      <c r="M544" s="976"/>
      <c r="N544" s="976"/>
      <c r="O544" s="976"/>
      <c r="P544" s="976"/>
      <c r="Q544" s="976"/>
      <c r="R544" s="976"/>
      <c r="S544" s="976"/>
      <c r="T544" s="976"/>
      <c r="U544" s="976"/>
      <c r="V544" s="976"/>
    </row>
    <row r="545" spans="1:22" ht="15.75" customHeight="1">
      <c r="A545" s="976"/>
      <c r="B545" s="976"/>
      <c r="C545" s="976"/>
      <c r="D545" s="976"/>
      <c r="E545" s="976"/>
      <c r="F545" s="976"/>
      <c r="G545" s="976"/>
      <c r="H545" s="976"/>
      <c r="I545" s="976"/>
      <c r="J545" s="976"/>
      <c r="K545" s="976"/>
      <c r="L545" s="976"/>
      <c r="M545" s="976"/>
      <c r="N545" s="976"/>
      <c r="O545" s="976"/>
      <c r="P545" s="976"/>
      <c r="Q545" s="976"/>
      <c r="R545" s="976"/>
      <c r="S545" s="976"/>
      <c r="T545" s="976"/>
      <c r="U545" s="976"/>
      <c r="V545" s="976"/>
    </row>
    <row r="546" spans="1:22" ht="15.75" customHeight="1">
      <c r="A546" s="976"/>
      <c r="B546" s="976"/>
      <c r="C546" s="976"/>
      <c r="D546" s="976"/>
      <c r="E546" s="976"/>
      <c r="F546" s="976"/>
      <c r="G546" s="976"/>
      <c r="H546" s="976"/>
      <c r="I546" s="976"/>
      <c r="J546" s="976"/>
      <c r="K546" s="976"/>
      <c r="L546" s="976"/>
      <c r="M546" s="976"/>
      <c r="N546" s="976"/>
      <c r="O546" s="976"/>
      <c r="P546" s="976"/>
      <c r="Q546" s="976"/>
      <c r="R546" s="976"/>
      <c r="S546" s="976"/>
      <c r="T546" s="976"/>
      <c r="U546" s="976"/>
      <c r="V546" s="976"/>
    </row>
    <row r="547" spans="1:22" ht="15.75" customHeight="1">
      <c r="A547" s="976"/>
      <c r="B547" s="976"/>
      <c r="C547" s="976"/>
      <c r="D547" s="976"/>
      <c r="E547" s="976"/>
      <c r="F547" s="976"/>
      <c r="G547" s="976"/>
      <c r="H547" s="976"/>
      <c r="I547" s="976"/>
      <c r="J547" s="976"/>
      <c r="K547" s="976"/>
      <c r="L547" s="976"/>
      <c r="M547" s="976"/>
      <c r="N547" s="976"/>
      <c r="O547" s="976"/>
      <c r="P547" s="976"/>
      <c r="Q547" s="976"/>
      <c r="R547" s="976"/>
      <c r="S547" s="976"/>
      <c r="T547" s="976"/>
      <c r="U547" s="976"/>
      <c r="V547" s="976"/>
    </row>
    <row r="548" spans="1:22" ht="15.75" customHeight="1">
      <c r="A548" s="976"/>
      <c r="B548" s="976"/>
      <c r="C548" s="976"/>
      <c r="D548" s="976"/>
      <c r="E548" s="976"/>
      <c r="F548" s="976"/>
      <c r="G548" s="976"/>
      <c r="H548" s="976"/>
      <c r="I548" s="976"/>
      <c r="J548" s="976"/>
      <c r="K548" s="976"/>
      <c r="L548" s="976"/>
      <c r="M548" s="976"/>
      <c r="N548" s="976"/>
      <c r="O548" s="976"/>
      <c r="P548" s="976"/>
      <c r="Q548" s="976"/>
      <c r="R548" s="976"/>
      <c r="S548" s="976"/>
      <c r="T548" s="976"/>
      <c r="U548" s="976"/>
      <c r="V548" s="976"/>
    </row>
    <row r="549" spans="1:22" ht="15.75" customHeight="1">
      <c r="A549" s="976"/>
      <c r="B549" s="976"/>
      <c r="C549" s="976"/>
      <c r="D549" s="976"/>
      <c r="E549" s="976"/>
      <c r="F549" s="976"/>
      <c r="G549" s="976"/>
      <c r="H549" s="976"/>
      <c r="I549" s="976"/>
      <c r="J549" s="976"/>
      <c r="K549" s="976"/>
      <c r="L549" s="976"/>
      <c r="M549" s="976"/>
      <c r="N549" s="976"/>
      <c r="O549" s="976"/>
      <c r="P549" s="976"/>
      <c r="Q549" s="976"/>
      <c r="R549" s="976"/>
      <c r="S549" s="976"/>
      <c r="T549" s="976"/>
      <c r="U549" s="976"/>
      <c r="V549" s="976"/>
    </row>
    <row r="550" spans="1:22" ht="15.75" customHeight="1">
      <c r="A550" s="976"/>
      <c r="B550" s="976"/>
      <c r="C550" s="976"/>
      <c r="D550" s="976"/>
      <c r="E550" s="976"/>
      <c r="F550" s="976"/>
      <c r="G550" s="976"/>
      <c r="H550" s="976"/>
      <c r="I550" s="976"/>
      <c r="J550" s="976"/>
      <c r="K550" s="976"/>
      <c r="L550" s="976"/>
      <c r="M550" s="976"/>
      <c r="N550" s="976"/>
      <c r="O550" s="976"/>
      <c r="P550" s="976"/>
      <c r="Q550" s="976"/>
      <c r="R550" s="976"/>
      <c r="S550" s="976"/>
      <c r="T550" s="976"/>
      <c r="U550" s="976"/>
      <c r="V550" s="976"/>
    </row>
    <row r="551" spans="1:22" ht="15.75" customHeight="1">
      <c r="A551" s="976"/>
      <c r="B551" s="976"/>
      <c r="C551" s="976"/>
      <c r="D551" s="976"/>
      <c r="E551" s="976"/>
      <c r="F551" s="976"/>
      <c r="G551" s="976"/>
      <c r="H551" s="976"/>
      <c r="I551" s="976"/>
      <c r="J551" s="976"/>
      <c r="K551" s="976"/>
      <c r="L551" s="976"/>
      <c r="M551" s="976"/>
      <c r="N551" s="976"/>
      <c r="O551" s="976"/>
      <c r="P551" s="976"/>
      <c r="Q551" s="976"/>
      <c r="R551" s="976"/>
      <c r="S551" s="976"/>
      <c r="T551" s="976"/>
      <c r="U551" s="976"/>
      <c r="V551" s="976"/>
    </row>
    <row r="552" spans="1:22" ht="15.75" customHeight="1">
      <c r="A552" s="976"/>
      <c r="B552" s="976"/>
      <c r="C552" s="976"/>
      <c r="D552" s="976"/>
      <c r="E552" s="976"/>
      <c r="F552" s="976"/>
      <c r="G552" s="976"/>
      <c r="H552" s="976"/>
      <c r="I552" s="976"/>
      <c r="J552" s="976"/>
      <c r="K552" s="976"/>
      <c r="L552" s="976"/>
      <c r="M552" s="976"/>
      <c r="N552" s="976"/>
      <c r="O552" s="976"/>
      <c r="P552" s="976"/>
      <c r="Q552" s="976"/>
      <c r="R552" s="976"/>
      <c r="S552" s="976"/>
      <c r="T552" s="976"/>
      <c r="U552" s="976"/>
      <c r="V552" s="976"/>
    </row>
    <row r="553" spans="1:22" ht="15.75" customHeight="1">
      <c r="A553" s="976"/>
      <c r="B553" s="976"/>
      <c r="C553" s="976"/>
      <c r="D553" s="976"/>
      <c r="E553" s="976"/>
      <c r="F553" s="976"/>
      <c r="G553" s="976"/>
      <c r="H553" s="976"/>
      <c r="I553" s="976"/>
      <c r="J553" s="976"/>
      <c r="K553" s="976"/>
      <c r="L553" s="976"/>
      <c r="M553" s="976"/>
      <c r="N553" s="976"/>
      <c r="O553" s="976"/>
      <c r="P553" s="976"/>
      <c r="Q553" s="976"/>
      <c r="R553" s="976"/>
      <c r="S553" s="976"/>
      <c r="T553" s="976"/>
      <c r="U553" s="976"/>
      <c r="V553" s="976"/>
    </row>
    <row r="554" spans="1:22" ht="15.75" customHeight="1">
      <c r="A554" s="976"/>
      <c r="B554" s="976"/>
      <c r="C554" s="976"/>
      <c r="D554" s="976"/>
      <c r="E554" s="976"/>
      <c r="F554" s="976"/>
      <c r="G554" s="976"/>
      <c r="H554" s="976"/>
      <c r="I554" s="976"/>
      <c r="J554" s="976"/>
      <c r="K554" s="976"/>
      <c r="L554" s="976"/>
      <c r="M554" s="976"/>
      <c r="N554" s="976"/>
      <c r="O554" s="976"/>
      <c r="P554" s="976"/>
      <c r="Q554" s="976"/>
      <c r="R554" s="976"/>
      <c r="S554" s="976"/>
      <c r="T554" s="976"/>
      <c r="U554" s="976"/>
      <c r="V554" s="976"/>
    </row>
    <row r="555" spans="1:22" ht="15.75" customHeight="1">
      <c r="A555" s="976"/>
      <c r="B555" s="976"/>
      <c r="C555" s="976"/>
      <c r="D555" s="976"/>
      <c r="E555" s="976"/>
      <c r="F555" s="976"/>
      <c r="G555" s="976"/>
      <c r="H555" s="976"/>
      <c r="I555" s="976"/>
      <c r="J555" s="976"/>
      <c r="K555" s="976"/>
      <c r="L555" s="976"/>
      <c r="M555" s="976"/>
      <c r="N555" s="976"/>
      <c r="O555" s="976"/>
      <c r="P555" s="976"/>
      <c r="Q555" s="976"/>
      <c r="R555" s="976"/>
      <c r="S555" s="976"/>
      <c r="T555" s="976"/>
      <c r="U555" s="976"/>
      <c r="V555" s="976"/>
    </row>
    <row r="556" spans="1:22" ht="15.75" customHeight="1">
      <c r="A556" s="976"/>
      <c r="B556" s="976"/>
      <c r="C556" s="976"/>
      <c r="D556" s="976"/>
      <c r="E556" s="976"/>
      <c r="F556" s="976"/>
      <c r="G556" s="976"/>
      <c r="H556" s="976"/>
      <c r="I556" s="976"/>
      <c r="J556" s="976"/>
      <c r="K556" s="976"/>
      <c r="L556" s="976"/>
      <c r="M556" s="976"/>
      <c r="N556" s="976"/>
      <c r="O556" s="976"/>
      <c r="P556" s="976"/>
      <c r="Q556" s="976"/>
      <c r="R556" s="976"/>
      <c r="S556" s="976"/>
      <c r="T556" s="976"/>
      <c r="U556" s="976"/>
      <c r="V556" s="976"/>
    </row>
    <row r="557" spans="1:22" ht="15.75" customHeight="1">
      <c r="A557" s="976"/>
      <c r="B557" s="976"/>
      <c r="C557" s="976"/>
      <c r="D557" s="976"/>
      <c r="E557" s="976"/>
      <c r="F557" s="976"/>
      <c r="G557" s="976"/>
      <c r="H557" s="976"/>
      <c r="I557" s="976"/>
      <c r="J557" s="976"/>
      <c r="K557" s="976"/>
      <c r="L557" s="976"/>
      <c r="M557" s="976"/>
      <c r="N557" s="976"/>
      <c r="O557" s="976"/>
      <c r="P557" s="976"/>
      <c r="Q557" s="976"/>
      <c r="R557" s="976"/>
      <c r="S557" s="976"/>
      <c r="T557" s="976"/>
      <c r="U557" s="976"/>
      <c r="V557" s="976"/>
    </row>
    <row r="558" spans="1:22" ht="15.75" customHeight="1">
      <c r="A558" s="976"/>
      <c r="B558" s="976"/>
      <c r="C558" s="976"/>
      <c r="D558" s="976"/>
      <c r="E558" s="976"/>
      <c r="F558" s="976"/>
      <c r="G558" s="976"/>
      <c r="H558" s="976"/>
      <c r="I558" s="976"/>
      <c r="J558" s="976"/>
      <c r="K558" s="976"/>
      <c r="L558" s="976"/>
      <c r="M558" s="976"/>
      <c r="N558" s="976"/>
      <c r="O558" s="976"/>
      <c r="P558" s="976"/>
      <c r="Q558" s="976"/>
      <c r="R558" s="976"/>
      <c r="S558" s="976"/>
      <c r="T558" s="976"/>
      <c r="U558" s="976"/>
      <c r="V558" s="976"/>
    </row>
    <row r="559" spans="1:22" ht="15.75" customHeight="1">
      <c r="A559" s="976"/>
      <c r="B559" s="976"/>
      <c r="C559" s="976"/>
      <c r="D559" s="976"/>
      <c r="E559" s="976"/>
      <c r="F559" s="976"/>
      <c r="G559" s="976"/>
      <c r="H559" s="976"/>
      <c r="I559" s="976"/>
      <c r="J559" s="976"/>
      <c r="K559" s="976"/>
      <c r="L559" s="976"/>
      <c r="M559" s="976"/>
      <c r="N559" s="976"/>
      <c r="O559" s="976"/>
      <c r="P559" s="976"/>
      <c r="Q559" s="976"/>
      <c r="R559" s="976"/>
      <c r="S559" s="976"/>
      <c r="T559" s="976"/>
      <c r="U559" s="976"/>
      <c r="V559" s="976"/>
    </row>
    <row r="560" spans="1:22" ht="15.75" customHeight="1">
      <c r="A560" s="976"/>
      <c r="B560" s="976"/>
      <c r="C560" s="976"/>
      <c r="D560" s="976"/>
      <c r="E560" s="976"/>
      <c r="F560" s="976"/>
      <c r="G560" s="976"/>
      <c r="H560" s="976"/>
      <c r="I560" s="976"/>
      <c r="J560" s="976"/>
      <c r="K560" s="976"/>
      <c r="L560" s="976"/>
      <c r="M560" s="976"/>
      <c r="N560" s="976"/>
      <c r="O560" s="976"/>
      <c r="P560" s="976"/>
      <c r="Q560" s="976"/>
      <c r="R560" s="976"/>
      <c r="S560" s="976"/>
      <c r="T560" s="976"/>
      <c r="U560" s="976"/>
      <c r="V560" s="976"/>
    </row>
    <row r="561" spans="1:22" ht="15.75" customHeight="1">
      <c r="A561" s="976"/>
      <c r="B561" s="976"/>
      <c r="C561" s="976"/>
      <c r="D561" s="976"/>
      <c r="E561" s="976"/>
      <c r="F561" s="976"/>
      <c r="G561" s="976"/>
      <c r="H561" s="976"/>
      <c r="I561" s="976"/>
      <c r="J561" s="976"/>
      <c r="K561" s="976"/>
      <c r="L561" s="976"/>
      <c r="M561" s="976"/>
      <c r="N561" s="976"/>
      <c r="O561" s="976"/>
      <c r="P561" s="976"/>
      <c r="Q561" s="976"/>
      <c r="R561" s="976"/>
      <c r="S561" s="976"/>
      <c r="T561" s="976"/>
      <c r="U561" s="976"/>
      <c r="V561" s="976"/>
    </row>
    <row r="562" spans="1:22" ht="15.75" customHeight="1">
      <c r="A562" s="976"/>
      <c r="B562" s="976"/>
      <c r="C562" s="976"/>
      <c r="D562" s="976"/>
      <c r="E562" s="976"/>
      <c r="F562" s="976"/>
      <c r="G562" s="976"/>
      <c r="H562" s="976"/>
      <c r="I562" s="976"/>
      <c r="J562" s="976"/>
      <c r="K562" s="976"/>
      <c r="L562" s="976"/>
      <c r="M562" s="976"/>
      <c r="N562" s="976"/>
      <c r="O562" s="976"/>
      <c r="P562" s="976"/>
      <c r="Q562" s="976"/>
      <c r="R562" s="976"/>
      <c r="S562" s="976"/>
      <c r="T562" s="976"/>
      <c r="U562" s="976"/>
      <c r="V562" s="976"/>
    </row>
    <row r="563" spans="1:22" ht="15.75" customHeight="1">
      <c r="A563" s="976"/>
      <c r="B563" s="976"/>
      <c r="C563" s="976"/>
      <c r="D563" s="976"/>
      <c r="E563" s="976"/>
      <c r="F563" s="976"/>
      <c r="G563" s="976"/>
      <c r="H563" s="976"/>
      <c r="I563" s="976"/>
      <c r="J563" s="976"/>
      <c r="K563" s="976"/>
      <c r="L563" s="976"/>
      <c r="M563" s="976"/>
      <c r="N563" s="976"/>
      <c r="O563" s="976"/>
      <c r="P563" s="976"/>
      <c r="Q563" s="976"/>
      <c r="R563" s="976"/>
      <c r="S563" s="976"/>
      <c r="T563" s="976"/>
      <c r="U563" s="976"/>
      <c r="V563" s="976"/>
    </row>
    <row r="564" spans="1:22" ht="15.75" customHeight="1">
      <c r="A564" s="976"/>
      <c r="B564" s="976"/>
      <c r="C564" s="976"/>
      <c r="D564" s="976"/>
      <c r="E564" s="976"/>
      <c r="F564" s="976"/>
      <c r="G564" s="976"/>
      <c r="H564" s="976"/>
      <c r="I564" s="976"/>
      <c r="J564" s="976"/>
      <c r="K564" s="976"/>
      <c r="L564" s="976"/>
      <c r="M564" s="976"/>
      <c r="N564" s="976"/>
      <c r="O564" s="976"/>
      <c r="P564" s="976"/>
      <c r="Q564" s="976"/>
      <c r="R564" s="976"/>
      <c r="S564" s="976"/>
      <c r="T564" s="976"/>
      <c r="U564" s="976"/>
      <c r="V564" s="976"/>
    </row>
    <row r="565" spans="1:22" ht="15.75" customHeight="1">
      <c r="A565" s="976"/>
      <c r="B565" s="976"/>
      <c r="C565" s="976"/>
      <c r="D565" s="976"/>
      <c r="E565" s="976"/>
      <c r="F565" s="976"/>
      <c r="G565" s="976"/>
      <c r="H565" s="976"/>
      <c r="I565" s="976"/>
      <c r="J565" s="976"/>
      <c r="K565" s="976"/>
      <c r="L565" s="976"/>
      <c r="M565" s="976"/>
      <c r="N565" s="976"/>
      <c r="O565" s="976"/>
      <c r="P565" s="976"/>
      <c r="Q565" s="976"/>
      <c r="R565" s="976"/>
      <c r="S565" s="976"/>
      <c r="T565" s="976"/>
      <c r="U565" s="976"/>
      <c r="V565" s="976"/>
    </row>
    <row r="566" spans="1:22" ht="15.75" customHeight="1">
      <c r="A566" s="976"/>
      <c r="B566" s="976"/>
      <c r="C566" s="976"/>
      <c r="D566" s="976"/>
      <c r="E566" s="976"/>
      <c r="F566" s="976"/>
      <c r="G566" s="976"/>
      <c r="H566" s="976"/>
      <c r="I566" s="976"/>
      <c r="J566" s="976"/>
      <c r="K566" s="976"/>
      <c r="L566" s="976"/>
      <c r="M566" s="976"/>
      <c r="N566" s="976"/>
      <c r="O566" s="976"/>
      <c r="P566" s="976"/>
      <c r="Q566" s="976"/>
      <c r="R566" s="976"/>
      <c r="S566" s="976"/>
      <c r="T566" s="976"/>
      <c r="U566" s="976"/>
      <c r="V566" s="976"/>
    </row>
    <row r="567" spans="1:22" ht="15.75" customHeight="1">
      <c r="A567" s="976"/>
      <c r="B567" s="976"/>
      <c r="C567" s="976"/>
      <c r="D567" s="976"/>
      <c r="E567" s="976"/>
      <c r="F567" s="976"/>
      <c r="G567" s="976"/>
      <c r="H567" s="976"/>
      <c r="I567" s="976"/>
      <c r="J567" s="976"/>
      <c r="K567" s="976"/>
      <c r="L567" s="976"/>
      <c r="M567" s="976"/>
      <c r="N567" s="976"/>
      <c r="O567" s="976"/>
      <c r="P567" s="976"/>
      <c r="Q567" s="976"/>
      <c r="R567" s="976"/>
      <c r="S567" s="976"/>
      <c r="T567" s="976"/>
      <c r="U567" s="976"/>
      <c r="V567" s="976"/>
    </row>
    <row r="568" spans="1:22" ht="15.75" customHeight="1">
      <c r="A568" s="976"/>
      <c r="B568" s="976"/>
      <c r="C568" s="976"/>
      <c r="D568" s="976"/>
      <c r="E568" s="976"/>
      <c r="F568" s="976"/>
      <c r="G568" s="976"/>
      <c r="H568" s="976"/>
      <c r="I568" s="976"/>
      <c r="J568" s="976"/>
      <c r="K568" s="976"/>
      <c r="L568" s="976"/>
      <c r="M568" s="976"/>
      <c r="N568" s="976"/>
      <c r="O568" s="976"/>
      <c r="P568" s="976"/>
      <c r="Q568" s="976"/>
      <c r="R568" s="976"/>
      <c r="S568" s="976"/>
      <c r="T568" s="976"/>
      <c r="U568" s="976"/>
      <c r="V568" s="976"/>
    </row>
    <row r="569" spans="1:22" ht="15.75" customHeight="1">
      <c r="A569" s="976"/>
      <c r="B569" s="976"/>
      <c r="C569" s="976"/>
      <c r="D569" s="976"/>
      <c r="E569" s="976"/>
      <c r="F569" s="976"/>
      <c r="G569" s="976"/>
      <c r="H569" s="976"/>
      <c r="I569" s="976"/>
      <c r="J569" s="976"/>
      <c r="K569" s="976"/>
      <c r="L569" s="976"/>
      <c r="M569" s="976"/>
      <c r="N569" s="976"/>
      <c r="O569" s="976"/>
      <c r="P569" s="976"/>
      <c r="Q569" s="976"/>
      <c r="R569" s="976"/>
      <c r="S569" s="976"/>
      <c r="T569" s="976"/>
      <c r="U569" s="976"/>
      <c r="V569" s="976"/>
    </row>
    <row r="570" spans="1:22" ht="15.75" customHeight="1">
      <c r="A570" s="976"/>
      <c r="B570" s="976"/>
      <c r="C570" s="976"/>
      <c r="D570" s="976"/>
      <c r="E570" s="976"/>
      <c r="F570" s="976"/>
      <c r="G570" s="976"/>
      <c r="H570" s="976"/>
      <c r="I570" s="976"/>
      <c r="J570" s="976"/>
      <c r="K570" s="976"/>
      <c r="L570" s="976"/>
      <c r="M570" s="976"/>
      <c r="N570" s="976"/>
      <c r="O570" s="976"/>
      <c r="P570" s="976"/>
      <c r="Q570" s="976"/>
      <c r="R570" s="976"/>
      <c r="S570" s="976"/>
      <c r="T570" s="976"/>
      <c r="U570" s="976"/>
      <c r="V570" s="976"/>
    </row>
    <row r="571" spans="1:22" ht="15.75" customHeight="1">
      <c r="A571" s="976"/>
      <c r="B571" s="976"/>
      <c r="C571" s="976"/>
      <c r="D571" s="976"/>
      <c r="E571" s="976"/>
      <c r="F571" s="976"/>
      <c r="G571" s="976"/>
      <c r="H571" s="976"/>
      <c r="I571" s="976"/>
      <c r="J571" s="976"/>
      <c r="K571" s="976"/>
      <c r="L571" s="976"/>
      <c r="M571" s="976"/>
      <c r="N571" s="976"/>
      <c r="O571" s="976"/>
      <c r="P571" s="976"/>
      <c r="Q571" s="976"/>
      <c r="R571" s="976"/>
      <c r="S571" s="976"/>
      <c r="T571" s="976"/>
      <c r="U571" s="976"/>
      <c r="V571" s="976"/>
    </row>
    <row r="572" spans="1:22" ht="15.75" customHeight="1">
      <c r="A572" s="976"/>
      <c r="B572" s="976"/>
      <c r="C572" s="976"/>
      <c r="D572" s="976"/>
      <c r="E572" s="976"/>
      <c r="F572" s="976"/>
      <c r="G572" s="976"/>
      <c r="H572" s="976"/>
      <c r="I572" s="976"/>
      <c r="J572" s="976"/>
      <c r="K572" s="976"/>
      <c r="L572" s="976"/>
      <c r="M572" s="976"/>
      <c r="N572" s="976"/>
      <c r="O572" s="976"/>
      <c r="P572" s="976"/>
      <c r="Q572" s="976"/>
      <c r="R572" s="976"/>
      <c r="S572" s="976"/>
      <c r="T572" s="976"/>
      <c r="U572" s="976"/>
      <c r="V572" s="976"/>
    </row>
    <row r="573" spans="1:22" ht="15.75" customHeight="1">
      <c r="A573" s="976"/>
      <c r="B573" s="976"/>
      <c r="C573" s="976"/>
      <c r="D573" s="976"/>
      <c r="E573" s="976"/>
      <c r="F573" s="976"/>
      <c r="G573" s="976"/>
      <c r="H573" s="976"/>
      <c r="I573" s="976"/>
      <c r="J573" s="976"/>
      <c r="K573" s="976"/>
      <c r="L573" s="976"/>
      <c r="M573" s="976"/>
      <c r="N573" s="976"/>
      <c r="O573" s="976"/>
      <c r="P573" s="976"/>
      <c r="Q573" s="976"/>
      <c r="R573" s="976"/>
      <c r="S573" s="976"/>
      <c r="T573" s="976"/>
      <c r="U573" s="976"/>
      <c r="V573" s="976"/>
    </row>
    <row r="574" spans="1:22" ht="15.75" customHeight="1">
      <c r="A574" s="976"/>
      <c r="B574" s="976"/>
      <c r="C574" s="976"/>
      <c r="D574" s="976"/>
      <c r="E574" s="976"/>
      <c r="F574" s="976"/>
      <c r="G574" s="976"/>
      <c r="H574" s="976"/>
      <c r="I574" s="976"/>
      <c r="J574" s="976"/>
      <c r="K574" s="976"/>
      <c r="L574" s="976"/>
      <c r="M574" s="976"/>
      <c r="N574" s="976"/>
      <c r="O574" s="976"/>
      <c r="P574" s="976"/>
      <c r="Q574" s="976"/>
      <c r="R574" s="976"/>
      <c r="S574" s="976"/>
      <c r="T574" s="976"/>
      <c r="U574" s="976"/>
      <c r="V574" s="976"/>
    </row>
    <row r="575" spans="1:22" ht="15.75" customHeight="1">
      <c r="A575" s="976"/>
      <c r="B575" s="976"/>
      <c r="C575" s="976"/>
      <c r="D575" s="976"/>
      <c r="E575" s="976"/>
      <c r="F575" s="976"/>
      <c r="G575" s="976"/>
      <c r="H575" s="976"/>
      <c r="I575" s="976"/>
      <c r="J575" s="976"/>
      <c r="K575" s="976"/>
      <c r="L575" s="976"/>
      <c r="M575" s="976"/>
      <c r="N575" s="976"/>
      <c r="O575" s="976"/>
      <c r="P575" s="976"/>
      <c r="Q575" s="976"/>
      <c r="R575" s="976"/>
      <c r="S575" s="976"/>
      <c r="T575" s="976"/>
      <c r="U575" s="976"/>
      <c r="V575" s="976"/>
    </row>
    <row r="576" spans="1:22" ht="15.75" customHeight="1">
      <c r="A576" s="976"/>
      <c r="B576" s="976"/>
      <c r="C576" s="976"/>
      <c r="D576" s="976"/>
      <c r="E576" s="976"/>
      <c r="F576" s="976"/>
      <c r="G576" s="976"/>
      <c r="H576" s="976"/>
      <c r="I576" s="976"/>
      <c r="J576" s="976"/>
      <c r="K576" s="976"/>
      <c r="L576" s="976"/>
      <c r="M576" s="976"/>
      <c r="N576" s="976"/>
      <c r="O576" s="976"/>
      <c r="P576" s="976"/>
      <c r="Q576" s="976"/>
      <c r="R576" s="976"/>
      <c r="S576" s="976"/>
      <c r="T576" s="976"/>
      <c r="U576" s="976"/>
      <c r="V576" s="976"/>
    </row>
    <row r="577" spans="1:22" ht="15.75" customHeight="1">
      <c r="A577" s="976"/>
      <c r="B577" s="976"/>
      <c r="C577" s="976"/>
      <c r="D577" s="976"/>
      <c r="E577" s="976"/>
      <c r="F577" s="976"/>
      <c r="G577" s="976"/>
      <c r="H577" s="976"/>
      <c r="I577" s="976"/>
      <c r="J577" s="976"/>
      <c r="K577" s="976"/>
      <c r="L577" s="976"/>
      <c r="M577" s="976"/>
      <c r="N577" s="976"/>
      <c r="O577" s="976"/>
      <c r="P577" s="976"/>
      <c r="Q577" s="976"/>
      <c r="R577" s="976"/>
      <c r="S577" s="976"/>
      <c r="T577" s="976"/>
      <c r="U577" s="976"/>
      <c r="V577" s="976"/>
    </row>
    <row r="578" spans="1:22" ht="15.75" customHeight="1">
      <c r="A578" s="976"/>
      <c r="B578" s="976"/>
      <c r="C578" s="976"/>
      <c r="D578" s="976"/>
      <c r="E578" s="976"/>
      <c r="F578" s="976"/>
      <c r="G578" s="976"/>
      <c r="H578" s="976"/>
      <c r="I578" s="976"/>
      <c r="J578" s="976"/>
      <c r="K578" s="976"/>
      <c r="L578" s="976"/>
      <c r="M578" s="976"/>
      <c r="N578" s="976"/>
      <c r="O578" s="976"/>
      <c r="P578" s="976"/>
      <c r="Q578" s="976"/>
      <c r="R578" s="976"/>
      <c r="S578" s="976"/>
      <c r="T578" s="976"/>
      <c r="U578" s="976"/>
      <c r="V578" s="976"/>
    </row>
    <row r="579" spans="1:22" ht="15.75" customHeight="1">
      <c r="A579" s="976"/>
      <c r="B579" s="976"/>
      <c r="C579" s="976"/>
      <c r="D579" s="976"/>
      <c r="E579" s="976"/>
      <c r="F579" s="976"/>
      <c r="G579" s="976"/>
      <c r="H579" s="976"/>
      <c r="I579" s="976"/>
      <c r="J579" s="976"/>
      <c r="K579" s="976"/>
      <c r="L579" s="976"/>
      <c r="M579" s="976"/>
      <c r="N579" s="976"/>
      <c r="O579" s="976"/>
      <c r="P579" s="976"/>
      <c r="Q579" s="976"/>
      <c r="R579" s="976"/>
      <c r="S579" s="976"/>
      <c r="T579" s="976"/>
      <c r="U579" s="976"/>
      <c r="V579" s="976"/>
    </row>
    <row r="580" spans="1:22" ht="15.75" customHeight="1">
      <c r="A580" s="976"/>
      <c r="B580" s="976"/>
      <c r="C580" s="976"/>
      <c r="D580" s="976"/>
      <c r="E580" s="976"/>
      <c r="F580" s="976"/>
      <c r="G580" s="976"/>
      <c r="H580" s="976"/>
      <c r="I580" s="976"/>
      <c r="J580" s="976"/>
      <c r="K580" s="976"/>
      <c r="L580" s="976"/>
      <c r="M580" s="976"/>
      <c r="N580" s="976"/>
      <c r="O580" s="976"/>
      <c r="P580" s="976"/>
      <c r="Q580" s="976"/>
      <c r="R580" s="976"/>
      <c r="S580" s="976"/>
      <c r="T580" s="976"/>
      <c r="U580" s="976"/>
      <c r="V580" s="976"/>
    </row>
    <row r="581" spans="1:22" ht="15.75" customHeight="1">
      <c r="A581" s="976"/>
      <c r="B581" s="976"/>
      <c r="C581" s="976"/>
      <c r="D581" s="976"/>
      <c r="E581" s="976"/>
      <c r="F581" s="976"/>
      <c r="G581" s="976"/>
      <c r="H581" s="976"/>
      <c r="I581" s="976"/>
      <c r="J581" s="976"/>
      <c r="K581" s="976"/>
      <c r="L581" s="976"/>
      <c r="M581" s="976"/>
      <c r="N581" s="976"/>
      <c r="O581" s="976"/>
      <c r="P581" s="976"/>
      <c r="Q581" s="976"/>
      <c r="R581" s="976"/>
      <c r="S581" s="976"/>
      <c r="T581" s="976"/>
      <c r="U581" s="976"/>
      <c r="V581" s="976"/>
    </row>
    <row r="582" spans="1:22" ht="15.75" customHeight="1">
      <c r="A582" s="976"/>
      <c r="B582" s="976"/>
      <c r="C582" s="976"/>
      <c r="D582" s="976"/>
      <c r="E582" s="976"/>
      <c r="F582" s="976"/>
      <c r="G582" s="976"/>
      <c r="H582" s="976"/>
      <c r="I582" s="976"/>
      <c r="J582" s="976"/>
      <c r="K582" s="976"/>
      <c r="L582" s="976"/>
      <c r="M582" s="976"/>
      <c r="N582" s="976"/>
      <c r="O582" s="976"/>
      <c r="P582" s="976"/>
      <c r="Q582" s="976"/>
      <c r="R582" s="976"/>
      <c r="S582" s="976"/>
      <c r="T582" s="976"/>
      <c r="U582" s="976"/>
      <c r="V582" s="976"/>
    </row>
    <row r="583" spans="1:22" ht="15.75" customHeight="1">
      <c r="A583" s="976"/>
      <c r="B583" s="976"/>
      <c r="C583" s="976"/>
      <c r="D583" s="976"/>
      <c r="E583" s="976"/>
      <c r="F583" s="976"/>
      <c r="G583" s="976"/>
      <c r="H583" s="976"/>
      <c r="I583" s="976"/>
      <c r="J583" s="976"/>
      <c r="K583" s="976"/>
      <c r="L583" s="976"/>
      <c r="M583" s="976"/>
      <c r="N583" s="976"/>
      <c r="O583" s="976"/>
      <c r="P583" s="976"/>
      <c r="Q583" s="976"/>
      <c r="R583" s="976"/>
      <c r="S583" s="976"/>
      <c r="T583" s="976"/>
      <c r="U583" s="976"/>
      <c r="V583" s="976"/>
    </row>
    <row r="584" spans="1:22" ht="15.75" customHeight="1">
      <c r="A584" s="976"/>
      <c r="B584" s="976"/>
      <c r="C584" s="976"/>
      <c r="D584" s="976"/>
      <c r="E584" s="976"/>
      <c r="F584" s="976"/>
      <c r="G584" s="976"/>
      <c r="H584" s="976"/>
      <c r="I584" s="976"/>
      <c r="J584" s="976"/>
      <c r="K584" s="976"/>
      <c r="L584" s="976"/>
      <c r="M584" s="976"/>
      <c r="N584" s="976"/>
      <c r="O584" s="976"/>
      <c r="P584" s="976"/>
      <c r="Q584" s="976"/>
      <c r="R584" s="976"/>
      <c r="S584" s="976"/>
      <c r="T584" s="976"/>
      <c r="U584" s="976"/>
      <c r="V584" s="976"/>
    </row>
    <row r="585" spans="1:22" ht="15.75" customHeight="1">
      <c r="A585" s="976"/>
      <c r="B585" s="976"/>
      <c r="C585" s="976"/>
      <c r="D585" s="976"/>
      <c r="E585" s="976"/>
      <c r="F585" s="976"/>
      <c r="G585" s="976"/>
      <c r="H585" s="976"/>
      <c r="I585" s="976"/>
      <c r="J585" s="976"/>
      <c r="K585" s="976"/>
      <c r="L585" s="976"/>
      <c r="M585" s="976"/>
      <c r="N585" s="976"/>
      <c r="O585" s="976"/>
      <c r="P585" s="976"/>
      <c r="Q585" s="976"/>
      <c r="R585" s="976"/>
      <c r="S585" s="976"/>
      <c r="T585" s="976"/>
      <c r="U585" s="976"/>
      <c r="V585" s="976"/>
    </row>
    <row r="586" spans="1:22" ht="15.75" customHeight="1">
      <c r="A586" s="976"/>
      <c r="B586" s="976"/>
      <c r="C586" s="976"/>
      <c r="D586" s="976"/>
      <c r="E586" s="976"/>
      <c r="F586" s="976"/>
      <c r="G586" s="976"/>
      <c r="H586" s="976"/>
      <c r="I586" s="976"/>
      <c r="J586" s="976"/>
      <c r="K586" s="976"/>
      <c r="L586" s="976"/>
      <c r="M586" s="976"/>
      <c r="N586" s="976"/>
      <c r="O586" s="976"/>
      <c r="P586" s="976"/>
      <c r="Q586" s="976"/>
      <c r="R586" s="976"/>
      <c r="S586" s="976"/>
      <c r="T586" s="976"/>
      <c r="U586" s="976"/>
      <c r="V586" s="976"/>
    </row>
    <row r="587" spans="1:22" ht="15.75" customHeight="1">
      <c r="A587" s="976"/>
      <c r="B587" s="976"/>
      <c r="C587" s="976"/>
      <c r="D587" s="976"/>
      <c r="E587" s="976"/>
      <c r="F587" s="976"/>
      <c r="G587" s="976"/>
      <c r="H587" s="976"/>
      <c r="I587" s="976"/>
      <c r="J587" s="976"/>
      <c r="K587" s="976"/>
      <c r="L587" s="976"/>
      <c r="M587" s="976"/>
      <c r="N587" s="976"/>
      <c r="O587" s="976"/>
      <c r="P587" s="976"/>
      <c r="Q587" s="976"/>
      <c r="R587" s="976"/>
      <c r="S587" s="976"/>
      <c r="T587" s="976"/>
      <c r="U587" s="976"/>
      <c r="V587" s="976"/>
    </row>
    <row r="588" spans="1:22" ht="15.75" customHeight="1">
      <c r="A588" s="976"/>
      <c r="B588" s="976"/>
      <c r="C588" s="976"/>
      <c r="D588" s="976"/>
      <c r="E588" s="976"/>
      <c r="F588" s="976"/>
      <c r="G588" s="976"/>
      <c r="H588" s="976"/>
      <c r="I588" s="976"/>
      <c r="J588" s="976"/>
      <c r="K588" s="976"/>
      <c r="L588" s="976"/>
      <c r="M588" s="976"/>
      <c r="N588" s="976"/>
      <c r="O588" s="976"/>
      <c r="P588" s="976"/>
      <c r="Q588" s="976"/>
      <c r="R588" s="976"/>
      <c r="S588" s="976"/>
      <c r="T588" s="976"/>
      <c r="U588" s="976"/>
      <c r="V588" s="976"/>
    </row>
    <row r="589" spans="1:22" ht="15.75" customHeight="1">
      <c r="A589" s="976"/>
      <c r="B589" s="976"/>
      <c r="C589" s="976"/>
      <c r="D589" s="976"/>
      <c r="E589" s="976"/>
      <c r="F589" s="976"/>
      <c r="G589" s="976"/>
      <c r="H589" s="976"/>
      <c r="I589" s="976"/>
      <c r="J589" s="976"/>
      <c r="K589" s="976"/>
      <c r="L589" s="976"/>
      <c r="M589" s="976"/>
      <c r="N589" s="976"/>
      <c r="O589" s="976"/>
      <c r="P589" s="976"/>
      <c r="Q589" s="976"/>
      <c r="R589" s="976"/>
      <c r="S589" s="976"/>
      <c r="T589" s="976"/>
      <c r="U589" s="976"/>
      <c r="V589" s="976"/>
    </row>
    <row r="590" spans="1:22" ht="15.75" customHeight="1">
      <c r="A590" s="976"/>
      <c r="B590" s="976"/>
      <c r="C590" s="976"/>
      <c r="D590" s="976"/>
      <c r="E590" s="976"/>
      <c r="F590" s="976"/>
      <c r="G590" s="976"/>
      <c r="H590" s="976"/>
      <c r="I590" s="976"/>
      <c r="J590" s="976"/>
      <c r="K590" s="976"/>
      <c r="L590" s="976"/>
      <c r="M590" s="976"/>
      <c r="N590" s="976"/>
      <c r="O590" s="976"/>
      <c r="P590" s="976"/>
      <c r="Q590" s="976"/>
      <c r="R590" s="976"/>
      <c r="S590" s="976"/>
      <c r="T590" s="976"/>
      <c r="U590" s="976"/>
      <c r="V590" s="976"/>
    </row>
    <row r="591" spans="1:22" ht="15.75" customHeight="1">
      <c r="A591" s="976"/>
      <c r="B591" s="976"/>
      <c r="C591" s="976"/>
      <c r="D591" s="976"/>
      <c r="E591" s="976"/>
      <c r="F591" s="976"/>
      <c r="G591" s="976"/>
      <c r="H591" s="976"/>
      <c r="I591" s="976"/>
      <c r="J591" s="976"/>
      <c r="K591" s="976"/>
      <c r="L591" s="976"/>
      <c r="M591" s="976"/>
      <c r="N591" s="976"/>
      <c r="O591" s="976"/>
      <c r="P591" s="976"/>
      <c r="Q591" s="976"/>
      <c r="R591" s="976"/>
      <c r="S591" s="976"/>
      <c r="T591" s="976"/>
      <c r="U591" s="976"/>
      <c r="V591" s="976"/>
    </row>
    <row r="592" spans="1:22" ht="15.75" customHeight="1">
      <c r="A592" s="976"/>
      <c r="B592" s="976"/>
      <c r="C592" s="976"/>
      <c r="D592" s="976"/>
      <c r="E592" s="976"/>
      <c r="F592" s="976"/>
      <c r="G592" s="976"/>
      <c r="H592" s="976"/>
      <c r="I592" s="976"/>
      <c r="J592" s="976"/>
      <c r="K592" s="976"/>
      <c r="L592" s="976"/>
      <c r="M592" s="976"/>
      <c r="N592" s="976"/>
      <c r="O592" s="976"/>
      <c r="P592" s="976"/>
      <c r="Q592" s="976"/>
      <c r="R592" s="976"/>
      <c r="S592" s="976"/>
      <c r="T592" s="976"/>
      <c r="U592" s="976"/>
      <c r="V592" s="976"/>
    </row>
    <row r="593" spans="1:22" ht="15.75" customHeight="1">
      <c r="A593" s="976"/>
      <c r="B593" s="976"/>
      <c r="C593" s="976"/>
      <c r="D593" s="976"/>
      <c r="E593" s="976"/>
      <c r="F593" s="976"/>
      <c r="G593" s="976"/>
      <c r="H593" s="976"/>
      <c r="I593" s="976"/>
      <c r="J593" s="976"/>
      <c r="K593" s="976"/>
      <c r="L593" s="976"/>
      <c r="M593" s="976"/>
      <c r="N593" s="976"/>
      <c r="O593" s="976"/>
      <c r="P593" s="976"/>
      <c r="Q593" s="976"/>
      <c r="R593" s="976"/>
      <c r="S593" s="976"/>
      <c r="T593" s="976"/>
      <c r="U593" s="976"/>
      <c r="V593" s="976"/>
    </row>
    <row r="594" spans="1:22" ht="15.75" customHeight="1">
      <c r="A594" s="976"/>
      <c r="B594" s="976"/>
      <c r="C594" s="976"/>
      <c r="D594" s="976"/>
      <c r="E594" s="976"/>
      <c r="F594" s="976"/>
      <c r="G594" s="976"/>
      <c r="H594" s="976"/>
      <c r="I594" s="976"/>
      <c r="J594" s="976"/>
      <c r="K594" s="976"/>
      <c r="L594" s="976"/>
      <c r="M594" s="976"/>
      <c r="N594" s="976"/>
      <c r="O594" s="976"/>
      <c r="P594" s="976"/>
      <c r="Q594" s="976"/>
      <c r="R594" s="976"/>
      <c r="S594" s="976"/>
      <c r="T594" s="976"/>
      <c r="U594" s="976"/>
      <c r="V594" s="976"/>
    </row>
    <row r="595" spans="1:22" ht="15.75" customHeight="1">
      <c r="A595" s="976"/>
      <c r="B595" s="976"/>
      <c r="C595" s="976"/>
      <c r="D595" s="976"/>
      <c r="E595" s="976"/>
      <c r="F595" s="976"/>
      <c r="G595" s="976"/>
      <c r="H595" s="976"/>
      <c r="I595" s="976"/>
      <c r="J595" s="976"/>
      <c r="K595" s="976"/>
      <c r="L595" s="976"/>
      <c r="M595" s="976"/>
      <c r="N595" s="976"/>
      <c r="O595" s="976"/>
      <c r="P595" s="976"/>
      <c r="Q595" s="976"/>
      <c r="R595" s="976"/>
      <c r="S595" s="976"/>
      <c r="T595" s="976"/>
      <c r="U595" s="976"/>
      <c r="V595" s="976"/>
    </row>
    <row r="596" spans="1:22" ht="15.75" customHeight="1">
      <c r="A596" s="976"/>
      <c r="B596" s="976"/>
      <c r="C596" s="976"/>
      <c r="D596" s="976"/>
      <c r="E596" s="976"/>
      <c r="F596" s="976"/>
      <c r="G596" s="976"/>
      <c r="H596" s="976"/>
      <c r="I596" s="976"/>
      <c r="J596" s="976"/>
      <c r="K596" s="976"/>
      <c r="L596" s="976"/>
      <c r="M596" s="976"/>
      <c r="N596" s="976"/>
      <c r="O596" s="976"/>
      <c r="P596" s="976"/>
      <c r="Q596" s="976"/>
      <c r="R596" s="976"/>
      <c r="S596" s="976"/>
      <c r="T596" s="976"/>
      <c r="U596" s="976"/>
      <c r="V596" s="976"/>
    </row>
    <row r="597" spans="1:22" ht="15.75" customHeight="1">
      <c r="A597" s="976"/>
      <c r="B597" s="976"/>
      <c r="C597" s="976"/>
      <c r="D597" s="976"/>
      <c r="E597" s="976"/>
      <c r="F597" s="976"/>
      <c r="G597" s="976"/>
      <c r="H597" s="976"/>
      <c r="I597" s="976"/>
      <c r="J597" s="976"/>
      <c r="K597" s="976"/>
      <c r="L597" s="976"/>
      <c r="M597" s="976"/>
      <c r="N597" s="976"/>
      <c r="O597" s="976"/>
      <c r="P597" s="976"/>
      <c r="Q597" s="976"/>
      <c r="R597" s="976"/>
      <c r="S597" s="976"/>
      <c r="T597" s="976"/>
      <c r="U597" s="976"/>
      <c r="V597" s="976"/>
    </row>
    <row r="598" spans="1:22" ht="15.75" customHeight="1">
      <c r="A598" s="976"/>
      <c r="B598" s="976"/>
      <c r="C598" s="976"/>
      <c r="D598" s="976"/>
      <c r="E598" s="976"/>
      <c r="F598" s="976"/>
      <c r="G598" s="976"/>
      <c r="H598" s="976"/>
      <c r="I598" s="976"/>
      <c r="J598" s="976"/>
      <c r="K598" s="976"/>
      <c r="L598" s="976"/>
      <c r="M598" s="976"/>
      <c r="N598" s="976"/>
      <c r="O598" s="976"/>
      <c r="P598" s="976"/>
      <c r="Q598" s="976"/>
      <c r="R598" s="976"/>
      <c r="S598" s="976"/>
      <c r="T598" s="976"/>
      <c r="U598" s="976"/>
      <c r="V598" s="976"/>
    </row>
    <row r="599" spans="1:22" ht="15.75" customHeight="1">
      <c r="A599" s="976"/>
      <c r="B599" s="976"/>
      <c r="C599" s="976"/>
      <c r="D599" s="976"/>
      <c r="E599" s="976"/>
      <c r="F599" s="976"/>
      <c r="G599" s="976"/>
      <c r="H599" s="976"/>
      <c r="I599" s="976"/>
      <c r="J599" s="976"/>
      <c r="K599" s="976"/>
      <c r="L599" s="976"/>
      <c r="M599" s="976"/>
      <c r="N599" s="976"/>
      <c r="O599" s="976"/>
      <c r="P599" s="976"/>
      <c r="Q599" s="976"/>
      <c r="R599" s="976"/>
      <c r="S599" s="976"/>
      <c r="T599" s="976"/>
      <c r="U599" s="976"/>
      <c r="V599" s="976"/>
    </row>
    <row r="600" spans="1:22" ht="15.75" customHeight="1">
      <c r="A600" s="976"/>
      <c r="B600" s="976"/>
      <c r="C600" s="976"/>
      <c r="D600" s="976"/>
      <c r="E600" s="976"/>
      <c r="F600" s="976"/>
      <c r="G600" s="976"/>
      <c r="H600" s="976"/>
      <c r="I600" s="976"/>
      <c r="J600" s="976"/>
      <c r="K600" s="976"/>
      <c r="L600" s="976"/>
      <c r="M600" s="976"/>
      <c r="N600" s="976"/>
      <c r="O600" s="976"/>
      <c r="P600" s="976"/>
      <c r="Q600" s="976"/>
      <c r="R600" s="976"/>
      <c r="S600" s="976"/>
      <c r="T600" s="976"/>
      <c r="U600" s="976"/>
      <c r="V600" s="976"/>
    </row>
    <row r="601" spans="1:22" ht="15.75" customHeight="1">
      <c r="A601" s="976"/>
      <c r="B601" s="976"/>
      <c r="C601" s="976"/>
      <c r="D601" s="976"/>
      <c r="E601" s="976"/>
      <c r="F601" s="976"/>
      <c r="G601" s="976"/>
      <c r="H601" s="976"/>
      <c r="I601" s="976"/>
      <c r="J601" s="976"/>
      <c r="K601" s="976"/>
      <c r="L601" s="976"/>
      <c r="M601" s="976"/>
      <c r="N601" s="976"/>
      <c r="O601" s="976"/>
      <c r="P601" s="976"/>
      <c r="Q601" s="976"/>
      <c r="R601" s="976"/>
      <c r="S601" s="976"/>
      <c r="T601" s="976"/>
      <c r="U601" s="976"/>
      <c r="V601" s="976"/>
    </row>
    <row r="602" spans="1:22" ht="15.75" customHeight="1">
      <c r="A602" s="976"/>
      <c r="B602" s="976"/>
      <c r="C602" s="976"/>
      <c r="D602" s="976"/>
      <c r="E602" s="976"/>
      <c r="F602" s="976"/>
      <c r="G602" s="976"/>
      <c r="H602" s="976"/>
      <c r="I602" s="976"/>
      <c r="J602" s="976"/>
      <c r="K602" s="976"/>
      <c r="L602" s="976"/>
      <c r="M602" s="976"/>
      <c r="N602" s="976"/>
      <c r="O602" s="976"/>
      <c r="P602" s="976"/>
      <c r="Q602" s="976"/>
      <c r="R602" s="976"/>
      <c r="S602" s="976"/>
      <c r="T602" s="976"/>
      <c r="U602" s="976"/>
      <c r="V602" s="976"/>
    </row>
    <row r="603" spans="1:22" ht="15.75" customHeight="1">
      <c r="A603" s="976"/>
      <c r="B603" s="976"/>
      <c r="C603" s="976"/>
      <c r="D603" s="976"/>
      <c r="E603" s="976"/>
      <c r="F603" s="976"/>
      <c r="G603" s="976"/>
      <c r="H603" s="976"/>
      <c r="I603" s="976"/>
      <c r="J603" s="976"/>
      <c r="K603" s="976"/>
      <c r="L603" s="976"/>
      <c r="M603" s="976"/>
      <c r="N603" s="976"/>
      <c r="O603" s="976"/>
      <c r="P603" s="976"/>
      <c r="Q603" s="976"/>
      <c r="R603" s="976"/>
      <c r="S603" s="976"/>
      <c r="T603" s="976"/>
      <c r="U603" s="976"/>
      <c r="V603" s="976"/>
    </row>
    <row r="604" spans="1:22" ht="15.75" customHeight="1">
      <c r="A604" s="976"/>
      <c r="B604" s="976"/>
      <c r="C604" s="976"/>
      <c r="D604" s="976"/>
      <c r="E604" s="976"/>
      <c r="F604" s="976"/>
      <c r="G604" s="976"/>
      <c r="H604" s="976"/>
      <c r="I604" s="976"/>
      <c r="J604" s="976"/>
      <c r="K604" s="976"/>
      <c r="L604" s="976"/>
      <c r="M604" s="976"/>
      <c r="N604" s="976"/>
      <c r="O604" s="976"/>
      <c r="P604" s="976"/>
      <c r="Q604" s="976"/>
      <c r="R604" s="976"/>
      <c r="S604" s="976"/>
      <c r="T604" s="976"/>
      <c r="U604" s="976"/>
      <c r="V604" s="976"/>
    </row>
    <row r="605" spans="1:22" ht="15.75" customHeight="1">
      <c r="A605" s="976"/>
      <c r="B605" s="976"/>
      <c r="C605" s="976"/>
      <c r="D605" s="976"/>
      <c r="E605" s="976"/>
      <c r="F605" s="976"/>
      <c r="G605" s="976"/>
      <c r="H605" s="976"/>
      <c r="I605" s="976"/>
      <c r="J605" s="976"/>
      <c r="K605" s="976"/>
      <c r="L605" s="976"/>
      <c r="M605" s="976"/>
      <c r="N605" s="976"/>
      <c r="O605" s="976"/>
      <c r="P605" s="976"/>
      <c r="Q605" s="976"/>
      <c r="R605" s="976"/>
      <c r="S605" s="976"/>
      <c r="T605" s="976"/>
      <c r="U605" s="976"/>
      <c r="V605" s="976"/>
    </row>
    <row r="606" spans="1:22" ht="15.75" customHeight="1">
      <c r="A606" s="976"/>
      <c r="B606" s="976"/>
      <c r="C606" s="976"/>
      <c r="D606" s="976"/>
      <c r="E606" s="976"/>
      <c r="F606" s="976"/>
      <c r="G606" s="976"/>
      <c r="H606" s="976"/>
      <c r="I606" s="976"/>
      <c r="J606" s="976"/>
      <c r="K606" s="976"/>
      <c r="L606" s="976"/>
      <c r="M606" s="976"/>
      <c r="N606" s="976"/>
      <c r="O606" s="976"/>
      <c r="P606" s="976"/>
      <c r="Q606" s="976"/>
      <c r="R606" s="976"/>
      <c r="S606" s="976"/>
      <c r="T606" s="976"/>
      <c r="U606" s="976"/>
      <c r="V606" s="976"/>
    </row>
    <row r="607" spans="1:22" ht="15.75" customHeight="1">
      <c r="A607" s="976"/>
      <c r="B607" s="976"/>
      <c r="C607" s="976"/>
      <c r="D607" s="976"/>
      <c r="E607" s="976"/>
      <c r="F607" s="976"/>
      <c r="G607" s="976"/>
      <c r="H607" s="976"/>
      <c r="I607" s="976"/>
      <c r="J607" s="976"/>
      <c r="K607" s="976"/>
      <c r="L607" s="976"/>
      <c r="M607" s="976"/>
      <c r="N607" s="976"/>
      <c r="O607" s="976"/>
      <c r="P607" s="976"/>
      <c r="Q607" s="976"/>
      <c r="R607" s="976"/>
      <c r="S607" s="976"/>
      <c r="T607" s="976"/>
      <c r="U607" s="976"/>
      <c r="V607" s="976"/>
    </row>
    <row r="608" spans="1:22" ht="15.75" customHeight="1">
      <c r="A608" s="976"/>
      <c r="B608" s="976"/>
      <c r="C608" s="976"/>
      <c r="D608" s="976"/>
      <c r="E608" s="976"/>
      <c r="F608" s="976"/>
      <c r="G608" s="976"/>
      <c r="H608" s="976"/>
      <c r="I608" s="976"/>
      <c r="J608" s="976"/>
      <c r="K608" s="976"/>
      <c r="L608" s="976"/>
      <c r="M608" s="976"/>
      <c r="N608" s="976"/>
      <c r="O608" s="976"/>
      <c r="P608" s="976"/>
      <c r="Q608" s="976"/>
      <c r="R608" s="976"/>
      <c r="S608" s="976"/>
      <c r="T608" s="976"/>
      <c r="U608" s="976"/>
      <c r="V608" s="976"/>
    </row>
    <row r="609" spans="1:22" ht="15.75" customHeight="1">
      <c r="A609" s="976"/>
      <c r="B609" s="976"/>
      <c r="C609" s="976"/>
      <c r="D609" s="976"/>
      <c r="E609" s="976"/>
      <c r="F609" s="976"/>
      <c r="G609" s="976"/>
      <c r="H609" s="976"/>
      <c r="I609" s="976"/>
      <c r="J609" s="976"/>
      <c r="K609" s="976"/>
      <c r="L609" s="976"/>
      <c r="M609" s="976"/>
      <c r="N609" s="976"/>
      <c r="O609" s="976"/>
      <c r="P609" s="976"/>
      <c r="Q609" s="976"/>
      <c r="R609" s="976"/>
      <c r="S609" s="976"/>
      <c r="T609" s="976"/>
      <c r="U609" s="976"/>
      <c r="V609" s="976"/>
    </row>
    <row r="610" spans="1:22" ht="15.75" customHeight="1">
      <c r="A610" s="976"/>
      <c r="B610" s="976"/>
      <c r="C610" s="976"/>
      <c r="D610" s="976"/>
      <c r="E610" s="976"/>
      <c r="F610" s="976"/>
      <c r="G610" s="976"/>
      <c r="H610" s="976"/>
      <c r="I610" s="976"/>
      <c r="J610" s="976"/>
      <c r="K610" s="976"/>
      <c r="L610" s="976"/>
      <c r="M610" s="976"/>
      <c r="N610" s="976"/>
      <c r="O610" s="976"/>
      <c r="P610" s="976"/>
      <c r="Q610" s="976"/>
      <c r="R610" s="976"/>
      <c r="S610" s="976"/>
      <c r="T610" s="976"/>
      <c r="U610" s="976"/>
      <c r="V610" s="976"/>
    </row>
    <row r="611" spans="1:22" ht="15.75" customHeight="1">
      <c r="A611" s="976"/>
      <c r="B611" s="976"/>
      <c r="C611" s="976"/>
      <c r="D611" s="976"/>
      <c r="E611" s="976"/>
      <c r="F611" s="976"/>
      <c r="G611" s="976"/>
      <c r="H611" s="976"/>
      <c r="I611" s="976"/>
      <c r="J611" s="976"/>
      <c r="K611" s="976"/>
      <c r="L611" s="976"/>
      <c r="M611" s="976"/>
      <c r="N611" s="976"/>
      <c r="O611" s="976"/>
      <c r="P611" s="976"/>
      <c r="Q611" s="976"/>
      <c r="R611" s="976"/>
      <c r="S611" s="976"/>
      <c r="T611" s="976"/>
      <c r="U611" s="976"/>
      <c r="V611" s="976"/>
    </row>
    <row r="612" spans="1:22" ht="15.75" customHeight="1">
      <c r="A612" s="976"/>
      <c r="B612" s="976"/>
      <c r="C612" s="976"/>
      <c r="D612" s="976"/>
      <c r="E612" s="976"/>
      <c r="F612" s="976"/>
      <c r="G612" s="976"/>
      <c r="H612" s="976"/>
      <c r="I612" s="976"/>
      <c r="J612" s="976"/>
      <c r="K612" s="976"/>
      <c r="L612" s="976"/>
      <c r="M612" s="976"/>
      <c r="N612" s="976"/>
      <c r="O612" s="976"/>
      <c r="P612" s="976"/>
      <c r="Q612" s="976"/>
      <c r="R612" s="976"/>
      <c r="S612" s="976"/>
      <c r="T612" s="976"/>
      <c r="U612" s="976"/>
      <c r="V612" s="976"/>
    </row>
    <row r="613" spans="1:22" ht="15.75" customHeight="1">
      <c r="A613" s="976"/>
      <c r="B613" s="976"/>
      <c r="C613" s="976"/>
      <c r="D613" s="976"/>
      <c r="E613" s="976"/>
      <c r="F613" s="976"/>
      <c r="G613" s="976"/>
      <c r="H613" s="976"/>
      <c r="I613" s="976"/>
      <c r="J613" s="976"/>
      <c r="K613" s="976"/>
      <c r="L613" s="976"/>
      <c r="M613" s="976"/>
      <c r="N613" s="976"/>
      <c r="O613" s="976"/>
      <c r="P613" s="976"/>
      <c r="Q613" s="976"/>
      <c r="R613" s="976"/>
      <c r="S613" s="976"/>
      <c r="T613" s="976"/>
      <c r="U613" s="976"/>
      <c r="V613" s="976"/>
    </row>
    <row r="614" spans="1:22" ht="15.75" customHeight="1">
      <c r="A614" s="976"/>
      <c r="B614" s="976"/>
      <c r="C614" s="976"/>
      <c r="D614" s="976"/>
      <c r="E614" s="976"/>
      <c r="F614" s="976"/>
      <c r="G614" s="976"/>
      <c r="H614" s="976"/>
      <c r="I614" s="976"/>
      <c r="J614" s="976"/>
      <c r="K614" s="976"/>
      <c r="L614" s="976"/>
      <c r="M614" s="976"/>
      <c r="N614" s="976"/>
      <c r="O614" s="976"/>
      <c r="P614" s="976"/>
      <c r="Q614" s="976"/>
      <c r="R614" s="976"/>
      <c r="S614" s="976"/>
      <c r="T614" s="976"/>
      <c r="U614" s="976"/>
      <c r="V614" s="976"/>
    </row>
    <row r="615" spans="1:22" ht="15.75" customHeight="1">
      <c r="A615" s="976"/>
      <c r="B615" s="976"/>
      <c r="C615" s="976"/>
      <c r="D615" s="976"/>
      <c r="E615" s="976"/>
      <c r="F615" s="976"/>
      <c r="G615" s="976"/>
      <c r="H615" s="976"/>
      <c r="I615" s="976"/>
      <c r="J615" s="976"/>
      <c r="K615" s="976"/>
      <c r="L615" s="976"/>
      <c r="M615" s="976"/>
      <c r="N615" s="976"/>
      <c r="O615" s="976"/>
      <c r="P615" s="976"/>
      <c r="Q615" s="976"/>
      <c r="R615" s="976"/>
      <c r="S615" s="976"/>
      <c r="T615" s="976"/>
      <c r="U615" s="976"/>
      <c r="V615" s="976"/>
    </row>
    <row r="616" spans="1:22" ht="15.75" customHeight="1">
      <c r="A616" s="976"/>
      <c r="B616" s="976"/>
      <c r="C616" s="976"/>
      <c r="D616" s="976"/>
      <c r="E616" s="976"/>
      <c r="F616" s="976"/>
      <c r="G616" s="976"/>
      <c r="H616" s="976"/>
      <c r="I616" s="976"/>
      <c r="J616" s="976"/>
      <c r="K616" s="976"/>
      <c r="L616" s="976"/>
      <c r="M616" s="976"/>
      <c r="N616" s="976"/>
      <c r="O616" s="976"/>
      <c r="P616" s="976"/>
      <c r="Q616" s="976"/>
      <c r="R616" s="976"/>
      <c r="S616" s="976"/>
      <c r="T616" s="976"/>
      <c r="U616" s="976"/>
      <c r="V616" s="976"/>
    </row>
    <row r="617" spans="1:22" ht="15.75" customHeight="1">
      <c r="A617" s="976"/>
      <c r="B617" s="976"/>
      <c r="C617" s="976"/>
      <c r="D617" s="976"/>
      <c r="E617" s="976"/>
      <c r="F617" s="976"/>
      <c r="G617" s="976"/>
      <c r="H617" s="976"/>
      <c r="I617" s="976"/>
      <c r="J617" s="976"/>
      <c r="K617" s="976"/>
      <c r="L617" s="976"/>
      <c r="M617" s="976"/>
      <c r="N617" s="976"/>
      <c r="O617" s="976"/>
      <c r="P617" s="976"/>
      <c r="Q617" s="976"/>
      <c r="R617" s="976"/>
      <c r="S617" s="976"/>
      <c r="T617" s="976"/>
      <c r="U617" s="976"/>
      <c r="V617" s="976"/>
    </row>
    <row r="618" spans="1:22" ht="15.75" customHeight="1">
      <c r="A618" s="976"/>
      <c r="B618" s="976"/>
      <c r="C618" s="976"/>
      <c r="D618" s="976"/>
      <c r="E618" s="976"/>
      <c r="F618" s="976"/>
      <c r="G618" s="976"/>
      <c r="H618" s="976"/>
      <c r="I618" s="976"/>
      <c r="J618" s="976"/>
      <c r="K618" s="976"/>
      <c r="L618" s="976"/>
      <c r="M618" s="976"/>
      <c r="N618" s="976"/>
      <c r="O618" s="976"/>
      <c r="P618" s="976"/>
      <c r="Q618" s="976"/>
      <c r="R618" s="976"/>
      <c r="S618" s="976"/>
      <c r="T618" s="976"/>
      <c r="U618" s="976"/>
      <c r="V618" s="976"/>
    </row>
    <row r="619" spans="1:22" ht="15.75" customHeight="1">
      <c r="A619" s="976"/>
      <c r="B619" s="976"/>
      <c r="C619" s="976"/>
      <c r="D619" s="976"/>
      <c r="E619" s="976"/>
      <c r="F619" s="976"/>
      <c r="G619" s="976"/>
      <c r="H619" s="976"/>
      <c r="I619" s="976"/>
      <c r="J619" s="976"/>
      <c r="K619" s="976"/>
      <c r="L619" s="976"/>
      <c r="M619" s="976"/>
      <c r="N619" s="976"/>
      <c r="O619" s="976"/>
      <c r="P619" s="976"/>
      <c r="Q619" s="976"/>
      <c r="R619" s="976"/>
      <c r="S619" s="976"/>
      <c r="T619" s="976"/>
      <c r="U619" s="976"/>
      <c r="V619" s="976"/>
    </row>
    <row r="620" spans="1:22" ht="15.75" customHeight="1">
      <c r="A620" s="976"/>
      <c r="B620" s="976"/>
      <c r="C620" s="976"/>
      <c r="D620" s="976"/>
      <c r="E620" s="976"/>
      <c r="F620" s="976"/>
      <c r="G620" s="976"/>
      <c r="H620" s="976"/>
      <c r="I620" s="976"/>
      <c r="J620" s="976"/>
      <c r="K620" s="976"/>
      <c r="L620" s="976"/>
      <c r="M620" s="976"/>
      <c r="N620" s="976"/>
      <c r="O620" s="976"/>
      <c r="P620" s="976"/>
      <c r="Q620" s="976"/>
      <c r="R620" s="976"/>
      <c r="S620" s="976"/>
      <c r="T620" s="976"/>
      <c r="U620" s="976"/>
      <c r="V620" s="976"/>
    </row>
    <row r="621" spans="1:22" ht="15.75" customHeight="1">
      <c r="A621" s="976"/>
      <c r="B621" s="976"/>
      <c r="C621" s="976"/>
      <c r="D621" s="976"/>
      <c r="E621" s="976"/>
      <c r="F621" s="976"/>
      <c r="G621" s="976"/>
      <c r="H621" s="976"/>
      <c r="I621" s="976"/>
      <c r="J621" s="976"/>
      <c r="K621" s="976"/>
      <c r="L621" s="976"/>
      <c r="M621" s="976"/>
      <c r="N621" s="976"/>
      <c r="O621" s="976"/>
      <c r="P621" s="976"/>
      <c r="Q621" s="976"/>
      <c r="R621" s="976"/>
      <c r="S621" s="976"/>
      <c r="T621" s="976"/>
      <c r="U621" s="976"/>
      <c r="V621" s="976"/>
    </row>
    <row r="622" spans="1:22" ht="15.75" customHeight="1">
      <c r="A622" s="976"/>
      <c r="B622" s="976"/>
      <c r="C622" s="976"/>
      <c r="D622" s="976"/>
      <c r="E622" s="976"/>
      <c r="F622" s="976"/>
      <c r="G622" s="976"/>
      <c r="H622" s="976"/>
      <c r="I622" s="976"/>
      <c r="J622" s="976"/>
      <c r="K622" s="976"/>
      <c r="L622" s="976"/>
      <c r="M622" s="976"/>
      <c r="N622" s="976"/>
      <c r="O622" s="976"/>
      <c r="P622" s="976"/>
      <c r="Q622" s="976"/>
      <c r="R622" s="976"/>
      <c r="S622" s="976"/>
      <c r="T622" s="976"/>
      <c r="U622" s="976"/>
      <c r="V622" s="976"/>
    </row>
    <row r="623" spans="1:22" ht="15.75" customHeight="1">
      <c r="A623" s="976"/>
      <c r="B623" s="976"/>
      <c r="C623" s="976"/>
      <c r="D623" s="976"/>
      <c r="E623" s="976"/>
      <c r="F623" s="976"/>
      <c r="G623" s="976"/>
      <c r="H623" s="976"/>
      <c r="I623" s="976"/>
      <c r="J623" s="976"/>
      <c r="K623" s="976"/>
      <c r="L623" s="976"/>
      <c r="M623" s="976"/>
      <c r="N623" s="976"/>
      <c r="O623" s="976"/>
      <c r="P623" s="976"/>
      <c r="Q623" s="976"/>
      <c r="R623" s="976"/>
      <c r="S623" s="976"/>
      <c r="T623" s="976"/>
      <c r="U623" s="976"/>
      <c r="V623" s="976"/>
    </row>
    <row r="624" spans="1:22" ht="15.75" customHeight="1">
      <c r="A624" s="976"/>
      <c r="B624" s="976"/>
      <c r="C624" s="976"/>
      <c r="D624" s="976"/>
      <c r="E624" s="976"/>
      <c r="F624" s="976"/>
      <c r="G624" s="976"/>
      <c r="H624" s="976"/>
      <c r="I624" s="976"/>
      <c r="J624" s="976"/>
      <c r="K624" s="976"/>
      <c r="L624" s="976"/>
      <c r="M624" s="976"/>
      <c r="N624" s="976"/>
      <c r="O624" s="976"/>
      <c r="P624" s="976"/>
      <c r="Q624" s="976"/>
      <c r="R624" s="976"/>
      <c r="S624" s="976"/>
      <c r="T624" s="976"/>
      <c r="U624" s="976"/>
      <c r="V624" s="976"/>
    </row>
    <row r="625" spans="1:22" ht="15.75" customHeight="1">
      <c r="A625" s="976"/>
      <c r="B625" s="976"/>
      <c r="C625" s="976"/>
      <c r="D625" s="976"/>
      <c r="E625" s="976"/>
      <c r="F625" s="976"/>
      <c r="G625" s="976"/>
      <c r="H625" s="976"/>
      <c r="I625" s="976"/>
      <c r="J625" s="976"/>
      <c r="K625" s="976"/>
      <c r="L625" s="976"/>
      <c r="M625" s="976"/>
      <c r="N625" s="976"/>
      <c r="O625" s="976"/>
      <c r="P625" s="976"/>
      <c r="Q625" s="976"/>
      <c r="R625" s="976"/>
      <c r="S625" s="976"/>
      <c r="T625" s="976"/>
      <c r="U625" s="976"/>
      <c r="V625" s="976"/>
    </row>
    <row r="626" spans="1:22" ht="15.75" customHeight="1">
      <c r="A626" s="976"/>
      <c r="B626" s="976"/>
      <c r="C626" s="976"/>
      <c r="D626" s="976"/>
      <c r="E626" s="976"/>
      <c r="F626" s="976"/>
      <c r="G626" s="976"/>
      <c r="H626" s="976"/>
      <c r="I626" s="976"/>
      <c r="J626" s="976"/>
      <c r="K626" s="976"/>
      <c r="L626" s="976"/>
      <c r="M626" s="976"/>
      <c r="N626" s="976"/>
      <c r="O626" s="976"/>
      <c r="P626" s="976"/>
      <c r="Q626" s="976"/>
      <c r="R626" s="976"/>
      <c r="S626" s="976"/>
      <c r="T626" s="976"/>
      <c r="U626" s="976"/>
      <c r="V626" s="976"/>
    </row>
    <row r="627" spans="1:22" ht="15.75" customHeight="1">
      <c r="A627" s="976"/>
      <c r="B627" s="976"/>
      <c r="C627" s="976"/>
      <c r="D627" s="976"/>
      <c r="E627" s="976"/>
      <c r="F627" s="976"/>
      <c r="G627" s="976"/>
      <c r="H627" s="976"/>
      <c r="I627" s="976"/>
      <c r="J627" s="976"/>
      <c r="K627" s="976"/>
      <c r="L627" s="976"/>
      <c r="M627" s="976"/>
      <c r="N627" s="976"/>
      <c r="O627" s="976"/>
      <c r="P627" s="976"/>
      <c r="Q627" s="976"/>
      <c r="R627" s="976"/>
      <c r="S627" s="976"/>
      <c r="T627" s="976"/>
      <c r="U627" s="976"/>
      <c r="V627" s="976"/>
    </row>
    <row r="628" spans="1:22" ht="15.75" customHeight="1">
      <c r="A628" s="976"/>
      <c r="B628" s="976"/>
      <c r="C628" s="976"/>
      <c r="D628" s="976"/>
      <c r="E628" s="976"/>
      <c r="F628" s="976"/>
      <c r="G628" s="976"/>
      <c r="H628" s="976"/>
      <c r="I628" s="976"/>
      <c r="J628" s="976"/>
      <c r="K628" s="976"/>
      <c r="L628" s="976"/>
      <c r="M628" s="976"/>
      <c r="N628" s="976"/>
      <c r="O628" s="976"/>
      <c r="P628" s="976"/>
      <c r="Q628" s="976"/>
      <c r="R628" s="976"/>
      <c r="S628" s="976"/>
      <c r="T628" s="976"/>
      <c r="U628" s="976"/>
      <c r="V628" s="976"/>
    </row>
    <row r="629" spans="1:22" ht="15.75" customHeight="1">
      <c r="A629" s="976"/>
      <c r="B629" s="976"/>
      <c r="C629" s="976"/>
      <c r="D629" s="976"/>
      <c r="E629" s="976"/>
      <c r="F629" s="976"/>
      <c r="G629" s="976"/>
      <c r="H629" s="976"/>
      <c r="I629" s="976"/>
      <c r="J629" s="976"/>
      <c r="K629" s="976"/>
      <c r="L629" s="976"/>
      <c r="M629" s="976"/>
      <c r="N629" s="976"/>
      <c r="O629" s="976"/>
      <c r="P629" s="976"/>
      <c r="Q629" s="976"/>
      <c r="R629" s="976"/>
      <c r="S629" s="976"/>
      <c r="T629" s="976"/>
      <c r="U629" s="976"/>
      <c r="V629" s="976"/>
    </row>
    <row r="630" spans="1:22" ht="15.75" customHeight="1">
      <c r="A630" s="976"/>
      <c r="B630" s="976"/>
      <c r="C630" s="976"/>
      <c r="D630" s="976"/>
      <c r="E630" s="976"/>
      <c r="F630" s="976"/>
      <c r="G630" s="976"/>
      <c r="H630" s="976"/>
      <c r="I630" s="976"/>
      <c r="J630" s="976"/>
      <c r="K630" s="976"/>
      <c r="L630" s="976"/>
      <c r="M630" s="976"/>
      <c r="N630" s="976"/>
      <c r="O630" s="976"/>
      <c r="P630" s="976"/>
      <c r="Q630" s="976"/>
      <c r="R630" s="976"/>
      <c r="S630" s="976"/>
      <c r="T630" s="976"/>
      <c r="U630" s="976"/>
      <c r="V630" s="976"/>
    </row>
    <row r="631" spans="1:22" ht="15.75" customHeight="1">
      <c r="A631" s="976"/>
      <c r="B631" s="976"/>
      <c r="C631" s="976"/>
      <c r="D631" s="976"/>
      <c r="E631" s="976"/>
      <c r="F631" s="976"/>
      <c r="G631" s="976"/>
      <c r="H631" s="976"/>
      <c r="I631" s="976"/>
      <c r="J631" s="976"/>
      <c r="K631" s="976"/>
      <c r="L631" s="976"/>
      <c r="M631" s="976"/>
      <c r="N631" s="976"/>
      <c r="O631" s="976"/>
      <c r="P631" s="976"/>
      <c r="Q631" s="976"/>
      <c r="R631" s="976"/>
      <c r="S631" s="976"/>
      <c r="T631" s="976"/>
      <c r="U631" s="976"/>
      <c r="V631" s="976"/>
    </row>
    <row r="632" spans="1:22" ht="15.75" customHeight="1">
      <c r="A632" s="976"/>
      <c r="B632" s="976"/>
      <c r="C632" s="976"/>
      <c r="D632" s="976"/>
      <c r="E632" s="976"/>
      <c r="F632" s="976"/>
      <c r="G632" s="976"/>
      <c r="H632" s="976"/>
      <c r="I632" s="976"/>
      <c r="J632" s="976"/>
      <c r="K632" s="976"/>
      <c r="L632" s="976"/>
      <c r="M632" s="976"/>
      <c r="N632" s="976"/>
      <c r="O632" s="976"/>
      <c r="P632" s="976"/>
      <c r="Q632" s="976"/>
      <c r="R632" s="976"/>
      <c r="S632" s="976"/>
      <c r="T632" s="976"/>
      <c r="U632" s="976"/>
      <c r="V632" s="976"/>
    </row>
    <row r="633" spans="1:22" ht="15.75" customHeight="1">
      <c r="A633" s="976"/>
      <c r="B633" s="976"/>
      <c r="C633" s="976"/>
      <c r="D633" s="976"/>
      <c r="E633" s="976"/>
      <c r="F633" s="976"/>
      <c r="G633" s="976"/>
      <c r="H633" s="976"/>
      <c r="I633" s="976"/>
      <c r="J633" s="976"/>
      <c r="K633" s="976"/>
      <c r="L633" s="976"/>
      <c r="M633" s="976"/>
      <c r="N633" s="976"/>
      <c r="O633" s="976"/>
      <c r="P633" s="976"/>
      <c r="Q633" s="976"/>
      <c r="R633" s="976"/>
      <c r="S633" s="976"/>
      <c r="T633" s="976"/>
      <c r="U633" s="976"/>
      <c r="V633" s="976"/>
    </row>
    <row r="634" spans="1:22" ht="15.75" customHeight="1">
      <c r="A634" s="976"/>
      <c r="B634" s="976"/>
      <c r="C634" s="976"/>
      <c r="D634" s="976"/>
      <c r="E634" s="976"/>
      <c r="F634" s="976"/>
      <c r="G634" s="976"/>
      <c r="H634" s="976"/>
      <c r="I634" s="976"/>
      <c r="J634" s="976"/>
      <c r="K634" s="976"/>
      <c r="L634" s="976"/>
      <c r="M634" s="976"/>
      <c r="N634" s="976"/>
      <c r="O634" s="976"/>
      <c r="P634" s="976"/>
      <c r="Q634" s="976"/>
      <c r="R634" s="976"/>
      <c r="S634" s="976"/>
      <c r="T634" s="976"/>
      <c r="U634" s="976"/>
      <c r="V634" s="976"/>
    </row>
    <row r="635" spans="1:22" ht="15.75" customHeight="1">
      <c r="A635" s="976"/>
      <c r="B635" s="976"/>
      <c r="C635" s="976"/>
      <c r="D635" s="976"/>
      <c r="E635" s="976"/>
      <c r="F635" s="976"/>
      <c r="G635" s="976"/>
      <c r="H635" s="976"/>
      <c r="I635" s="976"/>
      <c r="J635" s="976"/>
      <c r="K635" s="976"/>
      <c r="L635" s="976"/>
      <c r="M635" s="976"/>
      <c r="N635" s="976"/>
      <c r="O635" s="976"/>
      <c r="P635" s="976"/>
      <c r="Q635" s="976"/>
      <c r="R635" s="976"/>
      <c r="S635" s="976"/>
      <c r="T635" s="976"/>
      <c r="U635" s="976"/>
      <c r="V635" s="976"/>
    </row>
    <row r="636" spans="1:22" ht="15.75" customHeight="1">
      <c r="A636" s="976"/>
      <c r="B636" s="976"/>
      <c r="C636" s="976"/>
      <c r="D636" s="976"/>
      <c r="E636" s="976"/>
      <c r="F636" s="976"/>
      <c r="G636" s="976"/>
      <c r="H636" s="976"/>
      <c r="I636" s="976"/>
      <c r="J636" s="976"/>
      <c r="K636" s="976"/>
      <c r="L636" s="976"/>
      <c r="M636" s="976"/>
      <c r="N636" s="976"/>
      <c r="O636" s="976"/>
      <c r="P636" s="976"/>
      <c r="Q636" s="976"/>
      <c r="R636" s="976"/>
      <c r="S636" s="976"/>
      <c r="T636" s="976"/>
      <c r="U636" s="976"/>
      <c r="V636" s="976"/>
    </row>
    <row r="637" spans="1:22" ht="15.75" customHeight="1">
      <c r="A637" s="976"/>
      <c r="B637" s="976"/>
      <c r="C637" s="976"/>
      <c r="D637" s="976"/>
      <c r="E637" s="976"/>
      <c r="F637" s="976"/>
      <c r="G637" s="976"/>
      <c r="H637" s="976"/>
      <c r="I637" s="976"/>
      <c r="J637" s="976"/>
      <c r="K637" s="976"/>
      <c r="L637" s="976"/>
      <c r="M637" s="976"/>
      <c r="N637" s="976"/>
      <c r="O637" s="976"/>
      <c r="P637" s="976"/>
      <c r="Q637" s="976"/>
      <c r="R637" s="976"/>
      <c r="S637" s="976"/>
      <c r="T637" s="976"/>
      <c r="U637" s="976"/>
      <c r="V637" s="976"/>
    </row>
    <row r="638" spans="1:22" ht="15.75" customHeight="1">
      <c r="A638" s="976"/>
      <c r="B638" s="976"/>
      <c r="C638" s="976"/>
      <c r="D638" s="976"/>
      <c r="E638" s="976"/>
      <c r="F638" s="976"/>
      <c r="G638" s="976"/>
      <c r="H638" s="976"/>
      <c r="I638" s="976"/>
      <c r="J638" s="976"/>
      <c r="K638" s="976"/>
      <c r="L638" s="976"/>
      <c r="M638" s="976"/>
      <c r="N638" s="976"/>
      <c r="O638" s="976"/>
      <c r="P638" s="976"/>
      <c r="Q638" s="976"/>
      <c r="R638" s="976"/>
      <c r="S638" s="976"/>
      <c r="T638" s="976"/>
      <c r="U638" s="976"/>
      <c r="V638" s="976"/>
    </row>
    <row r="639" spans="1:22" ht="15.75" customHeight="1">
      <c r="A639" s="976"/>
      <c r="B639" s="976"/>
      <c r="C639" s="976"/>
      <c r="D639" s="976"/>
      <c r="E639" s="976"/>
      <c r="F639" s="976"/>
      <c r="G639" s="976"/>
      <c r="H639" s="976"/>
      <c r="I639" s="976"/>
      <c r="J639" s="976"/>
      <c r="K639" s="976"/>
      <c r="L639" s="976"/>
      <c r="M639" s="976"/>
      <c r="N639" s="976"/>
      <c r="O639" s="976"/>
      <c r="P639" s="976"/>
      <c r="Q639" s="976"/>
      <c r="R639" s="976"/>
      <c r="S639" s="976"/>
      <c r="T639" s="976"/>
      <c r="U639" s="976"/>
      <c r="V639" s="976"/>
    </row>
    <row r="640" spans="1:22" ht="15.75" customHeight="1">
      <c r="A640" s="976"/>
      <c r="B640" s="976"/>
      <c r="C640" s="976"/>
      <c r="D640" s="976"/>
      <c r="E640" s="976"/>
      <c r="F640" s="976"/>
      <c r="G640" s="976"/>
      <c r="H640" s="976"/>
      <c r="I640" s="976"/>
      <c r="J640" s="976"/>
      <c r="K640" s="976"/>
      <c r="L640" s="976"/>
      <c r="M640" s="976"/>
      <c r="N640" s="976"/>
      <c r="O640" s="976"/>
      <c r="P640" s="976"/>
      <c r="Q640" s="976"/>
      <c r="R640" s="976"/>
      <c r="S640" s="976"/>
      <c r="T640" s="976"/>
      <c r="U640" s="976"/>
      <c r="V640" s="976"/>
    </row>
    <row r="641" spans="1:22" ht="15.75" customHeight="1">
      <c r="A641" s="976"/>
      <c r="B641" s="976"/>
      <c r="C641" s="976"/>
      <c r="D641" s="976"/>
      <c r="E641" s="976"/>
      <c r="F641" s="976"/>
      <c r="G641" s="976"/>
      <c r="H641" s="976"/>
      <c r="I641" s="976"/>
      <c r="J641" s="976"/>
      <c r="K641" s="976"/>
      <c r="L641" s="976"/>
      <c r="M641" s="976"/>
      <c r="N641" s="976"/>
      <c r="O641" s="976"/>
      <c r="P641" s="976"/>
      <c r="Q641" s="976"/>
      <c r="R641" s="976"/>
      <c r="S641" s="976"/>
      <c r="T641" s="976"/>
      <c r="U641" s="976"/>
      <c r="V641" s="976"/>
    </row>
    <row r="642" spans="1:22" ht="15.75" customHeight="1">
      <c r="A642" s="976"/>
      <c r="B642" s="976"/>
      <c r="C642" s="976"/>
      <c r="D642" s="976"/>
      <c r="E642" s="976"/>
      <c r="F642" s="976"/>
      <c r="G642" s="976"/>
      <c r="H642" s="976"/>
      <c r="I642" s="976"/>
      <c r="J642" s="976"/>
      <c r="K642" s="976"/>
      <c r="L642" s="976"/>
      <c r="M642" s="976"/>
      <c r="N642" s="976"/>
      <c r="O642" s="976"/>
      <c r="P642" s="976"/>
      <c r="Q642" s="976"/>
      <c r="R642" s="976"/>
      <c r="S642" s="976"/>
      <c r="T642" s="976"/>
      <c r="U642" s="976"/>
      <c r="V642" s="976"/>
    </row>
    <row r="643" spans="1:22" ht="15.75" customHeight="1">
      <c r="A643" s="976"/>
      <c r="B643" s="976"/>
      <c r="C643" s="976"/>
      <c r="D643" s="976"/>
      <c r="E643" s="976"/>
      <c r="F643" s="976"/>
      <c r="G643" s="976"/>
      <c r="H643" s="976"/>
      <c r="I643" s="976"/>
      <c r="J643" s="976"/>
      <c r="K643" s="976"/>
      <c r="L643" s="976"/>
      <c r="M643" s="976"/>
      <c r="N643" s="976"/>
      <c r="O643" s="976"/>
      <c r="P643" s="976"/>
      <c r="Q643" s="976"/>
      <c r="R643" s="976"/>
      <c r="S643" s="976"/>
      <c r="T643" s="976"/>
      <c r="U643" s="976"/>
      <c r="V643" s="976"/>
    </row>
    <row r="644" spans="1:22" ht="15.75" customHeight="1">
      <c r="A644" s="976"/>
      <c r="B644" s="976"/>
      <c r="C644" s="976"/>
      <c r="D644" s="976"/>
      <c r="E644" s="976"/>
      <c r="F644" s="976"/>
      <c r="G644" s="976"/>
      <c r="H644" s="976"/>
      <c r="I644" s="976"/>
      <c r="J644" s="976"/>
      <c r="K644" s="976"/>
      <c r="L644" s="976"/>
      <c r="M644" s="976"/>
      <c r="N644" s="976"/>
      <c r="O644" s="976"/>
      <c r="P644" s="976"/>
      <c r="Q644" s="976"/>
      <c r="R644" s="976"/>
      <c r="S644" s="976"/>
      <c r="T644" s="976"/>
      <c r="U644" s="976"/>
      <c r="V644" s="976"/>
    </row>
    <row r="645" spans="1:22" ht="15.75" customHeight="1">
      <c r="A645" s="976"/>
      <c r="B645" s="976"/>
      <c r="C645" s="976"/>
      <c r="D645" s="976"/>
      <c r="E645" s="976"/>
      <c r="F645" s="976"/>
      <c r="G645" s="976"/>
      <c r="H645" s="976"/>
      <c r="I645" s="976"/>
      <c r="J645" s="976"/>
      <c r="K645" s="976"/>
      <c r="L645" s="976"/>
      <c r="M645" s="976"/>
      <c r="N645" s="976"/>
      <c r="O645" s="976"/>
      <c r="P645" s="976"/>
      <c r="Q645" s="976"/>
      <c r="R645" s="976"/>
      <c r="S645" s="976"/>
      <c r="T645" s="976"/>
      <c r="U645" s="976"/>
      <c r="V645" s="976"/>
    </row>
    <row r="646" spans="1:22" ht="15.75" customHeight="1">
      <c r="A646" s="976"/>
      <c r="B646" s="976"/>
      <c r="C646" s="976"/>
      <c r="D646" s="976"/>
      <c r="E646" s="976"/>
      <c r="F646" s="976"/>
      <c r="G646" s="976"/>
      <c r="H646" s="976"/>
      <c r="I646" s="976"/>
      <c r="J646" s="976"/>
      <c r="K646" s="976"/>
      <c r="L646" s="976"/>
      <c r="M646" s="976"/>
      <c r="N646" s="976"/>
      <c r="O646" s="976"/>
      <c r="P646" s="976"/>
      <c r="Q646" s="976"/>
      <c r="R646" s="976"/>
      <c r="S646" s="976"/>
      <c r="T646" s="976"/>
      <c r="U646" s="976"/>
      <c r="V646" s="976"/>
    </row>
    <row r="647" spans="1:22" ht="15.75" customHeight="1">
      <c r="A647" s="976"/>
      <c r="B647" s="976"/>
      <c r="C647" s="976"/>
      <c r="D647" s="976"/>
      <c r="E647" s="976"/>
      <c r="F647" s="976"/>
      <c r="G647" s="976"/>
      <c r="H647" s="976"/>
      <c r="I647" s="976"/>
      <c r="J647" s="976"/>
      <c r="K647" s="976"/>
      <c r="L647" s="976"/>
      <c r="M647" s="976"/>
      <c r="N647" s="976"/>
      <c r="O647" s="976"/>
      <c r="P647" s="976"/>
      <c r="Q647" s="976"/>
      <c r="R647" s="976"/>
      <c r="S647" s="976"/>
      <c r="T647" s="976"/>
      <c r="U647" s="976"/>
      <c r="V647" s="976"/>
    </row>
    <row r="648" spans="1:22" ht="15.75" customHeight="1">
      <c r="A648" s="976"/>
      <c r="B648" s="976"/>
      <c r="C648" s="976"/>
      <c r="D648" s="976"/>
      <c r="E648" s="976"/>
      <c r="F648" s="976"/>
      <c r="G648" s="976"/>
      <c r="H648" s="976"/>
      <c r="I648" s="976"/>
      <c r="J648" s="976"/>
      <c r="K648" s="976"/>
      <c r="L648" s="976"/>
      <c r="M648" s="976"/>
      <c r="N648" s="976"/>
      <c r="O648" s="976"/>
      <c r="P648" s="976"/>
      <c r="Q648" s="976"/>
      <c r="R648" s="976"/>
      <c r="S648" s="976"/>
      <c r="T648" s="976"/>
      <c r="U648" s="976"/>
      <c r="V648" s="976"/>
    </row>
    <row r="649" spans="1:22" ht="15.75" customHeight="1">
      <c r="A649" s="976"/>
      <c r="B649" s="976"/>
      <c r="C649" s="976"/>
      <c r="D649" s="976"/>
      <c r="E649" s="976"/>
      <c r="F649" s="976"/>
      <c r="G649" s="976"/>
      <c r="H649" s="976"/>
      <c r="I649" s="976"/>
      <c r="J649" s="976"/>
      <c r="K649" s="976"/>
      <c r="L649" s="976"/>
      <c r="M649" s="976"/>
      <c r="N649" s="976"/>
      <c r="O649" s="976"/>
      <c r="P649" s="976"/>
      <c r="Q649" s="976"/>
      <c r="R649" s="976"/>
      <c r="S649" s="976"/>
      <c r="T649" s="976"/>
      <c r="U649" s="976"/>
      <c r="V649" s="976"/>
    </row>
    <row r="650" spans="1:22" ht="15.75" customHeight="1">
      <c r="A650" s="976"/>
      <c r="B650" s="976"/>
      <c r="C650" s="976"/>
      <c r="D650" s="976"/>
      <c r="E650" s="976"/>
      <c r="F650" s="976"/>
      <c r="G650" s="976"/>
      <c r="H650" s="976"/>
      <c r="I650" s="976"/>
      <c r="J650" s="976"/>
      <c r="K650" s="976"/>
      <c r="L650" s="976"/>
      <c r="M650" s="976"/>
      <c r="N650" s="976"/>
      <c r="O650" s="976"/>
      <c r="P650" s="976"/>
      <c r="Q650" s="976"/>
      <c r="R650" s="976"/>
      <c r="S650" s="976"/>
      <c r="T650" s="976"/>
      <c r="U650" s="976"/>
      <c r="V650" s="976"/>
    </row>
    <row r="651" spans="1:22" ht="15.75" customHeight="1">
      <c r="A651" s="976"/>
      <c r="B651" s="976"/>
      <c r="C651" s="976"/>
      <c r="D651" s="976"/>
      <c r="E651" s="976"/>
      <c r="F651" s="976"/>
      <c r="G651" s="976"/>
      <c r="H651" s="976"/>
      <c r="I651" s="976"/>
      <c r="J651" s="976"/>
      <c r="K651" s="976"/>
      <c r="L651" s="976"/>
      <c r="M651" s="976"/>
      <c r="N651" s="976"/>
      <c r="O651" s="976"/>
      <c r="P651" s="976"/>
      <c r="Q651" s="976"/>
      <c r="R651" s="976"/>
      <c r="S651" s="976"/>
      <c r="T651" s="976"/>
      <c r="U651" s="976"/>
      <c r="V651" s="976"/>
    </row>
    <row r="652" spans="1:22" ht="15.75" customHeight="1">
      <c r="A652" s="976"/>
      <c r="B652" s="976"/>
      <c r="C652" s="976"/>
      <c r="D652" s="976"/>
      <c r="E652" s="976"/>
      <c r="F652" s="976"/>
      <c r="G652" s="976"/>
      <c r="H652" s="976"/>
      <c r="I652" s="976"/>
      <c r="J652" s="976"/>
      <c r="K652" s="976"/>
      <c r="L652" s="976"/>
      <c r="M652" s="976"/>
      <c r="N652" s="976"/>
      <c r="O652" s="976"/>
      <c r="P652" s="976"/>
      <c r="Q652" s="976"/>
      <c r="R652" s="976"/>
      <c r="S652" s="976"/>
      <c r="T652" s="976"/>
      <c r="U652" s="976"/>
      <c r="V652" s="976"/>
    </row>
    <row r="653" spans="1:22" ht="15.75" customHeight="1">
      <c r="A653" s="976"/>
      <c r="B653" s="976"/>
      <c r="C653" s="976"/>
      <c r="D653" s="976"/>
      <c r="E653" s="976"/>
      <c r="F653" s="976"/>
      <c r="G653" s="976"/>
      <c r="H653" s="976"/>
      <c r="I653" s="976"/>
      <c r="J653" s="976"/>
      <c r="K653" s="976"/>
      <c r="L653" s="976"/>
      <c r="M653" s="976"/>
      <c r="N653" s="976"/>
      <c r="O653" s="976"/>
      <c r="P653" s="976"/>
      <c r="Q653" s="976"/>
      <c r="R653" s="976"/>
      <c r="S653" s="976"/>
      <c r="T653" s="976"/>
      <c r="U653" s="976"/>
      <c r="V653" s="976"/>
    </row>
    <row r="654" spans="1:22" ht="15.75" customHeight="1">
      <c r="A654" s="976"/>
      <c r="B654" s="976"/>
      <c r="C654" s="976"/>
      <c r="D654" s="976"/>
      <c r="E654" s="976"/>
      <c r="F654" s="976"/>
      <c r="G654" s="976"/>
      <c r="H654" s="976"/>
      <c r="I654" s="976"/>
      <c r="J654" s="976"/>
      <c r="K654" s="976"/>
      <c r="L654" s="976"/>
      <c r="M654" s="976"/>
      <c r="N654" s="976"/>
      <c r="O654" s="976"/>
      <c r="P654" s="976"/>
      <c r="Q654" s="976"/>
      <c r="R654" s="976"/>
      <c r="S654" s="976"/>
      <c r="T654" s="976"/>
      <c r="U654" s="976"/>
      <c r="V654" s="976"/>
    </row>
    <row r="655" spans="1:22" ht="15.75" customHeight="1">
      <c r="A655" s="976"/>
      <c r="B655" s="976"/>
      <c r="C655" s="976"/>
      <c r="D655" s="976"/>
      <c r="E655" s="976"/>
      <c r="F655" s="976"/>
      <c r="G655" s="976"/>
      <c r="H655" s="976"/>
      <c r="I655" s="976"/>
      <c r="J655" s="976"/>
      <c r="K655" s="976"/>
      <c r="L655" s="976"/>
      <c r="M655" s="976"/>
      <c r="N655" s="976"/>
      <c r="O655" s="976"/>
      <c r="P655" s="976"/>
      <c r="Q655" s="976"/>
      <c r="R655" s="976"/>
      <c r="S655" s="976"/>
      <c r="T655" s="976"/>
      <c r="U655" s="976"/>
      <c r="V655" s="976"/>
    </row>
    <row r="656" spans="1:22" ht="15.75" customHeight="1">
      <c r="A656" s="976"/>
      <c r="B656" s="976"/>
      <c r="C656" s="976"/>
      <c r="D656" s="976"/>
      <c r="E656" s="976"/>
      <c r="F656" s="976"/>
      <c r="G656" s="976"/>
      <c r="H656" s="976"/>
      <c r="I656" s="976"/>
      <c r="J656" s="976"/>
      <c r="K656" s="976"/>
      <c r="L656" s="976"/>
      <c r="M656" s="976"/>
      <c r="N656" s="976"/>
      <c r="O656" s="976"/>
      <c r="P656" s="976"/>
      <c r="Q656" s="976"/>
      <c r="R656" s="976"/>
      <c r="S656" s="976"/>
      <c r="T656" s="976"/>
      <c r="U656" s="976"/>
      <c r="V656" s="976"/>
    </row>
    <row r="657" spans="1:22" ht="15.75" customHeight="1">
      <c r="A657" s="976"/>
      <c r="B657" s="976"/>
      <c r="C657" s="976"/>
      <c r="D657" s="976"/>
      <c r="E657" s="976"/>
      <c r="F657" s="976"/>
      <c r="G657" s="976"/>
      <c r="H657" s="976"/>
      <c r="I657" s="976"/>
      <c r="J657" s="976"/>
      <c r="K657" s="976"/>
      <c r="L657" s="976"/>
      <c r="M657" s="976"/>
      <c r="N657" s="976"/>
      <c r="O657" s="976"/>
      <c r="P657" s="976"/>
      <c r="Q657" s="976"/>
      <c r="R657" s="976"/>
      <c r="S657" s="976"/>
      <c r="T657" s="976"/>
      <c r="U657" s="976"/>
      <c r="V657" s="976"/>
    </row>
    <row r="658" spans="1:22" ht="15.75" customHeight="1">
      <c r="A658" s="976"/>
      <c r="B658" s="976"/>
      <c r="C658" s="976"/>
      <c r="D658" s="976"/>
      <c r="E658" s="976"/>
      <c r="F658" s="976"/>
      <c r="G658" s="976"/>
      <c r="H658" s="976"/>
      <c r="I658" s="976"/>
      <c r="J658" s="976"/>
      <c r="K658" s="976"/>
      <c r="L658" s="976"/>
      <c r="M658" s="976"/>
      <c r="N658" s="976"/>
      <c r="O658" s="976"/>
      <c r="P658" s="976"/>
      <c r="Q658" s="976"/>
      <c r="R658" s="976"/>
      <c r="S658" s="976"/>
      <c r="T658" s="976"/>
      <c r="U658" s="976"/>
      <c r="V658" s="976"/>
    </row>
    <row r="659" spans="1:22" ht="15.75" customHeight="1">
      <c r="A659" s="976"/>
      <c r="B659" s="976"/>
      <c r="C659" s="976"/>
      <c r="D659" s="976"/>
      <c r="E659" s="976"/>
      <c r="F659" s="976"/>
      <c r="G659" s="976"/>
      <c r="H659" s="976"/>
      <c r="I659" s="976"/>
      <c r="J659" s="976"/>
      <c r="K659" s="976"/>
      <c r="L659" s="976"/>
      <c r="M659" s="976"/>
      <c r="N659" s="976"/>
      <c r="O659" s="976"/>
      <c r="P659" s="976"/>
      <c r="Q659" s="976"/>
      <c r="R659" s="976"/>
      <c r="S659" s="976"/>
      <c r="T659" s="976"/>
      <c r="U659" s="976"/>
      <c r="V659" s="976"/>
    </row>
    <row r="660" spans="1:22" ht="15.75" customHeight="1">
      <c r="A660" s="976"/>
      <c r="B660" s="976"/>
      <c r="C660" s="976"/>
      <c r="D660" s="976"/>
      <c r="E660" s="976"/>
      <c r="F660" s="976"/>
      <c r="G660" s="976"/>
      <c r="H660" s="976"/>
      <c r="I660" s="976"/>
      <c r="J660" s="976"/>
      <c r="K660" s="976"/>
      <c r="L660" s="976"/>
      <c r="M660" s="976"/>
      <c r="N660" s="976"/>
      <c r="O660" s="976"/>
      <c r="P660" s="976"/>
      <c r="Q660" s="976"/>
      <c r="R660" s="976"/>
      <c r="S660" s="976"/>
      <c r="T660" s="976"/>
      <c r="U660" s="976"/>
      <c r="V660" s="976"/>
    </row>
    <row r="661" spans="1:22" ht="15.75" customHeight="1">
      <c r="A661" s="976"/>
      <c r="B661" s="976"/>
      <c r="C661" s="976"/>
      <c r="D661" s="976"/>
      <c r="E661" s="976"/>
      <c r="F661" s="976"/>
      <c r="G661" s="976"/>
      <c r="H661" s="976"/>
      <c r="I661" s="976"/>
      <c r="J661" s="976"/>
      <c r="K661" s="976"/>
      <c r="L661" s="976"/>
      <c r="M661" s="976"/>
      <c r="N661" s="976"/>
      <c r="O661" s="976"/>
      <c r="P661" s="976"/>
      <c r="Q661" s="976"/>
      <c r="R661" s="976"/>
      <c r="S661" s="976"/>
      <c r="T661" s="976"/>
      <c r="U661" s="976"/>
      <c r="V661" s="976"/>
    </row>
    <row r="662" spans="1:22" ht="15.75" customHeight="1">
      <c r="A662" s="976"/>
      <c r="B662" s="976"/>
      <c r="C662" s="976"/>
      <c r="D662" s="976"/>
      <c r="E662" s="976"/>
      <c r="F662" s="976"/>
      <c r="G662" s="976"/>
      <c r="H662" s="976"/>
      <c r="I662" s="976"/>
      <c r="J662" s="976"/>
      <c r="K662" s="976"/>
      <c r="L662" s="976"/>
      <c r="M662" s="976"/>
      <c r="N662" s="976"/>
      <c r="O662" s="976"/>
      <c r="P662" s="976"/>
      <c r="Q662" s="976"/>
      <c r="R662" s="976"/>
      <c r="S662" s="976"/>
      <c r="T662" s="976"/>
      <c r="U662" s="976"/>
      <c r="V662" s="976"/>
    </row>
    <row r="663" spans="1:22" ht="15.75" customHeight="1">
      <c r="A663" s="976"/>
      <c r="B663" s="976"/>
      <c r="C663" s="976"/>
      <c r="D663" s="976"/>
      <c r="E663" s="976"/>
      <c r="F663" s="976"/>
      <c r="G663" s="976"/>
      <c r="H663" s="976"/>
      <c r="I663" s="976"/>
      <c r="J663" s="976"/>
      <c r="K663" s="976"/>
      <c r="L663" s="976"/>
      <c r="M663" s="976"/>
      <c r="N663" s="976"/>
      <c r="O663" s="976"/>
      <c r="P663" s="976"/>
      <c r="Q663" s="976"/>
      <c r="R663" s="976"/>
      <c r="S663" s="976"/>
      <c r="T663" s="976"/>
      <c r="U663" s="976"/>
      <c r="V663" s="976"/>
    </row>
    <row r="664" spans="1:22" ht="15.75" customHeight="1">
      <c r="A664" s="976"/>
      <c r="B664" s="976"/>
      <c r="C664" s="976"/>
      <c r="D664" s="976"/>
      <c r="E664" s="976"/>
      <c r="F664" s="976"/>
      <c r="G664" s="976"/>
      <c r="H664" s="976"/>
      <c r="I664" s="976"/>
      <c r="J664" s="976"/>
      <c r="K664" s="976"/>
      <c r="L664" s="976"/>
      <c r="M664" s="976"/>
      <c r="N664" s="976"/>
      <c r="O664" s="976"/>
      <c r="P664" s="976"/>
      <c r="Q664" s="976"/>
      <c r="R664" s="976"/>
      <c r="S664" s="976"/>
      <c r="T664" s="976"/>
      <c r="U664" s="976"/>
      <c r="V664" s="976"/>
    </row>
    <row r="665" spans="1:22" ht="15.75" customHeight="1">
      <c r="A665" s="976"/>
      <c r="B665" s="976"/>
      <c r="C665" s="976"/>
      <c r="D665" s="976"/>
      <c r="E665" s="976"/>
      <c r="F665" s="976"/>
      <c r="G665" s="976"/>
      <c r="H665" s="976"/>
      <c r="I665" s="976"/>
      <c r="J665" s="976"/>
      <c r="K665" s="976"/>
      <c r="L665" s="976"/>
      <c r="M665" s="976"/>
      <c r="N665" s="976"/>
      <c r="O665" s="976"/>
      <c r="P665" s="976"/>
      <c r="Q665" s="976"/>
      <c r="R665" s="976"/>
      <c r="S665" s="976"/>
      <c r="T665" s="976"/>
      <c r="U665" s="976"/>
      <c r="V665" s="976"/>
    </row>
    <row r="666" spans="1:22" ht="15.75" customHeight="1">
      <c r="A666" s="976"/>
      <c r="B666" s="976"/>
      <c r="C666" s="976"/>
      <c r="D666" s="976"/>
      <c r="E666" s="976"/>
      <c r="F666" s="976"/>
      <c r="G666" s="976"/>
      <c r="H666" s="976"/>
      <c r="I666" s="976"/>
      <c r="J666" s="976"/>
      <c r="K666" s="976"/>
      <c r="L666" s="976"/>
      <c r="M666" s="976"/>
      <c r="N666" s="976"/>
      <c r="O666" s="976"/>
      <c r="P666" s="976"/>
      <c r="Q666" s="976"/>
      <c r="R666" s="976"/>
      <c r="S666" s="976"/>
      <c r="T666" s="976"/>
      <c r="U666" s="976"/>
      <c r="V666" s="976"/>
    </row>
    <row r="667" spans="1:22" ht="15.75" customHeight="1">
      <c r="A667" s="976"/>
      <c r="B667" s="976"/>
      <c r="C667" s="976"/>
      <c r="D667" s="976"/>
      <c r="E667" s="976"/>
      <c r="F667" s="976"/>
      <c r="G667" s="976"/>
      <c r="H667" s="976"/>
      <c r="I667" s="976"/>
      <c r="J667" s="976"/>
      <c r="K667" s="976"/>
      <c r="L667" s="976"/>
      <c r="M667" s="976"/>
      <c r="N667" s="976"/>
      <c r="O667" s="976"/>
      <c r="P667" s="976"/>
      <c r="Q667" s="976"/>
      <c r="R667" s="976"/>
      <c r="S667" s="976"/>
      <c r="T667" s="976"/>
      <c r="U667" s="976"/>
      <c r="V667" s="976"/>
    </row>
    <row r="668" spans="1:22" ht="15.75" customHeight="1">
      <c r="A668" s="976"/>
      <c r="B668" s="976"/>
      <c r="C668" s="976"/>
      <c r="D668" s="976"/>
      <c r="E668" s="976"/>
      <c r="F668" s="976"/>
      <c r="G668" s="976"/>
      <c r="H668" s="976"/>
      <c r="I668" s="976"/>
      <c r="J668" s="976"/>
      <c r="K668" s="976"/>
      <c r="L668" s="976"/>
      <c r="M668" s="976"/>
      <c r="N668" s="976"/>
      <c r="O668" s="976"/>
      <c r="P668" s="976"/>
      <c r="Q668" s="976"/>
      <c r="R668" s="976"/>
      <c r="S668" s="976"/>
      <c r="T668" s="976"/>
      <c r="U668" s="976"/>
      <c r="V668" s="976"/>
    </row>
    <row r="669" spans="1:22" ht="15.75" customHeight="1">
      <c r="A669" s="976"/>
      <c r="B669" s="976"/>
      <c r="C669" s="976"/>
      <c r="D669" s="976"/>
      <c r="E669" s="976"/>
      <c r="F669" s="976"/>
      <c r="G669" s="976"/>
      <c r="H669" s="976"/>
      <c r="I669" s="976"/>
      <c r="J669" s="976"/>
      <c r="K669" s="976"/>
      <c r="L669" s="976"/>
      <c r="M669" s="976"/>
      <c r="N669" s="976"/>
      <c r="O669" s="976"/>
      <c r="P669" s="976"/>
      <c r="Q669" s="976"/>
      <c r="R669" s="976"/>
      <c r="S669" s="976"/>
      <c r="T669" s="976"/>
      <c r="U669" s="976"/>
      <c r="V669" s="976"/>
    </row>
    <row r="670" spans="1:22" ht="15.75" customHeight="1">
      <c r="A670" s="976"/>
      <c r="B670" s="976"/>
      <c r="C670" s="976"/>
      <c r="D670" s="976"/>
      <c r="E670" s="976"/>
      <c r="F670" s="976"/>
      <c r="G670" s="976"/>
      <c r="H670" s="976"/>
      <c r="I670" s="976"/>
      <c r="J670" s="976"/>
      <c r="K670" s="976"/>
      <c r="L670" s="976"/>
      <c r="M670" s="976"/>
      <c r="N670" s="976"/>
      <c r="O670" s="976"/>
      <c r="P670" s="976"/>
      <c r="Q670" s="976"/>
      <c r="R670" s="976"/>
      <c r="S670" s="976"/>
      <c r="T670" s="976"/>
      <c r="U670" s="976"/>
      <c r="V670" s="976"/>
    </row>
    <row r="671" spans="1:22" ht="15.75" customHeight="1">
      <c r="A671" s="976"/>
      <c r="B671" s="976"/>
      <c r="C671" s="976"/>
      <c r="D671" s="976"/>
      <c r="E671" s="976"/>
      <c r="F671" s="976"/>
      <c r="G671" s="976"/>
      <c r="H671" s="976"/>
      <c r="I671" s="976"/>
      <c r="J671" s="976"/>
      <c r="K671" s="976"/>
      <c r="L671" s="976"/>
      <c r="M671" s="976"/>
      <c r="N671" s="976"/>
      <c r="O671" s="976"/>
      <c r="P671" s="976"/>
      <c r="Q671" s="976"/>
      <c r="R671" s="976"/>
      <c r="S671" s="976"/>
      <c r="T671" s="976"/>
      <c r="U671" s="976"/>
      <c r="V671" s="976"/>
    </row>
    <row r="672" spans="1:22" ht="15.75" customHeight="1">
      <c r="A672" s="976"/>
      <c r="B672" s="976"/>
      <c r="C672" s="976"/>
      <c r="D672" s="976"/>
      <c r="E672" s="976"/>
      <c r="F672" s="976"/>
      <c r="G672" s="976"/>
      <c r="H672" s="976"/>
      <c r="I672" s="976"/>
      <c r="J672" s="976"/>
      <c r="K672" s="976"/>
      <c r="L672" s="976"/>
      <c r="M672" s="976"/>
      <c r="N672" s="976"/>
      <c r="O672" s="976"/>
      <c r="P672" s="976"/>
      <c r="Q672" s="976"/>
      <c r="R672" s="976"/>
      <c r="S672" s="976"/>
      <c r="T672" s="976"/>
      <c r="U672" s="976"/>
      <c r="V672" s="976"/>
    </row>
    <row r="673" spans="1:22" ht="15.75" customHeight="1">
      <c r="A673" s="976"/>
      <c r="B673" s="976"/>
      <c r="C673" s="976"/>
      <c r="D673" s="976"/>
      <c r="E673" s="976"/>
      <c r="F673" s="976"/>
      <c r="G673" s="976"/>
      <c r="H673" s="976"/>
      <c r="I673" s="976"/>
      <c r="J673" s="976"/>
      <c r="K673" s="976"/>
      <c r="L673" s="976"/>
      <c r="M673" s="976"/>
      <c r="N673" s="976"/>
      <c r="O673" s="976"/>
      <c r="P673" s="976"/>
      <c r="Q673" s="976"/>
      <c r="R673" s="976"/>
      <c r="S673" s="976"/>
      <c r="T673" s="976"/>
      <c r="U673" s="976"/>
      <c r="V673" s="976"/>
    </row>
    <row r="674" spans="1:22" ht="15.75" customHeight="1">
      <c r="A674" s="976"/>
      <c r="B674" s="976"/>
      <c r="C674" s="976"/>
      <c r="D674" s="976"/>
      <c r="E674" s="976"/>
      <c r="F674" s="976"/>
      <c r="G674" s="976"/>
      <c r="H674" s="976"/>
      <c r="I674" s="976"/>
      <c r="J674" s="976"/>
      <c r="K674" s="976"/>
      <c r="L674" s="976"/>
      <c r="M674" s="976"/>
      <c r="N674" s="976"/>
      <c r="O674" s="976"/>
      <c r="P674" s="976"/>
      <c r="Q674" s="976"/>
      <c r="R674" s="976"/>
      <c r="S674" s="976"/>
      <c r="T674" s="976"/>
      <c r="U674" s="976"/>
      <c r="V674" s="976"/>
    </row>
    <row r="675" spans="1:22" ht="15.75" customHeight="1">
      <c r="A675" s="976"/>
      <c r="B675" s="976"/>
      <c r="C675" s="976"/>
      <c r="D675" s="976"/>
      <c r="E675" s="976"/>
      <c r="F675" s="976"/>
      <c r="G675" s="976"/>
      <c r="H675" s="976"/>
      <c r="I675" s="976"/>
      <c r="J675" s="976"/>
      <c r="K675" s="976"/>
      <c r="L675" s="976"/>
      <c r="M675" s="976"/>
      <c r="N675" s="976"/>
      <c r="O675" s="976"/>
      <c r="P675" s="976"/>
      <c r="Q675" s="976"/>
      <c r="R675" s="976"/>
      <c r="S675" s="976"/>
      <c r="T675" s="976"/>
      <c r="U675" s="976"/>
      <c r="V675" s="976"/>
    </row>
    <row r="676" spans="1:22" ht="15.75" customHeight="1">
      <c r="A676" s="976"/>
      <c r="B676" s="976"/>
      <c r="C676" s="976"/>
      <c r="D676" s="976"/>
      <c r="E676" s="976"/>
      <c r="F676" s="976"/>
      <c r="G676" s="976"/>
      <c r="H676" s="976"/>
      <c r="I676" s="976"/>
      <c r="J676" s="976"/>
      <c r="K676" s="976"/>
      <c r="L676" s="976"/>
      <c r="M676" s="976"/>
      <c r="N676" s="976"/>
      <c r="O676" s="976"/>
      <c r="P676" s="976"/>
      <c r="Q676" s="976"/>
      <c r="R676" s="976"/>
      <c r="S676" s="976"/>
      <c r="T676" s="976"/>
      <c r="U676" s="976"/>
      <c r="V676" s="976"/>
    </row>
    <row r="677" spans="1:22" ht="15.75" customHeight="1">
      <c r="A677" s="976"/>
      <c r="B677" s="976"/>
      <c r="C677" s="976"/>
      <c r="D677" s="976"/>
      <c r="E677" s="976"/>
      <c r="F677" s="976"/>
      <c r="G677" s="976"/>
      <c r="H677" s="976"/>
      <c r="I677" s="976"/>
      <c r="J677" s="976"/>
      <c r="K677" s="976"/>
      <c r="L677" s="976"/>
      <c r="M677" s="976"/>
      <c r="N677" s="976"/>
      <c r="O677" s="976"/>
      <c r="P677" s="976"/>
      <c r="Q677" s="976"/>
      <c r="R677" s="976"/>
      <c r="S677" s="976"/>
      <c r="T677" s="976"/>
      <c r="U677" s="976"/>
      <c r="V677" s="976"/>
    </row>
    <row r="678" spans="1:22" ht="15.75" customHeight="1">
      <c r="A678" s="976"/>
      <c r="B678" s="976"/>
      <c r="C678" s="976"/>
      <c r="D678" s="976"/>
      <c r="E678" s="976"/>
      <c r="F678" s="976"/>
      <c r="G678" s="976"/>
      <c r="H678" s="976"/>
      <c r="I678" s="976"/>
      <c r="J678" s="976"/>
      <c r="K678" s="976"/>
      <c r="L678" s="976"/>
      <c r="M678" s="976"/>
      <c r="N678" s="976"/>
      <c r="O678" s="976"/>
      <c r="P678" s="976"/>
      <c r="Q678" s="976"/>
      <c r="R678" s="976"/>
      <c r="S678" s="976"/>
      <c r="T678" s="976"/>
      <c r="U678" s="976"/>
      <c r="V678" s="976"/>
    </row>
    <row r="679" spans="1:22" ht="15.75" customHeight="1">
      <c r="A679" s="976"/>
      <c r="B679" s="976"/>
      <c r="C679" s="976"/>
      <c r="D679" s="976"/>
      <c r="E679" s="976"/>
      <c r="F679" s="976"/>
      <c r="G679" s="976"/>
      <c r="H679" s="976"/>
      <c r="I679" s="976"/>
      <c r="J679" s="976"/>
      <c r="K679" s="976"/>
      <c r="L679" s="976"/>
      <c r="M679" s="976"/>
      <c r="N679" s="976"/>
      <c r="O679" s="976"/>
      <c r="P679" s="976"/>
      <c r="Q679" s="976"/>
      <c r="R679" s="976"/>
      <c r="S679" s="976"/>
      <c r="T679" s="976"/>
      <c r="U679" s="976"/>
      <c r="V679" s="976"/>
    </row>
    <row r="680" spans="1:22" ht="15.75" customHeight="1">
      <c r="A680" s="976"/>
      <c r="B680" s="976"/>
      <c r="C680" s="976"/>
      <c r="D680" s="976"/>
      <c r="E680" s="976"/>
      <c r="F680" s="976"/>
      <c r="G680" s="976"/>
      <c r="H680" s="976"/>
      <c r="I680" s="976"/>
      <c r="J680" s="976"/>
      <c r="K680" s="976"/>
      <c r="L680" s="976"/>
      <c r="M680" s="976"/>
      <c r="N680" s="976"/>
      <c r="O680" s="976"/>
      <c r="P680" s="976"/>
      <c r="Q680" s="976"/>
      <c r="R680" s="976"/>
      <c r="S680" s="976"/>
      <c r="T680" s="976"/>
      <c r="U680" s="976"/>
      <c r="V680" s="976"/>
    </row>
    <row r="681" spans="1:22" ht="15.75" customHeight="1">
      <c r="A681" s="976"/>
      <c r="B681" s="976"/>
      <c r="C681" s="976"/>
      <c r="D681" s="976"/>
      <c r="E681" s="976"/>
      <c r="F681" s="976"/>
      <c r="G681" s="976"/>
      <c r="H681" s="976"/>
      <c r="I681" s="976"/>
      <c r="J681" s="976"/>
      <c r="K681" s="976"/>
      <c r="L681" s="976"/>
      <c r="M681" s="976"/>
      <c r="N681" s="976"/>
      <c r="O681" s="976"/>
      <c r="P681" s="976"/>
      <c r="Q681" s="976"/>
      <c r="R681" s="976"/>
      <c r="S681" s="976"/>
      <c r="T681" s="976"/>
      <c r="U681" s="976"/>
      <c r="V681" s="976"/>
    </row>
    <row r="682" spans="1:22" ht="15.75" customHeight="1">
      <c r="A682" s="976"/>
      <c r="B682" s="976"/>
      <c r="C682" s="976"/>
      <c r="D682" s="976"/>
      <c r="E682" s="976"/>
      <c r="F682" s="976"/>
      <c r="G682" s="976"/>
      <c r="H682" s="976"/>
      <c r="I682" s="976"/>
      <c r="J682" s="976"/>
      <c r="K682" s="976"/>
      <c r="L682" s="976"/>
      <c r="M682" s="976"/>
      <c r="N682" s="976"/>
      <c r="O682" s="976"/>
      <c r="P682" s="976"/>
      <c r="Q682" s="976"/>
      <c r="R682" s="976"/>
      <c r="S682" s="976"/>
      <c r="T682" s="976"/>
      <c r="U682" s="976"/>
      <c r="V682" s="976"/>
    </row>
    <row r="683" spans="1:22" ht="15.75" customHeight="1">
      <c r="A683" s="976"/>
      <c r="B683" s="976"/>
      <c r="C683" s="976"/>
      <c r="D683" s="976"/>
      <c r="E683" s="976"/>
      <c r="F683" s="976"/>
      <c r="G683" s="976"/>
      <c r="H683" s="976"/>
      <c r="I683" s="976"/>
      <c r="J683" s="976"/>
      <c r="K683" s="976"/>
      <c r="L683" s="976"/>
      <c r="M683" s="976"/>
      <c r="N683" s="976"/>
      <c r="O683" s="976"/>
      <c r="P683" s="976"/>
      <c r="Q683" s="976"/>
      <c r="R683" s="976"/>
      <c r="S683" s="976"/>
      <c r="T683" s="976"/>
      <c r="U683" s="976"/>
      <c r="V683" s="976"/>
    </row>
    <row r="684" spans="1:22" ht="15.75" customHeight="1">
      <c r="A684" s="976"/>
      <c r="B684" s="976"/>
      <c r="C684" s="976"/>
      <c r="D684" s="976"/>
      <c r="E684" s="976"/>
      <c r="F684" s="976"/>
      <c r="G684" s="976"/>
      <c r="H684" s="976"/>
      <c r="I684" s="976"/>
      <c r="J684" s="976"/>
      <c r="K684" s="976"/>
      <c r="L684" s="976"/>
      <c r="M684" s="976"/>
      <c r="N684" s="976"/>
      <c r="O684" s="976"/>
      <c r="P684" s="976"/>
      <c r="Q684" s="976"/>
      <c r="R684" s="976"/>
      <c r="S684" s="976"/>
      <c r="T684" s="976"/>
      <c r="U684" s="976"/>
      <c r="V684" s="976"/>
    </row>
    <row r="685" spans="1:22" ht="15.75" customHeight="1">
      <c r="A685" s="976"/>
      <c r="B685" s="976"/>
      <c r="C685" s="976"/>
      <c r="D685" s="976"/>
      <c r="E685" s="976"/>
      <c r="F685" s="976"/>
      <c r="G685" s="976"/>
      <c r="H685" s="976"/>
      <c r="I685" s="976"/>
      <c r="J685" s="976"/>
      <c r="K685" s="976"/>
      <c r="L685" s="976"/>
      <c r="M685" s="976"/>
      <c r="N685" s="976"/>
      <c r="O685" s="976"/>
      <c r="P685" s="976"/>
      <c r="Q685" s="976"/>
      <c r="R685" s="976"/>
      <c r="S685" s="976"/>
      <c r="T685" s="976"/>
      <c r="U685" s="976"/>
      <c r="V685" s="976"/>
    </row>
    <row r="686" spans="1:22" ht="15.75" customHeight="1">
      <c r="A686" s="976"/>
      <c r="B686" s="976"/>
      <c r="C686" s="976"/>
      <c r="D686" s="976"/>
      <c r="E686" s="976"/>
      <c r="F686" s="976"/>
      <c r="G686" s="976"/>
      <c r="H686" s="976"/>
      <c r="I686" s="976"/>
      <c r="J686" s="976"/>
      <c r="K686" s="976"/>
      <c r="L686" s="976"/>
      <c r="M686" s="976"/>
      <c r="N686" s="976"/>
      <c r="O686" s="976"/>
      <c r="P686" s="976"/>
      <c r="Q686" s="976"/>
      <c r="R686" s="976"/>
      <c r="S686" s="976"/>
      <c r="T686" s="976"/>
      <c r="U686" s="976"/>
      <c r="V686" s="976"/>
    </row>
    <row r="687" spans="1:22" ht="15.75" customHeight="1">
      <c r="A687" s="976"/>
      <c r="B687" s="976"/>
      <c r="C687" s="976"/>
      <c r="D687" s="976"/>
      <c r="E687" s="976"/>
      <c r="F687" s="976"/>
      <c r="G687" s="976"/>
      <c r="H687" s="976"/>
      <c r="I687" s="976"/>
      <c r="J687" s="976"/>
      <c r="K687" s="976"/>
      <c r="L687" s="976"/>
      <c r="M687" s="976"/>
      <c r="N687" s="976"/>
      <c r="O687" s="976"/>
      <c r="P687" s="976"/>
      <c r="Q687" s="976"/>
      <c r="R687" s="976"/>
      <c r="S687" s="976"/>
      <c r="T687" s="976"/>
      <c r="U687" s="976"/>
      <c r="V687" s="976"/>
    </row>
    <row r="688" spans="1:22" ht="15.75" customHeight="1">
      <c r="A688" s="976"/>
      <c r="B688" s="976"/>
      <c r="C688" s="976"/>
      <c r="D688" s="976"/>
      <c r="E688" s="976"/>
      <c r="F688" s="976"/>
      <c r="G688" s="976"/>
      <c r="H688" s="976"/>
      <c r="I688" s="976"/>
      <c r="J688" s="976"/>
      <c r="K688" s="976"/>
      <c r="L688" s="976"/>
      <c r="M688" s="976"/>
      <c r="N688" s="976"/>
      <c r="O688" s="976"/>
      <c r="P688" s="976"/>
      <c r="Q688" s="976"/>
      <c r="R688" s="976"/>
      <c r="S688" s="976"/>
      <c r="T688" s="976"/>
      <c r="U688" s="976"/>
      <c r="V688" s="976"/>
    </row>
    <row r="689" spans="1:22" ht="15.75" customHeight="1">
      <c r="A689" s="976"/>
      <c r="B689" s="976"/>
      <c r="C689" s="976"/>
      <c r="D689" s="976"/>
      <c r="E689" s="976"/>
      <c r="F689" s="976"/>
      <c r="G689" s="976"/>
      <c r="H689" s="976"/>
      <c r="I689" s="976"/>
      <c r="J689" s="976"/>
      <c r="K689" s="976"/>
      <c r="L689" s="976"/>
      <c r="M689" s="976"/>
      <c r="N689" s="976"/>
      <c r="O689" s="976"/>
      <c r="P689" s="976"/>
      <c r="Q689" s="976"/>
      <c r="R689" s="976"/>
      <c r="S689" s="976"/>
      <c r="T689" s="976"/>
      <c r="U689" s="976"/>
      <c r="V689" s="976"/>
    </row>
    <row r="690" spans="1:22" ht="15.75" customHeight="1">
      <c r="A690" s="976"/>
      <c r="B690" s="976"/>
      <c r="C690" s="976"/>
      <c r="D690" s="976"/>
      <c r="E690" s="976"/>
      <c r="F690" s="976"/>
      <c r="G690" s="976"/>
      <c r="H690" s="976"/>
      <c r="I690" s="976"/>
      <c r="J690" s="976"/>
      <c r="K690" s="976"/>
      <c r="L690" s="976"/>
      <c r="M690" s="976"/>
      <c r="N690" s="976"/>
      <c r="O690" s="976"/>
      <c r="P690" s="976"/>
      <c r="Q690" s="976"/>
      <c r="R690" s="976"/>
      <c r="S690" s="976"/>
      <c r="T690" s="976"/>
      <c r="U690" s="976"/>
      <c r="V690" s="976"/>
    </row>
    <row r="691" spans="1:22" ht="15.75" customHeight="1">
      <c r="A691" s="976"/>
      <c r="B691" s="976"/>
      <c r="C691" s="976"/>
      <c r="D691" s="976"/>
      <c r="E691" s="976"/>
      <c r="F691" s="976"/>
      <c r="G691" s="976"/>
      <c r="H691" s="976"/>
      <c r="I691" s="976"/>
      <c r="J691" s="976"/>
      <c r="K691" s="976"/>
      <c r="L691" s="976"/>
      <c r="M691" s="976"/>
      <c r="N691" s="976"/>
      <c r="O691" s="976"/>
      <c r="P691" s="976"/>
      <c r="Q691" s="976"/>
      <c r="R691" s="976"/>
      <c r="S691" s="976"/>
      <c r="T691" s="976"/>
      <c r="U691" s="976"/>
      <c r="V691" s="976"/>
    </row>
    <row r="692" spans="1:22" ht="15.75" customHeight="1">
      <c r="A692" s="976"/>
      <c r="B692" s="976"/>
      <c r="C692" s="976"/>
      <c r="D692" s="976"/>
      <c r="E692" s="976"/>
      <c r="F692" s="976"/>
      <c r="G692" s="976"/>
      <c r="H692" s="976"/>
      <c r="I692" s="976"/>
      <c r="J692" s="976"/>
      <c r="K692" s="976"/>
      <c r="L692" s="976"/>
      <c r="M692" s="976"/>
      <c r="N692" s="976"/>
      <c r="O692" s="976"/>
      <c r="P692" s="976"/>
      <c r="Q692" s="976"/>
      <c r="R692" s="976"/>
      <c r="S692" s="976"/>
      <c r="T692" s="976"/>
      <c r="U692" s="976"/>
      <c r="V692" s="976"/>
    </row>
    <row r="693" spans="1:22" ht="15.75" customHeight="1">
      <c r="A693" s="976"/>
      <c r="B693" s="976"/>
      <c r="C693" s="976"/>
      <c r="D693" s="976"/>
      <c r="E693" s="976"/>
      <c r="F693" s="976"/>
      <c r="G693" s="976"/>
      <c r="H693" s="976"/>
      <c r="I693" s="976"/>
      <c r="J693" s="976"/>
      <c r="K693" s="976"/>
      <c r="L693" s="976"/>
      <c r="M693" s="976"/>
      <c r="N693" s="976"/>
      <c r="O693" s="976"/>
      <c r="P693" s="976"/>
      <c r="Q693" s="976"/>
      <c r="R693" s="976"/>
      <c r="S693" s="976"/>
      <c r="T693" s="976"/>
      <c r="U693" s="976"/>
      <c r="V693" s="976"/>
    </row>
    <row r="694" spans="1:22" ht="15.75" customHeight="1">
      <c r="A694" s="976"/>
      <c r="B694" s="976"/>
      <c r="C694" s="976"/>
      <c r="D694" s="976"/>
      <c r="E694" s="976"/>
      <c r="F694" s="976"/>
      <c r="G694" s="976"/>
      <c r="H694" s="976"/>
      <c r="I694" s="976"/>
      <c r="J694" s="976"/>
      <c r="K694" s="976"/>
      <c r="L694" s="976"/>
      <c r="M694" s="976"/>
      <c r="N694" s="976"/>
      <c r="O694" s="976"/>
      <c r="P694" s="976"/>
      <c r="Q694" s="976"/>
      <c r="R694" s="976"/>
      <c r="S694" s="976"/>
      <c r="T694" s="976"/>
      <c r="U694" s="976"/>
      <c r="V694" s="976"/>
    </row>
    <row r="695" spans="1:22" ht="15.75" customHeight="1">
      <c r="A695" s="976"/>
      <c r="B695" s="976"/>
      <c r="C695" s="976"/>
      <c r="D695" s="976"/>
      <c r="E695" s="976"/>
      <c r="F695" s="976"/>
      <c r="G695" s="976"/>
      <c r="H695" s="976"/>
      <c r="I695" s="976"/>
      <c r="J695" s="976"/>
      <c r="K695" s="976"/>
      <c r="L695" s="976"/>
      <c r="M695" s="976"/>
      <c r="N695" s="976"/>
      <c r="O695" s="976"/>
      <c r="P695" s="976"/>
      <c r="Q695" s="976"/>
      <c r="R695" s="976"/>
      <c r="S695" s="976"/>
      <c r="T695" s="976"/>
      <c r="U695" s="976"/>
      <c r="V695" s="976"/>
    </row>
    <row r="696" spans="1:22" ht="15.75" customHeight="1">
      <c r="A696" s="976"/>
      <c r="B696" s="976"/>
      <c r="C696" s="976"/>
      <c r="D696" s="976"/>
      <c r="E696" s="976"/>
      <c r="F696" s="976"/>
      <c r="G696" s="976"/>
      <c r="H696" s="976"/>
      <c r="I696" s="976"/>
      <c r="J696" s="976"/>
      <c r="K696" s="976"/>
      <c r="L696" s="976"/>
      <c r="M696" s="976"/>
      <c r="N696" s="976"/>
      <c r="O696" s="976"/>
      <c r="P696" s="976"/>
      <c r="Q696" s="976"/>
      <c r="R696" s="976"/>
      <c r="S696" s="976"/>
      <c r="T696" s="976"/>
      <c r="U696" s="976"/>
      <c r="V696" s="976"/>
    </row>
    <row r="697" spans="1:22" ht="15.75" customHeight="1">
      <c r="A697" s="976"/>
      <c r="B697" s="976"/>
      <c r="C697" s="976"/>
      <c r="D697" s="976"/>
      <c r="E697" s="976"/>
      <c r="F697" s="976"/>
      <c r="G697" s="976"/>
      <c r="H697" s="976"/>
      <c r="I697" s="976"/>
      <c r="J697" s="976"/>
      <c r="K697" s="976"/>
      <c r="L697" s="976"/>
      <c r="M697" s="976"/>
      <c r="N697" s="976"/>
      <c r="O697" s="976"/>
      <c r="P697" s="976"/>
      <c r="Q697" s="976"/>
      <c r="R697" s="976"/>
      <c r="S697" s="976"/>
      <c r="T697" s="976"/>
      <c r="U697" s="976"/>
      <c r="V697" s="976"/>
    </row>
    <row r="698" spans="1:22" ht="15.75" customHeight="1">
      <c r="A698" s="976"/>
      <c r="B698" s="976"/>
      <c r="C698" s="976"/>
      <c r="D698" s="976"/>
      <c r="E698" s="976"/>
      <c r="F698" s="976"/>
      <c r="G698" s="976"/>
      <c r="H698" s="976"/>
      <c r="I698" s="976"/>
      <c r="J698" s="976"/>
      <c r="K698" s="976"/>
      <c r="L698" s="976"/>
      <c r="M698" s="976"/>
      <c r="N698" s="976"/>
      <c r="O698" s="976"/>
      <c r="P698" s="976"/>
      <c r="Q698" s="976"/>
      <c r="R698" s="976"/>
      <c r="S698" s="976"/>
      <c r="T698" s="976"/>
      <c r="U698" s="976"/>
      <c r="V698" s="976"/>
    </row>
    <row r="699" spans="1:22" ht="15.75" customHeight="1">
      <c r="A699" s="976"/>
      <c r="B699" s="976"/>
      <c r="C699" s="976"/>
      <c r="D699" s="976"/>
      <c r="E699" s="976"/>
      <c r="F699" s="976"/>
      <c r="G699" s="976"/>
      <c r="H699" s="976"/>
      <c r="I699" s="976"/>
      <c r="J699" s="976"/>
      <c r="K699" s="976"/>
      <c r="L699" s="976"/>
      <c r="M699" s="976"/>
      <c r="N699" s="976"/>
      <c r="O699" s="976"/>
      <c r="P699" s="976"/>
      <c r="Q699" s="976"/>
      <c r="R699" s="976"/>
      <c r="S699" s="976"/>
      <c r="T699" s="976"/>
      <c r="U699" s="976"/>
      <c r="V699" s="976"/>
    </row>
    <row r="700" spans="1:22" ht="15.75" customHeight="1">
      <c r="A700" s="976"/>
      <c r="B700" s="976"/>
      <c r="C700" s="976"/>
      <c r="D700" s="976"/>
      <c r="E700" s="976"/>
      <c r="F700" s="976"/>
      <c r="G700" s="976"/>
      <c r="H700" s="976"/>
      <c r="I700" s="976"/>
      <c r="J700" s="976"/>
      <c r="K700" s="976"/>
      <c r="L700" s="976"/>
      <c r="M700" s="976"/>
      <c r="N700" s="976"/>
      <c r="O700" s="976"/>
      <c r="P700" s="976"/>
      <c r="Q700" s="976"/>
      <c r="R700" s="976"/>
      <c r="S700" s="976"/>
      <c r="T700" s="976"/>
      <c r="U700" s="976"/>
      <c r="V700" s="976"/>
    </row>
    <row r="701" spans="1:22" ht="15.75" customHeight="1">
      <c r="A701" s="976"/>
      <c r="B701" s="976"/>
      <c r="C701" s="976"/>
      <c r="D701" s="976"/>
      <c r="E701" s="976"/>
      <c r="F701" s="976"/>
      <c r="G701" s="976"/>
      <c r="H701" s="976"/>
      <c r="I701" s="976"/>
      <c r="J701" s="976"/>
      <c r="K701" s="976"/>
      <c r="L701" s="976"/>
      <c r="M701" s="976"/>
      <c r="N701" s="976"/>
      <c r="O701" s="976"/>
      <c r="P701" s="976"/>
      <c r="Q701" s="976"/>
      <c r="R701" s="976"/>
      <c r="S701" s="976"/>
      <c r="T701" s="976"/>
      <c r="U701" s="976"/>
      <c r="V701" s="976"/>
    </row>
    <row r="702" spans="1:22" ht="15.75" customHeight="1">
      <c r="A702" s="976"/>
      <c r="B702" s="976"/>
      <c r="C702" s="976"/>
      <c r="D702" s="976"/>
      <c r="E702" s="976"/>
      <c r="F702" s="976"/>
      <c r="G702" s="976"/>
      <c r="H702" s="976"/>
      <c r="I702" s="976"/>
      <c r="J702" s="976"/>
      <c r="K702" s="976"/>
      <c r="L702" s="976"/>
      <c r="M702" s="976"/>
      <c r="N702" s="976"/>
      <c r="O702" s="976"/>
      <c r="P702" s="976"/>
      <c r="Q702" s="976"/>
      <c r="R702" s="976"/>
      <c r="S702" s="976"/>
      <c r="T702" s="976"/>
      <c r="U702" s="976"/>
      <c r="V702" s="976"/>
    </row>
    <row r="703" spans="1:22" ht="15.75" customHeight="1">
      <c r="A703" s="976"/>
      <c r="B703" s="976"/>
      <c r="C703" s="976"/>
      <c r="D703" s="976"/>
      <c r="E703" s="976"/>
      <c r="F703" s="976"/>
      <c r="G703" s="976"/>
      <c r="H703" s="976"/>
      <c r="I703" s="976"/>
      <c r="J703" s="976"/>
      <c r="K703" s="976"/>
      <c r="L703" s="976"/>
      <c r="M703" s="976"/>
      <c r="N703" s="976"/>
      <c r="O703" s="976"/>
      <c r="P703" s="976"/>
      <c r="Q703" s="976"/>
      <c r="R703" s="976"/>
      <c r="S703" s="976"/>
      <c r="T703" s="976"/>
      <c r="U703" s="976"/>
      <c r="V703" s="976"/>
    </row>
    <row r="704" spans="1:22" ht="15.75" customHeight="1">
      <c r="A704" s="976"/>
      <c r="B704" s="976"/>
      <c r="C704" s="976"/>
      <c r="D704" s="976"/>
      <c r="E704" s="976"/>
      <c r="F704" s="976"/>
      <c r="G704" s="976"/>
      <c r="H704" s="976"/>
      <c r="I704" s="976"/>
      <c r="J704" s="976"/>
      <c r="K704" s="976"/>
      <c r="L704" s="976"/>
      <c r="M704" s="976"/>
      <c r="N704" s="976"/>
      <c r="O704" s="976"/>
      <c r="P704" s="976"/>
      <c r="Q704" s="976"/>
      <c r="R704" s="976"/>
      <c r="S704" s="976"/>
      <c r="T704" s="976"/>
      <c r="U704" s="976"/>
      <c r="V704" s="976"/>
    </row>
    <row r="705" spans="1:22" ht="15.75" customHeight="1">
      <c r="A705" s="976"/>
      <c r="B705" s="976"/>
      <c r="C705" s="976"/>
      <c r="D705" s="976"/>
      <c r="E705" s="976"/>
      <c r="F705" s="976"/>
      <c r="G705" s="976"/>
      <c r="H705" s="976"/>
      <c r="I705" s="976"/>
      <c r="J705" s="976"/>
      <c r="K705" s="976"/>
      <c r="L705" s="976"/>
      <c r="M705" s="976"/>
      <c r="N705" s="976"/>
      <c r="O705" s="976"/>
      <c r="P705" s="976"/>
      <c r="Q705" s="976"/>
      <c r="R705" s="976"/>
      <c r="S705" s="976"/>
      <c r="T705" s="976"/>
      <c r="U705" s="976"/>
      <c r="V705" s="976"/>
    </row>
    <row r="706" spans="1:22" ht="15.75" customHeight="1">
      <c r="A706" s="976"/>
      <c r="B706" s="976"/>
      <c r="C706" s="976"/>
      <c r="D706" s="976"/>
      <c r="E706" s="976"/>
      <c r="F706" s="976"/>
      <c r="G706" s="976"/>
      <c r="H706" s="976"/>
      <c r="I706" s="976"/>
      <c r="J706" s="976"/>
      <c r="K706" s="976"/>
      <c r="L706" s="976"/>
      <c r="M706" s="976"/>
      <c r="N706" s="976"/>
      <c r="O706" s="976"/>
      <c r="P706" s="976"/>
      <c r="Q706" s="976"/>
      <c r="R706" s="976"/>
      <c r="S706" s="976"/>
      <c r="T706" s="976"/>
      <c r="U706" s="976"/>
      <c r="V706" s="976"/>
    </row>
    <row r="707" spans="1:22" ht="15.75" customHeight="1">
      <c r="A707" s="976"/>
      <c r="B707" s="976"/>
      <c r="C707" s="976"/>
      <c r="D707" s="976"/>
      <c r="E707" s="976"/>
      <c r="F707" s="976"/>
      <c r="G707" s="976"/>
      <c r="H707" s="976"/>
      <c r="I707" s="976"/>
      <c r="J707" s="976"/>
      <c r="K707" s="976"/>
      <c r="L707" s="976"/>
      <c r="M707" s="976"/>
      <c r="N707" s="976"/>
      <c r="O707" s="976"/>
      <c r="P707" s="976"/>
      <c r="Q707" s="976"/>
      <c r="R707" s="976"/>
      <c r="S707" s="976"/>
      <c r="T707" s="976"/>
      <c r="U707" s="976"/>
      <c r="V707" s="976"/>
    </row>
    <row r="708" spans="1:22" ht="15.75" customHeight="1">
      <c r="A708" s="976"/>
      <c r="B708" s="976"/>
      <c r="C708" s="976"/>
      <c r="D708" s="976"/>
      <c r="E708" s="976"/>
      <c r="F708" s="976"/>
      <c r="G708" s="976"/>
      <c r="H708" s="976"/>
      <c r="I708" s="976"/>
      <c r="J708" s="976"/>
      <c r="K708" s="976"/>
      <c r="L708" s="976"/>
      <c r="M708" s="976"/>
      <c r="N708" s="976"/>
      <c r="O708" s="976"/>
      <c r="P708" s="976"/>
      <c r="Q708" s="976"/>
      <c r="R708" s="976"/>
      <c r="S708" s="976"/>
      <c r="T708" s="976"/>
      <c r="U708" s="976"/>
      <c r="V708" s="976"/>
    </row>
    <row r="709" spans="1:22" ht="15.75" customHeight="1">
      <c r="A709" s="976"/>
      <c r="B709" s="976"/>
      <c r="C709" s="976"/>
      <c r="D709" s="976"/>
      <c r="E709" s="976"/>
      <c r="F709" s="976"/>
      <c r="G709" s="976"/>
      <c r="H709" s="976"/>
      <c r="I709" s="976"/>
      <c r="J709" s="976"/>
      <c r="K709" s="976"/>
      <c r="L709" s="976"/>
      <c r="M709" s="976"/>
      <c r="N709" s="976"/>
      <c r="O709" s="976"/>
      <c r="P709" s="976"/>
      <c r="Q709" s="976"/>
      <c r="R709" s="976"/>
      <c r="S709" s="976"/>
      <c r="T709" s="976"/>
      <c r="U709" s="976"/>
      <c r="V709" s="976"/>
    </row>
    <row r="710" spans="1:22" ht="15.75" customHeight="1">
      <c r="A710" s="976"/>
      <c r="B710" s="976"/>
      <c r="C710" s="976"/>
      <c r="D710" s="976"/>
      <c r="E710" s="976"/>
      <c r="F710" s="976"/>
      <c r="G710" s="976"/>
      <c r="H710" s="976"/>
      <c r="I710" s="976"/>
      <c r="J710" s="976"/>
      <c r="K710" s="976"/>
      <c r="L710" s="976"/>
      <c r="M710" s="976"/>
      <c r="N710" s="976"/>
      <c r="O710" s="976"/>
      <c r="P710" s="976"/>
      <c r="Q710" s="976"/>
      <c r="R710" s="976"/>
      <c r="S710" s="976"/>
      <c r="T710" s="976"/>
      <c r="U710" s="976"/>
      <c r="V710" s="976"/>
    </row>
    <row r="711" spans="1:22" ht="15.75" customHeight="1">
      <c r="A711" s="976"/>
      <c r="B711" s="976"/>
      <c r="C711" s="976"/>
      <c r="D711" s="976"/>
      <c r="E711" s="976"/>
      <c r="F711" s="976"/>
      <c r="G711" s="976"/>
      <c r="H711" s="976"/>
      <c r="I711" s="976"/>
      <c r="J711" s="976"/>
      <c r="K711" s="976"/>
      <c r="L711" s="976"/>
      <c r="M711" s="976"/>
      <c r="N711" s="976"/>
      <c r="O711" s="976"/>
      <c r="P711" s="976"/>
      <c r="Q711" s="976"/>
      <c r="R711" s="976"/>
      <c r="S711" s="976"/>
      <c r="T711" s="976"/>
      <c r="U711" s="976"/>
      <c r="V711" s="976"/>
    </row>
    <row r="712" spans="1:22" ht="15.75" customHeight="1">
      <c r="A712" s="976"/>
      <c r="B712" s="976"/>
      <c r="C712" s="976"/>
      <c r="D712" s="976"/>
      <c r="E712" s="976"/>
      <c r="F712" s="976"/>
      <c r="G712" s="976"/>
      <c r="H712" s="976"/>
      <c r="I712" s="976"/>
      <c r="J712" s="976"/>
      <c r="K712" s="976"/>
      <c r="L712" s="976"/>
      <c r="M712" s="976"/>
      <c r="N712" s="976"/>
      <c r="O712" s="976"/>
      <c r="P712" s="976"/>
      <c r="Q712" s="976"/>
      <c r="R712" s="976"/>
      <c r="S712" s="976"/>
      <c r="T712" s="976"/>
      <c r="U712" s="976"/>
      <c r="V712" s="976"/>
    </row>
    <row r="713" spans="1:22" ht="15.75" customHeight="1">
      <c r="A713" s="976"/>
      <c r="B713" s="976"/>
      <c r="C713" s="976"/>
      <c r="D713" s="976"/>
      <c r="E713" s="976"/>
      <c r="F713" s="976"/>
      <c r="G713" s="976"/>
      <c r="H713" s="976"/>
      <c r="I713" s="976"/>
      <c r="J713" s="976"/>
      <c r="K713" s="976"/>
      <c r="L713" s="976"/>
      <c r="M713" s="976"/>
      <c r="N713" s="976"/>
      <c r="O713" s="976"/>
      <c r="P713" s="976"/>
      <c r="Q713" s="976"/>
      <c r="R713" s="976"/>
      <c r="S713" s="976"/>
      <c r="T713" s="976"/>
      <c r="U713" s="976"/>
      <c r="V713" s="976"/>
    </row>
    <row r="714" spans="1:22" ht="15.75" customHeight="1">
      <c r="A714" s="976"/>
      <c r="B714" s="976"/>
      <c r="C714" s="976"/>
      <c r="D714" s="976"/>
      <c r="E714" s="976"/>
      <c r="F714" s="976"/>
      <c r="G714" s="976"/>
      <c r="H714" s="976"/>
      <c r="I714" s="976"/>
      <c r="J714" s="976"/>
      <c r="K714" s="976"/>
      <c r="L714" s="976"/>
      <c r="M714" s="976"/>
      <c r="N714" s="976"/>
      <c r="O714" s="976"/>
      <c r="P714" s="976"/>
      <c r="Q714" s="976"/>
      <c r="R714" s="976"/>
      <c r="S714" s="976"/>
      <c r="T714" s="976"/>
      <c r="U714" s="976"/>
      <c r="V714" s="976"/>
    </row>
    <row r="715" spans="1:22" ht="15.75" customHeight="1">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row>
    <row r="716" spans="1:22" ht="15.75" customHeight="1">
      <c r="A716" s="976"/>
      <c r="B716" s="976"/>
      <c r="C716" s="976"/>
      <c r="D716" s="976"/>
      <c r="E716" s="976"/>
      <c r="F716" s="976"/>
      <c r="G716" s="976"/>
      <c r="H716" s="976"/>
      <c r="I716" s="976"/>
      <c r="J716" s="976"/>
      <c r="K716" s="976"/>
      <c r="L716" s="976"/>
      <c r="M716" s="976"/>
      <c r="N716" s="976"/>
      <c r="O716" s="976"/>
      <c r="P716" s="976"/>
      <c r="Q716" s="976"/>
      <c r="R716" s="976"/>
      <c r="S716" s="976"/>
      <c r="T716" s="976"/>
      <c r="U716" s="976"/>
      <c r="V716" s="976"/>
    </row>
    <row r="717" spans="1:22" ht="15.75" customHeight="1">
      <c r="A717" s="976"/>
      <c r="B717" s="976"/>
      <c r="C717" s="976"/>
      <c r="D717" s="976"/>
      <c r="E717" s="976"/>
      <c r="F717" s="976"/>
      <c r="G717" s="976"/>
      <c r="H717" s="976"/>
      <c r="I717" s="976"/>
      <c r="J717" s="976"/>
      <c r="K717" s="976"/>
      <c r="L717" s="976"/>
      <c r="M717" s="976"/>
      <c r="N717" s="976"/>
      <c r="O717" s="976"/>
      <c r="P717" s="976"/>
      <c r="Q717" s="976"/>
      <c r="R717" s="976"/>
      <c r="S717" s="976"/>
      <c r="T717" s="976"/>
      <c r="U717" s="976"/>
      <c r="V717" s="976"/>
    </row>
    <row r="718" spans="1:22" ht="15.75" customHeight="1">
      <c r="A718" s="976"/>
      <c r="B718" s="976"/>
      <c r="C718" s="976"/>
      <c r="D718" s="976"/>
      <c r="E718" s="976"/>
      <c r="F718" s="976"/>
      <c r="G718" s="976"/>
      <c r="H718" s="976"/>
      <c r="I718" s="976"/>
      <c r="J718" s="976"/>
      <c r="K718" s="976"/>
      <c r="L718" s="976"/>
      <c r="M718" s="976"/>
      <c r="N718" s="976"/>
      <c r="O718" s="976"/>
      <c r="P718" s="976"/>
      <c r="Q718" s="976"/>
      <c r="R718" s="976"/>
      <c r="S718" s="976"/>
      <c r="T718" s="976"/>
      <c r="U718" s="976"/>
      <c r="V718" s="976"/>
    </row>
    <row r="719" spans="1:22" ht="15.75" customHeight="1">
      <c r="A719" s="976"/>
      <c r="B719" s="976"/>
      <c r="C719" s="976"/>
      <c r="D719" s="976"/>
      <c r="E719" s="976"/>
      <c r="F719" s="976"/>
      <c r="G719" s="976"/>
      <c r="H719" s="976"/>
      <c r="I719" s="976"/>
      <c r="J719" s="976"/>
      <c r="K719" s="976"/>
      <c r="L719" s="976"/>
      <c r="M719" s="976"/>
      <c r="N719" s="976"/>
      <c r="O719" s="976"/>
      <c r="P719" s="976"/>
      <c r="Q719" s="976"/>
      <c r="R719" s="976"/>
      <c r="S719" s="976"/>
      <c r="T719" s="976"/>
      <c r="U719" s="976"/>
      <c r="V719" s="976"/>
    </row>
    <row r="720" spans="1:22" ht="15.75" customHeight="1">
      <c r="A720" s="976"/>
      <c r="B720" s="976"/>
      <c r="C720" s="976"/>
      <c r="D720" s="976"/>
      <c r="E720" s="976"/>
      <c r="F720" s="976"/>
      <c r="G720" s="976"/>
      <c r="H720" s="976"/>
      <c r="I720" s="976"/>
      <c r="J720" s="976"/>
      <c r="K720" s="976"/>
      <c r="L720" s="976"/>
      <c r="M720" s="976"/>
      <c r="N720" s="976"/>
      <c r="O720" s="976"/>
      <c r="P720" s="976"/>
      <c r="Q720" s="976"/>
      <c r="R720" s="976"/>
      <c r="S720" s="976"/>
      <c r="T720" s="976"/>
      <c r="U720" s="976"/>
      <c r="V720" s="976"/>
    </row>
    <row r="721" spans="1:22" ht="15.75" customHeight="1">
      <c r="A721" s="976"/>
      <c r="B721" s="976"/>
      <c r="C721" s="976"/>
      <c r="D721" s="976"/>
      <c r="E721" s="976"/>
      <c r="F721" s="976"/>
      <c r="G721" s="976"/>
      <c r="H721" s="976"/>
      <c r="I721" s="976"/>
      <c r="J721" s="976"/>
      <c r="K721" s="976"/>
      <c r="L721" s="976"/>
      <c r="M721" s="976"/>
      <c r="N721" s="976"/>
      <c r="O721" s="976"/>
      <c r="P721" s="976"/>
      <c r="Q721" s="976"/>
      <c r="R721" s="976"/>
      <c r="S721" s="976"/>
      <c r="T721" s="976"/>
      <c r="U721" s="976"/>
      <c r="V721" s="976"/>
    </row>
    <row r="722" spans="1:22" ht="15.75" customHeight="1">
      <c r="A722" s="976"/>
      <c r="B722" s="976"/>
      <c r="C722" s="976"/>
      <c r="D722" s="976"/>
      <c r="E722" s="976"/>
      <c r="F722" s="976"/>
      <c r="G722" s="976"/>
      <c r="H722" s="976"/>
      <c r="I722" s="976"/>
      <c r="J722" s="976"/>
      <c r="K722" s="976"/>
      <c r="L722" s="976"/>
      <c r="M722" s="976"/>
      <c r="N722" s="976"/>
      <c r="O722" s="976"/>
      <c r="P722" s="976"/>
      <c r="Q722" s="976"/>
      <c r="R722" s="976"/>
      <c r="S722" s="976"/>
      <c r="T722" s="976"/>
      <c r="U722" s="976"/>
      <c r="V722" s="976"/>
    </row>
    <row r="723" spans="1:22" ht="15.75" customHeight="1">
      <c r="A723" s="976"/>
      <c r="B723" s="976"/>
      <c r="C723" s="976"/>
      <c r="D723" s="976"/>
      <c r="E723" s="976"/>
      <c r="F723" s="976"/>
      <c r="G723" s="976"/>
      <c r="H723" s="976"/>
      <c r="I723" s="976"/>
      <c r="J723" s="976"/>
      <c r="K723" s="976"/>
      <c r="L723" s="976"/>
      <c r="M723" s="976"/>
      <c r="N723" s="976"/>
      <c r="O723" s="976"/>
      <c r="P723" s="976"/>
      <c r="Q723" s="976"/>
      <c r="R723" s="976"/>
      <c r="S723" s="976"/>
      <c r="T723" s="976"/>
      <c r="U723" s="976"/>
      <c r="V723" s="976"/>
    </row>
    <row r="724" spans="1:22" ht="15.75" customHeight="1">
      <c r="A724" s="976"/>
      <c r="B724" s="976"/>
      <c r="C724" s="976"/>
      <c r="D724" s="976"/>
      <c r="E724" s="976"/>
      <c r="F724" s="976"/>
      <c r="G724" s="976"/>
      <c r="H724" s="976"/>
      <c r="I724" s="976"/>
      <c r="J724" s="976"/>
      <c r="K724" s="976"/>
      <c r="L724" s="976"/>
      <c r="M724" s="976"/>
      <c r="N724" s="976"/>
      <c r="O724" s="976"/>
      <c r="P724" s="976"/>
      <c r="Q724" s="976"/>
      <c r="R724" s="976"/>
      <c r="S724" s="976"/>
      <c r="T724" s="976"/>
      <c r="U724" s="976"/>
      <c r="V724" s="976"/>
    </row>
    <row r="725" spans="1:22" ht="15.75" customHeight="1">
      <c r="A725" s="976"/>
      <c r="B725" s="976"/>
      <c r="C725" s="976"/>
      <c r="D725" s="976"/>
      <c r="E725" s="976"/>
      <c r="F725" s="976"/>
      <c r="G725" s="976"/>
      <c r="H725" s="976"/>
      <c r="I725" s="976"/>
      <c r="J725" s="976"/>
      <c r="K725" s="976"/>
      <c r="L725" s="976"/>
      <c r="M725" s="976"/>
      <c r="N725" s="976"/>
      <c r="O725" s="976"/>
      <c r="P725" s="976"/>
      <c r="Q725" s="976"/>
      <c r="R725" s="976"/>
      <c r="S725" s="976"/>
      <c r="T725" s="976"/>
      <c r="U725" s="976"/>
      <c r="V725" s="976"/>
    </row>
    <row r="726" spans="1:22" ht="15.75" customHeight="1">
      <c r="A726" s="976"/>
      <c r="B726" s="976"/>
      <c r="C726" s="976"/>
      <c r="D726" s="976"/>
      <c r="E726" s="976"/>
      <c r="F726" s="976"/>
      <c r="G726" s="976"/>
      <c r="H726" s="976"/>
      <c r="I726" s="976"/>
      <c r="J726" s="976"/>
      <c r="K726" s="976"/>
      <c r="L726" s="976"/>
      <c r="M726" s="976"/>
      <c r="N726" s="976"/>
      <c r="O726" s="976"/>
      <c r="P726" s="976"/>
      <c r="Q726" s="976"/>
      <c r="R726" s="976"/>
      <c r="S726" s="976"/>
      <c r="T726" s="976"/>
      <c r="U726" s="976"/>
      <c r="V726" s="976"/>
    </row>
    <row r="727" spans="1:22" ht="15.75" customHeight="1">
      <c r="A727" s="976"/>
      <c r="B727" s="976"/>
      <c r="C727" s="976"/>
      <c r="D727" s="976"/>
      <c r="E727" s="976"/>
      <c r="F727" s="976"/>
      <c r="G727" s="976"/>
      <c r="H727" s="976"/>
      <c r="I727" s="976"/>
      <c r="J727" s="976"/>
      <c r="K727" s="976"/>
      <c r="L727" s="976"/>
      <c r="M727" s="976"/>
      <c r="N727" s="976"/>
      <c r="O727" s="976"/>
      <c r="P727" s="976"/>
      <c r="Q727" s="976"/>
      <c r="R727" s="976"/>
      <c r="S727" s="976"/>
      <c r="T727" s="976"/>
      <c r="U727" s="976"/>
      <c r="V727" s="976"/>
    </row>
    <row r="728" spans="1:22" ht="15.75" customHeight="1">
      <c r="A728" s="976"/>
      <c r="B728" s="976"/>
      <c r="C728" s="976"/>
      <c r="D728" s="976"/>
      <c r="E728" s="976"/>
      <c r="F728" s="976"/>
      <c r="G728" s="976"/>
      <c r="H728" s="976"/>
      <c r="I728" s="976"/>
      <c r="J728" s="976"/>
      <c r="K728" s="976"/>
      <c r="L728" s="976"/>
      <c r="M728" s="976"/>
      <c r="N728" s="976"/>
      <c r="O728" s="976"/>
      <c r="P728" s="976"/>
      <c r="Q728" s="976"/>
      <c r="R728" s="976"/>
      <c r="S728" s="976"/>
      <c r="T728" s="976"/>
      <c r="U728" s="976"/>
      <c r="V728" s="976"/>
    </row>
    <row r="729" spans="1:22" ht="15.75" customHeight="1">
      <c r="A729" s="976"/>
      <c r="B729" s="976"/>
      <c r="C729" s="976"/>
      <c r="D729" s="976"/>
      <c r="E729" s="976"/>
      <c r="F729" s="976"/>
      <c r="G729" s="976"/>
      <c r="H729" s="976"/>
      <c r="I729" s="976"/>
      <c r="J729" s="976"/>
      <c r="K729" s="976"/>
      <c r="L729" s="976"/>
      <c r="M729" s="976"/>
      <c r="N729" s="976"/>
      <c r="O729" s="976"/>
      <c r="P729" s="976"/>
      <c r="Q729" s="976"/>
      <c r="R729" s="976"/>
      <c r="S729" s="976"/>
      <c r="T729" s="976"/>
      <c r="U729" s="976"/>
      <c r="V729" s="976"/>
    </row>
    <row r="730" spans="1:22" ht="15.75" customHeight="1">
      <c r="A730" s="976"/>
      <c r="B730" s="976"/>
      <c r="C730" s="976"/>
      <c r="D730" s="976"/>
      <c r="E730" s="976"/>
      <c r="F730" s="976"/>
      <c r="G730" s="976"/>
      <c r="H730" s="976"/>
      <c r="I730" s="976"/>
      <c r="J730" s="976"/>
      <c r="K730" s="976"/>
      <c r="L730" s="976"/>
      <c r="M730" s="976"/>
      <c r="N730" s="976"/>
      <c r="O730" s="976"/>
      <c r="P730" s="976"/>
      <c r="Q730" s="976"/>
      <c r="R730" s="976"/>
      <c r="S730" s="976"/>
      <c r="T730" s="976"/>
      <c r="U730" s="976"/>
      <c r="V730" s="976"/>
    </row>
    <row r="731" spans="1:22" ht="15.75" customHeight="1">
      <c r="A731" s="976"/>
      <c r="B731" s="976"/>
      <c r="C731" s="976"/>
      <c r="D731" s="976"/>
      <c r="E731" s="976"/>
      <c r="F731" s="976"/>
      <c r="G731" s="976"/>
      <c r="H731" s="976"/>
      <c r="I731" s="976"/>
      <c r="J731" s="976"/>
      <c r="K731" s="976"/>
      <c r="L731" s="976"/>
      <c r="M731" s="976"/>
      <c r="N731" s="976"/>
      <c r="O731" s="976"/>
      <c r="P731" s="976"/>
      <c r="Q731" s="976"/>
      <c r="R731" s="976"/>
      <c r="S731" s="976"/>
      <c r="T731" s="976"/>
      <c r="U731" s="976"/>
      <c r="V731" s="976"/>
    </row>
    <row r="732" spans="1:22" ht="15.75" customHeight="1">
      <c r="A732" s="976"/>
      <c r="B732" s="976"/>
      <c r="C732" s="976"/>
      <c r="D732" s="976"/>
      <c r="E732" s="976"/>
      <c r="F732" s="976"/>
      <c r="G732" s="976"/>
      <c r="H732" s="976"/>
      <c r="I732" s="976"/>
      <c r="J732" s="976"/>
      <c r="K732" s="976"/>
      <c r="L732" s="976"/>
      <c r="M732" s="976"/>
      <c r="N732" s="976"/>
      <c r="O732" s="976"/>
      <c r="P732" s="976"/>
      <c r="Q732" s="976"/>
      <c r="R732" s="976"/>
      <c r="S732" s="976"/>
      <c r="T732" s="976"/>
      <c r="U732" s="976"/>
      <c r="V732" s="976"/>
    </row>
    <row r="733" spans="1:22" ht="15.75" customHeight="1">
      <c r="A733" s="976"/>
      <c r="B733" s="976"/>
      <c r="C733" s="976"/>
      <c r="D733" s="976"/>
      <c r="E733" s="976"/>
      <c r="F733" s="976"/>
      <c r="G733" s="976"/>
      <c r="H733" s="976"/>
      <c r="I733" s="976"/>
      <c r="J733" s="976"/>
      <c r="K733" s="976"/>
      <c r="L733" s="976"/>
      <c r="M733" s="976"/>
      <c r="N733" s="976"/>
      <c r="O733" s="976"/>
      <c r="P733" s="976"/>
      <c r="Q733" s="976"/>
      <c r="R733" s="976"/>
      <c r="S733" s="976"/>
      <c r="T733" s="976"/>
      <c r="U733" s="976"/>
      <c r="V733" s="976"/>
    </row>
    <row r="734" spans="1:22" ht="15.75" customHeight="1">
      <c r="A734" s="976"/>
      <c r="B734" s="976"/>
      <c r="C734" s="976"/>
      <c r="D734" s="976"/>
      <c r="E734" s="976"/>
      <c r="F734" s="976"/>
      <c r="G734" s="976"/>
      <c r="H734" s="976"/>
      <c r="I734" s="976"/>
      <c r="J734" s="976"/>
      <c r="K734" s="976"/>
      <c r="L734" s="976"/>
      <c r="M734" s="976"/>
      <c r="N734" s="976"/>
      <c r="O734" s="976"/>
      <c r="P734" s="976"/>
      <c r="Q734" s="976"/>
      <c r="R734" s="976"/>
      <c r="S734" s="976"/>
      <c r="T734" s="976"/>
      <c r="U734" s="976"/>
      <c r="V734" s="976"/>
    </row>
    <row r="735" spans="1:22" ht="15.75" customHeight="1">
      <c r="A735" s="976"/>
      <c r="B735" s="976"/>
      <c r="C735" s="976"/>
      <c r="D735" s="976"/>
      <c r="E735" s="976"/>
      <c r="F735" s="976"/>
      <c r="G735" s="976"/>
      <c r="H735" s="976"/>
      <c r="I735" s="976"/>
      <c r="J735" s="976"/>
      <c r="K735" s="976"/>
      <c r="L735" s="976"/>
      <c r="M735" s="976"/>
      <c r="N735" s="976"/>
      <c r="O735" s="976"/>
      <c r="P735" s="976"/>
      <c r="Q735" s="976"/>
      <c r="R735" s="976"/>
      <c r="S735" s="976"/>
      <c r="T735" s="976"/>
      <c r="U735" s="976"/>
      <c r="V735" s="976"/>
    </row>
    <row r="736" spans="1:22" ht="15.75" customHeight="1">
      <c r="A736" s="976"/>
      <c r="B736" s="976"/>
      <c r="C736" s="976"/>
      <c r="D736" s="976"/>
      <c r="E736" s="976"/>
      <c r="F736" s="976"/>
      <c r="G736" s="976"/>
      <c r="H736" s="976"/>
      <c r="I736" s="976"/>
      <c r="J736" s="976"/>
      <c r="K736" s="976"/>
      <c r="L736" s="976"/>
      <c r="M736" s="976"/>
      <c r="N736" s="976"/>
      <c r="O736" s="976"/>
      <c r="P736" s="976"/>
      <c r="Q736" s="976"/>
      <c r="R736" s="976"/>
      <c r="S736" s="976"/>
      <c r="T736" s="976"/>
      <c r="U736" s="976"/>
      <c r="V736" s="976"/>
    </row>
    <row r="737" spans="1:22" ht="15.75" customHeight="1">
      <c r="A737" s="976"/>
      <c r="B737" s="976"/>
      <c r="C737" s="976"/>
      <c r="D737" s="976"/>
      <c r="E737" s="976"/>
      <c r="F737" s="976"/>
      <c r="G737" s="976"/>
      <c r="H737" s="976"/>
      <c r="I737" s="976"/>
      <c r="J737" s="976"/>
      <c r="K737" s="976"/>
      <c r="L737" s="976"/>
      <c r="M737" s="976"/>
      <c r="N737" s="976"/>
      <c r="O737" s="976"/>
      <c r="P737" s="976"/>
      <c r="Q737" s="976"/>
      <c r="R737" s="976"/>
      <c r="S737" s="976"/>
      <c r="T737" s="976"/>
      <c r="U737" s="976"/>
      <c r="V737" s="976"/>
    </row>
    <row r="738" spans="1:22" ht="15.75" customHeight="1">
      <c r="A738" s="976"/>
      <c r="B738" s="976"/>
      <c r="C738" s="976"/>
      <c r="D738" s="976"/>
      <c r="E738" s="976"/>
      <c r="F738" s="976"/>
      <c r="G738" s="976"/>
      <c r="H738" s="976"/>
      <c r="I738" s="976"/>
      <c r="J738" s="976"/>
      <c r="K738" s="976"/>
      <c r="L738" s="976"/>
      <c r="M738" s="976"/>
      <c r="N738" s="976"/>
      <c r="O738" s="976"/>
      <c r="P738" s="976"/>
      <c r="Q738" s="976"/>
      <c r="R738" s="976"/>
      <c r="S738" s="976"/>
      <c r="T738" s="976"/>
      <c r="U738" s="976"/>
      <c r="V738" s="976"/>
    </row>
    <row r="739" spans="1:22" ht="15.75" customHeight="1">
      <c r="A739" s="976"/>
      <c r="B739" s="976"/>
      <c r="C739" s="976"/>
      <c r="D739" s="976"/>
      <c r="E739" s="976"/>
      <c r="F739" s="976"/>
      <c r="G739" s="976"/>
      <c r="H739" s="976"/>
      <c r="I739" s="976"/>
      <c r="J739" s="976"/>
      <c r="K739" s="976"/>
      <c r="L739" s="976"/>
      <c r="M739" s="976"/>
      <c r="N739" s="976"/>
      <c r="O739" s="976"/>
      <c r="P739" s="976"/>
      <c r="Q739" s="976"/>
      <c r="R739" s="976"/>
      <c r="S739" s="976"/>
      <c r="T739" s="976"/>
      <c r="U739" s="976"/>
      <c r="V739" s="976"/>
    </row>
    <row r="740" spans="1:22" ht="15.75" customHeight="1">
      <c r="A740" s="976"/>
      <c r="B740" s="976"/>
      <c r="C740" s="976"/>
      <c r="D740" s="976"/>
      <c r="E740" s="976"/>
      <c r="F740" s="976"/>
      <c r="G740" s="976"/>
      <c r="H740" s="976"/>
      <c r="I740" s="976"/>
      <c r="J740" s="976"/>
      <c r="K740" s="976"/>
      <c r="L740" s="976"/>
      <c r="M740" s="976"/>
      <c r="N740" s="976"/>
      <c r="O740" s="976"/>
      <c r="P740" s="976"/>
      <c r="Q740" s="976"/>
      <c r="R740" s="976"/>
      <c r="S740" s="976"/>
      <c r="T740" s="976"/>
      <c r="U740" s="976"/>
      <c r="V740" s="976"/>
    </row>
    <row r="741" spans="1:22" ht="15.75" customHeight="1">
      <c r="A741" s="976"/>
      <c r="B741" s="976"/>
      <c r="C741" s="976"/>
      <c r="D741" s="976"/>
      <c r="E741" s="976"/>
      <c r="F741" s="976"/>
      <c r="G741" s="976"/>
      <c r="H741" s="976"/>
      <c r="I741" s="976"/>
      <c r="J741" s="976"/>
      <c r="K741" s="976"/>
      <c r="L741" s="976"/>
      <c r="M741" s="976"/>
      <c r="N741" s="976"/>
      <c r="O741" s="976"/>
      <c r="P741" s="976"/>
      <c r="Q741" s="976"/>
      <c r="R741" s="976"/>
      <c r="S741" s="976"/>
      <c r="T741" s="976"/>
      <c r="U741" s="976"/>
      <c r="V741" s="976"/>
    </row>
    <row r="742" spans="1:22" ht="15.75" customHeight="1">
      <c r="A742" s="976"/>
      <c r="B742" s="976"/>
      <c r="C742" s="976"/>
      <c r="D742" s="976"/>
      <c r="E742" s="976"/>
      <c r="F742" s="976"/>
      <c r="G742" s="976"/>
      <c r="H742" s="976"/>
      <c r="I742" s="976"/>
      <c r="J742" s="976"/>
      <c r="K742" s="976"/>
      <c r="L742" s="976"/>
      <c r="M742" s="976"/>
      <c r="N742" s="976"/>
      <c r="O742" s="976"/>
      <c r="P742" s="976"/>
      <c r="Q742" s="976"/>
      <c r="R742" s="976"/>
      <c r="S742" s="976"/>
      <c r="T742" s="976"/>
      <c r="U742" s="976"/>
      <c r="V742" s="976"/>
    </row>
    <row r="743" spans="1:22" ht="15.75" customHeight="1">
      <c r="A743" s="976"/>
      <c r="B743" s="976"/>
      <c r="C743" s="976"/>
      <c r="D743" s="976"/>
      <c r="E743" s="976"/>
      <c r="F743" s="976"/>
      <c r="G743" s="976"/>
      <c r="H743" s="976"/>
      <c r="I743" s="976"/>
      <c r="J743" s="976"/>
      <c r="K743" s="976"/>
      <c r="L743" s="976"/>
      <c r="M743" s="976"/>
      <c r="N743" s="976"/>
      <c r="O743" s="976"/>
      <c r="P743" s="976"/>
      <c r="Q743" s="976"/>
      <c r="R743" s="976"/>
      <c r="S743" s="976"/>
      <c r="T743" s="976"/>
      <c r="U743" s="976"/>
      <c r="V743" s="976"/>
    </row>
    <row r="744" spans="1:22" ht="15.75" customHeight="1">
      <c r="A744" s="976"/>
      <c r="B744" s="976"/>
      <c r="C744" s="976"/>
      <c r="D744" s="976"/>
      <c r="E744" s="976"/>
      <c r="F744" s="976"/>
      <c r="G744" s="976"/>
      <c r="H744" s="976"/>
      <c r="I744" s="976"/>
      <c r="J744" s="976"/>
      <c r="K744" s="976"/>
      <c r="L744" s="976"/>
      <c r="M744" s="976"/>
      <c r="N744" s="976"/>
      <c r="O744" s="976"/>
      <c r="P744" s="976"/>
      <c r="Q744" s="976"/>
      <c r="R744" s="976"/>
      <c r="S744" s="976"/>
      <c r="T744" s="976"/>
      <c r="U744" s="976"/>
      <c r="V744" s="976"/>
    </row>
    <row r="745" spans="1:22" ht="15.75" customHeight="1">
      <c r="A745" s="976"/>
      <c r="B745" s="976"/>
      <c r="C745" s="976"/>
      <c r="D745" s="976"/>
      <c r="E745" s="976"/>
      <c r="F745" s="976"/>
      <c r="G745" s="976"/>
      <c r="H745" s="976"/>
      <c r="I745" s="976"/>
      <c r="J745" s="976"/>
      <c r="K745" s="976"/>
      <c r="L745" s="976"/>
      <c r="M745" s="976"/>
      <c r="N745" s="976"/>
      <c r="O745" s="976"/>
      <c r="P745" s="976"/>
      <c r="Q745" s="976"/>
      <c r="R745" s="976"/>
      <c r="S745" s="976"/>
      <c r="T745" s="976"/>
      <c r="U745" s="976"/>
      <c r="V745" s="976"/>
    </row>
    <row r="746" spans="1:22" ht="15.75" customHeight="1">
      <c r="A746" s="976"/>
      <c r="B746" s="976"/>
      <c r="C746" s="976"/>
      <c r="D746" s="976"/>
      <c r="E746" s="976"/>
      <c r="F746" s="976"/>
      <c r="G746" s="976"/>
      <c r="H746" s="976"/>
      <c r="I746" s="976"/>
      <c r="J746" s="976"/>
      <c r="K746" s="976"/>
      <c r="L746" s="976"/>
      <c r="M746" s="976"/>
      <c r="N746" s="976"/>
      <c r="O746" s="976"/>
      <c r="P746" s="976"/>
      <c r="Q746" s="976"/>
      <c r="R746" s="976"/>
      <c r="S746" s="976"/>
      <c r="T746" s="976"/>
      <c r="U746" s="976"/>
      <c r="V746" s="976"/>
    </row>
    <row r="747" spans="1:22" ht="15.75" customHeight="1">
      <c r="A747" s="976"/>
      <c r="B747" s="976"/>
      <c r="C747" s="976"/>
      <c r="D747" s="976"/>
      <c r="E747" s="976"/>
      <c r="F747" s="976"/>
      <c r="G747" s="976"/>
      <c r="H747" s="976"/>
      <c r="I747" s="976"/>
      <c r="J747" s="976"/>
      <c r="K747" s="976"/>
      <c r="L747" s="976"/>
      <c r="M747" s="976"/>
      <c r="N747" s="976"/>
      <c r="O747" s="976"/>
      <c r="P747" s="976"/>
      <c r="Q747" s="976"/>
      <c r="R747" s="976"/>
      <c r="S747" s="976"/>
      <c r="T747" s="976"/>
      <c r="U747" s="976"/>
      <c r="V747" s="976"/>
    </row>
    <row r="748" spans="1:22" ht="15.75" customHeight="1">
      <c r="A748" s="976"/>
      <c r="B748" s="976"/>
      <c r="C748" s="976"/>
      <c r="D748" s="976"/>
      <c r="E748" s="976"/>
      <c r="F748" s="976"/>
      <c r="G748" s="976"/>
      <c r="H748" s="976"/>
      <c r="I748" s="976"/>
      <c r="J748" s="976"/>
      <c r="K748" s="976"/>
      <c r="L748" s="976"/>
      <c r="M748" s="976"/>
      <c r="N748" s="976"/>
      <c r="O748" s="976"/>
      <c r="P748" s="976"/>
      <c r="Q748" s="976"/>
      <c r="R748" s="976"/>
      <c r="S748" s="976"/>
      <c r="T748" s="976"/>
      <c r="U748" s="976"/>
      <c r="V748" s="976"/>
    </row>
    <row r="749" spans="1:22" ht="15.75" customHeight="1">
      <c r="A749" s="976"/>
      <c r="B749" s="976"/>
      <c r="C749" s="976"/>
      <c r="D749" s="976"/>
      <c r="E749" s="976"/>
      <c r="F749" s="976"/>
      <c r="G749" s="976"/>
      <c r="H749" s="976"/>
      <c r="I749" s="976"/>
      <c r="J749" s="976"/>
      <c r="K749" s="976"/>
      <c r="L749" s="976"/>
      <c r="M749" s="976"/>
      <c r="N749" s="976"/>
      <c r="O749" s="976"/>
      <c r="P749" s="976"/>
      <c r="Q749" s="976"/>
      <c r="R749" s="976"/>
      <c r="S749" s="976"/>
      <c r="T749" s="976"/>
      <c r="U749" s="976"/>
      <c r="V749" s="976"/>
    </row>
    <row r="750" spans="1:22" ht="15.75" customHeight="1">
      <c r="A750" s="976"/>
      <c r="B750" s="976"/>
      <c r="C750" s="976"/>
      <c r="D750" s="976"/>
      <c r="E750" s="976"/>
      <c r="F750" s="976"/>
      <c r="G750" s="976"/>
      <c r="H750" s="976"/>
      <c r="I750" s="976"/>
      <c r="J750" s="976"/>
      <c r="K750" s="976"/>
      <c r="L750" s="976"/>
      <c r="M750" s="976"/>
      <c r="N750" s="976"/>
      <c r="O750" s="976"/>
      <c r="P750" s="976"/>
      <c r="Q750" s="976"/>
      <c r="R750" s="976"/>
      <c r="S750" s="976"/>
      <c r="T750" s="976"/>
      <c r="U750" s="976"/>
      <c r="V750" s="976"/>
    </row>
    <row r="751" spans="1:22" ht="15.75" customHeight="1">
      <c r="A751" s="976"/>
      <c r="B751" s="976"/>
      <c r="C751" s="976"/>
      <c r="D751" s="976"/>
      <c r="E751" s="976"/>
      <c r="F751" s="976"/>
      <c r="G751" s="976"/>
      <c r="H751" s="976"/>
      <c r="I751" s="976"/>
      <c r="J751" s="976"/>
      <c r="K751" s="976"/>
      <c r="L751" s="976"/>
      <c r="M751" s="976"/>
      <c r="N751" s="976"/>
      <c r="O751" s="976"/>
      <c r="P751" s="976"/>
      <c r="Q751" s="976"/>
      <c r="R751" s="976"/>
      <c r="S751" s="976"/>
      <c r="T751" s="976"/>
      <c r="U751" s="976"/>
      <c r="V751" s="976"/>
    </row>
    <row r="752" spans="1:22" ht="15.75" customHeight="1">
      <c r="A752" s="976"/>
      <c r="B752" s="976"/>
      <c r="C752" s="976"/>
      <c r="D752" s="976"/>
      <c r="E752" s="976"/>
      <c r="F752" s="976"/>
      <c r="G752" s="976"/>
      <c r="H752" s="976"/>
      <c r="I752" s="976"/>
      <c r="J752" s="976"/>
      <c r="K752" s="976"/>
      <c r="L752" s="976"/>
      <c r="M752" s="976"/>
      <c r="N752" s="976"/>
      <c r="O752" s="976"/>
      <c r="P752" s="976"/>
      <c r="Q752" s="976"/>
      <c r="R752" s="976"/>
      <c r="S752" s="976"/>
      <c r="T752" s="976"/>
      <c r="U752" s="976"/>
      <c r="V752" s="976"/>
    </row>
    <row r="753" spans="1:22" ht="15.75" customHeight="1">
      <c r="A753" s="976"/>
      <c r="B753" s="976"/>
      <c r="C753" s="976"/>
      <c r="D753" s="976"/>
      <c r="E753" s="976"/>
      <c r="F753" s="976"/>
      <c r="G753" s="976"/>
      <c r="H753" s="976"/>
      <c r="I753" s="976"/>
      <c r="J753" s="976"/>
      <c r="K753" s="976"/>
      <c r="L753" s="976"/>
      <c r="M753" s="976"/>
      <c r="N753" s="976"/>
      <c r="O753" s="976"/>
      <c r="P753" s="976"/>
      <c r="Q753" s="976"/>
      <c r="R753" s="976"/>
      <c r="S753" s="976"/>
      <c r="T753" s="976"/>
      <c r="U753" s="976"/>
      <c r="V753" s="976"/>
    </row>
    <row r="754" spans="1:22" ht="15.75" customHeight="1">
      <c r="A754" s="976"/>
      <c r="B754" s="976"/>
      <c r="C754" s="976"/>
      <c r="D754" s="976"/>
      <c r="E754" s="976"/>
      <c r="F754" s="976"/>
      <c r="G754" s="976"/>
      <c r="H754" s="976"/>
      <c r="I754" s="976"/>
      <c r="J754" s="976"/>
      <c r="K754" s="976"/>
      <c r="L754" s="976"/>
      <c r="M754" s="976"/>
      <c r="N754" s="976"/>
      <c r="O754" s="976"/>
      <c r="P754" s="976"/>
      <c r="Q754" s="976"/>
      <c r="R754" s="976"/>
      <c r="S754" s="976"/>
      <c r="T754" s="976"/>
      <c r="U754" s="976"/>
      <c r="V754" s="976"/>
    </row>
    <row r="755" spans="1:22" ht="15.75" customHeight="1">
      <c r="A755" s="976"/>
      <c r="B755" s="976"/>
      <c r="C755" s="976"/>
      <c r="D755" s="976"/>
      <c r="E755" s="976"/>
      <c r="F755" s="976"/>
      <c r="G755" s="976"/>
      <c r="H755" s="976"/>
      <c r="I755" s="976"/>
      <c r="J755" s="976"/>
      <c r="K755" s="976"/>
      <c r="L755" s="976"/>
      <c r="M755" s="976"/>
      <c r="N755" s="976"/>
      <c r="O755" s="976"/>
      <c r="P755" s="976"/>
      <c r="Q755" s="976"/>
      <c r="R755" s="976"/>
      <c r="S755" s="976"/>
      <c r="T755" s="976"/>
      <c r="U755" s="976"/>
      <c r="V755" s="976"/>
    </row>
    <row r="756" spans="1:22" ht="15.75" customHeight="1">
      <c r="A756" s="976"/>
      <c r="B756" s="976"/>
      <c r="C756" s="976"/>
      <c r="D756" s="976"/>
      <c r="E756" s="976"/>
      <c r="F756" s="976"/>
      <c r="G756" s="976"/>
      <c r="H756" s="976"/>
      <c r="I756" s="976"/>
      <c r="J756" s="976"/>
      <c r="K756" s="976"/>
      <c r="L756" s="976"/>
      <c r="M756" s="976"/>
      <c r="N756" s="976"/>
      <c r="O756" s="976"/>
      <c r="P756" s="976"/>
      <c r="Q756" s="976"/>
      <c r="R756" s="976"/>
      <c r="S756" s="976"/>
      <c r="T756" s="976"/>
      <c r="U756" s="976"/>
      <c r="V756" s="976"/>
    </row>
    <row r="757" spans="1:22" ht="15.75" customHeight="1">
      <c r="A757" s="976"/>
      <c r="B757" s="976"/>
      <c r="C757" s="976"/>
      <c r="D757" s="976"/>
      <c r="E757" s="976"/>
      <c r="F757" s="976"/>
      <c r="G757" s="976"/>
      <c r="H757" s="976"/>
      <c r="I757" s="976"/>
      <c r="J757" s="976"/>
      <c r="K757" s="976"/>
      <c r="L757" s="976"/>
      <c r="M757" s="976"/>
      <c r="N757" s="976"/>
      <c r="O757" s="976"/>
      <c r="P757" s="976"/>
      <c r="Q757" s="976"/>
      <c r="R757" s="976"/>
      <c r="S757" s="976"/>
      <c r="T757" s="976"/>
      <c r="U757" s="976"/>
      <c r="V757" s="976"/>
    </row>
    <row r="758" spans="1:22" ht="15.75" customHeight="1">
      <c r="A758" s="976"/>
      <c r="B758" s="976"/>
      <c r="C758" s="976"/>
      <c r="D758" s="976"/>
      <c r="E758" s="976"/>
      <c r="F758" s="976"/>
      <c r="G758" s="976"/>
      <c r="H758" s="976"/>
      <c r="I758" s="976"/>
      <c r="J758" s="976"/>
      <c r="K758" s="976"/>
      <c r="L758" s="976"/>
      <c r="M758" s="976"/>
      <c r="N758" s="976"/>
      <c r="O758" s="976"/>
      <c r="P758" s="976"/>
      <c r="Q758" s="976"/>
      <c r="R758" s="976"/>
      <c r="S758" s="976"/>
      <c r="T758" s="976"/>
      <c r="U758" s="976"/>
      <c r="V758" s="976"/>
    </row>
    <row r="759" spans="1:22" ht="15.75" customHeight="1">
      <c r="A759" s="976"/>
      <c r="B759" s="976"/>
      <c r="C759" s="976"/>
      <c r="D759" s="976"/>
      <c r="E759" s="976"/>
      <c r="F759" s="976"/>
      <c r="G759" s="976"/>
      <c r="H759" s="976"/>
      <c r="I759" s="976"/>
      <c r="J759" s="976"/>
      <c r="K759" s="976"/>
      <c r="L759" s="976"/>
      <c r="M759" s="976"/>
      <c r="N759" s="976"/>
      <c r="O759" s="976"/>
      <c r="P759" s="976"/>
      <c r="Q759" s="976"/>
      <c r="R759" s="976"/>
      <c r="S759" s="976"/>
      <c r="T759" s="976"/>
      <c r="U759" s="976"/>
      <c r="V759" s="976"/>
    </row>
    <row r="760" spans="1:22" ht="15.75" customHeight="1">
      <c r="A760" s="976"/>
      <c r="B760" s="976"/>
      <c r="C760" s="976"/>
      <c r="D760" s="976"/>
      <c r="E760" s="976"/>
      <c r="F760" s="976"/>
      <c r="G760" s="976"/>
      <c r="H760" s="976"/>
      <c r="I760" s="976"/>
      <c r="J760" s="976"/>
      <c r="K760" s="976"/>
      <c r="L760" s="976"/>
      <c r="M760" s="976"/>
      <c r="N760" s="976"/>
      <c r="O760" s="976"/>
      <c r="P760" s="976"/>
      <c r="Q760" s="976"/>
      <c r="R760" s="976"/>
      <c r="S760" s="976"/>
      <c r="T760" s="976"/>
      <c r="U760" s="976"/>
      <c r="V760" s="976"/>
    </row>
    <row r="761" spans="1:22" ht="15.75" customHeight="1">
      <c r="A761" s="976"/>
      <c r="B761" s="976"/>
      <c r="C761" s="976"/>
      <c r="D761" s="976"/>
      <c r="E761" s="976"/>
      <c r="F761" s="976"/>
      <c r="G761" s="976"/>
      <c r="H761" s="976"/>
      <c r="I761" s="976"/>
      <c r="J761" s="976"/>
      <c r="K761" s="976"/>
      <c r="L761" s="976"/>
      <c r="M761" s="976"/>
      <c r="N761" s="976"/>
      <c r="O761" s="976"/>
      <c r="P761" s="976"/>
      <c r="Q761" s="976"/>
      <c r="R761" s="976"/>
      <c r="S761" s="976"/>
      <c r="T761" s="976"/>
      <c r="U761" s="976"/>
      <c r="V761" s="976"/>
    </row>
    <row r="762" spans="1:22" ht="15.75" customHeight="1">
      <c r="A762" s="976"/>
      <c r="B762" s="976"/>
      <c r="C762" s="976"/>
      <c r="D762" s="976"/>
      <c r="E762" s="976"/>
      <c r="F762" s="976"/>
      <c r="G762" s="976"/>
      <c r="H762" s="976"/>
      <c r="I762" s="976"/>
      <c r="J762" s="976"/>
      <c r="K762" s="976"/>
      <c r="L762" s="976"/>
      <c r="M762" s="976"/>
      <c r="N762" s="976"/>
      <c r="O762" s="976"/>
      <c r="P762" s="976"/>
      <c r="Q762" s="976"/>
      <c r="R762" s="976"/>
      <c r="S762" s="976"/>
      <c r="T762" s="976"/>
      <c r="U762" s="976"/>
      <c r="V762" s="976"/>
    </row>
    <row r="763" spans="1:22" ht="15.75" customHeight="1">
      <c r="A763" s="976"/>
      <c r="B763" s="976"/>
      <c r="C763" s="976"/>
      <c r="D763" s="976"/>
      <c r="E763" s="976"/>
      <c r="F763" s="976"/>
      <c r="G763" s="976"/>
      <c r="H763" s="976"/>
      <c r="I763" s="976"/>
      <c r="J763" s="976"/>
      <c r="K763" s="976"/>
      <c r="L763" s="976"/>
      <c r="M763" s="976"/>
      <c r="N763" s="976"/>
      <c r="O763" s="976"/>
      <c r="P763" s="976"/>
      <c r="Q763" s="976"/>
      <c r="R763" s="976"/>
      <c r="S763" s="976"/>
      <c r="T763" s="976"/>
      <c r="U763" s="976"/>
      <c r="V763" s="976"/>
    </row>
    <row r="764" spans="1:22" ht="15.75" customHeight="1">
      <c r="A764" s="976"/>
      <c r="B764" s="976"/>
      <c r="C764" s="976"/>
      <c r="D764" s="976"/>
      <c r="E764" s="976"/>
      <c r="F764" s="976"/>
      <c r="G764" s="976"/>
      <c r="H764" s="976"/>
      <c r="I764" s="976"/>
      <c r="J764" s="976"/>
      <c r="K764" s="976"/>
      <c r="L764" s="976"/>
      <c r="M764" s="976"/>
      <c r="N764" s="976"/>
      <c r="O764" s="976"/>
      <c r="P764" s="976"/>
      <c r="Q764" s="976"/>
      <c r="R764" s="976"/>
      <c r="S764" s="976"/>
      <c r="T764" s="976"/>
      <c r="U764" s="976"/>
      <c r="V764" s="976"/>
    </row>
    <row r="765" spans="1:22" ht="15.75" customHeight="1">
      <c r="A765" s="976"/>
      <c r="B765" s="976"/>
      <c r="C765" s="976"/>
      <c r="D765" s="976"/>
      <c r="E765" s="976"/>
      <c r="F765" s="976"/>
      <c r="G765" s="976"/>
      <c r="H765" s="976"/>
      <c r="I765" s="976"/>
      <c r="J765" s="976"/>
      <c r="K765" s="976"/>
      <c r="L765" s="976"/>
      <c r="M765" s="976"/>
      <c r="N765" s="976"/>
      <c r="O765" s="976"/>
      <c r="P765" s="976"/>
      <c r="Q765" s="976"/>
      <c r="R765" s="976"/>
      <c r="S765" s="976"/>
      <c r="T765" s="976"/>
      <c r="U765" s="976"/>
      <c r="V765" s="976"/>
    </row>
    <row r="766" spans="1:22" ht="15.75" customHeight="1">
      <c r="A766" s="976"/>
      <c r="B766" s="976"/>
      <c r="C766" s="976"/>
      <c r="D766" s="976"/>
      <c r="E766" s="976"/>
      <c r="F766" s="976"/>
      <c r="G766" s="976"/>
      <c r="H766" s="976"/>
      <c r="I766" s="976"/>
      <c r="J766" s="976"/>
      <c r="K766" s="976"/>
      <c r="L766" s="976"/>
      <c r="M766" s="976"/>
      <c r="N766" s="976"/>
      <c r="O766" s="976"/>
      <c r="P766" s="976"/>
      <c r="Q766" s="976"/>
      <c r="R766" s="976"/>
      <c r="S766" s="976"/>
      <c r="T766" s="976"/>
      <c r="U766" s="976"/>
      <c r="V766" s="976"/>
    </row>
    <row r="767" spans="1:22" ht="15.75" customHeight="1">
      <c r="A767" s="976"/>
      <c r="B767" s="976"/>
      <c r="C767" s="976"/>
      <c r="D767" s="976"/>
      <c r="E767" s="976"/>
      <c r="F767" s="976"/>
      <c r="G767" s="976"/>
      <c r="H767" s="976"/>
      <c r="I767" s="976"/>
      <c r="J767" s="976"/>
      <c r="K767" s="976"/>
      <c r="L767" s="976"/>
      <c r="M767" s="976"/>
      <c r="N767" s="976"/>
      <c r="O767" s="976"/>
      <c r="P767" s="976"/>
      <c r="Q767" s="976"/>
      <c r="R767" s="976"/>
      <c r="S767" s="976"/>
      <c r="T767" s="976"/>
      <c r="U767" s="976"/>
      <c r="V767" s="976"/>
    </row>
    <row r="768" spans="1:22" ht="15.75" customHeight="1">
      <c r="A768" s="976"/>
      <c r="B768" s="976"/>
      <c r="C768" s="976"/>
      <c r="D768" s="976"/>
      <c r="E768" s="976"/>
      <c r="F768" s="976"/>
      <c r="G768" s="976"/>
      <c r="H768" s="976"/>
      <c r="I768" s="976"/>
      <c r="J768" s="976"/>
      <c r="K768" s="976"/>
      <c r="L768" s="976"/>
      <c r="M768" s="976"/>
      <c r="N768" s="976"/>
      <c r="O768" s="976"/>
      <c r="P768" s="976"/>
      <c r="Q768" s="976"/>
      <c r="R768" s="976"/>
      <c r="S768" s="976"/>
      <c r="T768" s="976"/>
      <c r="U768" s="976"/>
      <c r="V768" s="976"/>
    </row>
    <row r="769" spans="1:22" ht="15.75" customHeight="1">
      <c r="A769" s="976"/>
      <c r="B769" s="976"/>
      <c r="C769" s="976"/>
      <c r="D769" s="976"/>
      <c r="E769" s="976"/>
      <c r="F769" s="976"/>
      <c r="G769" s="976"/>
      <c r="H769" s="976"/>
      <c r="I769" s="976"/>
      <c r="J769" s="976"/>
      <c r="K769" s="976"/>
      <c r="L769" s="976"/>
      <c r="M769" s="976"/>
      <c r="N769" s="976"/>
      <c r="O769" s="976"/>
      <c r="P769" s="976"/>
      <c r="Q769" s="976"/>
      <c r="R769" s="976"/>
      <c r="S769" s="976"/>
      <c r="T769" s="976"/>
      <c r="U769" s="976"/>
      <c r="V769" s="976"/>
    </row>
    <row r="770" spans="1:22" ht="15.75" customHeight="1">
      <c r="A770" s="976"/>
      <c r="B770" s="976"/>
      <c r="C770" s="976"/>
      <c r="D770" s="976"/>
      <c r="E770" s="976"/>
      <c r="F770" s="976"/>
      <c r="G770" s="976"/>
      <c r="H770" s="976"/>
      <c r="I770" s="976"/>
      <c r="J770" s="976"/>
      <c r="K770" s="976"/>
      <c r="L770" s="976"/>
      <c r="M770" s="976"/>
      <c r="N770" s="976"/>
      <c r="O770" s="976"/>
      <c r="P770" s="976"/>
      <c r="Q770" s="976"/>
      <c r="R770" s="976"/>
      <c r="S770" s="976"/>
      <c r="T770" s="976"/>
      <c r="U770" s="976"/>
      <c r="V770" s="976"/>
    </row>
    <row r="771" spans="1:22" ht="15.75" customHeight="1">
      <c r="A771" s="976"/>
      <c r="B771" s="976"/>
      <c r="C771" s="976"/>
      <c r="D771" s="976"/>
      <c r="E771" s="976"/>
      <c r="F771" s="976"/>
      <c r="G771" s="976"/>
      <c r="H771" s="976"/>
      <c r="I771" s="976"/>
      <c r="J771" s="976"/>
      <c r="K771" s="976"/>
      <c r="L771" s="976"/>
      <c r="M771" s="976"/>
      <c r="N771" s="976"/>
      <c r="O771" s="976"/>
      <c r="P771" s="976"/>
      <c r="Q771" s="976"/>
      <c r="R771" s="976"/>
      <c r="S771" s="976"/>
      <c r="T771" s="976"/>
      <c r="U771" s="976"/>
      <c r="V771" s="976"/>
    </row>
    <row r="772" spans="1:22" ht="15.75" customHeight="1">
      <c r="A772" s="976"/>
      <c r="B772" s="976"/>
      <c r="C772" s="976"/>
      <c r="D772" s="976"/>
      <c r="E772" s="976"/>
      <c r="F772" s="976"/>
      <c r="G772" s="976"/>
      <c r="H772" s="976"/>
      <c r="I772" s="976"/>
      <c r="J772" s="976"/>
      <c r="K772" s="976"/>
      <c r="L772" s="976"/>
      <c r="M772" s="976"/>
      <c r="N772" s="976"/>
      <c r="O772" s="976"/>
      <c r="P772" s="976"/>
      <c r="Q772" s="976"/>
      <c r="R772" s="976"/>
      <c r="S772" s="976"/>
      <c r="T772" s="976"/>
      <c r="U772" s="976"/>
      <c r="V772" s="976"/>
    </row>
    <row r="773" spans="1:22" ht="15.75" customHeight="1">
      <c r="A773" s="976"/>
      <c r="B773" s="976"/>
      <c r="C773" s="976"/>
      <c r="D773" s="976"/>
      <c r="E773" s="976"/>
      <c r="F773" s="976"/>
      <c r="G773" s="976"/>
      <c r="H773" s="976"/>
      <c r="I773" s="976"/>
      <c r="J773" s="976"/>
      <c r="K773" s="976"/>
      <c r="L773" s="976"/>
      <c r="M773" s="976"/>
      <c r="N773" s="976"/>
      <c r="O773" s="976"/>
      <c r="P773" s="976"/>
      <c r="Q773" s="976"/>
      <c r="R773" s="976"/>
      <c r="S773" s="976"/>
      <c r="T773" s="976"/>
      <c r="U773" s="976"/>
      <c r="V773" s="976"/>
    </row>
    <row r="774" spans="1:22" ht="15.75" customHeight="1">
      <c r="A774" s="976"/>
      <c r="B774" s="976"/>
      <c r="C774" s="976"/>
      <c r="D774" s="976"/>
      <c r="E774" s="976"/>
      <c r="F774" s="976"/>
      <c r="G774" s="976"/>
      <c r="H774" s="976"/>
      <c r="I774" s="976"/>
      <c r="J774" s="976"/>
      <c r="K774" s="976"/>
      <c r="L774" s="976"/>
      <c r="M774" s="976"/>
      <c r="N774" s="976"/>
      <c r="O774" s="976"/>
      <c r="P774" s="976"/>
      <c r="Q774" s="976"/>
      <c r="R774" s="976"/>
      <c r="S774" s="976"/>
      <c r="T774" s="976"/>
      <c r="U774" s="976"/>
      <c r="V774" s="976"/>
    </row>
    <row r="775" spans="1:22" ht="15.75" customHeight="1">
      <c r="A775" s="976"/>
      <c r="B775" s="976"/>
      <c r="C775" s="976"/>
      <c r="D775" s="976"/>
      <c r="E775" s="976"/>
      <c r="F775" s="976"/>
      <c r="G775" s="976"/>
      <c r="H775" s="976"/>
      <c r="I775" s="976"/>
      <c r="J775" s="976"/>
      <c r="K775" s="976"/>
      <c r="L775" s="976"/>
      <c r="M775" s="976"/>
      <c r="N775" s="976"/>
      <c r="O775" s="976"/>
      <c r="P775" s="976"/>
      <c r="Q775" s="976"/>
      <c r="R775" s="976"/>
      <c r="S775" s="976"/>
      <c r="T775" s="976"/>
      <c r="U775" s="976"/>
      <c r="V775" s="976"/>
    </row>
    <row r="776" spans="1:22" ht="15.75" customHeight="1">
      <c r="A776" s="976"/>
      <c r="B776" s="976"/>
      <c r="C776" s="976"/>
      <c r="D776" s="976"/>
      <c r="E776" s="976"/>
      <c r="F776" s="976"/>
      <c r="G776" s="976"/>
      <c r="H776" s="976"/>
      <c r="I776" s="976"/>
      <c r="J776" s="976"/>
      <c r="K776" s="976"/>
      <c r="L776" s="976"/>
      <c r="M776" s="976"/>
      <c r="N776" s="976"/>
      <c r="O776" s="976"/>
      <c r="P776" s="976"/>
      <c r="Q776" s="976"/>
      <c r="R776" s="976"/>
      <c r="S776" s="976"/>
      <c r="T776" s="976"/>
      <c r="U776" s="976"/>
      <c r="V776" s="976"/>
    </row>
    <row r="777" spans="1:22" ht="15.75" customHeight="1">
      <c r="A777" s="976"/>
      <c r="B777" s="976"/>
      <c r="C777" s="976"/>
      <c r="D777" s="976"/>
      <c r="E777" s="976"/>
      <c r="F777" s="976"/>
      <c r="G777" s="976"/>
      <c r="H777" s="976"/>
      <c r="I777" s="976"/>
      <c r="J777" s="976"/>
      <c r="K777" s="976"/>
      <c r="L777" s="976"/>
      <c r="M777" s="976"/>
      <c r="N777" s="976"/>
      <c r="O777" s="976"/>
      <c r="P777" s="976"/>
      <c r="Q777" s="976"/>
      <c r="R777" s="976"/>
      <c r="S777" s="976"/>
      <c r="T777" s="976"/>
      <c r="U777" s="976"/>
      <c r="V777" s="976"/>
    </row>
    <row r="778" spans="1:22" ht="15.75" customHeight="1">
      <c r="A778" s="976"/>
      <c r="B778" s="976"/>
      <c r="C778" s="976"/>
      <c r="D778" s="976"/>
      <c r="E778" s="976"/>
      <c r="F778" s="976"/>
      <c r="G778" s="976"/>
      <c r="H778" s="976"/>
      <c r="I778" s="976"/>
      <c r="J778" s="976"/>
      <c r="K778" s="976"/>
      <c r="L778" s="976"/>
      <c r="M778" s="976"/>
      <c r="N778" s="976"/>
      <c r="O778" s="976"/>
      <c r="P778" s="976"/>
      <c r="Q778" s="976"/>
      <c r="R778" s="976"/>
      <c r="S778" s="976"/>
      <c r="T778" s="976"/>
      <c r="U778" s="976"/>
      <c r="V778" s="976"/>
    </row>
    <row r="779" spans="1:22" ht="15.75" customHeight="1">
      <c r="A779" s="976"/>
      <c r="B779" s="976"/>
      <c r="C779" s="976"/>
      <c r="D779" s="976"/>
      <c r="E779" s="976"/>
      <c r="F779" s="976"/>
      <c r="G779" s="976"/>
      <c r="H779" s="976"/>
      <c r="I779" s="976"/>
      <c r="J779" s="976"/>
      <c r="K779" s="976"/>
      <c r="L779" s="976"/>
      <c r="M779" s="976"/>
      <c r="N779" s="976"/>
      <c r="O779" s="976"/>
      <c r="P779" s="976"/>
      <c r="Q779" s="976"/>
      <c r="R779" s="976"/>
      <c r="S779" s="976"/>
      <c r="T779" s="976"/>
      <c r="U779" s="976"/>
      <c r="V779" s="976"/>
    </row>
    <row r="780" spans="1:22" ht="15.75" customHeight="1">
      <c r="A780" s="976"/>
      <c r="B780" s="976"/>
      <c r="C780" s="976"/>
      <c r="D780" s="976"/>
      <c r="E780" s="976"/>
      <c r="F780" s="976"/>
      <c r="G780" s="976"/>
      <c r="H780" s="976"/>
      <c r="I780" s="976"/>
      <c r="J780" s="976"/>
      <c r="K780" s="976"/>
      <c r="L780" s="976"/>
      <c r="M780" s="976"/>
      <c r="N780" s="976"/>
      <c r="O780" s="976"/>
      <c r="P780" s="976"/>
      <c r="Q780" s="976"/>
      <c r="R780" s="976"/>
      <c r="S780" s="976"/>
      <c r="T780" s="976"/>
      <c r="U780" s="976"/>
      <c r="V780" s="976"/>
    </row>
    <row r="781" spans="1:22" ht="15.75" customHeight="1">
      <c r="A781" s="976"/>
      <c r="B781" s="976"/>
      <c r="C781" s="976"/>
      <c r="D781" s="976"/>
      <c r="E781" s="976"/>
      <c r="F781" s="976"/>
      <c r="G781" s="976"/>
      <c r="H781" s="976"/>
      <c r="I781" s="976"/>
      <c r="J781" s="976"/>
      <c r="K781" s="976"/>
      <c r="L781" s="976"/>
      <c r="M781" s="976"/>
      <c r="N781" s="976"/>
      <c r="O781" s="976"/>
      <c r="P781" s="976"/>
      <c r="Q781" s="976"/>
      <c r="R781" s="976"/>
      <c r="S781" s="976"/>
      <c r="T781" s="976"/>
      <c r="U781" s="976"/>
      <c r="V781" s="976"/>
    </row>
    <row r="782" spans="1:22" ht="15.75" customHeight="1">
      <c r="A782" s="976"/>
      <c r="B782" s="976"/>
      <c r="C782" s="976"/>
      <c r="D782" s="976"/>
      <c r="E782" s="976"/>
      <c r="F782" s="976"/>
      <c r="G782" s="976"/>
      <c r="H782" s="976"/>
      <c r="I782" s="976"/>
      <c r="J782" s="976"/>
      <c r="K782" s="976"/>
      <c r="L782" s="976"/>
      <c r="M782" s="976"/>
      <c r="N782" s="976"/>
      <c r="O782" s="976"/>
      <c r="P782" s="976"/>
      <c r="Q782" s="976"/>
      <c r="R782" s="976"/>
      <c r="S782" s="976"/>
      <c r="T782" s="976"/>
      <c r="U782" s="976"/>
      <c r="V782" s="976"/>
    </row>
    <row r="783" spans="1:22" ht="15.75" customHeight="1">
      <c r="A783" s="976"/>
      <c r="B783" s="976"/>
      <c r="C783" s="976"/>
      <c r="D783" s="976"/>
      <c r="E783" s="976"/>
      <c r="F783" s="976"/>
      <c r="G783" s="976"/>
      <c r="H783" s="976"/>
      <c r="I783" s="976"/>
      <c r="J783" s="976"/>
      <c r="K783" s="976"/>
      <c r="L783" s="976"/>
      <c r="M783" s="976"/>
      <c r="N783" s="976"/>
      <c r="O783" s="976"/>
      <c r="P783" s="976"/>
      <c r="Q783" s="976"/>
      <c r="R783" s="976"/>
      <c r="S783" s="976"/>
      <c r="T783" s="976"/>
      <c r="U783" s="976"/>
      <c r="V783" s="976"/>
    </row>
    <row r="784" spans="1:22" ht="15.75" customHeight="1">
      <c r="A784" s="976"/>
      <c r="B784" s="976"/>
      <c r="C784" s="976"/>
      <c r="D784" s="976"/>
      <c r="E784" s="976"/>
      <c r="F784" s="976"/>
      <c r="G784" s="976"/>
      <c r="H784" s="976"/>
      <c r="I784" s="976"/>
      <c r="J784" s="976"/>
      <c r="K784" s="976"/>
      <c r="L784" s="976"/>
      <c r="M784" s="976"/>
      <c r="N784" s="976"/>
      <c r="O784" s="976"/>
      <c r="P784" s="976"/>
      <c r="Q784" s="976"/>
      <c r="R784" s="976"/>
      <c r="S784" s="976"/>
      <c r="T784" s="976"/>
      <c r="U784" s="976"/>
      <c r="V784" s="976"/>
    </row>
    <row r="785" spans="1:22" ht="15.75" customHeight="1">
      <c r="A785" s="976"/>
      <c r="B785" s="976"/>
      <c r="C785" s="976"/>
      <c r="D785" s="976"/>
      <c r="E785" s="976"/>
      <c r="F785" s="976"/>
      <c r="G785" s="976"/>
      <c r="H785" s="976"/>
      <c r="I785" s="976"/>
      <c r="J785" s="976"/>
      <c r="K785" s="976"/>
      <c r="L785" s="976"/>
      <c r="M785" s="976"/>
      <c r="N785" s="976"/>
      <c r="O785" s="976"/>
      <c r="P785" s="976"/>
      <c r="Q785" s="976"/>
      <c r="R785" s="976"/>
      <c r="S785" s="976"/>
      <c r="T785" s="976"/>
      <c r="U785" s="976"/>
      <c r="V785" s="976"/>
    </row>
    <row r="786" spans="1:22" ht="15.75" customHeight="1">
      <c r="A786" s="976"/>
      <c r="B786" s="976"/>
      <c r="C786" s="976"/>
      <c r="D786" s="976"/>
      <c r="E786" s="976"/>
      <c r="F786" s="976"/>
      <c r="G786" s="976"/>
      <c r="H786" s="976"/>
      <c r="I786" s="976"/>
      <c r="J786" s="976"/>
      <c r="K786" s="976"/>
      <c r="L786" s="976"/>
      <c r="M786" s="976"/>
      <c r="N786" s="976"/>
      <c r="O786" s="976"/>
      <c r="P786" s="976"/>
      <c r="Q786" s="976"/>
      <c r="R786" s="976"/>
      <c r="S786" s="976"/>
      <c r="T786" s="976"/>
      <c r="U786" s="976"/>
      <c r="V786" s="976"/>
    </row>
    <row r="787" spans="1:22" ht="15.75" customHeight="1">
      <c r="A787" s="976"/>
      <c r="B787" s="976"/>
      <c r="C787" s="976"/>
      <c r="D787" s="976"/>
      <c r="E787" s="976"/>
      <c r="F787" s="976"/>
      <c r="G787" s="976"/>
      <c r="H787" s="976"/>
      <c r="I787" s="976"/>
      <c r="J787" s="976"/>
      <c r="K787" s="976"/>
      <c r="L787" s="976"/>
      <c r="M787" s="976"/>
      <c r="N787" s="976"/>
      <c r="O787" s="976"/>
      <c r="P787" s="976"/>
      <c r="Q787" s="976"/>
      <c r="R787" s="976"/>
      <c r="S787" s="976"/>
      <c r="T787" s="976"/>
      <c r="U787" s="976"/>
      <c r="V787" s="976"/>
    </row>
    <row r="788" spans="1:22" ht="15.75" customHeight="1">
      <c r="A788" s="976"/>
      <c r="B788" s="976"/>
      <c r="C788" s="976"/>
      <c r="D788" s="976"/>
      <c r="E788" s="976"/>
      <c r="F788" s="976"/>
      <c r="G788" s="976"/>
      <c r="H788" s="976"/>
      <c r="I788" s="976"/>
      <c r="J788" s="976"/>
      <c r="K788" s="976"/>
      <c r="L788" s="976"/>
      <c r="M788" s="976"/>
      <c r="N788" s="976"/>
      <c r="O788" s="976"/>
      <c r="P788" s="976"/>
      <c r="Q788" s="976"/>
      <c r="R788" s="976"/>
      <c r="S788" s="976"/>
      <c r="T788" s="976"/>
      <c r="U788" s="976"/>
      <c r="V788" s="976"/>
    </row>
    <row r="789" spans="1:22" ht="15.75" customHeight="1">
      <c r="A789" s="976"/>
      <c r="B789" s="976"/>
      <c r="C789" s="976"/>
      <c r="D789" s="976"/>
      <c r="E789" s="976"/>
      <c r="F789" s="976"/>
      <c r="G789" s="976"/>
      <c r="H789" s="976"/>
      <c r="I789" s="976"/>
      <c r="J789" s="976"/>
      <c r="K789" s="976"/>
      <c r="L789" s="976"/>
      <c r="M789" s="976"/>
      <c r="N789" s="976"/>
      <c r="O789" s="976"/>
      <c r="P789" s="976"/>
      <c r="Q789" s="976"/>
      <c r="R789" s="976"/>
      <c r="S789" s="976"/>
      <c r="T789" s="976"/>
      <c r="U789" s="976"/>
      <c r="V789" s="976"/>
    </row>
    <row r="790" spans="1:22" ht="15.75" customHeight="1">
      <c r="A790" s="976"/>
      <c r="B790" s="976"/>
      <c r="C790" s="976"/>
      <c r="D790" s="976"/>
      <c r="E790" s="976"/>
      <c r="F790" s="976"/>
      <c r="G790" s="976"/>
      <c r="H790" s="976"/>
      <c r="I790" s="976"/>
      <c r="J790" s="976"/>
      <c r="K790" s="976"/>
      <c r="L790" s="976"/>
      <c r="M790" s="976"/>
      <c r="N790" s="976"/>
      <c r="O790" s="976"/>
      <c r="P790" s="976"/>
      <c r="Q790" s="976"/>
      <c r="R790" s="976"/>
      <c r="S790" s="976"/>
      <c r="T790" s="976"/>
      <c r="U790" s="976"/>
      <c r="V790" s="976"/>
    </row>
    <row r="791" spans="1:22" ht="15.75" customHeight="1">
      <c r="A791" s="976"/>
      <c r="B791" s="976"/>
      <c r="C791" s="976"/>
      <c r="D791" s="976"/>
      <c r="E791" s="976"/>
      <c r="F791" s="976"/>
      <c r="G791" s="976"/>
      <c r="H791" s="976"/>
      <c r="I791" s="976"/>
      <c r="J791" s="976"/>
      <c r="K791" s="976"/>
      <c r="L791" s="976"/>
      <c r="M791" s="976"/>
      <c r="N791" s="976"/>
      <c r="O791" s="976"/>
      <c r="P791" s="976"/>
      <c r="Q791" s="976"/>
      <c r="R791" s="976"/>
      <c r="S791" s="976"/>
      <c r="T791" s="976"/>
      <c r="U791" s="976"/>
      <c r="V791" s="976"/>
    </row>
    <row r="792" spans="1:22" ht="15.75" customHeight="1">
      <c r="A792" s="976"/>
      <c r="B792" s="976"/>
      <c r="C792" s="976"/>
      <c r="D792" s="976"/>
      <c r="E792" s="976"/>
      <c r="F792" s="976"/>
      <c r="G792" s="976"/>
      <c r="H792" s="976"/>
      <c r="I792" s="976"/>
      <c r="J792" s="976"/>
      <c r="K792" s="976"/>
      <c r="L792" s="976"/>
      <c r="M792" s="976"/>
      <c r="N792" s="976"/>
      <c r="O792" s="976"/>
      <c r="P792" s="976"/>
      <c r="Q792" s="976"/>
      <c r="R792" s="976"/>
      <c r="S792" s="976"/>
      <c r="T792" s="976"/>
      <c r="U792" s="976"/>
      <c r="V792" s="976"/>
    </row>
    <row r="793" spans="1:22" ht="15.75" customHeight="1">
      <c r="A793" s="976"/>
      <c r="B793" s="976"/>
      <c r="C793" s="976"/>
      <c r="D793" s="976"/>
      <c r="E793" s="976"/>
      <c r="F793" s="976"/>
      <c r="G793" s="976"/>
      <c r="H793" s="976"/>
      <c r="I793" s="976"/>
      <c r="J793" s="976"/>
      <c r="K793" s="976"/>
      <c r="L793" s="976"/>
      <c r="M793" s="976"/>
      <c r="N793" s="976"/>
      <c r="O793" s="976"/>
      <c r="P793" s="976"/>
      <c r="Q793" s="976"/>
      <c r="R793" s="976"/>
      <c r="S793" s="976"/>
      <c r="T793" s="976"/>
      <c r="U793" s="976"/>
      <c r="V793" s="976"/>
    </row>
    <row r="794" spans="1:22" ht="15.75" customHeight="1">
      <c r="A794" s="976"/>
      <c r="B794" s="976"/>
      <c r="C794" s="976"/>
      <c r="D794" s="976"/>
      <c r="E794" s="976"/>
      <c r="F794" s="976"/>
      <c r="G794" s="976"/>
      <c r="H794" s="976"/>
      <c r="I794" s="976"/>
      <c r="J794" s="976"/>
      <c r="K794" s="976"/>
      <c r="L794" s="976"/>
      <c r="M794" s="976"/>
      <c r="N794" s="976"/>
      <c r="O794" s="976"/>
      <c r="P794" s="976"/>
      <c r="Q794" s="976"/>
      <c r="R794" s="976"/>
      <c r="S794" s="976"/>
      <c r="T794" s="976"/>
      <c r="U794" s="976"/>
      <c r="V794" s="976"/>
    </row>
    <row r="795" spans="1:22" ht="15.75" customHeight="1">
      <c r="A795" s="976"/>
      <c r="B795" s="976"/>
      <c r="C795" s="976"/>
      <c r="D795" s="976"/>
      <c r="E795" s="976"/>
      <c r="F795" s="976"/>
      <c r="G795" s="976"/>
      <c r="H795" s="976"/>
      <c r="I795" s="976"/>
      <c r="J795" s="976"/>
      <c r="K795" s="976"/>
      <c r="L795" s="976"/>
      <c r="M795" s="976"/>
      <c r="N795" s="976"/>
      <c r="O795" s="976"/>
      <c r="P795" s="976"/>
      <c r="Q795" s="976"/>
      <c r="R795" s="976"/>
      <c r="S795" s="976"/>
      <c r="T795" s="976"/>
      <c r="U795" s="976"/>
      <c r="V795" s="976"/>
    </row>
    <row r="796" spans="1:22" ht="15.75" customHeight="1">
      <c r="A796" s="976"/>
      <c r="B796" s="976"/>
      <c r="C796" s="976"/>
      <c r="D796" s="976"/>
      <c r="E796" s="976"/>
      <c r="F796" s="976"/>
      <c r="G796" s="976"/>
      <c r="H796" s="976"/>
      <c r="I796" s="976"/>
      <c r="J796" s="976"/>
      <c r="K796" s="976"/>
      <c r="L796" s="976"/>
      <c r="M796" s="976"/>
      <c r="N796" s="976"/>
      <c r="O796" s="976"/>
      <c r="P796" s="976"/>
      <c r="Q796" s="976"/>
      <c r="R796" s="976"/>
      <c r="S796" s="976"/>
      <c r="T796" s="976"/>
      <c r="U796" s="976"/>
      <c r="V796" s="976"/>
    </row>
    <row r="797" spans="1:22" ht="15.75" customHeight="1">
      <c r="A797" s="976"/>
      <c r="B797" s="976"/>
      <c r="C797" s="976"/>
      <c r="D797" s="976"/>
      <c r="E797" s="976"/>
      <c r="F797" s="976"/>
      <c r="G797" s="976"/>
      <c r="H797" s="976"/>
      <c r="I797" s="976"/>
      <c r="J797" s="976"/>
      <c r="K797" s="976"/>
      <c r="L797" s="976"/>
      <c r="M797" s="976"/>
      <c r="N797" s="976"/>
      <c r="O797" s="976"/>
      <c r="P797" s="976"/>
      <c r="Q797" s="976"/>
      <c r="R797" s="976"/>
      <c r="S797" s="976"/>
      <c r="T797" s="976"/>
      <c r="U797" s="976"/>
      <c r="V797" s="976"/>
    </row>
    <row r="798" spans="1:22" ht="15.75" customHeight="1">
      <c r="A798" s="976"/>
      <c r="B798" s="976"/>
      <c r="C798" s="976"/>
      <c r="D798" s="976"/>
      <c r="E798" s="976"/>
      <c r="F798" s="976"/>
      <c r="G798" s="976"/>
      <c r="H798" s="976"/>
      <c r="I798" s="976"/>
      <c r="J798" s="976"/>
      <c r="K798" s="976"/>
      <c r="L798" s="976"/>
      <c r="M798" s="976"/>
      <c r="N798" s="976"/>
      <c r="O798" s="976"/>
      <c r="P798" s="976"/>
      <c r="Q798" s="976"/>
      <c r="R798" s="976"/>
      <c r="S798" s="976"/>
      <c r="T798" s="976"/>
      <c r="U798" s="976"/>
      <c r="V798" s="976"/>
    </row>
    <row r="799" spans="1:22" ht="15.75" customHeight="1">
      <c r="A799" s="976"/>
      <c r="B799" s="976"/>
      <c r="C799" s="976"/>
      <c r="D799" s="976"/>
      <c r="E799" s="976"/>
      <c r="F799" s="976"/>
      <c r="G799" s="976"/>
      <c r="H799" s="976"/>
      <c r="I799" s="976"/>
      <c r="J799" s="976"/>
      <c r="K799" s="976"/>
      <c r="L799" s="976"/>
      <c r="M799" s="976"/>
      <c r="N799" s="976"/>
      <c r="O799" s="976"/>
      <c r="P799" s="976"/>
      <c r="Q799" s="976"/>
      <c r="R799" s="976"/>
      <c r="S799" s="976"/>
      <c r="T799" s="976"/>
      <c r="U799" s="976"/>
      <c r="V799" s="976"/>
    </row>
    <row r="800" spans="1:22" ht="15.75" customHeight="1">
      <c r="A800" s="976"/>
      <c r="B800" s="976"/>
      <c r="C800" s="976"/>
      <c r="D800" s="976"/>
      <c r="E800" s="976"/>
      <c r="F800" s="976"/>
      <c r="G800" s="976"/>
      <c r="H800" s="976"/>
      <c r="I800" s="976"/>
      <c r="J800" s="976"/>
      <c r="K800" s="976"/>
      <c r="L800" s="976"/>
      <c r="M800" s="976"/>
      <c r="N800" s="976"/>
      <c r="O800" s="976"/>
      <c r="P800" s="976"/>
      <c r="Q800" s="976"/>
      <c r="R800" s="976"/>
      <c r="S800" s="976"/>
      <c r="T800" s="976"/>
      <c r="U800" s="976"/>
      <c r="V800" s="976"/>
    </row>
    <row r="801" spans="1:22" ht="15.75" customHeight="1">
      <c r="A801" s="976"/>
      <c r="B801" s="976"/>
      <c r="C801" s="976"/>
      <c r="D801" s="976"/>
      <c r="E801" s="976"/>
      <c r="F801" s="976"/>
      <c r="G801" s="976"/>
      <c r="H801" s="976"/>
      <c r="I801" s="976"/>
      <c r="J801" s="976"/>
      <c r="K801" s="976"/>
      <c r="L801" s="976"/>
      <c r="M801" s="976"/>
      <c r="N801" s="976"/>
      <c r="O801" s="976"/>
      <c r="P801" s="976"/>
      <c r="Q801" s="976"/>
      <c r="R801" s="976"/>
      <c r="S801" s="976"/>
      <c r="T801" s="976"/>
      <c r="U801" s="976"/>
      <c r="V801" s="976"/>
    </row>
    <row r="802" spans="1:22" ht="15.75" customHeight="1">
      <c r="A802" s="976"/>
      <c r="B802" s="976"/>
      <c r="C802" s="976"/>
      <c r="D802" s="976"/>
      <c r="E802" s="976"/>
      <c r="F802" s="976"/>
      <c r="G802" s="976"/>
      <c r="H802" s="976"/>
      <c r="I802" s="976"/>
      <c r="J802" s="976"/>
      <c r="K802" s="976"/>
      <c r="L802" s="976"/>
      <c r="M802" s="976"/>
      <c r="N802" s="976"/>
      <c r="O802" s="976"/>
      <c r="P802" s="976"/>
      <c r="Q802" s="976"/>
      <c r="R802" s="976"/>
      <c r="S802" s="976"/>
      <c r="T802" s="976"/>
      <c r="U802" s="976"/>
      <c r="V802" s="976"/>
    </row>
    <row r="803" spans="1:22" ht="15.75" customHeight="1">
      <c r="A803" s="976"/>
      <c r="B803" s="976"/>
      <c r="C803" s="976"/>
      <c r="D803" s="976"/>
      <c r="E803" s="976"/>
      <c r="F803" s="976"/>
      <c r="G803" s="976"/>
      <c r="H803" s="976"/>
      <c r="I803" s="976"/>
      <c r="J803" s="976"/>
      <c r="K803" s="976"/>
      <c r="L803" s="976"/>
      <c r="M803" s="976"/>
      <c r="N803" s="976"/>
      <c r="O803" s="976"/>
      <c r="P803" s="976"/>
      <c r="Q803" s="976"/>
      <c r="R803" s="976"/>
      <c r="S803" s="976"/>
      <c r="T803" s="976"/>
      <c r="U803" s="976"/>
      <c r="V803" s="976"/>
    </row>
    <row r="804" spans="1:22" ht="15.75" customHeight="1">
      <c r="A804" s="976"/>
      <c r="B804" s="976"/>
      <c r="C804" s="976"/>
      <c r="D804" s="976"/>
      <c r="E804" s="976"/>
      <c r="F804" s="976"/>
      <c r="G804" s="976"/>
      <c r="H804" s="976"/>
      <c r="I804" s="976"/>
      <c r="J804" s="976"/>
      <c r="K804" s="976"/>
      <c r="L804" s="976"/>
      <c r="M804" s="976"/>
      <c r="N804" s="976"/>
      <c r="O804" s="976"/>
      <c r="P804" s="976"/>
      <c r="Q804" s="976"/>
      <c r="R804" s="976"/>
      <c r="S804" s="976"/>
      <c r="T804" s="976"/>
      <c r="U804" s="976"/>
      <c r="V804" s="976"/>
    </row>
    <row r="805" spans="1:22" ht="15.75" customHeight="1">
      <c r="A805" s="976"/>
      <c r="B805" s="976"/>
      <c r="C805" s="976"/>
      <c r="D805" s="976"/>
      <c r="E805" s="976"/>
      <c r="F805" s="976"/>
      <c r="G805" s="976"/>
      <c r="H805" s="976"/>
      <c r="I805" s="976"/>
      <c r="J805" s="976"/>
      <c r="K805" s="976"/>
      <c r="L805" s="976"/>
      <c r="M805" s="976"/>
      <c r="N805" s="976"/>
      <c r="O805" s="976"/>
      <c r="P805" s="976"/>
      <c r="Q805" s="976"/>
      <c r="R805" s="976"/>
      <c r="S805" s="976"/>
      <c r="T805" s="976"/>
      <c r="U805" s="976"/>
      <c r="V805" s="976"/>
    </row>
    <row r="806" spans="1:22" ht="15.75" customHeight="1">
      <c r="A806" s="976"/>
      <c r="B806" s="976"/>
      <c r="C806" s="976"/>
      <c r="D806" s="976"/>
      <c r="E806" s="976"/>
      <c r="F806" s="976"/>
      <c r="G806" s="976"/>
      <c r="H806" s="976"/>
      <c r="I806" s="976"/>
      <c r="J806" s="976"/>
      <c r="K806" s="976"/>
      <c r="L806" s="976"/>
      <c r="M806" s="976"/>
      <c r="N806" s="976"/>
      <c r="O806" s="976"/>
      <c r="P806" s="976"/>
      <c r="Q806" s="976"/>
      <c r="R806" s="976"/>
      <c r="S806" s="976"/>
      <c r="T806" s="976"/>
      <c r="U806" s="976"/>
      <c r="V806" s="976"/>
    </row>
    <row r="807" spans="1:22" ht="15.75" customHeight="1">
      <c r="A807" s="976"/>
      <c r="B807" s="976"/>
      <c r="C807" s="976"/>
      <c r="D807" s="976"/>
      <c r="E807" s="976"/>
      <c r="F807" s="976"/>
      <c r="G807" s="976"/>
      <c r="H807" s="976"/>
      <c r="I807" s="976"/>
      <c r="J807" s="976"/>
      <c r="K807" s="976"/>
      <c r="L807" s="976"/>
      <c r="M807" s="976"/>
      <c r="N807" s="976"/>
      <c r="O807" s="976"/>
      <c r="P807" s="976"/>
      <c r="Q807" s="976"/>
      <c r="R807" s="976"/>
      <c r="S807" s="976"/>
      <c r="T807" s="976"/>
      <c r="U807" s="976"/>
      <c r="V807" s="976"/>
    </row>
    <row r="808" spans="1:22" ht="15.75" customHeight="1">
      <c r="A808" s="976"/>
      <c r="B808" s="976"/>
      <c r="C808" s="976"/>
      <c r="D808" s="976"/>
      <c r="E808" s="976"/>
      <c r="F808" s="976"/>
      <c r="G808" s="976"/>
      <c r="H808" s="976"/>
      <c r="I808" s="976"/>
      <c r="J808" s="976"/>
      <c r="K808" s="976"/>
      <c r="L808" s="976"/>
      <c r="M808" s="976"/>
      <c r="N808" s="976"/>
      <c r="O808" s="976"/>
      <c r="P808" s="976"/>
      <c r="Q808" s="976"/>
      <c r="R808" s="976"/>
      <c r="S808" s="976"/>
      <c r="T808" s="976"/>
      <c r="U808" s="976"/>
      <c r="V808" s="976"/>
    </row>
    <row r="809" spans="1:22" ht="15.75" customHeight="1">
      <c r="A809" s="976"/>
      <c r="B809" s="976"/>
      <c r="C809" s="976"/>
      <c r="D809" s="976"/>
      <c r="E809" s="976"/>
      <c r="F809" s="976"/>
      <c r="G809" s="976"/>
      <c r="H809" s="976"/>
      <c r="I809" s="976"/>
      <c r="J809" s="976"/>
      <c r="K809" s="976"/>
      <c r="L809" s="976"/>
      <c r="M809" s="976"/>
      <c r="N809" s="976"/>
      <c r="O809" s="976"/>
      <c r="P809" s="976"/>
      <c r="Q809" s="976"/>
      <c r="R809" s="976"/>
      <c r="S809" s="976"/>
      <c r="T809" s="976"/>
      <c r="U809" s="976"/>
      <c r="V809" s="976"/>
    </row>
    <row r="810" spans="1:22" ht="15.75" customHeight="1">
      <c r="A810" s="976"/>
      <c r="B810" s="976"/>
      <c r="C810" s="976"/>
      <c r="D810" s="976"/>
      <c r="E810" s="976"/>
      <c r="F810" s="976"/>
      <c r="G810" s="976"/>
      <c r="H810" s="976"/>
      <c r="I810" s="976"/>
      <c r="J810" s="976"/>
      <c r="K810" s="976"/>
      <c r="L810" s="976"/>
      <c r="M810" s="976"/>
      <c r="N810" s="976"/>
      <c r="O810" s="976"/>
      <c r="P810" s="976"/>
      <c r="Q810" s="976"/>
      <c r="R810" s="976"/>
      <c r="S810" s="976"/>
      <c r="T810" s="976"/>
      <c r="U810" s="976"/>
      <c r="V810" s="976"/>
    </row>
    <row r="811" spans="1:22" ht="15.75" customHeight="1">
      <c r="A811" s="976"/>
      <c r="B811" s="976"/>
      <c r="C811" s="976"/>
      <c r="D811" s="976"/>
      <c r="E811" s="976"/>
      <c r="F811" s="976"/>
      <c r="G811" s="976"/>
      <c r="H811" s="976"/>
      <c r="I811" s="976"/>
      <c r="J811" s="976"/>
      <c r="K811" s="976"/>
      <c r="L811" s="976"/>
      <c r="M811" s="976"/>
      <c r="N811" s="976"/>
      <c r="O811" s="976"/>
      <c r="P811" s="976"/>
      <c r="Q811" s="976"/>
      <c r="R811" s="976"/>
      <c r="S811" s="976"/>
      <c r="T811" s="976"/>
      <c r="U811" s="976"/>
      <c r="V811" s="976"/>
    </row>
    <row r="812" spans="1:22" ht="15.75" customHeight="1">
      <c r="A812" s="976"/>
      <c r="B812" s="976"/>
      <c r="C812" s="976"/>
      <c r="D812" s="976"/>
      <c r="E812" s="976"/>
      <c r="F812" s="976"/>
      <c r="G812" s="976"/>
      <c r="H812" s="976"/>
      <c r="I812" s="976"/>
      <c r="J812" s="976"/>
      <c r="K812" s="976"/>
      <c r="L812" s="976"/>
      <c r="M812" s="976"/>
      <c r="N812" s="976"/>
      <c r="O812" s="976"/>
      <c r="P812" s="976"/>
      <c r="Q812" s="976"/>
      <c r="R812" s="976"/>
      <c r="S812" s="976"/>
      <c r="T812" s="976"/>
      <c r="U812" s="976"/>
      <c r="V812" s="976"/>
    </row>
    <row r="813" spans="1:22" ht="15.75" customHeight="1">
      <c r="A813" s="976"/>
      <c r="B813" s="976"/>
      <c r="C813" s="976"/>
      <c r="D813" s="976"/>
      <c r="E813" s="976"/>
      <c r="F813" s="976"/>
      <c r="G813" s="976"/>
      <c r="H813" s="976"/>
      <c r="I813" s="976"/>
      <c r="J813" s="976"/>
      <c r="K813" s="976"/>
      <c r="L813" s="976"/>
      <c r="M813" s="976"/>
      <c r="N813" s="976"/>
      <c r="O813" s="976"/>
      <c r="P813" s="976"/>
      <c r="Q813" s="976"/>
      <c r="R813" s="976"/>
      <c r="S813" s="976"/>
      <c r="T813" s="976"/>
      <c r="U813" s="976"/>
      <c r="V813" s="976"/>
    </row>
    <row r="814" spans="1:22" ht="15.75" customHeight="1">
      <c r="A814" s="976"/>
      <c r="B814" s="976"/>
      <c r="C814" s="976"/>
      <c r="D814" s="976"/>
      <c r="E814" s="976"/>
      <c r="F814" s="976"/>
      <c r="G814" s="976"/>
      <c r="H814" s="976"/>
      <c r="I814" s="976"/>
      <c r="J814" s="976"/>
      <c r="K814" s="976"/>
      <c r="L814" s="976"/>
      <c r="M814" s="976"/>
      <c r="N814" s="976"/>
      <c r="O814" s="976"/>
      <c r="P814" s="976"/>
      <c r="Q814" s="976"/>
      <c r="R814" s="976"/>
      <c r="S814" s="976"/>
      <c r="T814" s="976"/>
      <c r="U814" s="976"/>
      <c r="V814" s="976"/>
    </row>
    <row r="815" spans="1:22" ht="15.75" customHeight="1">
      <c r="A815" s="976"/>
      <c r="B815" s="976"/>
      <c r="C815" s="976"/>
      <c r="D815" s="976"/>
      <c r="E815" s="976"/>
      <c r="F815" s="976"/>
      <c r="G815" s="976"/>
      <c r="H815" s="976"/>
      <c r="I815" s="976"/>
      <c r="J815" s="976"/>
      <c r="K815" s="976"/>
      <c r="L815" s="976"/>
      <c r="M815" s="976"/>
      <c r="N815" s="976"/>
      <c r="O815" s="976"/>
      <c r="P815" s="976"/>
      <c r="Q815" s="976"/>
      <c r="R815" s="976"/>
      <c r="S815" s="976"/>
      <c r="T815" s="976"/>
      <c r="U815" s="976"/>
      <c r="V815" s="976"/>
    </row>
    <row r="816" spans="1:22" ht="15.75" customHeight="1">
      <c r="A816" s="976"/>
      <c r="B816" s="976"/>
      <c r="C816" s="976"/>
      <c r="D816" s="976"/>
      <c r="E816" s="976"/>
      <c r="F816" s="976"/>
      <c r="G816" s="976"/>
      <c r="H816" s="976"/>
      <c r="I816" s="976"/>
      <c r="J816" s="976"/>
      <c r="K816" s="976"/>
      <c r="L816" s="976"/>
      <c r="M816" s="976"/>
      <c r="N816" s="976"/>
      <c r="O816" s="976"/>
      <c r="P816" s="976"/>
      <c r="Q816" s="976"/>
      <c r="R816" s="976"/>
      <c r="S816" s="976"/>
      <c r="T816" s="976"/>
      <c r="U816" s="976"/>
      <c r="V816" s="976"/>
    </row>
    <row r="817" spans="1:22" ht="15.75" customHeight="1">
      <c r="A817" s="976"/>
      <c r="B817" s="976"/>
      <c r="C817" s="976"/>
      <c r="D817" s="976"/>
      <c r="E817" s="976"/>
      <c r="F817" s="976"/>
      <c r="G817" s="976"/>
      <c r="H817" s="976"/>
      <c r="I817" s="976"/>
      <c r="J817" s="976"/>
      <c r="K817" s="976"/>
      <c r="L817" s="976"/>
      <c r="M817" s="976"/>
      <c r="N817" s="976"/>
      <c r="O817" s="976"/>
      <c r="P817" s="976"/>
      <c r="Q817" s="976"/>
      <c r="R817" s="976"/>
      <c r="S817" s="976"/>
      <c r="T817" s="976"/>
      <c r="U817" s="976"/>
      <c r="V817" s="976"/>
    </row>
    <row r="818" spans="1:22" ht="15.75" customHeight="1">
      <c r="A818" s="976"/>
      <c r="B818" s="976"/>
      <c r="C818" s="976"/>
      <c r="D818" s="976"/>
      <c r="E818" s="976"/>
      <c r="F818" s="976"/>
      <c r="G818" s="976"/>
      <c r="H818" s="976"/>
      <c r="I818" s="976"/>
      <c r="J818" s="976"/>
      <c r="K818" s="976"/>
      <c r="L818" s="976"/>
      <c r="M818" s="976"/>
      <c r="N818" s="976"/>
      <c r="O818" s="976"/>
      <c r="P818" s="976"/>
      <c r="Q818" s="976"/>
      <c r="R818" s="976"/>
      <c r="S818" s="976"/>
      <c r="T818" s="976"/>
      <c r="U818" s="976"/>
      <c r="V818" s="976"/>
    </row>
    <row r="819" spans="1:22" ht="15.75" customHeight="1">
      <c r="A819" s="976"/>
      <c r="B819" s="976"/>
      <c r="C819" s="976"/>
      <c r="D819" s="976"/>
      <c r="E819" s="976"/>
      <c r="F819" s="976"/>
      <c r="G819" s="976"/>
      <c r="H819" s="976"/>
      <c r="I819" s="976"/>
      <c r="J819" s="976"/>
      <c r="K819" s="976"/>
      <c r="L819" s="976"/>
      <c r="M819" s="976"/>
      <c r="N819" s="976"/>
      <c r="O819" s="976"/>
      <c r="P819" s="976"/>
      <c r="Q819" s="976"/>
      <c r="R819" s="976"/>
      <c r="S819" s="976"/>
      <c r="T819" s="976"/>
      <c r="U819" s="976"/>
      <c r="V819" s="976"/>
    </row>
    <row r="820" spans="1:22" ht="15.75" customHeight="1">
      <c r="A820" s="976"/>
      <c r="B820" s="976"/>
      <c r="C820" s="976"/>
      <c r="D820" s="976"/>
      <c r="E820" s="976"/>
      <c r="F820" s="976"/>
      <c r="G820" s="976"/>
      <c r="H820" s="976"/>
      <c r="I820" s="976"/>
      <c r="J820" s="976"/>
      <c r="K820" s="976"/>
      <c r="L820" s="976"/>
      <c r="M820" s="976"/>
      <c r="N820" s="976"/>
      <c r="O820" s="976"/>
      <c r="P820" s="976"/>
      <c r="Q820" s="976"/>
      <c r="R820" s="976"/>
      <c r="S820" s="976"/>
      <c r="T820" s="976"/>
      <c r="U820" s="976"/>
      <c r="V820" s="976"/>
    </row>
    <row r="821" spans="1:22" ht="15.75" customHeight="1">
      <c r="A821" s="976"/>
      <c r="B821" s="976"/>
      <c r="C821" s="976"/>
      <c r="D821" s="976"/>
      <c r="E821" s="976"/>
      <c r="F821" s="976"/>
      <c r="G821" s="976"/>
      <c r="H821" s="976"/>
      <c r="I821" s="976"/>
      <c r="J821" s="976"/>
      <c r="K821" s="976"/>
      <c r="L821" s="976"/>
      <c r="M821" s="976"/>
      <c r="N821" s="976"/>
      <c r="O821" s="976"/>
      <c r="P821" s="976"/>
      <c r="Q821" s="976"/>
      <c r="R821" s="976"/>
      <c r="S821" s="976"/>
      <c r="T821" s="976"/>
      <c r="U821" s="976"/>
      <c r="V821" s="976"/>
    </row>
    <row r="822" spans="1:22" ht="15.75" customHeight="1">
      <c r="A822" s="976"/>
      <c r="B822" s="976"/>
      <c r="C822" s="976"/>
      <c r="D822" s="976"/>
      <c r="E822" s="976"/>
      <c r="F822" s="976"/>
      <c r="G822" s="976"/>
      <c r="H822" s="976"/>
      <c r="I822" s="976"/>
      <c r="J822" s="976"/>
      <c r="K822" s="976"/>
      <c r="L822" s="976"/>
      <c r="M822" s="976"/>
      <c r="N822" s="976"/>
      <c r="O822" s="976"/>
      <c r="P822" s="976"/>
      <c r="Q822" s="976"/>
      <c r="R822" s="976"/>
      <c r="S822" s="976"/>
      <c r="T822" s="976"/>
      <c r="U822" s="976"/>
      <c r="V822" s="976"/>
    </row>
    <row r="823" spans="1:22" ht="15.75" customHeight="1">
      <c r="A823" s="976"/>
      <c r="B823" s="976"/>
      <c r="C823" s="976"/>
      <c r="D823" s="976"/>
      <c r="E823" s="976"/>
      <c r="F823" s="976"/>
      <c r="G823" s="976"/>
      <c r="H823" s="976"/>
      <c r="I823" s="976"/>
      <c r="J823" s="976"/>
      <c r="K823" s="976"/>
      <c r="L823" s="976"/>
      <c r="M823" s="976"/>
      <c r="N823" s="976"/>
      <c r="O823" s="976"/>
      <c r="P823" s="976"/>
      <c r="Q823" s="976"/>
      <c r="R823" s="976"/>
      <c r="S823" s="976"/>
      <c r="T823" s="976"/>
      <c r="U823" s="976"/>
      <c r="V823" s="976"/>
    </row>
    <row r="824" spans="1:22" ht="15.75" customHeight="1">
      <c r="A824" s="976"/>
      <c r="B824" s="976"/>
      <c r="C824" s="976"/>
      <c r="D824" s="976"/>
      <c r="E824" s="976"/>
      <c r="F824" s="976"/>
      <c r="G824" s="976"/>
      <c r="H824" s="976"/>
      <c r="I824" s="976"/>
      <c r="J824" s="976"/>
      <c r="K824" s="976"/>
      <c r="L824" s="976"/>
      <c r="M824" s="976"/>
      <c r="N824" s="976"/>
      <c r="O824" s="976"/>
      <c r="P824" s="976"/>
      <c r="Q824" s="976"/>
      <c r="R824" s="976"/>
      <c r="S824" s="976"/>
      <c r="T824" s="976"/>
      <c r="U824" s="976"/>
      <c r="V824" s="976"/>
    </row>
    <row r="825" spans="1:22" ht="15.75" customHeight="1">
      <c r="A825" s="976"/>
      <c r="B825" s="976"/>
      <c r="C825" s="976"/>
      <c r="D825" s="976"/>
      <c r="E825" s="976"/>
      <c r="F825" s="976"/>
      <c r="G825" s="976"/>
      <c r="H825" s="976"/>
      <c r="I825" s="976"/>
      <c r="J825" s="976"/>
      <c r="K825" s="976"/>
      <c r="L825" s="976"/>
      <c r="M825" s="976"/>
      <c r="N825" s="976"/>
      <c r="O825" s="976"/>
      <c r="P825" s="976"/>
      <c r="Q825" s="976"/>
      <c r="R825" s="976"/>
      <c r="S825" s="976"/>
      <c r="T825" s="976"/>
      <c r="U825" s="976"/>
      <c r="V825" s="976"/>
    </row>
    <row r="826" spans="1:22" ht="15.75" customHeight="1">
      <c r="A826" s="976"/>
      <c r="B826" s="976"/>
      <c r="C826" s="976"/>
      <c r="D826" s="976"/>
      <c r="E826" s="976"/>
      <c r="F826" s="976"/>
      <c r="G826" s="976"/>
      <c r="H826" s="976"/>
      <c r="I826" s="976"/>
      <c r="J826" s="976"/>
      <c r="K826" s="976"/>
      <c r="L826" s="976"/>
      <c r="M826" s="976"/>
      <c r="N826" s="976"/>
      <c r="O826" s="976"/>
      <c r="P826" s="976"/>
      <c r="Q826" s="976"/>
      <c r="R826" s="976"/>
      <c r="S826" s="976"/>
      <c r="T826" s="976"/>
      <c r="U826" s="976"/>
      <c r="V826" s="976"/>
    </row>
    <row r="827" spans="1:22" ht="15.75" customHeight="1">
      <c r="A827" s="976"/>
      <c r="B827" s="976"/>
      <c r="C827" s="976"/>
      <c r="D827" s="976"/>
      <c r="E827" s="976"/>
      <c r="F827" s="976"/>
      <c r="G827" s="976"/>
      <c r="H827" s="976"/>
      <c r="I827" s="976"/>
      <c r="J827" s="976"/>
      <c r="K827" s="976"/>
      <c r="L827" s="976"/>
      <c r="M827" s="976"/>
      <c r="N827" s="976"/>
      <c r="O827" s="976"/>
      <c r="P827" s="976"/>
      <c r="Q827" s="976"/>
      <c r="R827" s="976"/>
      <c r="S827" s="976"/>
      <c r="T827" s="976"/>
      <c r="U827" s="976"/>
      <c r="V827" s="976"/>
    </row>
    <row r="828" spans="1:22" ht="15.75" customHeight="1">
      <c r="A828" s="976"/>
      <c r="B828" s="976"/>
      <c r="C828" s="976"/>
      <c r="D828" s="976"/>
      <c r="E828" s="976"/>
      <c r="F828" s="976"/>
      <c r="G828" s="976"/>
      <c r="H828" s="976"/>
      <c r="I828" s="976"/>
      <c r="J828" s="976"/>
      <c r="K828" s="976"/>
      <c r="L828" s="976"/>
      <c r="M828" s="976"/>
      <c r="N828" s="976"/>
      <c r="O828" s="976"/>
      <c r="P828" s="976"/>
      <c r="Q828" s="976"/>
      <c r="R828" s="976"/>
      <c r="S828" s="976"/>
      <c r="T828" s="976"/>
      <c r="U828" s="976"/>
      <c r="V828" s="976"/>
    </row>
    <row r="829" spans="1:22" ht="15.75" customHeight="1">
      <c r="A829" s="976"/>
      <c r="B829" s="976"/>
      <c r="C829" s="976"/>
      <c r="D829" s="976"/>
      <c r="E829" s="976"/>
      <c r="F829" s="976"/>
      <c r="G829" s="976"/>
      <c r="H829" s="976"/>
      <c r="I829" s="976"/>
      <c r="J829" s="976"/>
      <c r="K829" s="976"/>
      <c r="L829" s="976"/>
      <c r="M829" s="976"/>
      <c r="N829" s="976"/>
      <c r="O829" s="976"/>
      <c r="P829" s="976"/>
      <c r="Q829" s="976"/>
      <c r="R829" s="976"/>
      <c r="S829" s="976"/>
      <c r="T829" s="976"/>
      <c r="U829" s="976"/>
      <c r="V829" s="976"/>
    </row>
    <row r="830" spans="1:22" ht="15.75" customHeight="1">
      <c r="A830" s="976"/>
      <c r="B830" s="976"/>
      <c r="C830" s="976"/>
      <c r="D830" s="976"/>
      <c r="E830" s="976"/>
      <c r="F830" s="976"/>
      <c r="G830" s="976"/>
      <c r="H830" s="976"/>
      <c r="I830" s="976"/>
      <c r="J830" s="976"/>
      <c r="K830" s="976"/>
      <c r="L830" s="976"/>
      <c r="M830" s="976"/>
      <c r="N830" s="976"/>
      <c r="O830" s="976"/>
      <c r="P830" s="976"/>
      <c r="Q830" s="976"/>
      <c r="R830" s="976"/>
      <c r="S830" s="976"/>
      <c r="T830" s="976"/>
      <c r="U830" s="976"/>
      <c r="V830" s="976"/>
    </row>
    <row r="831" spans="1:22" ht="15.75" customHeight="1">
      <c r="A831" s="976"/>
      <c r="B831" s="976"/>
      <c r="C831" s="976"/>
      <c r="D831" s="976"/>
      <c r="E831" s="976"/>
      <c r="F831" s="976"/>
      <c r="G831" s="976"/>
      <c r="H831" s="976"/>
      <c r="I831" s="976"/>
      <c r="J831" s="976"/>
      <c r="K831" s="976"/>
      <c r="L831" s="976"/>
      <c r="M831" s="976"/>
      <c r="N831" s="976"/>
      <c r="O831" s="976"/>
      <c r="P831" s="976"/>
      <c r="Q831" s="976"/>
      <c r="R831" s="976"/>
      <c r="S831" s="976"/>
      <c r="T831" s="976"/>
      <c r="U831" s="976"/>
      <c r="V831" s="976"/>
    </row>
    <row r="832" spans="1:22" ht="15.75" customHeight="1">
      <c r="A832" s="976"/>
      <c r="B832" s="976"/>
      <c r="C832" s="976"/>
      <c r="D832" s="976"/>
      <c r="E832" s="976"/>
      <c r="F832" s="976"/>
      <c r="G832" s="976"/>
      <c r="H832" s="976"/>
      <c r="I832" s="976"/>
      <c r="J832" s="976"/>
      <c r="K832" s="976"/>
      <c r="L832" s="976"/>
      <c r="M832" s="976"/>
      <c r="N832" s="976"/>
      <c r="O832" s="976"/>
      <c r="P832" s="976"/>
      <c r="Q832" s="976"/>
      <c r="R832" s="976"/>
      <c r="S832" s="976"/>
      <c r="T832" s="976"/>
      <c r="U832" s="976"/>
      <c r="V832" s="976"/>
    </row>
    <row r="833" spans="1:22" ht="15.75" customHeight="1">
      <c r="A833" s="976"/>
      <c r="B833" s="976"/>
      <c r="C833" s="976"/>
      <c r="D833" s="976"/>
      <c r="E833" s="976"/>
      <c r="F833" s="976"/>
      <c r="G833" s="976"/>
      <c r="H833" s="976"/>
      <c r="I833" s="976"/>
      <c r="J833" s="976"/>
      <c r="K833" s="976"/>
      <c r="L833" s="976"/>
      <c r="M833" s="976"/>
      <c r="N833" s="976"/>
      <c r="O833" s="976"/>
      <c r="P833" s="976"/>
      <c r="Q833" s="976"/>
      <c r="R833" s="976"/>
      <c r="S833" s="976"/>
      <c r="T833" s="976"/>
      <c r="U833" s="976"/>
      <c r="V833" s="976"/>
    </row>
    <row r="834" spans="1:22" ht="15.75" customHeight="1">
      <c r="A834" s="976"/>
      <c r="B834" s="976"/>
      <c r="C834" s="976"/>
      <c r="D834" s="976"/>
      <c r="E834" s="976"/>
      <c r="F834" s="976"/>
      <c r="G834" s="976"/>
      <c r="H834" s="976"/>
      <c r="I834" s="976"/>
      <c r="J834" s="976"/>
      <c r="K834" s="976"/>
      <c r="L834" s="976"/>
      <c r="M834" s="976"/>
      <c r="N834" s="976"/>
      <c r="O834" s="976"/>
      <c r="P834" s="976"/>
      <c r="Q834" s="976"/>
      <c r="R834" s="976"/>
      <c r="S834" s="976"/>
      <c r="T834" s="976"/>
      <c r="U834" s="976"/>
      <c r="V834" s="976"/>
    </row>
    <row r="835" spans="1:22" ht="15.75" customHeight="1">
      <c r="A835" s="976"/>
      <c r="B835" s="976"/>
      <c r="C835" s="976"/>
      <c r="D835" s="976"/>
      <c r="E835" s="976"/>
      <c r="F835" s="976"/>
      <c r="G835" s="976"/>
      <c r="H835" s="976"/>
      <c r="I835" s="976"/>
      <c r="J835" s="976"/>
      <c r="K835" s="976"/>
      <c r="L835" s="976"/>
      <c r="M835" s="976"/>
      <c r="N835" s="976"/>
      <c r="O835" s="976"/>
      <c r="P835" s="976"/>
      <c r="Q835" s="976"/>
      <c r="R835" s="976"/>
      <c r="S835" s="976"/>
      <c r="T835" s="976"/>
      <c r="U835" s="976"/>
      <c r="V835" s="976"/>
    </row>
    <row r="836" spans="1:22" ht="15.75" customHeight="1">
      <c r="A836" s="976"/>
      <c r="B836" s="976"/>
      <c r="C836" s="976"/>
      <c r="D836" s="976"/>
      <c r="E836" s="976"/>
      <c r="F836" s="976"/>
      <c r="G836" s="976"/>
      <c r="H836" s="976"/>
      <c r="I836" s="976"/>
      <c r="J836" s="976"/>
      <c r="K836" s="976"/>
      <c r="L836" s="976"/>
      <c r="M836" s="976"/>
      <c r="N836" s="976"/>
      <c r="O836" s="976"/>
      <c r="P836" s="976"/>
      <c r="Q836" s="976"/>
      <c r="R836" s="976"/>
      <c r="S836" s="976"/>
      <c r="T836" s="976"/>
      <c r="U836" s="976"/>
      <c r="V836" s="976"/>
    </row>
    <row r="837" spans="1:22" ht="15.75" customHeight="1">
      <c r="A837" s="976"/>
      <c r="B837" s="976"/>
      <c r="C837" s="976"/>
      <c r="D837" s="976"/>
      <c r="E837" s="976"/>
      <c r="F837" s="976"/>
      <c r="G837" s="976"/>
      <c r="H837" s="976"/>
      <c r="I837" s="976"/>
      <c r="J837" s="976"/>
      <c r="K837" s="976"/>
      <c r="L837" s="976"/>
      <c r="M837" s="976"/>
      <c r="N837" s="976"/>
      <c r="O837" s="976"/>
      <c r="P837" s="976"/>
      <c r="Q837" s="976"/>
      <c r="R837" s="976"/>
      <c r="S837" s="976"/>
      <c r="T837" s="976"/>
      <c r="U837" s="976"/>
      <c r="V837" s="976"/>
    </row>
    <row r="838" spans="1:22" ht="15.75" customHeight="1">
      <c r="A838" s="976"/>
      <c r="B838" s="976"/>
      <c r="C838" s="976"/>
      <c r="D838" s="976"/>
      <c r="E838" s="976"/>
      <c r="F838" s="976"/>
      <c r="G838" s="976"/>
      <c r="H838" s="976"/>
      <c r="I838" s="976"/>
      <c r="J838" s="976"/>
      <c r="K838" s="976"/>
      <c r="L838" s="976"/>
      <c r="M838" s="976"/>
      <c r="N838" s="976"/>
      <c r="O838" s="976"/>
      <c r="P838" s="976"/>
      <c r="Q838" s="976"/>
      <c r="R838" s="976"/>
      <c r="S838" s="976"/>
      <c r="T838" s="976"/>
      <c r="U838" s="976"/>
      <c r="V838" s="976"/>
    </row>
    <row r="839" spans="1:22" ht="15.75" customHeight="1">
      <c r="A839" s="976"/>
      <c r="B839" s="976"/>
      <c r="C839" s="976"/>
      <c r="D839" s="976"/>
      <c r="E839" s="976"/>
      <c r="F839" s="976"/>
      <c r="G839" s="976"/>
      <c r="H839" s="976"/>
      <c r="I839" s="976"/>
      <c r="J839" s="976"/>
      <c r="K839" s="976"/>
      <c r="L839" s="976"/>
      <c r="M839" s="976"/>
      <c r="N839" s="976"/>
      <c r="O839" s="976"/>
      <c r="P839" s="976"/>
      <c r="Q839" s="976"/>
      <c r="R839" s="976"/>
      <c r="S839" s="976"/>
      <c r="T839" s="976"/>
      <c r="U839" s="976"/>
      <c r="V839" s="976"/>
    </row>
    <row r="840" spans="1:22" ht="15.75" customHeight="1">
      <c r="A840" s="976"/>
      <c r="B840" s="976"/>
      <c r="C840" s="976"/>
      <c r="D840" s="976"/>
      <c r="E840" s="976"/>
      <c r="F840" s="976"/>
      <c r="G840" s="976"/>
      <c r="H840" s="976"/>
      <c r="I840" s="976"/>
      <c r="J840" s="976"/>
      <c r="K840" s="976"/>
      <c r="L840" s="976"/>
      <c r="M840" s="976"/>
      <c r="N840" s="976"/>
      <c r="O840" s="976"/>
      <c r="P840" s="976"/>
      <c r="Q840" s="976"/>
      <c r="R840" s="976"/>
      <c r="S840" s="976"/>
      <c r="T840" s="976"/>
      <c r="U840" s="976"/>
      <c r="V840" s="976"/>
    </row>
    <row r="841" spans="1:22" ht="15.75" customHeight="1">
      <c r="A841" s="976"/>
      <c r="B841" s="976"/>
      <c r="C841" s="976"/>
      <c r="D841" s="976"/>
      <c r="E841" s="976"/>
      <c r="F841" s="976"/>
      <c r="G841" s="976"/>
      <c r="H841" s="976"/>
      <c r="I841" s="976"/>
      <c r="J841" s="976"/>
      <c r="K841" s="976"/>
      <c r="L841" s="976"/>
      <c r="M841" s="976"/>
      <c r="N841" s="976"/>
      <c r="O841" s="976"/>
      <c r="P841" s="976"/>
      <c r="Q841" s="976"/>
      <c r="R841" s="976"/>
      <c r="S841" s="976"/>
      <c r="T841" s="976"/>
      <c r="U841" s="976"/>
      <c r="V841" s="976"/>
    </row>
    <row r="842" spans="1:22" ht="15.75" customHeight="1">
      <c r="A842" s="976"/>
      <c r="B842" s="976"/>
      <c r="C842" s="976"/>
      <c r="D842" s="976"/>
      <c r="E842" s="976"/>
      <c r="F842" s="976"/>
      <c r="G842" s="976"/>
      <c r="H842" s="976"/>
      <c r="I842" s="976"/>
      <c r="J842" s="976"/>
      <c r="K842" s="976"/>
      <c r="L842" s="976"/>
      <c r="M842" s="976"/>
      <c r="N842" s="976"/>
      <c r="O842" s="976"/>
      <c r="P842" s="976"/>
      <c r="Q842" s="976"/>
      <c r="R842" s="976"/>
      <c r="S842" s="976"/>
      <c r="T842" s="976"/>
      <c r="U842" s="976"/>
      <c r="V842" s="976"/>
    </row>
    <row r="843" spans="1:22" ht="15.75" customHeight="1">
      <c r="A843" s="976"/>
      <c r="B843" s="976"/>
      <c r="C843" s="976"/>
      <c r="D843" s="976"/>
      <c r="E843" s="976"/>
      <c r="F843" s="976"/>
      <c r="G843" s="976"/>
      <c r="H843" s="976"/>
      <c r="I843" s="976"/>
      <c r="J843" s="976"/>
      <c r="K843" s="976"/>
      <c r="L843" s="976"/>
      <c r="M843" s="976"/>
      <c r="N843" s="976"/>
      <c r="O843" s="976"/>
      <c r="P843" s="976"/>
      <c r="Q843" s="976"/>
      <c r="R843" s="976"/>
      <c r="S843" s="976"/>
      <c r="T843" s="976"/>
      <c r="U843" s="976"/>
      <c r="V843" s="976"/>
    </row>
    <row r="844" spans="1:22" ht="15.75" customHeight="1">
      <c r="A844" s="976"/>
      <c r="B844" s="976"/>
      <c r="C844" s="976"/>
      <c r="D844" s="976"/>
      <c r="E844" s="976"/>
      <c r="F844" s="976"/>
      <c r="G844" s="976"/>
      <c r="H844" s="976"/>
      <c r="I844" s="976"/>
      <c r="J844" s="976"/>
      <c r="K844" s="976"/>
      <c r="L844" s="976"/>
      <c r="M844" s="976"/>
      <c r="N844" s="976"/>
      <c r="O844" s="976"/>
      <c r="P844" s="976"/>
      <c r="Q844" s="976"/>
      <c r="R844" s="976"/>
      <c r="S844" s="976"/>
      <c r="T844" s="976"/>
      <c r="U844" s="976"/>
      <c r="V844" s="976"/>
    </row>
    <row r="845" spans="1:22" ht="15.75" customHeight="1">
      <c r="A845" s="976"/>
      <c r="B845" s="976"/>
      <c r="C845" s="976"/>
      <c r="D845" s="976"/>
      <c r="E845" s="976"/>
      <c r="F845" s="976"/>
      <c r="G845" s="976"/>
      <c r="H845" s="976"/>
      <c r="I845" s="976"/>
      <c r="J845" s="976"/>
      <c r="K845" s="976"/>
      <c r="L845" s="976"/>
      <c r="M845" s="976"/>
      <c r="N845" s="976"/>
      <c r="O845" s="976"/>
      <c r="P845" s="976"/>
      <c r="Q845" s="976"/>
      <c r="R845" s="976"/>
      <c r="S845" s="976"/>
      <c r="T845" s="976"/>
      <c r="U845" s="976"/>
      <c r="V845" s="976"/>
    </row>
    <row r="846" spans="1:22" ht="15.75" customHeight="1">
      <c r="A846" s="976"/>
      <c r="B846" s="976"/>
      <c r="C846" s="976"/>
      <c r="D846" s="976"/>
      <c r="E846" s="976"/>
      <c r="F846" s="976"/>
      <c r="G846" s="976"/>
      <c r="H846" s="976"/>
      <c r="I846" s="976"/>
      <c r="J846" s="976"/>
      <c r="K846" s="976"/>
      <c r="L846" s="976"/>
      <c r="M846" s="976"/>
      <c r="N846" s="976"/>
      <c r="O846" s="976"/>
      <c r="P846" s="976"/>
      <c r="Q846" s="976"/>
      <c r="R846" s="976"/>
      <c r="S846" s="976"/>
      <c r="T846" s="976"/>
      <c r="U846" s="976"/>
      <c r="V846" s="976"/>
    </row>
    <row r="847" spans="1:22" ht="15.75" customHeight="1">
      <c r="A847" s="976"/>
      <c r="B847" s="976"/>
      <c r="C847" s="976"/>
      <c r="D847" s="976"/>
      <c r="E847" s="976"/>
      <c r="F847" s="976"/>
      <c r="G847" s="976"/>
      <c r="H847" s="976"/>
      <c r="I847" s="976"/>
      <c r="J847" s="976"/>
      <c r="K847" s="976"/>
      <c r="L847" s="976"/>
      <c r="M847" s="976"/>
      <c r="N847" s="976"/>
      <c r="O847" s="976"/>
      <c r="P847" s="976"/>
      <c r="Q847" s="976"/>
      <c r="R847" s="976"/>
      <c r="S847" s="976"/>
      <c r="T847" s="976"/>
      <c r="U847" s="976"/>
      <c r="V847" s="976"/>
    </row>
    <row r="848" spans="1:22" ht="15.75" customHeight="1">
      <c r="A848" s="976"/>
      <c r="B848" s="976"/>
      <c r="C848" s="976"/>
      <c r="D848" s="976"/>
      <c r="E848" s="976"/>
      <c r="F848" s="976"/>
      <c r="G848" s="976"/>
      <c r="H848" s="976"/>
      <c r="I848" s="976"/>
      <c r="J848" s="976"/>
      <c r="K848" s="976"/>
      <c r="L848" s="976"/>
      <c r="M848" s="976"/>
      <c r="N848" s="976"/>
      <c r="O848" s="976"/>
      <c r="P848" s="976"/>
      <c r="Q848" s="976"/>
      <c r="R848" s="976"/>
      <c r="S848" s="976"/>
      <c r="T848" s="976"/>
      <c r="U848" s="976"/>
      <c r="V848" s="976"/>
    </row>
    <row r="849" spans="1:22" ht="15.75" customHeight="1">
      <c r="A849" s="976"/>
      <c r="B849" s="976"/>
      <c r="C849" s="976"/>
      <c r="D849" s="976"/>
      <c r="E849" s="976"/>
      <c r="F849" s="976"/>
      <c r="G849" s="976"/>
      <c r="H849" s="976"/>
      <c r="I849" s="976"/>
      <c r="J849" s="976"/>
      <c r="K849" s="976"/>
      <c r="L849" s="976"/>
      <c r="M849" s="976"/>
      <c r="N849" s="976"/>
      <c r="O849" s="976"/>
      <c r="P849" s="976"/>
      <c r="Q849" s="976"/>
      <c r="R849" s="976"/>
      <c r="S849" s="976"/>
      <c r="T849" s="976"/>
      <c r="U849" s="976"/>
      <c r="V849" s="976"/>
    </row>
    <row r="850" spans="1:22" ht="15.75" customHeight="1">
      <c r="A850" s="976"/>
      <c r="B850" s="976"/>
      <c r="C850" s="976"/>
      <c r="D850" s="976"/>
      <c r="E850" s="976"/>
      <c r="F850" s="976"/>
      <c r="G850" s="976"/>
      <c r="H850" s="976"/>
      <c r="I850" s="976"/>
      <c r="J850" s="976"/>
      <c r="K850" s="976"/>
      <c r="L850" s="976"/>
      <c r="M850" s="976"/>
      <c r="N850" s="976"/>
      <c r="O850" s="976"/>
      <c r="P850" s="976"/>
      <c r="Q850" s="976"/>
      <c r="R850" s="976"/>
      <c r="S850" s="976"/>
      <c r="T850" s="976"/>
      <c r="U850" s="976"/>
      <c r="V850" s="976"/>
    </row>
    <row r="851" spans="1:22" ht="15.75" customHeight="1">
      <c r="A851" s="976"/>
      <c r="B851" s="976"/>
      <c r="C851" s="976"/>
      <c r="D851" s="976"/>
      <c r="E851" s="976"/>
      <c r="F851" s="976"/>
      <c r="G851" s="976"/>
      <c r="H851" s="976"/>
      <c r="I851" s="976"/>
      <c r="J851" s="976"/>
      <c r="K851" s="976"/>
      <c r="L851" s="976"/>
      <c r="M851" s="976"/>
      <c r="N851" s="976"/>
      <c r="O851" s="976"/>
      <c r="P851" s="976"/>
      <c r="Q851" s="976"/>
      <c r="R851" s="976"/>
      <c r="S851" s="976"/>
      <c r="T851" s="976"/>
      <c r="U851" s="976"/>
      <c r="V851" s="976"/>
    </row>
    <row r="852" spans="1:22" ht="15.75" customHeight="1">
      <c r="A852" s="976"/>
      <c r="B852" s="976"/>
      <c r="C852" s="976"/>
      <c r="D852" s="976"/>
      <c r="E852" s="976"/>
      <c r="F852" s="976"/>
      <c r="G852" s="976"/>
      <c r="H852" s="976"/>
      <c r="I852" s="976"/>
      <c r="J852" s="976"/>
      <c r="K852" s="976"/>
      <c r="L852" s="976"/>
      <c r="M852" s="976"/>
      <c r="N852" s="976"/>
      <c r="O852" s="976"/>
      <c r="P852" s="976"/>
      <c r="Q852" s="976"/>
      <c r="R852" s="976"/>
      <c r="S852" s="976"/>
      <c r="T852" s="976"/>
      <c r="U852" s="976"/>
      <c r="V852" s="976"/>
    </row>
    <row r="853" spans="1:22" ht="15.75" customHeight="1">
      <c r="A853" s="976"/>
      <c r="B853" s="976"/>
      <c r="C853" s="976"/>
      <c r="D853" s="976"/>
      <c r="E853" s="976"/>
      <c r="F853" s="976"/>
      <c r="G853" s="976"/>
      <c r="H853" s="976"/>
      <c r="I853" s="976"/>
      <c r="J853" s="976"/>
      <c r="K853" s="976"/>
      <c r="L853" s="976"/>
      <c r="M853" s="976"/>
      <c r="N853" s="976"/>
      <c r="O853" s="976"/>
      <c r="P853" s="976"/>
      <c r="Q853" s="976"/>
      <c r="R853" s="976"/>
      <c r="S853" s="976"/>
      <c r="T853" s="976"/>
      <c r="U853" s="976"/>
      <c r="V853" s="976"/>
    </row>
    <row r="854" spans="1:22" ht="15.75" customHeight="1">
      <c r="A854" s="976"/>
      <c r="B854" s="976"/>
      <c r="C854" s="976"/>
      <c r="D854" s="976"/>
      <c r="E854" s="976"/>
      <c r="F854" s="976"/>
      <c r="G854" s="976"/>
      <c r="H854" s="976"/>
      <c r="I854" s="976"/>
      <c r="J854" s="976"/>
      <c r="K854" s="976"/>
      <c r="L854" s="976"/>
      <c r="M854" s="976"/>
      <c r="N854" s="976"/>
      <c r="O854" s="976"/>
      <c r="P854" s="976"/>
      <c r="Q854" s="976"/>
      <c r="R854" s="976"/>
      <c r="S854" s="976"/>
      <c r="T854" s="976"/>
      <c r="U854" s="976"/>
      <c r="V854" s="976"/>
    </row>
    <row r="855" spans="1:22" ht="15.75" customHeight="1">
      <c r="A855" s="976"/>
      <c r="B855" s="976"/>
      <c r="C855" s="976"/>
      <c r="D855" s="976"/>
      <c r="E855" s="976"/>
      <c r="F855" s="976"/>
      <c r="G855" s="976"/>
      <c r="H855" s="976"/>
      <c r="I855" s="976"/>
      <c r="J855" s="976"/>
      <c r="K855" s="976"/>
      <c r="L855" s="976"/>
      <c r="M855" s="976"/>
      <c r="N855" s="976"/>
      <c r="O855" s="976"/>
      <c r="P855" s="976"/>
      <c r="Q855" s="976"/>
      <c r="R855" s="976"/>
      <c r="S855" s="976"/>
      <c r="T855" s="976"/>
      <c r="U855" s="976"/>
      <c r="V855" s="976"/>
    </row>
    <row r="856" spans="1:22" ht="15.75" customHeight="1">
      <c r="A856" s="976"/>
      <c r="B856" s="976"/>
      <c r="C856" s="976"/>
      <c r="D856" s="976"/>
      <c r="E856" s="976"/>
      <c r="F856" s="976"/>
      <c r="G856" s="976"/>
      <c r="H856" s="976"/>
      <c r="I856" s="976"/>
      <c r="J856" s="976"/>
      <c r="K856" s="976"/>
      <c r="L856" s="976"/>
      <c r="M856" s="976"/>
      <c r="N856" s="976"/>
      <c r="O856" s="976"/>
      <c r="P856" s="976"/>
      <c r="Q856" s="976"/>
      <c r="R856" s="976"/>
      <c r="S856" s="976"/>
      <c r="T856" s="976"/>
      <c r="U856" s="976"/>
      <c r="V856" s="976"/>
    </row>
    <row r="857" spans="1:22" ht="15.75" customHeight="1">
      <c r="A857" s="976"/>
      <c r="B857" s="976"/>
      <c r="C857" s="976"/>
      <c r="D857" s="976"/>
      <c r="E857" s="976"/>
      <c r="F857" s="976"/>
      <c r="G857" s="976"/>
      <c r="H857" s="976"/>
      <c r="I857" s="976"/>
      <c r="J857" s="976"/>
      <c r="K857" s="976"/>
      <c r="L857" s="976"/>
      <c r="M857" s="976"/>
      <c r="N857" s="976"/>
      <c r="O857" s="976"/>
      <c r="P857" s="976"/>
      <c r="Q857" s="976"/>
      <c r="R857" s="976"/>
      <c r="S857" s="976"/>
      <c r="T857" s="976"/>
      <c r="U857" s="976"/>
      <c r="V857" s="976"/>
    </row>
    <row r="858" spans="1:22" ht="15.75" customHeight="1">
      <c r="A858" s="976"/>
      <c r="B858" s="976"/>
      <c r="C858" s="976"/>
      <c r="D858" s="976"/>
      <c r="E858" s="976"/>
      <c r="F858" s="976"/>
      <c r="G858" s="976"/>
      <c r="H858" s="976"/>
      <c r="I858" s="976"/>
      <c r="J858" s="976"/>
      <c r="K858" s="976"/>
      <c r="L858" s="976"/>
      <c r="M858" s="976"/>
      <c r="N858" s="976"/>
      <c r="O858" s="976"/>
      <c r="P858" s="976"/>
      <c r="Q858" s="976"/>
      <c r="R858" s="976"/>
      <c r="S858" s="976"/>
      <c r="T858" s="976"/>
      <c r="U858" s="976"/>
      <c r="V858" s="976"/>
    </row>
    <row r="859" spans="1:22" ht="15.75" customHeight="1">
      <c r="A859" s="976"/>
      <c r="B859" s="976"/>
      <c r="C859" s="976"/>
      <c r="D859" s="976"/>
      <c r="E859" s="976"/>
      <c r="F859" s="976"/>
      <c r="G859" s="976"/>
      <c r="H859" s="976"/>
      <c r="I859" s="976"/>
      <c r="J859" s="976"/>
      <c r="K859" s="976"/>
      <c r="L859" s="976"/>
      <c r="M859" s="976"/>
      <c r="N859" s="976"/>
      <c r="O859" s="976"/>
      <c r="P859" s="976"/>
      <c r="Q859" s="976"/>
      <c r="R859" s="976"/>
      <c r="S859" s="976"/>
      <c r="T859" s="976"/>
      <c r="U859" s="976"/>
      <c r="V859" s="976"/>
    </row>
    <row r="860" spans="1:22" ht="15.75" customHeight="1">
      <c r="A860" s="976"/>
      <c r="B860" s="976"/>
      <c r="C860" s="976"/>
      <c r="D860" s="976"/>
      <c r="E860" s="976"/>
      <c r="F860" s="976"/>
      <c r="G860" s="976"/>
      <c r="H860" s="976"/>
      <c r="I860" s="976"/>
      <c r="J860" s="976"/>
      <c r="K860" s="976"/>
      <c r="L860" s="976"/>
      <c r="M860" s="976"/>
      <c r="N860" s="976"/>
      <c r="O860" s="976"/>
      <c r="P860" s="976"/>
      <c r="Q860" s="976"/>
      <c r="R860" s="976"/>
      <c r="S860" s="976"/>
      <c r="T860" s="976"/>
      <c r="U860" s="976"/>
      <c r="V860" s="976"/>
    </row>
    <row r="861" spans="1:22" ht="15.75" customHeight="1">
      <c r="A861" s="976"/>
      <c r="B861" s="976"/>
      <c r="C861" s="976"/>
      <c r="D861" s="976"/>
      <c r="E861" s="976"/>
      <c r="F861" s="976"/>
      <c r="G861" s="976"/>
      <c r="H861" s="976"/>
      <c r="I861" s="976"/>
      <c r="J861" s="976"/>
      <c r="K861" s="976"/>
      <c r="L861" s="976"/>
      <c r="M861" s="976"/>
      <c r="N861" s="976"/>
      <c r="O861" s="976"/>
      <c r="P861" s="976"/>
      <c r="Q861" s="976"/>
      <c r="R861" s="976"/>
      <c r="S861" s="976"/>
      <c r="T861" s="976"/>
      <c r="U861" s="976"/>
      <c r="V861" s="976"/>
    </row>
    <row r="862" spans="1:22" ht="15.75" customHeight="1">
      <c r="A862" s="976"/>
      <c r="B862" s="976"/>
      <c r="C862" s="976"/>
      <c r="D862" s="976"/>
      <c r="E862" s="976"/>
      <c r="F862" s="976"/>
      <c r="G862" s="976"/>
      <c r="H862" s="976"/>
      <c r="I862" s="976"/>
      <c r="J862" s="976"/>
      <c r="K862" s="976"/>
      <c r="L862" s="976"/>
      <c r="M862" s="976"/>
      <c r="N862" s="976"/>
      <c r="O862" s="976"/>
      <c r="P862" s="976"/>
      <c r="Q862" s="976"/>
      <c r="R862" s="976"/>
      <c r="S862" s="976"/>
      <c r="T862" s="976"/>
      <c r="U862" s="976"/>
      <c r="V862" s="976"/>
    </row>
    <row r="863" spans="1:22" ht="15.75" customHeight="1">
      <c r="A863" s="976"/>
      <c r="B863" s="976"/>
      <c r="C863" s="976"/>
      <c r="D863" s="976"/>
      <c r="E863" s="976"/>
      <c r="F863" s="976"/>
      <c r="G863" s="976"/>
      <c r="H863" s="976"/>
      <c r="I863" s="976"/>
      <c r="J863" s="976"/>
      <c r="K863" s="976"/>
      <c r="L863" s="976"/>
      <c r="M863" s="976"/>
      <c r="N863" s="976"/>
      <c r="O863" s="976"/>
      <c r="P863" s="976"/>
      <c r="Q863" s="976"/>
      <c r="R863" s="976"/>
      <c r="S863" s="976"/>
      <c r="T863" s="976"/>
      <c r="U863" s="976"/>
      <c r="V863" s="976"/>
    </row>
    <row r="864" spans="1:22" ht="15.75" customHeight="1">
      <c r="A864" s="976"/>
      <c r="B864" s="976"/>
      <c r="C864" s="976"/>
      <c r="D864" s="976"/>
      <c r="E864" s="976"/>
      <c r="F864" s="976"/>
      <c r="G864" s="976"/>
      <c r="H864" s="976"/>
      <c r="I864" s="976"/>
      <c r="J864" s="976"/>
      <c r="K864" s="976"/>
      <c r="L864" s="976"/>
      <c r="M864" s="976"/>
      <c r="N864" s="976"/>
      <c r="O864" s="976"/>
      <c r="P864" s="976"/>
      <c r="Q864" s="976"/>
      <c r="R864" s="976"/>
      <c r="S864" s="976"/>
      <c r="T864" s="976"/>
      <c r="U864" s="976"/>
      <c r="V864" s="976"/>
    </row>
    <row r="865" spans="1:22" ht="15.75" customHeight="1">
      <c r="A865" s="976"/>
      <c r="B865" s="976"/>
      <c r="C865" s="976"/>
      <c r="D865" s="976"/>
      <c r="E865" s="976"/>
      <c r="F865" s="976"/>
      <c r="G865" s="976"/>
      <c r="H865" s="976"/>
      <c r="I865" s="976"/>
      <c r="J865" s="976"/>
      <c r="K865" s="976"/>
      <c r="L865" s="976"/>
      <c r="M865" s="976"/>
      <c r="N865" s="976"/>
      <c r="O865" s="976"/>
      <c r="P865" s="976"/>
      <c r="Q865" s="976"/>
      <c r="R865" s="976"/>
      <c r="S865" s="976"/>
      <c r="T865" s="976"/>
      <c r="U865" s="976"/>
      <c r="V865" s="976"/>
    </row>
    <row r="866" spans="1:22" ht="15.75" customHeight="1">
      <c r="A866" s="976"/>
      <c r="B866" s="976"/>
      <c r="C866" s="976"/>
      <c r="D866" s="976"/>
      <c r="E866" s="976"/>
      <c r="F866" s="976"/>
      <c r="G866" s="976"/>
      <c r="H866" s="976"/>
      <c r="I866" s="976"/>
      <c r="J866" s="976"/>
      <c r="K866" s="976"/>
      <c r="L866" s="976"/>
      <c r="M866" s="976"/>
      <c r="N866" s="976"/>
      <c r="O866" s="976"/>
      <c r="P866" s="976"/>
      <c r="Q866" s="976"/>
      <c r="R866" s="976"/>
      <c r="S866" s="976"/>
      <c r="T866" s="976"/>
      <c r="U866" s="976"/>
      <c r="V866" s="976"/>
    </row>
    <row r="867" spans="1:22" ht="15.75" customHeight="1">
      <c r="A867" s="976"/>
      <c r="B867" s="976"/>
      <c r="C867" s="976"/>
      <c r="D867" s="976"/>
      <c r="E867" s="976"/>
      <c r="F867" s="976"/>
      <c r="G867" s="976"/>
      <c r="H867" s="976"/>
      <c r="I867" s="976"/>
      <c r="J867" s="976"/>
      <c r="K867" s="976"/>
      <c r="L867" s="976"/>
      <c r="M867" s="976"/>
      <c r="N867" s="976"/>
      <c r="O867" s="976"/>
      <c r="P867" s="976"/>
      <c r="Q867" s="976"/>
      <c r="R867" s="976"/>
      <c r="S867" s="976"/>
      <c r="T867" s="976"/>
      <c r="U867" s="976"/>
      <c r="V867" s="976"/>
    </row>
    <row r="868" spans="1:22" ht="15.75" customHeight="1">
      <c r="A868" s="976"/>
      <c r="B868" s="976"/>
      <c r="C868" s="976"/>
      <c r="D868" s="976"/>
      <c r="E868" s="976"/>
      <c r="F868" s="976"/>
      <c r="G868" s="976"/>
      <c r="H868" s="976"/>
      <c r="I868" s="976"/>
      <c r="J868" s="976"/>
      <c r="K868" s="976"/>
      <c r="L868" s="976"/>
      <c r="M868" s="976"/>
      <c r="N868" s="976"/>
      <c r="O868" s="976"/>
      <c r="P868" s="976"/>
      <c r="Q868" s="976"/>
      <c r="R868" s="976"/>
      <c r="S868" s="976"/>
      <c r="T868" s="976"/>
      <c r="U868" s="976"/>
      <c r="V868" s="976"/>
    </row>
    <row r="869" spans="1:22" ht="15.75" customHeight="1">
      <c r="A869" s="976"/>
      <c r="B869" s="976"/>
      <c r="C869" s="976"/>
      <c r="D869" s="976"/>
      <c r="E869" s="976"/>
      <c r="F869" s="976"/>
      <c r="G869" s="976"/>
      <c r="H869" s="976"/>
      <c r="I869" s="976"/>
      <c r="J869" s="976"/>
      <c r="K869" s="976"/>
      <c r="L869" s="976"/>
      <c r="M869" s="976"/>
      <c r="N869" s="976"/>
      <c r="O869" s="976"/>
      <c r="P869" s="976"/>
      <c r="Q869" s="976"/>
      <c r="R869" s="976"/>
      <c r="S869" s="976"/>
      <c r="T869" s="976"/>
      <c r="U869" s="976"/>
      <c r="V869" s="976"/>
    </row>
    <row r="870" spans="1:22" ht="15.75" customHeight="1">
      <c r="A870" s="976"/>
      <c r="B870" s="976"/>
      <c r="C870" s="976"/>
      <c r="D870" s="976"/>
      <c r="E870" s="976"/>
      <c r="F870" s="976"/>
      <c r="G870" s="976"/>
      <c r="H870" s="976"/>
      <c r="I870" s="976"/>
      <c r="J870" s="976"/>
      <c r="K870" s="976"/>
      <c r="L870" s="976"/>
      <c r="M870" s="976"/>
      <c r="N870" s="976"/>
      <c r="O870" s="976"/>
      <c r="P870" s="976"/>
      <c r="Q870" s="976"/>
      <c r="R870" s="976"/>
      <c r="S870" s="976"/>
      <c r="T870" s="976"/>
      <c r="U870" s="976"/>
      <c r="V870" s="976"/>
    </row>
    <row r="871" spans="1:22" ht="15.75" customHeight="1">
      <c r="A871" s="976"/>
      <c r="B871" s="976"/>
      <c r="C871" s="976"/>
      <c r="D871" s="976"/>
      <c r="E871" s="976"/>
      <c r="F871" s="976"/>
      <c r="G871" s="976"/>
      <c r="H871" s="976"/>
      <c r="I871" s="976"/>
      <c r="J871" s="976"/>
      <c r="K871" s="976"/>
      <c r="L871" s="976"/>
      <c r="M871" s="976"/>
      <c r="N871" s="976"/>
      <c r="O871" s="976"/>
      <c r="P871" s="976"/>
      <c r="Q871" s="976"/>
      <c r="R871" s="976"/>
      <c r="S871" s="976"/>
      <c r="T871" s="976"/>
      <c r="U871" s="976"/>
      <c r="V871" s="976"/>
    </row>
    <row r="872" spans="1:22" ht="15.75" customHeight="1">
      <c r="A872" s="976"/>
      <c r="B872" s="976"/>
      <c r="C872" s="976"/>
      <c r="D872" s="976"/>
      <c r="E872" s="976"/>
      <c r="F872" s="976"/>
      <c r="G872" s="976"/>
      <c r="H872" s="976"/>
      <c r="I872" s="976"/>
      <c r="J872" s="976"/>
      <c r="K872" s="976"/>
      <c r="L872" s="976"/>
      <c r="M872" s="976"/>
      <c r="N872" s="976"/>
      <c r="O872" s="976"/>
      <c r="P872" s="976"/>
      <c r="Q872" s="976"/>
      <c r="R872" s="976"/>
      <c r="S872" s="976"/>
      <c r="T872" s="976"/>
      <c r="U872" s="976"/>
      <c r="V872" s="976"/>
    </row>
    <row r="873" spans="1:22" ht="15.75" customHeight="1">
      <c r="A873" s="976"/>
      <c r="B873" s="976"/>
      <c r="C873" s="976"/>
      <c r="D873" s="976"/>
      <c r="E873" s="976"/>
      <c r="F873" s="976"/>
      <c r="G873" s="976"/>
      <c r="H873" s="976"/>
      <c r="I873" s="976"/>
      <c r="J873" s="976"/>
      <c r="K873" s="976"/>
      <c r="L873" s="976"/>
      <c r="M873" s="976"/>
      <c r="N873" s="976"/>
      <c r="O873" s="976"/>
      <c r="P873" s="976"/>
      <c r="Q873" s="976"/>
      <c r="R873" s="976"/>
      <c r="S873" s="976"/>
      <c r="T873" s="976"/>
      <c r="U873" s="976"/>
      <c r="V873" s="976"/>
    </row>
    <row r="874" spans="1:22" ht="15.75" customHeight="1">
      <c r="A874" s="976"/>
      <c r="B874" s="976"/>
      <c r="C874" s="976"/>
      <c r="D874" s="976"/>
      <c r="E874" s="976"/>
      <c r="F874" s="976"/>
      <c r="G874" s="976"/>
      <c r="H874" s="976"/>
      <c r="I874" s="976"/>
      <c r="J874" s="976"/>
      <c r="K874" s="976"/>
      <c r="L874" s="976"/>
      <c r="M874" s="976"/>
      <c r="N874" s="976"/>
      <c r="O874" s="976"/>
      <c r="P874" s="976"/>
      <c r="Q874" s="976"/>
      <c r="R874" s="976"/>
      <c r="S874" s="976"/>
      <c r="T874" s="976"/>
      <c r="U874" s="976"/>
      <c r="V874" s="976"/>
    </row>
    <row r="875" spans="1:22" ht="15.75" customHeight="1">
      <c r="A875" s="976"/>
      <c r="B875" s="976"/>
      <c r="C875" s="976"/>
      <c r="D875" s="976"/>
      <c r="E875" s="976"/>
      <c r="F875" s="976"/>
      <c r="G875" s="976"/>
      <c r="H875" s="976"/>
      <c r="I875" s="976"/>
      <c r="J875" s="976"/>
      <c r="K875" s="976"/>
      <c r="L875" s="976"/>
      <c r="M875" s="976"/>
      <c r="N875" s="976"/>
      <c r="O875" s="976"/>
      <c r="P875" s="976"/>
      <c r="Q875" s="976"/>
      <c r="R875" s="976"/>
      <c r="S875" s="976"/>
      <c r="T875" s="976"/>
      <c r="U875" s="976"/>
      <c r="V875" s="976"/>
    </row>
    <row r="876" spans="1:22" ht="15.75" customHeight="1">
      <c r="A876" s="976"/>
      <c r="B876" s="976"/>
      <c r="C876" s="976"/>
      <c r="D876" s="976"/>
      <c r="E876" s="976"/>
      <c r="F876" s="976"/>
      <c r="G876" s="976"/>
      <c r="H876" s="976"/>
      <c r="I876" s="976"/>
      <c r="J876" s="976"/>
      <c r="K876" s="976"/>
      <c r="L876" s="976"/>
      <c r="M876" s="976"/>
      <c r="N876" s="976"/>
      <c r="O876" s="976"/>
      <c r="P876" s="976"/>
      <c r="Q876" s="976"/>
      <c r="R876" s="976"/>
      <c r="S876" s="976"/>
      <c r="T876" s="976"/>
      <c r="U876" s="976"/>
      <c r="V876" s="976"/>
    </row>
    <row r="877" spans="1:22" ht="15.75" customHeight="1">
      <c r="A877" s="976"/>
      <c r="B877" s="976"/>
      <c r="C877" s="976"/>
      <c r="D877" s="976"/>
      <c r="E877" s="976"/>
      <c r="F877" s="976"/>
      <c r="G877" s="976"/>
      <c r="H877" s="976"/>
      <c r="I877" s="976"/>
      <c r="J877" s="976"/>
      <c r="K877" s="976"/>
      <c r="L877" s="976"/>
      <c r="M877" s="976"/>
      <c r="N877" s="976"/>
      <c r="O877" s="976"/>
      <c r="P877" s="976"/>
      <c r="Q877" s="976"/>
      <c r="R877" s="976"/>
      <c r="S877" s="976"/>
      <c r="T877" s="976"/>
      <c r="U877" s="976"/>
      <c r="V877" s="976"/>
    </row>
    <row r="878" spans="1:22" ht="15.75" customHeight="1">
      <c r="A878" s="976"/>
      <c r="B878" s="976"/>
      <c r="C878" s="976"/>
      <c r="D878" s="976"/>
      <c r="E878" s="976"/>
      <c r="F878" s="976"/>
      <c r="G878" s="976"/>
      <c r="H878" s="976"/>
      <c r="I878" s="976"/>
      <c r="J878" s="976"/>
      <c r="K878" s="976"/>
      <c r="L878" s="976"/>
      <c r="M878" s="976"/>
      <c r="N878" s="976"/>
      <c r="O878" s="976"/>
      <c r="P878" s="976"/>
      <c r="Q878" s="976"/>
      <c r="R878" s="976"/>
      <c r="S878" s="976"/>
      <c r="T878" s="976"/>
      <c r="U878" s="976"/>
      <c r="V878" s="976"/>
    </row>
    <row r="879" spans="1:22" ht="15.75" customHeight="1">
      <c r="A879" s="976"/>
      <c r="B879" s="976"/>
      <c r="C879" s="976"/>
      <c r="D879" s="976"/>
      <c r="E879" s="976"/>
      <c r="F879" s="976"/>
      <c r="G879" s="976"/>
      <c r="H879" s="976"/>
      <c r="I879" s="976"/>
      <c r="J879" s="976"/>
      <c r="K879" s="976"/>
      <c r="L879" s="976"/>
      <c r="M879" s="976"/>
      <c r="N879" s="976"/>
      <c r="O879" s="976"/>
      <c r="P879" s="976"/>
      <c r="Q879" s="976"/>
      <c r="R879" s="976"/>
      <c r="S879" s="976"/>
      <c r="T879" s="976"/>
      <c r="U879" s="976"/>
      <c r="V879" s="976"/>
    </row>
    <row r="880" spans="1:22" ht="15.75" customHeight="1">
      <c r="A880" s="976"/>
      <c r="B880" s="976"/>
      <c r="C880" s="976"/>
      <c r="D880" s="976"/>
      <c r="E880" s="976"/>
      <c r="F880" s="976"/>
      <c r="G880" s="976"/>
      <c r="H880" s="976"/>
      <c r="I880" s="976"/>
      <c r="J880" s="976"/>
      <c r="K880" s="976"/>
      <c r="L880" s="976"/>
      <c r="M880" s="976"/>
      <c r="N880" s="976"/>
      <c r="O880" s="976"/>
      <c r="P880" s="976"/>
      <c r="Q880" s="976"/>
      <c r="R880" s="976"/>
      <c r="S880" s="976"/>
      <c r="T880" s="976"/>
      <c r="U880" s="976"/>
      <c r="V880" s="976"/>
    </row>
    <row r="881" spans="1:22" ht="15.75" customHeight="1">
      <c r="A881" s="976"/>
      <c r="B881" s="976"/>
      <c r="C881" s="976"/>
      <c r="D881" s="976"/>
      <c r="E881" s="976"/>
      <c r="F881" s="976"/>
      <c r="G881" s="976"/>
      <c r="H881" s="976"/>
      <c r="I881" s="976"/>
      <c r="J881" s="976"/>
      <c r="K881" s="976"/>
      <c r="L881" s="976"/>
      <c r="M881" s="976"/>
      <c r="N881" s="976"/>
      <c r="O881" s="976"/>
      <c r="P881" s="976"/>
      <c r="Q881" s="976"/>
      <c r="R881" s="976"/>
      <c r="S881" s="976"/>
      <c r="T881" s="976"/>
      <c r="U881" s="976"/>
      <c r="V881" s="976"/>
    </row>
    <row r="882" spans="1:22" ht="15.75" customHeight="1">
      <c r="A882" s="976"/>
      <c r="B882" s="976"/>
      <c r="C882" s="976"/>
      <c r="D882" s="976"/>
      <c r="E882" s="976"/>
      <c r="F882" s="976"/>
      <c r="G882" s="976"/>
      <c r="H882" s="976"/>
      <c r="I882" s="976"/>
      <c r="J882" s="976"/>
      <c r="K882" s="976"/>
      <c r="L882" s="976"/>
      <c r="M882" s="976"/>
      <c r="N882" s="976"/>
      <c r="O882" s="976"/>
      <c r="P882" s="976"/>
      <c r="Q882" s="976"/>
      <c r="R882" s="976"/>
      <c r="S882" s="976"/>
      <c r="T882" s="976"/>
      <c r="U882" s="976"/>
      <c r="V882" s="976"/>
    </row>
    <row r="883" spans="1:22" ht="15.75" customHeight="1">
      <c r="A883" s="976"/>
      <c r="B883" s="976"/>
      <c r="C883" s="976"/>
      <c r="D883" s="976"/>
      <c r="E883" s="976"/>
      <c r="F883" s="976"/>
      <c r="G883" s="976"/>
      <c r="H883" s="976"/>
      <c r="I883" s="976"/>
      <c r="J883" s="976"/>
      <c r="K883" s="976"/>
      <c r="L883" s="976"/>
      <c r="M883" s="976"/>
      <c r="N883" s="976"/>
      <c r="O883" s="976"/>
      <c r="P883" s="976"/>
      <c r="Q883" s="976"/>
      <c r="R883" s="976"/>
      <c r="S883" s="976"/>
      <c r="T883" s="976"/>
      <c r="U883" s="976"/>
      <c r="V883" s="976"/>
    </row>
    <row r="884" spans="1:22" ht="15.75" customHeight="1">
      <c r="A884" s="976"/>
      <c r="B884" s="976"/>
      <c r="C884" s="976"/>
      <c r="D884" s="976"/>
      <c r="E884" s="976"/>
      <c r="F884" s="976"/>
      <c r="G884" s="976"/>
      <c r="H884" s="976"/>
      <c r="I884" s="976"/>
      <c r="J884" s="976"/>
      <c r="K884" s="976"/>
      <c r="L884" s="976"/>
      <c r="M884" s="976"/>
      <c r="N884" s="976"/>
      <c r="O884" s="976"/>
      <c r="P884" s="976"/>
      <c r="Q884" s="976"/>
      <c r="R884" s="976"/>
      <c r="S884" s="976"/>
      <c r="T884" s="976"/>
      <c r="U884" s="976"/>
      <c r="V884" s="976"/>
    </row>
    <row r="885" spans="1:22" ht="15.75" customHeight="1">
      <c r="A885" s="976"/>
      <c r="B885" s="976"/>
      <c r="C885" s="976"/>
      <c r="D885" s="976"/>
      <c r="E885" s="976"/>
      <c r="F885" s="976"/>
      <c r="G885" s="976"/>
      <c r="H885" s="976"/>
      <c r="I885" s="976"/>
      <c r="J885" s="976"/>
      <c r="K885" s="976"/>
      <c r="L885" s="976"/>
      <c r="M885" s="976"/>
      <c r="N885" s="976"/>
      <c r="O885" s="976"/>
      <c r="P885" s="976"/>
      <c r="Q885" s="976"/>
      <c r="R885" s="976"/>
      <c r="S885" s="976"/>
      <c r="T885" s="976"/>
      <c r="U885" s="976"/>
      <c r="V885" s="976"/>
    </row>
    <row r="886" spans="1:22" ht="15.75" customHeight="1">
      <c r="A886" s="976"/>
      <c r="B886" s="976"/>
      <c r="C886" s="976"/>
      <c r="D886" s="976"/>
      <c r="E886" s="976"/>
      <c r="F886" s="976"/>
      <c r="G886" s="976"/>
      <c r="H886" s="976"/>
      <c r="I886" s="976"/>
      <c r="J886" s="976"/>
      <c r="K886" s="976"/>
      <c r="L886" s="976"/>
      <c r="M886" s="976"/>
      <c r="N886" s="976"/>
      <c r="O886" s="976"/>
      <c r="P886" s="976"/>
      <c r="Q886" s="976"/>
      <c r="R886" s="976"/>
      <c r="S886" s="976"/>
      <c r="T886" s="976"/>
      <c r="U886" s="976"/>
      <c r="V886" s="976"/>
    </row>
    <row r="887" spans="1:22" ht="15.75" customHeight="1">
      <c r="A887" s="976"/>
      <c r="B887" s="976"/>
      <c r="C887" s="976"/>
      <c r="D887" s="976"/>
      <c r="E887" s="976"/>
      <c r="F887" s="976"/>
      <c r="G887" s="976"/>
      <c r="H887" s="976"/>
      <c r="I887" s="976"/>
      <c r="J887" s="976"/>
      <c r="K887" s="976"/>
      <c r="L887" s="976"/>
      <c r="M887" s="976"/>
      <c r="N887" s="976"/>
      <c r="O887" s="976"/>
      <c r="P887" s="976"/>
      <c r="Q887" s="976"/>
      <c r="R887" s="976"/>
      <c r="S887" s="976"/>
      <c r="T887" s="976"/>
      <c r="U887" s="976"/>
      <c r="V887" s="976"/>
    </row>
    <row r="888" spans="1:22" ht="15.75" customHeight="1">
      <c r="A888" s="976"/>
      <c r="B888" s="976"/>
      <c r="C888" s="976"/>
      <c r="D888" s="976"/>
      <c r="E888" s="976"/>
      <c r="F888" s="976"/>
      <c r="G888" s="976"/>
      <c r="H888" s="976"/>
      <c r="I888" s="976"/>
      <c r="J888" s="976"/>
      <c r="K888" s="976"/>
      <c r="L888" s="976"/>
      <c r="M888" s="976"/>
      <c r="N888" s="976"/>
      <c r="O888" s="976"/>
      <c r="P888" s="976"/>
      <c r="Q888" s="976"/>
      <c r="R888" s="976"/>
      <c r="S888" s="976"/>
      <c r="T888" s="976"/>
      <c r="U888" s="976"/>
      <c r="V888" s="976"/>
    </row>
    <row r="889" spans="1:22" ht="15.75" customHeight="1">
      <c r="A889" s="976"/>
      <c r="B889" s="976"/>
      <c r="C889" s="976"/>
      <c r="D889" s="976"/>
      <c r="E889" s="976"/>
      <c r="F889" s="976"/>
      <c r="G889" s="976"/>
      <c r="H889" s="976"/>
      <c r="I889" s="976"/>
      <c r="J889" s="976"/>
      <c r="K889" s="976"/>
      <c r="L889" s="976"/>
      <c r="M889" s="976"/>
      <c r="N889" s="976"/>
      <c r="O889" s="976"/>
      <c r="P889" s="976"/>
      <c r="Q889" s="976"/>
      <c r="R889" s="976"/>
      <c r="S889" s="976"/>
      <c r="T889" s="976"/>
      <c r="U889" s="976"/>
      <c r="V889" s="976"/>
    </row>
    <row r="890" spans="1:22" ht="15.75" customHeight="1">
      <c r="A890" s="976"/>
      <c r="B890" s="976"/>
      <c r="C890" s="976"/>
      <c r="D890" s="976"/>
      <c r="E890" s="976"/>
      <c r="F890" s="976"/>
      <c r="G890" s="976"/>
      <c r="H890" s="976"/>
      <c r="I890" s="976"/>
      <c r="J890" s="976"/>
      <c r="K890" s="976"/>
      <c r="L890" s="976"/>
      <c r="M890" s="976"/>
      <c r="N890" s="976"/>
      <c r="O890" s="976"/>
      <c r="P890" s="976"/>
      <c r="Q890" s="976"/>
      <c r="R890" s="976"/>
      <c r="S890" s="976"/>
      <c r="T890" s="976"/>
      <c r="U890" s="976"/>
      <c r="V890" s="976"/>
    </row>
    <row r="891" spans="1:22" ht="15.75" customHeight="1">
      <c r="A891" s="976"/>
      <c r="B891" s="976"/>
      <c r="C891" s="976"/>
      <c r="D891" s="976"/>
      <c r="E891" s="976"/>
      <c r="F891" s="976"/>
      <c r="G891" s="976"/>
      <c r="H891" s="976"/>
      <c r="I891" s="976"/>
      <c r="J891" s="976"/>
      <c r="K891" s="976"/>
      <c r="L891" s="976"/>
      <c r="M891" s="976"/>
      <c r="N891" s="976"/>
      <c r="O891" s="976"/>
      <c r="P891" s="976"/>
      <c r="Q891" s="976"/>
      <c r="R891" s="976"/>
      <c r="S891" s="976"/>
      <c r="T891" s="976"/>
      <c r="U891" s="976"/>
      <c r="V891" s="976"/>
    </row>
    <row r="892" spans="1:22" ht="15.75" customHeight="1">
      <c r="A892" s="976"/>
      <c r="B892" s="976"/>
      <c r="C892" s="976"/>
      <c r="D892" s="976"/>
      <c r="E892" s="976"/>
      <c r="F892" s="976"/>
      <c r="G892" s="976"/>
      <c r="H892" s="976"/>
      <c r="I892" s="976"/>
      <c r="J892" s="976"/>
      <c r="K892" s="976"/>
      <c r="L892" s="976"/>
      <c r="M892" s="976"/>
      <c r="N892" s="976"/>
      <c r="O892" s="976"/>
      <c r="P892" s="976"/>
      <c r="Q892" s="976"/>
      <c r="R892" s="976"/>
      <c r="S892" s="976"/>
      <c r="T892" s="976"/>
      <c r="U892" s="976"/>
      <c r="V892" s="976"/>
    </row>
    <row r="893" spans="1:22" ht="15.75" customHeight="1">
      <c r="A893" s="976"/>
      <c r="B893" s="976"/>
      <c r="C893" s="976"/>
      <c r="D893" s="976"/>
      <c r="E893" s="976"/>
      <c r="F893" s="976"/>
      <c r="G893" s="976"/>
      <c r="H893" s="976"/>
      <c r="I893" s="976"/>
      <c r="J893" s="976"/>
      <c r="K893" s="976"/>
      <c r="L893" s="976"/>
      <c r="M893" s="976"/>
      <c r="N893" s="976"/>
      <c r="O893" s="976"/>
      <c r="P893" s="976"/>
      <c r="Q893" s="976"/>
      <c r="R893" s="976"/>
      <c r="S893" s="976"/>
      <c r="T893" s="976"/>
      <c r="U893" s="976"/>
      <c r="V893" s="976"/>
    </row>
    <row r="894" spans="1:22" ht="15.75" customHeight="1">
      <c r="A894" s="976"/>
      <c r="B894" s="976"/>
      <c r="C894" s="976"/>
      <c r="D894" s="976"/>
      <c r="E894" s="976"/>
      <c r="F894" s="976"/>
      <c r="G894" s="976"/>
      <c r="H894" s="976"/>
      <c r="I894" s="976"/>
      <c r="J894" s="976"/>
      <c r="K894" s="976"/>
      <c r="L894" s="976"/>
      <c r="M894" s="976"/>
      <c r="N894" s="976"/>
      <c r="O894" s="976"/>
      <c r="P894" s="976"/>
      <c r="Q894" s="976"/>
      <c r="R894" s="976"/>
      <c r="S894" s="976"/>
      <c r="T894" s="976"/>
      <c r="U894" s="976"/>
      <c r="V894" s="976"/>
    </row>
    <row r="895" spans="1:22" ht="15.75" customHeight="1">
      <c r="A895" s="976"/>
      <c r="B895" s="976"/>
      <c r="C895" s="976"/>
      <c r="D895" s="976"/>
      <c r="E895" s="976"/>
      <c r="F895" s="976"/>
      <c r="G895" s="976"/>
      <c r="H895" s="976"/>
      <c r="I895" s="976"/>
      <c r="J895" s="976"/>
      <c r="K895" s="976"/>
      <c r="L895" s="976"/>
      <c r="M895" s="976"/>
      <c r="N895" s="976"/>
      <c r="O895" s="976"/>
      <c r="P895" s="976"/>
      <c r="Q895" s="976"/>
      <c r="R895" s="976"/>
      <c r="S895" s="976"/>
      <c r="T895" s="976"/>
      <c r="U895" s="976"/>
      <c r="V895" s="976"/>
    </row>
    <row r="896" spans="1:22" ht="15.75" customHeight="1">
      <c r="A896" s="976"/>
      <c r="B896" s="976"/>
      <c r="C896" s="976"/>
      <c r="D896" s="976"/>
      <c r="E896" s="976"/>
      <c r="F896" s="976"/>
      <c r="G896" s="976"/>
      <c r="H896" s="976"/>
      <c r="I896" s="976"/>
      <c r="J896" s="976"/>
      <c r="K896" s="976"/>
      <c r="L896" s="976"/>
      <c r="M896" s="976"/>
      <c r="N896" s="976"/>
      <c r="O896" s="976"/>
      <c r="P896" s="976"/>
      <c r="Q896" s="976"/>
      <c r="R896" s="976"/>
      <c r="S896" s="976"/>
      <c r="T896" s="976"/>
      <c r="U896" s="976"/>
      <c r="V896" s="976"/>
    </row>
    <row r="897" spans="1:22" ht="15.75" customHeight="1">
      <c r="A897" s="976"/>
      <c r="B897" s="976"/>
      <c r="C897" s="976"/>
      <c r="D897" s="976"/>
      <c r="E897" s="976"/>
      <c r="F897" s="976"/>
      <c r="G897" s="976"/>
      <c r="H897" s="976"/>
      <c r="I897" s="976"/>
      <c r="J897" s="976"/>
      <c r="K897" s="976"/>
      <c r="L897" s="976"/>
      <c r="M897" s="976"/>
      <c r="N897" s="976"/>
      <c r="O897" s="976"/>
      <c r="P897" s="976"/>
      <c r="Q897" s="976"/>
      <c r="R897" s="976"/>
      <c r="S897" s="976"/>
      <c r="T897" s="976"/>
      <c r="U897" s="976"/>
      <c r="V897" s="976"/>
    </row>
    <row r="898" spans="1:22" ht="15.75" customHeight="1">
      <c r="A898" s="976"/>
      <c r="B898" s="976"/>
      <c r="C898" s="976"/>
      <c r="D898" s="976"/>
      <c r="E898" s="976"/>
      <c r="F898" s="976"/>
      <c r="G898" s="976"/>
      <c r="H898" s="976"/>
      <c r="I898" s="976"/>
      <c r="J898" s="976"/>
      <c r="K898" s="976"/>
      <c r="L898" s="976"/>
      <c r="M898" s="976"/>
      <c r="N898" s="976"/>
      <c r="O898" s="976"/>
      <c r="P898" s="976"/>
      <c r="Q898" s="976"/>
      <c r="R898" s="976"/>
      <c r="S898" s="976"/>
      <c r="T898" s="976"/>
      <c r="U898" s="976"/>
      <c r="V898" s="976"/>
    </row>
    <row r="899" spans="1:22" ht="15.75" customHeight="1">
      <c r="A899" s="976"/>
      <c r="B899" s="976"/>
      <c r="C899" s="976"/>
      <c r="D899" s="976"/>
      <c r="E899" s="976"/>
      <c r="F899" s="976"/>
      <c r="G899" s="976"/>
      <c r="H899" s="976"/>
      <c r="I899" s="976"/>
      <c r="J899" s="976"/>
      <c r="K899" s="976"/>
      <c r="L899" s="976"/>
      <c r="M899" s="976"/>
      <c r="N899" s="976"/>
      <c r="O899" s="976"/>
      <c r="P899" s="976"/>
      <c r="Q899" s="976"/>
      <c r="R899" s="976"/>
      <c r="S899" s="976"/>
      <c r="T899" s="976"/>
      <c r="U899" s="976"/>
      <c r="V899" s="976"/>
    </row>
    <row r="900" spans="1:22" ht="15.75" customHeight="1">
      <c r="A900" s="976"/>
      <c r="B900" s="976"/>
      <c r="C900" s="976"/>
      <c r="D900" s="976"/>
      <c r="E900" s="976"/>
      <c r="F900" s="976"/>
      <c r="G900" s="976"/>
      <c r="H900" s="976"/>
      <c r="I900" s="976"/>
      <c r="J900" s="976"/>
      <c r="K900" s="976"/>
      <c r="L900" s="976"/>
      <c r="M900" s="976"/>
      <c r="N900" s="976"/>
      <c r="O900" s="976"/>
      <c r="P900" s="976"/>
      <c r="Q900" s="976"/>
      <c r="R900" s="976"/>
      <c r="S900" s="976"/>
      <c r="T900" s="976"/>
      <c r="U900" s="976"/>
      <c r="V900" s="976"/>
    </row>
    <row r="901" spans="1:22" ht="15.75" customHeight="1">
      <c r="A901" s="976"/>
      <c r="B901" s="976"/>
      <c r="C901" s="976"/>
      <c r="D901" s="976"/>
      <c r="E901" s="976"/>
      <c r="F901" s="976"/>
      <c r="G901" s="976"/>
      <c r="H901" s="976"/>
      <c r="I901" s="976"/>
      <c r="J901" s="976"/>
      <c r="K901" s="976"/>
      <c r="L901" s="976"/>
      <c r="M901" s="976"/>
      <c r="N901" s="976"/>
      <c r="O901" s="976"/>
      <c r="P901" s="976"/>
      <c r="Q901" s="976"/>
      <c r="R901" s="976"/>
      <c r="S901" s="976"/>
      <c r="T901" s="976"/>
      <c r="U901" s="976"/>
      <c r="V901" s="976"/>
    </row>
    <row r="902" spans="1:22" ht="15.75" customHeight="1">
      <c r="A902" s="976"/>
      <c r="B902" s="976"/>
      <c r="C902" s="976"/>
      <c r="D902" s="976"/>
      <c r="E902" s="976"/>
      <c r="F902" s="976"/>
      <c r="G902" s="976"/>
      <c r="H902" s="976"/>
      <c r="I902" s="976"/>
      <c r="J902" s="976"/>
      <c r="K902" s="976"/>
      <c r="L902" s="976"/>
      <c r="M902" s="976"/>
      <c r="N902" s="976"/>
      <c r="O902" s="976"/>
      <c r="P902" s="976"/>
      <c r="Q902" s="976"/>
      <c r="R902" s="976"/>
      <c r="S902" s="976"/>
      <c r="T902" s="976"/>
      <c r="U902" s="976"/>
      <c r="V902" s="976"/>
    </row>
    <row r="903" spans="1:22" ht="15.75" customHeight="1">
      <c r="A903" s="976"/>
      <c r="B903" s="976"/>
      <c r="C903" s="976"/>
      <c r="D903" s="976"/>
      <c r="E903" s="976"/>
      <c r="F903" s="976"/>
      <c r="G903" s="976"/>
      <c r="H903" s="976"/>
      <c r="I903" s="976"/>
      <c r="J903" s="976"/>
      <c r="K903" s="976"/>
      <c r="L903" s="976"/>
      <c r="M903" s="976"/>
      <c r="N903" s="976"/>
      <c r="O903" s="976"/>
      <c r="P903" s="976"/>
      <c r="Q903" s="976"/>
      <c r="R903" s="976"/>
      <c r="S903" s="976"/>
      <c r="T903" s="976"/>
      <c r="U903" s="976"/>
      <c r="V903" s="976"/>
    </row>
    <row r="904" spans="1:22" ht="15.75" customHeight="1">
      <c r="A904" s="976"/>
      <c r="B904" s="976"/>
      <c r="C904" s="976"/>
      <c r="D904" s="976"/>
      <c r="E904" s="976"/>
      <c r="F904" s="976"/>
      <c r="G904" s="976"/>
      <c r="H904" s="976"/>
      <c r="I904" s="976"/>
      <c r="J904" s="976"/>
      <c r="K904" s="976"/>
      <c r="L904" s="976"/>
      <c r="M904" s="976"/>
      <c r="N904" s="976"/>
      <c r="O904" s="976"/>
      <c r="P904" s="976"/>
      <c r="Q904" s="976"/>
      <c r="R904" s="976"/>
      <c r="S904" s="976"/>
      <c r="T904" s="976"/>
      <c r="U904" s="976"/>
      <c r="V904" s="976"/>
    </row>
    <row r="905" spans="1:22" ht="15.75" customHeight="1">
      <c r="A905" s="976"/>
      <c r="B905" s="976"/>
      <c r="C905" s="976"/>
      <c r="D905" s="976"/>
      <c r="E905" s="976"/>
      <c r="F905" s="976"/>
      <c r="G905" s="976"/>
      <c r="H905" s="976"/>
      <c r="I905" s="976"/>
      <c r="J905" s="976"/>
      <c r="K905" s="976"/>
      <c r="L905" s="976"/>
      <c r="M905" s="976"/>
      <c r="N905" s="976"/>
      <c r="O905" s="976"/>
      <c r="P905" s="976"/>
      <c r="Q905" s="976"/>
      <c r="R905" s="976"/>
      <c r="S905" s="976"/>
      <c r="T905" s="976"/>
      <c r="U905" s="976"/>
      <c r="V905" s="976"/>
    </row>
    <row r="906" spans="1:22" ht="15.75" customHeight="1">
      <c r="A906" s="976"/>
      <c r="B906" s="976"/>
      <c r="C906" s="976"/>
      <c r="D906" s="976"/>
      <c r="E906" s="976"/>
      <c r="F906" s="976"/>
      <c r="G906" s="976"/>
      <c r="H906" s="976"/>
      <c r="I906" s="976"/>
      <c r="J906" s="976"/>
      <c r="K906" s="976"/>
      <c r="L906" s="976"/>
      <c r="M906" s="976"/>
      <c r="N906" s="976"/>
      <c r="O906" s="976"/>
      <c r="P906" s="976"/>
      <c r="Q906" s="976"/>
      <c r="R906" s="976"/>
      <c r="S906" s="976"/>
      <c r="T906" s="976"/>
      <c r="U906" s="976"/>
      <c r="V906" s="976"/>
    </row>
    <row r="907" spans="1:22" ht="15.75" customHeight="1">
      <c r="A907" s="976"/>
      <c r="B907" s="976"/>
      <c r="C907" s="976"/>
      <c r="D907" s="976"/>
      <c r="E907" s="976"/>
      <c r="F907" s="976"/>
      <c r="G907" s="976"/>
      <c r="H907" s="976"/>
      <c r="I907" s="976"/>
      <c r="J907" s="976"/>
      <c r="K907" s="976"/>
      <c r="L907" s="976"/>
      <c r="M907" s="976"/>
      <c r="N907" s="976"/>
      <c r="O907" s="976"/>
      <c r="P907" s="976"/>
      <c r="Q907" s="976"/>
      <c r="R907" s="976"/>
      <c r="S907" s="976"/>
      <c r="T907" s="976"/>
      <c r="U907" s="976"/>
      <c r="V907" s="976"/>
    </row>
    <row r="908" spans="1:22" ht="15.75" customHeight="1">
      <c r="A908" s="976"/>
      <c r="B908" s="976"/>
      <c r="C908" s="976"/>
      <c r="D908" s="976"/>
      <c r="E908" s="976"/>
      <c r="F908" s="976"/>
      <c r="G908" s="976"/>
      <c r="H908" s="976"/>
      <c r="I908" s="976"/>
      <c r="J908" s="976"/>
      <c r="K908" s="976"/>
      <c r="L908" s="976"/>
      <c r="M908" s="976"/>
      <c r="N908" s="976"/>
      <c r="O908" s="976"/>
      <c r="P908" s="976"/>
      <c r="Q908" s="976"/>
      <c r="R908" s="976"/>
      <c r="S908" s="976"/>
      <c r="T908" s="976"/>
      <c r="U908" s="976"/>
      <c r="V908" s="976"/>
    </row>
    <row r="909" spans="1:22" ht="15.75" customHeight="1">
      <c r="A909" s="976"/>
      <c r="B909" s="976"/>
      <c r="C909" s="976"/>
      <c r="D909" s="976"/>
      <c r="E909" s="976"/>
      <c r="F909" s="976"/>
      <c r="G909" s="976"/>
      <c r="H909" s="976"/>
      <c r="I909" s="976"/>
      <c r="J909" s="976"/>
      <c r="K909" s="976"/>
      <c r="L909" s="976"/>
      <c r="M909" s="976"/>
      <c r="N909" s="976"/>
      <c r="O909" s="976"/>
      <c r="P909" s="976"/>
      <c r="Q909" s="976"/>
      <c r="R909" s="976"/>
      <c r="S909" s="976"/>
      <c r="T909" s="976"/>
      <c r="U909" s="976"/>
      <c r="V909" s="976"/>
    </row>
    <row r="910" spans="1:22" ht="15.75" customHeight="1">
      <c r="A910" s="976"/>
      <c r="B910" s="976"/>
      <c r="C910" s="976"/>
      <c r="D910" s="976"/>
      <c r="E910" s="976"/>
      <c r="F910" s="976"/>
      <c r="G910" s="976"/>
      <c r="H910" s="976"/>
      <c r="I910" s="976"/>
      <c r="J910" s="976"/>
      <c r="K910" s="976"/>
      <c r="L910" s="976"/>
      <c r="M910" s="976"/>
      <c r="N910" s="976"/>
      <c r="O910" s="976"/>
      <c r="P910" s="976"/>
      <c r="Q910" s="976"/>
      <c r="R910" s="976"/>
      <c r="S910" s="976"/>
      <c r="T910" s="976"/>
      <c r="U910" s="976"/>
      <c r="V910" s="976"/>
    </row>
    <row r="911" spans="1:22" ht="15.75" customHeight="1">
      <c r="A911" s="976"/>
      <c r="B911" s="976"/>
      <c r="C911" s="976"/>
      <c r="D911" s="976"/>
      <c r="E911" s="976"/>
      <c r="F911" s="976"/>
      <c r="G911" s="976"/>
      <c r="H911" s="976"/>
      <c r="I911" s="976"/>
      <c r="J911" s="976"/>
      <c r="K911" s="976"/>
      <c r="L911" s="976"/>
      <c r="M911" s="976"/>
      <c r="N911" s="976"/>
      <c r="O911" s="976"/>
      <c r="P911" s="976"/>
      <c r="Q911" s="976"/>
      <c r="R911" s="976"/>
      <c r="S911" s="976"/>
      <c r="T911" s="976"/>
      <c r="U911" s="976"/>
      <c r="V911" s="976"/>
    </row>
    <row r="912" spans="1:22" ht="15.75" customHeight="1">
      <c r="A912" s="976"/>
      <c r="B912" s="976"/>
      <c r="C912" s="976"/>
      <c r="D912" s="976"/>
      <c r="E912" s="976"/>
      <c r="F912" s="976"/>
      <c r="G912" s="976"/>
      <c r="H912" s="976"/>
      <c r="I912" s="976"/>
      <c r="J912" s="976"/>
      <c r="K912" s="976"/>
      <c r="L912" s="976"/>
      <c r="M912" s="976"/>
      <c r="N912" s="976"/>
      <c r="O912" s="976"/>
      <c r="P912" s="976"/>
      <c r="Q912" s="976"/>
      <c r="R912" s="976"/>
      <c r="S912" s="976"/>
      <c r="T912" s="976"/>
      <c r="U912" s="976"/>
      <c r="V912" s="976"/>
    </row>
    <row r="913" spans="1:22" ht="15.75" customHeight="1">
      <c r="A913" s="976"/>
      <c r="B913" s="976"/>
      <c r="C913" s="976"/>
      <c r="D913" s="976"/>
      <c r="E913" s="976"/>
      <c r="F913" s="976"/>
      <c r="G913" s="976"/>
      <c r="H913" s="976"/>
      <c r="I913" s="976"/>
      <c r="J913" s="976"/>
      <c r="K913" s="976"/>
      <c r="L913" s="976"/>
      <c r="M913" s="976"/>
      <c r="N913" s="976"/>
      <c r="O913" s="976"/>
      <c r="P913" s="976"/>
      <c r="Q913" s="976"/>
      <c r="R913" s="976"/>
      <c r="S913" s="976"/>
      <c r="T913" s="976"/>
      <c r="U913" s="976"/>
      <c r="V913" s="976"/>
    </row>
    <row r="914" spans="1:22" ht="15.75" customHeight="1">
      <c r="A914" s="976"/>
      <c r="B914" s="976"/>
      <c r="C914" s="976"/>
      <c r="D914" s="976"/>
      <c r="E914" s="976"/>
      <c r="F914" s="976"/>
      <c r="G914" s="976"/>
      <c r="H914" s="976"/>
      <c r="I914" s="976"/>
      <c r="J914" s="976"/>
      <c r="K914" s="976"/>
      <c r="L914" s="976"/>
      <c r="M914" s="976"/>
      <c r="N914" s="976"/>
      <c r="O914" s="976"/>
      <c r="P914" s="976"/>
      <c r="Q914" s="976"/>
      <c r="R914" s="976"/>
      <c r="S914" s="976"/>
      <c r="T914" s="976"/>
      <c r="U914" s="976"/>
      <c r="V914" s="976"/>
    </row>
    <row r="915" spans="1:22" ht="15.75" customHeight="1">
      <c r="A915" s="976"/>
      <c r="B915" s="976"/>
      <c r="C915" s="976"/>
      <c r="D915" s="976"/>
      <c r="E915" s="976"/>
      <c r="F915" s="976"/>
      <c r="G915" s="976"/>
      <c r="H915" s="976"/>
      <c r="I915" s="976"/>
      <c r="J915" s="976"/>
      <c r="K915" s="976"/>
      <c r="L915" s="976"/>
      <c r="M915" s="976"/>
      <c r="N915" s="976"/>
      <c r="O915" s="976"/>
      <c r="P915" s="976"/>
      <c r="Q915" s="976"/>
      <c r="R915" s="976"/>
      <c r="S915" s="976"/>
      <c r="T915" s="976"/>
      <c r="U915" s="976"/>
      <c r="V915" s="976"/>
    </row>
    <row r="916" spans="1:22" ht="15.75" customHeight="1">
      <c r="A916" s="976"/>
      <c r="B916" s="976"/>
      <c r="C916" s="976"/>
      <c r="D916" s="976"/>
      <c r="E916" s="976"/>
      <c r="F916" s="976"/>
      <c r="G916" s="976"/>
      <c r="H916" s="976"/>
      <c r="I916" s="976"/>
      <c r="J916" s="976"/>
      <c r="K916" s="976"/>
      <c r="L916" s="976"/>
      <c r="M916" s="976"/>
      <c r="N916" s="976"/>
      <c r="O916" s="976"/>
      <c r="P916" s="976"/>
      <c r="Q916" s="976"/>
      <c r="R916" s="976"/>
      <c r="S916" s="976"/>
      <c r="T916" s="976"/>
      <c r="U916" s="976"/>
      <c r="V916" s="976"/>
    </row>
    <row r="917" spans="1:22" ht="15.75" customHeight="1">
      <c r="A917" s="976"/>
      <c r="B917" s="976"/>
      <c r="C917" s="976"/>
      <c r="D917" s="976"/>
      <c r="E917" s="976"/>
      <c r="F917" s="976"/>
      <c r="G917" s="976"/>
      <c r="H917" s="976"/>
      <c r="I917" s="976"/>
      <c r="J917" s="976"/>
      <c r="K917" s="976"/>
      <c r="L917" s="976"/>
      <c r="M917" s="976"/>
      <c r="N917" s="976"/>
      <c r="O917" s="976"/>
      <c r="P917" s="976"/>
      <c r="Q917" s="976"/>
      <c r="R917" s="976"/>
      <c r="S917" s="976"/>
      <c r="T917" s="976"/>
      <c r="U917" s="976"/>
      <c r="V917" s="976"/>
    </row>
    <row r="918" spans="1:22" ht="15.75" customHeight="1">
      <c r="A918" s="976"/>
      <c r="B918" s="976"/>
      <c r="C918" s="976"/>
      <c r="D918" s="976"/>
      <c r="E918" s="976"/>
      <c r="F918" s="976"/>
      <c r="G918" s="976"/>
      <c r="H918" s="976"/>
      <c r="I918" s="976"/>
      <c r="J918" s="976"/>
      <c r="K918" s="976"/>
      <c r="L918" s="976"/>
      <c r="M918" s="976"/>
      <c r="N918" s="976"/>
      <c r="O918" s="976"/>
      <c r="P918" s="976"/>
      <c r="Q918" s="976"/>
      <c r="R918" s="976"/>
      <c r="S918" s="976"/>
      <c r="T918" s="976"/>
      <c r="U918" s="976"/>
      <c r="V918" s="976"/>
    </row>
    <row r="919" spans="1:22" ht="15.75" customHeight="1">
      <c r="A919" s="976"/>
      <c r="B919" s="976"/>
      <c r="C919" s="976"/>
      <c r="D919" s="976"/>
      <c r="E919" s="976"/>
      <c r="F919" s="976"/>
      <c r="G919" s="976"/>
      <c r="H919" s="976"/>
      <c r="I919" s="976"/>
      <c r="J919" s="976"/>
      <c r="K919" s="976"/>
      <c r="L919" s="976"/>
      <c r="M919" s="976"/>
      <c r="N919" s="976"/>
      <c r="O919" s="976"/>
      <c r="P919" s="976"/>
      <c r="Q919" s="976"/>
      <c r="R919" s="976"/>
      <c r="S919" s="976"/>
      <c r="T919" s="976"/>
      <c r="U919" s="976"/>
      <c r="V919" s="976"/>
    </row>
    <row r="920" spans="1:22" ht="15.75" customHeight="1">
      <c r="A920" s="976"/>
      <c r="B920" s="976"/>
      <c r="C920" s="976"/>
      <c r="D920" s="976"/>
      <c r="E920" s="976"/>
      <c r="F920" s="976"/>
      <c r="G920" s="976"/>
      <c r="H920" s="976"/>
      <c r="I920" s="976"/>
      <c r="J920" s="976"/>
      <c r="K920" s="976"/>
      <c r="L920" s="976"/>
      <c r="M920" s="976"/>
      <c r="N920" s="976"/>
      <c r="O920" s="976"/>
      <c r="P920" s="976"/>
      <c r="Q920" s="976"/>
      <c r="R920" s="976"/>
      <c r="S920" s="976"/>
      <c r="T920" s="976"/>
      <c r="U920" s="976"/>
      <c r="V920" s="976"/>
    </row>
    <row r="921" spans="1:22" ht="15.75" customHeight="1">
      <c r="A921" s="976"/>
      <c r="B921" s="976"/>
      <c r="C921" s="976"/>
      <c r="D921" s="976"/>
      <c r="E921" s="976"/>
      <c r="F921" s="976"/>
      <c r="G921" s="976"/>
      <c r="H921" s="976"/>
      <c r="I921" s="976"/>
      <c r="J921" s="976"/>
      <c r="K921" s="976"/>
      <c r="L921" s="976"/>
      <c r="M921" s="976"/>
      <c r="N921" s="976"/>
      <c r="O921" s="976"/>
      <c r="P921" s="976"/>
      <c r="Q921" s="976"/>
      <c r="R921" s="976"/>
      <c r="S921" s="976"/>
      <c r="T921" s="976"/>
      <c r="U921" s="976"/>
      <c r="V921" s="976"/>
    </row>
    <row r="922" spans="1:22" ht="15.75" customHeight="1">
      <c r="A922" s="976"/>
      <c r="B922" s="976"/>
      <c r="C922" s="976"/>
      <c r="D922" s="976"/>
      <c r="E922" s="976"/>
      <c r="F922" s="976"/>
      <c r="G922" s="976"/>
      <c r="H922" s="976"/>
      <c r="I922" s="976"/>
      <c r="J922" s="976"/>
      <c r="K922" s="976"/>
      <c r="L922" s="976"/>
      <c r="M922" s="976"/>
      <c r="N922" s="976"/>
      <c r="O922" s="976"/>
      <c r="P922" s="976"/>
      <c r="Q922" s="976"/>
      <c r="R922" s="976"/>
      <c r="S922" s="976"/>
      <c r="T922" s="976"/>
      <c r="U922" s="976"/>
      <c r="V922" s="976"/>
    </row>
    <row r="923" spans="1:22" ht="15.75" customHeight="1">
      <c r="A923" s="976"/>
      <c r="B923" s="976"/>
      <c r="C923" s="976"/>
      <c r="D923" s="976"/>
      <c r="E923" s="976"/>
      <c r="F923" s="976"/>
      <c r="G923" s="976"/>
      <c r="H923" s="976"/>
      <c r="I923" s="976"/>
      <c r="J923" s="976"/>
      <c r="K923" s="976"/>
      <c r="L923" s="976"/>
      <c r="M923" s="976"/>
      <c r="N923" s="976"/>
      <c r="O923" s="976"/>
      <c r="P923" s="976"/>
      <c r="Q923" s="976"/>
      <c r="R923" s="976"/>
      <c r="S923" s="976"/>
      <c r="T923" s="976"/>
      <c r="U923" s="976"/>
      <c r="V923" s="976"/>
    </row>
    <row r="924" spans="1:22" ht="15.75" customHeight="1">
      <c r="A924" s="976"/>
      <c r="B924" s="976"/>
      <c r="C924" s="976"/>
      <c r="D924" s="976"/>
      <c r="E924" s="976"/>
      <c r="F924" s="976"/>
      <c r="G924" s="976"/>
      <c r="H924" s="976"/>
      <c r="I924" s="976"/>
      <c r="J924" s="976"/>
      <c r="K924" s="976"/>
      <c r="L924" s="976"/>
      <c r="M924" s="976"/>
      <c r="N924" s="976"/>
      <c r="O924" s="976"/>
      <c r="P924" s="976"/>
      <c r="Q924" s="976"/>
      <c r="R924" s="976"/>
      <c r="S924" s="976"/>
      <c r="T924" s="976"/>
      <c r="U924" s="976"/>
      <c r="V924" s="976"/>
    </row>
    <row r="925" spans="1:22" ht="15.75" customHeight="1">
      <c r="A925" s="976"/>
      <c r="B925" s="976"/>
      <c r="C925" s="976"/>
      <c r="D925" s="976"/>
      <c r="E925" s="976"/>
      <c r="F925" s="976"/>
      <c r="G925" s="976"/>
      <c r="H925" s="976"/>
      <c r="I925" s="976"/>
      <c r="J925" s="976"/>
      <c r="K925" s="976"/>
      <c r="L925" s="976"/>
      <c r="M925" s="976"/>
      <c r="N925" s="976"/>
      <c r="O925" s="976"/>
      <c r="P925" s="976"/>
      <c r="Q925" s="976"/>
      <c r="R925" s="976"/>
      <c r="S925" s="976"/>
      <c r="T925" s="976"/>
      <c r="U925" s="976"/>
      <c r="V925" s="976"/>
    </row>
    <row r="926" spans="1:22" ht="15.75" customHeight="1">
      <c r="A926" s="976"/>
      <c r="B926" s="976"/>
      <c r="C926" s="976"/>
      <c r="D926" s="976"/>
      <c r="E926" s="976"/>
      <c r="F926" s="976"/>
      <c r="G926" s="976"/>
      <c r="H926" s="976"/>
      <c r="I926" s="976"/>
      <c r="J926" s="976"/>
      <c r="K926" s="976"/>
      <c r="L926" s="976"/>
      <c r="M926" s="976"/>
      <c r="N926" s="976"/>
      <c r="O926" s="976"/>
      <c r="P926" s="976"/>
      <c r="Q926" s="976"/>
      <c r="R926" s="976"/>
      <c r="S926" s="976"/>
      <c r="T926" s="976"/>
      <c r="U926" s="976"/>
      <c r="V926" s="976"/>
    </row>
    <row r="927" spans="1:22" ht="15.75" customHeight="1">
      <c r="A927" s="976"/>
      <c r="B927" s="976"/>
      <c r="C927" s="976"/>
      <c r="D927" s="976"/>
      <c r="E927" s="976"/>
      <c r="F927" s="976"/>
      <c r="G927" s="976"/>
      <c r="H927" s="976"/>
      <c r="I927" s="976"/>
      <c r="J927" s="976"/>
      <c r="K927" s="976"/>
      <c r="L927" s="976"/>
      <c r="M927" s="976"/>
      <c r="N927" s="976"/>
      <c r="O927" s="976"/>
      <c r="P927" s="976"/>
      <c r="Q927" s="976"/>
      <c r="R927" s="976"/>
      <c r="S927" s="976"/>
      <c r="T927" s="976"/>
      <c r="U927" s="976"/>
      <c r="V927" s="976"/>
    </row>
    <row r="928" spans="1:22" ht="15.75" customHeight="1">
      <c r="A928" s="976"/>
      <c r="B928" s="976"/>
      <c r="C928" s="976"/>
      <c r="D928" s="976"/>
      <c r="E928" s="976"/>
      <c r="F928" s="976"/>
      <c r="G928" s="976"/>
      <c r="H928" s="976"/>
      <c r="I928" s="976"/>
      <c r="J928" s="976"/>
      <c r="K928" s="976"/>
      <c r="L928" s="976"/>
      <c r="M928" s="976"/>
      <c r="N928" s="976"/>
      <c r="O928" s="976"/>
      <c r="P928" s="976"/>
      <c r="Q928" s="976"/>
      <c r="R928" s="976"/>
      <c r="S928" s="976"/>
      <c r="T928" s="976"/>
      <c r="U928" s="976"/>
      <c r="V928" s="976"/>
    </row>
    <row r="929" spans="1:22" ht="15.75" customHeight="1">
      <c r="A929" s="976"/>
      <c r="B929" s="976"/>
      <c r="C929" s="976"/>
      <c r="D929" s="976"/>
      <c r="E929" s="976"/>
      <c r="F929" s="976"/>
      <c r="G929" s="976"/>
      <c r="H929" s="976"/>
      <c r="I929" s="976"/>
      <c r="J929" s="976"/>
      <c r="K929" s="976"/>
      <c r="L929" s="976"/>
      <c r="M929" s="976"/>
      <c r="N929" s="976"/>
      <c r="O929" s="976"/>
      <c r="P929" s="976"/>
      <c r="Q929" s="976"/>
      <c r="R929" s="976"/>
      <c r="S929" s="976"/>
      <c r="T929" s="976"/>
      <c r="U929" s="976"/>
      <c r="V929" s="976"/>
    </row>
    <row r="930" spans="1:22" ht="15.75" customHeight="1">
      <c r="A930" s="976"/>
      <c r="B930" s="976"/>
      <c r="C930" s="976"/>
      <c r="D930" s="976"/>
      <c r="E930" s="976"/>
      <c r="F930" s="976"/>
      <c r="G930" s="976"/>
      <c r="H930" s="976"/>
      <c r="I930" s="976"/>
      <c r="J930" s="976"/>
      <c r="K930" s="976"/>
      <c r="L930" s="976"/>
      <c r="M930" s="976"/>
      <c r="N930" s="976"/>
      <c r="O930" s="976"/>
      <c r="P930" s="976"/>
      <c r="Q930" s="976"/>
      <c r="R930" s="976"/>
      <c r="S930" s="976"/>
      <c r="T930" s="976"/>
      <c r="U930" s="976"/>
      <c r="V930" s="976"/>
    </row>
    <row r="931" spans="1:22" ht="15.75" customHeight="1">
      <c r="A931" s="976"/>
      <c r="B931" s="976"/>
      <c r="C931" s="976"/>
      <c r="D931" s="976"/>
      <c r="E931" s="976"/>
      <c r="F931" s="976"/>
      <c r="G931" s="976"/>
      <c r="H931" s="976"/>
      <c r="I931" s="976"/>
      <c r="J931" s="976"/>
      <c r="K931" s="976"/>
      <c r="L931" s="976"/>
      <c r="M931" s="976"/>
      <c r="N931" s="976"/>
      <c r="O931" s="976"/>
      <c r="P931" s="976"/>
      <c r="Q931" s="976"/>
      <c r="R931" s="976"/>
      <c r="S931" s="976"/>
      <c r="T931" s="976"/>
      <c r="U931" s="976"/>
      <c r="V931" s="976"/>
    </row>
    <row r="932" spans="1:22" ht="15.75" customHeight="1">
      <c r="A932" s="976"/>
      <c r="B932" s="976"/>
      <c r="C932" s="976"/>
      <c r="D932" s="976"/>
      <c r="E932" s="976"/>
      <c r="F932" s="976"/>
      <c r="G932" s="976"/>
      <c r="H932" s="976"/>
      <c r="I932" s="976"/>
      <c r="J932" s="976"/>
      <c r="K932" s="976"/>
      <c r="L932" s="976"/>
      <c r="M932" s="976"/>
      <c r="N932" s="976"/>
      <c r="O932" s="976"/>
      <c r="P932" s="976"/>
      <c r="Q932" s="976"/>
      <c r="R932" s="976"/>
      <c r="S932" s="976"/>
      <c r="T932" s="976"/>
      <c r="U932" s="976"/>
      <c r="V932" s="976"/>
    </row>
    <row r="933" spans="1:22" ht="15.75" customHeight="1">
      <c r="A933" s="976"/>
      <c r="B933" s="976"/>
      <c r="C933" s="976"/>
      <c r="D933" s="976"/>
      <c r="E933" s="976"/>
      <c r="F933" s="976"/>
      <c r="G933" s="976"/>
      <c r="H933" s="976"/>
      <c r="I933" s="976"/>
      <c r="J933" s="976"/>
      <c r="K933" s="976"/>
      <c r="L933" s="976"/>
      <c r="M933" s="976"/>
      <c r="N933" s="976"/>
      <c r="O933" s="976"/>
      <c r="P933" s="976"/>
      <c r="Q933" s="976"/>
      <c r="R933" s="976"/>
      <c r="S933" s="976"/>
      <c r="T933" s="976"/>
      <c r="U933" s="976"/>
      <c r="V933" s="976"/>
    </row>
    <row r="934" spans="1:22" ht="15.75" customHeight="1">
      <c r="A934" s="976"/>
      <c r="B934" s="976"/>
      <c r="C934" s="976"/>
      <c r="D934" s="976"/>
      <c r="E934" s="976"/>
      <c r="F934" s="976"/>
      <c r="G934" s="976"/>
      <c r="H934" s="976"/>
      <c r="I934" s="976"/>
      <c r="J934" s="976"/>
      <c r="K934" s="976"/>
      <c r="L934" s="976"/>
      <c r="M934" s="976"/>
      <c r="N934" s="976"/>
      <c r="O934" s="976"/>
      <c r="P934" s="976"/>
      <c r="Q934" s="976"/>
      <c r="R934" s="976"/>
      <c r="S934" s="976"/>
      <c r="T934" s="976"/>
      <c r="U934" s="976"/>
      <c r="V934" s="976"/>
    </row>
    <row r="935" spans="1:22" ht="15.75" customHeight="1">
      <c r="A935" s="976"/>
      <c r="B935" s="976"/>
      <c r="C935" s="976"/>
      <c r="D935" s="976"/>
      <c r="E935" s="976"/>
      <c r="F935" s="976"/>
      <c r="G935" s="976"/>
      <c r="H935" s="976"/>
      <c r="I935" s="976"/>
      <c r="J935" s="976"/>
      <c r="K935" s="976"/>
      <c r="L935" s="976"/>
      <c r="M935" s="976"/>
      <c r="N935" s="976"/>
      <c r="O935" s="976"/>
      <c r="P935" s="976"/>
      <c r="Q935" s="976"/>
      <c r="R935" s="976"/>
      <c r="S935" s="976"/>
      <c r="T935" s="976"/>
      <c r="U935" s="976"/>
      <c r="V935" s="976"/>
    </row>
    <row r="936" spans="1:22" ht="15.75" customHeight="1">
      <c r="A936" s="976"/>
      <c r="B936" s="976"/>
      <c r="C936" s="976"/>
      <c r="D936" s="976"/>
      <c r="E936" s="976"/>
      <c r="F936" s="976"/>
      <c r="G936" s="976"/>
      <c r="H936" s="976"/>
      <c r="I936" s="976"/>
      <c r="J936" s="976"/>
      <c r="K936" s="976"/>
      <c r="L936" s="976"/>
      <c r="M936" s="976"/>
      <c r="N936" s="976"/>
      <c r="O936" s="976"/>
      <c r="P936" s="976"/>
      <c r="Q936" s="976"/>
      <c r="R936" s="976"/>
      <c r="S936" s="976"/>
      <c r="T936" s="976"/>
      <c r="U936" s="976"/>
      <c r="V936" s="976"/>
    </row>
    <row r="937" spans="1:22" ht="15.75" customHeight="1">
      <c r="A937" s="976"/>
      <c r="B937" s="976"/>
      <c r="C937" s="976"/>
      <c r="D937" s="976"/>
      <c r="E937" s="976"/>
      <c r="F937" s="976"/>
      <c r="G937" s="976"/>
      <c r="H937" s="976"/>
      <c r="I937" s="976"/>
      <c r="J937" s="976"/>
      <c r="K937" s="976"/>
      <c r="L937" s="976"/>
      <c r="M937" s="976"/>
      <c r="N937" s="976"/>
      <c r="O937" s="976"/>
      <c r="P937" s="976"/>
      <c r="Q937" s="976"/>
      <c r="R937" s="976"/>
      <c r="S937" s="976"/>
      <c r="T937" s="976"/>
      <c r="U937" s="976"/>
      <c r="V937" s="976"/>
    </row>
    <row r="938" spans="1:22" ht="15.75" customHeight="1">
      <c r="A938" s="976"/>
      <c r="B938" s="976"/>
      <c r="C938" s="976"/>
      <c r="D938" s="976"/>
      <c r="E938" s="976"/>
      <c r="F938" s="976"/>
      <c r="G938" s="976"/>
      <c r="H938" s="976"/>
      <c r="I938" s="976"/>
      <c r="J938" s="976"/>
      <c r="K938" s="976"/>
      <c r="L938" s="976"/>
      <c r="M938" s="976"/>
      <c r="N938" s="976"/>
      <c r="O938" s="976"/>
      <c r="P938" s="976"/>
      <c r="Q938" s="976"/>
      <c r="R938" s="976"/>
      <c r="S938" s="976"/>
      <c r="T938" s="976"/>
      <c r="U938" s="976"/>
      <c r="V938" s="976"/>
    </row>
    <row r="939" spans="1:22" ht="15.75" customHeight="1">
      <c r="A939" s="976"/>
      <c r="B939" s="976"/>
      <c r="C939" s="976"/>
      <c r="D939" s="976"/>
      <c r="E939" s="976"/>
      <c r="F939" s="976"/>
      <c r="G939" s="976"/>
      <c r="H939" s="976"/>
      <c r="I939" s="976"/>
      <c r="J939" s="976"/>
      <c r="K939" s="976"/>
      <c r="L939" s="976"/>
      <c r="M939" s="976"/>
      <c r="N939" s="976"/>
      <c r="O939" s="976"/>
      <c r="P939" s="976"/>
      <c r="Q939" s="976"/>
      <c r="R939" s="976"/>
      <c r="S939" s="976"/>
      <c r="T939" s="976"/>
      <c r="U939" s="976"/>
      <c r="V939" s="976"/>
    </row>
    <row r="940" spans="1:22" ht="15.75" customHeight="1">
      <c r="A940" s="976"/>
      <c r="B940" s="976"/>
      <c r="C940" s="976"/>
      <c r="D940" s="976"/>
      <c r="E940" s="976"/>
      <c r="F940" s="976"/>
      <c r="G940" s="976"/>
      <c r="H940" s="976"/>
      <c r="I940" s="976"/>
      <c r="J940" s="976"/>
      <c r="K940" s="976"/>
      <c r="L940" s="976"/>
      <c r="M940" s="976"/>
      <c r="N940" s="976"/>
      <c r="O940" s="976"/>
      <c r="P940" s="976"/>
      <c r="Q940" s="976"/>
      <c r="R940" s="976"/>
      <c r="S940" s="976"/>
      <c r="T940" s="976"/>
      <c r="U940" s="976"/>
      <c r="V940" s="976"/>
    </row>
    <row r="941" spans="1:22" ht="15.75" customHeight="1">
      <c r="A941" s="976"/>
      <c r="B941" s="976"/>
      <c r="C941" s="976"/>
      <c r="D941" s="976"/>
      <c r="E941" s="976"/>
      <c r="F941" s="976"/>
      <c r="G941" s="976"/>
      <c r="H941" s="976"/>
      <c r="I941" s="976"/>
      <c r="J941" s="976"/>
      <c r="K941" s="976"/>
      <c r="L941" s="976"/>
      <c r="M941" s="976"/>
      <c r="N941" s="976"/>
      <c r="O941" s="976"/>
      <c r="P941" s="976"/>
      <c r="Q941" s="976"/>
      <c r="R941" s="976"/>
      <c r="S941" s="976"/>
      <c r="T941" s="976"/>
      <c r="U941" s="976"/>
      <c r="V941" s="976"/>
    </row>
    <row r="942" spans="1:22" ht="15.75" customHeight="1">
      <c r="A942" s="976"/>
      <c r="B942" s="976"/>
      <c r="C942" s="976"/>
      <c r="D942" s="976"/>
      <c r="E942" s="976"/>
      <c r="F942" s="976"/>
      <c r="G942" s="976"/>
      <c r="H942" s="976"/>
      <c r="I942" s="976"/>
      <c r="J942" s="976"/>
      <c r="K942" s="976"/>
      <c r="L942" s="976"/>
      <c r="M942" s="976"/>
      <c r="N942" s="976"/>
      <c r="O942" s="976"/>
      <c r="P942" s="976"/>
      <c r="Q942" s="976"/>
      <c r="R942" s="976"/>
      <c r="S942" s="976"/>
      <c r="T942" s="976"/>
      <c r="U942" s="976"/>
      <c r="V942" s="976"/>
    </row>
    <row r="943" spans="1:22" ht="15.75" customHeight="1">
      <c r="A943" s="976"/>
      <c r="B943" s="976"/>
      <c r="C943" s="976"/>
      <c r="D943" s="976"/>
      <c r="E943" s="976"/>
      <c r="F943" s="976"/>
      <c r="G943" s="976"/>
      <c r="H943" s="976"/>
      <c r="I943" s="976"/>
      <c r="J943" s="976"/>
      <c r="K943" s="976"/>
      <c r="L943" s="976"/>
      <c r="M943" s="976"/>
      <c r="N943" s="976"/>
      <c r="O943" s="976"/>
      <c r="P943" s="976"/>
      <c r="Q943" s="976"/>
      <c r="R943" s="976"/>
      <c r="S943" s="976"/>
      <c r="T943" s="976"/>
      <c r="U943" s="976"/>
      <c r="V943" s="976"/>
    </row>
    <row r="944" spans="1:22" ht="15.75" customHeight="1">
      <c r="A944" s="976"/>
      <c r="B944" s="976"/>
      <c r="C944" s="976"/>
      <c r="D944" s="976"/>
      <c r="E944" s="976"/>
      <c r="F944" s="976"/>
      <c r="G944" s="976"/>
      <c r="H944" s="976"/>
      <c r="I944" s="976"/>
      <c r="J944" s="976"/>
      <c r="K944" s="976"/>
      <c r="L944" s="976"/>
      <c r="M944" s="976"/>
      <c r="N944" s="976"/>
      <c r="O944" s="976"/>
      <c r="P944" s="976"/>
      <c r="Q944" s="976"/>
      <c r="R944" s="976"/>
      <c r="S944" s="976"/>
      <c r="T944" s="976"/>
      <c r="U944" s="976"/>
      <c r="V944" s="976"/>
    </row>
    <row r="945" spans="1:22" ht="15.75" customHeight="1">
      <c r="A945" s="976"/>
      <c r="B945" s="976"/>
      <c r="C945" s="976"/>
      <c r="D945" s="976"/>
      <c r="E945" s="976"/>
      <c r="F945" s="976"/>
      <c r="G945" s="976"/>
      <c r="H945" s="976"/>
      <c r="I945" s="976"/>
      <c r="J945" s="976"/>
      <c r="K945" s="976"/>
      <c r="L945" s="976"/>
      <c r="M945" s="976"/>
      <c r="N945" s="976"/>
      <c r="O945" s="976"/>
      <c r="P945" s="976"/>
      <c r="Q945" s="976"/>
      <c r="R945" s="976"/>
      <c r="S945" s="976"/>
      <c r="T945" s="976"/>
      <c r="U945" s="976"/>
      <c r="V945" s="976"/>
    </row>
    <row r="946" spans="1:22" ht="15.75" customHeight="1">
      <c r="A946" s="976"/>
      <c r="B946" s="976"/>
      <c r="C946" s="976"/>
      <c r="D946" s="976"/>
      <c r="E946" s="976"/>
      <c r="F946" s="976"/>
      <c r="G946" s="976"/>
      <c r="H946" s="976"/>
      <c r="I946" s="976"/>
      <c r="J946" s="976"/>
      <c r="K946" s="976"/>
      <c r="L946" s="976"/>
      <c r="M946" s="976"/>
      <c r="N946" s="976"/>
      <c r="O946" s="976"/>
      <c r="P946" s="976"/>
      <c r="Q946" s="976"/>
      <c r="R946" s="976"/>
      <c r="S946" s="976"/>
      <c r="T946" s="976"/>
      <c r="U946" s="976"/>
      <c r="V946" s="976"/>
    </row>
    <row r="947" spans="1:22" ht="15.75" customHeight="1">
      <c r="A947" s="976"/>
      <c r="B947" s="976"/>
      <c r="C947" s="976"/>
      <c r="D947" s="976"/>
      <c r="E947" s="976"/>
      <c r="F947" s="976"/>
      <c r="G947" s="976"/>
      <c r="H947" s="976"/>
      <c r="I947" s="976"/>
      <c r="J947" s="976"/>
      <c r="K947" s="976"/>
      <c r="L947" s="976"/>
      <c r="M947" s="976"/>
      <c r="N947" s="976"/>
      <c r="O947" s="976"/>
      <c r="P947" s="976"/>
      <c r="Q947" s="976"/>
      <c r="R947" s="976"/>
      <c r="S947" s="976"/>
      <c r="T947" s="976"/>
      <c r="U947" s="976"/>
      <c r="V947" s="976"/>
    </row>
    <row r="948" spans="1:22" ht="15.75" customHeight="1">
      <c r="A948" s="976"/>
      <c r="B948" s="976"/>
      <c r="C948" s="976"/>
      <c r="D948" s="976"/>
      <c r="E948" s="976"/>
      <c r="F948" s="976"/>
      <c r="G948" s="976"/>
      <c r="H948" s="976"/>
      <c r="I948" s="976"/>
      <c r="J948" s="976"/>
      <c r="K948" s="976"/>
      <c r="L948" s="976"/>
      <c r="M948" s="976"/>
      <c r="N948" s="976"/>
      <c r="O948" s="976"/>
      <c r="P948" s="976"/>
      <c r="Q948" s="976"/>
      <c r="R948" s="976"/>
      <c r="S948" s="976"/>
      <c r="T948" s="976"/>
      <c r="U948" s="976"/>
      <c r="V948" s="976"/>
    </row>
    <row r="949" spans="1:22" ht="15.75" customHeight="1">
      <c r="A949" s="976"/>
      <c r="B949" s="976"/>
      <c r="C949" s="976"/>
      <c r="D949" s="976"/>
      <c r="E949" s="976"/>
      <c r="F949" s="976"/>
      <c r="G949" s="976"/>
      <c r="H949" s="976"/>
      <c r="I949" s="976"/>
      <c r="J949" s="976"/>
      <c r="K949" s="976"/>
      <c r="L949" s="976"/>
      <c r="M949" s="976"/>
      <c r="N949" s="976"/>
      <c r="O949" s="976"/>
      <c r="P949" s="976"/>
      <c r="Q949" s="976"/>
      <c r="R949" s="976"/>
      <c r="S949" s="976"/>
      <c r="T949" s="976"/>
      <c r="U949" s="976"/>
      <c r="V949" s="976"/>
    </row>
    <row r="950" spans="1:22" ht="15.75" customHeight="1">
      <c r="A950" s="976"/>
      <c r="B950" s="976"/>
      <c r="C950" s="976"/>
      <c r="D950" s="976"/>
      <c r="E950" s="976"/>
      <c r="F950" s="976"/>
      <c r="G950" s="976"/>
      <c r="H950" s="976"/>
      <c r="I950" s="976"/>
      <c r="J950" s="976"/>
      <c r="K950" s="976"/>
      <c r="L950" s="976"/>
      <c r="M950" s="976"/>
      <c r="N950" s="976"/>
      <c r="O950" s="976"/>
      <c r="P950" s="976"/>
      <c r="Q950" s="976"/>
      <c r="R950" s="976"/>
      <c r="S950" s="976"/>
      <c r="T950" s="976"/>
      <c r="U950" s="976"/>
      <c r="V950" s="976"/>
    </row>
    <row r="951" spans="1:22" ht="15.75" customHeight="1">
      <c r="A951" s="976"/>
      <c r="B951" s="976"/>
      <c r="C951" s="976"/>
      <c r="D951" s="976"/>
      <c r="E951" s="976"/>
      <c r="F951" s="976"/>
      <c r="G951" s="976"/>
      <c r="H951" s="976"/>
      <c r="I951" s="976"/>
      <c r="J951" s="976"/>
      <c r="K951" s="976"/>
      <c r="L951" s="976"/>
      <c r="M951" s="976"/>
      <c r="N951" s="976"/>
      <c r="O951" s="976"/>
      <c r="P951" s="976"/>
      <c r="Q951" s="976"/>
      <c r="R951" s="976"/>
      <c r="S951" s="976"/>
      <c r="T951" s="976"/>
      <c r="U951" s="976"/>
      <c r="V951" s="976"/>
    </row>
    <row r="952" spans="1:22" ht="15.75" customHeight="1">
      <c r="A952" s="976"/>
      <c r="B952" s="976"/>
      <c r="C952" s="976"/>
      <c r="D952" s="976"/>
      <c r="E952" s="976"/>
      <c r="F952" s="976"/>
      <c r="G952" s="976"/>
      <c r="H952" s="976"/>
      <c r="I952" s="976"/>
      <c r="J952" s="976"/>
      <c r="K952" s="976"/>
      <c r="L952" s="976"/>
      <c r="M952" s="976"/>
      <c r="N952" s="976"/>
      <c r="O952" s="976"/>
      <c r="P952" s="976"/>
      <c r="Q952" s="976"/>
      <c r="R952" s="976"/>
      <c r="S952" s="976"/>
      <c r="T952" s="976"/>
      <c r="U952" s="976"/>
      <c r="V952" s="976"/>
    </row>
    <row r="953" spans="1:22" ht="15.75" customHeight="1">
      <c r="A953" s="976"/>
      <c r="B953" s="976"/>
      <c r="C953" s="976"/>
      <c r="D953" s="976"/>
      <c r="E953" s="976"/>
      <c r="F953" s="976"/>
      <c r="G953" s="976"/>
      <c r="H953" s="976"/>
      <c r="I953" s="976"/>
      <c r="J953" s="976"/>
      <c r="K953" s="976"/>
      <c r="L953" s="976"/>
      <c r="M953" s="976"/>
      <c r="N953" s="976"/>
      <c r="O953" s="976"/>
      <c r="P953" s="976"/>
      <c r="Q953" s="976"/>
      <c r="R953" s="976"/>
      <c r="S953" s="976"/>
      <c r="T953" s="976"/>
      <c r="U953" s="976"/>
      <c r="V953" s="976"/>
    </row>
    <row r="954" spans="1:22" ht="15.75" customHeight="1">
      <c r="A954" s="976"/>
      <c r="B954" s="976"/>
      <c r="C954" s="976"/>
      <c r="D954" s="976"/>
      <c r="E954" s="976"/>
      <c r="F954" s="976"/>
      <c r="G954" s="976"/>
      <c r="H954" s="976"/>
      <c r="I954" s="976"/>
      <c r="J954" s="976"/>
      <c r="K954" s="976"/>
      <c r="L954" s="976"/>
      <c r="M954" s="976"/>
      <c r="N954" s="976"/>
      <c r="O954" s="976"/>
      <c r="P954" s="976"/>
      <c r="Q954" s="976"/>
      <c r="R954" s="976"/>
      <c r="S954" s="976"/>
      <c r="T954" s="976"/>
      <c r="U954" s="976"/>
      <c r="V954" s="976"/>
    </row>
    <row r="955" spans="1:22" ht="15.75" customHeight="1">
      <c r="A955" s="976"/>
      <c r="B955" s="976"/>
      <c r="C955" s="976"/>
      <c r="D955" s="976"/>
      <c r="E955" s="976"/>
      <c r="F955" s="976"/>
      <c r="G955" s="976"/>
      <c r="H955" s="976"/>
      <c r="I955" s="976"/>
      <c r="J955" s="976"/>
      <c r="K955" s="976"/>
      <c r="L955" s="976"/>
      <c r="M955" s="976"/>
      <c r="N955" s="976"/>
      <c r="O955" s="976"/>
      <c r="P955" s="976"/>
      <c r="Q955" s="976"/>
      <c r="R955" s="976"/>
      <c r="S955" s="976"/>
      <c r="T955" s="976"/>
      <c r="U955" s="976"/>
      <c r="V955" s="976"/>
    </row>
    <row r="956" spans="1:22" ht="15.75" customHeight="1">
      <c r="A956" s="976"/>
      <c r="B956" s="976"/>
      <c r="C956" s="976"/>
      <c r="D956" s="976"/>
      <c r="E956" s="976"/>
      <c r="F956" s="976"/>
      <c r="G956" s="976"/>
      <c r="H956" s="976"/>
      <c r="I956" s="976"/>
      <c r="J956" s="976"/>
      <c r="K956" s="976"/>
      <c r="L956" s="976"/>
      <c r="M956" s="976"/>
      <c r="N956" s="976"/>
      <c r="O956" s="976"/>
      <c r="P956" s="976"/>
      <c r="Q956" s="976"/>
      <c r="R956" s="976"/>
      <c r="S956" s="976"/>
      <c r="T956" s="976"/>
      <c r="U956" s="976"/>
      <c r="V956" s="976"/>
    </row>
    <row r="957" spans="1:22" ht="15.75" customHeight="1">
      <c r="A957" s="976"/>
      <c r="B957" s="976"/>
      <c r="C957" s="976"/>
      <c r="D957" s="976"/>
      <c r="E957" s="976"/>
      <c r="F957" s="976"/>
      <c r="G957" s="976"/>
      <c r="H957" s="976"/>
      <c r="I957" s="976"/>
      <c r="J957" s="976"/>
      <c r="K957" s="976"/>
      <c r="L957" s="976"/>
      <c r="M957" s="976"/>
      <c r="N957" s="976"/>
      <c r="O957" s="976"/>
      <c r="P957" s="976"/>
      <c r="Q957" s="976"/>
      <c r="R957" s="976"/>
      <c r="S957" s="976"/>
      <c r="T957" s="976"/>
      <c r="U957" s="976"/>
      <c r="V957" s="976"/>
    </row>
    <row r="958" spans="1:22" ht="15.75" customHeight="1">
      <c r="A958" s="976"/>
      <c r="B958" s="976"/>
      <c r="C958" s="976"/>
      <c r="D958" s="976"/>
      <c r="E958" s="976"/>
      <c r="F958" s="976"/>
      <c r="G958" s="976"/>
      <c r="H958" s="976"/>
      <c r="I958" s="976"/>
      <c r="J958" s="976"/>
      <c r="K958" s="976"/>
      <c r="L958" s="976"/>
      <c r="M958" s="976"/>
      <c r="N958" s="976"/>
      <c r="O958" s="976"/>
      <c r="P958" s="976"/>
      <c r="Q958" s="976"/>
      <c r="R958" s="976"/>
      <c r="S958" s="976"/>
      <c r="T958" s="976"/>
      <c r="U958" s="976"/>
      <c r="V958" s="976"/>
    </row>
    <row r="959" spans="1:22" ht="15.75" customHeight="1">
      <c r="A959" s="976"/>
      <c r="B959" s="976"/>
      <c r="C959" s="976"/>
      <c r="D959" s="976"/>
      <c r="E959" s="976"/>
      <c r="F959" s="976"/>
      <c r="G959" s="976"/>
      <c r="H959" s="976"/>
      <c r="I959" s="976"/>
      <c r="J959" s="976"/>
      <c r="K959" s="976"/>
      <c r="L959" s="976"/>
      <c r="M959" s="976"/>
      <c r="N959" s="976"/>
      <c r="O959" s="976"/>
      <c r="P959" s="976"/>
      <c r="Q959" s="976"/>
      <c r="R959" s="976"/>
      <c r="S959" s="976"/>
      <c r="T959" s="976"/>
      <c r="U959" s="976"/>
      <c r="V959" s="976"/>
    </row>
    <row r="960" spans="1:22" ht="15.75" customHeight="1">
      <c r="A960" s="976"/>
      <c r="B960" s="976"/>
      <c r="C960" s="976"/>
      <c r="D960" s="976"/>
      <c r="E960" s="976"/>
      <c r="F960" s="976"/>
      <c r="G960" s="976"/>
      <c r="H960" s="976"/>
      <c r="I960" s="976"/>
      <c r="J960" s="976"/>
      <c r="K960" s="976"/>
      <c r="L960" s="976"/>
      <c r="M960" s="976"/>
      <c r="N960" s="976"/>
      <c r="O960" s="976"/>
      <c r="P960" s="976"/>
      <c r="Q960" s="976"/>
      <c r="R960" s="976"/>
      <c r="S960" s="976"/>
      <c r="T960" s="976"/>
      <c r="U960" s="976"/>
      <c r="V960" s="976"/>
    </row>
    <row r="961" spans="1:22" ht="15.75" customHeight="1">
      <c r="A961" s="976"/>
      <c r="B961" s="976"/>
      <c r="C961" s="976"/>
      <c r="D961" s="976"/>
      <c r="E961" s="976"/>
      <c r="F961" s="976"/>
      <c r="G961" s="976"/>
      <c r="H961" s="976"/>
      <c r="I961" s="976"/>
      <c r="J961" s="976"/>
      <c r="K961" s="976"/>
      <c r="L961" s="976"/>
      <c r="M961" s="976"/>
      <c r="N961" s="976"/>
      <c r="O961" s="976"/>
      <c r="P961" s="976"/>
      <c r="Q961" s="976"/>
      <c r="R961" s="976"/>
      <c r="S961" s="976"/>
      <c r="T961" s="976"/>
      <c r="U961" s="976"/>
      <c r="V961" s="976"/>
    </row>
    <row r="962" spans="1:22" ht="15.75" customHeight="1">
      <c r="A962" s="976"/>
      <c r="B962" s="976"/>
      <c r="C962" s="976"/>
      <c r="D962" s="976"/>
      <c r="E962" s="976"/>
      <c r="F962" s="976"/>
      <c r="G962" s="976"/>
      <c r="H962" s="976"/>
      <c r="I962" s="976"/>
      <c r="J962" s="976"/>
      <c r="K962" s="976"/>
      <c r="L962" s="976"/>
      <c r="M962" s="976"/>
      <c r="N962" s="976"/>
      <c r="O962" s="976"/>
      <c r="P962" s="976"/>
      <c r="Q962" s="976"/>
      <c r="R962" s="976"/>
      <c r="S962" s="976"/>
      <c r="T962" s="976"/>
      <c r="U962" s="976"/>
      <c r="V962" s="976"/>
    </row>
    <row r="963" spans="1:22" ht="15.75" customHeight="1">
      <c r="A963" s="976"/>
      <c r="B963" s="976"/>
      <c r="C963" s="976"/>
      <c r="D963" s="976"/>
      <c r="E963" s="976"/>
      <c r="F963" s="976"/>
      <c r="G963" s="976"/>
      <c r="H963" s="976"/>
      <c r="I963" s="976"/>
      <c r="J963" s="976"/>
      <c r="K963" s="976"/>
      <c r="L963" s="976"/>
      <c r="M963" s="976"/>
      <c r="N963" s="976"/>
      <c r="O963" s="976"/>
      <c r="P963" s="976"/>
      <c r="Q963" s="976"/>
      <c r="R963" s="976"/>
      <c r="S963" s="976"/>
      <c r="T963" s="976"/>
      <c r="U963" s="976"/>
      <c r="V963" s="976"/>
    </row>
    <row r="964" spans="1:22" ht="15.75" customHeight="1">
      <c r="A964" s="976"/>
      <c r="B964" s="976"/>
      <c r="C964" s="976"/>
      <c r="D964" s="976"/>
      <c r="E964" s="976"/>
      <c r="F964" s="976"/>
      <c r="G964" s="976"/>
      <c r="H964" s="976"/>
      <c r="I964" s="976"/>
      <c r="J964" s="976"/>
      <c r="K964" s="976"/>
      <c r="L964" s="976"/>
      <c r="M964" s="976"/>
      <c r="N964" s="976"/>
      <c r="O964" s="976"/>
      <c r="P964" s="976"/>
      <c r="Q964" s="976"/>
      <c r="R964" s="976"/>
      <c r="S964" s="976"/>
      <c r="T964" s="976"/>
      <c r="U964" s="976"/>
      <c r="V964" s="976"/>
    </row>
    <row r="965" spans="1:22" ht="15.75" customHeight="1">
      <c r="A965" s="976"/>
      <c r="B965" s="976"/>
      <c r="C965" s="976"/>
      <c r="D965" s="976"/>
      <c r="E965" s="976"/>
      <c r="F965" s="976"/>
      <c r="G965" s="976"/>
      <c r="H965" s="976"/>
      <c r="I965" s="976"/>
      <c r="J965" s="976"/>
      <c r="K965" s="976"/>
      <c r="L965" s="976"/>
      <c r="M965" s="976"/>
      <c r="N965" s="976"/>
      <c r="O965" s="976"/>
      <c r="P965" s="976"/>
      <c r="Q965" s="976"/>
      <c r="R965" s="976"/>
      <c r="S965" s="976"/>
      <c r="T965" s="976"/>
      <c r="U965" s="976"/>
      <c r="V965" s="976"/>
    </row>
    <row r="966" spans="1:22" ht="15.75" customHeight="1">
      <c r="A966" s="976"/>
      <c r="B966" s="976"/>
      <c r="C966" s="976"/>
      <c r="D966" s="976"/>
      <c r="E966" s="976"/>
      <c r="F966" s="976"/>
      <c r="G966" s="976"/>
      <c r="H966" s="976"/>
      <c r="I966" s="976"/>
      <c r="J966" s="976"/>
      <c r="K966" s="976"/>
      <c r="L966" s="976"/>
      <c r="M966" s="976"/>
      <c r="N966" s="976"/>
      <c r="O966" s="976"/>
      <c r="P966" s="976"/>
      <c r="Q966" s="976"/>
      <c r="R966" s="976"/>
      <c r="S966" s="976"/>
      <c r="T966" s="976"/>
      <c r="U966" s="976"/>
      <c r="V966" s="976"/>
    </row>
    <row r="967" spans="1:22" ht="15.75" customHeight="1">
      <c r="A967" s="976"/>
      <c r="B967" s="976"/>
      <c r="C967" s="976"/>
      <c r="D967" s="976"/>
      <c r="E967" s="976"/>
      <c r="F967" s="976"/>
      <c r="G967" s="976"/>
      <c r="H967" s="976"/>
      <c r="I967" s="976"/>
      <c r="J967" s="976"/>
      <c r="K967" s="976"/>
      <c r="L967" s="976"/>
      <c r="M967" s="976"/>
      <c r="N967" s="976"/>
      <c r="O967" s="976"/>
      <c r="P967" s="976"/>
      <c r="Q967" s="976"/>
      <c r="R967" s="976"/>
      <c r="S967" s="976"/>
      <c r="T967" s="976"/>
      <c r="U967" s="976"/>
      <c r="V967" s="976"/>
    </row>
    <row r="968" spans="1:22" ht="15.75" customHeight="1">
      <c r="A968" s="976"/>
      <c r="B968" s="976"/>
      <c r="C968" s="976"/>
      <c r="D968" s="976"/>
      <c r="E968" s="976"/>
      <c r="F968" s="976"/>
      <c r="G968" s="976"/>
      <c r="H968" s="976"/>
      <c r="I968" s="976"/>
      <c r="J968" s="976"/>
      <c r="K968" s="976"/>
      <c r="L968" s="976"/>
      <c r="M968" s="976"/>
      <c r="N968" s="976"/>
      <c r="O968" s="976"/>
      <c r="P968" s="976"/>
      <c r="Q968" s="976"/>
      <c r="R968" s="976"/>
      <c r="S968" s="976"/>
      <c r="T968" s="976"/>
      <c r="U968" s="976"/>
      <c r="V968" s="976"/>
    </row>
    <row r="969" spans="1:22" ht="15.75" customHeight="1">
      <c r="A969" s="976"/>
      <c r="B969" s="976"/>
      <c r="C969" s="976"/>
      <c r="D969" s="976"/>
      <c r="E969" s="976"/>
      <c r="F969" s="976"/>
      <c r="G969" s="976"/>
      <c r="H969" s="976"/>
      <c r="I969" s="976"/>
      <c r="J969" s="976"/>
      <c r="K969" s="976"/>
      <c r="L969" s="976"/>
      <c r="M969" s="976"/>
      <c r="N969" s="976"/>
      <c r="O969" s="976"/>
      <c r="P969" s="976"/>
      <c r="Q969" s="976"/>
      <c r="R969" s="976"/>
      <c r="S969" s="976"/>
      <c r="T969" s="976"/>
      <c r="U969" s="976"/>
      <c r="V969" s="976"/>
    </row>
    <row r="970" spans="1:22" ht="15.75" customHeight="1">
      <c r="A970" s="976"/>
      <c r="B970" s="976"/>
      <c r="C970" s="976"/>
      <c r="D970" s="976"/>
      <c r="E970" s="976"/>
      <c r="F970" s="976"/>
      <c r="G970" s="976"/>
      <c r="H970" s="976"/>
      <c r="I970" s="976"/>
      <c r="J970" s="976"/>
      <c r="K970" s="976"/>
      <c r="L970" s="976"/>
      <c r="M970" s="976"/>
      <c r="N970" s="976"/>
      <c r="O970" s="976"/>
      <c r="P970" s="976"/>
      <c r="Q970" s="976"/>
      <c r="R970" s="976"/>
      <c r="S970" s="976"/>
      <c r="T970" s="976"/>
      <c r="U970" s="976"/>
      <c r="V970" s="976"/>
    </row>
    <row r="971" spans="1:22" ht="15.75" customHeight="1">
      <c r="A971" s="976"/>
      <c r="B971" s="976"/>
      <c r="C971" s="976"/>
      <c r="D971" s="976"/>
      <c r="E971" s="976"/>
      <c r="F971" s="976"/>
      <c r="G971" s="976"/>
      <c r="H971" s="976"/>
      <c r="I971" s="976"/>
      <c r="J971" s="976"/>
      <c r="K971" s="976"/>
      <c r="L971" s="976"/>
      <c r="M971" s="976"/>
      <c r="N971" s="976"/>
      <c r="O971" s="976"/>
      <c r="P971" s="976"/>
      <c r="Q971" s="976"/>
      <c r="R971" s="976"/>
      <c r="S971" s="976"/>
      <c r="T971" s="976"/>
      <c r="U971" s="976"/>
      <c r="V971" s="976"/>
    </row>
    <row r="972" spans="1:22" ht="15.75" customHeight="1">
      <c r="A972" s="976"/>
      <c r="B972" s="976"/>
      <c r="C972" s="976"/>
      <c r="D972" s="976"/>
      <c r="E972" s="976"/>
      <c r="F972" s="976"/>
      <c r="G972" s="976"/>
      <c r="H972" s="976"/>
      <c r="I972" s="976"/>
      <c r="J972" s="976"/>
      <c r="K972" s="976"/>
      <c r="L972" s="976"/>
      <c r="M972" s="976"/>
      <c r="N972" s="976"/>
      <c r="O972" s="976"/>
      <c r="P972" s="976"/>
      <c r="Q972" s="976"/>
      <c r="R972" s="976"/>
      <c r="S972" s="976"/>
      <c r="T972" s="976"/>
      <c r="U972" s="976"/>
      <c r="V972" s="976"/>
    </row>
    <row r="973" spans="1:22" ht="15.75" customHeight="1">
      <c r="A973" s="976"/>
      <c r="B973" s="976"/>
      <c r="C973" s="976"/>
      <c r="D973" s="976"/>
      <c r="E973" s="976"/>
      <c r="F973" s="976"/>
      <c r="G973" s="976"/>
      <c r="H973" s="976"/>
      <c r="I973" s="976"/>
      <c r="J973" s="976"/>
      <c r="K973" s="976"/>
      <c r="L973" s="976"/>
      <c r="M973" s="976"/>
      <c r="N973" s="976"/>
      <c r="O973" s="976"/>
      <c r="P973" s="976"/>
      <c r="Q973" s="976"/>
      <c r="R973" s="976"/>
      <c r="S973" s="976"/>
      <c r="T973" s="976"/>
      <c r="U973" s="976"/>
      <c r="V973" s="976"/>
    </row>
    <row r="974" spans="1:22" ht="15.75" customHeight="1">
      <c r="A974" s="976"/>
      <c r="B974" s="976"/>
      <c r="C974" s="976"/>
      <c r="D974" s="976"/>
      <c r="E974" s="976"/>
      <c r="F974" s="976"/>
      <c r="G974" s="976"/>
      <c r="H974" s="976"/>
      <c r="I974" s="976"/>
      <c r="J974" s="976"/>
      <c r="K974" s="976"/>
      <c r="L974" s="976"/>
      <c r="M974" s="976"/>
      <c r="N974" s="976"/>
      <c r="O974" s="976"/>
      <c r="P974" s="976"/>
      <c r="Q974" s="976"/>
      <c r="R974" s="976"/>
      <c r="S974" s="976"/>
      <c r="T974" s="976"/>
      <c r="U974" s="976"/>
      <c r="V974" s="976"/>
    </row>
    <row r="975" spans="1:22" ht="15.75" customHeight="1">
      <c r="A975" s="976"/>
      <c r="B975" s="976"/>
      <c r="C975" s="976"/>
      <c r="D975" s="976"/>
      <c r="E975" s="976"/>
      <c r="F975" s="976"/>
      <c r="G975" s="976"/>
      <c r="H975" s="976"/>
      <c r="I975" s="976"/>
      <c r="J975" s="976"/>
      <c r="K975" s="976"/>
      <c r="L975" s="976"/>
      <c r="M975" s="976"/>
      <c r="N975" s="976"/>
      <c r="O975" s="976"/>
      <c r="P975" s="976"/>
      <c r="Q975" s="976"/>
      <c r="R975" s="976"/>
      <c r="S975" s="976"/>
      <c r="T975" s="976"/>
      <c r="U975" s="976"/>
      <c r="V975" s="976"/>
    </row>
    <row r="976" spans="1:22" ht="15.75" customHeight="1">
      <c r="A976" s="976"/>
      <c r="B976" s="976"/>
      <c r="C976" s="976"/>
      <c r="D976" s="976"/>
      <c r="E976" s="976"/>
      <c r="F976" s="976"/>
      <c r="G976" s="976"/>
      <c r="H976" s="976"/>
      <c r="I976" s="976"/>
      <c r="J976" s="976"/>
      <c r="K976" s="976"/>
      <c r="L976" s="976"/>
      <c r="M976" s="976"/>
      <c r="N976" s="976"/>
      <c r="O976" s="976"/>
      <c r="P976" s="976"/>
      <c r="Q976" s="976"/>
      <c r="R976" s="976"/>
      <c r="S976" s="976"/>
      <c r="T976" s="976"/>
      <c r="U976" s="976"/>
      <c r="V976" s="976"/>
    </row>
    <row r="977" spans="1:22" ht="15.75" customHeight="1">
      <c r="A977" s="976"/>
      <c r="B977" s="976"/>
      <c r="C977" s="976"/>
      <c r="D977" s="976"/>
      <c r="E977" s="976"/>
      <c r="F977" s="976"/>
      <c r="G977" s="976"/>
      <c r="H977" s="976"/>
      <c r="I977" s="976"/>
      <c r="J977" s="976"/>
      <c r="K977" s="976"/>
      <c r="L977" s="976"/>
      <c r="M977" s="976"/>
      <c r="N977" s="976"/>
      <c r="O977" s="976"/>
      <c r="P977" s="976"/>
      <c r="Q977" s="976"/>
      <c r="R977" s="976"/>
      <c r="S977" s="976"/>
      <c r="T977" s="976"/>
      <c r="U977" s="976"/>
      <c r="V977" s="976"/>
    </row>
    <row r="978" spans="1:22" ht="15.75" customHeight="1">
      <c r="A978" s="976"/>
      <c r="B978" s="976"/>
      <c r="C978" s="976"/>
      <c r="D978" s="976"/>
      <c r="E978" s="976"/>
      <c r="F978" s="976"/>
      <c r="G978" s="976"/>
      <c r="H978" s="976"/>
      <c r="I978" s="976"/>
      <c r="J978" s="976"/>
      <c r="K978" s="976"/>
      <c r="L978" s="976"/>
      <c r="M978" s="976"/>
      <c r="N978" s="976"/>
      <c r="O978" s="976"/>
      <c r="P978" s="976"/>
      <c r="Q978" s="976"/>
      <c r="R978" s="976"/>
      <c r="S978" s="976"/>
      <c r="T978" s="976"/>
      <c r="U978" s="976"/>
      <c r="V978" s="976"/>
    </row>
    <row r="979" spans="1:22" ht="15.75" customHeight="1">
      <c r="A979" s="976"/>
      <c r="B979" s="976"/>
      <c r="C979" s="976"/>
      <c r="D979" s="976"/>
      <c r="E979" s="976"/>
      <c r="F979" s="976"/>
      <c r="G979" s="976"/>
      <c r="H979" s="976"/>
      <c r="I979" s="976"/>
      <c r="J979" s="976"/>
      <c r="K979" s="976"/>
      <c r="L979" s="976"/>
      <c r="M979" s="976"/>
      <c r="N979" s="976"/>
      <c r="O979" s="976"/>
      <c r="P979" s="976"/>
      <c r="Q979" s="976"/>
      <c r="R979" s="976"/>
      <c r="S979" s="976"/>
      <c r="T979" s="976"/>
      <c r="U979" s="976"/>
      <c r="V979" s="976"/>
    </row>
    <row r="980" spans="1:22" ht="15.75" customHeight="1">
      <c r="A980" s="976"/>
      <c r="B980" s="976"/>
      <c r="C980" s="976"/>
      <c r="D980" s="976"/>
      <c r="E980" s="976"/>
      <c r="F980" s="976"/>
      <c r="G980" s="976"/>
      <c r="H980" s="976"/>
      <c r="I980" s="976"/>
      <c r="J980" s="976"/>
      <c r="K980" s="976"/>
      <c r="L980" s="976"/>
      <c r="M980" s="976"/>
      <c r="N980" s="976"/>
      <c r="O980" s="976"/>
      <c r="P980" s="976"/>
      <c r="Q980" s="976"/>
      <c r="R980" s="976"/>
      <c r="S980" s="976"/>
      <c r="T980" s="976"/>
      <c r="U980" s="976"/>
      <c r="V980" s="976"/>
    </row>
    <row r="981" spans="1:22" ht="15.75" customHeight="1">
      <c r="A981" s="976"/>
      <c r="B981" s="976"/>
      <c r="C981" s="976"/>
      <c r="D981" s="976"/>
      <c r="E981" s="976"/>
      <c r="F981" s="976"/>
      <c r="G981" s="976"/>
      <c r="H981" s="976"/>
      <c r="I981" s="976"/>
      <c r="J981" s="976"/>
      <c r="K981" s="976"/>
      <c r="L981" s="976"/>
      <c r="M981" s="976"/>
      <c r="N981" s="976"/>
      <c r="O981" s="976"/>
      <c r="P981" s="976"/>
      <c r="Q981" s="976"/>
      <c r="R981" s="976"/>
      <c r="S981" s="976"/>
      <c r="T981" s="976"/>
      <c r="U981" s="976"/>
      <c r="V981" s="976"/>
    </row>
    <row r="982" spans="1:22" ht="15.75" customHeight="1">
      <c r="A982" s="976"/>
      <c r="B982" s="976"/>
      <c r="C982" s="976"/>
      <c r="D982" s="976"/>
      <c r="E982" s="976"/>
      <c r="F982" s="976"/>
      <c r="G982" s="976"/>
      <c r="H982" s="976"/>
      <c r="I982" s="976"/>
      <c r="J982" s="976"/>
      <c r="K982" s="976"/>
      <c r="L982" s="976"/>
      <c r="M982" s="976"/>
      <c r="N982" s="976"/>
      <c r="O982" s="976"/>
      <c r="P982" s="976"/>
      <c r="Q982" s="976"/>
      <c r="R982" s="976"/>
      <c r="S982" s="976"/>
      <c r="T982" s="976"/>
      <c r="U982" s="976"/>
      <c r="V982" s="976"/>
    </row>
    <row r="983" spans="1:22" ht="15.75" customHeight="1">
      <c r="A983" s="976"/>
      <c r="B983" s="976"/>
      <c r="C983" s="976"/>
      <c r="D983" s="976"/>
      <c r="E983" s="976"/>
      <c r="F983" s="976"/>
      <c r="G983" s="976"/>
      <c r="H983" s="976"/>
      <c r="I983" s="976"/>
      <c r="J983" s="976"/>
      <c r="K983" s="976"/>
      <c r="L983" s="976"/>
      <c r="M983" s="976"/>
      <c r="N983" s="976"/>
      <c r="O983" s="976"/>
      <c r="P983" s="976"/>
      <c r="Q983" s="976"/>
      <c r="R983" s="976"/>
      <c r="S983" s="976"/>
      <c r="T983" s="976"/>
      <c r="U983" s="976"/>
      <c r="V983" s="976"/>
    </row>
    <row r="984" spans="1:22" ht="15.75" customHeight="1">
      <c r="A984" s="976"/>
      <c r="B984" s="976"/>
      <c r="C984" s="976"/>
      <c r="D984" s="976"/>
      <c r="E984" s="976"/>
      <c r="F984" s="976"/>
      <c r="G984" s="976"/>
      <c r="H984" s="976"/>
      <c r="I984" s="976"/>
      <c r="J984" s="976"/>
      <c r="K984" s="976"/>
      <c r="L984" s="976"/>
      <c r="M984" s="976"/>
      <c r="N984" s="976"/>
      <c r="O984" s="976"/>
      <c r="P984" s="976"/>
      <c r="Q984" s="976"/>
      <c r="R984" s="976"/>
      <c r="S984" s="976"/>
      <c r="T984" s="976"/>
      <c r="U984" s="976"/>
      <c r="V984" s="976"/>
    </row>
    <row r="985" spans="1:22" ht="15.75" customHeight="1">
      <c r="A985" s="976"/>
      <c r="B985" s="976"/>
      <c r="C985" s="976"/>
      <c r="D985" s="976"/>
      <c r="E985" s="976"/>
      <c r="F985" s="976"/>
      <c r="G985" s="976"/>
      <c r="H985" s="976"/>
      <c r="I985" s="976"/>
      <c r="J985" s="976"/>
      <c r="K985" s="976"/>
      <c r="L985" s="976"/>
      <c r="M985" s="976"/>
      <c r="N985" s="976"/>
      <c r="O985" s="976"/>
      <c r="P985" s="976"/>
      <c r="Q985" s="976"/>
      <c r="R985" s="976"/>
      <c r="S985" s="976"/>
      <c r="T985" s="976"/>
      <c r="U985" s="976"/>
      <c r="V985" s="976"/>
    </row>
    <row r="986" spans="1:22" ht="15.75" customHeight="1">
      <c r="A986" s="976"/>
      <c r="B986" s="976"/>
      <c r="C986" s="976"/>
      <c r="D986" s="976"/>
      <c r="E986" s="976"/>
      <c r="F986" s="976"/>
      <c r="G986" s="976"/>
      <c r="H986" s="976"/>
      <c r="I986" s="976"/>
      <c r="J986" s="976"/>
      <c r="K986" s="976"/>
      <c r="L986" s="976"/>
      <c r="M986" s="976"/>
      <c r="N986" s="976"/>
      <c r="O986" s="976"/>
      <c r="P986" s="976"/>
      <c r="Q986" s="976"/>
      <c r="R986" s="976"/>
      <c r="S986" s="976"/>
      <c r="T986" s="976"/>
      <c r="U986" s="976"/>
      <c r="V986" s="976"/>
    </row>
    <row r="987" spans="1:22" ht="15.75" customHeight="1">
      <c r="A987" s="976"/>
      <c r="B987" s="976"/>
      <c r="C987" s="976"/>
      <c r="D987" s="976"/>
      <c r="E987" s="976"/>
      <c r="F987" s="976"/>
      <c r="G987" s="976"/>
      <c r="H987" s="976"/>
      <c r="I987" s="976"/>
      <c r="J987" s="976"/>
      <c r="K987" s="976"/>
      <c r="L987" s="976"/>
      <c r="M987" s="976"/>
      <c r="N987" s="976"/>
      <c r="O987" s="976"/>
      <c r="P987" s="976"/>
      <c r="Q987" s="976"/>
      <c r="R987" s="976"/>
      <c r="S987" s="976"/>
      <c r="T987" s="976"/>
      <c r="U987" s="976"/>
      <c r="V987" s="976"/>
    </row>
    <row r="988" spans="1:22" ht="15.75" customHeight="1">
      <c r="A988" s="976"/>
      <c r="B988" s="976"/>
      <c r="C988" s="976"/>
      <c r="D988" s="976"/>
      <c r="E988" s="976"/>
      <c r="F988" s="976"/>
      <c r="G988" s="976"/>
      <c r="H988" s="976"/>
      <c r="I988" s="976"/>
      <c r="J988" s="976"/>
      <c r="K988" s="976"/>
      <c r="L988" s="976"/>
      <c r="M988" s="976"/>
      <c r="N988" s="976"/>
      <c r="O988" s="976"/>
      <c r="P988" s="976"/>
      <c r="Q988" s="976"/>
      <c r="R988" s="976"/>
      <c r="S988" s="976"/>
      <c r="T988" s="976"/>
      <c r="U988" s="976"/>
      <c r="V988" s="976"/>
    </row>
    <row r="989" spans="1:22" ht="15.75" customHeight="1">
      <c r="A989" s="976"/>
      <c r="B989" s="976"/>
      <c r="C989" s="976"/>
      <c r="D989" s="976"/>
      <c r="E989" s="976"/>
      <c r="F989" s="976"/>
      <c r="G989" s="976"/>
      <c r="H989" s="976"/>
      <c r="I989" s="976"/>
      <c r="J989" s="976"/>
      <c r="K989" s="976"/>
      <c r="L989" s="976"/>
      <c r="M989" s="976"/>
      <c r="N989" s="976"/>
      <c r="O989" s="976"/>
      <c r="P989" s="976"/>
      <c r="Q989" s="976"/>
      <c r="R989" s="976"/>
      <c r="S989" s="976"/>
      <c r="T989" s="976"/>
      <c r="U989" s="976"/>
      <c r="V989" s="976"/>
    </row>
    <row r="990" spans="1:22" ht="15.75" customHeight="1">
      <c r="A990" s="976"/>
      <c r="B990" s="976"/>
      <c r="C990" s="976"/>
      <c r="D990" s="976"/>
      <c r="E990" s="976"/>
      <c r="F990" s="976"/>
      <c r="G990" s="976"/>
      <c r="H990" s="976"/>
      <c r="I990" s="976"/>
      <c r="J990" s="976"/>
      <c r="K990" s="976"/>
      <c r="L990" s="976"/>
      <c r="M990" s="976"/>
      <c r="N990" s="976"/>
      <c r="O990" s="976"/>
      <c r="P990" s="976"/>
      <c r="Q990" s="976"/>
      <c r="R990" s="976"/>
      <c r="S990" s="976"/>
      <c r="T990" s="976"/>
      <c r="U990" s="976"/>
      <c r="V990" s="976"/>
    </row>
    <row r="991" spans="1:22" ht="15.75" customHeight="1">
      <c r="A991" s="976"/>
      <c r="B991" s="976"/>
      <c r="C991" s="976"/>
      <c r="D991" s="976"/>
      <c r="E991" s="976"/>
      <c r="F991" s="976"/>
      <c r="G991" s="976"/>
      <c r="H991" s="976"/>
      <c r="I991" s="976"/>
      <c r="J991" s="976"/>
      <c r="K991" s="976"/>
      <c r="L991" s="976"/>
      <c r="M991" s="976"/>
      <c r="N991" s="976"/>
      <c r="O991" s="976"/>
      <c r="P991" s="976"/>
      <c r="Q991" s="976"/>
      <c r="R991" s="976"/>
      <c r="S991" s="976"/>
      <c r="T991" s="976"/>
      <c r="U991" s="976"/>
      <c r="V991" s="976"/>
    </row>
    <row r="992" spans="1:22" ht="15.75" customHeight="1">
      <c r="A992" s="976"/>
      <c r="B992" s="976"/>
      <c r="C992" s="976"/>
      <c r="D992" s="976"/>
      <c r="E992" s="976"/>
      <c r="F992" s="976"/>
      <c r="G992" s="976"/>
      <c r="H992" s="976"/>
      <c r="I992" s="976"/>
      <c r="J992" s="976"/>
      <c r="K992" s="976"/>
      <c r="L992" s="976"/>
      <c r="M992" s="976"/>
      <c r="N992" s="976"/>
      <c r="O992" s="976"/>
      <c r="P992" s="976"/>
      <c r="Q992" s="976"/>
      <c r="R992" s="976"/>
      <c r="S992" s="976"/>
      <c r="T992" s="976"/>
      <c r="U992" s="976"/>
      <c r="V992" s="976"/>
    </row>
    <row r="993" spans="1:22" ht="15.75" customHeight="1">
      <c r="A993" s="976"/>
      <c r="B993" s="976"/>
      <c r="C993" s="976"/>
      <c r="D993" s="976"/>
      <c r="E993" s="976"/>
      <c r="F993" s="976"/>
      <c r="G993" s="976"/>
      <c r="H993" s="976"/>
      <c r="I993" s="976"/>
      <c r="J993" s="976"/>
      <c r="K993" s="976"/>
      <c r="L993" s="976"/>
      <c r="M993" s="976"/>
      <c r="N993" s="976"/>
      <c r="O993" s="976"/>
      <c r="P993" s="976"/>
      <c r="Q993" s="976"/>
      <c r="R993" s="976"/>
      <c r="S993" s="976"/>
      <c r="T993" s="976"/>
      <c r="U993" s="976"/>
      <c r="V993" s="976"/>
    </row>
    <row r="994" spans="1:22" ht="15.75" customHeight="1">
      <c r="A994" s="976"/>
      <c r="B994" s="976"/>
      <c r="C994" s="976"/>
      <c r="D994" s="976"/>
      <c r="E994" s="976"/>
      <c r="F994" s="976"/>
      <c r="G994" s="976"/>
      <c r="H994" s="976"/>
      <c r="I994" s="976"/>
      <c r="J994" s="976"/>
      <c r="K994" s="976"/>
      <c r="L994" s="976"/>
      <c r="M994" s="976"/>
      <c r="N994" s="976"/>
      <c r="O994" s="976"/>
      <c r="P994" s="976"/>
      <c r="Q994" s="976"/>
      <c r="R994" s="976"/>
      <c r="S994" s="976"/>
      <c r="T994" s="976"/>
      <c r="U994" s="976"/>
      <c r="V994" s="976"/>
    </row>
    <row r="995" spans="1:22" ht="15.75" customHeight="1">
      <c r="A995" s="976"/>
      <c r="B995" s="976"/>
      <c r="C995" s="976"/>
      <c r="D995" s="976"/>
      <c r="E995" s="976"/>
      <c r="F995" s="976"/>
      <c r="G995" s="976"/>
      <c r="H995" s="976"/>
      <c r="I995" s="976"/>
      <c r="J995" s="976"/>
      <c r="K995" s="976"/>
      <c r="L995" s="976"/>
      <c r="M995" s="976"/>
      <c r="N995" s="976"/>
      <c r="O995" s="976"/>
      <c r="P995" s="976"/>
      <c r="Q995" s="976"/>
      <c r="R995" s="976"/>
      <c r="S995" s="976"/>
      <c r="T995" s="976"/>
      <c r="U995" s="976"/>
      <c r="V995" s="976"/>
    </row>
    <row r="996" spans="1:22" ht="15.75" customHeight="1">
      <c r="A996" s="976"/>
      <c r="B996" s="976"/>
      <c r="C996" s="976"/>
      <c r="D996" s="976"/>
      <c r="E996" s="976"/>
      <c r="F996" s="976"/>
      <c r="G996" s="976"/>
      <c r="H996" s="976"/>
      <c r="I996" s="976"/>
      <c r="J996" s="976"/>
      <c r="K996" s="976"/>
      <c r="L996" s="976"/>
      <c r="M996" s="976"/>
      <c r="N996" s="976"/>
      <c r="O996" s="976"/>
      <c r="P996" s="976"/>
      <c r="Q996" s="976"/>
      <c r="R996" s="976"/>
      <c r="S996" s="976"/>
      <c r="T996" s="976"/>
      <c r="U996" s="976"/>
      <c r="V996" s="976"/>
    </row>
    <row r="997" spans="1:22" ht="15.75" customHeight="1">
      <c r="A997" s="976"/>
      <c r="B997" s="976"/>
      <c r="C997" s="976"/>
      <c r="D997" s="976"/>
      <c r="E997" s="976"/>
      <c r="F997" s="976"/>
      <c r="G997" s="976"/>
      <c r="H997" s="976"/>
      <c r="I997" s="976"/>
      <c r="J997" s="976"/>
      <c r="K997" s="976"/>
      <c r="L997" s="976"/>
      <c r="M997" s="976"/>
      <c r="N997" s="976"/>
      <c r="O997" s="976"/>
      <c r="P997" s="976"/>
      <c r="Q997" s="976"/>
      <c r="R997" s="976"/>
      <c r="S997" s="976"/>
      <c r="T997" s="976"/>
      <c r="U997" s="976"/>
      <c r="V997" s="976"/>
    </row>
    <row r="998" spans="1:22" ht="15.75" customHeight="1">
      <c r="A998" s="976"/>
      <c r="B998" s="976"/>
      <c r="C998" s="976"/>
      <c r="D998" s="976"/>
      <c r="E998" s="976"/>
      <c r="F998" s="976"/>
      <c r="G998" s="976"/>
      <c r="H998" s="976"/>
      <c r="I998" s="976"/>
      <c r="J998" s="976"/>
      <c r="K998" s="976"/>
      <c r="L998" s="976"/>
      <c r="M998" s="976"/>
      <c r="N998" s="976"/>
      <c r="O998" s="976"/>
      <c r="P998" s="976"/>
      <c r="Q998" s="976"/>
      <c r="R998" s="976"/>
      <c r="S998" s="976"/>
      <c r="T998" s="976"/>
      <c r="U998" s="976"/>
      <c r="V998" s="976"/>
    </row>
    <row r="999" spans="1:22" ht="15.75" customHeight="1">
      <c r="A999" s="976"/>
      <c r="B999" s="976"/>
      <c r="C999" s="976"/>
      <c r="D999" s="976"/>
      <c r="E999" s="976"/>
      <c r="F999" s="976"/>
      <c r="G999" s="976"/>
      <c r="H999" s="976"/>
      <c r="I999" s="976"/>
      <c r="J999" s="976"/>
      <c r="K999" s="976"/>
      <c r="L999" s="976"/>
      <c r="M999" s="976"/>
      <c r="N999" s="976"/>
      <c r="O999" s="976"/>
      <c r="P999" s="976"/>
      <c r="Q999" s="976"/>
      <c r="R999" s="976"/>
      <c r="S999" s="976"/>
      <c r="T999" s="976"/>
      <c r="U999" s="976"/>
      <c r="V999" s="976"/>
    </row>
    <row r="1000" spans="1:22" ht="15.75" customHeight="1">
      <c r="A1000" s="976"/>
      <c r="B1000" s="976"/>
      <c r="C1000" s="976"/>
      <c r="D1000" s="976"/>
      <c r="E1000" s="976"/>
      <c r="F1000" s="976"/>
      <c r="G1000" s="976"/>
      <c r="H1000" s="976"/>
      <c r="I1000" s="976"/>
      <c r="J1000" s="976"/>
      <c r="K1000" s="976"/>
      <c r="L1000" s="976"/>
      <c r="M1000" s="976"/>
      <c r="N1000" s="976"/>
      <c r="O1000" s="976"/>
      <c r="P1000" s="976"/>
      <c r="Q1000" s="976"/>
      <c r="R1000" s="976"/>
      <c r="S1000" s="976"/>
      <c r="T1000" s="976"/>
      <c r="U1000" s="976"/>
      <c r="V1000" s="976"/>
    </row>
  </sheetData>
  <mergeCells count="44">
    <mergeCell ref="P3:P4"/>
    <mergeCell ref="Q3:Q4"/>
    <mergeCell ref="A1:Q1"/>
    <mergeCell ref="A2:A4"/>
    <mergeCell ref="P2:Q2"/>
    <mergeCell ref="B3:C3"/>
    <mergeCell ref="D3:E3"/>
    <mergeCell ref="N13:O13"/>
    <mergeCell ref="B2:E2"/>
    <mergeCell ref="F2:I2"/>
    <mergeCell ref="J2:M2"/>
    <mergeCell ref="N2:O2"/>
    <mergeCell ref="L3:M3"/>
    <mergeCell ref="N3:N4"/>
    <mergeCell ref="O3:O4"/>
    <mergeCell ref="B13:C13"/>
    <mergeCell ref="D13:E13"/>
    <mergeCell ref="F3:G3"/>
    <mergeCell ref="H3:I3"/>
    <mergeCell ref="J3:K3"/>
    <mergeCell ref="J13:K13"/>
    <mergeCell ref="F13:G13"/>
    <mergeCell ref="H13:I13"/>
    <mergeCell ref="J31:K31"/>
    <mergeCell ref="J32:K32"/>
    <mergeCell ref="A34:Q34"/>
    <mergeCell ref="F16:I16"/>
    <mergeCell ref="J16:M16"/>
    <mergeCell ref="A29:A30"/>
    <mergeCell ref="B29:C29"/>
    <mergeCell ref="D29:E29"/>
    <mergeCell ref="F29:G29"/>
    <mergeCell ref="A28:K28"/>
    <mergeCell ref="H29:I29"/>
    <mergeCell ref="J29:K30"/>
    <mergeCell ref="F17:G17"/>
    <mergeCell ref="H17:I17"/>
    <mergeCell ref="J17:K17"/>
    <mergeCell ref="L13:M13"/>
    <mergeCell ref="A16:A18"/>
    <mergeCell ref="B16:E16"/>
    <mergeCell ref="B17:C17"/>
    <mergeCell ref="D17:E17"/>
    <mergeCell ref="L17:M17"/>
  </mergeCell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1001"/>
  <sheetViews>
    <sheetView workbookViewId="0">
      <selection activeCell="F6" sqref="F6"/>
    </sheetView>
  </sheetViews>
  <sheetFormatPr defaultColWidth="14.42578125" defaultRowHeight="15" customHeight="1"/>
  <cols>
    <col min="1" max="1" width="7" customWidth="1"/>
    <col min="2" max="2" width="24.85546875" customWidth="1"/>
    <col min="3" max="3" width="20" style="833" customWidth="1"/>
    <col min="4" max="4" width="22.85546875" customWidth="1"/>
    <col min="5" max="5" width="31.7109375" customWidth="1"/>
    <col min="6" max="26" width="17.28515625" customWidth="1"/>
  </cols>
  <sheetData>
    <row r="1" spans="1:6" ht="39" customHeight="1">
      <c r="A1" s="2626" t="s">
        <v>10577</v>
      </c>
      <c r="B1" s="2589"/>
      <c r="C1" s="2589"/>
      <c r="D1" s="2589"/>
      <c r="E1" s="2590"/>
      <c r="F1" s="976"/>
    </row>
    <row r="2" spans="1:6" ht="12.75">
      <c r="A2" s="1058" t="s">
        <v>6451</v>
      </c>
      <c r="B2" s="1059" t="s">
        <v>10580</v>
      </c>
      <c r="C2" s="1084" t="s">
        <v>10581</v>
      </c>
      <c r="D2" s="1059" t="s">
        <v>10377</v>
      </c>
      <c r="E2" s="1059" t="s">
        <v>10582</v>
      </c>
      <c r="F2" s="976"/>
    </row>
    <row r="3" spans="1:6" ht="12.75">
      <c r="A3" s="590">
        <v>1</v>
      </c>
      <c r="B3" s="1090" t="s">
        <v>11468</v>
      </c>
      <c r="C3" s="2627" t="s">
        <v>259</v>
      </c>
      <c r="D3" s="995" t="s">
        <v>67</v>
      </c>
      <c r="E3" s="995" t="s">
        <v>10587</v>
      </c>
      <c r="F3" s="976"/>
    </row>
    <row r="4" spans="1:6" ht="12.75">
      <c r="A4" s="590">
        <v>2</v>
      </c>
      <c r="B4" s="896" t="s">
        <v>10588</v>
      </c>
      <c r="C4" s="2622"/>
      <c r="D4" s="995" t="s">
        <v>67</v>
      </c>
      <c r="E4" s="995" t="s">
        <v>10590</v>
      </c>
      <c r="F4" s="976"/>
    </row>
    <row r="5" spans="1:6" ht="12.75">
      <c r="A5" s="590">
        <v>3</v>
      </c>
      <c r="B5" s="896" t="s">
        <v>10591</v>
      </c>
      <c r="C5" s="2622"/>
      <c r="D5" s="995" t="s">
        <v>67</v>
      </c>
      <c r="E5" s="995" t="s">
        <v>10592</v>
      </c>
      <c r="F5" s="976"/>
    </row>
    <row r="6" spans="1:6" ht="12.75">
      <c r="A6" s="590">
        <v>4</v>
      </c>
      <c r="B6" s="896" t="s">
        <v>10593</v>
      </c>
      <c r="C6" s="2622"/>
      <c r="D6" s="995" t="s">
        <v>67</v>
      </c>
      <c r="E6" s="995" t="s">
        <v>10592</v>
      </c>
      <c r="F6" s="976"/>
    </row>
    <row r="7" spans="1:6" ht="12.75">
      <c r="A7" s="590">
        <v>5</v>
      </c>
      <c r="B7" s="896" t="s">
        <v>10594</v>
      </c>
      <c r="C7" s="2622"/>
      <c r="D7" s="995" t="s">
        <v>88</v>
      </c>
      <c r="E7" s="995" t="s">
        <v>10596</v>
      </c>
      <c r="F7" s="976"/>
    </row>
    <row r="8" spans="1:6" ht="12.75">
      <c r="A8" s="590">
        <v>6</v>
      </c>
      <c r="B8" s="896" t="s">
        <v>10597</v>
      </c>
      <c r="C8" s="2622"/>
      <c r="D8" s="995" t="s">
        <v>106</v>
      </c>
      <c r="E8" s="995" t="s">
        <v>10599</v>
      </c>
      <c r="F8" s="976"/>
    </row>
    <row r="9" spans="1:6" ht="12.75">
      <c r="A9" s="590">
        <v>7</v>
      </c>
      <c r="B9" s="896" t="s">
        <v>10600</v>
      </c>
      <c r="C9" s="2622"/>
      <c r="D9" s="995" t="s">
        <v>130</v>
      </c>
      <c r="E9" s="995" t="s">
        <v>10601</v>
      </c>
      <c r="F9" s="976"/>
    </row>
    <row r="10" spans="1:6" ht="12.75">
      <c r="A10" s="590">
        <v>8</v>
      </c>
      <c r="B10" s="895" t="s">
        <v>10602</v>
      </c>
      <c r="C10" s="2622"/>
      <c r="D10" s="995" t="s">
        <v>130</v>
      </c>
      <c r="E10" s="995" t="s">
        <v>10604</v>
      </c>
      <c r="F10" s="976"/>
    </row>
    <row r="11" spans="1:6" ht="12.75">
      <c r="A11" s="590">
        <v>9</v>
      </c>
      <c r="B11" s="896" t="s">
        <v>10605</v>
      </c>
      <c r="C11" s="2622"/>
      <c r="D11" s="995" t="s">
        <v>6</v>
      </c>
      <c r="E11" s="995" t="s">
        <v>10606</v>
      </c>
      <c r="F11" s="976"/>
    </row>
    <row r="12" spans="1:6" ht="12.75">
      <c r="A12" s="590">
        <v>10</v>
      </c>
      <c r="B12" s="896" t="s">
        <v>10607</v>
      </c>
      <c r="C12" s="2622"/>
      <c r="D12" s="995" t="s">
        <v>110</v>
      </c>
      <c r="E12" s="995" t="s">
        <v>10610</v>
      </c>
      <c r="F12" s="976"/>
    </row>
    <row r="13" spans="1:6" ht="12.75">
      <c r="A13" s="590">
        <v>11</v>
      </c>
      <c r="B13" s="896" t="s">
        <v>10611</v>
      </c>
      <c r="C13" s="2621"/>
      <c r="D13" s="995" t="s">
        <v>110</v>
      </c>
      <c r="E13" s="995" t="s">
        <v>10612</v>
      </c>
      <c r="F13" s="976"/>
    </row>
    <row r="14" spans="1:6" ht="12.75">
      <c r="A14" s="590">
        <v>12</v>
      </c>
      <c r="B14" s="896" t="s">
        <v>10614</v>
      </c>
      <c r="C14" s="2620" t="s">
        <v>306</v>
      </c>
      <c r="D14" s="995" t="s">
        <v>227</v>
      </c>
      <c r="E14" s="995" t="s">
        <v>10619</v>
      </c>
      <c r="F14" s="976"/>
    </row>
    <row r="15" spans="1:6" ht="12.75">
      <c r="A15" s="590">
        <v>13</v>
      </c>
      <c r="B15" s="1091" t="s">
        <v>11469</v>
      </c>
      <c r="C15" s="2622"/>
      <c r="D15" s="995" t="s">
        <v>227</v>
      </c>
      <c r="E15" s="995" t="s">
        <v>10621</v>
      </c>
      <c r="F15" s="976"/>
    </row>
    <row r="16" spans="1:6" ht="12.75">
      <c r="A16" s="590">
        <v>14</v>
      </c>
      <c r="B16" s="895" t="s">
        <v>10622</v>
      </c>
      <c r="C16" s="2622"/>
      <c r="D16" s="995" t="s">
        <v>10623</v>
      </c>
      <c r="E16" s="995" t="s">
        <v>10624</v>
      </c>
      <c r="F16" s="976"/>
    </row>
    <row r="17" spans="1:6" ht="12.75">
      <c r="A17" s="590">
        <v>15</v>
      </c>
      <c r="B17" s="895" t="s">
        <v>10625</v>
      </c>
      <c r="C17" s="2621"/>
      <c r="D17" s="995" t="s">
        <v>10623</v>
      </c>
      <c r="E17" s="995" t="s">
        <v>10628</v>
      </c>
      <c r="F17" s="976"/>
    </row>
    <row r="18" spans="1:6" ht="12.75">
      <c r="A18" s="590">
        <v>16</v>
      </c>
      <c r="B18" s="895" t="s">
        <v>10629</v>
      </c>
      <c r="C18" s="1085" t="s">
        <v>317</v>
      </c>
      <c r="D18" s="995" t="s">
        <v>296</v>
      </c>
      <c r="E18" s="995" t="s">
        <v>10631</v>
      </c>
      <c r="F18" s="976"/>
    </row>
    <row r="19" spans="1:6" ht="12.75">
      <c r="A19" s="874">
        <v>17</v>
      </c>
      <c r="B19" s="895" t="s">
        <v>10632</v>
      </c>
      <c r="C19" s="2628" t="s">
        <v>352</v>
      </c>
      <c r="D19" s="896" t="s">
        <v>1041</v>
      </c>
      <c r="E19" s="896" t="s">
        <v>10636</v>
      </c>
      <c r="F19" s="976"/>
    </row>
    <row r="20" spans="1:6" ht="12.75">
      <c r="A20" s="874">
        <v>18</v>
      </c>
      <c r="B20" s="1090" t="s">
        <v>11470</v>
      </c>
      <c r="C20" s="2623"/>
      <c r="D20" s="896" t="s">
        <v>1041</v>
      </c>
      <c r="E20" s="896" t="s">
        <v>10637</v>
      </c>
      <c r="F20" s="976"/>
    </row>
    <row r="21" spans="1:6" ht="15.75" customHeight="1">
      <c r="A21" s="874">
        <v>19</v>
      </c>
      <c r="B21" s="1091" t="s">
        <v>11471</v>
      </c>
      <c r="C21" s="2623"/>
      <c r="D21" s="896" t="s">
        <v>502</v>
      </c>
      <c r="E21" s="896" t="s">
        <v>10638</v>
      </c>
      <c r="F21" s="976"/>
    </row>
    <row r="22" spans="1:6" ht="15.75" customHeight="1">
      <c r="A22" s="874">
        <v>20</v>
      </c>
      <c r="B22" s="896" t="s">
        <v>10640</v>
      </c>
      <c r="C22" s="2623"/>
      <c r="D22" s="896" t="s">
        <v>502</v>
      </c>
      <c r="E22" s="896" t="s">
        <v>10610</v>
      </c>
      <c r="F22" s="976"/>
    </row>
    <row r="23" spans="1:6" ht="15.75" customHeight="1">
      <c r="A23" s="874">
        <v>21</v>
      </c>
      <c r="B23" s="896" t="s">
        <v>10642</v>
      </c>
      <c r="C23" s="2623"/>
      <c r="D23" s="896" t="s">
        <v>502</v>
      </c>
      <c r="E23" s="896" t="s">
        <v>10599</v>
      </c>
      <c r="F23" s="976"/>
    </row>
    <row r="24" spans="1:6" ht="15.75" customHeight="1">
      <c r="A24" s="874">
        <v>22</v>
      </c>
      <c r="B24" s="896" t="s">
        <v>10643</v>
      </c>
      <c r="C24" s="2623"/>
      <c r="D24" s="896" t="s">
        <v>502</v>
      </c>
      <c r="E24" s="896" t="s">
        <v>10644</v>
      </c>
      <c r="F24" s="976"/>
    </row>
    <row r="25" spans="1:6" ht="15.75" customHeight="1">
      <c r="A25" s="874">
        <v>23</v>
      </c>
      <c r="B25" s="1090" t="s">
        <v>11472</v>
      </c>
      <c r="C25" s="2623"/>
      <c r="D25" s="896" t="s">
        <v>10465</v>
      </c>
      <c r="E25" s="896" t="s">
        <v>10645</v>
      </c>
      <c r="F25" s="976"/>
    </row>
    <row r="26" spans="1:6" ht="15.75" customHeight="1">
      <c r="A26" s="874">
        <v>24</v>
      </c>
      <c r="B26" s="1090" t="s">
        <v>11473</v>
      </c>
      <c r="C26" s="2623"/>
      <c r="D26" s="896" t="s">
        <v>10465</v>
      </c>
      <c r="E26" s="896" t="s">
        <v>10599</v>
      </c>
      <c r="F26" s="976"/>
    </row>
    <row r="27" spans="1:6" ht="15.75" customHeight="1">
      <c r="A27" s="874">
        <v>25</v>
      </c>
      <c r="B27" s="1090" t="s">
        <v>11474</v>
      </c>
      <c r="C27" s="2623"/>
      <c r="D27" s="896" t="s">
        <v>10465</v>
      </c>
      <c r="E27" s="896" t="s">
        <v>10645</v>
      </c>
      <c r="F27" s="976"/>
    </row>
    <row r="28" spans="1:6" ht="15.75" customHeight="1">
      <c r="A28" s="874">
        <v>26</v>
      </c>
      <c r="B28" s="896" t="s">
        <v>10646</v>
      </c>
      <c r="C28" s="2623"/>
      <c r="D28" s="896" t="s">
        <v>10465</v>
      </c>
      <c r="E28" s="896" t="s">
        <v>10647</v>
      </c>
      <c r="F28" s="976"/>
    </row>
    <row r="29" spans="1:6" ht="15.75" customHeight="1">
      <c r="A29" s="874">
        <v>27</v>
      </c>
      <c r="B29" s="99" t="s">
        <v>10649</v>
      </c>
      <c r="C29" s="2623"/>
      <c r="D29" s="896" t="s">
        <v>509</v>
      </c>
      <c r="E29" s="99" t="s">
        <v>10651</v>
      </c>
      <c r="F29" s="976"/>
    </row>
    <row r="30" spans="1:6" ht="15.75" customHeight="1">
      <c r="A30" s="874">
        <v>28</v>
      </c>
      <c r="B30" s="99" t="s">
        <v>10652</v>
      </c>
      <c r="C30" s="2629"/>
      <c r="D30" s="896" t="s">
        <v>509</v>
      </c>
      <c r="E30" s="99" t="s">
        <v>10628</v>
      </c>
      <c r="F30" s="976"/>
    </row>
    <row r="31" spans="1:6" ht="15.75" customHeight="1">
      <c r="A31" s="590">
        <v>29</v>
      </c>
      <c r="B31" s="895" t="s">
        <v>10654</v>
      </c>
      <c r="C31" s="2620" t="s">
        <v>375</v>
      </c>
      <c r="D31" s="995" t="s">
        <v>10655</v>
      </c>
      <c r="E31" s="995" t="s">
        <v>10610</v>
      </c>
      <c r="F31" s="976"/>
    </row>
    <row r="32" spans="1:6" ht="15.75" customHeight="1">
      <c r="A32" s="590">
        <v>30</v>
      </c>
      <c r="B32" s="896" t="s">
        <v>10656</v>
      </c>
      <c r="C32" s="2622"/>
      <c r="D32" s="995" t="s">
        <v>10655</v>
      </c>
      <c r="E32" s="995" t="s">
        <v>10610</v>
      </c>
      <c r="F32" s="976"/>
    </row>
    <row r="33" spans="1:6" ht="15.75" customHeight="1">
      <c r="A33" s="590">
        <v>31</v>
      </c>
      <c r="B33" s="896" t="s">
        <v>10657</v>
      </c>
      <c r="C33" s="2622"/>
      <c r="D33" s="995" t="s">
        <v>10655</v>
      </c>
      <c r="E33" s="995" t="s">
        <v>10638</v>
      </c>
      <c r="F33" s="976"/>
    </row>
    <row r="34" spans="1:6" ht="15.75" customHeight="1">
      <c r="A34" s="590">
        <v>32</v>
      </c>
      <c r="B34" s="896" t="s">
        <v>10659</v>
      </c>
      <c r="C34" s="2622"/>
      <c r="D34" s="995" t="s">
        <v>452</v>
      </c>
      <c r="E34" s="995" t="s">
        <v>10660</v>
      </c>
      <c r="F34" s="976"/>
    </row>
    <row r="35" spans="1:6" ht="15.75" customHeight="1">
      <c r="A35" s="590">
        <v>33</v>
      </c>
      <c r="B35" s="896" t="s">
        <v>10661</v>
      </c>
      <c r="C35" s="2622"/>
      <c r="D35" s="995" t="s">
        <v>452</v>
      </c>
      <c r="E35" s="995" t="s">
        <v>10638</v>
      </c>
      <c r="F35" s="976"/>
    </row>
    <row r="36" spans="1:6" ht="15.75" customHeight="1">
      <c r="A36" s="590">
        <v>34</v>
      </c>
      <c r="B36" s="896" t="s">
        <v>10662</v>
      </c>
      <c r="C36" s="2622"/>
      <c r="D36" s="995" t="s">
        <v>452</v>
      </c>
      <c r="E36" s="995" t="s">
        <v>10663</v>
      </c>
      <c r="F36" s="976"/>
    </row>
    <row r="37" spans="1:6" ht="15.75" customHeight="1">
      <c r="A37" s="590">
        <v>35</v>
      </c>
      <c r="B37" s="896" t="s">
        <v>10664</v>
      </c>
      <c r="C37" s="2622"/>
      <c r="D37" s="995" t="s">
        <v>452</v>
      </c>
      <c r="E37" s="995" t="s">
        <v>10610</v>
      </c>
      <c r="F37" s="976"/>
    </row>
    <row r="38" spans="1:6" ht="15.75" customHeight="1">
      <c r="A38" s="590">
        <v>36</v>
      </c>
      <c r="B38" s="896" t="s">
        <v>10667</v>
      </c>
      <c r="C38" s="2621"/>
      <c r="D38" s="995" t="s">
        <v>452</v>
      </c>
      <c r="E38" s="995" t="s">
        <v>10610</v>
      </c>
      <c r="F38" s="976"/>
    </row>
    <row r="39" spans="1:6" ht="15.75" customHeight="1">
      <c r="A39" s="590">
        <v>37</v>
      </c>
      <c r="B39" s="895" t="s">
        <v>6839</v>
      </c>
      <c r="C39" s="2620" t="s">
        <v>400</v>
      </c>
      <c r="D39" s="995" t="s">
        <v>564</v>
      </c>
      <c r="E39" s="995" t="s">
        <v>10638</v>
      </c>
      <c r="F39" s="976"/>
    </row>
    <row r="40" spans="1:6" ht="15.75" customHeight="1">
      <c r="A40" s="590">
        <v>38</v>
      </c>
      <c r="B40" s="895" t="s">
        <v>10670</v>
      </c>
      <c r="C40" s="2622"/>
      <c r="D40" s="995" t="s">
        <v>583</v>
      </c>
      <c r="E40" s="995" t="s">
        <v>10637</v>
      </c>
      <c r="F40" s="976"/>
    </row>
    <row r="41" spans="1:6" ht="15.75" customHeight="1">
      <c r="A41" s="590">
        <v>39</v>
      </c>
      <c r="B41" s="896" t="s">
        <v>10672</v>
      </c>
      <c r="C41" s="2621"/>
      <c r="D41" s="995" t="s">
        <v>583</v>
      </c>
      <c r="E41" s="995" t="s">
        <v>10637</v>
      </c>
      <c r="F41" s="976"/>
    </row>
    <row r="42" spans="1:6" ht="15.75" customHeight="1">
      <c r="A42" s="874">
        <v>40</v>
      </c>
      <c r="B42" s="895" t="s">
        <v>10674</v>
      </c>
      <c r="C42" s="2630" t="s">
        <v>418</v>
      </c>
      <c r="D42" s="896" t="s">
        <v>233</v>
      </c>
      <c r="E42" s="896" t="s">
        <v>10628</v>
      </c>
      <c r="F42" s="976"/>
    </row>
    <row r="43" spans="1:6" ht="15.75" customHeight="1">
      <c r="A43" s="874">
        <v>41</v>
      </c>
      <c r="B43" s="896" t="s">
        <v>10675</v>
      </c>
      <c r="C43" s="2622"/>
      <c r="D43" s="896" t="s">
        <v>233</v>
      </c>
      <c r="E43" s="896" t="s">
        <v>10628</v>
      </c>
      <c r="F43" s="976"/>
    </row>
    <row r="44" spans="1:6" ht="15.75" customHeight="1">
      <c r="A44" s="874">
        <v>42</v>
      </c>
      <c r="B44" s="896" t="s">
        <v>10677</v>
      </c>
      <c r="C44" s="2622"/>
      <c r="D44" s="896" t="s">
        <v>233</v>
      </c>
      <c r="E44" s="896" t="s">
        <v>10679</v>
      </c>
      <c r="F44" s="976"/>
    </row>
    <row r="45" spans="1:6" ht="15.75" customHeight="1">
      <c r="A45" s="874">
        <v>43</v>
      </c>
      <c r="B45" s="896" t="s">
        <v>10680</v>
      </c>
      <c r="C45" s="2622"/>
      <c r="D45" s="896" t="s">
        <v>233</v>
      </c>
      <c r="E45" s="896" t="s">
        <v>10679</v>
      </c>
      <c r="F45" s="976"/>
    </row>
    <row r="46" spans="1:6" ht="15.75" customHeight="1">
      <c r="A46" s="874">
        <v>44</v>
      </c>
      <c r="B46" s="896" t="s">
        <v>10681</v>
      </c>
      <c r="C46" s="2622"/>
      <c r="D46" s="896" t="s">
        <v>233</v>
      </c>
      <c r="E46" s="896" t="s">
        <v>10682</v>
      </c>
      <c r="F46" s="976"/>
    </row>
    <row r="47" spans="1:6" ht="15.75" customHeight="1">
      <c r="A47" s="874">
        <v>45</v>
      </c>
      <c r="B47" s="896" t="s">
        <v>10683</v>
      </c>
      <c r="C47" s="2621"/>
      <c r="D47" s="896" t="s">
        <v>233</v>
      </c>
      <c r="E47" s="896" t="s">
        <v>10685</v>
      </c>
      <c r="F47" s="976"/>
    </row>
    <row r="48" spans="1:6" ht="15.75" customHeight="1">
      <c r="A48" s="590">
        <v>46</v>
      </c>
      <c r="B48" s="896" t="s">
        <v>10687</v>
      </c>
      <c r="C48" s="2620" t="s">
        <v>442</v>
      </c>
      <c r="D48" s="995" t="s">
        <v>10394</v>
      </c>
      <c r="E48" s="995" t="s">
        <v>10628</v>
      </c>
      <c r="F48" s="976"/>
    </row>
    <row r="49" spans="1:6" ht="15.75" customHeight="1">
      <c r="A49" s="590">
        <v>47</v>
      </c>
      <c r="B49" s="896" t="s">
        <v>10689</v>
      </c>
      <c r="C49" s="2622"/>
      <c r="D49" s="995" t="s">
        <v>10394</v>
      </c>
      <c r="E49" s="995" t="s">
        <v>10690</v>
      </c>
      <c r="F49" s="976"/>
    </row>
    <row r="50" spans="1:6" ht="15.75" customHeight="1">
      <c r="A50" s="590">
        <v>48</v>
      </c>
      <c r="B50" s="896" t="s">
        <v>10691</v>
      </c>
      <c r="C50" s="2622"/>
      <c r="D50" s="995" t="s">
        <v>10394</v>
      </c>
      <c r="E50" s="995" t="s">
        <v>10692</v>
      </c>
      <c r="F50" s="976"/>
    </row>
    <row r="51" spans="1:6" ht="15.75" customHeight="1">
      <c r="A51" s="590">
        <v>49</v>
      </c>
      <c r="B51" s="896" t="s">
        <v>10693</v>
      </c>
      <c r="C51" s="2622"/>
      <c r="D51" s="995" t="s">
        <v>1534</v>
      </c>
      <c r="E51" s="995" t="s">
        <v>10631</v>
      </c>
      <c r="F51" s="976"/>
    </row>
    <row r="52" spans="1:6" ht="15.75" customHeight="1">
      <c r="A52" s="590">
        <v>50</v>
      </c>
      <c r="B52" s="1090" t="s">
        <v>11475</v>
      </c>
      <c r="C52" s="2621"/>
      <c r="D52" s="995" t="s">
        <v>1534</v>
      </c>
      <c r="E52" s="995" t="s">
        <v>10695</v>
      </c>
      <c r="F52" s="976"/>
    </row>
    <row r="53" spans="1:6" ht="15.75" customHeight="1">
      <c r="A53" s="590">
        <v>51</v>
      </c>
      <c r="B53" s="896" t="s">
        <v>10697</v>
      </c>
      <c r="C53" s="2620" t="s">
        <v>2674</v>
      </c>
      <c r="D53" s="995" t="s">
        <v>855</v>
      </c>
      <c r="E53" s="995" t="s">
        <v>10700</v>
      </c>
      <c r="F53" s="976"/>
    </row>
    <row r="54" spans="1:6" ht="15.75" customHeight="1">
      <c r="A54" s="590">
        <v>52</v>
      </c>
      <c r="B54" s="896" t="s">
        <v>10702</v>
      </c>
      <c r="C54" s="2621"/>
      <c r="D54" s="995" t="s">
        <v>855</v>
      </c>
      <c r="E54" s="995" t="s">
        <v>10610</v>
      </c>
      <c r="F54" s="976"/>
    </row>
    <row r="55" spans="1:6" ht="12.75" customHeight="1">
      <c r="A55" s="590">
        <v>53</v>
      </c>
      <c r="B55" s="895" t="s">
        <v>10703</v>
      </c>
      <c r="C55" s="2620" t="s">
        <v>2806</v>
      </c>
      <c r="D55" s="995" t="s">
        <v>693</v>
      </c>
      <c r="E55" s="995" t="s">
        <v>10636</v>
      </c>
      <c r="F55" s="976"/>
    </row>
    <row r="56" spans="1:6" ht="12.75" customHeight="1">
      <c r="A56" s="590">
        <v>54</v>
      </c>
      <c r="B56" s="895" t="s">
        <v>10704</v>
      </c>
      <c r="C56" s="2622"/>
      <c r="D56" s="995" t="s">
        <v>693</v>
      </c>
      <c r="E56" s="995" t="s">
        <v>10628</v>
      </c>
      <c r="F56" s="976"/>
    </row>
    <row r="57" spans="1:6" ht="12.75" customHeight="1">
      <c r="A57" s="590">
        <v>55</v>
      </c>
      <c r="B57" s="895" t="s">
        <v>10706</v>
      </c>
      <c r="C57" s="2622"/>
      <c r="D57" s="995" t="s">
        <v>10707</v>
      </c>
      <c r="E57" s="995" t="s">
        <v>10628</v>
      </c>
      <c r="F57" s="976"/>
    </row>
    <row r="58" spans="1:6" ht="12.75" customHeight="1">
      <c r="A58" s="590">
        <v>56</v>
      </c>
      <c r="B58" s="895" t="s">
        <v>10709</v>
      </c>
      <c r="C58" s="2622"/>
      <c r="D58" s="995" t="s">
        <v>10710</v>
      </c>
      <c r="E58" s="995" t="s">
        <v>10592</v>
      </c>
      <c r="F58" s="976"/>
    </row>
    <row r="59" spans="1:6" ht="12.75" customHeight="1">
      <c r="A59" s="590">
        <v>57</v>
      </c>
      <c r="B59" s="1094" t="s">
        <v>10711</v>
      </c>
      <c r="C59" s="2623"/>
      <c r="D59" s="1095" t="s">
        <v>10710</v>
      </c>
      <c r="E59" s="1095" t="s">
        <v>10695</v>
      </c>
      <c r="F59" s="976"/>
    </row>
    <row r="60" spans="1:6" ht="12.75" customHeight="1">
      <c r="A60" s="1093">
        <v>58</v>
      </c>
      <c r="B60" s="1096" t="s">
        <v>10712</v>
      </c>
      <c r="C60" s="2624" t="s">
        <v>2981</v>
      </c>
      <c r="D60" s="1097" t="s">
        <v>1052</v>
      </c>
      <c r="E60" s="1097" t="s">
        <v>10628</v>
      </c>
      <c r="F60" s="976"/>
    </row>
    <row r="61" spans="1:6" ht="12.75" customHeight="1">
      <c r="A61" s="1093">
        <v>59</v>
      </c>
      <c r="B61" s="1096" t="s">
        <v>10715</v>
      </c>
      <c r="C61" s="2625"/>
      <c r="D61" s="1098" t="s">
        <v>10717</v>
      </c>
      <c r="E61" s="1098" t="s">
        <v>10718</v>
      </c>
      <c r="F61" s="976"/>
    </row>
    <row r="62" spans="1:6" ht="12.75" customHeight="1">
      <c r="A62" s="976"/>
      <c r="B62" s="2619" t="s">
        <v>11476</v>
      </c>
      <c r="C62" s="2619"/>
      <c r="D62" s="2619"/>
      <c r="E62" s="2619"/>
      <c r="F62" s="976"/>
    </row>
    <row r="63" spans="1:6" s="665" customFormat="1" ht="12.75" customHeight="1">
      <c r="A63" s="1035"/>
      <c r="B63" s="1092"/>
      <c r="C63" s="1092"/>
      <c r="D63" s="1092"/>
      <c r="E63" s="1092"/>
      <c r="F63" s="1035"/>
    </row>
    <row r="64" spans="1:6" ht="12.75" customHeight="1">
      <c r="A64" s="976"/>
      <c r="B64" s="995" t="s">
        <v>177</v>
      </c>
      <c r="C64" s="1087">
        <v>23</v>
      </c>
      <c r="D64" s="976"/>
      <c r="E64" s="976"/>
      <c r="F64" s="976"/>
    </row>
    <row r="65" spans="1:6" ht="12.75" customHeight="1">
      <c r="A65" s="976"/>
      <c r="B65" s="995" t="s">
        <v>80</v>
      </c>
      <c r="C65" s="1087">
        <v>20</v>
      </c>
      <c r="D65" s="976"/>
      <c r="E65" s="976"/>
      <c r="F65" s="976"/>
    </row>
    <row r="66" spans="1:6" ht="12.75" customHeight="1">
      <c r="A66" s="976"/>
      <c r="B66" s="995" t="s">
        <v>857</v>
      </c>
      <c r="C66" s="1087">
        <v>16</v>
      </c>
      <c r="D66" s="976"/>
      <c r="E66" s="976"/>
      <c r="F66" s="976"/>
    </row>
    <row r="67" spans="1:6" ht="12.75" customHeight="1">
      <c r="A67" s="976"/>
      <c r="B67" s="1068" t="s">
        <v>245</v>
      </c>
      <c r="C67" s="1088">
        <v>59</v>
      </c>
      <c r="D67" s="976"/>
      <c r="E67" s="976"/>
      <c r="F67" s="976"/>
    </row>
    <row r="68" spans="1:6" ht="12.75" customHeight="1">
      <c r="A68" s="976"/>
      <c r="B68" s="1069" t="s">
        <v>10727</v>
      </c>
      <c r="C68" s="1089">
        <v>32</v>
      </c>
      <c r="D68" s="976"/>
      <c r="E68" s="976"/>
      <c r="F68" s="976"/>
    </row>
    <row r="69" spans="1:6" ht="12.75" customHeight="1">
      <c r="A69" s="976"/>
      <c r="B69" s="976"/>
      <c r="C69" s="1086"/>
      <c r="D69" s="976"/>
      <c r="E69" s="976"/>
      <c r="F69" s="976"/>
    </row>
    <row r="70" spans="1:6" ht="12.75" customHeight="1">
      <c r="A70" s="976"/>
      <c r="B70" s="976"/>
      <c r="C70" s="1086"/>
      <c r="D70" s="976"/>
      <c r="E70" s="976"/>
      <c r="F70" s="976"/>
    </row>
    <row r="71" spans="1:6" ht="15.75" customHeight="1">
      <c r="A71" s="976"/>
      <c r="B71" s="976"/>
      <c r="C71" s="1086"/>
      <c r="D71" s="976"/>
      <c r="E71" s="976"/>
      <c r="F71" s="976"/>
    </row>
    <row r="72" spans="1:6" ht="15.75" customHeight="1">
      <c r="A72" s="976"/>
      <c r="B72" s="976"/>
      <c r="C72" s="1086"/>
      <c r="D72" s="976"/>
      <c r="E72" s="976"/>
      <c r="F72" s="976"/>
    </row>
    <row r="73" spans="1:6" ht="15.75" customHeight="1">
      <c r="A73" s="976"/>
      <c r="B73" s="976"/>
      <c r="C73" s="1086"/>
      <c r="D73" s="976"/>
      <c r="E73" s="976"/>
      <c r="F73" s="976"/>
    </row>
    <row r="74" spans="1:6" ht="15.75" customHeight="1">
      <c r="A74" s="976"/>
      <c r="B74" s="976"/>
      <c r="C74" s="1086"/>
      <c r="D74" s="976"/>
      <c r="E74" s="976"/>
      <c r="F74" s="976"/>
    </row>
    <row r="75" spans="1:6" ht="15.75" customHeight="1">
      <c r="A75" s="976"/>
      <c r="B75" s="976"/>
      <c r="C75" s="1086"/>
      <c r="D75" s="976"/>
      <c r="E75" s="976"/>
      <c r="F75" s="976"/>
    </row>
    <row r="76" spans="1:6" ht="15.75" customHeight="1">
      <c r="A76" s="976"/>
      <c r="B76" s="976"/>
      <c r="C76" s="1086"/>
      <c r="D76" s="976"/>
      <c r="E76" s="976"/>
      <c r="F76" s="976"/>
    </row>
    <row r="77" spans="1:6" ht="15.75" customHeight="1">
      <c r="A77" s="976"/>
      <c r="B77" s="976"/>
      <c r="C77" s="1086"/>
      <c r="D77" s="976"/>
      <c r="E77" s="976"/>
      <c r="F77" s="976"/>
    </row>
    <row r="78" spans="1:6" ht="15.75" customHeight="1">
      <c r="A78" s="976"/>
      <c r="B78" s="976"/>
      <c r="C78" s="1086"/>
      <c r="D78" s="976"/>
      <c r="E78" s="976"/>
      <c r="F78" s="976"/>
    </row>
    <row r="79" spans="1:6" ht="15.75" customHeight="1">
      <c r="A79" s="976"/>
      <c r="B79" s="976"/>
      <c r="C79" s="1086"/>
      <c r="D79" s="976"/>
      <c r="E79" s="976"/>
      <c r="F79" s="976"/>
    </row>
    <row r="80" spans="1:6" ht="15.75" customHeight="1">
      <c r="A80" s="976"/>
      <c r="B80" s="976"/>
      <c r="C80" s="1086"/>
      <c r="D80" s="976"/>
      <c r="E80" s="976"/>
      <c r="F80" s="976"/>
    </row>
    <row r="81" spans="1:6" ht="15.75" customHeight="1">
      <c r="A81" s="976"/>
      <c r="B81" s="976"/>
      <c r="C81" s="1086"/>
      <c r="D81" s="976"/>
      <c r="E81" s="976"/>
      <c r="F81" s="976"/>
    </row>
    <row r="82" spans="1:6" ht="15.75" customHeight="1">
      <c r="A82" s="976"/>
      <c r="B82" s="976"/>
      <c r="C82" s="1086"/>
      <c r="D82" s="976"/>
      <c r="E82" s="976"/>
      <c r="F82" s="976"/>
    </row>
    <row r="83" spans="1:6" ht="15.75" customHeight="1">
      <c r="A83" s="976"/>
      <c r="B83" s="976"/>
      <c r="C83" s="1086"/>
      <c r="D83" s="976"/>
      <c r="E83" s="976"/>
      <c r="F83" s="976"/>
    </row>
    <row r="84" spans="1:6" ht="15.75" customHeight="1">
      <c r="A84" s="976"/>
      <c r="B84" s="976"/>
      <c r="C84" s="1086"/>
      <c r="D84" s="976"/>
      <c r="E84" s="976"/>
      <c r="F84" s="976"/>
    </row>
    <row r="85" spans="1:6" ht="15.75" customHeight="1">
      <c r="A85" s="976"/>
      <c r="B85" s="976"/>
      <c r="C85" s="1086"/>
      <c r="D85" s="976"/>
      <c r="E85" s="976"/>
      <c r="F85" s="976"/>
    </row>
    <row r="86" spans="1:6" ht="15.75" customHeight="1">
      <c r="A86" s="976"/>
      <c r="B86" s="976"/>
      <c r="C86" s="1086"/>
      <c r="D86" s="976"/>
      <c r="E86" s="976"/>
      <c r="F86" s="976"/>
    </row>
    <row r="87" spans="1:6" ht="15.75" customHeight="1">
      <c r="A87" s="976"/>
      <c r="B87" s="976"/>
      <c r="C87" s="1086"/>
      <c r="D87" s="976"/>
      <c r="E87" s="976"/>
      <c r="F87" s="976"/>
    </row>
    <row r="88" spans="1:6" ht="15.75" customHeight="1">
      <c r="A88" s="976"/>
      <c r="B88" s="976"/>
      <c r="C88" s="1086"/>
      <c r="D88" s="976"/>
      <c r="E88" s="976"/>
      <c r="F88" s="976"/>
    </row>
    <row r="89" spans="1:6" ht="15.75" customHeight="1">
      <c r="A89" s="976"/>
      <c r="B89" s="976"/>
      <c r="C89" s="1086"/>
      <c r="D89" s="976"/>
      <c r="E89" s="976"/>
      <c r="F89" s="976"/>
    </row>
    <row r="90" spans="1:6" ht="15.75" customHeight="1">
      <c r="A90" s="976"/>
      <c r="B90" s="976"/>
      <c r="C90" s="1086"/>
      <c r="D90" s="976"/>
      <c r="E90" s="976"/>
      <c r="F90" s="976"/>
    </row>
    <row r="91" spans="1:6" ht="15.75" customHeight="1">
      <c r="A91" s="976"/>
      <c r="B91" s="976"/>
      <c r="C91" s="1086"/>
      <c r="D91" s="976"/>
      <c r="E91" s="976"/>
      <c r="F91" s="976"/>
    </row>
    <row r="92" spans="1:6" ht="15.75" customHeight="1">
      <c r="A92" s="976"/>
      <c r="B92" s="976"/>
      <c r="C92" s="1086"/>
      <c r="D92" s="976"/>
      <c r="E92" s="976"/>
      <c r="F92" s="976"/>
    </row>
    <row r="93" spans="1:6" ht="15.75" customHeight="1">
      <c r="A93" s="976"/>
      <c r="B93" s="976"/>
      <c r="C93" s="1086"/>
      <c r="D93" s="976"/>
      <c r="E93" s="976"/>
      <c r="F93" s="976"/>
    </row>
    <row r="94" spans="1:6" ht="15.75" customHeight="1">
      <c r="A94" s="976"/>
      <c r="B94" s="976"/>
      <c r="C94" s="1086"/>
      <c r="D94" s="976"/>
      <c r="E94" s="976"/>
      <c r="F94" s="976"/>
    </row>
    <row r="95" spans="1:6" ht="15.75" customHeight="1">
      <c r="A95" s="976"/>
      <c r="B95" s="976"/>
      <c r="C95" s="1086"/>
      <c r="D95" s="976"/>
      <c r="E95" s="976"/>
      <c r="F95" s="976"/>
    </row>
    <row r="96" spans="1:6" ht="15.75" customHeight="1">
      <c r="A96" s="976"/>
      <c r="B96" s="976"/>
      <c r="C96" s="1086"/>
      <c r="D96" s="976"/>
      <c r="E96" s="976"/>
      <c r="F96" s="976"/>
    </row>
    <row r="97" spans="1:6" ht="15.75" customHeight="1">
      <c r="A97" s="976"/>
      <c r="B97" s="976"/>
      <c r="C97" s="1086"/>
      <c r="D97" s="976"/>
      <c r="E97" s="976"/>
      <c r="F97" s="976"/>
    </row>
    <row r="98" spans="1:6" ht="15.75" customHeight="1">
      <c r="A98" s="976"/>
      <c r="B98" s="976"/>
      <c r="C98" s="1086"/>
      <c r="D98" s="976"/>
      <c r="E98" s="976"/>
      <c r="F98" s="976"/>
    </row>
    <row r="99" spans="1:6" ht="15.75" customHeight="1">
      <c r="A99" s="976"/>
      <c r="B99" s="976"/>
      <c r="C99" s="1086"/>
      <c r="D99" s="976"/>
      <c r="E99" s="976"/>
      <c r="F99" s="976"/>
    </row>
    <row r="100" spans="1:6" ht="15.75" customHeight="1">
      <c r="A100" s="976"/>
      <c r="B100" s="976"/>
      <c r="C100" s="1086"/>
      <c r="D100" s="976"/>
      <c r="E100" s="976"/>
      <c r="F100" s="976"/>
    </row>
    <row r="101" spans="1:6" ht="15.75" customHeight="1">
      <c r="A101" s="976"/>
      <c r="B101" s="976"/>
      <c r="C101" s="1086"/>
      <c r="D101" s="976"/>
      <c r="E101" s="976"/>
      <c r="F101" s="976"/>
    </row>
    <row r="102" spans="1:6" ht="15.75" customHeight="1">
      <c r="A102" s="976"/>
      <c r="B102" s="976"/>
      <c r="C102" s="1086"/>
      <c r="D102" s="976"/>
      <c r="E102" s="976"/>
      <c r="F102" s="976"/>
    </row>
    <row r="103" spans="1:6" ht="15.75" customHeight="1">
      <c r="A103" s="976"/>
      <c r="B103" s="976"/>
      <c r="C103" s="1086"/>
      <c r="D103" s="976"/>
      <c r="E103" s="976"/>
      <c r="F103" s="976"/>
    </row>
    <row r="104" spans="1:6" ht="15.75" customHeight="1">
      <c r="A104" s="976"/>
      <c r="B104" s="976"/>
      <c r="C104" s="1086"/>
      <c r="D104" s="976"/>
      <c r="E104" s="976"/>
      <c r="F104" s="976"/>
    </row>
    <row r="105" spans="1:6" ht="15.75" customHeight="1">
      <c r="A105" s="976"/>
      <c r="B105" s="976"/>
      <c r="C105" s="1086"/>
      <c r="D105" s="976"/>
      <c r="E105" s="976"/>
      <c r="F105" s="976"/>
    </row>
    <row r="106" spans="1:6" ht="15.75" customHeight="1">
      <c r="A106" s="976"/>
      <c r="B106" s="976"/>
      <c r="C106" s="1086"/>
      <c r="D106" s="976"/>
      <c r="E106" s="976"/>
      <c r="F106" s="976"/>
    </row>
    <row r="107" spans="1:6" ht="15.75" customHeight="1">
      <c r="A107" s="976"/>
      <c r="B107" s="976"/>
      <c r="C107" s="1086"/>
      <c r="D107" s="976"/>
      <c r="E107" s="976"/>
      <c r="F107" s="976"/>
    </row>
    <row r="108" spans="1:6" ht="15.75" customHeight="1">
      <c r="A108" s="976"/>
      <c r="B108" s="976"/>
      <c r="C108" s="1086"/>
      <c r="D108" s="976"/>
      <c r="E108" s="976"/>
      <c r="F108" s="976"/>
    </row>
    <row r="109" spans="1:6" ht="15.75" customHeight="1">
      <c r="A109" s="976"/>
      <c r="B109" s="976"/>
      <c r="C109" s="1086"/>
      <c r="D109" s="976"/>
      <c r="E109" s="976"/>
      <c r="F109" s="976"/>
    </row>
    <row r="110" spans="1:6" ht="15.75" customHeight="1">
      <c r="A110" s="976"/>
      <c r="B110" s="976"/>
      <c r="C110" s="1086"/>
      <c r="D110" s="976"/>
      <c r="E110" s="976"/>
      <c r="F110" s="976"/>
    </row>
    <row r="111" spans="1:6" ht="15.75" customHeight="1">
      <c r="A111" s="976"/>
      <c r="B111" s="976"/>
      <c r="C111" s="1086"/>
      <c r="D111" s="976"/>
      <c r="E111" s="976"/>
      <c r="F111" s="976"/>
    </row>
    <row r="112" spans="1:6" ht="15.75" customHeight="1">
      <c r="A112" s="976"/>
      <c r="B112" s="976"/>
      <c r="C112" s="1086"/>
      <c r="D112" s="976"/>
      <c r="E112" s="976"/>
      <c r="F112" s="976"/>
    </row>
    <row r="113" spans="1:6" ht="15.75" customHeight="1">
      <c r="A113" s="976"/>
      <c r="B113" s="976"/>
      <c r="C113" s="1086"/>
      <c r="D113" s="976"/>
      <c r="E113" s="976"/>
      <c r="F113" s="976"/>
    </row>
    <row r="114" spans="1:6" ht="15.75" customHeight="1">
      <c r="A114" s="976"/>
      <c r="B114" s="976"/>
      <c r="C114" s="1086"/>
      <c r="D114" s="976"/>
      <c r="E114" s="976"/>
      <c r="F114" s="976"/>
    </row>
    <row r="115" spans="1:6" ht="15.75" customHeight="1">
      <c r="A115" s="976"/>
      <c r="B115" s="976"/>
      <c r="C115" s="1086"/>
      <c r="D115" s="976"/>
      <c r="E115" s="976"/>
      <c r="F115" s="976"/>
    </row>
    <row r="116" spans="1:6" ht="15.75" customHeight="1">
      <c r="A116" s="976"/>
      <c r="B116" s="976"/>
      <c r="C116" s="1086"/>
      <c r="D116" s="976"/>
      <c r="E116" s="976"/>
      <c r="F116" s="976"/>
    </row>
    <row r="117" spans="1:6" ht="15.75" customHeight="1">
      <c r="A117" s="976"/>
      <c r="B117" s="976"/>
      <c r="C117" s="1086"/>
      <c r="D117" s="976"/>
      <c r="E117" s="976"/>
      <c r="F117" s="976"/>
    </row>
    <row r="118" spans="1:6" ht="15.75" customHeight="1">
      <c r="A118" s="976"/>
      <c r="B118" s="976"/>
      <c r="C118" s="1086"/>
      <c r="D118" s="976"/>
      <c r="E118" s="976"/>
      <c r="F118" s="976"/>
    </row>
    <row r="119" spans="1:6" ht="15.75" customHeight="1">
      <c r="A119" s="976"/>
      <c r="B119" s="976"/>
      <c r="C119" s="1086"/>
      <c r="D119" s="976"/>
      <c r="E119" s="976"/>
      <c r="F119" s="976"/>
    </row>
    <row r="120" spans="1:6" ht="15.75" customHeight="1">
      <c r="A120" s="976"/>
      <c r="B120" s="976"/>
      <c r="C120" s="1086"/>
      <c r="D120" s="976"/>
      <c r="E120" s="976"/>
      <c r="F120" s="976"/>
    </row>
    <row r="121" spans="1:6" ht="15.75" customHeight="1">
      <c r="A121" s="976"/>
      <c r="B121" s="976"/>
      <c r="C121" s="1086"/>
      <c r="D121" s="976"/>
      <c r="E121" s="976"/>
      <c r="F121" s="976"/>
    </row>
    <row r="122" spans="1:6" ht="15.75" customHeight="1">
      <c r="A122" s="976"/>
      <c r="B122" s="976"/>
      <c r="C122" s="1086"/>
      <c r="D122" s="976"/>
      <c r="E122" s="976"/>
      <c r="F122" s="976"/>
    </row>
    <row r="123" spans="1:6" ht="15.75" customHeight="1">
      <c r="A123" s="976"/>
      <c r="B123" s="976"/>
      <c r="C123" s="1086"/>
      <c r="D123" s="976"/>
      <c r="E123" s="976"/>
      <c r="F123" s="976"/>
    </row>
    <row r="124" spans="1:6" ht="15.75" customHeight="1">
      <c r="A124" s="976"/>
      <c r="B124" s="976"/>
      <c r="C124" s="1086"/>
      <c r="D124" s="976"/>
      <c r="E124" s="976"/>
      <c r="F124" s="976"/>
    </row>
    <row r="125" spans="1:6" ht="15.75" customHeight="1">
      <c r="A125" s="976"/>
      <c r="B125" s="976"/>
      <c r="C125" s="1086"/>
      <c r="D125" s="976"/>
      <c r="E125" s="976"/>
      <c r="F125" s="976"/>
    </row>
    <row r="126" spans="1:6" ht="15.75" customHeight="1">
      <c r="A126" s="976"/>
      <c r="B126" s="976"/>
      <c r="C126" s="1086"/>
      <c r="D126" s="976"/>
      <c r="E126" s="976"/>
      <c r="F126" s="976"/>
    </row>
    <row r="127" spans="1:6" ht="15.75" customHeight="1">
      <c r="A127" s="976"/>
      <c r="B127" s="976"/>
      <c r="C127" s="1086"/>
      <c r="D127" s="976"/>
      <c r="E127" s="976"/>
      <c r="F127" s="976"/>
    </row>
    <row r="128" spans="1:6" ht="15.75" customHeight="1">
      <c r="A128" s="976"/>
      <c r="B128" s="976"/>
      <c r="C128" s="1086"/>
      <c r="D128" s="976"/>
      <c r="E128" s="976"/>
      <c r="F128" s="976"/>
    </row>
    <row r="129" spans="1:6" ht="15.75" customHeight="1">
      <c r="A129" s="976"/>
      <c r="B129" s="976"/>
      <c r="C129" s="1086"/>
      <c r="D129" s="976"/>
      <c r="E129" s="976"/>
      <c r="F129" s="976"/>
    </row>
    <row r="130" spans="1:6" ht="15.75" customHeight="1">
      <c r="A130" s="976"/>
      <c r="B130" s="976"/>
      <c r="C130" s="1086"/>
      <c r="D130" s="976"/>
      <c r="E130" s="976"/>
      <c r="F130" s="976"/>
    </row>
    <row r="131" spans="1:6" ht="15.75" customHeight="1">
      <c r="A131" s="976"/>
      <c r="B131" s="976"/>
      <c r="C131" s="1086"/>
      <c r="D131" s="976"/>
      <c r="E131" s="976"/>
      <c r="F131" s="976"/>
    </row>
    <row r="132" spans="1:6" ht="15.75" customHeight="1">
      <c r="A132" s="976"/>
      <c r="B132" s="976"/>
      <c r="C132" s="1086"/>
      <c r="D132" s="976"/>
      <c r="E132" s="976"/>
      <c r="F132" s="976"/>
    </row>
    <row r="133" spans="1:6" ht="15.75" customHeight="1">
      <c r="A133" s="976"/>
      <c r="B133" s="976"/>
      <c r="C133" s="1086"/>
      <c r="D133" s="976"/>
      <c r="E133" s="976"/>
      <c r="F133" s="976"/>
    </row>
    <row r="134" spans="1:6" ht="15.75" customHeight="1">
      <c r="A134" s="976"/>
      <c r="B134" s="976"/>
      <c r="C134" s="1086"/>
      <c r="D134" s="976"/>
      <c r="E134" s="976"/>
      <c r="F134" s="976"/>
    </row>
    <row r="135" spans="1:6" ht="15.75" customHeight="1">
      <c r="A135" s="976"/>
      <c r="B135" s="976"/>
      <c r="C135" s="1086"/>
      <c r="D135" s="976"/>
      <c r="E135" s="976"/>
      <c r="F135" s="976"/>
    </row>
    <row r="136" spans="1:6" ht="15.75" customHeight="1">
      <c r="A136" s="976"/>
      <c r="B136" s="976"/>
      <c r="C136" s="1086"/>
      <c r="D136" s="976"/>
      <c r="E136" s="976"/>
      <c r="F136" s="976"/>
    </row>
    <row r="137" spans="1:6" ht="15.75" customHeight="1">
      <c r="A137" s="976"/>
      <c r="B137" s="976"/>
      <c r="C137" s="1086"/>
      <c r="D137" s="976"/>
      <c r="E137" s="976"/>
      <c r="F137" s="976"/>
    </row>
    <row r="138" spans="1:6" ht="15.75" customHeight="1">
      <c r="A138" s="976"/>
      <c r="B138" s="976"/>
      <c r="C138" s="1086"/>
      <c r="D138" s="976"/>
      <c r="E138" s="976"/>
      <c r="F138" s="976"/>
    </row>
    <row r="139" spans="1:6" ht="15.75" customHeight="1">
      <c r="A139" s="976"/>
      <c r="B139" s="976"/>
      <c r="C139" s="1086"/>
      <c r="D139" s="976"/>
      <c r="E139" s="976"/>
      <c r="F139" s="976"/>
    </row>
    <row r="140" spans="1:6" ht="15.75" customHeight="1">
      <c r="A140" s="976"/>
      <c r="B140" s="976"/>
      <c r="C140" s="1086"/>
      <c r="D140" s="976"/>
      <c r="E140" s="976"/>
      <c r="F140" s="976"/>
    </row>
    <row r="141" spans="1:6" ht="15.75" customHeight="1">
      <c r="A141" s="976"/>
      <c r="B141" s="976"/>
      <c r="C141" s="1086"/>
      <c r="D141" s="976"/>
      <c r="E141" s="976"/>
      <c r="F141" s="976"/>
    </row>
    <row r="142" spans="1:6" ht="15.75" customHeight="1">
      <c r="A142" s="976"/>
      <c r="B142" s="976"/>
      <c r="C142" s="1086"/>
      <c r="D142" s="976"/>
      <c r="E142" s="976"/>
      <c r="F142" s="976"/>
    </row>
    <row r="143" spans="1:6" ht="15.75" customHeight="1">
      <c r="A143" s="976"/>
      <c r="B143" s="976"/>
      <c r="C143" s="1086"/>
      <c r="D143" s="976"/>
      <c r="E143" s="976"/>
      <c r="F143" s="976"/>
    </row>
    <row r="144" spans="1:6" ht="15.75" customHeight="1">
      <c r="A144" s="976"/>
      <c r="B144" s="976"/>
      <c r="C144" s="1086"/>
      <c r="D144" s="976"/>
      <c r="E144" s="976"/>
      <c r="F144" s="976"/>
    </row>
    <row r="145" spans="1:6" ht="15.75" customHeight="1">
      <c r="A145" s="976"/>
      <c r="B145" s="976"/>
      <c r="C145" s="1086"/>
      <c r="D145" s="976"/>
      <c r="E145" s="976"/>
      <c r="F145" s="976"/>
    </row>
    <row r="146" spans="1:6" ht="15.75" customHeight="1">
      <c r="A146" s="976"/>
      <c r="B146" s="976"/>
      <c r="C146" s="1086"/>
      <c r="D146" s="976"/>
      <c r="E146" s="976"/>
      <c r="F146" s="976"/>
    </row>
    <row r="147" spans="1:6" ht="15.75" customHeight="1">
      <c r="A147" s="976"/>
      <c r="B147" s="976"/>
      <c r="C147" s="1086"/>
      <c r="D147" s="976"/>
      <c r="E147" s="976"/>
      <c r="F147" s="976"/>
    </row>
    <row r="148" spans="1:6" ht="15.75" customHeight="1">
      <c r="A148" s="976"/>
      <c r="B148" s="976"/>
      <c r="C148" s="1086"/>
      <c r="D148" s="976"/>
      <c r="E148" s="976"/>
      <c r="F148" s="976"/>
    </row>
    <row r="149" spans="1:6" ht="15.75" customHeight="1">
      <c r="A149" s="976"/>
      <c r="B149" s="976"/>
      <c r="C149" s="1086"/>
      <c r="D149" s="976"/>
      <c r="E149" s="976"/>
      <c r="F149" s="976"/>
    </row>
    <row r="150" spans="1:6" ht="15.75" customHeight="1">
      <c r="A150" s="976"/>
      <c r="B150" s="976"/>
      <c r="C150" s="1086"/>
      <c r="D150" s="976"/>
      <c r="E150" s="976"/>
      <c r="F150" s="976"/>
    </row>
    <row r="151" spans="1:6" ht="15.75" customHeight="1">
      <c r="A151" s="976"/>
      <c r="B151" s="976"/>
      <c r="C151" s="1086"/>
      <c r="D151" s="976"/>
      <c r="E151" s="976"/>
      <c r="F151" s="976"/>
    </row>
    <row r="152" spans="1:6" ht="15.75" customHeight="1">
      <c r="A152" s="976"/>
      <c r="B152" s="976"/>
      <c r="C152" s="1086"/>
      <c r="D152" s="976"/>
      <c r="E152" s="976"/>
      <c r="F152" s="976"/>
    </row>
    <row r="153" spans="1:6" ht="15.75" customHeight="1">
      <c r="A153" s="976"/>
      <c r="B153" s="976"/>
      <c r="C153" s="1086"/>
      <c r="D153" s="976"/>
      <c r="E153" s="976"/>
      <c r="F153" s="976"/>
    </row>
    <row r="154" spans="1:6" ht="15.75" customHeight="1">
      <c r="A154" s="976"/>
      <c r="B154" s="976"/>
      <c r="C154" s="1086"/>
      <c r="D154" s="976"/>
      <c r="E154" s="976"/>
      <c r="F154" s="976"/>
    </row>
    <row r="155" spans="1:6" ht="15.75" customHeight="1">
      <c r="A155" s="976"/>
      <c r="B155" s="976"/>
      <c r="C155" s="1086"/>
      <c r="D155" s="976"/>
      <c r="E155" s="976"/>
      <c r="F155" s="976"/>
    </row>
    <row r="156" spans="1:6" ht="15.75" customHeight="1">
      <c r="A156" s="976"/>
      <c r="B156" s="976"/>
      <c r="C156" s="1086"/>
      <c r="D156" s="976"/>
      <c r="E156" s="976"/>
      <c r="F156" s="976"/>
    </row>
    <row r="157" spans="1:6" ht="15.75" customHeight="1">
      <c r="A157" s="976"/>
      <c r="B157" s="976"/>
      <c r="C157" s="1086"/>
      <c r="D157" s="976"/>
      <c r="E157" s="976"/>
      <c r="F157" s="976"/>
    </row>
    <row r="158" spans="1:6" ht="15.75" customHeight="1">
      <c r="A158" s="976"/>
      <c r="B158" s="976"/>
      <c r="C158" s="1086"/>
      <c r="D158" s="976"/>
      <c r="E158" s="976"/>
      <c r="F158" s="976"/>
    </row>
    <row r="159" spans="1:6" ht="15.75" customHeight="1">
      <c r="A159" s="976"/>
      <c r="B159" s="976"/>
      <c r="C159" s="1086"/>
      <c r="D159" s="976"/>
      <c r="E159" s="976"/>
      <c r="F159" s="976"/>
    </row>
    <row r="160" spans="1:6" ht="15.75" customHeight="1">
      <c r="A160" s="976"/>
      <c r="B160" s="976"/>
      <c r="C160" s="1086"/>
      <c r="D160" s="976"/>
      <c r="E160" s="976"/>
      <c r="F160" s="976"/>
    </row>
    <row r="161" spans="1:6" ht="15.75" customHeight="1">
      <c r="A161" s="976"/>
      <c r="B161" s="976"/>
      <c r="C161" s="1086"/>
      <c r="D161" s="976"/>
      <c r="E161" s="976"/>
      <c r="F161" s="976"/>
    </row>
    <row r="162" spans="1:6" ht="15.75" customHeight="1">
      <c r="A162" s="976"/>
      <c r="B162" s="976"/>
      <c r="C162" s="1086"/>
      <c r="D162" s="976"/>
      <c r="E162" s="976"/>
      <c r="F162" s="976"/>
    </row>
    <row r="163" spans="1:6" ht="15.75" customHeight="1">
      <c r="A163" s="976"/>
      <c r="B163" s="976"/>
      <c r="C163" s="1086"/>
      <c r="D163" s="976"/>
      <c r="E163" s="976"/>
      <c r="F163" s="976"/>
    </row>
    <row r="164" spans="1:6" ht="15.75" customHeight="1">
      <c r="A164" s="976"/>
      <c r="B164" s="976"/>
      <c r="C164" s="1086"/>
      <c r="D164" s="976"/>
      <c r="E164" s="976"/>
      <c r="F164" s="976"/>
    </row>
    <row r="165" spans="1:6" ht="15.75" customHeight="1">
      <c r="A165" s="976"/>
      <c r="B165" s="976"/>
      <c r="C165" s="1086"/>
      <c r="D165" s="976"/>
      <c r="E165" s="976"/>
      <c r="F165" s="976"/>
    </row>
    <row r="166" spans="1:6" ht="15.75" customHeight="1">
      <c r="A166" s="976"/>
      <c r="B166" s="976"/>
      <c r="C166" s="1086"/>
      <c r="D166" s="976"/>
      <c r="E166" s="976"/>
      <c r="F166" s="976"/>
    </row>
    <row r="167" spans="1:6" ht="15.75" customHeight="1">
      <c r="A167" s="976"/>
      <c r="B167" s="976"/>
      <c r="C167" s="1086"/>
      <c r="D167" s="976"/>
      <c r="E167" s="976"/>
      <c r="F167" s="976"/>
    </row>
    <row r="168" spans="1:6" ht="15.75" customHeight="1">
      <c r="A168" s="976"/>
      <c r="B168" s="976"/>
      <c r="C168" s="1086"/>
      <c r="D168" s="976"/>
      <c r="E168" s="976"/>
      <c r="F168" s="976"/>
    </row>
    <row r="169" spans="1:6" ht="15.75" customHeight="1">
      <c r="A169" s="976"/>
      <c r="B169" s="976"/>
      <c r="C169" s="1086"/>
      <c r="D169" s="976"/>
      <c r="E169" s="976"/>
      <c r="F169" s="976"/>
    </row>
    <row r="170" spans="1:6" ht="15.75" customHeight="1">
      <c r="A170" s="976"/>
      <c r="B170" s="976"/>
      <c r="C170" s="1086"/>
      <c r="D170" s="976"/>
      <c r="E170" s="976"/>
      <c r="F170" s="976"/>
    </row>
    <row r="171" spans="1:6" ht="15.75" customHeight="1">
      <c r="A171" s="976"/>
      <c r="B171" s="976"/>
      <c r="C171" s="1086"/>
      <c r="D171" s="976"/>
      <c r="E171" s="976"/>
      <c r="F171" s="976"/>
    </row>
    <row r="172" spans="1:6" ht="15.75" customHeight="1">
      <c r="A172" s="976"/>
      <c r="B172" s="976"/>
      <c r="C172" s="1086"/>
      <c r="D172" s="976"/>
      <c r="E172" s="976"/>
      <c r="F172" s="976"/>
    </row>
    <row r="173" spans="1:6" ht="15.75" customHeight="1">
      <c r="A173" s="976"/>
      <c r="B173" s="976"/>
      <c r="C173" s="1086"/>
      <c r="D173" s="976"/>
      <c r="E173" s="976"/>
      <c r="F173" s="976"/>
    </row>
    <row r="174" spans="1:6" ht="15.75" customHeight="1">
      <c r="A174" s="976"/>
      <c r="B174" s="976"/>
      <c r="C174" s="1086"/>
      <c r="D174" s="976"/>
      <c r="E174" s="976"/>
      <c r="F174" s="976"/>
    </row>
    <row r="175" spans="1:6" ht="15.75" customHeight="1">
      <c r="A175" s="976"/>
      <c r="B175" s="976"/>
      <c r="C175" s="1086"/>
      <c r="D175" s="976"/>
      <c r="E175" s="976"/>
      <c r="F175" s="976"/>
    </row>
    <row r="176" spans="1:6" ht="15.75" customHeight="1">
      <c r="A176" s="976"/>
      <c r="B176" s="976"/>
      <c r="C176" s="1086"/>
      <c r="D176" s="976"/>
      <c r="E176" s="976"/>
      <c r="F176" s="976"/>
    </row>
    <row r="177" spans="1:6" ht="15.75" customHeight="1">
      <c r="A177" s="976"/>
      <c r="B177" s="976"/>
      <c r="C177" s="1086"/>
      <c r="D177" s="976"/>
      <c r="E177" s="976"/>
      <c r="F177" s="976"/>
    </row>
    <row r="178" spans="1:6" ht="15.75" customHeight="1">
      <c r="A178" s="976"/>
      <c r="B178" s="976"/>
      <c r="C178" s="1086"/>
      <c r="D178" s="976"/>
      <c r="E178" s="976"/>
      <c r="F178" s="976"/>
    </row>
    <row r="179" spans="1:6" ht="15.75" customHeight="1">
      <c r="A179" s="976"/>
      <c r="B179" s="976"/>
      <c r="C179" s="1086"/>
      <c r="D179" s="976"/>
      <c r="E179" s="976"/>
      <c r="F179" s="976"/>
    </row>
    <row r="180" spans="1:6" ht="15.75" customHeight="1">
      <c r="A180" s="976"/>
      <c r="B180" s="976"/>
      <c r="C180" s="1086"/>
      <c r="D180" s="976"/>
      <c r="E180" s="976"/>
      <c r="F180" s="976"/>
    </row>
    <row r="181" spans="1:6" ht="15.75" customHeight="1">
      <c r="A181" s="976"/>
      <c r="B181" s="976"/>
      <c r="C181" s="1086"/>
      <c r="D181" s="976"/>
      <c r="E181" s="976"/>
      <c r="F181" s="976"/>
    </row>
    <row r="182" spans="1:6" ht="15.75" customHeight="1">
      <c r="A182" s="976"/>
      <c r="B182" s="976"/>
      <c r="C182" s="1086"/>
      <c r="D182" s="976"/>
      <c r="E182" s="976"/>
      <c r="F182" s="976"/>
    </row>
    <row r="183" spans="1:6" ht="15.75" customHeight="1">
      <c r="A183" s="976"/>
      <c r="B183" s="976"/>
      <c r="C183" s="1086"/>
      <c r="D183" s="976"/>
      <c r="E183" s="976"/>
      <c r="F183" s="976"/>
    </row>
    <row r="184" spans="1:6" ht="15.75" customHeight="1">
      <c r="A184" s="976"/>
      <c r="B184" s="976"/>
      <c r="C184" s="1086"/>
      <c r="D184" s="976"/>
      <c r="E184" s="976"/>
      <c r="F184" s="976"/>
    </row>
    <row r="185" spans="1:6" ht="15.75" customHeight="1">
      <c r="A185" s="976"/>
      <c r="B185" s="976"/>
      <c r="C185" s="1086"/>
      <c r="D185" s="976"/>
      <c r="E185" s="976"/>
      <c r="F185" s="976"/>
    </row>
    <row r="186" spans="1:6" ht="15.75" customHeight="1">
      <c r="A186" s="976"/>
      <c r="B186" s="976"/>
      <c r="C186" s="1086"/>
      <c r="D186" s="976"/>
      <c r="E186" s="976"/>
      <c r="F186" s="976"/>
    </row>
    <row r="187" spans="1:6" ht="15.75" customHeight="1">
      <c r="A187" s="976"/>
      <c r="B187" s="976"/>
      <c r="C187" s="1086"/>
      <c r="D187" s="976"/>
      <c r="E187" s="976"/>
      <c r="F187" s="976"/>
    </row>
    <row r="188" spans="1:6" ht="15.75" customHeight="1">
      <c r="A188" s="976"/>
      <c r="B188" s="976"/>
      <c r="C188" s="1086"/>
      <c r="D188" s="976"/>
      <c r="E188" s="976"/>
      <c r="F188" s="976"/>
    </row>
    <row r="189" spans="1:6" ht="15.75" customHeight="1">
      <c r="A189" s="976"/>
      <c r="B189" s="976"/>
      <c r="C189" s="1086"/>
      <c r="D189" s="976"/>
      <c r="E189" s="976"/>
      <c r="F189" s="976"/>
    </row>
    <row r="190" spans="1:6" ht="15.75" customHeight="1">
      <c r="A190" s="976"/>
      <c r="B190" s="976"/>
      <c r="C190" s="1086"/>
      <c r="D190" s="976"/>
      <c r="E190" s="976"/>
      <c r="F190" s="976"/>
    </row>
    <row r="191" spans="1:6" ht="15.75" customHeight="1">
      <c r="A191" s="976"/>
      <c r="B191" s="976"/>
      <c r="C191" s="1086"/>
      <c r="D191" s="976"/>
      <c r="E191" s="976"/>
      <c r="F191" s="976"/>
    </row>
    <row r="192" spans="1:6" ht="15.75" customHeight="1">
      <c r="A192" s="976"/>
      <c r="B192" s="976"/>
      <c r="C192" s="1086"/>
      <c r="D192" s="976"/>
      <c r="E192" s="976"/>
      <c r="F192" s="976"/>
    </row>
    <row r="193" spans="1:6" ht="15.75" customHeight="1">
      <c r="A193" s="976"/>
      <c r="B193" s="976"/>
      <c r="C193" s="1086"/>
      <c r="D193" s="976"/>
      <c r="E193" s="976"/>
      <c r="F193" s="976"/>
    </row>
    <row r="194" spans="1:6" ht="15.75" customHeight="1">
      <c r="A194" s="976"/>
      <c r="B194" s="976"/>
      <c r="C194" s="1086"/>
      <c r="D194" s="976"/>
      <c r="E194" s="976"/>
      <c r="F194" s="976"/>
    </row>
    <row r="195" spans="1:6" ht="15.75" customHeight="1">
      <c r="A195" s="976"/>
      <c r="B195" s="976"/>
      <c r="C195" s="1086"/>
      <c r="D195" s="976"/>
      <c r="E195" s="976"/>
      <c r="F195" s="976"/>
    </row>
    <row r="196" spans="1:6" ht="15.75" customHeight="1">
      <c r="A196" s="976"/>
      <c r="B196" s="976"/>
      <c r="C196" s="1086"/>
      <c r="D196" s="976"/>
      <c r="E196" s="976"/>
      <c r="F196" s="976"/>
    </row>
    <row r="197" spans="1:6" ht="15.75" customHeight="1">
      <c r="A197" s="976"/>
      <c r="B197" s="976"/>
      <c r="C197" s="1086"/>
      <c r="D197" s="976"/>
      <c r="E197" s="976"/>
      <c r="F197" s="976"/>
    </row>
    <row r="198" spans="1:6" ht="15.75" customHeight="1">
      <c r="A198" s="976"/>
      <c r="B198" s="976"/>
      <c r="C198" s="1086"/>
      <c r="D198" s="976"/>
      <c r="E198" s="976"/>
      <c r="F198" s="976"/>
    </row>
    <row r="199" spans="1:6" ht="15.75" customHeight="1">
      <c r="A199" s="976"/>
      <c r="B199" s="976"/>
      <c r="C199" s="1086"/>
      <c r="D199" s="976"/>
      <c r="E199" s="976"/>
      <c r="F199" s="976"/>
    </row>
    <row r="200" spans="1:6" ht="15.75" customHeight="1">
      <c r="A200" s="976"/>
      <c r="B200" s="976"/>
      <c r="C200" s="1086"/>
      <c r="D200" s="976"/>
      <c r="E200" s="976"/>
      <c r="F200" s="976"/>
    </row>
    <row r="201" spans="1:6" ht="15.75" customHeight="1">
      <c r="A201" s="976"/>
      <c r="B201" s="976"/>
      <c r="C201" s="1086"/>
      <c r="D201" s="976"/>
      <c r="E201" s="976"/>
      <c r="F201" s="976"/>
    </row>
    <row r="202" spans="1:6" ht="15.75" customHeight="1">
      <c r="A202" s="976"/>
      <c r="B202" s="976"/>
      <c r="C202" s="1086"/>
      <c r="D202" s="976"/>
      <c r="E202" s="976"/>
      <c r="F202" s="976"/>
    </row>
    <row r="203" spans="1:6" ht="15.75" customHeight="1">
      <c r="A203" s="976"/>
      <c r="B203" s="976"/>
      <c r="C203" s="1086"/>
      <c r="D203" s="976"/>
      <c r="E203" s="976"/>
      <c r="F203" s="976"/>
    </row>
    <row r="204" spans="1:6" ht="15.75" customHeight="1">
      <c r="A204" s="976"/>
      <c r="B204" s="976"/>
      <c r="C204" s="1086"/>
      <c r="D204" s="976"/>
      <c r="E204" s="976"/>
      <c r="F204" s="976"/>
    </row>
    <row r="205" spans="1:6" ht="15.75" customHeight="1">
      <c r="A205" s="976"/>
      <c r="B205" s="976"/>
      <c r="C205" s="1086"/>
      <c r="D205" s="976"/>
      <c r="E205" s="976"/>
      <c r="F205" s="976"/>
    </row>
    <row r="206" spans="1:6" ht="15.75" customHeight="1">
      <c r="A206" s="976"/>
      <c r="B206" s="976"/>
      <c r="C206" s="1086"/>
      <c r="D206" s="976"/>
      <c r="E206" s="976"/>
      <c r="F206" s="976"/>
    </row>
    <row r="207" spans="1:6" ht="15.75" customHeight="1">
      <c r="A207" s="976"/>
      <c r="B207" s="976"/>
      <c r="C207" s="1086"/>
      <c r="D207" s="976"/>
      <c r="E207" s="976"/>
      <c r="F207" s="976"/>
    </row>
    <row r="208" spans="1:6" ht="15.75" customHeight="1">
      <c r="A208" s="976"/>
      <c r="B208" s="976"/>
      <c r="C208" s="1086"/>
      <c r="D208" s="976"/>
      <c r="E208" s="976"/>
      <c r="F208" s="976"/>
    </row>
    <row r="209" spans="1:6" ht="15.75" customHeight="1">
      <c r="A209" s="976"/>
      <c r="B209" s="976"/>
      <c r="C209" s="1086"/>
      <c r="D209" s="976"/>
      <c r="E209" s="976"/>
      <c r="F209" s="976"/>
    </row>
    <row r="210" spans="1:6" ht="15.75" customHeight="1">
      <c r="A210" s="976"/>
      <c r="B210" s="976"/>
      <c r="C210" s="1086"/>
      <c r="D210" s="976"/>
      <c r="E210" s="976"/>
      <c r="F210" s="976"/>
    </row>
    <row r="211" spans="1:6" ht="15.75" customHeight="1">
      <c r="A211" s="976"/>
      <c r="B211" s="976"/>
      <c r="C211" s="1086"/>
      <c r="D211" s="976"/>
      <c r="E211" s="976"/>
      <c r="F211" s="976"/>
    </row>
    <row r="212" spans="1:6" ht="15.75" customHeight="1">
      <c r="A212" s="976"/>
      <c r="B212" s="976"/>
      <c r="C212" s="1086"/>
      <c r="D212" s="976"/>
      <c r="E212" s="976"/>
      <c r="F212" s="976"/>
    </row>
    <row r="213" spans="1:6" ht="15.75" customHeight="1">
      <c r="A213" s="976"/>
      <c r="B213" s="976"/>
      <c r="C213" s="1086"/>
      <c r="D213" s="976"/>
      <c r="E213" s="976"/>
      <c r="F213" s="976"/>
    </row>
    <row r="214" spans="1:6" ht="15.75" customHeight="1">
      <c r="A214" s="976"/>
      <c r="B214" s="976"/>
      <c r="C214" s="1086"/>
      <c r="D214" s="976"/>
      <c r="E214" s="976"/>
      <c r="F214" s="976"/>
    </row>
    <row r="215" spans="1:6" ht="15.75" customHeight="1">
      <c r="A215" s="976"/>
      <c r="B215" s="976"/>
      <c r="C215" s="1086"/>
      <c r="D215" s="976"/>
      <c r="E215" s="976"/>
      <c r="F215" s="976"/>
    </row>
    <row r="216" spans="1:6" ht="15.75" customHeight="1">
      <c r="A216" s="976"/>
      <c r="B216" s="976"/>
      <c r="C216" s="1086"/>
      <c r="D216" s="976"/>
      <c r="E216" s="976"/>
      <c r="F216" s="976"/>
    </row>
    <row r="217" spans="1:6" ht="15.75" customHeight="1">
      <c r="A217" s="976"/>
      <c r="B217" s="976"/>
      <c r="C217" s="1086"/>
      <c r="D217" s="976"/>
      <c r="E217" s="976"/>
      <c r="F217" s="976"/>
    </row>
    <row r="218" spans="1:6" ht="15.75" customHeight="1">
      <c r="A218" s="976"/>
      <c r="B218" s="976"/>
      <c r="C218" s="1086"/>
      <c r="D218" s="976"/>
      <c r="E218" s="976"/>
      <c r="F218" s="976"/>
    </row>
    <row r="219" spans="1:6" ht="15.75" customHeight="1">
      <c r="A219" s="976"/>
      <c r="B219" s="976"/>
      <c r="C219" s="1086"/>
      <c r="D219" s="976"/>
      <c r="E219" s="976"/>
      <c r="F219" s="976"/>
    </row>
    <row r="220" spans="1:6" ht="15.75" customHeight="1">
      <c r="A220" s="976"/>
      <c r="B220" s="976"/>
      <c r="C220" s="1086"/>
      <c r="D220" s="976"/>
      <c r="E220" s="976"/>
      <c r="F220" s="976"/>
    </row>
    <row r="221" spans="1:6" ht="15.75" customHeight="1">
      <c r="A221" s="976"/>
      <c r="B221" s="976"/>
      <c r="C221" s="1086"/>
      <c r="D221" s="976"/>
      <c r="E221" s="976"/>
      <c r="F221" s="976"/>
    </row>
    <row r="222" spans="1:6" ht="15.75" customHeight="1">
      <c r="A222" s="976"/>
      <c r="B222" s="976"/>
      <c r="C222" s="1086"/>
      <c r="D222" s="976"/>
      <c r="E222" s="976"/>
      <c r="F222" s="976"/>
    </row>
    <row r="223" spans="1:6" ht="15.75" customHeight="1">
      <c r="A223" s="976"/>
      <c r="B223" s="976"/>
      <c r="C223" s="1086"/>
      <c r="D223" s="976"/>
      <c r="E223" s="976"/>
      <c r="F223" s="976"/>
    </row>
    <row r="224" spans="1:6" ht="15.75" customHeight="1">
      <c r="A224" s="976"/>
      <c r="B224" s="976"/>
      <c r="C224" s="1086"/>
      <c r="D224" s="976"/>
      <c r="E224" s="976"/>
      <c r="F224" s="976"/>
    </row>
    <row r="225" spans="1:6" ht="15.75" customHeight="1">
      <c r="A225" s="976"/>
      <c r="B225" s="976"/>
      <c r="C225" s="1086"/>
      <c r="D225" s="976"/>
      <c r="E225" s="976"/>
      <c r="F225" s="976"/>
    </row>
    <row r="226" spans="1:6" ht="15.75" customHeight="1">
      <c r="A226" s="976"/>
      <c r="B226" s="976"/>
      <c r="C226" s="1086"/>
      <c r="D226" s="976"/>
      <c r="E226" s="976"/>
      <c r="F226" s="976"/>
    </row>
    <row r="227" spans="1:6" ht="15.75" customHeight="1">
      <c r="A227" s="976"/>
      <c r="B227" s="976"/>
      <c r="C227" s="1086"/>
      <c r="D227" s="976"/>
      <c r="E227" s="976"/>
      <c r="F227" s="976"/>
    </row>
    <row r="228" spans="1:6" ht="15.75" customHeight="1">
      <c r="A228" s="976"/>
      <c r="B228" s="976"/>
      <c r="C228" s="1086"/>
      <c r="D228" s="976"/>
      <c r="E228" s="976"/>
      <c r="F228" s="976"/>
    </row>
    <row r="229" spans="1:6" ht="15.75" customHeight="1">
      <c r="A229" s="976"/>
      <c r="B229" s="976"/>
      <c r="C229" s="1086"/>
      <c r="D229" s="976"/>
      <c r="E229" s="976"/>
      <c r="F229" s="976"/>
    </row>
    <row r="230" spans="1:6" ht="15.75" customHeight="1">
      <c r="A230" s="976"/>
      <c r="B230" s="976"/>
      <c r="C230" s="1086"/>
      <c r="D230" s="976"/>
      <c r="E230" s="976"/>
      <c r="F230" s="976"/>
    </row>
    <row r="231" spans="1:6" ht="15.75" customHeight="1">
      <c r="A231" s="976"/>
      <c r="B231" s="976"/>
      <c r="C231" s="1086"/>
      <c r="D231" s="976"/>
      <c r="E231" s="976"/>
      <c r="F231" s="976"/>
    </row>
    <row r="232" spans="1:6" ht="15.75" customHeight="1">
      <c r="A232" s="976"/>
      <c r="B232" s="976"/>
      <c r="C232" s="1086"/>
      <c r="D232" s="976"/>
      <c r="E232" s="976"/>
      <c r="F232" s="976"/>
    </row>
    <row r="233" spans="1:6" ht="15.75" customHeight="1">
      <c r="A233" s="976"/>
      <c r="B233" s="976"/>
      <c r="C233" s="1086"/>
      <c r="D233" s="976"/>
      <c r="E233" s="976"/>
      <c r="F233" s="976"/>
    </row>
    <row r="234" spans="1:6" ht="15.75" customHeight="1">
      <c r="A234" s="976"/>
      <c r="B234" s="976"/>
      <c r="C234" s="1086"/>
      <c r="D234" s="976"/>
      <c r="E234" s="976"/>
      <c r="F234" s="976"/>
    </row>
    <row r="235" spans="1:6" ht="15.75" customHeight="1">
      <c r="A235" s="976"/>
      <c r="B235" s="976"/>
      <c r="C235" s="1086"/>
      <c r="D235" s="976"/>
      <c r="E235" s="976"/>
      <c r="F235" s="976"/>
    </row>
    <row r="236" spans="1:6" ht="15.75" customHeight="1">
      <c r="A236" s="976"/>
      <c r="B236" s="976"/>
      <c r="C236" s="1086"/>
      <c r="D236" s="976"/>
      <c r="E236" s="976"/>
      <c r="F236" s="976"/>
    </row>
    <row r="237" spans="1:6" ht="15.75" customHeight="1">
      <c r="A237" s="976"/>
      <c r="B237" s="976"/>
      <c r="C237" s="1086"/>
      <c r="D237" s="976"/>
      <c r="E237" s="976"/>
      <c r="F237" s="976"/>
    </row>
    <row r="238" spans="1:6" ht="15.75" customHeight="1">
      <c r="A238" s="976"/>
      <c r="B238" s="976"/>
      <c r="C238" s="1086"/>
      <c r="D238" s="976"/>
      <c r="E238" s="976"/>
      <c r="F238" s="976"/>
    </row>
    <row r="239" spans="1:6" ht="15.75" customHeight="1">
      <c r="A239" s="976"/>
      <c r="B239" s="976"/>
      <c r="C239" s="1086"/>
      <c r="D239" s="976"/>
      <c r="E239" s="976"/>
      <c r="F239" s="976"/>
    </row>
    <row r="240" spans="1:6" ht="15.75" customHeight="1">
      <c r="A240" s="976"/>
      <c r="B240" s="976"/>
      <c r="C240" s="1086"/>
      <c r="D240" s="976"/>
      <c r="E240" s="976"/>
      <c r="F240" s="976"/>
    </row>
    <row r="241" spans="1:6" ht="15.75" customHeight="1">
      <c r="A241" s="976"/>
      <c r="B241" s="976"/>
      <c r="C241" s="1086"/>
      <c r="D241" s="976"/>
      <c r="E241" s="976"/>
      <c r="F241" s="976"/>
    </row>
    <row r="242" spans="1:6" ht="15.75" customHeight="1">
      <c r="A242" s="976"/>
      <c r="B242" s="976"/>
      <c r="C242" s="1086"/>
      <c r="D242" s="976"/>
      <c r="E242" s="976"/>
      <c r="F242" s="976"/>
    </row>
    <row r="243" spans="1:6" ht="15.75" customHeight="1">
      <c r="A243" s="976"/>
      <c r="B243" s="976"/>
      <c r="C243" s="1086"/>
      <c r="D243" s="976"/>
      <c r="E243" s="976"/>
      <c r="F243" s="976"/>
    </row>
    <row r="244" spans="1:6" ht="15.75" customHeight="1">
      <c r="A244" s="976"/>
      <c r="B244" s="976"/>
      <c r="C244" s="1086"/>
      <c r="D244" s="976"/>
      <c r="E244" s="976"/>
      <c r="F244" s="976"/>
    </row>
    <row r="245" spans="1:6" ht="15.75" customHeight="1">
      <c r="A245" s="976"/>
      <c r="B245" s="976"/>
      <c r="C245" s="1086"/>
      <c r="D245" s="976"/>
      <c r="E245" s="976"/>
      <c r="F245" s="976"/>
    </row>
    <row r="246" spans="1:6" ht="15.75" customHeight="1">
      <c r="A246" s="976"/>
      <c r="B246" s="976"/>
      <c r="C246" s="1086"/>
      <c r="D246" s="976"/>
      <c r="E246" s="976"/>
      <c r="F246" s="976"/>
    </row>
    <row r="247" spans="1:6" ht="15.75" customHeight="1">
      <c r="A247" s="976"/>
      <c r="B247" s="976"/>
      <c r="C247" s="1086"/>
      <c r="D247" s="976"/>
      <c r="E247" s="976"/>
      <c r="F247" s="976"/>
    </row>
    <row r="248" spans="1:6" ht="15.75" customHeight="1">
      <c r="A248" s="976"/>
      <c r="B248" s="976"/>
      <c r="C248" s="1086"/>
      <c r="D248" s="976"/>
      <c r="E248" s="976"/>
      <c r="F248" s="976"/>
    </row>
    <row r="249" spans="1:6" ht="15.75" customHeight="1">
      <c r="A249" s="976"/>
      <c r="B249" s="976"/>
      <c r="C249" s="1086"/>
      <c r="D249" s="976"/>
      <c r="E249" s="976"/>
      <c r="F249" s="976"/>
    </row>
    <row r="250" spans="1:6" ht="15.75" customHeight="1">
      <c r="A250" s="976"/>
      <c r="B250" s="976"/>
      <c r="C250" s="1086"/>
      <c r="D250" s="976"/>
      <c r="E250" s="976"/>
      <c r="F250" s="976"/>
    </row>
    <row r="251" spans="1:6" ht="15.75" customHeight="1">
      <c r="A251" s="976"/>
      <c r="B251" s="976"/>
      <c r="C251" s="1086"/>
      <c r="D251" s="976"/>
      <c r="E251" s="976"/>
      <c r="F251" s="976"/>
    </row>
    <row r="252" spans="1:6" ht="15.75" customHeight="1">
      <c r="A252" s="976"/>
      <c r="B252" s="976"/>
      <c r="C252" s="1086"/>
      <c r="D252" s="976"/>
      <c r="E252" s="976"/>
      <c r="F252" s="976"/>
    </row>
    <row r="253" spans="1:6" ht="15.75" customHeight="1">
      <c r="A253" s="976"/>
      <c r="B253" s="976"/>
      <c r="C253" s="1086"/>
      <c r="D253" s="976"/>
      <c r="E253" s="976"/>
      <c r="F253" s="976"/>
    </row>
    <row r="254" spans="1:6" ht="15.75" customHeight="1">
      <c r="A254" s="976"/>
      <c r="B254" s="976"/>
      <c r="C254" s="1086"/>
      <c r="D254" s="976"/>
      <c r="E254" s="976"/>
      <c r="F254" s="976"/>
    </row>
    <row r="255" spans="1:6" ht="15.75" customHeight="1">
      <c r="A255" s="976"/>
      <c r="B255" s="976"/>
      <c r="C255" s="1086"/>
      <c r="D255" s="976"/>
      <c r="E255" s="976"/>
      <c r="F255" s="976"/>
    </row>
    <row r="256" spans="1:6" ht="15.75" customHeight="1">
      <c r="A256" s="976"/>
      <c r="B256" s="976"/>
      <c r="C256" s="1086"/>
      <c r="D256" s="976"/>
      <c r="E256" s="976"/>
      <c r="F256" s="976"/>
    </row>
    <row r="257" spans="1:6" ht="15.75" customHeight="1">
      <c r="A257" s="976"/>
      <c r="B257" s="976"/>
      <c r="C257" s="1086"/>
      <c r="D257" s="976"/>
      <c r="E257" s="976"/>
      <c r="F257" s="976"/>
    </row>
    <row r="258" spans="1:6" ht="15.75" customHeight="1">
      <c r="A258" s="976"/>
      <c r="B258" s="976"/>
      <c r="C258" s="1086"/>
      <c r="D258" s="976"/>
      <c r="E258" s="976"/>
      <c r="F258" s="976"/>
    </row>
    <row r="259" spans="1:6" ht="15.75" customHeight="1">
      <c r="A259" s="976"/>
      <c r="B259" s="976"/>
      <c r="C259" s="1086"/>
      <c r="D259" s="976"/>
      <c r="E259" s="976"/>
      <c r="F259" s="976"/>
    </row>
    <row r="260" spans="1:6" ht="15.75" customHeight="1">
      <c r="A260" s="976"/>
      <c r="B260" s="976"/>
      <c r="C260" s="1086"/>
      <c r="D260" s="976"/>
      <c r="E260" s="976"/>
      <c r="F260" s="976"/>
    </row>
    <row r="261" spans="1:6" ht="15.75" customHeight="1">
      <c r="A261" s="976"/>
      <c r="B261" s="976"/>
      <c r="C261" s="1086"/>
      <c r="D261" s="976"/>
      <c r="E261" s="976"/>
      <c r="F261" s="976"/>
    </row>
    <row r="262" spans="1:6" ht="15.75" customHeight="1">
      <c r="A262" s="976"/>
      <c r="B262" s="976"/>
      <c r="C262" s="1086"/>
      <c r="D262" s="976"/>
      <c r="E262" s="976"/>
      <c r="F262" s="976"/>
    </row>
    <row r="263" spans="1:6" ht="15.75" customHeight="1">
      <c r="A263" s="976"/>
      <c r="B263" s="976"/>
      <c r="C263" s="1086"/>
      <c r="D263" s="976"/>
      <c r="E263" s="976"/>
      <c r="F263" s="976"/>
    </row>
    <row r="264" spans="1:6" ht="15.75" customHeight="1">
      <c r="A264" s="976"/>
      <c r="B264" s="976"/>
      <c r="C264" s="1086"/>
      <c r="D264" s="976"/>
      <c r="E264" s="976"/>
      <c r="F264" s="976"/>
    </row>
    <row r="265" spans="1:6" ht="15.75" customHeight="1">
      <c r="A265" s="976"/>
      <c r="B265" s="976"/>
      <c r="C265" s="1086"/>
      <c r="D265" s="976"/>
      <c r="E265" s="976"/>
      <c r="F265" s="976"/>
    </row>
    <row r="266" spans="1:6" ht="15.75" customHeight="1">
      <c r="A266" s="976"/>
      <c r="B266" s="976"/>
      <c r="C266" s="1086"/>
      <c r="D266" s="976"/>
      <c r="E266" s="976"/>
      <c r="F266" s="976"/>
    </row>
    <row r="267" spans="1:6" ht="15.75" customHeight="1">
      <c r="A267" s="976"/>
      <c r="B267" s="976"/>
      <c r="C267" s="1086"/>
      <c r="D267" s="976"/>
      <c r="E267" s="976"/>
      <c r="F267" s="976"/>
    </row>
    <row r="268" spans="1:6" ht="15.75" customHeight="1">
      <c r="A268" s="976"/>
      <c r="B268" s="976"/>
      <c r="C268" s="1086"/>
      <c r="D268" s="976"/>
      <c r="E268" s="976"/>
      <c r="F268" s="976"/>
    </row>
    <row r="269" spans="1:6" ht="15.75" customHeight="1">
      <c r="A269" s="976"/>
      <c r="B269" s="976"/>
      <c r="C269" s="1086"/>
      <c r="D269" s="976"/>
      <c r="E269" s="976"/>
      <c r="F269" s="976"/>
    </row>
    <row r="270" spans="1:6" ht="15.75" customHeight="1">
      <c r="A270" s="976"/>
      <c r="B270" s="976"/>
      <c r="C270" s="1086"/>
      <c r="D270" s="976"/>
      <c r="E270" s="976"/>
      <c r="F270" s="976"/>
    </row>
    <row r="271" spans="1:6" ht="15.75" customHeight="1">
      <c r="A271" s="976"/>
      <c r="B271" s="976"/>
      <c r="C271" s="1086"/>
      <c r="D271" s="976"/>
      <c r="E271" s="976"/>
      <c r="F271" s="976"/>
    </row>
    <row r="272" spans="1:6" ht="15.75" customHeight="1">
      <c r="A272" s="976"/>
      <c r="B272" s="976"/>
      <c r="C272" s="1086"/>
      <c r="D272" s="976"/>
      <c r="E272" s="976"/>
      <c r="F272" s="976"/>
    </row>
    <row r="273" spans="1:6" ht="15.75" customHeight="1">
      <c r="A273" s="976"/>
      <c r="B273" s="976"/>
      <c r="C273" s="1086"/>
      <c r="D273" s="976"/>
      <c r="E273" s="976"/>
      <c r="F273" s="976"/>
    </row>
    <row r="274" spans="1:6" ht="15.75" customHeight="1">
      <c r="A274" s="976"/>
      <c r="B274" s="976"/>
      <c r="C274" s="1086"/>
      <c r="D274" s="976"/>
      <c r="E274" s="976"/>
      <c r="F274" s="976"/>
    </row>
    <row r="275" spans="1:6" ht="15.75" customHeight="1">
      <c r="A275" s="976"/>
      <c r="B275" s="976"/>
      <c r="C275" s="1086"/>
      <c r="D275" s="976"/>
      <c r="E275" s="976"/>
      <c r="F275" s="976"/>
    </row>
    <row r="276" spans="1:6" ht="15.75" customHeight="1">
      <c r="A276" s="976"/>
      <c r="B276" s="976"/>
      <c r="C276" s="1086"/>
      <c r="D276" s="976"/>
      <c r="E276" s="976"/>
      <c r="F276" s="976"/>
    </row>
    <row r="277" spans="1:6" ht="15.75" customHeight="1">
      <c r="A277" s="976"/>
      <c r="B277" s="976"/>
      <c r="C277" s="1086"/>
      <c r="D277" s="976"/>
      <c r="E277" s="976"/>
      <c r="F277" s="976"/>
    </row>
    <row r="278" spans="1:6" ht="15.75" customHeight="1">
      <c r="A278" s="976"/>
      <c r="B278" s="976"/>
      <c r="C278" s="1086"/>
      <c r="D278" s="976"/>
      <c r="E278" s="976"/>
      <c r="F278" s="976"/>
    </row>
    <row r="279" spans="1:6" ht="15.75" customHeight="1">
      <c r="A279" s="976"/>
      <c r="B279" s="976"/>
      <c r="C279" s="1086"/>
      <c r="D279" s="976"/>
      <c r="E279" s="976"/>
      <c r="F279" s="976"/>
    </row>
    <row r="280" spans="1:6" ht="15.75" customHeight="1">
      <c r="A280" s="976"/>
      <c r="B280" s="976"/>
      <c r="C280" s="1086"/>
      <c r="D280" s="976"/>
      <c r="E280" s="976"/>
      <c r="F280" s="976"/>
    </row>
    <row r="281" spans="1:6" ht="15.75" customHeight="1">
      <c r="A281" s="976"/>
      <c r="B281" s="976"/>
      <c r="C281" s="1086"/>
      <c r="D281" s="976"/>
      <c r="E281" s="976"/>
      <c r="F281" s="976"/>
    </row>
    <row r="282" spans="1:6" ht="15.75" customHeight="1">
      <c r="A282" s="976"/>
      <c r="B282" s="976"/>
      <c r="C282" s="1086"/>
      <c r="D282" s="976"/>
      <c r="E282" s="976"/>
      <c r="F282" s="976"/>
    </row>
    <row r="283" spans="1:6" ht="15.75" customHeight="1">
      <c r="A283" s="976"/>
      <c r="B283" s="976"/>
      <c r="C283" s="1086"/>
      <c r="D283" s="976"/>
      <c r="E283" s="976"/>
      <c r="F283" s="976"/>
    </row>
    <row r="284" spans="1:6" ht="15.75" customHeight="1">
      <c r="A284" s="976"/>
      <c r="B284" s="976"/>
      <c r="C284" s="1086"/>
      <c r="D284" s="976"/>
      <c r="E284" s="976"/>
      <c r="F284" s="976"/>
    </row>
    <row r="285" spans="1:6" ht="15.75" customHeight="1">
      <c r="A285" s="976"/>
      <c r="B285" s="976"/>
      <c r="C285" s="1086"/>
      <c r="D285" s="976"/>
      <c r="E285" s="976"/>
      <c r="F285" s="976"/>
    </row>
    <row r="286" spans="1:6" ht="15.75" customHeight="1">
      <c r="A286" s="976"/>
      <c r="B286" s="976"/>
      <c r="C286" s="1086"/>
      <c r="D286" s="976"/>
      <c r="E286" s="976"/>
      <c r="F286" s="976"/>
    </row>
    <row r="287" spans="1:6" ht="15.75" customHeight="1">
      <c r="A287" s="976"/>
      <c r="B287" s="976"/>
      <c r="C287" s="1086"/>
      <c r="D287" s="976"/>
      <c r="E287" s="976"/>
      <c r="F287" s="976"/>
    </row>
    <row r="288" spans="1:6" ht="15.75" customHeight="1">
      <c r="A288" s="976"/>
      <c r="B288" s="976"/>
      <c r="C288" s="1086"/>
      <c r="D288" s="976"/>
      <c r="E288" s="976"/>
      <c r="F288" s="976"/>
    </row>
    <row r="289" spans="1:6" ht="15.75" customHeight="1">
      <c r="A289" s="976"/>
      <c r="B289" s="976"/>
      <c r="C289" s="1086"/>
      <c r="D289" s="976"/>
      <c r="E289" s="976"/>
      <c r="F289" s="976"/>
    </row>
    <row r="290" spans="1:6" ht="15.75" customHeight="1">
      <c r="A290" s="976"/>
      <c r="B290" s="976"/>
      <c r="C290" s="1086"/>
      <c r="D290" s="976"/>
      <c r="E290" s="976"/>
      <c r="F290" s="976"/>
    </row>
    <row r="291" spans="1:6" ht="15.75" customHeight="1">
      <c r="A291" s="976"/>
      <c r="B291" s="976"/>
      <c r="C291" s="1086"/>
      <c r="D291" s="976"/>
      <c r="E291" s="976"/>
      <c r="F291" s="976"/>
    </row>
    <row r="292" spans="1:6" ht="15.75" customHeight="1">
      <c r="A292" s="976"/>
      <c r="B292" s="976"/>
      <c r="C292" s="1086"/>
      <c r="D292" s="976"/>
      <c r="E292" s="976"/>
      <c r="F292" s="976"/>
    </row>
    <row r="293" spans="1:6" ht="15.75" customHeight="1">
      <c r="A293" s="976"/>
      <c r="B293" s="976"/>
      <c r="C293" s="1086"/>
      <c r="D293" s="976"/>
      <c r="E293" s="976"/>
      <c r="F293" s="976"/>
    </row>
    <row r="294" spans="1:6" ht="15.75" customHeight="1">
      <c r="A294" s="976"/>
      <c r="B294" s="976"/>
      <c r="C294" s="1086"/>
      <c r="D294" s="976"/>
      <c r="E294" s="976"/>
      <c r="F294" s="976"/>
    </row>
    <row r="295" spans="1:6" ht="15.75" customHeight="1">
      <c r="A295" s="976"/>
      <c r="B295" s="976"/>
      <c r="C295" s="1086"/>
      <c r="D295" s="976"/>
      <c r="E295" s="976"/>
      <c r="F295" s="976"/>
    </row>
    <row r="296" spans="1:6" ht="15.75" customHeight="1">
      <c r="A296" s="976"/>
      <c r="B296" s="976"/>
      <c r="C296" s="1086"/>
      <c r="D296" s="976"/>
      <c r="E296" s="976"/>
      <c r="F296" s="976"/>
    </row>
    <row r="297" spans="1:6" ht="15.75" customHeight="1">
      <c r="A297" s="976"/>
      <c r="B297" s="976"/>
      <c r="C297" s="1086"/>
      <c r="D297" s="976"/>
      <c r="E297" s="976"/>
      <c r="F297" s="976"/>
    </row>
    <row r="298" spans="1:6" ht="15.75" customHeight="1">
      <c r="A298" s="976"/>
      <c r="B298" s="976"/>
      <c r="C298" s="1086"/>
      <c r="D298" s="976"/>
      <c r="E298" s="976"/>
      <c r="F298" s="976"/>
    </row>
    <row r="299" spans="1:6" ht="15.75" customHeight="1">
      <c r="A299" s="976"/>
      <c r="B299" s="976"/>
      <c r="C299" s="1086"/>
      <c r="D299" s="976"/>
      <c r="E299" s="976"/>
      <c r="F299" s="976"/>
    </row>
    <row r="300" spans="1:6" ht="15.75" customHeight="1">
      <c r="A300" s="976"/>
      <c r="B300" s="976"/>
      <c r="C300" s="1086"/>
      <c r="D300" s="976"/>
      <c r="E300" s="976"/>
      <c r="F300" s="976"/>
    </row>
    <row r="301" spans="1:6" ht="15.75" customHeight="1">
      <c r="A301" s="976"/>
      <c r="B301" s="976"/>
      <c r="C301" s="1086"/>
      <c r="D301" s="976"/>
      <c r="E301" s="976"/>
      <c r="F301" s="976"/>
    </row>
    <row r="302" spans="1:6" ht="15.75" customHeight="1">
      <c r="A302" s="976"/>
      <c r="B302" s="976"/>
      <c r="C302" s="1086"/>
      <c r="D302" s="976"/>
      <c r="E302" s="976"/>
      <c r="F302" s="976"/>
    </row>
    <row r="303" spans="1:6" ht="15.75" customHeight="1">
      <c r="A303" s="976"/>
      <c r="B303" s="976"/>
      <c r="C303" s="1086"/>
      <c r="D303" s="976"/>
      <c r="E303" s="976"/>
      <c r="F303" s="976"/>
    </row>
    <row r="304" spans="1:6" ht="15.75" customHeight="1">
      <c r="A304" s="976"/>
      <c r="B304" s="976"/>
      <c r="C304" s="1086"/>
      <c r="D304" s="976"/>
      <c r="E304" s="976"/>
      <c r="F304" s="976"/>
    </row>
    <row r="305" spans="1:6" ht="15.75" customHeight="1">
      <c r="A305" s="976"/>
      <c r="B305" s="976"/>
      <c r="C305" s="1086"/>
      <c r="D305" s="976"/>
      <c r="E305" s="976"/>
      <c r="F305" s="976"/>
    </row>
    <row r="306" spans="1:6" ht="15.75" customHeight="1">
      <c r="A306" s="976"/>
      <c r="B306" s="976"/>
      <c r="C306" s="1086"/>
      <c r="D306" s="976"/>
      <c r="E306" s="976"/>
      <c r="F306" s="976"/>
    </row>
    <row r="307" spans="1:6" ht="15.75" customHeight="1">
      <c r="A307" s="976"/>
      <c r="B307" s="976"/>
      <c r="C307" s="1086"/>
      <c r="D307" s="976"/>
      <c r="E307" s="976"/>
      <c r="F307" s="976"/>
    </row>
    <row r="308" spans="1:6" ht="15.75" customHeight="1">
      <c r="A308" s="976"/>
      <c r="B308" s="976"/>
      <c r="C308" s="1086"/>
      <c r="D308" s="976"/>
      <c r="E308" s="976"/>
      <c r="F308" s="976"/>
    </row>
    <row r="309" spans="1:6" ht="15.75" customHeight="1">
      <c r="A309" s="976"/>
      <c r="B309" s="976"/>
      <c r="C309" s="1086"/>
      <c r="D309" s="976"/>
      <c r="E309" s="976"/>
      <c r="F309" s="976"/>
    </row>
    <row r="310" spans="1:6" ht="15.75" customHeight="1">
      <c r="A310" s="976"/>
      <c r="B310" s="976"/>
      <c r="C310" s="1086"/>
      <c r="D310" s="976"/>
      <c r="E310" s="976"/>
      <c r="F310" s="976"/>
    </row>
    <row r="311" spans="1:6" ht="15.75" customHeight="1">
      <c r="A311" s="976"/>
      <c r="B311" s="976"/>
      <c r="C311" s="1086"/>
      <c r="D311" s="976"/>
      <c r="E311" s="976"/>
      <c r="F311" s="976"/>
    </row>
    <row r="312" spans="1:6" ht="15.75" customHeight="1">
      <c r="A312" s="976"/>
      <c r="B312" s="976"/>
      <c r="C312" s="1086"/>
      <c r="D312" s="976"/>
      <c r="E312" s="976"/>
      <c r="F312" s="976"/>
    </row>
    <row r="313" spans="1:6" ht="15.75" customHeight="1">
      <c r="A313" s="976"/>
      <c r="B313" s="976"/>
      <c r="C313" s="1086"/>
      <c r="D313" s="976"/>
      <c r="E313" s="976"/>
      <c r="F313" s="976"/>
    </row>
    <row r="314" spans="1:6" ht="15.75" customHeight="1">
      <c r="A314" s="976"/>
      <c r="B314" s="976"/>
      <c r="C314" s="1086"/>
      <c r="D314" s="976"/>
      <c r="E314" s="976"/>
      <c r="F314" s="976"/>
    </row>
    <row r="315" spans="1:6" ht="15.75" customHeight="1">
      <c r="A315" s="976"/>
      <c r="B315" s="976"/>
      <c r="C315" s="1086"/>
      <c r="D315" s="976"/>
      <c r="E315" s="976"/>
      <c r="F315" s="976"/>
    </row>
    <row r="316" spans="1:6" ht="15.75" customHeight="1">
      <c r="A316" s="976"/>
      <c r="B316" s="976"/>
      <c r="C316" s="1086"/>
      <c r="D316" s="976"/>
      <c r="E316" s="976"/>
      <c r="F316" s="976"/>
    </row>
    <row r="317" spans="1:6" ht="15.75" customHeight="1">
      <c r="A317" s="976"/>
      <c r="B317" s="976"/>
      <c r="C317" s="1086"/>
      <c r="D317" s="976"/>
      <c r="E317" s="976"/>
      <c r="F317" s="976"/>
    </row>
    <row r="318" spans="1:6" ht="15.75" customHeight="1">
      <c r="A318" s="976"/>
      <c r="B318" s="976"/>
      <c r="C318" s="1086"/>
      <c r="D318" s="976"/>
      <c r="E318" s="976"/>
      <c r="F318" s="976"/>
    </row>
    <row r="319" spans="1:6" ht="15.75" customHeight="1">
      <c r="A319" s="976"/>
      <c r="B319" s="976"/>
      <c r="C319" s="1086"/>
      <c r="D319" s="976"/>
      <c r="E319" s="976"/>
      <c r="F319" s="976"/>
    </row>
    <row r="320" spans="1:6" ht="15.75" customHeight="1">
      <c r="A320" s="976"/>
      <c r="B320" s="976"/>
      <c r="C320" s="1086"/>
      <c r="D320" s="976"/>
      <c r="E320" s="976"/>
      <c r="F320" s="976"/>
    </row>
    <row r="321" spans="1:6" ht="15.75" customHeight="1">
      <c r="A321" s="976"/>
      <c r="B321" s="976"/>
      <c r="C321" s="1086"/>
      <c r="D321" s="976"/>
      <c r="E321" s="976"/>
      <c r="F321" s="976"/>
    </row>
    <row r="322" spans="1:6" ht="15.75" customHeight="1">
      <c r="A322" s="976"/>
      <c r="B322" s="976"/>
      <c r="C322" s="1086"/>
      <c r="D322" s="976"/>
      <c r="E322" s="976"/>
      <c r="F322" s="976"/>
    </row>
    <row r="323" spans="1:6" ht="15.75" customHeight="1">
      <c r="A323" s="976"/>
      <c r="B323" s="976"/>
      <c r="C323" s="1086"/>
      <c r="D323" s="976"/>
      <c r="E323" s="976"/>
      <c r="F323" s="976"/>
    </row>
    <row r="324" spans="1:6" ht="15.75" customHeight="1">
      <c r="A324" s="976"/>
      <c r="B324" s="976"/>
      <c r="C324" s="1086"/>
      <c r="D324" s="976"/>
      <c r="E324" s="976"/>
      <c r="F324" s="976"/>
    </row>
    <row r="325" spans="1:6" ht="15.75" customHeight="1">
      <c r="A325" s="976"/>
      <c r="B325" s="976"/>
      <c r="C325" s="1086"/>
      <c r="D325" s="976"/>
      <c r="E325" s="976"/>
      <c r="F325" s="976"/>
    </row>
    <row r="326" spans="1:6" ht="15.75" customHeight="1">
      <c r="A326" s="976"/>
      <c r="B326" s="976"/>
      <c r="C326" s="1086"/>
      <c r="D326" s="976"/>
      <c r="E326" s="976"/>
      <c r="F326" s="976"/>
    </row>
    <row r="327" spans="1:6" ht="15.75" customHeight="1">
      <c r="A327" s="976"/>
      <c r="B327" s="976"/>
      <c r="C327" s="1086"/>
      <c r="D327" s="976"/>
      <c r="E327" s="976"/>
      <c r="F327" s="976"/>
    </row>
    <row r="328" spans="1:6" ht="15.75" customHeight="1">
      <c r="A328" s="976"/>
      <c r="B328" s="976"/>
      <c r="C328" s="1086"/>
      <c r="D328" s="976"/>
      <c r="E328" s="976"/>
      <c r="F328" s="976"/>
    </row>
    <row r="329" spans="1:6" ht="15.75" customHeight="1">
      <c r="A329" s="976"/>
      <c r="B329" s="976"/>
      <c r="C329" s="1086"/>
      <c r="D329" s="976"/>
      <c r="E329" s="976"/>
      <c r="F329" s="976"/>
    </row>
    <row r="330" spans="1:6" ht="15.75" customHeight="1">
      <c r="A330" s="976"/>
      <c r="B330" s="976"/>
      <c r="C330" s="1086"/>
      <c r="D330" s="976"/>
      <c r="E330" s="976"/>
      <c r="F330" s="976"/>
    </row>
    <row r="331" spans="1:6" ht="15.75" customHeight="1">
      <c r="A331" s="976"/>
      <c r="B331" s="976"/>
      <c r="C331" s="1086"/>
      <c r="D331" s="976"/>
      <c r="E331" s="976"/>
      <c r="F331" s="976"/>
    </row>
    <row r="332" spans="1:6" ht="15.75" customHeight="1">
      <c r="A332" s="976"/>
      <c r="B332" s="976"/>
      <c r="C332" s="1086"/>
      <c r="D332" s="976"/>
      <c r="E332" s="976"/>
      <c r="F332" s="976"/>
    </row>
    <row r="333" spans="1:6" ht="15.75" customHeight="1">
      <c r="A333" s="976"/>
      <c r="B333" s="976"/>
      <c r="C333" s="1086"/>
      <c r="D333" s="976"/>
      <c r="E333" s="976"/>
      <c r="F333" s="976"/>
    </row>
    <row r="334" spans="1:6" ht="15.75" customHeight="1">
      <c r="A334" s="976"/>
      <c r="B334" s="976"/>
      <c r="C334" s="1086"/>
      <c r="D334" s="976"/>
      <c r="E334" s="976"/>
      <c r="F334" s="976"/>
    </row>
    <row r="335" spans="1:6" ht="15.75" customHeight="1">
      <c r="A335" s="976"/>
      <c r="B335" s="976"/>
      <c r="C335" s="1086"/>
      <c r="D335" s="976"/>
      <c r="E335" s="976"/>
      <c r="F335" s="976"/>
    </row>
    <row r="336" spans="1:6" ht="15.75" customHeight="1">
      <c r="A336" s="976"/>
      <c r="B336" s="976"/>
      <c r="C336" s="1086"/>
      <c r="D336" s="976"/>
      <c r="E336" s="976"/>
      <c r="F336" s="976"/>
    </row>
    <row r="337" spans="1:6" ht="15.75" customHeight="1">
      <c r="A337" s="976"/>
      <c r="B337" s="976"/>
      <c r="C337" s="1086"/>
      <c r="D337" s="976"/>
      <c r="E337" s="976"/>
      <c r="F337" s="976"/>
    </row>
    <row r="338" spans="1:6" ht="15.75" customHeight="1">
      <c r="A338" s="976"/>
      <c r="B338" s="976"/>
      <c r="C338" s="1086"/>
      <c r="D338" s="976"/>
      <c r="E338" s="976"/>
      <c r="F338" s="976"/>
    </row>
    <row r="339" spans="1:6" ht="15.75" customHeight="1">
      <c r="A339" s="976"/>
      <c r="B339" s="976"/>
      <c r="C339" s="1086"/>
      <c r="D339" s="976"/>
      <c r="E339" s="976"/>
      <c r="F339" s="976"/>
    </row>
    <row r="340" spans="1:6" ht="15.75" customHeight="1">
      <c r="A340" s="976"/>
      <c r="B340" s="976"/>
      <c r="C340" s="1086"/>
      <c r="D340" s="976"/>
      <c r="E340" s="976"/>
      <c r="F340" s="976"/>
    </row>
    <row r="341" spans="1:6" ht="15.75" customHeight="1">
      <c r="A341" s="976"/>
      <c r="B341" s="976"/>
      <c r="C341" s="1086"/>
      <c r="D341" s="976"/>
      <c r="E341" s="976"/>
      <c r="F341" s="976"/>
    </row>
    <row r="342" spans="1:6" ht="15.75" customHeight="1">
      <c r="A342" s="976"/>
      <c r="B342" s="976"/>
      <c r="C342" s="1086"/>
      <c r="D342" s="976"/>
      <c r="E342" s="976"/>
      <c r="F342" s="976"/>
    </row>
    <row r="343" spans="1:6" ht="15.75" customHeight="1">
      <c r="A343" s="976"/>
      <c r="B343" s="976"/>
      <c r="C343" s="1086"/>
      <c r="D343" s="976"/>
      <c r="E343" s="976"/>
      <c r="F343" s="976"/>
    </row>
    <row r="344" spans="1:6" ht="15.75" customHeight="1">
      <c r="A344" s="976"/>
      <c r="B344" s="976"/>
      <c r="C344" s="1086"/>
      <c r="D344" s="976"/>
      <c r="E344" s="976"/>
      <c r="F344" s="976"/>
    </row>
    <row r="345" spans="1:6" ht="15.75" customHeight="1">
      <c r="A345" s="976"/>
      <c r="B345" s="976"/>
      <c r="C345" s="1086"/>
      <c r="D345" s="976"/>
      <c r="E345" s="976"/>
      <c r="F345" s="976"/>
    </row>
    <row r="346" spans="1:6" ht="15.75" customHeight="1">
      <c r="A346" s="976"/>
      <c r="B346" s="976"/>
      <c r="C346" s="1086"/>
      <c r="D346" s="976"/>
      <c r="E346" s="976"/>
      <c r="F346" s="976"/>
    </row>
    <row r="347" spans="1:6" ht="15.75" customHeight="1">
      <c r="A347" s="976"/>
      <c r="B347" s="976"/>
      <c r="C347" s="1086"/>
      <c r="D347" s="976"/>
      <c r="E347" s="976"/>
      <c r="F347" s="976"/>
    </row>
    <row r="348" spans="1:6" ht="15.75" customHeight="1">
      <c r="A348" s="976"/>
      <c r="B348" s="976"/>
      <c r="C348" s="1086"/>
      <c r="D348" s="976"/>
      <c r="E348" s="976"/>
      <c r="F348" s="976"/>
    </row>
    <row r="349" spans="1:6" ht="15.75" customHeight="1">
      <c r="A349" s="976"/>
      <c r="B349" s="976"/>
      <c r="C349" s="1086"/>
      <c r="D349" s="976"/>
      <c r="E349" s="976"/>
      <c r="F349" s="976"/>
    </row>
    <row r="350" spans="1:6" ht="15.75" customHeight="1">
      <c r="A350" s="976"/>
      <c r="B350" s="976"/>
      <c r="C350" s="1086"/>
      <c r="D350" s="976"/>
      <c r="E350" s="976"/>
      <c r="F350" s="976"/>
    </row>
    <row r="351" spans="1:6" ht="15.75" customHeight="1">
      <c r="A351" s="976"/>
      <c r="B351" s="976"/>
      <c r="C351" s="1086"/>
      <c r="D351" s="976"/>
      <c r="E351" s="976"/>
      <c r="F351" s="976"/>
    </row>
    <row r="352" spans="1:6" ht="15.75" customHeight="1">
      <c r="A352" s="976"/>
      <c r="B352" s="976"/>
      <c r="C352" s="1086"/>
      <c r="D352" s="976"/>
      <c r="E352" s="976"/>
      <c r="F352" s="976"/>
    </row>
    <row r="353" spans="1:6" ht="15.75" customHeight="1">
      <c r="A353" s="976"/>
      <c r="B353" s="976"/>
      <c r="C353" s="1086"/>
      <c r="D353" s="976"/>
      <c r="E353" s="976"/>
      <c r="F353" s="976"/>
    </row>
    <row r="354" spans="1:6" ht="15.75" customHeight="1">
      <c r="A354" s="976"/>
      <c r="B354" s="976"/>
      <c r="C354" s="1086"/>
      <c r="D354" s="976"/>
      <c r="E354" s="976"/>
      <c r="F354" s="976"/>
    </row>
    <row r="355" spans="1:6" ht="15.75" customHeight="1">
      <c r="A355" s="976"/>
      <c r="B355" s="976"/>
      <c r="C355" s="1086"/>
      <c r="D355" s="976"/>
      <c r="E355" s="976"/>
      <c r="F355" s="976"/>
    </row>
    <row r="356" spans="1:6" ht="15.75" customHeight="1">
      <c r="A356" s="976"/>
      <c r="B356" s="976"/>
      <c r="C356" s="1086"/>
      <c r="D356" s="976"/>
      <c r="E356" s="976"/>
      <c r="F356" s="976"/>
    </row>
    <row r="357" spans="1:6" ht="15.75" customHeight="1">
      <c r="A357" s="976"/>
      <c r="B357" s="976"/>
      <c r="C357" s="1086"/>
      <c r="D357" s="976"/>
      <c r="E357" s="976"/>
      <c r="F357" s="976"/>
    </row>
    <row r="358" spans="1:6" ht="15.75" customHeight="1">
      <c r="A358" s="976"/>
      <c r="B358" s="976"/>
      <c r="C358" s="1086"/>
      <c r="D358" s="976"/>
      <c r="E358" s="976"/>
      <c r="F358" s="976"/>
    </row>
    <row r="359" spans="1:6" ht="15.75" customHeight="1">
      <c r="A359" s="976"/>
      <c r="B359" s="976"/>
      <c r="C359" s="1086"/>
      <c r="D359" s="976"/>
      <c r="E359" s="976"/>
      <c r="F359" s="976"/>
    </row>
    <row r="360" spans="1:6" ht="15.75" customHeight="1">
      <c r="A360" s="976"/>
      <c r="B360" s="976"/>
      <c r="C360" s="1086"/>
      <c r="D360" s="976"/>
      <c r="E360" s="976"/>
      <c r="F360" s="976"/>
    </row>
    <row r="361" spans="1:6" ht="15.75" customHeight="1">
      <c r="A361" s="976"/>
      <c r="B361" s="976"/>
      <c r="C361" s="1086"/>
      <c r="D361" s="976"/>
      <c r="E361" s="976"/>
      <c r="F361" s="976"/>
    </row>
    <row r="362" spans="1:6" ht="15.75" customHeight="1">
      <c r="A362" s="976"/>
      <c r="B362" s="976"/>
      <c r="C362" s="1086"/>
      <c r="D362" s="976"/>
      <c r="E362" s="976"/>
      <c r="F362" s="976"/>
    </row>
    <row r="363" spans="1:6" ht="15.75" customHeight="1">
      <c r="A363" s="976"/>
      <c r="B363" s="976"/>
      <c r="C363" s="1086"/>
      <c r="D363" s="976"/>
      <c r="E363" s="976"/>
      <c r="F363" s="976"/>
    </row>
    <row r="364" spans="1:6" ht="15.75" customHeight="1">
      <c r="A364" s="976"/>
      <c r="B364" s="976"/>
      <c r="C364" s="1086"/>
      <c r="D364" s="976"/>
      <c r="E364" s="976"/>
      <c r="F364" s="976"/>
    </row>
    <row r="365" spans="1:6" ht="15.75" customHeight="1">
      <c r="A365" s="976"/>
      <c r="B365" s="976"/>
      <c r="C365" s="1086"/>
      <c r="D365" s="976"/>
      <c r="E365" s="976"/>
      <c r="F365" s="976"/>
    </row>
    <row r="366" spans="1:6" ht="15.75" customHeight="1">
      <c r="A366" s="976"/>
      <c r="B366" s="976"/>
      <c r="C366" s="1086"/>
      <c r="D366" s="976"/>
      <c r="E366" s="976"/>
      <c r="F366" s="976"/>
    </row>
    <row r="367" spans="1:6" ht="15.75" customHeight="1">
      <c r="A367" s="976"/>
      <c r="B367" s="976"/>
      <c r="C367" s="1086"/>
      <c r="D367" s="976"/>
      <c r="E367" s="976"/>
      <c r="F367" s="976"/>
    </row>
    <row r="368" spans="1:6" ht="15.75" customHeight="1">
      <c r="A368" s="976"/>
      <c r="B368" s="976"/>
      <c r="C368" s="1086"/>
      <c r="D368" s="976"/>
      <c r="E368" s="976"/>
      <c r="F368" s="976"/>
    </row>
    <row r="369" spans="1:6" ht="15.75" customHeight="1">
      <c r="A369" s="976"/>
      <c r="B369" s="976"/>
      <c r="C369" s="1086"/>
      <c r="D369" s="976"/>
      <c r="E369" s="976"/>
      <c r="F369" s="976"/>
    </row>
    <row r="370" spans="1:6" ht="15.75" customHeight="1">
      <c r="A370" s="976"/>
      <c r="B370" s="976"/>
      <c r="C370" s="1086"/>
      <c r="D370" s="976"/>
      <c r="E370" s="976"/>
      <c r="F370" s="976"/>
    </row>
    <row r="371" spans="1:6" ht="15.75" customHeight="1">
      <c r="A371" s="976"/>
      <c r="B371" s="976"/>
      <c r="C371" s="1086"/>
      <c r="D371" s="976"/>
      <c r="E371" s="976"/>
      <c r="F371" s="976"/>
    </row>
    <row r="372" spans="1:6" ht="15.75" customHeight="1">
      <c r="A372" s="976"/>
      <c r="B372" s="976"/>
      <c r="C372" s="1086"/>
      <c r="D372" s="976"/>
      <c r="E372" s="976"/>
      <c r="F372" s="976"/>
    </row>
    <row r="373" spans="1:6" ht="15.75" customHeight="1">
      <c r="A373" s="976"/>
      <c r="B373" s="976"/>
      <c r="C373" s="1086"/>
      <c r="D373" s="976"/>
      <c r="E373" s="976"/>
      <c r="F373" s="976"/>
    </row>
    <row r="374" spans="1:6" ht="15.75" customHeight="1">
      <c r="A374" s="976"/>
      <c r="B374" s="976"/>
      <c r="C374" s="1086"/>
      <c r="D374" s="976"/>
      <c r="E374" s="976"/>
      <c r="F374" s="976"/>
    </row>
    <row r="375" spans="1:6" ht="15.75" customHeight="1">
      <c r="A375" s="976"/>
      <c r="B375" s="976"/>
      <c r="C375" s="1086"/>
      <c r="D375" s="976"/>
      <c r="E375" s="976"/>
      <c r="F375" s="976"/>
    </row>
    <row r="376" spans="1:6" ht="15.75" customHeight="1">
      <c r="A376" s="976"/>
      <c r="B376" s="976"/>
      <c r="C376" s="1086"/>
      <c r="D376" s="976"/>
      <c r="E376" s="976"/>
      <c r="F376" s="976"/>
    </row>
    <row r="377" spans="1:6" ht="15.75" customHeight="1">
      <c r="A377" s="976"/>
      <c r="B377" s="976"/>
      <c r="C377" s="1086"/>
      <c r="D377" s="976"/>
      <c r="E377" s="976"/>
      <c r="F377" s="976"/>
    </row>
    <row r="378" spans="1:6" ht="15.75" customHeight="1">
      <c r="A378" s="976"/>
      <c r="B378" s="976"/>
      <c r="C378" s="1086"/>
      <c r="D378" s="976"/>
      <c r="E378" s="976"/>
      <c r="F378" s="976"/>
    </row>
    <row r="379" spans="1:6" ht="15.75" customHeight="1">
      <c r="A379" s="976"/>
      <c r="B379" s="976"/>
      <c r="C379" s="1086"/>
      <c r="D379" s="976"/>
      <c r="E379" s="976"/>
      <c r="F379" s="976"/>
    </row>
    <row r="380" spans="1:6" ht="15.75" customHeight="1">
      <c r="A380" s="976"/>
      <c r="B380" s="976"/>
      <c r="C380" s="1086"/>
      <c r="D380" s="976"/>
      <c r="E380" s="976"/>
      <c r="F380" s="976"/>
    </row>
    <row r="381" spans="1:6" ht="15.75" customHeight="1">
      <c r="A381" s="976"/>
      <c r="B381" s="976"/>
      <c r="C381" s="1086"/>
      <c r="D381" s="976"/>
      <c r="E381" s="976"/>
      <c r="F381" s="976"/>
    </row>
    <row r="382" spans="1:6" ht="15.75" customHeight="1">
      <c r="A382" s="976"/>
      <c r="B382" s="976"/>
      <c r="C382" s="1086"/>
      <c r="D382" s="976"/>
      <c r="E382" s="976"/>
      <c r="F382" s="976"/>
    </row>
    <row r="383" spans="1:6" ht="15.75" customHeight="1">
      <c r="A383" s="976"/>
      <c r="B383" s="976"/>
      <c r="C383" s="1086"/>
      <c r="D383" s="976"/>
      <c r="E383" s="976"/>
      <c r="F383" s="976"/>
    </row>
    <row r="384" spans="1:6" ht="15.75" customHeight="1">
      <c r="A384" s="976"/>
      <c r="B384" s="976"/>
      <c r="C384" s="1086"/>
      <c r="D384" s="976"/>
      <c r="E384" s="976"/>
      <c r="F384" s="976"/>
    </row>
    <row r="385" spans="1:6" ht="15.75" customHeight="1">
      <c r="A385" s="976"/>
      <c r="B385" s="976"/>
      <c r="C385" s="1086"/>
      <c r="D385" s="976"/>
      <c r="E385" s="976"/>
      <c r="F385" s="976"/>
    </row>
    <row r="386" spans="1:6" ht="15.75" customHeight="1">
      <c r="A386" s="976"/>
      <c r="B386" s="976"/>
      <c r="C386" s="1086"/>
      <c r="D386" s="976"/>
      <c r="E386" s="976"/>
      <c r="F386" s="976"/>
    </row>
    <row r="387" spans="1:6" ht="15.75" customHeight="1">
      <c r="A387" s="976"/>
      <c r="B387" s="976"/>
      <c r="C387" s="1086"/>
      <c r="D387" s="976"/>
      <c r="E387" s="976"/>
      <c r="F387" s="976"/>
    </row>
    <row r="388" spans="1:6" ht="15.75" customHeight="1">
      <c r="A388" s="976"/>
      <c r="B388" s="976"/>
      <c r="C388" s="1086"/>
      <c r="D388" s="976"/>
      <c r="E388" s="976"/>
      <c r="F388" s="976"/>
    </row>
    <row r="389" spans="1:6" ht="15.75" customHeight="1">
      <c r="A389" s="976"/>
      <c r="B389" s="976"/>
      <c r="C389" s="1086"/>
      <c r="D389" s="976"/>
      <c r="E389" s="976"/>
      <c r="F389" s="976"/>
    </row>
    <row r="390" spans="1:6" ht="15.75" customHeight="1">
      <c r="A390" s="976"/>
      <c r="B390" s="976"/>
      <c r="C390" s="1086"/>
      <c r="D390" s="976"/>
      <c r="E390" s="976"/>
      <c r="F390" s="976"/>
    </row>
    <row r="391" spans="1:6" ht="15.75" customHeight="1">
      <c r="A391" s="976"/>
      <c r="B391" s="976"/>
      <c r="C391" s="1086"/>
      <c r="D391" s="976"/>
      <c r="E391" s="976"/>
      <c r="F391" s="976"/>
    </row>
    <row r="392" spans="1:6" ht="15.75" customHeight="1">
      <c r="A392" s="976"/>
      <c r="B392" s="976"/>
      <c r="C392" s="1086"/>
      <c r="D392" s="976"/>
      <c r="E392" s="976"/>
      <c r="F392" s="976"/>
    </row>
    <row r="393" spans="1:6" ht="15.75" customHeight="1">
      <c r="A393" s="976"/>
      <c r="B393" s="976"/>
      <c r="C393" s="1086"/>
      <c r="D393" s="976"/>
      <c r="E393" s="976"/>
      <c r="F393" s="976"/>
    </row>
    <row r="394" spans="1:6" ht="15.75" customHeight="1">
      <c r="A394" s="976"/>
      <c r="B394" s="976"/>
      <c r="C394" s="1086"/>
      <c r="D394" s="976"/>
      <c r="E394" s="976"/>
      <c r="F394" s="976"/>
    </row>
    <row r="395" spans="1:6" ht="15.75" customHeight="1">
      <c r="A395" s="976"/>
      <c r="B395" s="976"/>
      <c r="C395" s="1086"/>
      <c r="D395" s="976"/>
      <c r="E395" s="976"/>
      <c r="F395" s="976"/>
    </row>
    <row r="396" spans="1:6" ht="15.75" customHeight="1">
      <c r="A396" s="976"/>
      <c r="B396" s="976"/>
      <c r="C396" s="1086"/>
      <c r="D396" s="976"/>
      <c r="E396" s="976"/>
      <c r="F396" s="976"/>
    </row>
    <row r="397" spans="1:6" ht="15.75" customHeight="1">
      <c r="A397" s="976"/>
      <c r="B397" s="976"/>
      <c r="C397" s="1086"/>
      <c r="D397" s="976"/>
      <c r="E397" s="976"/>
      <c r="F397" s="976"/>
    </row>
    <row r="398" spans="1:6" ht="15.75" customHeight="1">
      <c r="A398" s="976"/>
      <c r="B398" s="976"/>
      <c r="C398" s="1086"/>
      <c r="D398" s="976"/>
      <c r="E398" s="976"/>
      <c r="F398" s="976"/>
    </row>
    <row r="399" spans="1:6" ht="15.75" customHeight="1">
      <c r="A399" s="976"/>
      <c r="B399" s="976"/>
      <c r="C399" s="1086"/>
      <c r="D399" s="976"/>
      <c r="E399" s="976"/>
      <c r="F399" s="976"/>
    </row>
    <row r="400" spans="1:6" ht="15.75" customHeight="1">
      <c r="A400" s="976"/>
      <c r="B400" s="976"/>
      <c r="C400" s="1086"/>
      <c r="D400" s="976"/>
      <c r="E400" s="976"/>
      <c r="F400" s="976"/>
    </row>
    <row r="401" spans="1:6" ht="15.75" customHeight="1">
      <c r="A401" s="976"/>
      <c r="B401" s="976"/>
      <c r="C401" s="1086"/>
      <c r="D401" s="976"/>
      <c r="E401" s="976"/>
      <c r="F401" s="976"/>
    </row>
    <row r="402" spans="1:6" ht="15.75" customHeight="1">
      <c r="A402" s="976"/>
      <c r="B402" s="976"/>
      <c r="C402" s="1086"/>
      <c r="D402" s="976"/>
      <c r="E402" s="976"/>
      <c r="F402" s="976"/>
    </row>
    <row r="403" spans="1:6" ht="15.75" customHeight="1">
      <c r="A403" s="976"/>
      <c r="B403" s="976"/>
      <c r="C403" s="1086"/>
      <c r="D403" s="976"/>
      <c r="E403" s="976"/>
      <c r="F403" s="976"/>
    </row>
    <row r="404" spans="1:6" ht="15.75" customHeight="1">
      <c r="A404" s="976"/>
      <c r="B404" s="976"/>
      <c r="C404" s="1086"/>
      <c r="D404" s="976"/>
      <c r="E404" s="976"/>
      <c r="F404" s="976"/>
    </row>
    <row r="405" spans="1:6" ht="15.75" customHeight="1">
      <c r="A405" s="976"/>
      <c r="B405" s="976"/>
      <c r="C405" s="1086"/>
      <c r="D405" s="976"/>
      <c r="E405" s="976"/>
      <c r="F405" s="976"/>
    </row>
    <row r="406" spans="1:6" ht="15.75" customHeight="1">
      <c r="A406" s="976"/>
      <c r="B406" s="976"/>
      <c r="C406" s="1086"/>
      <c r="D406" s="976"/>
      <c r="E406" s="976"/>
      <c r="F406" s="976"/>
    </row>
    <row r="407" spans="1:6" ht="15.75" customHeight="1">
      <c r="A407" s="976"/>
      <c r="B407" s="976"/>
      <c r="C407" s="1086"/>
      <c r="D407" s="976"/>
      <c r="E407" s="976"/>
      <c r="F407" s="976"/>
    </row>
    <row r="408" spans="1:6" ht="15.75" customHeight="1">
      <c r="A408" s="976"/>
      <c r="B408" s="976"/>
      <c r="C408" s="1086"/>
      <c r="D408" s="976"/>
      <c r="E408" s="976"/>
      <c r="F408" s="976"/>
    </row>
    <row r="409" spans="1:6" ht="15.75" customHeight="1">
      <c r="A409" s="976"/>
      <c r="B409" s="976"/>
      <c r="C409" s="1086"/>
      <c r="D409" s="976"/>
      <c r="E409" s="976"/>
      <c r="F409" s="976"/>
    </row>
    <row r="410" spans="1:6" ht="15.75" customHeight="1">
      <c r="A410" s="976"/>
      <c r="B410" s="976"/>
      <c r="C410" s="1086"/>
      <c r="D410" s="976"/>
      <c r="E410" s="976"/>
      <c r="F410" s="976"/>
    </row>
    <row r="411" spans="1:6" ht="15.75" customHeight="1">
      <c r="A411" s="976"/>
      <c r="B411" s="976"/>
      <c r="C411" s="1086"/>
      <c r="D411" s="976"/>
      <c r="E411" s="976"/>
      <c r="F411" s="976"/>
    </row>
    <row r="412" spans="1:6" ht="15.75" customHeight="1">
      <c r="A412" s="976"/>
      <c r="B412" s="976"/>
      <c r="C412" s="1086"/>
      <c r="D412" s="976"/>
      <c r="E412" s="976"/>
      <c r="F412" s="976"/>
    </row>
    <row r="413" spans="1:6" ht="15.75" customHeight="1">
      <c r="A413" s="976"/>
      <c r="B413" s="976"/>
      <c r="C413" s="1086"/>
      <c r="D413" s="976"/>
      <c r="E413" s="976"/>
      <c r="F413" s="976"/>
    </row>
    <row r="414" spans="1:6" ht="15.75" customHeight="1">
      <c r="A414" s="976"/>
      <c r="B414" s="976"/>
      <c r="C414" s="1086"/>
      <c r="D414" s="976"/>
      <c r="E414" s="976"/>
      <c r="F414" s="976"/>
    </row>
    <row r="415" spans="1:6" ht="15.75" customHeight="1">
      <c r="A415" s="976"/>
      <c r="B415" s="976"/>
      <c r="C415" s="1086"/>
      <c r="D415" s="976"/>
      <c r="E415" s="976"/>
      <c r="F415" s="976"/>
    </row>
    <row r="416" spans="1:6" ht="15.75" customHeight="1">
      <c r="A416" s="976"/>
      <c r="B416" s="976"/>
      <c r="C416" s="1086"/>
      <c r="D416" s="976"/>
      <c r="E416" s="976"/>
      <c r="F416" s="976"/>
    </row>
    <row r="417" spans="1:6" ht="15.75" customHeight="1">
      <c r="A417" s="976"/>
      <c r="B417" s="976"/>
      <c r="C417" s="1086"/>
      <c r="D417" s="976"/>
      <c r="E417" s="976"/>
      <c r="F417" s="976"/>
    </row>
    <row r="418" spans="1:6" ht="15.75" customHeight="1">
      <c r="A418" s="976"/>
      <c r="B418" s="976"/>
      <c r="C418" s="1086"/>
      <c r="D418" s="976"/>
      <c r="E418" s="976"/>
      <c r="F418" s="976"/>
    </row>
    <row r="419" spans="1:6" ht="15.75" customHeight="1">
      <c r="A419" s="976"/>
      <c r="B419" s="976"/>
      <c r="C419" s="1086"/>
      <c r="D419" s="976"/>
      <c r="E419" s="976"/>
      <c r="F419" s="976"/>
    </row>
    <row r="420" spans="1:6" ht="15.75" customHeight="1">
      <c r="A420" s="976"/>
      <c r="B420" s="976"/>
      <c r="C420" s="1086"/>
      <c r="D420" s="976"/>
      <c r="E420" s="976"/>
      <c r="F420" s="976"/>
    </row>
    <row r="421" spans="1:6" ht="15.75" customHeight="1">
      <c r="A421" s="976"/>
      <c r="B421" s="976"/>
      <c r="C421" s="1086"/>
      <c r="D421" s="976"/>
      <c r="E421" s="976"/>
      <c r="F421" s="976"/>
    </row>
    <row r="422" spans="1:6" ht="15.75" customHeight="1">
      <c r="A422" s="976"/>
      <c r="B422" s="976"/>
      <c r="C422" s="1086"/>
      <c r="D422" s="976"/>
      <c r="E422" s="976"/>
      <c r="F422" s="976"/>
    </row>
    <row r="423" spans="1:6" ht="15.75" customHeight="1">
      <c r="A423" s="976"/>
      <c r="B423" s="976"/>
      <c r="C423" s="1086"/>
      <c r="D423" s="976"/>
      <c r="E423" s="976"/>
      <c r="F423" s="976"/>
    </row>
    <row r="424" spans="1:6" ht="15.75" customHeight="1">
      <c r="A424" s="976"/>
      <c r="B424" s="976"/>
      <c r="C424" s="1086"/>
      <c r="D424" s="976"/>
      <c r="E424" s="976"/>
      <c r="F424" s="976"/>
    </row>
    <row r="425" spans="1:6" ht="15.75" customHeight="1">
      <c r="A425" s="976"/>
      <c r="B425" s="976"/>
      <c r="C425" s="1086"/>
      <c r="D425" s="976"/>
      <c r="E425" s="976"/>
      <c r="F425" s="976"/>
    </row>
    <row r="426" spans="1:6" ht="15.75" customHeight="1">
      <c r="A426" s="976"/>
      <c r="B426" s="976"/>
      <c r="C426" s="1086"/>
      <c r="D426" s="976"/>
      <c r="E426" s="976"/>
      <c r="F426" s="976"/>
    </row>
    <row r="427" spans="1:6" ht="15.75" customHeight="1">
      <c r="A427" s="976"/>
      <c r="B427" s="976"/>
      <c r="C427" s="1086"/>
      <c r="D427" s="976"/>
      <c r="E427" s="976"/>
      <c r="F427" s="976"/>
    </row>
    <row r="428" spans="1:6" ht="15.75" customHeight="1">
      <c r="A428" s="976"/>
      <c r="B428" s="976"/>
      <c r="C428" s="1086"/>
      <c r="D428" s="976"/>
      <c r="E428" s="976"/>
      <c r="F428" s="976"/>
    </row>
    <row r="429" spans="1:6" ht="15.75" customHeight="1">
      <c r="A429" s="976"/>
      <c r="B429" s="976"/>
      <c r="C429" s="1086"/>
      <c r="D429" s="976"/>
      <c r="E429" s="976"/>
      <c r="F429" s="976"/>
    </row>
    <row r="430" spans="1:6" ht="15.75" customHeight="1">
      <c r="A430" s="976"/>
      <c r="B430" s="976"/>
      <c r="C430" s="1086"/>
      <c r="D430" s="976"/>
      <c r="E430" s="976"/>
      <c r="F430" s="976"/>
    </row>
    <row r="431" spans="1:6" ht="15.75" customHeight="1">
      <c r="A431" s="976"/>
      <c r="B431" s="976"/>
      <c r="C431" s="1086"/>
      <c r="D431" s="976"/>
      <c r="E431" s="976"/>
      <c r="F431" s="976"/>
    </row>
    <row r="432" spans="1:6" ht="15.75" customHeight="1">
      <c r="A432" s="976"/>
      <c r="B432" s="976"/>
      <c r="C432" s="1086"/>
      <c r="D432" s="976"/>
      <c r="E432" s="976"/>
      <c r="F432" s="976"/>
    </row>
    <row r="433" spans="1:6" ht="15.75" customHeight="1">
      <c r="A433" s="976"/>
      <c r="B433" s="976"/>
      <c r="C433" s="1086"/>
      <c r="D433" s="976"/>
      <c r="E433" s="976"/>
      <c r="F433" s="976"/>
    </row>
    <row r="434" spans="1:6" ht="15.75" customHeight="1">
      <c r="A434" s="976"/>
      <c r="B434" s="976"/>
      <c r="C434" s="1086"/>
      <c r="D434" s="976"/>
      <c r="E434" s="976"/>
      <c r="F434" s="976"/>
    </row>
    <row r="435" spans="1:6" ht="15.75" customHeight="1">
      <c r="A435" s="976"/>
      <c r="B435" s="976"/>
      <c r="C435" s="1086"/>
      <c r="D435" s="976"/>
      <c r="E435" s="976"/>
      <c r="F435" s="976"/>
    </row>
    <row r="436" spans="1:6" ht="15.75" customHeight="1">
      <c r="A436" s="976"/>
      <c r="B436" s="976"/>
      <c r="C436" s="1086"/>
      <c r="D436" s="976"/>
      <c r="E436" s="976"/>
      <c r="F436" s="976"/>
    </row>
    <row r="437" spans="1:6" ht="15.75" customHeight="1">
      <c r="A437" s="976"/>
      <c r="B437" s="976"/>
      <c r="C437" s="1086"/>
      <c r="D437" s="976"/>
      <c r="E437" s="976"/>
      <c r="F437" s="976"/>
    </row>
    <row r="438" spans="1:6" ht="15.75" customHeight="1">
      <c r="A438" s="976"/>
      <c r="B438" s="976"/>
      <c r="C438" s="1086"/>
      <c r="D438" s="976"/>
      <c r="E438" s="976"/>
      <c r="F438" s="976"/>
    </row>
    <row r="439" spans="1:6" ht="15.75" customHeight="1">
      <c r="A439" s="976"/>
      <c r="B439" s="976"/>
      <c r="C439" s="1086"/>
      <c r="D439" s="976"/>
      <c r="E439" s="976"/>
      <c r="F439" s="976"/>
    </row>
    <row r="440" spans="1:6" ht="15.75" customHeight="1">
      <c r="A440" s="976"/>
      <c r="B440" s="976"/>
      <c r="C440" s="1086"/>
      <c r="D440" s="976"/>
      <c r="E440" s="976"/>
      <c r="F440" s="976"/>
    </row>
    <row r="441" spans="1:6" ht="15.75" customHeight="1">
      <c r="A441" s="976"/>
      <c r="B441" s="976"/>
      <c r="C441" s="1086"/>
      <c r="D441" s="976"/>
      <c r="E441" s="976"/>
      <c r="F441" s="976"/>
    </row>
    <row r="442" spans="1:6" ht="15.75" customHeight="1">
      <c r="A442" s="976"/>
      <c r="B442" s="976"/>
      <c r="C442" s="1086"/>
      <c r="D442" s="976"/>
      <c r="E442" s="976"/>
      <c r="F442" s="976"/>
    </row>
    <row r="443" spans="1:6" ht="15.75" customHeight="1">
      <c r="A443" s="976"/>
      <c r="B443" s="976"/>
      <c r="C443" s="1086"/>
      <c r="D443" s="976"/>
      <c r="E443" s="976"/>
      <c r="F443" s="976"/>
    </row>
    <row r="444" spans="1:6" ht="15.75" customHeight="1">
      <c r="A444" s="976"/>
      <c r="B444" s="976"/>
      <c r="C444" s="1086"/>
      <c r="D444" s="976"/>
      <c r="E444" s="976"/>
      <c r="F444" s="976"/>
    </row>
    <row r="445" spans="1:6" ht="15.75" customHeight="1">
      <c r="A445" s="976"/>
      <c r="B445" s="976"/>
      <c r="C445" s="1086"/>
      <c r="D445" s="976"/>
      <c r="E445" s="976"/>
      <c r="F445" s="976"/>
    </row>
    <row r="446" spans="1:6" ht="15.75" customHeight="1">
      <c r="A446" s="976"/>
      <c r="B446" s="976"/>
      <c r="C446" s="1086"/>
      <c r="D446" s="976"/>
      <c r="E446" s="976"/>
      <c r="F446" s="976"/>
    </row>
    <row r="447" spans="1:6" ht="15.75" customHeight="1">
      <c r="A447" s="976"/>
      <c r="B447" s="976"/>
      <c r="C447" s="1086"/>
      <c r="D447" s="976"/>
      <c r="E447" s="976"/>
      <c r="F447" s="976"/>
    </row>
    <row r="448" spans="1:6" ht="15.75" customHeight="1">
      <c r="A448" s="976"/>
      <c r="B448" s="976"/>
      <c r="C448" s="1086"/>
      <c r="D448" s="976"/>
      <c r="E448" s="976"/>
      <c r="F448" s="976"/>
    </row>
    <row r="449" spans="1:6" ht="15.75" customHeight="1">
      <c r="A449" s="976"/>
      <c r="B449" s="976"/>
      <c r="C449" s="1086"/>
      <c r="D449" s="976"/>
      <c r="E449" s="976"/>
      <c r="F449" s="976"/>
    </row>
    <row r="450" spans="1:6" ht="15.75" customHeight="1">
      <c r="A450" s="976"/>
      <c r="B450" s="976"/>
      <c r="C450" s="1086"/>
      <c r="D450" s="976"/>
      <c r="E450" s="976"/>
      <c r="F450" s="976"/>
    </row>
    <row r="451" spans="1:6" ht="15.75" customHeight="1">
      <c r="A451" s="976"/>
      <c r="B451" s="976"/>
      <c r="C451" s="1086"/>
      <c r="D451" s="976"/>
      <c r="E451" s="976"/>
      <c r="F451" s="976"/>
    </row>
    <row r="452" spans="1:6" ht="15.75" customHeight="1">
      <c r="A452" s="976"/>
      <c r="B452" s="976"/>
      <c r="C452" s="1086"/>
      <c r="D452" s="976"/>
      <c r="E452" s="976"/>
      <c r="F452" s="976"/>
    </row>
    <row r="453" spans="1:6" ht="15.75" customHeight="1">
      <c r="A453" s="976"/>
      <c r="B453" s="976"/>
      <c r="C453" s="1086"/>
      <c r="D453" s="976"/>
      <c r="E453" s="976"/>
      <c r="F453" s="976"/>
    </row>
    <row r="454" spans="1:6" ht="15.75" customHeight="1">
      <c r="A454" s="976"/>
      <c r="B454" s="976"/>
      <c r="C454" s="1086"/>
      <c r="D454" s="976"/>
      <c r="E454" s="976"/>
      <c r="F454" s="976"/>
    </row>
    <row r="455" spans="1:6" ht="15.75" customHeight="1">
      <c r="A455" s="976"/>
      <c r="B455" s="976"/>
      <c r="C455" s="1086"/>
      <c r="D455" s="976"/>
      <c r="E455" s="976"/>
      <c r="F455" s="976"/>
    </row>
    <row r="456" spans="1:6" ht="15.75" customHeight="1">
      <c r="A456" s="976"/>
      <c r="B456" s="976"/>
      <c r="C456" s="1086"/>
      <c r="D456" s="976"/>
      <c r="E456" s="976"/>
      <c r="F456" s="976"/>
    </row>
    <row r="457" spans="1:6" ht="15.75" customHeight="1">
      <c r="A457" s="976"/>
      <c r="B457" s="976"/>
      <c r="C457" s="1086"/>
      <c r="D457" s="976"/>
      <c r="E457" s="976"/>
      <c r="F457" s="976"/>
    </row>
    <row r="458" spans="1:6" ht="15.75" customHeight="1">
      <c r="A458" s="976"/>
      <c r="B458" s="976"/>
      <c r="C458" s="1086"/>
      <c r="D458" s="976"/>
      <c r="E458" s="976"/>
      <c r="F458" s="976"/>
    </row>
    <row r="459" spans="1:6" ht="15.75" customHeight="1">
      <c r="A459" s="976"/>
      <c r="B459" s="976"/>
      <c r="C459" s="1086"/>
      <c r="D459" s="976"/>
      <c r="E459" s="976"/>
      <c r="F459" s="976"/>
    </row>
    <row r="460" spans="1:6" ht="15.75" customHeight="1">
      <c r="A460" s="976"/>
      <c r="B460" s="976"/>
      <c r="C460" s="1086"/>
      <c r="D460" s="976"/>
      <c r="E460" s="976"/>
      <c r="F460" s="976"/>
    </row>
    <row r="461" spans="1:6" ht="15.75" customHeight="1">
      <c r="A461" s="976"/>
      <c r="B461" s="976"/>
      <c r="C461" s="1086"/>
      <c r="D461" s="976"/>
      <c r="E461" s="976"/>
      <c r="F461" s="976"/>
    </row>
    <row r="462" spans="1:6" ht="15.75" customHeight="1">
      <c r="A462" s="976"/>
      <c r="B462" s="976"/>
      <c r="C462" s="1086"/>
      <c r="D462" s="976"/>
      <c r="E462" s="976"/>
      <c r="F462" s="976"/>
    </row>
    <row r="463" spans="1:6" ht="15.75" customHeight="1">
      <c r="A463" s="976"/>
      <c r="B463" s="976"/>
      <c r="C463" s="1086"/>
      <c r="D463" s="976"/>
      <c r="E463" s="976"/>
      <c r="F463" s="976"/>
    </row>
    <row r="464" spans="1:6" ht="15.75" customHeight="1">
      <c r="A464" s="976"/>
      <c r="B464" s="976"/>
      <c r="C464" s="1086"/>
      <c r="D464" s="976"/>
      <c r="E464" s="976"/>
      <c r="F464" s="976"/>
    </row>
    <row r="465" spans="1:6" ht="15.75" customHeight="1">
      <c r="A465" s="976"/>
      <c r="B465" s="976"/>
      <c r="C465" s="1086"/>
      <c r="D465" s="976"/>
      <c r="E465" s="976"/>
      <c r="F465" s="976"/>
    </row>
    <row r="466" spans="1:6" ht="15.75" customHeight="1">
      <c r="A466" s="976"/>
      <c r="B466" s="976"/>
      <c r="C466" s="1086"/>
      <c r="D466" s="976"/>
      <c r="E466" s="976"/>
      <c r="F466" s="976"/>
    </row>
    <row r="467" spans="1:6" ht="15.75" customHeight="1">
      <c r="A467" s="976"/>
      <c r="B467" s="976"/>
      <c r="C467" s="1086"/>
      <c r="D467" s="976"/>
      <c r="E467" s="976"/>
      <c r="F467" s="976"/>
    </row>
    <row r="468" spans="1:6" ht="15.75" customHeight="1">
      <c r="A468" s="976"/>
      <c r="B468" s="976"/>
      <c r="C468" s="1086"/>
      <c r="D468" s="976"/>
      <c r="E468" s="976"/>
      <c r="F468" s="976"/>
    </row>
    <row r="469" spans="1:6" ht="15.75" customHeight="1">
      <c r="A469" s="976"/>
      <c r="B469" s="976"/>
      <c r="C469" s="1086"/>
      <c r="D469" s="976"/>
      <c r="E469" s="976"/>
      <c r="F469" s="976"/>
    </row>
    <row r="470" spans="1:6" ht="15.75" customHeight="1">
      <c r="A470" s="976"/>
      <c r="B470" s="976"/>
      <c r="C470" s="1086"/>
      <c r="D470" s="976"/>
      <c r="E470" s="976"/>
      <c r="F470" s="976"/>
    </row>
    <row r="471" spans="1:6" ht="15.75" customHeight="1">
      <c r="A471" s="976"/>
      <c r="B471" s="976"/>
      <c r="C471" s="1086"/>
      <c r="D471" s="976"/>
      <c r="E471" s="976"/>
      <c r="F471" s="976"/>
    </row>
    <row r="472" spans="1:6" ht="15.75" customHeight="1">
      <c r="A472" s="976"/>
      <c r="B472" s="976"/>
      <c r="C472" s="1086"/>
      <c r="D472" s="976"/>
      <c r="E472" s="976"/>
      <c r="F472" s="976"/>
    </row>
    <row r="473" spans="1:6" ht="15.75" customHeight="1">
      <c r="A473" s="976"/>
      <c r="B473" s="976"/>
      <c r="C473" s="1086"/>
      <c r="D473" s="976"/>
      <c r="E473" s="976"/>
      <c r="F473" s="976"/>
    </row>
    <row r="474" spans="1:6" ht="15.75" customHeight="1">
      <c r="A474" s="976"/>
      <c r="B474" s="976"/>
      <c r="C474" s="1086"/>
      <c r="D474" s="976"/>
      <c r="E474" s="976"/>
      <c r="F474" s="976"/>
    </row>
    <row r="475" spans="1:6" ht="15.75" customHeight="1">
      <c r="A475" s="976"/>
      <c r="B475" s="976"/>
      <c r="C475" s="1086"/>
      <c r="D475" s="976"/>
      <c r="E475" s="976"/>
      <c r="F475" s="976"/>
    </row>
    <row r="476" spans="1:6" ht="15.75" customHeight="1">
      <c r="A476" s="976"/>
      <c r="B476" s="976"/>
      <c r="C476" s="1086"/>
      <c r="D476" s="976"/>
      <c r="E476" s="976"/>
      <c r="F476" s="976"/>
    </row>
    <row r="477" spans="1:6" ht="15.75" customHeight="1">
      <c r="A477" s="976"/>
      <c r="B477" s="976"/>
      <c r="C477" s="1086"/>
      <c r="D477" s="976"/>
      <c r="E477" s="976"/>
      <c r="F477" s="976"/>
    </row>
    <row r="478" spans="1:6" ht="15.75" customHeight="1">
      <c r="A478" s="976"/>
      <c r="B478" s="976"/>
      <c r="C478" s="1086"/>
      <c r="D478" s="976"/>
      <c r="E478" s="976"/>
      <c r="F478" s="976"/>
    </row>
    <row r="479" spans="1:6" ht="15.75" customHeight="1">
      <c r="A479" s="976"/>
      <c r="B479" s="976"/>
      <c r="C479" s="1086"/>
      <c r="D479" s="976"/>
      <c r="E479" s="976"/>
      <c r="F479" s="976"/>
    </row>
    <row r="480" spans="1:6" ht="15.75" customHeight="1">
      <c r="A480" s="976"/>
      <c r="B480" s="976"/>
      <c r="C480" s="1086"/>
      <c r="D480" s="976"/>
      <c r="E480" s="976"/>
      <c r="F480" s="976"/>
    </row>
    <row r="481" spans="1:6" ht="15.75" customHeight="1">
      <c r="A481" s="976"/>
      <c r="B481" s="976"/>
      <c r="C481" s="1086"/>
      <c r="D481" s="976"/>
      <c r="E481" s="976"/>
      <c r="F481" s="976"/>
    </row>
    <row r="482" spans="1:6" ht="15.75" customHeight="1">
      <c r="A482" s="976"/>
      <c r="B482" s="976"/>
      <c r="C482" s="1086"/>
      <c r="D482" s="976"/>
      <c r="E482" s="976"/>
      <c r="F482" s="976"/>
    </row>
    <row r="483" spans="1:6" ht="15.75" customHeight="1">
      <c r="A483" s="976"/>
      <c r="B483" s="976"/>
      <c r="C483" s="1086"/>
      <c r="D483" s="976"/>
      <c r="E483" s="976"/>
      <c r="F483" s="976"/>
    </row>
    <row r="484" spans="1:6" ht="15.75" customHeight="1">
      <c r="A484" s="976"/>
      <c r="B484" s="976"/>
      <c r="C484" s="1086"/>
      <c r="D484" s="976"/>
      <c r="E484" s="976"/>
      <c r="F484" s="976"/>
    </row>
    <row r="485" spans="1:6" ht="15.75" customHeight="1">
      <c r="A485" s="976"/>
      <c r="B485" s="976"/>
      <c r="C485" s="1086"/>
      <c r="D485" s="976"/>
      <c r="E485" s="976"/>
      <c r="F485" s="976"/>
    </row>
    <row r="486" spans="1:6" ht="15.75" customHeight="1">
      <c r="A486" s="976"/>
      <c r="B486" s="976"/>
      <c r="C486" s="1086"/>
      <c r="D486" s="976"/>
      <c r="E486" s="976"/>
      <c r="F486" s="976"/>
    </row>
    <row r="487" spans="1:6" ht="15.75" customHeight="1">
      <c r="A487" s="976"/>
      <c r="B487" s="976"/>
      <c r="C487" s="1086"/>
      <c r="D487" s="976"/>
      <c r="E487" s="976"/>
      <c r="F487" s="976"/>
    </row>
    <row r="488" spans="1:6" ht="15.75" customHeight="1">
      <c r="A488" s="976"/>
      <c r="B488" s="976"/>
      <c r="C488" s="1086"/>
      <c r="D488" s="976"/>
      <c r="E488" s="976"/>
      <c r="F488" s="976"/>
    </row>
    <row r="489" spans="1:6" ht="15.75" customHeight="1">
      <c r="A489" s="976"/>
      <c r="B489" s="976"/>
      <c r="C489" s="1086"/>
      <c r="D489" s="976"/>
      <c r="E489" s="976"/>
      <c r="F489" s="976"/>
    </row>
    <row r="490" spans="1:6" ht="15.75" customHeight="1">
      <c r="A490" s="976"/>
      <c r="B490" s="976"/>
      <c r="C490" s="1086"/>
      <c r="D490" s="976"/>
      <c r="E490" s="976"/>
      <c r="F490" s="976"/>
    </row>
    <row r="491" spans="1:6" ht="15.75" customHeight="1">
      <c r="A491" s="976"/>
      <c r="B491" s="976"/>
      <c r="C491" s="1086"/>
      <c r="D491" s="976"/>
      <c r="E491" s="976"/>
      <c r="F491" s="976"/>
    </row>
    <row r="492" spans="1:6" ht="15.75" customHeight="1">
      <c r="A492" s="976"/>
      <c r="B492" s="976"/>
      <c r="C492" s="1086"/>
      <c r="D492" s="976"/>
      <c r="E492" s="976"/>
      <c r="F492" s="976"/>
    </row>
    <row r="493" spans="1:6" ht="15.75" customHeight="1">
      <c r="A493" s="976"/>
      <c r="B493" s="976"/>
      <c r="C493" s="1086"/>
      <c r="D493" s="976"/>
      <c r="E493" s="976"/>
      <c r="F493" s="976"/>
    </row>
    <row r="494" spans="1:6" ht="15.75" customHeight="1">
      <c r="A494" s="976"/>
      <c r="B494" s="976"/>
      <c r="C494" s="1086"/>
      <c r="D494" s="976"/>
      <c r="E494" s="976"/>
      <c r="F494" s="976"/>
    </row>
    <row r="495" spans="1:6" ht="15.75" customHeight="1">
      <c r="A495" s="976"/>
      <c r="B495" s="976"/>
      <c r="C495" s="1086"/>
      <c r="D495" s="976"/>
      <c r="E495" s="976"/>
      <c r="F495" s="976"/>
    </row>
    <row r="496" spans="1:6" ht="15.75" customHeight="1">
      <c r="A496" s="976"/>
      <c r="B496" s="976"/>
      <c r="C496" s="1086"/>
      <c r="D496" s="976"/>
      <c r="E496" s="976"/>
      <c r="F496" s="976"/>
    </row>
    <row r="497" spans="1:6" ht="15.75" customHeight="1">
      <c r="A497" s="976"/>
      <c r="B497" s="976"/>
      <c r="C497" s="1086"/>
      <c r="D497" s="976"/>
      <c r="E497" s="976"/>
      <c r="F497" s="976"/>
    </row>
    <row r="498" spans="1:6" ht="15.75" customHeight="1">
      <c r="A498" s="976"/>
      <c r="B498" s="976"/>
      <c r="C498" s="1086"/>
      <c r="D498" s="976"/>
      <c r="E498" s="976"/>
      <c r="F498" s="976"/>
    </row>
    <row r="499" spans="1:6" ht="15.75" customHeight="1">
      <c r="A499" s="976"/>
      <c r="B499" s="976"/>
      <c r="C499" s="1086"/>
      <c r="D499" s="976"/>
      <c r="E499" s="976"/>
      <c r="F499" s="976"/>
    </row>
    <row r="500" spans="1:6" ht="15.75" customHeight="1">
      <c r="A500" s="976"/>
      <c r="B500" s="976"/>
      <c r="C500" s="1086"/>
      <c r="D500" s="976"/>
      <c r="E500" s="976"/>
      <c r="F500" s="976"/>
    </row>
    <row r="501" spans="1:6" ht="15.75" customHeight="1">
      <c r="A501" s="976"/>
      <c r="B501" s="976"/>
      <c r="C501" s="1086"/>
      <c r="D501" s="976"/>
      <c r="E501" s="976"/>
      <c r="F501" s="976"/>
    </row>
    <row r="502" spans="1:6" ht="15.75" customHeight="1">
      <c r="A502" s="976"/>
      <c r="B502" s="976"/>
      <c r="C502" s="1086"/>
      <c r="D502" s="976"/>
      <c r="E502" s="976"/>
      <c r="F502" s="976"/>
    </row>
    <row r="503" spans="1:6" ht="15.75" customHeight="1">
      <c r="A503" s="976"/>
      <c r="B503" s="976"/>
      <c r="C503" s="1086"/>
      <c r="D503" s="976"/>
      <c r="E503" s="976"/>
      <c r="F503" s="976"/>
    </row>
    <row r="504" spans="1:6" ht="15.75" customHeight="1">
      <c r="A504" s="976"/>
      <c r="B504" s="976"/>
      <c r="C504" s="1086"/>
      <c r="D504" s="976"/>
      <c r="E504" s="976"/>
      <c r="F504" s="976"/>
    </row>
    <row r="505" spans="1:6" ht="15.75" customHeight="1">
      <c r="A505" s="976"/>
      <c r="B505" s="976"/>
      <c r="C505" s="1086"/>
      <c r="D505" s="976"/>
      <c r="E505" s="976"/>
      <c r="F505" s="976"/>
    </row>
    <row r="506" spans="1:6" ht="15.75" customHeight="1">
      <c r="A506" s="976"/>
      <c r="B506" s="976"/>
      <c r="C506" s="1086"/>
      <c r="D506" s="976"/>
      <c r="E506" s="976"/>
      <c r="F506" s="976"/>
    </row>
    <row r="507" spans="1:6" ht="15.75" customHeight="1">
      <c r="A507" s="976"/>
      <c r="B507" s="976"/>
      <c r="C507" s="1086"/>
      <c r="D507" s="976"/>
      <c r="E507" s="976"/>
      <c r="F507" s="976"/>
    </row>
    <row r="508" spans="1:6" ht="15.75" customHeight="1">
      <c r="A508" s="976"/>
      <c r="B508" s="976"/>
      <c r="C508" s="1086"/>
      <c r="D508" s="976"/>
      <c r="E508" s="976"/>
      <c r="F508" s="976"/>
    </row>
    <row r="509" spans="1:6" ht="15.75" customHeight="1">
      <c r="A509" s="976"/>
      <c r="B509" s="976"/>
      <c r="C509" s="1086"/>
      <c r="D509" s="976"/>
      <c r="E509" s="976"/>
      <c r="F509" s="976"/>
    </row>
    <row r="510" spans="1:6" ht="15.75" customHeight="1">
      <c r="A510" s="976"/>
      <c r="B510" s="976"/>
      <c r="C510" s="1086"/>
      <c r="D510" s="976"/>
      <c r="E510" s="976"/>
      <c r="F510" s="976"/>
    </row>
    <row r="511" spans="1:6" ht="15.75" customHeight="1">
      <c r="A511" s="976"/>
      <c r="B511" s="976"/>
      <c r="C511" s="1086"/>
      <c r="D511" s="976"/>
      <c r="E511" s="976"/>
      <c r="F511" s="976"/>
    </row>
    <row r="512" spans="1:6" ht="15.75" customHeight="1">
      <c r="A512" s="976"/>
      <c r="B512" s="976"/>
      <c r="C512" s="1086"/>
      <c r="D512" s="976"/>
      <c r="E512" s="976"/>
      <c r="F512" s="976"/>
    </row>
    <row r="513" spans="1:6" ht="15.75" customHeight="1">
      <c r="A513" s="976"/>
      <c r="B513" s="976"/>
      <c r="C513" s="1086"/>
      <c r="D513" s="976"/>
      <c r="E513" s="976"/>
      <c r="F513" s="976"/>
    </row>
    <row r="514" spans="1:6" ht="15.75" customHeight="1">
      <c r="A514" s="976"/>
      <c r="B514" s="976"/>
      <c r="C514" s="1086"/>
      <c r="D514" s="976"/>
      <c r="E514" s="976"/>
      <c r="F514" s="976"/>
    </row>
    <row r="515" spans="1:6" ht="15.75" customHeight="1">
      <c r="A515" s="976"/>
      <c r="B515" s="976"/>
      <c r="C515" s="1086"/>
      <c r="D515" s="976"/>
      <c r="E515" s="976"/>
      <c r="F515" s="976"/>
    </row>
    <row r="516" spans="1:6" ht="15.75" customHeight="1">
      <c r="A516" s="976"/>
      <c r="B516" s="976"/>
      <c r="C516" s="1086"/>
      <c r="D516" s="976"/>
      <c r="E516" s="976"/>
      <c r="F516" s="976"/>
    </row>
    <row r="517" spans="1:6" ht="15.75" customHeight="1">
      <c r="A517" s="976"/>
      <c r="B517" s="976"/>
      <c r="C517" s="1086"/>
      <c r="D517" s="976"/>
      <c r="E517" s="976"/>
      <c r="F517" s="976"/>
    </row>
    <row r="518" spans="1:6" ht="15.75" customHeight="1">
      <c r="A518" s="976"/>
      <c r="B518" s="976"/>
      <c r="C518" s="1086"/>
      <c r="D518" s="976"/>
      <c r="E518" s="976"/>
      <c r="F518" s="976"/>
    </row>
    <row r="519" spans="1:6" ht="15.75" customHeight="1">
      <c r="A519" s="976"/>
      <c r="B519" s="976"/>
      <c r="C519" s="1086"/>
      <c r="D519" s="976"/>
      <c r="E519" s="976"/>
      <c r="F519" s="976"/>
    </row>
    <row r="520" spans="1:6" ht="15.75" customHeight="1">
      <c r="A520" s="976"/>
      <c r="B520" s="976"/>
      <c r="C520" s="1086"/>
      <c r="D520" s="976"/>
      <c r="E520" s="976"/>
      <c r="F520" s="976"/>
    </row>
    <row r="521" spans="1:6" ht="15.75" customHeight="1">
      <c r="A521" s="976"/>
      <c r="B521" s="976"/>
      <c r="C521" s="1086"/>
      <c r="D521" s="976"/>
      <c r="E521" s="976"/>
      <c r="F521" s="976"/>
    </row>
    <row r="522" spans="1:6" ht="15.75" customHeight="1">
      <c r="A522" s="976"/>
      <c r="B522" s="976"/>
      <c r="C522" s="1086"/>
      <c r="D522" s="976"/>
      <c r="E522" s="976"/>
      <c r="F522" s="976"/>
    </row>
    <row r="523" spans="1:6" ht="15.75" customHeight="1">
      <c r="A523" s="976"/>
      <c r="B523" s="976"/>
      <c r="C523" s="1086"/>
      <c r="D523" s="976"/>
      <c r="E523" s="976"/>
      <c r="F523" s="976"/>
    </row>
    <row r="524" spans="1:6" ht="15.75" customHeight="1">
      <c r="A524" s="976"/>
      <c r="B524" s="976"/>
      <c r="C524" s="1086"/>
      <c r="D524" s="976"/>
      <c r="E524" s="976"/>
      <c r="F524" s="976"/>
    </row>
    <row r="525" spans="1:6" ht="15.75" customHeight="1">
      <c r="A525" s="976"/>
      <c r="B525" s="976"/>
      <c r="C525" s="1086"/>
      <c r="D525" s="976"/>
      <c r="E525" s="976"/>
      <c r="F525" s="976"/>
    </row>
    <row r="526" spans="1:6" ht="15.75" customHeight="1">
      <c r="A526" s="976"/>
      <c r="B526" s="976"/>
      <c r="C526" s="1086"/>
      <c r="D526" s="976"/>
      <c r="E526" s="976"/>
      <c r="F526" s="976"/>
    </row>
    <row r="527" spans="1:6" ht="15.75" customHeight="1">
      <c r="A527" s="976"/>
      <c r="B527" s="976"/>
      <c r="C527" s="1086"/>
      <c r="D527" s="976"/>
      <c r="E527" s="976"/>
      <c r="F527" s="976"/>
    </row>
    <row r="528" spans="1:6" ht="15.75" customHeight="1">
      <c r="A528" s="976"/>
      <c r="B528" s="976"/>
      <c r="C528" s="1086"/>
      <c r="D528" s="976"/>
      <c r="E528" s="976"/>
      <c r="F528" s="976"/>
    </row>
    <row r="529" spans="1:6" ht="15.75" customHeight="1">
      <c r="A529" s="976"/>
      <c r="B529" s="976"/>
      <c r="C529" s="1086"/>
      <c r="D529" s="976"/>
      <c r="E529" s="976"/>
      <c r="F529" s="976"/>
    </row>
    <row r="530" spans="1:6" ht="15.75" customHeight="1">
      <c r="A530" s="976"/>
      <c r="B530" s="976"/>
      <c r="C530" s="1086"/>
      <c r="D530" s="976"/>
      <c r="E530" s="976"/>
      <c r="F530" s="976"/>
    </row>
    <row r="531" spans="1:6" ht="15.75" customHeight="1">
      <c r="A531" s="976"/>
      <c r="B531" s="976"/>
      <c r="C531" s="1086"/>
      <c r="D531" s="976"/>
      <c r="E531" s="976"/>
      <c r="F531" s="976"/>
    </row>
    <row r="532" spans="1:6" ht="15.75" customHeight="1">
      <c r="A532" s="976"/>
      <c r="B532" s="976"/>
      <c r="C532" s="1086"/>
      <c r="D532" s="976"/>
      <c r="E532" s="976"/>
      <c r="F532" s="976"/>
    </row>
    <row r="533" spans="1:6" ht="15.75" customHeight="1">
      <c r="A533" s="976"/>
      <c r="B533" s="976"/>
      <c r="C533" s="1086"/>
      <c r="D533" s="976"/>
      <c r="E533" s="976"/>
      <c r="F533" s="976"/>
    </row>
    <row r="534" spans="1:6" ht="15.75" customHeight="1">
      <c r="A534" s="976"/>
      <c r="B534" s="976"/>
      <c r="C534" s="1086"/>
      <c r="D534" s="976"/>
      <c r="E534" s="976"/>
      <c r="F534" s="976"/>
    </row>
    <row r="535" spans="1:6" ht="15.75" customHeight="1">
      <c r="A535" s="976"/>
      <c r="B535" s="976"/>
      <c r="C535" s="1086"/>
      <c r="D535" s="976"/>
      <c r="E535" s="976"/>
      <c r="F535" s="976"/>
    </row>
    <row r="536" spans="1:6" ht="15.75" customHeight="1">
      <c r="A536" s="976"/>
      <c r="B536" s="976"/>
      <c r="C536" s="1086"/>
      <c r="D536" s="976"/>
      <c r="E536" s="976"/>
      <c r="F536" s="976"/>
    </row>
    <row r="537" spans="1:6" ht="15.75" customHeight="1">
      <c r="A537" s="976"/>
      <c r="B537" s="976"/>
      <c r="C537" s="1086"/>
      <c r="D537" s="976"/>
      <c r="E537" s="976"/>
      <c r="F537" s="976"/>
    </row>
    <row r="538" spans="1:6" ht="15.75" customHeight="1">
      <c r="A538" s="976"/>
      <c r="B538" s="976"/>
      <c r="C538" s="1086"/>
      <c r="D538" s="976"/>
      <c r="E538" s="976"/>
      <c r="F538" s="976"/>
    </row>
    <row r="539" spans="1:6" ht="15.75" customHeight="1">
      <c r="A539" s="976"/>
      <c r="B539" s="976"/>
      <c r="C539" s="1086"/>
      <c r="D539" s="976"/>
      <c r="E539" s="976"/>
      <c r="F539" s="976"/>
    </row>
    <row r="540" spans="1:6" ht="15.75" customHeight="1">
      <c r="A540" s="976"/>
      <c r="B540" s="976"/>
      <c r="C540" s="1086"/>
      <c r="D540" s="976"/>
      <c r="E540" s="976"/>
      <c r="F540" s="976"/>
    </row>
    <row r="541" spans="1:6" ht="15.75" customHeight="1">
      <c r="A541" s="976"/>
      <c r="B541" s="976"/>
      <c r="C541" s="1086"/>
      <c r="D541" s="976"/>
      <c r="E541" s="976"/>
      <c r="F541" s="976"/>
    </row>
    <row r="542" spans="1:6" ht="15.75" customHeight="1">
      <c r="A542" s="976"/>
      <c r="B542" s="976"/>
      <c r="C542" s="1086"/>
      <c r="D542" s="976"/>
      <c r="E542" s="976"/>
      <c r="F542" s="976"/>
    </row>
    <row r="543" spans="1:6" ht="15.75" customHeight="1">
      <c r="A543" s="976"/>
      <c r="B543" s="976"/>
      <c r="C543" s="1086"/>
      <c r="D543" s="976"/>
      <c r="E543" s="976"/>
      <c r="F543" s="976"/>
    </row>
    <row r="544" spans="1:6" ht="15.75" customHeight="1">
      <c r="A544" s="976"/>
      <c r="B544" s="976"/>
      <c r="C544" s="1086"/>
      <c r="D544" s="976"/>
      <c r="E544" s="976"/>
      <c r="F544" s="976"/>
    </row>
    <row r="545" spans="1:6" ht="15.75" customHeight="1">
      <c r="A545" s="976"/>
      <c r="B545" s="976"/>
      <c r="C545" s="1086"/>
      <c r="D545" s="976"/>
      <c r="E545" s="976"/>
      <c r="F545" s="976"/>
    </row>
    <row r="546" spans="1:6" ht="15.75" customHeight="1">
      <c r="A546" s="976"/>
      <c r="B546" s="976"/>
      <c r="C546" s="1086"/>
      <c r="D546" s="976"/>
      <c r="E546" s="976"/>
      <c r="F546" s="976"/>
    </row>
    <row r="547" spans="1:6" ht="15.75" customHeight="1">
      <c r="A547" s="976"/>
      <c r="B547" s="976"/>
      <c r="C547" s="1086"/>
      <c r="D547" s="976"/>
      <c r="E547" s="976"/>
      <c r="F547" s="976"/>
    </row>
    <row r="548" spans="1:6" ht="15.75" customHeight="1">
      <c r="A548" s="976"/>
      <c r="B548" s="976"/>
      <c r="C548" s="1086"/>
      <c r="D548" s="976"/>
      <c r="E548" s="976"/>
      <c r="F548" s="976"/>
    </row>
    <row r="549" spans="1:6" ht="15.75" customHeight="1">
      <c r="A549" s="976"/>
      <c r="B549" s="976"/>
      <c r="C549" s="1086"/>
      <c r="D549" s="976"/>
      <c r="E549" s="976"/>
      <c r="F549" s="976"/>
    </row>
    <row r="550" spans="1:6" ht="15.75" customHeight="1">
      <c r="A550" s="976"/>
      <c r="B550" s="976"/>
      <c r="C550" s="1086"/>
      <c r="D550" s="976"/>
      <c r="E550" s="976"/>
      <c r="F550" s="976"/>
    </row>
    <row r="551" spans="1:6" ht="15.75" customHeight="1">
      <c r="A551" s="976"/>
      <c r="B551" s="976"/>
      <c r="C551" s="1086"/>
      <c r="D551" s="976"/>
      <c r="E551" s="976"/>
      <c r="F551" s="976"/>
    </row>
    <row r="552" spans="1:6" ht="15.75" customHeight="1">
      <c r="A552" s="976"/>
      <c r="B552" s="976"/>
      <c r="C552" s="1086"/>
      <c r="D552" s="976"/>
      <c r="E552" s="976"/>
      <c r="F552" s="976"/>
    </row>
    <row r="553" spans="1:6" ht="15.75" customHeight="1">
      <c r="A553" s="976"/>
      <c r="B553" s="976"/>
      <c r="C553" s="1086"/>
      <c r="D553" s="976"/>
      <c r="E553" s="976"/>
      <c r="F553" s="976"/>
    </row>
    <row r="554" spans="1:6" ht="15.75" customHeight="1">
      <c r="A554" s="976"/>
      <c r="B554" s="976"/>
      <c r="C554" s="1086"/>
      <c r="D554" s="976"/>
      <c r="E554" s="976"/>
      <c r="F554" s="976"/>
    </row>
    <row r="555" spans="1:6" ht="15.75" customHeight="1">
      <c r="A555" s="976"/>
      <c r="B555" s="976"/>
      <c r="C555" s="1086"/>
      <c r="D555" s="976"/>
      <c r="E555" s="976"/>
      <c r="F555" s="976"/>
    </row>
    <row r="556" spans="1:6" ht="15.75" customHeight="1">
      <c r="A556" s="976"/>
      <c r="B556" s="976"/>
      <c r="C556" s="1086"/>
      <c r="D556" s="976"/>
      <c r="E556" s="976"/>
      <c r="F556" s="976"/>
    </row>
    <row r="557" spans="1:6" ht="15.75" customHeight="1">
      <c r="A557" s="976"/>
      <c r="B557" s="976"/>
      <c r="C557" s="1086"/>
      <c r="D557" s="976"/>
      <c r="E557" s="976"/>
      <c r="F557" s="976"/>
    </row>
    <row r="558" spans="1:6" ht="15.75" customHeight="1">
      <c r="A558" s="976"/>
      <c r="B558" s="976"/>
      <c r="C558" s="1086"/>
      <c r="D558" s="976"/>
      <c r="E558" s="976"/>
      <c r="F558" s="976"/>
    </row>
    <row r="559" spans="1:6" ht="15.75" customHeight="1">
      <c r="A559" s="976"/>
      <c r="B559" s="976"/>
      <c r="C559" s="1086"/>
      <c r="D559" s="976"/>
      <c r="E559" s="976"/>
      <c r="F559" s="976"/>
    </row>
    <row r="560" spans="1:6" ht="15.75" customHeight="1">
      <c r="A560" s="976"/>
      <c r="B560" s="976"/>
      <c r="C560" s="1086"/>
      <c r="D560" s="976"/>
      <c r="E560" s="976"/>
      <c r="F560" s="976"/>
    </row>
    <row r="561" spans="1:6" ht="15.75" customHeight="1">
      <c r="A561" s="976"/>
      <c r="B561" s="976"/>
      <c r="C561" s="1086"/>
      <c r="D561" s="976"/>
      <c r="E561" s="976"/>
      <c r="F561" s="976"/>
    </row>
    <row r="562" spans="1:6" ht="15.75" customHeight="1">
      <c r="A562" s="976"/>
      <c r="B562" s="976"/>
      <c r="C562" s="1086"/>
      <c r="D562" s="976"/>
      <c r="E562" s="976"/>
      <c r="F562" s="976"/>
    </row>
    <row r="563" spans="1:6" ht="15.75" customHeight="1">
      <c r="A563" s="976"/>
      <c r="B563" s="976"/>
      <c r="C563" s="1086"/>
      <c r="D563" s="976"/>
      <c r="E563" s="976"/>
      <c r="F563" s="976"/>
    </row>
    <row r="564" spans="1:6" ht="15.75" customHeight="1">
      <c r="A564" s="976"/>
      <c r="B564" s="976"/>
      <c r="C564" s="1086"/>
      <c r="D564" s="976"/>
      <c r="E564" s="976"/>
      <c r="F564" s="976"/>
    </row>
    <row r="565" spans="1:6" ht="15.75" customHeight="1">
      <c r="A565" s="976"/>
      <c r="B565" s="976"/>
      <c r="C565" s="1086"/>
      <c r="D565" s="976"/>
      <c r="E565" s="976"/>
      <c r="F565" s="976"/>
    </row>
    <row r="566" spans="1:6" ht="15.75" customHeight="1">
      <c r="A566" s="976"/>
      <c r="B566" s="976"/>
      <c r="C566" s="1086"/>
      <c r="D566" s="976"/>
      <c r="E566" s="976"/>
      <c r="F566" s="976"/>
    </row>
    <row r="567" spans="1:6" ht="15.75" customHeight="1">
      <c r="A567" s="976"/>
      <c r="B567" s="976"/>
      <c r="C567" s="1086"/>
      <c r="D567" s="976"/>
      <c r="E567" s="976"/>
      <c r="F567" s="976"/>
    </row>
    <row r="568" spans="1:6" ht="15.75" customHeight="1">
      <c r="A568" s="976"/>
      <c r="B568" s="976"/>
      <c r="C568" s="1086"/>
      <c r="D568" s="976"/>
      <c r="E568" s="976"/>
      <c r="F568" s="976"/>
    </row>
    <row r="569" spans="1:6" ht="15.75" customHeight="1">
      <c r="A569" s="976"/>
      <c r="B569" s="976"/>
      <c r="C569" s="1086"/>
      <c r="D569" s="976"/>
      <c r="E569" s="976"/>
      <c r="F569" s="976"/>
    </row>
    <row r="570" spans="1:6" ht="15.75" customHeight="1">
      <c r="A570" s="976"/>
      <c r="B570" s="976"/>
      <c r="C570" s="1086"/>
      <c r="D570" s="976"/>
      <c r="E570" s="976"/>
      <c r="F570" s="976"/>
    </row>
    <row r="571" spans="1:6" ht="15.75" customHeight="1">
      <c r="A571" s="976"/>
      <c r="B571" s="976"/>
      <c r="C571" s="1086"/>
      <c r="D571" s="976"/>
      <c r="E571" s="976"/>
      <c r="F571" s="976"/>
    </row>
    <row r="572" spans="1:6" ht="15.75" customHeight="1">
      <c r="A572" s="976"/>
      <c r="B572" s="976"/>
      <c r="C572" s="1086"/>
      <c r="D572" s="976"/>
      <c r="E572" s="976"/>
      <c r="F572" s="976"/>
    </row>
    <row r="573" spans="1:6" ht="15.75" customHeight="1">
      <c r="A573" s="976"/>
      <c r="B573" s="976"/>
      <c r="C573" s="1086"/>
      <c r="D573" s="976"/>
      <c r="E573" s="976"/>
      <c r="F573" s="976"/>
    </row>
    <row r="574" spans="1:6" ht="15.75" customHeight="1">
      <c r="A574" s="976"/>
      <c r="B574" s="976"/>
      <c r="C574" s="1086"/>
      <c r="D574" s="976"/>
      <c r="E574" s="976"/>
      <c r="F574" s="976"/>
    </row>
    <row r="575" spans="1:6" ht="15.75" customHeight="1">
      <c r="A575" s="976"/>
      <c r="B575" s="976"/>
      <c r="C575" s="1086"/>
      <c r="D575" s="976"/>
      <c r="E575" s="976"/>
      <c r="F575" s="976"/>
    </row>
    <row r="576" spans="1:6" ht="15.75" customHeight="1">
      <c r="A576" s="976"/>
      <c r="B576" s="976"/>
      <c r="C576" s="1086"/>
      <c r="D576" s="976"/>
      <c r="E576" s="976"/>
      <c r="F576" s="976"/>
    </row>
    <row r="577" spans="1:6" ht="15.75" customHeight="1">
      <c r="A577" s="976"/>
      <c r="B577" s="976"/>
      <c r="C577" s="1086"/>
      <c r="D577" s="976"/>
      <c r="E577" s="976"/>
      <c r="F577" s="976"/>
    </row>
    <row r="578" spans="1:6" ht="15.75" customHeight="1">
      <c r="A578" s="976"/>
      <c r="B578" s="976"/>
      <c r="C578" s="1086"/>
      <c r="D578" s="976"/>
      <c r="E578" s="976"/>
      <c r="F578" s="976"/>
    </row>
    <row r="579" spans="1:6" ht="15.75" customHeight="1">
      <c r="A579" s="976"/>
      <c r="B579" s="976"/>
      <c r="C579" s="1086"/>
      <c r="D579" s="976"/>
      <c r="E579" s="976"/>
      <c r="F579" s="976"/>
    </row>
    <row r="580" spans="1:6" ht="15.75" customHeight="1">
      <c r="A580" s="976"/>
      <c r="B580" s="976"/>
      <c r="C580" s="1086"/>
      <c r="D580" s="976"/>
      <c r="E580" s="976"/>
      <c r="F580" s="976"/>
    </row>
    <row r="581" spans="1:6" ht="15.75" customHeight="1">
      <c r="A581" s="976"/>
      <c r="B581" s="976"/>
      <c r="C581" s="1086"/>
      <c r="D581" s="976"/>
      <c r="E581" s="976"/>
      <c r="F581" s="976"/>
    </row>
    <row r="582" spans="1:6" ht="15.75" customHeight="1">
      <c r="A582" s="976"/>
      <c r="B582" s="976"/>
      <c r="C582" s="1086"/>
      <c r="D582" s="976"/>
      <c r="E582" s="976"/>
      <c r="F582" s="976"/>
    </row>
    <row r="583" spans="1:6" ht="15.75" customHeight="1">
      <c r="A583" s="976"/>
      <c r="B583" s="976"/>
      <c r="C583" s="1086"/>
      <c r="D583" s="976"/>
      <c r="E583" s="976"/>
      <c r="F583" s="976"/>
    </row>
    <row r="584" spans="1:6" ht="15.75" customHeight="1">
      <c r="A584" s="976"/>
      <c r="B584" s="976"/>
      <c r="C584" s="1086"/>
      <c r="D584" s="976"/>
      <c r="E584" s="976"/>
      <c r="F584" s="976"/>
    </row>
    <row r="585" spans="1:6" ht="15.75" customHeight="1">
      <c r="A585" s="976"/>
      <c r="B585" s="976"/>
      <c r="C585" s="1086"/>
      <c r="D585" s="976"/>
      <c r="E585" s="976"/>
      <c r="F585" s="976"/>
    </row>
    <row r="586" spans="1:6" ht="15.75" customHeight="1">
      <c r="A586" s="976"/>
      <c r="B586" s="976"/>
      <c r="C586" s="1086"/>
      <c r="D586" s="976"/>
      <c r="E586" s="976"/>
      <c r="F586" s="976"/>
    </row>
    <row r="587" spans="1:6" ht="15.75" customHeight="1">
      <c r="A587" s="976"/>
      <c r="B587" s="976"/>
      <c r="C587" s="1086"/>
      <c r="D587" s="976"/>
      <c r="E587" s="976"/>
      <c r="F587" s="976"/>
    </row>
    <row r="588" spans="1:6" ht="15.75" customHeight="1">
      <c r="A588" s="976"/>
      <c r="B588" s="976"/>
      <c r="C588" s="1086"/>
      <c r="D588" s="976"/>
      <c r="E588" s="976"/>
      <c r="F588" s="976"/>
    </row>
    <row r="589" spans="1:6" ht="15.75" customHeight="1">
      <c r="A589" s="976"/>
      <c r="B589" s="976"/>
      <c r="C589" s="1086"/>
      <c r="D589" s="976"/>
      <c r="E589" s="976"/>
      <c r="F589" s="976"/>
    </row>
    <row r="590" spans="1:6" ht="15.75" customHeight="1">
      <c r="A590" s="976"/>
      <c r="B590" s="976"/>
      <c r="C590" s="1086"/>
      <c r="D590" s="976"/>
      <c r="E590" s="976"/>
      <c r="F590" s="976"/>
    </row>
    <row r="591" spans="1:6" ht="15.75" customHeight="1">
      <c r="A591" s="976"/>
      <c r="B591" s="976"/>
      <c r="C591" s="1086"/>
      <c r="D591" s="976"/>
      <c r="E591" s="976"/>
      <c r="F591" s="976"/>
    </row>
    <row r="592" spans="1:6" ht="15.75" customHeight="1">
      <c r="A592" s="976"/>
      <c r="B592" s="976"/>
      <c r="C592" s="1086"/>
      <c r="D592" s="976"/>
      <c r="E592" s="976"/>
      <c r="F592" s="976"/>
    </row>
    <row r="593" spans="1:6" ht="15.75" customHeight="1">
      <c r="A593" s="976"/>
      <c r="B593" s="976"/>
      <c r="C593" s="1086"/>
      <c r="D593" s="976"/>
      <c r="E593" s="976"/>
      <c r="F593" s="976"/>
    </row>
    <row r="594" spans="1:6" ht="15.75" customHeight="1">
      <c r="A594" s="976"/>
      <c r="B594" s="976"/>
      <c r="C594" s="1086"/>
      <c r="D594" s="976"/>
      <c r="E594" s="976"/>
      <c r="F594" s="976"/>
    </row>
    <row r="595" spans="1:6" ht="15.75" customHeight="1">
      <c r="A595" s="976"/>
      <c r="B595" s="976"/>
      <c r="C595" s="1086"/>
      <c r="D595" s="976"/>
      <c r="E595" s="976"/>
      <c r="F595" s="976"/>
    </row>
    <row r="596" spans="1:6" ht="15.75" customHeight="1">
      <c r="A596" s="976"/>
      <c r="B596" s="976"/>
      <c r="C596" s="1086"/>
      <c r="D596" s="976"/>
      <c r="E596" s="976"/>
      <c r="F596" s="976"/>
    </row>
    <row r="597" spans="1:6" ht="15.75" customHeight="1">
      <c r="A597" s="976"/>
      <c r="B597" s="976"/>
      <c r="C597" s="1086"/>
      <c r="D597" s="976"/>
      <c r="E597" s="976"/>
      <c r="F597" s="976"/>
    </row>
    <row r="598" spans="1:6" ht="15.75" customHeight="1">
      <c r="A598" s="976"/>
      <c r="B598" s="976"/>
      <c r="C598" s="1086"/>
      <c r="D598" s="976"/>
      <c r="E598" s="976"/>
      <c r="F598" s="976"/>
    </row>
    <row r="599" spans="1:6" ht="15.75" customHeight="1">
      <c r="A599" s="976"/>
      <c r="B599" s="976"/>
      <c r="C599" s="1086"/>
      <c r="D599" s="976"/>
      <c r="E599" s="976"/>
      <c r="F599" s="976"/>
    </row>
    <row r="600" spans="1:6" ht="15.75" customHeight="1">
      <c r="A600" s="976"/>
      <c r="B600" s="976"/>
      <c r="C600" s="1086"/>
      <c r="D600" s="976"/>
      <c r="E600" s="976"/>
      <c r="F600" s="976"/>
    </row>
    <row r="601" spans="1:6" ht="15.75" customHeight="1">
      <c r="A601" s="976"/>
      <c r="B601" s="976"/>
      <c r="C601" s="1086"/>
      <c r="D601" s="976"/>
      <c r="E601" s="976"/>
      <c r="F601" s="976"/>
    </row>
    <row r="602" spans="1:6" ht="15.75" customHeight="1">
      <c r="A602" s="976"/>
      <c r="B602" s="976"/>
      <c r="C602" s="1086"/>
      <c r="D602" s="976"/>
      <c r="E602" s="976"/>
      <c r="F602" s="976"/>
    </row>
    <row r="603" spans="1:6" ht="15.75" customHeight="1">
      <c r="A603" s="976"/>
      <c r="B603" s="976"/>
      <c r="C603" s="1086"/>
      <c r="D603" s="976"/>
      <c r="E603" s="976"/>
      <c r="F603" s="976"/>
    </row>
    <row r="604" spans="1:6" ht="15.75" customHeight="1">
      <c r="A604" s="976"/>
      <c r="B604" s="976"/>
      <c r="C604" s="1086"/>
      <c r="D604" s="976"/>
      <c r="E604" s="976"/>
      <c r="F604" s="976"/>
    </row>
    <row r="605" spans="1:6" ht="15.75" customHeight="1">
      <c r="A605" s="976"/>
      <c r="B605" s="976"/>
      <c r="C605" s="1086"/>
      <c r="D605" s="976"/>
      <c r="E605" s="976"/>
      <c r="F605" s="976"/>
    </row>
    <row r="606" spans="1:6" ht="15.75" customHeight="1">
      <c r="A606" s="976"/>
      <c r="B606" s="976"/>
      <c r="C606" s="1086"/>
      <c r="D606" s="976"/>
      <c r="E606" s="976"/>
      <c r="F606" s="976"/>
    </row>
    <row r="607" spans="1:6" ht="15.75" customHeight="1">
      <c r="A607" s="976"/>
      <c r="B607" s="976"/>
      <c r="C607" s="1086"/>
      <c r="D607" s="976"/>
      <c r="E607" s="976"/>
      <c r="F607" s="976"/>
    </row>
    <row r="608" spans="1:6" ht="15.75" customHeight="1">
      <c r="A608" s="976"/>
      <c r="B608" s="976"/>
      <c r="C608" s="1086"/>
      <c r="D608" s="976"/>
      <c r="E608" s="976"/>
      <c r="F608" s="976"/>
    </row>
    <row r="609" spans="1:6" ht="15.75" customHeight="1">
      <c r="A609" s="976"/>
      <c r="B609" s="976"/>
      <c r="C609" s="1086"/>
      <c r="D609" s="976"/>
      <c r="E609" s="976"/>
      <c r="F609" s="976"/>
    </row>
    <row r="610" spans="1:6" ht="15.75" customHeight="1">
      <c r="A610" s="976"/>
      <c r="B610" s="976"/>
      <c r="C610" s="1086"/>
      <c r="D610" s="976"/>
      <c r="E610" s="976"/>
      <c r="F610" s="976"/>
    </row>
    <row r="611" spans="1:6" ht="15.75" customHeight="1">
      <c r="A611" s="976"/>
      <c r="B611" s="976"/>
      <c r="C611" s="1086"/>
      <c r="D611" s="976"/>
      <c r="E611" s="976"/>
      <c r="F611" s="976"/>
    </row>
    <row r="612" spans="1:6" ht="15.75" customHeight="1">
      <c r="A612" s="976"/>
      <c r="B612" s="976"/>
      <c r="C612" s="1086"/>
      <c r="D612" s="976"/>
      <c r="E612" s="976"/>
      <c r="F612" s="976"/>
    </row>
    <row r="613" spans="1:6" ht="15.75" customHeight="1">
      <c r="A613" s="976"/>
      <c r="B613" s="976"/>
      <c r="C613" s="1086"/>
      <c r="D613" s="976"/>
      <c r="E613" s="976"/>
      <c r="F613" s="976"/>
    </row>
    <row r="614" spans="1:6" ht="15.75" customHeight="1">
      <c r="A614" s="976"/>
      <c r="B614" s="976"/>
      <c r="C614" s="1086"/>
      <c r="D614" s="976"/>
      <c r="E614" s="976"/>
      <c r="F614" s="976"/>
    </row>
    <row r="615" spans="1:6" ht="15.75" customHeight="1">
      <c r="A615" s="976"/>
      <c r="B615" s="976"/>
      <c r="C615" s="1086"/>
      <c r="D615" s="976"/>
      <c r="E615" s="976"/>
      <c r="F615" s="976"/>
    </row>
    <row r="616" spans="1:6" ht="15.75" customHeight="1">
      <c r="A616" s="976"/>
      <c r="B616" s="976"/>
      <c r="C616" s="1086"/>
      <c r="D616" s="976"/>
      <c r="E616" s="976"/>
      <c r="F616" s="976"/>
    </row>
    <row r="617" spans="1:6" ht="15.75" customHeight="1">
      <c r="A617" s="976"/>
      <c r="B617" s="976"/>
      <c r="C617" s="1086"/>
      <c r="D617" s="976"/>
      <c r="E617" s="976"/>
      <c r="F617" s="976"/>
    </row>
    <row r="618" spans="1:6" ht="15.75" customHeight="1">
      <c r="A618" s="976"/>
      <c r="B618" s="976"/>
      <c r="C618" s="1086"/>
      <c r="D618" s="976"/>
      <c r="E618" s="976"/>
      <c r="F618" s="976"/>
    </row>
    <row r="619" spans="1:6" ht="15.75" customHeight="1">
      <c r="A619" s="976"/>
      <c r="B619" s="976"/>
      <c r="C619" s="1086"/>
      <c r="D619" s="976"/>
      <c r="E619" s="976"/>
      <c r="F619" s="976"/>
    </row>
    <row r="620" spans="1:6" ht="15.75" customHeight="1">
      <c r="A620" s="976"/>
      <c r="B620" s="976"/>
      <c r="C620" s="1086"/>
      <c r="D620" s="976"/>
      <c r="E620" s="976"/>
      <c r="F620" s="976"/>
    </row>
    <row r="621" spans="1:6" ht="15.75" customHeight="1">
      <c r="A621" s="976"/>
      <c r="B621" s="976"/>
      <c r="C621" s="1086"/>
      <c r="D621" s="976"/>
      <c r="E621" s="976"/>
      <c r="F621" s="976"/>
    </row>
    <row r="622" spans="1:6" ht="15.75" customHeight="1">
      <c r="A622" s="976"/>
      <c r="B622" s="976"/>
      <c r="C622" s="1086"/>
      <c r="D622" s="976"/>
      <c r="E622" s="976"/>
      <c r="F622" s="976"/>
    </row>
    <row r="623" spans="1:6" ht="15.75" customHeight="1">
      <c r="A623" s="976"/>
      <c r="B623" s="976"/>
      <c r="C623" s="1086"/>
      <c r="D623" s="976"/>
      <c r="E623" s="976"/>
      <c r="F623" s="976"/>
    </row>
    <row r="624" spans="1:6" ht="15.75" customHeight="1">
      <c r="A624" s="976"/>
      <c r="B624" s="976"/>
      <c r="C624" s="1086"/>
      <c r="D624" s="976"/>
      <c r="E624" s="976"/>
      <c r="F624" s="976"/>
    </row>
    <row r="625" spans="1:6" ht="15.75" customHeight="1">
      <c r="A625" s="976"/>
      <c r="B625" s="976"/>
      <c r="C625" s="1086"/>
      <c r="D625" s="976"/>
      <c r="E625" s="976"/>
      <c r="F625" s="976"/>
    </row>
    <row r="626" spans="1:6" ht="15.75" customHeight="1">
      <c r="A626" s="976"/>
      <c r="B626" s="976"/>
      <c r="C626" s="1086"/>
      <c r="D626" s="976"/>
      <c r="E626" s="976"/>
      <c r="F626" s="976"/>
    </row>
    <row r="627" spans="1:6" ht="15.75" customHeight="1">
      <c r="A627" s="976"/>
      <c r="B627" s="976"/>
      <c r="C627" s="1086"/>
      <c r="D627" s="976"/>
      <c r="E627" s="976"/>
      <c r="F627" s="976"/>
    </row>
    <row r="628" spans="1:6" ht="15.75" customHeight="1">
      <c r="A628" s="976"/>
      <c r="B628" s="976"/>
      <c r="C628" s="1086"/>
      <c r="D628" s="976"/>
      <c r="E628" s="976"/>
      <c r="F628" s="976"/>
    </row>
    <row r="629" spans="1:6" ht="15.75" customHeight="1">
      <c r="A629" s="976"/>
      <c r="B629" s="976"/>
      <c r="C629" s="1086"/>
      <c r="D629" s="976"/>
      <c r="E629" s="976"/>
      <c r="F629" s="976"/>
    </row>
    <row r="630" spans="1:6" ht="15.75" customHeight="1">
      <c r="A630" s="976"/>
      <c r="B630" s="976"/>
      <c r="C630" s="1086"/>
      <c r="D630" s="976"/>
      <c r="E630" s="976"/>
      <c r="F630" s="976"/>
    </row>
    <row r="631" spans="1:6" ht="15.75" customHeight="1">
      <c r="A631" s="976"/>
      <c r="B631" s="976"/>
      <c r="C631" s="1086"/>
      <c r="D631" s="976"/>
      <c r="E631" s="976"/>
      <c r="F631" s="976"/>
    </row>
    <row r="632" spans="1:6" ht="15.75" customHeight="1">
      <c r="A632" s="976"/>
      <c r="B632" s="976"/>
      <c r="C632" s="1086"/>
      <c r="D632" s="976"/>
      <c r="E632" s="976"/>
      <c r="F632" s="976"/>
    </row>
    <row r="633" spans="1:6" ht="15.75" customHeight="1">
      <c r="A633" s="976"/>
      <c r="B633" s="976"/>
      <c r="C633" s="1086"/>
      <c r="D633" s="976"/>
      <c r="E633" s="976"/>
      <c r="F633" s="976"/>
    </row>
    <row r="634" spans="1:6" ht="15.75" customHeight="1">
      <c r="A634" s="976"/>
      <c r="B634" s="976"/>
      <c r="C634" s="1086"/>
      <c r="D634" s="976"/>
      <c r="E634" s="976"/>
      <c r="F634" s="976"/>
    </row>
    <row r="635" spans="1:6" ht="15.75" customHeight="1">
      <c r="A635" s="976"/>
      <c r="B635" s="976"/>
      <c r="C635" s="1086"/>
      <c r="D635" s="976"/>
      <c r="E635" s="976"/>
      <c r="F635" s="976"/>
    </row>
    <row r="636" spans="1:6" ht="15.75" customHeight="1">
      <c r="A636" s="976"/>
      <c r="B636" s="976"/>
      <c r="C636" s="1086"/>
      <c r="D636" s="976"/>
      <c r="E636" s="976"/>
      <c r="F636" s="976"/>
    </row>
    <row r="637" spans="1:6" ht="15.75" customHeight="1">
      <c r="A637" s="976"/>
      <c r="B637" s="976"/>
      <c r="C637" s="1086"/>
      <c r="D637" s="976"/>
      <c r="E637" s="976"/>
      <c r="F637" s="976"/>
    </row>
    <row r="638" spans="1:6" ht="15.75" customHeight="1">
      <c r="A638" s="976"/>
      <c r="B638" s="976"/>
      <c r="C638" s="1086"/>
      <c r="D638" s="976"/>
      <c r="E638" s="976"/>
      <c r="F638" s="976"/>
    </row>
    <row r="639" spans="1:6" ht="15.75" customHeight="1">
      <c r="A639" s="976"/>
      <c r="B639" s="976"/>
      <c r="C639" s="1086"/>
      <c r="D639" s="976"/>
      <c r="E639" s="976"/>
      <c r="F639" s="976"/>
    </row>
    <row r="640" spans="1:6" ht="15.75" customHeight="1">
      <c r="A640" s="976"/>
      <c r="B640" s="976"/>
      <c r="C640" s="1086"/>
      <c r="D640" s="976"/>
      <c r="E640" s="976"/>
      <c r="F640" s="976"/>
    </row>
    <row r="641" spans="1:6" ht="15.75" customHeight="1">
      <c r="A641" s="976"/>
      <c r="B641" s="976"/>
      <c r="C641" s="1086"/>
      <c r="D641" s="976"/>
      <c r="E641" s="976"/>
      <c r="F641" s="976"/>
    </row>
    <row r="642" spans="1:6" ht="15.75" customHeight="1">
      <c r="A642" s="976"/>
      <c r="B642" s="976"/>
      <c r="C642" s="1086"/>
      <c r="D642" s="976"/>
      <c r="E642" s="976"/>
      <c r="F642" s="976"/>
    </row>
    <row r="643" spans="1:6" ht="15.75" customHeight="1">
      <c r="A643" s="976"/>
      <c r="B643" s="976"/>
      <c r="C643" s="1086"/>
      <c r="D643" s="976"/>
      <c r="E643" s="976"/>
      <c r="F643" s="976"/>
    </row>
    <row r="644" spans="1:6" ht="15.75" customHeight="1">
      <c r="A644" s="976"/>
      <c r="B644" s="976"/>
      <c r="C644" s="1086"/>
      <c r="D644" s="976"/>
      <c r="E644" s="976"/>
      <c r="F644" s="976"/>
    </row>
    <row r="645" spans="1:6" ht="15.75" customHeight="1">
      <c r="A645" s="976"/>
      <c r="B645" s="976"/>
      <c r="C645" s="1086"/>
      <c r="D645" s="976"/>
      <c r="E645" s="976"/>
      <c r="F645" s="976"/>
    </row>
    <row r="646" spans="1:6" ht="15.75" customHeight="1">
      <c r="A646" s="976"/>
      <c r="B646" s="976"/>
      <c r="C646" s="1086"/>
      <c r="D646" s="976"/>
      <c r="E646" s="976"/>
      <c r="F646" s="976"/>
    </row>
    <row r="647" spans="1:6" ht="15.75" customHeight="1">
      <c r="A647" s="976"/>
      <c r="B647" s="976"/>
      <c r="C647" s="1086"/>
      <c r="D647" s="976"/>
      <c r="E647" s="976"/>
      <c r="F647" s="976"/>
    </row>
    <row r="648" spans="1:6" ht="15.75" customHeight="1">
      <c r="A648" s="976"/>
      <c r="B648" s="976"/>
      <c r="C648" s="1086"/>
      <c r="D648" s="976"/>
      <c r="E648" s="976"/>
      <c r="F648" s="976"/>
    </row>
    <row r="649" spans="1:6" ht="15.75" customHeight="1">
      <c r="A649" s="976"/>
      <c r="B649" s="976"/>
      <c r="C649" s="1086"/>
      <c r="D649" s="976"/>
      <c r="E649" s="976"/>
      <c r="F649" s="976"/>
    </row>
    <row r="650" spans="1:6" ht="15.75" customHeight="1">
      <c r="A650" s="976"/>
      <c r="B650" s="976"/>
      <c r="C650" s="1086"/>
      <c r="D650" s="976"/>
      <c r="E650" s="976"/>
      <c r="F650" s="976"/>
    </row>
    <row r="651" spans="1:6" ht="15.75" customHeight="1">
      <c r="A651" s="976"/>
      <c r="B651" s="976"/>
      <c r="C651" s="1086"/>
      <c r="D651" s="976"/>
      <c r="E651" s="976"/>
      <c r="F651" s="976"/>
    </row>
    <row r="652" spans="1:6" ht="15.75" customHeight="1">
      <c r="A652" s="976"/>
      <c r="B652" s="976"/>
      <c r="C652" s="1086"/>
      <c r="D652" s="976"/>
      <c r="E652" s="976"/>
      <c r="F652" s="976"/>
    </row>
    <row r="653" spans="1:6" ht="15.75" customHeight="1">
      <c r="A653" s="976"/>
      <c r="B653" s="976"/>
      <c r="C653" s="1086"/>
      <c r="D653" s="976"/>
      <c r="E653" s="976"/>
      <c r="F653" s="976"/>
    </row>
    <row r="654" spans="1:6" ht="15.75" customHeight="1">
      <c r="A654" s="976"/>
      <c r="B654" s="976"/>
      <c r="C654" s="1086"/>
      <c r="D654" s="976"/>
      <c r="E654" s="976"/>
      <c r="F654" s="976"/>
    </row>
    <row r="655" spans="1:6" ht="15.75" customHeight="1">
      <c r="A655" s="976"/>
      <c r="B655" s="976"/>
      <c r="C655" s="1086"/>
      <c r="D655" s="976"/>
      <c r="E655" s="976"/>
      <c r="F655" s="976"/>
    </row>
    <row r="656" spans="1:6" ht="15.75" customHeight="1">
      <c r="A656" s="976"/>
      <c r="B656" s="976"/>
      <c r="C656" s="1086"/>
      <c r="D656" s="976"/>
      <c r="E656" s="976"/>
      <c r="F656" s="976"/>
    </row>
    <row r="657" spans="1:6" ht="15.75" customHeight="1">
      <c r="A657" s="976"/>
      <c r="B657" s="976"/>
      <c r="C657" s="1086"/>
      <c r="D657" s="976"/>
      <c r="E657" s="976"/>
      <c r="F657" s="976"/>
    </row>
    <row r="658" spans="1:6" ht="15.75" customHeight="1">
      <c r="A658" s="976"/>
      <c r="B658" s="976"/>
      <c r="C658" s="1086"/>
      <c r="D658" s="976"/>
      <c r="E658" s="976"/>
      <c r="F658" s="976"/>
    </row>
    <row r="659" spans="1:6" ht="15.75" customHeight="1">
      <c r="A659" s="976"/>
      <c r="B659" s="976"/>
      <c r="C659" s="1086"/>
      <c r="D659" s="976"/>
      <c r="E659" s="976"/>
      <c r="F659" s="976"/>
    </row>
    <row r="660" spans="1:6" ht="15.75" customHeight="1">
      <c r="A660" s="976"/>
      <c r="B660" s="976"/>
      <c r="C660" s="1086"/>
      <c r="D660" s="976"/>
      <c r="E660" s="976"/>
      <c r="F660" s="976"/>
    </row>
    <row r="661" spans="1:6" ht="15.75" customHeight="1">
      <c r="A661" s="976"/>
      <c r="B661" s="976"/>
      <c r="C661" s="1086"/>
      <c r="D661" s="976"/>
      <c r="E661" s="976"/>
      <c r="F661" s="976"/>
    </row>
    <row r="662" spans="1:6" ht="15.75" customHeight="1">
      <c r="A662" s="976"/>
      <c r="B662" s="976"/>
      <c r="C662" s="1086"/>
      <c r="D662" s="976"/>
      <c r="E662" s="976"/>
      <c r="F662" s="976"/>
    </row>
    <row r="663" spans="1:6" ht="15.75" customHeight="1">
      <c r="A663" s="976"/>
      <c r="B663" s="976"/>
      <c r="C663" s="1086"/>
      <c r="D663" s="976"/>
      <c r="E663" s="976"/>
      <c r="F663" s="976"/>
    </row>
    <row r="664" spans="1:6" ht="15.75" customHeight="1">
      <c r="A664" s="976"/>
      <c r="B664" s="976"/>
      <c r="C664" s="1086"/>
      <c r="D664" s="976"/>
      <c r="E664" s="976"/>
      <c r="F664" s="976"/>
    </row>
    <row r="665" spans="1:6" ht="15.75" customHeight="1">
      <c r="A665" s="976"/>
      <c r="B665" s="976"/>
      <c r="C665" s="1086"/>
      <c r="D665" s="976"/>
      <c r="E665" s="976"/>
      <c r="F665" s="976"/>
    </row>
    <row r="666" spans="1:6" ht="15.75" customHeight="1">
      <c r="A666" s="976"/>
      <c r="B666" s="976"/>
      <c r="C666" s="1086"/>
      <c r="D666" s="976"/>
      <c r="E666" s="976"/>
      <c r="F666" s="976"/>
    </row>
    <row r="667" spans="1:6" ht="15.75" customHeight="1">
      <c r="A667" s="976"/>
      <c r="B667" s="976"/>
      <c r="C667" s="1086"/>
      <c r="D667" s="976"/>
      <c r="E667" s="976"/>
      <c r="F667" s="976"/>
    </row>
    <row r="668" spans="1:6" ht="15.75" customHeight="1">
      <c r="A668" s="976"/>
      <c r="B668" s="976"/>
      <c r="C668" s="1086"/>
      <c r="D668" s="976"/>
      <c r="E668" s="976"/>
      <c r="F668" s="976"/>
    </row>
    <row r="669" spans="1:6" ht="15.75" customHeight="1">
      <c r="A669" s="976"/>
      <c r="B669" s="976"/>
      <c r="C669" s="1086"/>
      <c r="D669" s="976"/>
      <c r="E669" s="976"/>
      <c r="F669" s="976"/>
    </row>
    <row r="670" spans="1:6" ht="15.75" customHeight="1">
      <c r="A670" s="976"/>
      <c r="B670" s="976"/>
      <c r="C670" s="1086"/>
      <c r="D670" s="976"/>
      <c r="E670" s="976"/>
      <c r="F670" s="976"/>
    </row>
    <row r="671" spans="1:6" ht="15.75" customHeight="1">
      <c r="A671" s="976"/>
      <c r="B671" s="976"/>
      <c r="C671" s="1086"/>
      <c r="D671" s="976"/>
      <c r="E671" s="976"/>
      <c r="F671" s="976"/>
    </row>
    <row r="672" spans="1:6" ht="15.75" customHeight="1">
      <c r="A672" s="976"/>
      <c r="B672" s="976"/>
      <c r="C672" s="1086"/>
      <c r="D672" s="976"/>
      <c r="E672" s="976"/>
      <c r="F672" s="976"/>
    </row>
    <row r="673" spans="1:6" ht="15.75" customHeight="1">
      <c r="A673" s="976"/>
      <c r="B673" s="976"/>
      <c r="C673" s="1086"/>
      <c r="D673" s="976"/>
      <c r="E673" s="976"/>
      <c r="F673" s="976"/>
    </row>
    <row r="674" spans="1:6" ht="15.75" customHeight="1">
      <c r="A674" s="976"/>
      <c r="B674" s="976"/>
      <c r="C674" s="1086"/>
      <c r="D674" s="976"/>
      <c r="E674" s="976"/>
      <c r="F674" s="976"/>
    </row>
    <row r="675" spans="1:6" ht="15.75" customHeight="1">
      <c r="A675" s="976"/>
      <c r="B675" s="976"/>
      <c r="C675" s="1086"/>
      <c r="D675" s="976"/>
      <c r="E675" s="976"/>
      <c r="F675" s="976"/>
    </row>
    <row r="676" spans="1:6" ht="15.75" customHeight="1">
      <c r="A676" s="976"/>
      <c r="B676" s="976"/>
      <c r="C676" s="1086"/>
      <c r="D676" s="976"/>
      <c r="E676" s="976"/>
      <c r="F676" s="976"/>
    </row>
    <row r="677" spans="1:6" ht="15.75" customHeight="1">
      <c r="A677" s="976"/>
      <c r="B677" s="976"/>
      <c r="C677" s="1086"/>
      <c r="D677" s="976"/>
      <c r="E677" s="976"/>
      <c r="F677" s="976"/>
    </row>
    <row r="678" spans="1:6" ht="15.75" customHeight="1">
      <c r="A678" s="976"/>
      <c r="B678" s="976"/>
      <c r="C678" s="1086"/>
      <c r="D678" s="976"/>
      <c r="E678" s="976"/>
      <c r="F678" s="976"/>
    </row>
    <row r="679" spans="1:6" ht="15.75" customHeight="1">
      <c r="A679" s="976"/>
      <c r="B679" s="976"/>
      <c r="C679" s="1086"/>
      <c r="D679" s="976"/>
      <c r="E679" s="976"/>
      <c r="F679" s="976"/>
    </row>
    <row r="680" spans="1:6" ht="15.75" customHeight="1">
      <c r="A680" s="976"/>
      <c r="B680" s="976"/>
      <c r="C680" s="1086"/>
      <c r="D680" s="976"/>
      <c r="E680" s="976"/>
      <c r="F680" s="976"/>
    </row>
    <row r="681" spans="1:6" ht="15.75" customHeight="1">
      <c r="A681" s="976"/>
      <c r="B681" s="976"/>
      <c r="C681" s="1086"/>
      <c r="D681" s="976"/>
      <c r="E681" s="976"/>
      <c r="F681" s="976"/>
    </row>
    <row r="682" spans="1:6" ht="15.75" customHeight="1">
      <c r="A682" s="976"/>
      <c r="B682" s="976"/>
      <c r="C682" s="1086"/>
      <c r="D682" s="976"/>
      <c r="E682" s="976"/>
      <c r="F682" s="976"/>
    </row>
    <row r="683" spans="1:6" ht="15.75" customHeight="1">
      <c r="A683" s="976"/>
      <c r="B683" s="976"/>
      <c r="C683" s="1086"/>
      <c r="D683" s="976"/>
      <c r="E683" s="976"/>
      <c r="F683" s="976"/>
    </row>
    <row r="684" spans="1:6" ht="15.75" customHeight="1">
      <c r="A684" s="976"/>
      <c r="B684" s="976"/>
      <c r="C684" s="1086"/>
      <c r="D684" s="976"/>
      <c r="E684" s="976"/>
      <c r="F684" s="976"/>
    </row>
    <row r="685" spans="1:6" ht="15.75" customHeight="1">
      <c r="A685" s="976"/>
      <c r="B685" s="976"/>
      <c r="C685" s="1086"/>
      <c r="D685" s="976"/>
      <c r="E685" s="976"/>
      <c r="F685" s="976"/>
    </row>
    <row r="686" spans="1:6" ht="15.75" customHeight="1">
      <c r="A686" s="976"/>
      <c r="B686" s="976"/>
      <c r="C686" s="1086"/>
      <c r="D686" s="976"/>
      <c r="E686" s="976"/>
      <c r="F686" s="976"/>
    </row>
    <row r="687" spans="1:6" ht="15.75" customHeight="1">
      <c r="A687" s="976"/>
      <c r="B687" s="976"/>
      <c r="C687" s="1086"/>
      <c r="D687" s="976"/>
      <c r="E687" s="976"/>
      <c r="F687" s="976"/>
    </row>
    <row r="688" spans="1:6" ht="15.75" customHeight="1">
      <c r="A688" s="976"/>
      <c r="B688" s="976"/>
      <c r="C688" s="1086"/>
      <c r="D688" s="976"/>
      <c r="E688" s="976"/>
      <c r="F688" s="976"/>
    </row>
    <row r="689" spans="1:6" ht="15.75" customHeight="1">
      <c r="A689" s="976"/>
      <c r="B689" s="976"/>
      <c r="C689" s="1086"/>
      <c r="D689" s="976"/>
      <c r="E689" s="976"/>
      <c r="F689" s="976"/>
    </row>
    <row r="690" spans="1:6" ht="15.75" customHeight="1">
      <c r="A690" s="976"/>
      <c r="B690" s="976"/>
      <c r="C690" s="1086"/>
      <c r="D690" s="976"/>
      <c r="E690" s="976"/>
      <c r="F690" s="976"/>
    </row>
    <row r="691" spans="1:6" ht="15.75" customHeight="1">
      <c r="A691" s="976"/>
      <c r="B691" s="976"/>
      <c r="C691" s="1086"/>
      <c r="D691" s="976"/>
      <c r="E691" s="976"/>
      <c r="F691" s="976"/>
    </row>
    <row r="692" spans="1:6" ht="15.75" customHeight="1">
      <c r="A692" s="976"/>
      <c r="B692" s="976"/>
      <c r="C692" s="1086"/>
      <c r="D692" s="976"/>
      <c r="E692" s="976"/>
      <c r="F692" s="976"/>
    </row>
    <row r="693" spans="1:6" ht="15.75" customHeight="1">
      <c r="A693" s="976"/>
      <c r="B693" s="976"/>
      <c r="C693" s="1086"/>
      <c r="D693" s="976"/>
      <c r="E693" s="976"/>
      <c r="F693" s="976"/>
    </row>
    <row r="694" spans="1:6" ht="15.75" customHeight="1">
      <c r="A694" s="976"/>
      <c r="B694" s="976"/>
      <c r="C694" s="1086"/>
      <c r="D694" s="976"/>
      <c r="E694" s="976"/>
      <c r="F694" s="976"/>
    </row>
    <row r="695" spans="1:6" ht="15.75" customHeight="1">
      <c r="A695" s="976"/>
      <c r="B695" s="976"/>
      <c r="C695" s="1086"/>
      <c r="D695" s="976"/>
      <c r="E695" s="976"/>
      <c r="F695" s="976"/>
    </row>
    <row r="696" spans="1:6" ht="15.75" customHeight="1">
      <c r="A696" s="976"/>
      <c r="B696" s="976"/>
      <c r="C696" s="1086"/>
      <c r="D696" s="976"/>
      <c r="E696" s="976"/>
      <c r="F696" s="976"/>
    </row>
    <row r="697" spans="1:6" ht="15.75" customHeight="1">
      <c r="A697" s="976"/>
      <c r="B697" s="976"/>
      <c r="C697" s="1086"/>
      <c r="D697" s="976"/>
      <c r="E697" s="976"/>
      <c r="F697" s="976"/>
    </row>
    <row r="698" spans="1:6" ht="15.75" customHeight="1">
      <c r="A698" s="976"/>
      <c r="B698" s="976"/>
      <c r="C698" s="1086"/>
      <c r="D698" s="976"/>
      <c r="E698" s="976"/>
      <c r="F698" s="976"/>
    </row>
    <row r="699" spans="1:6" ht="15.75" customHeight="1">
      <c r="A699" s="976"/>
      <c r="B699" s="976"/>
      <c r="C699" s="1086"/>
      <c r="D699" s="976"/>
      <c r="E699" s="976"/>
      <c r="F699" s="976"/>
    </row>
    <row r="700" spans="1:6" ht="15.75" customHeight="1">
      <c r="A700" s="976"/>
      <c r="B700" s="976"/>
      <c r="C700" s="1086"/>
      <c r="D700" s="976"/>
      <c r="E700" s="976"/>
      <c r="F700" s="976"/>
    </row>
    <row r="701" spans="1:6" ht="15.75" customHeight="1">
      <c r="A701" s="976"/>
      <c r="B701" s="976"/>
      <c r="C701" s="1086"/>
      <c r="D701" s="976"/>
      <c r="E701" s="976"/>
      <c r="F701" s="976"/>
    </row>
    <row r="702" spans="1:6" ht="15.75" customHeight="1">
      <c r="A702" s="976"/>
      <c r="B702" s="976"/>
      <c r="C702" s="1086"/>
      <c r="D702" s="976"/>
      <c r="E702" s="976"/>
      <c r="F702" s="976"/>
    </row>
    <row r="703" spans="1:6" ht="15.75" customHeight="1">
      <c r="A703" s="976"/>
      <c r="B703" s="976"/>
      <c r="C703" s="1086"/>
      <c r="D703" s="976"/>
      <c r="E703" s="976"/>
      <c r="F703" s="976"/>
    </row>
    <row r="704" spans="1:6" ht="15.75" customHeight="1">
      <c r="A704" s="976"/>
      <c r="B704" s="976"/>
      <c r="C704" s="1086"/>
      <c r="D704" s="976"/>
      <c r="E704" s="976"/>
      <c r="F704" s="976"/>
    </row>
    <row r="705" spans="1:6" ht="15.75" customHeight="1">
      <c r="A705" s="976"/>
      <c r="B705" s="976"/>
      <c r="C705" s="1086"/>
      <c r="D705" s="976"/>
      <c r="E705" s="976"/>
      <c r="F705" s="976"/>
    </row>
    <row r="706" spans="1:6" ht="15.75" customHeight="1">
      <c r="A706" s="976"/>
      <c r="B706" s="976"/>
      <c r="C706" s="1086"/>
      <c r="D706" s="976"/>
      <c r="E706" s="976"/>
      <c r="F706" s="976"/>
    </row>
    <row r="707" spans="1:6" ht="15.75" customHeight="1">
      <c r="A707" s="976"/>
      <c r="B707" s="976"/>
      <c r="C707" s="1086"/>
      <c r="D707" s="976"/>
      <c r="E707" s="976"/>
      <c r="F707" s="976"/>
    </row>
    <row r="708" spans="1:6" ht="15.75" customHeight="1">
      <c r="A708" s="976"/>
      <c r="B708" s="976"/>
      <c r="C708" s="1086"/>
      <c r="D708" s="976"/>
      <c r="E708" s="976"/>
      <c r="F708" s="976"/>
    </row>
    <row r="709" spans="1:6" ht="15.75" customHeight="1">
      <c r="A709" s="976"/>
      <c r="B709" s="976"/>
      <c r="C709" s="1086"/>
      <c r="D709" s="976"/>
      <c r="E709" s="976"/>
      <c r="F709" s="976"/>
    </row>
    <row r="710" spans="1:6" ht="15.75" customHeight="1">
      <c r="A710" s="976"/>
      <c r="B710" s="976"/>
      <c r="C710" s="1086"/>
      <c r="D710" s="976"/>
      <c r="E710" s="976"/>
      <c r="F710" s="976"/>
    </row>
    <row r="711" spans="1:6" ht="15.75" customHeight="1">
      <c r="A711" s="976"/>
      <c r="B711" s="976"/>
      <c r="C711" s="1086"/>
      <c r="D711" s="976"/>
      <c r="E711" s="976"/>
      <c r="F711" s="976"/>
    </row>
    <row r="712" spans="1:6" ht="15.75" customHeight="1">
      <c r="A712" s="976"/>
      <c r="B712" s="976"/>
      <c r="C712" s="1086"/>
      <c r="D712" s="976"/>
      <c r="E712" s="976"/>
      <c r="F712" s="976"/>
    </row>
    <row r="713" spans="1:6" ht="15.75" customHeight="1">
      <c r="A713" s="976"/>
      <c r="B713" s="976"/>
      <c r="C713" s="1086"/>
      <c r="D713" s="976"/>
      <c r="E713" s="976"/>
      <c r="F713" s="976"/>
    </row>
    <row r="714" spans="1:6" ht="15.75" customHeight="1">
      <c r="A714" s="976"/>
      <c r="B714" s="976"/>
      <c r="C714" s="1086"/>
      <c r="D714" s="976"/>
      <c r="E714" s="976"/>
      <c r="F714" s="976"/>
    </row>
    <row r="715" spans="1:6" ht="15.75" customHeight="1">
      <c r="A715" s="976"/>
      <c r="B715" s="976"/>
      <c r="C715" s="1086"/>
      <c r="D715" s="976"/>
      <c r="E715" s="976"/>
      <c r="F715" s="976"/>
    </row>
    <row r="716" spans="1:6" ht="15.75" customHeight="1">
      <c r="A716" s="976"/>
      <c r="B716" s="976"/>
      <c r="C716" s="1086"/>
      <c r="D716" s="976"/>
      <c r="E716" s="976"/>
      <c r="F716" s="976"/>
    </row>
    <row r="717" spans="1:6" ht="15.75" customHeight="1">
      <c r="A717" s="976"/>
      <c r="B717" s="976"/>
      <c r="C717" s="1086"/>
      <c r="D717" s="976"/>
      <c r="E717" s="976"/>
      <c r="F717" s="976"/>
    </row>
    <row r="718" spans="1:6" ht="15.75" customHeight="1">
      <c r="A718" s="976"/>
      <c r="B718" s="976"/>
      <c r="C718" s="1086"/>
      <c r="D718" s="976"/>
      <c r="E718" s="976"/>
      <c r="F718" s="976"/>
    </row>
    <row r="719" spans="1:6" ht="15.75" customHeight="1">
      <c r="A719" s="976"/>
      <c r="B719" s="976"/>
      <c r="C719" s="1086"/>
      <c r="D719" s="976"/>
      <c r="E719" s="976"/>
      <c r="F719" s="976"/>
    </row>
    <row r="720" spans="1:6" ht="15.75" customHeight="1">
      <c r="A720" s="976"/>
      <c r="B720" s="976"/>
      <c r="C720" s="1086"/>
      <c r="D720" s="976"/>
      <c r="E720" s="976"/>
      <c r="F720" s="976"/>
    </row>
    <row r="721" spans="1:6" ht="15.75" customHeight="1">
      <c r="A721" s="976"/>
      <c r="B721" s="976"/>
      <c r="C721" s="1086"/>
      <c r="D721" s="976"/>
      <c r="E721" s="976"/>
      <c r="F721" s="976"/>
    </row>
    <row r="722" spans="1:6" ht="15.75" customHeight="1">
      <c r="A722" s="976"/>
      <c r="B722" s="976"/>
      <c r="C722" s="1086"/>
      <c r="D722" s="976"/>
      <c r="E722" s="976"/>
      <c r="F722" s="976"/>
    </row>
    <row r="723" spans="1:6" ht="15.75" customHeight="1">
      <c r="A723" s="976"/>
      <c r="B723" s="976"/>
      <c r="C723" s="1086"/>
      <c r="D723" s="976"/>
      <c r="E723" s="976"/>
      <c r="F723" s="976"/>
    </row>
    <row r="724" spans="1:6" ht="15.75" customHeight="1">
      <c r="A724" s="976"/>
      <c r="B724" s="976"/>
      <c r="C724" s="1086"/>
      <c r="D724" s="976"/>
      <c r="E724" s="976"/>
      <c r="F724" s="976"/>
    </row>
    <row r="725" spans="1:6" ht="15.75" customHeight="1">
      <c r="A725" s="976"/>
      <c r="B725" s="976"/>
      <c r="C725" s="1086"/>
      <c r="D725" s="976"/>
      <c r="E725" s="976"/>
      <c r="F725" s="976"/>
    </row>
    <row r="726" spans="1:6" ht="15.75" customHeight="1">
      <c r="A726" s="976"/>
      <c r="B726" s="976"/>
      <c r="C726" s="1086"/>
      <c r="D726" s="976"/>
      <c r="E726" s="976"/>
      <c r="F726" s="976"/>
    </row>
    <row r="727" spans="1:6" ht="15.75" customHeight="1">
      <c r="A727" s="976"/>
      <c r="B727" s="976"/>
      <c r="C727" s="1086"/>
      <c r="D727" s="976"/>
      <c r="E727" s="976"/>
      <c r="F727" s="976"/>
    </row>
    <row r="728" spans="1:6" ht="15.75" customHeight="1">
      <c r="A728" s="976"/>
      <c r="B728" s="976"/>
      <c r="C728" s="1086"/>
      <c r="D728" s="976"/>
      <c r="E728" s="976"/>
      <c r="F728" s="976"/>
    </row>
    <row r="729" spans="1:6" ht="15.75" customHeight="1">
      <c r="A729" s="976"/>
      <c r="B729" s="976"/>
      <c r="C729" s="1086"/>
      <c r="D729" s="976"/>
      <c r="E729" s="976"/>
      <c r="F729" s="976"/>
    </row>
    <row r="730" spans="1:6" ht="15.75" customHeight="1">
      <c r="A730" s="976"/>
      <c r="B730" s="976"/>
      <c r="C730" s="1086"/>
      <c r="D730" s="976"/>
      <c r="E730" s="976"/>
      <c r="F730" s="976"/>
    </row>
    <row r="731" spans="1:6" ht="15.75" customHeight="1">
      <c r="A731" s="976"/>
      <c r="B731" s="976"/>
      <c r="C731" s="1086"/>
      <c r="D731" s="976"/>
      <c r="E731" s="976"/>
      <c r="F731" s="976"/>
    </row>
    <row r="732" spans="1:6" ht="15.75" customHeight="1">
      <c r="A732" s="976"/>
      <c r="B732" s="976"/>
      <c r="C732" s="1086"/>
      <c r="D732" s="976"/>
      <c r="E732" s="976"/>
      <c r="F732" s="976"/>
    </row>
    <row r="733" spans="1:6" ht="15.75" customHeight="1">
      <c r="A733" s="976"/>
      <c r="B733" s="976"/>
      <c r="C733" s="1086"/>
      <c r="D733" s="976"/>
      <c r="E733" s="976"/>
      <c r="F733" s="976"/>
    </row>
    <row r="734" spans="1:6" ht="15.75" customHeight="1">
      <c r="A734" s="976"/>
      <c r="B734" s="976"/>
      <c r="C734" s="1086"/>
      <c r="D734" s="976"/>
      <c r="E734" s="976"/>
      <c r="F734" s="976"/>
    </row>
    <row r="735" spans="1:6" ht="15.75" customHeight="1">
      <c r="A735" s="976"/>
      <c r="B735" s="976"/>
      <c r="C735" s="1086"/>
      <c r="D735" s="976"/>
      <c r="E735" s="976"/>
      <c r="F735" s="976"/>
    </row>
    <row r="736" spans="1:6" ht="15.75" customHeight="1">
      <c r="A736" s="976"/>
      <c r="B736" s="976"/>
      <c r="C736" s="1086"/>
      <c r="D736" s="976"/>
      <c r="E736" s="976"/>
      <c r="F736" s="976"/>
    </row>
    <row r="737" spans="1:6" ht="15.75" customHeight="1">
      <c r="A737" s="976"/>
      <c r="B737" s="976"/>
      <c r="C737" s="1086"/>
      <c r="D737" s="976"/>
      <c r="E737" s="976"/>
      <c r="F737" s="976"/>
    </row>
    <row r="738" spans="1:6" ht="15.75" customHeight="1">
      <c r="A738" s="976"/>
      <c r="B738" s="976"/>
      <c r="C738" s="1086"/>
      <c r="D738" s="976"/>
      <c r="E738" s="976"/>
      <c r="F738" s="976"/>
    </row>
    <row r="739" spans="1:6" ht="15.75" customHeight="1">
      <c r="A739" s="976"/>
      <c r="B739" s="976"/>
      <c r="C739" s="1086"/>
      <c r="D739" s="976"/>
      <c r="E739" s="976"/>
      <c r="F739" s="976"/>
    </row>
    <row r="740" spans="1:6" ht="15.75" customHeight="1">
      <c r="A740" s="976"/>
      <c r="B740" s="976"/>
      <c r="C740" s="1086"/>
      <c r="D740" s="976"/>
      <c r="E740" s="976"/>
      <c r="F740" s="976"/>
    </row>
    <row r="741" spans="1:6" ht="15.75" customHeight="1">
      <c r="A741" s="976"/>
      <c r="B741" s="976"/>
      <c r="C741" s="1086"/>
      <c r="D741" s="976"/>
      <c r="E741" s="976"/>
      <c r="F741" s="976"/>
    </row>
    <row r="742" spans="1:6" ht="15.75" customHeight="1">
      <c r="A742" s="976"/>
      <c r="B742" s="976"/>
      <c r="C742" s="1086"/>
      <c r="D742" s="976"/>
      <c r="E742" s="976"/>
      <c r="F742" s="976"/>
    </row>
    <row r="743" spans="1:6" ht="15.75" customHeight="1">
      <c r="A743" s="976"/>
      <c r="B743" s="976"/>
      <c r="C743" s="1086"/>
      <c r="D743" s="976"/>
      <c r="E743" s="976"/>
      <c r="F743" s="976"/>
    </row>
    <row r="744" spans="1:6" ht="15.75" customHeight="1">
      <c r="A744" s="976"/>
      <c r="B744" s="976"/>
      <c r="C744" s="1086"/>
      <c r="D744" s="976"/>
      <c r="E744" s="976"/>
      <c r="F744" s="976"/>
    </row>
    <row r="745" spans="1:6" ht="15.75" customHeight="1">
      <c r="A745" s="976"/>
      <c r="B745" s="976"/>
      <c r="C745" s="1086"/>
      <c r="D745" s="976"/>
      <c r="E745" s="976"/>
      <c r="F745" s="976"/>
    </row>
    <row r="746" spans="1:6" ht="15.75" customHeight="1">
      <c r="A746" s="976"/>
      <c r="B746" s="976"/>
      <c r="C746" s="1086"/>
      <c r="D746" s="976"/>
      <c r="E746" s="976"/>
      <c r="F746" s="976"/>
    </row>
    <row r="747" spans="1:6" ht="15.75" customHeight="1">
      <c r="A747" s="976"/>
      <c r="B747" s="976"/>
      <c r="C747" s="1086"/>
      <c r="D747" s="976"/>
      <c r="E747" s="976"/>
      <c r="F747" s="976"/>
    </row>
    <row r="748" spans="1:6" ht="15.75" customHeight="1">
      <c r="A748" s="976"/>
      <c r="B748" s="976"/>
      <c r="C748" s="1086"/>
      <c r="D748" s="976"/>
      <c r="E748" s="976"/>
      <c r="F748" s="976"/>
    </row>
    <row r="749" spans="1:6" ht="15.75" customHeight="1">
      <c r="A749" s="976"/>
      <c r="B749" s="976"/>
      <c r="C749" s="1086"/>
      <c r="D749" s="976"/>
      <c r="E749" s="976"/>
      <c r="F749" s="976"/>
    </row>
    <row r="750" spans="1:6" ht="15.75" customHeight="1">
      <c r="A750" s="976"/>
      <c r="B750" s="976"/>
      <c r="C750" s="1086"/>
      <c r="D750" s="976"/>
      <c r="E750" s="976"/>
      <c r="F750" s="976"/>
    </row>
    <row r="751" spans="1:6" ht="15.75" customHeight="1">
      <c r="A751" s="976"/>
      <c r="B751" s="976"/>
      <c r="C751" s="1086"/>
      <c r="D751" s="976"/>
      <c r="E751" s="976"/>
      <c r="F751" s="976"/>
    </row>
    <row r="752" spans="1:6" ht="15.75" customHeight="1">
      <c r="A752" s="976"/>
      <c r="B752" s="976"/>
      <c r="C752" s="1086"/>
      <c r="D752" s="976"/>
      <c r="E752" s="976"/>
      <c r="F752" s="976"/>
    </row>
    <row r="753" spans="1:6" ht="15.75" customHeight="1">
      <c r="A753" s="976"/>
      <c r="B753" s="976"/>
      <c r="C753" s="1086"/>
      <c r="D753" s="976"/>
      <c r="E753" s="976"/>
      <c r="F753" s="976"/>
    </row>
    <row r="754" spans="1:6" ht="15.75" customHeight="1">
      <c r="A754" s="976"/>
      <c r="B754" s="976"/>
      <c r="C754" s="1086"/>
      <c r="D754" s="976"/>
      <c r="E754" s="976"/>
      <c r="F754" s="976"/>
    </row>
    <row r="755" spans="1:6" ht="15.75" customHeight="1">
      <c r="A755" s="976"/>
      <c r="B755" s="976"/>
      <c r="C755" s="1086"/>
      <c r="D755" s="976"/>
      <c r="E755" s="976"/>
      <c r="F755" s="976"/>
    </row>
    <row r="756" spans="1:6" ht="15.75" customHeight="1">
      <c r="A756" s="976"/>
      <c r="B756" s="976"/>
      <c r="C756" s="1086"/>
      <c r="D756" s="976"/>
      <c r="E756" s="976"/>
      <c r="F756" s="976"/>
    </row>
    <row r="757" spans="1:6" ht="15.75" customHeight="1">
      <c r="A757" s="976"/>
      <c r="B757" s="976"/>
      <c r="C757" s="1086"/>
      <c r="D757" s="976"/>
      <c r="E757" s="976"/>
      <c r="F757" s="976"/>
    </row>
    <row r="758" spans="1:6" ht="15.75" customHeight="1">
      <c r="A758" s="976"/>
      <c r="B758" s="976"/>
      <c r="C758" s="1086"/>
      <c r="D758" s="976"/>
      <c r="E758" s="976"/>
      <c r="F758" s="976"/>
    </row>
    <row r="759" spans="1:6" ht="15.75" customHeight="1">
      <c r="A759" s="976"/>
      <c r="B759" s="976"/>
      <c r="C759" s="1086"/>
      <c r="D759" s="976"/>
      <c r="E759" s="976"/>
      <c r="F759" s="976"/>
    </row>
    <row r="760" spans="1:6" ht="15.75" customHeight="1">
      <c r="A760" s="976"/>
      <c r="B760" s="976"/>
      <c r="C760" s="1086"/>
      <c r="D760" s="976"/>
      <c r="E760" s="976"/>
      <c r="F760" s="976"/>
    </row>
    <row r="761" spans="1:6" ht="15.75" customHeight="1">
      <c r="A761" s="976"/>
      <c r="B761" s="976"/>
      <c r="C761" s="1086"/>
      <c r="D761" s="976"/>
      <c r="E761" s="976"/>
      <c r="F761" s="976"/>
    </row>
    <row r="762" spans="1:6" ht="15.75" customHeight="1">
      <c r="A762" s="976"/>
      <c r="B762" s="976"/>
      <c r="C762" s="1086"/>
      <c r="D762" s="976"/>
      <c r="E762" s="976"/>
      <c r="F762" s="976"/>
    </row>
    <row r="763" spans="1:6" ht="15.75" customHeight="1">
      <c r="A763" s="976"/>
      <c r="B763" s="976"/>
      <c r="C763" s="1086"/>
      <c r="D763" s="976"/>
      <c r="E763" s="976"/>
      <c r="F763" s="976"/>
    </row>
    <row r="764" spans="1:6" ht="15.75" customHeight="1">
      <c r="A764" s="976"/>
      <c r="B764" s="976"/>
      <c r="C764" s="1086"/>
      <c r="D764" s="976"/>
      <c r="E764" s="976"/>
      <c r="F764" s="976"/>
    </row>
    <row r="765" spans="1:6" ht="15.75" customHeight="1">
      <c r="A765" s="976"/>
      <c r="B765" s="976"/>
      <c r="C765" s="1086"/>
      <c r="D765" s="976"/>
      <c r="E765" s="976"/>
      <c r="F765" s="976"/>
    </row>
    <row r="766" spans="1:6" ht="15.75" customHeight="1">
      <c r="A766" s="976"/>
      <c r="B766" s="976"/>
      <c r="C766" s="1086"/>
      <c r="D766" s="976"/>
      <c r="E766" s="976"/>
      <c r="F766" s="976"/>
    </row>
    <row r="767" spans="1:6" ht="15.75" customHeight="1">
      <c r="A767" s="976"/>
      <c r="B767" s="976"/>
      <c r="C767" s="1086"/>
      <c r="D767" s="976"/>
      <c r="E767" s="976"/>
      <c r="F767" s="976"/>
    </row>
    <row r="768" spans="1:6" ht="15.75" customHeight="1">
      <c r="A768" s="976"/>
      <c r="B768" s="976"/>
      <c r="C768" s="1086"/>
      <c r="D768" s="976"/>
      <c r="E768" s="976"/>
      <c r="F768" s="976"/>
    </row>
    <row r="769" spans="1:6" ht="15.75" customHeight="1">
      <c r="A769" s="976"/>
      <c r="B769" s="976"/>
      <c r="C769" s="1086"/>
      <c r="D769" s="976"/>
      <c r="E769" s="976"/>
      <c r="F769" s="976"/>
    </row>
    <row r="770" spans="1:6" ht="15.75" customHeight="1">
      <c r="A770" s="976"/>
      <c r="B770" s="976"/>
      <c r="C770" s="1086"/>
      <c r="D770" s="976"/>
      <c r="E770" s="976"/>
      <c r="F770" s="976"/>
    </row>
    <row r="771" spans="1:6" ht="15.75" customHeight="1">
      <c r="A771" s="976"/>
      <c r="B771" s="976"/>
      <c r="C771" s="1086"/>
      <c r="D771" s="976"/>
      <c r="E771" s="976"/>
      <c r="F771" s="976"/>
    </row>
    <row r="772" spans="1:6" ht="15.75" customHeight="1">
      <c r="A772" s="976"/>
      <c r="B772" s="976"/>
      <c r="C772" s="1086"/>
      <c r="D772" s="976"/>
      <c r="E772" s="976"/>
      <c r="F772" s="976"/>
    </row>
    <row r="773" spans="1:6" ht="15.75" customHeight="1">
      <c r="A773" s="976"/>
      <c r="B773" s="976"/>
      <c r="C773" s="1086"/>
      <c r="D773" s="976"/>
      <c r="E773" s="976"/>
      <c r="F773" s="976"/>
    </row>
    <row r="774" spans="1:6" ht="15.75" customHeight="1">
      <c r="A774" s="976"/>
      <c r="B774" s="976"/>
      <c r="C774" s="1086"/>
      <c r="D774" s="976"/>
      <c r="E774" s="976"/>
      <c r="F774" s="976"/>
    </row>
    <row r="775" spans="1:6" ht="15.75" customHeight="1">
      <c r="A775" s="976"/>
      <c r="B775" s="976"/>
      <c r="C775" s="1086"/>
      <c r="D775" s="976"/>
      <c r="E775" s="976"/>
      <c r="F775" s="976"/>
    </row>
    <row r="776" spans="1:6" ht="15.75" customHeight="1">
      <c r="A776" s="976"/>
      <c r="B776" s="976"/>
      <c r="C776" s="1086"/>
      <c r="D776" s="976"/>
      <c r="E776" s="976"/>
      <c r="F776" s="976"/>
    </row>
    <row r="777" spans="1:6" ht="15.75" customHeight="1">
      <c r="A777" s="976"/>
      <c r="B777" s="976"/>
      <c r="C777" s="1086"/>
      <c r="D777" s="976"/>
      <c r="E777" s="976"/>
      <c r="F777" s="976"/>
    </row>
    <row r="778" spans="1:6" ht="15.75" customHeight="1">
      <c r="A778" s="976"/>
      <c r="B778" s="976"/>
      <c r="C778" s="1086"/>
      <c r="D778" s="976"/>
      <c r="E778" s="976"/>
      <c r="F778" s="976"/>
    </row>
    <row r="779" spans="1:6" ht="15.75" customHeight="1">
      <c r="A779" s="976"/>
      <c r="B779" s="976"/>
      <c r="C779" s="1086"/>
      <c r="D779" s="976"/>
      <c r="E779" s="976"/>
      <c r="F779" s="976"/>
    </row>
    <row r="780" spans="1:6" ht="15.75" customHeight="1">
      <c r="A780" s="976"/>
      <c r="B780" s="976"/>
      <c r="C780" s="1086"/>
      <c r="D780" s="976"/>
      <c r="E780" s="976"/>
      <c r="F780" s="976"/>
    </row>
    <row r="781" spans="1:6" ht="15.75" customHeight="1">
      <c r="A781" s="976"/>
      <c r="B781" s="976"/>
      <c r="C781" s="1086"/>
      <c r="D781" s="976"/>
      <c r="E781" s="976"/>
      <c r="F781" s="976"/>
    </row>
    <row r="782" spans="1:6" ht="15.75" customHeight="1">
      <c r="A782" s="976"/>
      <c r="B782" s="976"/>
      <c r="C782" s="1086"/>
      <c r="D782" s="976"/>
      <c r="E782" s="976"/>
      <c r="F782" s="976"/>
    </row>
    <row r="783" spans="1:6" ht="15.75" customHeight="1">
      <c r="A783" s="976"/>
      <c r="B783" s="976"/>
      <c r="C783" s="1086"/>
      <c r="D783" s="976"/>
      <c r="E783" s="976"/>
      <c r="F783" s="976"/>
    </row>
    <row r="784" spans="1:6" ht="15.75" customHeight="1">
      <c r="A784" s="976"/>
      <c r="B784" s="976"/>
      <c r="C784" s="1086"/>
      <c r="D784" s="976"/>
      <c r="E784" s="976"/>
      <c r="F784" s="976"/>
    </row>
    <row r="785" spans="1:6" ht="15.75" customHeight="1">
      <c r="A785" s="976"/>
      <c r="B785" s="976"/>
      <c r="C785" s="1086"/>
      <c r="D785" s="976"/>
      <c r="E785" s="976"/>
      <c r="F785" s="976"/>
    </row>
    <row r="786" spans="1:6" ht="15.75" customHeight="1">
      <c r="A786" s="976"/>
      <c r="B786" s="976"/>
      <c r="C786" s="1086"/>
      <c r="D786" s="976"/>
      <c r="E786" s="976"/>
      <c r="F786" s="976"/>
    </row>
    <row r="787" spans="1:6" ht="15.75" customHeight="1">
      <c r="A787" s="976"/>
      <c r="B787" s="976"/>
      <c r="C787" s="1086"/>
      <c r="D787" s="976"/>
      <c r="E787" s="976"/>
      <c r="F787" s="976"/>
    </row>
    <row r="788" spans="1:6" ht="15.75" customHeight="1">
      <c r="A788" s="976"/>
      <c r="B788" s="976"/>
      <c r="C788" s="1086"/>
      <c r="D788" s="976"/>
      <c r="E788" s="976"/>
      <c r="F788" s="976"/>
    </row>
    <row r="789" spans="1:6" ht="15.75" customHeight="1">
      <c r="A789" s="976"/>
      <c r="B789" s="976"/>
      <c r="C789" s="1086"/>
      <c r="D789" s="976"/>
      <c r="E789" s="976"/>
      <c r="F789" s="976"/>
    </row>
    <row r="790" spans="1:6" ht="15.75" customHeight="1">
      <c r="A790" s="976"/>
      <c r="B790" s="976"/>
      <c r="C790" s="1086"/>
      <c r="D790" s="976"/>
      <c r="E790" s="976"/>
      <c r="F790" s="976"/>
    </row>
    <row r="791" spans="1:6" ht="15.75" customHeight="1">
      <c r="A791" s="976"/>
      <c r="B791" s="976"/>
      <c r="C791" s="1086"/>
      <c r="D791" s="976"/>
      <c r="E791" s="976"/>
      <c r="F791" s="976"/>
    </row>
    <row r="792" spans="1:6" ht="15.75" customHeight="1">
      <c r="A792" s="976"/>
      <c r="B792" s="976"/>
      <c r="C792" s="1086"/>
      <c r="D792" s="976"/>
      <c r="E792" s="976"/>
      <c r="F792" s="976"/>
    </row>
    <row r="793" spans="1:6" ht="15.75" customHeight="1">
      <c r="A793" s="976"/>
      <c r="B793" s="976"/>
      <c r="C793" s="1086"/>
      <c r="D793" s="976"/>
      <c r="E793" s="976"/>
      <c r="F793" s="976"/>
    </row>
    <row r="794" spans="1:6" ht="15.75" customHeight="1">
      <c r="A794" s="976"/>
      <c r="B794" s="976"/>
      <c r="C794" s="1086"/>
      <c r="D794" s="976"/>
      <c r="E794" s="976"/>
      <c r="F794" s="976"/>
    </row>
    <row r="795" spans="1:6" ht="15.75" customHeight="1">
      <c r="A795" s="976"/>
      <c r="B795" s="976"/>
      <c r="C795" s="1086"/>
      <c r="D795" s="976"/>
      <c r="E795" s="976"/>
      <c r="F795" s="976"/>
    </row>
    <row r="796" spans="1:6" ht="15.75" customHeight="1">
      <c r="A796" s="976"/>
      <c r="B796" s="976"/>
      <c r="C796" s="1086"/>
      <c r="D796" s="976"/>
      <c r="E796" s="976"/>
      <c r="F796" s="976"/>
    </row>
    <row r="797" spans="1:6" ht="15.75" customHeight="1">
      <c r="A797" s="976"/>
      <c r="B797" s="976"/>
      <c r="C797" s="1086"/>
      <c r="D797" s="976"/>
      <c r="E797" s="976"/>
      <c r="F797" s="976"/>
    </row>
    <row r="798" spans="1:6" ht="15.75" customHeight="1">
      <c r="A798" s="976"/>
      <c r="B798" s="976"/>
      <c r="C798" s="1086"/>
      <c r="D798" s="976"/>
      <c r="E798" s="976"/>
      <c r="F798" s="976"/>
    </row>
    <row r="799" spans="1:6" ht="15.75" customHeight="1">
      <c r="A799" s="976"/>
      <c r="B799" s="976"/>
      <c r="C799" s="1086"/>
      <c r="D799" s="976"/>
      <c r="E799" s="976"/>
      <c r="F799" s="976"/>
    </row>
    <row r="800" spans="1:6" ht="15.75" customHeight="1">
      <c r="A800" s="976"/>
      <c r="B800" s="976"/>
      <c r="C800" s="1086"/>
      <c r="D800" s="976"/>
      <c r="E800" s="976"/>
      <c r="F800" s="976"/>
    </row>
    <row r="801" spans="1:6" ht="15.75" customHeight="1">
      <c r="A801" s="976"/>
      <c r="B801" s="976"/>
      <c r="C801" s="1086"/>
      <c r="D801" s="976"/>
      <c r="E801" s="976"/>
      <c r="F801" s="976"/>
    </row>
    <row r="802" spans="1:6" ht="15.75" customHeight="1">
      <c r="A802" s="976"/>
      <c r="B802" s="976"/>
      <c r="C802" s="1086"/>
      <c r="D802" s="976"/>
      <c r="E802" s="976"/>
      <c r="F802" s="976"/>
    </row>
    <row r="803" spans="1:6" ht="15.75" customHeight="1">
      <c r="A803" s="976"/>
      <c r="B803" s="976"/>
      <c r="C803" s="1086"/>
      <c r="D803" s="976"/>
      <c r="E803" s="976"/>
      <c r="F803" s="976"/>
    </row>
    <row r="804" spans="1:6" ht="15.75" customHeight="1">
      <c r="A804" s="976"/>
      <c r="B804" s="976"/>
      <c r="C804" s="1086"/>
      <c r="D804" s="976"/>
      <c r="E804" s="976"/>
      <c r="F804" s="976"/>
    </row>
    <row r="805" spans="1:6" ht="15.75" customHeight="1">
      <c r="A805" s="976"/>
      <c r="B805" s="976"/>
      <c r="C805" s="1086"/>
      <c r="D805" s="976"/>
      <c r="E805" s="976"/>
      <c r="F805" s="976"/>
    </row>
    <row r="806" spans="1:6" ht="15.75" customHeight="1">
      <c r="A806" s="976"/>
      <c r="B806" s="976"/>
      <c r="C806" s="1086"/>
      <c r="D806" s="976"/>
      <c r="E806" s="976"/>
      <c r="F806" s="976"/>
    </row>
    <row r="807" spans="1:6" ht="15.75" customHeight="1">
      <c r="A807" s="976"/>
      <c r="B807" s="976"/>
      <c r="C807" s="1086"/>
      <c r="D807" s="976"/>
      <c r="E807" s="976"/>
      <c r="F807" s="976"/>
    </row>
    <row r="808" spans="1:6" ht="15.75" customHeight="1">
      <c r="A808" s="976"/>
      <c r="B808" s="976"/>
      <c r="C808" s="1086"/>
      <c r="D808" s="976"/>
      <c r="E808" s="976"/>
      <c r="F808" s="976"/>
    </row>
    <row r="809" spans="1:6" ht="15.75" customHeight="1">
      <c r="A809" s="976"/>
      <c r="B809" s="976"/>
      <c r="C809" s="1086"/>
      <c r="D809" s="976"/>
      <c r="E809" s="976"/>
      <c r="F809" s="976"/>
    </row>
    <row r="810" spans="1:6" ht="15.75" customHeight="1">
      <c r="A810" s="976"/>
      <c r="B810" s="976"/>
      <c r="C810" s="1086"/>
      <c r="D810" s="976"/>
      <c r="E810" s="976"/>
      <c r="F810" s="976"/>
    </row>
    <row r="811" spans="1:6" ht="15.75" customHeight="1">
      <c r="A811" s="976"/>
      <c r="B811" s="976"/>
      <c r="C811" s="1086"/>
      <c r="D811" s="976"/>
      <c r="E811" s="976"/>
      <c r="F811" s="976"/>
    </row>
    <row r="812" spans="1:6" ht="15.75" customHeight="1">
      <c r="A812" s="976"/>
      <c r="B812" s="976"/>
      <c r="C812" s="1086"/>
      <c r="D812" s="976"/>
      <c r="E812" s="976"/>
      <c r="F812" s="976"/>
    </row>
    <row r="813" spans="1:6" ht="15.75" customHeight="1">
      <c r="A813" s="976"/>
      <c r="B813" s="976"/>
      <c r="C813" s="1086"/>
      <c r="D813" s="976"/>
      <c r="E813" s="976"/>
      <c r="F813" s="976"/>
    </row>
    <row r="814" spans="1:6" ht="15.75" customHeight="1">
      <c r="A814" s="976"/>
      <c r="B814" s="976"/>
      <c r="C814" s="1086"/>
      <c r="D814" s="976"/>
      <c r="E814" s="976"/>
      <c r="F814" s="976"/>
    </row>
    <row r="815" spans="1:6" ht="15.75" customHeight="1">
      <c r="A815" s="976"/>
      <c r="B815" s="976"/>
      <c r="C815" s="1086"/>
      <c r="D815" s="976"/>
      <c r="E815" s="976"/>
      <c r="F815" s="976"/>
    </row>
    <row r="816" spans="1:6" ht="15.75" customHeight="1">
      <c r="A816" s="976"/>
      <c r="B816" s="976"/>
      <c r="C816" s="1086"/>
      <c r="D816" s="976"/>
      <c r="E816" s="976"/>
      <c r="F816" s="976"/>
    </row>
    <row r="817" spans="1:6" ht="15.75" customHeight="1">
      <c r="A817" s="976"/>
      <c r="B817" s="976"/>
      <c r="C817" s="1086"/>
      <c r="D817" s="976"/>
      <c r="E817" s="976"/>
      <c r="F817" s="976"/>
    </row>
    <row r="818" spans="1:6" ht="15.75" customHeight="1">
      <c r="A818" s="976"/>
      <c r="B818" s="976"/>
      <c r="C818" s="1086"/>
      <c r="D818" s="976"/>
      <c r="E818" s="976"/>
      <c r="F818" s="976"/>
    </row>
    <row r="819" spans="1:6" ht="15.75" customHeight="1">
      <c r="A819" s="976"/>
      <c r="B819" s="976"/>
      <c r="C819" s="1086"/>
      <c r="D819" s="976"/>
      <c r="E819" s="976"/>
      <c r="F819" s="976"/>
    </row>
    <row r="820" spans="1:6" ht="15.75" customHeight="1">
      <c r="A820" s="976"/>
      <c r="B820" s="976"/>
      <c r="C820" s="1086"/>
      <c r="D820" s="976"/>
      <c r="E820" s="976"/>
      <c r="F820" s="976"/>
    </row>
    <row r="821" spans="1:6" ht="15.75" customHeight="1">
      <c r="A821" s="976"/>
      <c r="B821" s="976"/>
      <c r="C821" s="1086"/>
      <c r="D821" s="976"/>
      <c r="E821" s="976"/>
      <c r="F821" s="976"/>
    </row>
    <row r="822" spans="1:6" ht="15.75" customHeight="1">
      <c r="A822" s="976"/>
      <c r="B822" s="976"/>
      <c r="C822" s="1086"/>
      <c r="D822" s="976"/>
      <c r="E822" s="976"/>
      <c r="F822" s="976"/>
    </row>
    <row r="823" spans="1:6" ht="15.75" customHeight="1">
      <c r="A823" s="976"/>
      <c r="B823" s="976"/>
      <c r="C823" s="1086"/>
      <c r="D823" s="976"/>
      <c r="E823" s="976"/>
      <c r="F823" s="976"/>
    </row>
    <row r="824" spans="1:6" ht="15.75" customHeight="1">
      <c r="A824" s="976"/>
      <c r="B824" s="976"/>
      <c r="C824" s="1086"/>
      <c r="D824" s="976"/>
      <c r="E824" s="976"/>
      <c r="F824" s="976"/>
    </row>
    <row r="825" spans="1:6" ht="15.75" customHeight="1">
      <c r="A825" s="976"/>
      <c r="B825" s="976"/>
      <c r="C825" s="1086"/>
      <c r="D825" s="976"/>
      <c r="E825" s="976"/>
      <c r="F825" s="976"/>
    </row>
    <row r="826" spans="1:6" ht="15.75" customHeight="1">
      <c r="A826" s="976"/>
      <c r="B826" s="976"/>
      <c r="C826" s="1086"/>
      <c r="D826" s="976"/>
      <c r="E826" s="976"/>
      <c r="F826" s="976"/>
    </row>
    <row r="827" spans="1:6" ht="15.75" customHeight="1">
      <c r="A827" s="976"/>
      <c r="B827" s="976"/>
      <c r="C827" s="1086"/>
      <c r="D827" s="976"/>
      <c r="E827" s="976"/>
      <c r="F827" s="976"/>
    </row>
    <row r="828" spans="1:6" ht="15.75" customHeight="1">
      <c r="A828" s="976"/>
      <c r="B828" s="976"/>
      <c r="C828" s="1086"/>
      <c r="D828" s="976"/>
      <c r="E828" s="976"/>
      <c r="F828" s="976"/>
    </row>
    <row r="829" spans="1:6" ht="15.75" customHeight="1">
      <c r="A829" s="976"/>
      <c r="B829" s="976"/>
      <c r="C829" s="1086"/>
      <c r="D829" s="976"/>
      <c r="E829" s="976"/>
      <c r="F829" s="976"/>
    </row>
    <row r="830" spans="1:6" ht="15.75" customHeight="1">
      <c r="A830" s="976"/>
      <c r="B830" s="976"/>
      <c r="C830" s="1086"/>
      <c r="D830" s="976"/>
      <c r="E830" s="976"/>
      <c r="F830" s="976"/>
    </row>
    <row r="831" spans="1:6" ht="15.75" customHeight="1">
      <c r="A831" s="976"/>
      <c r="B831" s="976"/>
      <c r="C831" s="1086"/>
      <c r="D831" s="976"/>
      <c r="E831" s="976"/>
      <c r="F831" s="976"/>
    </row>
    <row r="832" spans="1:6" ht="15.75" customHeight="1">
      <c r="A832" s="976"/>
      <c r="B832" s="976"/>
      <c r="C832" s="1086"/>
      <c r="D832" s="976"/>
      <c r="E832" s="976"/>
      <c r="F832" s="976"/>
    </row>
    <row r="833" spans="1:6" ht="15.75" customHeight="1">
      <c r="A833" s="976"/>
      <c r="B833" s="976"/>
      <c r="C833" s="1086"/>
      <c r="D833" s="976"/>
      <c r="E833" s="976"/>
      <c r="F833" s="976"/>
    </row>
    <row r="834" spans="1:6" ht="15.75" customHeight="1">
      <c r="A834" s="976"/>
      <c r="B834" s="976"/>
      <c r="C834" s="1086"/>
      <c r="D834" s="976"/>
      <c r="E834" s="976"/>
      <c r="F834" s="976"/>
    </row>
    <row r="835" spans="1:6" ht="15.75" customHeight="1">
      <c r="A835" s="976"/>
      <c r="B835" s="976"/>
      <c r="C835" s="1086"/>
      <c r="D835" s="976"/>
      <c r="E835" s="976"/>
      <c r="F835" s="976"/>
    </row>
    <row r="836" spans="1:6" ht="15.75" customHeight="1">
      <c r="A836" s="976"/>
      <c r="B836" s="976"/>
      <c r="C836" s="1086"/>
      <c r="D836" s="976"/>
      <c r="E836" s="976"/>
      <c r="F836" s="976"/>
    </row>
    <row r="837" spans="1:6" ht="15.75" customHeight="1">
      <c r="A837" s="976"/>
      <c r="B837" s="976"/>
      <c r="C837" s="1086"/>
      <c r="D837" s="976"/>
      <c r="E837" s="976"/>
      <c r="F837" s="976"/>
    </row>
    <row r="838" spans="1:6" ht="15.75" customHeight="1">
      <c r="A838" s="976"/>
      <c r="B838" s="976"/>
      <c r="C838" s="1086"/>
      <c r="D838" s="976"/>
      <c r="E838" s="976"/>
      <c r="F838" s="976"/>
    </row>
    <row r="839" spans="1:6" ht="15.75" customHeight="1">
      <c r="A839" s="976"/>
      <c r="B839" s="976"/>
      <c r="C839" s="1086"/>
      <c r="D839" s="976"/>
      <c r="E839" s="976"/>
      <c r="F839" s="976"/>
    </row>
    <row r="840" spans="1:6" ht="15.75" customHeight="1">
      <c r="A840" s="976"/>
      <c r="B840" s="976"/>
      <c r="C840" s="1086"/>
      <c r="D840" s="976"/>
      <c r="E840" s="976"/>
      <c r="F840" s="976"/>
    </row>
    <row r="841" spans="1:6" ht="15.75" customHeight="1">
      <c r="A841" s="976"/>
      <c r="B841" s="976"/>
      <c r="C841" s="1086"/>
      <c r="D841" s="976"/>
      <c r="E841" s="976"/>
      <c r="F841" s="976"/>
    </row>
    <row r="842" spans="1:6" ht="15.75" customHeight="1">
      <c r="A842" s="976"/>
      <c r="B842" s="976"/>
      <c r="C842" s="1086"/>
      <c r="D842" s="976"/>
      <c r="E842" s="976"/>
      <c r="F842" s="976"/>
    </row>
    <row r="843" spans="1:6" ht="15.75" customHeight="1">
      <c r="A843" s="976"/>
      <c r="B843" s="976"/>
      <c r="C843" s="1086"/>
      <c r="D843" s="976"/>
      <c r="E843" s="976"/>
      <c r="F843" s="976"/>
    </row>
    <row r="844" spans="1:6" ht="15.75" customHeight="1">
      <c r="A844" s="976"/>
      <c r="B844" s="976"/>
      <c r="C844" s="1086"/>
      <c r="D844" s="976"/>
      <c r="E844" s="976"/>
      <c r="F844" s="976"/>
    </row>
    <row r="845" spans="1:6" ht="15.75" customHeight="1">
      <c r="A845" s="976"/>
      <c r="B845" s="976"/>
      <c r="C845" s="1086"/>
      <c r="D845" s="976"/>
      <c r="E845" s="976"/>
      <c r="F845" s="976"/>
    </row>
    <row r="846" spans="1:6" ht="15.75" customHeight="1">
      <c r="A846" s="976"/>
      <c r="B846" s="976"/>
      <c r="C846" s="1086"/>
      <c r="D846" s="976"/>
      <c r="E846" s="976"/>
      <c r="F846" s="976"/>
    </row>
    <row r="847" spans="1:6" ht="15.75" customHeight="1">
      <c r="A847" s="976"/>
      <c r="B847" s="976"/>
      <c r="C847" s="1086"/>
      <c r="D847" s="976"/>
      <c r="E847" s="976"/>
      <c r="F847" s="976"/>
    </row>
    <row r="848" spans="1:6" ht="15.75" customHeight="1">
      <c r="A848" s="976"/>
      <c r="B848" s="976"/>
      <c r="C848" s="1086"/>
      <c r="D848" s="976"/>
      <c r="E848" s="976"/>
      <c r="F848" s="976"/>
    </row>
    <row r="849" spans="1:6" ht="15.75" customHeight="1">
      <c r="A849" s="976"/>
      <c r="B849" s="976"/>
      <c r="C849" s="1086"/>
      <c r="D849" s="976"/>
      <c r="E849" s="976"/>
      <c r="F849" s="976"/>
    </row>
    <row r="850" spans="1:6" ht="15.75" customHeight="1">
      <c r="A850" s="976"/>
      <c r="B850" s="976"/>
      <c r="C850" s="1086"/>
      <c r="D850" s="976"/>
      <c r="E850" s="976"/>
      <c r="F850" s="976"/>
    </row>
    <row r="851" spans="1:6" ht="15.75" customHeight="1">
      <c r="A851" s="976"/>
      <c r="B851" s="976"/>
      <c r="C851" s="1086"/>
      <c r="D851" s="976"/>
      <c r="E851" s="976"/>
      <c r="F851" s="976"/>
    </row>
    <row r="852" spans="1:6" ht="15.75" customHeight="1">
      <c r="A852" s="976"/>
      <c r="B852" s="976"/>
      <c r="C852" s="1086"/>
      <c r="D852" s="976"/>
      <c r="E852" s="976"/>
      <c r="F852" s="976"/>
    </row>
    <row r="853" spans="1:6" ht="15.75" customHeight="1">
      <c r="A853" s="976"/>
      <c r="B853" s="976"/>
      <c r="C853" s="1086"/>
      <c r="D853" s="976"/>
      <c r="E853" s="976"/>
      <c r="F853" s="976"/>
    </row>
    <row r="854" spans="1:6" ht="15.75" customHeight="1">
      <c r="A854" s="976"/>
      <c r="B854" s="976"/>
      <c r="C854" s="1086"/>
      <c r="D854" s="976"/>
      <c r="E854" s="976"/>
      <c r="F854" s="976"/>
    </row>
    <row r="855" spans="1:6" ht="15.75" customHeight="1">
      <c r="A855" s="976"/>
      <c r="B855" s="976"/>
      <c r="C855" s="1086"/>
      <c r="D855" s="976"/>
      <c r="E855" s="976"/>
      <c r="F855" s="976"/>
    </row>
    <row r="856" spans="1:6" ht="15.75" customHeight="1">
      <c r="A856" s="976"/>
      <c r="B856" s="976"/>
      <c r="C856" s="1086"/>
      <c r="D856" s="976"/>
      <c r="E856" s="976"/>
      <c r="F856" s="976"/>
    </row>
    <row r="857" spans="1:6" ht="15.75" customHeight="1">
      <c r="A857" s="976"/>
      <c r="B857" s="976"/>
      <c r="C857" s="1086"/>
      <c r="D857" s="976"/>
      <c r="E857" s="976"/>
      <c r="F857" s="976"/>
    </row>
    <row r="858" spans="1:6" ht="15.75" customHeight="1">
      <c r="A858" s="976"/>
      <c r="B858" s="976"/>
      <c r="C858" s="1086"/>
      <c r="D858" s="976"/>
      <c r="E858" s="976"/>
      <c r="F858" s="976"/>
    </row>
    <row r="859" spans="1:6" ht="15.75" customHeight="1">
      <c r="A859" s="976"/>
      <c r="B859" s="976"/>
      <c r="C859" s="1086"/>
      <c r="D859" s="976"/>
      <c r="E859" s="976"/>
      <c r="F859" s="976"/>
    </row>
    <row r="860" spans="1:6" ht="15.75" customHeight="1">
      <c r="A860" s="976"/>
      <c r="B860" s="976"/>
      <c r="C860" s="1086"/>
      <c r="D860" s="976"/>
      <c r="E860" s="976"/>
      <c r="F860" s="976"/>
    </row>
    <row r="861" spans="1:6" ht="15.75" customHeight="1">
      <c r="A861" s="976"/>
      <c r="B861" s="976"/>
      <c r="C861" s="1086"/>
      <c r="D861" s="976"/>
      <c r="E861" s="976"/>
      <c r="F861" s="976"/>
    </row>
    <row r="862" spans="1:6" ht="15.75" customHeight="1">
      <c r="A862" s="976"/>
      <c r="B862" s="976"/>
      <c r="C862" s="1086"/>
      <c r="D862" s="976"/>
      <c r="E862" s="976"/>
      <c r="F862" s="976"/>
    </row>
    <row r="863" spans="1:6" ht="15.75" customHeight="1">
      <c r="A863" s="976"/>
      <c r="B863" s="976"/>
      <c r="C863" s="1086"/>
      <c r="D863" s="976"/>
      <c r="E863" s="976"/>
      <c r="F863" s="976"/>
    </row>
    <row r="864" spans="1:6" ht="15.75" customHeight="1">
      <c r="A864" s="976"/>
      <c r="B864" s="976"/>
      <c r="C864" s="1086"/>
      <c r="D864" s="976"/>
      <c r="E864" s="976"/>
      <c r="F864" s="976"/>
    </row>
    <row r="865" spans="1:6" ht="15.75" customHeight="1">
      <c r="A865" s="976"/>
      <c r="B865" s="976"/>
      <c r="C865" s="1086"/>
      <c r="D865" s="976"/>
      <c r="E865" s="976"/>
      <c r="F865" s="976"/>
    </row>
    <row r="866" spans="1:6" ht="15.75" customHeight="1">
      <c r="A866" s="976"/>
      <c r="B866" s="976"/>
      <c r="C866" s="1086"/>
      <c r="D866" s="976"/>
      <c r="E866" s="976"/>
      <c r="F866" s="976"/>
    </row>
    <row r="867" spans="1:6" ht="15.75" customHeight="1">
      <c r="A867" s="976"/>
      <c r="B867" s="976"/>
      <c r="C867" s="1086"/>
      <c r="D867" s="976"/>
      <c r="E867" s="976"/>
      <c r="F867" s="976"/>
    </row>
    <row r="868" spans="1:6" ht="15.75" customHeight="1">
      <c r="A868" s="976"/>
      <c r="B868" s="976"/>
      <c r="C868" s="1086"/>
      <c r="D868" s="976"/>
      <c r="E868" s="976"/>
      <c r="F868" s="976"/>
    </row>
    <row r="869" spans="1:6" ht="15.75" customHeight="1">
      <c r="A869" s="976"/>
      <c r="B869" s="976"/>
      <c r="C869" s="1086"/>
      <c r="D869" s="976"/>
      <c r="E869" s="976"/>
      <c r="F869" s="976"/>
    </row>
    <row r="870" spans="1:6" ht="15.75" customHeight="1">
      <c r="A870" s="976"/>
      <c r="B870" s="976"/>
      <c r="C870" s="1086"/>
      <c r="D870" s="976"/>
      <c r="E870" s="976"/>
      <c r="F870" s="976"/>
    </row>
    <row r="871" spans="1:6" ht="15.75" customHeight="1">
      <c r="A871" s="976"/>
      <c r="B871" s="976"/>
      <c r="C871" s="1086"/>
      <c r="D871" s="976"/>
      <c r="E871" s="976"/>
      <c r="F871" s="976"/>
    </row>
    <row r="872" spans="1:6" ht="15.75" customHeight="1">
      <c r="A872" s="976"/>
      <c r="B872" s="976"/>
      <c r="C872" s="1086"/>
      <c r="D872" s="976"/>
      <c r="E872" s="976"/>
      <c r="F872" s="976"/>
    </row>
    <row r="873" spans="1:6" ht="15.75" customHeight="1">
      <c r="A873" s="976"/>
      <c r="B873" s="976"/>
      <c r="C873" s="1086"/>
      <c r="D873" s="976"/>
      <c r="E873" s="976"/>
      <c r="F873" s="976"/>
    </row>
    <row r="874" spans="1:6" ht="15.75" customHeight="1">
      <c r="A874" s="976"/>
      <c r="B874" s="976"/>
      <c r="C874" s="1086"/>
      <c r="D874" s="976"/>
      <c r="E874" s="976"/>
      <c r="F874" s="976"/>
    </row>
    <row r="875" spans="1:6" ht="15.75" customHeight="1">
      <c r="A875" s="976"/>
      <c r="B875" s="976"/>
      <c r="C875" s="1086"/>
      <c r="D875" s="976"/>
      <c r="E875" s="976"/>
      <c r="F875" s="976"/>
    </row>
    <row r="876" spans="1:6" ht="15.75" customHeight="1">
      <c r="A876" s="976"/>
      <c r="B876" s="976"/>
      <c r="C876" s="1086"/>
      <c r="D876" s="976"/>
      <c r="E876" s="976"/>
      <c r="F876" s="976"/>
    </row>
    <row r="877" spans="1:6" ht="15.75" customHeight="1">
      <c r="A877" s="976"/>
      <c r="B877" s="976"/>
      <c r="C877" s="1086"/>
      <c r="D877" s="976"/>
      <c r="E877" s="976"/>
      <c r="F877" s="976"/>
    </row>
    <row r="878" spans="1:6" ht="15.75" customHeight="1">
      <c r="A878" s="976"/>
      <c r="B878" s="976"/>
      <c r="C878" s="1086"/>
      <c r="D878" s="976"/>
      <c r="E878" s="976"/>
      <c r="F878" s="976"/>
    </row>
    <row r="879" spans="1:6" ht="15.75" customHeight="1">
      <c r="A879" s="976"/>
      <c r="B879" s="976"/>
      <c r="C879" s="1086"/>
      <c r="D879" s="976"/>
      <c r="E879" s="976"/>
      <c r="F879" s="976"/>
    </row>
    <row r="880" spans="1:6" ht="15.75" customHeight="1">
      <c r="A880" s="976"/>
      <c r="B880" s="976"/>
      <c r="C880" s="1086"/>
      <c r="D880" s="976"/>
      <c r="E880" s="976"/>
      <c r="F880" s="976"/>
    </row>
    <row r="881" spans="1:6" ht="15.75" customHeight="1">
      <c r="A881" s="976"/>
      <c r="B881" s="976"/>
      <c r="C881" s="1086"/>
      <c r="D881" s="976"/>
      <c r="E881" s="976"/>
      <c r="F881" s="976"/>
    </row>
    <row r="882" spans="1:6" ht="15.75" customHeight="1">
      <c r="A882" s="976"/>
      <c r="B882" s="976"/>
      <c r="C882" s="1086"/>
      <c r="D882" s="976"/>
      <c r="E882" s="976"/>
      <c r="F882" s="976"/>
    </row>
    <row r="883" spans="1:6" ht="15.75" customHeight="1">
      <c r="A883" s="976"/>
      <c r="B883" s="976"/>
      <c r="C883" s="1086"/>
      <c r="D883" s="976"/>
      <c r="E883" s="976"/>
      <c r="F883" s="976"/>
    </row>
    <row r="884" spans="1:6" ht="15.75" customHeight="1">
      <c r="A884" s="976"/>
      <c r="B884" s="976"/>
      <c r="C884" s="1086"/>
      <c r="D884" s="976"/>
      <c r="E884" s="976"/>
      <c r="F884" s="976"/>
    </row>
    <row r="885" spans="1:6" ht="15.75" customHeight="1">
      <c r="A885" s="976"/>
      <c r="B885" s="976"/>
      <c r="C885" s="1086"/>
      <c r="D885" s="976"/>
      <c r="E885" s="976"/>
      <c r="F885" s="976"/>
    </row>
    <row r="886" spans="1:6" ht="15.75" customHeight="1">
      <c r="A886" s="976"/>
      <c r="B886" s="976"/>
      <c r="C886" s="1086"/>
      <c r="D886" s="976"/>
      <c r="E886" s="976"/>
      <c r="F886" s="976"/>
    </row>
    <row r="887" spans="1:6" ht="15.75" customHeight="1">
      <c r="A887" s="976"/>
      <c r="B887" s="976"/>
      <c r="C887" s="1086"/>
      <c r="D887" s="976"/>
      <c r="E887" s="976"/>
      <c r="F887" s="976"/>
    </row>
    <row r="888" spans="1:6" ht="15.75" customHeight="1">
      <c r="A888" s="976"/>
      <c r="B888" s="976"/>
      <c r="C888" s="1086"/>
      <c r="D888" s="976"/>
      <c r="E888" s="976"/>
      <c r="F888" s="976"/>
    </row>
    <row r="889" spans="1:6" ht="15.75" customHeight="1">
      <c r="A889" s="976"/>
      <c r="B889" s="976"/>
      <c r="C889" s="1086"/>
      <c r="D889" s="976"/>
      <c r="E889" s="976"/>
      <c r="F889" s="976"/>
    </row>
    <row r="890" spans="1:6" ht="15.75" customHeight="1">
      <c r="A890" s="976"/>
      <c r="B890" s="976"/>
      <c r="C890" s="1086"/>
      <c r="D890" s="976"/>
      <c r="E890" s="976"/>
      <c r="F890" s="976"/>
    </row>
    <row r="891" spans="1:6" ht="15.75" customHeight="1">
      <c r="A891" s="976"/>
      <c r="B891" s="976"/>
      <c r="C891" s="1086"/>
      <c r="D891" s="976"/>
      <c r="E891" s="976"/>
      <c r="F891" s="976"/>
    </row>
    <row r="892" spans="1:6" ht="15.75" customHeight="1">
      <c r="A892" s="976"/>
      <c r="B892" s="976"/>
      <c r="C892" s="1086"/>
      <c r="D892" s="976"/>
      <c r="E892" s="976"/>
      <c r="F892" s="976"/>
    </row>
    <row r="893" spans="1:6" ht="15.75" customHeight="1">
      <c r="A893" s="976"/>
      <c r="B893" s="976"/>
      <c r="C893" s="1086"/>
      <c r="D893" s="976"/>
      <c r="E893" s="976"/>
      <c r="F893" s="976"/>
    </row>
    <row r="894" spans="1:6" ht="15.75" customHeight="1">
      <c r="A894" s="976"/>
      <c r="B894" s="976"/>
      <c r="C894" s="1086"/>
      <c r="D894" s="976"/>
      <c r="E894" s="976"/>
      <c r="F894" s="976"/>
    </row>
    <row r="895" spans="1:6" ht="15.75" customHeight="1">
      <c r="A895" s="976"/>
      <c r="B895" s="976"/>
      <c r="C895" s="1086"/>
      <c r="D895" s="976"/>
      <c r="E895" s="976"/>
      <c r="F895" s="976"/>
    </row>
    <row r="896" spans="1:6" ht="15.75" customHeight="1">
      <c r="A896" s="976"/>
      <c r="B896" s="976"/>
      <c r="C896" s="1086"/>
      <c r="D896" s="976"/>
      <c r="E896" s="976"/>
      <c r="F896" s="976"/>
    </row>
    <row r="897" spans="1:6" ht="15.75" customHeight="1">
      <c r="A897" s="976"/>
      <c r="B897" s="976"/>
      <c r="C897" s="1086"/>
      <c r="D897" s="976"/>
      <c r="E897" s="976"/>
      <c r="F897" s="976"/>
    </row>
    <row r="898" spans="1:6" ht="15.75" customHeight="1">
      <c r="A898" s="976"/>
      <c r="B898" s="976"/>
      <c r="C898" s="1086"/>
      <c r="D898" s="976"/>
      <c r="E898" s="976"/>
      <c r="F898" s="976"/>
    </row>
    <row r="899" spans="1:6" ht="15.75" customHeight="1">
      <c r="A899" s="976"/>
      <c r="B899" s="976"/>
      <c r="C899" s="1086"/>
      <c r="D899" s="976"/>
      <c r="E899" s="976"/>
      <c r="F899" s="976"/>
    </row>
    <row r="900" spans="1:6" ht="15.75" customHeight="1">
      <c r="A900" s="976"/>
      <c r="B900" s="976"/>
      <c r="C900" s="1086"/>
      <c r="D900" s="976"/>
      <c r="E900" s="976"/>
      <c r="F900" s="976"/>
    </row>
    <row r="901" spans="1:6" ht="15.75" customHeight="1">
      <c r="A901" s="976"/>
      <c r="B901" s="976"/>
      <c r="C901" s="1086"/>
      <c r="D901" s="976"/>
      <c r="E901" s="976"/>
      <c r="F901" s="976"/>
    </row>
    <row r="902" spans="1:6" ht="15.75" customHeight="1">
      <c r="A902" s="976"/>
      <c r="B902" s="976"/>
      <c r="C902" s="1086"/>
      <c r="D902" s="976"/>
      <c r="E902" s="976"/>
      <c r="F902" s="976"/>
    </row>
    <row r="903" spans="1:6" ht="15.75" customHeight="1">
      <c r="A903" s="976"/>
      <c r="B903" s="976"/>
      <c r="C903" s="1086"/>
      <c r="D903" s="976"/>
      <c r="E903" s="976"/>
      <c r="F903" s="976"/>
    </row>
    <row r="904" spans="1:6" ht="15.75" customHeight="1">
      <c r="A904" s="976"/>
      <c r="B904" s="976"/>
      <c r="C904" s="1086"/>
      <c r="D904" s="976"/>
      <c r="E904" s="976"/>
      <c r="F904" s="976"/>
    </row>
    <row r="905" spans="1:6" ht="15.75" customHeight="1">
      <c r="A905" s="976"/>
      <c r="B905" s="976"/>
      <c r="C905" s="1086"/>
      <c r="D905" s="976"/>
      <c r="E905" s="976"/>
      <c r="F905" s="976"/>
    </row>
    <row r="906" spans="1:6" ht="15.75" customHeight="1">
      <c r="A906" s="976"/>
      <c r="B906" s="976"/>
      <c r="C906" s="1086"/>
      <c r="D906" s="976"/>
      <c r="E906" s="976"/>
      <c r="F906" s="976"/>
    </row>
    <row r="907" spans="1:6" ht="15.75" customHeight="1">
      <c r="A907" s="976"/>
      <c r="B907" s="976"/>
      <c r="C907" s="1086"/>
      <c r="D907" s="976"/>
      <c r="E907" s="976"/>
      <c r="F907" s="976"/>
    </row>
    <row r="908" spans="1:6" ht="15.75" customHeight="1">
      <c r="A908" s="976"/>
      <c r="B908" s="976"/>
      <c r="C908" s="1086"/>
      <c r="D908" s="976"/>
      <c r="E908" s="976"/>
      <c r="F908" s="976"/>
    </row>
    <row r="909" spans="1:6" ht="15.75" customHeight="1">
      <c r="A909" s="976"/>
      <c r="B909" s="976"/>
      <c r="C909" s="1086"/>
      <c r="D909" s="976"/>
      <c r="E909" s="976"/>
      <c r="F909" s="976"/>
    </row>
    <row r="910" spans="1:6" ht="15.75" customHeight="1">
      <c r="A910" s="976"/>
      <c r="B910" s="976"/>
      <c r="C910" s="1086"/>
      <c r="D910" s="976"/>
      <c r="E910" s="976"/>
      <c r="F910" s="976"/>
    </row>
    <row r="911" spans="1:6" ht="15.75" customHeight="1">
      <c r="A911" s="976"/>
      <c r="B911" s="976"/>
      <c r="C911" s="1086"/>
      <c r="D911" s="976"/>
      <c r="E911" s="976"/>
      <c r="F911" s="976"/>
    </row>
    <row r="912" spans="1:6" ht="15.75" customHeight="1">
      <c r="A912" s="976"/>
      <c r="B912" s="976"/>
      <c r="C912" s="1086"/>
      <c r="D912" s="976"/>
      <c r="E912" s="976"/>
      <c r="F912" s="976"/>
    </row>
    <row r="913" spans="1:6" ht="15.75" customHeight="1">
      <c r="A913" s="976"/>
      <c r="B913" s="976"/>
      <c r="C913" s="1086"/>
      <c r="D913" s="976"/>
      <c r="E913" s="976"/>
      <c r="F913" s="976"/>
    </row>
    <row r="914" spans="1:6" ht="15.75" customHeight="1">
      <c r="A914" s="976"/>
      <c r="B914" s="976"/>
      <c r="C914" s="1086"/>
      <c r="D914" s="976"/>
      <c r="E914" s="976"/>
      <c r="F914" s="976"/>
    </row>
    <row r="915" spans="1:6" ht="15.75" customHeight="1">
      <c r="A915" s="976"/>
      <c r="B915" s="976"/>
      <c r="C915" s="1086"/>
      <c r="D915" s="976"/>
      <c r="E915" s="976"/>
      <c r="F915" s="976"/>
    </row>
    <row r="916" spans="1:6" ht="15.75" customHeight="1">
      <c r="A916" s="976"/>
      <c r="B916" s="976"/>
      <c r="C916" s="1086"/>
      <c r="D916" s="976"/>
      <c r="E916" s="976"/>
      <c r="F916" s="976"/>
    </row>
    <row r="917" spans="1:6" ht="15.75" customHeight="1">
      <c r="A917" s="976"/>
      <c r="B917" s="976"/>
      <c r="C917" s="1086"/>
      <c r="D917" s="976"/>
      <c r="E917" s="976"/>
      <c r="F917" s="976"/>
    </row>
    <row r="918" spans="1:6" ht="15.75" customHeight="1">
      <c r="A918" s="976"/>
      <c r="B918" s="976"/>
      <c r="C918" s="1086"/>
      <c r="D918" s="976"/>
      <c r="E918" s="976"/>
      <c r="F918" s="976"/>
    </row>
    <row r="919" spans="1:6" ht="15.75" customHeight="1">
      <c r="A919" s="976"/>
      <c r="B919" s="976"/>
      <c r="C919" s="1086"/>
      <c r="D919" s="976"/>
      <c r="E919" s="976"/>
      <c r="F919" s="976"/>
    </row>
    <row r="920" spans="1:6" ht="15.75" customHeight="1">
      <c r="A920" s="976"/>
      <c r="B920" s="976"/>
      <c r="C920" s="1086"/>
      <c r="D920" s="976"/>
      <c r="E920" s="976"/>
      <c r="F920" s="976"/>
    </row>
    <row r="921" spans="1:6" ht="15.75" customHeight="1">
      <c r="A921" s="976"/>
      <c r="B921" s="976"/>
      <c r="C921" s="1086"/>
      <c r="D921" s="976"/>
      <c r="E921" s="976"/>
      <c r="F921" s="976"/>
    </row>
    <row r="922" spans="1:6" ht="15.75" customHeight="1">
      <c r="A922" s="976"/>
      <c r="B922" s="976"/>
      <c r="C922" s="1086"/>
      <c r="D922" s="976"/>
      <c r="E922" s="976"/>
      <c r="F922" s="976"/>
    </row>
    <row r="923" spans="1:6" ht="15.75" customHeight="1">
      <c r="A923" s="976"/>
      <c r="B923" s="976"/>
      <c r="C923" s="1086"/>
      <c r="D923" s="976"/>
      <c r="E923" s="976"/>
      <c r="F923" s="976"/>
    </row>
    <row r="924" spans="1:6" ht="15.75" customHeight="1">
      <c r="A924" s="976"/>
      <c r="B924" s="976"/>
      <c r="C924" s="1086"/>
      <c r="D924" s="976"/>
      <c r="E924" s="976"/>
      <c r="F924" s="976"/>
    </row>
    <row r="925" spans="1:6" ht="15.75" customHeight="1">
      <c r="A925" s="976"/>
      <c r="B925" s="976"/>
      <c r="C925" s="1086"/>
      <c r="D925" s="976"/>
      <c r="E925" s="976"/>
      <c r="F925" s="976"/>
    </row>
    <row r="926" spans="1:6" ht="15.75" customHeight="1">
      <c r="A926" s="976"/>
      <c r="B926" s="976"/>
      <c r="C926" s="1086"/>
      <c r="D926" s="976"/>
      <c r="E926" s="976"/>
      <c r="F926" s="976"/>
    </row>
    <row r="927" spans="1:6" ht="15.75" customHeight="1">
      <c r="A927" s="976"/>
      <c r="B927" s="976"/>
      <c r="C927" s="1086"/>
      <c r="D927" s="976"/>
      <c r="E927" s="976"/>
      <c r="F927" s="976"/>
    </row>
    <row r="928" spans="1:6" ht="15.75" customHeight="1">
      <c r="A928" s="976"/>
      <c r="B928" s="976"/>
      <c r="C928" s="1086"/>
      <c r="D928" s="976"/>
      <c r="E928" s="976"/>
      <c r="F928" s="976"/>
    </row>
    <row r="929" spans="1:6" ht="15.75" customHeight="1">
      <c r="A929" s="976"/>
      <c r="B929" s="976"/>
      <c r="C929" s="1086"/>
      <c r="D929" s="976"/>
      <c r="E929" s="976"/>
      <c r="F929" s="976"/>
    </row>
    <row r="930" spans="1:6" ht="15.75" customHeight="1">
      <c r="A930" s="976"/>
      <c r="B930" s="976"/>
      <c r="C930" s="1086"/>
      <c r="D930" s="976"/>
      <c r="E930" s="976"/>
      <c r="F930" s="976"/>
    </row>
    <row r="931" spans="1:6" ht="15.75" customHeight="1">
      <c r="A931" s="976"/>
      <c r="B931" s="976"/>
      <c r="C931" s="1086"/>
      <c r="D931" s="976"/>
      <c r="E931" s="976"/>
      <c r="F931" s="976"/>
    </row>
    <row r="932" spans="1:6" ht="15.75" customHeight="1">
      <c r="A932" s="976"/>
      <c r="B932" s="976"/>
      <c r="C932" s="1086"/>
      <c r="D932" s="976"/>
      <c r="E932" s="976"/>
      <c r="F932" s="976"/>
    </row>
    <row r="933" spans="1:6" ht="15.75" customHeight="1">
      <c r="A933" s="976"/>
      <c r="B933" s="976"/>
      <c r="C933" s="1086"/>
      <c r="D933" s="976"/>
      <c r="E933" s="976"/>
      <c r="F933" s="976"/>
    </row>
    <row r="934" spans="1:6" ht="15.75" customHeight="1">
      <c r="A934" s="976"/>
      <c r="B934" s="976"/>
      <c r="C934" s="1086"/>
      <c r="D934" s="976"/>
      <c r="E934" s="976"/>
      <c r="F934" s="976"/>
    </row>
    <row r="935" spans="1:6" ht="15.75" customHeight="1">
      <c r="A935" s="976"/>
      <c r="B935" s="976"/>
      <c r="C935" s="1086"/>
      <c r="D935" s="976"/>
      <c r="E935" s="976"/>
      <c r="F935" s="976"/>
    </row>
    <row r="936" spans="1:6" ht="15.75" customHeight="1">
      <c r="A936" s="976"/>
      <c r="B936" s="976"/>
      <c r="C936" s="1086"/>
      <c r="D936" s="976"/>
      <c r="E936" s="976"/>
      <c r="F936" s="976"/>
    </row>
    <row r="937" spans="1:6" ht="15.75" customHeight="1">
      <c r="A937" s="976"/>
      <c r="B937" s="976"/>
      <c r="C937" s="1086"/>
      <c r="D937" s="976"/>
      <c r="E937" s="976"/>
      <c r="F937" s="976"/>
    </row>
    <row r="938" spans="1:6" ht="15.75" customHeight="1">
      <c r="A938" s="976"/>
      <c r="B938" s="976"/>
      <c r="C938" s="1086"/>
      <c r="D938" s="976"/>
      <c r="E938" s="976"/>
      <c r="F938" s="976"/>
    </row>
    <row r="939" spans="1:6" ht="15.75" customHeight="1">
      <c r="A939" s="976"/>
      <c r="B939" s="976"/>
      <c r="C939" s="1086"/>
      <c r="D939" s="976"/>
      <c r="E939" s="976"/>
      <c r="F939" s="976"/>
    </row>
    <row r="940" spans="1:6" ht="15.75" customHeight="1">
      <c r="A940" s="976"/>
      <c r="B940" s="976"/>
      <c r="C940" s="1086"/>
      <c r="D940" s="976"/>
      <c r="E940" s="976"/>
      <c r="F940" s="976"/>
    </row>
    <row r="941" spans="1:6" ht="15.75" customHeight="1">
      <c r="A941" s="976"/>
      <c r="B941" s="976"/>
      <c r="C941" s="1086"/>
      <c r="D941" s="976"/>
      <c r="E941" s="976"/>
      <c r="F941" s="976"/>
    </row>
    <row r="942" spans="1:6" ht="15.75" customHeight="1">
      <c r="A942" s="976"/>
      <c r="B942" s="976"/>
      <c r="C942" s="1086"/>
      <c r="D942" s="976"/>
      <c r="E942" s="976"/>
      <c r="F942" s="976"/>
    </row>
    <row r="943" spans="1:6" ht="15.75" customHeight="1">
      <c r="A943" s="976"/>
      <c r="B943" s="976"/>
      <c r="C943" s="1086"/>
      <c r="D943" s="976"/>
      <c r="E943" s="976"/>
      <c r="F943" s="976"/>
    </row>
    <row r="944" spans="1:6" ht="15.75" customHeight="1">
      <c r="A944" s="976"/>
      <c r="B944" s="976"/>
      <c r="C944" s="1086"/>
      <c r="D944" s="976"/>
      <c r="E944" s="976"/>
      <c r="F944" s="976"/>
    </row>
    <row r="945" spans="1:6" ht="15.75" customHeight="1">
      <c r="A945" s="976"/>
      <c r="B945" s="976"/>
      <c r="C945" s="1086"/>
      <c r="D945" s="976"/>
      <c r="E945" s="976"/>
      <c r="F945" s="976"/>
    </row>
    <row r="946" spans="1:6" ht="15.75" customHeight="1">
      <c r="A946" s="976"/>
      <c r="B946" s="976"/>
      <c r="C946" s="1086"/>
      <c r="D946" s="976"/>
      <c r="E946" s="976"/>
      <c r="F946" s="976"/>
    </row>
    <row r="947" spans="1:6" ht="15.75" customHeight="1">
      <c r="A947" s="976"/>
      <c r="B947" s="976"/>
      <c r="C947" s="1086"/>
      <c r="D947" s="976"/>
      <c r="E947" s="976"/>
      <c r="F947" s="976"/>
    </row>
    <row r="948" spans="1:6" ht="15.75" customHeight="1">
      <c r="A948" s="976"/>
      <c r="B948" s="976"/>
      <c r="C948" s="1086"/>
      <c r="D948" s="976"/>
      <c r="E948" s="976"/>
      <c r="F948" s="976"/>
    </row>
    <row r="949" spans="1:6" ht="15.75" customHeight="1">
      <c r="A949" s="976"/>
      <c r="B949" s="976"/>
      <c r="C949" s="1086"/>
      <c r="D949" s="976"/>
      <c r="E949" s="976"/>
      <c r="F949" s="976"/>
    </row>
    <row r="950" spans="1:6" ht="15.75" customHeight="1">
      <c r="A950" s="976"/>
      <c r="B950" s="976"/>
      <c r="C950" s="1086"/>
      <c r="D950" s="976"/>
      <c r="E950" s="976"/>
      <c r="F950" s="976"/>
    </row>
    <row r="951" spans="1:6" ht="15.75" customHeight="1">
      <c r="A951" s="976"/>
      <c r="B951" s="976"/>
      <c r="C951" s="1086"/>
      <c r="D951" s="976"/>
      <c r="E951" s="976"/>
      <c r="F951" s="976"/>
    </row>
    <row r="952" spans="1:6" ht="15.75" customHeight="1">
      <c r="A952" s="976"/>
      <c r="B952" s="976"/>
      <c r="C952" s="1086"/>
      <c r="D952" s="976"/>
      <c r="E952" s="976"/>
      <c r="F952" s="976"/>
    </row>
    <row r="953" spans="1:6" ht="15.75" customHeight="1">
      <c r="A953" s="976"/>
      <c r="B953" s="976"/>
      <c r="C953" s="1086"/>
      <c r="D953" s="976"/>
      <c r="E953" s="976"/>
      <c r="F953" s="976"/>
    </row>
    <row r="954" spans="1:6" ht="15.75" customHeight="1">
      <c r="A954" s="976"/>
      <c r="B954" s="976"/>
      <c r="C954" s="1086"/>
      <c r="D954" s="976"/>
      <c r="E954" s="976"/>
      <c r="F954" s="976"/>
    </row>
    <row r="955" spans="1:6" ht="15.75" customHeight="1">
      <c r="A955" s="976"/>
      <c r="B955" s="976"/>
      <c r="C955" s="1086"/>
      <c r="D955" s="976"/>
      <c r="E955" s="976"/>
      <c r="F955" s="976"/>
    </row>
    <row r="956" spans="1:6" ht="15.75" customHeight="1">
      <c r="A956" s="976"/>
      <c r="B956" s="976"/>
      <c r="C956" s="1086"/>
      <c r="D956" s="976"/>
      <c r="E956" s="976"/>
      <c r="F956" s="976"/>
    </row>
    <row r="957" spans="1:6" ht="15.75" customHeight="1">
      <c r="A957" s="976"/>
      <c r="B957" s="976"/>
      <c r="C957" s="1086"/>
      <c r="D957" s="976"/>
      <c r="E957" s="976"/>
      <c r="F957" s="976"/>
    </row>
    <row r="958" spans="1:6" ht="15.75" customHeight="1">
      <c r="A958" s="976"/>
      <c r="B958" s="976"/>
      <c r="C958" s="1086"/>
      <c r="D958" s="976"/>
      <c r="E958" s="976"/>
      <c r="F958" s="976"/>
    </row>
    <row r="959" spans="1:6" ht="15.75" customHeight="1">
      <c r="A959" s="976"/>
      <c r="B959" s="976"/>
      <c r="C959" s="1086"/>
      <c r="D959" s="976"/>
      <c r="E959" s="976"/>
      <c r="F959" s="976"/>
    </row>
    <row r="960" spans="1:6" ht="15.75" customHeight="1">
      <c r="A960" s="976"/>
      <c r="B960" s="976"/>
      <c r="C960" s="1086"/>
      <c r="D960" s="976"/>
      <c r="E960" s="976"/>
      <c r="F960" s="976"/>
    </row>
    <row r="961" spans="1:6" ht="15.75" customHeight="1">
      <c r="A961" s="976"/>
      <c r="B961" s="976"/>
      <c r="C961" s="1086"/>
      <c r="D961" s="976"/>
      <c r="E961" s="976"/>
      <c r="F961" s="976"/>
    </row>
    <row r="962" spans="1:6" ht="15.75" customHeight="1">
      <c r="A962" s="976"/>
      <c r="B962" s="976"/>
      <c r="C962" s="1086"/>
      <c r="D962" s="976"/>
      <c r="E962" s="976"/>
      <c r="F962" s="976"/>
    </row>
    <row r="963" spans="1:6" ht="15.75" customHeight="1">
      <c r="A963" s="976"/>
      <c r="B963" s="976"/>
      <c r="C963" s="1086"/>
      <c r="D963" s="976"/>
      <c r="E963" s="976"/>
      <c r="F963" s="976"/>
    </row>
    <row r="964" spans="1:6" ht="15.75" customHeight="1">
      <c r="A964" s="976"/>
      <c r="B964" s="976"/>
      <c r="C964" s="1086"/>
      <c r="D964" s="976"/>
      <c r="E964" s="976"/>
      <c r="F964" s="976"/>
    </row>
    <row r="965" spans="1:6" ht="15.75" customHeight="1">
      <c r="A965" s="976"/>
      <c r="B965" s="976"/>
      <c r="C965" s="1086"/>
      <c r="D965" s="976"/>
      <c r="E965" s="976"/>
      <c r="F965" s="976"/>
    </row>
    <row r="966" spans="1:6" ht="15.75" customHeight="1">
      <c r="A966" s="976"/>
      <c r="B966" s="976"/>
      <c r="C966" s="1086"/>
      <c r="D966" s="976"/>
      <c r="E966" s="976"/>
      <c r="F966" s="976"/>
    </row>
    <row r="967" spans="1:6" ht="15.75" customHeight="1">
      <c r="A967" s="976"/>
      <c r="B967" s="976"/>
      <c r="C967" s="1086"/>
      <c r="D967" s="976"/>
      <c r="E967" s="976"/>
      <c r="F967" s="976"/>
    </row>
    <row r="968" spans="1:6" ht="15.75" customHeight="1">
      <c r="A968" s="976"/>
      <c r="B968" s="976"/>
      <c r="C968" s="1086"/>
      <c r="D968" s="976"/>
      <c r="E968" s="976"/>
      <c r="F968" s="976"/>
    </row>
    <row r="969" spans="1:6" ht="15.75" customHeight="1">
      <c r="A969" s="976"/>
      <c r="B969" s="976"/>
      <c r="C969" s="1086"/>
      <c r="D969" s="976"/>
      <c r="E969" s="976"/>
      <c r="F969" s="976"/>
    </row>
    <row r="970" spans="1:6" ht="15.75" customHeight="1">
      <c r="A970" s="976"/>
      <c r="B970" s="976"/>
      <c r="C970" s="1086"/>
      <c r="D970" s="976"/>
      <c r="E970" s="976"/>
      <c r="F970" s="976"/>
    </row>
    <row r="971" spans="1:6" ht="15.75" customHeight="1">
      <c r="A971" s="976"/>
      <c r="B971" s="976"/>
      <c r="C971" s="1086"/>
      <c r="D971" s="976"/>
      <c r="E971" s="976"/>
      <c r="F971" s="976"/>
    </row>
    <row r="972" spans="1:6" ht="15.75" customHeight="1">
      <c r="A972" s="976"/>
      <c r="B972" s="976"/>
      <c r="C972" s="1086"/>
      <c r="D972" s="976"/>
      <c r="E972" s="976"/>
      <c r="F972" s="976"/>
    </row>
    <row r="973" spans="1:6" ht="15.75" customHeight="1">
      <c r="A973" s="976"/>
      <c r="B973" s="976"/>
      <c r="C973" s="1086"/>
      <c r="D973" s="976"/>
      <c r="E973" s="976"/>
      <c r="F973" s="976"/>
    </row>
    <row r="974" spans="1:6" ht="15.75" customHeight="1">
      <c r="A974" s="976"/>
      <c r="B974" s="976"/>
      <c r="C974" s="1086"/>
      <c r="D974" s="976"/>
      <c r="E974" s="976"/>
      <c r="F974" s="976"/>
    </row>
    <row r="975" spans="1:6" ht="15.75" customHeight="1">
      <c r="A975" s="976"/>
      <c r="B975" s="976"/>
      <c r="C975" s="1086"/>
      <c r="D975" s="976"/>
      <c r="E975" s="976"/>
      <c r="F975" s="976"/>
    </row>
    <row r="976" spans="1:6" ht="15.75" customHeight="1">
      <c r="A976" s="976"/>
      <c r="B976" s="976"/>
      <c r="C976" s="1086"/>
      <c r="D976" s="976"/>
      <c r="E976" s="976"/>
      <c r="F976" s="976"/>
    </row>
    <row r="977" spans="1:6" ht="15.75" customHeight="1">
      <c r="A977" s="976"/>
      <c r="B977" s="976"/>
      <c r="C977" s="1086"/>
      <c r="D977" s="976"/>
      <c r="E977" s="976"/>
      <c r="F977" s="976"/>
    </row>
    <row r="978" spans="1:6" ht="15.75" customHeight="1">
      <c r="A978" s="976"/>
      <c r="B978" s="976"/>
      <c r="C978" s="1086"/>
      <c r="D978" s="976"/>
      <c r="E978" s="976"/>
      <c r="F978" s="976"/>
    </row>
    <row r="979" spans="1:6" ht="15.75" customHeight="1">
      <c r="A979" s="976"/>
      <c r="B979" s="976"/>
      <c r="C979" s="1086"/>
      <c r="D979" s="976"/>
      <c r="E979" s="976"/>
      <c r="F979" s="976"/>
    </row>
    <row r="980" spans="1:6" ht="15.75" customHeight="1">
      <c r="A980" s="976"/>
      <c r="B980" s="976"/>
      <c r="C980" s="1086"/>
      <c r="D980" s="976"/>
      <c r="E980" s="976"/>
      <c r="F980" s="976"/>
    </row>
    <row r="981" spans="1:6" ht="15.75" customHeight="1">
      <c r="A981" s="976"/>
      <c r="B981" s="976"/>
      <c r="C981" s="1086"/>
      <c r="D981" s="976"/>
      <c r="E981" s="976"/>
      <c r="F981" s="976"/>
    </row>
    <row r="982" spans="1:6" ht="15.75" customHeight="1">
      <c r="A982" s="976"/>
      <c r="B982" s="976"/>
      <c r="C982" s="1086"/>
      <c r="D982" s="976"/>
      <c r="E982" s="976"/>
      <c r="F982" s="976"/>
    </row>
    <row r="983" spans="1:6" ht="15.75" customHeight="1">
      <c r="A983" s="976"/>
      <c r="B983" s="976"/>
      <c r="C983" s="1086"/>
      <c r="D983" s="976"/>
      <c r="E983" s="976"/>
      <c r="F983" s="976"/>
    </row>
    <row r="984" spans="1:6" ht="15.75" customHeight="1">
      <c r="A984" s="976"/>
      <c r="B984" s="976"/>
      <c r="C984" s="1086"/>
      <c r="D984" s="976"/>
      <c r="E984" s="976"/>
      <c r="F984" s="976"/>
    </row>
    <row r="985" spans="1:6" ht="15.75" customHeight="1">
      <c r="A985" s="976"/>
      <c r="B985" s="976"/>
      <c r="C985" s="1086"/>
      <c r="D985" s="976"/>
      <c r="E985" s="976"/>
      <c r="F985" s="976"/>
    </row>
    <row r="986" spans="1:6" ht="15.75" customHeight="1">
      <c r="A986" s="976"/>
      <c r="B986" s="976"/>
      <c r="C986" s="1086"/>
      <c r="D986" s="976"/>
      <c r="E986" s="976"/>
      <c r="F986" s="976"/>
    </row>
    <row r="987" spans="1:6" ht="15.75" customHeight="1">
      <c r="A987" s="976"/>
      <c r="B987" s="976"/>
      <c r="C987" s="1086"/>
      <c r="D987" s="976"/>
      <c r="E987" s="976"/>
      <c r="F987" s="976"/>
    </row>
    <row r="988" spans="1:6" ht="15.75" customHeight="1">
      <c r="A988" s="976"/>
      <c r="B988" s="976"/>
      <c r="C988" s="1086"/>
      <c r="D988" s="976"/>
      <c r="E988" s="976"/>
      <c r="F988" s="976"/>
    </row>
    <row r="989" spans="1:6" ht="15.75" customHeight="1">
      <c r="A989" s="976"/>
      <c r="B989" s="976"/>
      <c r="C989" s="1086"/>
      <c r="D989" s="976"/>
      <c r="E989" s="976"/>
      <c r="F989" s="976"/>
    </row>
    <row r="990" spans="1:6" ht="15.75" customHeight="1">
      <c r="A990" s="976"/>
      <c r="B990" s="976"/>
      <c r="C990" s="1086"/>
      <c r="D990" s="976"/>
      <c r="E990" s="976"/>
      <c r="F990" s="976"/>
    </row>
    <row r="991" spans="1:6" ht="15.75" customHeight="1">
      <c r="A991" s="976"/>
      <c r="B991" s="976"/>
      <c r="C991" s="1086"/>
      <c r="D991" s="976"/>
      <c r="E991" s="976"/>
      <c r="F991" s="976"/>
    </row>
    <row r="992" spans="1:6" ht="15.75" customHeight="1">
      <c r="A992" s="976"/>
      <c r="B992" s="976"/>
      <c r="C992" s="1086"/>
      <c r="D992" s="976"/>
      <c r="E992" s="976"/>
      <c r="F992" s="976"/>
    </row>
    <row r="993" spans="1:6" ht="15.75" customHeight="1">
      <c r="A993" s="976"/>
      <c r="B993" s="976"/>
      <c r="C993" s="1086"/>
      <c r="D993" s="976"/>
      <c r="E993" s="976"/>
      <c r="F993" s="976"/>
    </row>
    <row r="994" spans="1:6" ht="15.75" customHeight="1">
      <c r="A994" s="976"/>
      <c r="B994" s="976"/>
      <c r="C994" s="1086"/>
      <c r="D994" s="976"/>
      <c r="E994" s="976"/>
      <c r="F994" s="976"/>
    </row>
    <row r="995" spans="1:6" ht="15.75" customHeight="1">
      <c r="A995" s="976"/>
      <c r="B995" s="976"/>
      <c r="C995" s="1086"/>
      <c r="D995" s="976"/>
      <c r="E995" s="976"/>
      <c r="F995" s="976"/>
    </row>
    <row r="996" spans="1:6" ht="15.75" customHeight="1">
      <c r="A996" s="976"/>
      <c r="B996" s="976"/>
      <c r="C996" s="1086"/>
      <c r="D996" s="976"/>
      <c r="E996" s="976"/>
      <c r="F996" s="976"/>
    </row>
    <row r="997" spans="1:6" ht="15.75" customHeight="1">
      <c r="A997" s="976"/>
      <c r="B997" s="976"/>
      <c r="C997" s="1086"/>
      <c r="D997" s="976"/>
      <c r="E997" s="976"/>
      <c r="F997" s="976"/>
    </row>
    <row r="998" spans="1:6" ht="15.75" customHeight="1">
      <c r="A998" s="976"/>
      <c r="B998" s="976"/>
      <c r="C998" s="1086"/>
      <c r="D998" s="976"/>
      <c r="E998" s="976"/>
      <c r="F998" s="976"/>
    </row>
    <row r="999" spans="1:6" ht="15.75" customHeight="1">
      <c r="A999" s="976"/>
      <c r="B999" s="976"/>
      <c r="C999" s="1086"/>
      <c r="D999" s="976"/>
      <c r="E999" s="976"/>
      <c r="F999" s="976"/>
    </row>
    <row r="1000" spans="1:6" ht="15.75" customHeight="1">
      <c r="A1000" s="976"/>
      <c r="B1000" s="976"/>
      <c r="C1000" s="1086"/>
      <c r="D1000" s="976"/>
      <c r="E1000" s="976"/>
      <c r="F1000" s="976"/>
    </row>
    <row r="1001" spans="1:6" ht="15.75" customHeight="1">
      <c r="A1001" s="976"/>
      <c r="B1001" s="976"/>
      <c r="C1001" s="1086"/>
      <c r="D1001" s="976"/>
      <c r="E1001" s="976"/>
      <c r="F1001" s="976"/>
    </row>
  </sheetData>
  <mergeCells count="12">
    <mergeCell ref="B62:E62"/>
    <mergeCell ref="C53:C54"/>
    <mergeCell ref="C55:C59"/>
    <mergeCell ref="C60:C61"/>
    <mergeCell ref="A1:E1"/>
    <mergeCell ref="C3:C13"/>
    <mergeCell ref="C14:C17"/>
    <mergeCell ref="C19:C30"/>
    <mergeCell ref="C31:C38"/>
    <mergeCell ref="C39:C41"/>
    <mergeCell ref="C42:C47"/>
    <mergeCell ref="C48:C52"/>
  </mergeCell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000"/>
  <sheetViews>
    <sheetView workbookViewId="0">
      <selection sqref="A1:E1"/>
    </sheetView>
  </sheetViews>
  <sheetFormatPr defaultColWidth="14.42578125" defaultRowHeight="15" customHeight="1"/>
  <cols>
    <col min="1" max="1" width="14" customWidth="1"/>
    <col min="2" max="2" width="26.85546875" customWidth="1"/>
    <col min="3" max="3" width="17.140625" customWidth="1"/>
    <col min="4" max="4" width="23.42578125" customWidth="1"/>
    <col min="5" max="5" width="29.42578125" customWidth="1"/>
    <col min="6" max="6" width="8.7109375" customWidth="1"/>
    <col min="7" max="26" width="17.28515625" customWidth="1"/>
  </cols>
  <sheetData>
    <row r="1" spans="1:5" ht="47.25" customHeight="1">
      <c r="A1" s="2626" t="s">
        <v>10882</v>
      </c>
      <c r="B1" s="2589"/>
      <c r="C1" s="2589"/>
      <c r="D1" s="2589"/>
      <c r="E1" s="2590"/>
    </row>
    <row r="2" spans="1:5" ht="38.25" customHeight="1">
      <c r="A2" s="1071" t="s">
        <v>6451</v>
      </c>
      <c r="B2" s="1072" t="s">
        <v>10580</v>
      </c>
      <c r="C2" s="1072" t="s">
        <v>10581</v>
      </c>
      <c r="D2" s="1072" t="s">
        <v>10377</v>
      </c>
      <c r="E2" s="1072" t="s">
        <v>10582</v>
      </c>
    </row>
    <row r="3" spans="1:5" ht="12.75" customHeight="1">
      <c r="A3" s="590">
        <v>1</v>
      </c>
      <c r="B3" s="995" t="s">
        <v>10889</v>
      </c>
      <c r="C3" s="2632" t="s">
        <v>259</v>
      </c>
      <c r="D3" s="995" t="s">
        <v>67</v>
      </c>
      <c r="E3" s="995" t="s">
        <v>10590</v>
      </c>
    </row>
    <row r="4" spans="1:5" ht="12.75" customHeight="1">
      <c r="A4" s="590">
        <v>2</v>
      </c>
      <c r="B4" s="995" t="s">
        <v>10891</v>
      </c>
      <c r="C4" s="2058"/>
      <c r="D4" s="995" t="s">
        <v>67</v>
      </c>
      <c r="E4" s="995" t="s">
        <v>10651</v>
      </c>
    </row>
    <row r="5" spans="1:5" ht="12.75" customHeight="1">
      <c r="A5" s="590">
        <v>3</v>
      </c>
      <c r="B5" s="995" t="s">
        <v>10593</v>
      </c>
      <c r="C5" s="2058"/>
      <c r="D5" s="995" t="s">
        <v>67</v>
      </c>
      <c r="E5" s="995" t="s">
        <v>10592</v>
      </c>
    </row>
    <row r="6" spans="1:5" ht="12.75" customHeight="1">
      <c r="A6" s="590">
        <v>4</v>
      </c>
      <c r="B6" s="995" t="s">
        <v>10591</v>
      </c>
      <c r="C6" s="2058"/>
      <c r="D6" s="995" t="s">
        <v>67</v>
      </c>
      <c r="E6" s="995" t="s">
        <v>10592</v>
      </c>
    </row>
    <row r="7" spans="1:5" ht="12.75" customHeight="1">
      <c r="A7" s="590">
        <v>5</v>
      </c>
      <c r="B7" s="995" t="s">
        <v>10594</v>
      </c>
      <c r="C7" s="2058"/>
      <c r="D7" s="995" t="s">
        <v>88</v>
      </c>
      <c r="E7" s="995" t="s">
        <v>10587</v>
      </c>
    </row>
    <row r="8" spans="1:5" ht="12.75" customHeight="1">
      <c r="A8" s="590">
        <v>6</v>
      </c>
      <c r="B8" s="995" t="s">
        <v>10597</v>
      </c>
      <c r="C8" s="2058"/>
      <c r="D8" s="995" t="s">
        <v>106</v>
      </c>
      <c r="E8" s="995" t="s">
        <v>10599</v>
      </c>
    </row>
    <row r="9" spans="1:5" ht="12.75" customHeight="1">
      <c r="A9" s="590">
        <v>7</v>
      </c>
      <c r="B9" s="894" t="s">
        <v>10600</v>
      </c>
      <c r="C9" s="2058"/>
      <c r="D9" s="995" t="s">
        <v>130</v>
      </c>
      <c r="E9" s="995" t="s">
        <v>10601</v>
      </c>
    </row>
    <row r="10" spans="1:5" ht="12.75" customHeight="1">
      <c r="A10" s="590">
        <v>8</v>
      </c>
      <c r="B10" s="894" t="s">
        <v>10895</v>
      </c>
      <c r="C10" s="2058"/>
      <c r="D10" s="995" t="s">
        <v>130</v>
      </c>
      <c r="E10" s="995" t="s">
        <v>10604</v>
      </c>
    </row>
    <row r="11" spans="1:5" ht="12.75" customHeight="1">
      <c r="A11" s="590">
        <v>9</v>
      </c>
      <c r="B11" s="995" t="s">
        <v>10897</v>
      </c>
      <c r="C11" s="2058"/>
      <c r="D11" s="995" t="s">
        <v>6</v>
      </c>
      <c r="E11" s="995" t="s">
        <v>10606</v>
      </c>
    </row>
    <row r="12" spans="1:5" ht="12.75" customHeight="1">
      <c r="A12" s="590">
        <v>10</v>
      </c>
      <c r="B12" s="995" t="s">
        <v>10607</v>
      </c>
      <c r="C12" s="2058"/>
      <c r="D12" s="995" t="s">
        <v>110</v>
      </c>
      <c r="E12" s="995" t="s">
        <v>10610</v>
      </c>
    </row>
    <row r="13" spans="1:5" ht="12.75" customHeight="1">
      <c r="A13" s="590">
        <v>11</v>
      </c>
      <c r="B13" s="995" t="s">
        <v>10611</v>
      </c>
      <c r="C13" s="2059"/>
      <c r="D13" s="995" t="s">
        <v>110</v>
      </c>
      <c r="E13" s="995" t="s">
        <v>10612</v>
      </c>
    </row>
    <row r="14" spans="1:5" ht="12.75" customHeight="1">
      <c r="A14" s="590">
        <v>12</v>
      </c>
      <c r="B14" s="894" t="s">
        <v>10614</v>
      </c>
      <c r="C14" s="2631" t="s">
        <v>306</v>
      </c>
      <c r="D14" s="995" t="s">
        <v>227</v>
      </c>
      <c r="E14" s="995" t="s">
        <v>10619</v>
      </c>
    </row>
    <row r="15" spans="1:5" ht="12.75" customHeight="1">
      <c r="A15" s="590">
        <v>13</v>
      </c>
      <c r="B15" s="894" t="s">
        <v>10622</v>
      </c>
      <c r="C15" s="2058"/>
      <c r="D15" s="995" t="s">
        <v>4663</v>
      </c>
      <c r="E15" s="995" t="s">
        <v>10624</v>
      </c>
    </row>
    <row r="16" spans="1:5" ht="12.75" customHeight="1">
      <c r="A16" s="590">
        <v>14</v>
      </c>
      <c r="B16" s="894" t="s">
        <v>10625</v>
      </c>
      <c r="C16" s="2059"/>
      <c r="D16" s="995" t="s">
        <v>4663</v>
      </c>
      <c r="E16" s="995" t="s">
        <v>10628</v>
      </c>
    </row>
    <row r="17" spans="1:5" ht="12.75" customHeight="1">
      <c r="A17" s="590">
        <v>15</v>
      </c>
      <c r="B17" s="894" t="s">
        <v>10899</v>
      </c>
      <c r="C17" s="2632" t="s">
        <v>317</v>
      </c>
      <c r="D17" s="995" t="s">
        <v>298</v>
      </c>
      <c r="E17" s="995" t="s">
        <v>10631</v>
      </c>
    </row>
    <row r="18" spans="1:5" ht="25.5" customHeight="1">
      <c r="A18" s="590">
        <v>16</v>
      </c>
      <c r="B18" s="894" t="s">
        <v>10901</v>
      </c>
      <c r="C18" s="2059"/>
      <c r="D18" s="995" t="s">
        <v>296</v>
      </c>
      <c r="E18" s="995" t="s">
        <v>10631</v>
      </c>
    </row>
    <row r="19" spans="1:5" ht="12.75" customHeight="1">
      <c r="A19" s="590">
        <v>17</v>
      </c>
      <c r="B19" s="894" t="s">
        <v>10632</v>
      </c>
      <c r="C19" s="2632" t="s">
        <v>352</v>
      </c>
      <c r="D19" s="995" t="s">
        <v>1041</v>
      </c>
      <c r="E19" s="995" t="s">
        <v>10636</v>
      </c>
    </row>
    <row r="20" spans="1:5" ht="12.75" customHeight="1">
      <c r="A20" s="590">
        <v>18</v>
      </c>
      <c r="B20" s="894" t="s">
        <v>10902</v>
      </c>
      <c r="C20" s="2058"/>
      <c r="D20" s="995" t="s">
        <v>1041</v>
      </c>
      <c r="E20" s="995" t="s">
        <v>10903</v>
      </c>
    </row>
    <row r="21" spans="1:5" ht="12.75" customHeight="1">
      <c r="A21" s="590">
        <v>19</v>
      </c>
      <c r="B21" s="995" t="s">
        <v>10640</v>
      </c>
      <c r="C21" s="2058"/>
      <c r="D21" s="995" t="s">
        <v>502</v>
      </c>
      <c r="E21" s="995" t="s">
        <v>10610</v>
      </c>
    </row>
    <row r="22" spans="1:5" ht="12.75" customHeight="1">
      <c r="A22" s="590">
        <v>20</v>
      </c>
      <c r="B22" s="995" t="s">
        <v>10904</v>
      </c>
      <c r="C22" s="2058"/>
      <c r="D22" s="995" t="s">
        <v>502</v>
      </c>
      <c r="E22" s="995" t="s">
        <v>10905</v>
      </c>
    </row>
    <row r="23" spans="1:5" ht="12.75" customHeight="1">
      <c r="A23" s="590">
        <v>21</v>
      </c>
      <c r="B23" s="995" t="s">
        <v>10906</v>
      </c>
      <c r="C23" s="2058"/>
      <c r="D23" s="995" t="s">
        <v>502</v>
      </c>
      <c r="E23" s="995" t="s">
        <v>10599</v>
      </c>
    </row>
    <row r="24" spans="1:5" ht="12.75" customHeight="1">
      <c r="A24" s="590">
        <v>22</v>
      </c>
      <c r="B24" s="995" t="s">
        <v>10908</v>
      </c>
      <c r="C24" s="2058"/>
      <c r="D24" s="995" t="s">
        <v>502</v>
      </c>
      <c r="E24" s="995" t="s">
        <v>10644</v>
      </c>
    </row>
    <row r="25" spans="1:5" ht="12.75" customHeight="1">
      <c r="A25" s="590">
        <v>23</v>
      </c>
      <c r="B25" s="894" t="s">
        <v>10910</v>
      </c>
      <c r="C25" s="2058"/>
      <c r="D25" s="995" t="s">
        <v>502</v>
      </c>
      <c r="E25" s="995" t="s">
        <v>10911</v>
      </c>
    </row>
    <row r="26" spans="1:5" ht="12.75" customHeight="1">
      <c r="A26" s="590">
        <v>24</v>
      </c>
      <c r="B26" s="995" t="s">
        <v>10912</v>
      </c>
      <c r="C26" s="2058"/>
      <c r="D26" s="995" t="s">
        <v>10465</v>
      </c>
      <c r="E26" s="995" t="s">
        <v>10647</v>
      </c>
    </row>
    <row r="27" spans="1:5" ht="12.75" customHeight="1">
      <c r="A27" s="590">
        <v>25</v>
      </c>
      <c r="B27" s="99" t="s">
        <v>10649</v>
      </c>
      <c r="C27" s="2058"/>
      <c r="D27" s="995" t="s">
        <v>509</v>
      </c>
      <c r="E27" s="99" t="s">
        <v>10651</v>
      </c>
    </row>
    <row r="28" spans="1:5" ht="12.75" customHeight="1">
      <c r="A28" s="590">
        <v>26</v>
      </c>
      <c r="B28" s="995" t="s">
        <v>10913</v>
      </c>
      <c r="C28" s="2058"/>
      <c r="D28" s="995" t="s">
        <v>509</v>
      </c>
      <c r="E28" s="995" t="s">
        <v>10628</v>
      </c>
    </row>
    <row r="29" spans="1:5" ht="12.75" customHeight="1">
      <c r="A29" s="590">
        <v>27</v>
      </c>
      <c r="B29" s="995" t="s">
        <v>10914</v>
      </c>
      <c r="C29" s="2059"/>
      <c r="D29" s="995" t="s">
        <v>509</v>
      </c>
      <c r="E29" s="995" t="s">
        <v>10916</v>
      </c>
    </row>
    <row r="30" spans="1:5" ht="12.75" customHeight="1">
      <c r="A30" s="590">
        <v>28</v>
      </c>
      <c r="B30" s="995" t="s">
        <v>10659</v>
      </c>
      <c r="C30" s="2632" t="s">
        <v>375</v>
      </c>
      <c r="D30" s="995" t="s">
        <v>452</v>
      </c>
      <c r="E30" s="995" t="s">
        <v>10660</v>
      </c>
    </row>
    <row r="31" spans="1:5" ht="12.75" customHeight="1">
      <c r="A31" s="590">
        <v>29</v>
      </c>
      <c r="B31" s="995" t="s">
        <v>10661</v>
      </c>
      <c r="C31" s="2058"/>
      <c r="D31" s="995" t="s">
        <v>452</v>
      </c>
      <c r="E31" s="995" t="s">
        <v>10638</v>
      </c>
    </row>
    <row r="32" spans="1:5" ht="12.75" customHeight="1">
      <c r="A32" s="590">
        <v>30</v>
      </c>
      <c r="B32" s="995" t="s">
        <v>10662</v>
      </c>
      <c r="C32" s="2058"/>
      <c r="D32" s="995" t="s">
        <v>452</v>
      </c>
      <c r="E32" s="995" t="s">
        <v>10663</v>
      </c>
    </row>
    <row r="33" spans="1:5" ht="15.75" customHeight="1">
      <c r="A33" s="590">
        <v>31</v>
      </c>
      <c r="B33" s="995" t="s">
        <v>10918</v>
      </c>
      <c r="C33" s="2058"/>
      <c r="D33" s="995" t="s">
        <v>452</v>
      </c>
      <c r="E33" s="995" t="s">
        <v>10610</v>
      </c>
    </row>
    <row r="34" spans="1:5" ht="12.75" customHeight="1">
      <c r="A34" s="590">
        <v>32</v>
      </c>
      <c r="B34" s="995" t="s">
        <v>10919</v>
      </c>
      <c r="C34" s="2058"/>
      <c r="D34" s="995" t="s">
        <v>452</v>
      </c>
      <c r="E34" s="995" t="s">
        <v>10610</v>
      </c>
    </row>
    <row r="35" spans="1:5" ht="12.75" customHeight="1">
      <c r="A35" s="590">
        <v>33</v>
      </c>
      <c r="B35" s="894" t="s">
        <v>10654</v>
      </c>
      <c r="C35" s="2058"/>
      <c r="D35" s="995" t="s">
        <v>10655</v>
      </c>
      <c r="E35" s="995" t="s">
        <v>10610</v>
      </c>
    </row>
    <row r="36" spans="1:5" ht="12.75" customHeight="1">
      <c r="A36" s="590">
        <v>34</v>
      </c>
      <c r="B36" s="995" t="s">
        <v>10920</v>
      </c>
      <c r="C36" s="2058"/>
      <c r="D36" s="995" t="s">
        <v>10655</v>
      </c>
      <c r="E36" s="995" t="s">
        <v>10610</v>
      </c>
    </row>
    <row r="37" spans="1:5" ht="12.75" customHeight="1">
      <c r="A37" s="590">
        <v>35</v>
      </c>
      <c r="B37" s="894" t="s">
        <v>10657</v>
      </c>
      <c r="C37" s="2059"/>
      <c r="D37" s="995" t="s">
        <v>10655</v>
      </c>
      <c r="E37" s="995" t="s">
        <v>10638</v>
      </c>
    </row>
    <row r="38" spans="1:5" ht="12.75" customHeight="1">
      <c r="A38" s="590">
        <v>36</v>
      </c>
      <c r="B38" s="894" t="s">
        <v>6839</v>
      </c>
      <c r="C38" s="2632" t="s">
        <v>400</v>
      </c>
      <c r="D38" s="995" t="s">
        <v>564</v>
      </c>
      <c r="E38" s="995" t="s">
        <v>10638</v>
      </c>
    </row>
    <row r="39" spans="1:5" ht="12.75" customHeight="1">
      <c r="A39" s="590">
        <v>37</v>
      </c>
      <c r="B39" s="894" t="s">
        <v>10922</v>
      </c>
      <c r="C39" s="2058"/>
      <c r="D39" s="995" t="s">
        <v>10923</v>
      </c>
      <c r="E39" s="995" t="s">
        <v>10924</v>
      </c>
    </row>
    <row r="40" spans="1:5" ht="12.75" customHeight="1">
      <c r="A40" s="590">
        <v>38</v>
      </c>
      <c r="B40" s="894" t="s">
        <v>10670</v>
      </c>
      <c r="C40" s="2058"/>
      <c r="D40" s="995" t="s">
        <v>583</v>
      </c>
      <c r="E40" s="995" t="s">
        <v>10637</v>
      </c>
    </row>
    <row r="41" spans="1:5" ht="12.75" customHeight="1">
      <c r="A41" s="590">
        <v>39</v>
      </c>
      <c r="B41" s="995" t="s">
        <v>10672</v>
      </c>
      <c r="C41" s="2059"/>
      <c r="D41" s="995" t="s">
        <v>583</v>
      </c>
      <c r="E41" s="995" t="s">
        <v>10637</v>
      </c>
    </row>
    <row r="42" spans="1:5" ht="12.75" customHeight="1">
      <c r="A42" s="590">
        <v>40</v>
      </c>
      <c r="B42" s="995" t="s">
        <v>10927</v>
      </c>
      <c r="C42" s="1073" t="s">
        <v>404</v>
      </c>
      <c r="D42" s="995" t="s">
        <v>695</v>
      </c>
      <c r="E42" s="995" t="s">
        <v>10930</v>
      </c>
    </row>
    <row r="43" spans="1:5" ht="12.75" customHeight="1">
      <c r="A43" s="590">
        <v>41</v>
      </c>
      <c r="B43" s="894" t="s">
        <v>10674</v>
      </c>
      <c r="C43" s="2631" t="s">
        <v>418</v>
      </c>
      <c r="D43" s="995" t="s">
        <v>233</v>
      </c>
      <c r="E43" s="995" t="s">
        <v>10628</v>
      </c>
    </row>
    <row r="44" spans="1:5" ht="12.75" customHeight="1">
      <c r="A44" s="590">
        <v>42</v>
      </c>
      <c r="B44" s="995" t="s">
        <v>10675</v>
      </c>
      <c r="C44" s="2058"/>
      <c r="D44" s="995" t="s">
        <v>233</v>
      </c>
      <c r="E44" s="995" t="s">
        <v>10628</v>
      </c>
    </row>
    <row r="45" spans="1:5" ht="12.75" customHeight="1">
      <c r="A45" s="590">
        <v>43</v>
      </c>
      <c r="B45" s="995" t="s">
        <v>10933</v>
      </c>
      <c r="C45" s="2058"/>
      <c r="D45" s="995" t="s">
        <v>233</v>
      </c>
      <c r="E45" s="995" t="s">
        <v>10682</v>
      </c>
    </row>
    <row r="46" spans="1:5" ht="12.75" customHeight="1">
      <c r="A46" s="590">
        <v>44</v>
      </c>
      <c r="B46" s="995" t="s">
        <v>10677</v>
      </c>
      <c r="C46" s="2058"/>
      <c r="D46" s="995" t="s">
        <v>233</v>
      </c>
      <c r="E46" s="995" t="s">
        <v>10679</v>
      </c>
    </row>
    <row r="47" spans="1:5" ht="12.75" customHeight="1">
      <c r="A47" s="590">
        <v>45</v>
      </c>
      <c r="B47" s="995" t="s">
        <v>10680</v>
      </c>
      <c r="C47" s="2058"/>
      <c r="D47" s="995" t="s">
        <v>233</v>
      </c>
      <c r="E47" s="995" t="s">
        <v>10679</v>
      </c>
    </row>
    <row r="48" spans="1:5" ht="12.75" customHeight="1">
      <c r="A48" s="590">
        <v>46</v>
      </c>
      <c r="B48" s="995" t="s">
        <v>10934</v>
      </c>
      <c r="C48" s="2058"/>
      <c r="D48" s="995" t="s">
        <v>233</v>
      </c>
      <c r="E48" s="995" t="s">
        <v>10628</v>
      </c>
    </row>
    <row r="49" spans="1:5" ht="12.75" customHeight="1">
      <c r="A49" s="590">
        <v>47</v>
      </c>
      <c r="B49" s="995" t="s">
        <v>10935</v>
      </c>
      <c r="C49" s="2058"/>
      <c r="D49" s="995" t="s">
        <v>233</v>
      </c>
      <c r="E49" s="995" t="s">
        <v>10930</v>
      </c>
    </row>
    <row r="50" spans="1:5" ht="12.75" customHeight="1">
      <c r="A50" s="590">
        <v>48</v>
      </c>
      <c r="B50" s="995" t="s">
        <v>10936</v>
      </c>
      <c r="C50" s="2059"/>
      <c r="D50" s="995" t="s">
        <v>233</v>
      </c>
      <c r="E50" s="995" t="s">
        <v>10685</v>
      </c>
    </row>
    <row r="51" spans="1:5" ht="12.75" customHeight="1">
      <c r="A51" s="590">
        <v>49</v>
      </c>
      <c r="B51" s="995" t="s">
        <v>10687</v>
      </c>
      <c r="C51" s="2631" t="s">
        <v>442</v>
      </c>
      <c r="D51" s="995" t="s">
        <v>10394</v>
      </c>
      <c r="E51" s="995" t="s">
        <v>10628</v>
      </c>
    </row>
    <row r="52" spans="1:5" ht="12.75" customHeight="1">
      <c r="A52" s="590">
        <v>50</v>
      </c>
      <c r="B52" s="995" t="s">
        <v>10689</v>
      </c>
      <c r="C52" s="2058"/>
      <c r="D52" s="995" t="s">
        <v>10394</v>
      </c>
      <c r="E52" s="995" t="s">
        <v>10939</v>
      </c>
    </row>
    <row r="53" spans="1:5" ht="12.75" customHeight="1">
      <c r="A53" s="590">
        <v>51</v>
      </c>
      <c r="B53" s="995" t="s">
        <v>10691</v>
      </c>
      <c r="C53" s="2058"/>
      <c r="D53" s="995" t="s">
        <v>10394</v>
      </c>
      <c r="E53" s="995" t="s">
        <v>10692</v>
      </c>
    </row>
    <row r="54" spans="1:5" ht="12.75" customHeight="1">
      <c r="A54" s="590">
        <v>52</v>
      </c>
      <c r="B54" s="995" t="s">
        <v>10693</v>
      </c>
      <c r="C54" s="2059"/>
      <c r="D54" s="995" t="s">
        <v>1534</v>
      </c>
      <c r="E54" s="995" t="s">
        <v>10631</v>
      </c>
    </row>
    <row r="55" spans="1:5" ht="12.75" customHeight="1">
      <c r="A55" s="590">
        <v>53</v>
      </c>
      <c r="B55" s="995" t="s">
        <v>10942</v>
      </c>
      <c r="C55" s="2631" t="s">
        <v>10943</v>
      </c>
      <c r="D55" s="995" t="s">
        <v>855</v>
      </c>
      <c r="E55" s="995" t="s">
        <v>10700</v>
      </c>
    </row>
    <row r="56" spans="1:5" ht="12.75" customHeight="1">
      <c r="A56" s="590">
        <v>54</v>
      </c>
      <c r="B56" s="995" t="s">
        <v>10944</v>
      </c>
      <c r="C56" s="2059"/>
      <c r="D56" s="995" t="s">
        <v>855</v>
      </c>
      <c r="E56" s="995" t="s">
        <v>10610</v>
      </c>
    </row>
    <row r="57" spans="1:5" ht="12.75" customHeight="1">
      <c r="A57" s="590">
        <v>55</v>
      </c>
      <c r="B57" s="894" t="s">
        <v>10945</v>
      </c>
      <c r="C57" s="2632" t="s">
        <v>2806</v>
      </c>
      <c r="D57" s="894" t="s">
        <v>10947</v>
      </c>
      <c r="E57" s="894" t="s">
        <v>10592</v>
      </c>
    </row>
    <row r="58" spans="1:5" ht="15.75" customHeight="1">
      <c r="A58" s="590">
        <v>56</v>
      </c>
      <c r="B58" s="894" t="s">
        <v>10948</v>
      </c>
      <c r="C58" s="2058"/>
      <c r="D58" s="894" t="s">
        <v>10949</v>
      </c>
      <c r="E58" s="894" t="s">
        <v>10628</v>
      </c>
    </row>
    <row r="59" spans="1:5" ht="12.75" customHeight="1">
      <c r="A59" s="590">
        <v>57</v>
      </c>
      <c r="B59" s="894" t="s">
        <v>10950</v>
      </c>
      <c r="C59" s="2058"/>
      <c r="D59" s="995" t="s">
        <v>10707</v>
      </c>
      <c r="E59" s="995" t="s">
        <v>10628</v>
      </c>
    </row>
    <row r="60" spans="1:5" ht="12.75" customHeight="1">
      <c r="A60" s="590">
        <v>58</v>
      </c>
      <c r="B60" s="894" t="s">
        <v>10703</v>
      </c>
      <c r="C60" s="2058"/>
      <c r="D60" s="995" t="s">
        <v>693</v>
      </c>
      <c r="E60" s="995" t="s">
        <v>10636</v>
      </c>
    </row>
    <row r="61" spans="1:5" ht="12.75" customHeight="1">
      <c r="A61" s="590">
        <v>59</v>
      </c>
      <c r="B61" s="894" t="s">
        <v>10951</v>
      </c>
      <c r="C61" s="2058"/>
      <c r="D61" s="995" t="s">
        <v>693</v>
      </c>
      <c r="E61" s="995" t="s">
        <v>10695</v>
      </c>
    </row>
    <row r="62" spans="1:5" ht="25.5" customHeight="1">
      <c r="A62" s="590">
        <v>60</v>
      </c>
      <c r="B62" s="995" t="s">
        <v>10712</v>
      </c>
      <c r="C62" s="2631" t="s">
        <v>2981</v>
      </c>
      <c r="D62" s="995" t="s">
        <v>1052</v>
      </c>
      <c r="E62" s="995" t="s">
        <v>10628</v>
      </c>
    </row>
    <row r="63" spans="1:5" ht="12.75" customHeight="1">
      <c r="A63" s="590">
        <v>61</v>
      </c>
      <c r="B63" s="995" t="s">
        <v>10952</v>
      </c>
      <c r="C63" s="2059"/>
      <c r="D63" s="99" t="s">
        <v>10717</v>
      </c>
      <c r="E63" s="99" t="s">
        <v>10718</v>
      </c>
    </row>
    <row r="64" spans="1:5" ht="12.75" customHeight="1">
      <c r="A64" s="1074"/>
      <c r="B64" s="1074"/>
      <c r="C64" s="1074"/>
      <c r="D64" s="1074"/>
      <c r="E64" s="1074"/>
    </row>
    <row r="65" spans="1:5" ht="12.75" customHeight="1">
      <c r="A65" s="1074"/>
      <c r="B65" s="995" t="s">
        <v>177</v>
      </c>
      <c r="C65" s="627">
        <v>29</v>
      </c>
      <c r="D65" s="1074"/>
      <c r="E65" s="1074"/>
    </row>
    <row r="66" spans="1:5" ht="12.75" customHeight="1">
      <c r="A66" s="1074"/>
      <c r="B66" s="995" t="s">
        <v>80</v>
      </c>
      <c r="C66" s="627">
        <v>17</v>
      </c>
      <c r="D66" s="1074"/>
      <c r="E66" s="1074"/>
    </row>
    <row r="67" spans="1:5" ht="12.75" customHeight="1">
      <c r="A67" s="1074"/>
      <c r="B67" s="995" t="s">
        <v>10954</v>
      </c>
      <c r="C67" s="627">
        <v>15</v>
      </c>
      <c r="D67" s="1074"/>
      <c r="E67" s="1074"/>
    </row>
    <row r="68" spans="1:5" ht="12.75" customHeight="1">
      <c r="A68" s="1074"/>
      <c r="B68" s="1068" t="s">
        <v>245</v>
      </c>
      <c r="C68" s="1075">
        <v>61</v>
      </c>
      <c r="D68" s="1074"/>
      <c r="E68" s="1074"/>
    </row>
    <row r="69" spans="1:5" ht="12.75" customHeight="1">
      <c r="A69" s="1074"/>
      <c r="B69" s="928" t="s">
        <v>10727</v>
      </c>
      <c r="C69" s="1076">
        <v>35</v>
      </c>
      <c r="D69" s="1074"/>
      <c r="E69" s="1074"/>
    </row>
    <row r="70" spans="1:5" ht="12.75" customHeight="1">
      <c r="A70" s="976"/>
      <c r="B70" s="976"/>
      <c r="C70" s="976"/>
      <c r="D70" s="976"/>
      <c r="E70" s="976"/>
    </row>
    <row r="71" spans="1:5" ht="12.75" customHeight="1">
      <c r="A71" s="976"/>
      <c r="B71" s="976"/>
      <c r="C71" s="976"/>
      <c r="D71" s="976"/>
      <c r="E71" s="976"/>
    </row>
    <row r="72" spans="1:5" ht="12.75" customHeight="1">
      <c r="A72" s="976"/>
      <c r="B72" s="976"/>
      <c r="C72" s="976"/>
      <c r="D72" s="976"/>
      <c r="E72" s="976"/>
    </row>
    <row r="73" spans="1:5" ht="12.75" customHeight="1">
      <c r="A73" s="976"/>
      <c r="B73" s="976"/>
      <c r="C73" s="976"/>
      <c r="D73" s="976"/>
      <c r="E73" s="976"/>
    </row>
    <row r="74" spans="1:5" ht="12.75" customHeight="1">
      <c r="A74" s="976"/>
      <c r="B74" s="976"/>
      <c r="C74" s="976"/>
      <c r="D74" s="976"/>
      <c r="E74" s="976"/>
    </row>
    <row r="75" spans="1:5" ht="12.75" customHeight="1">
      <c r="A75" s="976"/>
      <c r="B75" s="976"/>
      <c r="C75" s="976"/>
      <c r="D75" s="976"/>
      <c r="E75" s="976"/>
    </row>
    <row r="76" spans="1:5" ht="12.75" customHeight="1">
      <c r="A76" s="976"/>
      <c r="B76" s="976"/>
      <c r="C76" s="976"/>
      <c r="D76" s="976"/>
      <c r="E76" s="976"/>
    </row>
    <row r="77" spans="1:5" ht="12.75" customHeight="1">
      <c r="A77" s="976"/>
      <c r="B77" s="976"/>
      <c r="C77" s="976"/>
      <c r="D77" s="976"/>
      <c r="E77" s="976"/>
    </row>
    <row r="78" spans="1:5" ht="12.75" customHeight="1">
      <c r="A78" s="976"/>
      <c r="B78" s="976"/>
      <c r="C78" s="976"/>
      <c r="D78" s="976"/>
      <c r="E78" s="976"/>
    </row>
    <row r="79" spans="1:5" ht="12.75" customHeight="1">
      <c r="A79" s="976"/>
      <c r="B79" s="976"/>
      <c r="C79" s="976"/>
      <c r="D79" s="976"/>
      <c r="E79" s="976"/>
    </row>
    <row r="80" spans="1:5" ht="12.75" customHeight="1">
      <c r="A80" s="976"/>
      <c r="B80" s="976"/>
      <c r="C80" s="976"/>
      <c r="D80" s="976"/>
      <c r="E80" s="976"/>
    </row>
    <row r="81" spans="1:5" ht="12.75" customHeight="1">
      <c r="A81" s="976"/>
      <c r="B81" s="976"/>
      <c r="C81" s="976"/>
      <c r="D81" s="976"/>
      <c r="E81" s="976"/>
    </row>
    <row r="82" spans="1:5" ht="12.75" customHeight="1">
      <c r="A82" s="976"/>
      <c r="B82" s="976"/>
      <c r="C82" s="976"/>
      <c r="D82" s="976"/>
      <c r="E82" s="976"/>
    </row>
    <row r="83" spans="1:5" ht="12.75" customHeight="1">
      <c r="A83" s="976"/>
      <c r="B83" s="976"/>
      <c r="C83" s="976"/>
      <c r="D83" s="976"/>
      <c r="E83" s="976"/>
    </row>
    <row r="84" spans="1:5" ht="12.75" customHeight="1">
      <c r="A84" s="976"/>
      <c r="B84" s="976"/>
      <c r="C84" s="976"/>
      <c r="D84" s="976"/>
      <c r="E84" s="976"/>
    </row>
    <row r="85" spans="1:5" ht="12.75" customHeight="1">
      <c r="A85" s="976"/>
      <c r="B85" s="976"/>
      <c r="C85" s="976"/>
      <c r="D85" s="976"/>
      <c r="E85" s="976"/>
    </row>
    <row r="86" spans="1:5" ht="12.75" customHeight="1">
      <c r="A86" s="976"/>
      <c r="B86" s="976"/>
      <c r="C86" s="976"/>
      <c r="D86" s="976"/>
      <c r="E86" s="976"/>
    </row>
    <row r="87" spans="1:5" ht="12.75" customHeight="1">
      <c r="A87" s="976"/>
      <c r="B87" s="976"/>
      <c r="C87" s="976"/>
      <c r="D87" s="976"/>
      <c r="E87" s="976"/>
    </row>
    <row r="88" spans="1:5" ht="12.75" customHeight="1">
      <c r="A88" s="976"/>
      <c r="B88" s="976"/>
      <c r="C88" s="976"/>
      <c r="D88" s="976"/>
      <c r="E88" s="976"/>
    </row>
    <row r="89" spans="1:5" ht="12.75" customHeight="1">
      <c r="A89" s="976"/>
      <c r="B89" s="976"/>
      <c r="C89" s="976"/>
      <c r="D89" s="976"/>
      <c r="E89" s="976"/>
    </row>
    <row r="90" spans="1:5" ht="12.75" customHeight="1">
      <c r="A90" s="976"/>
      <c r="B90" s="976"/>
      <c r="C90" s="976"/>
      <c r="D90" s="976"/>
      <c r="E90" s="976"/>
    </row>
    <row r="91" spans="1:5" ht="12.75" customHeight="1">
      <c r="A91" s="976"/>
      <c r="B91" s="976"/>
      <c r="C91" s="976"/>
      <c r="D91" s="976"/>
      <c r="E91" s="976"/>
    </row>
    <row r="92" spans="1:5" ht="12.75" customHeight="1">
      <c r="A92" s="976"/>
      <c r="B92" s="976"/>
      <c r="C92" s="976"/>
      <c r="D92" s="976"/>
      <c r="E92" s="976"/>
    </row>
    <row r="93" spans="1:5" ht="12.75" customHeight="1">
      <c r="A93" s="976"/>
      <c r="B93" s="976"/>
      <c r="C93" s="976"/>
      <c r="D93" s="976"/>
      <c r="E93" s="976"/>
    </row>
    <row r="94" spans="1:5" ht="12.75" customHeight="1">
      <c r="A94" s="976"/>
      <c r="B94" s="976"/>
      <c r="C94" s="976"/>
      <c r="D94" s="976"/>
      <c r="E94" s="976"/>
    </row>
    <row r="95" spans="1:5" ht="12.75" customHeight="1">
      <c r="A95" s="976"/>
      <c r="B95" s="976"/>
      <c r="C95" s="976"/>
      <c r="D95" s="976"/>
      <c r="E95" s="976"/>
    </row>
    <row r="96" spans="1:5" ht="12.75" customHeight="1">
      <c r="A96" s="976"/>
      <c r="B96" s="976"/>
      <c r="C96" s="976"/>
      <c r="D96" s="976"/>
      <c r="E96" s="976"/>
    </row>
    <row r="97" spans="1:5" ht="12.75" customHeight="1">
      <c r="A97" s="976"/>
      <c r="B97" s="976"/>
      <c r="C97" s="976"/>
      <c r="D97" s="976"/>
      <c r="E97" s="976"/>
    </row>
    <row r="98" spans="1:5" ht="12.75" customHeight="1">
      <c r="A98" s="976"/>
      <c r="B98" s="976"/>
      <c r="C98" s="976"/>
      <c r="D98" s="976"/>
      <c r="E98" s="976"/>
    </row>
    <row r="99" spans="1:5" ht="12.75" customHeight="1">
      <c r="A99" s="976"/>
      <c r="B99" s="976"/>
      <c r="C99" s="976"/>
      <c r="D99" s="976"/>
      <c r="E99" s="976"/>
    </row>
    <row r="100" spans="1:5" ht="12.75" customHeight="1">
      <c r="A100" s="976"/>
      <c r="B100" s="976"/>
      <c r="C100" s="976"/>
      <c r="D100" s="976"/>
      <c r="E100" s="976"/>
    </row>
    <row r="101" spans="1:5" ht="12.75" customHeight="1">
      <c r="A101" s="976"/>
      <c r="B101" s="976"/>
      <c r="C101" s="976"/>
      <c r="D101" s="976"/>
      <c r="E101" s="976"/>
    </row>
    <row r="102" spans="1:5" ht="12.75" customHeight="1">
      <c r="A102" s="976"/>
      <c r="B102" s="976"/>
      <c r="C102" s="976"/>
      <c r="D102" s="976"/>
      <c r="E102" s="976"/>
    </row>
    <row r="103" spans="1:5" ht="12.75" customHeight="1">
      <c r="A103" s="976"/>
      <c r="B103" s="976"/>
      <c r="C103" s="976"/>
      <c r="D103" s="976"/>
      <c r="E103" s="976"/>
    </row>
    <row r="104" spans="1:5" ht="12.75" customHeight="1">
      <c r="A104" s="976"/>
      <c r="B104" s="976"/>
      <c r="C104" s="976"/>
      <c r="D104" s="976"/>
      <c r="E104" s="976"/>
    </row>
    <row r="105" spans="1:5" ht="12.75" customHeight="1">
      <c r="A105" s="976"/>
      <c r="B105" s="976"/>
      <c r="C105" s="976"/>
      <c r="D105" s="976"/>
      <c r="E105" s="976"/>
    </row>
    <row r="106" spans="1:5" ht="12.75" customHeight="1">
      <c r="A106" s="976"/>
      <c r="B106" s="976"/>
      <c r="C106" s="976"/>
      <c r="D106" s="976"/>
      <c r="E106" s="976"/>
    </row>
    <row r="107" spans="1:5" ht="12.75" customHeight="1">
      <c r="A107" s="976"/>
      <c r="B107" s="976"/>
      <c r="C107" s="976"/>
      <c r="D107" s="976"/>
      <c r="E107" s="976"/>
    </row>
    <row r="108" spans="1:5" ht="12.75" customHeight="1">
      <c r="A108" s="976"/>
      <c r="B108" s="976"/>
      <c r="C108" s="976"/>
      <c r="D108" s="976"/>
      <c r="E108" s="976"/>
    </row>
    <row r="109" spans="1:5" ht="12.75" customHeight="1">
      <c r="A109" s="976"/>
      <c r="B109" s="976"/>
      <c r="C109" s="976"/>
      <c r="D109" s="976"/>
      <c r="E109" s="976"/>
    </row>
    <row r="110" spans="1:5" ht="12.75" customHeight="1">
      <c r="A110" s="976"/>
      <c r="B110" s="976"/>
      <c r="C110" s="976"/>
      <c r="D110" s="976"/>
      <c r="E110" s="976"/>
    </row>
    <row r="111" spans="1:5" ht="12.75" customHeight="1">
      <c r="A111" s="976"/>
      <c r="B111" s="976"/>
      <c r="C111" s="976"/>
      <c r="D111" s="976"/>
      <c r="E111" s="976"/>
    </row>
    <row r="112" spans="1:5" ht="12.75" customHeight="1">
      <c r="A112" s="976"/>
      <c r="B112" s="976"/>
      <c r="C112" s="976"/>
      <c r="D112" s="976"/>
      <c r="E112" s="976"/>
    </row>
    <row r="113" spans="1:5" ht="12.75" customHeight="1">
      <c r="A113" s="976"/>
      <c r="B113" s="976"/>
      <c r="C113" s="976"/>
      <c r="D113" s="976"/>
      <c r="E113" s="976"/>
    </row>
    <row r="114" spans="1:5" ht="12.75" customHeight="1">
      <c r="A114" s="976"/>
      <c r="B114" s="976"/>
      <c r="C114" s="976"/>
      <c r="D114" s="976"/>
      <c r="E114" s="976"/>
    </row>
    <row r="115" spans="1:5" ht="12.75" customHeight="1">
      <c r="A115" s="976"/>
      <c r="B115" s="976"/>
      <c r="C115" s="976"/>
      <c r="D115" s="976"/>
      <c r="E115" s="976"/>
    </row>
    <row r="116" spans="1:5" ht="12.75" customHeight="1">
      <c r="A116" s="976"/>
      <c r="B116" s="976"/>
      <c r="C116" s="976"/>
      <c r="D116" s="976"/>
      <c r="E116" s="976"/>
    </row>
    <row r="117" spans="1:5" ht="12.75" customHeight="1">
      <c r="A117" s="976"/>
      <c r="B117" s="976"/>
      <c r="C117" s="976"/>
      <c r="D117" s="976"/>
      <c r="E117" s="976"/>
    </row>
    <row r="118" spans="1:5" ht="12.75" customHeight="1">
      <c r="A118" s="976"/>
      <c r="B118" s="976"/>
      <c r="C118" s="976"/>
      <c r="D118" s="976"/>
      <c r="E118" s="976"/>
    </row>
    <row r="119" spans="1:5" ht="12.75" customHeight="1">
      <c r="A119" s="976"/>
      <c r="B119" s="976"/>
      <c r="C119" s="976"/>
      <c r="D119" s="976"/>
      <c r="E119" s="976"/>
    </row>
    <row r="120" spans="1:5" ht="12.75" customHeight="1">
      <c r="A120" s="976"/>
      <c r="B120" s="976"/>
      <c r="C120" s="976"/>
      <c r="D120" s="976"/>
      <c r="E120" s="976"/>
    </row>
    <row r="121" spans="1:5" ht="12.75" customHeight="1">
      <c r="A121" s="976"/>
      <c r="B121" s="976"/>
      <c r="C121" s="976"/>
      <c r="D121" s="976"/>
      <c r="E121" s="976"/>
    </row>
    <row r="122" spans="1:5" ht="12.75" customHeight="1">
      <c r="A122" s="976"/>
      <c r="B122" s="976"/>
      <c r="C122" s="976"/>
      <c r="D122" s="976"/>
      <c r="E122" s="976"/>
    </row>
    <row r="123" spans="1:5" ht="12.75" customHeight="1">
      <c r="A123" s="976"/>
      <c r="B123" s="976"/>
      <c r="C123" s="976"/>
      <c r="D123" s="976"/>
      <c r="E123" s="976"/>
    </row>
    <row r="124" spans="1:5" ht="12.75" customHeight="1">
      <c r="A124" s="976"/>
      <c r="B124" s="976"/>
      <c r="C124" s="976"/>
      <c r="D124" s="976"/>
      <c r="E124" s="976"/>
    </row>
    <row r="125" spans="1:5" ht="12.75" customHeight="1">
      <c r="A125" s="976"/>
      <c r="B125" s="976"/>
      <c r="C125" s="976"/>
      <c r="D125" s="976"/>
      <c r="E125" s="976"/>
    </row>
    <row r="126" spans="1:5" ht="12.75" customHeight="1">
      <c r="A126" s="976"/>
      <c r="B126" s="976"/>
      <c r="C126" s="976"/>
      <c r="D126" s="976"/>
      <c r="E126" s="976"/>
    </row>
    <row r="127" spans="1:5" ht="12.75" customHeight="1">
      <c r="A127" s="976"/>
      <c r="B127" s="976"/>
      <c r="C127" s="976"/>
      <c r="D127" s="976"/>
      <c r="E127" s="976"/>
    </row>
    <row r="128" spans="1:5" ht="12.75" customHeight="1">
      <c r="A128" s="976"/>
      <c r="B128" s="976"/>
      <c r="C128" s="976"/>
      <c r="D128" s="976"/>
      <c r="E128" s="976"/>
    </row>
    <row r="129" spans="1:5" ht="12.75" customHeight="1">
      <c r="A129" s="976"/>
      <c r="B129" s="976"/>
      <c r="C129" s="976"/>
      <c r="D129" s="976"/>
      <c r="E129" s="976"/>
    </row>
    <row r="130" spans="1:5" ht="12.75" customHeight="1">
      <c r="A130" s="976"/>
      <c r="B130" s="976"/>
      <c r="C130" s="976"/>
      <c r="D130" s="976"/>
      <c r="E130" s="976"/>
    </row>
    <row r="131" spans="1:5" ht="12.75" customHeight="1">
      <c r="A131" s="976"/>
      <c r="B131" s="976"/>
      <c r="C131" s="976"/>
      <c r="D131" s="976"/>
      <c r="E131" s="976"/>
    </row>
    <row r="132" spans="1:5" ht="12.75" customHeight="1">
      <c r="A132" s="976"/>
      <c r="B132" s="976"/>
      <c r="C132" s="976"/>
      <c r="D132" s="976"/>
      <c r="E132" s="976"/>
    </row>
    <row r="133" spans="1:5" ht="12.75" customHeight="1">
      <c r="A133" s="976"/>
      <c r="B133" s="976"/>
      <c r="C133" s="976"/>
      <c r="D133" s="976"/>
      <c r="E133" s="976"/>
    </row>
    <row r="134" spans="1:5" ht="12.75" customHeight="1">
      <c r="A134" s="976"/>
      <c r="B134" s="976"/>
      <c r="C134" s="976"/>
      <c r="D134" s="976"/>
      <c r="E134" s="976"/>
    </row>
    <row r="135" spans="1:5" ht="12.75" customHeight="1">
      <c r="A135" s="976"/>
      <c r="B135" s="976"/>
      <c r="C135" s="976"/>
      <c r="D135" s="976"/>
      <c r="E135" s="976"/>
    </row>
    <row r="136" spans="1:5" ht="12.75" customHeight="1">
      <c r="A136" s="976"/>
      <c r="B136" s="976"/>
      <c r="C136" s="976"/>
      <c r="D136" s="976"/>
      <c r="E136" s="976"/>
    </row>
    <row r="137" spans="1:5" ht="12.75" customHeight="1">
      <c r="A137" s="976"/>
      <c r="B137" s="976"/>
      <c r="C137" s="976"/>
      <c r="D137" s="976"/>
      <c r="E137" s="976"/>
    </row>
    <row r="138" spans="1:5" ht="12.75" customHeight="1">
      <c r="A138" s="976"/>
      <c r="B138" s="976"/>
      <c r="C138" s="976"/>
      <c r="D138" s="976"/>
      <c r="E138" s="976"/>
    </row>
    <row r="139" spans="1:5" ht="12.75" customHeight="1">
      <c r="A139" s="976"/>
      <c r="B139" s="976"/>
      <c r="C139" s="976"/>
      <c r="D139" s="976"/>
      <c r="E139" s="976"/>
    </row>
    <row r="140" spans="1:5" ht="12.75" customHeight="1">
      <c r="A140" s="976"/>
      <c r="B140" s="976"/>
      <c r="C140" s="976"/>
      <c r="D140" s="976"/>
      <c r="E140" s="976"/>
    </row>
    <row r="141" spans="1:5" ht="12.75" customHeight="1">
      <c r="A141" s="976"/>
      <c r="B141" s="976"/>
      <c r="C141" s="976"/>
      <c r="D141" s="976"/>
      <c r="E141" s="976"/>
    </row>
    <row r="142" spans="1:5" ht="12.75" customHeight="1">
      <c r="A142" s="976"/>
      <c r="B142" s="976"/>
      <c r="C142" s="976"/>
      <c r="D142" s="976"/>
      <c r="E142" s="976"/>
    </row>
    <row r="143" spans="1:5" ht="12.75" customHeight="1">
      <c r="A143" s="976"/>
      <c r="B143" s="976"/>
      <c r="C143" s="976"/>
      <c r="D143" s="976"/>
      <c r="E143" s="976"/>
    </row>
    <row r="144" spans="1:5" ht="12.75" customHeight="1">
      <c r="A144" s="976"/>
      <c r="B144" s="976"/>
      <c r="C144" s="976"/>
      <c r="D144" s="976"/>
      <c r="E144" s="976"/>
    </row>
    <row r="145" spans="1:5" ht="12.75" customHeight="1">
      <c r="A145" s="976"/>
      <c r="B145" s="976"/>
      <c r="C145" s="976"/>
      <c r="D145" s="976"/>
      <c r="E145" s="976"/>
    </row>
    <row r="146" spans="1:5" ht="12.75" customHeight="1">
      <c r="A146" s="976"/>
      <c r="B146" s="976"/>
      <c r="C146" s="976"/>
      <c r="D146" s="976"/>
      <c r="E146" s="976"/>
    </row>
    <row r="147" spans="1:5" ht="12.75" customHeight="1">
      <c r="A147" s="976"/>
      <c r="B147" s="976"/>
      <c r="C147" s="976"/>
      <c r="D147" s="976"/>
      <c r="E147" s="976"/>
    </row>
    <row r="148" spans="1:5" ht="12.75" customHeight="1">
      <c r="A148" s="976"/>
      <c r="B148" s="976"/>
      <c r="C148" s="976"/>
      <c r="D148" s="976"/>
      <c r="E148" s="976"/>
    </row>
    <row r="149" spans="1:5" ht="12.75" customHeight="1">
      <c r="A149" s="976"/>
      <c r="B149" s="976"/>
      <c r="C149" s="976"/>
      <c r="D149" s="976"/>
      <c r="E149" s="976"/>
    </row>
    <row r="150" spans="1:5" ht="12.75" customHeight="1">
      <c r="A150" s="976"/>
      <c r="B150" s="976"/>
      <c r="C150" s="976"/>
      <c r="D150" s="976"/>
      <c r="E150" s="976"/>
    </row>
    <row r="151" spans="1:5" ht="12.75" customHeight="1">
      <c r="A151" s="976"/>
      <c r="B151" s="976"/>
      <c r="C151" s="976"/>
      <c r="D151" s="976"/>
      <c r="E151" s="976"/>
    </row>
    <row r="152" spans="1:5" ht="12.75" customHeight="1">
      <c r="A152" s="976"/>
      <c r="B152" s="976"/>
      <c r="C152" s="976"/>
      <c r="D152" s="976"/>
      <c r="E152" s="976"/>
    </row>
    <row r="153" spans="1:5" ht="12.75" customHeight="1">
      <c r="A153" s="976"/>
      <c r="B153" s="976"/>
      <c r="C153" s="976"/>
      <c r="D153" s="976"/>
      <c r="E153" s="976"/>
    </row>
    <row r="154" spans="1:5" ht="12.75" customHeight="1">
      <c r="A154" s="976"/>
      <c r="B154" s="976"/>
      <c r="C154" s="976"/>
      <c r="D154" s="976"/>
      <c r="E154" s="976"/>
    </row>
    <row r="155" spans="1:5" ht="12.75" customHeight="1">
      <c r="A155" s="976"/>
      <c r="B155" s="976"/>
      <c r="C155" s="976"/>
      <c r="D155" s="976"/>
      <c r="E155" s="976"/>
    </row>
    <row r="156" spans="1:5" ht="12.75" customHeight="1">
      <c r="A156" s="976"/>
      <c r="B156" s="976"/>
      <c r="C156" s="976"/>
      <c r="D156" s="976"/>
      <c r="E156" s="976"/>
    </row>
    <row r="157" spans="1:5" ht="12.75" customHeight="1">
      <c r="A157" s="976"/>
      <c r="B157" s="976"/>
      <c r="C157" s="976"/>
      <c r="D157" s="976"/>
      <c r="E157" s="976"/>
    </row>
    <row r="158" spans="1:5" ht="12.75" customHeight="1">
      <c r="A158" s="976"/>
      <c r="B158" s="976"/>
      <c r="C158" s="976"/>
      <c r="D158" s="976"/>
      <c r="E158" s="976"/>
    </row>
    <row r="159" spans="1:5" ht="12.75" customHeight="1">
      <c r="A159" s="976"/>
      <c r="B159" s="976"/>
      <c r="C159" s="976"/>
      <c r="D159" s="976"/>
      <c r="E159" s="976"/>
    </row>
    <row r="160" spans="1:5" ht="12.75" customHeight="1">
      <c r="A160" s="976"/>
      <c r="B160" s="976"/>
      <c r="C160" s="976"/>
      <c r="D160" s="976"/>
      <c r="E160" s="976"/>
    </row>
    <row r="161" spans="1:5" ht="12.75" customHeight="1">
      <c r="A161" s="976"/>
      <c r="B161" s="976"/>
      <c r="C161" s="976"/>
      <c r="D161" s="976"/>
      <c r="E161" s="976"/>
    </row>
    <row r="162" spans="1:5" ht="12.75" customHeight="1">
      <c r="A162" s="976"/>
      <c r="B162" s="976"/>
      <c r="C162" s="976"/>
      <c r="D162" s="976"/>
      <c r="E162" s="976"/>
    </row>
    <row r="163" spans="1:5" ht="12.75" customHeight="1">
      <c r="A163" s="976"/>
      <c r="B163" s="976"/>
      <c r="C163" s="976"/>
      <c r="D163" s="976"/>
      <c r="E163" s="976"/>
    </row>
    <row r="164" spans="1:5" ht="12.75" customHeight="1">
      <c r="A164" s="976"/>
      <c r="B164" s="976"/>
      <c r="C164" s="976"/>
      <c r="D164" s="976"/>
      <c r="E164" s="976"/>
    </row>
    <row r="165" spans="1:5" ht="12.75" customHeight="1">
      <c r="A165" s="976"/>
      <c r="B165" s="976"/>
      <c r="C165" s="976"/>
      <c r="D165" s="976"/>
      <c r="E165" s="976"/>
    </row>
    <row r="166" spans="1:5" ht="12.75" customHeight="1">
      <c r="A166" s="976"/>
      <c r="B166" s="976"/>
      <c r="C166" s="976"/>
      <c r="D166" s="976"/>
      <c r="E166" s="976"/>
    </row>
    <row r="167" spans="1:5" ht="12.75" customHeight="1">
      <c r="A167" s="976"/>
      <c r="B167" s="976"/>
      <c r="C167" s="976"/>
      <c r="D167" s="976"/>
      <c r="E167" s="976"/>
    </row>
    <row r="168" spans="1:5" ht="12.75" customHeight="1">
      <c r="A168" s="976"/>
      <c r="B168" s="976"/>
      <c r="C168" s="976"/>
      <c r="D168" s="976"/>
      <c r="E168" s="976"/>
    </row>
    <row r="169" spans="1:5" ht="12.75" customHeight="1">
      <c r="A169" s="976"/>
      <c r="B169" s="976"/>
      <c r="C169" s="976"/>
      <c r="D169" s="976"/>
      <c r="E169" s="976"/>
    </row>
    <row r="170" spans="1:5" ht="12.75" customHeight="1">
      <c r="A170" s="976"/>
      <c r="B170" s="976"/>
      <c r="C170" s="976"/>
      <c r="D170" s="976"/>
      <c r="E170" s="976"/>
    </row>
    <row r="171" spans="1:5" ht="12.75" customHeight="1">
      <c r="A171" s="976"/>
      <c r="B171" s="976"/>
      <c r="C171" s="976"/>
      <c r="D171" s="976"/>
      <c r="E171" s="976"/>
    </row>
    <row r="172" spans="1:5" ht="12.75" customHeight="1">
      <c r="A172" s="976"/>
      <c r="B172" s="976"/>
      <c r="C172" s="976"/>
      <c r="D172" s="976"/>
      <c r="E172" s="976"/>
    </row>
    <row r="173" spans="1:5" ht="12.75" customHeight="1">
      <c r="A173" s="976"/>
      <c r="B173" s="976"/>
      <c r="C173" s="976"/>
      <c r="D173" s="976"/>
      <c r="E173" s="976"/>
    </row>
    <row r="174" spans="1:5" ht="12.75" customHeight="1">
      <c r="A174" s="976"/>
      <c r="B174" s="976"/>
      <c r="C174" s="976"/>
      <c r="D174" s="976"/>
      <c r="E174" s="976"/>
    </row>
    <row r="175" spans="1:5" ht="12.75" customHeight="1">
      <c r="A175" s="976"/>
      <c r="B175" s="976"/>
      <c r="C175" s="976"/>
      <c r="D175" s="976"/>
      <c r="E175" s="976"/>
    </row>
    <row r="176" spans="1:5" ht="12.75" customHeight="1">
      <c r="A176" s="976"/>
      <c r="B176" s="976"/>
      <c r="C176" s="976"/>
      <c r="D176" s="976"/>
      <c r="E176" s="976"/>
    </row>
    <row r="177" spans="1:5" ht="12.75" customHeight="1">
      <c r="A177" s="976"/>
      <c r="B177" s="976"/>
      <c r="C177" s="976"/>
      <c r="D177" s="976"/>
      <c r="E177" s="976"/>
    </row>
    <row r="178" spans="1:5" ht="12.75" customHeight="1">
      <c r="A178" s="976"/>
      <c r="B178" s="976"/>
      <c r="C178" s="976"/>
      <c r="D178" s="976"/>
      <c r="E178" s="976"/>
    </row>
    <row r="179" spans="1:5" ht="12.75" customHeight="1">
      <c r="A179" s="976"/>
      <c r="B179" s="976"/>
      <c r="C179" s="976"/>
      <c r="D179" s="976"/>
      <c r="E179" s="976"/>
    </row>
    <row r="180" spans="1:5" ht="12.75" customHeight="1">
      <c r="A180" s="976"/>
      <c r="B180" s="976"/>
      <c r="C180" s="976"/>
      <c r="D180" s="976"/>
      <c r="E180" s="976"/>
    </row>
    <row r="181" spans="1:5" ht="12.75" customHeight="1">
      <c r="A181" s="976"/>
      <c r="B181" s="976"/>
      <c r="C181" s="976"/>
      <c r="D181" s="976"/>
      <c r="E181" s="976"/>
    </row>
    <row r="182" spans="1:5" ht="12.75" customHeight="1">
      <c r="A182" s="976"/>
      <c r="B182" s="976"/>
      <c r="C182" s="976"/>
      <c r="D182" s="976"/>
      <c r="E182" s="976"/>
    </row>
    <row r="183" spans="1:5" ht="12.75" customHeight="1">
      <c r="A183" s="976"/>
      <c r="B183" s="976"/>
      <c r="C183" s="976"/>
      <c r="D183" s="976"/>
      <c r="E183" s="976"/>
    </row>
    <row r="184" spans="1:5" ht="12.75" customHeight="1">
      <c r="A184" s="976"/>
      <c r="B184" s="976"/>
      <c r="C184" s="976"/>
      <c r="D184" s="976"/>
      <c r="E184" s="976"/>
    </row>
    <row r="185" spans="1:5" ht="12.75" customHeight="1">
      <c r="A185" s="976"/>
      <c r="B185" s="976"/>
      <c r="C185" s="976"/>
      <c r="D185" s="976"/>
      <c r="E185" s="976"/>
    </row>
    <row r="186" spans="1:5" ht="12.75" customHeight="1">
      <c r="A186" s="976"/>
      <c r="B186" s="976"/>
      <c r="C186" s="976"/>
      <c r="D186" s="976"/>
      <c r="E186" s="976"/>
    </row>
    <row r="187" spans="1:5" ht="12.75" customHeight="1">
      <c r="A187" s="976"/>
      <c r="B187" s="976"/>
      <c r="C187" s="976"/>
      <c r="D187" s="976"/>
      <c r="E187" s="976"/>
    </row>
    <row r="188" spans="1:5" ht="12.75" customHeight="1">
      <c r="A188" s="976"/>
      <c r="B188" s="976"/>
      <c r="C188" s="976"/>
      <c r="D188" s="976"/>
      <c r="E188" s="976"/>
    </row>
    <row r="189" spans="1:5" ht="12.75" customHeight="1">
      <c r="A189" s="976"/>
      <c r="B189" s="976"/>
      <c r="C189" s="976"/>
      <c r="D189" s="976"/>
      <c r="E189" s="976"/>
    </row>
    <row r="190" spans="1:5" ht="12.75" customHeight="1">
      <c r="A190" s="976"/>
      <c r="B190" s="976"/>
      <c r="C190" s="976"/>
      <c r="D190" s="976"/>
      <c r="E190" s="976"/>
    </row>
    <row r="191" spans="1:5" ht="12.75" customHeight="1">
      <c r="A191" s="976"/>
      <c r="B191" s="976"/>
      <c r="C191" s="976"/>
      <c r="D191" s="976"/>
      <c r="E191" s="976"/>
    </row>
    <row r="192" spans="1:5" ht="12.75" customHeight="1">
      <c r="A192" s="976"/>
      <c r="B192" s="976"/>
      <c r="C192" s="976"/>
      <c r="D192" s="976"/>
      <c r="E192" s="976"/>
    </row>
    <row r="193" spans="1:5" ht="12.75" customHeight="1">
      <c r="A193" s="976"/>
      <c r="B193" s="976"/>
      <c r="C193" s="976"/>
      <c r="D193" s="976"/>
      <c r="E193" s="976"/>
    </row>
    <row r="194" spans="1:5" ht="12.75" customHeight="1">
      <c r="A194" s="976"/>
      <c r="B194" s="976"/>
      <c r="C194" s="976"/>
      <c r="D194" s="976"/>
      <c r="E194" s="976"/>
    </row>
    <row r="195" spans="1:5" ht="12.75" customHeight="1">
      <c r="A195" s="976"/>
      <c r="B195" s="976"/>
      <c r="C195" s="976"/>
      <c r="D195" s="976"/>
      <c r="E195" s="976"/>
    </row>
    <row r="196" spans="1:5" ht="12.75" customHeight="1">
      <c r="A196" s="976"/>
      <c r="B196" s="976"/>
      <c r="C196" s="976"/>
      <c r="D196" s="976"/>
      <c r="E196" s="976"/>
    </row>
    <row r="197" spans="1:5" ht="12.75" customHeight="1">
      <c r="A197" s="976"/>
      <c r="B197" s="976"/>
      <c r="C197" s="976"/>
      <c r="D197" s="976"/>
      <c r="E197" s="976"/>
    </row>
    <row r="198" spans="1:5" ht="12.75" customHeight="1">
      <c r="A198" s="976"/>
      <c r="B198" s="976"/>
      <c r="C198" s="976"/>
      <c r="D198" s="976"/>
      <c r="E198" s="976"/>
    </row>
    <row r="199" spans="1:5" ht="12.75" customHeight="1">
      <c r="A199" s="976"/>
      <c r="B199" s="976"/>
      <c r="C199" s="976"/>
      <c r="D199" s="976"/>
      <c r="E199" s="976"/>
    </row>
    <row r="200" spans="1:5" ht="12.75" customHeight="1">
      <c r="A200" s="976"/>
      <c r="B200" s="976"/>
      <c r="C200" s="976"/>
      <c r="D200" s="976"/>
      <c r="E200" s="976"/>
    </row>
    <row r="201" spans="1:5" ht="12.75" customHeight="1">
      <c r="A201" s="976"/>
      <c r="B201" s="976"/>
      <c r="C201" s="976"/>
      <c r="D201" s="976"/>
      <c r="E201" s="976"/>
    </row>
    <row r="202" spans="1:5" ht="12.75" customHeight="1">
      <c r="A202" s="976"/>
      <c r="B202" s="976"/>
      <c r="C202" s="976"/>
      <c r="D202" s="976"/>
      <c r="E202" s="976"/>
    </row>
    <row r="203" spans="1:5" ht="12.75" customHeight="1">
      <c r="A203" s="976"/>
      <c r="B203" s="976"/>
      <c r="C203" s="976"/>
      <c r="D203" s="976"/>
      <c r="E203" s="976"/>
    </row>
    <row r="204" spans="1:5" ht="12.75" customHeight="1">
      <c r="A204" s="976"/>
      <c r="B204" s="976"/>
      <c r="C204" s="976"/>
      <c r="D204" s="976"/>
      <c r="E204" s="976"/>
    </row>
    <row r="205" spans="1:5" ht="12.75" customHeight="1">
      <c r="A205" s="976"/>
      <c r="B205" s="976"/>
      <c r="C205" s="976"/>
      <c r="D205" s="976"/>
      <c r="E205" s="976"/>
    </row>
    <row r="206" spans="1:5" ht="12.75" customHeight="1">
      <c r="A206" s="976"/>
      <c r="B206" s="976"/>
      <c r="C206" s="976"/>
      <c r="D206" s="976"/>
      <c r="E206" s="976"/>
    </row>
    <row r="207" spans="1:5" ht="12.75" customHeight="1">
      <c r="A207" s="976"/>
      <c r="B207" s="976"/>
      <c r="C207" s="976"/>
      <c r="D207" s="976"/>
      <c r="E207" s="976"/>
    </row>
    <row r="208" spans="1:5" ht="12.75" customHeight="1">
      <c r="A208" s="976"/>
      <c r="B208" s="976"/>
      <c r="C208" s="976"/>
      <c r="D208" s="976"/>
      <c r="E208" s="976"/>
    </row>
    <row r="209" spans="1:5" ht="12.75" customHeight="1">
      <c r="A209" s="976"/>
      <c r="B209" s="976"/>
      <c r="C209" s="976"/>
      <c r="D209" s="976"/>
      <c r="E209" s="976"/>
    </row>
    <row r="210" spans="1:5" ht="12.75" customHeight="1">
      <c r="A210" s="976"/>
      <c r="B210" s="976"/>
      <c r="C210" s="976"/>
      <c r="D210" s="976"/>
      <c r="E210" s="976"/>
    </row>
    <row r="211" spans="1:5" ht="12.75" customHeight="1">
      <c r="A211" s="976"/>
      <c r="B211" s="976"/>
      <c r="C211" s="976"/>
      <c r="D211" s="976"/>
      <c r="E211" s="976"/>
    </row>
    <row r="212" spans="1:5" ht="12.75" customHeight="1">
      <c r="A212" s="976"/>
      <c r="B212" s="976"/>
      <c r="C212" s="976"/>
      <c r="D212" s="976"/>
      <c r="E212" s="976"/>
    </row>
    <row r="213" spans="1:5" ht="12.75" customHeight="1">
      <c r="A213" s="976"/>
      <c r="B213" s="976"/>
      <c r="C213" s="976"/>
      <c r="D213" s="976"/>
      <c r="E213" s="976"/>
    </row>
    <row r="214" spans="1:5" ht="12.75" customHeight="1">
      <c r="A214" s="976"/>
      <c r="B214" s="976"/>
      <c r="C214" s="976"/>
      <c r="D214" s="976"/>
      <c r="E214" s="976"/>
    </row>
    <row r="215" spans="1:5" ht="12.75" customHeight="1">
      <c r="A215" s="976"/>
      <c r="B215" s="976"/>
      <c r="C215" s="976"/>
      <c r="D215" s="976"/>
      <c r="E215" s="976"/>
    </row>
    <row r="216" spans="1:5" ht="12.75" customHeight="1">
      <c r="A216" s="976"/>
      <c r="B216" s="976"/>
      <c r="C216" s="976"/>
      <c r="D216" s="976"/>
      <c r="E216" s="976"/>
    </row>
    <row r="217" spans="1:5" ht="12.75" customHeight="1">
      <c r="A217" s="976"/>
      <c r="B217" s="976"/>
      <c r="C217" s="976"/>
      <c r="D217" s="976"/>
      <c r="E217" s="976"/>
    </row>
    <row r="218" spans="1:5" ht="12.75" customHeight="1">
      <c r="A218" s="976"/>
      <c r="B218" s="976"/>
      <c r="C218" s="976"/>
      <c r="D218" s="976"/>
      <c r="E218" s="976"/>
    </row>
    <row r="219" spans="1:5" ht="12.75" customHeight="1">
      <c r="A219" s="976"/>
      <c r="B219" s="976"/>
      <c r="C219" s="976"/>
      <c r="D219" s="976"/>
      <c r="E219" s="976"/>
    </row>
    <row r="220" spans="1:5" ht="12.75" customHeight="1">
      <c r="A220" s="976"/>
      <c r="B220" s="976"/>
      <c r="C220" s="976"/>
      <c r="D220" s="976"/>
      <c r="E220" s="976"/>
    </row>
    <row r="221" spans="1:5" ht="12.75" customHeight="1">
      <c r="A221" s="976"/>
      <c r="B221" s="976"/>
      <c r="C221" s="976"/>
      <c r="D221" s="976"/>
      <c r="E221" s="976"/>
    </row>
    <row r="222" spans="1:5" ht="12.75" customHeight="1">
      <c r="A222" s="976"/>
      <c r="B222" s="976"/>
      <c r="C222" s="976"/>
      <c r="D222" s="976"/>
      <c r="E222" s="976"/>
    </row>
    <row r="223" spans="1:5" ht="12.75" customHeight="1">
      <c r="A223" s="976"/>
      <c r="B223" s="976"/>
      <c r="C223" s="976"/>
      <c r="D223" s="976"/>
      <c r="E223" s="976"/>
    </row>
    <row r="224" spans="1:5" ht="12.75" customHeight="1">
      <c r="A224" s="976"/>
      <c r="B224" s="976"/>
      <c r="C224" s="976"/>
      <c r="D224" s="976"/>
      <c r="E224" s="976"/>
    </row>
    <row r="225" spans="1:5" ht="12.75" customHeight="1">
      <c r="A225" s="976"/>
      <c r="B225" s="976"/>
      <c r="C225" s="976"/>
      <c r="D225" s="976"/>
      <c r="E225" s="976"/>
    </row>
    <row r="226" spans="1:5" ht="12.75" customHeight="1">
      <c r="A226" s="976"/>
      <c r="B226" s="976"/>
      <c r="C226" s="976"/>
      <c r="D226" s="976"/>
      <c r="E226" s="976"/>
    </row>
    <row r="227" spans="1:5" ht="12.75" customHeight="1">
      <c r="A227" s="976"/>
      <c r="B227" s="976"/>
      <c r="C227" s="976"/>
      <c r="D227" s="976"/>
      <c r="E227" s="976"/>
    </row>
    <row r="228" spans="1:5" ht="12.75" customHeight="1">
      <c r="A228" s="976"/>
      <c r="B228" s="976"/>
      <c r="C228" s="976"/>
      <c r="D228" s="976"/>
      <c r="E228" s="976"/>
    </row>
    <row r="229" spans="1:5" ht="12.75" customHeight="1">
      <c r="A229" s="976"/>
      <c r="B229" s="976"/>
      <c r="C229" s="976"/>
      <c r="D229" s="976"/>
      <c r="E229" s="976"/>
    </row>
    <row r="230" spans="1:5" ht="12.75" customHeight="1">
      <c r="A230" s="976"/>
      <c r="B230" s="976"/>
      <c r="C230" s="976"/>
      <c r="D230" s="976"/>
      <c r="E230" s="976"/>
    </row>
    <row r="231" spans="1:5" ht="12.75" customHeight="1">
      <c r="A231" s="976"/>
      <c r="B231" s="976"/>
      <c r="C231" s="976"/>
      <c r="D231" s="976"/>
      <c r="E231" s="976"/>
    </row>
    <row r="232" spans="1:5" ht="12.75" customHeight="1">
      <c r="A232" s="976"/>
      <c r="B232" s="976"/>
      <c r="C232" s="976"/>
      <c r="D232" s="976"/>
      <c r="E232" s="976"/>
    </row>
    <row r="233" spans="1:5" ht="12.75" customHeight="1">
      <c r="A233" s="976"/>
      <c r="B233" s="976"/>
      <c r="C233" s="976"/>
      <c r="D233" s="976"/>
      <c r="E233" s="976"/>
    </row>
    <row r="234" spans="1:5" ht="12.75" customHeight="1">
      <c r="A234" s="976"/>
      <c r="B234" s="976"/>
      <c r="C234" s="976"/>
      <c r="D234" s="976"/>
      <c r="E234" s="976"/>
    </row>
    <row r="235" spans="1:5" ht="12.75" customHeight="1">
      <c r="A235" s="976"/>
      <c r="B235" s="976"/>
      <c r="C235" s="976"/>
      <c r="D235" s="976"/>
      <c r="E235" s="976"/>
    </row>
    <row r="236" spans="1:5" ht="12.75" customHeight="1">
      <c r="A236" s="976"/>
      <c r="B236" s="976"/>
      <c r="C236" s="976"/>
      <c r="D236" s="976"/>
      <c r="E236" s="976"/>
    </row>
    <row r="237" spans="1:5" ht="12.75" customHeight="1">
      <c r="A237" s="976"/>
      <c r="B237" s="976"/>
      <c r="C237" s="976"/>
      <c r="D237" s="976"/>
      <c r="E237" s="976"/>
    </row>
    <row r="238" spans="1:5" ht="12.75" customHeight="1">
      <c r="A238" s="976"/>
      <c r="B238" s="976"/>
      <c r="C238" s="976"/>
      <c r="D238" s="976"/>
      <c r="E238" s="976"/>
    </row>
    <row r="239" spans="1:5" ht="12.75" customHeight="1">
      <c r="A239" s="976"/>
      <c r="B239" s="976"/>
      <c r="C239" s="976"/>
      <c r="D239" s="976"/>
      <c r="E239" s="976"/>
    </row>
    <row r="240" spans="1:5" ht="12.75" customHeight="1">
      <c r="A240" s="976"/>
      <c r="B240" s="976"/>
      <c r="C240" s="976"/>
      <c r="D240" s="976"/>
      <c r="E240" s="976"/>
    </row>
    <row r="241" spans="1:5" ht="12.75" customHeight="1">
      <c r="A241" s="976"/>
      <c r="B241" s="976"/>
      <c r="C241" s="976"/>
      <c r="D241" s="976"/>
      <c r="E241" s="976"/>
    </row>
    <row r="242" spans="1:5" ht="12.75" customHeight="1">
      <c r="A242" s="976"/>
      <c r="B242" s="976"/>
      <c r="C242" s="976"/>
      <c r="D242" s="976"/>
      <c r="E242" s="976"/>
    </row>
    <row r="243" spans="1:5" ht="12.75" customHeight="1">
      <c r="A243" s="976"/>
      <c r="B243" s="976"/>
      <c r="C243" s="976"/>
      <c r="D243" s="976"/>
      <c r="E243" s="976"/>
    </row>
    <row r="244" spans="1:5" ht="12.75" customHeight="1">
      <c r="A244" s="976"/>
      <c r="B244" s="976"/>
      <c r="C244" s="976"/>
      <c r="D244" s="976"/>
      <c r="E244" s="976"/>
    </row>
    <row r="245" spans="1:5" ht="12.75" customHeight="1">
      <c r="A245" s="976"/>
      <c r="B245" s="976"/>
      <c r="C245" s="976"/>
      <c r="D245" s="976"/>
      <c r="E245" s="976"/>
    </row>
    <row r="246" spans="1:5" ht="12.75" customHeight="1">
      <c r="A246" s="976"/>
      <c r="B246" s="976"/>
      <c r="C246" s="976"/>
      <c r="D246" s="976"/>
      <c r="E246" s="976"/>
    </row>
    <row r="247" spans="1:5" ht="12.75" customHeight="1">
      <c r="A247" s="976"/>
      <c r="B247" s="976"/>
      <c r="C247" s="976"/>
      <c r="D247" s="976"/>
      <c r="E247" s="976"/>
    </row>
    <row r="248" spans="1:5" ht="12.75" customHeight="1">
      <c r="A248" s="976"/>
      <c r="B248" s="976"/>
      <c r="C248" s="976"/>
      <c r="D248" s="976"/>
      <c r="E248" s="976"/>
    </row>
    <row r="249" spans="1:5" ht="12.75" customHeight="1">
      <c r="A249" s="976"/>
      <c r="B249" s="976"/>
      <c r="C249" s="976"/>
      <c r="D249" s="976"/>
      <c r="E249" s="976"/>
    </row>
    <row r="250" spans="1:5" ht="12.75" customHeight="1">
      <c r="A250" s="976"/>
      <c r="B250" s="976"/>
      <c r="C250" s="976"/>
      <c r="D250" s="976"/>
      <c r="E250" s="976"/>
    </row>
    <row r="251" spans="1:5" ht="12.75" customHeight="1">
      <c r="A251" s="976"/>
      <c r="B251" s="976"/>
      <c r="C251" s="976"/>
      <c r="D251" s="976"/>
      <c r="E251" s="976"/>
    </row>
    <row r="252" spans="1:5" ht="12.75" customHeight="1">
      <c r="A252" s="976"/>
      <c r="B252" s="976"/>
      <c r="C252" s="976"/>
      <c r="D252" s="976"/>
      <c r="E252" s="976"/>
    </row>
    <row r="253" spans="1:5" ht="12.75" customHeight="1">
      <c r="A253" s="976"/>
      <c r="B253" s="976"/>
      <c r="C253" s="976"/>
      <c r="D253" s="976"/>
      <c r="E253" s="976"/>
    </row>
    <row r="254" spans="1:5" ht="12.75" customHeight="1">
      <c r="A254" s="976"/>
      <c r="B254" s="976"/>
      <c r="C254" s="976"/>
      <c r="D254" s="976"/>
      <c r="E254" s="976"/>
    </row>
    <row r="255" spans="1:5" ht="12.75" customHeight="1">
      <c r="A255" s="976"/>
      <c r="B255" s="976"/>
      <c r="C255" s="976"/>
      <c r="D255" s="976"/>
      <c r="E255" s="976"/>
    </row>
    <row r="256" spans="1:5" ht="12.75" customHeight="1">
      <c r="A256" s="976"/>
      <c r="B256" s="976"/>
      <c r="C256" s="976"/>
      <c r="D256" s="976"/>
      <c r="E256" s="976"/>
    </row>
    <row r="257" spans="1:5" ht="12.75" customHeight="1">
      <c r="A257" s="976"/>
      <c r="B257" s="976"/>
      <c r="C257" s="976"/>
      <c r="D257" s="976"/>
      <c r="E257" s="976"/>
    </row>
    <row r="258" spans="1:5" ht="12.75" customHeight="1">
      <c r="A258" s="976"/>
      <c r="B258" s="976"/>
      <c r="C258" s="976"/>
      <c r="D258" s="976"/>
      <c r="E258" s="976"/>
    </row>
    <row r="259" spans="1:5" ht="12.75" customHeight="1">
      <c r="A259" s="976"/>
      <c r="B259" s="976"/>
      <c r="C259" s="976"/>
      <c r="D259" s="976"/>
      <c r="E259" s="976"/>
    </row>
    <row r="260" spans="1:5" ht="12.75" customHeight="1">
      <c r="A260" s="976"/>
      <c r="B260" s="976"/>
      <c r="C260" s="976"/>
      <c r="D260" s="976"/>
      <c r="E260" s="976"/>
    </row>
    <row r="261" spans="1:5" ht="12.75" customHeight="1">
      <c r="A261" s="976"/>
      <c r="B261" s="976"/>
      <c r="C261" s="976"/>
      <c r="D261" s="976"/>
      <c r="E261" s="976"/>
    </row>
    <row r="262" spans="1:5" ht="12.75" customHeight="1">
      <c r="A262" s="976"/>
      <c r="B262" s="976"/>
      <c r="C262" s="976"/>
      <c r="D262" s="976"/>
      <c r="E262" s="976"/>
    </row>
    <row r="263" spans="1:5" ht="15.75" customHeight="1">
      <c r="A263" s="976"/>
      <c r="B263" s="976"/>
      <c r="C263" s="976"/>
      <c r="D263" s="976"/>
      <c r="E263" s="976"/>
    </row>
    <row r="264" spans="1:5" ht="15.75" customHeight="1">
      <c r="A264" s="976"/>
      <c r="B264" s="976"/>
      <c r="C264" s="976"/>
      <c r="D264" s="976"/>
      <c r="E264" s="976"/>
    </row>
    <row r="265" spans="1:5" ht="15.75" customHeight="1">
      <c r="A265" s="976"/>
      <c r="B265" s="976"/>
      <c r="C265" s="976"/>
      <c r="D265" s="976"/>
      <c r="E265" s="976"/>
    </row>
    <row r="266" spans="1:5" ht="15.75" customHeight="1">
      <c r="A266" s="976"/>
      <c r="B266" s="976"/>
      <c r="C266" s="976"/>
      <c r="D266" s="976"/>
      <c r="E266" s="976"/>
    </row>
    <row r="267" spans="1:5" ht="15.75" customHeight="1">
      <c r="A267" s="976"/>
      <c r="B267" s="976"/>
      <c r="C267" s="976"/>
      <c r="D267" s="976"/>
      <c r="E267" s="976"/>
    </row>
    <row r="268" spans="1:5" ht="15.75" customHeight="1">
      <c r="A268" s="976"/>
      <c r="B268" s="976"/>
      <c r="C268" s="976"/>
      <c r="D268" s="976"/>
      <c r="E268" s="976"/>
    </row>
    <row r="269" spans="1:5" ht="15.75" customHeight="1">
      <c r="A269" s="976"/>
      <c r="B269" s="976"/>
      <c r="C269" s="976"/>
      <c r="D269" s="976"/>
      <c r="E269" s="976"/>
    </row>
    <row r="270" spans="1:5" ht="15.75" customHeight="1">
      <c r="A270" s="976"/>
      <c r="B270" s="976"/>
      <c r="C270" s="976"/>
      <c r="D270" s="976"/>
      <c r="E270" s="976"/>
    </row>
    <row r="271" spans="1:5" ht="15.75" customHeight="1">
      <c r="A271" s="976"/>
      <c r="B271" s="976"/>
      <c r="C271" s="976"/>
      <c r="D271" s="976"/>
      <c r="E271" s="976"/>
    </row>
    <row r="272" spans="1:5" ht="15.75" customHeight="1">
      <c r="A272" s="976"/>
      <c r="B272" s="976"/>
      <c r="C272" s="976"/>
      <c r="D272" s="976"/>
      <c r="E272" s="976"/>
    </row>
    <row r="273" spans="1:5" ht="15.75" customHeight="1">
      <c r="A273" s="976"/>
      <c r="B273" s="976"/>
      <c r="C273" s="976"/>
      <c r="D273" s="976"/>
      <c r="E273" s="976"/>
    </row>
    <row r="274" spans="1:5" ht="15.75" customHeight="1">
      <c r="A274" s="976"/>
      <c r="B274" s="976"/>
      <c r="C274" s="976"/>
      <c r="D274" s="976"/>
      <c r="E274" s="976"/>
    </row>
    <row r="275" spans="1:5" ht="15.75" customHeight="1">
      <c r="A275" s="976"/>
      <c r="B275" s="976"/>
      <c r="C275" s="976"/>
      <c r="D275" s="976"/>
      <c r="E275" s="976"/>
    </row>
    <row r="276" spans="1:5" ht="15.75" customHeight="1">
      <c r="A276" s="976"/>
      <c r="B276" s="976"/>
      <c r="C276" s="976"/>
      <c r="D276" s="976"/>
      <c r="E276" s="976"/>
    </row>
    <row r="277" spans="1:5" ht="15.75" customHeight="1">
      <c r="A277" s="976"/>
      <c r="B277" s="976"/>
      <c r="C277" s="976"/>
      <c r="D277" s="976"/>
      <c r="E277" s="976"/>
    </row>
    <row r="278" spans="1:5" ht="15.75" customHeight="1">
      <c r="A278" s="976"/>
      <c r="B278" s="976"/>
      <c r="C278" s="976"/>
      <c r="D278" s="976"/>
      <c r="E278" s="976"/>
    </row>
    <row r="279" spans="1:5" ht="15.75" customHeight="1">
      <c r="A279" s="976"/>
      <c r="B279" s="976"/>
      <c r="C279" s="976"/>
      <c r="D279" s="976"/>
      <c r="E279" s="976"/>
    </row>
    <row r="280" spans="1:5" ht="15.75" customHeight="1">
      <c r="A280" s="976"/>
      <c r="B280" s="976"/>
      <c r="C280" s="976"/>
      <c r="D280" s="976"/>
      <c r="E280" s="976"/>
    </row>
    <row r="281" spans="1:5" ht="15.75" customHeight="1">
      <c r="A281" s="976"/>
      <c r="B281" s="976"/>
      <c r="C281" s="976"/>
      <c r="D281" s="976"/>
      <c r="E281" s="976"/>
    </row>
    <row r="282" spans="1:5" ht="15.75" customHeight="1">
      <c r="A282" s="976"/>
      <c r="B282" s="976"/>
      <c r="C282" s="976"/>
      <c r="D282" s="976"/>
      <c r="E282" s="976"/>
    </row>
    <row r="283" spans="1:5" ht="15.75" customHeight="1">
      <c r="A283" s="976"/>
      <c r="B283" s="976"/>
      <c r="C283" s="976"/>
      <c r="D283" s="976"/>
      <c r="E283" s="976"/>
    </row>
    <row r="284" spans="1:5" ht="15.75" customHeight="1">
      <c r="A284" s="976"/>
      <c r="B284" s="976"/>
      <c r="C284" s="976"/>
      <c r="D284" s="976"/>
      <c r="E284" s="976"/>
    </row>
    <row r="285" spans="1:5" ht="15.75" customHeight="1">
      <c r="A285" s="976"/>
      <c r="B285" s="976"/>
      <c r="C285" s="976"/>
      <c r="D285" s="976"/>
      <c r="E285" s="976"/>
    </row>
    <row r="286" spans="1:5" ht="15.75" customHeight="1">
      <c r="A286" s="976"/>
      <c r="B286" s="976"/>
      <c r="C286" s="976"/>
      <c r="D286" s="976"/>
      <c r="E286" s="976"/>
    </row>
    <row r="287" spans="1:5" ht="15.75" customHeight="1">
      <c r="A287" s="976"/>
      <c r="B287" s="976"/>
      <c r="C287" s="976"/>
      <c r="D287" s="976"/>
      <c r="E287" s="976"/>
    </row>
    <row r="288" spans="1:5" ht="15.75" customHeight="1">
      <c r="A288" s="976"/>
      <c r="B288" s="976"/>
      <c r="C288" s="976"/>
      <c r="D288" s="976"/>
      <c r="E288" s="976"/>
    </row>
    <row r="289" spans="1:5" ht="15.75" customHeight="1">
      <c r="A289" s="976"/>
      <c r="B289" s="976"/>
      <c r="C289" s="976"/>
      <c r="D289" s="976"/>
      <c r="E289" s="976"/>
    </row>
    <row r="290" spans="1:5" ht="15.75" customHeight="1">
      <c r="A290" s="976"/>
      <c r="B290" s="976"/>
      <c r="C290" s="976"/>
      <c r="D290" s="976"/>
      <c r="E290" s="976"/>
    </row>
    <row r="291" spans="1:5" ht="15.75" customHeight="1">
      <c r="A291" s="976"/>
      <c r="B291" s="976"/>
      <c r="C291" s="976"/>
      <c r="D291" s="976"/>
      <c r="E291" s="976"/>
    </row>
    <row r="292" spans="1:5" ht="15.75" customHeight="1">
      <c r="A292" s="976"/>
      <c r="B292" s="976"/>
      <c r="C292" s="976"/>
      <c r="D292" s="976"/>
      <c r="E292" s="976"/>
    </row>
    <row r="293" spans="1:5" ht="15.75" customHeight="1">
      <c r="A293" s="976"/>
      <c r="B293" s="976"/>
      <c r="C293" s="976"/>
      <c r="D293" s="976"/>
      <c r="E293" s="976"/>
    </row>
    <row r="294" spans="1:5" ht="15.75" customHeight="1">
      <c r="A294" s="976"/>
      <c r="B294" s="976"/>
      <c r="C294" s="976"/>
      <c r="D294" s="976"/>
      <c r="E294" s="976"/>
    </row>
    <row r="295" spans="1:5" ht="15.75" customHeight="1">
      <c r="A295" s="976"/>
      <c r="B295" s="976"/>
      <c r="C295" s="976"/>
      <c r="D295" s="976"/>
      <c r="E295" s="976"/>
    </row>
    <row r="296" spans="1:5" ht="15.75" customHeight="1">
      <c r="A296" s="976"/>
      <c r="B296" s="976"/>
      <c r="C296" s="976"/>
      <c r="D296" s="976"/>
      <c r="E296" s="976"/>
    </row>
    <row r="297" spans="1:5" ht="15.75" customHeight="1">
      <c r="A297" s="976"/>
      <c r="B297" s="976"/>
      <c r="C297" s="976"/>
      <c r="D297" s="976"/>
      <c r="E297" s="976"/>
    </row>
    <row r="298" spans="1:5" ht="15.75" customHeight="1">
      <c r="A298" s="976"/>
      <c r="B298" s="976"/>
      <c r="C298" s="976"/>
      <c r="D298" s="976"/>
      <c r="E298" s="976"/>
    </row>
    <row r="299" spans="1:5" ht="15.75" customHeight="1">
      <c r="A299" s="976"/>
      <c r="B299" s="976"/>
      <c r="C299" s="976"/>
      <c r="D299" s="976"/>
      <c r="E299" s="976"/>
    </row>
    <row r="300" spans="1:5" ht="15.75" customHeight="1">
      <c r="A300" s="976"/>
      <c r="B300" s="976"/>
      <c r="C300" s="976"/>
      <c r="D300" s="976"/>
      <c r="E300" s="976"/>
    </row>
    <row r="301" spans="1:5" ht="15.75" customHeight="1">
      <c r="A301" s="976"/>
      <c r="B301" s="976"/>
      <c r="C301" s="976"/>
      <c r="D301" s="976"/>
      <c r="E301" s="976"/>
    </row>
    <row r="302" spans="1:5" ht="15.75" customHeight="1">
      <c r="A302" s="976"/>
      <c r="B302" s="976"/>
      <c r="C302" s="976"/>
      <c r="D302" s="976"/>
      <c r="E302" s="976"/>
    </row>
    <row r="303" spans="1:5" ht="15.75" customHeight="1">
      <c r="A303" s="976"/>
      <c r="B303" s="976"/>
      <c r="C303" s="976"/>
      <c r="D303" s="976"/>
      <c r="E303" s="976"/>
    </row>
    <row r="304" spans="1:5" ht="15.75" customHeight="1">
      <c r="A304" s="976"/>
      <c r="B304" s="976"/>
      <c r="C304" s="976"/>
      <c r="D304" s="976"/>
      <c r="E304" s="976"/>
    </row>
    <row r="305" spans="1:5" ht="15.75" customHeight="1">
      <c r="A305" s="976"/>
      <c r="B305" s="976"/>
      <c r="C305" s="976"/>
      <c r="D305" s="976"/>
      <c r="E305" s="976"/>
    </row>
    <row r="306" spans="1:5" ht="15.75" customHeight="1">
      <c r="A306" s="976"/>
      <c r="B306" s="976"/>
      <c r="C306" s="976"/>
      <c r="D306" s="976"/>
      <c r="E306" s="976"/>
    </row>
    <row r="307" spans="1:5" ht="15.75" customHeight="1">
      <c r="A307" s="976"/>
      <c r="B307" s="976"/>
      <c r="C307" s="976"/>
      <c r="D307" s="976"/>
      <c r="E307" s="976"/>
    </row>
    <row r="308" spans="1:5" ht="15.75" customHeight="1">
      <c r="A308" s="976"/>
      <c r="B308" s="976"/>
      <c r="C308" s="976"/>
      <c r="D308" s="976"/>
      <c r="E308" s="976"/>
    </row>
    <row r="309" spans="1:5" ht="15.75" customHeight="1">
      <c r="A309" s="976"/>
      <c r="B309" s="976"/>
      <c r="C309" s="976"/>
      <c r="D309" s="976"/>
      <c r="E309" s="976"/>
    </row>
    <row r="310" spans="1:5" ht="15.75" customHeight="1">
      <c r="A310" s="976"/>
      <c r="B310" s="976"/>
      <c r="C310" s="976"/>
      <c r="D310" s="976"/>
      <c r="E310" s="976"/>
    </row>
    <row r="311" spans="1:5" ht="15.75" customHeight="1">
      <c r="A311" s="976"/>
      <c r="B311" s="976"/>
      <c r="C311" s="976"/>
      <c r="D311" s="976"/>
      <c r="E311" s="976"/>
    </row>
    <row r="312" spans="1:5" ht="15.75" customHeight="1">
      <c r="A312" s="976"/>
      <c r="B312" s="976"/>
      <c r="C312" s="976"/>
      <c r="D312" s="976"/>
      <c r="E312" s="976"/>
    </row>
    <row r="313" spans="1:5" ht="15.75" customHeight="1">
      <c r="A313" s="976"/>
      <c r="B313" s="976"/>
      <c r="C313" s="976"/>
      <c r="D313" s="976"/>
      <c r="E313" s="976"/>
    </row>
    <row r="314" spans="1:5" ht="15.75" customHeight="1">
      <c r="A314" s="976"/>
      <c r="B314" s="976"/>
      <c r="C314" s="976"/>
      <c r="D314" s="976"/>
      <c r="E314" s="976"/>
    </row>
    <row r="315" spans="1:5" ht="15.75" customHeight="1">
      <c r="A315" s="976"/>
      <c r="B315" s="976"/>
      <c r="C315" s="976"/>
      <c r="D315" s="976"/>
      <c r="E315" s="976"/>
    </row>
    <row r="316" spans="1:5" ht="15.75" customHeight="1">
      <c r="A316" s="976"/>
      <c r="B316" s="976"/>
      <c r="C316" s="976"/>
      <c r="D316" s="976"/>
      <c r="E316" s="976"/>
    </row>
    <row r="317" spans="1:5" ht="15.75" customHeight="1">
      <c r="A317" s="976"/>
      <c r="B317" s="976"/>
      <c r="C317" s="976"/>
      <c r="D317" s="976"/>
      <c r="E317" s="976"/>
    </row>
    <row r="318" spans="1:5" ht="15.75" customHeight="1">
      <c r="A318" s="976"/>
      <c r="B318" s="976"/>
      <c r="C318" s="976"/>
      <c r="D318" s="976"/>
      <c r="E318" s="976"/>
    </row>
    <row r="319" spans="1:5" ht="15.75" customHeight="1">
      <c r="A319" s="976"/>
      <c r="B319" s="976"/>
      <c r="C319" s="976"/>
      <c r="D319" s="976"/>
      <c r="E319" s="976"/>
    </row>
    <row r="320" spans="1:5" ht="15.75" customHeight="1">
      <c r="A320" s="976"/>
      <c r="B320" s="976"/>
      <c r="C320" s="976"/>
      <c r="D320" s="976"/>
      <c r="E320" s="976"/>
    </row>
    <row r="321" spans="1:5" ht="15.75" customHeight="1">
      <c r="A321" s="976"/>
      <c r="B321" s="976"/>
      <c r="C321" s="976"/>
      <c r="D321" s="976"/>
      <c r="E321" s="976"/>
    </row>
    <row r="322" spans="1:5" ht="15.75" customHeight="1">
      <c r="A322" s="976"/>
      <c r="B322" s="976"/>
      <c r="C322" s="976"/>
      <c r="D322" s="976"/>
      <c r="E322" s="976"/>
    </row>
    <row r="323" spans="1:5" ht="15.75" customHeight="1">
      <c r="A323" s="976"/>
      <c r="B323" s="976"/>
      <c r="C323" s="976"/>
      <c r="D323" s="976"/>
      <c r="E323" s="976"/>
    </row>
    <row r="324" spans="1:5" ht="15.75" customHeight="1">
      <c r="A324" s="976"/>
      <c r="B324" s="976"/>
      <c r="C324" s="976"/>
      <c r="D324" s="976"/>
      <c r="E324" s="976"/>
    </row>
    <row r="325" spans="1:5" ht="15.75" customHeight="1">
      <c r="A325" s="976"/>
      <c r="B325" s="976"/>
      <c r="C325" s="976"/>
      <c r="D325" s="976"/>
      <c r="E325" s="976"/>
    </row>
    <row r="326" spans="1:5" ht="15.75" customHeight="1">
      <c r="A326" s="976"/>
      <c r="B326" s="976"/>
      <c r="C326" s="976"/>
      <c r="D326" s="976"/>
      <c r="E326" s="976"/>
    </row>
    <row r="327" spans="1:5" ht="15.75" customHeight="1">
      <c r="A327" s="976"/>
      <c r="B327" s="976"/>
      <c r="C327" s="976"/>
      <c r="D327" s="976"/>
      <c r="E327" s="976"/>
    </row>
    <row r="328" spans="1:5" ht="15.75" customHeight="1">
      <c r="A328" s="976"/>
      <c r="B328" s="976"/>
      <c r="C328" s="976"/>
      <c r="D328" s="976"/>
      <c r="E328" s="976"/>
    </row>
    <row r="329" spans="1:5" ht="15.75" customHeight="1">
      <c r="A329" s="976"/>
      <c r="B329" s="976"/>
      <c r="C329" s="976"/>
      <c r="D329" s="976"/>
      <c r="E329" s="976"/>
    </row>
    <row r="330" spans="1:5" ht="15.75" customHeight="1">
      <c r="A330" s="976"/>
      <c r="B330" s="976"/>
      <c r="C330" s="976"/>
      <c r="D330" s="976"/>
      <c r="E330" s="976"/>
    </row>
    <row r="331" spans="1:5" ht="15.75" customHeight="1">
      <c r="A331" s="976"/>
      <c r="B331" s="976"/>
      <c r="C331" s="976"/>
      <c r="D331" s="976"/>
      <c r="E331" s="976"/>
    </row>
    <row r="332" spans="1:5" ht="15.75" customHeight="1">
      <c r="A332" s="976"/>
      <c r="B332" s="976"/>
      <c r="C332" s="976"/>
      <c r="D332" s="976"/>
      <c r="E332" s="976"/>
    </row>
    <row r="333" spans="1:5" ht="15.75" customHeight="1">
      <c r="A333" s="976"/>
      <c r="B333" s="976"/>
      <c r="C333" s="976"/>
      <c r="D333" s="976"/>
      <c r="E333" s="976"/>
    </row>
    <row r="334" spans="1:5" ht="15.75" customHeight="1">
      <c r="A334" s="976"/>
      <c r="B334" s="976"/>
      <c r="C334" s="976"/>
      <c r="D334" s="976"/>
      <c r="E334" s="976"/>
    </row>
    <row r="335" spans="1:5" ht="15.75" customHeight="1">
      <c r="A335" s="976"/>
      <c r="B335" s="976"/>
      <c r="C335" s="976"/>
      <c r="D335" s="976"/>
      <c r="E335" s="976"/>
    </row>
    <row r="336" spans="1:5" ht="15.75" customHeight="1">
      <c r="A336" s="976"/>
      <c r="B336" s="976"/>
      <c r="C336" s="976"/>
      <c r="D336" s="976"/>
      <c r="E336" s="976"/>
    </row>
    <row r="337" spans="1:5" ht="15.75" customHeight="1">
      <c r="A337" s="976"/>
      <c r="B337" s="976"/>
      <c r="C337" s="976"/>
      <c r="D337" s="976"/>
      <c r="E337" s="976"/>
    </row>
    <row r="338" spans="1:5" ht="15.75" customHeight="1">
      <c r="A338" s="976"/>
      <c r="B338" s="976"/>
      <c r="C338" s="976"/>
      <c r="D338" s="976"/>
      <c r="E338" s="976"/>
    </row>
    <row r="339" spans="1:5" ht="15.75" customHeight="1">
      <c r="A339" s="976"/>
      <c r="B339" s="976"/>
      <c r="C339" s="976"/>
      <c r="D339" s="976"/>
      <c r="E339" s="976"/>
    </row>
    <row r="340" spans="1:5" ht="15.75" customHeight="1">
      <c r="A340" s="976"/>
      <c r="B340" s="976"/>
      <c r="C340" s="976"/>
      <c r="D340" s="976"/>
      <c r="E340" s="976"/>
    </row>
    <row r="341" spans="1:5" ht="15.75" customHeight="1">
      <c r="A341" s="976"/>
      <c r="B341" s="976"/>
      <c r="C341" s="976"/>
      <c r="D341" s="976"/>
      <c r="E341" s="976"/>
    </row>
    <row r="342" spans="1:5" ht="15.75" customHeight="1">
      <c r="A342" s="976"/>
      <c r="B342" s="976"/>
      <c r="C342" s="976"/>
      <c r="D342" s="976"/>
      <c r="E342" s="976"/>
    </row>
    <row r="343" spans="1:5" ht="15.75" customHeight="1">
      <c r="A343" s="976"/>
      <c r="B343" s="976"/>
      <c r="C343" s="976"/>
      <c r="D343" s="976"/>
      <c r="E343" s="976"/>
    </row>
    <row r="344" spans="1:5" ht="15.75" customHeight="1">
      <c r="A344" s="976"/>
      <c r="B344" s="976"/>
      <c r="C344" s="976"/>
      <c r="D344" s="976"/>
      <c r="E344" s="976"/>
    </row>
    <row r="345" spans="1:5" ht="15.75" customHeight="1">
      <c r="A345" s="976"/>
      <c r="B345" s="976"/>
      <c r="C345" s="976"/>
      <c r="D345" s="976"/>
      <c r="E345" s="976"/>
    </row>
    <row r="346" spans="1:5" ht="15.75" customHeight="1">
      <c r="A346" s="976"/>
      <c r="B346" s="976"/>
      <c r="C346" s="976"/>
      <c r="D346" s="976"/>
      <c r="E346" s="976"/>
    </row>
    <row r="347" spans="1:5" ht="15.75" customHeight="1">
      <c r="A347" s="976"/>
      <c r="B347" s="976"/>
      <c r="C347" s="976"/>
      <c r="D347" s="976"/>
      <c r="E347" s="976"/>
    </row>
    <row r="348" spans="1:5" ht="15.75" customHeight="1">
      <c r="A348" s="976"/>
      <c r="B348" s="976"/>
      <c r="C348" s="976"/>
      <c r="D348" s="976"/>
      <c r="E348" s="976"/>
    </row>
    <row r="349" spans="1:5" ht="15.75" customHeight="1">
      <c r="A349" s="976"/>
      <c r="B349" s="976"/>
      <c r="C349" s="976"/>
      <c r="D349" s="976"/>
      <c r="E349" s="976"/>
    </row>
    <row r="350" spans="1:5" ht="15.75" customHeight="1">
      <c r="A350" s="976"/>
      <c r="B350" s="976"/>
      <c r="C350" s="976"/>
      <c r="D350" s="976"/>
      <c r="E350" s="976"/>
    </row>
    <row r="351" spans="1:5" ht="15.75" customHeight="1">
      <c r="A351" s="976"/>
      <c r="B351" s="976"/>
      <c r="C351" s="976"/>
      <c r="D351" s="976"/>
      <c r="E351" s="976"/>
    </row>
    <row r="352" spans="1:5" ht="15.75" customHeight="1">
      <c r="A352" s="976"/>
      <c r="B352" s="976"/>
      <c r="C352" s="976"/>
      <c r="D352" s="976"/>
      <c r="E352" s="976"/>
    </row>
    <row r="353" spans="1:5" ht="15.75" customHeight="1">
      <c r="A353" s="976"/>
      <c r="B353" s="976"/>
      <c r="C353" s="976"/>
      <c r="D353" s="976"/>
      <c r="E353" s="976"/>
    </row>
    <row r="354" spans="1:5" ht="15.75" customHeight="1">
      <c r="A354" s="976"/>
      <c r="B354" s="976"/>
      <c r="C354" s="976"/>
      <c r="D354" s="976"/>
      <c r="E354" s="976"/>
    </row>
    <row r="355" spans="1:5" ht="15.75" customHeight="1">
      <c r="A355" s="976"/>
      <c r="B355" s="976"/>
      <c r="C355" s="976"/>
      <c r="D355" s="976"/>
      <c r="E355" s="976"/>
    </row>
    <row r="356" spans="1:5" ht="15.75" customHeight="1">
      <c r="A356" s="976"/>
      <c r="B356" s="976"/>
      <c r="C356" s="976"/>
      <c r="D356" s="976"/>
      <c r="E356" s="976"/>
    </row>
    <row r="357" spans="1:5" ht="15.75" customHeight="1">
      <c r="A357" s="976"/>
      <c r="B357" s="976"/>
      <c r="C357" s="976"/>
      <c r="D357" s="976"/>
      <c r="E357" s="976"/>
    </row>
    <row r="358" spans="1:5" ht="15.75" customHeight="1">
      <c r="A358" s="976"/>
      <c r="B358" s="976"/>
      <c r="C358" s="976"/>
      <c r="D358" s="976"/>
      <c r="E358" s="976"/>
    </row>
    <row r="359" spans="1:5" ht="15.75" customHeight="1">
      <c r="A359" s="976"/>
      <c r="B359" s="976"/>
      <c r="C359" s="976"/>
      <c r="D359" s="976"/>
      <c r="E359" s="976"/>
    </row>
    <row r="360" spans="1:5" ht="15.75" customHeight="1">
      <c r="A360" s="976"/>
      <c r="B360" s="976"/>
      <c r="C360" s="976"/>
      <c r="D360" s="976"/>
      <c r="E360" s="976"/>
    </row>
    <row r="361" spans="1:5" ht="15.75" customHeight="1">
      <c r="A361" s="976"/>
      <c r="B361" s="976"/>
      <c r="C361" s="976"/>
      <c r="D361" s="976"/>
      <c r="E361" s="976"/>
    </row>
    <row r="362" spans="1:5" ht="15.75" customHeight="1">
      <c r="A362" s="976"/>
      <c r="B362" s="976"/>
      <c r="C362" s="976"/>
      <c r="D362" s="976"/>
      <c r="E362" s="976"/>
    </row>
    <row r="363" spans="1:5" ht="15.75" customHeight="1">
      <c r="A363" s="976"/>
      <c r="B363" s="976"/>
      <c r="C363" s="976"/>
      <c r="D363" s="976"/>
      <c r="E363" s="976"/>
    </row>
    <row r="364" spans="1:5" ht="15.75" customHeight="1">
      <c r="A364" s="976"/>
      <c r="B364" s="976"/>
      <c r="C364" s="976"/>
      <c r="D364" s="976"/>
      <c r="E364" s="976"/>
    </row>
    <row r="365" spans="1:5" ht="15.75" customHeight="1">
      <c r="A365" s="976"/>
      <c r="B365" s="976"/>
      <c r="C365" s="976"/>
      <c r="D365" s="976"/>
      <c r="E365" s="976"/>
    </row>
    <row r="366" spans="1:5" ht="15.75" customHeight="1">
      <c r="A366" s="976"/>
      <c r="B366" s="976"/>
      <c r="C366" s="976"/>
      <c r="D366" s="976"/>
      <c r="E366" s="976"/>
    </row>
    <row r="367" spans="1:5" ht="15.75" customHeight="1">
      <c r="A367" s="976"/>
      <c r="B367" s="976"/>
      <c r="C367" s="976"/>
      <c r="D367" s="976"/>
      <c r="E367" s="976"/>
    </row>
    <row r="368" spans="1:5" ht="15.75" customHeight="1">
      <c r="A368" s="976"/>
      <c r="B368" s="976"/>
      <c r="C368" s="976"/>
      <c r="D368" s="976"/>
      <c r="E368" s="976"/>
    </row>
    <row r="369" spans="1:5" ht="15.75" customHeight="1">
      <c r="A369" s="976"/>
      <c r="B369" s="976"/>
      <c r="C369" s="976"/>
      <c r="D369" s="976"/>
      <c r="E369" s="976"/>
    </row>
    <row r="370" spans="1:5" ht="15.75" customHeight="1">
      <c r="A370" s="976"/>
      <c r="B370" s="976"/>
      <c r="C370" s="976"/>
      <c r="D370" s="976"/>
      <c r="E370" s="976"/>
    </row>
    <row r="371" spans="1:5" ht="15.75" customHeight="1">
      <c r="A371" s="976"/>
      <c r="B371" s="976"/>
      <c r="C371" s="976"/>
      <c r="D371" s="976"/>
      <c r="E371" s="976"/>
    </row>
    <row r="372" spans="1:5" ht="15.75" customHeight="1">
      <c r="A372" s="976"/>
      <c r="B372" s="976"/>
      <c r="C372" s="976"/>
      <c r="D372" s="976"/>
      <c r="E372" s="976"/>
    </row>
    <row r="373" spans="1:5" ht="15.75" customHeight="1">
      <c r="A373" s="976"/>
      <c r="B373" s="976"/>
      <c r="C373" s="976"/>
      <c r="D373" s="976"/>
      <c r="E373" s="976"/>
    </row>
    <row r="374" spans="1:5" ht="15.75" customHeight="1">
      <c r="A374" s="976"/>
      <c r="B374" s="976"/>
      <c r="C374" s="976"/>
      <c r="D374" s="976"/>
      <c r="E374" s="976"/>
    </row>
    <row r="375" spans="1:5" ht="15.75" customHeight="1">
      <c r="A375" s="976"/>
      <c r="B375" s="976"/>
      <c r="C375" s="976"/>
      <c r="D375" s="976"/>
      <c r="E375" s="976"/>
    </row>
    <row r="376" spans="1:5" ht="15.75" customHeight="1">
      <c r="A376" s="976"/>
      <c r="B376" s="976"/>
      <c r="C376" s="976"/>
      <c r="D376" s="976"/>
      <c r="E376" s="976"/>
    </row>
    <row r="377" spans="1:5" ht="15.75" customHeight="1">
      <c r="A377" s="976"/>
      <c r="B377" s="976"/>
      <c r="C377" s="976"/>
      <c r="D377" s="976"/>
      <c r="E377" s="976"/>
    </row>
    <row r="378" spans="1:5" ht="15.75" customHeight="1">
      <c r="A378" s="976"/>
      <c r="B378" s="976"/>
      <c r="C378" s="976"/>
      <c r="D378" s="976"/>
      <c r="E378" s="976"/>
    </row>
    <row r="379" spans="1:5" ht="15.75" customHeight="1">
      <c r="A379" s="976"/>
      <c r="B379" s="976"/>
      <c r="C379" s="976"/>
      <c r="D379" s="976"/>
      <c r="E379" s="976"/>
    </row>
    <row r="380" spans="1:5" ht="15.75" customHeight="1">
      <c r="A380" s="976"/>
      <c r="B380" s="976"/>
      <c r="C380" s="976"/>
      <c r="D380" s="976"/>
      <c r="E380" s="976"/>
    </row>
    <row r="381" spans="1:5" ht="15.75" customHeight="1">
      <c r="A381" s="976"/>
      <c r="B381" s="976"/>
      <c r="C381" s="976"/>
      <c r="D381" s="976"/>
      <c r="E381" s="976"/>
    </row>
    <row r="382" spans="1:5" ht="15.75" customHeight="1">
      <c r="A382" s="976"/>
      <c r="B382" s="976"/>
      <c r="C382" s="976"/>
      <c r="D382" s="976"/>
      <c r="E382" s="976"/>
    </row>
    <row r="383" spans="1:5" ht="15.75" customHeight="1">
      <c r="A383" s="976"/>
      <c r="B383" s="976"/>
      <c r="C383" s="976"/>
      <c r="D383" s="976"/>
      <c r="E383" s="976"/>
    </row>
    <row r="384" spans="1:5" ht="15.75" customHeight="1">
      <c r="A384" s="976"/>
      <c r="B384" s="976"/>
      <c r="C384" s="976"/>
      <c r="D384" s="976"/>
      <c r="E384" s="976"/>
    </row>
    <row r="385" spans="1:5" ht="15.75" customHeight="1">
      <c r="A385" s="976"/>
      <c r="B385" s="976"/>
      <c r="C385" s="976"/>
      <c r="D385" s="976"/>
      <c r="E385" s="976"/>
    </row>
    <row r="386" spans="1:5" ht="15.75" customHeight="1">
      <c r="A386" s="976"/>
      <c r="B386" s="976"/>
      <c r="C386" s="976"/>
      <c r="D386" s="976"/>
      <c r="E386" s="976"/>
    </row>
    <row r="387" spans="1:5" ht="15.75" customHeight="1">
      <c r="A387" s="976"/>
      <c r="B387" s="976"/>
      <c r="C387" s="976"/>
      <c r="D387" s="976"/>
      <c r="E387" s="976"/>
    </row>
    <row r="388" spans="1:5" ht="15.75" customHeight="1">
      <c r="A388" s="976"/>
      <c r="B388" s="976"/>
      <c r="C388" s="976"/>
      <c r="D388" s="976"/>
      <c r="E388" s="976"/>
    </row>
    <row r="389" spans="1:5" ht="15.75" customHeight="1">
      <c r="A389" s="976"/>
      <c r="B389" s="976"/>
      <c r="C389" s="976"/>
      <c r="D389" s="976"/>
      <c r="E389" s="976"/>
    </row>
    <row r="390" spans="1:5" ht="15.75" customHeight="1">
      <c r="A390" s="976"/>
      <c r="B390" s="976"/>
      <c r="C390" s="976"/>
      <c r="D390" s="976"/>
      <c r="E390" s="976"/>
    </row>
    <row r="391" spans="1:5" ht="15.75" customHeight="1">
      <c r="A391" s="976"/>
      <c r="B391" s="976"/>
      <c r="C391" s="976"/>
      <c r="D391" s="976"/>
      <c r="E391" s="976"/>
    </row>
    <row r="392" spans="1:5" ht="15.75" customHeight="1">
      <c r="A392" s="976"/>
      <c r="B392" s="976"/>
      <c r="C392" s="976"/>
      <c r="D392" s="976"/>
      <c r="E392" s="976"/>
    </row>
    <row r="393" spans="1:5" ht="15.75" customHeight="1">
      <c r="A393" s="976"/>
      <c r="B393" s="976"/>
      <c r="C393" s="976"/>
      <c r="D393" s="976"/>
      <c r="E393" s="976"/>
    </row>
    <row r="394" spans="1:5" ht="15.75" customHeight="1">
      <c r="A394" s="976"/>
      <c r="B394" s="976"/>
      <c r="C394" s="976"/>
      <c r="D394" s="976"/>
      <c r="E394" s="976"/>
    </row>
    <row r="395" spans="1:5" ht="15.75" customHeight="1">
      <c r="A395" s="976"/>
      <c r="B395" s="976"/>
      <c r="C395" s="976"/>
      <c r="D395" s="976"/>
      <c r="E395" s="976"/>
    </row>
    <row r="396" spans="1:5" ht="15.75" customHeight="1">
      <c r="A396" s="976"/>
      <c r="B396" s="976"/>
      <c r="C396" s="976"/>
      <c r="D396" s="976"/>
      <c r="E396" s="976"/>
    </row>
    <row r="397" spans="1:5" ht="15.75" customHeight="1">
      <c r="A397" s="976"/>
      <c r="B397" s="976"/>
      <c r="C397" s="976"/>
      <c r="D397" s="976"/>
      <c r="E397" s="976"/>
    </row>
    <row r="398" spans="1:5" ht="15.75" customHeight="1">
      <c r="A398" s="976"/>
      <c r="B398" s="976"/>
      <c r="C398" s="976"/>
      <c r="D398" s="976"/>
      <c r="E398" s="976"/>
    </row>
    <row r="399" spans="1:5" ht="15.75" customHeight="1">
      <c r="A399" s="976"/>
      <c r="B399" s="976"/>
      <c r="C399" s="976"/>
      <c r="D399" s="976"/>
      <c r="E399" s="976"/>
    </row>
    <row r="400" spans="1:5" ht="15.75" customHeight="1">
      <c r="A400" s="976"/>
      <c r="B400" s="976"/>
      <c r="C400" s="976"/>
      <c r="D400" s="976"/>
      <c r="E400" s="976"/>
    </row>
    <row r="401" spans="1:5" ht="15.75" customHeight="1">
      <c r="A401" s="976"/>
      <c r="B401" s="976"/>
      <c r="C401" s="976"/>
      <c r="D401" s="976"/>
      <c r="E401" s="976"/>
    </row>
    <row r="402" spans="1:5" ht="15.75" customHeight="1">
      <c r="A402" s="976"/>
      <c r="B402" s="976"/>
      <c r="C402" s="976"/>
      <c r="D402" s="976"/>
      <c r="E402" s="976"/>
    </row>
    <row r="403" spans="1:5" ht="15.75" customHeight="1">
      <c r="A403" s="976"/>
      <c r="B403" s="976"/>
      <c r="C403" s="976"/>
      <c r="D403" s="976"/>
      <c r="E403" s="976"/>
    </row>
    <row r="404" spans="1:5" ht="15.75" customHeight="1">
      <c r="A404" s="976"/>
      <c r="B404" s="976"/>
      <c r="C404" s="976"/>
      <c r="D404" s="976"/>
      <c r="E404" s="976"/>
    </row>
    <row r="405" spans="1:5" ht="15.75" customHeight="1">
      <c r="A405" s="976"/>
      <c r="B405" s="976"/>
      <c r="C405" s="976"/>
      <c r="D405" s="976"/>
      <c r="E405" s="976"/>
    </row>
    <row r="406" spans="1:5" ht="15.75" customHeight="1">
      <c r="A406" s="976"/>
      <c r="B406" s="976"/>
      <c r="C406" s="976"/>
      <c r="D406" s="976"/>
      <c r="E406" s="976"/>
    </row>
    <row r="407" spans="1:5" ht="15.75" customHeight="1">
      <c r="A407" s="976"/>
      <c r="B407" s="976"/>
      <c r="C407" s="976"/>
      <c r="D407" s="976"/>
      <c r="E407" s="976"/>
    </row>
    <row r="408" spans="1:5" ht="15.75" customHeight="1">
      <c r="A408" s="976"/>
      <c r="B408" s="976"/>
      <c r="C408" s="976"/>
      <c r="D408" s="976"/>
      <c r="E408" s="976"/>
    </row>
    <row r="409" spans="1:5" ht="15.75" customHeight="1">
      <c r="A409" s="976"/>
      <c r="B409" s="976"/>
      <c r="C409" s="976"/>
      <c r="D409" s="976"/>
      <c r="E409" s="976"/>
    </row>
    <row r="410" spans="1:5" ht="15.75" customHeight="1">
      <c r="A410" s="976"/>
      <c r="B410" s="976"/>
      <c r="C410" s="976"/>
      <c r="D410" s="976"/>
      <c r="E410" s="976"/>
    </row>
    <row r="411" spans="1:5" ht="15.75" customHeight="1">
      <c r="A411" s="976"/>
      <c r="B411" s="976"/>
      <c r="C411" s="976"/>
      <c r="D411" s="976"/>
      <c r="E411" s="976"/>
    </row>
    <row r="412" spans="1:5" ht="15.75" customHeight="1">
      <c r="A412" s="976"/>
      <c r="B412" s="976"/>
      <c r="C412" s="976"/>
      <c r="D412" s="976"/>
      <c r="E412" s="976"/>
    </row>
    <row r="413" spans="1:5" ht="15.75" customHeight="1">
      <c r="A413" s="976"/>
      <c r="B413" s="976"/>
      <c r="C413" s="976"/>
      <c r="D413" s="976"/>
      <c r="E413" s="976"/>
    </row>
    <row r="414" spans="1:5" ht="15.75" customHeight="1">
      <c r="A414" s="976"/>
      <c r="B414" s="976"/>
      <c r="C414" s="976"/>
      <c r="D414" s="976"/>
      <c r="E414" s="976"/>
    </row>
    <row r="415" spans="1:5" ht="15.75" customHeight="1">
      <c r="A415" s="976"/>
      <c r="B415" s="976"/>
      <c r="C415" s="976"/>
      <c r="D415" s="976"/>
      <c r="E415" s="976"/>
    </row>
    <row r="416" spans="1:5" ht="15.75" customHeight="1">
      <c r="A416" s="976"/>
      <c r="B416" s="976"/>
      <c r="C416" s="976"/>
      <c r="D416" s="976"/>
      <c r="E416" s="976"/>
    </row>
    <row r="417" spans="1:5" ht="15.75" customHeight="1">
      <c r="A417" s="976"/>
      <c r="B417" s="976"/>
      <c r="C417" s="976"/>
      <c r="D417" s="976"/>
      <c r="E417" s="976"/>
    </row>
    <row r="418" spans="1:5" ht="15.75" customHeight="1">
      <c r="A418" s="976"/>
      <c r="B418" s="976"/>
      <c r="C418" s="976"/>
      <c r="D418" s="976"/>
      <c r="E418" s="976"/>
    </row>
    <row r="419" spans="1:5" ht="15.75" customHeight="1">
      <c r="A419" s="976"/>
      <c r="B419" s="976"/>
      <c r="C419" s="976"/>
      <c r="D419" s="976"/>
      <c r="E419" s="976"/>
    </row>
    <row r="420" spans="1:5" ht="15.75" customHeight="1">
      <c r="A420" s="976"/>
      <c r="B420" s="976"/>
      <c r="C420" s="976"/>
      <c r="D420" s="976"/>
      <c r="E420" s="976"/>
    </row>
    <row r="421" spans="1:5" ht="15.75" customHeight="1">
      <c r="A421" s="976"/>
      <c r="B421" s="976"/>
      <c r="C421" s="976"/>
      <c r="D421" s="976"/>
      <c r="E421" s="976"/>
    </row>
    <row r="422" spans="1:5" ht="15.75" customHeight="1">
      <c r="A422" s="976"/>
      <c r="B422" s="976"/>
      <c r="C422" s="976"/>
      <c r="D422" s="976"/>
      <c r="E422" s="976"/>
    </row>
    <row r="423" spans="1:5" ht="15.75" customHeight="1">
      <c r="A423" s="976"/>
      <c r="B423" s="976"/>
      <c r="C423" s="976"/>
      <c r="D423" s="976"/>
      <c r="E423" s="976"/>
    </row>
    <row r="424" spans="1:5" ht="15.75" customHeight="1">
      <c r="A424" s="976"/>
      <c r="B424" s="976"/>
      <c r="C424" s="976"/>
      <c r="D424" s="976"/>
      <c r="E424" s="976"/>
    </row>
    <row r="425" spans="1:5" ht="15.75" customHeight="1">
      <c r="A425" s="976"/>
      <c r="B425" s="976"/>
      <c r="C425" s="976"/>
      <c r="D425" s="976"/>
      <c r="E425" s="976"/>
    </row>
    <row r="426" spans="1:5" ht="15.75" customHeight="1">
      <c r="A426" s="976"/>
      <c r="B426" s="976"/>
      <c r="C426" s="976"/>
      <c r="D426" s="976"/>
      <c r="E426" s="976"/>
    </row>
    <row r="427" spans="1:5" ht="15.75" customHeight="1">
      <c r="A427" s="976"/>
      <c r="B427" s="976"/>
      <c r="C427" s="976"/>
      <c r="D427" s="976"/>
      <c r="E427" s="976"/>
    </row>
    <row r="428" spans="1:5" ht="15.75" customHeight="1">
      <c r="A428" s="976"/>
      <c r="B428" s="976"/>
      <c r="C428" s="976"/>
      <c r="D428" s="976"/>
      <c r="E428" s="976"/>
    </row>
    <row r="429" spans="1:5" ht="15.75" customHeight="1">
      <c r="A429" s="976"/>
      <c r="B429" s="976"/>
      <c r="C429" s="976"/>
      <c r="D429" s="976"/>
      <c r="E429" s="976"/>
    </row>
    <row r="430" spans="1:5" ht="15.75" customHeight="1">
      <c r="A430" s="976"/>
      <c r="B430" s="976"/>
      <c r="C430" s="976"/>
      <c r="D430" s="976"/>
      <c r="E430" s="976"/>
    </row>
    <row r="431" spans="1:5" ht="15.75" customHeight="1">
      <c r="A431" s="976"/>
      <c r="B431" s="976"/>
      <c r="C431" s="976"/>
      <c r="D431" s="976"/>
      <c r="E431" s="976"/>
    </row>
    <row r="432" spans="1:5" ht="15.75" customHeight="1">
      <c r="A432" s="976"/>
      <c r="B432" s="976"/>
      <c r="C432" s="976"/>
      <c r="D432" s="976"/>
      <c r="E432" s="976"/>
    </row>
    <row r="433" spans="1:5" ht="15.75" customHeight="1">
      <c r="A433" s="976"/>
      <c r="B433" s="976"/>
      <c r="C433" s="976"/>
      <c r="D433" s="976"/>
      <c r="E433" s="976"/>
    </row>
    <row r="434" spans="1:5" ht="15.75" customHeight="1">
      <c r="A434" s="976"/>
      <c r="B434" s="976"/>
      <c r="C434" s="976"/>
      <c r="D434" s="976"/>
      <c r="E434" s="976"/>
    </row>
    <row r="435" spans="1:5" ht="15.75" customHeight="1">
      <c r="A435" s="976"/>
      <c r="B435" s="976"/>
      <c r="C435" s="976"/>
      <c r="D435" s="976"/>
      <c r="E435" s="976"/>
    </row>
    <row r="436" spans="1:5" ht="15.75" customHeight="1">
      <c r="A436" s="976"/>
      <c r="B436" s="976"/>
      <c r="C436" s="976"/>
      <c r="D436" s="976"/>
      <c r="E436" s="976"/>
    </row>
    <row r="437" spans="1:5" ht="15.75" customHeight="1">
      <c r="A437" s="976"/>
      <c r="B437" s="976"/>
      <c r="C437" s="976"/>
      <c r="D437" s="976"/>
      <c r="E437" s="976"/>
    </row>
    <row r="438" spans="1:5" ht="15.75" customHeight="1">
      <c r="A438" s="976"/>
      <c r="B438" s="976"/>
      <c r="C438" s="976"/>
      <c r="D438" s="976"/>
      <c r="E438" s="976"/>
    </row>
    <row r="439" spans="1:5" ht="15.75" customHeight="1">
      <c r="A439" s="976"/>
      <c r="B439" s="976"/>
      <c r="C439" s="976"/>
      <c r="D439" s="976"/>
      <c r="E439" s="976"/>
    </row>
    <row r="440" spans="1:5" ht="15.75" customHeight="1">
      <c r="A440" s="976"/>
      <c r="B440" s="976"/>
      <c r="C440" s="976"/>
      <c r="D440" s="976"/>
      <c r="E440" s="976"/>
    </row>
    <row r="441" spans="1:5" ht="15.75" customHeight="1">
      <c r="A441" s="976"/>
      <c r="B441" s="976"/>
      <c r="C441" s="976"/>
      <c r="D441" s="976"/>
      <c r="E441" s="976"/>
    </row>
    <row r="442" spans="1:5" ht="15.75" customHeight="1">
      <c r="A442" s="976"/>
      <c r="B442" s="976"/>
      <c r="C442" s="976"/>
      <c r="D442" s="976"/>
      <c r="E442" s="976"/>
    </row>
    <row r="443" spans="1:5" ht="15.75" customHeight="1">
      <c r="A443" s="976"/>
      <c r="B443" s="976"/>
      <c r="C443" s="976"/>
      <c r="D443" s="976"/>
      <c r="E443" s="976"/>
    </row>
    <row r="444" spans="1:5" ht="15.75" customHeight="1">
      <c r="A444" s="976"/>
      <c r="B444" s="976"/>
      <c r="C444" s="976"/>
      <c r="D444" s="976"/>
      <c r="E444" s="976"/>
    </row>
    <row r="445" spans="1:5" ht="15.75" customHeight="1">
      <c r="A445" s="976"/>
      <c r="B445" s="976"/>
      <c r="C445" s="976"/>
      <c r="D445" s="976"/>
      <c r="E445" s="976"/>
    </row>
    <row r="446" spans="1:5" ht="15.75" customHeight="1">
      <c r="A446" s="976"/>
      <c r="B446" s="976"/>
      <c r="C446" s="976"/>
      <c r="D446" s="976"/>
      <c r="E446" s="976"/>
    </row>
    <row r="447" spans="1:5" ht="15.75" customHeight="1">
      <c r="A447" s="976"/>
      <c r="B447" s="976"/>
      <c r="C447" s="976"/>
      <c r="D447" s="976"/>
      <c r="E447" s="976"/>
    </row>
    <row r="448" spans="1:5" ht="15.75" customHeight="1">
      <c r="A448" s="976"/>
      <c r="B448" s="976"/>
      <c r="C448" s="976"/>
      <c r="D448" s="976"/>
      <c r="E448" s="976"/>
    </row>
    <row r="449" spans="1:5" ht="15.75" customHeight="1">
      <c r="A449" s="976"/>
      <c r="B449" s="976"/>
      <c r="C449" s="976"/>
      <c r="D449" s="976"/>
      <c r="E449" s="976"/>
    </row>
    <row r="450" spans="1:5" ht="15.75" customHeight="1">
      <c r="A450" s="976"/>
      <c r="B450" s="976"/>
      <c r="C450" s="976"/>
      <c r="D450" s="976"/>
      <c r="E450" s="976"/>
    </row>
    <row r="451" spans="1:5" ht="15.75" customHeight="1">
      <c r="A451" s="976"/>
      <c r="B451" s="976"/>
      <c r="C451" s="976"/>
      <c r="D451" s="976"/>
      <c r="E451" s="976"/>
    </row>
    <row r="452" spans="1:5" ht="15.75" customHeight="1">
      <c r="A452" s="976"/>
      <c r="B452" s="976"/>
      <c r="C452" s="976"/>
      <c r="D452" s="976"/>
      <c r="E452" s="976"/>
    </row>
    <row r="453" spans="1:5" ht="15.75" customHeight="1">
      <c r="A453" s="976"/>
      <c r="B453" s="976"/>
      <c r="C453" s="976"/>
      <c r="D453" s="976"/>
      <c r="E453" s="976"/>
    </row>
    <row r="454" spans="1:5" ht="15.75" customHeight="1">
      <c r="A454" s="976"/>
      <c r="B454" s="976"/>
      <c r="C454" s="976"/>
      <c r="D454" s="976"/>
      <c r="E454" s="976"/>
    </row>
    <row r="455" spans="1:5" ht="15.75" customHeight="1">
      <c r="A455" s="976"/>
      <c r="B455" s="976"/>
      <c r="C455" s="976"/>
      <c r="D455" s="976"/>
      <c r="E455" s="976"/>
    </row>
    <row r="456" spans="1:5" ht="15.75" customHeight="1">
      <c r="A456" s="976"/>
      <c r="B456" s="976"/>
      <c r="C456" s="976"/>
      <c r="D456" s="976"/>
      <c r="E456" s="976"/>
    </row>
    <row r="457" spans="1:5" ht="15.75" customHeight="1">
      <c r="A457" s="976"/>
      <c r="B457" s="976"/>
      <c r="C457" s="976"/>
      <c r="D457" s="976"/>
      <c r="E457" s="976"/>
    </row>
    <row r="458" spans="1:5" ht="15.75" customHeight="1">
      <c r="A458" s="976"/>
      <c r="B458" s="976"/>
      <c r="C458" s="976"/>
      <c r="D458" s="976"/>
      <c r="E458" s="976"/>
    </row>
    <row r="459" spans="1:5" ht="15.75" customHeight="1">
      <c r="A459" s="976"/>
      <c r="B459" s="976"/>
      <c r="C459" s="976"/>
      <c r="D459" s="976"/>
      <c r="E459" s="976"/>
    </row>
    <row r="460" spans="1:5" ht="15.75" customHeight="1">
      <c r="A460" s="976"/>
      <c r="B460" s="976"/>
      <c r="C460" s="976"/>
      <c r="D460" s="976"/>
      <c r="E460" s="976"/>
    </row>
    <row r="461" spans="1:5" ht="15.75" customHeight="1">
      <c r="A461" s="976"/>
      <c r="B461" s="976"/>
      <c r="C461" s="976"/>
      <c r="D461" s="976"/>
      <c r="E461" s="976"/>
    </row>
    <row r="462" spans="1:5" ht="15.75" customHeight="1">
      <c r="A462" s="976"/>
      <c r="B462" s="976"/>
      <c r="C462" s="976"/>
      <c r="D462" s="976"/>
      <c r="E462" s="976"/>
    </row>
    <row r="463" spans="1:5" ht="15.75" customHeight="1">
      <c r="A463" s="976"/>
      <c r="B463" s="976"/>
      <c r="C463" s="976"/>
      <c r="D463" s="976"/>
      <c r="E463" s="976"/>
    </row>
    <row r="464" spans="1:5" ht="15.75" customHeight="1">
      <c r="A464" s="976"/>
      <c r="B464" s="976"/>
      <c r="C464" s="976"/>
      <c r="D464" s="976"/>
      <c r="E464" s="976"/>
    </row>
    <row r="465" spans="1:5" ht="15.75" customHeight="1">
      <c r="A465" s="976"/>
      <c r="B465" s="976"/>
      <c r="C465" s="976"/>
      <c r="D465" s="976"/>
      <c r="E465" s="976"/>
    </row>
    <row r="466" spans="1:5" ht="15.75" customHeight="1">
      <c r="A466" s="976"/>
      <c r="B466" s="976"/>
      <c r="C466" s="976"/>
      <c r="D466" s="976"/>
      <c r="E466" s="976"/>
    </row>
    <row r="467" spans="1:5" ht="15.75" customHeight="1">
      <c r="A467" s="976"/>
      <c r="B467" s="976"/>
      <c r="C467" s="976"/>
      <c r="D467" s="976"/>
      <c r="E467" s="976"/>
    </row>
    <row r="468" spans="1:5" ht="15.75" customHeight="1">
      <c r="A468" s="976"/>
      <c r="B468" s="976"/>
      <c r="C468" s="976"/>
      <c r="D468" s="976"/>
      <c r="E468" s="976"/>
    </row>
    <row r="469" spans="1:5" ht="15.75" customHeight="1">
      <c r="A469" s="976"/>
      <c r="B469" s="976"/>
      <c r="C469" s="976"/>
      <c r="D469" s="976"/>
      <c r="E469" s="976"/>
    </row>
    <row r="470" spans="1:5" ht="15.75" customHeight="1">
      <c r="A470" s="976"/>
      <c r="B470" s="976"/>
      <c r="C470" s="976"/>
      <c r="D470" s="976"/>
      <c r="E470" s="976"/>
    </row>
    <row r="471" spans="1:5" ht="15.75" customHeight="1">
      <c r="A471" s="976"/>
      <c r="B471" s="976"/>
      <c r="C471" s="976"/>
      <c r="D471" s="976"/>
      <c r="E471" s="976"/>
    </row>
    <row r="472" spans="1:5" ht="15.75" customHeight="1">
      <c r="A472" s="976"/>
      <c r="B472" s="976"/>
      <c r="C472" s="976"/>
      <c r="D472" s="976"/>
      <c r="E472" s="976"/>
    </row>
    <row r="473" spans="1:5" ht="15.75" customHeight="1">
      <c r="A473" s="976"/>
      <c r="B473" s="976"/>
      <c r="C473" s="976"/>
      <c r="D473" s="976"/>
      <c r="E473" s="976"/>
    </row>
    <row r="474" spans="1:5" ht="15.75" customHeight="1">
      <c r="A474" s="976"/>
      <c r="B474" s="976"/>
      <c r="C474" s="976"/>
      <c r="D474" s="976"/>
      <c r="E474" s="976"/>
    </row>
    <row r="475" spans="1:5" ht="15.75" customHeight="1">
      <c r="A475" s="976"/>
      <c r="B475" s="976"/>
      <c r="C475" s="976"/>
      <c r="D475" s="976"/>
      <c r="E475" s="976"/>
    </row>
    <row r="476" spans="1:5" ht="15.75" customHeight="1">
      <c r="A476" s="976"/>
      <c r="B476" s="976"/>
      <c r="C476" s="976"/>
      <c r="D476" s="976"/>
      <c r="E476" s="976"/>
    </row>
    <row r="477" spans="1:5" ht="15.75" customHeight="1">
      <c r="A477" s="976"/>
      <c r="B477" s="976"/>
      <c r="C477" s="976"/>
      <c r="D477" s="976"/>
      <c r="E477" s="976"/>
    </row>
    <row r="478" spans="1:5" ht="15.75" customHeight="1">
      <c r="A478" s="976"/>
      <c r="B478" s="976"/>
      <c r="C478" s="976"/>
      <c r="D478" s="976"/>
      <c r="E478" s="976"/>
    </row>
    <row r="479" spans="1:5" ht="15.75" customHeight="1">
      <c r="A479" s="976"/>
      <c r="B479" s="976"/>
      <c r="C479" s="976"/>
      <c r="D479" s="976"/>
      <c r="E479" s="976"/>
    </row>
    <row r="480" spans="1:5" ht="15.75" customHeight="1">
      <c r="A480" s="976"/>
      <c r="B480" s="976"/>
      <c r="C480" s="976"/>
      <c r="D480" s="976"/>
      <c r="E480" s="976"/>
    </row>
    <row r="481" spans="1:5" ht="15.75" customHeight="1">
      <c r="A481" s="976"/>
      <c r="B481" s="976"/>
      <c r="C481" s="976"/>
      <c r="D481" s="976"/>
      <c r="E481" s="976"/>
    </row>
    <row r="482" spans="1:5" ht="15.75" customHeight="1">
      <c r="A482" s="976"/>
      <c r="B482" s="976"/>
      <c r="C482" s="976"/>
      <c r="D482" s="976"/>
      <c r="E482" s="976"/>
    </row>
    <row r="483" spans="1:5" ht="15.75" customHeight="1">
      <c r="A483" s="976"/>
      <c r="B483" s="976"/>
      <c r="C483" s="976"/>
      <c r="D483" s="976"/>
      <c r="E483" s="976"/>
    </row>
    <row r="484" spans="1:5" ht="15.75" customHeight="1">
      <c r="A484" s="976"/>
      <c r="B484" s="976"/>
      <c r="C484" s="976"/>
      <c r="D484" s="976"/>
      <c r="E484" s="976"/>
    </row>
    <row r="485" spans="1:5" ht="15.75" customHeight="1">
      <c r="A485" s="976"/>
      <c r="B485" s="976"/>
      <c r="C485" s="976"/>
      <c r="D485" s="976"/>
      <c r="E485" s="976"/>
    </row>
    <row r="486" spans="1:5" ht="15.75" customHeight="1">
      <c r="A486" s="976"/>
      <c r="B486" s="976"/>
      <c r="C486" s="976"/>
      <c r="D486" s="976"/>
      <c r="E486" s="976"/>
    </row>
    <row r="487" spans="1:5" ht="15.75" customHeight="1">
      <c r="A487" s="976"/>
      <c r="B487" s="976"/>
      <c r="C487" s="976"/>
      <c r="D487" s="976"/>
      <c r="E487" s="976"/>
    </row>
    <row r="488" spans="1:5" ht="15.75" customHeight="1">
      <c r="A488" s="976"/>
      <c r="B488" s="976"/>
      <c r="C488" s="976"/>
      <c r="D488" s="976"/>
      <c r="E488" s="976"/>
    </row>
    <row r="489" spans="1:5" ht="15.75" customHeight="1">
      <c r="A489" s="976"/>
      <c r="B489" s="976"/>
      <c r="C489" s="976"/>
      <c r="D489" s="976"/>
      <c r="E489" s="976"/>
    </row>
    <row r="490" spans="1:5" ht="15.75" customHeight="1">
      <c r="A490" s="976"/>
      <c r="B490" s="976"/>
      <c r="C490" s="976"/>
      <c r="D490" s="976"/>
      <c r="E490" s="976"/>
    </row>
    <row r="491" spans="1:5" ht="15.75" customHeight="1">
      <c r="A491" s="976"/>
      <c r="B491" s="976"/>
      <c r="C491" s="976"/>
      <c r="D491" s="976"/>
      <c r="E491" s="976"/>
    </row>
    <row r="492" spans="1:5" ht="15.75" customHeight="1">
      <c r="A492" s="976"/>
      <c r="B492" s="976"/>
      <c r="C492" s="976"/>
      <c r="D492" s="976"/>
      <c r="E492" s="976"/>
    </row>
    <row r="493" spans="1:5" ht="15.75" customHeight="1">
      <c r="A493" s="976"/>
      <c r="B493" s="976"/>
      <c r="C493" s="976"/>
      <c r="D493" s="976"/>
      <c r="E493" s="976"/>
    </row>
    <row r="494" spans="1:5" ht="15.75" customHeight="1">
      <c r="A494" s="976"/>
      <c r="B494" s="976"/>
      <c r="C494" s="976"/>
      <c r="D494" s="976"/>
      <c r="E494" s="976"/>
    </row>
    <row r="495" spans="1:5" ht="15.75" customHeight="1">
      <c r="A495" s="976"/>
      <c r="B495" s="976"/>
      <c r="C495" s="976"/>
      <c r="D495" s="976"/>
      <c r="E495" s="976"/>
    </row>
    <row r="496" spans="1:5" ht="15.75" customHeight="1">
      <c r="A496" s="976"/>
      <c r="B496" s="976"/>
      <c r="C496" s="976"/>
      <c r="D496" s="976"/>
      <c r="E496" s="976"/>
    </row>
    <row r="497" spans="1:5" ht="15.75" customHeight="1">
      <c r="A497" s="976"/>
      <c r="B497" s="976"/>
      <c r="C497" s="976"/>
      <c r="D497" s="976"/>
      <c r="E497" s="976"/>
    </row>
    <row r="498" spans="1:5" ht="15.75" customHeight="1">
      <c r="A498" s="976"/>
      <c r="B498" s="976"/>
      <c r="C498" s="976"/>
      <c r="D498" s="976"/>
      <c r="E498" s="976"/>
    </row>
    <row r="499" spans="1:5" ht="15.75" customHeight="1">
      <c r="A499" s="976"/>
      <c r="B499" s="976"/>
      <c r="C499" s="976"/>
      <c r="D499" s="976"/>
      <c r="E499" s="976"/>
    </row>
    <row r="500" spans="1:5" ht="15.75" customHeight="1">
      <c r="A500" s="976"/>
      <c r="B500" s="976"/>
      <c r="C500" s="976"/>
      <c r="D500" s="976"/>
      <c r="E500" s="976"/>
    </row>
    <row r="501" spans="1:5" ht="15.75" customHeight="1">
      <c r="A501" s="976"/>
      <c r="B501" s="976"/>
      <c r="C501" s="976"/>
      <c r="D501" s="976"/>
      <c r="E501" s="976"/>
    </row>
    <row r="502" spans="1:5" ht="15.75" customHeight="1">
      <c r="A502" s="976"/>
      <c r="B502" s="976"/>
      <c r="C502" s="976"/>
      <c r="D502" s="976"/>
      <c r="E502" s="976"/>
    </row>
    <row r="503" spans="1:5" ht="15.75" customHeight="1">
      <c r="A503" s="976"/>
      <c r="B503" s="976"/>
      <c r="C503" s="976"/>
      <c r="D503" s="976"/>
      <c r="E503" s="976"/>
    </row>
    <row r="504" spans="1:5" ht="15.75" customHeight="1">
      <c r="A504" s="976"/>
      <c r="B504" s="976"/>
      <c r="C504" s="976"/>
      <c r="D504" s="976"/>
      <c r="E504" s="976"/>
    </row>
    <row r="505" spans="1:5" ht="15.75" customHeight="1">
      <c r="A505" s="976"/>
      <c r="B505" s="976"/>
      <c r="C505" s="976"/>
      <c r="D505" s="976"/>
      <c r="E505" s="976"/>
    </row>
    <row r="506" spans="1:5" ht="15.75" customHeight="1">
      <c r="A506" s="976"/>
      <c r="B506" s="976"/>
      <c r="C506" s="976"/>
      <c r="D506" s="976"/>
      <c r="E506" s="976"/>
    </row>
    <row r="507" spans="1:5" ht="15.75" customHeight="1">
      <c r="A507" s="976"/>
      <c r="B507" s="976"/>
      <c r="C507" s="976"/>
      <c r="D507" s="976"/>
      <c r="E507" s="976"/>
    </row>
    <row r="508" spans="1:5" ht="15.75" customHeight="1">
      <c r="A508" s="976"/>
      <c r="B508" s="976"/>
      <c r="C508" s="976"/>
      <c r="D508" s="976"/>
      <c r="E508" s="976"/>
    </row>
    <row r="509" spans="1:5" ht="15.75" customHeight="1">
      <c r="A509" s="976"/>
      <c r="B509" s="976"/>
      <c r="C509" s="976"/>
      <c r="D509" s="976"/>
      <c r="E509" s="976"/>
    </row>
    <row r="510" spans="1:5" ht="15.75" customHeight="1">
      <c r="A510" s="976"/>
      <c r="B510" s="976"/>
      <c r="C510" s="976"/>
      <c r="D510" s="976"/>
      <c r="E510" s="976"/>
    </row>
    <row r="511" spans="1:5" ht="15.75" customHeight="1">
      <c r="A511" s="976"/>
      <c r="B511" s="976"/>
      <c r="C511" s="976"/>
      <c r="D511" s="976"/>
      <c r="E511" s="976"/>
    </row>
    <row r="512" spans="1:5" ht="15.75" customHeight="1">
      <c r="A512" s="976"/>
      <c r="B512" s="976"/>
      <c r="C512" s="976"/>
      <c r="D512" s="976"/>
      <c r="E512" s="976"/>
    </row>
    <row r="513" spans="1:5" ht="15.75" customHeight="1">
      <c r="A513" s="976"/>
      <c r="B513" s="976"/>
      <c r="C513" s="976"/>
      <c r="D513" s="976"/>
      <c r="E513" s="976"/>
    </row>
    <row r="514" spans="1:5" ht="15.75" customHeight="1">
      <c r="A514" s="976"/>
      <c r="B514" s="976"/>
      <c r="C514" s="976"/>
      <c r="D514" s="976"/>
      <c r="E514" s="976"/>
    </row>
    <row r="515" spans="1:5" ht="15.75" customHeight="1">
      <c r="A515" s="976"/>
      <c r="B515" s="976"/>
      <c r="C515" s="976"/>
      <c r="D515" s="976"/>
      <c r="E515" s="976"/>
    </row>
    <row r="516" spans="1:5" ht="15.75" customHeight="1">
      <c r="A516" s="976"/>
      <c r="B516" s="976"/>
      <c r="C516" s="976"/>
      <c r="D516" s="976"/>
      <c r="E516" s="976"/>
    </row>
    <row r="517" spans="1:5" ht="15.75" customHeight="1">
      <c r="A517" s="976"/>
      <c r="B517" s="976"/>
      <c r="C517" s="976"/>
      <c r="D517" s="976"/>
      <c r="E517" s="976"/>
    </row>
    <row r="518" spans="1:5" ht="15.75" customHeight="1">
      <c r="A518" s="976"/>
      <c r="B518" s="976"/>
      <c r="C518" s="976"/>
      <c r="D518" s="976"/>
      <c r="E518" s="976"/>
    </row>
    <row r="519" spans="1:5" ht="15.75" customHeight="1">
      <c r="A519" s="976"/>
      <c r="B519" s="976"/>
      <c r="C519" s="976"/>
      <c r="D519" s="976"/>
      <c r="E519" s="976"/>
    </row>
    <row r="520" spans="1:5" ht="15.75" customHeight="1">
      <c r="A520" s="976"/>
      <c r="B520" s="976"/>
      <c r="C520" s="976"/>
      <c r="D520" s="976"/>
      <c r="E520" s="976"/>
    </row>
    <row r="521" spans="1:5" ht="15.75" customHeight="1">
      <c r="A521" s="976"/>
      <c r="B521" s="976"/>
      <c r="C521" s="976"/>
      <c r="D521" s="976"/>
      <c r="E521" s="976"/>
    </row>
    <row r="522" spans="1:5" ht="15.75" customHeight="1">
      <c r="A522" s="976"/>
      <c r="B522" s="976"/>
      <c r="C522" s="976"/>
      <c r="D522" s="976"/>
      <c r="E522" s="976"/>
    </row>
    <row r="523" spans="1:5" ht="15.75" customHeight="1">
      <c r="A523" s="976"/>
      <c r="B523" s="976"/>
      <c r="C523" s="976"/>
      <c r="D523" s="976"/>
      <c r="E523" s="976"/>
    </row>
    <row r="524" spans="1:5" ht="15.75" customHeight="1">
      <c r="A524" s="976"/>
      <c r="B524" s="976"/>
      <c r="C524" s="976"/>
      <c r="D524" s="976"/>
      <c r="E524" s="976"/>
    </row>
    <row r="525" spans="1:5" ht="15.75" customHeight="1">
      <c r="A525" s="976"/>
      <c r="B525" s="976"/>
      <c r="C525" s="976"/>
      <c r="D525" s="976"/>
      <c r="E525" s="976"/>
    </row>
    <row r="526" spans="1:5" ht="15.75" customHeight="1">
      <c r="A526" s="976"/>
      <c r="B526" s="976"/>
      <c r="C526" s="976"/>
      <c r="D526" s="976"/>
      <c r="E526" s="976"/>
    </row>
    <row r="527" spans="1:5" ht="15.75" customHeight="1">
      <c r="A527" s="976"/>
      <c r="B527" s="976"/>
      <c r="C527" s="976"/>
      <c r="D527" s="976"/>
      <c r="E527" s="976"/>
    </row>
    <row r="528" spans="1:5" ht="15.75" customHeight="1">
      <c r="A528" s="976"/>
      <c r="B528" s="976"/>
      <c r="C528" s="976"/>
      <c r="D528" s="976"/>
      <c r="E528" s="976"/>
    </row>
    <row r="529" spans="1:5" ht="15.75" customHeight="1">
      <c r="A529" s="976"/>
      <c r="B529" s="976"/>
      <c r="C529" s="976"/>
      <c r="D529" s="976"/>
      <c r="E529" s="976"/>
    </row>
    <row r="530" spans="1:5" ht="15.75" customHeight="1">
      <c r="A530" s="976"/>
      <c r="B530" s="976"/>
      <c r="C530" s="976"/>
      <c r="D530" s="976"/>
      <c r="E530" s="976"/>
    </row>
    <row r="531" spans="1:5" ht="15.75" customHeight="1">
      <c r="A531" s="976"/>
      <c r="B531" s="976"/>
      <c r="C531" s="976"/>
      <c r="D531" s="976"/>
      <c r="E531" s="976"/>
    </row>
    <row r="532" spans="1:5" ht="15.75" customHeight="1">
      <c r="A532" s="976"/>
      <c r="B532" s="976"/>
      <c r="C532" s="976"/>
      <c r="D532" s="976"/>
      <c r="E532" s="976"/>
    </row>
    <row r="533" spans="1:5" ht="15.75" customHeight="1">
      <c r="A533" s="976"/>
      <c r="B533" s="976"/>
      <c r="C533" s="976"/>
      <c r="D533" s="976"/>
      <c r="E533" s="976"/>
    </row>
    <row r="534" spans="1:5" ht="15.75" customHeight="1">
      <c r="A534" s="976"/>
      <c r="B534" s="976"/>
      <c r="C534" s="976"/>
      <c r="D534" s="976"/>
      <c r="E534" s="976"/>
    </row>
    <row r="535" spans="1:5" ht="15.75" customHeight="1">
      <c r="A535" s="976"/>
      <c r="B535" s="976"/>
      <c r="C535" s="976"/>
      <c r="D535" s="976"/>
      <c r="E535" s="976"/>
    </row>
    <row r="536" spans="1:5" ht="15.75" customHeight="1">
      <c r="A536" s="976"/>
      <c r="B536" s="976"/>
      <c r="C536" s="976"/>
      <c r="D536" s="976"/>
      <c r="E536" s="976"/>
    </row>
    <row r="537" spans="1:5" ht="15.75" customHeight="1">
      <c r="A537" s="976"/>
      <c r="B537" s="976"/>
      <c r="C537" s="976"/>
      <c r="D537" s="976"/>
      <c r="E537" s="976"/>
    </row>
    <row r="538" spans="1:5" ht="15.75" customHeight="1">
      <c r="A538" s="976"/>
      <c r="B538" s="976"/>
      <c r="C538" s="976"/>
      <c r="D538" s="976"/>
      <c r="E538" s="976"/>
    </row>
    <row r="539" spans="1:5" ht="15.75" customHeight="1">
      <c r="A539" s="976"/>
      <c r="B539" s="976"/>
      <c r="C539" s="976"/>
      <c r="D539" s="976"/>
      <c r="E539" s="976"/>
    </row>
    <row r="540" spans="1:5" ht="15.75" customHeight="1">
      <c r="A540" s="976"/>
      <c r="B540" s="976"/>
      <c r="C540" s="976"/>
      <c r="D540" s="976"/>
      <c r="E540" s="976"/>
    </row>
    <row r="541" spans="1:5" ht="15.75" customHeight="1">
      <c r="A541" s="976"/>
      <c r="B541" s="976"/>
      <c r="C541" s="976"/>
      <c r="D541" s="976"/>
      <c r="E541" s="976"/>
    </row>
    <row r="542" spans="1:5" ht="15.75" customHeight="1">
      <c r="A542" s="976"/>
      <c r="B542" s="976"/>
      <c r="C542" s="976"/>
      <c r="D542" s="976"/>
      <c r="E542" s="976"/>
    </row>
    <row r="543" spans="1:5" ht="15.75" customHeight="1">
      <c r="A543" s="976"/>
      <c r="B543" s="976"/>
      <c r="C543" s="976"/>
      <c r="D543" s="976"/>
      <c r="E543" s="976"/>
    </row>
    <row r="544" spans="1:5" ht="15.75" customHeight="1">
      <c r="A544" s="976"/>
      <c r="B544" s="976"/>
      <c r="C544" s="976"/>
      <c r="D544" s="976"/>
      <c r="E544" s="976"/>
    </row>
    <row r="545" spans="1:5" ht="15.75" customHeight="1">
      <c r="A545" s="976"/>
      <c r="B545" s="976"/>
      <c r="C545" s="976"/>
      <c r="D545" s="976"/>
      <c r="E545" s="976"/>
    </row>
    <row r="546" spans="1:5" ht="15.75" customHeight="1">
      <c r="A546" s="976"/>
      <c r="B546" s="976"/>
      <c r="C546" s="976"/>
      <c r="D546" s="976"/>
      <c r="E546" s="976"/>
    </row>
    <row r="547" spans="1:5" ht="15.75" customHeight="1">
      <c r="A547" s="976"/>
      <c r="B547" s="976"/>
      <c r="C547" s="976"/>
      <c r="D547" s="976"/>
      <c r="E547" s="976"/>
    </row>
    <row r="548" spans="1:5" ht="15.75" customHeight="1">
      <c r="A548" s="976"/>
      <c r="B548" s="976"/>
      <c r="C548" s="976"/>
      <c r="D548" s="976"/>
      <c r="E548" s="976"/>
    </row>
    <row r="549" spans="1:5" ht="15.75" customHeight="1">
      <c r="A549" s="976"/>
      <c r="B549" s="976"/>
      <c r="C549" s="976"/>
      <c r="D549" s="976"/>
      <c r="E549" s="976"/>
    </row>
    <row r="550" spans="1:5" ht="15.75" customHeight="1">
      <c r="A550" s="976"/>
      <c r="B550" s="976"/>
      <c r="C550" s="976"/>
      <c r="D550" s="976"/>
      <c r="E550" s="976"/>
    </row>
    <row r="551" spans="1:5" ht="15.75" customHeight="1">
      <c r="A551" s="976"/>
      <c r="B551" s="976"/>
      <c r="C551" s="976"/>
      <c r="D551" s="976"/>
      <c r="E551" s="976"/>
    </row>
    <row r="552" spans="1:5" ht="15.75" customHeight="1">
      <c r="A552" s="976"/>
      <c r="B552" s="976"/>
      <c r="C552" s="976"/>
      <c r="D552" s="976"/>
      <c r="E552" s="976"/>
    </row>
    <row r="553" spans="1:5" ht="15.75" customHeight="1">
      <c r="A553" s="976"/>
      <c r="B553" s="976"/>
      <c r="C553" s="976"/>
      <c r="D553" s="976"/>
      <c r="E553" s="976"/>
    </row>
    <row r="554" spans="1:5" ht="15.75" customHeight="1">
      <c r="A554" s="976"/>
      <c r="B554" s="976"/>
      <c r="C554" s="976"/>
      <c r="D554" s="976"/>
      <c r="E554" s="976"/>
    </row>
    <row r="555" spans="1:5" ht="15.75" customHeight="1">
      <c r="A555" s="976"/>
      <c r="B555" s="976"/>
      <c r="C555" s="976"/>
      <c r="D555" s="976"/>
      <c r="E555" s="976"/>
    </row>
    <row r="556" spans="1:5" ht="15.75" customHeight="1">
      <c r="A556" s="976"/>
      <c r="B556" s="976"/>
      <c r="C556" s="976"/>
      <c r="D556" s="976"/>
      <c r="E556" s="976"/>
    </row>
    <row r="557" spans="1:5" ht="15.75" customHeight="1">
      <c r="A557" s="976"/>
      <c r="B557" s="976"/>
      <c r="C557" s="976"/>
      <c r="D557" s="976"/>
      <c r="E557" s="976"/>
    </row>
    <row r="558" spans="1:5" ht="15.75" customHeight="1">
      <c r="A558" s="976"/>
      <c r="B558" s="976"/>
      <c r="C558" s="976"/>
      <c r="D558" s="976"/>
      <c r="E558" s="976"/>
    </row>
    <row r="559" spans="1:5" ht="15.75" customHeight="1">
      <c r="A559" s="976"/>
      <c r="B559" s="976"/>
      <c r="C559" s="976"/>
      <c r="D559" s="976"/>
      <c r="E559" s="976"/>
    </row>
    <row r="560" spans="1:5" ht="15.75" customHeight="1">
      <c r="A560" s="976"/>
      <c r="B560" s="976"/>
      <c r="C560" s="976"/>
      <c r="D560" s="976"/>
      <c r="E560" s="976"/>
    </row>
    <row r="561" spans="1:5" ht="15.75" customHeight="1">
      <c r="A561" s="976"/>
      <c r="B561" s="976"/>
      <c r="C561" s="976"/>
      <c r="D561" s="976"/>
      <c r="E561" s="976"/>
    </row>
    <row r="562" spans="1:5" ht="15.75" customHeight="1">
      <c r="A562" s="976"/>
      <c r="B562" s="976"/>
      <c r="C562" s="976"/>
      <c r="D562" s="976"/>
      <c r="E562" s="976"/>
    </row>
    <row r="563" spans="1:5" ht="15.75" customHeight="1">
      <c r="A563" s="976"/>
      <c r="B563" s="976"/>
      <c r="C563" s="976"/>
      <c r="D563" s="976"/>
      <c r="E563" s="976"/>
    </row>
    <row r="564" spans="1:5" ht="15.75" customHeight="1">
      <c r="A564" s="976"/>
      <c r="B564" s="976"/>
      <c r="C564" s="976"/>
      <c r="D564" s="976"/>
      <c r="E564" s="976"/>
    </row>
    <row r="565" spans="1:5" ht="15.75" customHeight="1">
      <c r="A565" s="976"/>
      <c r="B565" s="976"/>
      <c r="C565" s="976"/>
      <c r="D565" s="976"/>
      <c r="E565" s="976"/>
    </row>
    <row r="566" spans="1:5" ht="15.75" customHeight="1">
      <c r="A566" s="976"/>
      <c r="B566" s="976"/>
      <c r="C566" s="976"/>
      <c r="D566" s="976"/>
      <c r="E566" s="976"/>
    </row>
    <row r="567" spans="1:5" ht="15.75" customHeight="1">
      <c r="A567" s="976"/>
      <c r="B567" s="976"/>
      <c r="C567" s="976"/>
      <c r="D567" s="976"/>
      <c r="E567" s="976"/>
    </row>
    <row r="568" spans="1:5" ht="15.75" customHeight="1">
      <c r="A568" s="976"/>
      <c r="B568" s="976"/>
      <c r="C568" s="976"/>
      <c r="D568" s="976"/>
      <c r="E568" s="976"/>
    </row>
    <row r="569" spans="1:5" ht="15.75" customHeight="1">
      <c r="A569" s="976"/>
      <c r="B569" s="976"/>
      <c r="C569" s="976"/>
      <c r="D569" s="976"/>
      <c r="E569" s="976"/>
    </row>
    <row r="570" spans="1:5" ht="15.75" customHeight="1">
      <c r="A570" s="976"/>
      <c r="B570" s="976"/>
      <c r="C570" s="976"/>
      <c r="D570" s="976"/>
      <c r="E570" s="976"/>
    </row>
    <row r="571" spans="1:5" ht="15.75" customHeight="1">
      <c r="A571" s="976"/>
      <c r="B571" s="976"/>
      <c r="C571" s="976"/>
      <c r="D571" s="976"/>
      <c r="E571" s="976"/>
    </row>
    <row r="572" spans="1:5" ht="15.75" customHeight="1">
      <c r="A572" s="976"/>
      <c r="B572" s="976"/>
      <c r="C572" s="976"/>
      <c r="D572" s="976"/>
      <c r="E572" s="976"/>
    </row>
    <row r="573" spans="1:5" ht="15.75" customHeight="1">
      <c r="A573" s="976"/>
      <c r="B573" s="976"/>
      <c r="C573" s="976"/>
      <c r="D573" s="976"/>
      <c r="E573" s="976"/>
    </row>
    <row r="574" spans="1:5" ht="15.75" customHeight="1">
      <c r="A574" s="976"/>
      <c r="B574" s="976"/>
      <c r="C574" s="976"/>
      <c r="D574" s="976"/>
      <c r="E574" s="976"/>
    </row>
    <row r="575" spans="1:5" ht="15.75" customHeight="1">
      <c r="A575" s="976"/>
      <c r="B575" s="976"/>
      <c r="C575" s="976"/>
      <c r="D575" s="976"/>
      <c r="E575" s="976"/>
    </row>
    <row r="576" spans="1:5" ht="15.75" customHeight="1">
      <c r="A576" s="976"/>
      <c r="B576" s="976"/>
      <c r="C576" s="976"/>
      <c r="D576" s="976"/>
      <c r="E576" s="976"/>
    </row>
    <row r="577" spans="1:5" ht="15.75" customHeight="1">
      <c r="A577" s="976"/>
      <c r="B577" s="976"/>
      <c r="C577" s="976"/>
      <c r="D577" s="976"/>
      <c r="E577" s="976"/>
    </row>
    <row r="578" spans="1:5" ht="15.75" customHeight="1">
      <c r="A578" s="976"/>
      <c r="B578" s="976"/>
      <c r="C578" s="976"/>
      <c r="D578" s="976"/>
      <c r="E578" s="976"/>
    </row>
    <row r="579" spans="1:5" ht="15.75" customHeight="1">
      <c r="A579" s="976"/>
      <c r="B579" s="976"/>
      <c r="C579" s="976"/>
      <c r="D579" s="976"/>
      <c r="E579" s="976"/>
    </row>
    <row r="580" spans="1:5" ht="15.75" customHeight="1">
      <c r="A580" s="976"/>
      <c r="B580" s="976"/>
      <c r="C580" s="976"/>
      <c r="D580" s="976"/>
      <c r="E580" s="976"/>
    </row>
    <row r="581" spans="1:5" ht="15.75" customHeight="1">
      <c r="A581" s="976"/>
      <c r="B581" s="976"/>
      <c r="C581" s="976"/>
      <c r="D581" s="976"/>
      <c r="E581" s="976"/>
    </row>
    <row r="582" spans="1:5" ht="15.75" customHeight="1">
      <c r="A582" s="976"/>
      <c r="B582" s="976"/>
      <c r="C582" s="976"/>
      <c r="D582" s="976"/>
      <c r="E582" s="976"/>
    </row>
    <row r="583" spans="1:5" ht="15.75" customHeight="1">
      <c r="A583" s="976"/>
      <c r="B583" s="976"/>
      <c r="C583" s="976"/>
      <c r="D583" s="976"/>
      <c r="E583" s="976"/>
    </row>
    <row r="584" spans="1:5" ht="15.75" customHeight="1">
      <c r="A584" s="976"/>
      <c r="B584" s="976"/>
      <c r="C584" s="976"/>
      <c r="D584" s="976"/>
      <c r="E584" s="976"/>
    </row>
    <row r="585" spans="1:5" ht="15.75" customHeight="1">
      <c r="A585" s="976"/>
      <c r="B585" s="976"/>
      <c r="C585" s="976"/>
      <c r="D585" s="976"/>
      <c r="E585" s="976"/>
    </row>
    <row r="586" spans="1:5" ht="15.75" customHeight="1">
      <c r="A586" s="976"/>
      <c r="B586" s="976"/>
      <c r="C586" s="976"/>
      <c r="D586" s="976"/>
      <c r="E586" s="976"/>
    </row>
    <row r="587" spans="1:5" ht="15.75" customHeight="1">
      <c r="A587" s="976"/>
      <c r="B587" s="976"/>
      <c r="C587" s="976"/>
      <c r="D587" s="976"/>
      <c r="E587" s="976"/>
    </row>
    <row r="588" spans="1:5" ht="15.75" customHeight="1">
      <c r="A588" s="976"/>
      <c r="B588" s="976"/>
      <c r="C588" s="976"/>
      <c r="D588" s="976"/>
      <c r="E588" s="976"/>
    </row>
    <row r="589" spans="1:5" ht="15.75" customHeight="1">
      <c r="A589" s="976"/>
      <c r="B589" s="976"/>
      <c r="C589" s="976"/>
      <c r="D589" s="976"/>
      <c r="E589" s="976"/>
    </row>
    <row r="590" spans="1:5" ht="15.75" customHeight="1">
      <c r="A590" s="976"/>
      <c r="B590" s="976"/>
      <c r="C590" s="976"/>
      <c r="D590" s="976"/>
      <c r="E590" s="976"/>
    </row>
    <row r="591" spans="1:5" ht="15.75" customHeight="1">
      <c r="A591" s="976"/>
      <c r="B591" s="976"/>
      <c r="C591" s="976"/>
      <c r="D591" s="976"/>
      <c r="E591" s="976"/>
    </row>
    <row r="592" spans="1:5" ht="15.75" customHeight="1">
      <c r="A592" s="976"/>
      <c r="B592" s="976"/>
      <c r="C592" s="976"/>
      <c r="D592" s="976"/>
      <c r="E592" s="976"/>
    </row>
    <row r="593" spans="1:5" ht="15.75" customHeight="1">
      <c r="A593" s="976"/>
      <c r="B593" s="976"/>
      <c r="C593" s="976"/>
      <c r="D593" s="976"/>
      <c r="E593" s="976"/>
    </row>
    <row r="594" spans="1:5" ht="15.75" customHeight="1">
      <c r="A594" s="976"/>
      <c r="B594" s="976"/>
      <c r="C594" s="976"/>
      <c r="D594" s="976"/>
      <c r="E594" s="976"/>
    </row>
    <row r="595" spans="1:5" ht="15.75" customHeight="1">
      <c r="A595" s="976"/>
      <c r="B595" s="976"/>
      <c r="C595" s="976"/>
      <c r="D595" s="976"/>
      <c r="E595" s="976"/>
    </row>
    <row r="596" spans="1:5" ht="15.75" customHeight="1">
      <c r="A596" s="976"/>
      <c r="B596" s="976"/>
      <c r="C596" s="976"/>
      <c r="D596" s="976"/>
      <c r="E596" s="976"/>
    </row>
    <row r="597" spans="1:5" ht="15.75" customHeight="1">
      <c r="A597" s="976"/>
      <c r="B597" s="976"/>
      <c r="C597" s="976"/>
      <c r="D597" s="976"/>
      <c r="E597" s="976"/>
    </row>
    <row r="598" spans="1:5" ht="15.75" customHeight="1">
      <c r="A598" s="976"/>
      <c r="B598" s="976"/>
      <c r="C598" s="976"/>
      <c r="D598" s="976"/>
      <c r="E598" s="976"/>
    </row>
    <row r="599" spans="1:5" ht="15.75" customHeight="1">
      <c r="A599" s="976"/>
      <c r="B599" s="976"/>
      <c r="C599" s="976"/>
      <c r="D599" s="976"/>
      <c r="E599" s="976"/>
    </row>
    <row r="600" spans="1:5" ht="15.75" customHeight="1">
      <c r="A600" s="976"/>
      <c r="B600" s="976"/>
      <c r="C600" s="976"/>
      <c r="D600" s="976"/>
      <c r="E600" s="976"/>
    </row>
    <row r="601" spans="1:5" ht="15.75" customHeight="1">
      <c r="A601" s="976"/>
      <c r="B601" s="976"/>
      <c r="C601" s="976"/>
      <c r="D601" s="976"/>
      <c r="E601" s="976"/>
    </row>
    <row r="602" spans="1:5" ht="15.75" customHeight="1">
      <c r="A602" s="976"/>
      <c r="B602" s="976"/>
      <c r="C602" s="976"/>
      <c r="D602" s="976"/>
      <c r="E602" s="976"/>
    </row>
    <row r="603" spans="1:5" ht="15.75" customHeight="1">
      <c r="A603" s="976"/>
      <c r="B603" s="976"/>
      <c r="C603" s="976"/>
      <c r="D603" s="976"/>
      <c r="E603" s="976"/>
    </row>
    <row r="604" spans="1:5" ht="15.75" customHeight="1">
      <c r="A604" s="976"/>
      <c r="B604" s="976"/>
      <c r="C604" s="976"/>
      <c r="D604" s="976"/>
      <c r="E604" s="976"/>
    </row>
    <row r="605" spans="1:5" ht="15.75" customHeight="1">
      <c r="A605" s="976"/>
      <c r="B605" s="976"/>
      <c r="C605" s="976"/>
      <c r="D605" s="976"/>
      <c r="E605" s="976"/>
    </row>
    <row r="606" spans="1:5" ht="15.75" customHeight="1">
      <c r="A606" s="976"/>
      <c r="B606" s="976"/>
      <c r="C606" s="976"/>
      <c r="D606" s="976"/>
      <c r="E606" s="976"/>
    </row>
    <row r="607" spans="1:5" ht="15.75" customHeight="1">
      <c r="A607" s="976"/>
      <c r="B607" s="976"/>
      <c r="C607" s="976"/>
      <c r="D607" s="976"/>
      <c r="E607" s="976"/>
    </row>
    <row r="608" spans="1:5" ht="15.75" customHeight="1">
      <c r="A608" s="976"/>
      <c r="B608" s="976"/>
      <c r="C608" s="976"/>
      <c r="D608" s="976"/>
      <c r="E608" s="976"/>
    </row>
    <row r="609" spans="1:5" ht="15.75" customHeight="1">
      <c r="A609" s="976"/>
      <c r="B609" s="976"/>
      <c r="C609" s="976"/>
      <c r="D609" s="976"/>
      <c r="E609" s="976"/>
    </row>
    <row r="610" spans="1:5" ht="15.75" customHeight="1">
      <c r="A610" s="976"/>
      <c r="B610" s="976"/>
      <c r="C610" s="976"/>
      <c r="D610" s="976"/>
      <c r="E610" s="976"/>
    </row>
    <row r="611" spans="1:5" ht="15.75" customHeight="1">
      <c r="A611" s="976"/>
      <c r="B611" s="976"/>
      <c r="C611" s="976"/>
      <c r="D611" s="976"/>
      <c r="E611" s="976"/>
    </row>
    <row r="612" spans="1:5" ht="15.75" customHeight="1">
      <c r="A612" s="976"/>
      <c r="B612" s="976"/>
      <c r="C612" s="976"/>
      <c r="D612" s="976"/>
      <c r="E612" s="976"/>
    </row>
    <row r="613" spans="1:5" ht="15.75" customHeight="1">
      <c r="A613" s="976"/>
      <c r="B613" s="976"/>
      <c r="C613" s="976"/>
      <c r="D613" s="976"/>
      <c r="E613" s="976"/>
    </row>
    <row r="614" spans="1:5" ht="15.75" customHeight="1">
      <c r="A614" s="976"/>
      <c r="B614" s="976"/>
      <c r="C614" s="976"/>
      <c r="D614" s="976"/>
      <c r="E614" s="976"/>
    </row>
    <row r="615" spans="1:5" ht="15.75" customHeight="1">
      <c r="A615" s="976"/>
      <c r="B615" s="976"/>
      <c r="C615" s="976"/>
      <c r="D615" s="976"/>
      <c r="E615" s="976"/>
    </row>
    <row r="616" spans="1:5" ht="15.75" customHeight="1">
      <c r="A616" s="976"/>
      <c r="B616" s="976"/>
      <c r="C616" s="976"/>
      <c r="D616" s="976"/>
      <c r="E616" s="976"/>
    </row>
    <row r="617" spans="1:5" ht="15.75" customHeight="1">
      <c r="A617" s="976"/>
      <c r="B617" s="976"/>
      <c r="C617" s="976"/>
      <c r="D617" s="976"/>
      <c r="E617" s="976"/>
    </row>
    <row r="618" spans="1:5" ht="15.75" customHeight="1">
      <c r="A618" s="976"/>
      <c r="B618" s="976"/>
      <c r="C618" s="976"/>
      <c r="D618" s="976"/>
      <c r="E618" s="976"/>
    </row>
    <row r="619" spans="1:5" ht="15.75" customHeight="1">
      <c r="A619" s="976"/>
      <c r="B619" s="976"/>
      <c r="C619" s="976"/>
      <c r="D619" s="976"/>
      <c r="E619" s="976"/>
    </row>
    <row r="620" spans="1:5" ht="15.75" customHeight="1">
      <c r="A620" s="976"/>
      <c r="B620" s="976"/>
      <c r="C620" s="976"/>
      <c r="D620" s="976"/>
      <c r="E620" s="976"/>
    </row>
    <row r="621" spans="1:5" ht="15.75" customHeight="1">
      <c r="A621" s="976"/>
      <c r="B621" s="976"/>
      <c r="C621" s="976"/>
      <c r="D621" s="976"/>
      <c r="E621" s="976"/>
    </row>
    <row r="622" spans="1:5" ht="15.75" customHeight="1">
      <c r="A622" s="976"/>
      <c r="B622" s="976"/>
      <c r="C622" s="976"/>
      <c r="D622" s="976"/>
      <c r="E622" s="976"/>
    </row>
    <row r="623" spans="1:5" ht="15.75" customHeight="1">
      <c r="A623" s="976"/>
      <c r="B623" s="976"/>
      <c r="C623" s="976"/>
      <c r="D623" s="976"/>
      <c r="E623" s="976"/>
    </row>
    <row r="624" spans="1:5" ht="15.75" customHeight="1">
      <c r="A624" s="976"/>
      <c r="B624" s="976"/>
      <c r="C624" s="976"/>
      <c r="D624" s="976"/>
      <c r="E624" s="976"/>
    </row>
    <row r="625" spans="1:5" ht="15.75" customHeight="1">
      <c r="A625" s="976"/>
      <c r="B625" s="976"/>
      <c r="C625" s="976"/>
      <c r="D625" s="976"/>
      <c r="E625" s="976"/>
    </row>
    <row r="626" spans="1:5" ht="15.75" customHeight="1">
      <c r="A626" s="976"/>
      <c r="B626" s="976"/>
      <c r="C626" s="976"/>
      <c r="D626" s="976"/>
      <c r="E626" s="976"/>
    </row>
    <row r="627" spans="1:5" ht="15.75" customHeight="1">
      <c r="A627" s="976"/>
      <c r="B627" s="976"/>
      <c r="C627" s="976"/>
      <c r="D627" s="976"/>
      <c r="E627" s="976"/>
    </row>
    <row r="628" spans="1:5" ht="15.75" customHeight="1">
      <c r="A628" s="976"/>
      <c r="B628" s="976"/>
      <c r="C628" s="976"/>
      <c r="D628" s="976"/>
      <c r="E628" s="976"/>
    </row>
    <row r="629" spans="1:5" ht="15.75" customHeight="1">
      <c r="A629" s="976"/>
      <c r="B629" s="976"/>
      <c r="C629" s="976"/>
      <c r="D629" s="976"/>
      <c r="E629" s="976"/>
    </row>
    <row r="630" spans="1:5" ht="15.75" customHeight="1">
      <c r="A630" s="976"/>
      <c r="B630" s="976"/>
      <c r="C630" s="976"/>
      <c r="D630" s="976"/>
      <c r="E630" s="976"/>
    </row>
    <row r="631" spans="1:5" ht="15.75" customHeight="1">
      <c r="A631" s="976"/>
      <c r="B631" s="976"/>
      <c r="C631" s="976"/>
      <c r="D631" s="976"/>
      <c r="E631" s="976"/>
    </row>
    <row r="632" spans="1:5" ht="15.75" customHeight="1">
      <c r="A632" s="976"/>
      <c r="B632" s="976"/>
      <c r="C632" s="976"/>
      <c r="D632" s="976"/>
      <c r="E632" s="976"/>
    </row>
    <row r="633" spans="1:5" ht="15.75" customHeight="1">
      <c r="A633" s="976"/>
      <c r="B633" s="976"/>
      <c r="C633" s="976"/>
      <c r="D633" s="976"/>
      <c r="E633" s="976"/>
    </row>
    <row r="634" spans="1:5" ht="15.75" customHeight="1">
      <c r="A634" s="976"/>
      <c r="B634" s="976"/>
      <c r="C634" s="976"/>
      <c r="D634" s="976"/>
      <c r="E634" s="976"/>
    </row>
    <row r="635" spans="1:5" ht="15.75" customHeight="1">
      <c r="A635" s="976"/>
      <c r="B635" s="976"/>
      <c r="C635" s="976"/>
      <c r="D635" s="976"/>
      <c r="E635" s="976"/>
    </row>
    <row r="636" spans="1:5" ht="15.75" customHeight="1">
      <c r="A636" s="976"/>
      <c r="B636" s="976"/>
      <c r="C636" s="976"/>
      <c r="D636" s="976"/>
      <c r="E636" s="976"/>
    </row>
    <row r="637" spans="1:5" ht="15.75" customHeight="1">
      <c r="A637" s="976"/>
      <c r="B637" s="976"/>
      <c r="C637" s="976"/>
      <c r="D637" s="976"/>
      <c r="E637" s="976"/>
    </row>
    <row r="638" spans="1:5" ht="15.75" customHeight="1">
      <c r="A638" s="976"/>
      <c r="B638" s="976"/>
      <c r="C638" s="976"/>
      <c r="D638" s="976"/>
      <c r="E638" s="976"/>
    </row>
    <row r="639" spans="1:5" ht="15.75" customHeight="1">
      <c r="A639" s="976"/>
      <c r="B639" s="976"/>
      <c r="C639" s="976"/>
      <c r="D639" s="976"/>
      <c r="E639" s="976"/>
    </row>
    <row r="640" spans="1:5" ht="15.75" customHeight="1">
      <c r="A640" s="976"/>
      <c r="B640" s="976"/>
      <c r="C640" s="976"/>
      <c r="D640" s="976"/>
      <c r="E640" s="976"/>
    </row>
    <row r="641" spans="1:5" ht="15.75" customHeight="1">
      <c r="A641" s="976"/>
      <c r="B641" s="976"/>
      <c r="C641" s="976"/>
      <c r="D641" s="976"/>
      <c r="E641" s="976"/>
    </row>
    <row r="642" spans="1:5" ht="15.75" customHeight="1">
      <c r="A642" s="976"/>
      <c r="B642" s="976"/>
      <c r="C642" s="976"/>
      <c r="D642" s="976"/>
      <c r="E642" s="976"/>
    </row>
    <row r="643" spans="1:5" ht="15.75" customHeight="1">
      <c r="A643" s="976"/>
      <c r="B643" s="976"/>
      <c r="C643" s="976"/>
      <c r="D643" s="976"/>
      <c r="E643" s="976"/>
    </row>
    <row r="644" spans="1:5" ht="15.75" customHeight="1">
      <c r="A644" s="976"/>
      <c r="B644" s="976"/>
      <c r="C644" s="976"/>
      <c r="D644" s="976"/>
      <c r="E644" s="976"/>
    </row>
    <row r="645" spans="1:5" ht="15.75" customHeight="1">
      <c r="A645" s="976"/>
      <c r="B645" s="976"/>
      <c r="C645" s="976"/>
      <c r="D645" s="976"/>
      <c r="E645" s="976"/>
    </row>
    <row r="646" spans="1:5" ht="15.75" customHeight="1">
      <c r="A646" s="976"/>
      <c r="B646" s="976"/>
      <c r="C646" s="976"/>
      <c r="D646" s="976"/>
      <c r="E646" s="976"/>
    </row>
    <row r="647" spans="1:5" ht="15.75" customHeight="1">
      <c r="A647" s="976"/>
      <c r="B647" s="976"/>
      <c r="C647" s="976"/>
      <c r="D647" s="976"/>
      <c r="E647" s="976"/>
    </row>
    <row r="648" spans="1:5" ht="15.75" customHeight="1">
      <c r="A648" s="976"/>
      <c r="B648" s="976"/>
      <c r="C648" s="976"/>
      <c r="D648" s="976"/>
      <c r="E648" s="976"/>
    </row>
    <row r="649" spans="1:5" ht="15.75" customHeight="1">
      <c r="A649" s="976"/>
      <c r="B649" s="976"/>
      <c r="C649" s="976"/>
      <c r="D649" s="976"/>
      <c r="E649" s="976"/>
    </row>
    <row r="650" spans="1:5" ht="15.75" customHeight="1">
      <c r="A650" s="976"/>
      <c r="B650" s="976"/>
      <c r="C650" s="976"/>
      <c r="D650" s="976"/>
      <c r="E650" s="976"/>
    </row>
    <row r="651" spans="1:5" ht="15.75" customHeight="1">
      <c r="A651" s="976"/>
      <c r="B651" s="976"/>
      <c r="C651" s="976"/>
      <c r="D651" s="976"/>
      <c r="E651" s="976"/>
    </row>
    <row r="652" spans="1:5" ht="15.75" customHeight="1">
      <c r="A652" s="976"/>
      <c r="B652" s="976"/>
      <c r="C652" s="976"/>
      <c r="D652" s="976"/>
      <c r="E652" s="976"/>
    </row>
    <row r="653" spans="1:5" ht="15.75" customHeight="1">
      <c r="A653" s="976"/>
      <c r="B653" s="976"/>
      <c r="C653" s="976"/>
      <c r="D653" s="976"/>
      <c r="E653" s="976"/>
    </row>
    <row r="654" spans="1:5" ht="15.75" customHeight="1">
      <c r="A654" s="976"/>
      <c r="B654" s="976"/>
      <c r="C654" s="976"/>
      <c r="D654" s="976"/>
      <c r="E654" s="976"/>
    </row>
    <row r="655" spans="1:5" ht="15.75" customHeight="1">
      <c r="A655" s="976"/>
      <c r="B655" s="976"/>
      <c r="C655" s="976"/>
      <c r="D655" s="976"/>
      <c r="E655" s="976"/>
    </row>
    <row r="656" spans="1:5" ht="15.75" customHeight="1">
      <c r="A656" s="976"/>
      <c r="B656" s="976"/>
      <c r="C656" s="976"/>
      <c r="D656" s="976"/>
      <c r="E656" s="976"/>
    </row>
    <row r="657" spans="1:5" ht="15.75" customHeight="1">
      <c r="A657" s="976"/>
      <c r="B657" s="976"/>
      <c r="C657" s="976"/>
      <c r="D657" s="976"/>
      <c r="E657" s="976"/>
    </row>
    <row r="658" spans="1:5" ht="15.75" customHeight="1">
      <c r="A658" s="976"/>
      <c r="B658" s="976"/>
      <c r="C658" s="976"/>
      <c r="D658" s="976"/>
      <c r="E658" s="976"/>
    </row>
    <row r="659" spans="1:5" ht="15.75" customHeight="1">
      <c r="A659" s="976"/>
      <c r="B659" s="976"/>
      <c r="C659" s="976"/>
      <c r="D659" s="976"/>
      <c r="E659" s="976"/>
    </row>
    <row r="660" spans="1:5" ht="15.75" customHeight="1">
      <c r="A660" s="976"/>
      <c r="B660" s="976"/>
      <c r="C660" s="976"/>
      <c r="D660" s="976"/>
      <c r="E660" s="976"/>
    </row>
    <row r="661" spans="1:5" ht="15.75" customHeight="1">
      <c r="A661" s="976"/>
      <c r="B661" s="976"/>
      <c r="C661" s="976"/>
      <c r="D661" s="976"/>
      <c r="E661" s="976"/>
    </row>
    <row r="662" spans="1:5" ht="15.75" customHeight="1">
      <c r="A662" s="976"/>
      <c r="B662" s="976"/>
      <c r="C662" s="976"/>
      <c r="D662" s="976"/>
      <c r="E662" s="976"/>
    </row>
    <row r="663" spans="1:5" ht="15.75" customHeight="1">
      <c r="A663" s="976"/>
      <c r="B663" s="976"/>
      <c r="C663" s="976"/>
      <c r="D663" s="976"/>
      <c r="E663" s="976"/>
    </row>
    <row r="664" spans="1:5" ht="15.75" customHeight="1">
      <c r="A664" s="976"/>
      <c r="B664" s="976"/>
      <c r="C664" s="976"/>
      <c r="D664" s="976"/>
      <c r="E664" s="976"/>
    </row>
    <row r="665" spans="1:5" ht="15.75" customHeight="1">
      <c r="A665" s="976"/>
      <c r="B665" s="976"/>
      <c r="C665" s="976"/>
      <c r="D665" s="976"/>
      <c r="E665" s="976"/>
    </row>
    <row r="666" spans="1:5" ht="15.75" customHeight="1">
      <c r="A666" s="976"/>
      <c r="B666" s="976"/>
      <c r="C666" s="976"/>
      <c r="D666" s="976"/>
      <c r="E666" s="976"/>
    </row>
    <row r="667" spans="1:5" ht="15.75" customHeight="1">
      <c r="A667" s="976"/>
      <c r="B667" s="976"/>
      <c r="C667" s="976"/>
      <c r="D667" s="976"/>
      <c r="E667" s="976"/>
    </row>
    <row r="668" spans="1:5" ht="15.75" customHeight="1">
      <c r="A668" s="976"/>
      <c r="B668" s="976"/>
      <c r="C668" s="976"/>
      <c r="D668" s="976"/>
      <c r="E668" s="976"/>
    </row>
    <row r="669" spans="1:5" ht="15.75" customHeight="1">
      <c r="A669" s="976"/>
      <c r="B669" s="976"/>
      <c r="C669" s="976"/>
      <c r="D669" s="976"/>
      <c r="E669" s="976"/>
    </row>
    <row r="670" spans="1:5" ht="15.75" customHeight="1">
      <c r="A670" s="976"/>
      <c r="B670" s="976"/>
      <c r="C670" s="976"/>
      <c r="D670" s="976"/>
      <c r="E670" s="976"/>
    </row>
    <row r="671" spans="1:5" ht="15.75" customHeight="1">
      <c r="A671" s="976"/>
      <c r="B671" s="976"/>
      <c r="C671" s="976"/>
      <c r="D671" s="976"/>
      <c r="E671" s="976"/>
    </row>
    <row r="672" spans="1:5" ht="15.75" customHeight="1">
      <c r="A672" s="976"/>
      <c r="B672" s="976"/>
      <c r="C672" s="976"/>
      <c r="D672" s="976"/>
      <c r="E672" s="976"/>
    </row>
    <row r="673" spans="1:5" ht="15.75" customHeight="1">
      <c r="A673" s="976"/>
      <c r="B673" s="976"/>
      <c r="C673" s="976"/>
      <c r="D673" s="976"/>
      <c r="E673" s="976"/>
    </row>
    <row r="674" spans="1:5" ht="15.75" customHeight="1">
      <c r="A674" s="976"/>
      <c r="B674" s="976"/>
      <c r="C674" s="976"/>
      <c r="D674" s="976"/>
      <c r="E674" s="976"/>
    </row>
    <row r="675" spans="1:5" ht="15.75" customHeight="1">
      <c r="A675" s="976"/>
      <c r="B675" s="976"/>
      <c r="C675" s="976"/>
      <c r="D675" s="976"/>
      <c r="E675" s="976"/>
    </row>
    <row r="676" spans="1:5" ht="15.75" customHeight="1">
      <c r="A676" s="976"/>
      <c r="B676" s="976"/>
      <c r="C676" s="976"/>
      <c r="D676" s="976"/>
      <c r="E676" s="976"/>
    </row>
    <row r="677" spans="1:5" ht="15.75" customHeight="1">
      <c r="A677" s="976"/>
      <c r="B677" s="976"/>
      <c r="C677" s="976"/>
      <c r="D677" s="976"/>
      <c r="E677" s="976"/>
    </row>
    <row r="678" spans="1:5" ht="15.75" customHeight="1">
      <c r="A678" s="976"/>
      <c r="B678" s="976"/>
      <c r="C678" s="976"/>
      <c r="D678" s="976"/>
      <c r="E678" s="976"/>
    </row>
    <row r="679" spans="1:5" ht="15.75" customHeight="1">
      <c r="A679" s="976"/>
      <c r="B679" s="976"/>
      <c r="C679" s="976"/>
      <c r="D679" s="976"/>
      <c r="E679" s="976"/>
    </row>
    <row r="680" spans="1:5" ht="15.75" customHeight="1">
      <c r="A680" s="976"/>
      <c r="B680" s="976"/>
      <c r="C680" s="976"/>
      <c r="D680" s="976"/>
      <c r="E680" s="976"/>
    </row>
    <row r="681" spans="1:5" ht="15.75" customHeight="1">
      <c r="A681" s="976"/>
      <c r="B681" s="976"/>
      <c r="C681" s="976"/>
      <c r="D681" s="976"/>
      <c r="E681" s="976"/>
    </row>
    <row r="682" spans="1:5" ht="15.75" customHeight="1">
      <c r="A682" s="976"/>
      <c r="B682" s="976"/>
      <c r="C682" s="976"/>
      <c r="D682" s="976"/>
      <c r="E682" s="976"/>
    </row>
    <row r="683" spans="1:5" ht="15.75" customHeight="1">
      <c r="A683" s="976"/>
      <c r="B683" s="976"/>
      <c r="C683" s="976"/>
      <c r="D683" s="976"/>
      <c r="E683" s="976"/>
    </row>
    <row r="684" spans="1:5" ht="15.75" customHeight="1">
      <c r="A684" s="976"/>
      <c r="B684" s="976"/>
      <c r="C684" s="976"/>
      <c r="D684" s="976"/>
      <c r="E684" s="976"/>
    </row>
    <row r="685" spans="1:5" ht="15.75" customHeight="1">
      <c r="A685" s="976"/>
      <c r="B685" s="976"/>
      <c r="C685" s="976"/>
      <c r="D685" s="976"/>
      <c r="E685" s="976"/>
    </row>
    <row r="686" spans="1:5" ht="15.75" customHeight="1">
      <c r="A686" s="976"/>
      <c r="B686" s="976"/>
      <c r="C686" s="976"/>
      <c r="D686" s="976"/>
      <c r="E686" s="976"/>
    </row>
    <row r="687" spans="1:5" ht="15.75" customHeight="1">
      <c r="A687" s="976"/>
      <c r="B687" s="976"/>
      <c r="C687" s="976"/>
      <c r="D687" s="976"/>
      <c r="E687" s="976"/>
    </row>
    <row r="688" spans="1:5" ht="15.75" customHeight="1">
      <c r="A688" s="976"/>
      <c r="B688" s="976"/>
      <c r="C688" s="976"/>
      <c r="D688" s="976"/>
      <c r="E688" s="976"/>
    </row>
    <row r="689" spans="1:5" ht="15.75" customHeight="1">
      <c r="A689" s="976"/>
      <c r="B689" s="976"/>
      <c r="C689" s="976"/>
      <c r="D689" s="976"/>
      <c r="E689" s="976"/>
    </row>
    <row r="690" spans="1:5" ht="15.75" customHeight="1">
      <c r="A690" s="976"/>
      <c r="B690" s="976"/>
      <c r="C690" s="976"/>
      <c r="D690" s="976"/>
      <c r="E690" s="976"/>
    </row>
    <row r="691" spans="1:5" ht="15.75" customHeight="1">
      <c r="A691" s="976"/>
      <c r="B691" s="976"/>
      <c r="C691" s="976"/>
      <c r="D691" s="976"/>
      <c r="E691" s="976"/>
    </row>
    <row r="692" spans="1:5" ht="15.75" customHeight="1">
      <c r="A692" s="976"/>
      <c r="B692" s="976"/>
      <c r="C692" s="976"/>
      <c r="D692" s="976"/>
      <c r="E692" s="976"/>
    </row>
    <row r="693" spans="1:5" ht="15.75" customHeight="1">
      <c r="A693" s="976"/>
      <c r="B693" s="976"/>
      <c r="C693" s="976"/>
      <c r="D693" s="976"/>
      <c r="E693" s="976"/>
    </row>
    <row r="694" spans="1:5" ht="15.75" customHeight="1">
      <c r="A694" s="976"/>
      <c r="B694" s="976"/>
      <c r="C694" s="976"/>
      <c r="D694" s="976"/>
      <c r="E694" s="976"/>
    </row>
    <row r="695" spans="1:5" ht="15.75" customHeight="1">
      <c r="A695" s="976"/>
      <c r="B695" s="976"/>
      <c r="C695" s="976"/>
      <c r="D695" s="976"/>
      <c r="E695" s="976"/>
    </row>
    <row r="696" spans="1:5" ht="15.75" customHeight="1">
      <c r="A696" s="976"/>
      <c r="B696" s="976"/>
      <c r="C696" s="976"/>
      <c r="D696" s="976"/>
      <c r="E696" s="976"/>
    </row>
    <row r="697" spans="1:5" ht="15.75" customHeight="1">
      <c r="A697" s="976"/>
      <c r="B697" s="976"/>
      <c r="C697" s="976"/>
      <c r="D697" s="976"/>
      <c r="E697" s="976"/>
    </row>
    <row r="698" spans="1:5" ht="15.75" customHeight="1">
      <c r="A698" s="976"/>
      <c r="B698" s="976"/>
      <c r="C698" s="976"/>
      <c r="D698" s="976"/>
      <c r="E698" s="976"/>
    </row>
    <row r="699" spans="1:5" ht="15.75" customHeight="1">
      <c r="A699" s="976"/>
      <c r="B699" s="976"/>
      <c r="C699" s="976"/>
      <c r="D699" s="976"/>
      <c r="E699" s="976"/>
    </row>
    <row r="700" spans="1:5" ht="15.75" customHeight="1">
      <c r="A700" s="976"/>
      <c r="B700" s="976"/>
      <c r="C700" s="976"/>
      <c r="D700" s="976"/>
      <c r="E700" s="976"/>
    </row>
    <row r="701" spans="1:5" ht="15.75" customHeight="1">
      <c r="A701" s="976"/>
      <c r="B701" s="976"/>
      <c r="C701" s="976"/>
      <c r="D701" s="976"/>
      <c r="E701" s="976"/>
    </row>
    <row r="702" spans="1:5" ht="15.75" customHeight="1">
      <c r="A702" s="976"/>
      <c r="B702" s="976"/>
      <c r="C702" s="976"/>
      <c r="D702" s="976"/>
      <c r="E702" s="976"/>
    </row>
    <row r="703" spans="1:5" ht="15.75" customHeight="1">
      <c r="A703" s="976"/>
      <c r="B703" s="976"/>
      <c r="C703" s="976"/>
      <c r="D703" s="976"/>
      <c r="E703" s="976"/>
    </row>
    <row r="704" spans="1:5" ht="15.75" customHeight="1">
      <c r="A704" s="976"/>
      <c r="B704" s="976"/>
      <c r="C704" s="976"/>
      <c r="D704" s="976"/>
      <c r="E704" s="976"/>
    </row>
    <row r="705" spans="1:5" ht="15.75" customHeight="1">
      <c r="A705" s="976"/>
      <c r="B705" s="976"/>
      <c r="C705" s="976"/>
      <c r="D705" s="976"/>
      <c r="E705" s="976"/>
    </row>
    <row r="706" spans="1:5" ht="15.75" customHeight="1">
      <c r="A706" s="976"/>
      <c r="B706" s="976"/>
      <c r="C706" s="976"/>
      <c r="D706" s="976"/>
      <c r="E706" s="976"/>
    </row>
    <row r="707" spans="1:5" ht="15.75" customHeight="1">
      <c r="A707" s="976"/>
      <c r="B707" s="976"/>
      <c r="C707" s="976"/>
      <c r="D707" s="976"/>
      <c r="E707" s="976"/>
    </row>
    <row r="708" spans="1:5" ht="15.75" customHeight="1">
      <c r="A708" s="976"/>
      <c r="B708" s="976"/>
      <c r="C708" s="976"/>
      <c r="D708" s="976"/>
      <c r="E708" s="976"/>
    </row>
    <row r="709" spans="1:5" ht="15.75" customHeight="1">
      <c r="A709" s="976"/>
      <c r="B709" s="976"/>
      <c r="C709" s="976"/>
      <c r="D709" s="976"/>
      <c r="E709" s="976"/>
    </row>
    <row r="710" spans="1:5" ht="15.75" customHeight="1">
      <c r="A710" s="976"/>
      <c r="B710" s="976"/>
      <c r="C710" s="976"/>
      <c r="D710" s="976"/>
      <c r="E710" s="976"/>
    </row>
    <row r="711" spans="1:5" ht="15.75" customHeight="1">
      <c r="A711" s="976"/>
      <c r="B711" s="976"/>
      <c r="C711" s="976"/>
      <c r="D711" s="976"/>
      <c r="E711" s="976"/>
    </row>
    <row r="712" spans="1:5" ht="15.75" customHeight="1">
      <c r="A712" s="976"/>
      <c r="B712" s="976"/>
      <c r="C712" s="976"/>
      <c r="D712" s="976"/>
      <c r="E712" s="976"/>
    </row>
    <row r="713" spans="1:5" ht="15.75" customHeight="1">
      <c r="A713" s="976"/>
      <c r="B713" s="976"/>
      <c r="C713" s="976"/>
      <c r="D713" s="976"/>
      <c r="E713" s="976"/>
    </row>
    <row r="714" spans="1:5" ht="15.75" customHeight="1">
      <c r="A714" s="976"/>
      <c r="B714" s="976"/>
      <c r="C714" s="976"/>
      <c r="D714" s="976"/>
      <c r="E714" s="976"/>
    </row>
    <row r="715" spans="1:5" ht="15.75" customHeight="1">
      <c r="A715" s="976"/>
      <c r="B715" s="976"/>
      <c r="C715" s="976"/>
      <c r="D715" s="976"/>
      <c r="E715" s="976"/>
    </row>
    <row r="716" spans="1:5" ht="15.75" customHeight="1">
      <c r="A716" s="976"/>
      <c r="B716" s="976"/>
      <c r="C716" s="976"/>
      <c r="D716" s="976"/>
      <c r="E716" s="976"/>
    </row>
    <row r="717" spans="1:5" ht="15.75" customHeight="1">
      <c r="A717" s="976"/>
      <c r="B717" s="976"/>
      <c r="C717" s="976"/>
      <c r="D717" s="976"/>
      <c r="E717" s="976"/>
    </row>
    <row r="718" spans="1:5" ht="15.75" customHeight="1">
      <c r="A718" s="976"/>
      <c r="B718" s="976"/>
      <c r="C718" s="976"/>
      <c r="D718" s="976"/>
      <c r="E718" s="976"/>
    </row>
    <row r="719" spans="1:5" ht="15.75" customHeight="1">
      <c r="A719" s="976"/>
      <c r="B719" s="976"/>
      <c r="C719" s="976"/>
      <c r="D719" s="976"/>
      <c r="E719" s="976"/>
    </row>
    <row r="720" spans="1:5" ht="15.75" customHeight="1">
      <c r="A720" s="976"/>
      <c r="B720" s="976"/>
      <c r="C720" s="976"/>
      <c r="D720" s="976"/>
      <c r="E720" s="976"/>
    </row>
    <row r="721" spans="1:5" ht="15.75" customHeight="1">
      <c r="A721" s="976"/>
      <c r="B721" s="976"/>
      <c r="C721" s="976"/>
      <c r="D721" s="976"/>
      <c r="E721" s="976"/>
    </row>
    <row r="722" spans="1:5" ht="15.75" customHeight="1">
      <c r="A722" s="976"/>
      <c r="B722" s="976"/>
      <c r="C722" s="976"/>
      <c r="D722" s="976"/>
      <c r="E722" s="976"/>
    </row>
    <row r="723" spans="1:5" ht="15.75" customHeight="1">
      <c r="A723" s="976"/>
      <c r="B723" s="976"/>
      <c r="C723" s="976"/>
      <c r="D723" s="976"/>
      <c r="E723" s="976"/>
    </row>
    <row r="724" spans="1:5" ht="15.75" customHeight="1">
      <c r="A724" s="976"/>
      <c r="B724" s="976"/>
      <c r="C724" s="976"/>
      <c r="D724" s="976"/>
      <c r="E724" s="976"/>
    </row>
    <row r="725" spans="1:5" ht="15.75" customHeight="1">
      <c r="A725" s="976"/>
      <c r="B725" s="976"/>
      <c r="C725" s="976"/>
      <c r="D725" s="976"/>
      <c r="E725" s="976"/>
    </row>
    <row r="726" spans="1:5" ht="15.75" customHeight="1">
      <c r="A726" s="976"/>
      <c r="B726" s="976"/>
      <c r="C726" s="976"/>
      <c r="D726" s="976"/>
      <c r="E726" s="976"/>
    </row>
    <row r="727" spans="1:5" ht="15.75" customHeight="1">
      <c r="A727" s="976"/>
      <c r="B727" s="976"/>
      <c r="C727" s="976"/>
      <c r="D727" s="976"/>
      <c r="E727" s="976"/>
    </row>
    <row r="728" spans="1:5" ht="15.75" customHeight="1">
      <c r="A728" s="976"/>
      <c r="B728" s="976"/>
      <c r="C728" s="976"/>
      <c r="D728" s="976"/>
      <c r="E728" s="976"/>
    </row>
    <row r="729" spans="1:5" ht="15.75" customHeight="1">
      <c r="A729" s="976"/>
      <c r="B729" s="976"/>
      <c r="C729" s="976"/>
      <c r="D729" s="976"/>
      <c r="E729" s="976"/>
    </row>
    <row r="730" spans="1:5" ht="15.75" customHeight="1">
      <c r="A730" s="976"/>
      <c r="B730" s="976"/>
      <c r="C730" s="976"/>
      <c r="D730" s="976"/>
      <c r="E730" s="976"/>
    </row>
    <row r="731" spans="1:5" ht="15.75" customHeight="1">
      <c r="A731" s="976"/>
      <c r="B731" s="976"/>
      <c r="C731" s="976"/>
      <c r="D731" s="976"/>
      <c r="E731" s="976"/>
    </row>
    <row r="732" spans="1:5" ht="15.75" customHeight="1">
      <c r="A732" s="976"/>
      <c r="B732" s="976"/>
      <c r="C732" s="976"/>
      <c r="D732" s="976"/>
      <c r="E732" s="976"/>
    </row>
    <row r="733" spans="1:5" ht="15.75" customHeight="1">
      <c r="A733" s="976"/>
      <c r="B733" s="976"/>
      <c r="C733" s="976"/>
      <c r="D733" s="976"/>
      <c r="E733" s="976"/>
    </row>
    <row r="734" spans="1:5" ht="15.75" customHeight="1">
      <c r="A734" s="976"/>
      <c r="B734" s="976"/>
      <c r="C734" s="976"/>
      <c r="D734" s="976"/>
      <c r="E734" s="976"/>
    </row>
    <row r="735" spans="1:5" ht="15.75" customHeight="1">
      <c r="A735" s="976"/>
      <c r="B735" s="976"/>
      <c r="C735" s="976"/>
      <c r="D735" s="976"/>
      <c r="E735" s="976"/>
    </row>
    <row r="736" spans="1:5" ht="15.75" customHeight="1">
      <c r="A736" s="976"/>
      <c r="B736" s="976"/>
      <c r="C736" s="976"/>
      <c r="D736" s="976"/>
      <c r="E736" s="976"/>
    </row>
    <row r="737" spans="1:5" ht="15.75" customHeight="1">
      <c r="A737" s="976"/>
      <c r="B737" s="976"/>
      <c r="C737" s="976"/>
      <c r="D737" s="976"/>
      <c r="E737" s="976"/>
    </row>
    <row r="738" spans="1:5" ht="15.75" customHeight="1">
      <c r="A738" s="976"/>
      <c r="B738" s="976"/>
      <c r="C738" s="976"/>
      <c r="D738" s="976"/>
      <c r="E738" s="976"/>
    </row>
    <row r="739" spans="1:5" ht="15.75" customHeight="1">
      <c r="A739" s="976"/>
      <c r="B739" s="976"/>
      <c r="C739" s="976"/>
      <c r="D739" s="976"/>
      <c r="E739" s="976"/>
    </row>
    <row r="740" spans="1:5" ht="15.75" customHeight="1">
      <c r="A740" s="976"/>
      <c r="B740" s="976"/>
      <c r="C740" s="976"/>
      <c r="D740" s="976"/>
      <c r="E740" s="976"/>
    </row>
    <row r="741" spans="1:5" ht="15.75" customHeight="1">
      <c r="A741" s="976"/>
      <c r="B741" s="976"/>
      <c r="C741" s="976"/>
      <c r="D741" s="976"/>
      <c r="E741" s="976"/>
    </row>
    <row r="742" spans="1:5" ht="15.75" customHeight="1">
      <c r="A742" s="976"/>
      <c r="B742" s="976"/>
      <c r="C742" s="976"/>
      <c r="D742" s="976"/>
      <c r="E742" s="976"/>
    </row>
    <row r="743" spans="1:5" ht="15.75" customHeight="1">
      <c r="A743" s="976"/>
      <c r="B743" s="976"/>
      <c r="C743" s="976"/>
      <c r="D743" s="976"/>
      <c r="E743" s="976"/>
    </row>
    <row r="744" spans="1:5" ht="15.75" customHeight="1">
      <c r="A744" s="976"/>
      <c r="B744" s="976"/>
      <c r="C744" s="976"/>
      <c r="D744" s="976"/>
      <c r="E744" s="976"/>
    </row>
    <row r="745" spans="1:5" ht="15.75" customHeight="1">
      <c r="A745" s="976"/>
      <c r="B745" s="976"/>
      <c r="C745" s="976"/>
      <c r="D745" s="976"/>
      <c r="E745" s="976"/>
    </row>
    <row r="746" spans="1:5" ht="15.75" customHeight="1">
      <c r="A746" s="976"/>
      <c r="B746" s="976"/>
      <c r="C746" s="976"/>
      <c r="D746" s="976"/>
      <c r="E746" s="976"/>
    </row>
    <row r="747" spans="1:5" ht="15.75" customHeight="1">
      <c r="A747" s="976"/>
      <c r="B747" s="976"/>
      <c r="C747" s="976"/>
      <c r="D747" s="976"/>
      <c r="E747" s="976"/>
    </row>
    <row r="748" spans="1:5" ht="15.75" customHeight="1">
      <c r="A748" s="976"/>
      <c r="B748" s="976"/>
      <c r="C748" s="976"/>
      <c r="D748" s="976"/>
      <c r="E748" s="976"/>
    </row>
    <row r="749" spans="1:5" ht="15.75" customHeight="1">
      <c r="A749" s="976"/>
      <c r="B749" s="976"/>
      <c r="C749" s="976"/>
      <c r="D749" s="976"/>
      <c r="E749" s="976"/>
    </row>
    <row r="750" spans="1:5" ht="15.75" customHeight="1">
      <c r="A750" s="976"/>
      <c r="B750" s="976"/>
      <c r="C750" s="976"/>
      <c r="D750" s="976"/>
      <c r="E750" s="976"/>
    </row>
    <row r="751" spans="1:5" ht="15.75" customHeight="1">
      <c r="A751" s="976"/>
      <c r="B751" s="976"/>
      <c r="C751" s="976"/>
      <c r="D751" s="976"/>
      <c r="E751" s="976"/>
    </row>
    <row r="752" spans="1:5" ht="15.75" customHeight="1">
      <c r="A752" s="976"/>
      <c r="B752" s="976"/>
      <c r="C752" s="976"/>
      <c r="D752" s="976"/>
      <c r="E752" s="976"/>
    </row>
    <row r="753" spans="1:5" ht="15.75" customHeight="1">
      <c r="A753" s="976"/>
      <c r="B753" s="976"/>
      <c r="C753" s="976"/>
      <c r="D753" s="976"/>
      <c r="E753" s="976"/>
    </row>
    <row r="754" spans="1:5" ht="15.75" customHeight="1">
      <c r="A754" s="976"/>
      <c r="B754" s="976"/>
      <c r="C754" s="976"/>
      <c r="D754" s="976"/>
      <c r="E754" s="976"/>
    </row>
    <row r="755" spans="1:5" ht="15.75" customHeight="1">
      <c r="A755" s="976"/>
      <c r="B755" s="976"/>
      <c r="C755" s="976"/>
      <c r="D755" s="976"/>
      <c r="E755" s="976"/>
    </row>
    <row r="756" spans="1:5" ht="15.75" customHeight="1">
      <c r="A756" s="976"/>
      <c r="B756" s="976"/>
      <c r="C756" s="976"/>
      <c r="D756" s="976"/>
      <c r="E756" s="976"/>
    </row>
    <row r="757" spans="1:5" ht="15.75" customHeight="1">
      <c r="A757" s="976"/>
      <c r="B757" s="976"/>
      <c r="C757" s="976"/>
      <c r="D757" s="976"/>
      <c r="E757" s="976"/>
    </row>
    <row r="758" spans="1:5" ht="15.75" customHeight="1">
      <c r="A758" s="976"/>
      <c r="B758" s="976"/>
      <c r="C758" s="976"/>
      <c r="D758" s="976"/>
      <c r="E758" s="976"/>
    </row>
    <row r="759" spans="1:5" ht="15.75" customHeight="1">
      <c r="A759" s="976"/>
      <c r="B759" s="976"/>
      <c r="C759" s="976"/>
      <c r="D759" s="976"/>
      <c r="E759" s="976"/>
    </row>
    <row r="760" spans="1:5" ht="15.75" customHeight="1">
      <c r="A760" s="976"/>
      <c r="B760" s="976"/>
      <c r="C760" s="976"/>
      <c r="D760" s="976"/>
      <c r="E760" s="976"/>
    </row>
    <row r="761" spans="1:5" ht="15.75" customHeight="1">
      <c r="A761" s="976"/>
      <c r="B761" s="976"/>
      <c r="C761" s="976"/>
      <c r="D761" s="976"/>
      <c r="E761" s="976"/>
    </row>
    <row r="762" spans="1:5" ht="15.75" customHeight="1">
      <c r="A762" s="976"/>
      <c r="B762" s="976"/>
      <c r="C762" s="976"/>
      <c r="D762" s="976"/>
      <c r="E762" s="976"/>
    </row>
    <row r="763" spans="1:5" ht="15.75" customHeight="1">
      <c r="A763" s="976"/>
      <c r="B763" s="976"/>
      <c r="C763" s="976"/>
      <c r="D763" s="976"/>
      <c r="E763" s="976"/>
    </row>
    <row r="764" spans="1:5" ht="15.75" customHeight="1">
      <c r="A764" s="976"/>
      <c r="B764" s="976"/>
      <c r="C764" s="976"/>
      <c r="D764" s="976"/>
      <c r="E764" s="976"/>
    </row>
    <row r="765" spans="1:5" ht="15.75" customHeight="1">
      <c r="A765" s="976"/>
      <c r="B765" s="976"/>
      <c r="C765" s="976"/>
      <c r="D765" s="976"/>
      <c r="E765" s="976"/>
    </row>
    <row r="766" spans="1:5" ht="15.75" customHeight="1">
      <c r="A766" s="976"/>
      <c r="B766" s="976"/>
      <c r="C766" s="976"/>
      <c r="D766" s="976"/>
      <c r="E766" s="976"/>
    </row>
    <row r="767" spans="1:5" ht="15.75" customHeight="1">
      <c r="A767" s="976"/>
      <c r="B767" s="976"/>
      <c r="C767" s="976"/>
      <c r="D767" s="976"/>
      <c r="E767" s="976"/>
    </row>
    <row r="768" spans="1:5" ht="15.75" customHeight="1">
      <c r="A768" s="976"/>
      <c r="B768" s="976"/>
      <c r="C768" s="976"/>
      <c r="D768" s="976"/>
      <c r="E768" s="976"/>
    </row>
    <row r="769" spans="1:5" ht="15.75" customHeight="1">
      <c r="A769" s="976"/>
      <c r="B769" s="976"/>
      <c r="C769" s="976"/>
      <c r="D769" s="976"/>
      <c r="E769" s="976"/>
    </row>
    <row r="770" spans="1:5" ht="15.75" customHeight="1">
      <c r="A770" s="976"/>
      <c r="B770" s="976"/>
      <c r="C770" s="976"/>
      <c r="D770" s="976"/>
      <c r="E770" s="976"/>
    </row>
    <row r="771" spans="1:5" ht="15.75" customHeight="1">
      <c r="A771" s="976"/>
      <c r="B771" s="976"/>
      <c r="C771" s="976"/>
      <c r="D771" s="976"/>
      <c r="E771" s="976"/>
    </row>
    <row r="772" spans="1:5" ht="15.75" customHeight="1">
      <c r="A772" s="976"/>
      <c r="B772" s="976"/>
      <c r="C772" s="976"/>
      <c r="D772" s="976"/>
      <c r="E772" s="976"/>
    </row>
    <row r="773" spans="1:5" ht="15.75" customHeight="1">
      <c r="A773" s="976"/>
      <c r="B773" s="976"/>
      <c r="C773" s="976"/>
      <c r="D773" s="976"/>
      <c r="E773" s="976"/>
    </row>
    <row r="774" spans="1:5" ht="15.75" customHeight="1">
      <c r="A774" s="976"/>
      <c r="B774" s="976"/>
      <c r="C774" s="976"/>
      <c r="D774" s="976"/>
      <c r="E774" s="976"/>
    </row>
    <row r="775" spans="1:5" ht="15.75" customHeight="1">
      <c r="A775" s="976"/>
      <c r="B775" s="976"/>
      <c r="C775" s="976"/>
      <c r="D775" s="976"/>
      <c r="E775" s="976"/>
    </row>
    <row r="776" spans="1:5" ht="15.75" customHeight="1">
      <c r="A776" s="976"/>
      <c r="B776" s="976"/>
      <c r="C776" s="976"/>
      <c r="D776" s="976"/>
      <c r="E776" s="976"/>
    </row>
    <row r="777" spans="1:5" ht="15.75" customHeight="1">
      <c r="A777" s="976"/>
      <c r="B777" s="976"/>
      <c r="C777" s="976"/>
      <c r="D777" s="976"/>
      <c r="E777" s="976"/>
    </row>
    <row r="778" spans="1:5" ht="15.75" customHeight="1">
      <c r="A778" s="976"/>
      <c r="B778" s="976"/>
      <c r="C778" s="976"/>
      <c r="D778" s="976"/>
      <c r="E778" s="976"/>
    </row>
    <row r="779" spans="1:5" ht="15.75" customHeight="1">
      <c r="A779" s="976"/>
      <c r="B779" s="976"/>
      <c r="C779" s="976"/>
      <c r="D779" s="976"/>
      <c r="E779" s="976"/>
    </row>
    <row r="780" spans="1:5" ht="15.75" customHeight="1">
      <c r="A780" s="976"/>
      <c r="B780" s="976"/>
      <c r="C780" s="976"/>
      <c r="D780" s="976"/>
      <c r="E780" s="976"/>
    </row>
    <row r="781" spans="1:5" ht="15.75" customHeight="1">
      <c r="A781" s="976"/>
      <c r="B781" s="976"/>
      <c r="C781" s="976"/>
      <c r="D781" s="976"/>
      <c r="E781" s="976"/>
    </row>
    <row r="782" spans="1:5" ht="15.75" customHeight="1">
      <c r="A782" s="976"/>
      <c r="B782" s="976"/>
      <c r="C782" s="976"/>
      <c r="D782" s="976"/>
      <c r="E782" s="976"/>
    </row>
    <row r="783" spans="1:5" ht="15.75" customHeight="1">
      <c r="A783" s="976"/>
      <c r="B783" s="976"/>
      <c r="C783" s="976"/>
      <c r="D783" s="976"/>
      <c r="E783" s="976"/>
    </row>
    <row r="784" spans="1:5" ht="15.75" customHeight="1">
      <c r="A784" s="976"/>
      <c r="B784" s="976"/>
      <c r="C784" s="976"/>
      <c r="D784" s="976"/>
      <c r="E784" s="976"/>
    </row>
    <row r="785" spans="1:5" ht="15.75" customHeight="1">
      <c r="A785" s="976"/>
      <c r="B785" s="976"/>
      <c r="C785" s="976"/>
      <c r="D785" s="976"/>
      <c r="E785" s="976"/>
    </row>
    <row r="786" spans="1:5" ht="15.75" customHeight="1">
      <c r="A786" s="976"/>
      <c r="B786" s="976"/>
      <c r="C786" s="976"/>
      <c r="D786" s="976"/>
      <c r="E786" s="976"/>
    </row>
    <row r="787" spans="1:5" ht="15.75" customHeight="1">
      <c r="A787" s="976"/>
      <c r="B787" s="976"/>
      <c r="C787" s="976"/>
      <c r="D787" s="976"/>
      <c r="E787" s="976"/>
    </row>
    <row r="788" spans="1:5" ht="15.75" customHeight="1">
      <c r="A788" s="976"/>
      <c r="B788" s="976"/>
      <c r="C788" s="976"/>
      <c r="D788" s="976"/>
      <c r="E788" s="976"/>
    </row>
    <row r="789" spans="1:5" ht="15.75" customHeight="1">
      <c r="A789" s="976"/>
      <c r="B789" s="976"/>
      <c r="C789" s="976"/>
      <c r="D789" s="976"/>
      <c r="E789" s="976"/>
    </row>
    <row r="790" spans="1:5" ht="15.75" customHeight="1">
      <c r="A790" s="976"/>
      <c r="B790" s="976"/>
      <c r="C790" s="976"/>
      <c r="D790" s="976"/>
      <c r="E790" s="976"/>
    </row>
    <row r="791" spans="1:5" ht="15.75" customHeight="1">
      <c r="A791" s="976"/>
      <c r="B791" s="976"/>
      <c r="C791" s="976"/>
      <c r="D791" s="976"/>
      <c r="E791" s="976"/>
    </row>
    <row r="792" spans="1:5" ht="15.75" customHeight="1">
      <c r="A792" s="976"/>
      <c r="B792" s="976"/>
      <c r="C792" s="976"/>
      <c r="D792" s="976"/>
      <c r="E792" s="976"/>
    </row>
    <row r="793" spans="1:5" ht="15.75" customHeight="1">
      <c r="A793" s="976"/>
      <c r="B793" s="976"/>
      <c r="C793" s="976"/>
      <c r="D793" s="976"/>
      <c r="E793" s="976"/>
    </row>
    <row r="794" spans="1:5" ht="15.75" customHeight="1">
      <c r="A794" s="976"/>
      <c r="B794" s="976"/>
      <c r="C794" s="976"/>
      <c r="D794" s="976"/>
      <c r="E794" s="976"/>
    </row>
    <row r="795" spans="1:5" ht="15.75" customHeight="1">
      <c r="A795" s="976"/>
      <c r="B795" s="976"/>
      <c r="C795" s="976"/>
      <c r="D795" s="976"/>
      <c r="E795" s="976"/>
    </row>
    <row r="796" spans="1:5" ht="15.75" customHeight="1">
      <c r="A796" s="976"/>
      <c r="B796" s="976"/>
      <c r="C796" s="976"/>
      <c r="D796" s="976"/>
      <c r="E796" s="976"/>
    </row>
    <row r="797" spans="1:5" ht="15.75" customHeight="1">
      <c r="A797" s="976"/>
      <c r="B797" s="976"/>
      <c r="C797" s="976"/>
      <c r="D797" s="976"/>
      <c r="E797" s="976"/>
    </row>
    <row r="798" spans="1:5" ht="15.75" customHeight="1">
      <c r="A798" s="976"/>
      <c r="B798" s="976"/>
      <c r="C798" s="976"/>
      <c r="D798" s="976"/>
      <c r="E798" s="976"/>
    </row>
    <row r="799" spans="1:5" ht="15.75" customHeight="1">
      <c r="A799" s="976"/>
      <c r="B799" s="976"/>
      <c r="C799" s="976"/>
      <c r="D799" s="976"/>
      <c r="E799" s="976"/>
    </row>
    <row r="800" spans="1:5" ht="15.75" customHeight="1">
      <c r="A800" s="976"/>
      <c r="B800" s="976"/>
      <c r="C800" s="976"/>
      <c r="D800" s="976"/>
      <c r="E800" s="976"/>
    </row>
    <row r="801" spans="1:5" ht="15.75" customHeight="1">
      <c r="A801" s="976"/>
      <c r="B801" s="976"/>
      <c r="C801" s="976"/>
      <c r="D801" s="976"/>
      <c r="E801" s="976"/>
    </row>
    <row r="802" spans="1:5" ht="15.75" customHeight="1">
      <c r="A802" s="976"/>
      <c r="B802" s="976"/>
      <c r="C802" s="976"/>
      <c r="D802" s="976"/>
      <c r="E802" s="976"/>
    </row>
    <row r="803" spans="1:5" ht="15.75" customHeight="1">
      <c r="A803" s="976"/>
      <c r="B803" s="976"/>
      <c r="C803" s="976"/>
      <c r="D803" s="976"/>
      <c r="E803" s="976"/>
    </row>
    <row r="804" spans="1:5" ht="15.75" customHeight="1">
      <c r="A804" s="976"/>
      <c r="B804" s="976"/>
      <c r="C804" s="976"/>
      <c r="D804" s="976"/>
      <c r="E804" s="976"/>
    </row>
    <row r="805" spans="1:5" ht="15.75" customHeight="1">
      <c r="A805" s="976"/>
      <c r="B805" s="976"/>
      <c r="C805" s="976"/>
      <c r="D805" s="976"/>
      <c r="E805" s="976"/>
    </row>
    <row r="806" spans="1:5" ht="15.75" customHeight="1">
      <c r="A806" s="976"/>
      <c r="B806" s="976"/>
      <c r="C806" s="976"/>
      <c r="D806" s="976"/>
      <c r="E806" s="976"/>
    </row>
    <row r="807" spans="1:5" ht="15.75" customHeight="1">
      <c r="A807" s="976"/>
      <c r="B807" s="976"/>
      <c r="C807" s="976"/>
      <c r="D807" s="976"/>
      <c r="E807" s="976"/>
    </row>
    <row r="808" spans="1:5" ht="15.75" customHeight="1">
      <c r="A808" s="976"/>
      <c r="B808" s="976"/>
      <c r="C808" s="976"/>
      <c r="D808" s="976"/>
      <c r="E808" s="976"/>
    </row>
    <row r="809" spans="1:5" ht="15.75" customHeight="1">
      <c r="A809" s="976"/>
      <c r="B809" s="976"/>
      <c r="C809" s="976"/>
      <c r="D809" s="976"/>
      <c r="E809" s="976"/>
    </row>
    <row r="810" spans="1:5" ht="15.75" customHeight="1">
      <c r="A810" s="976"/>
      <c r="B810" s="976"/>
      <c r="C810" s="976"/>
      <c r="D810" s="976"/>
      <c r="E810" s="976"/>
    </row>
    <row r="811" spans="1:5" ht="15.75" customHeight="1">
      <c r="A811" s="976"/>
      <c r="B811" s="976"/>
      <c r="C811" s="976"/>
      <c r="D811" s="976"/>
      <c r="E811" s="976"/>
    </row>
    <row r="812" spans="1:5" ht="15.75" customHeight="1">
      <c r="A812" s="976"/>
      <c r="B812" s="976"/>
      <c r="C812" s="976"/>
      <c r="D812" s="976"/>
      <c r="E812" s="976"/>
    </row>
    <row r="813" spans="1:5" ht="15.75" customHeight="1">
      <c r="A813" s="976"/>
      <c r="B813" s="976"/>
      <c r="C813" s="976"/>
      <c r="D813" s="976"/>
      <c r="E813" s="976"/>
    </row>
    <row r="814" spans="1:5" ht="15.75" customHeight="1">
      <c r="A814" s="976"/>
      <c r="B814" s="976"/>
      <c r="C814" s="976"/>
      <c r="D814" s="976"/>
      <c r="E814" s="976"/>
    </row>
    <row r="815" spans="1:5" ht="15.75" customHeight="1">
      <c r="A815" s="976"/>
      <c r="B815" s="976"/>
      <c r="C815" s="976"/>
      <c r="D815" s="976"/>
      <c r="E815" s="976"/>
    </row>
    <row r="816" spans="1:5" ht="15.75" customHeight="1">
      <c r="A816" s="976"/>
      <c r="B816" s="976"/>
      <c r="C816" s="976"/>
      <c r="D816" s="976"/>
      <c r="E816" s="976"/>
    </row>
    <row r="817" spans="1:5" ht="15.75" customHeight="1">
      <c r="A817" s="976"/>
      <c r="B817" s="976"/>
      <c r="C817" s="976"/>
      <c r="D817" s="976"/>
      <c r="E817" s="976"/>
    </row>
    <row r="818" spans="1:5" ht="15.75" customHeight="1">
      <c r="A818" s="976"/>
      <c r="B818" s="976"/>
      <c r="C818" s="976"/>
      <c r="D818" s="976"/>
      <c r="E818" s="976"/>
    </row>
    <row r="819" spans="1:5" ht="15.75" customHeight="1">
      <c r="A819" s="976"/>
      <c r="B819" s="976"/>
      <c r="C819" s="976"/>
      <c r="D819" s="976"/>
      <c r="E819" s="976"/>
    </row>
    <row r="820" spans="1:5" ht="15.75" customHeight="1">
      <c r="A820" s="976"/>
      <c r="B820" s="976"/>
      <c r="C820" s="976"/>
      <c r="D820" s="976"/>
      <c r="E820" s="976"/>
    </row>
    <row r="821" spans="1:5" ht="15.75" customHeight="1">
      <c r="A821" s="976"/>
      <c r="B821" s="976"/>
      <c r="C821" s="976"/>
      <c r="D821" s="976"/>
      <c r="E821" s="976"/>
    </row>
    <row r="822" spans="1:5" ht="15.75" customHeight="1">
      <c r="A822" s="976"/>
      <c r="B822" s="976"/>
      <c r="C822" s="976"/>
      <c r="D822" s="976"/>
      <c r="E822" s="976"/>
    </row>
    <row r="823" spans="1:5" ht="15.75" customHeight="1">
      <c r="A823" s="976"/>
      <c r="B823" s="976"/>
      <c r="C823" s="976"/>
      <c r="D823" s="976"/>
      <c r="E823" s="976"/>
    </row>
    <row r="824" spans="1:5" ht="15.75" customHeight="1">
      <c r="A824" s="976"/>
      <c r="B824" s="976"/>
      <c r="C824" s="976"/>
      <c r="D824" s="976"/>
      <c r="E824" s="976"/>
    </row>
    <row r="825" spans="1:5" ht="15.75" customHeight="1">
      <c r="A825" s="976"/>
      <c r="B825" s="976"/>
      <c r="C825" s="976"/>
      <c r="D825" s="976"/>
      <c r="E825" s="976"/>
    </row>
    <row r="826" spans="1:5" ht="15.75" customHeight="1">
      <c r="A826" s="976"/>
      <c r="B826" s="976"/>
      <c r="C826" s="976"/>
      <c r="D826" s="976"/>
      <c r="E826" s="976"/>
    </row>
    <row r="827" spans="1:5" ht="15.75" customHeight="1">
      <c r="A827" s="976"/>
      <c r="B827" s="976"/>
      <c r="C827" s="976"/>
      <c r="D827" s="976"/>
      <c r="E827" s="976"/>
    </row>
    <row r="828" spans="1:5" ht="15.75" customHeight="1">
      <c r="A828" s="976"/>
      <c r="B828" s="976"/>
      <c r="C828" s="976"/>
      <c r="D828" s="976"/>
      <c r="E828" s="976"/>
    </row>
    <row r="829" spans="1:5" ht="15.75" customHeight="1">
      <c r="A829" s="976"/>
      <c r="B829" s="976"/>
      <c r="C829" s="976"/>
      <c r="D829" s="976"/>
      <c r="E829" s="976"/>
    </row>
    <row r="830" spans="1:5" ht="15.75" customHeight="1">
      <c r="A830" s="976"/>
      <c r="B830" s="976"/>
      <c r="C830" s="976"/>
      <c r="D830" s="976"/>
      <c r="E830" s="976"/>
    </row>
    <row r="831" spans="1:5" ht="15.75" customHeight="1">
      <c r="A831" s="976"/>
      <c r="B831" s="976"/>
      <c r="C831" s="976"/>
      <c r="D831" s="976"/>
      <c r="E831" s="976"/>
    </row>
    <row r="832" spans="1:5" ht="15.75" customHeight="1">
      <c r="A832" s="976"/>
      <c r="B832" s="976"/>
      <c r="C832" s="976"/>
      <c r="D832" s="976"/>
      <c r="E832" s="976"/>
    </row>
    <row r="833" spans="1:5" ht="15.75" customHeight="1">
      <c r="A833" s="976"/>
      <c r="B833" s="976"/>
      <c r="C833" s="976"/>
      <c r="D833" s="976"/>
      <c r="E833" s="976"/>
    </row>
    <row r="834" spans="1:5" ht="15.75" customHeight="1">
      <c r="A834" s="976"/>
      <c r="B834" s="976"/>
      <c r="C834" s="976"/>
      <c r="D834" s="976"/>
      <c r="E834" s="976"/>
    </row>
    <row r="835" spans="1:5" ht="15.75" customHeight="1">
      <c r="A835" s="976"/>
      <c r="B835" s="976"/>
      <c r="C835" s="976"/>
      <c r="D835" s="976"/>
      <c r="E835" s="976"/>
    </row>
    <row r="836" spans="1:5" ht="15.75" customHeight="1">
      <c r="A836" s="976"/>
      <c r="B836" s="976"/>
      <c r="C836" s="976"/>
      <c r="D836" s="976"/>
      <c r="E836" s="976"/>
    </row>
    <row r="837" spans="1:5" ht="15.75" customHeight="1">
      <c r="A837" s="976"/>
      <c r="B837" s="976"/>
      <c r="C837" s="976"/>
      <c r="D837" s="976"/>
      <c r="E837" s="976"/>
    </row>
    <row r="838" spans="1:5" ht="15.75" customHeight="1">
      <c r="A838" s="976"/>
      <c r="B838" s="976"/>
      <c r="C838" s="976"/>
      <c r="D838" s="976"/>
      <c r="E838" s="976"/>
    </row>
    <row r="839" spans="1:5" ht="15.75" customHeight="1">
      <c r="A839" s="976"/>
      <c r="B839" s="976"/>
      <c r="C839" s="976"/>
      <c r="D839" s="976"/>
      <c r="E839" s="976"/>
    </row>
    <row r="840" spans="1:5" ht="15.75" customHeight="1">
      <c r="A840" s="976"/>
      <c r="B840" s="976"/>
      <c r="C840" s="976"/>
      <c r="D840" s="976"/>
      <c r="E840" s="976"/>
    </row>
    <row r="841" spans="1:5" ht="15.75" customHeight="1">
      <c r="A841" s="976"/>
      <c r="B841" s="976"/>
      <c r="C841" s="976"/>
      <c r="D841" s="976"/>
      <c r="E841" s="976"/>
    </row>
    <row r="842" spans="1:5" ht="15.75" customHeight="1">
      <c r="A842" s="976"/>
      <c r="B842" s="976"/>
      <c r="C842" s="976"/>
      <c r="D842" s="976"/>
      <c r="E842" s="976"/>
    </row>
    <row r="843" spans="1:5" ht="15.75" customHeight="1">
      <c r="A843" s="976"/>
      <c r="B843" s="976"/>
      <c r="C843" s="976"/>
      <c r="D843" s="976"/>
      <c r="E843" s="976"/>
    </row>
    <row r="844" spans="1:5" ht="15.75" customHeight="1">
      <c r="A844" s="976"/>
      <c r="B844" s="976"/>
      <c r="C844" s="976"/>
      <c r="D844" s="976"/>
      <c r="E844" s="976"/>
    </row>
    <row r="845" spans="1:5" ht="15.75" customHeight="1">
      <c r="A845" s="976"/>
      <c r="B845" s="976"/>
      <c r="C845" s="976"/>
      <c r="D845" s="976"/>
      <c r="E845" s="976"/>
    </row>
    <row r="846" spans="1:5" ht="15.75" customHeight="1">
      <c r="A846" s="976"/>
      <c r="B846" s="976"/>
      <c r="C846" s="976"/>
      <c r="D846" s="976"/>
      <c r="E846" s="976"/>
    </row>
    <row r="847" spans="1:5" ht="15.75" customHeight="1">
      <c r="A847" s="976"/>
      <c r="B847" s="976"/>
      <c r="C847" s="976"/>
      <c r="D847" s="976"/>
      <c r="E847" s="976"/>
    </row>
    <row r="848" spans="1:5" ht="15.75" customHeight="1">
      <c r="A848" s="976"/>
      <c r="B848" s="976"/>
      <c r="C848" s="976"/>
      <c r="D848" s="976"/>
      <c r="E848" s="976"/>
    </row>
    <row r="849" spans="1:5" ht="15.75" customHeight="1">
      <c r="A849" s="976"/>
      <c r="B849" s="976"/>
      <c r="C849" s="976"/>
      <c r="D849" s="976"/>
      <c r="E849" s="976"/>
    </row>
    <row r="850" spans="1:5" ht="15.75" customHeight="1">
      <c r="A850" s="976"/>
      <c r="B850" s="976"/>
      <c r="C850" s="976"/>
      <c r="D850" s="976"/>
      <c r="E850" s="976"/>
    </row>
    <row r="851" spans="1:5" ht="15.75" customHeight="1">
      <c r="A851" s="976"/>
      <c r="B851" s="976"/>
      <c r="C851" s="976"/>
      <c r="D851" s="976"/>
      <c r="E851" s="976"/>
    </row>
    <row r="852" spans="1:5" ht="15.75" customHeight="1">
      <c r="A852" s="976"/>
      <c r="B852" s="976"/>
      <c r="C852" s="976"/>
      <c r="D852" s="976"/>
      <c r="E852" s="976"/>
    </row>
    <row r="853" spans="1:5" ht="15.75" customHeight="1">
      <c r="A853" s="976"/>
      <c r="B853" s="976"/>
      <c r="C853" s="976"/>
      <c r="D853" s="976"/>
      <c r="E853" s="976"/>
    </row>
    <row r="854" spans="1:5" ht="15.75" customHeight="1">
      <c r="A854" s="976"/>
      <c r="B854" s="976"/>
      <c r="C854" s="976"/>
      <c r="D854" s="976"/>
      <c r="E854" s="976"/>
    </row>
    <row r="855" spans="1:5" ht="15.75" customHeight="1">
      <c r="A855" s="976"/>
      <c r="B855" s="976"/>
      <c r="C855" s="976"/>
      <c r="D855" s="976"/>
      <c r="E855" s="976"/>
    </row>
    <row r="856" spans="1:5" ht="15.75" customHeight="1">
      <c r="A856" s="976"/>
      <c r="B856" s="976"/>
      <c r="C856" s="976"/>
      <c r="D856" s="976"/>
      <c r="E856" s="976"/>
    </row>
    <row r="857" spans="1:5" ht="15.75" customHeight="1">
      <c r="A857" s="976"/>
      <c r="B857" s="976"/>
      <c r="C857" s="976"/>
      <c r="D857" s="976"/>
      <c r="E857" s="976"/>
    </row>
    <row r="858" spans="1:5" ht="15.75" customHeight="1">
      <c r="A858" s="976"/>
      <c r="B858" s="976"/>
      <c r="C858" s="976"/>
      <c r="D858" s="976"/>
      <c r="E858" s="976"/>
    </row>
    <row r="859" spans="1:5" ht="15.75" customHeight="1">
      <c r="A859" s="976"/>
      <c r="B859" s="976"/>
      <c r="C859" s="976"/>
      <c r="D859" s="976"/>
      <c r="E859" s="976"/>
    </row>
    <row r="860" spans="1:5" ht="15.75" customHeight="1">
      <c r="A860" s="976"/>
      <c r="B860" s="976"/>
      <c r="C860" s="976"/>
      <c r="D860" s="976"/>
      <c r="E860" s="976"/>
    </row>
    <row r="861" spans="1:5" ht="15.75" customHeight="1">
      <c r="A861" s="976"/>
      <c r="B861" s="976"/>
      <c r="C861" s="976"/>
      <c r="D861" s="976"/>
      <c r="E861" s="976"/>
    </row>
    <row r="862" spans="1:5" ht="15.75" customHeight="1">
      <c r="A862" s="976"/>
      <c r="B862" s="976"/>
      <c r="C862" s="976"/>
      <c r="D862" s="976"/>
      <c r="E862" s="976"/>
    </row>
    <row r="863" spans="1:5" ht="15.75" customHeight="1">
      <c r="A863" s="976"/>
      <c r="B863" s="976"/>
      <c r="C863" s="976"/>
      <c r="D863" s="976"/>
      <c r="E863" s="976"/>
    </row>
    <row r="864" spans="1:5" ht="15.75" customHeight="1">
      <c r="A864" s="976"/>
      <c r="B864" s="976"/>
      <c r="C864" s="976"/>
      <c r="D864" s="976"/>
      <c r="E864" s="976"/>
    </row>
    <row r="865" spans="1:5" ht="15.75" customHeight="1">
      <c r="A865" s="976"/>
      <c r="B865" s="976"/>
      <c r="C865" s="976"/>
      <c r="D865" s="976"/>
      <c r="E865" s="976"/>
    </row>
    <row r="866" spans="1:5" ht="15.75" customHeight="1">
      <c r="A866" s="976"/>
      <c r="B866" s="976"/>
      <c r="C866" s="976"/>
      <c r="D866" s="976"/>
      <c r="E866" s="976"/>
    </row>
    <row r="867" spans="1:5" ht="15.75" customHeight="1">
      <c r="A867" s="976"/>
      <c r="B867" s="976"/>
      <c r="C867" s="976"/>
      <c r="D867" s="976"/>
      <c r="E867" s="976"/>
    </row>
    <row r="868" spans="1:5" ht="15.75" customHeight="1">
      <c r="A868" s="976"/>
      <c r="B868" s="976"/>
      <c r="C868" s="976"/>
      <c r="D868" s="976"/>
      <c r="E868" s="976"/>
    </row>
    <row r="869" spans="1:5" ht="15.75" customHeight="1">
      <c r="A869" s="976"/>
      <c r="B869" s="976"/>
      <c r="C869" s="976"/>
      <c r="D869" s="976"/>
      <c r="E869" s="976"/>
    </row>
    <row r="870" spans="1:5" ht="15.75" customHeight="1">
      <c r="A870" s="976"/>
      <c r="B870" s="976"/>
      <c r="C870" s="976"/>
      <c r="D870" s="976"/>
      <c r="E870" s="976"/>
    </row>
    <row r="871" spans="1:5" ht="15.75" customHeight="1">
      <c r="A871" s="976"/>
      <c r="B871" s="976"/>
      <c r="C871" s="976"/>
      <c r="D871" s="976"/>
      <c r="E871" s="976"/>
    </row>
    <row r="872" spans="1:5" ht="15.75" customHeight="1">
      <c r="A872" s="976"/>
      <c r="B872" s="976"/>
      <c r="C872" s="976"/>
      <c r="D872" s="976"/>
      <c r="E872" s="976"/>
    </row>
    <row r="873" spans="1:5" ht="15.75" customHeight="1">
      <c r="A873" s="976"/>
      <c r="B873" s="976"/>
      <c r="C873" s="976"/>
      <c r="D873" s="976"/>
      <c r="E873" s="976"/>
    </row>
    <row r="874" spans="1:5" ht="15.75" customHeight="1">
      <c r="A874" s="976"/>
      <c r="B874" s="976"/>
      <c r="C874" s="976"/>
      <c r="D874" s="976"/>
      <c r="E874" s="976"/>
    </row>
    <row r="875" spans="1:5" ht="15.75" customHeight="1">
      <c r="A875" s="976"/>
      <c r="B875" s="976"/>
      <c r="C875" s="976"/>
      <c r="D875" s="976"/>
      <c r="E875" s="976"/>
    </row>
    <row r="876" spans="1:5" ht="15.75" customHeight="1">
      <c r="A876" s="976"/>
      <c r="B876" s="976"/>
      <c r="C876" s="976"/>
      <c r="D876" s="976"/>
      <c r="E876" s="976"/>
    </row>
    <row r="877" spans="1:5" ht="15.75" customHeight="1">
      <c r="A877" s="976"/>
      <c r="B877" s="976"/>
      <c r="C877" s="976"/>
      <c r="D877" s="976"/>
      <c r="E877" s="976"/>
    </row>
    <row r="878" spans="1:5" ht="15.75" customHeight="1">
      <c r="A878" s="976"/>
      <c r="B878" s="976"/>
      <c r="C878" s="976"/>
      <c r="D878" s="976"/>
      <c r="E878" s="976"/>
    </row>
    <row r="879" spans="1:5" ht="15.75" customHeight="1">
      <c r="A879" s="976"/>
      <c r="B879" s="976"/>
      <c r="C879" s="976"/>
      <c r="D879" s="976"/>
      <c r="E879" s="976"/>
    </row>
    <row r="880" spans="1:5" ht="15.75" customHeight="1">
      <c r="A880" s="976"/>
      <c r="B880" s="976"/>
      <c r="C880" s="976"/>
      <c r="D880" s="976"/>
      <c r="E880" s="976"/>
    </row>
    <row r="881" spans="1:5" ht="15.75" customHeight="1">
      <c r="A881" s="976"/>
      <c r="B881" s="976"/>
      <c r="C881" s="976"/>
      <c r="D881" s="976"/>
      <c r="E881" s="976"/>
    </row>
    <row r="882" spans="1:5" ht="15.75" customHeight="1">
      <c r="A882" s="976"/>
      <c r="B882" s="976"/>
      <c r="C882" s="976"/>
      <c r="D882" s="976"/>
      <c r="E882" s="976"/>
    </row>
    <row r="883" spans="1:5" ht="15.75" customHeight="1">
      <c r="A883" s="976"/>
      <c r="B883" s="976"/>
      <c r="C883" s="976"/>
      <c r="D883" s="976"/>
      <c r="E883" s="976"/>
    </row>
    <row r="884" spans="1:5" ht="15.75" customHeight="1">
      <c r="A884" s="976"/>
      <c r="B884" s="976"/>
      <c r="C884" s="976"/>
      <c r="D884" s="976"/>
      <c r="E884" s="976"/>
    </row>
    <row r="885" spans="1:5" ht="15.75" customHeight="1">
      <c r="A885" s="976"/>
      <c r="B885" s="976"/>
      <c r="C885" s="976"/>
      <c r="D885" s="976"/>
      <c r="E885" s="976"/>
    </row>
    <row r="886" spans="1:5" ht="15.75" customHeight="1">
      <c r="A886" s="976"/>
      <c r="B886" s="976"/>
      <c r="C886" s="976"/>
      <c r="D886" s="976"/>
      <c r="E886" s="976"/>
    </row>
    <row r="887" spans="1:5" ht="15.75" customHeight="1">
      <c r="A887" s="976"/>
      <c r="B887" s="976"/>
      <c r="C887" s="976"/>
      <c r="D887" s="976"/>
      <c r="E887" s="976"/>
    </row>
    <row r="888" spans="1:5" ht="15.75" customHeight="1">
      <c r="A888" s="976"/>
      <c r="B888" s="976"/>
      <c r="C888" s="976"/>
      <c r="D888" s="976"/>
      <c r="E888" s="976"/>
    </row>
    <row r="889" spans="1:5" ht="15.75" customHeight="1">
      <c r="A889" s="976"/>
      <c r="B889" s="976"/>
      <c r="C889" s="976"/>
      <c r="D889" s="976"/>
      <c r="E889" s="976"/>
    </row>
    <row r="890" spans="1:5" ht="15.75" customHeight="1">
      <c r="A890" s="976"/>
      <c r="B890" s="976"/>
      <c r="C890" s="976"/>
      <c r="D890" s="976"/>
      <c r="E890" s="976"/>
    </row>
    <row r="891" spans="1:5" ht="15.75" customHeight="1">
      <c r="A891" s="976"/>
      <c r="B891" s="976"/>
      <c r="C891" s="976"/>
      <c r="D891" s="976"/>
      <c r="E891" s="976"/>
    </row>
    <row r="892" spans="1:5" ht="15.75" customHeight="1">
      <c r="A892" s="976"/>
      <c r="B892" s="976"/>
      <c r="C892" s="976"/>
      <c r="D892" s="976"/>
      <c r="E892" s="976"/>
    </row>
    <row r="893" spans="1:5" ht="15.75" customHeight="1">
      <c r="A893" s="976"/>
      <c r="B893" s="976"/>
      <c r="C893" s="976"/>
      <c r="D893" s="976"/>
      <c r="E893" s="976"/>
    </row>
    <row r="894" spans="1:5" ht="15.75" customHeight="1">
      <c r="A894" s="976"/>
      <c r="B894" s="976"/>
      <c r="C894" s="976"/>
      <c r="D894" s="976"/>
      <c r="E894" s="976"/>
    </row>
    <row r="895" spans="1:5" ht="15.75" customHeight="1">
      <c r="A895" s="976"/>
      <c r="B895" s="976"/>
      <c r="C895" s="976"/>
      <c r="D895" s="976"/>
      <c r="E895" s="976"/>
    </row>
    <row r="896" spans="1:5" ht="15.75" customHeight="1">
      <c r="A896" s="976"/>
      <c r="B896" s="976"/>
      <c r="C896" s="976"/>
      <c r="D896" s="976"/>
      <c r="E896" s="976"/>
    </row>
    <row r="897" spans="1:5" ht="15.75" customHeight="1">
      <c r="A897" s="976"/>
      <c r="B897" s="976"/>
      <c r="C897" s="976"/>
      <c r="D897" s="976"/>
      <c r="E897" s="976"/>
    </row>
    <row r="898" spans="1:5" ht="15.75" customHeight="1">
      <c r="A898" s="976"/>
      <c r="B898" s="976"/>
      <c r="C898" s="976"/>
      <c r="D898" s="976"/>
      <c r="E898" s="976"/>
    </row>
    <row r="899" spans="1:5" ht="15.75" customHeight="1">
      <c r="A899" s="976"/>
      <c r="B899" s="976"/>
      <c r="C899" s="976"/>
      <c r="D899" s="976"/>
      <c r="E899" s="976"/>
    </row>
    <row r="900" spans="1:5" ht="15.75" customHeight="1">
      <c r="A900" s="976"/>
      <c r="B900" s="976"/>
      <c r="C900" s="976"/>
      <c r="D900" s="976"/>
      <c r="E900" s="976"/>
    </row>
    <row r="901" spans="1:5" ht="15.75" customHeight="1">
      <c r="A901" s="976"/>
      <c r="B901" s="976"/>
      <c r="C901" s="976"/>
      <c r="D901" s="976"/>
      <c r="E901" s="976"/>
    </row>
    <row r="902" spans="1:5" ht="15.75" customHeight="1">
      <c r="A902" s="976"/>
      <c r="B902" s="976"/>
      <c r="C902" s="976"/>
      <c r="D902" s="976"/>
      <c r="E902" s="976"/>
    </row>
    <row r="903" spans="1:5" ht="15.75" customHeight="1">
      <c r="A903" s="976"/>
      <c r="B903" s="976"/>
      <c r="C903" s="976"/>
      <c r="D903" s="976"/>
      <c r="E903" s="976"/>
    </row>
    <row r="904" spans="1:5" ht="15.75" customHeight="1">
      <c r="A904" s="976"/>
      <c r="B904" s="976"/>
      <c r="C904" s="976"/>
      <c r="D904" s="976"/>
      <c r="E904" s="976"/>
    </row>
    <row r="905" spans="1:5" ht="15.75" customHeight="1">
      <c r="A905" s="976"/>
      <c r="B905" s="976"/>
      <c r="C905" s="976"/>
      <c r="D905" s="976"/>
      <c r="E905" s="976"/>
    </row>
    <row r="906" spans="1:5" ht="15.75" customHeight="1">
      <c r="A906" s="976"/>
      <c r="B906" s="976"/>
      <c r="C906" s="976"/>
      <c r="D906" s="976"/>
      <c r="E906" s="976"/>
    </row>
    <row r="907" spans="1:5" ht="15.75" customHeight="1">
      <c r="A907" s="976"/>
      <c r="B907" s="976"/>
      <c r="C907" s="976"/>
      <c r="D907" s="976"/>
      <c r="E907" s="976"/>
    </row>
    <row r="908" spans="1:5" ht="15.75" customHeight="1">
      <c r="A908" s="976"/>
      <c r="B908" s="976"/>
      <c r="C908" s="976"/>
      <c r="D908" s="976"/>
      <c r="E908" s="976"/>
    </row>
    <row r="909" spans="1:5" ht="15.75" customHeight="1">
      <c r="A909" s="976"/>
      <c r="B909" s="976"/>
      <c r="C909" s="976"/>
      <c r="D909" s="976"/>
      <c r="E909" s="976"/>
    </row>
    <row r="910" spans="1:5" ht="15.75" customHeight="1">
      <c r="A910" s="976"/>
      <c r="B910" s="976"/>
      <c r="C910" s="976"/>
      <c r="D910" s="976"/>
      <c r="E910" s="976"/>
    </row>
    <row r="911" spans="1:5" ht="15.75" customHeight="1">
      <c r="A911" s="976"/>
      <c r="B911" s="976"/>
      <c r="C911" s="976"/>
      <c r="D911" s="976"/>
      <c r="E911" s="976"/>
    </row>
    <row r="912" spans="1:5" ht="15.75" customHeight="1">
      <c r="A912" s="976"/>
      <c r="B912" s="976"/>
      <c r="C912" s="976"/>
      <c r="D912" s="976"/>
      <c r="E912" s="976"/>
    </row>
    <row r="913" spans="1:5" ht="15.75" customHeight="1">
      <c r="A913" s="976"/>
      <c r="B913" s="976"/>
      <c r="C913" s="976"/>
      <c r="D913" s="976"/>
      <c r="E913" s="976"/>
    </row>
    <row r="914" spans="1:5" ht="15.75" customHeight="1">
      <c r="A914" s="976"/>
      <c r="B914" s="976"/>
      <c r="C914" s="976"/>
      <c r="D914" s="976"/>
      <c r="E914" s="976"/>
    </row>
    <row r="915" spans="1:5" ht="15.75" customHeight="1">
      <c r="A915" s="976"/>
      <c r="B915" s="976"/>
      <c r="C915" s="976"/>
      <c r="D915" s="976"/>
      <c r="E915" s="976"/>
    </row>
    <row r="916" spans="1:5" ht="15.75" customHeight="1">
      <c r="A916" s="976"/>
      <c r="B916" s="976"/>
      <c r="C916" s="976"/>
      <c r="D916" s="976"/>
      <c r="E916" s="976"/>
    </row>
    <row r="917" spans="1:5" ht="15.75" customHeight="1">
      <c r="A917" s="976"/>
      <c r="B917" s="976"/>
      <c r="C917" s="976"/>
      <c r="D917" s="976"/>
      <c r="E917" s="976"/>
    </row>
    <row r="918" spans="1:5" ht="15.75" customHeight="1">
      <c r="A918" s="976"/>
      <c r="B918" s="976"/>
      <c r="C918" s="976"/>
      <c r="D918" s="976"/>
      <c r="E918" s="976"/>
    </row>
    <row r="919" spans="1:5" ht="15.75" customHeight="1">
      <c r="A919" s="976"/>
      <c r="B919" s="976"/>
      <c r="C919" s="976"/>
      <c r="D919" s="976"/>
      <c r="E919" s="976"/>
    </row>
    <row r="920" spans="1:5" ht="15.75" customHeight="1">
      <c r="A920" s="976"/>
      <c r="B920" s="976"/>
      <c r="C920" s="976"/>
      <c r="D920" s="976"/>
      <c r="E920" s="976"/>
    </row>
    <row r="921" spans="1:5" ht="15.75" customHeight="1">
      <c r="A921" s="976"/>
      <c r="B921" s="976"/>
      <c r="C921" s="976"/>
      <c r="D921" s="976"/>
      <c r="E921" s="976"/>
    </row>
    <row r="922" spans="1:5" ht="15.75" customHeight="1">
      <c r="A922" s="976"/>
      <c r="B922" s="976"/>
      <c r="C922" s="976"/>
      <c r="D922" s="976"/>
      <c r="E922" s="976"/>
    </row>
    <row r="923" spans="1:5" ht="15.75" customHeight="1">
      <c r="A923" s="976"/>
      <c r="B923" s="976"/>
      <c r="C923" s="976"/>
      <c r="D923" s="976"/>
      <c r="E923" s="976"/>
    </row>
    <row r="924" spans="1:5" ht="15.75" customHeight="1">
      <c r="A924" s="976"/>
      <c r="B924" s="976"/>
      <c r="C924" s="976"/>
      <c r="D924" s="976"/>
      <c r="E924" s="976"/>
    </row>
    <row r="925" spans="1:5" ht="15.75" customHeight="1">
      <c r="A925" s="976"/>
      <c r="B925" s="976"/>
      <c r="C925" s="976"/>
      <c r="D925" s="976"/>
      <c r="E925" s="976"/>
    </row>
    <row r="926" spans="1:5" ht="15.75" customHeight="1">
      <c r="A926" s="976"/>
      <c r="B926" s="976"/>
      <c r="C926" s="976"/>
      <c r="D926" s="976"/>
      <c r="E926" s="976"/>
    </row>
    <row r="927" spans="1:5" ht="15.75" customHeight="1">
      <c r="A927" s="976"/>
      <c r="B927" s="976"/>
      <c r="C927" s="976"/>
      <c r="D927" s="976"/>
      <c r="E927" s="976"/>
    </row>
    <row r="928" spans="1:5" ht="15.75" customHeight="1">
      <c r="A928" s="976"/>
      <c r="B928" s="976"/>
      <c r="C928" s="976"/>
      <c r="D928" s="976"/>
      <c r="E928" s="976"/>
    </row>
    <row r="929" spans="1:5" ht="15.75" customHeight="1">
      <c r="A929" s="976"/>
      <c r="B929" s="976"/>
      <c r="C929" s="976"/>
      <c r="D929" s="976"/>
      <c r="E929" s="976"/>
    </row>
    <row r="930" spans="1:5" ht="15.75" customHeight="1">
      <c r="A930" s="976"/>
      <c r="B930" s="976"/>
      <c r="C930" s="976"/>
      <c r="D930" s="976"/>
      <c r="E930" s="976"/>
    </row>
    <row r="931" spans="1:5" ht="15.75" customHeight="1">
      <c r="A931" s="976"/>
      <c r="B931" s="976"/>
      <c r="C931" s="976"/>
      <c r="D931" s="976"/>
      <c r="E931" s="976"/>
    </row>
    <row r="932" spans="1:5" ht="15.75" customHeight="1">
      <c r="A932" s="976"/>
      <c r="B932" s="976"/>
      <c r="C932" s="976"/>
      <c r="D932" s="976"/>
      <c r="E932" s="976"/>
    </row>
    <row r="933" spans="1:5" ht="15.75" customHeight="1">
      <c r="A933" s="976"/>
      <c r="B933" s="976"/>
      <c r="C933" s="976"/>
      <c r="D933" s="976"/>
      <c r="E933" s="976"/>
    </row>
    <row r="934" spans="1:5" ht="15.75" customHeight="1">
      <c r="A934" s="976"/>
      <c r="B934" s="976"/>
      <c r="C934" s="976"/>
      <c r="D934" s="976"/>
      <c r="E934" s="976"/>
    </row>
    <row r="935" spans="1:5" ht="15.75" customHeight="1">
      <c r="A935" s="976"/>
      <c r="B935" s="976"/>
      <c r="C935" s="976"/>
      <c r="D935" s="976"/>
      <c r="E935" s="976"/>
    </row>
    <row r="936" spans="1:5" ht="15.75" customHeight="1">
      <c r="A936" s="976"/>
      <c r="B936" s="976"/>
      <c r="C936" s="976"/>
      <c r="D936" s="976"/>
      <c r="E936" s="976"/>
    </row>
    <row r="937" spans="1:5" ht="15.75" customHeight="1">
      <c r="A937" s="976"/>
      <c r="B937" s="976"/>
      <c r="C937" s="976"/>
      <c r="D937" s="976"/>
      <c r="E937" s="976"/>
    </row>
    <row r="938" spans="1:5" ht="15.75" customHeight="1">
      <c r="A938" s="976"/>
      <c r="B938" s="976"/>
      <c r="C938" s="976"/>
      <c r="D938" s="976"/>
      <c r="E938" s="976"/>
    </row>
    <row r="939" spans="1:5" ht="15.75" customHeight="1">
      <c r="A939" s="976"/>
      <c r="B939" s="976"/>
      <c r="C939" s="976"/>
      <c r="D939" s="976"/>
      <c r="E939" s="976"/>
    </row>
    <row r="940" spans="1:5" ht="15.75" customHeight="1">
      <c r="A940" s="976"/>
      <c r="B940" s="976"/>
      <c r="C940" s="976"/>
      <c r="D940" s="976"/>
      <c r="E940" s="976"/>
    </row>
    <row r="941" spans="1:5" ht="15.75" customHeight="1">
      <c r="A941" s="976"/>
      <c r="B941" s="976"/>
      <c r="C941" s="976"/>
      <c r="D941" s="976"/>
      <c r="E941" s="976"/>
    </row>
    <row r="942" spans="1:5" ht="15.75" customHeight="1">
      <c r="A942" s="976"/>
      <c r="B942" s="976"/>
      <c r="C942" s="976"/>
      <c r="D942" s="976"/>
      <c r="E942" s="976"/>
    </row>
    <row r="943" spans="1:5" ht="15.75" customHeight="1">
      <c r="A943" s="976"/>
      <c r="B943" s="976"/>
      <c r="C943" s="976"/>
      <c r="D943" s="976"/>
      <c r="E943" s="976"/>
    </row>
    <row r="944" spans="1:5" ht="15.75" customHeight="1">
      <c r="A944" s="976"/>
      <c r="B944" s="976"/>
      <c r="C944" s="976"/>
      <c r="D944" s="976"/>
      <c r="E944" s="976"/>
    </row>
    <row r="945" spans="1:5" ht="15.75" customHeight="1">
      <c r="A945" s="976"/>
      <c r="B945" s="976"/>
      <c r="C945" s="976"/>
      <c r="D945" s="976"/>
      <c r="E945" s="976"/>
    </row>
    <row r="946" spans="1:5" ht="15.75" customHeight="1">
      <c r="A946" s="976"/>
      <c r="B946" s="976"/>
      <c r="C946" s="976"/>
      <c r="D946" s="976"/>
      <c r="E946" s="976"/>
    </row>
    <row r="947" spans="1:5" ht="15.75" customHeight="1">
      <c r="A947" s="976"/>
      <c r="B947" s="976"/>
      <c r="C947" s="976"/>
      <c r="D947" s="976"/>
      <c r="E947" s="976"/>
    </row>
    <row r="948" spans="1:5" ht="15.75" customHeight="1">
      <c r="A948" s="976"/>
      <c r="B948" s="976"/>
      <c r="C948" s="976"/>
      <c r="D948" s="976"/>
      <c r="E948" s="976"/>
    </row>
    <row r="949" spans="1:5" ht="15.75" customHeight="1">
      <c r="A949" s="976"/>
      <c r="B949" s="976"/>
      <c r="C949" s="976"/>
      <c r="D949" s="976"/>
      <c r="E949" s="976"/>
    </row>
    <row r="950" spans="1:5" ht="15.75" customHeight="1">
      <c r="A950" s="976"/>
      <c r="B950" s="976"/>
      <c r="C950" s="976"/>
      <c r="D950" s="976"/>
      <c r="E950" s="976"/>
    </row>
    <row r="951" spans="1:5" ht="15.75" customHeight="1">
      <c r="A951" s="976"/>
      <c r="B951" s="976"/>
      <c r="C951" s="976"/>
      <c r="D951" s="976"/>
      <c r="E951" s="976"/>
    </row>
    <row r="952" spans="1:5" ht="15.75" customHeight="1">
      <c r="A952" s="976"/>
      <c r="B952" s="976"/>
      <c r="C952" s="976"/>
      <c r="D952" s="976"/>
      <c r="E952" s="976"/>
    </row>
    <row r="953" spans="1:5" ht="15.75" customHeight="1">
      <c r="A953" s="976"/>
      <c r="B953" s="976"/>
      <c r="C953" s="976"/>
      <c r="D953" s="976"/>
      <c r="E953" s="976"/>
    </row>
    <row r="954" spans="1:5" ht="15.75" customHeight="1">
      <c r="A954" s="976"/>
      <c r="B954" s="976"/>
      <c r="C954" s="976"/>
      <c r="D954" s="976"/>
      <c r="E954" s="976"/>
    </row>
    <row r="955" spans="1:5" ht="15.75" customHeight="1">
      <c r="A955" s="976"/>
      <c r="B955" s="976"/>
      <c r="C955" s="976"/>
      <c r="D955" s="976"/>
      <c r="E955" s="976"/>
    </row>
    <row r="956" spans="1:5" ht="15.75" customHeight="1">
      <c r="A956" s="976"/>
      <c r="B956" s="976"/>
      <c r="C956" s="976"/>
      <c r="D956" s="976"/>
      <c r="E956" s="976"/>
    </row>
    <row r="957" spans="1:5" ht="15.75" customHeight="1">
      <c r="A957" s="976"/>
      <c r="B957" s="976"/>
      <c r="C957" s="976"/>
      <c r="D957" s="976"/>
      <c r="E957" s="976"/>
    </row>
    <row r="958" spans="1:5" ht="15.75" customHeight="1">
      <c r="A958" s="976"/>
      <c r="B958" s="976"/>
      <c r="C958" s="976"/>
      <c r="D958" s="976"/>
      <c r="E958" s="976"/>
    </row>
    <row r="959" spans="1:5" ht="15.75" customHeight="1">
      <c r="A959" s="976"/>
      <c r="B959" s="976"/>
      <c r="C959" s="976"/>
      <c r="D959" s="976"/>
      <c r="E959" s="976"/>
    </row>
    <row r="960" spans="1:5" ht="15.75" customHeight="1">
      <c r="A960" s="976"/>
      <c r="B960" s="976"/>
      <c r="C960" s="976"/>
      <c r="D960" s="976"/>
      <c r="E960" s="976"/>
    </row>
    <row r="961" spans="1:5" ht="15.75" customHeight="1">
      <c r="A961" s="976"/>
      <c r="B961" s="976"/>
      <c r="C961" s="976"/>
      <c r="D961" s="976"/>
      <c r="E961" s="976"/>
    </row>
    <row r="962" spans="1:5" ht="15.75" customHeight="1">
      <c r="A962" s="976"/>
      <c r="B962" s="976"/>
      <c r="C962" s="976"/>
      <c r="D962" s="976"/>
      <c r="E962" s="976"/>
    </row>
    <row r="963" spans="1:5" ht="15.75" customHeight="1">
      <c r="A963" s="976"/>
      <c r="B963" s="976"/>
      <c r="C963" s="976"/>
      <c r="D963" s="976"/>
      <c r="E963" s="976"/>
    </row>
    <row r="964" spans="1:5" ht="15.75" customHeight="1">
      <c r="A964" s="976"/>
      <c r="B964" s="976"/>
      <c r="C964" s="976"/>
      <c r="D964" s="976"/>
      <c r="E964" s="976"/>
    </row>
    <row r="965" spans="1:5" ht="15.75" customHeight="1">
      <c r="A965" s="976"/>
      <c r="B965" s="976"/>
      <c r="C965" s="976"/>
      <c r="D965" s="976"/>
      <c r="E965" s="976"/>
    </row>
    <row r="966" spans="1:5" ht="15.75" customHeight="1">
      <c r="A966" s="976"/>
      <c r="B966" s="976"/>
      <c r="C966" s="976"/>
      <c r="D966" s="976"/>
      <c r="E966" s="976"/>
    </row>
    <row r="967" spans="1:5" ht="15.75" customHeight="1">
      <c r="A967" s="976"/>
      <c r="B967" s="976"/>
      <c r="C967" s="976"/>
      <c r="D967" s="976"/>
      <c r="E967" s="976"/>
    </row>
    <row r="968" spans="1:5" ht="15.75" customHeight="1">
      <c r="A968" s="976"/>
      <c r="B968" s="976"/>
      <c r="C968" s="976"/>
      <c r="D968" s="976"/>
      <c r="E968" s="976"/>
    </row>
    <row r="969" spans="1:5" ht="15.75" customHeight="1">
      <c r="A969" s="976"/>
      <c r="B969" s="976"/>
      <c r="C969" s="976"/>
      <c r="D969" s="976"/>
      <c r="E969" s="976"/>
    </row>
    <row r="970" spans="1:5" ht="15.75" customHeight="1">
      <c r="A970" s="976"/>
      <c r="B970" s="976"/>
      <c r="C970" s="976"/>
      <c r="D970" s="976"/>
      <c r="E970" s="976"/>
    </row>
    <row r="971" spans="1:5" ht="15.75" customHeight="1">
      <c r="A971" s="976"/>
      <c r="B971" s="976"/>
      <c r="C971" s="976"/>
      <c r="D971" s="976"/>
      <c r="E971" s="976"/>
    </row>
    <row r="972" spans="1:5" ht="15.75" customHeight="1">
      <c r="A972" s="976"/>
      <c r="B972" s="976"/>
      <c r="C972" s="976"/>
      <c r="D972" s="976"/>
      <c r="E972" s="976"/>
    </row>
    <row r="973" spans="1:5" ht="15.75" customHeight="1">
      <c r="A973" s="976"/>
      <c r="B973" s="976"/>
      <c r="C973" s="976"/>
      <c r="D973" s="976"/>
      <c r="E973" s="976"/>
    </row>
    <row r="974" spans="1:5" ht="15.75" customHeight="1">
      <c r="A974" s="976"/>
      <c r="B974" s="976"/>
      <c r="C974" s="976"/>
      <c r="D974" s="976"/>
      <c r="E974" s="976"/>
    </row>
    <row r="975" spans="1:5" ht="15.75" customHeight="1">
      <c r="A975" s="976"/>
      <c r="B975" s="976"/>
      <c r="C975" s="976"/>
      <c r="D975" s="976"/>
      <c r="E975" s="976"/>
    </row>
    <row r="976" spans="1:5" ht="15.75" customHeight="1">
      <c r="A976" s="976"/>
      <c r="B976" s="976"/>
      <c r="C976" s="976"/>
      <c r="D976" s="976"/>
      <c r="E976" s="976"/>
    </row>
    <row r="977" spans="1:5" ht="15.75" customHeight="1">
      <c r="A977" s="976"/>
      <c r="B977" s="976"/>
      <c r="C977" s="976"/>
      <c r="D977" s="976"/>
      <c r="E977" s="976"/>
    </row>
    <row r="978" spans="1:5" ht="15.75" customHeight="1">
      <c r="A978" s="976"/>
      <c r="B978" s="976"/>
      <c r="C978" s="976"/>
      <c r="D978" s="976"/>
      <c r="E978" s="976"/>
    </row>
    <row r="979" spans="1:5" ht="15.75" customHeight="1">
      <c r="A979" s="976"/>
      <c r="B979" s="976"/>
      <c r="C979" s="976"/>
      <c r="D979" s="976"/>
      <c r="E979" s="976"/>
    </row>
    <row r="980" spans="1:5" ht="15.75" customHeight="1">
      <c r="A980" s="976"/>
      <c r="B980" s="976"/>
      <c r="C980" s="976"/>
      <c r="D980" s="976"/>
      <c r="E980" s="976"/>
    </row>
    <row r="981" spans="1:5" ht="15.75" customHeight="1">
      <c r="A981" s="976"/>
      <c r="B981" s="976"/>
      <c r="C981" s="976"/>
      <c r="D981" s="976"/>
      <c r="E981" s="976"/>
    </row>
    <row r="982" spans="1:5" ht="15.75" customHeight="1">
      <c r="A982" s="976"/>
      <c r="B982" s="976"/>
      <c r="C982" s="976"/>
      <c r="D982" s="976"/>
      <c r="E982" s="976"/>
    </row>
    <row r="983" spans="1:5" ht="15.75" customHeight="1">
      <c r="A983" s="976"/>
      <c r="B983" s="976"/>
      <c r="C983" s="976"/>
      <c r="D983" s="976"/>
      <c r="E983" s="976"/>
    </row>
    <row r="984" spans="1:5" ht="15.75" customHeight="1">
      <c r="A984" s="976"/>
      <c r="B984" s="976"/>
      <c r="C984" s="976"/>
      <c r="D984" s="976"/>
      <c r="E984" s="976"/>
    </row>
    <row r="985" spans="1:5" ht="15.75" customHeight="1">
      <c r="A985" s="976"/>
      <c r="B985" s="976"/>
      <c r="C985" s="976"/>
      <c r="D985" s="976"/>
      <c r="E985" s="976"/>
    </row>
    <row r="986" spans="1:5" ht="15.75" customHeight="1">
      <c r="A986" s="976"/>
      <c r="B986" s="976"/>
      <c r="C986" s="976"/>
      <c r="D986" s="976"/>
      <c r="E986" s="976"/>
    </row>
    <row r="987" spans="1:5" ht="15.75" customHeight="1">
      <c r="A987" s="976"/>
      <c r="B987" s="976"/>
      <c r="C987" s="976"/>
      <c r="D987" s="976"/>
      <c r="E987" s="976"/>
    </row>
    <row r="988" spans="1:5" ht="15.75" customHeight="1">
      <c r="A988" s="976"/>
      <c r="B988" s="976"/>
      <c r="C988" s="976"/>
      <c r="D988" s="976"/>
      <c r="E988" s="976"/>
    </row>
    <row r="989" spans="1:5" ht="15.75" customHeight="1">
      <c r="A989" s="976"/>
      <c r="B989" s="976"/>
      <c r="C989" s="976"/>
      <c r="D989" s="976"/>
      <c r="E989" s="976"/>
    </row>
    <row r="990" spans="1:5" ht="15.75" customHeight="1">
      <c r="A990" s="976"/>
      <c r="B990" s="976"/>
      <c r="C990" s="976"/>
      <c r="D990" s="976"/>
      <c r="E990" s="976"/>
    </row>
    <row r="991" spans="1:5" ht="15.75" customHeight="1">
      <c r="A991" s="976"/>
      <c r="B991" s="976"/>
      <c r="C991" s="976"/>
      <c r="D991" s="976"/>
      <c r="E991" s="976"/>
    </row>
    <row r="992" spans="1:5" ht="15.75" customHeight="1">
      <c r="A992" s="976"/>
      <c r="B992" s="976"/>
      <c r="C992" s="976"/>
      <c r="D992" s="976"/>
      <c r="E992" s="976"/>
    </row>
    <row r="993" spans="1:5" ht="15.75" customHeight="1">
      <c r="A993" s="976"/>
      <c r="B993" s="976"/>
      <c r="C993" s="976"/>
      <c r="D993" s="976"/>
      <c r="E993" s="976"/>
    </row>
    <row r="994" spans="1:5" ht="15.75" customHeight="1">
      <c r="A994" s="976"/>
      <c r="B994" s="976"/>
      <c r="C994" s="976"/>
      <c r="D994" s="976"/>
      <c r="E994" s="976"/>
    </row>
    <row r="995" spans="1:5" ht="15.75" customHeight="1">
      <c r="A995" s="976"/>
      <c r="B995" s="976"/>
      <c r="C995" s="976"/>
      <c r="D995" s="976"/>
      <c r="E995" s="976"/>
    </row>
    <row r="996" spans="1:5" ht="15.75" customHeight="1">
      <c r="A996" s="976"/>
      <c r="B996" s="976"/>
      <c r="C996" s="976"/>
      <c r="D996" s="976"/>
      <c r="E996" s="976"/>
    </row>
    <row r="997" spans="1:5" ht="15.75" customHeight="1">
      <c r="A997" s="976"/>
      <c r="B997" s="976"/>
      <c r="C997" s="976"/>
      <c r="D997" s="976"/>
      <c r="E997" s="976"/>
    </row>
    <row r="998" spans="1:5" ht="15.75" customHeight="1">
      <c r="A998" s="976"/>
      <c r="B998" s="976"/>
      <c r="C998" s="976"/>
      <c r="D998" s="976"/>
      <c r="E998" s="976"/>
    </row>
    <row r="999" spans="1:5" ht="15.75" customHeight="1">
      <c r="A999" s="976"/>
      <c r="B999" s="976"/>
      <c r="C999" s="976"/>
      <c r="D999" s="976"/>
      <c r="E999" s="976"/>
    </row>
    <row r="1000" spans="1:5" ht="15.75" customHeight="1">
      <c r="A1000" s="976"/>
      <c r="B1000" s="976"/>
      <c r="C1000" s="976"/>
      <c r="D1000" s="976"/>
      <c r="E1000" s="976"/>
    </row>
  </sheetData>
  <mergeCells count="12">
    <mergeCell ref="C51:C54"/>
    <mergeCell ref="C55:C56"/>
    <mergeCell ref="C57:C61"/>
    <mergeCell ref="C62:C63"/>
    <mergeCell ref="A1:E1"/>
    <mergeCell ref="C3:C13"/>
    <mergeCell ref="C38:C41"/>
    <mergeCell ref="C14:C16"/>
    <mergeCell ref="C17:C18"/>
    <mergeCell ref="C19:C29"/>
    <mergeCell ref="C30:C37"/>
    <mergeCell ref="C43:C50"/>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outlinePr summaryBelow="0" summaryRight="0"/>
    <pageSetUpPr fitToPage="1"/>
  </sheetPr>
  <dimension ref="A1:AT991"/>
  <sheetViews>
    <sheetView workbookViewId="0">
      <pane ySplit="6" topLeftCell="A7" activePane="bottomLeft" state="frozen"/>
      <selection pane="bottomLeft" sqref="A1:AJ1"/>
    </sheetView>
  </sheetViews>
  <sheetFormatPr defaultColWidth="14.42578125" defaultRowHeight="15" customHeight="1"/>
  <cols>
    <col min="1" max="1" width="56.28515625" customWidth="1"/>
    <col min="2" max="3" width="4.7109375" customWidth="1"/>
    <col min="4" max="4" width="6.85546875" customWidth="1"/>
    <col min="5" max="10" width="4.7109375" customWidth="1"/>
    <col min="11" max="11" width="8.140625" customWidth="1"/>
    <col min="12" max="20" width="4.7109375" customWidth="1"/>
    <col min="21" max="21" width="7.42578125" customWidth="1"/>
    <col min="22" max="34" width="4.7109375" customWidth="1"/>
    <col min="35" max="35" width="8" customWidth="1"/>
    <col min="36" max="36" width="16.28515625" customWidth="1"/>
    <col min="37" max="46" width="9.140625" customWidth="1"/>
  </cols>
  <sheetData>
    <row r="1" spans="1:46" ht="28.5" customHeight="1">
      <c r="A1" s="2068" t="s">
        <v>119</v>
      </c>
      <c r="B1" s="2069"/>
      <c r="C1" s="2069"/>
      <c r="D1" s="2069"/>
      <c r="E1" s="2069"/>
      <c r="F1" s="2069"/>
      <c r="G1" s="2069"/>
      <c r="H1" s="2069"/>
      <c r="I1" s="2069"/>
      <c r="J1" s="2069"/>
      <c r="K1" s="2069"/>
      <c r="L1" s="2069"/>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70"/>
      <c r="AK1" s="2"/>
      <c r="AL1" s="2"/>
      <c r="AM1" s="2"/>
      <c r="AN1" s="2"/>
      <c r="AO1" s="2"/>
      <c r="AP1" s="2"/>
      <c r="AQ1" s="2"/>
      <c r="AR1" s="2"/>
      <c r="AS1" s="2"/>
      <c r="AT1" s="2"/>
    </row>
    <row r="2" spans="1:46" ht="31.5" hidden="1" customHeight="1">
      <c r="A2" s="2065" t="s">
        <v>195</v>
      </c>
      <c r="B2" s="2066"/>
      <c r="C2" s="2066"/>
      <c r="D2" s="2066"/>
      <c r="E2" s="2066"/>
      <c r="F2" s="2066"/>
      <c r="G2" s="2066"/>
      <c r="H2" s="2066"/>
      <c r="I2" s="2066"/>
      <c r="J2" s="2066"/>
      <c r="K2" s="2066"/>
      <c r="L2" s="2066"/>
      <c r="M2" s="2066"/>
      <c r="N2" s="2066"/>
      <c r="O2" s="2066"/>
      <c r="P2" s="2066"/>
      <c r="Q2" s="2066"/>
      <c r="R2" s="2066"/>
      <c r="S2" s="2066"/>
      <c r="T2" s="2066"/>
      <c r="U2" s="2066"/>
      <c r="V2" s="2066"/>
      <c r="W2" s="2066"/>
      <c r="X2" s="2066"/>
      <c r="Y2" s="2066"/>
      <c r="Z2" s="2066"/>
      <c r="AA2" s="2066"/>
      <c r="AB2" s="2066"/>
      <c r="AC2" s="2066"/>
      <c r="AD2" s="2066"/>
      <c r="AE2" s="2066"/>
      <c r="AF2" s="2066"/>
      <c r="AG2" s="2066"/>
      <c r="AH2" s="2066"/>
      <c r="AI2" s="2066"/>
      <c r="AJ2" s="2066"/>
      <c r="AK2" s="2066"/>
      <c r="AL2" s="2066"/>
      <c r="AM2" s="2066"/>
      <c r="AN2" s="2066"/>
      <c r="AO2" s="2066"/>
      <c r="AP2" s="2066"/>
      <c r="AQ2" s="2066"/>
      <c r="AR2" s="2066"/>
      <c r="AS2" s="2066"/>
      <c r="AT2" s="2067"/>
    </row>
    <row r="3" spans="1:46" ht="25.5" customHeight="1">
      <c r="A3" s="2064" t="s">
        <v>211</v>
      </c>
      <c r="B3" s="2041"/>
      <c r="C3" s="2041"/>
      <c r="D3" s="2041"/>
      <c r="E3" s="2041"/>
      <c r="F3" s="2041"/>
      <c r="G3" s="2041"/>
      <c r="H3" s="2041"/>
      <c r="I3" s="2041"/>
      <c r="J3" s="2041"/>
      <c r="K3" s="2041"/>
      <c r="L3" s="2041"/>
      <c r="M3" s="2041"/>
      <c r="N3" s="2041"/>
      <c r="O3" s="2041"/>
      <c r="P3" s="2041"/>
      <c r="Q3" s="2041"/>
      <c r="R3" s="2041"/>
      <c r="S3" s="2041"/>
      <c r="T3" s="2041"/>
      <c r="U3" s="2041"/>
      <c r="V3" s="2041"/>
      <c r="W3" s="2041"/>
      <c r="X3" s="2041"/>
      <c r="Y3" s="2041"/>
      <c r="Z3" s="2041"/>
      <c r="AA3" s="2041"/>
      <c r="AB3" s="2041"/>
      <c r="AC3" s="2041"/>
      <c r="AD3" s="2041"/>
      <c r="AE3" s="2041"/>
      <c r="AF3" s="2041"/>
      <c r="AG3" s="2041"/>
      <c r="AH3" s="2041"/>
      <c r="AI3" s="2041"/>
      <c r="AJ3" s="2048"/>
      <c r="AK3" s="2"/>
      <c r="AL3" s="2"/>
      <c r="AM3" s="2"/>
      <c r="AN3" s="2"/>
      <c r="AO3" s="2"/>
      <c r="AP3" s="2"/>
      <c r="AQ3" s="2"/>
      <c r="AR3" s="2"/>
      <c r="AS3" s="2"/>
      <c r="AT3" s="2"/>
    </row>
    <row r="4" spans="1:46" ht="25.5" customHeight="1">
      <c r="A4" s="2063" t="s">
        <v>215</v>
      </c>
      <c r="B4" s="2061" t="s">
        <v>216</v>
      </c>
      <c r="C4" s="2041"/>
      <c r="D4" s="2041"/>
      <c r="E4" s="2041"/>
      <c r="F4" s="2041"/>
      <c r="G4" s="2041"/>
      <c r="H4" s="2041"/>
      <c r="I4" s="2041"/>
      <c r="J4" s="2048"/>
      <c r="K4" s="2063" t="s">
        <v>218</v>
      </c>
      <c r="L4" s="2061" t="s">
        <v>219</v>
      </c>
      <c r="M4" s="2041"/>
      <c r="N4" s="2041"/>
      <c r="O4" s="2041"/>
      <c r="P4" s="2041"/>
      <c r="Q4" s="2041"/>
      <c r="R4" s="2041"/>
      <c r="S4" s="2041"/>
      <c r="T4" s="2048"/>
      <c r="U4" s="2063" t="s">
        <v>220</v>
      </c>
      <c r="V4" s="2061" t="s">
        <v>221</v>
      </c>
      <c r="W4" s="2041"/>
      <c r="X4" s="2041"/>
      <c r="Y4" s="2041"/>
      <c r="Z4" s="2041"/>
      <c r="AA4" s="2048"/>
      <c r="AB4" s="2063" t="s">
        <v>222</v>
      </c>
      <c r="AC4" s="2061" t="s">
        <v>223</v>
      </c>
      <c r="AD4" s="2041"/>
      <c r="AE4" s="2041"/>
      <c r="AF4" s="2041"/>
      <c r="AG4" s="2041"/>
      <c r="AH4" s="2048"/>
      <c r="AI4" s="2063" t="s">
        <v>224</v>
      </c>
      <c r="AJ4" s="2071" t="s">
        <v>225</v>
      </c>
      <c r="AK4" s="2"/>
      <c r="AL4" s="2"/>
      <c r="AM4" s="2"/>
      <c r="AN4" s="2"/>
      <c r="AO4" s="2"/>
      <c r="AP4" s="2"/>
      <c r="AQ4" s="2"/>
      <c r="AR4" s="2"/>
      <c r="AS4" s="2"/>
      <c r="AT4" s="2"/>
    </row>
    <row r="5" spans="1:46" ht="12.75">
      <c r="A5" s="2058"/>
      <c r="B5" s="2061" t="s">
        <v>250</v>
      </c>
      <c r="C5" s="2041"/>
      <c r="D5" s="2048"/>
      <c r="E5" s="2061" t="s">
        <v>252</v>
      </c>
      <c r="F5" s="2041"/>
      <c r="G5" s="2048"/>
      <c r="H5" s="2061" t="s">
        <v>253</v>
      </c>
      <c r="I5" s="2041"/>
      <c r="J5" s="2048"/>
      <c r="K5" s="2058"/>
      <c r="L5" s="2061" t="s">
        <v>250</v>
      </c>
      <c r="M5" s="2041"/>
      <c r="N5" s="2048"/>
      <c r="O5" s="2061" t="s">
        <v>252</v>
      </c>
      <c r="P5" s="2041"/>
      <c r="Q5" s="2048"/>
      <c r="R5" s="2061" t="s">
        <v>257</v>
      </c>
      <c r="S5" s="2041"/>
      <c r="T5" s="2048"/>
      <c r="U5" s="2058"/>
      <c r="V5" s="2061" t="s">
        <v>250</v>
      </c>
      <c r="W5" s="2041"/>
      <c r="X5" s="2048"/>
      <c r="Y5" s="2061" t="s">
        <v>266</v>
      </c>
      <c r="Z5" s="2041"/>
      <c r="AA5" s="2048"/>
      <c r="AB5" s="2058"/>
      <c r="AC5" s="2061" t="s">
        <v>250</v>
      </c>
      <c r="AD5" s="2041"/>
      <c r="AE5" s="2048"/>
      <c r="AF5" s="2061" t="s">
        <v>266</v>
      </c>
      <c r="AG5" s="2041"/>
      <c r="AH5" s="2048"/>
      <c r="AI5" s="2058"/>
      <c r="AJ5" s="2072"/>
      <c r="AK5" s="2"/>
      <c r="AL5" s="2"/>
      <c r="AM5" s="2"/>
      <c r="AN5" s="2"/>
      <c r="AO5" s="2"/>
      <c r="AP5" s="2"/>
      <c r="AQ5" s="2"/>
      <c r="AR5" s="2"/>
      <c r="AS5" s="2"/>
      <c r="AT5" s="2"/>
    </row>
    <row r="6" spans="1:46" ht="12.75">
      <c r="A6" s="2059"/>
      <c r="B6" s="6" t="s">
        <v>69</v>
      </c>
      <c r="C6" s="6" t="s">
        <v>30</v>
      </c>
      <c r="D6" s="6" t="s">
        <v>254</v>
      </c>
      <c r="E6" s="6" t="s">
        <v>69</v>
      </c>
      <c r="F6" s="6" t="s">
        <v>30</v>
      </c>
      <c r="G6" s="6" t="s">
        <v>254</v>
      </c>
      <c r="H6" s="6" t="s">
        <v>69</v>
      </c>
      <c r="I6" s="6" t="s">
        <v>30</v>
      </c>
      <c r="J6" s="6" t="s">
        <v>254</v>
      </c>
      <c r="K6" s="2059"/>
      <c r="L6" s="6" t="s">
        <v>69</v>
      </c>
      <c r="M6" s="6" t="s">
        <v>30</v>
      </c>
      <c r="N6" s="6" t="s">
        <v>254</v>
      </c>
      <c r="O6" s="6" t="s">
        <v>69</v>
      </c>
      <c r="P6" s="6" t="s">
        <v>30</v>
      </c>
      <c r="Q6" s="6" t="s">
        <v>254</v>
      </c>
      <c r="R6" s="6" t="s">
        <v>69</v>
      </c>
      <c r="S6" s="6" t="s">
        <v>30</v>
      </c>
      <c r="T6" s="6" t="s">
        <v>254</v>
      </c>
      <c r="U6" s="2059"/>
      <c r="V6" s="6" t="s">
        <v>69</v>
      </c>
      <c r="W6" s="6" t="s">
        <v>30</v>
      </c>
      <c r="X6" s="6" t="s">
        <v>254</v>
      </c>
      <c r="Y6" s="6" t="s">
        <v>69</v>
      </c>
      <c r="Z6" s="6" t="s">
        <v>30</v>
      </c>
      <c r="AA6" s="6" t="s">
        <v>254</v>
      </c>
      <c r="AB6" s="2059"/>
      <c r="AC6" s="6" t="s">
        <v>69</v>
      </c>
      <c r="AD6" s="6" t="s">
        <v>30</v>
      </c>
      <c r="AE6" s="6" t="s">
        <v>254</v>
      </c>
      <c r="AF6" s="6" t="s">
        <v>69</v>
      </c>
      <c r="AG6" s="6" t="s">
        <v>30</v>
      </c>
      <c r="AH6" s="6" t="s">
        <v>254</v>
      </c>
      <c r="AI6" s="2059"/>
      <c r="AJ6" s="2073"/>
      <c r="AK6" s="2"/>
      <c r="AL6" s="2"/>
      <c r="AM6" s="2"/>
      <c r="AN6" s="2"/>
      <c r="AO6" s="2"/>
      <c r="AP6" s="2"/>
      <c r="AQ6" s="2"/>
      <c r="AR6" s="2"/>
      <c r="AS6" s="2"/>
      <c r="AT6" s="2"/>
    </row>
    <row r="7" spans="1:46" ht="12.75">
      <c r="A7" s="26" t="s">
        <v>259</v>
      </c>
      <c r="B7" s="6">
        <f t="shared" ref="B7:AI7" si="0">SUM(B8:B18)</f>
        <v>15</v>
      </c>
      <c r="C7" s="6">
        <f t="shared" si="0"/>
        <v>18</v>
      </c>
      <c r="D7" s="6">
        <f t="shared" si="0"/>
        <v>1</v>
      </c>
      <c r="E7" s="6">
        <f t="shared" si="0"/>
        <v>2</v>
      </c>
      <c r="F7" s="6">
        <f t="shared" si="0"/>
        <v>23</v>
      </c>
      <c r="G7" s="6">
        <f t="shared" si="0"/>
        <v>2</v>
      </c>
      <c r="H7" s="6">
        <f t="shared" si="0"/>
        <v>1</v>
      </c>
      <c r="I7" s="6">
        <f t="shared" si="0"/>
        <v>5</v>
      </c>
      <c r="J7" s="6">
        <f t="shared" si="0"/>
        <v>0</v>
      </c>
      <c r="K7" s="6">
        <f t="shared" si="0"/>
        <v>67</v>
      </c>
      <c r="L7" s="6">
        <f t="shared" si="0"/>
        <v>0</v>
      </c>
      <c r="M7" s="6">
        <f t="shared" si="0"/>
        <v>6</v>
      </c>
      <c r="N7" s="6">
        <f t="shared" si="0"/>
        <v>0</v>
      </c>
      <c r="O7" s="6">
        <f t="shared" si="0"/>
        <v>0</v>
      </c>
      <c r="P7" s="6">
        <f t="shared" si="0"/>
        <v>7</v>
      </c>
      <c r="Q7" s="6">
        <f t="shared" si="0"/>
        <v>1</v>
      </c>
      <c r="R7" s="6">
        <f t="shared" si="0"/>
        <v>0</v>
      </c>
      <c r="S7" s="6">
        <f t="shared" si="0"/>
        <v>0</v>
      </c>
      <c r="T7" s="6">
        <f t="shared" si="0"/>
        <v>0</v>
      </c>
      <c r="U7" s="6">
        <f t="shared" si="0"/>
        <v>14</v>
      </c>
      <c r="V7" s="6">
        <f t="shared" si="0"/>
        <v>0</v>
      </c>
      <c r="W7" s="6">
        <f t="shared" si="0"/>
        <v>9</v>
      </c>
      <c r="X7" s="6">
        <f t="shared" si="0"/>
        <v>0</v>
      </c>
      <c r="Y7" s="6">
        <f t="shared" si="0"/>
        <v>0</v>
      </c>
      <c r="Z7" s="6">
        <f t="shared" si="0"/>
        <v>6</v>
      </c>
      <c r="AA7" s="6">
        <f t="shared" si="0"/>
        <v>0</v>
      </c>
      <c r="AB7" s="6">
        <f t="shared" si="0"/>
        <v>15</v>
      </c>
      <c r="AC7" s="6">
        <f t="shared" si="0"/>
        <v>0</v>
      </c>
      <c r="AD7" s="6">
        <f t="shared" si="0"/>
        <v>0</v>
      </c>
      <c r="AE7" s="6">
        <f t="shared" si="0"/>
        <v>0</v>
      </c>
      <c r="AF7" s="6">
        <f t="shared" si="0"/>
        <v>0</v>
      </c>
      <c r="AG7" s="6">
        <f t="shared" si="0"/>
        <v>0</v>
      </c>
      <c r="AH7" s="6">
        <f t="shared" si="0"/>
        <v>0</v>
      </c>
      <c r="AI7" s="6">
        <f t="shared" si="0"/>
        <v>0</v>
      </c>
      <c r="AJ7" s="6">
        <f t="shared" ref="AJ7:AJ23" si="1">SUM(AI7,AB7,U7,K7)</f>
        <v>96</v>
      </c>
      <c r="AK7" s="2"/>
      <c r="AL7" s="2"/>
      <c r="AM7" s="2"/>
      <c r="AN7" s="2"/>
      <c r="AO7" s="2"/>
      <c r="AP7" s="2"/>
      <c r="AQ7" s="2"/>
      <c r="AR7" s="2"/>
      <c r="AS7" s="2"/>
      <c r="AT7" s="2"/>
    </row>
    <row r="8" spans="1:46" ht="12.75">
      <c r="A8" s="28" t="s">
        <v>19</v>
      </c>
      <c r="B8" s="29"/>
      <c r="C8" s="30">
        <v>1</v>
      </c>
      <c r="D8" s="31"/>
      <c r="E8" s="29"/>
      <c r="F8" s="30">
        <v>3</v>
      </c>
      <c r="G8" s="29"/>
      <c r="H8" s="29"/>
      <c r="I8" s="29"/>
      <c r="J8" s="29"/>
      <c r="K8" s="38">
        <v>4</v>
      </c>
      <c r="L8" s="29"/>
      <c r="M8" s="29"/>
      <c r="N8" s="29"/>
      <c r="O8" s="29"/>
      <c r="P8" s="30">
        <v>3</v>
      </c>
      <c r="Q8" s="29"/>
      <c r="R8" s="29"/>
      <c r="S8" s="29"/>
      <c r="T8" s="29"/>
      <c r="U8" s="38">
        <v>3</v>
      </c>
      <c r="V8" s="29"/>
      <c r="W8" s="30">
        <v>1</v>
      </c>
      <c r="X8" s="29"/>
      <c r="Y8" s="29"/>
      <c r="Z8" s="31"/>
      <c r="AA8" s="29"/>
      <c r="AB8" s="38">
        <v>1</v>
      </c>
      <c r="AC8" s="29"/>
      <c r="AD8" s="29"/>
      <c r="AE8" s="29"/>
      <c r="AF8" s="29"/>
      <c r="AG8" s="30">
        <v>0</v>
      </c>
      <c r="AH8" s="29"/>
      <c r="AI8" s="6">
        <f t="shared" ref="AI8:AI22" si="2">SUM(AC8:AH8)</f>
        <v>0</v>
      </c>
      <c r="AJ8" s="6">
        <f t="shared" si="1"/>
        <v>8</v>
      </c>
      <c r="AK8" s="2"/>
      <c r="AL8" s="2"/>
      <c r="AM8" s="2"/>
      <c r="AN8" s="2"/>
      <c r="AO8" s="2"/>
      <c r="AP8" s="2"/>
      <c r="AQ8" s="2"/>
      <c r="AR8" s="2"/>
      <c r="AS8" s="2"/>
      <c r="AT8" s="2"/>
    </row>
    <row r="9" spans="1:46" ht="12.75">
      <c r="A9" s="28" t="s">
        <v>44</v>
      </c>
      <c r="B9" s="29"/>
      <c r="C9" s="29"/>
      <c r="D9" s="30">
        <v>1</v>
      </c>
      <c r="E9" s="29"/>
      <c r="F9" s="29"/>
      <c r="G9" s="30">
        <v>2</v>
      </c>
      <c r="H9" s="29"/>
      <c r="I9" s="30">
        <v>1</v>
      </c>
      <c r="J9" s="29"/>
      <c r="K9" s="38">
        <v>4</v>
      </c>
      <c r="L9" s="29"/>
      <c r="M9" s="29"/>
      <c r="N9" s="29"/>
      <c r="O9" s="29"/>
      <c r="P9" s="30">
        <v>2</v>
      </c>
      <c r="Q9" s="30">
        <v>1</v>
      </c>
      <c r="R9" s="29"/>
      <c r="S9" s="29"/>
      <c r="T9" s="29"/>
      <c r="U9" s="38">
        <v>3</v>
      </c>
      <c r="V9" s="29"/>
      <c r="W9" s="30">
        <v>1</v>
      </c>
      <c r="X9" s="29"/>
      <c r="Y9" s="29"/>
      <c r="Z9" s="29"/>
      <c r="AA9" s="29"/>
      <c r="AB9" s="38">
        <v>1</v>
      </c>
      <c r="AC9" s="29"/>
      <c r="AD9" s="29"/>
      <c r="AE9" s="29"/>
      <c r="AF9" s="29"/>
      <c r="AG9" s="29"/>
      <c r="AH9" s="30">
        <v>0</v>
      </c>
      <c r="AI9" s="6">
        <f t="shared" si="2"/>
        <v>0</v>
      </c>
      <c r="AJ9" s="6">
        <f t="shared" si="1"/>
        <v>8</v>
      </c>
      <c r="AK9" s="2"/>
      <c r="AL9" s="2"/>
      <c r="AM9" s="2"/>
      <c r="AN9" s="2"/>
      <c r="AO9" s="2"/>
      <c r="AP9" s="2"/>
      <c r="AQ9" s="2"/>
      <c r="AR9" s="2"/>
      <c r="AS9" s="2"/>
      <c r="AT9" s="2"/>
    </row>
    <row r="10" spans="1:46" ht="12.75">
      <c r="A10" s="28" t="s">
        <v>57</v>
      </c>
      <c r="B10" s="29"/>
      <c r="C10" s="30">
        <v>2</v>
      </c>
      <c r="D10" s="29"/>
      <c r="E10" s="29"/>
      <c r="F10" s="30">
        <v>3</v>
      </c>
      <c r="G10" s="29"/>
      <c r="H10" s="29"/>
      <c r="I10" s="29"/>
      <c r="J10" s="29"/>
      <c r="K10" s="38">
        <v>5</v>
      </c>
      <c r="L10" s="29"/>
      <c r="M10" s="30">
        <v>1</v>
      </c>
      <c r="N10" s="29"/>
      <c r="O10" s="29"/>
      <c r="P10" s="29"/>
      <c r="Q10" s="29"/>
      <c r="R10" s="29"/>
      <c r="S10" s="29"/>
      <c r="T10" s="29"/>
      <c r="U10" s="38">
        <v>1</v>
      </c>
      <c r="V10" s="29"/>
      <c r="W10" s="31"/>
      <c r="X10" s="29"/>
      <c r="Y10" s="29"/>
      <c r="Z10" s="29"/>
      <c r="AA10" s="29"/>
      <c r="AB10" s="38">
        <v>0</v>
      </c>
      <c r="AC10" s="29"/>
      <c r="AD10" s="29"/>
      <c r="AE10" s="29"/>
      <c r="AF10" s="29"/>
      <c r="AG10" s="29"/>
      <c r="AH10" s="29"/>
      <c r="AI10" s="6">
        <f t="shared" si="2"/>
        <v>0</v>
      </c>
      <c r="AJ10" s="6">
        <f t="shared" si="1"/>
        <v>6</v>
      </c>
      <c r="AK10" s="2"/>
      <c r="AL10" s="2"/>
      <c r="AM10" s="2"/>
      <c r="AN10" s="2"/>
      <c r="AO10" s="2"/>
      <c r="AP10" s="2"/>
      <c r="AQ10" s="2"/>
      <c r="AR10" s="2"/>
      <c r="AS10" s="2"/>
      <c r="AT10" s="2"/>
    </row>
    <row r="11" spans="1:46" ht="12.75">
      <c r="A11" s="28" t="s">
        <v>65</v>
      </c>
      <c r="B11" s="30">
        <v>4</v>
      </c>
      <c r="C11" s="30">
        <v>1</v>
      </c>
      <c r="D11" s="29"/>
      <c r="E11" s="29"/>
      <c r="F11" s="30">
        <v>1</v>
      </c>
      <c r="G11" s="29"/>
      <c r="H11" s="31"/>
      <c r="I11" s="30">
        <v>1</v>
      </c>
      <c r="J11" s="29"/>
      <c r="K11" s="38">
        <v>7</v>
      </c>
      <c r="L11" s="29"/>
      <c r="M11" s="30">
        <v>3</v>
      </c>
      <c r="N11" s="29"/>
      <c r="O11" s="29"/>
      <c r="P11" s="29"/>
      <c r="Q11" s="29"/>
      <c r="R11" s="29"/>
      <c r="S11" s="29"/>
      <c r="T11" s="29"/>
      <c r="U11" s="38">
        <v>3</v>
      </c>
      <c r="V11" s="29"/>
      <c r="W11" s="30">
        <v>3</v>
      </c>
      <c r="X11" s="29"/>
      <c r="Y11" s="29"/>
      <c r="Z11" s="30">
        <v>1</v>
      </c>
      <c r="AA11" s="29"/>
      <c r="AB11" s="38">
        <v>4</v>
      </c>
      <c r="AC11" s="29"/>
      <c r="AD11" s="29"/>
      <c r="AE11" s="29"/>
      <c r="AF11" s="29"/>
      <c r="AG11" s="29"/>
      <c r="AH11" s="29"/>
      <c r="AI11" s="6">
        <f t="shared" si="2"/>
        <v>0</v>
      </c>
      <c r="AJ11" s="6">
        <f t="shared" si="1"/>
        <v>14</v>
      </c>
      <c r="AK11" s="2"/>
      <c r="AL11" s="2"/>
      <c r="AM11" s="2"/>
      <c r="AN11" s="2"/>
      <c r="AO11" s="2"/>
      <c r="AP11" s="2"/>
      <c r="AQ11" s="2"/>
      <c r="AR11" s="2"/>
      <c r="AS11" s="2"/>
      <c r="AT11" s="2"/>
    </row>
    <row r="12" spans="1:46" ht="12.75">
      <c r="A12" s="28" t="s">
        <v>86</v>
      </c>
      <c r="B12" s="30">
        <v>1</v>
      </c>
      <c r="C12" s="30">
        <v>2</v>
      </c>
      <c r="D12" s="29"/>
      <c r="E12" s="29"/>
      <c r="F12" s="30">
        <v>2</v>
      </c>
      <c r="G12" s="29"/>
      <c r="H12" s="29"/>
      <c r="I12" s="29"/>
      <c r="J12" s="29"/>
      <c r="K12" s="38">
        <v>5</v>
      </c>
      <c r="L12" s="29"/>
      <c r="M12" s="30">
        <v>1</v>
      </c>
      <c r="N12" s="29"/>
      <c r="O12" s="29"/>
      <c r="P12" s="29"/>
      <c r="Q12" s="29"/>
      <c r="R12" s="29"/>
      <c r="S12" s="29"/>
      <c r="T12" s="29"/>
      <c r="U12" s="38">
        <v>1</v>
      </c>
      <c r="V12" s="29"/>
      <c r="W12" s="30">
        <v>2</v>
      </c>
      <c r="X12" s="29"/>
      <c r="Y12" s="29"/>
      <c r="Z12" s="30">
        <v>1</v>
      </c>
      <c r="AA12" s="29"/>
      <c r="AB12" s="38">
        <v>3</v>
      </c>
      <c r="AC12" s="29"/>
      <c r="AD12" s="29"/>
      <c r="AE12" s="29"/>
      <c r="AF12" s="29"/>
      <c r="AG12" s="29"/>
      <c r="AH12" s="29"/>
      <c r="AI12" s="6">
        <f t="shared" si="2"/>
        <v>0</v>
      </c>
      <c r="AJ12" s="6">
        <f t="shared" si="1"/>
        <v>9</v>
      </c>
      <c r="AK12" s="2"/>
      <c r="AL12" s="2"/>
      <c r="AM12" s="2"/>
      <c r="AN12" s="2"/>
      <c r="AO12" s="2"/>
      <c r="AP12" s="2"/>
      <c r="AQ12" s="2"/>
      <c r="AR12" s="2"/>
      <c r="AS12" s="2"/>
      <c r="AT12" s="2"/>
    </row>
    <row r="13" spans="1:46" ht="12.75">
      <c r="A13" s="28" t="s">
        <v>283</v>
      </c>
      <c r="B13" s="30">
        <v>1</v>
      </c>
      <c r="C13" s="29"/>
      <c r="D13" s="29"/>
      <c r="E13" s="30">
        <v>1</v>
      </c>
      <c r="F13" s="30">
        <v>4</v>
      </c>
      <c r="G13" s="29"/>
      <c r="H13" s="29"/>
      <c r="I13" s="29"/>
      <c r="J13" s="29"/>
      <c r="K13" s="38">
        <v>6</v>
      </c>
      <c r="L13" s="29"/>
      <c r="M13" s="29"/>
      <c r="N13" s="29"/>
      <c r="O13" s="29"/>
      <c r="P13" s="30">
        <v>1</v>
      </c>
      <c r="Q13" s="29"/>
      <c r="R13" s="29"/>
      <c r="S13" s="29"/>
      <c r="T13" s="29"/>
      <c r="U13" s="38">
        <v>1</v>
      </c>
      <c r="V13" s="29"/>
      <c r="W13" s="29"/>
      <c r="X13" s="29"/>
      <c r="Y13" s="29"/>
      <c r="Z13" s="29"/>
      <c r="AA13" s="29"/>
      <c r="AB13" s="38">
        <v>0</v>
      </c>
      <c r="AC13" s="29"/>
      <c r="AD13" s="29"/>
      <c r="AE13" s="29"/>
      <c r="AF13" s="29"/>
      <c r="AG13" s="29"/>
      <c r="AH13" s="29"/>
      <c r="AI13" s="6">
        <f t="shared" si="2"/>
        <v>0</v>
      </c>
      <c r="AJ13" s="6">
        <f t="shared" si="1"/>
        <v>7</v>
      </c>
      <c r="AK13" s="2"/>
      <c r="AL13" s="2"/>
      <c r="AM13" s="2"/>
      <c r="AN13" s="2"/>
      <c r="AO13" s="2"/>
      <c r="AP13" s="2"/>
      <c r="AQ13" s="2"/>
      <c r="AR13" s="2"/>
      <c r="AS13" s="2"/>
      <c r="AT13" s="2"/>
    </row>
    <row r="14" spans="1:46" ht="12.75">
      <c r="A14" s="28" t="s">
        <v>292</v>
      </c>
      <c r="B14" s="29"/>
      <c r="C14" s="30">
        <v>1</v>
      </c>
      <c r="D14" s="29"/>
      <c r="E14" s="29"/>
      <c r="F14" s="30">
        <v>4</v>
      </c>
      <c r="G14" s="29"/>
      <c r="H14" s="29"/>
      <c r="I14" s="29"/>
      <c r="J14" s="29"/>
      <c r="K14" s="38">
        <v>5</v>
      </c>
      <c r="L14" s="29"/>
      <c r="M14" s="29"/>
      <c r="N14" s="29"/>
      <c r="O14" s="29"/>
      <c r="P14" s="29"/>
      <c r="Q14" s="29"/>
      <c r="R14" s="29"/>
      <c r="S14" s="29"/>
      <c r="T14" s="29"/>
      <c r="U14" s="38">
        <v>0</v>
      </c>
      <c r="V14" s="29"/>
      <c r="W14" s="29"/>
      <c r="X14" s="29"/>
      <c r="Y14" s="29"/>
      <c r="Z14" s="29"/>
      <c r="AA14" s="29"/>
      <c r="AB14" s="38">
        <v>0</v>
      </c>
      <c r="AC14" s="29"/>
      <c r="AD14" s="29"/>
      <c r="AE14" s="29"/>
      <c r="AF14" s="29"/>
      <c r="AG14" s="29"/>
      <c r="AH14" s="29"/>
      <c r="AI14" s="6">
        <f t="shared" si="2"/>
        <v>0</v>
      </c>
      <c r="AJ14" s="6">
        <f t="shared" si="1"/>
        <v>5</v>
      </c>
      <c r="AK14" s="2"/>
      <c r="AL14" s="2"/>
      <c r="AM14" s="2"/>
      <c r="AN14" s="2"/>
      <c r="AO14" s="2"/>
      <c r="AP14" s="2"/>
      <c r="AQ14" s="2"/>
      <c r="AR14" s="2"/>
      <c r="AS14" s="2"/>
      <c r="AT14" s="2"/>
    </row>
    <row r="15" spans="1:46" ht="12.75">
      <c r="A15" s="28" t="s">
        <v>293</v>
      </c>
      <c r="B15" s="29"/>
      <c r="C15" s="29"/>
      <c r="D15" s="29"/>
      <c r="E15" s="30">
        <v>1</v>
      </c>
      <c r="F15" s="30">
        <v>2</v>
      </c>
      <c r="G15" s="29"/>
      <c r="H15" s="29"/>
      <c r="I15" s="29"/>
      <c r="J15" s="29"/>
      <c r="K15" s="38">
        <v>3</v>
      </c>
      <c r="L15" s="29"/>
      <c r="M15" s="29"/>
      <c r="N15" s="29"/>
      <c r="O15" s="29"/>
      <c r="P15" s="29"/>
      <c r="Q15" s="29"/>
      <c r="R15" s="29"/>
      <c r="S15" s="29"/>
      <c r="T15" s="29"/>
      <c r="U15" s="38">
        <v>0</v>
      </c>
      <c r="V15" s="29"/>
      <c r="W15" s="29"/>
      <c r="X15" s="29"/>
      <c r="Y15" s="29"/>
      <c r="Z15" s="29"/>
      <c r="AA15" s="29"/>
      <c r="AB15" s="38">
        <v>0</v>
      </c>
      <c r="AC15" s="29"/>
      <c r="AD15" s="29"/>
      <c r="AE15" s="29"/>
      <c r="AF15" s="29"/>
      <c r="AG15" s="29"/>
      <c r="AH15" s="29"/>
      <c r="AI15" s="6">
        <f t="shared" si="2"/>
        <v>0</v>
      </c>
      <c r="AJ15" s="6">
        <f t="shared" si="1"/>
        <v>3</v>
      </c>
      <c r="AK15" s="2"/>
      <c r="AL15" s="2"/>
      <c r="AM15" s="2"/>
      <c r="AN15" s="2"/>
      <c r="AO15" s="2"/>
      <c r="AP15" s="2"/>
      <c r="AQ15" s="2"/>
      <c r="AR15" s="2"/>
      <c r="AS15" s="2"/>
      <c r="AT15" s="2"/>
    </row>
    <row r="16" spans="1:46" ht="12.75">
      <c r="A16" s="28" t="s">
        <v>124</v>
      </c>
      <c r="B16" s="30">
        <v>2</v>
      </c>
      <c r="C16" s="30">
        <v>1</v>
      </c>
      <c r="D16" s="29"/>
      <c r="E16" s="29"/>
      <c r="F16" s="30"/>
      <c r="G16" s="29"/>
      <c r="H16" s="30">
        <v>1</v>
      </c>
      <c r="I16" s="30">
        <v>1</v>
      </c>
      <c r="J16" s="29"/>
      <c r="K16" s="38">
        <v>5</v>
      </c>
      <c r="L16" s="29"/>
      <c r="M16" s="30">
        <v>1</v>
      </c>
      <c r="N16" s="29"/>
      <c r="O16" s="29"/>
      <c r="P16" s="30">
        <v>1</v>
      </c>
      <c r="Q16" s="29"/>
      <c r="R16" s="29"/>
      <c r="S16" s="29"/>
      <c r="T16" s="29"/>
      <c r="U16" s="38">
        <v>2</v>
      </c>
      <c r="V16" s="29"/>
      <c r="W16" s="29"/>
      <c r="X16" s="29"/>
      <c r="Y16" s="29"/>
      <c r="Z16" s="30">
        <v>1</v>
      </c>
      <c r="AA16" s="29"/>
      <c r="AB16" s="38">
        <v>1</v>
      </c>
      <c r="AC16" s="29"/>
      <c r="AD16" s="29"/>
      <c r="AE16" s="29"/>
      <c r="AF16" s="29"/>
      <c r="AG16" s="29"/>
      <c r="AH16" s="29"/>
      <c r="AI16" s="6">
        <f t="shared" si="2"/>
        <v>0</v>
      </c>
      <c r="AJ16" s="6">
        <f t="shared" si="1"/>
        <v>8</v>
      </c>
      <c r="AK16" s="2"/>
      <c r="AL16" s="2"/>
      <c r="AM16" s="2"/>
      <c r="AN16" s="2"/>
      <c r="AO16" s="2"/>
      <c r="AP16" s="2"/>
      <c r="AQ16" s="2"/>
      <c r="AR16" s="2"/>
      <c r="AS16" s="2"/>
      <c r="AT16" s="2"/>
    </row>
    <row r="17" spans="1:46" ht="12.75">
      <c r="A17" s="28" t="s">
        <v>158</v>
      </c>
      <c r="B17" s="30">
        <v>4</v>
      </c>
      <c r="C17" s="30">
        <v>6</v>
      </c>
      <c r="D17" s="29"/>
      <c r="E17" s="29"/>
      <c r="F17" s="46"/>
      <c r="G17" s="29"/>
      <c r="H17" s="29"/>
      <c r="I17" s="30">
        <v>1</v>
      </c>
      <c r="J17" s="29"/>
      <c r="K17" s="38">
        <v>11</v>
      </c>
      <c r="L17" s="29"/>
      <c r="M17" s="29"/>
      <c r="N17" s="29"/>
      <c r="O17" s="29"/>
      <c r="P17" s="29"/>
      <c r="Q17" s="29"/>
      <c r="R17" s="29"/>
      <c r="S17" s="29"/>
      <c r="T17" s="29"/>
      <c r="U17" s="38">
        <v>0</v>
      </c>
      <c r="V17" s="29"/>
      <c r="W17" s="30">
        <v>1</v>
      </c>
      <c r="X17" s="29"/>
      <c r="Y17" s="29"/>
      <c r="Z17" s="30">
        <v>2</v>
      </c>
      <c r="AA17" s="29"/>
      <c r="AB17" s="38">
        <v>3</v>
      </c>
      <c r="AC17" s="29"/>
      <c r="AD17" s="29"/>
      <c r="AE17" s="29"/>
      <c r="AF17" s="29"/>
      <c r="AG17" s="29"/>
      <c r="AH17" s="29"/>
      <c r="AI17" s="6">
        <f t="shared" si="2"/>
        <v>0</v>
      </c>
      <c r="AJ17" s="6">
        <f t="shared" si="1"/>
        <v>14</v>
      </c>
      <c r="AK17" s="2"/>
      <c r="AL17" s="2"/>
      <c r="AM17" s="2"/>
      <c r="AN17" s="2"/>
      <c r="AO17" s="2"/>
      <c r="AP17" s="2"/>
      <c r="AQ17" s="2"/>
      <c r="AR17" s="2"/>
      <c r="AS17" s="2"/>
      <c r="AT17" s="2"/>
    </row>
    <row r="18" spans="1:46" ht="15.75" customHeight="1">
      <c r="A18" s="28" t="s">
        <v>186</v>
      </c>
      <c r="B18" s="30">
        <v>3</v>
      </c>
      <c r="C18" s="30">
        <v>4</v>
      </c>
      <c r="D18" s="29"/>
      <c r="E18" s="29"/>
      <c r="F18" s="30">
        <v>4</v>
      </c>
      <c r="G18" s="29"/>
      <c r="H18" s="29"/>
      <c r="I18" s="30">
        <v>1</v>
      </c>
      <c r="J18" s="29"/>
      <c r="K18" s="38">
        <v>12</v>
      </c>
      <c r="L18" s="29"/>
      <c r="M18" s="29"/>
      <c r="N18" s="29"/>
      <c r="O18" s="29"/>
      <c r="P18" s="29"/>
      <c r="Q18" s="29"/>
      <c r="R18" s="29"/>
      <c r="S18" s="29"/>
      <c r="T18" s="29"/>
      <c r="U18" s="38">
        <v>0</v>
      </c>
      <c r="V18" s="29"/>
      <c r="W18" s="30">
        <v>1</v>
      </c>
      <c r="X18" s="29"/>
      <c r="Y18" s="29"/>
      <c r="Z18" s="30">
        <v>1</v>
      </c>
      <c r="AA18" s="29"/>
      <c r="AB18" s="38">
        <v>2</v>
      </c>
      <c r="AC18" s="29"/>
      <c r="AD18" s="29"/>
      <c r="AE18" s="29"/>
      <c r="AF18" s="29"/>
      <c r="AG18" s="29"/>
      <c r="AH18" s="29"/>
      <c r="AI18" s="6">
        <f t="shared" si="2"/>
        <v>0</v>
      </c>
      <c r="AJ18" s="6">
        <f t="shared" si="1"/>
        <v>14</v>
      </c>
      <c r="AK18" s="2"/>
      <c r="AL18" s="2"/>
      <c r="AM18" s="2"/>
      <c r="AN18" s="2"/>
      <c r="AO18" s="2"/>
      <c r="AP18" s="2"/>
      <c r="AQ18" s="2"/>
      <c r="AR18" s="2"/>
      <c r="AS18" s="2"/>
      <c r="AT18" s="2"/>
    </row>
    <row r="19" spans="1:46" ht="12.75">
      <c r="A19" s="26" t="s">
        <v>306</v>
      </c>
      <c r="B19" s="6">
        <f t="shared" ref="B19:J19" si="3">SUM(B20:B22)</f>
        <v>4</v>
      </c>
      <c r="C19" s="6">
        <f t="shared" si="3"/>
        <v>10</v>
      </c>
      <c r="D19" s="6">
        <f t="shared" si="3"/>
        <v>0</v>
      </c>
      <c r="E19" s="6">
        <f t="shared" si="3"/>
        <v>0</v>
      </c>
      <c r="F19" s="6">
        <f t="shared" si="3"/>
        <v>5</v>
      </c>
      <c r="G19" s="6">
        <f t="shared" si="3"/>
        <v>0</v>
      </c>
      <c r="H19" s="6">
        <f t="shared" si="3"/>
        <v>0</v>
      </c>
      <c r="I19" s="6">
        <f t="shared" si="3"/>
        <v>2</v>
      </c>
      <c r="J19" s="6">
        <f t="shared" si="3"/>
        <v>0</v>
      </c>
      <c r="K19" s="6">
        <f t="shared" ref="K19:K30" si="4">SUM(B19:J19)</f>
        <v>21</v>
      </c>
      <c r="L19" s="6">
        <f t="shared" ref="L19:T19" si="5">SUM(L20:L22)</f>
        <v>0</v>
      </c>
      <c r="M19" s="6">
        <f t="shared" si="5"/>
        <v>5</v>
      </c>
      <c r="N19" s="6">
        <f t="shared" si="5"/>
        <v>0</v>
      </c>
      <c r="O19" s="6">
        <f t="shared" si="5"/>
        <v>0</v>
      </c>
      <c r="P19" s="6">
        <f t="shared" si="5"/>
        <v>3</v>
      </c>
      <c r="Q19" s="6">
        <f t="shared" si="5"/>
        <v>0</v>
      </c>
      <c r="R19" s="6">
        <f t="shared" si="5"/>
        <v>0</v>
      </c>
      <c r="S19" s="6">
        <f t="shared" si="5"/>
        <v>0</v>
      </c>
      <c r="T19" s="6">
        <f t="shared" si="5"/>
        <v>0</v>
      </c>
      <c r="U19" s="6">
        <f t="shared" ref="U19:U30" si="6">SUM(L19:T19)</f>
        <v>8</v>
      </c>
      <c r="V19" s="6">
        <f t="shared" ref="V19:AA19" si="7">SUM(V20:V22)</f>
        <v>0</v>
      </c>
      <c r="W19" s="6">
        <f t="shared" si="7"/>
        <v>4</v>
      </c>
      <c r="X19" s="6">
        <f t="shared" si="7"/>
        <v>0</v>
      </c>
      <c r="Y19" s="6">
        <f t="shared" si="7"/>
        <v>0</v>
      </c>
      <c r="Z19" s="6">
        <f t="shared" si="7"/>
        <v>1</v>
      </c>
      <c r="AA19" s="6">
        <f t="shared" si="7"/>
        <v>0</v>
      </c>
      <c r="AB19" s="6">
        <f t="shared" ref="AB19:AB22" si="8">SUM(V19:AA19)</f>
        <v>5</v>
      </c>
      <c r="AC19" s="6">
        <f t="shared" ref="AC19:AH19" si="9">SUM(AC20:AC22)</f>
        <v>0</v>
      </c>
      <c r="AD19" s="6">
        <f t="shared" si="9"/>
        <v>0</v>
      </c>
      <c r="AE19" s="6">
        <f t="shared" si="9"/>
        <v>0</v>
      </c>
      <c r="AF19" s="6">
        <f t="shared" si="9"/>
        <v>0</v>
      </c>
      <c r="AG19" s="6">
        <f t="shared" si="9"/>
        <v>0</v>
      </c>
      <c r="AH19" s="6">
        <f t="shared" si="9"/>
        <v>0</v>
      </c>
      <c r="AI19" s="6">
        <f t="shared" si="2"/>
        <v>0</v>
      </c>
      <c r="AJ19" s="6">
        <f t="shared" si="1"/>
        <v>34</v>
      </c>
      <c r="AK19" s="2"/>
      <c r="AL19" s="2"/>
      <c r="AM19" s="2"/>
      <c r="AN19" s="2"/>
      <c r="AO19" s="2"/>
      <c r="AP19" s="2"/>
      <c r="AQ19" s="2"/>
      <c r="AR19" s="2"/>
      <c r="AS19" s="2"/>
      <c r="AT19" s="2"/>
    </row>
    <row r="20" spans="1:46" ht="12.75">
      <c r="A20" s="19" t="s">
        <v>217</v>
      </c>
      <c r="B20" s="19">
        <v>2</v>
      </c>
      <c r="C20" s="19">
        <v>4</v>
      </c>
      <c r="D20" s="19"/>
      <c r="E20" s="19"/>
      <c r="F20" s="19">
        <v>1</v>
      </c>
      <c r="G20" s="19"/>
      <c r="H20" s="19"/>
      <c r="I20" s="19">
        <v>1</v>
      </c>
      <c r="J20" s="19"/>
      <c r="K20" s="6">
        <f t="shared" si="4"/>
        <v>8</v>
      </c>
      <c r="L20" s="19"/>
      <c r="M20" s="23">
        <v>2</v>
      </c>
      <c r="N20" s="19"/>
      <c r="O20" s="19"/>
      <c r="P20" s="19"/>
      <c r="Q20" s="19"/>
      <c r="R20" s="19"/>
      <c r="S20" s="19"/>
      <c r="T20" s="19"/>
      <c r="U20" s="6">
        <f t="shared" si="6"/>
        <v>2</v>
      </c>
      <c r="V20" s="19"/>
      <c r="W20" s="23">
        <v>1</v>
      </c>
      <c r="X20" s="19"/>
      <c r="Y20" s="19"/>
      <c r="Z20" s="19">
        <v>1</v>
      </c>
      <c r="AA20" s="19"/>
      <c r="AB20" s="6">
        <f t="shared" si="8"/>
        <v>2</v>
      </c>
      <c r="AC20" s="19"/>
      <c r="AD20" s="19"/>
      <c r="AE20" s="19"/>
      <c r="AF20" s="19"/>
      <c r="AG20" s="19"/>
      <c r="AH20" s="19"/>
      <c r="AI20" s="6">
        <f t="shared" si="2"/>
        <v>0</v>
      </c>
      <c r="AJ20" s="6">
        <f t="shared" si="1"/>
        <v>12</v>
      </c>
      <c r="AK20" s="2"/>
      <c r="AL20" s="2"/>
      <c r="AM20" s="2"/>
      <c r="AN20" s="2"/>
      <c r="AO20" s="2"/>
      <c r="AP20" s="2"/>
      <c r="AQ20" s="2"/>
      <c r="AR20" s="2"/>
      <c r="AS20" s="2"/>
      <c r="AT20" s="2"/>
    </row>
    <row r="21" spans="1:46" ht="15.75" customHeight="1">
      <c r="A21" s="19" t="s">
        <v>251</v>
      </c>
      <c r="B21" s="19"/>
      <c r="C21" s="23">
        <v>3</v>
      </c>
      <c r="D21" s="19"/>
      <c r="E21" s="19"/>
      <c r="F21" s="23">
        <v>3</v>
      </c>
      <c r="G21" s="19"/>
      <c r="H21" s="19"/>
      <c r="I21" s="19"/>
      <c r="J21" s="19"/>
      <c r="K21" s="6">
        <f t="shared" si="4"/>
        <v>6</v>
      </c>
      <c r="L21" s="19"/>
      <c r="M21" s="23">
        <v>3</v>
      </c>
      <c r="N21" s="19"/>
      <c r="O21" s="19"/>
      <c r="P21" s="19"/>
      <c r="Q21" s="19"/>
      <c r="R21" s="19"/>
      <c r="S21" s="19"/>
      <c r="T21" s="19"/>
      <c r="U21" s="6">
        <f t="shared" si="6"/>
        <v>3</v>
      </c>
      <c r="V21" s="19"/>
      <c r="W21" s="23">
        <v>1</v>
      </c>
      <c r="X21" s="19"/>
      <c r="Y21" s="19"/>
      <c r="Z21" s="19"/>
      <c r="AA21" s="19"/>
      <c r="AB21" s="6">
        <f t="shared" si="8"/>
        <v>1</v>
      </c>
      <c r="AC21" s="19"/>
      <c r="AD21" s="19"/>
      <c r="AE21" s="19"/>
      <c r="AF21" s="19"/>
      <c r="AG21" s="19"/>
      <c r="AH21" s="19"/>
      <c r="AI21" s="6">
        <f t="shared" si="2"/>
        <v>0</v>
      </c>
      <c r="AJ21" s="6">
        <f t="shared" si="1"/>
        <v>10</v>
      </c>
      <c r="AK21" s="2"/>
      <c r="AL21" s="2"/>
      <c r="AM21" s="2"/>
      <c r="AN21" s="2"/>
      <c r="AO21" s="2"/>
      <c r="AP21" s="2"/>
      <c r="AQ21" s="2"/>
      <c r="AR21" s="2"/>
      <c r="AS21" s="2"/>
      <c r="AT21" s="2"/>
    </row>
    <row r="22" spans="1:46" ht="15.75" customHeight="1">
      <c r="A22" s="19" t="s">
        <v>276</v>
      </c>
      <c r="B22" s="19">
        <v>2</v>
      </c>
      <c r="C22" s="19">
        <v>3</v>
      </c>
      <c r="D22" s="19"/>
      <c r="E22" s="19"/>
      <c r="F22" s="23">
        <v>1</v>
      </c>
      <c r="G22" s="19"/>
      <c r="H22" s="19"/>
      <c r="I22" s="23">
        <v>1</v>
      </c>
      <c r="J22" s="19"/>
      <c r="K22" s="6">
        <f t="shared" si="4"/>
        <v>7</v>
      </c>
      <c r="L22" s="19"/>
      <c r="M22" s="23"/>
      <c r="N22" s="19"/>
      <c r="O22" s="19"/>
      <c r="P22" s="23">
        <v>3</v>
      </c>
      <c r="Q22" s="19"/>
      <c r="R22" s="19"/>
      <c r="S22" s="19"/>
      <c r="T22" s="19"/>
      <c r="U22" s="6">
        <f t="shared" si="6"/>
        <v>3</v>
      </c>
      <c r="V22" s="19"/>
      <c r="W22" s="23">
        <v>2</v>
      </c>
      <c r="X22" s="19"/>
      <c r="Y22" s="19"/>
      <c r="Z22" s="19"/>
      <c r="AA22" s="19"/>
      <c r="AB22" s="6">
        <f t="shared" si="8"/>
        <v>2</v>
      </c>
      <c r="AC22" s="19"/>
      <c r="AD22" s="19"/>
      <c r="AE22" s="19"/>
      <c r="AF22" s="19"/>
      <c r="AG22" s="19"/>
      <c r="AH22" s="19"/>
      <c r="AI22" s="6">
        <f t="shared" si="2"/>
        <v>0</v>
      </c>
      <c r="AJ22" s="6">
        <f t="shared" si="1"/>
        <v>12</v>
      </c>
      <c r="AK22" s="2"/>
      <c r="AL22" s="2"/>
      <c r="AM22" s="2"/>
      <c r="AN22" s="2"/>
      <c r="AO22" s="2"/>
      <c r="AP22" s="2"/>
      <c r="AQ22" s="2"/>
      <c r="AR22" s="2"/>
      <c r="AS22" s="2"/>
      <c r="AT22" s="2"/>
    </row>
    <row r="23" spans="1:46" ht="15.75" customHeight="1">
      <c r="A23" s="26" t="s">
        <v>317</v>
      </c>
      <c r="B23" s="26">
        <f t="shared" ref="B23:I23" si="10">SUM(B24:B27)</f>
        <v>1</v>
      </c>
      <c r="C23" s="26">
        <f t="shared" si="10"/>
        <v>3</v>
      </c>
      <c r="D23" s="26">
        <f t="shared" si="10"/>
        <v>0</v>
      </c>
      <c r="E23" s="26">
        <f t="shared" si="10"/>
        <v>7</v>
      </c>
      <c r="F23" s="26">
        <f t="shared" si="10"/>
        <v>10</v>
      </c>
      <c r="G23" s="26">
        <f t="shared" si="10"/>
        <v>0</v>
      </c>
      <c r="H23" s="26">
        <f t="shared" si="10"/>
        <v>0</v>
      </c>
      <c r="I23" s="26">
        <f t="shared" si="10"/>
        <v>1</v>
      </c>
      <c r="J23" s="26">
        <v>0</v>
      </c>
      <c r="K23" s="6">
        <f t="shared" si="4"/>
        <v>22</v>
      </c>
      <c r="L23" s="26">
        <v>0</v>
      </c>
      <c r="M23" s="26">
        <v>1</v>
      </c>
      <c r="N23" s="26">
        <v>0</v>
      </c>
      <c r="O23" s="26">
        <v>0</v>
      </c>
      <c r="P23" s="50">
        <v>19</v>
      </c>
      <c r="Q23" s="26">
        <v>0</v>
      </c>
      <c r="R23" s="26">
        <v>0</v>
      </c>
      <c r="S23" s="26">
        <v>0</v>
      </c>
      <c r="T23" s="26">
        <v>0</v>
      </c>
      <c r="U23" s="6">
        <f t="shared" si="6"/>
        <v>20</v>
      </c>
      <c r="V23" s="26">
        <v>0</v>
      </c>
      <c r="W23" s="26">
        <v>2</v>
      </c>
      <c r="X23" s="26">
        <v>0</v>
      </c>
      <c r="Y23" s="26">
        <v>0</v>
      </c>
      <c r="Z23" s="26">
        <v>11</v>
      </c>
      <c r="AA23" s="26">
        <v>0</v>
      </c>
      <c r="AB23" s="6">
        <v>13</v>
      </c>
      <c r="AC23" s="26">
        <v>0</v>
      </c>
      <c r="AD23" s="26">
        <v>0</v>
      </c>
      <c r="AE23" s="26">
        <v>0</v>
      </c>
      <c r="AF23" s="26">
        <v>0</v>
      </c>
      <c r="AG23" s="26">
        <v>0</v>
      </c>
      <c r="AH23" s="26">
        <v>0</v>
      </c>
      <c r="AI23" s="48">
        <v>0</v>
      </c>
      <c r="AJ23" s="6">
        <f t="shared" si="1"/>
        <v>55</v>
      </c>
      <c r="AK23" s="2"/>
      <c r="AL23" s="2"/>
      <c r="AM23" s="2"/>
      <c r="AN23" s="2"/>
      <c r="AO23" s="2"/>
      <c r="AP23" s="2"/>
      <c r="AQ23" s="2"/>
      <c r="AR23" s="2"/>
      <c r="AS23" s="2"/>
      <c r="AT23" s="2"/>
    </row>
    <row r="24" spans="1:46" ht="15.75" customHeight="1">
      <c r="A24" s="19" t="s">
        <v>294</v>
      </c>
      <c r="B24" s="51"/>
      <c r="C24" s="52"/>
      <c r="D24" s="52"/>
      <c r="E24" s="53">
        <v>1</v>
      </c>
      <c r="F24" s="53">
        <v>2</v>
      </c>
      <c r="G24" s="52"/>
      <c r="H24" s="52"/>
      <c r="I24" s="53">
        <v>1</v>
      </c>
      <c r="J24" s="52"/>
      <c r="K24" s="6">
        <f t="shared" si="4"/>
        <v>4</v>
      </c>
      <c r="L24" s="52"/>
      <c r="M24" s="52"/>
      <c r="N24" s="52"/>
      <c r="O24" s="52"/>
      <c r="P24" s="53">
        <v>1</v>
      </c>
      <c r="Q24" s="52"/>
      <c r="R24" s="52"/>
      <c r="S24" s="52"/>
      <c r="T24" s="52"/>
      <c r="U24" s="6">
        <f t="shared" si="6"/>
        <v>1</v>
      </c>
      <c r="V24" s="52"/>
      <c r="W24" s="52"/>
      <c r="X24" s="52"/>
      <c r="Y24" s="52"/>
      <c r="Z24" s="53">
        <v>4</v>
      </c>
      <c r="AA24" s="52"/>
      <c r="AB24" s="6">
        <f t="shared" ref="AB24:AB30" si="11">SUM(V24:AA24)</f>
        <v>4</v>
      </c>
      <c r="AC24" s="19"/>
      <c r="AD24" s="19"/>
      <c r="AE24" s="19"/>
      <c r="AF24" s="19"/>
      <c r="AG24" s="19"/>
      <c r="AH24" s="19"/>
      <c r="AI24" s="48">
        <v>9</v>
      </c>
      <c r="AJ24" s="6">
        <v>9</v>
      </c>
      <c r="AK24" s="2"/>
      <c r="AL24" s="2"/>
      <c r="AM24" s="2"/>
      <c r="AN24" s="2"/>
      <c r="AO24" s="2"/>
      <c r="AP24" s="2"/>
      <c r="AQ24" s="2"/>
      <c r="AR24" s="2"/>
      <c r="AS24" s="2"/>
      <c r="AT24" s="2"/>
    </row>
    <row r="25" spans="1:46" ht="15.75" customHeight="1">
      <c r="A25" s="19" t="s">
        <v>312</v>
      </c>
      <c r="B25" s="53">
        <v>1</v>
      </c>
      <c r="C25" s="52"/>
      <c r="D25" s="52"/>
      <c r="E25" s="53">
        <v>1</v>
      </c>
      <c r="F25" s="53">
        <v>1</v>
      </c>
      <c r="G25" s="52"/>
      <c r="H25" s="52"/>
      <c r="I25" s="52"/>
      <c r="J25" s="52"/>
      <c r="K25" s="6">
        <f t="shared" si="4"/>
        <v>3</v>
      </c>
      <c r="L25" s="52"/>
      <c r="M25" s="52"/>
      <c r="N25" s="52"/>
      <c r="O25" s="52"/>
      <c r="P25" s="53">
        <v>2</v>
      </c>
      <c r="Q25" s="52"/>
      <c r="R25" s="52"/>
      <c r="S25" s="52"/>
      <c r="T25" s="52"/>
      <c r="U25" s="6">
        <f t="shared" si="6"/>
        <v>2</v>
      </c>
      <c r="V25" s="52"/>
      <c r="W25" s="55">
        <v>1</v>
      </c>
      <c r="X25" s="52"/>
      <c r="Y25" s="52"/>
      <c r="Z25" s="53">
        <v>3</v>
      </c>
      <c r="AA25" s="52"/>
      <c r="AB25" s="6">
        <f t="shared" si="11"/>
        <v>4</v>
      </c>
      <c r="AC25" s="19"/>
      <c r="AD25" s="19"/>
      <c r="AE25" s="19"/>
      <c r="AF25" s="19"/>
      <c r="AG25" s="19"/>
      <c r="AH25" s="19"/>
      <c r="AI25" s="48">
        <v>9</v>
      </c>
      <c r="AJ25" s="6">
        <f t="shared" ref="AJ25:AJ27" si="12">SUM(AI25,AB25,U25,K25)</f>
        <v>18</v>
      </c>
      <c r="AK25" s="2"/>
      <c r="AL25" s="2"/>
      <c r="AM25" s="2"/>
      <c r="AN25" s="2"/>
      <c r="AO25" s="2"/>
      <c r="AP25" s="2"/>
      <c r="AQ25" s="2"/>
      <c r="AR25" s="2"/>
      <c r="AS25" s="2"/>
      <c r="AT25" s="2"/>
    </row>
    <row r="26" spans="1:46" ht="15.75" customHeight="1">
      <c r="A26" s="19" t="s">
        <v>326</v>
      </c>
      <c r="B26" s="52"/>
      <c r="C26" s="53">
        <v>2</v>
      </c>
      <c r="D26" s="52"/>
      <c r="E26" s="53">
        <v>4</v>
      </c>
      <c r="F26" s="53">
        <v>5</v>
      </c>
      <c r="G26" s="52"/>
      <c r="H26" s="52"/>
      <c r="I26" s="52"/>
      <c r="J26" s="52"/>
      <c r="K26" s="6">
        <f t="shared" si="4"/>
        <v>11</v>
      </c>
      <c r="L26" s="52"/>
      <c r="M26" s="53">
        <v>1</v>
      </c>
      <c r="N26" s="52"/>
      <c r="O26" s="52"/>
      <c r="P26" s="53">
        <v>7</v>
      </c>
      <c r="Q26" s="52"/>
      <c r="R26" s="52"/>
      <c r="S26" s="52"/>
      <c r="T26" s="52"/>
      <c r="U26" s="6">
        <f t="shared" si="6"/>
        <v>8</v>
      </c>
      <c r="V26" s="52"/>
      <c r="W26" s="53">
        <v>1</v>
      </c>
      <c r="X26" s="52"/>
      <c r="Y26" s="52"/>
      <c r="Z26" s="53">
        <v>1</v>
      </c>
      <c r="AA26" s="52"/>
      <c r="AB26" s="6">
        <f t="shared" si="11"/>
        <v>2</v>
      </c>
      <c r="AC26" s="19"/>
      <c r="AD26" s="19"/>
      <c r="AE26" s="19"/>
      <c r="AF26" s="19"/>
      <c r="AG26" s="19"/>
      <c r="AH26" s="19"/>
      <c r="AI26" s="48">
        <v>21</v>
      </c>
      <c r="AJ26" s="6">
        <f t="shared" si="12"/>
        <v>42</v>
      </c>
      <c r="AK26" s="2"/>
      <c r="AL26" s="2"/>
      <c r="AM26" s="2"/>
      <c r="AN26" s="2"/>
      <c r="AO26" s="2"/>
      <c r="AP26" s="2"/>
      <c r="AQ26" s="2"/>
      <c r="AR26" s="2"/>
      <c r="AS26" s="2"/>
      <c r="AT26" s="2"/>
    </row>
    <row r="27" spans="1:46" ht="15.75" customHeight="1">
      <c r="A27" s="19" t="s">
        <v>333</v>
      </c>
      <c r="B27" s="52"/>
      <c r="C27" s="53">
        <v>1</v>
      </c>
      <c r="D27" s="52"/>
      <c r="E27" s="53">
        <v>1</v>
      </c>
      <c r="F27" s="53">
        <v>2</v>
      </c>
      <c r="G27" s="52"/>
      <c r="H27" s="52"/>
      <c r="I27" s="52"/>
      <c r="J27" s="52"/>
      <c r="K27" s="6">
        <f t="shared" si="4"/>
        <v>4</v>
      </c>
      <c r="L27" s="52"/>
      <c r="M27" s="52"/>
      <c r="N27" s="52"/>
      <c r="O27" s="52"/>
      <c r="P27" s="53">
        <v>9</v>
      </c>
      <c r="Q27" s="52"/>
      <c r="R27" s="52"/>
      <c r="S27" s="52"/>
      <c r="T27" s="52"/>
      <c r="U27" s="6">
        <f t="shared" si="6"/>
        <v>9</v>
      </c>
      <c r="V27" s="52"/>
      <c r="W27" s="53">
        <v>2</v>
      </c>
      <c r="X27" s="52"/>
      <c r="Y27" s="52"/>
      <c r="Z27" s="53">
        <v>1</v>
      </c>
      <c r="AA27" s="52"/>
      <c r="AB27" s="6">
        <f t="shared" si="11"/>
        <v>3</v>
      </c>
      <c r="AC27" s="19"/>
      <c r="AD27" s="19"/>
      <c r="AE27" s="19"/>
      <c r="AF27" s="19"/>
      <c r="AG27" s="19"/>
      <c r="AH27" s="19"/>
      <c r="AI27" s="48">
        <v>16</v>
      </c>
      <c r="AJ27" s="6">
        <f t="shared" si="12"/>
        <v>32</v>
      </c>
      <c r="AK27" s="2"/>
      <c r="AL27" s="2"/>
      <c r="AM27" s="2"/>
      <c r="AN27" s="2"/>
      <c r="AO27" s="2"/>
      <c r="AP27" s="2"/>
      <c r="AQ27" s="2"/>
      <c r="AR27" s="2"/>
      <c r="AS27" s="2"/>
      <c r="AT27" s="2"/>
    </row>
    <row r="28" spans="1:46" ht="15.75" customHeight="1">
      <c r="A28" s="26" t="s">
        <v>352</v>
      </c>
      <c r="B28" s="50">
        <v>13</v>
      </c>
      <c r="C28" s="50">
        <v>11</v>
      </c>
      <c r="D28" s="26">
        <v>0</v>
      </c>
      <c r="E28" s="50">
        <v>1</v>
      </c>
      <c r="F28" s="50">
        <v>3</v>
      </c>
      <c r="G28" s="26">
        <v>0</v>
      </c>
      <c r="H28" s="26">
        <v>2</v>
      </c>
      <c r="I28" s="50">
        <v>4</v>
      </c>
      <c r="J28" s="26">
        <v>0</v>
      </c>
      <c r="K28" s="26">
        <f t="shared" si="4"/>
        <v>34</v>
      </c>
      <c r="L28" s="26">
        <v>0</v>
      </c>
      <c r="M28" s="50">
        <v>1</v>
      </c>
      <c r="N28" s="26">
        <v>0</v>
      </c>
      <c r="O28" s="26">
        <v>0</v>
      </c>
      <c r="P28" s="26">
        <v>1</v>
      </c>
      <c r="Q28" s="26">
        <v>0</v>
      </c>
      <c r="R28" s="26">
        <v>0</v>
      </c>
      <c r="S28" s="26">
        <v>0</v>
      </c>
      <c r="T28" s="26">
        <v>0</v>
      </c>
      <c r="U28" s="26">
        <f t="shared" si="6"/>
        <v>2</v>
      </c>
      <c r="V28" s="26">
        <v>2</v>
      </c>
      <c r="W28" s="50">
        <v>5</v>
      </c>
      <c r="X28" s="26">
        <v>0</v>
      </c>
      <c r="Y28" s="26">
        <v>0</v>
      </c>
      <c r="Z28" s="50">
        <v>1</v>
      </c>
      <c r="AA28" s="50">
        <v>1</v>
      </c>
      <c r="AB28" s="26">
        <f t="shared" si="11"/>
        <v>9</v>
      </c>
      <c r="AC28" s="50">
        <v>0</v>
      </c>
      <c r="AD28" s="26">
        <v>0</v>
      </c>
      <c r="AE28" s="26">
        <v>0</v>
      </c>
      <c r="AF28" s="26">
        <v>0</v>
      </c>
      <c r="AG28" s="50">
        <v>0</v>
      </c>
      <c r="AH28" s="26">
        <v>0</v>
      </c>
      <c r="AI28" s="26">
        <f>SUM(AC28:AH28)</f>
        <v>0</v>
      </c>
      <c r="AJ28" s="50">
        <v>46</v>
      </c>
      <c r="AK28" s="2"/>
      <c r="AL28" s="2"/>
      <c r="AM28" s="2"/>
      <c r="AN28" s="2"/>
      <c r="AO28" s="2"/>
      <c r="AP28" s="2"/>
      <c r="AQ28" s="2"/>
      <c r="AR28" s="2"/>
      <c r="AS28" s="2"/>
      <c r="AT28" s="2"/>
    </row>
    <row r="29" spans="1:46" ht="15.75" customHeight="1">
      <c r="A29" s="19" t="s">
        <v>358</v>
      </c>
      <c r="B29" s="57">
        <v>4</v>
      </c>
      <c r="C29" s="57">
        <v>2</v>
      </c>
      <c r="D29" s="59"/>
      <c r="E29" s="59"/>
      <c r="F29" s="57">
        <v>1</v>
      </c>
      <c r="G29" s="59"/>
      <c r="H29" s="59"/>
      <c r="I29" s="57">
        <v>1</v>
      </c>
      <c r="J29" s="59"/>
      <c r="K29" s="60">
        <f t="shared" si="4"/>
        <v>8</v>
      </c>
      <c r="L29" s="61"/>
      <c r="M29" s="61"/>
      <c r="N29" s="61"/>
      <c r="O29" s="61"/>
      <c r="P29" s="61"/>
      <c r="Q29" s="61"/>
      <c r="R29" s="61"/>
      <c r="S29" s="61"/>
      <c r="T29" s="61"/>
      <c r="U29" s="60">
        <f t="shared" si="6"/>
        <v>0</v>
      </c>
      <c r="V29" s="61"/>
      <c r="W29" s="61"/>
      <c r="X29" s="61"/>
      <c r="Y29" s="61"/>
      <c r="Z29" s="61">
        <v>1</v>
      </c>
      <c r="AA29" s="61"/>
      <c r="AB29" s="60">
        <f t="shared" si="11"/>
        <v>1</v>
      </c>
      <c r="AC29" s="61"/>
      <c r="AD29" s="61"/>
      <c r="AE29" s="61"/>
      <c r="AF29" s="61"/>
      <c r="AG29" s="61"/>
      <c r="AH29" s="61"/>
      <c r="AI29" s="63">
        <v>0</v>
      </c>
      <c r="AJ29" s="64">
        <v>9</v>
      </c>
      <c r="AK29" s="2"/>
      <c r="AL29" s="2"/>
      <c r="AM29" s="2"/>
      <c r="AN29" s="2"/>
      <c r="AO29" s="2"/>
      <c r="AP29" s="2"/>
      <c r="AQ29" s="2"/>
      <c r="AR29" s="2"/>
      <c r="AS29" s="2"/>
      <c r="AT29" s="2"/>
    </row>
    <row r="30" spans="1:46" ht="15.75" customHeight="1">
      <c r="A30" s="19" t="s">
        <v>362</v>
      </c>
      <c r="B30" s="30">
        <v>2</v>
      </c>
      <c r="C30" s="30">
        <v>7</v>
      </c>
      <c r="D30" s="31"/>
      <c r="E30" s="30">
        <v>1</v>
      </c>
      <c r="F30" s="31"/>
      <c r="G30" s="31"/>
      <c r="H30" s="31"/>
      <c r="I30" s="30">
        <v>1</v>
      </c>
      <c r="J30" s="31"/>
      <c r="K30" s="60">
        <f t="shared" si="4"/>
        <v>11</v>
      </c>
      <c r="L30" s="31"/>
      <c r="M30" s="31"/>
      <c r="N30" s="31"/>
      <c r="O30" s="31"/>
      <c r="P30" s="30">
        <v>1</v>
      </c>
      <c r="Q30" s="31"/>
      <c r="R30" s="31"/>
      <c r="S30" s="31"/>
      <c r="T30" s="31"/>
      <c r="U30" s="60">
        <f t="shared" si="6"/>
        <v>1</v>
      </c>
      <c r="V30" s="59"/>
      <c r="W30" s="57">
        <v>5</v>
      </c>
      <c r="X30" s="59"/>
      <c r="Y30" s="59"/>
      <c r="Z30" s="59"/>
      <c r="AA30" s="59"/>
      <c r="AB30" s="60">
        <f t="shared" si="11"/>
        <v>5</v>
      </c>
      <c r="AC30" s="61"/>
      <c r="AD30" s="61"/>
      <c r="AE30" s="61"/>
      <c r="AF30" s="61"/>
      <c r="AG30" s="61"/>
      <c r="AH30" s="61"/>
      <c r="AI30" s="63">
        <v>0</v>
      </c>
      <c r="AJ30" s="64">
        <v>17</v>
      </c>
      <c r="AK30" s="2"/>
      <c r="AL30" s="2"/>
      <c r="AM30" s="2"/>
      <c r="AN30" s="2"/>
      <c r="AO30" s="2"/>
      <c r="AP30" s="2"/>
      <c r="AQ30" s="2"/>
      <c r="AR30" s="2"/>
      <c r="AS30" s="2"/>
      <c r="AT30" s="2"/>
    </row>
    <row r="31" spans="1:46" ht="15.75" customHeight="1">
      <c r="A31" s="19" t="s">
        <v>365</v>
      </c>
      <c r="B31" s="57">
        <v>4</v>
      </c>
      <c r="C31" s="57">
        <v>2</v>
      </c>
      <c r="D31" s="59"/>
      <c r="E31" s="59"/>
      <c r="F31" s="59"/>
      <c r="G31" s="59"/>
      <c r="H31" s="57">
        <v>1</v>
      </c>
      <c r="I31" s="57">
        <v>2</v>
      </c>
      <c r="J31" s="59"/>
      <c r="K31" s="64">
        <v>9</v>
      </c>
      <c r="L31" s="59"/>
      <c r="M31" s="57">
        <v>1</v>
      </c>
      <c r="N31" s="59"/>
      <c r="O31" s="59"/>
      <c r="P31" s="59"/>
      <c r="Q31" s="59"/>
      <c r="R31" s="59"/>
      <c r="S31" s="59"/>
      <c r="T31" s="59"/>
      <c r="U31" s="60">
        <v>1</v>
      </c>
      <c r="V31" s="61"/>
      <c r="W31" s="61"/>
      <c r="X31" s="61"/>
      <c r="Y31" s="61"/>
      <c r="Z31" s="61"/>
      <c r="AA31" s="61"/>
      <c r="AB31" s="64">
        <v>0</v>
      </c>
      <c r="AC31" s="61"/>
      <c r="AD31" s="61"/>
      <c r="AE31" s="61"/>
      <c r="AF31" s="61"/>
      <c r="AG31" s="61"/>
      <c r="AH31" s="61"/>
      <c r="AI31" s="63">
        <v>0</v>
      </c>
      <c r="AJ31" s="64">
        <v>10</v>
      </c>
      <c r="AK31" s="2"/>
      <c r="AL31" s="2"/>
      <c r="AM31" s="2"/>
      <c r="AN31" s="2"/>
      <c r="AO31" s="2"/>
      <c r="AP31" s="2"/>
      <c r="AQ31" s="2"/>
      <c r="AR31" s="2"/>
      <c r="AS31" s="2"/>
      <c r="AT31" s="2"/>
    </row>
    <row r="32" spans="1:46" ht="15.75" customHeight="1">
      <c r="A32" s="19" t="s">
        <v>368</v>
      </c>
      <c r="B32" s="53">
        <v>3</v>
      </c>
      <c r="C32" s="51"/>
      <c r="D32" s="51"/>
      <c r="E32" s="51"/>
      <c r="F32" s="53">
        <v>2</v>
      </c>
      <c r="G32" s="51"/>
      <c r="H32" s="53">
        <v>1</v>
      </c>
      <c r="I32" s="53">
        <v>1</v>
      </c>
      <c r="J32" s="51"/>
      <c r="K32" s="60">
        <f>SUM(B32:J32)</f>
        <v>7</v>
      </c>
      <c r="L32" s="61"/>
      <c r="M32" s="61"/>
      <c r="N32" s="61"/>
      <c r="O32" s="61"/>
      <c r="P32" s="61"/>
      <c r="Q32" s="61"/>
      <c r="R32" s="61"/>
      <c r="S32" s="61"/>
      <c r="T32" s="61"/>
      <c r="U32" s="60">
        <f>SUM(L32:T32)</f>
        <v>0</v>
      </c>
      <c r="V32" s="53">
        <v>2</v>
      </c>
      <c r="W32" s="53">
        <v>1</v>
      </c>
      <c r="X32" s="51"/>
      <c r="Y32" s="51"/>
      <c r="Z32" s="51"/>
      <c r="AA32" s="53"/>
      <c r="AB32" s="60">
        <f>SUM(V32:AA32)</f>
        <v>3</v>
      </c>
      <c r="AC32" s="61"/>
      <c r="AD32" s="61"/>
      <c r="AE32" s="61"/>
      <c r="AF32" s="61"/>
      <c r="AG32" s="61"/>
      <c r="AH32" s="61"/>
      <c r="AI32" s="63">
        <v>0</v>
      </c>
      <c r="AJ32" s="64">
        <v>10</v>
      </c>
      <c r="AK32" s="2"/>
      <c r="AL32" s="2"/>
      <c r="AM32" s="2"/>
      <c r="AN32" s="2"/>
      <c r="AO32" s="2"/>
      <c r="AP32" s="2"/>
      <c r="AQ32" s="2"/>
      <c r="AR32" s="2"/>
      <c r="AS32" s="2"/>
      <c r="AT32" s="2"/>
    </row>
    <row r="33" spans="1:46" ht="15.75" customHeight="1">
      <c r="A33" s="6" t="s">
        <v>375</v>
      </c>
      <c r="B33" s="68">
        <v>8</v>
      </c>
      <c r="C33" s="69"/>
      <c r="D33" s="69"/>
      <c r="E33" s="69"/>
      <c r="F33" s="68">
        <v>3</v>
      </c>
      <c r="G33" s="68">
        <v>1</v>
      </c>
      <c r="H33" s="69"/>
      <c r="I33" s="68">
        <v>2</v>
      </c>
      <c r="J33" s="69"/>
      <c r="K33" s="68">
        <v>14</v>
      </c>
      <c r="L33" s="69"/>
      <c r="M33" s="69"/>
      <c r="N33" s="69"/>
      <c r="O33" s="69"/>
      <c r="P33" s="69"/>
      <c r="Q33" s="69"/>
      <c r="R33" s="69"/>
      <c r="S33" s="69"/>
      <c r="T33" s="69"/>
      <c r="U33" s="69"/>
      <c r="V33" s="69"/>
      <c r="W33" s="69"/>
      <c r="X33" s="69"/>
      <c r="Y33" s="69"/>
      <c r="Z33" s="68">
        <v>4</v>
      </c>
      <c r="AA33" s="69"/>
      <c r="AB33" s="68">
        <v>4</v>
      </c>
      <c r="AC33" s="69"/>
      <c r="AD33" s="69"/>
      <c r="AE33" s="69"/>
      <c r="AF33" s="69"/>
      <c r="AG33" s="69"/>
      <c r="AH33" s="69"/>
      <c r="AI33" s="69"/>
      <c r="AJ33" s="68">
        <v>18</v>
      </c>
      <c r="AK33" s="2"/>
      <c r="AL33" s="2"/>
      <c r="AM33" s="2"/>
      <c r="AN33" s="2"/>
      <c r="AO33" s="2"/>
      <c r="AP33" s="2"/>
      <c r="AQ33" s="2"/>
      <c r="AR33" s="2"/>
      <c r="AS33" s="2"/>
      <c r="AT33" s="2"/>
    </row>
    <row r="34" spans="1:46" ht="15.75" customHeight="1">
      <c r="A34" s="19" t="s">
        <v>377</v>
      </c>
      <c r="B34" s="73">
        <v>3</v>
      </c>
      <c r="C34" s="76"/>
      <c r="D34" s="76"/>
      <c r="E34" s="76"/>
      <c r="F34" s="73">
        <v>1</v>
      </c>
      <c r="G34" s="73">
        <v>1</v>
      </c>
      <c r="H34" s="76"/>
      <c r="I34" s="73">
        <v>1</v>
      </c>
      <c r="J34" s="76"/>
      <c r="K34" s="68">
        <v>6</v>
      </c>
      <c r="L34" s="76"/>
      <c r="M34" s="76"/>
      <c r="N34" s="76"/>
      <c r="O34" s="76"/>
      <c r="P34" s="76"/>
      <c r="Q34" s="76"/>
      <c r="R34" s="76"/>
      <c r="S34" s="76"/>
      <c r="T34" s="76"/>
      <c r="U34" s="69"/>
      <c r="V34" s="76"/>
      <c r="W34" s="76"/>
      <c r="X34" s="76"/>
      <c r="Y34" s="76"/>
      <c r="Z34" s="76"/>
      <c r="AA34" s="76"/>
      <c r="AB34" s="69"/>
      <c r="AC34" s="76"/>
      <c r="AD34" s="76"/>
      <c r="AE34" s="76"/>
      <c r="AF34" s="76"/>
      <c r="AG34" s="76"/>
      <c r="AH34" s="76"/>
      <c r="AI34" s="69"/>
      <c r="AJ34" s="68">
        <v>6</v>
      </c>
      <c r="AK34" s="2"/>
      <c r="AL34" s="2"/>
      <c r="AM34" s="2"/>
      <c r="AN34" s="2"/>
      <c r="AO34" s="2"/>
      <c r="AP34" s="2"/>
      <c r="AQ34" s="2"/>
      <c r="AR34" s="2"/>
      <c r="AS34" s="2"/>
      <c r="AT34" s="2"/>
    </row>
    <row r="35" spans="1:46" ht="15.75" customHeight="1">
      <c r="A35" s="19" t="s">
        <v>385</v>
      </c>
      <c r="B35" s="73">
        <v>5</v>
      </c>
      <c r="C35" s="76"/>
      <c r="D35" s="76"/>
      <c r="E35" s="76"/>
      <c r="F35" s="73">
        <v>2</v>
      </c>
      <c r="G35" s="76"/>
      <c r="H35" s="76"/>
      <c r="I35" s="73">
        <v>1</v>
      </c>
      <c r="J35" s="76"/>
      <c r="K35" s="68">
        <v>8</v>
      </c>
      <c r="L35" s="59"/>
      <c r="M35" s="59"/>
      <c r="N35" s="59"/>
      <c r="O35" s="59"/>
      <c r="P35" s="59"/>
      <c r="Q35" s="59"/>
      <c r="R35" s="59"/>
      <c r="S35" s="59"/>
      <c r="T35" s="59"/>
      <c r="U35" s="69"/>
      <c r="V35" s="59"/>
      <c r="W35" s="59"/>
      <c r="X35" s="59"/>
      <c r="Y35" s="59"/>
      <c r="Z35" s="57">
        <v>4</v>
      </c>
      <c r="AA35" s="59"/>
      <c r="AB35" s="68">
        <v>4</v>
      </c>
      <c r="AC35" s="59"/>
      <c r="AD35" s="59"/>
      <c r="AE35" s="59"/>
      <c r="AF35" s="59"/>
      <c r="AG35" s="59"/>
      <c r="AH35" s="59"/>
      <c r="AI35" s="69"/>
      <c r="AJ35" s="68">
        <v>12</v>
      </c>
      <c r="AK35" s="2"/>
      <c r="AL35" s="2"/>
      <c r="AM35" s="2"/>
      <c r="AN35" s="2"/>
      <c r="AO35" s="2"/>
      <c r="AP35" s="2"/>
      <c r="AQ35" s="2"/>
      <c r="AR35" s="2"/>
      <c r="AS35" s="2"/>
      <c r="AT35" s="2"/>
    </row>
    <row r="36" spans="1:46" ht="15.75" customHeight="1">
      <c r="A36" s="26" t="s">
        <v>400</v>
      </c>
      <c r="B36" s="78">
        <v>6</v>
      </c>
      <c r="C36" s="79">
        <v>1</v>
      </c>
      <c r="D36" s="79"/>
      <c r="E36" s="79">
        <v>3</v>
      </c>
      <c r="F36" s="78">
        <v>8</v>
      </c>
      <c r="G36" s="79"/>
      <c r="H36" s="78">
        <v>0</v>
      </c>
      <c r="I36" s="78">
        <v>3</v>
      </c>
      <c r="J36" s="79"/>
      <c r="K36" s="78">
        <v>21</v>
      </c>
      <c r="L36" s="79"/>
      <c r="M36" s="79">
        <v>3</v>
      </c>
      <c r="N36" s="79"/>
      <c r="O36" s="79"/>
      <c r="P36" s="79"/>
      <c r="Q36" s="79"/>
      <c r="R36" s="79"/>
      <c r="S36" s="79"/>
      <c r="T36" s="79"/>
      <c r="U36" s="78">
        <v>3</v>
      </c>
      <c r="V36" s="79"/>
      <c r="W36" s="78">
        <v>2</v>
      </c>
      <c r="X36" s="79"/>
      <c r="Y36" s="79"/>
      <c r="Z36" s="78">
        <v>5</v>
      </c>
      <c r="AA36" s="79"/>
      <c r="AB36" s="78">
        <v>7</v>
      </c>
      <c r="AC36" s="79"/>
      <c r="AD36" s="79"/>
      <c r="AE36" s="79"/>
      <c r="AF36" s="79"/>
      <c r="AG36" s="79"/>
      <c r="AH36" s="79"/>
      <c r="AI36" s="79"/>
      <c r="AJ36" s="78">
        <v>30</v>
      </c>
      <c r="AK36" s="2"/>
      <c r="AL36" s="2"/>
      <c r="AM36" s="2"/>
      <c r="AN36" s="2"/>
      <c r="AO36" s="2"/>
      <c r="AP36" s="2"/>
      <c r="AQ36" s="2"/>
      <c r="AR36" s="2"/>
      <c r="AS36" s="2"/>
      <c r="AT36" s="2"/>
    </row>
    <row r="37" spans="1:46" ht="15.75" customHeight="1">
      <c r="A37" s="19" t="s">
        <v>401</v>
      </c>
      <c r="B37" s="80">
        <v>3</v>
      </c>
      <c r="C37" s="81"/>
      <c r="D37" s="81"/>
      <c r="E37" s="81"/>
      <c r="F37" s="80">
        <v>2</v>
      </c>
      <c r="G37" s="81"/>
      <c r="H37" s="81"/>
      <c r="I37" s="80">
        <v>2</v>
      </c>
      <c r="J37" s="81"/>
      <c r="K37" s="85">
        <v>7</v>
      </c>
      <c r="L37" s="19"/>
      <c r="M37" s="23">
        <v>1</v>
      </c>
      <c r="N37" s="19"/>
      <c r="O37" s="19"/>
      <c r="P37" s="19"/>
      <c r="Q37" s="19"/>
      <c r="R37" s="19"/>
      <c r="S37" s="19"/>
      <c r="T37" s="19"/>
      <c r="U37" s="85">
        <v>1</v>
      </c>
      <c r="V37" s="19"/>
      <c r="W37" s="23">
        <v>1</v>
      </c>
      <c r="X37" s="19"/>
      <c r="Y37" s="19"/>
      <c r="Z37" s="23">
        <v>1</v>
      </c>
      <c r="AA37" s="19"/>
      <c r="AB37" s="85">
        <v>2</v>
      </c>
      <c r="AC37" s="19"/>
      <c r="AD37" s="19"/>
      <c r="AE37" s="19"/>
      <c r="AF37" s="19"/>
      <c r="AG37" s="19"/>
      <c r="AH37" s="19"/>
      <c r="AI37" s="89"/>
      <c r="AJ37" s="85">
        <v>10</v>
      </c>
      <c r="AK37" s="2"/>
      <c r="AL37" s="2"/>
      <c r="AM37" s="2"/>
      <c r="AN37" s="2"/>
      <c r="AO37" s="2"/>
      <c r="AP37" s="2"/>
      <c r="AQ37" s="2"/>
      <c r="AR37" s="2"/>
      <c r="AS37" s="2"/>
      <c r="AT37" s="2"/>
    </row>
    <row r="38" spans="1:46" ht="15.75" customHeight="1">
      <c r="A38" s="19" t="s">
        <v>402</v>
      </c>
      <c r="B38" s="80">
        <v>2</v>
      </c>
      <c r="C38" s="81"/>
      <c r="D38" s="81"/>
      <c r="E38" s="80">
        <v>2</v>
      </c>
      <c r="F38" s="80">
        <v>2</v>
      </c>
      <c r="G38" s="81"/>
      <c r="H38" s="81"/>
      <c r="I38" s="80">
        <v>1</v>
      </c>
      <c r="J38" s="81"/>
      <c r="K38" s="85">
        <v>7</v>
      </c>
      <c r="L38" s="19"/>
      <c r="M38" s="19"/>
      <c r="N38" s="19"/>
      <c r="O38" s="19"/>
      <c r="P38" s="19"/>
      <c r="Q38" s="19"/>
      <c r="R38" s="19"/>
      <c r="S38" s="19"/>
      <c r="T38" s="19"/>
      <c r="U38" s="85">
        <v>0</v>
      </c>
      <c r="V38" s="19"/>
      <c r="W38" s="23">
        <v>1</v>
      </c>
      <c r="X38" s="19"/>
      <c r="Y38" s="19"/>
      <c r="Z38" s="19">
        <v>1</v>
      </c>
      <c r="AA38" s="19"/>
      <c r="AB38" s="85">
        <v>2</v>
      </c>
      <c r="AC38" s="19"/>
      <c r="AD38" s="19"/>
      <c r="AE38" s="19"/>
      <c r="AF38" s="19"/>
      <c r="AG38" s="19"/>
      <c r="AH38" s="19"/>
      <c r="AI38" s="89"/>
      <c r="AJ38" s="85">
        <v>9</v>
      </c>
      <c r="AK38" s="2"/>
      <c r="AL38" s="2"/>
      <c r="AM38" s="2"/>
      <c r="AN38" s="2"/>
      <c r="AO38" s="2"/>
      <c r="AP38" s="2"/>
      <c r="AQ38" s="2"/>
      <c r="AR38" s="2"/>
      <c r="AS38" s="2"/>
      <c r="AT38" s="2"/>
    </row>
    <row r="39" spans="1:46" ht="15.75" customHeight="1">
      <c r="A39" s="19" t="s">
        <v>403</v>
      </c>
      <c r="B39" s="80">
        <v>1</v>
      </c>
      <c r="C39" s="80">
        <v>1</v>
      </c>
      <c r="D39" s="81"/>
      <c r="E39" s="80">
        <v>1</v>
      </c>
      <c r="F39" s="80">
        <v>4</v>
      </c>
      <c r="G39" s="81"/>
      <c r="H39" s="81"/>
      <c r="I39" s="81"/>
      <c r="J39" s="81"/>
      <c r="K39" s="85">
        <v>7</v>
      </c>
      <c r="L39" s="19"/>
      <c r="M39" s="19">
        <v>1</v>
      </c>
      <c r="N39" s="19"/>
      <c r="O39" s="19"/>
      <c r="P39" s="19"/>
      <c r="Q39" s="19"/>
      <c r="R39" s="19"/>
      <c r="S39" s="19"/>
      <c r="T39" s="19"/>
      <c r="U39" s="85">
        <v>1</v>
      </c>
      <c r="V39" s="19"/>
      <c r="W39" s="19"/>
      <c r="X39" s="19"/>
      <c r="Y39" s="19"/>
      <c r="Z39" s="23">
        <v>3</v>
      </c>
      <c r="AA39" s="19"/>
      <c r="AB39" s="85">
        <v>3</v>
      </c>
      <c r="AC39" s="19"/>
      <c r="AD39" s="19"/>
      <c r="AE39" s="19"/>
      <c r="AF39" s="19"/>
      <c r="AG39" s="19"/>
      <c r="AH39" s="19"/>
      <c r="AI39" s="89"/>
      <c r="AJ39" s="85">
        <v>11</v>
      </c>
      <c r="AK39" s="2"/>
      <c r="AL39" s="2"/>
      <c r="AM39" s="2"/>
      <c r="AN39" s="2"/>
      <c r="AO39" s="2"/>
      <c r="AP39" s="2"/>
      <c r="AQ39" s="2"/>
      <c r="AR39" s="2"/>
      <c r="AS39" s="2"/>
      <c r="AT39" s="2"/>
    </row>
    <row r="40" spans="1:46" ht="15.75" customHeight="1">
      <c r="A40" s="26" t="s">
        <v>404</v>
      </c>
      <c r="B40" s="6">
        <v>4</v>
      </c>
      <c r="C40" s="6">
        <f>SUM(C41:C44)</f>
        <v>14</v>
      </c>
      <c r="D40" s="6">
        <v>0</v>
      </c>
      <c r="E40" s="6">
        <v>3</v>
      </c>
      <c r="F40" s="6">
        <f>SUM(F41:F44)</f>
        <v>12</v>
      </c>
      <c r="G40" s="6">
        <v>0</v>
      </c>
      <c r="H40" s="6">
        <v>0</v>
      </c>
      <c r="I40" s="48">
        <v>3</v>
      </c>
      <c r="J40" s="6">
        <v>0</v>
      </c>
      <c r="K40" s="6">
        <f>SUM(K41:K44)</f>
        <v>36</v>
      </c>
      <c r="L40" s="6">
        <v>0</v>
      </c>
      <c r="M40" s="6">
        <v>1</v>
      </c>
      <c r="N40" s="6">
        <v>0</v>
      </c>
      <c r="O40" s="6">
        <v>0</v>
      </c>
      <c r="P40" s="6">
        <v>0</v>
      </c>
      <c r="Q40" s="6">
        <v>0</v>
      </c>
      <c r="R40" s="6">
        <v>0</v>
      </c>
      <c r="S40" s="6">
        <v>0</v>
      </c>
      <c r="T40" s="6">
        <v>0</v>
      </c>
      <c r="U40" s="48">
        <v>0</v>
      </c>
      <c r="V40" s="6">
        <v>0</v>
      </c>
      <c r="W40" s="48">
        <v>5</v>
      </c>
      <c r="X40" s="6">
        <v>0</v>
      </c>
      <c r="Y40" s="48">
        <v>0</v>
      </c>
      <c r="Z40" s="48">
        <v>2</v>
      </c>
      <c r="AA40" s="6">
        <v>0</v>
      </c>
      <c r="AB40" s="48">
        <v>7</v>
      </c>
      <c r="AC40" s="6">
        <v>0</v>
      </c>
      <c r="AD40" s="6">
        <v>0</v>
      </c>
      <c r="AE40" s="6">
        <v>0</v>
      </c>
      <c r="AF40" s="6">
        <v>0</v>
      </c>
      <c r="AG40" s="6">
        <v>0</v>
      </c>
      <c r="AH40" s="6">
        <v>0</v>
      </c>
      <c r="AI40" s="6">
        <f>SUM(AC40:AH40)</f>
        <v>0</v>
      </c>
      <c r="AJ40" s="6">
        <f>SUM(AI40,AB40,U40,K40)</f>
        <v>43</v>
      </c>
      <c r="AK40" s="2"/>
      <c r="AL40" s="2"/>
      <c r="AM40" s="2"/>
      <c r="AN40" s="2"/>
      <c r="AO40" s="2"/>
      <c r="AP40" s="2"/>
      <c r="AQ40" s="2"/>
      <c r="AR40" s="2"/>
      <c r="AS40" s="2"/>
      <c r="AT40" s="2"/>
    </row>
    <row r="41" spans="1:46" ht="15.75" customHeight="1">
      <c r="A41" s="35" t="s">
        <v>428</v>
      </c>
      <c r="B41" s="61">
        <v>0</v>
      </c>
      <c r="C41" s="61">
        <v>5</v>
      </c>
      <c r="D41" s="19"/>
      <c r="E41" s="61">
        <v>3</v>
      </c>
      <c r="F41" s="61">
        <v>4</v>
      </c>
      <c r="G41" s="19"/>
      <c r="H41" s="19"/>
      <c r="I41" s="97">
        <v>0</v>
      </c>
      <c r="J41" s="19"/>
      <c r="K41" s="63">
        <v>12</v>
      </c>
      <c r="L41" s="19"/>
      <c r="M41" s="19"/>
      <c r="N41" s="19"/>
      <c r="O41" s="19"/>
      <c r="P41" s="19"/>
      <c r="Q41" s="19"/>
      <c r="R41" s="19"/>
      <c r="S41" s="19"/>
      <c r="T41" s="19"/>
      <c r="U41" s="83">
        <v>0</v>
      </c>
      <c r="V41" s="19"/>
      <c r="W41" s="19"/>
      <c r="X41" s="19"/>
      <c r="Y41" s="19"/>
      <c r="Z41" s="19"/>
      <c r="AA41" s="19"/>
      <c r="AB41" s="83">
        <v>0</v>
      </c>
      <c r="AC41" s="19"/>
      <c r="AD41" s="19"/>
      <c r="AE41" s="19"/>
      <c r="AF41" s="19"/>
      <c r="AG41" s="19"/>
      <c r="AH41" s="19"/>
      <c r="AI41" s="83">
        <v>0</v>
      </c>
      <c r="AJ41" s="63">
        <v>12</v>
      </c>
      <c r="AK41" s="2"/>
      <c r="AL41" s="2"/>
      <c r="AM41" s="2"/>
      <c r="AN41" s="2"/>
      <c r="AO41" s="2"/>
      <c r="AP41" s="2"/>
      <c r="AQ41" s="2"/>
      <c r="AR41" s="2"/>
      <c r="AS41" s="2"/>
      <c r="AT41" s="2"/>
    </row>
    <row r="42" spans="1:46" ht="15.75" customHeight="1">
      <c r="A42" s="19" t="s">
        <v>437</v>
      </c>
      <c r="B42" s="19"/>
      <c r="C42" s="61">
        <v>2</v>
      </c>
      <c r="D42" s="19"/>
      <c r="E42" s="19"/>
      <c r="F42" s="97">
        <v>4</v>
      </c>
      <c r="G42" s="19"/>
      <c r="H42" s="19"/>
      <c r="I42" s="97">
        <v>0</v>
      </c>
      <c r="J42" s="19"/>
      <c r="K42" s="63">
        <v>6</v>
      </c>
      <c r="L42" s="19"/>
      <c r="M42" s="61"/>
      <c r="N42" s="19"/>
      <c r="O42" s="19"/>
      <c r="P42" s="19"/>
      <c r="Q42" s="19"/>
      <c r="R42" s="19"/>
      <c r="S42" s="19"/>
      <c r="T42" s="19"/>
      <c r="U42" s="63">
        <v>0</v>
      </c>
      <c r="V42" s="19"/>
      <c r="W42" s="97">
        <v>4</v>
      </c>
      <c r="X42" s="19"/>
      <c r="Y42" s="19"/>
      <c r="Z42" s="61">
        <v>1</v>
      </c>
      <c r="AA42" s="19"/>
      <c r="AB42" s="63">
        <v>5</v>
      </c>
      <c r="AC42" s="19"/>
      <c r="AD42" s="19"/>
      <c r="AE42" s="19"/>
      <c r="AF42" s="19"/>
      <c r="AG42" s="19"/>
      <c r="AH42" s="19"/>
      <c r="AI42" s="83">
        <v>0</v>
      </c>
      <c r="AJ42" s="63">
        <v>11</v>
      </c>
      <c r="AK42" s="2"/>
      <c r="AL42" s="2"/>
      <c r="AM42" s="2"/>
      <c r="AN42" s="2"/>
      <c r="AO42" s="2"/>
      <c r="AP42" s="2"/>
      <c r="AQ42" s="2"/>
      <c r="AR42" s="2"/>
      <c r="AS42" s="2"/>
      <c r="AT42" s="2"/>
    </row>
    <row r="43" spans="1:46" ht="15.75" customHeight="1">
      <c r="A43" s="19" t="s">
        <v>441</v>
      </c>
      <c r="B43" s="19">
        <v>1</v>
      </c>
      <c r="C43" s="23">
        <v>3</v>
      </c>
      <c r="D43" s="19"/>
      <c r="E43" s="19"/>
      <c r="F43" s="23">
        <v>3</v>
      </c>
      <c r="G43" s="19"/>
      <c r="H43" s="19"/>
      <c r="I43" s="23">
        <v>2</v>
      </c>
      <c r="J43" s="19"/>
      <c r="K43" s="48">
        <v>9</v>
      </c>
      <c r="L43" s="19"/>
      <c r="M43" s="19"/>
      <c r="N43" s="19"/>
      <c r="O43" s="19"/>
      <c r="P43" s="19"/>
      <c r="Q43" s="19"/>
      <c r="R43" s="19"/>
      <c r="S43" s="19"/>
      <c r="T43" s="19"/>
      <c r="U43" s="6">
        <v>0</v>
      </c>
      <c r="V43" s="19"/>
      <c r="W43" s="19"/>
      <c r="X43" s="19"/>
      <c r="Y43" s="19"/>
      <c r="Z43" s="19"/>
      <c r="AA43" s="19"/>
      <c r="AB43" s="6">
        <v>0</v>
      </c>
      <c r="AC43" s="19"/>
      <c r="AD43" s="19"/>
      <c r="AE43" s="19"/>
      <c r="AF43" s="19"/>
      <c r="AG43" s="19"/>
      <c r="AH43" s="19"/>
      <c r="AI43" s="6">
        <v>0</v>
      </c>
      <c r="AJ43" s="48">
        <v>9</v>
      </c>
      <c r="AK43" s="2"/>
      <c r="AL43" s="2"/>
      <c r="AM43" s="2"/>
      <c r="AN43" s="2"/>
      <c r="AO43" s="2"/>
      <c r="AP43" s="2"/>
      <c r="AQ43" s="2"/>
      <c r="AR43" s="2"/>
      <c r="AS43" s="2"/>
      <c r="AT43" s="2"/>
    </row>
    <row r="44" spans="1:46" ht="15.75" customHeight="1">
      <c r="A44" s="35" t="s">
        <v>445</v>
      </c>
      <c r="B44" s="100">
        <v>3</v>
      </c>
      <c r="C44" s="100">
        <v>4</v>
      </c>
      <c r="D44" s="35"/>
      <c r="E44" s="35"/>
      <c r="F44" s="100">
        <v>1</v>
      </c>
      <c r="G44" s="35"/>
      <c r="H44" s="35"/>
      <c r="I44" s="102">
        <v>1</v>
      </c>
      <c r="J44" s="35"/>
      <c r="K44" s="63">
        <v>9</v>
      </c>
      <c r="L44" s="35"/>
      <c r="M44" s="35"/>
      <c r="N44" s="35"/>
      <c r="O44" s="35"/>
      <c r="P44" s="35"/>
      <c r="Q44" s="35"/>
      <c r="R44" s="35"/>
      <c r="S44" s="35"/>
      <c r="T44" s="35"/>
      <c r="U44" s="83">
        <v>0</v>
      </c>
      <c r="V44" s="35"/>
      <c r="W44" s="100">
        <v>1</v>
      </c>
      <c r="X44" s="35"/>
      <c r="Y44" s="35"/>
      <c r="Z44" s="100">
        <v>1</v>
      </c>
      <c r="AA44" s="35"/>
      <c r="AB44" s="83">
        <v>2</v>
      </c>
      <c r="AC44" s="35"/>
      <c r="AD44" s="35"/>
      <c r="AE44" s="35"/>
      <c r="AF44" s="35"/>
      <c r="AG44" s="35"/>
      <c r="AH44" s="35"/>
      <c r="AI44" s="83">
        <v>0</v>
      </c>
      <c r="AJ44" s="63">
        <v>11</v>
      </c>
      <c r="AK44" s="104"/>
      <c r="AL44" s="104"/>
      <c r="AM44" s="104"/>
      <c r="AN44" s="104"/>
      <c r="AO44" s="104"/>
      <c r="AP44" s="104"/>
      <c r="AQ44" s="104"/>
      <c r="AR44" s="104"/>
      <c r="AS44" s="104"/>
      <c r="AT44" s="104"/>
    </row>
    <row r="45" spans="1:46" ht="15.75" customHeight="1">
      <c r="A45" s="105" t="s">
        <v>418</v>
      </c>
      <c r="B45" s="91">
        <v>8</v>
      </c>
      <c r="C45" s="87">
        <v>1</v>
      </c>
      <c r="D45" s="87">
        <v>0</v>
      </c>
      <c r="E45" s="91">
        <v>0</v>
      </c>
      <c r="F45" s="87">
        <v>1</v>
      </c>
      <c r="G45" s="87">
        <v>0</v>
      </c>
      <c r="H45" s="91">
        <v>1</v>
      </c>
      <c r="I45" s="91">
        <v>3</v>
      </c>
      <c r="J45" s="87">
        <v>0</v>
      </c>
      <c r="K45" s="87">
        <f t="shared" ref="K45:K46" si="13">SUM(B45:J45)</f>
        <v>14</v>
      </c>
      <c r="L45" s="87">
        <v>0</v>
      </c>
      <c r="M45" s="91">
        <v>0</v>
      </c>
      <c r="N45" s="87">
        <v>0</v>
      </c>
      <c r="O45" s="87">
        <v>0</v>
      </c>
      <c r="P45" s="87">
        <v>0</v>
      </c>
      <c r="Q45" s="87">
        <v>0</v>
      </c>
      <c r="R45" s="87">
        <v>0</v>
      </c>
      <c r="S45" s="87">
        <v>0</v>
      </c>
      <c r="T45" s="87">
        <v>0</v>
      </c>
      <c r="U45" s="87">
        <f>SUM(L45:T45)</f>
        <v>0</v>
      </c>
      <c r="V45" s="87">
        <v>0</v>
      </c>
      <c r="W45" s="91">
        <v>1</v>
      </c>
      <c r="X45" s="87">
        <v>0</v>
      </c>
      <c r="Y45" s="87">
        <v>0</v>
      </c>
      <c r="Z45" s="87">
        <v>0</v>
      </c>
      <c r="AA45" s="87">
        <v>0</v>
      </c>
      <c r="AB45" s="87">
        <f>SUM(V45:AA45)</f>
        <v>1</v>
      </c>
      <c r="AC45" s="87">
        <v>0</v>
      </c>
      <c r="AD45" s="87">
        <v>0</v>
      </c>
      <c r="AE45" s="87">
        <v>0</v>
      </c>
      <c r="AF45" s="87">
        <v>0</v>
      </c>
      <c r="AG45" s="87">
        <v>0</v>
      </c>
      <c r="AH45" s="87">
        <v>0</v>
      </c>
      <c r="AI45" s="87">
        <f>SUM(AC45:AH45)</f>
        <v>0</v>
      </c>
      <c r="AJ45" s="87">
        <f t="shared" ref="AJ45:AJ46" si="14">SUM(AI45,AB45,U45,K45)</f>
        <v>15</v>
      </c>
      <c r="AK45" s="107"/>
      <c r="AL45" s="107"/>
      <c r="AM45" s="107"/>
      <c r="AN45" s="107"/>
      <c r="AO45" s="107"/>
      <c r="AP45" s="107"/>
      <c r="AQ45" s="107"/>
      <c r="AR45" s="107"/>
      <c r="AS45" s="107"/>
      <c r="AT45" s="107"/>
    </row>
    <row r="46" spans="1:46" ht="15.75" customHeight="1">
      <c r="A46" s="92" t="s">
        <v>427</v>
      </c>
      <c r="B46" s="93">
        <v>8</v>
      </c>
      <c r="C46" s="92">
        <v>1</v>
      </c>
      <c r="D46" s="93">
        <v>0</v>
      </c>
      <c r="E46" s="93">
        <v>0</v>
      </c>
      <c r="F46" s="93">
        <v>1</v>
      </c>
      <c r="G46" s="93">
        <v>0</v>
      </c>
      <c r="H46" s="93">
        <v>1</v>
      </c>
      <c r="I46" s="93">
        <v>3</v>
      </c>
      <c r="J46" s="93">
        <v>0</v>
      </c>
      <c r="K46" s="87">
        <f t="shared" si="13"/>
        <v>14</v>
      </c>
      <c r="L46" s="93">
        <v>0</v>
      </c>
      <c r="M46" s="93">
        <v>0</v>
      </c>
      <c r="N46" s="93">
        <v>0</v>
      </c>
      <c r="O46" s="93">
        <v>0</v>
      </c>
      <c r="P46" s="93">
        <v>0</v>
      </c>
      <c r="Q46" s="93">
        <v>0</v>
      </c>
      <c r="R46" s="93">
        <v>0</v>
      </c>
      <c r="S46" s="93">
        <v>0</v>
      </c>
      <c r="T46" s="93">
        <v>0</v>
      </c>
      <c r="U46" s="91">
        <v>0</v>
      </c>
      <c r="V46" s="93">
        <v>0</v>
      </c>
      <c r="W46" s="93">
        <v>1</v>
      </c>
      <c r="X46" s="93">
        <v>0</v>
      </c>
      <c r="Y46" s="93">
        <v>0</v>
      </c>
      <c r="Z46" s="93">
        <v>0</v>
      </c>
      <c r="AA46" s="93">
        <v>0</v>
      </c>
      <c r="AB46" s="91">
        <v>1</v>
      </c>
      <c r="AC46" s="93">
        <v>0</v>
      </c>
      <c r="AD46" s="93">
        <v>0</v>
      </c>
      <c r="AE46" s="93">
        <v>0</v>
      </c>
      <c r="AF46" s="93">
        <v>0</v>
      </c>
      <c r="AG46" s="93">
        <v>0</v>
      </c>
      <c r="AH46" s="93">
        <v>0</v>
      </c>
      <c r="AI46" s="91">
        <v>0</v>
      </c>
      <c r="AJ46" s="87">
        <f t="shared" si="14"/>
        <v>15</v>
      </c>
      <c r="AK46" s="107"/>
      <c r="AL46" s="107"/>
      <c r="AM46" s="107"/>
      <c r="AN46" s="107"/>
      <c r="AO46" s="107"/>
      <c r="AP46" s="107"/>
      <c r="AQ46" s="107"/>
      <c r="AR46" s="107"/>
      <c r="AS46" s="107"/>
      <c r="AT46" s="107"/>
    </row>
    <row r="47" spans="1:46" ht="15.75" customHeight="1">
      <c r="A47" s="108" t="s">
        <v>442</v>
      </c>
      <c r="B47" s="68">
        <v>5</v>
      </c>
      <c r="C47" s="68">
        <v>1</v>
      </c>
      <c r="D47" s="69"/>
      <c r="E47" s="69"/>
      <c r="F47" s="68">
        <v>4</v>
      </c>
      <c r="G47" s="69"/>
      <c r="H47" s="68">
        <v>1</v>
      </c>
      <c r="I47" s="68">
        <v>1</v>
      </c>
      <c r="J47" s="69"/>
      <c r="K47" s="68">
        <v>12</v>
      </c>
      <c r="L47" s="69"/>
      <c r="M47" s="69"/>
      <c r="N47" s="69"/>
      <c r="O47" s="69"/>
      <c r="P47" s="69"/>
      <c r="Q47" s="69"/>
      <c r="R47" s="69"/>
      <c r="S47" s="69"/>
      <c r="T47" s="69"/>
      <c r="U47" s="69"/>
      <c r="V47" s="69"/>
      <c r="W47" s="68">
        <v>3</v>
      </c>
      <c r="X47" s="69"/>
      <c r="Y47" s="69"/>
      <c r="Z47" s="68">
        <v>5</v>
      </c>
      <c r="AA47" s="69"/>
      <c r="AB47" s="68">
        <v>8</v>
      </c>
      <c r="AC47" s="69"/>
      <c r="AD47" s="69"/>
      <c r="AE47" s="68">
        <v>1</v>
      </c>
      <c r="AF47" s="69"/>
      <c r="AG47" s="69"/>
      <c r="AH47" s="69"/>
      <c r="AI47" s="68">
        <v>1</v>
      </c>
      <c r="AJ47" s="68">
        <v>21</v>
      </c>
      <c r="AK47" s="2"/>
      <c r="AL47" s="2"/>
      <c r="AM47" s="2"/>
      <c r="AN47" s="2"/>
      <c r="AO47" s="2"/>
      <c r="AP47" s="2"/>
      <c r="AQ47" s="2"/>
      <c r="AR47" s="2"/>
      <c r="AS47" s="2"/>
      <c r="AT47" s="2"/>
    </row>
    <row r="48" spans="1:46" ht="15.75" customHeight="1">
      <c r="A48" s="86" t="s">
        <v>444</v>
      </c>
      <c r="B48" s="109">
        <v>3</v>
      </c>
      <c r="C48" s="31"/>
      <c r="D48" s="31"/>
      <c r="E48" s="31"/>
      <c r="F48" s="31"/>
      <c r="G48" s="31"/>
      <c r="H48" s="30">
        <v>1</v>
      </c>
      <c r="I48" s="31"/>
      <c r="J48" s="31"/>
      <c r="K48" s="110">
        <v>4</v>
      </c>
      <c r="L48" s="31"/>
      <c r="M48" s="31"/>
      <c r="N48" s="31"/>
      <c r="O48" s="31"/>
      <c r="P48" s="31"/>
      <c r="Q48" s="31"/>
      <c r="R48" s="31"/>
      <c r="S48" s="31"/>
      <c r="T48" s="31"/>
      <c r="U48" s="112"/>
      <c r="V48" s="31"/>
      <c r="W48" s="30">
        <v>2</v>
      </c>
      <c r="X48" s="31"/>
      <c r="Y48" s="31"/>
      <c r="Z48" s="30">
        <v>3</v>
      </c>
      <c r="AA48" s="31"/>
      <c r="AB48" s="110">
        <v>5</v>
      </c>
      <c r="AC48" s="31"/>
      <c r="AD48" s="31"/>
      <c r="AE48" s="31"/>
      <c r="AF48" s="31"/>
      <c r="AG48" s="31"/>
      <c r="AH48" s="31"/>
      <c r="AI48" s="31"/>
      <c r="AJ48" s="114">
        <v>9</v>
      </c>
      <c r="AK48" s="2"/>
      <c r="AL48" s="2"/>
      <c r="AM48" s="2"/>
      <c r="AN48" s="2"/>
      <c r="AO48" s="2"/>
      <c r="AP48" s="2"/>
      <c r="AQ48" s="2"/>
      <c r="AR48" s="2"/>
      <c r="AS48" s="2"/>
      <c r="AT48" s="2"/>
    </row>
    <row r="49" spans="1:46" ht="15.75" customHeight="1">
      <c r="A49" s="86" t="s">
        <v>473</v>
      </c>
      <c r="B49" s="109">
        <v>2</v>
      </c>
      <c r="C49" s="30">
        <v>1</v>
      </c>
      <c r="D49" s="31"/>
      <c r="E49" s="31"/>
      <c r="F49" s="30">
        <v>3</v>
      </c>
      <c r="G49" s="31"/>
      <c r="H49" s="31"/>
      <c r="I49" s="30">
        <v>1</v>
      </c>
      <c r="J49" s="31"/>
      <c r="K49" s="110">
        <v>7</v>
      </c>
      <c r="L49" s="31"/>
      <c r="M49" s="31"/>
      <c r="N49" s="31"/>
      <c r="O49" s="31"/>
      <c r="P49" s="31"/>
      <c r="Q49" s="31"/>
      <c r="R49" s="31"/>
      <c r="S49" s="31"/>
      <c r="T49" s="31"/>
      <c r="U49" s="112"/>
      <c r="V49" s="31"/>
      <c r="W49" s="30">
        <v>1</v>
      </c>
      <c r="X49" s="31"/>
      <c r="Y49" s="31"/>
      <c r="Z49" s="30">
        <v>2</v>
      </c>
      <c r="AA49" s="31"/>
      <c r="AB49" s="30">
        <v>3</v>
      </c>
      <c r="AC49" s="31"/>
      <c r="AD49" s="31"/>
      <c r="AE49" s="30">
        <v>1</v>
      </c>
      <c r="AF49" s="31"/>
      <c r="AG49" s="31"/>
      <c r="AH49" s="31"/>
      <c r="AI49" s="30">
        <v>1</v>
      </c>
      <c r="AJ49" s="114">
        <v>11</v>
      </c>
      <c r="AK49" s="2"/>
      <c r="AL49" s="2"/>
      <c r="AM49" s="2"/>
      <c r="AN49" s="2"/>
      <c r="AO49" s="2"/>
      <c r="AP49" s="2"/>
      <c r="AQ49" s="2"/>
      <c r="AR49" s="2"/>
      <c r="AS49" s="2"/>
      <c r="AT49" s="2"/>
    </row>
    <row r="50" spans="1:46" ht="15.75" customHeight="1">
      <c r="A50" s="86" t="s">
        <v>476</v>
      </c>
      <c r="B50" s="116"/>
      <c r="C50" s="31"/>
      <c r="D50" s="31"/>
      <c r="E50" s="31"/>
      <c r="F50" s="30">
        <v>1</v>
      </c>
      <c r="G50" s="31"/>
      <c r="H50" s="31"/>
      <c r="I50" s="31"/>
      <c r="J50" s="31"/>
      <c r="K50" s="110">
        <v>1</v>
      </c>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114">
        <v>1</v>
      </c>
      <c r="AK50" s="2"/>
      <c r="AL50" s="2"/>
      <c r="AM50" s="2"/>
      <c r="AN50" s="2"/>
      <c r="AO50" s="2"/>
      <c r="AP50" s="2"/>
      <c r="AQ50" s="2"/>
      <c r="AR50" s="2"/>
      <c r="AS50" s="2"/>
      <c r="AT50" s="2"/>
    </row>
    <row r="51" spans="1:46" ht="15.75" customHeight="1">
      <c r="A51" s="26" t="s">
        <v>488</v>
      </c>
      <c r="B51" s="6">
        <f t="shared" ref="B51:J51" si="15">SUM(B47,B45,B40,B36,B33,B28,B23,B19,B7)</f>
        <v>64</v>
      </c>
      <c r="C51" s="6">
        <f t="shared" si="15"/>
        <v>59</v>
      </c>
      <c r="D51" s="6">
        <f t="shared" si="15"/>
        <v>1</v>
      </c>
      <c r="E51" s="6">
        <f t="shared" si="15"/>
        <v>16</v>
      </c>
      <c r="F51" s="6">
        <f t="shared" si="15"/>
        <v>69</v>
      </c>
      <c r="G51" s="6">
        <f t="shared" si="15"/>
        <v>3</v>
      </c>
      <c r="H51" s="6">
        <f t="shared" si="15"/>
        <v>5</v>
      </c>
      <c r="I51" s="6">
        <f t="shared" si="15"/>
        <v>24</v>
      </c>
      <c r="J51" s="6">
        <f t="shared" si="15"/>
        <v>0</v>
      </c>
      <c r="K51" s="6">
        <f t="shared" ref="K51:K81" si="16">SUM(B51:J51)</f>
        <v>241</v>
      </c>
      <c r="L51" s="6">
        <f t="shared" ref="L51:T51" si="17">SUM(L47,L45,L40,L36,L33,L28,L23,L19,L7)</f>
        <v>0</v>
      </c>
      <c r="M51" s="6">
        <f t="shared" si="17"/>
        <v>17</v>
      </c>
      <c r="N51" s="6">
        <f t="shared" si="17"/>
        <v>0</v>
      </c>
      <c r="O51" s="6">
        <f t="shared" si="17"/>
        <v>0</v>
      </c>
      <c r="P51" s="6">
        <f t="shared" si="17"/>
        <v>30</v>
      </c>
      <c r="Q51" s="6">
        <f t="shared" si="17"/>
        <v>1</v>
      </c>
      <c r="R51" s="6">
        <f t="shared" si="17"/>
        <v>0</v>
      </c>
      <c r="S51" s="6">
        <f t="shared" si="17"/>
        <v>0</v>
      </c>
      <c r="T51" s="6">
        <f t="shared" si="17"/>
        <v>0</v>
      </c>
      <c r="U51" s="6">
        <f t="shared" ref="U51:U81" si="18">SUM(L51:T51)</f>
        <v>48</v>
      </c>
      <c r="V51" s="6">
        <f t="shared" ref="V51:AA51" si="19">SUM(V47,V45,V40,V36,V33,V28,V23,V19,V7)</f>
        <v>2</v>
      </c>
      <c r="W51" s="6">
        <f t="shared" si="19"/>
        <v>31</v>
      </c>
      <c r="X51" s="6">
        <f t="shared" si="19"/>
        <v>0</v>
      </c>
      <c r="Y51" s="6">
        <f t="shared" si="19"/>
        <v>0</v>
      </c>
      <c r="Z51" s="6">
        <f t="shared" si="19"/>
        <v>35</v>
      </c>
      <c r="AA51" s="6">
        <f t="shared" si="19"/>
        <v>1</v>
      </c>
      <c r="AB51" s="6">
        <f t="shared" ref="AB51:AB81" si="20">SUM(V51:AA51)</f>
        <v>69</v>
      </c>
      <c r="AC51" s="6">
        <f t="shared" ref="AC51:AH51" si="21">SUM(AC47,AC45,AC40,AC36,AC33,AC28,AC23,AC19,AC7)</f>
        <v>0</v>
      </c>
      <c r="AD51" s="6">
        <f t="shared" si="21"/>
        <v>0</v>
      </c>
      <c r="AE51" s="6">
        <f t="shared" si="21"/>
        <v>1</v>
      </c>
      <c r="AF51" s="6">
        <f t="shared" si="21"/>
        <v>0</v>
      </c>
      <c r="AG51" s="6">
        <f t="shared" si="21"/>
        <v>0</v>
      </c>
      <c r="AH51" s="6">
        <f t="shared" si="21"/>
        <v>0</v>
      </c>
      <c r="AI51" s="6">
        <f t="shared" ref="AI51:AI81" si="22">SUM(AC51:AH51)</f>
        <v>1</v>
      </c>
      <c r="AJ51" s="6">
        <f t="shared" ref="AJ51:AJ83" si="23">SUM(AI51,AB51,U51,K51)</f>
        <v>359</v>
      </c>
      <c r="AK51" s="2"/>
      <c r="AL51" s="2"/>
      <c r="AM51" s="2"/>
      <c r="AN51" s="2"/>
      <c r="AO51" s="2"/>
      <c r="AP51" s="2"/>
      <c r="AQ51" s="2"/>
      <c r="AR51" s="2"/>
      <c r="AS51" s="2"/>
      <c r="AT51" s="2"/>
    </row>
    <row r="52" spans="1:46" ht="15.75" customHeight="1">
      <c r="A52" s="26" t="s">
        <v>560</v>
      </c>
      <c r="B52" s="6">
        <f t="shared" ref="B52:J52" si="24">SUM(B53:B54)</f>
        <v>2</v>
      </c>
      <c r="C52" s="6">
        <f t="shared" si="24"/>
        <v>2</v>
      </c>
      <c r="D52" s="6">
        <f t="shared" si="24"/>
        <v>0</v>
      </c>
      <c r="E52" s="6">
        <f t="shared" si="24"/>
        <v>2</v>
      </c>
      <c r="F52" s="6">
        <f t="shared" si="24"/>
        <v>9</v>
      </c>
      <c r="G52" s="6">
        <f t="shared" si="24"/>
        <v>0</v>
      </c>
      <c r="H52" s="6">
        <f t="shared" si="24"/>
        <v>0</v>
      </c>
      <c r="I52" s="6">
        <f t="shared" si="24"/>
        <v>0</v>
      </c>
      <c r="J52" s="6">
        <f t="shared" si="24"/>
        <v>0</v>
      </c>
      <c r="K52" s="6">
        <f t="shared" si="16"/>
        <v>15</v>
      </c>
      <c r="L52" s="6">
        <f t="shared" ref="L52:T52" si="25">SUM(L53:L54)</f>
        <v>0</v>
      </c>
      <c r="M52" s="6">
        <f t="shared" si="25"/>
        <v>0</v>
      </c>
      <c r="N52" s="6">
        <f t="shared" si="25"/>
        <v>0</v>
      </c>
      <c r="O52" s="6">
        <f t="shared" si="25"/>
        <v>0</v>
      </c>
      <c r="P52" s="6">
        <f t="shared" si="25"/>
        <v>9</v>
      </c>
      <c r="Q52" s="6">
        <f t="shared" si="25"/>
        <v>0</v>
      </c>
      <c r="R52" s="6">
        <f t="shared" si="25"/>
        <v>0</v>
      </c>
      <c r="S52" s="6">
        <f t="shared" si="25"/>
        <v>0</v>
      </c>
      <c r="T52" s="6">
        <f t="shared" si="25"/>
        <v>0</v>
      </c>
      <c r="U52" s="6">
        <f t="shared" si="18"/>
        <v>9</v>
      </c>
      <c r="V52" s="6">
        <f t="shared" ref="V52:AA52" si="26">SUM(V53:V54)</f>
        <v>0</v>
      </c>
      <c r="W52" s="6">
        <f t="shared" si="26"/>
        <v>2</v>
      </c>
      <c r="X52" s="6">
        <f t="shared" si="26"/>
        <v>0</v>
      </c>
      <c r="Y52" s="6">
        <f t="shared" si="26"/>
        <v>0</v>
      </c>
      <c r="Z52" s="6">
        <f t="shared" si="26"/>
        <v>2</v>
      </c>
      <c r="AA52" s="6">
        <f t="shared" si="26"/>
        <v>0</v>
      </c>
      <c r="AB52" s="6">
        <f t="shared" si="20"/>
        <v>4</v>
      </c>
      <c r="AC52" s="6">
        <f t="shared" ref="AC52:AH52" si="27">SUM(AC53:AC54)</f>
        <v>0</v>
      </c>
      <c r="AD52" s="6">
        <f t="shared" si="27"/>
        <v>1</v>
      </c>
      <c r="AE52" s="6">
        <f t="shared" si="27"/>
        <v>0</v>
      </c>
      <c r="AF52" s="6">
        <f t="shared" si="27"/>
        <v>0</v>
      </c>
      <c r="AG52" s="6">
        <f t="shared" si="27"/>
        <v>1</v>
      </c>
      <c r="AH52" s="6">
        <f t="shared" si="27"/>
        <v>0</v>
      </c>
      <c r="AI52" s="6">
        <f t="shared" si="22"/>
        <v>2</v>
      </c>
      <c r="AJ52" s="6">
        <f t="shared" si="23"/>
        <v>30</v>
      </c>
      <c r="AK52" s="2"/>
      <c r="AL52" s="2"/>
      <c r="AM52" s="2"/>
      <c r="AN52" s="2"/>
      <c r="AO52" s="2"/>
      <c r="AP52" s="2"/>
      <c r="AQ52" s="2"/>
      <c r="AR52" s="2"/>
      <c r="AS52" s="2"/>
      <c r="AT52" s="2"/>
    </row>
    <row r="53" spans="1:46" ht="15.75" customHeight="1">
      <c r="A53" s="19" t="s">
        <v>506</v>
      </c>
      <c r="B53" s="23">
        <v>2</v>
      </c>
      <c r="C53" s="19"/>
      <c r="D53" s="19"/>
      <c r="E53" s="19"/>
      <c r="F53" s="23">
        <v>4</v>
      </c>
      <c r="G53" s="19"/>
      <c r="H53" s="19"/>
      <c r="I53" s="19"/>
      <c r="J53" s="19"/>
      <c r="K53" s="6">
        <f t="shared" si="16"/>
        <v>6</v>
      </c>
      <c r="L53" s="19"/>
      <c r="M53" s="19"/>
      <c r="N53" s="19"/>
      <c r="O53" s="19"/>
      <c r="P53" s="23">
        <v>2</v>
      </c>
      <c r="Q53" s="19"/>
      <c r="R53" s="19"/>
      <c r="S53" s="19"/>
      <c r="T53" s="19"/>
      <c r="U53" s="6">
        <f t="shared" si="18"/>
        <v>2</v>
      </c>
      <c r="V53" s="19"/>
      <c r="W53" s="19"/>
      <c r="X53" s="19"/>
      <c r="Y53" s="19"/>
      <c r="Z53" s="23">
        <v>1</v>
      </c>
      <c r="AA53" s="19"/>
      <c r="AB53" s="6">
        <f t="shared" si="20"/>
        <v>1</v>
      </c>
      <c r="AC53" s="19"/>
      <c r="AD53" s="19"/>
      <c r="AE53" s="19"/>
      <c r="AF53" s="19"/>
      <c r="AG53" s="19"/>
      <c r="AH53" s="19"/>
      <c r="AI53" s="6">
        <f t="shared" si="22"/>
        <v>0</v>
      </c>
      <c r="AJ53" s="6">
        <f t="shared" si="23"/>
        <v>9</v>
      </c>
      <c r="AK53" s="2"/>
      <c r="AL53" s="2"/>
      <c r="AM53" s="2"/>
      <c r="AN53" s="2"/>
      <c r="AO53" s="2"/>
      <c r="AP53" s="2"/>
      <c r="AQ53" s="2"/>
      <c r="AR53" s="2"/>
      <c r="AS53" s="2"/>
      <c r="AT53" s="2"/>
    </row>
    <row r="54" spans="1:46" ht="15.75" customHeight="1">
      <c r="A54" s="19" t="s">
        <v>508</v>
      </c>
      <c r="B54" s="19"/>
      <c r="C54" s="23">
        <v>2</v>
      </c>
      <c r="D54" s="19"/>
      <c r="E54" s="23">
        <v>2</v>
      </c>
      <c r="F54" s="23">
        <v>5</v>
      </c>
      <c r="G54" s="19"/>
      <c r="H54" s="19"/>
      <c r="I54" s="19"/>
      <c r="J54" s="19"/>
      <c r="K54" s="6">
        <f t="shared" si="16"/>
        <v>9</v>
      </c>
      <c r="L54" s="19"/>
      <c r="M54" s="19"/>
      <c r="N54" s="19"/>
      <c r="O54" s="19"/>
      <c r="P54" s="23">
        <v>7</v>
      </c>
      <c r="Q54" s="19"/>
      <c r="R54" s="19"/>
      <c r="S54" s="19"/>
      <c r="T54" s="19"/>
      <c r="U54" s="6">
        <f t="shared" si="18"/>
        <v>7</v>
      </c>
      <c r="V54" s="19"/>
      <c r="W54" s="23">
        <v>2</v>
      </c>
      <c r="X54" s="19"/>
      <c r="Y54" s="19"/>
      <c r="Z54" s="23">
        <v>1</v>
      </c>
      <c r="AA54" s="19"/>
      <c r="AB54" s="6">
        <f t="shared" si="20"/>
        <v>3</v>
      </c>
      <c r="AC54" s="19"/>
      <c r="AD54" s="23">
        <v>1</v>
      </c>
      <c r="AE54" s="19"/>
      <c r="AF54" s="19"/>
      <c r="AG54" s="23">
        <v>1</v>
      </c>
      <c r="AH54" s="19"/>
      <c r="AI54" s="6">
        <f t="shared" si="22"/>
        <v>2</v>
      </c>
      <c r="AJ54" s="6">
        <f t="shared" si="23"/>
        <v>21</v>
      </c>
      <c r="AK54" s="2"/>
      <c r="AL54" s="2"/>
      <c r="AM54" s="2"/>
      <c r="AN54" s="2"/>
      <c r="AO54" s="2"/>
      <c r="AP54" s="2"/>
      <c r="AQ54" s="2"/>
      <c r="AR54" s="2"/>
      <c r="AS54" s="2"/>
      <c r="AT54" s="2"/>
    </row>
    <row r="55" spans="1:46" ht="15.75" customHeight="1">
      <c r="A55" s="26" t="s">
        <v>567</v>
      </c>
      <c r="B55" s="6">
        <f t="shared" ref="B55:J55" si="28">SUM(B56:B58)</f>
        <v>5</v>
      </c>
      <c r="C55" s="6">
        <f t="shared" si="28"/>
        <v>2</v>
      </c>
      <c r="D55" s="6">
        <f t="shared" si="28"/>
        <v>0</v>
      </c>
      <c r="E55" s="6">
        <f t="shared" si="28"/>
        <v>0</v>
      </c>
      <c r="F55" s="6">
        <f t="shared" si="28"/>
        <v>7</v>
      </c>
      <c r="G55" s="6">
        <f t="shared" si="28"/>
        <v>0</v>
      </c>
      <c r="H55" s="6">
        <f t="shared" si="28"/>
        <v>1</v>
      </c>
      <c r="I55" s="6">
        <f t="shared" si="28"/>
        <v>0</v>
      </c>
      <c r="J55" s="6">
        <f t="shared" si="28"/>
        <v>0</v>
      </c>
      <c r="K55" s="6">
        <f t="shared" si="16"/>
        <v>15</v>
      </c>
      <c r="L55" s="6">
        <f t="shared" ref="L55:T55" si="29">SUM(L56:L58)</f>
        <v>0</v>
      </c>
      <c r="M55" s="6">
        <f t="shared" si="29"/>
        <v>0</v>
      </c>
      <c r="N55" s="6">
        <f t="shared" si="29"/>
        <v>0</v>
      </c>
      <c r="O55" s="6">
        <f t="shared" si="29"/>
        <v>0</v>
      </c>
      <c r="P55" s="6">
        <f t="shared" si="29"/>
        <v>0</v>
      </c>
      <c r="Q55" s="6">
        <f t="shared" si="29"/>
        <v>0</v>
      </c>
      <c r="R55" s="6">
        <f t="shared" si="29"/>
        <v>0</v>
      </c>
      <c r="S55" s="6">
        <f t="shared" si="29"/>
        <v>0</v>
      </c>
      <c r="T55" s="6">
        <f t="shared" si="29"/>
        <v>0</v>
      </c>
      <c r="U55" s="6">
        <f t="shared" si="18"/>
        <v>0</v>
      </c>
      <c r="V55" s="6">
        <f t="shared" ref="V55:AA55" si="30">SUM(V56:V58)</f>
        <v>0</v>
      </c>
      <c r="W55" s="6">
        <f t="shared" si="30"/>
        <v>1</v>
      </c>
      <c r="X55" s="6">
        <f t="shared" si="30"/>
        <v>0</v>
      </c>
      <c r="Y55" s="6">
        <f t="shared" si="30"/>
        <v>0</v>
      </c>
      <c r="Z55" s="6">
        <f t="shared" si="30"/>
        <v>1</v>
      </c>
      <c r="AA55" s="6">
        <f t="shared" si="30"/>
        <v>0</v>
      </c>
      <c r="AB55" s="6">
        <f t="shared" si="20"/>
        <v>2</v>
      </c>
      <c r="AC55" s="6">
        <f t="shared" ref="AC55:AH55" si="31">SUM(AC56:AC58)</f>
        <v>0</v>
      </c>
      <c r="AD55" s="6">
        <f t="shared" si="31"/>
        <v>0</v>
      </c>
      <c r="AE55" s="6">
        <f t="shared" si="31"/>
        <v>0</v>
      </c>
      <c r="AF55" s="6">
        <f t="shared" si="31"/>
        <v>0</v>
      </c>
      <c r="AG55" s="6">
        <f t="shared" si="31"/>
        <v>0</v>
      </c>
      <c r="AH55" s="6">
        <f t="shared" si="31"/>
        <v>0</v>
      </c>
      <c r="AI55" s="6">
        <f t="shared" si="22"/>
        <v>0</v>
      </c>
      <c r="AJ55" s="6">
        <f t="shared" si="23"/>
        <v>17</v>
      </c>
      <c r="AK55" s="2"/>
      <c r="AL55" s="2"/>
      <c r="AM55" s="2"/>
      <c r="AN55" s="2"/>
      <c r="AO55" s="2"/>
      <c r="AP55" s="2"/>
      <c r="AQ55" s="2"/>
      <c r="AR55" s="2"/>
      <c r="AS55" s="2"/>
      <c r="AT55" s="2"/>
    </row>
    <row r="56" spans="1:46" ht="15.75" customHeight="1">
      <c r="A56" s="19" t="s">
        <v>518</v>
      </c>
      <c r="B56" s="19">
        <v>1</v>
      </c>
      <c r="C56" s="19">
        <v>1</v>
      </c>
      <c r="D56" s="19"/>
      <c r="E56" s="19"/>
      <c r="F56" s="19">
        <v>2</v>
      </c>
      <c r="G56" s="19"/>
      <c r="H56" s="19"/>
      <c r="I56" s="19"/>
      <c r="J56" s="19"/>
      <c r="K56" s="6">
        <f t="shared" si="16"/>
        <v>4</v>
      </c>
      <c r="L56" s="19"/>
      <c r="M56" s="19"/>
      <c r="N56" s="19"/>
      <c r="O56" s="19"/>
      <c r="P56" s="19"/>
      <c r="Q56" s="19"/>
      <c r="R56" s="19"/>
      <c r="S56" s="19"/>
      <c r="T56" s="19"/>
      <c r="U56" s="6">
        <f t="shared" si="18"/>
        <v>0</v>
      </c>
      <c r="V56" s="19"/>
      <c r="W56" s="19">
        <v>1</v>
      </c>
      <c r="X56" s="19"/>
      <c r="Y56" s="19"/>
      <c r="Z56" s="19"/>
      <c r="AA56" s="19"/>
      <c r="AB56" s="6">
        <f t="shared" si="20"/>
        <v>1</v>
      </c>
      <c r="AC56" s="19"/>
      <c r="AD56" s="19"/>
      <c r="AE56" s="19"/>
      <c r="AF56" s="19"/>
      <c r="AG56" s="19"/>
      <c r="AH56" s="19"/>
      <c r="AI56" s="6">
        <f t="shared" si="22"/>
        <v>0</v>
      </c>
      <c r="AJ56" s="6">
        <f t="shared" si="23"/>
        <v>5</v>
      </c>
      <c r="AK56" s="2"/>
      <c r="AL56" s="2"/>
      <c r="AM56" s="2"/>
      <c r="AN56" s="2"/>
      <c r="AO56" s="2"/>
      <c r="AP56" s="2"/>
      <c r="AQ56" s="2"/>
      <c r="AR56" s="2"/>
      <c r="AS56" s="2"/>
      <c r="AT56" s="2"/>
    </row>
    <row r="57" spans="1:46" ht="15.75" customHeight="1">
      <c r="A57" s="19" t="s">
        <v>522</v>
      </c>
      <c r="B57" s="23">
        <v>2</v>
      </c>
      <c r="C57" s="19"/>
      <c r="D57" s="19"/>
      <c r="E57" s="19"/>
      <c r="F57" s="19">
        <v>2</v>
      </c>
      <c r="G57" s="19"/>
      <c r="H57" s="19">
        <v>1</v>
      </c>
      <c r="I57" s="19"/>
      <c r="J57" s="19"/>
      <c r="K57" s="6">
        <f t="shared" si="16"/>
        <v>5</v>
      </c>
      <c r="L57" s="19"/>
      <c r="M57" s="19"/>
      <c r="N57" s="19"/>
      <c r="O57" s="19"/>
      <c r="P57" s="19"/>
      <c r="Q57" s="19"/>
      <c r="R57" s="19"/>
      <c r="S57" s="19"/>
      <c r="T57" s="19"/>
      <c r="U57" s="6">
        <f t="shared" si="18"/>
        <v>0</v>
      </c>
      <c r="V57" s="19"/>
      <c r="W57" s="19"/>
      <c r="X57" s="19"/>
      <c r="Y57" s="19"/>
      <c r="Z57" s="19">
        <v>1</v>
      </c>
      <c r="AA57" s="19"/>
      <c r="AB57" s="6">
        <f t="shared" si="20"/>
        <v>1</v>
      </c>
      <c r="AC57" s="19"/>
      <c r="AD57" s="19"/>
      <c r="AE57" s="19"/>
      <c r="AF57" s="19"/>
      <c r="AG57" s="19"/>
      <c r="AH57" s="19"/>
      <c r="AI57" s="6">
        <f t="shared" si="22"/>
        <v>0</v>
      </c>
      <c r="AJ57" s="6">
        <f t="shared" si="23"/>
        <v>6</v>
      </c>
      <c r="AK57" s="2"/>
      <c r="AL57" s="2"/>
      <c r="AM57" s="2"/>
      <c r="AN57" s="2"/>
      <c r="AO57" s="2"/>
      <c r="AP57" s="2"/>
      <c r="AQ57" s="2"/>
      <c r="AR57" s="2"/>
      <c r="AS57" s="2"/>
      <c r="AT57" s="2"/>
    </row>
    <row r="58" spans="1:46" ht="15.75" customHeight="1">
      <c r="A58" s="19" t="s">
        <v>524</v>
      </c>
      <c r="B58" s="23">
        <v>2</v>
      </c>
      <c r="C58" s="23">
        <v>1</v>
      </c>
      <c r="D58" s="19"/>
      <c r="E58" s="19"/>
      <c r="F58" s="23">
        <v>3</v>
      </c>
      <c r="G58" s="19"/>
      <c r="H58" s="19"/>
      <c r="I58" s="19"/>
      <c r="J58" s="19"/>
      <c r="K58" s="6">
        <f t="shared" si="16"/>
        <v>6</v>
      </c>
      <c r="L58" s="19"/>
      <c r="M58" s="19"/>
      <c r="N58" s="19"/>
      <c r="O58" s="19"/>
      <c r="P58" s="19"/>
      <c r="Q58" s="19"/>
      <c r="R58" s="19"/>
      <c r="S58" s="19"/>
      <c r="T58" s="19"/>
      <c r="U58" s="6">
        <f t="shared" si="18"/>
        <v>0</v>
      </c>
      <c r="V58" s="19"/>
      <c r="W58" s="19"/>
      <c r="X58" s="19"/>
      <c r="Y58" s="19"/>
      <c r="Z58" s="19"/>
      <c r="AA58" s="19"/>
      <c r="AB58" s="6">
        <f t="shared" si="20"/>
        <v>0</v>
      </c>
      <c r="AC58" s="19"/>
      <c r="AD58" s="19"/>
      <c r="AE58" s="19"/>
      <c r="AF58" s="19"/>
      <c r="AG58" s="19"/>
      <c r="AH58" s="19"/>
      <c r="AI58" s="6">
        <f t="shared" si="22"/>
        <v>0</v>
      </c>
      <c r="AJ58" s="6">
        <f t="shared" si="23"/>
        <v>6</v>
      </c>
      <c r="AK58" s="2"/>
      <c r="AL58" s="2"/>
      <c r="AM58" s="2"/>
      <c r="AN58" s="2"/>
      <c r="AO58" s="2"/>
      <c r="AP58" s="2"/>
      <c r="AQ58" s="2"/>
      <c r="AR58" s="2"/>
      <c r="AS58" s="2"/>
      <c r="AT58" s="2"/>
    </row>
    <row r="59" spans="1:46" ht="15.75" customHeight="1">
      <c r="A59" s="26" t="s">
        <v>536</v>
      </c>
      <c r="B59" s="6">
        <f t="shared" ref="B59:J59" si="32">SUM(B60:B70)</f>
        <v>0</v>
      </c>
      <c r="C59" s="6">
        <f t="shared" si="32"/>
        <v>0</v>
      </c>
      <c r="D59" s="6">
        <f t="shared" si="32"/>
        <v>0</v>
      </c>
      <c r="E59" s="6">
        <f t="shared" si="32"/>
        <v>45</v>
      </c>
      <c r="F59" s="6">
        <f t="shared" si="32"/>
        <v>42</v>
      </c>
      <c r="G59" s="6">
        <f t="shared" si="32"/>
        <v>0</v>
      </c>
      <c r="H59" s="6">
        <f t="shared" si="32"/>
        <v>0</v>
      </c>
      <c r="I59" s="6">
        <f t="shared" si="32"/>
        <v>0</v>
      </c>
      <c r="J59" s="6">
        <f t="shared" si="32"/>
        <v>0</v>
      </c>
      <c r="K59" s="6">
        <f t="shared" si="16"/>
        <v>87</v>
      </c>
      <c r="L59" s="6">
        <f t="shared" ref="L59:T59" si="33">SUM(L60:L70)</f>
        <v>0</v>
      </c>
      <c r="M59" s="6">
        <f t="shared" si="33"/>
        <v>0</v>
      </c>
      <c r="N59" s="6">
        <f t="shared" si="33"/>
        <v>0</v>
      </c>
      <c r="O59" s="6">
        <f t="shared" si="33"/>
        <v>0</v>
      </c>
      <c r="P59" s="6">
        <f t="shared" si="33"/>
        <v>7</v>
      </c>
      <c r="Q59" s="6">
        <f t="shared" si="33"/>
        <v>0</v>
      </c>
      <c r="R59" s="6">
        <f t="shared" si="33"/>
        <v>0</v>
      </c>
      <c r="S59" s="6">
        <f t="shared" si="33"/>
        <v>0</v>
      </c>
      <c r="T59" s="6">
        <f t="shared" si="33"/>
        <v>0</v>
      </c>
      <c r="U59" s="6">
        <f t="shared" si="18"/>
        <v>7</v>
      </c>
      <c r="V59" s="6">
        <f t="shared" ref="V59:AA59" si="34">SUM(V60:V70)</f>
        <v>0</v>
      </c>
      <c r="W59" s="6">
        <f t="shared" si="34"/>
        <v>0</v>
      </c>
      <c r="X59" s="6">
        <f t="shared" si="34"/>
        <v>0</v>
      </c>
      <c r="Y59" s="6">
        <f t="shared" si="34"/>
        <v>0</v>
      </c>
      <c r="Z59" s="6">
        <f t="shared" si="34"/>
        <v>5</v>
      </c>
      <c r="AA59" s="6">
        <f t="shared" si="34"/>
        <v>2</v>
      </c>
      <c r="AB59" s="6">
        <f t="shared" si="20"/>
        <v>7</v>
      </c>
      <c r="AC59" s="6">
        <f t="shared" ref="AC59:AH59" si="35">SUM(AC60:AC70)</f>
        <v>0</v>
      </c>
      <c r="AD59" s="6">
        <f t="shared" si="35"/>
        <v>0</v>
      </c>
      <c r="AE59" s="6">
        <f t="shared" si="35"/>
        <v>0</v>
      </c>
      <c r="AF59" s="6">
        <f t="shared" si="35"/>
        <v>0</v>
      </c>
      <c r="AG59" s="6">
        <f t="shared" si="35"/>
        <v>0</v>
      </c>
      <c r="AH59" s="6">
        <f t="shared" si="35"/>
        <v>0</v>
      </c>
      <c r="AI59" s="6">
        <f t="shared" si="22"/>
        <v>0</v>
      </c>
      <c r="AJ59" s="6">
        <f t="shared" si="23"/>
        <v>101</v>
      </c>
      <c r="AK59" s="2"/>
      <c r="AL59" s="2"/>
      <c r="AM59" s="2"/>
      <c r="AN59" s="2"/>
      <c r="AO59" s="2"/>
      <c r="AP59" s="2"/>
      <c r="AQ59" s="2"/>
      <c r="AR59" s="2"/>
      <c r="AS59" s="2"/>
      <c r="AT59" s="2"/>
    </row>
    <row r="60" spans="1:46" ht="15.75" customHeight="1">
      <c r="A60" s="62" t="s">
        <v>537</v>
      </c>
      <c r="B60" s="19"/>
      <c r="C60" s="19"/>
      <c r="D60" s="19"/>
      <c r="E60" s="19"/>
      <c r="F60" s="19"/>
      <c r="G60" s="19"/>
      <c r="H60" s="19"/>
      <c r="I60" s="19"/>
      <c r="J60" s="19"/>
      <c r="K60" s="6">
        <f t="shared" si="16"/>
        <v>0</v>
      </c>
      <c r="L60" s="19"/>
      <c r="M60" s="19"/>
      <c r="N60" s="19"/>
      <c r="O60" s="19"/>
      <c r="P60" s="19"/>
      <c r="Q60" s="19"/>
      <c r="R60" s="19"/>
      <c r="S60" s="19"/>
      <c r="T60" s="19"/>
      <c r="U60" s="6">
        <f t="shared" si="18"/>
        <v>0</v>
      </c>
      <c r="V60" s="19"/>
      <c r="W60" s="19"/>
      <c r="X60" s="19"/>
      <c r="Y60" s="19"/>
      <c r="Z60" s="19"/>
      <c r="AA60" s="19"/>
      <c r="AB60" s="6">
        <f t="shared" si="20"/>
        <v>0</v>
      </c>
      <c r="AC60" s="19"/>
      <c r="AD60" s="19"/>
      <c r="AE60" s="19"/>
      <c r="AF60" s="19"/>
      <c r="AG60" s="19"/>
      <c r="AH60" s="19"/>
      <c r="AI60" s="6">
        <f t="shared" si="22"/>
        <v>0</v>
      </c>
      <c r="AJ60" s="6">
        <f t="shared" si="23"/>
        <v>0</v>
      </c>
      <c r="AK60" s="2"/>
      <c r="AL60" s="2"/>
      <c r="AM60" s="2"/>
      <c r="AN60" s="2"/>
      <c r="AO60" s="2"/>
      <c r="AP60" s="2"/>
      <c r="AQ60" s="2"/>
      <c r="AR60" s="2"/>
      <c r="AS60" s="2"/>
      <c r="AT60" s="2"/>
    </row>
    <row r="61" spans="1:46" ht="15.75" customHeight="1">
      <c r="A61" s="19" t="s">
        <v>538</v>
      </c>
      <c r="B61" s="19">
        <v>0</v>
      </c>
      <c r="C61" s="19"/>
      <c r="D61" s="19"/>
      <c r="E61" s="23">
        <v>43</v>
      </c>
      <c r="F61" s="19"/>
      <c r="G61" s="19"/>
      <c r="H61" s="19"/>
      <c r="I61" s="19"/>
      <c r="J61" s="19"/>
      <c r="K61" s="6">
        <f t="shared" si="16"/>
        <v>43</v>
      </c>
      <c r="L61" s="19"/>
      <c r="M61" s="19"/>
      <c r="N61" s="19"/>
      <c r="O61" s="19"/>
      <c r="P61" s="19"/>
      <c r="Q61" s="19"/>
      <c r="R61" s="19"/>
      <c r="S61" s="19"/>
      <c r="T61" s="19"/>
      <c r="U61" s="6">
        <f t="shared" si="18"/>
        <v>0</v>
      </c>
      <c r="V61" s="19"/>
      <c r="W61" s="19"/>
      <c r="X61" s="19"/>
      <c r="Y61" s="19"/>
      <c r="Z61" s="19"/>
      <c r="AA61" s="19"/>
      <c r="AB61" s="6">
        <f t="shared" si="20"/>
        <v>0</v>
      </c>
      <c r="AC61" s="19"/>
      <c r="AD61" s="19"/>
      <c r="AE61" s="19"/>
      <c r="AF61" s="19"/>
      <c r="AG61" s="19"/>
      <c r="AH61" s="19"/>
      <c r="AI61" s="6">
        <f t="shared" si="22"/>
        <v>0</v>
      </c>
      <c r="AJ61" s="6">
        <f t="shared" si="23"/>
        <v>43</v>
      </c>
      <c r="AK61" s="2"/>
      <c r="AL61" s="2"/>
      <c r="AM61" s="2"/>
      <c r="AN61" s="2"/>
      <c r="AO61" s="2"/>
      <c r="AP61" s="2"/>
      <c r="AQ61" s="2"/>
      <c r="AR61" s="2"/>
      <c r="AS61" s="2"/>
      <c r="AT61" s="2"/>
    </row>
    <row r="62" spans="1:46" ht="15.75" customHeight="1">
      <c r="A62" s="19" t="s">
        <v>540</v>
      </c>
      <c r="B62" s="19"/>
      <c r="C62" s="19"/>
      <c r="D62" s="19"/>
      <c r="E62" s="19"/>
      <c r="F62" s="23">
        <v>11</v>
      </c>
      <c r="G62" s="19"/>
      <c r="H62" s="19"/>
      <c r="I62" s="19"/>
      <c r="J62" s="19"/>
      <c r="K62" s="6">
        <f t="shared" si="16"/>
        <v>11</v>
      </c>
      <c r="L62" s="19"/>
      <c r="M62" s="19"/>
      <c r="N62" s="19"/>
      <c r="O62" s="19"/>
      <c r="P62" s="23">
        <v>1</v>
      </c>
      <c r="Q62" s="19"/>
      <c r="R62" s="19"/>
      <c r="S62" s="19"/>
      <c r="T62" s="19"/>
      <c r="U62" s="6">
        <f t="shared" si="18"/>
        <v>1</v>
      </c>
      <c r="V62" s="19"/>
      <c r="W62" s="19"/>
      <c r="X62" s="19"/>
      <c r="Y62" s="19"/>
      <c r="Z62" s="19"/>
      <c r="AA62" s="19"/>
      <c r="AB62" s="6">
        <f t="shared" si="20"/>
        <v>0</v>
      </c>
      <c r="AC62" s="19"/>
      <c r="AD62" s="19"/>
      <c r="AE62" s="19"/>
      <c r="AF62" s="19"/>
      <c r="AG62" s="19"/>
      <c r="AH62" s="19"/>
      <c r="AI62" s="6">
        <f t="shared" si="22"/>
        <v>0</v>
      </c>
      <c r="AJ62" s="6">
        <f t="shared" si="23"/>
        <v>12</v>
      </c>
      <c r="AK62" s="2"/>
      <c r="AL62" s="2"/>
      <c r="AM62" s="2"/>
      <c r="AN62" s="2"/>
      <c r="AO62" s="2"/>
      <c r="AP62" s="2"/>
      <c r="AQ62" s="2"/>
      <c r="AR62" s="2"/>
      <c r="AS62" s="2"/>
      <c r="AT62" s="2"/>
    </row>
    <row r="63" spans="1:46" ht="15.75" customHeight="1">
      <c r="A63" s="19" t="s">
        <v>542</v>
      </c>
      <c r="B63" s="19"/>
      <c r="C63" s="19"/>
      <c r="D63" s="19"/>
      <c r="E63" s="19"/>
      <c r="F63" s="23">
        <v>2</v>
      </c>
      <c r="G63" s="19"/>
      <c r="H63" s="19"/>
      <c r="I63" s="19"/>
      <c r="J63" s="19"/>
      <c r="K63" s="6">
        <f t="shared" si="16"/>
        <v>2</v>
      </c>
      <c r="L63" s="19"/>
      <c r="M63" s="19"/>
      <c r="N63" s="19"/>
      <c r="O63" s="19"/>
      <c r="P63" s="19"/>
      <c r="Q63" s="19"/>
      <c r="R63" s="19"/>
      <c r="S63" s="19"/>
      <c r="T63" s="19"/>
      <c r="U63" s="6">
        <f t="shared" si="18"/>
        <v>0</v>
      </c>
      <c r="V63" s="19"/>
      <c r="W63" s="19"/>
      <c r="X63" s="19"/>
      <c r="Y63" s="19"/>
      <c r="Z63" s="23">
        <v>1</v>
      </c>
      <c r="AA63" s="19"/>
      <c r="AB63" s="6">
        <f t="shared" si="20"/>
        <v>1</v>
      </c>
      <c r="AC63" s="19"/>
      <c r="AD63" s="19"/>
      <c r="AE63" s="19"/>
      <c r="AF63" s="19"/>
      <c r="AG63" s="19"/>
      <c r="AH63" s="19"/>
      <c r="AI63" s="6">
        <f t="shared" si="22"/>
        <v>0</v>
      </c>
      <c r="AJ63" s="6">
        <f t="shared" si="23"/>
        <v>3</v>
      </c>
      <c r="AK63" s="2"/>
      <c r="AL63" s="2"/>
      <c r="AM63" s="2"/>
      <c r="AN63" s="2"/>
      <c r="AO63" s="2"/>
      <c r="AP63" s="2"/>
      <c r="AQ63" s="2"/>
      <c r="AR63" s="2"/>
      <c r="AS63" s="2"/>
      <c r="AT63" s="2"/>
    </row>
    <row r="64" spans="1:46" ht="15.75" customHeight="1">
      <c r="A64" s="19" t="s">
        <v>546</v>
      </c>
      <c r="B64" s="19"/>
      <c r="C64" s="19"/>
      <c r="D64" s="19"/>
      <c r="E64" s="23">
        <v>1</v>
      </c>
      <c r="F64" s="23">
        <v>8</v>
      </c>
      <c r="G64" s="19"/>
      <c r="H64" s="19"/>
      <c r="I64" s="19"/>
      <c r="J64" s="19"/>
      <c r="K64" s="6">
        <f t="shared" si="16"/>
        <v>9</v>
      </c>
      <c r="L64" s="19"/>
      <c r="M64" s="19"/>
      <c r="N64" s="19"/>
      <c r="O64" s="19"/>
      <c r="P64" s="19"/>
      <c r="Q64" s="19"/>
      <c r="R64" s="19"/>
      <c r="S64" s="19"/>
      <c r="T64" s="19"/>
      <c r="U64" s="6">
        <f t="shared" si="18"/>
        <v>0</v>
      </c>
      <c r="V64" s="19"/>
      <c r="W64" s="19"/>
      <c r="X64" s="19"/>
      <c r="Y64" s="19"/>
      <c r="Z64" s="19"/>
      <c r="AA64" s="19"/>
      <c r="AB64" s="6">
        <f t="shared" si="20"/>
        <v>0</v>
      </c>
      <c r="AC64" s="19"/>
      <c r="AD64" s="19"/>
      <c r="AE64" s="19"/>
      <c r="AF64" s="19"/>
      <c r="AG64" s="19"/>
      <c r="AH64" s="19"/>
      <c r="AI64" s="6">
        <f t="shared" si="22"/>
        <v>0</v>
      </c>
      <c r="AJ64" s="6">
        <f t="shared" si="23"/>
        <v>9</v>
      </c>
      <c r="AK64" s="2"/>
      <c r="AL64" s="2"/>
      <c r="AM64" s="2"/>
      <c r="AN64" s="2"/>
      <c r="AO64" s="2"/>
      <c r="AP64" s="2"/>
      <c r="AQ64" s="2"/>
      <c r="AR64" s="2"/>
      <c r="AS64" s="2"/>
      <c r="AT64" s="2"/>
    </row>
    <row r="65" spans="1:46" ht="15.75" customHeight="1">
      <c r="A65" s="19" t="s">
        <v>551</v>
      </c>
      <c r="B65" s="19"/>
      <c r="C65" s="19"/>
      <c r="D65" s="19"/>
      <c r="E65" s="19"/>
      <c r="F65" s="19"/>
      <c r="G65" s="19"/>
      <c r="H65" s="19"/>
      <c r="I65" s="19"/>
      <c r="J65" s="19"/>
      <c r="K65" s="6">
        <f t="shared" si="16"/>
        <v>0</v>
      </c>
      <c r="L65" s="19"/>
      <c r="M65" s="19"/>
      <c r="N65" s="19"/>
      <c r="O65" s="19"/>
      <c r="P65" s="19"/>
      <c r="Q65" s="19"/>
      <c r="R65" s="19"/>
      <c r="S65" s="19"/>
      <c r="T65" s="19"/>
      <c r="U65" s="6">
        <f t="shared" si="18"/>
        <v>0</v>
      </c>
      <c r="V65" s="19"/>
      <c r="W65" s="19"/>
      <c r="X65" s="19"/>
      <c r="Y65" s="19"/>
      <c r="Z65" s="19"/>
      <c r="AA65" s="23">
        <v>2</v>
      </c>
      <c r="AB65" s="6">
        <f t="shared" si="20"/>
        <v>2</v>
      </c>
      <c r="AC65" s="19"/>
      <c r="AD65" s="19"/>
      <c r="AE65" s="19"/>
      <c r="AF65" s="19"/>
      <c r="AG65" s="19"/>
      <c r="AH65" s="19"/>
      <c r="AI65" s="6">
        <f t="shared" si="22"/>
        <v>0</v>
      </c>
      <c r="AJ65" s="6">
        <f t="shared" si="23"/>
        <v>2</v>
      </c>
      <c r="AK65" s="2"/>
      <c r="AL65" s="2"/>
      <c r="AM65" s="2"/>
      <c r="AN65" s="2"/>
      <c r="AO65" s="2"/>
      <c r="AP65" s="2"/>
      <c r="AQ65" s="2"/>
      <c r="AR65" s="2"/>
      <c r="AS65" s="2"/>
      <c r="AT65" s="2"/>
    </row>
    <row r="66" spans="1:46" ht="15.75" customHeight="1">
      <c r="A66" s="62" t="s">
        <v>555</v>
      </c>
      <c r="B66" s="19"/>
      <c r="C66" s="19"/>
      <c r="D66" s="19"/>
      <c r="E66" s="19"/>
      <c r="F66" s="19"/>
      <c r="G66" s="19"/>
      <c r="H66" s="19"/>
      <c r="I66" s="19"/>
      <c r="J66" s="19"/>
      <c r="K66" s="6">
        <f t="shared" si="16"/>
        <v>0</v>
      </c>
      <c r="L66" s="19"/>
      <c r="M66" s="19"/>
      <c r="N66" s="19"/>
      <c r="O66" s="19"/>
      <c r="P66" s="19"/>
      <c r="Q66" s="19"/>
      <c r="R66" s="19"/>
      <c r="S66" s="19"/>
      <c r="T66" s="19"/>
      <c r="U66" s="6">
        <f t="shared" si="18"/>
        <v>0</v>
      </c>
      <c r="V66" s="19"/>
      <c r="W66" s="19"/>
      <c r="X66" s="19"/>
      <c r="Y66" s="19"/>
      <c r="Z66" s="19"/>
      <c r="AA66" s="19"/>
      <c r="AB66" s="6">
        <f t="shared" si="20"/>
        <v>0</v>
      </c>
      <c r="AC66" s="19"/>
      <c r="AD66" s="19"/>
      <c r="AE66" s="19"/>
      <c r="AF66" s="19"/>
      <c r="AG66" s="19"/>
      <c r="AH66" s="19"/>
      <c r="AI66" s="6">
        <f t="shared" si="22"/>
        <v>0</v>
      </c>
      <c r="AJ66" s="6">
        <f t="shared" si="23"/>
        <v>0</v>
      </c>
      <c r="AK66" s="2"/>
      <c r="AL66" s="2"/>
      <c r="AM66" s="2"/>
      <c r="AN66" s="2"/>
      <c r="AO66" s="2"/>
      <c r="AP66" s="2"/>
      <c r="AQ66" s="2"/>
      <c r="AR66" s="2"/>
      <c r="AS66" s="2"/>
      <c r="AT66" s="2"/>
    </row>
    <row r="67" spans="1:46" ht="15.75" customHeight="1">
      <c r="A67" s="19" t="s">
        <v>557</v>
      </c>
      <c r="B67" s="19"/>
      <c r="C67" s="19"/>
      <c r="D67" s="19"/>
      <c r="E67" s="23">
        <v>1</v>
      </c>
      <c r="F67" s="23">
        <v>10</v>
      </c>
      <c r="G67" s="19"/>
      <c r="H67" s="19"/>
      <c r="I67" s="19"/>
      <c r="J67" s="19"/>
      <c r="K67" s="6">
        <f t="shared" si="16"/>
        <v>11</v>
      </c>
      <c r="L67" s="19"/>
      <c r="M67" s="19"/>
      <c r="N67" s="19"/>
      <c r="O67" s="19"/>
      <c r="P67" s="19"/>
      <c r="Q67" s="19"/>
      <c r="R67" s="19"/>
      <c r="S67" s="19"/>
      <c r="T67" s="19"/>
      <c r="U67" s="6">
        <f t="shared" si="18"/>
        <v>0</v>
      </c>
      <c r="V67" s="19"/>
      <c r="W67" s="19"/>
      <c r="X67" s="19"/>
      <c r="Y67" s="19"/>
      <c r="Z67" s="19"/>
      <c r="AA67" s="19"/>
      <c r="AB67" s="6">
        <f t="shared" si="20"/>
        <v>0</v>
      </c>
      <c r="AC67" s="19"/>
      <c r="AD67" s="19"/>
      <c r="AE67" s="19"/>
      <c r="AF67" s="19"/>
      <c r="AG67" s="19"/>
      <c r="AH67" s="19"/>
      <c r="AI67" s="6">
        <f t="shared" si="22"/>
        <v>0</v>
      </c>
      <c r="AJ67" s="6">
        <f t="shared" si="23"/>
        <v>11</v>
      </c>
      <c r="AK67" s="2"/>
      <c r="AL67" s="2"/>
      <c r="AM67" s="2"/>
      <c r="AN67" s="2"/>
      <c r="AO67" s="2"/>
      <c r="AP67" s="2"/>
      <c r="AQ67" s="2"/>
      <c r="AR67" s="2"/>
      <c r="AS67" s="2"/>
      <c r="AT67" s="2"/>
    </row>
    <row r="68" spans="1:46" ht="15.75" customHeight="1">
      <c r="A68" s="19" t="s">
        <v>561</v>
      </c>
      <c r="B68" s="19"/>
      <c r="C68" s="19"/>
      <c r="D68" s="19"/>
      <c r="E68" s="19"/>
      <c r="F68" s="23">
        <v>4</v>
      </c>
      <c r="G68" s="19"/>
      <c r="H68" s="19"/>
      <c r="I68" s="19"/>
      <c r="J68" s="19"/>
      <c r="K68" s="6">
        <f t="shared" si="16"/>
        <v>4</v>
      </c>
      <c r="L68" s="19"/>
      <c r="M68" s="19"/>
      <c r="N68" s="19"/>
      <c r="O68" s="19"/>
      <c r="P68" s="19"/>
      <c r="Q68" s="19"/>
      <c r="R68" s="19"/>
      <c r="S68" s="19"/>
      <c r="T68" s="19"/>
      <c r="U68" s="6">
        <f t="shared" si="18"/>
        <v>0</v>
      </c>
      <c r="V68" s="19"/>
      <c r="W68" s="19"/>
      <c r="X68" s="19"/>
      <c r="Y68" s="19"/>
      <c r="Z68" s="23">
        <v>2</v>
      </c>
      <c r="AA68" s="19"/>
      <c r="AB68" s="6">
        <f t="shared" si="20"/>
        <v>2</v>
      </c>
      <c r="AC68" s="19"/>
      <c r="AD68" s="19"/>
      <c r="AE68" s="19"/>
      <c r="AF68" s="19"/>
      <c r="AG68" s="19"/>
      <c r="AH68" s="19"/>
      <c r="AI68" s="6">
        <f t="shared" si="22"/>
        <v>0</v>
      </c>
      <c r="AJ68" s="6">
        <f t="shared" si="23"/>
        <v>6</v>
      </c>
      <c r="AK68" s="2"/>
      <c r="AL68" s="2"/>
      <c r="AM68" s="2"/>
      <c r="AN68" s="2"/>
      <c r="AO68" s="2"/>
      <c r="AP68" s="2"/>
      <c r="AQ68" s="2"/>
      <c r="AR68" s="2"/>
      <c r="AS68" s="2"/>
      <c r="AT68" s="2"/>
    </row>
    <row r="69" spans="1:46" ht="15.75" customHeight="1">
      <c r="A69" s="19" t="s">
        <v>562</v>
      </c>
      <c r="B69" s="19"/>
      <c r="C69" s="19"/>
      <c r="D69" s="19"/>
      <c r="E69" s="19"/>
      <c r="F69" s="23">
        <v>7</v>
      </c>
      <c r="G69" s="19"/>
      <c r="H69" s="19"/>
      <c r="I69" s="19"/>
      <c r="J69" s="19"/>
      <c r="K69" s="6">
        <f t="shared" si="16"/>
        <v>7</v>
      </c>
      <c r="L69" s="19"/>
      <c r="M69" s="19"/>
      <c r="N69" s="19"/>
      <c r="O69" s="19"/>
      <c r="P69" s="23">
        <v>4</v>
      </c>
      <c r="Q69" s="19"/>
      <c r="R69" s="19"/>
      <c r="S69" s="19"/>
      <c r="T69" s="19"/>
      <c r="U69" s="6">
        <f t="shared" si="18"/>
        <v>4</v>
      </c>
      <c r="V69" s="19"/>
      <c r="W69" s="19"/>
      <c r="X69" s="19"/>
      <c r="Y69" s="19"/>
      <c r="Z69" s="19"/>
      <c r="AA69" s="19"/>
      <c r="AB69" s="6">
        <f t="shared" si="20"/>
        <v>0</v>
      </c>
      <c r="AC69" s="19"/>
      <c r="AD69" s="19"/>
      <c r="AE69" s="19"/>
      <c r="AF69" s="19"/>
      <c r="AG69" s="19"/>
      <c r="AH69" s="19"/>
      <c r="AI69" s="6">
        <f t="shared" si="22"/>
        <v>0</v>
      </c>
      <c r="AJ69" s="6">
        <f t="shared" si="23"/>
        <v>11</v>
      </c>
      <c r="AK69" s="2"/>
      <c r="AL69" s="2"/>
      <c r="AM69" s="2"/>
      <c r="AN69" s="2"/>
      <c r="AO69" s="2"/>
      <c r="AP69" s="2"/>
      <c r="AQ69" s="2"/>
      <c r="AR69" s="2"/>
      <c r="AS69" s="2"/>
      <c r="AT69" s="2"/>
    </row>
    <row r="70" spans="1:46" ht="15.75" customHeight="1">
      <c r="A70" s="19" t="s">
        <v>563</v>
      </c>
      <c r="B70" s="19"/>
      <c r="C70" s="19"/>
      <c r="D70" s="19"/>
      <c r="E70" s="19"/>
      <c r="F70" s="19"/>
      <c r="G70" s="19"/>
      <c r="H70" s="19"/>
      <c r="I70" s="19"/>
      <c r="J70" s="19"/>
      <c r="K70" s="6">
        <f t="shared" si="16"/>
        <v>0</v>
      </c>
      <c r="L70" s="19"/>
      <c r="M70" s="19"/>
      <c r="N70" s="19"/>
      <c r="O70" s="19"/>
      <c r="P70" s="23">
        <v>2</v>
      </c>
      <c r="Q70" s="19"/>
      <c r="R70" s="19"/>
      <c r="S70" s="19"/>
      <c r="T70" s="19"/>
      <c r="U70" s="6">
        <f t="shared" si="18"/>
        <v>2</v>
      </c>
      <c r="V70" s="19"/>
      <c r="W70" s="19"/>
      <c r="X70" s="19"/>
      <c r="Y70" s="19"/>
      <c r="Z70" s="23">
        <v>2</v>
      </c>
      <c r="AA70" s="19"/>
      <c r="AB70" s="6">
        <f t="shared" si="20"/>
        <v>2</v>
      </c>
      <c r="AC70" s="19"/>
      <c r="AD70" s="19"/>
      <c r="AE70" s="19"/>
      <c r="AF70" s="19"/>
      <c r="AG70" s="19"/>
      <c r="AH70" s="19"/>
      <c r="AI70" s="6">
        <f t="shared" si="22"/>
        <v>0</v>
      </c>
      <c r="AJ70" s="6">
        <f t="shared" si="23"/>
        <v>4</v>
      </c>
      <c r="AK70" s="2"/>
      <c r="AL70" s="2"/>
      <c r="AM70" s="2"/>
      <c r="AN70" s="2"/>
      <c r="AO70" s="2"/>
      <c r="AP70" s="2"/>
      <c r="AQ70" s="2"/>
      <c r="AR70" s="2"/>
      <c r="AS70" s="2"/>
      <c r="AT70" s="2"/>
    </row>
    <row r="71" spans="1:46" ht="15.75" customHeight="1">
      <c r="A71" s="26" t="s">
        <v>565</v>
      </c>
      <c r="B71" s="6">
        <f t="shared" ref="B71:J71" si="36">SUM(B59,B55,B52)</f>
        <v>7</v>
      </c>
      <c r="C71" s="6">
        <f t="shared" si="36"/>
        <v>4</v>
      </c>
      <c r="D71" s="6">
        <f t="shared" si="36"/>
        <v>0</v>
      </c>
      <c r="E71" s="6">
        <f t="shared" si="36"/>
        <v>47</v>
      </c>
      <c r="F71" s="6">
        <f t="shared" si="36"/>
        <v>58</v>
      </c>
      <c r="G71" s="6">
        <f t="shared" si="36"/>
        <v>0</v>
      </c>
      <c r="H71" s="6">
        <f t="shared" si="36"/>
        <v>1</v>
      </c>
      <c r="I71" s="6">
        <f t="shared" si="36"/>
        <v>0</v>
      </c>
      <c r="J71" s="6">
        <f t="shared" si="36"/>
        <v>0</v>
      </c>
      <c r="K71" s="6">
        <f t="shared" si="16"/>
        <v>117</v>
      </c>
      <c r="L71" s="6">
        <f t="shared" ref="L71:T71" si="37">SUM(L59,L55,L52)</f>
        <v>0</v>
      </c>
      <c r="M71" s="6">
        <f t="shared" si="37"/>
        <v>0</v>
      </c>
      <c r="N71" s="6">
        <f t="shared" si="37"/>
        <v>0</v>
      </c>
      <c r="O71" s="6">
        <f t="shared" si="37"/>
        <v>0</v>
      </c>
      <c r="P71" s="6">
        <f t="shared" si="37"/>
        <v>16</v>
      </c>
      <c r="Q71" s="6">
        <f t="shared" si="37"/>
        <v>0</v>
      </c>
      <c r="R71" s="6">
        <f t="shared" si="37"/>
        <v>0</v>
      </c>
      <c r="S71" s="6">
        <f t="shared" si="37"/>
        <v>0</v>
      </c>
      <c r="T71" s="6">
        <f t="shared" si="37"/>
        <v>0</v>
      </c>
      <c r="U71" s="6">
        <f t="shared" si="18"/>
        <v>16</v>
      </c>
      <c r="V71" s="6">
        <f t="shared" ref="V71:AA71" si="38">SUM(V59,V55,V52)</f>
        <v>0</v>
      </c>
      <c r="W71" s="6">
        <f t="shared" si="38"/>
        <v>3</v>
      </c>
      <c r="X71" s="6">
        <f t="shared" si="38"/>
        <v>0</v>
      </c>
      <c r="Y71" s="6">
        <f t="shared" si="38"/>
        <v>0</v>
      </c>
      <c r="Z71" s="6">
        <f t="shared" si="38"/>
        <v>8</v>
      </c>
      <c r="AA71" s="6">
        <f t="shared" si="38"/>
        <v>2</v>
      </c>
      <c r="AB71" s="6">
        <f t="shared" si="20"/>
        <v>13</v>
      </c>
      <c r="AC71" s="6">
        <f t="shared" ref="AC71:AH71" si="39">SUM(AC59,AC55,AC52)</f>
        <v>0</v>
      </c>
      <c r="AD71" s="6">
        <f t="shared" si="39"/>
        <v>1</v>
      </c>
      <c r="AE71" s="6">
        <f t="shared" si="39"/>
        <v>0</v>
      </c>
      <c r="AF71" s="6">
        <f t="shared" si="39"/>
        <v>0</v>
      </c>
      <c r="AG71" s="6">
        <f t="shared" si="39"/>
        <v>1</v>
      </c>
      <c r="AH71" s="6">
        <f t="shared" si="39"/>
        <v>0</v>
      </c>
      <c r="AI71" s="6">
        <f t="shared" si="22"/>
        <v>2</v>
      </c>
      <c r="AJ71" s="6">
        <f t="shared" si="23"/>
        <v>148</v>
      </c>
      <c r="AK71" s="2"/>
      <c r="AL71" s="2"/>
      <c r="AM71" s="2"/>
      <c r="AN71" s="2"/>
      <c r="AO71" s="2"/>
      <c r="AP71" s="2"/>
      <c r="AQ71" s="2"/>
      <c r="AR71" s="2"/>
      <c r="AS71" s="2"/>
      <c r="AT71" s="2"/>
    </row>
    <row r="72" spans="1:46" ht="15.75" customHeight="1">
      <c r="A72" s="26" t="s">
        <v>571</v>
      </c>
      <c r="B72" s="6"/>
      <c r="C72" s="6"/>
      <c r="D72" s="6"/>
      <c r="E72" s="6"/>
      <c r="F72" s="6"/>
      <c r="G72" s="6"/>
      <c r="H72" s="6"/>
      <c r="I72" s="6"/>
      <c r="J72" s="6"/>
      <c r="K72" s="6">
        <f t="shared" si="16"/>
        <v>0</v>
      </c>
      <c r="L72" s="6"/>
      <c r="M72" s="6"/>
      <c r="N72" s="6"/>
      <c r="O72" s="6"/>
      <c r="P72" s="6"/>
      <c r="Q72" s="6"/>
      <c r="R72" s="6"/>
      <c r="S72" s="6"/>
      <c r="T72" s="6"/>
      <c r="U72" s="6">
        <f t="shared" si="18"/>
        <v>0</v>
      </c>
      <c r="V72" s="6"/>
      <c r="W72" s="6"/>
      <c r="X72" s="6"/>
      <c r="Y72" s="6"/>
      <c r="Z72" s="6"/>
      <c r="AA72" s="6"/>
      <c r="AB72" s="6">
        <f t="shared" si="20"/>
        <v>0</v>
      </c>
      <c r="AC72" s="6"/>
      <c r="AD72" s="6"/>
      <c r="AE72" s="6"/>
      <c r="AF72" s="6"/>
      <c r="AG72" s="6"/>
      <c r="AH72" s="6"/>
      <c r="AI72" s="6">
        <f t="shared" si="22"/>
        <v>0</v>
      </c>
      <c r="AJ72" s="6">
        <f t="shared" si="23"/>
        <v>0</v>
      </c>
      <c r="AK72" s="2"/>
      <c r="AL72" s="2"/>
      <c r="AM72" s="2"/>
      <c r="AN72" s="2"/>
      <c r="AO72" s="2"/>
      <c r="AP72" s="2"/>
      <c r="AQ72" s="2"/>
      <c r="AR72" s="2"/>
      <c r="AS72" s="2"/>
      <c r="AT72" s="2"/>
    </row>
    <row r="73" spans="1:46" ht="15.75" customHeight="1">
      <c r="A73" s="26" t="s">
        <v>581</v>
      </c>
      <c r="B73" s="6">
        <v>2</v>
      </c>
      <c r="C73" s="6"/>
      <c r="D73" s="6"/>
      <c r="E73" s="48">
        <v>3</v>
      </c>
      <c r="F73" s="48">
        <v>2</v>
      </c>
      <c r="G73" s="6"/>
      <c r="H73" s="6"/>
      <c r="I73" s="6"/>
      <c r="J73" s="6"/>
      <c r="K73" s="6">
        <f t="shared" si="16"/>
        <v>7</v>
      </c>
      <c r="L73" s="6"/>
      <c r="M73" s="6">
        <v>1</v>
      </c>
      <c r="N73" s="6"/>
      <c r="O73" s="6"/>
      <c r="P73" s="6">
        <v>1</v>
      </c>
      <c r="Q73" s="6"/>
      <c r="R73" s="6"/>
      <c r="S73" s="6"/>
      <c r="T73" s="6"/>
      <c r="U73" s="6">
        <f t="shared" si="18"/>
        <v>2</v>
      </c>
      <c r="V73" s="6"/>
      <c r="W73" s="6">
        <v>4</v>
      </c>
      <c r="X73" s="6"/>
      <c r="Y73" s="6">
        <v>5</v>
      </c>
      <c r="Z73" s="6">
        <v>1</v>
      </c>
      <c r="AA73" s="6"/>
      <c r="AB73" s="6">
        <f t="shared" si="20"/>
        <v>10</v>
      </c>
      <c r="AC73" s="6"/>
      <c r="AD73" s="6"/>
      <c r="AE73" s="6"/>
      <c r="AF73" s="6"/>
      <c r="AG73" s="6"/>
      <c r="AH73" s="6"/>
      <c r="AI73" s="6">
        <f t="shared" si="22"/>
        <v>0</v>
      </c>
      <c r="AJ73" s="6">
        <f t="shared" si="23"/>
        <v>19</v>
      </c>
      <c r="AK73" s="2"/>
      <c r="AL73" s="2"/>
      <c r="AM73" s="2"/>
      <c r="AN73" s="2"/>
      <c r="AO73" s="2"/>
      <c r="AP73" s="2"/>
      <c r="AQ73" s="2"/>
      <c r="AR73" s="2"/>
      <c r="AS73" s="2"/>
      <c r="AT73" s="2"/>
    </row>
    <row r="74" spans="1:46" ht="15.75" customHeight="1">
      <c r="A74" s="19" t="s">
        <v>585</v>
      </c>
      <c r="B74" s="19"/>
      <c r="C74" s="19"/>
      <c r="D74" s="19"/>
      <c r="E74" s="23">
        <v>1</v>
      </c>
      <c r="F74" s="19"/>
      <c r="G74" s="19"/>
      <c r="H74" s="19"/>
      <c r="I74" s="19"/>
      <c r="J74" s="19"/>
      <c r="K74" s="6">
        <f t="shared" si="16"/>
        <v>1</v>
      </c>
      <c r="L74" s="19"/>
      <c r="M74" s="19"/>
      <c r="N74" s="19"/>
      <c r="O74" s="19"/>
      <c r="P74" s="19"/>
      <c r="Q74" s="19"/>
      <c r="R74" s="19"/>
      <c r="S74" s="19"/>
      <c r="T74" s="19"/>
      <c r="U74" s="6">
        <f t="shared" si="18"/>
        <v>0</v>
      </c>
      <c r="V74" s="19"/>
      <c r="W74" s="19"/>
      <c r="X74" s="19"/>
      <c r="Y74" s="19"/>
      <c r="Z74" s="23"/>
      <c r="AA74" s="19"/>
      <c r="AB74" s="6">
        <f t="shared" si="20"/>
        <v>0</v>
      </c>
      <c r="AC74" s="19"/>
      <c r="AD74" s="19"/>
      <c r="AE74" s="19"/>
      <c r="AF74" s="19"/>
      <c r="AG74" s="19"/>
      <c r="AH74" s="19"/>
      <c r="AI74" s="6">
        <f t="shared" si="22"/>
        <v>0</v>
      </c>
      <c r="AJ74" s="6">
        <f t="shared" si="23"/>
        <v>1</v>
      </c>
      <c r="AK74" s="2"/>
      <c r="AL74" s="2"/>
      <c r="AM74" s="2"/>
      <c r="AN74" s="2"/>
      <c r="AO74" s="2"/>
      <c r="AP74" s="2"/>
      <c r="AQ74" s="2"/>
      <c r="AR74" s="2"/>
      <c r="AS74" s="2"/>
      <c r="AT74" s="2"/>
    </row>
    <row r="75" spans="1:46" ht="15.75" customHeight="1">
      <c r="A75" s="19" t="s">
        <v>589</v>
      </c>
      <c r="B75" s="19"/>
      <c r="C75" s="19"/>
      <c r="D75" s="19"/>
      <c r="E75" s="19"/>
      <c r="F75" s="19"/>
      <c r="G75" s="19"/>
      <c r="H75" s="19"/>
      <c r="I75" s="19"/>
      <c r="J75" s="19"/>
      <c r="K75" s="6">
        <f t="shared" si="16"/>
        <v>0</v>
      </c>
      <c r="L75" s="19"/>
      <c r="M75" s="19"/>
      <c r="N75" s="19"/>
      <c r="O75" s="19"/>
      <c r="P75" s="19"/>
      <c r="Q75" s="19"/>
      <c r="R75" s="19"/>
      <c r="S75" s="19"/>
      <c r="T75" s="19"/>
      <c r="U75" s="6">
        <f t="shared" si="18"/>
        <v>0</v>
      </c>
      <c r="V75" s="19"/>
      <c r="W75" s="23">
        <v>1</v>
      </c>
      <c r="X75" s="19"/>
      <c r="Y75" s="19"/>
      <c r="Z75" s="23">
        <v>2</v>
      </c>
      <c r="AA75" s="19"/>
      <c r="AB75" s="6">
        <f t="shared" si="20"/>
        <v>3</v>
      </c>
      <c r="AC75" s="19"/>
      <c r="AD75" s="19"/>
      <c r="AE75" s="19"/>
      <c r="AF75" s="19"/>
      <c r="AG75" s="19"/>
      <c r="AH75" s="19"/>
      <c r="AI75" s="6">
        <f t="shared" si="22"/>
        <v>0</v>
      </c>
      <c r="AJ75" s="6">
        <f t="shared" si="23"/>
        <v>3</v>
      </c>
      <c r="AK75" s="2"/>
      <c r="AL75" s="2"/>
      <c r="AM75" s="2"/>
      <c r="AN75" s="2"/>
      <c r="AO75" s="2"/>
      <c r="AP75" s="2"/>
      <c r="AQ75" s="2"/>
      <c r="AR75" s="2"/>
      <c r="AS75" s="2"/>
      <c r="AT75" s="2"/>
    </row>
    <row r="76" spans="1:46" ht="15.75" customHeight="1">
      <c r="A76" s="19" t="s">
        <v>592</v>
      </c>
      <c r="B76" s="23">
        <v>1</v>
      </c>
      <c r="C76" s="19"/>
      <c r="D76" s="19"/>
      <c r="E76" s="19"/>
      <c r="F76" s="23">
        <v>1</v>
      </c>
      <c r="G76" s="19"/>
      <c r="H76" s="19"/>
      <c r="I76" s="19"/>
      <c r="J76" s="19"/>
      <c r="K76" s="6">
        <f t="shared" si="16"/>
        <v>2</v>
      </c>
      <c r="L76" s="19"/>
      <c r="M76" s="19"/>
      <c r="N76" s="19"/>
      <c r="O76" s="19"/>
      <c r="P76" s="19"/>
      <c r="Q76" s="19"/>
      <c r="R76" s="19"/>
      <c r="S76" s="19"/>
      <c r="T76" s="19"/>
      <c r="U76" s="6">
        <f t="shared" si="18"/>
        <v>0</v>
      </c>
      <c r="V76" s="19"/>
      <c r="W76" s="23">
        <v>1</v>
      </c>
      <c r="X76" s="19"/>
      <c r="Y76" s="23">
        <v>1</v>
      </c>
      <c r="Z76" s="23">
        <v>1</v>
      </c>
      <c r="AA76" s="19"/>
      <c r="AB76" s="6">
        <f t="shared" si="20"/>
        <v>3</v>
      </c>
      <c r="AC76" s="19"/>
      <c r="AD76" s="19"/>
      <c r="AE76" s="19"/>
      <c r="AF76" s="19"/>
      <c r="AG76" s="19"/>
      <c r="AH76" s="19"/>
      <c r="AI76" s="6">
        <f t="shared" si="22"/>
        <v>0</v>
      </c>
      <c r="AJ76" s="6">
        <f t="shared" si="23"/>
        <v>5</v>
      </c>
      <c r="AK76" s="2"/>
      <c r="AL76" s="2"/>
      <c r="AM76" s="2"/>
      <c r="AN76" s="2"/>
      <c r="AO76" s="2"/>
      <c r="AP76" s="2"/>
      <c r="AQ76" s="2"/>
      <c r="AR76" s="2"/>
      <c r="AS76" s="2"/>
      <c r="AT76" s="2"/>
    </row>
    <row r="77" spans="1:46" ht="15.75" customHeight="1">
      <c r="A77" s="19" t="s">
        <v>594</v>
      </c>
      <c r="B77" s="19"/>
      <c r="C77" s="19"/>
      <c r="D77" s="19"/>
      <c r="E77" s="19"/>
      <c r="F77" s="19"/>
      <c r="G77" s="19"/>
      <c r="H77" s="19"/>
      <c r="I77" s="19"/>
      <c r="J77" s="19"/>
      <c r="K77" s="6">
        <f t="shared" si="16"/>
        <v>0</v>
      </c>
      <c r="L77" s="19"/>
      <c r="M77" s="19"/>
      <c r="N77" s="19"/>
      <c r="O77" s="19"/>
      <c r="P77" s="23">
        <v>1</v>
      </c>
      <c r="Q77" s="19"/>
      <c r="R77" s="19"/>
      <c r="S77" s="19"/>
      <c r="T77" s="19"/>
      <c r="U77" s="6">
        <f t="shared" si="18"/>
        <v>1</v>
      </c>
      <c r="V77" s="19"/>
      <c r="W77" s="23">
        <v>2</v>
      </c>
      <c r="X77" s="19"/>
      <c r="Y77" s="19"/>
      <c r="Z77" s="19"/>
      <c r="AA77" s="19"/>
      <c r="AB77" s="6">
        <f t="shared" si="20"/>
        <v>2</v>
      </c>
      <c r="AC77" s="19"/>
      <c r="AD77" s="19"/>
      <c r="AE77" s="19"/>
      <c r="AF77" s="19"/>
      <c r="AG77" s="19"/>
      <c r="AH77" s="19"/>
      <c r="AI77" s="6">
        <f t="shared" si="22"/>
        <v>0</v>
      </c>
      <c r="AJ77" s="6">
        <f t="shared" si="23"/>
        <v>3</v>
      </c>
      <c r="AK77" s="2"/>
      <c r="AL77" s="2"/>
      <c r="AM77" s="2"/>
      <c r="AN77" s="2"/>
      <c r="AO77" s="2"/>
      <c r="AP77" s="2"/>
      <c r="AQ77" s="2"/>
      <c r="AR77" s="2"/>
      <c r="AS77" s="2"/>
      <c r="AT77" s="2"/>
    </row>
    <row r="78" spans="1:46" ht="15.75" customHeight="1">
      <c r="A78" s="19" t="s">
        <v>597</v>
      </c>
      <c r="B78" s="23">
        <v>1</v>
      </c>
      <c r="C78" s="19"/>
      <c r="D78" s="19"/>
      <c r="E78" s="23">
        <v>1</v>
      </c>
      <c r="F78" s="19"/>
      <c r="G78" s="19"/>
      <c r="H78" s="19"/>
      <c r="I78" s="19"/>
      <c r="J78" s="19"/>
      <c r="K78" s="6">
        <f t="shared" si="16"/>
        <v>2</v>
      </c>
      <c r="L78" s="19"/>
      <c r="M78" s="23">
        <v>1</v>
      </c>
      <c r="N78" s="19"/>
      <c r="O78" s="19"/>
      <c r="P78" s="19"/>
      <c r="Q78" s="19"/>
      <c r="R78" s="19"/>
      <c r="S78" s="19"/>
      <c r="T78" s="19"/>
      <c r="U78" s="6">
        <f t="shared" si="18"/>
        <v>1</v>
      </c>
      <c r="V78" s="19"/>
      <c r="W78" s="19"/>
      <c r="X78" s="19"/>
      <c r="Y78" s="19"/>
      <c r="Z78" s="19"/>
      <c r="AA78" s="19"/>
      <c r="AB78" s="6">
        <f t="shared" si="20"/>
        <v>0</v>
      </c>
      <c r="AC78" s="19"/>
      <c r="AD78" s="19"/>
      <c r="AE78" s="19"/>
      <c r="AF78" s="19"/>
      <c r="AG78" s="19"/>
      <c r="AH78" s="19"/>
      <c r="AI78" s="6">
        <f t="shared" si="22"/>
        <v>0</v>
      </c>
      <c r="AJ78" s="6">
        <f t="shared" si="23"/>
        <v>3</v>
      </c>
      <c r="AK78" s="2"/>
      <c r="AL78" s="2"/>
      <c r="AM78" s="2"/>
      <c r="AN78" s="2"/>
      <c r="AO78" s="2"/>
      <c r="AP78" s="2"/>
      <c r="AQ78" s="2"/>
      <c r="AR78" s="2"/>
      <c r="AS78" s="2"/>
      <c r="AT78" s="2"/>
    </row>
    <row r="79" spans="1:46" ht="15.75" customHeight="1">
      <c r="A79" s="19" t="s">
        <v>599</v>
      </c>
      <c r="B79" s="19"/>
      <c r="C79" s="19"/>
      <c r="D79" s="19"/>
      <c r="E79" s="19"/>
      <c r="F79" s="23">
        <v>1</v>
      </c>
      <c r="G79" s="19"/>
      <c r="H79" s="19"/>
      <c r="I79" s="19"/>
      <c r="J79" s="19"/>
      <c r="K79" s="6">
        <f t="shared" si="16"/>
        <v>1</v>
      </c>
      <c r="L79" s="23">
        <v>1</v>
      </c>
      <c r="M79" s="19"/>
      <c r="N79" s="19"/>
      <c r="O79" s="19"/>
      <c r="P79" s="19"/>
      <c r="Q79" s="19"/>
      <c r="R79" s="19"/>
      <c r="S79" s="19"/>
      <c r="T79" s="19"/>
      <c r="U79" s="6">
        <f t="shared" si="18"/>
        <v>1</v>
      </c>
      <c r="V79" s="19"/>
      <c r="W79" s="19"/>
      <c r="X79" s="19"/>
      <c r="Y79" s="19"/>
      <c r="Z79" s="23">
        <v>1</v>
      </c>
      <c r="AA79" s="19"/>
      <c r="AB79" s="6">
        <f t="shared" si="20"/>
        <v>1</v>
      </c>
      <c r="AC79" s="19"/>
      <c r="AD79" s="19"/>
      <c r="AE79" s="19"/>
      <c r="AF79" s="19"/>
      <c r="AG79" s="19"/>
      <c r="AH79" s="19"/>
      <c r="AI79" s="6">
        <f t="shared" si="22"/>
        <v>0</v>
      </c>
      <c r="AJ79" s="6">
        <f t="shared" si="23"/>
        <v>3</v>
      </c>
      <c r="AK79" s="2"/>
      <c r="AL79" s="2"/>
      <c r="AM79" s="2"/>
      <c r="AN79" s="2"/>
      <c r="AO79" s="2"/>
      <c r="AP79" s="2"/>
      <c r="AQ79" s="2"/>
      <c r="AR79" s="2"/>
      <c r="AS79" s="2"/>
      <c r="AT79" s="2"/>
    </row>
    <row r="80" spans="1:46" ht="15.75" customHeight="1">
      <c r="A80" s="19" t="s">
        <v>602</v>
      </c>
      <c r="B80" s="19"/>
      <c r="C80" s="19"/>
      <c r="D80" s="19"/>
      <c r="E80" s="23">
        <v>1</v>
      </c>
      <c r="F80" s="19"/>
      <c r="G80" s="19"/>
      <c r="H80" s="19"/>
      <c r="I80" s="19"/>
      <c r="J80" s="19"/>
      <c r="K80" s="6">
        <f t="shared" si="16"/>
        <v>1</v>
      </c>
      <c r="L80" s="19"/>
      <c r="M80" s="19"/>
      <c r="N80" s="19"/>
      <c r="O80" s="19"/>
      <c r="P80" s="19"/>
      <c r="Q80" s="19"/>
      <c r="R80" s="19"/>
      <c r="S80" s="19"/>
      <c r="T80" s="19"/>
      <c r="U80" s="6">
        <f t="shared" si="18"/>
        <v>0</v>
      </c>
      <c r="V80" s="19"/>
      <c r="W80" s="19"/>
      <c r="X80" s="19"/>
      <c r="Y80" s="19"/>
      <c r="Z80" s="23">
        <v>1</v>
      </c>
      <c r="AA80" s="19"/>
      <c r="AB80" s="6">
        <f t="shared" si="20"/>
        <v>1</v>
      </c>
      <c r="AC80" s="19"/>
      <c r="AD80" s="19"/>
      <c r="AE80" s="19"/>
      <c r="AF80" s="19"/>
      <c r="AG80" s="19"/>
      <c r="AH80" s="19"/>
      <c r="AI80" s="6">
        <f t="shared" si="22"/>
        <v>0</v>
      </c>
      <c r="AJ80" s="6">
        <f t="shared" si="23"/>
        <v>2</v>
      </c>
      <c r="AK80" s="2"/>
      <c r="AL80" s="2"/>
      <c r="AM80" s="2"/>
      <c r="AN80" s="2"/>
      <c r="AO80" s="2"/>
      <c r="AP80" s="2"/>
      <c r="AQ80" s="2"/>
      <c r="AR80" s="2"/>
      <c r="AS80" s="2"/>
      <c r="AT80" s="2"/>
    </row>
    <row r="81" spans="1:46" ht="15.75" customHeight="1">
      <c r="A81" s="26" t="s">
        <v>607</v>
      </c>
      <c r="B81" s="6">
        <f t="shared" ref="B81:J81" si="40">SUM(B74:B80)</f>
        <v>2</v>
      </c>
      <c r="C81" s="6">
        <f t="shared" si="40"/>
        <v>0</v>
      </c>
      <c r="D81" s="6">
        <f t="shared" si="40"/>
        <v>0</v>
      </c>
      <c r="E81" s="6">
        <f t="shared" si="40"/>
        <v>3</v>
      </c>
      <c r="F81" s="6">
        <f t="shared" si="40"/>
        <v>2</v>
      </c>
      <c r="G81" s="6">
        <f t="shared" si="40"/>
        <v>0</v>
      </c>
      <c r="H81" s="6">
        <f t="shared" si="40"/>
        <v>0</v>
      </c>
      <c r="I81" s="6">
        <f t="shared" si="40"/>
        <v>0</v>
      </c>
      <c r="J81" s="6">
        <f t="shared" si="40"/>
        <v>0</v>
      </c>
      <c r="K81" s="6">
        <f t="shared" si="16"/>
        <v>7</v>
      </c>
      <c r="L81" s="6">
        <f t="shared" ref="L81:T81" si="41">SUM(L74:L80)</f>
        <v>1</v>
      </c>
      <c r="M81" s="6">
        <f t="shared" si="41"/>
        <v>1</v>
      </c>
      <c r="N81" s="6">
        <f t="shared" si="41"/>
        <v>0</v>
      </c>
      <c r="O81" s="6">
        <f t="shared" si="41"/>
        <v>0</v>
      </c>
      <c r="P81" s="6">
        <f t="shared" si="41"/>
        <v>1</v>
      </c>
      <c r="Q81" s="6">
        <f t="shared" si="41"/>
        <v>0</v>
      </c>
      <c r="R81" s="6">
        <f t="shared" si="41"/>
        <v>0</v>
      </c>
      <c r="S81" s="6">
        <f t="shared" si="41"/>
        <v>0</v>
      </c>
      <c r="T81" s="6">
        <f t="shared" si="41"/>
        <v>0</v>
      </c>
      <c r="U81" s="6">
        <f t="shared" si="18"/>
        <v>3</v>
      </c>
      <c r="V81" s="6">
        <f t="shared" ref="V81:AA81" si="42">SUM(V74:V80)</f>
        <v>0</v>
      </c>
      <c r="W81" s="6">
        <f t="shared" si="42"/>
        <v>4</v>
      </c>
      <c r="X81" s="6">
        <f t="shared" si="42"/>
        <v>0</v>
      </c>
      <c r="Y81" s="6">
        <f t="shared" si="42"/>
        <v>1</v>
      </c>
      <c r="Z81" s="6">
        <f t="shared" si="42"/>
        <v>5</v>
      </c>
      <c r="AA81" s="6">
        <f t="shared" si="42"/>
        <v>0</v>
      </c>
      <c r="AB81" s="6">
        <f t="shared" si="20"/>
        <v>10</v>
      </c>
      <c r="AC81" s="6">
        <f t="shared" ref="AC81:AH81" si="43">SUM(AC74:AC80)</f>
        <v>0</v>
      </c>
      <c r="AD81" s="6">
        <f t="shared" si="43"/>
        <v>0</v>
      </c>
      <c r="AE81" s="6">
        <f t="shared" si="43"/>
        <v>0</v>
      </c>
      <c r="AF81" s="6">
        <f t="shared" si="43"/>
        <v>0</v>
      </c>
      <c r="AG81" s="6">
        <f t="shared" si="43"/>
        <v>0</v>
      </c>
      <c r="AH81" s="6">
        <f t="shared" si="43"/>
        <v>0</v>
      </c>
      <c r="AI81" s="6">
        <f t="shared" si="22"/>
        <v>0</v>
      </c>
      <c r="AJ81" s="6">
        <f t="shared" si="23"/>
        <v>20</v>
      </c>
      <c r="AK81" s="2"/>
      <c r="AL81" s="2"/>
      <c r="AM81" s="2"/>
      <c r="AN81" s="2"/>
      <c r="AO81" s="2"/>
      <c r="AP81" s="2"/>
      <c r="AQ81" s="2"/>
      <c r="AR81" s="2"/>
      <c r="AS81" s="2"/>
      <c r="AT81" s="2"/>
    </row>
    <row r="82" spans="1:46" ht="15.75" customHeight="1">
      <c r="A82" s="26" t="s">
        <v>611</v>
      </c>
      <c r="B82" s="48">
        <v>10</v>
      </c>
      <c r="C82" s="48">
        <v>22</v>
      </c>
      <c r="D82" s="6"/>
      <c r="E82" s="6"/>
      <c r="F82" s="48">
        <v>5</v>
      </c>
      <c r="G82" s="48"/>
      <c r="H82" s="6"/>
      <c r="I82" s="6"/>
      <c r="J82" s="6"/>
      <c r="K82" s="48">
        <v>37</v>
      </c>
      <c r="L82" s="6"/>
      <c r="M82" s="6"/>
      <c r="N82" s="6"/>
      <c r="O82" s="6"/>
      <c r="P82" s="6"/>
      <c r="Q82" s="6"/>
      <c r="R82" s="6"/>
      <c r="S82" s="6"/>
      <c r="T82" s="6"/>
      <c r="U82" s="6"/>
      <c r="V82" s="6"/>
      <c r="W82" s="48">
        <v>12</v>
      </c>
      <c r="X82" s="48">
        <v>1</v>
      </c>
      <c r="Y82" s="6"/>
      <c r="Z82" s="6"/>
      <c r="AA82" s="6"/>
      <c r="AB82" s="48">
        <v>13</v>
      </c>
      <c r="AC82" s="6"/>
      <c r="AD82" s="6"/>
      <c r="AE82" s="6"/>
      <c r="AF82" s="6"/>
      <c r="AG82" s="6"/>
      <c r="AH82" s="6"/>
      <c r="AI82" s="6"/>
      <c r="AJ82" s="6">
        <f t="shared" si="23"/>
        <v>50</v>
      </c>
      <c r="AK82" s="2"/>
      <c r="AL82" s="2"/>
      <c r="AM82" s="2"/>
      <c r="AN82" s="2"/>
      <c r="AO82" s="2"/>
      <c r="AP82" s="2"/>
      <c r="AQ82" s="2"/>
      <c r="AR82" s="2"/>
      <c r="AS82" s="2"/>
      <c r="AT82" s="2"/>
    </row>
    <row r="83" spans="1:46" ht="15.75" customHeight="1">
      <c r="A83" s="19" t="s">
        <v>614</v>
      </c>
      <c r="B83" s="23"/>
      <c r="C83" s="23">
        <v>4</v>
      </c>
      <c r="D83" s="23"/>
      <c r="E83" s="23"/>
      <c r="F83" s="23">
        <v>1</v>
      </c>
      <c r="G83" s="23"/>
      <c r="H83" s="23"/>
      <c r="I83" s="23"/>
      <c r="J83" s="23"/>
      <c r="K83" s="6">
        <f t="shared" ref="K83:K110" si="44">SUM(B83:J83)</f>
        <v>5</v>
      </c>
      <c r="L83" s="23"/>
      <c r="M83" s="23"/>
      <c r="N83" s="23"/>
      <c r="O83" s="23"/>
      <c r="P83" s="23"/>
      <c r="Q83" s="23"/>
      <c r="R83" s="23"/>
      <c r="S83" s="23"/>
      <c r="T83" s="23"/>
      <c r="U83" s="6"/>
      <c r="V83" s="23"/>
      <c r="W83" s="23">
        <v>1</v>
      </c>
      <c r="X83" s="23"/>
      <c r="Y83" s="23"/>
      <c r="Z83" s="23"/>
      <c r="AA83" s="23"/>
      <c r="AB83" s="6">
        <f>SUM(V83:AA83)</f>
        <v>1</v>
      </c>
      <c r="AC83" s="23"/>
      <c r="AD83" s="23"/>
      <c r="AE83" s="23"/>
      <c r="AF83" s="23"/>
      <c r="AG83" s="23"/>
      <c r="AH83" s="23"/>
      <c r="AI83" s="6"/>
      <c r="AJ83" s="6">
        <f t="shared" si="23"/>
        <v>6</v>
      </c>
      <c r="AK83" s="2"/>
      <c r="AL83" s="2"/>
      <c r="AM83" s="2"/>
      <c r="AN83" s="2"/>
      <c r="AO83" s="2"/>
      <c r="AP83" s="2"/>
      <c r="AQ83" s="2"/>
      <c r="AR83" s="2"/>
      <c r="AS83" s="2"/>
      <c r="AT83" s="2"/>
    </row>
    <row r="84" spans="1:46" ht="15.75" customHeight="1">
      <c r="A84" s="19" t="s">
        <v>622</v>
      </c>
      <c r="B84" s="23">
        <v>2</v>
      </c>
      <c r="C84" s="23">
        <v>1</v>
      </c>
      <c r="D84" s="23"/>
      <c r="E84" s="23"/>
      <c r="F84" s="23"/>
      <c r="G84" s="23"/>
      <c r="H84" s="23"/>
      <c r="I84" s="23"/>
      <c r="J84" s="23"/>
      <c r="K84" s="6">
        <f t="shared" si="44"/>
        <v>3</v>
      </c>
      <c r="L84" s="23"/>
      <c r="M84" s="23"/>
      <c r="N84" s="23"/>
      <c r="O84" s="23"/>
      <c r="P84" s="23"/>
      <c r="Q84" s="23"/>
      <c r="R84" s="23"/>
      <c r="S84" s="23"/>
      <c r="T84" s="23"/>
      <c r="U84" s="6"/>
      <c r="V84" s="23"/>
      <c r="W84" s="23">
        <v>2</v>
      </c>
      <c r="X84" s="23">
        <v>1</v>
      </c>
      <c r="Y84" s="23"/>
      <c r="Z84" s="23"/>
      <c r="AA84" s="23"/>
      <c r="AB84" s="48">
        <v>3</v>
      </c>
      <c r="AC84" s="23"/>
      <c r="AD84" s="23"/>
      <c r="AE84" s="23"/>
      <c r="AF84" s="23"/>
      <c r="AG84" s="23"/>
      <c r="AH84" s="23"/>
      <c r="AI84" s="6"/>
      <c r="AJ84" s="48">
        <v>6</v>
      </c>
      <c r="AK84" s="2"/>
      <c r="AL84" s="2"/>
      <c r="AM84" s="2"/>
      <c r="AN84" s="2"/>
      <c r="AO84" s="2"/>
      <c r="AP84" s="2"/>
      <c r="AQ84" s="2"/>
      <c r="AR84" s="2"/>
      <c r="AS84" s="2"/>
      <c r="AT84" s="2"/>
    </row>
    <row r="85" spans="1:46" ht="15.75" customHeight="1">
      <c r="A85" s="19" t="s">
        <v>640</v>
      </c>
      <c r="B85" s="23">
        <v>2</v>
      </c>
      <c r="C85" s="23">
        <v>5</v>
      </c>
      <c r="D85" s="23"/>
      <c r="E85" s="23"/>
      <c r="F85" s="23"/>
      <c r="G85" s="23"/>
      <c r="H85" s="23"/>
      <c r="I85" s="23"/>
      <c r="J85" s="23"/>
      <c r="K85" s="6">
        <f t="shared" si="44"/>
        <v>7</v>
      </c>
      <c r="L85" s="23"/>
      <c r="M85" s="23"/>
      <c r="N85" s="23"/>
      <c r="O85" s="23"/>
      <c r="P85" s="23"/>
      <c r="Q85" s="23"/>
      <c r="R85" s="23"/>
      <c r="S85" s="23"/>
      <c r="T85" s="23"/>
      <c r="U85" s="6"/>
      <c r="V85" s="23"/>
      <c r="W85" s="23">
        <v>2</v>
      </c>
      <c r="X85" s="23"/>
      <c r="Y85" s="23"/>
      <c r="Z85" s="23"/>
      <c r="AA85" s="23"/>
      <c r="AB85" s="6">
        <f t="shared" ref="AB85:AB110" si="45">SUM(V85:AA85)</f>
        <v>2</v>
      </c>
      <c r="AC85" s="23"/>
      <c r="AD85" s="23"/>
      <c r="AE85" s="23"/>
      <c r="AF85" s="23"/>
      <c r="AG85" s="23"/>
      <c r="AH85" s="23"/>
      <c r="AI85" s="6"/>
      <c r="AJ85" s="6">
        <f t="shared" ref="AJ85:AJ110" si="46">SUM(AI85,AB85,U85,K85)</f>
        <v>9</v>
      </c>
      <c r="AK85" s="2"/>
      <c r="AL85" s="2"/>
      <c r="AM85" s="2"/>
      <c r="AN85" s="2"/>
      <c r="AO85" s="2"/>
      <c r="AP85" s="2"/>
      <c r="AQ85" s="2"/>
      <c r="AR85" s="2"/>
      <c r="AS85" s="2"/>
      <c r="AT85" s="2"/>
    </row>
    <row r="86" spans="1:46" ht="15.75" customHeight="1">
      <c r="A86" s="19" t="s">
        <v>623</v>
      </c>
      <c r="B86" s="23">
        <v>1</v>
      </c>
      <c r="C86" s="23">
        <v>4</v>
      </c>
      <c r="D86" s="23"/>
      <c r="E86" s="23"/>
      <c r="F86" s="23">
        <v>1</v>
      </c>
      <c r="G86" s="23"/>
      <c r="H86" s="23"/>
      <c r="I86" s="23"/>
      <c r="J86" s="23"/>
      <c r="K86" s="6">
        <f t="shared" si="44"/>
        <v>6</v>
      </c>
      <c r="L86" s="23"/>
      <c r="M86" s="23"/>
      <c r="N86" s="23"/>
      <c r="O86" s="23"/>
      <c r="P86" s="23"/>
      <c r="Q86" s="23"/>
      <c r="R86" s="23"/>
      <c r="S86" s="23"/>
      <c r="T86" s="23"/>
      <c r="U86" s="6"/>
      <c r="V86" s="23"/>
      <c r="W86" s="23">
        <v>2</v>
      </c>
      <c r="X86" s="23"/>
      <c r="Y86" s="23"/>
      <c r="Z86" s="23"/>
      <c r="AA86" s="23"/>
      <c r="AB86" s="6">
        <f t="shared" si="45"/>
        <v>2</v>
      </c>
      <c r="AC86" s="23"/>
      <c r="AD86" s="23"/>
      <c r="AE86" s="23"/>
      <c r="AF86" s="23"/>
      <c r="AG86" s="23"/>
      <c r="AH86" s="23"/>
      <c r="AI86" s="6"/>
      <c r="AJ86" s="6">
        <f t="shared" si="46"/>
        <v>8</v>
      </c>
      <c r="AK86" s="2"/>
      <c r="AL86" s="2"/>
      <c r="AM86" s="2"/>
      <c r="AN86" s="2"/>
      <c r="AO86" s="2"/>
      <c r="AP86" s="2"/>
      <c r="AQ86" s="2"/>
      <c r="AR86" s="2"/>
      <c r="AS86" s="2"/>
      <c r="AT86" s="2"/>
    </row>
    <row r="87" spans="1:46" ht="15.75" customHeight="1">
      <c r="A87" s="19" t="s">
        <v>624</v>
      </c>
      <c r="B87" s="23">
        <v>1</v>
      </c>
      <c r="C87" s="23">
        <v>3</v>
      </c>
      <c r="D87" s="23"/>
      <c r="E87" s="23"/>
      <c r="F87" s="23">
        <v>1</v>
      </c>
      <c r="G87" s="23"/>
      <c r="H87" s="23"/>
      <c r="I87" s="23"/>
      <c r="J87" s="23"/>
      <c r="K87" s="6">
        <f t="shared" si="44"/>
        <v>5</v>
      </c>
      <c r="L87" s="23"/>
      <c r="M87" s="23"/>
      <c r="N87" s="23"/>
      <c r="O87" s="23"/>
      <c r="P87" s="23"/>
      <c r="Q87" s="23"/>
      <c r="R87" s="23"/>
      <c r="S87" s="23"/>
      <c r="T87" s="23"/>
      <c r="U87" s="6"/>
      <c r="V87" s="23"/>
      <c r="W87" s="23">
        <v>1</v>
      </c>
      <c r="X87" s="23"/>
      <c r="Y87" s="23"/>
      <c r="Z87" s="23"/>
      <c r="AA87" s="23"/>
      <c r="AB87" s="6">
        <f t="shared" si="45"/>
        <v>1</v>
      </c>
      <c r="AC87" s="23"/>
      <c r="AD87" s="23"/>
      <c r="AE87" s="23"/>
      <c r="AF87" s="23"/>
      <c r="AG87" s="23"/>
      <c r="AH87" s="23"/>
      <c r="AI87" s="6"/>
      <c r="AJ87" s="6">
        <f t="shared" si="46"/>
        <v>6</v>
      </c>
      <c r="AK87" s="2"/>
      <c r="AL87" s="2"/>
      <c r="AM87" s="2"/>
      <c r="AN87" s="2"/>
      <c r="AO87" s="2"/>
      <c r="AP87" s="2"/>
      <c r="AQ87" s="2"/>
      <c r="AR87" s="2"/>
      <c r="AS87" s="2"/>
      <c r="AT87" s="2"/>
    </row>
    <row r="88" spans="1:46" ht="15.75" customHeight="1">
      <c r="A88" s="19" t="s">
        <v>625</v>
      </c>
      <c r="B88" s="23">
        <v>2</v>
      </c>
      <c r="C88" s="23">
        <v>2</v>
      </c>
      <c r="D88" s="23"/>
      <c r="E88" s="23"/>
      <c r="F88" s="23"/>
      <c r="G88" s="23"/>
      <c r="H88" s="23"/>
      <c r="I88" s="23"/>
      <c r="J88" s="23"/>
      <c r="K88" s="6">
        <f t="shared" si="44"/>
        <v>4</v>
      </c>
      <c r="L88" s="23"/>
      <c r="M88" s="23"/>
      <c r="N88" s="23"/>
      <c r="O88" s="23"/>
      <c r="P88" s="23"/>
      <c r="Q88" s="23"/>
      <c r="R88" s="23"/>
      <c r="S88" s="23"/>
      <c r="T88" s="23"/>
      <c r="U88" s="48"/>
      <c r="V88" s="23"/>
      <c r="W88" s="23">
        <v>1</v>
      </c>
      <c r="X88" s="23"/>
      <c r="Y88" s="23"/>
      <c r="Z88" s="23"/>
      <c r="AA88" s="23"/>
      <c r="AB88" s="6">
        <f t="shared" si="45"/>
        <v>1</v>
      </c>
      <c r="AC88" s="23"/>
      <c r="AD88" s="23"/>
      <c r="AE88" s="23"/>
      <c r="AF88" s="23"/>
      <c r="AG88" s="23"/>
      <c r="AH88" s="23"/>
      <c r="AI88" s="6"/>
      <c r="AJ88" s="6">
        <f t="shared" si="46"/>
        <v>5</v>
      </c>
      <c r="AK88" s="2"/>
      <c r="AL88" s="2"/>
      <c r="AM88" s="2"/>
      <c r="AN88" s="2"/>
      <c r="AO88" s="2"/>
      <c r="AP88" s="2"/>
      <c r="AQ88" s="2"/>
      <c r="AR88" s="2"/>
      <c r="AS88" s="2"/>
      <c r="AT88" s="2"/>
    </row>
    <row r="89" spans="1:46" ht="15.75" customHeight="1">
      <c r="A89" s="19" t="s">
        <v>627</v>
      </c>
      <c r="B89" s="23">
        <v>2</v>
      </c>
      <c r="C89" s="23">
        <v>3</v>
      </c>
      <c r="D89" s="23"/>
      <c r="E89" s="23"/>
      <c r="F89" s="23">
        <v>2</v>
      </c>
      <c r="G89" s="23"/>
      <c r="H89" s="23"/>
      <c r="I89" s="23"/>
      <c r="J89" s="23"/>
      <c r="K89" s="6">
        <f t="shared" si="44"/>
        <v>7</v>
      </c>
      <c r="L89" s="23"/>
      <c r="M89" s="23"/>
      <c r="N89" s="23"/>
      <c r="O89" s="23"/>
      <c r="P89" s="23"/>
      <c r="Q89" s="23"/>
      <c r="R89" s="23"/>
      <c r="S89" s="23"/>
      <c r="T89" s="23"/>
      <c r="U89" s="6"/>
      <c r="V89" s="23"/>
      <c r="W89" s="23">
        <v>3</v>
      </c>
      <c r="X89" s="23"/>
      <c r="Y89" s="23"/>
      <c r="Z89" s="23"/>
      <c r="AA89" s="23"/>
      <c r="AB89" s="6">
        <f t="shared" si="45"/>
        <v>3</v>
      </c>
      <c r="AC89" s="23"/>
      <c r="AD89" s="23"/>
      <c r="AE89" s="23"/>
      <c r="AF89" s="23"/>
      <c r="AG89" s="23"/>
      <c r="AH89" s="23"/>
      <c r="AI89" s="48"/>
      <c r="AJ89" s="6">
        <f t="shared" si="46"/>
        <v>10</v>
      </c>
      <c r="AK89" s="2"/>
      <c r="AL89" s="2"/>
      <c r="AM89" s="2"/>
      <c r="AN89" s="2"/>
      <c r="AO89" s="2"/>
      <c r="AP89" s="2"/>
      <c r="AQ89" s="2"/>
      <c r="AR89" s="2"/>
      <c r="AS89" s="2"/>
      <c r="AT89" s="2"/>
    </row>
    <row r="90" spans="1:46" ht="15.75" customHeight="1">
      <c r="A90" s="130" t="s">
        <v>211</v>
      </c>
      <c r="B90" s="131"/>
      <c r="C90" s="131"/>
      <c r="D90" s="131"/>
      <c r="E90" s="131"/>
      <c r="F90" s="131"/>
      <c r="G90" s="131"/>
      <c r="H90" s="131"/>
      <c r="I90" s="131"/>
      <c r="J90" s="131"/>
      <c r="K90" s="6">
        <f t="shared" si="44"/>
        <v>0</v>
      </c>
      <c r="L90" s="131"/>
      <c r="M90" s="131"/>
      <c r="N90" s="131"/>
      <c r="O90" s="131"/>
      <c r="P90" s="131"/>
      <c r="Q90" s="131"/>
      <c r="R90" s="131"/>
      <c r="S90" s="131"/>
      <c r="T90" s="131"/>
      <c r="U90" s="6">
        <f t="shared" ref="U90:U110" si="47">SUM(L90:T90)</f>
        <v>0</v>
      </c>
      <c r="V90" s="131"/>
      <c r="W90" s="131"/>
      <c r="X90" s="131"/>
      <c r="Y90" s="131"/>
      <c r="Z90" s="131"/>
      <c r="AA90" s="131"/>
      <c r="AB90" s="6">
        <f t="shared" si="45"/>
        <v>0</v>
      </c>
      <c r="AC90" s="131"/>
      <c r="AD90" s="131"/>
      <c r="AE90" s="131"/>
      <c r="AF90" s="131"/>
      <c r="AG90" s="131"/>
      <c r="AH90" s="131"/>
      <c r="AI90" s="6">
        <f t="shared" ref="AI90:AI110" si="48">SUM(AC90:AH90)</f>
        <v>0</v>
      </c>
      <c r="AJ90" s="6">
        <f t="shared" si="46"/>
        <v>0</v>
      </c>
      <c r="AK90" s="2"/>
      <c r="AL90" s="2"/>
      <c r="AM90" s="2"/>
      <c r="AN90" s="2"/>
      <c r="AO90" s="2"/>
      <c r="AP90" s="2"/>
      <c r="AQ90" s="2"/>
      <c r="AR90" s="2"/>
      <c r="AS90" s="2"/>
      <c r="AT90" s="2"/>
    </row>
    <row r="91" spans="1:46" ht="15.75" customHeight="1">
      <c r="A91" s="2062" t="s">
        <v>666</v>
      </c>
      <c r="B91" s="2060" t="s">
        <v>216</v>
      </c>
      <c r="C91" s="2041"/>
      <c r="D91" s="2041"/>
      <c r="E91" s="2041"/>
      <c r="F91" s="2041"/>
      <c r="G91" s="2041"/>
      <c r="H91" s="2041"/>
      <c r="I91" s="2041"/>
      <c r="J91" s="2048"/>
      <c r="K91" s="6">
        <f t="shared" si="44"/>
        <v>0</v>
      </c>
      <c r="L91" s="2060" t="s">
        <v>219</v>
      </c>
      <c r="M91" s="2041"/>
      <c r="N91" s="2041"/>
      <c r="O91" s="2041"/>
      <c r="P91" s="2041"/>
      <c r="Q91" s="2041"/>
      <c r="R91" s="2041"/>
      <c r="S91" s="2041"/>
      <c r="T91" s="2048"/>
      <c r="U91" s="6">
        <f t="shared" si="47"/>
        <v>0</v>
      </c>
      <c r="V91" s="2060" t="s">
        <v>221</v>
      </c>
      <c r="W91" s="2041"/>
      <c r="X91" s="2041"/>
      <c r="Y91" s="2041"/>
      <c r="Z91" s="2041"/>
      <c r="AA91" s="2048"/>
      <c r="AB91" s="6">
        <f t="shared" si="45"/>
        <v>0</v>
      </c>
      <c r="AC91" s="2060" t="s">
        <v>223</v>
      </c>
      <c r="AD91" s="2041"/>
      <c r="AE91" s="2041"/>
      <c r="AF91" s="2041"/>
      <c r="AG91" s="2041"/>
      <c r="AH91" s="2048"/>
      <c r="AI91" s="6">
        <f t="shared" si="48"/>
        <v>0</v>
      </c>
      <c r="AJ91" s="6">
        <f t="shared" si="46"/>
        <v>0</v>
      </c>
      <c r="AK91" s="2"/>
      <c r="AL91" s="2"/>
      <c r="AM91" s="2"/>
      <c r="AN91" s="2"/>
      <c r="AO91" s="2"/>
      <c r="AP91" s="2"/>
      <c r="AQ91" s="2"/>
      <c r="AR91" s="2"/>
      <c r="AS91" s="2"/>
      <c r="AT91" s="2"/>
    </row>
    <row r="92" spans="1:46" ht="24.75" customHeight="1">
      <c r="A92" s="2058"/>
      <c r="B92" s="2055" t="s">
        <v>250</v>
      </c>
      <c r="C92" s="2041"/>
      <c r="D92" s="2048"/>
      <c r="E92" s="2055" t="s">
        <v>252</v>
      </c>
      <c r="F92" s="2041"/>
      <c r="G92" s="2048"/>
      <c r="H92" s="2055" t="s">
        <v>253</v>
      </c>
      <c r="I92" s="2041"/>
      <c r="J92" s="2048"/>
      <c r="K92" s="6">
        <f t="shared" si="44"/>
        <v>0</v>
      </c>
      <c r="L92" s="2055" t="s">
        <v>250</v>
      </c>
      <c r="M92" s="2041"/>
      <c r="N92" s="2048"/>
      <c r="O92" s="2055" t="s">
        <v>252</v>
      </c>
      <c r="P92" s="2041"/>
      <c r="Q92" s="2048"/>
      <c r="R92" s="2055" t="s">
        <v>257</v>
      </c>
      <c r="S92" s="2041"/>
      <c r="T92" s="2048"/>
      <c r="U92" s="6">
        <f t="shared" si="47"/>
        <v>0</v>
      </c>
      <c r="V92" s="2055" t="s">
        <v>250</v>
      </c>
      <c r="W92" s="2041"/>
      <c r="X92" s="2048"/>
      <c r="Y92" s="2055" t="s">
        <v>266</v>
      </c>
      <c r="Z92" s="2041"/>
      <c r="AA92" s="2048"/>
      <c r="AB92" s="6">
        <f t="shared" si="45"/>
        <v>0</v>
      </c>
      <c r="AC92" s="2055" t="s">
        <v>250</v>
      </c>
      <c r="AD92" s="2041"/>
      <c r="AE92" s="2048"/>
      <c r="AF92" s="2055" t="s">
        <v>266</v>
      </c>
      <c r="AG92" s="2041"/>
      <c r="AH92" s="2048"/>
      <c r="AI92" s="6">
        <f t="shared" si="48"/>
        <v>0</v>
      </c>
      <c r="AJ92" s="6">
        <f t="shared" si="46"/>
        <v>0</v>
      </c>
      <c r="AK92" s="2"/>
      <c r="AL92" s="2"/>
      <c r="AM92" s="2"/>
      <c r="AN92" s="2"/>
      <c r="AO92" s="2"/>
      <c r="AP92" s="2"/>
      <c r="AQ92" s="2"/>
      <c r="AR92" s="2"/>
      <c r="AS92" s="2"/>
      <c r="AT92" s="2"/>
    </row>
    <row r="93" spans="1:46" ht="15.75" customHeight="1">
      <c r="A93" s="2059"/>
      <c r="B93" s="138" t="s">
        <v>69</v>
      </c>
      <c r="C93" s="138" t="s">
        <v>30</v>
      </c>
      <c r="D93" s="138" t="s">
        <v>254</v>
      </c>
      <c r="E93" s="138" t="s">
        <v>69</v>
      </c>
      <c r="F93" s="138" t="s">
        <v>30</v>
      </c>
      <c r="G93" s="138" t="s">
        <v>254</v>
      </c>
      <c r="H93" s="138" t="s">
        <v>69</v>
      </c>
      <c r="I93" s="138" t="s">
        <v>30</v>
      </c>
      <c r="J93" s="138" t="s">
        <v>254</v>
      </c>
      <c r="K93" s="6">
        <f t="shared" si="44"/>
        <v>0</v>
      </c>
      <c r="L93" s="138" t="s">
        <v>69</v>
      </c>
      <c r="M93" s="138" t="s">
        <v>30</v>
      </c>
      <c r="N93" s="138" t="s">
        <v>254</v>
      </c>
      <c r="O93" s="138" t="s">
        <v>69</v>
      </c>
      <c r="P93" s="138" t="s">
        <v>30</v>
      </c>
      <c r="Q93" s="138" t="s">
        <v>254</v>
      </c>
      <c r="R93" s="138" t="s">
        <v>69</v>
      </c>
      <c r="S93" s="138" t="s">
        <v>30</v>
      </c>
      <c r="T93" s="138" t="s">
        <v>254</v>
      </c>
      <c r="U93" s="6">
        <f t="shared" si="47"/>
        <v>0</v>
      </c>
      <c r="V93" s="138" t="s">
        <v>69</v>
      </c>
      <c r="W93" s="138" t="s">
        <v>30</v>
      </c>
      <c r="X93" s="138" t="s">
        <v>254</v>
      </c>
      <c r="Y93" s="138" t="s">
        <v>69</v>
      </c>
      <c r="Z93" s="138" t="s">
        <v>30</v>
      </c>
      <c r="AA93" s="138" t="s">
        <v>254</v>
      </c>
      <c r="AB93" s="6">
        <f t="shared" si="45"/>
        <v>0</v>
      </c>
      <c r="AC93" s="138" t="s">
        <v>69</v>
      </c>
      <c r="AD93" s="138" t="s">
        <v>30</v>
      </c>
      <c r="AE93" s="138" t="s">
        <v>254</v>
      </c>
      <c r="AF93" s="138" t="s">
        <v>69</v>
      </c>
      <c r="AG93" s="138" t="s">
        <v>30</v>
      </c>
      <c r="AH93" s="138" t="s">
        <v>254</v>
      </c>
      <c r="AI93" s="6">
        <f t="shared" si="48"/>
        <v>0</v>
      </c>
      <c r="AJ93" s="6">
        <f t="shared" si="46"/>
        <v>0</v>
      </c>
      <c r="AK93" s="2"/>
      <c r="AL93" s="2"/>
      <c r="AM93" s="2"/>
      <c r="AN93" s="2"/>
      <c r="AO93" s="2"/>
      <c r="AP93" s="2"/>
      <c r="AQ93" s="2"/>
      <c r="AR93" s="2"/>
      <c r="AS93" s="2"/>
      <c r="AT93" s="2"/>
    </row>
    <row r="94" spans="1:46" ht="15.75" customHeight="1">
      <c r="A94" s="139" t="s">
        <v>646</v>
      </c>
      <c r="B94" s="132">
        <f t="shared" ref="B94:J94" si="49">SUM(B95:B107)</f>
        <v>46</v>
      </c>
      <c r="C94" s="132">
        <f t="shared" si="49"/>
        <v>28</v>
      </c>
      <c r="D94" s="132">
        <f t="shared" si="49"/>
        <v>0</v>
      </c>
      <c r="E94" s="132">
        <f t="shared" si="49"/>
        <v>0</v>
      </c>
      <c r="F94" s="132">
        <f t="shared" si="49"/>
        <v>20</v>
      </c>
      <c r="G94" s="132">
        <f t="shared" si="49"/>
        <v>0</v>
      </c>
      <c r="H94" s="132">
        <f t="shared" si="49"/>
        <v>0</v>
      </c>
      <c r="I94" s="132">
        <f t="shared" si="49"/>
        <v>0</v>
      </c>
      <c r="J94" s="132">
        <f t="shared" si="49"/>
        <v>0</v>
      </c>
      <c r="K94" s="6">
        <f t="shared" si="44"/>
        <v>94</v>
      </c>
      <c r="L94" s="132">
        <f t="shared" ref="L94:T94" si="50">SUM(L95:L107)</f>
        <v>0</v>
      </c>
      <c r="M94" s="132">
        <f t="shared" si="50"/>
        <v>6</v>
      </c>
      <c r="N94" s="132">
        <f t="shared" si="50"/>
        <v>0</v>
      </c>
      <c r="O94" s="132">
        <f t="shared" si="50"/>
        <v>0</v>
      </c>
      <c r="P94" s="132">
        <f t="shared" si="50"/>
        <v>3</v>
      </c>
      <c r="Q94" s="132">
        <f t="shared" si="50"/>
        <v>0</v>
      </c>
      <c r="R94" s="132">
        <f t="shared" si="50"/>
        <v>0</v>
      </c>
      <c r="S94" s="132">
        <f t="shared" si="50"/>
        <v>0</v>
      </c>
      <c r="T94" s="132">
        <f t="shared" si="50"/>
        <v>0</v>
      </c>
      <c r="U94" s="6">
        <f t="shared" si="47"/>
        <v>9</v>
      </c>
      <c r="V94" s="132">
        <f t="shared" ref="V94:AA94" si="51">SUM(V95:V107)</f>
        <v>0</v>
      </c>
      <c r="W94" s="132">
        <f t="shared" si="51"/>
        <v>15</v>
      </c>
      <c r="X94" s="132">
        <f t="shared" si="51"/>
        <v>0</v>
      </c>
      <c r="Y94" s="132">
        <f t="shared" si="51"/>
        <v>0</v>
      </c>
      <c r="Z94" s="132">
        <f t="shared" si="51"/>
        <v>0</v>
      </c>
      <c r="AA94" s="132">
        <f t="shared" si="51"/>
        <v>0</v>
      </c>
      <c r="AB94" s="6">
        <f t="shared" si="45"/>
        <v>15</v>
      </c>
      <c r="AC94" s="132">
        <f t="shared" ref="AC94:AH94" si="52">SUM(AC95:AC107)</f>
        <v>0</v>
      </c>
      <c r="AD94" s="132">
        <f t="shared" si="52"/>
        <v>0</v>
      </c>
      <c r="AE94" s="132">
        <f t="shared" si="52"/>
        <v>0</v>
      </c>
      <c r="AF94" s="132">
        <f t="shared" si="52"/>
        <v>0</v>
      </c>
      <c r="AG94" s="132">
        <f t="shared" si="52"/>
        <v>0</v>
      </c>
      <c r="AH94" s="132">
        <f t="shared" si="52"/>
        <v>0</v>
      </c>
      <c r="AI94" s="6">
        <f t="shared" si="48"/>
        <v>0</v>
      </c>
      <c r="AJ94" s="6">
        <f t="shared" si="46"/>
        <v>118</v>
      </c>
      <c r="AK94" s="2"/>
      <c r="AL94" s="2"/>
      <c r="AM94" s="2"/>
      <c r="AN94" s="2"/>
      <c r="AO94" s="2"/>
      <c r="AP94" s="2"/>
      <c r="AQ94" s="2"/>
      <c r="AR94" s="2"/>
      <c r="AS94" s="2"/>
      <c r="AT94" s="2"/>
    </row>
    <row r="95" spans="1:46" ht="15.75" customHeight="1">
      <c r="A95" s="141" t="s">
        <v>11513</v>
      </c>
      <c r="B95" s="128">
        <v>4</v>
      </c>
      <c r="C95" s="128">
        <v>1</v>
      </c>
      <c r="D95" s="128"/>
      <c r="E95" s="128"/>
      <c r="F95" s="128">
        <v>1</v>
      </c>
      <c r="G95" s="128"/>
      <c r="H95" s="128"/>
      <c r="I95" s="128"/>
      <c r="J95" s="128"/>
      <c r="K95" s="6">
        <f t="shared" si="44"/>
        <v>6</v>
      </c>
      <c r="L95" s="128"/>
      <c r="M95" s="128">
        <v>3</v>
      </c>
      <c r="N95" s="128"/>
      <c r="O95" s="128"/>
      <c r="P95" s="128"/>
      <c r="Q95" s="128"/>
      <c r="R95" s="128"/>
      <c r="S95" s="128"/>
      <c r="T95" s="128"/>
      <c r="U95" s="6">
        <f t="shared" si="47"/>
        <v>3</v>
      </c>
      <c r="V95" s="128"/>
      <c r="W95" s="128">
        <v>3</v>
      </c>
      <c r="X95" s="142"/>
      <c r="Y95" s="142"/>
      <c r="Z95" s="142"/>
      <c r="AA95" s="142"/>
      <c r="AB95" s="6">
        <f t="shared" si="45"/>
        <v>3</v>
      </c>
      <c r="AC95" s="128"/>
      <c r="AD95" s="128"/>
      <c r="AE95" s="128"/>
      <c r="AF95" s="128"/>
      <c r="AG95" s="128"/>
      <c r="AH95" s="128"/>
      <c r="AI95" s="6">
        <f t="shared" si="48"/>
        <v>0</v>
      </c>
      <c r="AJ95" s="6">
        <f t="shared" si="46"/>
        <v>12</v>
      </c>
      <c r="AK95" s="2"/>
      <c r="AL95" s="2"/>
      <c r="AM95" s="2"/>
      <c r="AN95" s="2"/>
      <c r="AO95" s="2"/>
      <c r="AP95" s="2"/>
      <c r="AQ95" s="2"/>
      <c r="AR95" s="2"/>
      <c r="AS95" s="2"/>
      <c r="AT95" s="2"/>
    </row>
    <row r="96" spans="1:46" ht="15.75" customHeight="1">
      <c r="A96" s="141" t="s">
        <v>668</v>
      </c>
      <c r="B96" s="128">
        <v>2</v>
      </c>
      <c r="C96" s="128">
        <v>6</v>
      </c>
      <c r="D96" s="128"/>
      <c r="E96" s="128"/>
      <c r="F96" s="128">
        <v>1</v>
      </c>
      <c r="G96" s="128"/>
      <c r="H96" s="128"/>
      <c r="I96" s="128"/>
      <c r="J96" s="128"/>
      <c r="K96" s="6">
        <f t="shared" si="44"/>
        <v>9</v>
      </c>
      <c r="L96" s="128"/>
      <c r="M96" s="128">
        <v>1</v>
      </c>
      <c r="N96" s="128"/>
      <c r="O96" s="128"/>
      <c r="P96" s="128">
        <v>1</v>
      </c>
      <c r="Q96" s="128"/>
      <c r="R96" s="128"/>
      <c r="S96" s="128"/>
      <c r="T96" s="128"/>
      <c r="U96" s="6">
        <f t="shared" si="47"/>
        <v>2</v>
      </c>
      <c r="V96" s="128"/>
      <c r="W96" s="128">
        <v>4</v>
      </c>
      <c r="X96" s="142"/>
      <c r="Y96" s="142"/>
      <c r="Z96" s="142"/>
      <c r="AA96" s="142"/>
      <c r="AB96" s="6">
        <f t="shared" si="45"/>
        <v>4</v>
      </c>
      <c r="AC96" s="128"/>
      <c r="AD96" s="128"/>
      <c r="AE96" s="128"/>
      <c r="AF96" s="128"/>
      <c r="AG96" s="128"/>
      <c r="AH96" s="128"/>
      <c r="AI96" s="6">
        <f t="shared" si="48"/>
        <v>0</v>
      </c>
      <c r="AJ96" s="6">
        <f t="shared" si="46"/>
        <v>15</v>
      </c>
      <c r="AK96" s="2"/>
      <c r="AL96" s="2"/>
      <c r="AM96" s="2"/>
      <c r="AN96" s="2"/>
      <c r="AO96" s="2"/>
      <c r="AP96" s="2"/>
      <c r="AQ96" s="2"/>
      <c r="AR96" s="2"/>
      <c r="AS96" s="2"/>
      <c r="AT96" s="2"/>
    </row>
    <row r="97" spans="1:46" ht="15.75" customHeight="1">
      <c r="A97" s="141" t="s">
        <v>669</v>
      </c>
      <c r="B97" s="128">
        <v>7</v>
      </c>
      <c r="C97" s="128">
        <v>0</v>
      </c>
      <c r="D97" s="128"/>
      <c r="E97" s="128"/>
      <c r="F97" s="128"/>
      <c r="G97" s="128"/>
      <c r="H97" s="128"/>
      <c r="I97" s="128"/>
      <c r="J97" s="128"/>
      <c r="K97" s="6">
        <f t="shared" si="44"/>
        <v>7</v>
      </c>
      <c r="L97" s="128"/>
      <c r="M97" s="128">
        <v>1</v>
      </c>
      <c r="N97" s="128"/>
      <c r="O97" s="128"/>
      <c r="P97" s="128"/>
      <c r="Q97" s="128"/>
      <c r="R97" s="128"/>
      <c r="S97" s="128"/>
      <c r="T97" s="128"/>
      <c r="U97" s="6">
        <f t="shared" si="47"/>
        <v>1</v>
      </c>
      <c r="V97" s="142"/>
      <c r="W97" s="142">
        <v>1</v>
      </c>
      <c r="X97" s="142"/>
      <c r="Y97" s="142"/>
      <c r="Z97" s="142"/>
      <c r="AA97" s="142"/>
      <c r="AB97" s="6">
        <f t="shared" si="45"/>
        <v>1</v>
      </c>
      <c r="AC97" s="128"/>
      <c r="AD97" s="128"/>
      <c r="AE97" s="128"/>
      <c r="AF97" s="128"/>
      <c r="AG97" s="128"/>
      <c r="AH97" s="128"/>
      <c r="AI97" s="6">
        <f t="shared" si="48"/>
        <v>0</v>
      </c>
      <c r="AJ97" s="6">
        <f t="shared" si="46"/>
        <v>9</v>
      </c>
      <c r="AK97" s="2"/>
      <c r="AL97" s="2"/>
      <c r="AM97" s="2"/>
      <c r="AN97" s="2"/>
      <c r="AO97" s="2"/>
      <c r="AP97" s="2"/>
      <c r="AQ97" s="2"/>
      <c r="AR97" s="2"/>
      <c r="AS97" s="2"/>
      <c r="AT97" s="2"/>
    </row>
    <row r="98" spans="1:46" ht="15.75" customHeight="1">
      <c r="A98" s="141" t="s">
        <v>673</v>
      </c>
      <c r="B98" s="128">
        <v>6</v>
      </c>
      <c r="C98" s="128">
        <v>2</v>
      </c>
      <c r="D98" s="128"/>
      <c r="E98" s="128"/>
      <c r="F98" s="128"/>
      <c r="G98" s="128"/>
      <c r="H98" s="128"/>
      <c r="I98" s="128"/>
      <c r="J98" s="128"/>
      <c r="K98" s="6">
        <f t="shared" si="44"/>
        <v>8</v>
      </c>
      <c r="L98" s="128"/>
      <c r="M98" s="128"/>
      <c r="N98" s="128"/>
      <c r="O98" s="128"/>
      <c r="P98" s="128"/>
      <c r="Q98" s="128"/>
      <c r="R98" s="128"/>
      <c r="S98" s="128"/>
      <c r="T98" s="128"/>
      <c r="U98" s="6">
        <f t="shared" si="47"/>
        <v>0</v>
      </c>
      <c r="V98" s="142"/>
      <c r="W98" s="142"/>
      <c r="X98" s="142"/>
      <c r="Y98" s="142"/>
      <c r="Z98" s="142"/>
      <c r="AA98" s="142"/>
      <c r="AB98" s="6">
        <f t="shared" si="45"/>
        <v>0</v>
      </c>
      <c r="AC98" s="128"/>
      <c r="AD98" s="128"/>
      <c r="AE98" s="128"/>
      <c r="AF98" s="128"/>
      <c r="AG98" s="128"/>
      <c r="AH98" s="128"/>
      <c r="AI98" s="6">
        <f t="shared" si="48"/>
        <v>0</v>
      </c>
      <c r="AJ98" s="6">
        <f t="shared" si="46"/>
        <v>8</v>
      </c>
      <c r="AK98" s="2"/>
      <c r="AL98" s="2"/>
      <c r="AM98" s="2"/>
      <c r="AN98" s="2"/>
      <c r="AO98" s="2"/>
      <c r="AP98" s="2"/>
      <c r="AQ98" s="2"/>
      <c r="AR98" s="2"/>
      <c r="AS98" s="2"/>
      <c r="AT98" s="2"/>
    </row>
    <row r="99" spans="1:46" ht="15.75" customHeight="1">
      <c r="A99" s="141" t="s">
        <v>677</v>
      </c>
      <c r="B99" s="128">
        <v>4</v>
      </c>
      <c r="C99" s="128">
        <v>7</v>
      </c>
      <c r="D99" s="128"/>
      <c r="E99" s="128"/>
      <c r="F99" s="128"/>
      <c r="G99" s="128"/>
      <c r="H99" s="128"/>
      <c r="I99" s="128"/>
      <c r="J99" s="128"/>
      <c r="K99" s="6">
        <f t="shared" si="44"/>
        <v>11</v>
      </c>
      <c r="L99" s="128"/>
      <c r="M99" s="128"/>
      <c r="N99" s="128"/>
      <c r="O99" s="128"/>
      <c r="P99" s="128"/>
      <c r="Q99" s="128"/>
      <c r="R99" s="128"/>
      <c r="S99" s="128"/>
      <c r="T99" s="128"/>
      <c r="U99" s="6">
        <f t="shared" si="47"/>
        <v>0</v>
      </c>
      <c r="V99" s="142"/>
      <c r="W99" s="142">
        <v>2</v>
      </c>
      <c r="X99" s="142"/>
      <c r="Y99" s="142"/>
      <c r="Z99" s="142"/>
      <c r="AA99" s="142"/>
      <c r="AB99" s="6">
        <f t="shared" si="45"/>
        <v>2</v>
      </c>
      <c r="AC99" s="128"/>
      <c r="AD99" s="128"/>
      <c r="AE99" s="128"/>
      <c r="AF99" s="128"/>
      <c r="AG99" s="128"/>
      <c r="AH99" s="128"/>
      <c r="AI99" s="6">
        <f t="shared" si="48"/>
        <v>0</v>
      </c>
      <c r="AJ99" s="6">
        <f t="shared" si="46"/>
        <v>13</v>
      </c>
      <c r="AK99" s="2"/>
      <c r="AL99" s="2"/>
      <c r="AM99" s="2"/>
      <c r="AN99" s="2"/>
      <c r="AO99" s="2"/>
      <c r="AP99" s="2"/>
      <c r="AQ99" s="2"/>
      <c r="AR99" s="2"/>
      <c r="AS99" s="2"/>
      <c r="AT99" s="2"/>
    </row>
    <row r="100" spans="1:46" ht="12.75" customHeight="1">
      <c r="A100" s="141" t="s">
        <v>678</v>
      </c>
      <c r="B100" s="128">
        <v>3</v>
      </c>
      <c r="C100" s="128">
        <v>4</v>
      </c>
      <c r="D100" s="128"/>
      <c r="E100" s="128"/>
      <c r="F100" s="128">
        <v>1</v>
      </c>
      <c r="G100" s="128"/>
      <c r="H100" s="128"/>
      <c r="I100" s="128"/>
      <c r="J100" s="128"/>
      <c r="K100" s="6">
        <f t="shared" si="44"/>
        <v>8</v>
      </c>
      <c r="L100" s="128"/>
      <c r="M100" s="128"/>
      <c r="N100" s="128"/>
      <c r="O100" s="128"/>
      <c r="P100" s="128"/>
      <c r="Q100" s="128"/>
      <c r="R100" s="128"/>
      <c r="S100" s="128"/>
      <c r="T100" s="128"/>
      <c r="U100" s="6">
        <f t="shared" si="47"/>
        <v>0</v>
      </c>
      <c r="V100" s="142"/>
      <c r="W100" s="142">
        <v>1</v>
      </c>
      <c r="X100" s="142"/>
      <c r="Y100" s="142"/>
      <c r="Z100" s="142"/>
      <c r="AA100" s="142"/>
      <c r="AB100" s="6">
        <f t="shared" si="45"/>
        <v>1</v>
      </c>
      <c r="AC100" s="128"/>
      <c r="AD100" s="128"/>
      <c r="AE100" s="128"/>
      <c r="AF100" s="128"/>
      <c r="AG100" s="128"/>
      <c r="AH100" s="128"/>
      <c r="AI100" s="6">
        <f t="shared" si="48"/>
        <v>0</v>
      </c>
      <c r="AJ100" s="6">
        <f t="shared" si="46"/>
        <v>9</v>
      </c>
      <c r="AK100" s="2"/>
      <c r="AL100" s="2"/>
      <c r="AM100" s="2"/>
      <c r="AN100" s="2"/>
      <c r="AO100" s="2"/>
      <c r="AP100" s="2"/>
      <c r="AQ100" s="2"/>
      <c r="AR100" s="2"/>
      <c r="AS100" s="2"/>
      <c r="AT100" s="2"/>
    </row>
    <row r="101" spans="1:46" ht="12.75" customHeight="1">
      <c r="A101" s="1141" t="s">
        <v>11514</v>
      </c>
      <c r="B101" s="128">
        <v>4</v>
      </c>
      <c r="C101" s="128">
        <v>1</v>
      </c>
      <c r="D101" s="128"/>
      <c r="E101" s="128"/>
      <c r="F101" s="128">
        <v>2</v>
      </c>
      <c r="G101" s="128"/>
      <c r="H101" s="128"/>
      <c r="I101" s="128"/>
      <c r="J101" s="128"/>
      <c r="K101" s="6">
        <f t="shared" si="44"/>
        <v>7</v>
      </c>
      <c r="L101" s="128"/>
      <c r="M101" s="128"/>
      <c r="N101" s="128"/>
      <c r="O101" s="128"/>
      <c r="P101" s="128"/>
      <c r="Q101" s="128"/>
      <c r="R101" s="128"/>
      <c r="S101" s="128"/>
      <c r="T101" s="128"/>
      <c r="U101" s="6">
        <f t="shared" si="47"/>
        <v>0</v>
      </c>
      <c r="V101" s="142"/>
      <c r="W101" s="142"/>
      <c r="X101" s="142"/>
      <c r="Y101" s="142"/>
      <c r="Z101" s="142"/>
      <c r="AA101" s="142"/>
      <c r="AB101" s="6">
        <f t="shared" si="45"/>
        <v>0</v>
      </c>
      <c r="AC101" s="128"/>
      <c r="AD101" s="128"/>
      <c r="AE101" s="128"/>
      <c r="AF101" s="128"/>
      <c r="AG101" s="128"/>
      <c r="AH101" s="128"/>
      <c r="AI101" s="6">
        <f t="shared" si="48"/>
        <v>0</v>
      </c>
      <c r="AJ101" s="6">
        <f t="shared" si="46"/>
        <v>7</v>
      </c>
      <c r="AK101" s="2"/>
      <c r="AL101" s="2"/>
      <c r="AM101" s="2"/>
      <c r="AN101" s="2"/>
      <c r="AO101" s="2"/>
      <c r="AP101" s="2"/>
      <c r="AQ101" s="2"/>
      <c r="AR101" s="2"/>
      <c r="AS101" s="2"/>
      <c r="AT101" s="2"/>
    </row>
    <row r="102" spans="1:46" ht="12.75" customHeight="1">
      <c r="A102" s="1141" t="s">
        <v>11515</v>
      </c>
      <c r="B102" s="128">
        <v>1</v>
      </c>
      <c r="C102" s="128">
        <v>1</v>
      </c>
      <c r="D102" s="128"/>
      <c r="E102" s="128"/>
      <c r="F102" s="128">
        <v>6</v>
      </c>
      <c r="G102" s="128"/>
      <c r="H102" s="128"/>
      <c r="I102" s="128"/>
      <c r="J102" s="128"/>
      <c r="K102" s="6">
        <f t="shared" si="44"/>
        <v>8</v>
      </c>
      <c r="L102" s="128"/>
      <c r="M102" s="128"/>
      <c r="N102" s="128"/>
      <c r="O102" s="128"/>
      <c r="P102" s="128"/>
      <c r="Q102" s="128"/>
      <c r="R102" s="128"/>
      <c r="S102" s="128"/>
      <c r="T102" s="128"/>
      <c r="U102" s="6">
        <f t="shared" si="47"/>
        <v>0</v>
      </c>
      <c r="V102" s="142"/>
      <c r="W102" s="142"/>
      <c r="X102" s="142"/>
      <c r="Y102" s="142"/>
      <c r="Z102" s="142"/>
      <c r="AA102" s="142"/>
      <c r="AB102" s="6">
        <f t="shared" si="45"/>
        <v>0</v>
      </c>
      <c r="AC102" s="128"/>
      <c r="AD102" s="128"/>
      <c r="AE102" s="128"/>
      <c r="AF102" s="128"/>
      <c r="AG102" s="128"/>
      <c r="AH102" s="128"/>
      <c r="AI102" s="6">
        <f t="shared" si="48"/>
        <v>0</v>
      </c>
      <c r="AJ102" s="6">
        <f t="shared" si="46"/>
        <v>8</v>
      </c>
      <c r="AK102" s="2"/>
      <c r="AL102" s="2"/>
      <c r="AM102" s="2"/>
      <c r="AN102" s="2"/>
      <c r="AO102" s="2"/>
      <c r="AP102" s="2"/>
      <c r="AQ102" s="2"/>
      <c r="AR102" s="2"/>
      <c r="AS102" s="2"/>
      <c r="AT102" s="2"/>
    </row>
    <row r="103" spans="1:46" ht="12.75" customHeight="1">
      <c r="A103" s="1141" t="s">
        <v>11516</v>
      </c>
      <c r="B103" s="128">
        <v>1</v>
      </c>
      <c r="C103" s="128">
        <v>2</v>
      </c>
      <c r="D103" s="128"/>
      <c r="E103" s="128"/>
      <c r="F103" s="128">
        <v>1</v>
      </c>
      <c r="G103" s="128"/>
      <c r="H103" s="128"/>
      <c r="I103" s="128"/>
      <c r="J103" s="128"/>
      <c r="K103" s="6">
        <f t="shared" si="44"/>
        <v>4</v>
      </c>
      <c r="L103" s="128"/>
      <c r="M103" s="128"/>
      <c r="N103" s="128"/>
      <c r="O103" s="128"/>
      <c r="P103" s="128">
        <v>1</v>
      </c>
      <c r="Q103" s="128"/>
      <c r="R103" s="128"/>
      <c r="S103" s="128"/>
      <c r="T103" s="128"/>
      <c r="U103" s="6">
        <f t="shared" si="47"/>
        <v>1</v>
      </c>
      <c r="V103" s="142"/>
      <c r="W103" s="142">
        <v>1</v>
      </c>
      <c r="X103" s="142"/>
      <c r="Y103" s="142"/>
      <c r="Z103" s="142"/>
      <c r="AA103" s="142"/>
      <c r="AB103" s="6">
        <f t="shared" si="45"/>
        <v>1</v>
      </c>
      <c r="AC103" s="128"/>
      <c r="AD103" s="128"/>
      <c r="AE103" s="128"/>
      <c r="AF103" s="128"/>
      <c r="AG103" s="128"/>
      <c r="AH103" s="128"/>
      <c r="AI103" s="6">
        <f t="shared" si="48"/>
        <v>0</v>
      </c>
      <c r="AJ103" s="6">
        <f t="shared" si="46"/>
        <v>6</v>
      </c>
      <c r="AK103" s="2"/>
      <c r="AL103" s="2"/>
      <c r="AM103" s="2"/>
      <c r="AN103" s="2"/>
      <c r="AO103" s="2"/>
      <c r="AP103" s="2"/>
      <c r="AQ103" s="2"/>
      <c r="AR103" s="2"/>
      <c r="AS103" s="2"/>
      <c r="AT103" s="2"/>
    </row>
    <row r="104" spans="1:46" ht="12.75" customHeight="1">
      <c r="A104" s="1141" t="s">
        <v>11517</v>
      </c>
      <c r="B104" s="128">
        <v>7</v>
      </c>
      <c r="C104" s="128">
        <v>0</v>
      </c>
      <c r="D104" s="128"/>
      <c r="E104" s="128"/>
      <c r="F104" s="128">
        <v>1</v>
      </c>
      <c r="G104" s="128"/>
      <c r="H104" s="128"/>
      <c r="I104" s="128"/>
      <c r="J104" s="128"/>
      <c r="K104" s="6">
        <f t="shared" si="44"/>
        <v>8</v>
      </c>
      <c r="L104" s="128"/>
      <c r="M104" s="128"/>
      <c r="N104" s="128"/>
      <c r="O104" s="128"/>
      <c r="P104" s="128"/>
      <c r="Q104" s="128"/>
      <c r="R104" s="128"/>
      <c r="S104" s="128"/>
      <c r="T104" s="128"/>
      <c r="U104" s="6">
        <f t="shared" si="47"/>
        <v>0</v>
      </c>
      <c r="V104" s="142"/>
      <c r="W104" s="142"/>
      <c r="X104" s="142"/>
      <c r="Y104" s="142"/>
      <c r="Z104" s="142"/>
      <c r="AA104" s="142"/>
      <c r="AB104" s="6">
        <f t="shared" si="45"/>
        <v>0</v>
      </c>
      <c r="AC104" s="128"/>
      <c r="AD104" s="128"/>
      <c r="AE104" s="128"/>
      <c r="AF104" s="128"/>
      <c r="AG104" s="128"/>
      <c r="AH104" s="128"/>
      <c r="AI104" s="6">
        <f t="shared" si="48"/>
        <v>0</v>
      </c>
      <c r="AJ104" s="6">
        <f t="shared" si="46"/>
        <v>8</v>
      </c>
      <c r="AK104" s="2"/>
      <c r="AL104" s="2"/>
      <c r="AM104" s="2"/>
      <c r="AN104" s="2"/>
      <c r="AO104" s="2"/>
      <c r="AP104" s="2"/>
      <c r="AQ104" s="2"/>
      <c r="AR104" s="2"/>
      <c r="AS104" s="2"/>
      <c r="AT104" s="2"/>
    </row>
    <row r="105" spans="1:46" ht="12.75" customHeight="1">
      <c r="A105" s="1141" t="s">
        <v>11518</v>
      </c>
      <c r="B105" s="128">
        <v>5</v>
      </c>
      <c r="C105" s="128">
        <v>2</v>
      </c>
      <c r="D105" s="128"/>
      <c r="E105" s="128"/>
      <c r="F105" s="128">
        <v>1</v>
      </c>
      <c r="G105" s="128"/>
      <c r="H105" s="128"/>
      <c r="I105" s="128"/>
      <c r="J105" s="128"/>
      <c r="K105" s="6">
        <f t="shared" si="44"/>
        <v>8</v>
      </c>
      <c r="L105" s="128"/>
      <c r="M105" s="128"/>
      <c r="N105" s="128"/>
      <c r="O105" s="128"/>
      <c r="P105" s="128">
        <v>1</v>
      </c>
      <c r="Q105" s="128"/>
      <c r="R105" s="128"/>
      <c r="S105" s="128"/>
      <c r="T105" s="128"/>
      <c r="U105" s="6">
        <f t="shared" si="47"/>
        <v>1</v>
      </c>
      <c r="V105" s="142"/>
      <c r="W105" s="142">
        <v>1</v>
      </c>
      <c r="X105" s="142"/>
      <c r="Y105" s="142"/>
      <c r="Z105" s="142"/>
      <c r="AA105" s="142"/>
      <c r="AB105" s="6">
        <f t="shared" si="45"/>
        <v>1</v>
      </c>
      <c r="AC105" s="128"/>
      <c r="AD105" s="128"/>
      <c r="AE105" s="128"/>
      <c r="AF105" s="128"/>
      <c r="AG105" s="128"/>
      <c r="AH105" s="128"/>
      <c r="AI105" s="6">
        <f t="shared" si="48"/>
        <v>0</v>
      </c>
      <c r="AJ105" s="6">
        <f t="shared" si="46"/>
        <v>10</v>
      </c>
      <c r="AK105" s="2"/>
      <c r="AL105" s="2"/>
      <c r="AM105" s="2"/>
      <c r="AN105" s="2"/>
      <c r="AO105" s="2"/>
      <c r="AP105" s="2"/>
      <c r="AQ105" s="2"/>
      <c r="AR105" s="2"/>
      <c r="AS105" s="2"/>
      <c r="AT105" s="2"/>
    </row>
    <row r="106" spans="1:46" ht="12.75" customHeight="1">
      <c r="A106" s="1141" t="s">
        <v>11519</v>
      </c>
      <c r="B106" s="128">
        <v>2</v>
      </c>
      <c r="C106" s="128">
        <v>1</v>
      </c>
      <c r="D106" s="128"/>
      <c r="E106" s="128"/>
      <c r="F106" s="128">
        <v>2</v>
      </c>
      <c r="G106" s="128"/>
      <c r="H106" s="128"/>
      <c r="I106" s="128"/>
      <c r="J106" s="128"/>
      <c r="K106" s="6">
        <f t="shared" si="44"/>
        <v>5</v>
      </c>
      <c r="L106" s="128"/>
      <c r="M106" s="128">
        <v>1</v>
      </c>
      <c r="N106" s="128"/>
      <c r="O106" s="128"/>
      <c r="P106" s="128"/>
      <c r="Q106" s="128"/>
      <c r="R106" s="128"/>
      <c r="S106" s="128"/>
      <c r="T106" s="128"/>
      <c r="U106" s="6">
        <f t="shared" si="47"/>
        <v>1</v>
      </c>
      <c r="V106" s="142"/>
      <c r="W106" s="142">
        <v>1</v>
      </c>
      <c r="X106" s="142"/>
      <c r="Y106" s="142"/>
      <c r="Z106" s="142"/>
      <c r="AA106" s="142"/>
      <c r="AB106" s="6">
        <f t="shared" si="45"/>
        <v>1</v>
      </c>
      <c r="AC106" s="128"/>
      <c r="AD106" s="128"/>
      <c r="AE106" s="128"/>
      <c r="AF106" s="128"/>
      <c r="AG106" s="128"/>
      <c r="AH106" s="128"/>
      <c r="AI106" s="6">
        <f t="shared" si="48"/>
        <v>0</v>
      </c>
      <c r="AJ106" s="6">
        <f t="shared" si="46"/>
        <v>7</v>
      </c>
      <c r="AK106" s="2"/>
      <c r="AL106" s="2"/>
      <c r="AM106" s="2"/>
      <c r="AN106" s="2"/>
      <c r="AO106" s="2"/>
      <c r="AP106" s="2"/>
      <c r="AQ106" s="2"/>
      <c r="AR106" s="2"/>
      <c r="AS106" s="2"/>
      <c r="AT106" s="2"/>
    </row>
    <row r="107" spans="1:46" ht="12.75" customHeight="1">
      <c r="A107" s="1141" t="s">
        <v>11520</v>
      </c>
      <c r="B107" s="128">
        <v>0</v>
      </c>
      <c r="C107" s="128">
        <v>1</v>
      </c>
      <c r="D107" s="128"/>
      <c r="E107" s="128"/>
      <c r="F107" s="128">
        <v>4</v>
      </c>
      <c r="G107" s="128"/>
      <c r="H107" s="128"/>
      <c r="I107" s="128"/>
      <c r="J107" s="128"/>
      <c r="K107" s="6">
        <f t="shared" si="44"/>
        <v>5</v>
      </c>
      <c r="L107" s="128"/>
      <c r="M107" s="128"/>
      <c r="N107" s="128"/>
      <c r="O107" s="128"/>
      <c r="P107" s="128"/>
      <c r="Q107" s="128"/>
      <c r="R107" s="128"/>
      <c r="S107" s="128"/>
      <c r="T107" s="128"/>
      <c r="U107" s="6">
        <f t="shared" si="47"/>
        <v>0</v>
      </c>
      <c r="V107" s="142"/>
      <c r="W107" s="142">
        <v>1</v>
      </c>
      <c r="X107" s="142"/>
      <c r="Y107" s="142"/>
      <c r="Z107" s="142"/>
      <c r="AA107" s="142"/>
      <c r="AB107" s="6">
        <f t="shared" si="45"/>
        <v>1</v>
      </c>
      <c r="AC107" s="128"/>
      <c r="AD107" s="128"/>
      <c r="AE107" s="128"/>
      <c r="AF107" s="128"/>
      <c r="AG107" s="128"/>
      <c r="AH107" s="128"/>
      <c r="AI107" s="6">
        <f t="shared" si="48"/>
        <v>0</v>
      </c>
      <c r="AJ107" s="6">
        <f t="shared" si="46"/>
        <v>6</v>
      </c>
      <c r="AK107" s="2"/>
      <c r="AL107" s="2"/>
      <c r="AM107" s="2"/>
      <c r="AN107" s="2"/>
      <c r="AO107" s="2"/>
      <c r="AP107" s="2"/>
      <c r="AQ107" s="2"/>
      <c r="AR107" s="2"/>
      <c r="AS107" s="2"/>
      <c r="AT107" s="2"/>
    </row>
    <row r="108" spans="1:46" ht="12.75" customHeight="1">
      <c r="A108" s="139" t="s">
        <v>727</v>
      </c>
      <c r="B108" s="132">
        <f t="shared" ref="B108:J108" si="53">SUM(B82,B94)</f>
        <v>56</v>
      </c>
      <c r="C108" s="132">
        <f t="shared" si="53"/>
        <v>50</v>
      </c>
      <c r="D108" s="132">
        <f t="shared" si="53"/>
        <v>0</v>
      </c>
      <c r="E108" s="132">
        <f t="shared" si="53"/>
        <v>0</v>
      </c>
      <c r="F108" s="132">
        <f t="shared" si="53"/>
        <v>25</v>
      </c>
      <c r="G108" s="132">
        <f t="shared" si="53"/>
        <v>0</v>
      </c>
      <c r="H108" s="132">
        <f t="shared" si="53"/>
        <v>0</v>
      </c>
      <c r="I108" s="132">
        <f t="shared" si="53"/>
        <v>0</v>
      </c>
      <c r="J108" s="132">
        <f t="shared" si="53"/>
        <v>0</v>
      </c>
      <c r="K108" s="6">
        <f t="shared" si="44"/>
        <v>131</v>
      </c>
      <c r="L108" s="132">
        <f t="shared" ref="L108:T108" si="54">SUM(L82,L94)</f>
        <v>0</v>
      </c>
      <c r="M108" s="132">
        <f t="shared" si="54"/>
        <v>6</v>
      </c>
      <c r="N108" s="132">
        <f t="shared" si="54"/>
        <v>0</v>
      </c>
      <c r="O108" s="132">
        <f t="shared" si="54"/>
        <v>0</v>
      </c>
      <c r="P108" s="132">
        <f t="shared" si="54"/>
        <v>3</v>
      </c>
      <c r="Q108" s="132">
        <f t="shared" si="54"/>
        <v>0</v>
      </c>
      <c r="R108" s="132">
        <f t="shared" si="54"/>
        <v>0</v>
      </c>
      <c r="S108" s="132">
        <f t="shared" si="54"/>
        <v>0</v>
      </c>
      <c r="T108" s="132">
        <f t="shared" si="54"/>
        <v>0</v>
      </c>
      <c r="U108" s="6">
        <f t="shared" si="47"/>
        <v>9</v>
      </c>
      <c r="V108" s="132">
        <f t="shared" ref="V108:AA108" si="55">SUM(V82,V94)</f>
        <v>0</v>
      </c>
      <c r="W108" s="132">
        <f t="shared" si="55"/>
        <v>27</v>
      </c>
      <c r="X108" s="132">
        <f t="shared" si="55"/>
        <v>1</v>
      </c>
      <c r="Y108" s="132">
        <f t="shared" si="55"/>
        <v>0</v>
      </c>
      <c r="Z108" s="132">
        <f t="shared" si="55"/>
        <v>0</v>
      </c>
      <c r="AA108" s="132">
        <f t="shared" si="55"/>
        <v>0</v>
      </c>
      <c r="AB108" s="6">
        <f t="shared" si="45"/>
        <v>28</v>
      </c>
      <c r="AC108" s="132">
        <f t="shared" ref="AC108:AH108" si="56">SUM(AC82,AC94)</f>
        <v>0</v>
      </c>
      <c r="AD108" s="132">
        <f t="shared" si="56"/>
        <v>0</v>
      </c>
      <c r="AE108" s="132">
        <f t="shared" si="56"/>
        <v>0</v>
      </c>
      <c r="AF108" s="132">
        <f t="shared" si="56"/>
        <v>0</v>
      </c>
      <c r="AG108" s="132">
        <f t="shared" si="56"/>
        <v>0</v>
      </c>
      <c r="AH108" s="132">
        <f t="shared" si="56"/>
        <v>0</v>
      </c>
      <c r="AI108" s="6">
        <f t="shared" si="48"/>
        <v>0</v>
      </c>
      <c r="AJ108" s="6">
        <f t="shared" si="46"/>
        <v>168</v>
      </c>
      <c r="AK108" s="2"/>
      <c r="AL108" s="2"/>
      <c r="AM108" s="2"/>
      <c r="AN108" s="2"/>
      <c r="AO108" s="2"/>
      <c r="AP108" s="2"/>
      <c r="AQ108" s="2"/>
      <c r="AR108" s="2"/>
      <c r="AS108" s="2"/>
      <c r="AT108" s="2"/>
    </row>
    <row r="109" spans="1:46" ht="12.75" customHeight="1">
      <c r="A109" s="139" t="s">
        <v>744</v>
      </c>
      <c r="B109" s="132">
        <f t="shared" ref="B109:J109" si="57">SUM(B108,B81,B72,B71)</f>
        <v>65</v>
      </c>
      <c r="C109" s="132">
        <f t="shared" si="57"/>
        <v>54</v>
      </c>
      <c r="D109" s="132">
        <f t="shared" si="57"/>
        <v>0</v>
      </c>
      <c r="E109" s="132">
        <f t="shared" si="57"/>
        <v>50</v>
      </c>
      <c r="F109" s="132">
        <f t="shared" si="57"/>
        <v>85</v>
      </c>
      <c r="G109" s="132">
        <f t="shared" si="57"/>
        <v>0</v>
      </c>
      <c r="H109" s="132">
        <f t="shared" si="57"/>
        <v>1</v>
      </c>
      <c r="I109" s="132">
        <f t="shared" si="57"/>
        <v>0</v>
      </c>
      <c r="J109" s="132">
        <f t="shared" si="57"/>
        <v>0</v>
      </c>
      <c r="K109" s="6">
        <f t="shared" si="44"/>
        <v>255</v>
      </c>
      <c r="L109" s="132">
        <f t="shared" ref="L109:T109" si="58">SUM(L108,L81,L72,L71)</f>
        <v>1</v>
      </c>
      <c r="M109" s="132">
        <f t="shared" si="58"/>
        <v>7</v>
      </c>
      <c r="N109" s="132">
        <f t="shared" si="58"/>
        <v>0</v>
      </c>
      <c r="O109" s="132">
        <f t="shared" si="58"/>
        <v>0</v>
      </c>
      <c r="P109" s="132">
        <f t="shared" si="58"/>
        <v>20</v>
      </c>
      <c r="Q109" s="132">
        <f t="shared" si="58"/>
        <v>0</v>
      </c>
      <c r="R109" s="132">
        <f t="shared" si="58"/>
        <v>0</v>
      </c>
      <c r="S109" s="132">
        <f t="shared" si="58"/>
        <v>0</v>
      </c>
      <c r="T109" s="132">
        <f t="shared" si="58"/>
        <v>0</v>
      </c>
      <c r="U109" s="6">
        <f t="shared" si="47"/>
        <v>28</v>
      </c>
      <c r="V109" s="132">
        <f t="shared" ref="V109:AA109" si="59">SUM(V108,V81,V72,V71)</f>
        <v>0</v>
      </c>
      <c r="W109" s="132">
        <f t="shared" si="59"/>
        <v>34</v>
      </c>
      <c r="X109" s="132">
        <f t="shared" si="59"/>
        <v>1</v>
      </c>
      <c r="Y109" s="132">
        <f t="shared" si="59"/>
        <v>1</v>
      </c>
      <c r="Z109" s="132">
        <f t="shared" si="59"/>
        <v>13</v>
      </c>
      <c r="AA109" s="132">
        <f t="shared" si="59"/>
        <v>2</v>
      </c>
      <c r="AB109" s="6">
        <f t="shared" si="45"/>
        <v>51</v>
      </c>
      <c r="AC109" s="132">
        <f t="shared" ref="AC109:AH109" si="60">SUM(AC108,AC81,AC72,AC71)</f>
        <v>0</v>
      </c>
      <c r="AD109" s="132">
        <f t="shared" si="60"/>
        <v>1</v>
      </c>
      <c r="AE109" s="132">
        <f t="shared" si="60"/>
        <v>0</v>
      </c>
      <c r="AF109" s="132">
        <f t="shared" si="60"/>
        <v>0</v>
      </c>
      <c r="AG109" s="132">
        <f t="shared" si="60"/>
        <v>1</v>
      </c>
      <c r="AH109" s="132">
        <f t="shared" si="60"/>
        <v>0</v>
      </c>
      <c r="AI109" s="6">
        <f t="shared" si="48"/>
        <v>2</v>
      </c>
      <c r="AJ109" s="6">
        <f t="shared" si="46"/>
        <v>336</v>
      </c>
      <c r="AK109" s="2"/>
      <c r="AL109" s="2"/>
      <c r="AM109" s="2"/>
      <c r="AN109" s="2"/>
      <c r="AO109" s="2"/>
      <c r="AP109" s="2"/>
      <c r="AQ109" s="2"/>
      <c r="AR109" s="2"/>
      <c r="AS109" s="2"/>
      <c r="AT109" s="2"/>
    </row>
    <row r="110" spans="1:46" ht="12.75" customHeight="1">
      <c r="A110" s="151" t="s">
        <v>750</v>
      </c>
      <c r="B110" s="152"/>
      <c r="C110" s="152"/>
      <c r="D110" s="152"/>
      <c r="E110" s="152"/>
      <c r="F110" s="152"/>
      <c r="G110" s="152"/>
      <c r="H110" s="152"/>
      <c r="I110" s="152"/>
      <c r="J110" s="152"/>
      <c r="K110" s="6">
        <f t="shared" si="44"/>
        <v>0</v>
      </c>
      <c r="L110" s="152"/>
      <c r="M110" s="152"/>
      <c r="N110" s="152"/>
      <c r="O110" s="152"/>
      <c r="P110" s="152"/>
      <c r="Q110" s="152"/>
      <c r="R110" s="152"/>
      <c r="S110" s="152"/>
      <c r="T110" s="152"/>
      <c r="U110" s="6">
        <f t="shared" si="47"/>
        <v>0</v>
      </c>
      <c r="V110" s="152"/>
      <c r="W110" s="152"/>
      <c r="X110" s="152"/>
      <c r="Y110" s="152"/>
      <c r="Z110" s="152"/>
      <c r="AA110" s="152"/>
      <c r="AB110" s="6">
        <f t="shared" si="45"/>
        <v>0</v>
      </c>
      <c r="AC110" s="152"/>
      <c r="AD110" s="152"/>
      <c r="AE110" s="152"/>
      <c r="AF110" s="152"/>
      <c r="AG110" s="152"/>
      <c r="AH110" s="152"/>
      <c r="AI110" s="6">
        <f t="shared" si="48"/>
        <v>0</v>
      </c>
      <c r="AJ110" s="6">
        <f t="shared" si="46"/>
        <v>0</v>
      </c>
      <c r="AK110" s="2"/>
      <c r="AL110" s="2"/>
      <c r="AM110" s="2"/>
      <c r="AN110" s="2"/>
      <c r="AO110" s="2"/>
      <c r="AP110" s="2"/>
      <c r="AQ110" s="2"/>
      <c r="AR110" s="2"/>
      <c r="AS110" s="2"/>
      <c r="AT110" s="2"/>
    </row>
    <row r="111" spans="1:46" ht="24.75" customHeight="1">
      <c r="A111" s="2078" t="s">
        <v>719</v>
      </c>
      <c r="B111" s="2041"/>
      <c r="C111" s="2041"/>
      <c r="D111" s="2041"/>
      <c r="E111" s="2041"/>
      <c r="F111" s="2041"/>
      <c r="G111" s="2041"/>
      <c r="H111" s="2041"/>
      <c r="I111" s="2041"/>
      <c r="J111" s="2041"/>
      <c r="K111" s="2041"/>
      <c r="L111" s="2041"/>
      <c r="M111" s="2041"/>
      <c r="N111" s="2041"/>
      <c r="O111" s="2041"/>
      <c r="P111" s="2041"/>
      <c r="Q111" s="2041"/>
      <c r="R111" s="2041"/>
      <c r="S111" s="2041"/>
      <c r="T111" s="2041"/>
      <c r="U111" s="2041"/>
      <c r="V111" s="2041"/>
      <c r="W111" s="2041"/>
      <c r="X111" s="2041"/>
      <c r="Y111" s="2041"/>
      <c r="Z111" s="2041"/>
      <c r="AA111" s="2041"/>
      <c r="AB111" s="2041"/>
      <c r="AC111" s="2041"/>
      <c r="AD111" s="2041"/>
      <c r="AE111" s="2041"/>
      <c r="AF111" s="2041"/>
      <c r="AG111" s="2041"/>
      <c r="AH111" s="2041"/>
      <c r="AI111" s="2041"/>
      <c r="AJ111" s="2048"/>
      <c r="AK111" s="2"/>
      <c r="AL111" s="2"/>
      <c r="AM111" s="2"/>
      <c r="AN111" s="2"/>
      <c r="AO111" s="2"/>
      <c r="AP111" s="2"/>
      <c r="AQ111" s="2"/>
      <c r="AR111" s="2"/>
      <c r="AS111" s="2"/>
      <c r="AT111" s="2"/>
    </row>
    <row r="112" spans="1:46" ht="25.5" customHeight="1">
      <c r="A112" s="2057" t="s">
        <v>215</v>
      </c>
      <c r="B112" s="2056" t="s">
        <v>216</v>
      </c>
      <c r="C112" s="2041"/>
      <c r="D112" s="2041"/>
      <c r="E112" s="2041"/>
      <c r="F112" s="2041"/>
      <c r="G112" s="2041"/>
      <c r="H112" s="2041"/>
      <c r="I112" s="2041"/>
      <c r="J112" s="2048"/>
      <c r="K112" s="6">
        <f t="shared" ref="K112:K115" si="61">SUM(B112:J112)</f>
        <v>0</v>
      </c>
      <c r="L112" s="2056" t="s">
        <v>219</v>
      </c>
      <c r="M112" s="2041"/>
      <c r="N112" s="2041"/>
      <c r="O112" s="2041"/>
      <c r="P112" s="2041"/>
      <c r="Q112" s="2041"/>
      <c r="R112" s="2041"/>
      <c r="S112" s="2041"/>
      <c r="T112" s="2048"/>
      <c r="U112" s="6">
        <f t="shared" ref="U112:U115" si="62">SUM(L112:T112)</f>
        <v>0</v>
      </c>
      <c r="V112" s="2056" t="s">
        <v>221</v>
      </c>
      <c r="W112" s="2041"/>
      <c r="X112" s="2041"/>
      <c r="Y112" s="2041"/>
      <c r="Z112" s="2041"/>
      <c r="AA112" s="2048"/>
      <c r="AB112" s="6">
        <f t="shared" ref="AB112:AB115" si="63">SUM(V112:AA112)</f>
        <v>0</v>
      </c>
      <c r="AC112" s="2056" t="s">
        <v>223</v>
      </c>
      <c r="AD112" s="2041"/>
      <c r="AE112" s="2041"/>
      <c r="AF112" s="2041"/>
      <c r="AG112" s="2041"/>
      <c r="AH112" s="2048"/>
      <c r="AI112" s="6">
        <f t="shared" ref="AI112:AI115" si="64">SUM(AC112:AH112)</f>
        <v>0</v>
      </c>
      <c r="AJ112" s="6">
        <f t="shared" ref="AJ112:AJ115" si="65">SUM(AI112,AB112,U112,K112)</f>
        <v>0</v>
      </c>
      <c r="AK112" s="2"/>
      <c r="AL112" s="2"/>
      <c r="AM112" s="2"/>
      <c r="AN112" s="2"/>
      <c r="AO112" s="2"/>
      <c r="AP112" s="2"/>
      <c r="AQ112" s="2"/>
      <c r="AR112" s="2"/>
      <c r="AS112" s="2"/>
      <c r="AT112" s="2"/>
    </row>
    <row r="113" spans="1:46" ht="25.5" customHeight="1">
      <c r="A113" s="2058"/>
      <c r="B113" s="2056" t="s">
        <v>250</v>
      </c>
      <c r="C113" s="2041"/>
      <c r="D113" s="2048"/>
      <c r="E113" s="2056" t="s">
        <v>252</v>
      </c>
      <c r="F113" s="2041"/>
      <c r="G113" s="2048"/>
      <c r="H113" s="2056" t="s">
        <v>257</v>
      </c>
      <c r="I113" s="2041"/>
      <c r="J113" s="2048"/>
      <c r="K113" s="6">
        <f t="shared" si="61"/>
        <v>0</v>
      </c>
      <c r="L113" s="2056" t="s">
        <v>250</v>
      </c>
      <c r="M113" s="2041"/>
      <c r="N113" s="2048"/>
      <c r="O113" s="2056" t="s">
        <v>252</v>
      </c>
      <c r="P113" s="2041"/>
      <c r="Q113" s="2048"/>
      <c r="R113" s="2056" t="s">
        <v>257</v>
      </c>
      <c r="S113" s="2041"/>
      <c r="T113" s="2048"/>
      <c r="U113" s="6">
        <f t="shared" si="62"/>
        <v>0</v>
      </c>
      <c r="V113" s="2056" t="s">
        <v>250</v>
      </c>
      <c r="W113" s="2041"/>
      <c r="X113" s="2048"/>
      <c r="Y113" s="2056" t="s">
        <v>266</v>
      </c>
      <c r="Z113" s="2041"/>
      <c r="AA113" s="2048"/>
      <c r="AB113" s="6">
        <f t="shared" si="63"/>
        <v>0</v>
      </c>
      <c r="AC113" s="2056" t="s">
        <v>250</v>
      </c>
      <c r="AD113" s="2041"/>
      <c r="AE113" s="2048"/>
      <c r="AF113" s="2056" t="s">
        <v>266</v>
      </c>
      <c r="AG113" s="2041"/>
      <c r="AH113" s="2048"/>
      <c r="AI113" s="6">
        <f t="shared" si="64"/>
        <v>0</v>
      </c>
      <c r="AJ113" s="6">
        <f t="shared" si="65"/>
        <v>0</v>
      </c>
      <c r="AK113" s="2"/>
      <c r="AL113" s="2"/>
      <c r="AM113" s="2"/>
      <c r="AN113" s="2"/>
      <c r="AO113" s="2"/>
      <c r="AP113" s="2"/>
      <c r="AQ113" s="2"/>
      <c r="AR113" s="2"/>
      <c r="AS113" s="2"/>
      <c r="AT113" s="2"/>
    </row>
    <row r="114" spans="1:46" ht="25.5" customHeight="1">
      <c r="A114" s="2059"/>
      <c r="B114" s="26" t="s">
        <v>69</v>
      </c>
      <c r="C114" s="26" t="s">
        <v>30</v>
      </c>
      <c r="D114" s="26" t="s">
        <v>254</v>
      </c>
      <c r="E114" s="26" t="s">
        <v>69</v>
      </c>
      <c r="F114" s="26" t="s">
        <v>30</v>
      </c>
      <c r="G114" s="26" t="s">
        <v>254</v>
      </c>
      <c r="H114" s="26" t="s">
        <v>69</v>
      </c>
      <c r="I114" s="26" t="s">
        <v>30</v>
      </c>
      <c r="J114" s="26" t="s">
        <v>254</v>
      </c>
      <c r="K114" s="6">
        <f t="shared" si="61"/>
        <v>0</v>
      </c>
      <c r="L114" s="26" t="s">
        <v>69</v>
      </c>
      <c r="M114" s="26" t="s">
        <v>30</v>
      </c>
      <c r="N114" s="26" t="s">
        <v>254</v>
      </c>
      <c r="O114" s="26" t="s">
        <v>69</v>
      </c>
      <c r="P114" s="26" t="s">
        <v>30</v>
      </c>
      <c r="Q114" s="26" t="s">
        <v>254</v>
      </c>
      <c r="R114" s="26" t="s">
        <v>69</v>
      </c>
      <c r="S114" s="26" t="s">
        <v>30</v>
      </c>
      <c r="T114" s="26" t="s">
        <v>254</v>
      </c>
      <c r="U114" s="6">
        <f t="shared" si="62"/>
        <v>0</v>
      </c>
      <c r="V114" s="26" t="s">
        <v>69</v>
      </c>
      <c r="W114" s="26" t="s">
        <v>30</v>
      </c>
      <c r="X114" s="26" t="s">
        <v>254</v>
      </c>
      <c r="Y114" s="26" t="s">
        <v>69</v>
      </c>
      <c r="Z114" s="26" t="s">
        <v>30</v>
      </c>
      <c r="AA114" s="26" t="s">
        <v>254</v>
      </c>
      <c r="AB114" s="6">
        <f t="shared" si="63"/>
        <v>0</v>
      </c>
      <c r="AC114" s="26" t="s">
        <v>69</v>
      </c>
      <c r="AD114" s="26" t="s">
        <v>30</v>
      </c>
      <c r="AE114" s="26" t="s">
        <v>254</v>
      </c>
      <c r="AF114" s="26" t="s">
        <v>69</v>
      </c>
      <c r="AG114" s="26" t="s">
        <v>30</v>
      </c>
      <c r="AH114" s="26" t="s">
        <v>254</v>
      </c>
      <c r="AI114" s="6">
        <f t="shared" si="64"/>
        <v>0</v>
      </c>
      <c r="AJ114" s="6">
        <f t="shared" si="65"/>
        <v>0</v>
      </c>
      <c r="AK114" s="2"/>
      <c r="AL114" s="2"/>
      <c r="AM114" s="2"/>
      <c r="AN114" s="2"/>
      <c r="AO114" s="2"/>
      <c r="AP114" s="2"/>
      <c r="AQ114" s="2"/>
      <c r="AR114" s="2"/>
      <c r="AS114" s="2"/>
      <c r="AT114" s="2"/>
    </row>
    <row r="115" spans="1:46" ht="15.75" customHeight="1">
      <c r="A115" s="26" t="s">
        <v>259</v>
      </c>
      <c r="B115" s="26">
        <f t="shared" ref="B115:J115" si="66">SUM(B116:B126)</f>
        <v>15</v>
      </c>
      <c r="C115" s="26">
        <f t="shared" si="66"/>
        <v>18</v>
      </c>
      <c r="D115" s="26">
        <f t="shared" si="66"/>
        <v>1</v>
      </c>
      <c r="E115" s="26">
        <f t="shared" si="66"/>
        <v>2</v>
      </c>
      <c r="F115" s="26">
        <f t="shared" si="66"/>
        <v>23</v>
      </c>
      <c r="G115" s="26">
        <f t="shared" si="66"/>
        <v>2</v>
      </c>
      <c r="H115" s="26">
        <f t="shared" si="66"/>
        <v>1</v>
      </c>
      <c r="I115" s="26">
        <f t="shared" si="66"/>
        <v>5</v>
      </c>
      <c r="J115" s="26">
        <f t="shared" si="66"/>
        <v>0</v>
      </c>
      <c r="K115" s="6">
        <f t="shared" si="61"/>
        <v>67</v>
      </c>
      <c r="L115" s="26">
        <f t="shared" ref="L115:T115" si="67">SUM(L116:L126)</f>
        <v>0</v>
      </c>
      <c r="M115" s="26">
        <f t="shared" si="67"/>
        <v>3</v>
      </c>
      <c r="N115" s="26">
        <f t="shared" si="67"/>
        <v>0</v>
      </c>
      <c r="O115" s="26">
        <f t="shared" si="67"/>
        <v>0</v>
      </c>
      <c r="P115" s="26">
        <f t="shared" si="67"/>
        <v>6</v>
      </c>
      <c r="Q115" s="26">
        <f t="shared" si="67"/>
        <v>1</v>
      </c>
      <c r="R115" s="26">
        <f t="shared" si="67"/>
        <v>0</v>
      </c>
      <c r="S115" s="26">
        <f t="shared" si="67"/>
        <v>0</v>
      </c>
      <c r="T115" s="26">
        <f t="shared" si="67"/>
        <v>0</v>
      </c>
      <c r="U115" s="6">
        <f t="shared" si="62"/>
        <v>10</v>
      </c>
      <c r="V115" s="26">
        <f t="shared" ref="V115:AA115" si="68">SUM(V116:V126)</f>
        <v>0</v>
      </c>
      <c r="W115" s="26">
        <f t="shared" si="68"/>
        <v>11</v>
      </c>
      <c r="X115" s="26">
        <f t="shared" si="68"/>
        <v>0</v>
      </c>
      <c r="Y115" s="26">
        <f t="shared" si="68"/>
        <v>0</v>
      </c>
      <c r="Z115" s="26">
        <f t="shared" si="68"/>
        <v>6</v>
      </c>
      <c r="AA115" s="26">
        <f t="shared" si="68"/>
        <v>0</v>
      </c>
      <c r="AB115" s="6">
        <f t="shared" si="63"/>
        <v>17</v>
      </c>
      <c r="AC115" s="26">
        <f t="shared" ref="AC115:AH115" si="69">SUM(AC116:AC126)</f>
        <v>0</v>
      </c>
      <c r="AD115" s="26">
        <f t="shared" si="69"/>
        <v>0</v>
      </c>
      <c r="AE115" s="26">
        <f t="shared" si="69"/>
        <v>0</v>
      </c>
      <c r="AF115" s="26">
        <f t="shared" si="69"/>
        <v>0</v>
      </c>
      <c r="AG115" s="26">
        <f t="shared" si="69"/>
        <v>0</v>
      </c>
      <c r="AH115" s="26">
        <f t="shared" si="69"/>
        <v>0</v>
      </c>
      <c r="AI115" s="6">
        <f t="shared" si="64"/>
        <v>0</v>
      </c>
      <c r="AJ115" s="6">
        <f t="shared" si="65"/>
        <v>94</v>
      </c>
      <c r="AK115" s="2"/>
      <c r="AL115" s="2"/>
      <c r="AM115" s="2"/>
      <c r="AN115" s="2"/>
      <c r="AO115" s="2"/>
      <c r="AP115" s="2"/>
      <c r="AQ115" s="2"/>
      <c r="AR115" s="2"/>
      <c r="AS115" s="2"/>
      <c r="AT115" s="2"/>
    </row>
    <row r="116" spans="1:46" ht="15.75" customHeight="1">
      <c r="A116" s="28" t="s">
        <v>19</v>
      </c>
      <c r="B116" s="29"/>
      <c r="C116" s="30">
        <v>1</v>
      </c>
      <c r="D116" s="31"/>
      <c r="E116" s="29"/>
      <c r="F116" s="30">
        <v>3</v>
      </c>
      <c r="G116" s="29"/>
      <c r="H116" s="29"/>
      <c r="I116" s="29"/>
      <c r="J116" s="29"/>
      <c r="K116" s="38">
        <v>4</v>
      </c>
      <c r="L116" s="29"/>
      <c r="M116" s="29"/>
      <c r="N116" s="29"/>
      <c r="O116" s="29"/>
      <c r="P116" s="30">
        <v>2</v>
      </c>
      <c r="Q116" s="29"/>
      <c r="R116" s="29"/>
      <c r="S116" s="29"/>
      <c r="T116" s="29"/>
      <c r="U116" s="38">
        <v>2</v>
      </c>
      <c r="V116" s="29"/>
      <c r="W116" s="30">
        <v>1</v>
      </c>
      <c r="X116" s="29"/>
      <c r="Y116" s="29"/>
      <c r="Z116" s="31"/>
      <c r="AA116" s="29"/>
      <c r="AB116" s="38">
        <v>1</v>
      </c>
      <c r="AC116" s="29"/>
      <c r="AD116" s="29"/>
      <c r="AE116" s="29"/>
      <c r="AF116" s="29"/>
      <c r="AG116" s="30">
        <v>0</v>
      </c>
      <c r="AH116" s="29"/>
      <c r="AI116" s="38">
        <v>0</v>
      </c>
      <c r="AJ116" s="38">
        <v>7</v>
      </c>
      <c r="AK116" s="2"/>
      <c r="AL116" s="2"/>
      <c r="AM116" s="2"/>
      <c r="AN116" s="2"/>
      <c r="AO116" s="2"/>
      <c r="AP116" s="2"/>
      <c r="AQ116" s="2"/>
      <c r="AR116" s="2"/>
      <c r="AS116" s="2"/>
      <c r="AT116" s="2"/>
    </row>
    <row r="117" spans="1:46" ht="15.75" customHeight="1">
      <c r="A117" s="28" t="s">
        <v>44</v>
      </c>
      <c r="B117" s="29"/>
      <c r="C117" s="29"/>
      <c r="D117" s="30">
        <v>1</v>
      </c>
      <c r="E117" s="29"/>
      <c r="F117" s="29"/>
      <c r="G117" s="30">
        <v>2</v>
      </c>
      <c r="H117" s="29"/>
      <c r="I117" s="30">
        <v>1</v>
      </c>
      <c r="J117" s="29"/>
      <c r="K117" s="38">
        <v>4</v>
      </c>
      <c r="L117" s="29"/>
      <c r="M117" s="29"/>
      <c r="N117" s="29"/>
      <c r="O117" s="29"/>
      <c r="P117" s="30">
        <v>2</v>
      </c>
      <c r="Q117" s="30">
        <v>1</v>
      </c>
      <c r="R117" s="29"/>
      <c r="S117" s="29"/>
      <c r="T117" s="29"/>
      <c r="U117" s="38">
        <v>3</v>
      </c>
      <c r="V117" s="29"/>
      <c r="W117" s="30">
        <v>1</v>
      </c>
      <c r="X117" s="29"/>
      <c r="Y117" s="29"/>
      <c r="Z117" s="29"/>
      <c r="AA117" s="29"/>
      <c r="AB117" s="38">
        <v>1</v>
      </c>
      <c r="AC117" s="29"/>
      <c r="AD117" s="29"/>
      <c r="AE117" s="29"/>
      <c r="AF117" s="29"/>
      <c r="AG117" s="29"/>
      <c r="AH117" s="30">
        <v>0</v>
      </c>
      <c r="AI117" s="38">
        <v>0</v>
      </c>
      <c r="AJ117" s="38">
        <v>8</v>
      </c>
      <c r="AK117" s="2"/>
      <c r="AL117" s="2"/>
      <c r="AM117" s="2"/>
      <c r="AN117" s="2"/>
      <c r="AO117" s="2"/>
      <c r="AP117" s="2"/>
      <c r="AQ117" s="2"/>
      <c r="AR117" s="2"/>
      <c r="AS117" s="2"/>
      <c r="AT117" s="2"/>
    </row>
    <row r="118" spans="1:46" ht="15.75" customHeight="1">
      <c r="A118" s="28" t="s">
        <v>57</v>
      </c>
      <c r="B118" s="29"/>
      <c r="C118" s="30">
        <v>2</v>
      </c>
      <c r="D118" s="29"/>
      <c r="E118" s="29"/>
      <c r="F118" s="30">
        <v>3</v>
      </c>
      <c r="G118" s="29"/>
      <c r="H118" s="29"/>
      <c r="I118" s="29"/>
      <c r="J118" s="29"/>
      <c r="K118" s="38">
        <v>5</v>
      </c>
      <c r="L118" s="29"/>
      <c r="M118" s="30">
        <v>1</v>
      </c>
      <c r="N118" s="29"/>
      <c r="O118" s="29"/>
      <c r="P118" s="29"/>
      <c r="Q118" s="29"/>
      <c r="R118" s="29"/>
      <c r="S118" s="29"/>
      <c r="T118" s="29"/>
      <c r="U118" s="38">
        <v>1</v>
      </c>
      <c r="V118" s="29"/>
      <c r="W118" s="31"/>
      <c r="X118" s="29"/>
      <c r="Y118" s="29"/>
      <c r="Z118" s="29"/>
      <c r="AA118" s="29"/>
      <c r="AB118" s="38">
        <v>0</v>
      </c>
      <c r="AC118" s="29"/>
      <c r="AD118" s="29"/>
      <c r="AE118" s="29"/>
      <c r="AF118" s="29"/>
      <c r="AG118" s="29"/>
      <c r="AH118" s="29"/>
      <c r="AI118" s="38">
        <v>0</v>
      </c>
      <c r="AJ118" s="38">
        <v>6</v>
      </c>
      <c r="AK118" s="2"/>
      <c r="AL118" s="2"/>
      <c r="AM118" s="2"/>
      <c r="AN118" s="2"/>
      <c r="AO118" s="2"/>
      <c r="AP118" s="2"/>
      <c r="AQ118" s="2"/>
      <c r="AR118" s="2"/>
      <c r="AS118" s="2"/>
      <c r="AT118" s="2"/>
    </row>
    <row r="119" spans="1:46" ht="15.75" customHeight="1">
      <c r="A119" s="28" t="s">
        <v>65</v>
      </c>
      <c r="B119" s="30">
        <v>4</v>
      </c>
      <c r="C119" s="30">
        <v>1</v>
      </c>
      <c r="D119" s="29"/>
      <c r="E119" s="29"/>
      <c r="F119" s="30">
        <v>1</v>
      </c>
      <c r="G119" s="29"/>
      <c r="H119" s="31"/>
      <c r="I119" s="30">
        <v>1</v>
      </c>
      <c r="J119" s="29"/>
      <c r="K119" s="38">
        <v>7</v>
      </c>
      <c r="L119" s="29"/>
      <c r="M119" s="30">
        <v>1</v>
      </c>
      <c r="N119" s="29"/>
      <c r="O119" s="29"/>
      <c r="P119" s="29"/>
      <c r="Q119" s="29"/>
      <c r="R119" s="29"/>
      <c r="S119" s="29"/>
      <c r="T119" s="29"/>
      <c r="U119" s="38">
        <v>1</v>
      </c>
      <c r="V119" s="29"/>
      <c r="W119" s="30">
        <v>3</v>
      </c>
      <c r="X119" s="29"/>
      <c r="Y119" s="29"/>
      <c r="Z119" s="30">
        <v>1</v>
      </c>
      <c r="AA119" s="29"/>
      <c r="AB119" s="38">
        <v>4</v>
      </c>
      <c r="AC119" s="29"/>
      <c r="AD119" s="29"/>
      <c r="AE119" s="29"/>
      <c r="AF119" s="29"/>
      <c r="AG119" s="29"/>
      <c r="AH119" s="29"/>
      <c r="AI119" s="38">
        <v>0</v>
      </c>
      <c r="AJ119" s="38">
        <v>12</v>
      </c>
      <c r="AK119" s="2"/>
      <c r="AL119" s="2"/>
      <c r="AM119" s="2"/>
      <c r="AN119" s="2"/>
      <c r="AO119" s="2"/>
      <c r="AP119" s="2"/>
      <c r="AQ119" s="2"/>
      <c r="AR119" s="2"/>
      <c r="AS119" s="2"/>
      <c r="AT119" s="2"/>
    </row>
    <row r="120" spans="1:46" ht="15.75" customHeight="1">
      <c r="A120" s="28" t="s">
        <v>86</v>
      </c>
      <c r="B120" s="30">
        <v>1</v>
      </c>
      <c r="C120" s="30">
        <v>2</v>
      </c>
      <c r="D120" s="29"/>
      <c r="E120" s="29"/>
      <c r="F120" s="30">
        <v>2</v>
      </c>
      <c r="G120" s="29"/>
      <c r="H120" s="29"/>
      <c r="I120" s="29"/>
      <c r="J120" s="29"/>
      <c r="K120" s="38">
        <v>5</v>
      </c>
      <c r="L120" s="29"/>
      <c r="M120" s="30">
        <v>1</v>
      </c>
      <c r="N120" s="29"/>
      <c r="O120" s="29"/>
      <c r="P120" s="29"/>
      <c r="Q120" s="29"/>
      <c r="R120" s="29"/>
      <c r="S120" s="29"/>
      <c r="T120" s="29"/>
      <c r="U120" s="38">
        <v>1</v>
      </c>
      <c r="V120" s="29"/>
      <c r="W120" s="30">
        <v>2</v>
      </c>
      <c r="X120" s="29"/>
      <c r="Y120" s="29"/>
      <c r="Z120" s="30">
        <v>1</v>
      </c>
      <c r="AA120" s="29"/>
      <c r="AB120" s="38">
        <v>3</v>
      </c>
      <c r="AC120" s="29"/>
      <c r="AD120" s="29"/>
      <c r="AE120" s="29"/>
      <c r="AF120" s="29"/>
      <c r="AG120" s="29"/>
      <c r="AH120" s="29"/>
      <c r="AI120" s="38">
        <v>0</v>
      </c>
      <c r="AJ120" s="38">
        <v>9</v>
      </c>
      <c r="AK120" s="2"/>
      <c r="AL120" s="2"/>
      <c r="AM120" s="2"/>
      <c r="AN120" s="2"/>
      <c r="AO120" s="2"/>
      <c r="AP120" s="2"/>
      <c r="AQ120" s="2"/>
      <c r="AR120" s="2"/>
      <c r="AS120" s="2"/>
      <c r="AT120" s="2"/>
    </row>
    <row r="121" spans="1:46" ht="15.75" customHeight="1">
      <c r="A121" s="28" t="s">
        <v>283</v>
      </c>
      <c r="B121" s="30">
        <v>1</v>
      </c>
      <c r="C121" s="29"/>
      <c r="D121" s="29"/>
      <c r="E121" s="30">
        <v>1</v>
      </c>
      <c r="F121" s="30">
        <v>4</v>
      </c>
      <c r="G121" s="29"/>
      <c r="H121" s="29"/>
      <c r="I121" s="29"/>
      <c r="J121" s="29"/>
      <c r="K121" s="38">
        <v>6</v>
      </c>
      <c r="L121" s="29"/>
      <c r="M121" s="29"/>
      <c r="N121" s="29"/>
      <c r="O121" s="29"/>
      <c r="P121" s="30">
        <v>1</v>
      </c>
      <c r="Q121" s="29"/>
      <c r="R121" s="29"/>
      <c r="S121" s="29"/>
      <c r="T121" s="29"/>
      <c r="U121" s="38">
        <v>1</v>
      </c>
      <c r="V121" s="29"/>
      <c r="W121" s="29"/>
      <c r="X121" s="29"/>
      <c r="Y121" s="29"/>
      <c r="Z121" s="29"/>
      <c r="AA121" s="29"/>
      <c r="AB121" s="38">
        <v>0</v>
      </c>
      <c r="AC121" s="29"/>
      <c r="AD121" s="29"/>
      <c r="AE121" s="29"/>
      <c r="AF121" s="29"/>
      <c r="AG121" s="29"/>
      <c r="AH121" s="29"/>
      <c r="AI121" s="38">
        <v>0</v>
      </c>
      <c r="AJ121" s="38">
        <v>7</v>
      </c>
      <c r="AK121" s="2"/>
      <c r="AL121" s="2"/>
      <c r="AM121" s="2"/>
      <c r="AN121" s="2"/>
      <c r="AO121" s="2"/>
      <c r="AP121" s="2"/>
      <c r="AQ121" s="2"/>
      <c r="AR121" s="2"/>
      <c r="AS121" s="2"/>
      <c r="AT121" s="2"/>
    </row>
    <row r="122" spans="1:46" ht="15.75" customHeight="1">
      <c r="A122" s="28" t="s">
        <v>292</v>
      </c>
      <c r="B122" s="29"/>
      <c r="C122" s="30">
        <v>1</v>
      </c>
      <c r="D122" s="29"/>
      <c r="E122" s="29"/>
      <c r="F122" s="30">
        <v>4</v>
      </c>
      <c r="G122" s="29"/>
      <c r="H122" s="29"/>
      <c r="I122" s="29"/>
      <c r="J122" s="29"/>
      <c r="K122" s="38">
        <v>5</v>
      </c>
      <c r="L122" s="29"/>
      <c r="M122" s="29"/>
      <c r="N122" s="29"/>
      <c r="O122" s="29"/>
      <c r="P122" s="29"/>
      <c r="Q122" s="29"/>
      <c r="R122" s="29"/>
      <c r="S122" s="29"/>
      <c r="T122" s="29"/>
      <c r="U122" s="38">
        <v>0</v>
      </c>
      <c r="V122" s="29"/>
      <c r="W122" s="29"/>
      <c r="X122" s="29"/>
      <c r="Y122" s="29"/>
      <c r="Z122" s="29"/>
      <c r="AA122" s="29"/>
      <c r="AB122" s="38">
        <v>0</v>
      </c>
      <c r="AC122" s="29"/>
      <c r="AD122" s="29"/>
      <c r="AE122" s="29"/>
      <c r="AF122" s="29"/>
      <c r="AG122" s="29"/>
      <c r="AH122" s="29"/>
      <c r="AI122" s="38">
        <v>0</v>
      </c>
      <c r="AJ122" s="38">
        <v>5</v>
      </c>
      <c r="AK122" s="2"/>
      <c r="AL122" s="2"/>
      <c r="AM122" s="2"/>
      <c r="AN122" s="2"/>
      <c r="AO122" s="2"/>
      <c r="AP122" s="2"/>
      <c r="AQ122" s="2"/>
      <c r="AR122" s="2"/>
      <c r="AS122" s="2"/>
      <c r="AT122" s="2"/>
    </row>
    <row r="123" spans="1:46" ht="15.75" customHeight="1">
      <c r="A123" s="28" t="s">
        <v>293</v>
      </c>
      <c r="B123" s="29"/>
      <c r="C123" s="29"/>
      <c r="D123" s="29"/>
      <c r="E123" s="30">
        <v>1</v>
      </c>
      <c r="F123" s="30">
        <v>2</v>
      </c>
      <c r="G123" s="29"/>
      <c r="H123" s="29"/>
      <c r="I123" s="29"/>
      <c r="J123" s="29"/>
      <c r="K123" s="38">
        <v>3</v>
      </c>
      <c r="L123" s="29"/>
      <c r="M123" s="29"/>
      <c r="N123" s="29"/>
      <c r="O123" s="29"/>
      <c r="P123" s="29"/>
      <c r="Q123" s="29"/>
      <c r="R123" s="29"/>
      <c r="S123" s="29"/>
      <c r="T123" s="29"/>
      <c r="U123" s="38">
        <v>0</v>
      </c>
      <c r="V123" s="29"/>
      <c r="W123" s="29"/>
      <c r="X123" s="29"/>
      <c r="Y123" s="29"/>
      <c r="Z123" s="29"/>
      <c r="AA123" s="29"/>
      <c r="AB123" s="38">
        <v>0</v>
      </c>
      <c r="AC123" s="29"/>
      <c r="AD123" s="29"/>
      <c r="AE123" s="29"/>
      <c r="AF123" s="29"/>
      <c r="AG123" s="29"/>
      <c r="AH123" s="29"/>
      <c r="AI123" s="38">
        <v>0</v>
      </c>
      <c r="AJ123" s="38">
        <v>3</v>
      </c>
      <c r="AK123" s="2"/>
      <c r="AL123" s="2"/>
      <c r="AM123" s="2"/>
      <c r="AN123" s="2"/>
      <c r="AO123" s="2"/>
      <c r="AP123" s="2"/>
      <c r="AQ123" s="2"/>
      <c r="AR123" s="2"/>
      <c r="AS123" s="2"/>
      <c r="AT123" s="2"/>
    </row>
    <row r="124" spans="1:46" ht="15.75" customHeight="1">
      <c r="A124" s="28" t="s">
        <v>124</v>
      </c>
      <c r="B124" s="30">
        <v>2</v>
      </c>
      <c r="C124" s="30">
        <v>1</v>
      </c>
      <c r="D124" s="29"/>
      <c r="E124" s="29"/>
      <c r="F124" s="31"/>
      <c r="G124" s="29"/>
      <c r="H124" s="30">
        <v>1</v>
      </c>
      <c r="I124" s="30">
        <v>1</v>
      </c>
      <c r="J124" s="29"/>
      <c r="K124" s="38">
        <v>5</v>
      </c>
      <c r="L124" s="29"/>
      <c r="M124" s="31"/>
      <c r="N124" s="29"/>
      <c r="O124" s="29"/>
      <c r="P124" s="30">
        <v>1</v>
      </c>
      <c r="Q124" s="29"/>
      <c r="R124" s="29"/>
      <c r="S124" s="29"/>
      <c r="T124" s="29"/>
      <c r="U124" s="38">
        <v>1</v>
      </c>
      <c r="V124" s="29"/>
      <c r="W124" s="30">
        <v>2</v>
      </c>
      <c r="X124" s="29"/>
      <c r="Y124" s="29"/>
      <c r="Z124" s="30">
        <v>2</v>
      </c>
      <c r="AA124" s="29"/>
      <c r="AB124" s="38">
        <v>4</v>
      </c>
      <c r="AC124" s="29"/>
      <c r="AD124" s="29"/>
      <c r="AE124" s="29"/>
      <c r="AF124" s="29"/>
      <c r="AG124" s="29"/>
      <c r="AH124" s="29"/>
      <c r="AI124" s="38">
        <v>0</v>
      </c>
      <c r="AJ124" s="38">
        <v>10</v>
      </c>
      <c r="AK124" s="2"/>
      <c r="AL124" s="2"/>
      <c r="AM124" s="2"/>
      <c r="AN124" s="2"/>
      <c r="AO124" s="2"/>
      <c r="AP124" s="2"/>
      <c r="AQ124" s="2"/>
      <c r="AR124" s="2"/>
      <c r="AS124" s="2"/>
      <c r="AT124" s="2"/>
    </row>
    <row r="125" spans="1:46" ht="15.75" customHeight="1">
      <c r="A125" s="28" t="s">
        <v>158</v>
      </c>
      <c r="B125" s="30">
        <v>4</v>
      </c>
      <c r="C125" s="30">
        <v>6</v>
      </c>
      <c r="D125" s="29"/>
      <c r="E125" s="29"/>
      <c r="F125" s="29"/>
      <c r="G125" s="29"/>
      <c r="H125" s="29"/>
      <c r="I125" s="30">
        <v>1</v>
      </c>
      <c r="J125" s="29"/>
      <c r="K125" s="38">
        <v>11</v>
      </c>
      <c r="L125" s="29"/>
      <c r="M125" s="29"/>
      <c r="N125" s="29"/>
      <c r="O125" s="29"/>
      <c r="P125" s="29"/>
      <c r="Q125" s="29"/>
      <c r="R125" s="29"/>
      <c r="S125" s="29"/>
      <c r="T125" s="29"/>
      <c r="U125" s="38">
        <v>0</v>
      </c>
      <c r="V125" s="29"/>
      <c r="W125" s="30">
        <v>1</v>
      </c>
      <c r="X125" s="29"/>
      <c r="Y125" s="29"/>
      <c r="Z125" s="30">
        <v>1</v>
      </c>
      <c r="AA125" s="29"/>
      <c r="AB125" s="38">
        <v>2</v>
      </c>
      <c r="AC125" s="29"/>
      <c r="AD125" s="29"/>
      <c r="AE125" s="29"/>
      <c r="AF125" s="29"/>
      <c r="AG125" s="29"/>
      <c r="AH125" s="29"/>
      <c r="AI125" s="38">
        <v>0</v>
      </c>
      <c r="AJ125" s="38">
        <v>13</v>
      </c>
      <c r="AK125" s="2"/>
      <c r="AL125" s="2"/>
      <c r="AM125" s="2"/>
      <c r="AN125" s="2"/>
      <c r="AO125" s="2"/>
      <c r="AP125" s="2"/>
      <c r="AQ125" s="2"/>
      <c r="AR125" s="2"/>
      <c r="AS125" s="2"/>
      <c r="AT125" s="2"/>
    </row>
    <row r="126" spans="1:46" ht="15.75" customHeight="1">
      <c r="A126" s="28" t="s">
        <v>186</v>
      </c>
      <c r="B126" s="30">
        <v>3</v>
      </c>
      <c r="C126" s="30">
        <v>4</v>
      </c>
      <c r="D126" s="29"/>
      <c r="E126" s="29"/>
      <c r="F126" s="30">
        <v>4</v>
      </c>
      <c r="G126" s="29"/>
      <c r="H126" s="29"/>
      <c r="I126" s="30">
        <v>1</v>
      </c>
      <c r="J126" s="29"/>
      <c r="K126" s="38">
        <v>12</v>
      </c>
      <c r="L126" s="29"/>
      <c r="M126" s="29"/>
      <c r="N126" s="29"/>
      <c r="O126" s="29"/>
      <c r="P126" s="29"/>
      <c r="Q126" s="29"/>
      <c r="R126" s="29"/>
      <c r="S126" s="29"/>
      <c r="T126" s="29"/>
      <c r="U126" s="38">
        <v>0</v>
      </c>
      <c r="V126" s="29"/>
      <c r="W126" s="30">
        <v>1</v>
      </c>
      <c r="X126" s="29"/>
      <c r="Y126" s="29"/>
      <c r="Z126" s="30">
        <v>1</v>
      </c>
      <c r="AA126" s="29"/>
      <c r="AB126" s="38">
        <v>2</v>
      </c>
      <c r="AC126" s="29"/>
      <c r="AD126" s="29"/>
      <c r="AE126" s="29"/>
      <c r="AF126" s="29"/>
      <c r="AG126" s="29"/>
      <c r="AH126" s="29"/>
      <c r="AI126" s="38">
        <v>0</v>
      </c>
      <c r="AJ126" s="38">
        <v>14</v>
      </c>
      <c r="AK126" s="2"/>
      <c r="AL126" s="2"/>
      <c r="AM126" s="2"/>
      <c r="AN126" s="2"/>
      <c r="AO126" s="2"/>
      <c r="AP126" s="2"/>
      <c r="AQ126" s="2"/>
      <c r="AR126" s="2"/>
      <c r="AS126" s="2"/>
      <c r="AT126" s="2"/>
    </row>
    <row r="127" spans="1:46" ht="15.75" customHeight="1">
      <c r="A127" s="26" t="s">
        <v>306</v>
      </c>
      <c r="B127" s="26">
        <f t="shared" ref="B127:J127" si="70">SUM(B128:B130)</f>
        <v>4</v>
      </c>
      <c r="C127" s="26">
        <f t="shared" si="70"/>
        <v>12</v>
      </c>
      <c r="D127" s="26">
        <f t="shared" si="70"/>
        <v>0</v>
      </c>
      <c r="E127" s="26">
        <f t="shared" si="70"/>
        <v>0</v>
      </c>
      <c r="F127" s="26">
        <f t="shared" si="70"/>
        <v>3</v>
      </c>
      <c r="G127" s="26">
        <f t="shared" si="70"/>
        <v>0</v>
      </c>
      <c r="H127" s="26">
        <f t="shared" si="70"/>
        <v>0</v>
      </c>
      <c r="I127" s="26">
        <f t="shared" si="70"/>
        <v>2</v>
      </c>
      <c r="J127" s="26">
        <f t="shared" si="70"/>
        <v>0</v>
      </c>
      <c r="K127" s="6">
        <f t="shared" ref="K127:K140" si="71">SUM(B127:J127)</f>
        <v>21</v>
      </c>
      <c r="L127" s="26">
        <f t="shared" ref="L127:T127" si="72">SUM(L128:L130)</f>
        <v>0</v>
      </c>
      <c r="M127" s="26">
        <f t="shared" si="72"/>
        <v>4</v>
      </c>
      <c r="N127" s="26">
        <f t="shared" si="72"/>
        <v>0</v>
      </c>
      <c r="O127" s="26">
        <f t="shared" si="72"/>
        <v>0</v>
      </c>
      <c r="P127" s="26">
        <f t="shared" si="72"/>
        <v>2</v>
      </c>
      <c r="Q127" s="26">
        <f t="shared" si="72"/>
        <v>0</v>
      </c>
      <c r="R127" s="26">
        <f t="shared" si="72"/>
        <v>0</v>
      </c>
      <c r="S127" s="26">
        <f t="shared" si="72"/>
        <v>0</v>
      </c>
      <c r="T127" s="26">
        <f t="shared" si="72"/>
        <v>0</v>
      </c>
      <c r="U127" s="6">
        <f t="shared" ref="U127:U140" si="73">SUM(L127:T127)</f>
        <v>6</v>
      </c>
      <c r="V127" s="26">
        <f t="shared" ref="V127:AA127" si="74">SUM(V128:V130)</f>
        <v>0</v>
      </c>
      <c r="W127" s="26">
        <f t="shared" si="74"/>
        <v>9</v>
      </c>
      <c r="X127" s="26">
        <f t="shared" si="74"/>
        <v>0</v>
      </c>
      <c r="Y127" s="26">
        <f t="shared" si="74"/>
        <v>0</v>
      </c>
      <c r="Z127" s="26">
        <f t="shared" si="74"/>
        <v>4</v>
      </c>
      <c r="AA127" s="26">
        <f t="shared" si="74"/>
        <v>0</v>
      </c>
      <c r="AB127" s="6">
        <f t="shared" ref="AB127:AB140" si="75">SUM(V127:AA127)</f>
        <v>13</v>
      </c>
      <c r="AC127" s="26">
        <f t="shared" ref="AC127:AH127" si="76">SUM(AC128:AC130)</f>
        <v>0</v>
      </c>
      <c r="AD127" s="26">
        <f t="shared" si="76"/>
        <v>0</v>
      </c>
      <c r="AE127" s="26">
        <f t="shared" si="76"/>
        <v>0</v>
      </c>
      <c r="AF127" s="26">
        <f t="shared" si="76"/>
        <v>0</v>
      </c>
      <c r="AG127" s="26">
        <f t="shared" si="76"/>
        <v>0</v>
      </c>
      <c r="AH127" s="26">
        <f t="shared" si="76"/>
        <v>0</v>
      </c>
      <c r="AI127" s="6">
        <f t="shared" ref="AI127:AI130" si="77">SUM(AC127:AH127)</f>
        <v>0</v>
      </c>
      <c r="AJ127" s="6">
        <f t="shared" ref="AJ127:AJ140" si="78">SUM(AI127,AB127,U127,K127)</f>
        <v>40</v>
      </c>
      <c r="AK127" s="16"/>
      <c r="AL127" s="16"/>
      <c r="AM127" s="16"/>
      <c r="AN127" s="16"/>
      <c r="AO127" s="16"/>
      <c r="AP127" s="16"/>
      <c r="AQ127" s="16"/>
      <c r="AR127" s="16"/>
      <c r="AS127" s="16"/>
      <c r="AT127" s="16"/>
    </row>
    <row r="128" spans="1:46" ht="15.75" customHeight="1">
      <c r="A128" s="19" t="s">
        <v>217</v>
      </c>
      <c r="B128" s="19">
        <v>2</v>
      </c>
      <c r="C128" s="19">
        <v>4</v>
      </c>
      <c r="D128" s="19"/>
      <c r="E128" s="19"/>
      <c r="F128" s="19">
        <v>1</v>
      </c>
      <c r="G128" s="19"/>
      <c r="H128" s="19"/>
      <c r="I128" s="23">
        <v>1</v>
      </c>
      <c r="J128" s="19"/>
      <c r="K128" s="6">
        <f t="shared" si="71"/>
        <v>8</v>
      </c>
      <c r="L128" s="19"/>
      <c r="M128" s="23">
        <v>2</v>
      </c>
      <c r="N128" s="19"/>
      <c r="O128" s="19"/>
      <c r="P128" s="23">
        <v>1</v>
      </c>
      <c r="Q128" s="19"/>
      <c r="R128" s="19"/>
      <c r="S128" s="19"/>
      <c r="T128" s="19"/>
      <c r="U128" s="6">
        <f t="shared" si="73"/>
        <v>3</v>
      </c>
      <c r="V128" s="19"/>
      <c r="W128" s="23">
        <v>1</v>
      </c>
      <c r="X128" s="19"/>
      <c r="Y128" s="19"/>
      <c r="Z128" s="19"/>
      <c r="AA128" s="19"/>
      <c r="AB128" s="6">
        <f t="shared" si="75"/>
        <v>1</v>
      </c>
      <c r="AC128" s="19"/>
      <c r="AD128" s="19"/>
      <c r="AE128" s="19"/>
      <c r="AF128" s="19"/>
      <c r="AG128" s="19">
        <v>0</v>
      </c>
      <c r="AH128" s="19"/>
      <c r="AI128" s="6">
        <f t="shared" si="77"/>
        <v>0</v>
      </c>
      <c r="AJ128" s="6">
        <f t="shared" si="78"/>
        <v>12</v>
      </c>
      <c r="AK128" s="2"/>
      <c r="AL128" s="2"/>
      <c r="AM128" s="2"/>
      <c r="AN128" s="2"/>
      <c r="AO128" s="2"/>
      <c r="AP128" s="2"/>
      <c r="AQ128" s="2"/>
      <c r="AR128" s="2"/>
      <c r="AS128" s="2"/>
      <c r="AT128" s="2"/>
    </row>
    <row r="129" spans="1:46" ht="15.75" customHeight="1">
      <c r="A129" s="19" t="s">
        <v>251</v>
      </c>
      <c r="B129" s="19"/>
      <c r="C129" s="23">
        <v>5</v>
      </c>
      <c r="D129" s="19"/>
      <c r="E129" s="19"/>
      <c r="F129" s="23">
        <v>1</v>
      </c>
      <c r="G129" s="19"/>
      <c r="H129" s="19"/>
      <c r="I129" s="19"/>
      <c r="J129" s="19"/>
      <c r="K129" s="6">
        <f t="shared" si="71"/>
        <v>6</v>
      </c>
      <c r="L129" s="19"/>
      <c r="M129" s="23">
        <v>2</v>
      </c>
      <c r="N129" s="19"/>
      <c r="O129" s="19"/>
      <c r="P129" s="19"/>
      <c r="Q129" s="19"/>
      <c r="R129" s="19"/>
      <c r="S129" s="19"/>
      <c r="T129" s="19"/>
      <c r="U129" s="6">
        <f t="shared" si="73"/>
        <v>2</v>
      </c>
      <c r="V129" s="19"/>
      <c r="W129" s="23">
        <v>6</v>
      </c>
      <c r="X129" s="19"/>
      <c r="Y129" s="19"/>
      <c r="Z129" s="23">
        <v>2</v>
      </c>
      <c r="AA129" s="19"/>
      <c r="AB129" s="6">
        <f t="shared" si="75"/>
        <v>8</v>
      </c>
      <c r="AC129" s="19"/>
      <c r="AD129" s="19"/>
      <c r="AE129" s="19"/>
      <c r="AF129" s="19"/>
      <c r="AG129" s="19"/>
      <c r="AH129" s="19"/>
      <c r="AI129" s="6">
        <f t="shared" si="77"/>
        <v>0</v>
      </c>
      <c r="AJ129" s="6">
        <f t="shared" si="78"/>
        <v>16</v>
      </c>
      <c r="AK129" s="2"/>
      <c r="AL129" s="2"/>
      <c r="AM129" s="2"/>
      <c r="AN129" s="2"/>
      <c r="AO129" s="2"/>
      <c r="AP129" s="2"/>
      <c r="AQ129" s="2"/>
      <c r="AR129" s="2"/>
      <c r="AS129" s="2"/>
      <c r="AT129" s="2"/>
    </row>
    <row r="130" spans="1:46" ht="15.75" customHeight="1">
      <c r="A130" s="19" t="s">
        <v>276</v>
      </c>
      <c r="B130" s="19">
        <v>2</v>
      </c>
      <c r="C130" s="23">
        <v>3</v>
      </c>
      <c r="D130" s="19"/>
      <c r="E130" s="19"/>
      <c r="F130" s="19">
        <v>1</v>
      </c>
      <c r="G130" s="19"/>
      <c r="H130" s="19"/>
      <c r="I130" s="23">
        <v>1</v>
      </c>
      <c r="J130" s="19"/>
      <c r="K130" s="6">
        <f t="shared" si="71"/>
        <v>7</v>
      </c>
      <c r="L130" s="19"/>
      <c r="M130" s="19"/>
      <c r="N130" s="19"/>
      <c r="O130" s="19"/>
      <c r="P130" s="23">
        <v>1</v>
      </c>
      <c r="Q130" s="19"/>
      <c r="R130" s="19"/>
      <c r="S130" s="19"/>
      <c r="T130" s="19"/>
      <c r="U130" s="6">
        <f t="shared" si="73"/>
        <v>1</v>
      </c>
      <c r="V130" s="19"/>
      <c r="W130" s="23">
        <v>2</v>
      </c>
      <c r="X130" s="19"/>
      <c r="Y130" s="19"/>
      <c r="Z130" s="19">
        <v>2</v>
      </c>
      <c r="AA130" s="19"/>
      <c r="AB130" s="6">
        <f t="shared" si="75"/>
        <v>4</v>
      </c>
      <c r="AC130" s="19"/>
      <c r="AD130" s="19"/>
      <c r="AE130" s="19"/>
      <c r="AF130" s="19"/>
      <c r="AG130" s="19"/>
      <c r="AH130" s="19"/>
      <c r="AI130" s="6">
        <f t="shared" si="77"/>
        <v>0</v>
      </c>
      <c r="AJ130" s="6">
        <f t="shared" si="78"/>
        <v>12</v>
      </c>
      <c r="AK130" s="2"/>
      <c r="AL130" s="2"/>
      <c r="AM130" s="2"/>
      <c r="AN130" s="2"/>
      <c r="AO130" s="2"/>
      <c r="AP130" s="2"/>
      <c r="AQ130" s="2"/>
      <c r="AR130" s="2"/>
      <c r="AS130" s="2"/>
      <c r="AT130" s="2"/>
    </row>
    <row r="131" spans="1:46" ht="15.75" customHeight="1">
      <c r="A131" s="26" t="s">
        <v>317</v>
      </c>
      <c r="B131" s="26">
        <f t="shared" ref="B131:J131" si="79">SUM(B132:B135)</f>
        <v>1</v>
      </c>
      <c r="C131" s="26">
        <f t="shared" si="79"/>
        <v>3</v>
      </c>
      <c r="D131" s="26">
        <f t="shared" si="79"/>
        <v>0</v>
      </c>
      <c r="E131" s="26">
        <f t="shared" si="79"/>
        <v>7</v>
      </c>
      <c r="F131" s="26">
        <f t="shared" si="79"/>
        <v>10</v>
      </c>
      <c r="G131" s="26">
        <f t="shared" si="79"/>
        <v>0</v>
      </c>
      <c r="H131" s="26">
        <f t="shared" si="79"/>
        <v>0</v>
      </c>
      <c r="I131" s="26">
        <f t="shared" si="79"/>
        <v>1</v>
      </c>
      <c r="J131" s="26">
        <f t="shared" si="79"/>
        <v>0</v>
      </c>
      <c r="K131" s="6">
        <f t="shared" si="71"/>
        <v>22</v>
      </c>
      <c r="L131" s="26">
        <f t="shared" ref="L131:T131" si="80">SUM(L132:L135)</f>
        <v>0</v>
      </c>
      <c r="M131" s="26">
        <f t="shared" si="80"/>
        <v>1</v>
      </c>
      <c r="N131" s="26">
        <f t="shared" si="80"/>
        <v>0</v>
      </c>
      <c r="O131" s="26">
        <f t="shared" si="80"/>
        <v>0</v>
      </c>
      <c r="P131" s="26">
        <f t="shared" si="80"/>
        <v>20</v>
      </c>
      <c r="Q131" s="26">
        <f t="shared" si="80"/>
        <v>0</v>
      </c>
      <c r="R131" s="26">
        <f t="shared" si="80"/>
        <v>0</v>
      </c>
      <c r="S131" s="26">
        <f t="shared" si="80"/>
        <v>0</v>
      </c>
      <c r="T131" s="26">
        <f t="shared" si="80"/>
        <v>0</v>
      </c>
      <c r="U131" s="6">
        <f t="shared" si="73"/>
        <v>21</v>
      </c>
      <c r="V131" s="26">
        <f t="shared" ref="V131:AA131" si="81">SUM(V132:V135)</f>
        <v>0</v>
      </c>
      <c r="W131" s="26">
        <f t="shared" si="81"/>
        <v>4</v>
      </c>
      <c r="X131" s="26">
        <f t="shared" si="81"/>
        <v>0</v>
      </c>
      <c r="Y131" s="26">
        <f t="shared" si="81"/>
        <v>0</v>
      </c>
      <c r="Z131" s="26">
        <f t="shared" si="81"/>
        <v>10</v>
      </c>
      <c r="AA131" s="26">
        <f t="shared" si="81"/>
        <v>0</v>
      </c>
      <c r="AB131" s="6">
        <f t="shared" si="75"/>
        <v>14</v>
      </c>
      <c r="AC131" s="26">
        <f t="shared" ref="AC131:AH131" si="82">SUM(AC132:AC135)</f>
        <v>0</v>
      </c>
      <c r="AD131" s="26">
        <f t="shared" si="82"/>
        <v>0</v>
      </c>
      <c r="AE131" s="26">
        <f t="shared" si="82"/>
        <v>0</v>
      </c>
      <c r="AF131" s="26">
        <f t="shared" si="82"/>
        <v>0</v>
      </c>
      <c r="AG131" s="26">
        <f t="shared" si="82"/>
        <v>0</v>
      </c>
      <c r="AH131" s="26">
        <f t="shared" si="82"/>
        <v>0</v>
      </c>
      <c r="AI131" s="48">
        <v>57</v>
      </c>
      <c r="AJ131" s="6">
        <f t="shared" si="78"/>
        <v>114</v>
      </c>
      <c r="AK131" s="2"/>
      <c r="AL131" s="2"/>
      <c r="AM131" s="2"/>
      <c r="AN131" s="2"/>
      <c r="AO131" s="2"/>
      <c r="AP131" s="2"/>
      <c r="AQ131" s="2"/>
      <c r="AR131" s="2"/>
      <c r="AS131" s="2"/>
      <c r="AT131" s="2"/>
    </row>
    <row r="132" spans="1:46" ht="15.75" customHeight="1">
      <c r="A132" s="19" t="s">
        <v>294</v>
      </c>
      <c r="B132" s="51"/>
      <c r="C132" s="52"/>
      <c r="D132" s="52"/>
      <c r="E132" s="53">
        <v>1</v>
      </c>
      <c r="F132" s="53">
        <v>2</v>
      </c>
      <c r="G132" s="52"/>
      <c r="H132" s="52"/>
      <c r="I132" s="53">
        <v>1</v>
      </c>
      <c r="J132" s="52"/>
      <c r="K132" s="6">
        <f t="shared" si="71"/>
        <v>4</v>
      </c>
      <c r="L132" s="52"/>
      <c r="M132" s="51"/>
      <c r="N132" s="52"/>
      <c r="O132" s="52"/>
      <c r="P132" s="55">
        <v>1</v>
      </c>
      <c r="Q132" s="52"/>
      <c r="R132" s="52"/>
      <c r="S132" s="52"/>
      <c r="T132" s="52"/>
      <c r="U132" s="6">
        <f t="shared" si="73"/>
        <v>1</v>
      </c>
      <c r="V132" s="52"/>
      <c r="W132" s="51"/>
      <c r="X132" s="52"/>
      <c r="Y132" s="52"/>
      <c r="Z132" s="53">
        <v>4</v>
      </c>
      <c r="AA132" s="52"/>
      <c r="AB132" s="6">
        <f t="shared" si="75"/>
        <v>4</v>
      </c>
      <c r="AC132" s="19"/>
      <c r="AD132" s="19"/>
      <c r="AE132" s="19"/>
      <c r="AF132" s="19"/>
      <c r="AG132" s="19"/>
      <c r="AH132" s="19"/>
      <c r="AI132" s="48">
        <v>9</v>
      </c>
      <c r="AJ132" s="6">
        <f t="shared" si="78"/>
        <v>18</v>
      </c>
      <c r="AK132" s="2"/>
      <c r="AL132" s="2"/>
      <c r="AM132" s="2"/>
      <c r="AN132" s="2"/>
      <c r="AO132" s="2"/>
      <c r="AP132" s="2"/>
      <c r="AQ132" s="2"/>
      <c r="AR132" s="2"/>
      <c r="AS132" s="2"/>
      <c r="AT132" s="2"/>
    </row>
    <row r="133" spans="1:46" ht="15.75" customHeight="1">
      <c r="A133" s="19" t="s">
        <v>312</v>
      </c>
      <c r="B133" s="53">
        <v>1</v>
      </c>
      <c r="C133" s="52"/>
      <c r="D133" s="52"/>
      <c r="E133" s="53">
        <v>1</v>
      </c>
      <c r="F133" s="53">
        <v>1</v>
      </c>
      <c r="G133" s="52"/>
      <c r="H133" s="52"/>
      <c r="I133" s="52"/>
      <c r="J133" s="52"/>
      <c r="K133" s="6">
        <f t="shared" si="71"/>
        <v>3</v>
      </c>
      <c r="L133" s="52"/>
      <c r="M133" s="52"/>
      <c r="N133" s="52"/>
      <c r="O133" s="52"/>
      <c r="P133" s="53">
        <v>2</v>
      </c>
      <c r="Q133" s="52"/>
      <c r="R133" s="52"/>
      <c r="S133" s="52"/>
      <c r="T133" s="52"/>
      <c r="U133" s="6">
        <f t="shared" si="73"/>
        <v>2</v>
      </c>
      <c r="V133" s="52"/>
      <c r="W133" s="55">
        <v>1</v>
      </c>
      <c r="X133" s="52"/>
      <c r="Y133" s="52"/>
      <c r="Z133" s="53">
        <v>3</v>
      </c>
      <c r="AA133" s="52"/>
      <c r="AB133" s="6">
        <f t="shared" si="75"/>
        <v>4</v>
      </c>
      <c r="AC133" s="19"/>
      <c r="AD133" s="19"/>
      <c r="AE133" s="19"/>
      <c r="AF133" s="19"/>
      <c r="AG133" s="19"/>
      <c r="AH133" s="19"/>
      <c r="AI133" s="48">
        <v>9</v>
      </c>
      <c r="AJ133" s="6">
        <f t="shared" si="78"/>
        <v>18</v>
      </c>
      <c r="AK133" s="2"/>
      <c r="AL133" s="2"/>
      <c r="AM133" s="2"/>
      <c r="AN133" s="2"/>
      <c r="AO133" s="2"/>
      <c r="AP133" s="2"/>
      <c r="AQ133" s="2"/>
      <c r="AR133" s="2"/>
      <c r="AS133" s="2"/>
      <c r="AT133" s="2"/>
    </row>
    <row r="134" spans="1:46" ht="15.75" customHeight="1">
      <c r="A134" s="19" t="s">
        <v>326</v>
      </c>
      <c r="B134" s="52"/>
      <c r="C134" s="53">
        <v>2</v>
      </c>
      <c r="D134" s="52"/>
      <c r="E134" s="53">
        <v>4</v>
      </c>
      <c r="F134" s="53">
        <v>5</v>
      </c>
      <c r="G134" s="52"/>
      <c r="H134" s="52"/>
      <c r="I134" s="52"/>
      <c r="J134" s="52"/>
      <c r="K134" s="6">
        <f t="shared" si="71"/>
        <v>11</v>
      </c>
      <c r="L134" s="52"/>
      <c r="M134" s="53">
        <v>1</v>
      </c>
      <c r="N134" s="52"/>
      <c r="O134" s="52"/>
      <c r="P134" s="53">
        <v>7</v>
      </c>
      <c r="Q134" s="52"/>
      <c r="R134" s="52"/>
      <c r="S134" s="52"/>
      <c r="T134" s="52"/>
      <c r="U134" s="6">
        <f t="shared" si="73"/>
        <v>8</v>
      </c>
      <c r="V134" s="52"/>
      <c r="W134" s="55">
        <v>1</v>
      </c>
      <c r="X134" s="52"/>
      <c r="Y134" s="52"/>
      <c r="Z134" s="53">
        <v>1</v>
      </c>
      <c r="AA134" s="52"/>
      <c r="AB134" s="6">
        <f t="shared" si="75"/>
        <v>2</v>
      </c>
      <c r="AC134" s="19"/>
      <c r="AD134" s="19"/>
      <c r="AE134" s="19"/>
      <c r="AF134" s="19"/>
      <c r="AG134" s="19"/>
      <c r="AH134" s="19"/>
      <c r="AI134" s="48">
        <v>21</v>
      </c>
      <c r="AJ134" s="6">
        <f t="shared" si="78"/>
        <v>42</v>
      </c>
      <c r="AK134" s="2"/>
      <c r="AL134" s="2"/>
      <c r="AM134" s="2"/>
      <c r="AN134" s="2"/>
      <c r="AO134" s="2"/>
      <c r="AP134" s="2"/>
      <c r="AQ134" s="2"/>
      <c r="AR134" s="2"/>
      <c r="AS134" s="2"/>
      <c r="AT134" s="2"/>
    </row>
    <row r="135" spans="1:46" ht="15.75" customHeight="1">
      <c r="A135" s="19" t="s">
        <v>333</v>
      </c>
      <c r="B135" s="52"/>
      <c r="C135" s="53">
        <v>1</v>
      </c>
      <c r="D135" s="52"/>
      <c r="E135" s="53">
        <v>1</v>
      </c>
      <c r="F135" s="53">
        <v>2</v>
      </c>
      <c r="G135" s="52"/>
      <c r="H135" s="52"/>
      <c r="I135" s="52"/>
      <c r="J135" s="52"/>
      <c r="K135" s="6">
        <f t="shared" si="71"/>
        <v>4</v>
      </c>
      <c r="L135" s="52"/>
      <c r="M135" s="52"/>
      <c r="N135" s="52"/>
      <c r="O135" s="52"/>
      <c r="P135" s="53">
        <v>10</v>
      </c>
      <c r="Q135" s="52"/>
      <c r="R135" s="52"/>
      <c r="S135" s="52"/>
      <c r="T135" s="52"/>
      <c r="U135" s="6">
        <f t="shared" si="73"/>
        <v>10</v>
      </c>
      <c r="V135" s="52"/>
      <c r="W135" s="53">
        <v>2</v>
      </c>
      <c r="X135" s="52"/>
      <c r="Y135" s="52"/>
      <c r="Z135" s="53">
        <v>2</v>
      </c>
      <c r="AA135" s="52"/>
      <c r="AB135" s="6">
        <f t="shared" si="75"/>
        <v>4</v>
      </c>
      <c r="AC135" s="19"/>
      <c r="AD135" s="19"/>
      <c r="AE135" s="19"/>
      <c r="AF135" s="19"/>
      <c r="AG135" s="19"/>
      <c r="AH135" s="19"/>
      <c r="AI135" s="48">
        <v>18</v>
      </c>
      <c r="AJ135" s="6">
        <f t="shared" si="78"/>
        <v>36</v>
      </c>
      <c r="AK135" s="2"/>
      <c r="AL135" s="2"/>
      <c r="AM135" s="2"/>
      <c r="AN135" s="2"/>
      <c r="AO135" s="2"/>
      <c r="AP135" s="2"/>
      <c r="AQ135" s="2"/>
      <c r="AR135" s="2"/>
      <c r="AS135" s="2"/>
      <c r="AT135" s="2"/>
    </row>
    <row r="136" spans="1:46" ht="15.75" customHeight="1">
      <c r="A136" s="26" t="s">
        <v>352</v>
      </c>
      <c r="B136" s="26">
        <f t="shared" ref="B136:J136" si="83">SUM(B137:B140)</f>
        <v>13</v>
      </c>
      <c r="C136" s="26">
        <f t="shared" si="83"/>
        <v>11</v>
      </c>
      <c r="D136" s="26">
        <f t="shared" si="83"/>
        <v>0</v>
      </c>
      <c r="E136" s="26">
        <f t="shared" si="83"/>
        <v>1</v>
      </c>
      <c r="F136" s="26">
        <f t="shared" si="83"/>
        <v>3</v>
      </c>
      <c r="G136" s="26">
        <f t="shared" si="83"/>
        <v>0</v>
      </c>
      <c r="H136" s="26">
        <f t="shared" si="83"/>
        <v>2</v>
      </c>
      <c r="I136" s="26">
        <f t="shared" si="83"/>
        <v>5</v>
      </c>
      <c r="J136" s="26">
        <f t="shared" si="83"/>
        <v>0</v>
      </c>
      <c r="K136" s="26">
        <f t="shared" si="71"/>
        <v>35</v>
      </c>
      <c r="L136" s="26">
        <f t="shared" ref="L136:T136" si="84">SUM(L137:L140)</f>
        <v>0</v>
      </c>
      <c r="M136" s="26">
        <f t="shared" si="84"/>
        <v>1</v>
      </c>
      <c r="N136" s="26">
        <f t="shared" si="84"/>
        <v>0</v>
      </c>
      <c r="O136" s="26">
        <f t="shared" si="84"/>
        <v>0</v>
      </c>
      <c r="P136" s="26">
        <f t="shared" si="84"/>
        <v>0</v>
      </c>
      <c r="Q136" s="26">
        <f t="shared" si="84"/>
        <v>0</v>
      </c>
      <c r="R136" s="26">
        <f t="shared" si="84"/>
        <v>0</v>
      </c>
      <c r="S136" s="26">
        <f t="shared" si="84"/>
        <v>0</v>
      </c>
      <c r="T136" s="26">
        <f t="shared" si="84"/>
        <v>0</v>
      </c>
      <c r="U136" s="26">
        <f t="shared" si="73"/>
        <v>1</v>
      </c>
      <c r="V136" s="26">
        <f t="shared" ref="V136:AA136" si="85">SUM(V137:V140)</f>
        <v>0</v>
      </c>
      <c r="W136" s="26">
        <f t="shared" si="85"/>
        <v>7</v>
      </c>
      <c r="X136" s="26">
        <f t="shared" si="85"/>
        <v>0</v>
      </c>
      <c r="Y136" s="26">
        <f t="shared" si="85"/>
        <v>1</v>
      </c>
      <c r="Z136" s="26">
        <f t="shared" si="85"/>
        <v>3</v>
      </c>
      <c r="AA136" s="26">
        <f t="shared" si="85"/>
        <v>1</v>
      </c>
      <c r="AB136" s="26">
        <f t="shared" si="75"/>
        <v>12</v>
      </c>
      <c r="AC136" s="26">
        <f t="shared" ref="AC136:AH136" si="86">SUM(AC137:AC140)</f>
        <v>0</v>
      </c>
      <c r="AD136" s="26">
        <f t="shared" si="86"/>
        <v>0</v>
      </c>
      <c r="AE136" s="26">
        <f t="shared" si="86"/>
        <v>0</v>
      </c>
      <c r="AF136" s="26">
        <f t="shared" si="86"/>
        <v>0</v>
      </c>
      <c r="AG136" s="26">
        <f t="shared" si="86"/>
        <v>0</v>
      </c>
      <c r="AH136" s="26">
        <f t="shared" si="86"/>
        <v>0</v>
      </c>
      <c r="AI136" s="6">
        <f t="shared" ref="AI136:AI140" si="87">SUM(AC136:AH136)</f>
        <v>0</v>
      </c>
      <c r="AJ136" s="26">
        <f t="shared" si="78"/>
        <v>48</v>
      </c>
      <c r="AK136" s="2"/>
      <c r="AL136" s="2"/>
      <c r="AM136" s="2"/>
      <c r="AN136" s="2"/>
      <c r="AO136" s="2"/>
      <c r="AP136" s="2"/>
      <c r="AQ136" s="2"/>
      <c r="AR136" s="2"/>
      <c r="AS136" s="2"/>
      <c r="AT136" s="2"/>
    </row>
    <row r="137" spans="1:46" ht="15.75" customHeight="1">
      <c r="A137" s="19" t="s">
        <v>358</v>
      </c>
      <c r="B137" s="57">
        <v>4</v>
      </c>
      <c r="C137" s="57">
        <v>2</v>
      </c>
      <c r="D137" s="59"/>
      <c r="E137" s="59"/>
      <c r="F137" s="57">
        <v>1</v>
      </c>
      <c r="G137" s="59"/>
      <c r="H137" s="59"/>
      <c r="I137" s="57">
        <v>1</v>
      </c>
      <c r="J137" s="59"/>
      <c r="K137" s="60">
        <f t="shared" si="71"/>
        <v>8</v>
      </c>
      <c r="L137" s="61"/>
      <c r="M137" s="61"/>
      <c r="N137" s="61"/>
      <c r="O137" s="61"/>
      <c r="P137" s="61"/>
      <c r="Q137" s="61"/>
      <c r="R137" s="61"/>
      <c r="S137" s="61"/>
      <c r="T137" s="61"/>
      <c r="U137" s="60">
        <f t="shared" si="73"/>
        <v>0</v>
      </c>
      <c r="V137" s="59"/>
      <c r="W137" s="59"/>
      <c r="X137" s="59"/>
      <c r="Y137" s="59"/>
      <c r="Z137" s="57">
        <v>1</v>
      </c>
      <c r="AA137" s="59"/>
      <c r="AB137" s="60">
        <f t="shared" si="75"/>
        <v>1</v>
      </c>
      <c r="AC137" s="61"/>
      <c r="AD137" s="61"/>
      <c r="AE137" s="61"/>
      <c r="AF137" s="61"/>
      <c r="AG137" s="61"/>
      <c r="AH137" s="61"/>
      <c r="AI137" s="83">
        <f t="shared" si="87"/>
        <v>0</v>
      </c>
      <c r="AJ137" s="60">
        <f t="shared" si="78"/>
        <v>9</v>
      </c>
      <c r="AK137" s="2"/>
      <c r="AL137" s="2"/>
      <c r="AM137" s="2"/>
      <c r="AN137" s="2"/>
      <c r="AO137" s="2"/>
      <c r="AP137" s="2"/>
      <c r="AQ137" s="2"/>
      <c r="AR137" s="2"/>
      <c r="AS137" s="2"/>
      <c r="AT137" s="2"/>
    </row>
    <row r="138" spans="1:46" ht="15.75" customHeight="1">
      <c r="A138" s="19" t="s">
        <v>362</v>
      </c>
      <c r="B138" s="30">
        <v>2</v>
      </c>
      <c r="C138" s="30">
        <v>7</v>
      </c>
      <c r="D138" s="31"/>
      <c r="E138" s="30">
        <v>1</v>
      </c>
      <c r="F138" s="31"/>
      <c r="G138" s="31"/>
      <c r="H138" s="31"/>
      <c r="I138" s="30">
        <v>1</v>
      </c>
      <c r="J138" s="59"/>
      <c r="K138" s="60">
        <f t="shared" si="71"/>
        <v>11</v>
      </c>
      <c r="L138" s="61"/>
      <c r="M138" s="61"/>
      <c r="N138" s="61"/>
      <c r="O138" s="61"/>
      <c r="P138" s="61"/>
      <c r="Q138" s="61"/>
      <c r="R138" s="61"/>
      <c r="S138" s="61"/>
      <c r="T138" s="61"/>
      <c r="U138" s="60">
        <f t="shared" si="73"/>
        <v>0</v>
      </c>
      <c r="V138" s="59"/>
      <c r="W138" s="57">
        <v>5</v>
      </c>
      <c r="X138" s="59"/>
      <c r="Y138" s="59"/>
      <c r="Z138" s="57">
        <v>1</v>
      </c>
      <c r="AA138" s="59"/>
      <c r="AB138" s="60">
        <f t="shared" si="75"/>
        <v>6</v>
      </c>
      <c r="AC138" s="61"/>
      <c r="AD138" s="61"/>
      <c r="AE138" s="61"/>
      <c r="AF138" s="61"/>
      <c r="AG138" s="61"/>
      <c r="AH138" s="61"/>
      <c r="AI138" s="83">
        <f t="shared" si="87"/>
        <v>0</v>
      </c>
      <c r="AJ138" s="60">
        <f t="shared" si="78"/>
        <v>17</v>
      </c>
      <c r="AK138" s="2"/>
      <c r="AL138" s="2"/>
      <c r="AM138" s="2"/>
      <c r="AN138" s="2"/>
      <c r="AO138" s="2"/>
      <c r="AP138" s="2"/>
      <c r="AQ138" s="2"/>
      <c r="AR138" s="2"/>
      <c r="AS138" s="2"/>
      <c r="AT138" s="2"/>
    </row>
    <row r="139" spans="1:46" ht="15.75" customHeight="1">
      <c r="A139" s="19" t="s">
        <v>365</v>
      </c>
      <c r="B139" s="57">
        <v>4</v>
      </c>
      <c r="C139" s="57">
        <v>2</v>
      </c>
      <c r="D139" s="59"/>
      <c r="E139" s="59"/>
      <c r="F139" s="59"/>
      <c r="G139" s="59"/>
      <c r="H139" s="57">
        <v>1</v>
      </c>
      <c r="I139" s="57">
        <v>2</v>
      </c>
      <c r="J139" s="59"/>
      <c r="K139" s="60">
        <f t="shared" si="71"/>
        <v>9</v>
      </c>
      <c r="L139" s="59"/>
      <c r="M139" s="57">
        <v>1</v>
      </c>
      <c r="N139" s="59"/>
      <c r="O139" s="59"/>
      <c r="P139" s="59"/>
      <c r="Q139" s="59"/>
      <c r="R139" s="59"/>
      <c r="S139" s="59"/>
      <c r="T139" s="59"/>
      <c r="U139" s="60">
        <f t="shared" si="73"/>
        <v>1</v>
      </c>
      <c r="V139" s="61"/>
      <c r="W139" s="61"/>
      <c r="X139" s="61"/>
      <c r="Y139" s="61"/>
      <c r="Z139" s="61"/>
      <c r="AA139" s="61"/>
      <c r="AB139" s="60">
        <f t="shared" si="75"/>
        <v>0</v>
      </c>
      <c r="AC139" s="61"/>
      <c r="AD139" s="61"/>
      <c r="AE139" s="61"/>
      <c r="AF139" s="61"/>
      <c r="AG139" s="61"/>
      <c r="AH139" s="61"/>
      <c r="AI139" s="83">
        <f t="shared" si="87"/>
        <v>0</v>
      </c>
      <c r="AJ139" s="60">
        <f t="shared" si="78"/>
        <v>10</v>
      </c>
      <c r="AK139" s="2"/>
      <c r="AL139" s="2"/>
      <c r="AM139" s="2"/>
      <c r="AN139" s="2"/>
      <c r="AO139" s="2"/>
      <c r="AP139" s="2"/>
      <c r="AQ139" s="2"/>
      <c r="AR139" s="2"/>
      <c r="AS139" s="2"/>
      <c r="AT139" s="2"/>
    </row>
    <row r="140" spans="1:46" ht="15.75" customHeight="1">
      <c r="A140" s="19" t="s">
        <v>368</v>
      </c>
      <c r="B140" s="53">
        <v>3</v>
      </c>
      <c r="C140" s="51"/>
      <c r="D140" s="51"/>
      <c r="E140" s="51"/>
      <c r="F140" s="53">
        <v>2</v>
      </c>
      <c r="G140" s="51"/>
      <c r="H140" s="53">
        <v>1</v>
      </c>
      <c r="I140" s="53">
        <v>1</v>
      </c>
      <c r="J140" s="51"/>
      <c r="K140" s="60">
        <f t="shared" si="71"/>
        <v>7</v>
      </c>
      <c r="L140" s="61"/>
      <c r="M140" s="61"/>
      <c r="N140" s="61"/>
      <c r="O140" s="61"/>
      <c r="P140" s="61"/>
      <c r="Q140" s="61"/>
      <c r="R140" s="61"/>
      <c r="S140" s="61"/>
      <c r="T140" s="61"/>
      <c r="U140" s="60">
        <f t="shared" si="73"/>
        <v>0</v>
      </c>
      <c r="V140" s="51"/>
      <c r="W140" s="53">
        <v>2</v>
      </c>
      <c r="X140" s="51"/>
      <c r="Y140" s="53">
        <v>1</v>
      </c>
      <c r="Z140" s="53">
        <v>1</v>
      </c>
      <c r="AA140" s="53">
        <v>1</v>
      </c>
      <c r="AB140" s="60">
        <f t="shared" si="75"/>
        <v>5</v>
      </c>
      <c r="AC140" s="61"/>
      <c r="AD140" s="61"/>
      <c r="AE140" s="61"/>
      <c r="AF140" s="61"/>
      <c r="AG140" s="61"/>
      <c r="AH140" s="61"/>
      <c r="AI140" s="83">
        <f t="shared" si="87"/>
        <v>0</v>
      </c>
      <c r="AJ140" s="60">
        <f t="shared" si="78"/>
        <v>12</v>
      </c>
      <c r="AK140" s="2"/>
      <c r="AL140" s="2"/>
      <c r="AM140" s="2"/>
      <c r="AN140" s="2"/>
      <c r="AO140" s="2"/>
      <c r="AP140" s="2"/>
      <c r="AQ140" s="2"/>
      <c r="AR140" s="2"/>
      <c r="AS140" s="2"/>
      <c r="AT140" s="2"/>
    </row>
    <row r="141" spans="1:46" ht="15.75" customHeight="1">
      <c r="A141" s="108" t="s">
        <v>375</v>
      </c>
      <c r="B141" s="182">
        <v>8</v>
      </c>
      <c r="C141" s="183"/>
      <c r="D141" s="183"/>
      <c r="E141" s="183"/>
      <c r="F141" s="182">
        <v>3</v>
      </c>
      <c r="G141" s="182">
        <v>1</v>
      </c>
      <c r="H141" s="183"/>
      <c r="I141" s="182">
        <v>4</v>
      </c>
      <c r="J141" s="183"/>
      <c r="K141" s="182">
        <v>16</v>
      </c>
      <c r="L141" s="183"/>
      <c r="M141" s="183"/>
      <c r="N141" s="183"/>
      <c r="O141" s="183"/>
      <c r="P141" s="182">
        <v>1</v>
      </c>
      <c r="Q141" s="183"/>
      <c r="R141" s="183"/>
      <c r="S141" s="183"/>
      <c r="T141" s="183"/>
      <c r="U141" s="182">
        <v>1</v>
      </c>
      <c r="V141" s="183"/>
      <c r="W141" s="183"/>
      <c r="X141" s="183"/>
      <c r="Y141" s="183"/>
      <c r="Z141" s="182">
        <v>2</v>
      </c>
      <c r="AA141" s="183"/>
      <c r="AB141" s="182">
        <v>2</v>
      </c>
      <c r="AC141" s="183"/>
      <c r="AD141" s="183"/>
      <c r="AE141" s="183"/>
      <c r="AF141" s="183"/>
      <c r="AG141" s="183"/>
      <c r="AH141" s="183"/>
      <c r="AI141" s="183"/>
      <c r="AJ141" s="182">
        <v>19</v>
      </c>
      <c r="AK141" s="16"/>
      <c r="AL141" s="16"/>
      <c r="AM141" s="16"/>
      <c r="AN141" s="16"/>
      <c r="AO141" s="16"/>
      <c r="AP141" s="16"/>
      <c r="AQ141" s="16"/>
      <c r="AR141" s="16"/>
      <c r="AS141" s="16"/>
      <c r="AT141" s="16"/>
    </row>
    <row r="142" spans="1:46" ht="15.75" customHeight="1">
      <c r="A142" s="185" t="s">
        <v>377</v>
      </c>
      <c r="B142" s="186">
        <v>3</v>
      </c>
      <c r="C142" s="187"/>
      <c r="D142" s="187"/>
      <c r="E142" s="187"/>
      <c r="F142" s="186">
        <v>1</v>
      </c>
      <c r="G142" s="186">
        <v>1</v>
      </c>
      <c r="H142" s="187"/>
      <c r="I142" s="186">
        <v>2</v>
      </c>
      <c r="J142" s="187"/>
      <c r="K142" s="182">
        <v>7</v>
      </c>
      <c r="L142" s="187"/>
      <c r="M142" s="187"/>
      <c r="N142" s="187"/>
      <c r="O142" s="187"/>
      <c r="P142" s="187"/>
      <c r="Q142" s="187"/>
      <c r="R142" s="187"/>
      <c r="S142" s="187"/>
      <c r="T142" s="187"/>
      <c r="U142" s="183"/>
      <c r="V142" s="187"/>
      <c r="W142" s="187"/>
      <c r="X142" s="187"/>
      <c r="Y142" s="187"/>
      <c r="Z142" s="187"/>
      <c r="AA142" s="187"/>
      <c r="AB142" s="183"/>
      <c r="AC142" s="187"/>
      <c r="AD142" s="187"/>
      <c r="AE142" s="187"/>
      <c r="AF142" s="187"/>
      <c r="AG142" s="187"/>
      <c r="AH142" s="187"/>
      <c r="AI142" s="183"/>
      <c r="AJ142" s="182">
        <v>7</v>
      </c>
      <c r="AK142" s="2"/>
      <c r="AL142" s="2"/>
      <c r="AM142" s="2"/>
      <c r="AN142" s="2"/>
      <c r="AO142" s="2"/>
      <c r="AP142" s="2"/>
      <c r="AQ142" s="2"/>
      <c r="AR142" s="2"/>
      <c r="AS142" s="2"/>
      <c r="AT142" s="2"/>
    </row>
    <row r="143" spans="1:46" ht="15.75" customHeight="1">
      <c r="A143" s="185" t="s">
        <v>385</v>
      </c>
      <c r="B143" s="186">
        <v>5</v>
      </c>
      <c r="C143" s="187"/>
      <c r="D143" s="187"/>
      <c r="E143" s="187"/>
      <c r="F143" s="186">
        <v>2</v>
      </c>
      <c r="G143" s="187"/>
      <c r="H143" s="187"/>
      <c r="I143" s="186">
        <v>2</v>
      </c>
      <c r="J143" s="187"/>
      <c r="K143" s="182">
        <v>9</v>
      </c>
      <c r="L143" s="81"/>
      <c r="M143" s="81"/>
      <c r="N143" s="81"/>
      <c r="O143" s="81"/>
      <c r="P143" s="80">
        <v>1</v>
      </c>
      <c r="Q143" s="81"/>
      <c r="R143" s="81"/>
      <c r="S143" s="81"/>
      <c r="T143" s="81"/>
      <c r="U143" s="182">
        <v>1</v>
      </c>
      <c r="V143" s="81"/>
      <c r="W143" s="81"/>
      <c r="X143" s="81"/>
      <c r="Y143" s="81"/>
      <c r="Z143" s="80">
        <v>2</v>
      </c>
      <c r="AA143" s="81"/>
      <c r="AB143" s="182">
        <v>2</v>
      </c>
      <c r="AC143" s="81"/>
      <c r="AD143" s="81"/>
      <c r="AE143" s="81"/>
      <c r="AF143" s="81"/>
      <c r="AG143" s="81"/>
      <c r="AH143" s="81"/>
      <c r="AI143" s="183"/>
      <c r="AJ143" s="182">
        <v>12</v>
      </c>
      <c r="AK143" s="2"/>
      <c r="AL143" s="2"/>
      <c r="AM143" s="2"/>
      <c r="AN143" s="2"/>
      <c r="AO143" s="2"/>
      <c r="AP143" s="2"/>
      <c r="AQ143" s="2"/>
      <c r="AR143" s="2"/>
      <c r="AS143" s="2"/>
      <c r="AT143" s="2"/>
    </row>
    <row r="144" spans="1:46" ht="15.75" customHeight="1">
      <c r="A144" s="26" t="s">
        <v>400</v>
      </c>
      <c r="B144" s="78">
        <v>6</v>
      </c>
      <c r="C144" s="79">
        <v>1</v>
      </c>
      <c r="D144" s="79"/>
      <c r="E144" s="78">
        <v>2</v>
      </c>
      <c r="F144" s="78">
        <v>8</v>
      </c>
      <c r="G144" s="79"/>
      <c r="H144" s="79"/>
      <c r="I144" s="78">
        <v>3</v>
      </c>
      <c r="J144" s="79"/>
      <c r="K144" s="79">
        <v>21</v>
      </c>
      <c r="L144" s="79"/>
      <c r="M144" s="78">
        <v>2</v>
      </c>
      <c r="N144" s="79"/>
      <c r="O144" s="79"/>
      <c r="P144" s="79">
        <v>1</v>
      </c>
      <c r="Q144" s="79"/>
      <c r="R144" s="79"/>
      <c r="S144" s="79"/>
      <c r="T144" s="79"/>
      <c r="U144" s="78">
        <v>3</v>
      </c>
      <c r="V144" s="79"/>
      <c r="W144" s="79">
        <v>2</v>
      </c>
      <c r="X144" s="79"/>
      <c r="Y144" s="79"/>
      <c r="Z144" s="78">
        <v>5</v>
      </c>
      <c r="AA144" s="79"/>
      <c r="AB144" s="78">
        <v>7</v>
      </c>
      <c r="AC144" s="79"/>
      <c r="AD144" s="79"/>
      <c r="AE144" s="79"/>
      <c r="AF144" s="79"/>
      <c r="AG144" s="79"/>
      <c r="AH144" s="79"/>
      <c r="AI144" s="79"/>
      <c r="AJ144" s="79">
        <v>31</v>
      </c>
      <c r="AK144" s="16"/>
      <c r="AL144" s="16"/>
      <c r="AM144" s="16"/>
      <c r="AN144" s="16"/>
      <c r="AO144" s="16"/>
      <c r="AP144" s="16"/>
      <c r="AQ144" s="16"/>
      <c r="AR144" s="16"/>
      <c r="AS144" s="16"/>
      <c r="AT144" s="16"/>
    </row>
    <row r="145" spans="1:46" ht="15.75" customHeight="1">
      <c r="A145" s="19" t="s">
        <v>401</v>
      </c>
      <c r="B145" s="188">
        <v>3</v>
      </c>
      <c r="C145" s="189"/>
      <c r="D145" s="189"/>
      <c r="E145" s="189"/>
      <c r="F145" s="188">
        <v>2</v>
      </c>
      <c r="G145" s="189"/>
      <c r="H145" s="189"/>
      <c r="I145" s="188">
        <v>2</v>
      </c>
      <c r="J145" s="189"/>
      <c r="K145" s="85">
        <v>7</v>
      </c>
      <c r="L145" s="35"/>
      <c r="M145" s="102">
        <v>1</v>
      </c>
      <c r="N145" s="35"/>
      <c r="O145" s="35"/>
      <c r="P145" s="35">
        <v>1</v>
      </c>
      <c r="Q145" s="35"/>
      <c r="R145" s="35"/>
      <c r="S145" s="35"/>
      <c r="T145" s="35"/>
      <c r="U145" s="85">
        <v>2</v>
      </c>
      <c r="V145" s="35"/>
      <c r="W145" s="102">
        <v>1</v>
      </c>
      <c r="X145" s="35"/>
      <c r="Y145" s="35"/>
      <c r="Z145" s="102">
        <v>2</v>
      </c>
      <c r="AA145" s="35"/>
      <c r="AB145" s="89">
        <v>3</v>
      </c>
      <c r="AC145" s="35"/>
      <c r="AD145" s="35"/>
      <c r="AE145" s="35"/>
      <c r="AF145" s="35"/>
      <c r="AG145" s="35"/>
      <c r="AH145" s="35"/>
      <c r="AI145" s="89"/>
      <c r="AJ145" s="85">
        <v>11</v>
      </c>
      <c r="AK145" s="2"/>
      <c r="AL145" s="2"/>
      <c r="AM145" s="2"/>
      <c r="AN145" s="2"/>
      <c r="AO145" s="2"/>
      <c r="AP145" s="2"/>
      <c r="AQ145" s="2"/>
      <c r="AR145" s="2"/>
      <c r="AS145" s="2"/>
      <c r="AT145" s="2"/>
    </row>
    <row r="146" spans="1:46" ht="15.75" customHeight="1">
      <c r="A146" s="19" t="s">
        <v>402</v>
      </c>
      <c r="B146" s="188">
        <v>2</v>
      </c>
      <c r="C146" s="189"/>
      <c r="D146" s="189"/>
      <c r="E146" s="188">
        <v>1</v>
      </c>
      <c r="F146" s="188">
        <v>2</v>
      </c>
      <c r="G146" s="189"/>
      <c r="H146" s="189"/>
      <c r="I146" s="188">
        <v>1</v>
      </c>
      <c r="J146" s="189"/>
      <c r="K146" s="89">
        <v>6</v>
      </c>
      <c r="L146" s="35"/>
      <c r="M146" s="35"/>
      <c r="N146" s="35"/>
      <c r="O146" s="35"/>
      <c r="P146" s="35"/>
      <c r="Q146" s="35"/>
      <c r="R146" s="35"/>
      <c r="S146" s="35"/>
      <c r="T146" s="35"/>
      <c r="U146" s="89"/>
      <c r="V146" s="35"/>
      <c r="W146" s="102">
        <v>1</v>
      </c>
      <c r="X146" s="35"/>
      <c r="Y146" s="35"/>
      <c r="Z146" s="102">
        <v>1</v>
      </c>
      <c r="AA146" s="35"/>
      <c r="AB146" s="89">
        <v>2</v>
      </c>
      <c r="AC146" s="35"/>
      <c r="AD146" s="35"/>
      <c r="AE146" s="35"/>
      <c r="AF146" s="35"/>
      <c r="AG146" s="35"/>
      <c r="AH146" s="35"/>
      <c r="AI146" s="89"/>
      <c r="AJ146" s="89">
        <v>8</v>
      </c>
      <c r="AK146" s="2"/>
      <c r="AL146" s="2"/>
      <c r="AM146" s="2"/>
      <c r="AN146" s="2"/>
      <c r="AO146" s="2"/>
      <c r="AP146" s="2"/>
      <c r="AQ146" s="2"/>
      <c r="AR146" s="2"/>
      <c r="AS146" s="2"/>
      <c r="AT146" s="2"/>
    </row>
    <row r="147" spans="1:46" ht="15.75" customHeight="1">
      <c r="A147" s="19" t="s">
        <v>403</v>
      </c>
      <c r="B147" s="188">
        <v>1</v>
      </c>
      <c r="C147" s="188">
        <v>1</v>
      </c>
      <c r="D147" s="189"/>
      <c r="E147" s="188">
        <v>1</v>
      </c>
      <c r="F147" s="188">
        <v>4</v>
      </c>
      <c r="G147" s="189"/>
      <c r="H147" s="189"/>
      <c r="I147" s="188">
        <v>1</v>
      </c>
      <c r="J147" s="189"/>
      <c r="K147" s="85">
        <v>8</v>
      </c>
      <c r="L147" s="35"/>
      <c r="M147" s="35">
        <v>1</v>
      </c>
      <c r="N147" s="35"/>
      <c r="O147" s="35"/>
      <c r="P147" s="35"/>
      <c r="Q147" s="35"/>
      <c r="R147" s="35"/>
      <c r="S147" s="35"/>
      <c r="T147" s="35"/>
      <c r="U147" s="89">
        <v>1</v>
      </c>
      <c r="V147" s="35"/>
      <c r="W147" s="35"/>
      <c r="X147" s="35"/>
      <c r="Y147" s="35"/>
      <c r="Z147" s="102">
        <v>2</v>
      </c>
      <c r="AA147" s="35"/>
      <c r="AB147" s="85">
        <v>2</v>
      </c>
      <c r="AC147" s="35"/>
      <c r="AD147" s="35"/>
      <c r="AE147" s="35"/>
      <c r="AF147" s="35"/>
      <c r="AG147" s="35"/>
      <c r="AH147" s="35"/>
      <c r="AI147" s="89"/>
      <c r="AJ147" s="85">
        <v>12</v>
      </c>
      <c r="AK147" s="2"/>
      <c r="AL147" s="2"/>
      <c r="AM147" s="2"/>
      <c r="AN147" s="2"/>
      <c r="AO147" s="2"/>
      <c r="AP147" s="2"/>
      <c r="AQ147" s="2"/>
      <c r="AR147" s="2"/>
      <c r="AS147" s="2"/>
      <c r="AT147" s="2"/>
    </row>
    <row r="148" spans="1:46" ht="15.75" customHeight="1">
      <c r="A148" s="26" t="s">
        <v>404</v>
      </c>
      <c r="B148" s="6">
        <v>4</v>
      </c>
      <c r="C148" s="6">
        <f>SUM(C149:C152)</f>
        <v>14</v>
      </c>
      <c r="D148" s="6">
        <v>0</v>
      </c>
      <c r="E148" s="6">
        <v>3</v>
      </c>
      <c r="F148" s="6">
        <f>SUM(F149:F152)</f>
        <v>12</v>
      </c>
      <c r="G148" s="6">
        <v>0</v>
      </c>
      <c r="H148" s="6">
        <v>0</v>
      </c>
      <c r="I148" s="48">
        <v>3</v>
      </c>
      <c r="J148" s="6">
        <v>0</v>
      </c>
      <c r="K148" s="6">
        <f>SUM(K149:K152)</f>
        <v>36</v>
      </c>
      <c r="L148" s="6">
        <v>0</v>
      </c>
      <c r="M148" s="6">
        <v>1</v>
      </c>
      <c r="N148" s="6">
        <v>0</v>
      </c>
      <c r="O148" s="6">
        <v>0</v>
      </c>
      <c r="P148" s="6">
        <v>0</v>
      </c>
      <c r="Q148" s="6">
        <v>0</v>
      </c>
      <c r="R148" s="6">
        <v>0</v>
      </c>
      <c r="S148" s="6">
        <v>0</v>
      </c>
      <c r="T148" s="6">
        <v>0</v>
      </c>
      <c r="U148" s="48">
        <v>0</v>
      </c>
      <c r="V148" s="6">
        <v>0</v>
      </c>
      <c r="W148" s="48">
        <v>4</v>
      </c>
      <c r="X148" s="6">
        <v>0</v>
      </c>
      <c r="Y148" s="48">
        <v>0</v>
      </c>
      <c r="Z148" s="48">
        <v>2</v>
      </c>
      <c r="AA148" s="6">
        <v>0</v>
      </c>
      <c r="AB148" s="48">
        <v>6</v>
      </c>
      <c r="AC148" s="6">
        <v>0</v>
      </c>
      <c r="AD148" s="6">
        <v>0</v>
      </c>
      <c r="AE148" s="6">
        <v>0</v>
      </c>
      <c r="AF148" s="6">
        <v>0</v>
      </c>
      <c r="AG148" s="6">
        <v>0</v>
      </c>
      <c r="AH148" s="6">
        <v>0</v>
      </c>
      <c r="AI148" s="6">
        <f>SUM(AC148:AH148)</f>
        <v>0</v>
      </c>
      <c r="AJ148" s="6">
        <f>SUM(AI148,AB148,U148,K148)</f>
        <v>42</v>
      </c>
      <c r="AK148" s="16"/>
      <c r="AL148" s="16"/>
      <c r="AM148" s="16"/>
      <c r="AN148" s="16"/>
      <c r="AO148" s="16"/>
      <c r="AP148" s="16"/>
      <c r="AQ148" s="16"/>
      <c r="AR148" s="16"/>
      <c r="AS148" s="16"/>
      <c r="AT148" s="16"/>
    </row>
    <row r="149" spans="1:46" ht="15.75" customHeight="1">
      <c r="A149" s="35" t="s">
        <v>428</v>
      </c>
      <c r="B149" s="61">
        <v>0</v>
      </c>
      <c r="C149" s="61">
        <v>5</v>
      </c>
      <c r="D149" s="19"/>
      <c r="E149" s="61">
        <v>3</v>
      </c>
      <c r="F149" s="61">
        <v>4</v>
      </c>
      <c r="G149" s="19"/>
      <c r="H149" s="19"/>
      <c r="I149" s="97">
        <v>0</v>
      </c>
      <c r="J149" s="19"/>
      <c r="K149" s="63">
        <v>12</v>
      </c>
      <c r="L149" s="19"/>
      <c r="M149" s="19"/>
      <c r="N149" s="19"/>
      <c r="O149" s="19"/>
      <c r="P149" s="19"/>
      <c r="Q149" s="19"/>
      <c r="R149" s="19"/>
      <c r="S149" s="19"/>
      <c r="T149" s="19"/>
      <c r="U149" s="83">
        <v>0</v>
      </c>
      <c r="V149" s="19"/>
      <c r="W149" s="19"/>
      <c r="X149" s="19"/>
      <c r="Y149" s="19"/>
      <c r="Z149" s="19"/>
      <c r="AA149" s="19"/>
      <c r="AB149" s="83">
        <v>0</v>
      </c>
      <c r="AC149" s="19"/>
      <c r="AD149" s="19"/>
      <c r="AE149" s="19"/>
      <c r="AF149" s="19"/>
      <c r="AG149" s="19"/>
      <c r="AH149" s="19"/>
      <c r="AI149" s="83">
        <v>0</v>
      </c>
      <c r="AJ149" s="63">
        <v>12</v>
      </c>
      <c r="AK149" s="2"/>
      <c r="AL149" s="2"/>
      <c r="AM149" s="2"/>
      <c r="AN149" s="2"/>
      <c r="AO149" s="2"/>
      <c r="AP149" s="2"/>
      <c r="AQ149" s="2"/>
      <c r="AR149" s="2"/>
      <c r="AS149" s="2"/>
      <c r="AT149" s="2"/>
    </row>
    <row r="150" spans="1:46" ht="15.75" customHeight="1">
      <c r="A150" s="19" t="s">
        <v>437</v>
      </c>
      <c r="B150" s="19"/>
      <c r="C150" s="61">
        <v>2</v>
      </c>
      <c r="D150" s="19"/>
      <c r="E150" s="19"/>
      <c r="F150" s="97">
        <v>4</v>
      </c>
      <c r="G150" s="19"/>
      <c r="H150" s="19"/>
      <c r="I150" s="97">
        <v>0</v>
      </c>
      <c r="J150" s="19"/>
      <c r="K150" s="63">
        <v>6</v>
      </c>
      <c r="L150" s="19"/>
      <c r="M150" s="61"/>
      <c r="N150" s="19"/>
      <c r="O150" s="19"/>
      <c r="P150" s="19"/>
      <c r="Q150" s="19"/>
      <c r="R150" s="19"/>
      <c r="S150" s="19"/>
      <c r="T150" s="19"/>
      <c r="U150" s="63">
        <v>0</v>
      </c>
      <c r="V150" s="19"/>
      <c r="W150" s="97">
        <v>3</v>
      </c>
      <c r="X150" s="19"/>
      <c r="Y150" s="19"/>
      <c r="Z150" s="61">
        <v>1</v>
      </c>
      <c r="AA150" s="19"/>
      <c r="AB150" s="63">
        <v>4</v>
      </c>
      <c r="AC150" s="19"/>
      <c r="AD150" s="19"/>
      <c r="AE150" s="19"/>
      <c r="AF150" s="19"/>
      <c r="AG150" s="19"/>
      <c r="AH150" s="19"/>
      <c r="AI150" s="83">
        <v>0</v>
      </c>
      <c r="AJ150" s="63">
        <v>10</v>
      </c>
      <c r="AK150" s="2"/>
      <c r="AL150" s="2"/>
      <c r="AM150" s="2"/>
      <c r="AN150" s="2"/>
      <c r="AO150" s="2"/>
      <c r="AP150" s="2"/>
      <c r="AQ150" s="2"/>
      <c r="AR150" s="2"/>
      <c r="AS150" s="2"/>
      <c r="AT150" s="2"/>
    </row>
    <row r="151" spans="1:46" ht="15.75" customHeight="1">
      <c r="A151" s="19" t="s">
        <v>441</v>
      </c>
      <c r="B151" s="19">
        <v>1</v>
      </c>
      <c r="C151" s="23">
        <v>3</v>
      </c>
      <c r="D151" s="19"/>
      <c r="E151" s="19"/>
      <c r="F151" s="23">
        <v>3</v>
      </c>
      <c r="G151" s="19"/>
      <c r="H151" s="19"/>
      <c r="I151" s="23">
        <v>2</v>
      </c>
      <c r="J151" s="19"/>
      <c r="K151" s="48">
        <v>9</v>
      </c>
      <c r="L151" s="19"/>
      <c r="M151" s="19"/>
      <c r="N151" s="19"/>
      <c r="O151" s="19"/>
      <c r="P151" s="19"/>
      <c r="Q151" s="19"/>
      <c r="R151" s="19"/>
      <c r="S151" s="19"/>
      <c r="T151" s="19"/>
      <c r="U151" s="6">
        <v>0</v>
      </c>
      <c r="V151" s="19"/>
      <c r="W151" s="19"/>
      <c r="X151" s="19"/>
      <c r="Y151" s="19"/>
      <c r="Z151" s="19"/>
      <c r="AA151" s="19"/>
      <c r="AB151" s="6">
        <v>0</v>
      </c>
      <c r="AC151" s="19"/>
      <c r="AD151" s="19"/>
      <c r="AE151" s="19"/>
      <c r="AF151" s="19"/>
      <c r="AG151" s="19"/>
      <c r="AH151" s="19"/>
      <c r="AI151" s="6">
        <v>0</v>
      </c>
      <c r="AJ151" s="48">
        <v>9</v>
      </c>
      <c r="AK151" s="2"/>
      <c r="AL151" s="2"/>
      <c r="AM151" s="2"/>
      <c r="AN151" s="2"/>
      <c r="AO151" s="2"/>
      <c r="AP151" s="2"/>
      <c r="AQ151" s="2"/>
      <c r="AR151" s="2"/>
      <c r="AS151" s="2"/>
      <c r="AT151" s="2"/>
    </row>
    <row r="152" spans="1:46" ht="15.75" customHeight="1">
      <c r="A152" s="35" t="s">
        <v>445</v>
      </c>
      <c r="B152" s="100">
        <v>3</v>
      </c>
      <c r="C152" s="100">
        <v>4</v>
      </c>
      <c r="D152" s="35"/>
      <c r="E152" s="35"/>
      <c r="F152" s="100">
        <v>1</v>
      </c>
      <c r="G152" s="35"/>
      <c r="H152" s="35"/>
      <c r="I152" s="102">
        <v>1</v>
      </c>
      <c r="J152" s="35"/>
      <c r="K152" s="63">
        <v>9</v>
      </c>
      <c r="L152" s="35"/>
      <c r="M152" s="35"/>
      <c r="N152" s="35"/>
      <c r="O152" s="35"/>
      <c r="P152" s="35"/>
      <c r="Q152" s="35"/>
      <c r="R152" s="35"/>
      <c r="S152" s="35"/>
      <c r="T152" s="35"/>
      <c r="U152" s="83">
        <v>0</v>
      </c>
      <c r="V152" s="35"/>
      <c r="W152" s="100">
        <v>1</v>
      </c>
      <c r="X152" s="35"/>
      <c r="Y152" s="35"/>
      <c r="Z152" s="100">
        <v>1</v>
      </c>
      <c r="AA152" s="35"/>
      <c r="AB152" s="83">
        <v>2</v>
      </c>
      <c r="AC152" s="35"/>
      <c r="AD152" s="35"/>
      <c r="AE152" s="35"/>
      <c r="AF152" s="35"/>
      <c r="AG152" s="35"/>
      <c r="AH152" s="35"/>
      <c r="AI152" s="83">
        <v>0</v>
      </c>
      <c r="AJ152" s="63">
        <v>11</v>
      </c>
      <c r="AK152" s="2"/>
      <c r="AL152" s="2"/>
      <c r="AM152" s="2"/>
      <c r="AN152" s="2"/>
      <c r="AO152" s="2"/>
      <c r="AP152" s="2"/>
      <c r="AQ152" s="2"/>
      <c r="AR152" s="2"/>
      <c r="AS152" s="2"/>
      <c r="AT152" s="2"/>
    </row>
    <row r="153" spans="1:46" ht="15.75" customHeight="1">
      <c r="A153" s="26" t="s">
        <v>418</v>
      </c>
      <c r="B153" s="50">
        <v>6</v>
      </c>
      <c r="C153" s="26">
        <f t="shared" ref="C153:D153" si="88">SUM(C154)</f>
        <v>1</v>
      </c>
      <c r="D153" s="26">
        <f t="shared" si="88"/>
        <v>0</v>
      </c>
      <c r="E153" s="50">
        <v>0</v>
      </c>
      <c r="F153" s="26">
        <f t="shared" ref="F153:G153" si="89">SUM(F154)</f>
        <v>1</v>
      </c>
      <c r="G153" s="26">
        <f t="shared" si="89"/>
        <v>0</v>
      </c>
      <c r="H153" s="50">
        <v>1</v>
      </c>
      <c r="I153" s="50">
        <v>4</v>
      </c>
      <c r="J153" s="26">
        <f>SUM(J154)</f>
        <v>0</v>
      </c>
      <c r="K153" s="6">
        <f t="shared" ref="K153:K154" si="90">SUM(B153:J153)</f>
        <v>13</v>
      </c>
      <c r="L153" s="26">
        <f>SUM(L154)</f>
        <v>0</v>
      </c>
      <c r="M153" s="50">
        <v>0</v>
      </c>
      <c r="N153" s="26">
        <f t="shared" ref="N153:T153" si="91">SUM(N154)</f>
        <v>0</v>
      </c>
      <c r="O153" s="26">
        <f t="shared" si="91"/>
        <v>0</v>
      </c>
      <c r="P153" s="26">
        <f t="shared" si="91"/>
        <v>0</v>
      </c>
      <c r="Q153" s="26">
        <f t="shared" si="91"/>
        <v>0</v>
      </c>
      <c r="R153" s="26">
        <f t="shared" si="91"/>
        <v>0</v>
      </c>
      <c r="S153" s="26">
        <f t="shared" si="91"/>
        <v>0</v>
      </c>
      <c r="T153" s="26">
        <f t="shared" si="91"/>
        <v>0</v>
      </c>
      <c r="U153" s="6">
        <f t="shared" ref="U153:U154" si="92">SUM(L153:T153)</f>
        <v>0</v>
      </c>
      <c r="V153" s="26">
        <f>SUM(V154)</f>
        <v>0</v>
      </c>
      <c r="W153" s="50">
        <v>1</v>
      </c>
      <c r="X153" s="26">
        <f t="shared" ref="X153:AA153" si="93">SUM(X154)</f>
        <v>0</v>
      </c>
      <c r="Y153" s="26">
        <f t="shared" si="93"/>
        <v>0</v>
      </c>
      <c r="Z153" s="26">
        <f t="shared" si="93"/>
        <v>0</v>
      </c>
      <c r="AA153" s="26">
        <f t="shared" si="93"/>
        <v>0</v>
      </c>
      <c r="AB153" s="6">
        <f>SUM(V153:AA153)</f>
        <v>1</v>
      </c>
      <c r="AC153" s="26">
        <f t="shared" ref="AC153:AH153" si="94">SUM(AC154)</f>
        <v>0</v>
      </c>
      <c r="AD153" s="26">
        <f t="shared" si="94"/>
        <v>0</v>
      </c>
      <c r="AE153" s="26">
        <f t="shared" si="94"/>
        <v>0</v>
      </c>
      <c r="AF153" s="26">
        <f t="shared" si="94"/>
        <v>0</v>
      </c>
      <c r="AG153" s="26">
        <f t="shared" si="94"/>
        <v>0</v>
      </c>
      <c r="AH153" s="26">
        <f t="shared" si="94"/>
        <v>0</v>
      </c>
      <c r="AI153" s="48">
        <v>0</v>
      </c>
      <c r="AJ153" s="6">
        <f t="shared" ref="AJ153:AJ154" si="95">SUM(AI153,AB153,U153,K153)</f>
        <v>14</v>
      </c>
      <c r="AK153" s="16"/>
      <c r="AL153" s="16"/>
      <c r="AM153" s="16"/>
      <c r="AN153" s="16"/>
      <c r="AO153" s="16"/>
      <c r="AP153" s="16"/>
      <c r="AQ153" s="16"/>
      <c r="AR153" s="16"/>
      <c r="AS153" s="16"/>
      <c r="AT153" s="16"/>
    </row>
    <row r="154" spans="1:46" ht="15.75" customHeight="1">
      <c r="A154" s="19" t="s">
        <v>427</v>
      </c>
      <c r="B154" s="23">
        <v>6</v>
      </c>
      <c r="C154" s="19">
        <v>1</v>
      </c>
      <c r="D154" s="19"/>
      <c r="E154" s="23">
        <v>0</v>
      </c>
      <c r="F154" s="19">
        <v>1</v>
      </c>
      <c r="G154" s="19"/>
      <c r="H154" s="23">
        <v>1</v>
      </c>
      <c r="I154" s="23">
        <v>4</v>
      </c>
      <c r="J154" s="19"/>
      <c r="K154" s="6">
        <f t="shared" si="90"/>
        <v>13</v>
      </c>
      <c r="L154" s="19"/>
      <c r="M154" s="23">
        <v>0</v>
      </c>
      <c r="N154" s="19"/>
      <c r="O154" s="19"/>
      <c r="P154" s="19"/>
      <c r="Q154" s="19"/>
      <c r="R154" s="19"/>
      <c r="S154" s="19"/>
      <c r="T154" s="19"/>
      <c r="U154" s="6">
        <f t="shared" si="92"/>
        <v>0</v>
      </c>
      <c r="V154" s="19"/>
      <c r="W154" s="23">
        <v>1</v>
      </c>
      <c r="X154" s="19"/>
      <c r="Y154" s="19"/>
      <c r="Z154" s="19"/>
      <c r="AA154" s="19"/>
      <c r="AB154" s="48">
        <v>1</v>
      </c>
      <c r="AC154" s="19"/>
      <c r="AD154" s="19"/>
      <c r="AE154" s="19"/>
      <c r="AF154" s="19"/>
      <c r="AG154" s="19"/>
      <c r="AH154" s="19"/>
      <c r="AI154" s="48">
        <v>0</v>
      </c>
      <c r="AJ154" s="6">
        <f t="shared" si="95"/>
        <v>14</v>
      </c>
      <c r="AK154" s="2"/>
      <c r="AL154" s="2"/>
      <c r="AM154" s="2"/>
      <c r="AN154" s="2"/>
      <c r="AO154" s="2"/>
      <c r="AP154" s="2"/>
      <c r="AQ154" s="2"/>
      <c r="AR154" s="2"/>
      <c r="AS154" s="2"/>
      <c r="AT154" s="2"/>
    </row>
    <row r="155" spans="1:46" ht="15.75" customHeight="1">
      <c r="A155" s="108" t="s">
        <v>442</v>
      </c>
      <c r="B155" s="68">
        <v>5</v>
      </c>
      <c r="C155" s="68">
        <v>1</v>
      </c>
      <c r="D155" s="69"/>
      <c r="E155" s="69"/>
      <c r="F155" s="68">
        <v>4</v>
      </c>
      <c r="G155" s="69"/>
      <c r="H155" s="68">
        <v>1</v>
      </c>
      <c r="I155" s="68">
        <v>1</v>
      </c>
      <c r="J155" s="69"/>
      <c r="K155" s="68">
        <v>12</v>
      </c>
      <c r="L155" s="69"/>
      <c r="M155" s="69"/>
      <c r="N155" s="69"/>
      <c r="O155" s="69"/>
      <c r="P155" s="68">
        <v>1</v>
      </c>
      <c r="Q155" s="69"/>
      <c r="R155" s="69"/>
      <c r="S155" s="69"/>
      <c r="T155" s="69"/>
      <c r="U155" s="68">
        <v>1</v>
      </c>
      <c r="V155" s="68">
        <v>1</v>
      </c>
      <c r="W155" s="68">
        <v>3</v>
      </c>
      <c r="X155" s="69"/>
      <c r="Y155" s="69"/>
      <c r="Z155" s="68">
        <v>2</v>
      </c>
      <c r="AA155" s="69"/>
      <c r="AB155" s="68">
        <v>6</v>
      </c>
      <c r="AC155" s="69"/>
      <c r="AD155" s="69"/>
      <c r="AE155" s="68">
        <v>1</v>
      </c>
      <c r="AF155" s="69"/>
      <c r="AG155" s="69"/>
      <c r="AH155" s="69"/>
      <c r="AI155" s="68">
        <v>1</v>
      </c>
      <c r="AJ155" s="68">
        <v>20</v>
      </c>
      <c r="AK155" s="16"/>
      <c r="AL155" s="16"/>
      <c r="AM155" s="16"/>
      <c r="AN155" s="16"/>
      <c r="AO155" s="16"/>
      <c r="AP155" s="16"/>
      <c r="AQ155" s="16"/>
      <c r="AR155" s="16"/>
      <c r="AS155" s="16"/>
      <c r="AT155" s="16"/>
    </row>
    <row r="156" spans="1:46" ht="15.75" customHeight="1">
      <c r="A156" s="86" t="s">
        <v>444</v>
      </c>
      <c r="B156" s="109">
        <v>3</v>
      </c>
      <c r="C156" s="31"/>
      <c r="D156" s="31"/>
      <c r="E156" s="31"/>
      <c r="F156" s="31"/>
      <c r="G156" s="31"/>
      <c r="H156" s="30">
        <v>1</v>
      </c>
      <c r="I156" s="31"/>
      <c r="J156" s="31"/>
      <c r="K156" s="110">
        <v>4</v>
      </c>
      <c r="L156" s="31"/>
      <c r="M156" s="31"/>
      <c r="N156" s="31"/>
      <c r="O156" s="31"/>
      <c r="P156" s="31"/>
      <c r="Q156" s="31"/>
      <c r="R156" s="31"/>
      <c r="S156" s="31"/>
      <c r="T156" s="31"/>
      <c r="U156" s="31"/>
      <c r="V156" s="31"/>
      <c r="W156" s="30">
        <v>3</v>
      </c>
      <c r="X156" s="31"/>
      <c r="Y156" s="31"/>
      <c r="Z156" s="30">
        <v>1</v>
      </c>
      <c r="AA156" s="31"/>
      <c r="AB156" s="110">
        <v>4</v>
      </c>
      <c r="AC156" s="31"/>
      <c r="AD156" s="31"/>
      <c r="AE156" s="31"/>
      <c r="AF156" s="31"/>
      <c r="AG156" s="31"/>
      <c r="AH156" s="31"/>
      <c r="AI156" s="31"/>
      <c r="AJ156" s="114">
        <v>8</v>
      </c>
      <c r="AK156" s="2"/>
      <c r="AL156" s="2"/>
      <c r="AM156" s="2"/>
      <c r="AN156" s="2"/>
      <c r="AO156" s="2"/>
      <c r="AP156" s="2"/>
      <c r="AQ156" s="2"/>
      <c r="AR156" s="2"/>
      <c r="AS156" s="2"/>
      <c r="AT156" s="2"/>
    </row>
    <row r="157" spans="1:46" ht="15.75" customHeight="1">
      <c r="A157" s="86" t="s">
        <v>473</v>
      </c>
      <c r="B157" s="109">
        <v>2</v>
      </c>
      <c r="C157" s="30">
        <v>1</v>
      </c>
      <c r="D157" s="31"/>
      <c r="E157" s="31"/>
      <c r="F157" s="30">
        <v>3</v>
      </c>
      <c r="G157" s="31"/>
      <c r="H157" s="31"/>
      <c r="I157" s="30">
        <v>1</v>
      </c>
      <c r="J157" s="31"/>
      <c r="K157" s="110">
        <v>7</v>
      </c>
      <c r="L157" s="31"/>
      <c r="M157" s="31"/>
      <c r="N157" s="31"/>
      <c r="O157" s="31"/>
      <c r="P157" s="30">
        <v>1</v>
      </c>
      <c r="Q157" s="31"/>
      <c r="R157" s="31"/>
      <c r="S157" s="31"/>
      <c r="T157" s="31"/>
      <c r="U157" s="110">
        <v>1</v>
      </c>
      <c r="V157" s="30">
        <v>1</v>
      </c>
      <c r="W157" s="31"/>
      <c r="X157" s="31"/>
      <c r="Y157" s="31"/>
      <c r="Z157" s="30">
        <v>1</v>
      </c>
      <c r="AA157" s="31"/>
      <c r="AB157" s="110">
        <v>2</v>
      </c>
      <c r="AC157" s="31"/>
      <c r="AD157" s="31"/>
      <c r="AE157" s="30">
        <v>1</v>
      </c>
      <c r="AF157" s="31"/>
      <c r="AG157" s="31"/>
      <c r="AH157" s="31"/>
      <c r="AI157" s="30">
        <v>1</v>
      </c>
      <c r="AJ157" s="114">
        <v>11</v>
      </c>
      <c r="AK157" s="2"/>
      <c r="AL157" s="2"/>
      <c r="AM157" s="2"/>
      <c r="AN157" s="2"/>
      <c r="AO157" s="2"/>
      <c r="AP157" s="2"/>
      <c r="AQ157" s="2"/>
      <c r="AR157" s="2"/>
      <c r="AS157" s="2"/>
      <c r="AT157" s="2"/>
    </row>
    <row r="158" spans="1:46" ht="15.75" customHeight="1">
      <c r="A158" s="86" t="s">
        <v>476</v>
      </c>
      <c r="B158" s="116"/>
      <c r="C158" s="31"/>
      <c r="D158" s="31"/>
      <c r="E158" s="31"/>
      <c r="F158" s="30">
        <v>1</v>
      </c>
      <c r="G158" s="31"/>
      <c r="H158" s="31"/>
      <c r="I158" s="31"/>
      <c r="J158" s="31"/>
      <c r="K158" s="110">
        <v>1</v>
      </c>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114">
        <v>1</v>
      </c>
      <c r="AK158" s="2"/>
      <c r="AL158" s="2"/>
      <c r="AM158" s="2"/>
      <c r="AN158" s="2"/>
      <c r="AO158" s="2"/>
      <c r="AP158" s="2"/>
      <c r="AQ158" s="2"/>
      <c r="AR158" s="2"/>
      <c r="AS158" s="2"/>
      <c r="AT158" s="2"/>
    </row>
    <row r="159" spans="1:46" ht="15.75" customHeight="1">
      <c r="A159" s="26" t="s">
        <v>488</v>
      </c>
      <c r="B159" s="26">
        <f t="shared" ref="B159:J159" si="96">SUM(B155,B153,B148,B144,B141,B136,B131,B127,B115)</f>
        <v>62</v>
      </c>
      <c r="C159" s="26">
        <f t="shared" si="96"/>
        <v>61</v>
      </c>
      <c r="D159" s="26">
        <f t="shared" si="96"/>
        <v>1</v>
      </c>
      <c r="E159" s="26">
        <f t="shared" si="96"/>
        <v>15</v>
      </c>
      <c r="F159" s="26">
        <f t="shared" si="96"/>
        <v>67</v>
      </c>
      <c r="G159" s="26">
        <f t="shared" si="96"/>
        <v>3</v>
      </c>
      <c r="H159" s="26">
        <f t="shared" si="96"/>
        <v>5</v>
      </c>
      <c r="I159" s="26">
        <f t="shared" si="96"/>
        <v>28</v>
      </c>
      <c r="J159" s="26">
        <f t="shared" si="96"/>
        <v>0</v>
      </c>
      <c r="K159" s="6">
        <f t="shared" ref="K159:K191" si="97">SUM(B159:J159)</f>
        <v>242</v>
      </c>
      <c r="L159" s="26">
        <f t="shared" ref="L159:T159" si="98">SUM(L155,L153,L148,L144,L141,L136,L131,L127,L115)</f>
        <v>0</v>
      </c>
      <c r="M159" s="26">
        <f t="shared" si="98"/>
        <v>12</v>
      </c>
      <c r="N159" s="26">
        <f t="shared" si="98"/>
        <v>0</v>
      </c>
      <c r="O159" s="26">
        <f t="shared" si="98"/>
        <v>0</v>
      </c>
      <c r="P159" s="26">
        <f t="shared" si="98"/>
        <v>31</v>
      </c>
      <c r="Q159" s="26">
        <f t="shared" si="98"/>
        <v>1</v>
      </c>
      <c r="R159" s="26">
        <f t="shared" si="98"/>
        <v>0</v>
      </c>
      <c r="S159" s="26">
        <f t="shared" si="98"/>
        <v>0</v>
      </c>
      <c r="T159" s="26">
        <f t="shared" si="98"/>
        <v>0</v>
      </c>
      <c r="U159" s="6">
        <f t="shared" ref="U159:U215" si="99">SUM(L159:T159)</f>
        <v>44</v>
      </c>
      <c r="V159" s="26">
        <f t="shared" ref="V159:AA159" si="100">SUM(V155,V153,V148,V144,V141,V136,V131,V127,V115)</f>
        <v>1</v>
      </c>
      <c r="W159" s="26">
        <f t="shared" si="100"/>
        <v>41</v>
      </c>
      <c r="X159" s="26">
        <f t="shared" si="100"/>
        <v>0</v>
      </c>
      <c r="Y159" s="26">
        <f t="shared" si="100"/>
        <v>1</v>
      </c>
      <c r="Z159" s="26">
        <f t="shared" si="100"/>
        <v>34</v>
      </c>
      <c r="AA159" s="26">
        <f t="shared" si="100"/>
        <v>1</v>
      </c>
      <c r="AB159" s="6">
        <f t="shared" ref="AB159:AB190" si="101">SUM(V159:AA159)</f>
        <v>78</v>
      </c>
      <c r="AC159" s="26">
        <f t="shared" ref="AC159:AH159" si="102">SUM(AC155,AC153,AC148,AC144,AC141,AC136,AC131,AC127,AC115)</f>
        <v>0</v>
      </c>
      <c r="AD159" s="26">
        <f t="shared" si="102"/>
        <v>0</v>
      </c>
      <c r="AE159" s="26">
        <f t="shared" si="102"/>
        <v>1</v>
      </c>
      <c r="AF159" s="26">
        <f t="shared" si="102"/>
        <v>0</v>
      </c>
      <c r="AG159" s="26">
        <f t="shared" si="102"/>
        <v>0</v>
      </c>
      <c r="AH159" s="26">
        <f t="shared" si="102"/>
        <v>0</v>
      </c>
      <c r="AI159" s="6">
        <f t="shared" ref="AI159:AI189" si="103">SUM(AC159:AH159)</f>
        <v>1</v>
      </c>
      <c r="AJ159" s="6">
        <f t="shared" ref="AJ159:AJ217" si="104">SUM(AI159,AB159,U159,K159)</f>
        <v>365</v>
      </c>
      <c r="AK159" s="16"/>
      <c r="AL159" s="16"/>
      <c r="AM159" s="16"/>
      <c r="AN159" s="16"/>
      <c r="AO159" s="16"/>
      <c r="AP159" s="16"/>
      <c r="AQ159" s="16"/>
      <c r="AR159" s="16"/>
      <c r="AS159" s="16"/>
      <c r="AT159" s="16"/>
    </row>
    <row r="160" spans="1:46" ht="15.75" customHeight="1">
      <c r="A160" s="26" t="s">
        <v>505</v>
      </c>
      <c r="B160" s="26">
        <f t="shared" ref="B160:J160" si="105">SUM(B161:B162)</f>
        <v>2</v>
      </c>
      <c r="C160" s="26">
        <f t="shared" si="105"/>
        <v>2</v>
      </c>
      <c r="D160" s="26">
        <f t="shared" si="105"/>
        <v>0</v>
      </c>
      <c r="E160" s="26">
        <f t="shared" si="105"/>
        <v>1</v>
      </c>
      <c r="F160" s="26">
        <f t="shared" si="105"/>
        <v>9</v>
      </c>
      <c r="G160" s="26">
        <f t="shared" si="105"/>
        <v>0</v>
      </c>
      <c r="H160" s="26">
        <f t="shared" si="105"/>
        <v>0</v>
      </c>
      <c r="I160" s="26">
        <f t="shared" si="105"/>
        <v>0</v>
      </c>
      <c r="J160" s="26">
        <f t="shared" si="105"/>
        <v>0</v>
      </c>
      <c r="K160" s="6">
        <f t="shared" si="97"/>
        <v>14</v>
      </c>
      <c r="L160" s="26">
        <f t="shared" ref="L160:T160" si="106">SUM(L161:L162)</f>
        <v>0</v>
      </c>
      <c r="M160" s="26">
        <f t="shared" si="106"/>
        <v>0</v>
      </c>
      <c r="N160" s="26">
        <f t="shared" si="106"/>
        <v>0</v>
      </c>
      <c r="O160" s="26">
        <f t="shared" si="106"/>
        <v>0</v>
      </c>
      <c r="P160" s="26">
        <f t="shared" si="106"/>
        <v>7</v>
      </c>
      <c r="Q160" s="26">
        <f t="shared" si="106"/>
        <v>0</v>
      </c>
      <c r="R160" s="26">
        <f t="shared" si="106"/>
        <v>0</v>
      </c>
      <c r="S160" s="26">
        <f t="shared" si="106"/>
        <v>0</v>
      </c>
      <c r="T160" s="26">
        <f t="shared" si="106"/>
        <v>0</v>
      </c>
      <c r="U160" s="6">
        <f t="shared" si="99"/>
        <v>7</v>
      </c>
      <c r="V160" s="26">
        <f t="shared" ref="V160:AA160" si="107">SUM(V161:V162)</f>
        <v>0</v>
      </c>
      <c r="W160" s="26">
        <f t="shared" si="107"/>
        <v>4</v>
      </c>
      <c r="X160" s="26">
        <f t="shared" si="107"/>
        <v>0</v>
      </c>
      <c r="Y160" s="26">
        <f t="shared" si="107"/>
        <v>0</v>
      </c>
      <c r="Z160" s="26">
        <f t="shared" si="107"/>
        <v>6</v>
      </c>
      <c r="AA160" s="26">
        <f t="shared" si="107"/>
        <v>0</v>
      </c>
      <c r="AB160" s="6">
        <f t="shared" si="101"/>
        <v>10</v>
      </c>
      <c r="AC160" s="26">
        <f t="shared" ref="AC160:AH160" si="108">SUM(AC161:AC162)</f>
        <v>0</v>
      </c>
      <c r="AD160" s="26">
        <f t="shared" si="108"/>
        <v>1</v>
      </c>
      <c r="AE160" s="26">
        <f t="shared" si="108"/>
        <v>0</v>
      </c>
      <c r="AF160" s="26">
        <f t="shared" si="108"/>
        <v>0</v>
      </c>
      <c r="AG160" s="26">
        <f t="shared" si="108"/>
        <v>0</v>
      </c>
      <c r="AH160" s="26">
        <f t="shared" si="108"/>
        <v>0</v>
      </c>
      <c r="AI160" s="6">
        <f t="shared" si="103"/>
        <v>1</v>
      </c>
      <c r="AJ160" s="6">
        <f t="shared" si="104"/>
        <v>32</v>
      </c>
      <c r="AK160" s="16"/>
      <c r="AL160" s="16"/>
      <c r="AM160" s="16"/>
      <c r="AN160" s="16"/>
      <c r="AO160" s="16"/>
      <c r="AP160" s="16"/>
      <c r="AQ160" s="16"/>
      <c r="AR160" s="16"/>
      <c r="AS160" s="16"/>
      <c r="AT160" s="16"/>
    </row>
    <row r="161" spans="1:46" ht="15.75" customHeight="1">
      <c r="A161" s="19" t="s">
        <v>506</v>
      </c>
      <c r="B161" s="23">
        <v>2</v>
      </c>
      <c r="C161" s="19"/>
      <c r="D161" s="19"/>
      <c r="E161" s="19"/>
      <c r="F161" s="23">
        <v>4</v>
      </c>
      <c r="G161" s="19"/>
      <c r="H161" s="19"/>
      <c r="I161" s="19"/>
      <c r="J161" s="19"/>
      <c r="K161" s="6">
        <f t="shared" si="97"/>
        <v>6</v>
      </c>
      <c r="L161" s="19"/>
      <c r="M161" s="19"/>
      <c r="N161" s="19"/>
      <c r="O161" s="19"/>
      <c r="P161" s="23">
        <v>3</v>
      </c>
      <c r="Q161" s="19"/>
      <c r="R161" s="19"/>
      <c r="S161" s="19"/>
      <c r="T161" s="19"/>
      <c r="U161" s="6">
        <f t="shared" si="99"/>
        <v>3</v>
      </c>
      <c r="V161" s="19"/>
      <c r="W161" s="23">
        <v>2</v>
      </c>
      <c r="X161" s="19"/>
      <c r="Y161" s="19"/>
      <c r="Z161" s="19"/>
      <c r="AA161" s="19"/>
      <c r="AB161" s="6">
        <f t="shared" si="101"/>
        <v>2</v>
      </c>
      <c r="AC161" s="19"/>
      <c r="AD161" s="19"/>
      <c r="AE161" s="19"/>
      <c r="AF161" s="19"/>
      <c r="AG161" s="19"/>
      <c r="AH161" s="19"/>
      <c r="AI161" s="6">
        <f t="shared" si="103"/>
        <v>0</v>
      </c>
      <c r="AJ161" s="6">
        <f t="shared" si="104"/>
        <v>11</v>
      </c>
      <c r="AK161" s="2"/>
      <c r="AL161" s="2"/>
      <c r="AM161" s="2"/>
      <c r="AN161" s="2"/>
      <c r="AO161" s="2"/>
      <c r="AP161" s="2"/>
      <c r="AQ161" s="2"/>
      <c r="AR161" s="2"/>
      <c r="AS161" s="2"/>
      <c r="AT161" s="2"/>
    </row>
    <row r="162" spans="1:46" ht="15.75" customHeight="1">
      <c r="A162" s="35" t="s">
        <v>508</v>
      </c>
      <c r="B162" s="19"/>
      <c r="C162" s="23">
        <v>2</v>
      </c>
      <c r="D162" s="19"/>
      <c r="E162" s="23">
        <v>1</v>
      </c>
      <c r="F162" s="23">
        <v>5</v>
      </c>
      <c r="G162" s="19"/>
      <c r="H162" s="19"/>
      <c r="I162" s="19"/>
      <c r="J162" s="19"/>
      <c r="K162" s="6">
        <f t="shared" si="97"/>
        <v>8</v>
      </c>
      <c r="L162" s="19"/>
      <c r="M162" s="19"/>
      <c r="N162" s="19"/>
      <c r="O162" s="19"/>
      <c r="P162" s="23">
        <v>4</v>
      </c>
      <c r="Q162" s="19"/>
      <c r="R162" s="19"/>
      <c r="S162" s="19"/>
      <c r="T162" s="19"/>
      <c r="U162" s="6">
        <f t="shared" si="99"/>
        <v>4</v>
      </c>
      <c r="V162" s="19"/>
      <c r="W162" s="23">
        <v>2</v>
      </c>
      <c r="X162" s="19"/>
      <c r="Y162" s="19"/>
      <c r="Z162" s="23">
        <v>6</v>
      </c>
      <c r="AA162" s="19"/>
      <c r="AB162" s="6">
        <f t="shared" si="101"/>
        <v>8</v>
      </c>
      <c r="AC162" s="19"/>
      <c r="AD162" s="23">
        <v>1</v>
      </c>
      <c r="AE162" s="19"/>
      <c r="AF162" s="19"/>
      <c r="AG162" s="19"/>
      <c r="AH162" s="19"/>
      <c r="AI162" s="6">
        <f t="shared" si="103"/>
        <v>1</v>
      </c>
      <c r="AJ162" s="6">
        <f t="shared" si="104"/>
        <v>21</v>
      </c>
      <c r="AK162" s="2"/>
      <c r="AL162" s="2"/>
      <c r="AM162" s="2"/>
      <c r="AN162" s="2"/>
      <c r="AO162" s="2"/>
      <c r="AP162" s="2"/>
      <c r="AQ162" s="2"/>
      <c r="AR162" s="2"/>
      <c r="AS162" s="2"/>
      <c r="AT162" s="2"/>
    </row>
    <row r="163" spans="1:46" ht="15.75" customHeight="1">
      <c r="A163" s="26" t="s">
        <v>567</v>
      </c>
      <c r="B163" s="26">
        <f t="shared" ref="B163:J163" si="109">SUM(B164:B166)</f>
        <v>5</v>
      </c>
      <c r="C163" s="26">
        <f t="shared" si="109"/>
        <v>2</v>
      </c>
      <c r="D163" s="26">
        <f t="shared" si="109"/>
        <v>0</v>
      </c>
      <c r="E163" s="26">
        <f t="shared" si="109"/>
        <v>0</v>
      </c>
      <c r="F163" s="26">
        <f t="shared" si="109"/>
        <v>8</v>
      </c>
      <c r="G163" s="26">
        <f t="shared" si="109"/>
        <v>0</v>
      </c>
      <c r="H163" s="26">
        <f t="shared" si="109"/>
        <v>1</v>
      </c>
      <c r="I163" s="26">
        <f t="shared" si="109"/>
        <v>0</v>
      </c>
      <c r="J163" s="26">
        <f t="shared" si="109"/>
        <v>0</v>
      </c>
      <c r="K163" s="6">
        <f t="shared" si="97"/>
        <v>16</v>
      </c>
      <c r="L163" s="26">
        <f t="shared" ref="L163:T163" si="110">SUM(L164:L166)</f>
        <v>0</v>
      </c>
      <c r="M163" s="26">
        <f t="shared" si="110"/>
        <v>0</v>
      </c>
      <c r="N163" s="26">
        <f t="shared" si="110"/>
        <v>0</v>
      </c>
      <c r="O163" s="26">
        <f t="shared" si="110"/>
        <v>0</v>
      </c>
      <c r="P163" s="26">
        <f t="shared" si="110"/>
        <v>0</v>
      </c>
      <c r="Q163" s="26">
        <f t="shared" si="110"/>
        <v>0</v>
      </c>
      <c r="R163" s="26">
        <f t="shared" si="110"/>
        <v>0</v>
      </c>
      <c r="S163" s="26">
        <f t="shared" si="110"/>
        <v>0</v>
      </c>
      <c r="T163" s="26">
        <f t="shared" si="110"/>
        <v>0</v>
      </c>
      <c r="U163" s="6">
        <f t="shared" si="99"/>
        <v>0</v>
      </c>
      <c r="V163" s="26">
        <f t="shared" ref="V163:AA163" si="111">SUM(V164:V166)</f>
        <v>0</v>
      </c>
      <c r="W163" s="26">
        <f t="shared" si="111"/>
        <v>1</v>
      </c>
      <c r="X163" s="26">
        <f t="shared" si="111"/>
        <v>0</v>
      </c>
      <c r="Y163" s="26">
        <f t="shared" si="111"/>
        <v>0</v>
      </c>
      <c r="Z163" s="26">
        <f t="shared" si="111"/>
        <v>1</v>
      </c>
      <c r="AA163" s="26">
        <f t="shared" si="111"/>
        <v>0</v>
      </c>
      <c r="AB163" s="6">
        <f t="shared" si="101"/>
        <v>2</v>
      </c>
      <c r="AC163" s="26">
        <f t="shared" ref="AC163:AH163" si="112">SUM(AC164:AC166)</f>
        <v>0</v>
      </c>
      <c r="AD163" s="26">
        <f t="shared" si="112"/>
        <v>0</v>
      </c>
      <c r="AE163" s="26">
        <f t="shared" si="112"/>
        <v>0</v>
      </c>
      <c r="AF163" s="26">
        <f t="shared" si="112"/>
        <v>0</v>
      </c>
      <c r="AG163" s="26">
        <f t="shared" si="112"/>
        <v>0</v>
      </c>
      <c r="AH163" s="26">
        <f t="shared" si="112"/>
        <v>0</v>
      </c>
      <c r="AI163" s="6">
        <f t="shared" si="103"/>
        <v>0</v>
      </c>
      <c r="AJ163" s="6">
        <f t="shared" si="104"/>
        <v>18</v>
      </c>
      <c r="AK163" s="16"/>
      <c r="AL163" s="16"/>
      <c r="AM163" s="16"/>
      <c r="AN163" s="16"/>
      <c r="AO163" s="16"/>
      <c r="AP163" s="16"/>
      <c r="AQ163" s="16"/>
      <c r="AR163" s="16"/>
      <c r="AS163" s="16"/>
      <c r="AT163" s="16"/>
    </row>
    <row r="164" spans="1:46" ht="15.75" customHeight="1">
      <c r="A164" s="19" t="s">
        <v>518</v>
      </c>
      <c r="B164" s="19">
        <v>1</v>
      </c>
      <c r="C164" s="19">
        <v>1</v>
      </c>
      <c r="D164" s="19"/>
      <c r="E164" s="19"/>
      <c r="F164" s="19">
        <v>2</v>
      </c>
      <c r="G164" s="19"/>
      <c r="H164" s="19"/>
      <c r="I164" s="19"/>
      <c r="J164" s="19"/>
      <c r="K164" s="6">
        <f t="shared" si="97"/>
        <v>4</v>
      </c>
      <c r="L164" s="19"/>
      <c r="M164" s="19"/>
      <c r="N164" s="19"/>
      <c r="O164" s="19"/>
      <c r="P164" s="19"/>
      <c r="Q164" s="19"/>
      <c r="R164" s="19"/>
      <c r="S164" s="19"/>
      <c r="T164" s="19"/>
      <c r="U164" s="6">
        <f t="shared" si="99"/>
        <v>0</v>
      </c>
      <c r="V164" s="19"/>
      <c r="W164" s="19">
        <v>1</v>
      </c>
      <c r="X164" s="19"/>
      <c r="Y164" s="19"/>
      <c r="Z164" s="19">
        <v>1</v>
      </c>
      <c r="AA164" s="19"/>
      <c r="AB164" s="6">
        <f t="shared" si="101"/>
        <v>2</v>
      </c>
      <c r="AC164" s="19"/>
      <c r="AD164" s="19"/>
      <c r="AE164" s="19"/>
      <c r="AF164" s="19"/>
      <c r="AG164" s="19"/>
      <c r="AH164" s="19"/>
      <c r="AI164" s="6">
        <f t="shared" si="103"/>
        <v>0</v>
      </c>
      <c r="AJ164" s="6">
        <f t="shared" si="104"/>
        <v>6</v>
      </c>
      <c r="AK164" s="2"/>
      <c r="AL164" s="2"/>
      <c r="AM164" s="2"/>
      <c r="AN164" s="2"/>
      <c r="AO164" s="2"/>
      <c r="AP164" s="2"/>
      <c r="AQ164" s="2"/>
      <c r="AR164" s="2"/>
      <c r="AS164" s="2"/>
      <c r="AT164" s="2"/>
    </row>
    <row r="165" spans="1:46" ht="15.75" customHeight="1">
      <c r="A165" s="19" t="s">
        <v>522</v>
      </c>
      <c r="B165" s="23">
        <v>2</v>
      </c>
      <c r="C165" s="19"/>
      <c r="D165" s="19"/>
      <c r="E165" s="19"/>
      <c r="F165" s="19">
        <v>2</v>
      </c>
      <c r="G165" s="19"/>
      <c r="H165" s="19">
        <v>1</v>
      </c>
      <c r="I165" s="19"/>
      <c r="J165" s="19"/>
      <c r="K165" s="6">
        <f t="shared" si="97"/>
        <v>5</v>
      </c>
      <c r="L165" s="19"/>
      <c r="M165" s="19"/>
      <c r="N165" s="19"/>
      <c r="O165" s="19"/>
      <c r="P165" s="19"/>
      <c r="Q165" s="19"/>
      <c r="R165" s="19"/>
      <c r="S165" s="19"/>
      <c r="T165" s="19"/>
      <c r="U165" s="6">
        <f t="shared" si="99"/>
        <v>0</v>
      </c>
      <c r="V165" s="19"/>
      <c r="W165" s="19"/>
      <c r="X165" s="19"/>
      <c r="Y165" s="19"/>
      <c r="Z165" s="19"/>
      <c r="AA165" s="19"/>
      <c r="AB165" s="6">
        <f t="shared" si="101"/>
        <v>0</v>
      </c>
      <c r="AC165" s="19"/>
      <c r="AD165" s="19"/>
      <c r="AE165" s="19"/>
      <c r="AF165" s="19"/>
      <c r="AG165" s="23"/>
      <c r="AH165" s="19"/>
      <c r="AI165" s="6">
        <f t="shared" si="103"/>
        <v>0</v>
      </c>
      <c r="AJ165" s="6">
        <f t="shared" si="104"/>
        <v>5</v>
      </c>
      <c r="AK165" s="2"/>
      <c r="AL165" s="2"/>
      <c r="AM165" s="2"/>
      <c r="AN165" s="2"/>
      <c r="AO165" s="2"/>
      <c r="AP165" s="2"/>
      <c r="AQ165" s="2"/>
      <c r="AR165" s="2"/>
      <c r="AS165" s="2"/>
      <c r="AT165" s="2"/>
    </row>
    <row r="166" spans="1:46" ht="15.75" customHeight="1">
      <c r="A166" s="19" t="s">
        <v>524</v>
      </c>
      <c r="B166" s="23">
        <v>2</v>
      </c>
      <c r="C166" s="19">
        <v>1</v>
      </c>
      <c r="D166" s="19"/>
      <c r="E166" s="19"/>
      <c r="F166" s="19">
        <v>4</v>
      </c>
      <c r="G166" s="19"/>
      <c r="H166" s="19"/>
      <c r="I166" s="19"/>
      <c r="J166" s="19"/>
      <c r="K166" s="6">
        <f t="shared" si="97"/>
        <v>7</v>
      </c>
      <c r="L166" s="19"/>
      <c r="M166" s="19"/>
      <c r="N166" s="19"/>
      <c r="O166" s="19"/>
      <c r="P166" s="19"/>
      <c r="Q166" s="19"/>
      <c r="R166" s="19"/>
      <c r="S166" s="19"/>
      <c r="T166" s="19"/>
      <c r="U166" s="6">
        <f t="shared" si="99"/>
        <v>0</v>
      </c>
      <c r="V166" s="19"/>
      <c r="W166" s="19"/>
      <c r="X166" s="19"/>
      <c r="Y166" s="19"/>
      <c r="Z166" s="19"/>
      <c r="AA166" s="19"/>
      <c r="AB166" s="6">
        <f t="shared" si="101"/>
        <v>0</v>
      </c>
      <c r="AC166" s="19"/>
      <c r="AD166" s="19"/>
      <c r="AE166" s="19"/>
      <c r="AF166" s="19"/>
      <c r="AG166" s="19"/>
      <c r="AH166" s="19"/>
      <c r="AI166" s="6">
        <f t="shared" si="103"/>
        <v>0</v>
      </c>
      <c r="AJ166" s="6">
        <f t="shared" si="104"/>
        <v>7</v>
      </c>
      <c r="AK166" s="2"/>
      <c r="AL166" s="2"/>
      <c r="AM166" s="2"/>
      <c r="AN166" s="2"/>
      <c r="AO166" s="2"/>
      <c r="AP166" s="2"/>
      <c r="AQ166" s="2"/>
      <c r="AR166" s="2"/>
      <c r="AS166" s="2"/>
      <c r="AT166" s="2"/>
    </row>
    <row r="167" spans="1:46" ht="15.75" customHeight="1">
      <c r="A167" s="26" t="s">
        <v>536</v>
      </c>
      <c r="B167" s="26">
        <f t="shared" ref="B167:J167" si="113">SUM(B168:B178)</f>
        <v>0</v>
      </c>
      <c r="C167" s="26">
        <f t="shared" si="113"/>
        <v>0</v>
      </c>
      <c r="D167" s="26">
        <f t="shared" si="113"/>
        <v>0</v>
      </c>
      <c r="E167" s="26">
        <f t="shared" si="113"/>
        <v>51</v>
      </c>
      <c r="F167" s="26">
        <f t="shared" si="113"/>
        <v>42</v>
      </c>
      <c r="G167" s="26">
        <f t="shared" si="113"/>
        <v>0</v>
      </c>
      <c r="H167" s="26">
        <f t="shared" si="113"/>
        <v>0</v>
      </c>
      <c r="I167" s="26">
        <f t="shared" si="113"/>
        <v>0</v>
      </c>
      <c r="J167" s="26">
        <f t="shared" si="113"/>
        <v>0</v>
      </c>
      <c r="K167" s="6">
        <f t="shared" si="97"/>
        <v>93</v>
      </c>
      <c r="L167" s="26">
        <f t="shared" ref="L167:T167" si="114">SUM(L168:L178)</f>
        <v>0</v>
      </c>
      <c r="M167" s="26">
        <f t="shared" si="114"/>
        <v>0</v>
      </c>
      <c r="N167" s="26">
        <f t="shared" si="114"/>
        <v>0</v>
      </c>
      <c r="O167" s="26">
        <f t="shared" si="114"/>
        <v>0</v>
      </c>
      <c r="P167" s="26">
        <f t="shared" si="114"/>
        <v>7</v>
      </c>
      <c r="Q167" s="26">
        <f t="shared" si="114"/>
        <v>0</v>
      </c>
      <c r="R167" s="26">
        <f t="shared" si="114"/>
        <v>0</v>
      </c>
      <c r="S167" s="26">
        <f t="shared" si="114"/>
        <v>0</v>
      </c>
      <c r="T167" s="26">
        <f t="shared" si="114"/>
        <v>0</v>
      </c>
      <c r="U167" s="6">
        <f t="shared" si="99"/>
        <v>7</v>
      </c>
      <c r="V167" s="26">
        <f t="shared" ref="V167:AA167" si="115">SUM(V168:V178)</f>
        <v>0</v>
      </c>
      <c r="W167" s="26">
        <f t="shared" si="115"/>
        <v>0</v>
      </c>
      <c r="X167" s="26">
        <f t="shared" si="115"/>
        <v>0</v>
      </c>
      <c r="Y167" s="26">
        <f t="shared" si="115"/>
        <v>0</v>
      </c>
      <c r="Z167" s="26">
        <f t="shared" si="115"/>
        <v>2</v>
      </c>
      <c r="AA167" s="26">
        <f t="shared" si="115"/>
        <v>2</v>
      </c>
      <c r="AB167" s="6">
        <f t="shared" si="101"/>
        <v>4</v>
      </c>
      <c r="AC167" s="26">
        <f t="shared" ref="AC167:AH167" si="116">SUM(AC168:AC178)</f>
        <v>0</v>
      </c>
      <c r="AD167" s="26">
        <f t="shared" si="116"/>
        <v>0</v>
      </c>
      <c r="AE167" s="26">
        <f t="shared" si="116"/>
        <v>0</v>
      </c>
      <c r="AF167" s="26">
        <f t="shared" si="116"/>
        <v>0</v>
      </c>
      <c r="AG167" s="26">
        <f t="shared" si="116"/>
        <v>0</v>
      </c>
      <c r="AH167" s="26">
        <f t="shared" si="116"/>
        <v>0</v>
      </c>
      <c r="AI167" s="6">
        <f t="shared" si="103"/>
        <v>0</v>
      </c>
      <c r="AJ167" s="6">
        <f t="shared" si="104"/>
        <v>104</v>
      </c>
      <c r="AK167" s="16"/>
      <c r="AL167" s="16"/>
      <c r="AM167" s="16"/>
      <c r="AN167" s="16"/>
      <c r="AO167" s="16"/>
      <c r="AP167" s="16"/>
      <c r="AQ167" s="16"/>
      <c r="AR167" s="16"/>
      <c r="AS167" s="16"/>
      <c r="AT167" s="16"/>
    </row>
    <row r="168" spans="1:46" ht="15.75" customHeight="1">
      <c r="A168" s="62" t="s">
        <v>537</v>
      </c>
      <c r="B168" s="19"/>
      <c r="C168" s="19"/>
      <c r="D168" s="19"/>
      <c r="E168" s="19"/>
      <c r="F168" s="19"/>
      <c r="G168" s="19"/>
      <c r="H168" s="19"/>
      <c r="I168" s="19"/>
      <c r="J168" s="19"/>
      <c r="K168" s="6">
        <f t="shared" si="97"/>
        <v>0</v>
      </c>
      <c r="L168" s="19"/>
      <c r="M168" s="19"/>
      <c r="N168" s="19"/>
      <c r="O168" s="19"/>
      <c r="P168" s="19"/>
      <c r="Q168" s="19"/>
      <c r="R168" s="19"/>
      <c r="S168" s="19"/>
      <c r="T168" s="19"/>
      <c r="U168" s="6">
        <f t="shared" si="99"/>
        <v>0</v>
      </c>
      <c r="V168" s="19"/>
      <c r="W168" s="19"/>
      <c r="X168" s="19"/>
      <c r="Y168" s="19"/>
      <c r="Z168" s="19"/>
      <c r="AA168" s="19"/>
      <c r="AB168" s="6">
        <f t="shared" si="101"/>
        <v>0</v>
      </c>
      <c r="AC168" s="19"/>
      <c r="AD168" s="19"/>
      <c r="AE168" s="19"/>
      <c r="AF168" s="19"/>
      <c r="AG168" s="19"/>
      <c r="AH168" s="19"/>
      <c r="AI168" s="6">
        <f t="shared" si="103"/>
        <v>0</v>
      </c>
      <c r="AJ168" s="6">
        <f t="shared" si="104"/>
        <v>0</v>
      </c>
      <c r="AK168" s="2"/>
      <c r="AL168" s="2"/>
      <c r="AM168" s="2"/>
      <c r="AN168" s="2"/>
      <c r="AO168" s="2"/>
      <c r="AP168" s="2"/>
      <c r="AQ168" s="2"/>
      <c r="AR168" s="2"/>
      <c r="AS168" s="2"/>
      <c r="AT168" s="2"/>
    </row>
    <row r="169" spans="1:46" ht="15.75" customHeight="1">
      <c r="A169" s="19" t="s">
        <v>538</v>
      </c>
      <c r="B169" s="19"/>
      <c r="C169" s="19"/>
      <c r="D169" s="19"/>
      <c r="E169" s="23">
        <v>48</v>
      </c>
      <c r="F169" s="19"/>
      <c r="G169" s="19"/>
      <c r="H169" s="19"/>
      <c r="I169" s="19"/>
      <c r="J169" s="19"/>
      <c r="K169" s="6">
        <f t="shared" si="97"/>
        <v>48</v>
      </c>
      <c r="L169" s="19"/>
      <c r="M169" s="19"/>
      <c r="N169" s="19"/>
      <c r="O169" s="19"/>
      <c r="P169" s="19"/>
      <c r="Q169" s="19"/>
      <c r="R169" s="19"/>
      <c r="S169" s="19"/>
      <c r="T169" s="19"/>
      <c r="U169" s="6">
        <f t="shared" si="99"/>
        <v>0</v>
      </c>
      <c r="V169" s="19"/>
      <c r="W169" s="19"/>
      <c r="X169" s="19"/>
      <c r="Y169" s="19"/>
      <c r="Z169" s="19"/>
      <c r="AA169" s="19"/>
      <c r="AB169" s="6">
        <f t="shared" si="101"/>
        <v>0</v>
      </c>
      <c r="AC169" s="19"/>
      <c r="AD169" s="19"/>
      <c r="AE169" s="19"/>
      <c r="AF169" s="19"/>
      <c r="AG169" s="19"/>
      <c r="AH169" s="19"/>
      <c r="AI169" s="6">
        <f t="shared" si="103"/>
        <v>0</v>
      </c>
      <c r="AJ169" s="6">
        <f t="shared" si="104"/>
        <v>48</v>
      </c>
      <c r="AK169" s="2"/>
      <c r="AL169" s="2"/>
      <c r="AM169" s="2"/>
      <c r="AN169" s="2"/>
      <c r="AO169" s="2"/>
      <c r="AP169" s="2"/>
      <c r="AQ169" s="2"/>
      <c r="AR169" s="2"/>
      <c r="AS169" s="2"/>
      <c r="AT169" s="2"/>
    </row>
    <row r="170" spans="1:46" ht="15.75" customHeight="1">
      <c r="A170" s="19" t="s">
        <v>540</v>
      </c>
      <c r="B170" s="19"/>
      <c r="C170" s="19"/>
      <c r="D170" s="19"/>
      <c r="E170" s="23">
        <v>1</v>
      </c>
      <c r="F170" s="23">
        <v>10</v>
      </c>
      <c r="G170" s="19"/>
      <c r="H170" s="19"/>
      <c r="I170" s="19"/>
      <c r="J170" s="19"/>
      <c r="K170" s="6">
        <f t="shared" si="97"/>
        <v>11</v>
      </c>
      <c r="L170" s="19"/>
      <c r="M170" s="19"/>
      <c r="N170" s="19"/>
      <c r="O170" s="19"/>
      <c r="P170" s="23">
        <v>1</v>
      </c>
      <c r="Q170" s="19"/>
      <c r="R170" s="19"/>
      <c r="S170" s="19"/>
      <c r="T170" s="19"/>
      <c r="U170" s="6">
        <f t="shared" si="99"/>
        <v>1</v>
      </c>
      <c r="V170" s="19"/>
      <c r="W170" s="19"/>
      <c r="X170" s="19"/>
      <c r="Y170" s="19"/>
      <c r="Z170" s="19"/>
      <c r="AA170" s="19"/>
      <c r="AB170" s="6">
        <f t="shared" si="101"/>
        <v>0</v>
      </c>
      <c r="AC170" s="19"/>
      <c r="AD170" s="19"/>
      <c r="AE170" s="19"/>
      <c r="AF170" s="19"/>
      <c r="AG170" s="19"/>
      <c r="AH170" s="19"/>
      <c r="AI170" s="6">
        <f t="shared" si="103"/>
        <v>0</v>
      </c>
      <c r="AJ170" s="6">
        <f t="shared" si="104"/>
        <v>12</v>
      </c>
      <c r="AK170" s="2"/>
      <c r="AL170" s="2"/>
      <c r="AM170" s="2"/>
      <c r="AN170" s="2"/>
      <c r="AO170" s="2"/>
      <c r="AP170" s="2"/>
      <c r="AQ170" s="2"/>
      <c r="AR170" s="2"/>
      <c r="AS170" s="2"/>
      <c r="AT170" s="2"/>
    </row>
    <row r="171" spans="1:46" ht="15.75" customHeight="1">
      <c r="A171" s="19" t="s">
        <v>542</v>
      </c>
      <c r="B171" s="19"/>
      <c r="C171" s="19"/>
      <c r="D171" s="19"/>
      <c r="E171" s="19"/>
      <c r="F171" s="19">
        <v>2</v>
      </c>
      <c r="G171" s="19"/>
      <c r="H171" s="19"/>
      <c r="I171" s="19"/>
      <c r="J171" s="19"/>
      <c r="K171" s="6">
        <f t="shared" si="97"/>
        <v>2</v>
      </c>
      <c r="L171" s="19"/>
      <c r="M171" s="19"/>
      <c r="N171" s="19"/>
      <c r="O171" s="19"/>
      <c r="P171" s="19"/>
      <c r="Q171" s="19"/>
      <c r="R171" s="19"/>
      <c r="S171" s="19"/>
      <c r="T171" s="19"/>
      <c r="U171" s="6">
        <f t="shared" si="99"/>
        <v>0</v>
      </c>
      <c r="V171" s="19"/>
      <c r="W171" s="19"/>
      <c r="X171" s="19"/>
      <c r="Y171" s="19"/>
      <c r="Z171" s="19"/>
      <c r="AA171" s="19"/>
      <c r="AB171" s="6">
        <f t="shared" si="101"/>
        <v>0</v>
      </c>
      <c r="AC171" s="19"/>
      <c r="AD171" s="19"/>
      <c r="AE171" s="19"/>
      <c r="AF171" s="19"/>
      <c r="AG171" s="19"/>
      <c r="AH171" s="19"/>
      <c r="AI171" s="6">
        <f t="shared" si="103"/>
        <v>0</v>
      </c>
      <c r="AJ171" s="6">
        <f t="shared" si="104"/>
        <v>2</v>
      </c>
      <c r="AK171" s="2"/>
      <c r="AL171" s="2"/>
      <c r="AM171" s="2"/>
      <c r="AN171" s="2"/>
      <c r="AO171" s="2"/>
      <c r="AP171" s="2"/>
      <c r="AQ171" s="2"/>
      <c r="AR171" s="2"/>
      <c r="AS171" s="2"/>
      <c r="AT171" s="2"/>
    </row>
    <row r="172" spans="1:46" ht="15.75" customHeight="1">
      <c r="A172" s="19" t="s">
        <v>546</v>
      </c>
      <c r="B172" s="19"/>
      <c r="C172" s="19"/>
      <c r="D172" s="19"/>
      <c r="E172" s="23">
        <v>1</v>
      </c>
      <c r="F172" s="19">
        <v>8</v>
      </c>
      <c r="G172" s="19"/>
      <c r="H172" s="19"/>
      <c r="I172" s="19"/>
      <c r="J172" s="19"/>
      <c r="K172" s="6">
        <f t="shared" si="97"/>
        <v>9</v>
      </c>
      <c r="L172" s="19"/>
      <c r="M172" s="19"/>
      <c r="N172" s="19"/>
      <c r="O172" s="19"/>
      <c r="P172" s="19"/>
      <c r="Q172" s="19"/>
      <c r="R172" s="19"/>
      <c r="S172" s="19"/>
      <c r="T172" s="19"/>
      <c r="U172" s="6">
        <f t="shared" si="99"/>
        <v>0</v>
      </c>
      <c r="V172" s="19"/>
      <c r="W172" s="19"/>
      <c r="X172" s="19"/>
      <c r="Y172" s="19"/>
      <c r="Z172" s="19"/>
      <c r="AA172" s="19"/>
      <c r="AB172" s="6">
        <f t="shared" si="101"/>
        <v>0</v>
      </c>
      <c r="AC172" s="19"/>
      <c r="AD172" s="19"/>
      <c r="AE172" s="19"/>
      <c r="AF172" s="19"/>
      <c r="AG172" s="19"/>
      <c r="AH172" s="19"/>
      <c r="AI172" s="6">
        <f t="shared" si="103"/>
        <v>0</v>
      </c>
      <c r="AJ172" s="6">
        <f t="shared" si="104"/>
        <v>9</v>
      </c>
      <c r="AK172" s="2"/>
      <c r="AL172" s="2"/>
      <c r="AM172" s="2"/>
      <c r="AN172" s="2"/>
      <c r="AO172" s="2"/>
      <c r="AP172" s="2"/>
      <c r="AQ172" s="2"/>
      <c r="AR172" s="2"/>
      <c r="AS172" s="2"/>
      <c r="AT172" s="2"/>
    </row>
    <row r="173" spans="1:46" ht="15.75" customHeight="1">
      <c r="A173" s="19" t="s">
        <v>551</v>
      </c>
      <c r="B173" s="19"/>
      <c r="C173" s="19"/>
      <c r="D173" s="19"/>
      <c r="E173" s="19"/>
      <c r="F173" s="19"/>
      <c r="G173" s="19"/>
      <c r="H173" s="19"/>
      <c r="I173" s="19"/>
      <c r="J173" s="19"/>
      <c r="K173" s="6">
        <f t="shared" si="97"/>
        <v>0</v>
      </c>
      <c r="L173" s="19"/>
      <c r="M173" s="19"/>
      <c r="N173" s="19"/>
      <c r="O173" s="19"/>
      <c r="P173" s="19"/>
      <c r="Q173" s="19"/>
      <c r="R173" s="19"/>
      <c r="S173" s="19"/>
      <c r="T173" s="19"/>
      <c r="U173" s="6">
        <f t="shared" si="99"/>
        <v>0</v>
      </c>
      <c r="V173" s="19"/>
      <c r="W173" s="19"/>
      <c r="X173" s="19"/>
      <c r="Y173" s="19"/>
      <c r="Z173" s="19"/>
      <c r="AA173" s="23">
        <v>2</v>
      </c>
      <c r="AB173" s="6">
        <f t="shared" si="101"/>
        <v>2</v>
      </c>
      <c r="AC173" s="19"/>
      <c r="AD173" s="19"/>
      <c r="AE173" s="19"/>
      <c r="AF173" s="19"/>
      <c r="AG173" s="19"/>
      <c r="AH173" s="19"/>
      <c r="AI173" s="6">
        <f t="shared" si="103"/>
        <v>0</v>
      </c>
      <c r="AJ173" s="6">
        <f t="shared" si="104"/>
        <v>2</v>
      </c>
      <c r="AK173" s="2"/>
      <c r="AL173" s="2"/>
      <c r="AM173" s="2"/>
      <c r="AN173" s="2"/>
      <c r="AO173" s="2"/>
      <c r="AP173" s="2"/>
      <c r="AQ173" s="2"/>
      <c r="AR173" s="2"/>
      <c r="AS173" s="2"/>
      <c r="AT173" s="2"/>
    </row>
    <row r="174" spans="1:46" ht="15.75" customHeight="1">
      <c r="A174" s="62" t="s">
        <v>555</v>
      </c>
      <c r="B174" s="19"/>
      <c r="C174" s="19"/>
      <c r="D174" s="19"/>
      <c r="E174" s="19"/>
      <c r="F174" s="19"/>
      <c r="G174" s="19"/>
      <c r="H174" s="19"/>
      <c r="I174" s="19"/>
      <c r="J174" s="19"/>
      <c r="K174" s="6">
        <f t="shared" si="97"/>
        <v>0</v>
      </c>
      <c r="L174" s="19"/>
      <c r="M174" s="19"/>
      <c r="N174" s="19"/>
      <c r="O174" s="19"/>
      <c r="P174" s="19"/>
      <c r="Q174" s="19"/>
      <c r="R174" s="19"/>
      <c r="S174" s="19"/>
      <c r="T174" s="19"/>
      <c r="U174" s="6">
        <f t="shared" si="99"/>
        <v>0</v>
      </c>
      <c r="V174" s="19"/>
      <c r="W174" s="19"/>
      <c r="X174" s="19"/>
      <c r="Y174" s="19"/>
      <c r="Z174" s="19"/>
      <c r="AA174" s="19"/>
      <c r="AB174" s="6">
        <f t="shared" si="101"/>
        <v>0</v>
      </c>
      <c r="AC174" s="19"/>
      <c r="AD174" s="19"/>
      <c r="AE174" s="19"/>
      <c r="AF174" s="19"/>
      <c r="AG174" s="19"/>
      <c r="AH174" s="19"/>
      <c r="AI174" s="6">
        <f t="shared" si="103"/>
        <v>0</v>
      </c>
      <c r="AJ174" s="6">
        <f t="shared" si="104"/>
        <v>0</v>
      </c>
      <c r="AK174" s="2"/>
      <c r="AL174" s="2"/>
      <c r="AM174" s="2"/>
      <c r="AN174" s="2"/>
      <c r="AO174" s="2"/>
      <c r="AP174" s="2"/>
      <c r="AQ174" s="2"/>
      <c r="AR174" s="2"/>
      <c r="AS174" s="2"/>
      <c r="AT174" s="2"/>
    </row>
    <row r="175" spans="1:46" ht="15.75" customHeight="1">
      <c r="A175" s="19" t="s">
        <v>557</v>
      </c>
      <c r="B175" s="19"/>
      <c r="C175" s="19"/>
      <c r="D175" s="19"/>
      <c r="E175" s="23">
        <v>1</v>
      </c>
      <c r="F175" s="23">
        <v>10</v>
      </c>
      <c r="G175" s="19"/>
      <c r="H175" s="19"/>
      <c r="I175" s="19"/>
      <c r="J175" s="19"/>
      <c r="K175" s="6">
        <f t="shared" si="97"/>
        <v>11</v>
      </c>
      <c r="L175" s="19"/>
      <c r="M175" s="19"/>
      <c r="N175" s="19"/>
      <c r="O175" s="19"/>
      <c r="P175" s="19"/>
      <c r="Q175" s="19"/>
      <c r="R175" s="19"/>
      <c r="S175" s="19"/>
      <c r="T175" s="19"/>
      <c r="U175" s="6">
        <f t="shared" si="99"/>
        <v>0</v>
      </c>
      <c r="V175" s="19"/>
      <c r="W175" s="19"/>
      <c r="X175" s="19"/>
      <c r="Y175" s="19"/>
      <c r="Z175" s="19"/>
      <c r="AA175" s="19"/>
      <c r="AB175" s="6">
        <f t="shared" si="101"/>
        <v>0</v>
      </c>
      <c r="AC175" s="19"/>
      <c r="AD175" s="19"/>
      <c r="AE175" s="19"/>
      <c r="AF175" s="19"/>
      <c r="AG175" s="19"/>
      <c r="AH175" s="19"/>
      <c r="AI175" s="6">
        <f t="shared" si="103"/>
        <v>0</v>
      </c>
      <c r="AJ175" s="6">
        <f t="shared" si="104"/>
        <v>11</v>
      </c>
      <c r="AK175" s="2"/>
      <c r="AL175" s="2"/>
      <c r="AM175" s="2"/>
      <c r="AN175" s="2"/>
      <c r="AO175" s="2"/>
      <c r="AP175" s="2"/>
      <c r="AQ175" s="2"/>
      <c r="AR175" s="2"/>
      <c r="AS175" s="2"/>
      <c r="AT175" s="2"/>
    </row>
    <row r="176" spans="1:46" ht="15.75" customHeight="1">
      <c r="A176" s="19" t="s">
        <v>561</v>
      </c>
      <c r="B176" s="19"/>
      <c r="C176" s="19"/>
      <c r="D176" s="19"/>
      <c r="E176" s="19"/>
      <c r="F176" s="19">
        <v>5</v>
      </c>
      <c r="G176" s="19"/>
      <c r="H176" s="19"/>
      <c r="I176" s="19"/>
      <c r="J176" s="19"/>
      <c r="K176" s="6">
        <f t="shared" si="97"/>
        <v>5</v>
      </c>
      <c r="L176" s="19"/>
      <c r="M176" s="19"/>
      <c r="N176" s="19"/>
      <c r="O176" s="19"/>
      <c r="P176" s="23">
        <v>1</v>
      </c>
      <c r="Q176" s="19"/>
      <c r="R176" s="19"/>
      <c r="S176" s="19"/>
      <c r="T176" s="19"/>
      <c r="U176" s="6">
        <f t="shared" si="99"/>
        <v>1</v>
      </c>
      <c r="V176" s="19"/>
      <c r="W176" s="19"/>
      <c r="X176" s="19"/>
      <c r="Y176" s="19"/>
      <c r="Z176" s="19"/>
      <c r="AA176" s="19"/>
      <c r="AB176" s="6">
        <f t="shared" si="101"/>
        <v>0</v>
      </c>
      <c r="AC176" s="19"/>
      <c r="AD176" s="19"/>
      <c r="AE176" s="19"/>
      <c r="AF176" s="19"/>
      <c r="AG176" s="19"/>
      <c r="AH176" s="19"/>
      <c r="AI176" s="6">
        <f t="shared" si="103"/>
        <v>0</v>
      </c>
      <c r="AJ176" s="6">
        <f t="shared" si="104"/>
        <v>6</v>
      </c>
      <c r="AK176" s="2"/>
      <c r="AL176" s="2"/>
      <c r="AM176" s="2"/>
      <c r="AN176" s="2"/>
      <c r="AO176" s="2"/>
      <c r="AP176" s="2"/>
      <c r="AQ176" s="2"/>
      <c r="AR176" s="2"/>
      <c r="AS176" s="2"/>
      <c r="AT176" s="2"/>
    </row>
    <row r="177" spans="1:46" ht="15.75" customHeight="1">
      <c r="A177" s="19" t="s">
        <v>562</v>
      </c>
      <c r="B177" s="19"/>
      <c r="C177" s="19"/>
      <c r="D177" s="19"/>
      <c r="E177" s="19"/>
      <c r="F177" s="23">
        <v>7</v>
      </c>
      <c r="G177" s="19"/>
      <c r="H177" s="19"/>
      <c r="I177" s="19"/>
      <c r="J177" s="19"/>
      <c r="K177" s="6">
        <f t="shared" si="97"/>
        <v>7</v>
      </c>
      <c r="L177" s="19"/>
      <c r="M177" s="19"/>
      <c r="N177" s="19"/>
      <c r="O177" s="19"/>
      <c r="P177" s="23">
        <v>3</v>
      </c>
      <c r="Q177" s="19"/>
      <c r="R177" s="19"/>
      <c r="S177" s="19"/>
      <c r="T177" s="19"/>
      <c r="U177" s="6">
        <f t="shared" si="99"/>
        <v>3</v>
      </c>
      <c r="V177" s="19"/>
      <c r="W177" s="19"/>
      <c r="X177" s="19"/>
      <c r="Y177" s="19"/>
      <c r="Z177" s="19"/>
      <c r="AA177" s="19"/>
      <c r="AB177" s="6">
        <f t="shared" si="101"/>
        <v>0</v>
      </c>
      <c r="AC177" s="19"/>
      <c r="AD177" s="19"/>
      <c r="AE177" s="19"/>
      <c r="AF177" s="19"/>
      <c r="AG177" s="19"/>
      <c r="AH177" s="19"/>
      <c r="AI177" s="6">
        <f t="shared" si="103"/>
        <v>0</v>
      </c>
      <c r="AJ177" s="6">
        <f t="shared" si="104"/>
        <v>10</v>
      </c>
      <c r="AK177" s="2"/>
      <c r="AL177" s="2"/>
      <c r="AM177" s="2"/>
      <c r="AN177" s="2"/>
      <c r="AO177" s="2"/>
      <c r="AP177" s="2"/>
      <c r="AQ177" s="2"/>
      <c r="AR177" s="2"/>
      <c r="AS177" s="2"/>
      <c r="AT177" s="2"/>
    </row>
    <row r="178" spans="1:46" ht="15.75" customHeight="1">
      <c r="A178" s="19" t="s">
        <v>563</v>
      </c>
      <c r="B178" s="19"/>
      <c r="C178" s="19"/>
      <c r="D178" s="19"/>
      <c r="E178" s="19"/>
      <c r="F178" s="19"/>
      <c r="G178" s="19"/>
      <c r="H178" s="19"/>
      <c r="I178" s="19"/>
      <c r="J178" s="19"/>
      <c r="K178" s="6">
        <f t="shared" si="97"/>
        <v>0</v>
      </c>
      <c r="L178" s="19"/>
      <c r="M178" s="19"/>
      <c r="N178" s="19"/>
      <c r="O178" s="19"/>
      <c r="P178" s="23">
        <v>2</v>
      </c>
      <c r="Q178" s="19"/>
      <c r="R178" s="19"/>
      <c r="S178" s="19"/>
      <c r="T178" s="19"/>
      <c r="U178" s="6">
        <f t="shared" si="99"/>
        <v>2</v>
      </c>
      <c r="V178" s="19"/>
      <c r="W178" s="19"/>
      <c r="X178" s="19"/>
      <c r="Y178" s="19"/>
      <c r="Z178" s="23">
        <v>2</v>
      </c>
      <c r="AA178" s="19"/>
      <c r="AB178" s="6">
        <f t="shared" si="101"/>
        <v>2</v>
      </c>
      <c r="AC178" s="19"/>
      <c r="AD178" s="19"/>
      <c r="AE178" s="19"/>
      <c r="AF178" s="19"/>
      <c r="AG178" s="19"/>
      <c r="AH178" s="19"/>
      <c r="AI178" s="6">
        <f t="shared" si="103"/>
        <v>0</v>
      </c>
      <c r="AJ178" s="6">
        <f t="shared" si="104"/>
        <v>4</v>
      </c>
      <c r="AK178" s="2"/>
      <c r="AL178" s="2"/>
      <c r="AM178" s="2"/>
      <c r="AN178" s="2"/>
      <c r="AO178" s="2"/>
      <c r="AP178" s="2"/>
      <c r="AQ178" s="2"/>
      <c r="AR178" s="2"/>
      <c r="AS178" s="2"/>
      <c r="AT178" s="2"/>
    </row>
    <row r="179" spans="1:46" ht="15.75" customHeight="1">
      <c r="A179" s="26" t="s">
        <v>565</v>
      </c>
      <c r="B179" s="26">
        <f t="shared" ref="B179:J179" si="117">SUM(B167,B163,B160)</f>
        <v>7</v>
      </c>
      <c r="C179" s="26">
        <f t="shared" si="117"/>
        <v>4</v>
      </c>
      <c r="D179" s="26">
        <f t="shared" si="117"/>
        <v>0</v>
      </c>
      <c r="E179" s="26">
        <f t="shared" si="117"/>
        <v>52</v>
      </c>
      <c r="F179" s="26">
        <f t="shared" si="117"/>
        <v>59</v>
      </c>
      <c r="G179" s="26">
        <f t="shared" si="117"/>
        <v>0</v>
      </c>
      <c r="H179" s="26">
        <f t="shared" si="117"/>
        <v>1</v>
      </c>
      <c r="I179" s="26">
        <f t="shared" si="117"/>
        <v>0</v>
      </c>
      <c r="J179" s="26">
        <f t="shared" si="117"/>
        <v>0</v>
      </c>
      <c r="K179" s="6">
        <f t="shared" si="97"/>
        <v>123</v>
      </c>
      <c r="L179" s="26">
        <f t="shared" ref="L179:T179" si="118">SUM(L167,L163,L160)</f>
        <v>0</v>
      </c>
      <c r="M179" s="26">
        <f t="shared" si="118"/>
        <v>0</v>
      </c>
      <c r="N179" s="26">
        <f t="shared" si="118"/>
        <v>0</v>
      </c>
      <c r="O179" s="26">
        <f t="shared" si="118"/>
        <v>0</v>
      </c>
      <c r="P179" s="26">
        <f t="shared" si="118"/>
        <v>14</v>
      </c>
      <c r="Q179" s="26">
        <f t="shared" si="118"/>
        <v>0</v>
      </c>
      <c r="R179" s="26">
        <f t="shared" si="118"/>
        <v>0</v>
      </c>
      <c r="S179" s="26">
        <f t="shared" si="118"/>
        <v>0</v>
      </c>
      <c r="T179" s="26">
        <f t="shared" si="118"/>
        <v>0</v>
      </c>
      <c r="U179" s="6">
        <f t="shared" si="99"/>
        <v>14</v>
      </c>
      <c r="V179" s="26">
        <f t="shared" ref="V179:AA179" si="119">SUM(V167,V163,V160)</f>
        <v>0</v>
      </c>
      <c r="W179" s="26">
        <f t="shared" si="119"/>
        <v>5</v>
      </c>
      <c r="X179" s="26">
        <f t="shared" si="119"/>
        <v>0</v>
      </c>
      <c r="Y179" s="26">
        <f t="shared" si="119"/>
        <v>0</v>
      </c>
      <c r="Z179" s="26">
        <f t="shared" si="119"/>
        <v>9</v>
      </c>
      <c r="AA179" s="26">
        <f t="shared" si="119"/>
        <v>2</v>
      </c>
      <c r="AB179" s="6">
        <f t="shared" si="101"/>
        <v>16</v>
      </c>
      <c r="AC179" s="26">
        <f t="shared" ref="AC179:AH179" si="120">SUM(AC167,AC163,AC160)</f>
        <v>0</v>
      </c>
      <c r="AD179" s="26">
        <f t="shared" si="120"/>
        <v>1</v>
      </c>
      <c r="AE179" s="26">
        <f t="shared" si="120"/>
        <v>0</v>
      </c>
      <c r="AF179" s="26">
        <f t="shared" si="120"/>
        <v>0</v>
      </c>
      <c r="AG179" s="26">
        <f t="shared" si="120"/>
        <v>0</v>
      </c>
      <c r="AH179" s="26">
        <f t="shared" si="120"/>
        <v>0</v>
      </c>
      <c r="AI179" s="6">
        <f t="shared" si="103"/>
        <v>1</v>
      </c>
      <c r="AJ179" s="6">
        <f t="shared" si="104"/>
        <v>154</v>
      </c>
      <c r="AK179" s="16"/>
      <c r="AL179" s="16"/>
      <c r="AM179" s="16"/>
      <c r="AN179" s="16"/>
      <c r="AO179" s="16"/>
      <c r="AP179" s="16"/>
      <c r="AQ179" s="16"/>
      <c r="AR179" s="16"/>
      <c r="AS179" s="16"/>
      <c r="AT179" s="16"/>
    </row>
    <row r="180" spans="1:46" ht="15.75" customHeight="1">
      <c r="A180" s="26" t="s">
        <v>571</v>
      </c>
      <c r="B180" s="26">
        <f t="shared" ref="B180:J180" si="121">SUM(B179,B159)</f>
        <v>69</v>
      </c>
      <c r="C180" s="26">
        <f t="shared" si="121"/>
        <v>65</v>
      </c>
      <c r="D180" s="26">
        <f t="shared" si="121"/>
        <v>1</v>
      </c>
      <c r="E180" s="26">
        <f t="shared" si="121"/>
        <v>67</v>
      </c>
      <c r="F180" s="26">
        <f t="shared" si="121"/>
        <v>126</v>
      </c>
      <c r="G180" s="26">
        <f t="shared" si="121"/>
        <v>3</v>
      </c>
      <c r="H180" s="26">
        <f t="shared" si="121"/>
        <v>6</v>
      </c>
      <c r="I180" s="26">
        <f t="shared" si="121"/>
        <v>28</v>
      </c>
      <c r="J180" s="26">
        <f t="shared" si="121"/>
        <v>0</v>
      </c>
      <c r="K180" s="6">
        <f t="shared" si="97"/>
        <v>365</v>
      </c>
      <c r="L180" s="26">
        <f t="shared" ref="L180:T180" si="122">SUM(L179,L159)</f>
        <v>0</v>
      </c>
      <c r="M180" s="26">
        <f t="shared" si="122"/>
        <v>12</v>
      </c>
      <c r="N180" s="26">
        <f t="shared" si="122"/>
        <v>0</v>
      </c>
      <c r="O180" s="26">
        <f t="shared" si="122"/>
        <v>0</v>
      </c>
      <c r="P180" s="26">
        <f t="shared" si="122"/>
        <v>45</v>
      </c>
      <c r="Q180" s="26">
        <f t="shared" si="122"/>
        <v>1</v>
      </c>
      <c r="R180" s="26">
        <f t="shared" si="122"/>
        <v>0</v>
      </c>
      <c r="S180" s="26">
        <f t="shared" si="122"/>
        <v>0</v>
      </c>
      <c r="T180" s="26">
        <f t="shared" si="122"/>
        <v>0</v>
      </c>
      <c r="U180" s="6">
        <f t="shared" si="99"/>
        <v>58</v>
      </c>
      <c r="V180" s="26">
        <f t="shared" ref="V180:AA180" si="123">SUM(V179,V159)</f>
        <v>1</v>
      </c>
      <c r="W180" s="26">
        <f t="shared" si="123"/>
        <v>46</v>
      </c>
      <c r="X180" s="26">
        <f t="shared" si="123"/>
        <v>0</v>
      </c>
      <c r="Y180" s="26">
        <f t="shared" si="123"/>
        <v>1</v>
      </c>
      <c r="Z180" s="26">
        <f t="shared" si="123"/>
        <v>43</v>
      </c>
      <c r="AA180" s="26">
        <f t="shared" si="123"/>
        <v>3</v>
      </c>
      <c r="AB180" s="6">
        <f t="shared" si="101"/>
        <v>94</v>
      </c>
      <c r="AC180" s="26">
        <f t="shared" ref="AC180:AH180" si="124">SUM(AC179,AC159)</f>
        <v>0</v>
      </c>
      <c r="AD180" s="26">
        <f t="shared" si="124"/>
        <v>1</v>
      </c>
      <c r="AE180" s="26">
        <f t="shared" si="124"/>
        <v>1</v>
      </c>
      <c r="AF180" s="26">
        <f t="shared" si="124"/>
        <v>0</v>
      </c>
      <c r="AG180" s="26">
        <f t="shared" si="124"/>
        <v>0</v>
      </c>
      <c r="AH180" s="26">
        <f t="shared" si="124"/>
        <v>0</v>
      </c>
      <c r="AI180" s="6">
        <f t="shared" si="103"/>
        <v>2</v>
      </c>
      <c r="AJ180" s="6">
        <f t="shared" si="104"/>
        <v>519</v>
      </c>
      <c r="AK180" s="16"/>
      <c r="AL180" s="16"/>
      <c r="AM180" s="16"/>
      <c r="AN180" s="16"/>
      <c r="AO180" s="16"/>
      <c r="AP180" s="16"/>
      <c r="AQ180" s="16"/>
      <c r="AR180" s="16"/>
      <c r="AS180" s="16"/>
      <c r="AT180" s="16"/>
    </row>
    <row r="181" spans="1:46" ht="15.75" customHeight="1">
      <c r="A181" s="26" t="s">
        <v>581</v>
      </c>
      <c r="B181" s="26">
        <f t="shared" ref="B181:J181" si="125">SUM(B182:B188)</f>
        <v>2</v>
      </c>
      <c r="C181" s="26">
        <f t="shared" si="125"/>
        <v>0</v>
      </c>
      <c r="D181" s="26">
        <f t="shared" si="125"/>
        <v>0</v>
      </c>
      <c r="E181" s="26">
        <f t="shared" si="125"/>
        <v>3</v>
      </c>
      <c r="F181" s="26">
        <f t="shared" si="125"/>
        <v>2</v>
      </c>
      <c r="G181" s="26">
        <f t="shared" si="125"/>
        <v>0</v>
      </c>
      <c r="H181" s="26">
        <f t="shared" si="125"/>
        <v>0</v>
      </c>
      <c r="I181" s="26">
        <f t="shared" si="125"/>
        <v>0</v>
      </c>
      <c r="J181" s="26">
        <f t="shared" si="125"/>
        <v>0</v>
      </c>
      <c r="K181" s="6">
        <f t="shared" si="97"/>
        <v>7</v>
      </c>
      <c r="L181" s="26">
        <f t="shared" ref="L181:T181" si="126">SUM(L182:L188)</f>
        <v>0</v>
      </c>
      <c r="M181" s="26">
        <f t="shared" si="126"/>
        <v>1</v>
      </c>
      <c r="N181" s="26">
        <f t="shared" si="126"/>
        <v>0</v>
      </c>
      <c r="O181" s="26">
        <f t="shared" si="126"/>
        <v>1</v>
      </c>
      <c r="P181" s="26">
        <f t="shared" si="126"/>
        <v>1</v>
      </c>
      <c r="Q181" s="26">
        <f t="shared" si="126"/>
        <v>0</v>
      </c>
      <c r="R181" s="26">
        <f t="shared" si="126"/>
        <v>0</v>
      </c>
      <c r="S181" s="26">
        <f t="shared" si="126"/>
        <v>0</v>
      </c>
      <c r="T181" s="26">
        <f t="shared" si="126"/>
        <v>0</v>
      </c>
      <c r="U181" s="6">
        <f t="shared" si="99"/>
        <v>3</v>
      </c>
      <c r="V181" s="26">
        <f t="shared" ref="V181:AA181" si="127">SUM(V182:V188)</f>
        <v>0</v>
      </c>
      <c r="W181" s="26">
        <f t="shared" si="127"/>
        <v>6</v>
      </c>
      <c r="X181" s="26">
        <f t="shared" si="127"/>
        <v>0</v>
      </c>
      <c r="Y181" s="26">
        <f t="shared" si="127"/>
        <v>2</v>
      </c>
      <c r="Z181" s="26">
        <f t="shared" si="127"/>
        <v>15</v>
      </c>
      <c r="AA181" s="26">
        <f t="shared" si="127"/>
        <v>0</v>
      </c>
      <c r="AB181" s="6">
        <f t="shared" si="101"/>
        <v>23</v>
      </c>
      <c r="AC181" s="26">
        <f t="shared" ref="AC181:AH181" si="128">SUM(AC182:AC188)</f>
        <v>0</v>
      </c>
      <c r="AD181" s="26">
        <f t="shared" si="128"/>
        <v>0</v>
      </c>
      <c r="AE181" s="26">
        <f t="shared" si="128"/>
        <v>0</v>
      </c>
      <c r="AF181" s="26">
        <f t="shared" si="128"/>
        <v>0</v>
      </c>
      <c r="AG181" s="26">
        <f t="shared" si="128"/>
        <v>0</v>
      </c>
      <c r="AH181" s="26">
        <f t="shared" si="128"/>
        <v>0</v>
      </c>
      <c r="AI181" s="6">
        <f t="shared" si="103"/>
        <v>0</v>
      </c>
      <c r="AJ181" s="6">
        <f t="shared" si="104"/>
        <v>33</v>
      </c>
      <c r="AK181" s="16"/>
      <c r="AL181" s="16"/>
      <c r="AM181" s="16"/>
      <c r="AN181" s="16"/>
      <c r="AO181" s="16"/>
      <c r="AP181" s="16"/>
      <c r="AQ181" s="16"/>
      <c r="AR181" s="16"/>
      <c r="AS181" s="16"/>
      <c r="AT181" s="16"/>
    </row>
    <row r="182" spans="1:46" ht="15.75" customHeight="1">
      <c r="A182" s="19" t="s">
        <v>585</v>
      </c>
      <c r="B182" s="19"/>
      <c r="C182" s="19"/>
      <c r="D182" s="19"/>
      <c r="E182" s="23">
        <v>1</v>
      </c>
      <c r="F182" s="19"/>
      <c r="G182" s="19"/>
      <c r="H182" s="19"/>
      <c r="I182" s="19"/>
      <c r="J182" s="19"/>
      <c r="K182" s="6">
        <f t="shared" si="97"/>
        <v>1</v>
      </c>
      <c r="L182" s="19"/>
      <c r="M182" s="19"/>
      <c r="N182" s="19"/>
      <c r="O182" s="23">
        <v>1</v>
      </c>
      <c r="P182" s="19"/>
      <c r="Q182" s="19"/>
      <c r="R182" s="19"/>
      <c r="S182" s="19"/>
      <c r="T182" s="19"/>
      <c r="U182" s="6">
        <f t="shared" si="99"/>
        <v>1</v>
      </c>
      <c r="V182" s="19"/>
      <c r="W182" s="19"/>
      <c r="X182" s="19"/>
      <c r="Y182" s="19"/>
      <c r="Z182" s="23">
        <v>2</v>
      </c>
      <c r="AA182" s="19"/>
      <c r="AB182" s="6">
        <f t="shared" si="101"/>
        <v>2</v>
      </c>
      <c r="AC182" s="19"/>
      <c r="AD182" s="19"/>
      <c r="AE182" s="19"/>
      <c r="AF182" s="19"/>
      <c r="AG182" s="19"/>
      <c r="AH182" s="19"/>
      <c r="AI182" s="6">
        <f t="shared" si="103"/>
        <v>0</v>
      </c>
      <c r="AJ182" s="6">
        <f t="shared" si="104"/>
        <v>4</v>
      </c>
      <c r="AK182" s="2"/>
      <c r="AL182" s="2"/>
      <c r="AM182" s="2"/>
      <c r="AN182" s="2"/>
      <c r="AO182" s="2"/>
      <c r="AP182" s="2"/>
      <c r="AQ182" s="2"/>
      <c r="AR182" s="2"/>
      <c r="AS182" s="2"/>
      <c r="AT182" s="2"/>
    </row>
    <row r="183" spans="1:46" ht="15.75" customHeight="1">
      <c r="A183" s="19" t="s">
        <v>589</v>
      </c>
      <c r="B183" s="19"/>
      <c r="C183" s="19"/>
      <c r="D183" s="19"/>
      <c r="E183" s="19"/>
      <c r="F183" s="19"/>
      <c r="G183" s="19"/>
      <c r="H183" s="19"/>
      <c r="I183" s="19"/>
      <c r="J183" s="19"/>
      <c r="K183" s="6">
        <f t="shared" si="97"/>
        <v>0</v>
      </c>
      <c r="L183" s="19"/>
      <c r="M183" s="19"/>
      <c r="N183" s="19"/>
      <c r="O183" s="19"/>
      <c r="P183" s="19"/>
      <c r="Q183" s="19"/>
      <c r="R183" s="19"/>
      <c r="S183" s="19"/>
      <c r="T183" s="19"/>
      <c r="U183" s="6">
        <f t="shared" si="99"/>
        <v>0</v>
      </c>
      <c r="V183" s="19"/>
      <c r="W183" s="23">
        <v>1</v>
      </c>
      <c r="X183" s="19"/>
      <c r="Y183" s="19"/>
      <c r="Z183" s="23">
        <v>3</v>
      </c>
      <c r="AA183" s="19"/>
      <c r="AB183" s="6">
        <f t="shared" si="101"/>
        <v>4</v>
      </c>
      <c r="AC183" s="19"/>
      <c r="AD183" s="19"/>
      <c r="AE183" s="19"/>
      <c r="AF183" s="19"/>
      <c r="AG183" s="19"/>
      <c r="AH183" s="19"/>
      <c r="AI183" s="6">
        <f t="shared" si="103"/>
        <v>0</v>
      </c>
      <c r="AJ183" s="6">
        <f t="shared" si="104"/>
        <v>4</v>
      </c>
      <c r="AK183" s="2"/>
      <c r="AL183" s="2"/>
      <c r="AM183" s="2"/>
      <c r="AN183" s="2"/>
      <c r="AO183" s="2"/>
      <c r="AP183" s="2"/>
      <c r="AQ183" s="2"/>
      <c r="AR183" s="2"/>
      <c r="AS183" s="2"/>
      <c r="AT183" s="2"/>
    </row>
    <row r="184" spans="1:46" ht="15.75" customHeight="1">
      <c r="A184" s="19" t="s">
        <v>592</v>
      </c>
      <c r="B184" s="23">
        <v>1</v>
      </c>
      <c r="C184" s="19"/>
      <c r="D184" s="19"/>
      <c r="E184" s="19"/>
      <c r="F184" s="23">
        <v>1</v>
      </c>
      <c r="G184" s="19"/>
      <c r="H184" s="19"/>
      <c r="I184" s="19"/>
      <c r="J184" s="19"/>
      <c r="K184" s="6">
        <f t="shared" si="97"/>
        <v>2</v>
      </c>
      <c r="L184" s="19"/>
      <c r="M184" s="19"/>
      <c r="N184" s="19"/>
      <c r="O184" s="19"/>
      <c r="P184" s="19"/>
      <c r="Q184" s="19"/>
      <c r="R184" s="19"/>
      <c r="S184" s="19"/>
      <c r="T184" s="19"/>
      <c r="U184" s="6">
        <f t="shared" si="99"/>
        <v>0</v>
      </c>
      <c r="V184" s="19"/>
      <c r="W184" s="23">
        <v>1</v>
      </c>
      <c r="X184" s="19"/>
      <c r="Y184" s="23">
        <v>1</v>
      </c>
      <c r="Z184" s="23">
        <v>2</v>
      </c>
      <c r="AA184" s="19"/>
      <c r="AB184" s="6">
        <f t="shared" si="101"/>
        <v>4</v>
      </c>
      <c r="AC184" s="19"/>
      <c r="AD184" s="19"/>
      <c r="AE184" s="19"/>
      <c r="AF184" s="19"/>
      <c r="AG184" s="19"/>
      <c r="AH184" s="19"/>
      <c r="AI184" s="6">
        <f t="shared" si="103"/>
        <v>0</v>
      </c>
      <c r="AJ184" s="6">
        <f t="shared" si="104"/>
        <v>6</v>
      </c>
      <c r="AK184" s="2"/>
      <c r="AL184" s="2"/>
      <c r="AM184" s="2"/>
      <c r="AN184" s="2"/>
      <c r="AO184" s="2"/>
      <c r="AP184" s="2"/>
      <c r="AQ184" s="2"/>
      <c r="AR184" s="2"/>
      <c r="AS184" s="2"/>
      <c r="AT184" s="2"/>
    </row>
    <row r="185" spans="1:46" ht="15.75" customHeight="1">
      <c r="A185" s="19" t="s">
        <v>594</v>
      </c>
      <c r="B185" s="19"/>
      <c r="C185" s="19"/>
      <c r="D185" s="19"/>
      <c r="E185" s="19"/>
      <c r="F185" s="19"/>
      <c r="G185" s="19"/>
      <c r="H185" s="19"/>
      <c r="I185" s="19"/>
      <c r="J185" s="19"/>
      <c r="K185" s="6">
        <f t="shared" si="97"/>
        <v>0</v>
      </c>
      <c r="L185" s="19"/>
      <c r="M185" s="19"/>
      <c r="N185" s="19"/>
      <c r="O185" s="19"/>
      <c r="P185" s="23"/>
      <c r="Q185" s="19"/>
      <c r="R185" s="19"/>
      <c r="S185" s="19"/>
      <c r="T185" s="19"/>
      <c r="U185" s="6">
        <f t="shared" si="99"/>
        <v>0</v>
      </c>
      <c r="V185" s="19"/>
      <c r="W185" s="23">
        <v>4</v>
      </c>
      <c r="X185" s="19"/>
      <c r="Y185" s="19"/>
      <c r="Z185" s="23">
        <v>3</v>
      </c>
      <c r="AA185" s="19"/>
      <c r="AB185" s="6">
        <f t="shared" si="101"/>
        <v>7</v>
      </c>
      <c r="AC185" s="19"/>
      <c r="AD185" s="19"/>
      <c r="AE185" s="19"/>
      <c r="AF185" s="19"/>
      <c r="AG185" s="19"/>
      <c r="AH185" s="19"/>
      <c r="AI185" s="6">
        <f t="shared" si="103"/>
        <v>0</v>
      </c>
      <c r="AJ185" s="6">
        <f t="shared" si="104"/>
        <v>7</v>
      </c>
      <c r="AK185" s="2"/>
      <c r="AL185" s="2"/>
      <c r="AM185" s="2"/>
      <c r="AN185" s="2"/>
      <c r="AO185" s="2"/>
      <c r="AP185" s="2"/>
      <c r="AQ185" s="2"/>
      <c r="AR185" s="2"/>
      <c r="AS185" s="2"/>
      <c r="AT185" s="2"/>
    </row>
    <row r="186" spans="1:46" ht="15.75" customHeight="1">
      <c r="A186" s="19" t="s">
        <v>597</v>
      </c>
      <c r="B186" s="23">
        <v>1</v>
      </c>
      <c r="C186" s="19"/>
      <c r="D186" s="19"/>
      <c r="E186" s="23">
        <v>1</v>
      </c>
      <c r="F186" s="19"/>
      <c r="G186" s="19"/>
      <c r="H186" s="19"/>
      <c r="I186" s="19"/>
      <c r="J186" s="19"/>
      <c r="K186" s="6">
        <f t="shared" si="97"/>
        <v>2</v>
      </c>
      <c r="L186" s="19"/>
      <c r="M186" s="23">
        <v>1</v>
      </c>
      <c r="N186" s="19"/>
      <c r="O186" s="19"/>
      <c r="P186" s="19"/>
      <c r="Q186" s="19"/>
      <c r="R186" s="19"/>
      <c r="S186" s="19"/>
      <c r="T186" s="19"/>
      <c r="U186" s="6">
        <f t="shared" si="99"/>
        <v>1</v>
      </c>
      <c r="V186" s="19"/>
      <c r="W186" s="19"/>
      <c r="X186" s="19"/>
      <c r="Y186" s="19"/>
      <c r="Z186" s="23">
        <v>1</v>
      </c>
      <c r="AA186" s="19"/>
      <c r="AB186" s="6">
        <f t="shared" si="101"/>
        <v>1</v>
      </c>
      <c r="AC186" s="19"/>
      <c r="AD186" s="19"/>
      <c r="AE186" s="19"/>
      <c r="AF186" s="19"/>
      <c r="AG186" s="19"/>
      <c r="AH186" s="19"/>
      <c r="AI186" s="6">
        <f t="shared" si="103"/>
        <v>0</v>
      </c>
      <c r="AJ186" s="6">
        <f t="shared" si="104"/>
        <v>4</v>
      </c>
      <c r="AK186" s="2"/>
      <c r="AL186" s="2"/>
      <c r="AM186" s="2"/>
      <c r="AN186" s="2"/>
      <c r="AO186" s="2"/>
      <c r="AP186" s="2"/>
      <c r="AQ186" s="2"/>
      <c r="AR186" s="2"/>
      <c r="AS186" s="2"/>
      <c r="AT186" s="2"/>
    </row>
    <row r="187" spans="1:46" ht="15.75" customHeight="1">
      <c r="A187" s="19" t="s">
        <v>599</v>
      </c>
      <c r="B187" s="19"/>
      <c r="C187" s="19"/>
      <c r="D187" s="19"/>
      <c r="E187" s="19"/>
      <c r="F187" s="23">
        <v>1</v>
      </c>
      <c r="G187" s="19"/>
      <c r="H187" s="19"/>
      <c r="I187" s="19"/>
      <c r="J187" s="19"/>
      <c r="K187" s="6">
        <f t="shared" si="97"/>
        <v>1</v>
      </c>
      <c r="L187" s="19"/>
      <c r="M187" s="19"/>
      <c r="N187" s="19"/>
      <c r="O187" s="19"/>
      <c r="P187" s="23">
        <v>1</v>
      </c>
      <c r="Q187" s="19"/>
      <c r="R187" s="19"/>
      <c r="S187" s="19"/>
      <c r="T187" s="19"/>
      <c r="U187" s="6">
        <f t="shared" si="99"/>
        <v>1</v>
      </c>
      <c r="V187" s="19"/>
      <c r="W187" s="19"/>
      <c r="X187" s="19"/>
      <c r="Y187" s="23">
        <v>1</v>
      </c>
      <c r="Z187" s="23">
        <v>1</v>
      </c>
      <c r="AA187" s="19"/>
      <c r="AB187" s="6">
        <f t="shared" si="101"/>
        <v>2</v>
      </c>
      <c r="AC187" s="19"/>
      <c r="AD187" s="19"/>
      <c r="AE187" s="19"/>
      <c r="AF187" s="19"/>
      <c r="AG187" s="19"/>
      <c r="AH187" s="19"/>
      <c r="AI187" s="6">
        <f t="shared" si="103"/>
        <v>0</v>
      </c>
      <c r="AJ187" s="6">
        <f t="shared" si="104"/>
        <v>4</v>
      </c>
      <c r="AK187" s="2"/>
      <c r="AL187" s="2"/>
      <c r="AM187" s="2"/>
      <c r="AN187" s="2"/>
      <c r="AO187" s="2"/>
      <c r="AP187" s="2"/>
      <c r="AQ187" s="2"/>
      <c r="AR187" s="2"/>
      <c r="AS187" s="2"/>
      <c r="AT187" s="2"/>
    </row>
    <row r="188" spans="1:46" ht="15.75" customHeight="1">
      <c r="A188" s="19" t="s">
        <v>602</v>
      </c>
      <c r="B188" s="19"/>
      <c r="C188" s="19"/>
      <c r="D188" s="19"/>
      <c r="E188" s="23">
        <v>1</v>
      </c>
      <c r="F188" s="19"/>
      <c r="G188" s="19"/>
      <c r="H188" s="19"/>
      <c r="I188" s="19"/>
      <c r="J188" s="19"/>
      <c r="K188" s="6">
        <f t="shared" si="97"/>
        <v>1</v>
      </c>
      <c r="L188" s="19"/>
      <c r="M188" s="19"/>
      <c r="N188" s="19"/>
      <c r="O188" s="19"/>
      <c r="P188" s="19"/>
      <c r="Q188" s="19"/>
      <c r="R188" s="19"/>
      <c r="S188" s="19"/>
      <c r="T188" s="19"/>
      <c r="U188" s="6">
        <f t="shared" si="99"/>
        <v>0</v>
      </c>
      <c r="V188" s="19"/>
      <c r="W188" s="19"/>
      <c r="X188" s="19"/>
      <c r="Y188" s="19"/>
      <c r="Z188" s="23">
        <v>3</v>
      </c>
      <c r="AA188" s="19"/>
      <c r="AB188" s="6">
        <f t="shared" si="101"/>
        <v>3</v>
      </c>
      <c r="AC188" s="19"/>
      <c r="AD188" s="19"/>
      <c r="AE188" s="19"/>
      <c r="AF188" s="19"/>
      <c r="AG188" s="19"/>
      <c r="AH188" s="19"/>
      <c r="AI188" s="6">
        <f t="shared" si="103"/>
        <v>0</v>
      </c>
      <c r="AJ188" s="6">
        <f t="shared" si="104"/>
        <v>4</v>
      </c>
      <c r="AK188" s="2"/>
      <c r="AL188" s="2"/>
      <c r="AM188" s="2"/>
      <c r="AN188" s="2"/>
      <c r="AO188" s="2"/>
      <c r="AP188" s="2"/>
      <c r="AQ188" s="2"/>
      <c r="AR188" s="2"/>
      <c r="AS188" s="2"/>
      <c r="AT188" s="2"/>
    </row>
    <row r="189" spans="1:46" ht="15.75" customHeight="1">
      <c r="A189" s="26" t="s">
        <v>607</v>
      </c>
      <c r="B189" s="26">
        <f t="shared" ref="B189:J189" si="129">SUM(B182:B188)</f>
        <v>2</v>
      </c>
      <c r="C189" s="26">
        <f t="shared" si="129"/>
        <v>0</v>
      </c>
      <c r="D189" s="26">
        <f t="shared" si="129"/>
        <v>0</v>
      </c>
      <c r="E189" s="26">
        <f t="shared" si="129"/>
        <v>3</v>
      </c>
      <c r="F189" s="26">
        <f t="shared" si="129"/>
        <v>2</v>
      </c>
      <c r="G189" s="26">
        <f t="shared" si="129"/>
        <v>0</v>
      </c>
      <c r="H189" s="26">
        <f t="shared" si="129"/>
        <v>0</v>
      </c>
      <c r="I189" s="26">
        <f t="shared" si="129"/>
        <v>0</v>
      </c>
      <c r="J189" s="26">
        <f t="shared" si="129"/>
        <v>0</v>
      </c>
      <c r="K189" s="6">
        <f t="shared" si="97"/>
        <v>7</v>
      </c>
      <c r="L189" s="26">
        <f t="shared" ref="L189:T189" si="130">SUM(L182:L188)</f>
        <v>0</v>
      </c>
      <c r="M189" s="26">
        <f t="shared" si="130"/>
        <v>1</v>
      </c>
      <c r="N189" s="26">
        <f t="shared" si="130"/>
        <v>0</v>
      </c>
      <c r="O189" s="26">
        <f t="shared" si="130"/>
        <v>1</v>
      </c>
      <c r="P189" s="26">
        <f t="shared" si="130"/>
        <v>1</v>
      </c>
      <c r="Q189" s="26">
        <f t="shared" si="130"/>
        <v>0</v>
      </c>
      <c r="R189" s="26">
        <f t="shared" si="130"/>
        <v>0</v>
      </c>
      <c r="S189" s="26">
        <f t="shared" si="130"/>
        <v>0</v>
      </c>
      <c r="T189" s="26">
        <f t="shared" si="130"/>
        <v>0</v>
      </c>
      <c r="U189" s="6">
        <f t="shared" si="99"/>
        <v>3</v>
      </c>
      <c r="V189" s="26">
        <f t="shared" ref="V189:AA189" si="131">SUM(V182:V188)</f>
        <v>0</v>
      </c>
      <c r="W189" s="26">
        <f t="shared" si="131"/>
        <v>6</v>
      </c>
      <c r="X189" s="26">
        <f t="shared" si="131"/>
        <v>0</v>
      </c>
      <c r="Y189" s="26">
        <f t="shared" si="131"/>
        <v>2</v>
      </c>
      <c r="Z189" s="26">
        <f t="shared" si="131"/>
        <v>15</v>
      </c>
      <c r="AA189" s="26">
        <f t="shared" si="131"/>
        <v>0</v>
      </c>
      <c r="AB189" s="6">
        <f t="shared" si="101"/>
        <v>23</v>
      </c>
      <c r="AC189" s="26">
        <f t="shared" ref="AC189:AH189" si="132">SUM(AC182:AC188)</f>
        <v>0</v>
      </c>
      <c r="AD189" s="26">
        <f t="shared" si="132"/>
        <v>0</v>
      </c>
      <c r="AE189" s="26">
        <f t="shared" si="132"/>
        <v>0</v>
      </c>
      <c r="AF189" s="26">
        <f t="shared" si="132"/>
        <v>0</v>
      </c>
      <c r="AG189" s="26">
        <f t="shared" si="132"/>
        <v>0</v>
      </c>
      <c r="AH189" s="26">
        <f t="shared" si="132"/>
        <v>0</v>
      </c>
      <c r="AI189" s="6">
        <f t="shared" si="103"/>
        <v>0</v>
      </c>
      <c r="AJ189" s="6">
        <f t="shared" si="104"/>
        <v>33</v>
      </c>
      <c r="AK189" s="16"/>
      <c r="AL189" s="16"/>
      <c r="AM189" s="16"/>
      <c r="AN189" s="16"/>
      <c r="AO189" s="16"/>
      <c r="AP189" s="16"/>
      <c r="AQ189" s="16"/>
      <c r="AR189" s="16"/>
      <c r="AS189" s="16"/>
      <c r="AT189" s="16"/>
    </row>
    <row r="190" spans="1:46" ht="15.75" customHeight="1">
      <c r="A190" s="26" t="s">
        <v>611</v>
      </c>
      <c r="B190" s="26">
        <f t="shared" ref="B190:D190" si="133">SUM(B191:B197)</f>
        <v>11</v>
      </c>
      <c r="C190" s="26">
        <f t="shared" si="133"/>
        <v>22</v>
      </c>
      <c r="D190" s="26">
        <f t="shared" si="133"/>
        <v>0</v>
      </c>
      <c r="E190" s="50">
        <v>0</v>
      </c>
      <c r="F190" s="26">
        <f t="shared" ref="F190:J190" si="134">SUM(F191:F197)</f>
        <v>3</v>
      </c>
      <c r="G190" s="26">
        <f t="shared" si="134"/>
        <v>0</v>
      </c>
      <c r="H190" s="26">
        <f t="shared" si="134"/>
        <v>0</v>
      </c>
      <c r="I190" s="26">
        <f t="shared" si="134"/>
        <v>0</v>
      </c>
      <c r="J190" s="26">
        <f t="shared" si="134"/>
        <v>0</v>
      </c>
      <c r="K190" s="6">
        <f t="shared" si="97"/>
        <v>36</v>
      </c>
      <c r="L190" s="26">
        <f t="shared" ref="L190:T190" si="135">SUM(L191:L197)</f>
        <v>0</v>
      </c>
      <c r="M190" s="26">
        <f t="shared" si="135"/>
        <v>0</v>
      </c>
      <c r="N190" s="26">
        <f t="shared" si="135"/>
        <v>0</v>
      </c>
      <c r="O190" s="26">
        <f t="shared" si="135"/>
        <v>0</v>
      </c>
      <c r="P190" s="26">
        <f t="shared" si="135"/>
        <v>0</v>
      </c>
      <c r="Q190" s="26">
        <f t="shared" si="135"/>
        <v>0</v>
      </c>
      <c r="R190" s="26">
        <f t="shared" si="135"/>
        <v>0</v>
      </c>
      <c r="S190" s="26">
        <f t="shared" si="135"/>
        <v>0</v>
      </c>
      <c r="T190" s="26">
        <f t="shared" si="135"/>
        <v>0</v>
      </c>
      <c r="U190" s="6">
        <f t="shared" si="99"/>
        <v>0</v>
      </c>
      <c r="V190" s="26">
        <f t="shared" ref="V190:AA190" si="136">SUM(V191:V197)</f>
        <v>2</v>
      </c>
      <c r="W190" s="26">
        <f t="shared" si="136"/>
        <v>9</v>
      </c>
      <c r="X190" s="26">
        <f t="shared" si="136"/>
        <v>0</v>
      </c>
      <c r="Y190" s="26">
        <f t="shared" si="136"/>
        <v>0</v>
      </c>
      <c r="Z190" s="26">
        <f t="shared" si="136"/>
        <v>5</v>
      </c>
      <c r="AA190" s="26">
        <f t="shared" si="136"/>
        <v>1</v>
      </c>
      <c r="AB190" s="6">
        <f t="shared" si="101"/>
        <v>17</v>
      </c>
      <c r="AC190" s="26"/>
      <c r="AD190" s="26"/>
      <c r="AE190" s="26"/>
      <c r="AF190" s="26"/>
      <c r="AG190" s="26"/>
      <c r="AH190" s="26"/>
      <c r="AI190" s="6"/>
      <c r="AJ190" s="6">
        <f t="shared" si="104"/>
        <v>53</v>
      </c>
      <c r="AK190" s="16"/>
      <c r="AL190" s="16"/>
      <c r="AM190" s="16"/>
      <c r="AN190" s="16"/>
      <c r="AO190" s="16"/>
      <c r="AP190" s="16"/>
      <c r="AQ190" s="16"/>
      <c r="AR190" s="16"/>
      <c r="AS190" s="16"/>
      <c r="AT190" s="16"/>
    </row>
    <row r="191" spans="1:46" ht="12.75" customHeight="1">
      <c r="A191" s="19" t="s">
        <v>614</v>
      </c>
      <c r="B191" s="23"/>
      <c r="C191" s="23">
        <v>4</v>
      </c>
      <c r="D191" s="23"/>
      <c r="E191" s="23"/>
      <c r="F191" s="23">
        <v>1</v>
      </c>
      <c r="G191" s="23"/>
      <c r="H191" s="23"/>
      <c r="I191" s="23"/>
      <c r="J191" s="23"/>
      <c r="K191" s="6">
        <f t="shared" si="97"/>
        <v>5</v>
      </c>
      <c r="L191" s="23"/>
      <c r="M191" s="23"/>
      <c r="N191" s="23"/>
      <c r="O191" s="23"/>
      <c r="P191" s="23"/>
      <c r="Q191" s="23"/>
      <c r="R191" s="23"/>
      <c r="S191" s="23"/>
      <c r="T191" s="23"/>
      <c r="U191" s="6">
        <f t="shared" si="99"/>
        <v>0</v>
      </c>
      <c r="V191" s="23"/>
      <c r="W191" s="23"/>
      <c r="X191" s="23"/>
      <c r="Y191" s="23"/>
      <c r="Z191" s="23"/>
      <c r="AA191" s="23"/>
      <c r="AB191" s="48">
        <v>0</v>
      </c>
      <c r="AC191" s="23"/>
      <c r="AD191" s="23"/>
      <c r="AE191" s="23"/>
      <c r="AF191" s="23"/>
      <c r="AG191" s="23"/>
      <c r="AH191" s="23"/>
      <c r="AI191" s="6"/>
      <c r="AJ191" s="6">
        <f t="shared" si="104"/>
        <v>5</v>
      </c>
      <c r="AK191" s="2"/>
      <c r="AL191" s="2"/>
      <c r="AM191" s="2"/>
      <c r="AN191" s="2"/>
      <c r="AO191" s="2"/>
      <c r="AP191" s="2"/>
      <c r="AQ191" s="2"/>
      <c r="AR191" s="2"/>
      <c r="AS191" s="2"/>
      <c r="AT191" s="2"/>
    </row>
    <row r="192" spans="1:46" ht="12.75" customHeight="1">
      <c r="A192" s="19" t="s">
        <v>622</v>
      </c>
      <c r="B192" s="23">
        <v>2</v>
      </c>
      <c r="C192" s="23">
        <v>1</v>
      </c>
      <c r="D192" s="23"/>
      <c r="E192" s="23"/>
      <c r="F192" s="23"/>
      <c r="G192" s="23"/>
      <c r="H192" s="23"/>
      <c r="I192" s="23"/>
      <c r="J192" s="23"/>
      <c r="K192" s="48">
        <v>0</v>
      </c>
      <c r="L192" s="23"/>
      <c r="M192" s="23"/>
      <c r="N192" s="23"/>
      <c r="O192" s="23"/>
      <c r="P192" s="23"/>
      <c r="Q192" s="23"/>
      <c r="R192" s="23"/>
      <c r="S192" s="23"/>
      <c r="T192" s="23"/>
      <c r="U192" s="6">
        <f t="shared" si="99"/>
        <v>0</v>
      </c>
      <c r="V192" s="23">
        <v>2</v>
      </c>
      <c r="W192" s="23">
        <v>1</v>
      </c>
      <c r="X192" s="23"/>
      <c r="Y192" s="23"/>
      <c r="Z192" s="23">
        <v>1</v>
      </c>
      <c r="AA192" s="23"/>
      <c r="AB192" s="6">
        <f t="shared" ref="AB192:AB215" si="137">SUM(V192:AA192)</f>
        <v>4</v>
      </c>
      <c r="AC192" s="23"/>
      <c r="AD192" s="23"/>
      <c r="AE192" s="23"/>
      <c r="AF192" s="23"/>
      <c r="AG192" s="23"/>
      <c r="AH192" s="23"/>
      <c r="AI192" s="6"/>
      <c r="AJ192" s="6">
        <f t="shared" si="104"/>
        <v>4</v>
      </c>
      <c r="AK192" s="2"/>
      <c r="AL192" s="2"/>
      <c r="AM192" s="2"/>
      <c r="AN192" s="2"/>
      <c r="AO192" s="2"/>
      <c r="AP192" s="2"/>
      <c r="AQ192" s="2"/>
      <c r="AR192" s="2"/>
      <c r="AS192" s="2"/>
      <c r="AT192" s="2"/>
    </row>
    <row r="193" spans="1:46" ht="12.75" customHeight="1">
      <c r="A193" s="35" t="s">
        <v>621</v>
      </c>
      <c r="B193" s="102">
        <v>2</v>
      </c>
      <c r="C193" s="102">
        <v>6</v>
      </c>
      <c r="D193" s="102"/>
      <c r="E193" s="102"/>
      <c r="F193" s="102"/>
      <c r="G193" s="102"/>
      <c r="H193" s="102"/>
      <c r="I193" s="102"/>
      <c r="J193" s="102"/>
      <c r="K193" s="6">
        <f t="shared" ref="K193:K215" si="138">SUM(B193:J193)</f>
        <v>8</v>
      </c>
      <c r="L193" s="102"/>
      <c r="M193" s="102"/>
      <c r="N193" s="102"/>
      <c r="O193" s="102"/>
      <c r="P193" s="102"/>
      <c r="Q193" s="102"/>
      <c r="R193" s="102"/>
      <c r="S193" s="102"/>
      <c r="T193" s="102"/>
      <c r="U193" s="6">
        <f t="shared" si="99"/>
        <v>0</v>
      </c>
      <c r="V193" s="102"/>
      <c r="W193" s="102">
        <v>1</v>
      </c>
      <c r="X193" s="102"/>
      <c r="Y193" s="102"/>
      <c r="Z193" s="102">
        <v>1</v>
      </c>
      <c r="AA193" s="102"/>
      <c r="AB193" s="6">
        <f t="shared" si="137"/>
        <v>2</v>
      </c>
      <c r="AC193" s="102"/>
      <c r="AD193" s="102"/>
      <c r="AE193" s="102"/>
      <c r="AF193" s="102"/>
      <c r="AG193" s="102"/>
      <c r="AH193" s="102"/>
      <c r="AI193" s="6"/>
      <c r="AJ193" s="6">
        <f t="shared" si="104"/>
        <v>10</v>
      </c>
      <c r="AK193" s="104"/>
      <c r="AL193" s="2"/>
      <c r="AM193" s="2"/>
      <c r="AN193" s="2"/>
      <c r="AO193" s="2"/>
      <c r="AP193" s="2"/>
      <c r="AQ193" s="2"/>
      <c r="AR193" s="2"/>
      <c r="AS193" s="2"/>
      <c r="AT193" s="2"/>
    </row>
    <row r="194" spans="1:46" ht="12.75" customHeight="1">
      <c r="A194" s="19" t="s">
        <v>623</v>
      </c>
      <c r="B194" s="23"/>
      <c r="C194" s="23">
        <v>2</v>
      </c>
      <c r="D194" s="23"/>
      <c r="E194" s="23"/>
      <c r="F194" s="23">
        <v>1</v>
      </c>
      <c r="G194" s="23"/>
      <c r="H194" s="23"/>
      <c r="I194" s="23"/>
      <c r="J194" s="23"/>
      <c r="K194" s="6">
        <f t="shared" si="138"/>
        <v>3</v>
      </c>
      <c r="L194" s="23"/>
      <c r="M194" s="23"/>
      <c r="N194" s="23"/>
      <c r="O194" s="23"/>
      <c r="P194" s="23"/>
      <c r="Q194" s="23"/>
      <c r="R194" s="23"/>
      <c r="S194" s="23"/>
      <c r="T194" s="23"/>
      <c r="U194" s="6">
        <f t="shared" si="99"/>
        <v>0</v>
      </c>
      <c r="V194" s="23"/>
      <c r="W194" s="23">
        <v>2</v>
      </c>
      <c r="X194" s="23"/>
      <c r="Y194" s="23"/>
      <c r="Z194" s="23">
        <v>3</v>
      </c>
      <c r="AA194" s="23">
        <v>1</v>
      </c>
      <c r="AB194" s="6">
        <f t="shared" si="137"/>
        <v>6</v>
      </c>
      <c r="AC194" s="23"/>
      <c r="AD194" s="23"/>
      <c r="AE194" s="23"/>
      <c r="AF194" s="23"/>
      <c r="AG194" s="23"/>
      <c r="AH194" s="23"/>
      <c r="AI194" s="6"/>
      <c r="AJ194" s="6">
        <f t="shared" si="104"/>
        <v>9</v>
      </c>
      <c r="AK194" s="2"/>
      <c r="AL194" s="2"/>
      <c r="AM194" s="2"/>
      <c r="AN194" s="2"/>
      <c r="AO194" s="2"/>
      <c r="AP194" s="2"/>
      <c r="AQ194" s="2"/>
      <c r="AR194" s="2"/>
      <c r="AS194" s="2"/>
      <c r="AT194" s="2"/>
    </row>
    <row r="195" spans="1:46" ht="12.75" customHeight="1">
      <c r="A195" s="19" t="s">
        <v>624</v>
      </c>
      <c r="B195" s="23">
        <v>2</v>
      </c>
      <c r="C195" s="23">
        <v>3</v>
      </c>
      <c r="D195" s="23"/>
      <c r="E195" s="23"/>
      <c r="F195" s="23">
        <v>1</v>
      </c>
      <c r="G195" s="23"/>
      <c r="H195" s="23"/>
      <c r="I195" s="23"/>
      <c r="J195" s="23"/>
      <c r="K195" s="6">
        <f t="shared" si="138"/>
        <v>6</v>
      </c>
      <c r="L195" s="23"/>
      <c r="M195" s="23"/>
      <c r="N195" s="23"/>
      <c r="O195" s="23"/>
      <c r="P195" s="23"/>
      <c r="Q195" s="23"/>
      <c r="R195" s="23"/>
      <c r="S195" s="23"/>
      <c r="T195" s="23"/>
      <c r="U195" s="6">
        <f t="shared" si="99"/>
        <v>0</v>
      </c>
      <c r="V195" s="23"/>
      <c r="W195" s="23"/>
      <c r="X195" s="23"/>
      <c r="Y195" s="23"/>
      <c r="Z195" s="23"/>
      <c r="AA195" s="23"/>
      <c r="AB195" s="6">
        <f t="shared" si="137"/>
        <v>0</v>
      </c>
      <c r="AC195" s="23"/>
      <c r="AD195" s="23"/>
      <c r="AE195" s="23"/>
      <c r="AF195" s="23"/>
      <c r="AG195" s="23"/>
      <c r="AH195" s="23"/>
      <c r="AI195" s="6"/>
      <c r="AJ195" s="6">
        <f t="shared" si="104"/>
        <v>6</v>
      </c>
      <c r="AK195" s="2"/>
      <c r="AL195" s="2"/>
      <c r="AM195" s="2"/>
      <c r="AN195" s="2"/>
      <c r="AO195" s="2"/>
      <c r="AP195" s="2"/>
      <c r="AQ195" s="2"/>
      <c r="AR195" s="2"/>
      <c r="AS195" s="2"/>
      <c r="AT195" s="2"/>
    </row>
    <row r="196" spans="1:46" ht="12.75" customHeight="1">
      <c r="A196" s="19" t="s">
        <v>625</v>
      </c>
      <c r="B196" s="23">
        <v>3</v>
      </c>
      <c r="C196" s="23">
        <v>3</v>
      </c>
      <c r="D196" s="23"/>
      <c r="E196" s="23"/>
      <c r="F196" s="23"/>
      <c r="G196" s="23"/>
      <c r="H196" s="23"/>
      <c r="I196" s="23"/>
      <c r="J196" s="23"/>
      <c r="K196" s="6">
        <f t="shared" si="138"/>
        <v>6</v>
      </c>
      <c r="L196" s="23"/>
      <c r="M196" s="23"/>
      <c r="N196" s="23"/>
      <c r="O196" s="23"/>
      <c r="P196" s="23"/>
      <c r="Q196" s="23"/>
      <c r="R196" s="23"/>
      <c r="S196" s="23"/>
      <c r="T196" s="23"/>
      <c r="U196" s="6">
        <f t="shared" si="99"/>
        <v>0</v>
      </c>
      <c r="V196" s="23"/>
      <c r="W196" s="23">
        <v>1</v>
      </c>
      <c r="X196" s="23"/>
      <c r="Y196" s="23"/>
      <c r="Z196" s="23"/>
      <c r="AA196" s="23"/>
      <c r="AB196" s="6">
        <f t="shared" si="137"/>
        <v>1</v>
      </c>
      <c r="AC196" s="23"/>
      <c r="AD196" s="23"/>
      <c r="AE196" s="23"/>
      <c r="AF196" s="23"/>
      <c r="AG196" s="23"/>
      <c r="AH196" s="23"/>
      <c r="AI196" s="6"/>
      <c r="AJ196" s="6">
        <f t="shared" si="104"/>
        <v>7</v>
      </c>
      <c r="AK196" s="2"/>
      <c r="AL196" s="2"/>
      <c r="AM196" s="2"/>
      <c r="AN196" s="2"/>
      <c r="AO196" s="2"/>
      <c r="AP196" s="2"/>
      <c r="AQ196" s="2"/>
      <c r="AR196" s="2"/>
      <c r="AS196" s="2"/>
      <c r="AT196" s="2"/>
    </row>
    <row r="197" spans="1:46" ht="12.75" customHeight="1">
      <c r="A197" s="19" t="s">
        <v>627</v>
      </c>
      <c r="B197" s="23">
        <v>2</v>
      </c>
      <c r="C197" s="23">
        <v>3</v>
      </c>
      <c r="D197" s="23"/>
      <c r="E197" s="23"/>
      <c r="F197" s="23"/>
      <c r="G197" s="23"/>
      <c r="H197" s="23"/>
      <c r="I197" s="23"/>
      <c r="J197" s="23"/>
      <c r="K197" s="6">
        <f t="shared" si="138"/>
        <v>5</v>
      </c>
      <c r="L197" s="23"/>
      <c r="M197" s="23"/>
      <c r="N197" s="23"/>
      <c r="O197" s="23"/>
      <c r="P197" s="23"/>
      <c r="Q197" s="23"/>
      <c r="R197" s="23"/>
      <c r="S197" s="23"/>
      <c r="T197" s="23"/>
      <c r="U197" s="6">
        <f t="shared" si="99"/>
        <v>0</v>
      </c>
      <c r="V197" s="23"/>
      <c r="W197" s="23">
        <v>4</v>
      </c>
      <c r="X197" s="23"/>
      <c r="Y197" s="23"/>
      <c r="Z197" s="23"/>
      <c r="AA197" s="23"/>
      <c r="AB197" s="6">
        <f t="shared" si="137"/>
        <v>4</v>
      </c>
      <c r="AC197" s="23"/>
      <c r="AD197" s="23"/>
      <c r="AE197" s="23"/>
      <c r="AF197" s="23"/>
      <c r="AG197" s="23"/>
      <c r="AH197" s="23"/>
      <c r="AI197" s="6"/>
      <c r="AJ197" s="6">
        <f t="shared" si="104"/>
        <v>9</v>
      </c>
      <c r="AK197" s="2"/>
      <c r="AL197" s="2"/>
      <c r="AM197" s="2"/>
      <c r="AN197" s="2"/>
      <c r="AO197" s="2"/>
      <c r="AP197" s="2"/>
      <c r="AQ197" s="2"/>
      <c r="AR197" s="2"/>
      <c r="AS197" s="2"/>
      <c r="AT197" s="2"/>
    </row>
    <row r="198" spans="1:46" ht="12.75" customHeight="1">
      <c r="A198" s="2062" t="s">
        <v>215</v>
      </c>
      <c r="B198" s="2060" t="s">
        <v>216</v>
      </c>
      <c r="C198" s="2041"/>
      <c r="D198" s="2041"/>
      <c r="E198" s="2041"/>
      <c r="F198" s="2041"/>
      <c r="G198" s="2041"/>
      <c r="H198" s="2041"/>
      <c r="I198" s="2041"/>
      <c r="J198" s="2048"/>
      <c r="K198" s="6">
        <f t="shared" si="138"/>
        <v>0</v>
      </c>
      <c r="L198" s="2060" t="s">
        <v>219</v>
      </c>
      <c r="M198" s="2041"/>
      <c r="N198" s="2041"/>
      <c r="O198" s="2041"/>
      <c r="P198" s="2041"/>
      <c r="Q198" s="2041"/>
      <c r="R198" s="2041"/>
      <c r="S198" s="2041"/>
      <c r="T198" s="2048"/>
      <c r="U198" s="6">
        <f t="shared" si="99"/>
        <v>0</v>
      </c>
      <c r="V198" s="2060" t="s">
        <v>221</v>
      </c>
      <c r="W198" s="2041"/>
      <c r="X198" s="2041"/>
      <c r="Y198" s="2041"/>
      <c r="Z198" s="2041"/>
      <c r="AA198" s="2048"/>
      <c r="AB198" s="6">
        <f t="shared" si="137"/>
        <v>0</v>
      </c>
      <c r="AC198" s="2060" t="s">
        <v>223</v>
      </c>
      <c r="AD198" s="2041"/>
      <c r="AE198" s="2041"/>
      <c r="AF198" s="2041"/>
      <c r="AG198" s="2041"/>
      <c r="AH198" s="2048"/>
      <c r="AI198" s="6">
        <f t="shared" ref="AI198:AI215" si="139">SUM(AC198:AH198)</f>
        <v>0</v>
      </c>
      <c r="AJ198" s="6">
        <f t="shared" si="104"/>
        <v>0</v>
      </c>
      <c r="AK198" s="2"/>
      <c r="AL198" s="2"/>
      <c r="AM198" s="2"/>
      <c r="AN198" s="2"/>
      <c r="AO198" s="2"/>
      <c r="AP198" s="2"/>
      <c r="AQ198" s="2"/>
      <c r="AR198" s="2"/>
      <c r="AS198" s="2"/>
      <c r="AT198" s="2"/>
    </row>
    <row r="199" spans="1:46" ht="12.75" customHeight="1">
      <c r="A199" s="2058"/>
      <c r="B199" s="2055" t="s">
        <v>250</v>
      </c>
      <c r="C199" s="2041"/>
      <c r="D199" s="2048"/>
      <c r="E199" s="2055" t="s">
        <v>252</v>
      </c>
      <c r="F199" s="2041"/>
      <c r="G199" s="2048"/>
      <c r="H199" s="2055" t="s">
        <v>257</v>
      </c>
      <c r="I199" s="2041"/>
      <c r="J199" s="2048"/>
      <c r="K199" s="6">
        <f t="shared" si="138"/>
        <v>0</v>
      </c>
      <c r="L199" s="2055" t="s">
        <v>250</v>
      </c>
      <c r="M199" s="2041"/>
      <c r="N199" s="2048"/>
      <c r="O199" s="2055" t="s">
        <v>252</v>
      </c>
      <c r="P199" s="2041"/>
      <c r="Q199" s="2048"/>
      <c r="R199" s="2055" t="s">
        <v>257</v>
      </c>
      <c r="S199" s="2041"/>
      <c r="T199" s="2048"/>
      <c r="U199" s="6">
        <f t="shared" si="99"/>
        <v>0</v>
      </c>
      <c r="V199" s="2055" t="s">
        <v>250</v>
      </c>
      <c r="W199" s="2041"/>
      <c r="X199" s="2048"/>
      <c r="Y199" s="2055" t="s">
        <v>266</v>
      </c>
      <c r="Z199" s="2041"/>
      <c r="AA199" s="2048"/>
      <c r="AB199" s="6">
        <f t="shared" si="137"/>
        <v>0</v>
      </c>
      <c r="AC199" s="2055" t="s">
        <v>250</v>
      </c>
      <c r="AD199" s="2041"/>
      <c r="AE199" s="2048"/>
      <c r="AF199" s="2055" t="s">
        <v>266</v>
      </c>
      <c r="AG199" s="2041"/>
      <c r="AH199" s="2048"/>
      <c r="AI199" s="6">
        <f t="shared" si="139"/>
        <v>0</v>
      </c>
      <c r="AJ199" s="6">
        <f t="shared" si="104"/>
        <v>0</v>
      </c>
      <c r="AK199" s="2"/>
      <c r="AL199" s="2"/>
      <c r="AM199" s="2"/>
      <c r="AN199" s="2"/>
      <c r="AO199" s="2"/>
      <c r="AP199" s="2"/>
      <c r="AQ199" s="2"/>
      <c r="AR199" s="2"/>
      <c r="AS199" s="2"/>
      <c r="AT199" s="2"/>
    </row>
    <row r="200" spans="1:46" ht="12.75" customHeight="1">
      <c r="A200" s="2059"/>
      <c r="B200" s="138" t="s">
        <v>69</v>
      </c>
      <c r="C200" s="138" t="s">
        <v>30</v>
      </c>
      <c r="D200" s="138" t="s">
        <v>254</v>
      </c>
      <c r="E200" s="138" t="s">
        <v>69</v>
      </c>
      <c r="F200" s="138" t="s">
        <v>30</v>
      </c>
      <c r="G200" s="138" t="s">
        <v>254</v>
      </c>
      <c r="H200" s="138" t="s">
        <v>69</v>
      </c>
      <c r="I200" s="138" t="s">
        <v>30</v>
      </c>
      <c r="J200" s="138" t="s">
        <v>254</v>
      </c>
      <c r="K200" s="6">
        <f t="shared" si="138"/>
        <v>0</v>
      </c>
      <c r="L200" s="138" t="s">
        <v>69</v>
      </c>
      <c r="M200" s="138" t="s">
        <v>30</v>
      </c>
      <c r="N200" s="138" t="s">
        <v>254</v>
      </c>
      <c r="O200" s="138" t="s">
        <v>69</v>
      </c>
      <c r="P200" s="138" t="s">
        <v>30</v>
      </c>
      <c r="Q200" s="138" t="s">
        <v>254</v>
      </c>
      <c r="R200" s="138" t="s">
        <v>69</v>
      </c>
      <c r="S200" s="138" t="s">
        <v>30</v>
      </c>
      <c r="T200" s="138" t="s">
        <v>254</v>
      </c>
      <c r="U200" s="6">
        <f t="shared" si="99"/>
        <v>0</v>
      </c>
      <c r="V200" s="138" t="s">
        <v>69</v>
      </c>
      <c r="W200" s="138" t="s">
        <v>30</v>
      </c>
      <c r="X200" s="138" t="s">
        <v>254</v>
      </c>
      <c r="Y200" s="138" t="s">
        <v>69</v>
      </c>
      <c r="Z200" s="138" t="s">
        <v>30</v>
      </c>
      <c r="AA200" s="138" t="s">
        <v>254</v>
      </c>
      <c r="AB200" s="6">
        <f t="shared" si="137"/>
        <v>0</v>
      </c>
      <c r="AC200" s="138" t="s">
        <v>69</v>
      </c>
      <c r="AD200" s="138" t="s">
        <v>30</v>
      </c>
      <c r="AE200" s="138" t="s">
        <v>254</v>
      </c>
      <c r="AF200" s="138" t="s">
        <v>69</v>
      </c>
      <c r="AG200" s="138" t="s">
        <v>30</v>
      </c>
      <c r="AH200" s="138" t="s">
        <v>254</v>
      </c>
      <c r="AI200" s="6">
        <f t="shared" si="139"/>
        <v>0</v>
      </c>
      <c r="AJ200" s="6">
        <f t="shared" si="104"/>
        <v>0</v>
      </c>
      <c r="AK200" s="2"/>
      <c r="AL200" s="2"/>
      <c r="AM200" s="2"/>
      <c r="AN200" s="2"/>
      <c r="AO200" s="2"/>
      <c r="AP200" s="2"/>
      <c r="AQ200" s="2"/>
      <c r="AR200" s="2"/>
      <c r="AS200" s="2"/>
      <c r="AT200" s="2"/>
    </row>
    <row r="201" spans="1:46" ht="12.75" customHeight="1">
      <c r="A201" s="139" t="s">
        <v>646</v>
      </c>
      <c r="B201" s="132">
        <f t="shared" ref="B201:J201" si="140">SUM(B202:B215)</f>
        <v>45</v>
      </c>
      <c r="C201" s="132">
        <f t="shared" si="140"/>
        <v>27</v>
      </c>
      <c r="D201" s="132">
        <f t="shared" si="140"/>
        <v>0</v>
      </c>
      <c r="E201" s="132">
        <f t="shared" si="140"/>
        <v>0</v>
      </c>
      <c r="F201" s="132">
        <f t="shared" si="140"/>
        <v>17</v>
      </c>
      <c r="G201" s="132">
        <f t="shared" si="140"/>
        <v>0</v>
      </c>
      <c r="H201" s="132">
        <f t="shared" si="140"/>
        <v>0</v>
      </c>
      <c r="I201" s="132">
        <f t="shared" si="140"/>
        <v>0</v>
      </c>
      <c r="J201" s="132">
        <f t="shared" si="140"/>
        <v>0</v>
      </c>
      <c r="K201" s="6">
        <f t="shared" si="138"/>
        <v>89</v>
      </c>
      <c r="L201" s="132">
        <f t="shared" ref="L201:T201" si="141">SUM(L202:L215)</f>
        <v>0</v>
      </c>
      <c r="M201" s="132">
        <f t="shared" si="141"/>
        <v>4</v>
      </c>
      <c r="N201" s="132">
        <f t="shared" si="141"/>
        <v>0</v>
      </c>
      <c r="O201" s="132">
        <f t="shared" si="141"/>
        <v>0</v>
      </c>
      <c r="P201" s="132">
        <f t="shared" si="141"/>
        <v>1</v>
      </c>
      <c r="Q201" s="132">
        <f t="shared" si="141"/>
        <v>0</v>
      </c>
      <c r="R201" s="132">
        <f t="shared" si="141"/>
        <v>0</v>
      </c>
      <c r="S201" s="132">
        <f t="shared" si="141"/>
        <v>0</v>
      </c>
      <c r="T201" s="132">
        <f t="shared" si="141"/>
        <v>0</v>
      </c>
      <c r="U201" s="6">
        <f t="shared" si="99"/>
        <v>5</v>
      </c>
      <c r="V201" s="132">
        <f t="shared" ref="V201:AA201" si="142">SUM(V202:V215)</f>
        <v>0</v>
      </c>
      <c r="W201" s="132">
        <f t="shared" si="142"/>
        <v>9</v>
      </c>
      <c r="X201" s="132">
        <f t="shared" si="142"/>
        <v>0</v>
      </c>
      <c r="Y201" s="132">
        <f t="shared" si="142"/>
        <v>0</v>
      </c>
      <c r="Z201" s="132">
        <f t="shared" si="142"/>
        <v>3</v>
      </c>
      <c r="AA201" s="132">
        <f t="shared" si="142"/>
        <v>0</v>
      </c>
      <c r="AB201" s="6">
        <f t="shared" si="137"/>
        <v>12</v>
      </c>
      <c r="AC201" s="132">
        <f t="shared" ref="AC201:AH201" si="143">SUM(AC202:AC215)</f>
        <v>0</v>
      </c>
      <c r="AD201" s="132">
        <f t="shared" si="143"/>
        <v>0</v>
      </c>
      <c r="AE201" s="132">
        <f t="shared" si="143"/>
        <v>0</v>
      </c>
      <c r="AF201" s="132">
        <f t="shared" si="143"/>
        <v>0</v>
      </c>
      <c r="AG201" s="132">
        <f t="shared" si="143"/>
        <v>0</v>
      </c>
      <c r="AH201" s="132">
        <f t="shared" si="143"/>
        <v>0</v>
      </c>
      <c r="AI201" s="6">
        <f t="shared" si="139"/>
        <v>0</v>
      </c>
      <c r="AJ201" s="6">
        <f t="shared" si="104"/>
        <v>106</v>
      </c>
      <c r="AK201" s="2"/>
      <c r="AL201" s="2"/>
      <c r="AM201" s="2"/>
      <c r="AN201" s="2"/>
      <c r="AO201" s="2"/>
      <c r="AP201" s="2"/>
      <c r="AQ201" s="2"/>
      <c r="AR201" s="2"/>
      <c r="AS201" s="2"/>
      <c r="AT201" s="2"/>
    </row>
    <row r="202" spans="1:46" ht="12.75" customHeight="1">
      <c r="A202" s="141" t="s">
        <v>11521</v>
      </c>
      <c r="B202" s="128">
        <v>4</v>
      </c>
      <c r="C202" s="128">
        <v>1</v>
      </c>
      <c r="D202" s="128"/>
      <c r="E202" s="128"/>
      <c r="F202" s="128">
        <v>1</v>
      </c>
      <c r="G202" s="128"/>
      <c r="H202" s="128"/>
      <c r="I202" s="128"/>
      <c r="J202" s="128"/>
      <c r="K202" s="6">
        <f t="shared" si="138"/>
        <v>6</v>
      </c>
      <c r="L202" s="128"/>
      <c r="M202" s="128">
        <v>1</v>
      </c>
      <c r="N202" s="128"/>
      <c r="O202" s="128"/>
      <c r="P202" s="128"/>
      <c r="Q202" s="128"/>
      <c r="R202" s="128"/>
      <c r="S202" s="128"/>
      <c r="T202" s="128"/>
      <c r="U202" s="6">
        <f t="shared" si="99"/>
        <v>1</v>
      </c>
      <c r="V202" s="142"/>
      <c r="W202" s="142">
        <v>2</v>
      </c>
      <c r="X202" s="142"/>
      <c r="Y202" s="142"/>
      <c r="Z202" s="142"/>
      <c r="AA202" s="142"/>
      <c r="AB202" s="6">
        <f t="shared" si="137"/>
        <v>2</v>
      </c>
      <c r="AC202" s="128"/>
      <c r="AD202" s="128"/>
      <c r="AE202" s="128"/>
      <c r="AF202" s="128"/>
      <c r="AG202" s="128"/>
      <c r="AH202" s="128"/>
      <c r="AI202" s="6">
        <f t="shared" si="139"/>
        <v>0</v>
      </c>
      <c r="AJ202" s="6">
        <f t="shared" si="104"/>
        <v>9</v>
      </c>
      <c r="AK202" s="2"/>
      <c r="AL202" s="2"/>
      <c r="AM202" s="2"/>
      <c r="AN202" s="2"/>
      <c r="AO202" s="2"/>
      <c r="AP202" s="2"/>
      <c r="AQ202" s="2"/>
      <c r="AR202" s="2"/>
      <c r="AS202" s="2"/>
      <c r="AT202" s="2"/>
    </row>
    <row r="203" spans="1:46" ht="12.75" customHeight="1">
      <c r="A203" s="141" t="s">
        <v>668</v>
      </c>
      <c r="B203" s="128">
        <v>2</v>
      </c>
      <c r="C203" s="128">
        <v>6</v>
      </c>
      <c r="D203" s="128"/>
      <c r="E203" s="128"/>
      <c r="F203" s="128"/>
      <c r="G203" s="128"/>
      <c r="H203" s="128"/>
      <c r="I203" s="128"/>
      <c r="J203" s="128"/>
      <c r="K203" s="6">
        <f t="shared" si="138"/>
        <v>8</v>
      </c>
      <c r="L203" s="128"/>
      <c r="M203" s="128"/>
      <c r="N203" s="128"/>
      <c r="O203" s="128"/>
      <c r="P203" s="128"/>
      <c r="Q203" s="128"/>
      <c r="R203" s="128"/>
      <c r="S203" s="128"/>
      <c r="T203" s="128"/>
      <c r="U203" s="6">
        <f t="shared" si="99"/>
        <v>0</v>
      </c>
      <c r="V203" s="142"/>
      <c r="W203" s="142">
        <v>1</v>
      </c>
      <c r="X203" s="142"/>
      <c r="Y203" s="142"/>
      <c r="Z203" s="142"/>
      <c r="AA203" s="142"/>
      <c r="AB203" s="6">
        <f t="shared" si="137"/>
        <v>1</v>
      </c>
      <c r="AC203" s="128"/>
      <c r="AD203" s="128"/>
      <c r="AE203" s="128"/>
      <c r="AF203" s="128"/>
      <c r="AG203" s="128"/>
      <c r="AH203" s="128"/>
      <c r="AI203" s="6">
        <f t="shared" si="139"/>
        <v>0</v>
      </c>
      <c r="AJ203" s="6">
        <f t="shared" si="104"/>
        <v>9</v>
      </c>
      <c r="AK203" s="2"/>
      <c r="AL203" s="2"/>
      <c r="AM203" s="2"/>
      <c r="AN203" s="2"/>
      <c r="AO203" s="2"/>
      <c r="AP203" s="2"/>
      <c r="AQ203" s="2"/>
      <c r="AR203" s="2"/>
      <c r="AS203" s="2"/>
      <c r="AT203" s="2"/>
    </row>
    <row r="204" spans="1:46" ht="12.75" customHeight="1">
      <c r="A204" s="141" t="s">
        <v>669</v>
      </c>
      <c r="B204" s="128">
        <v>6</v>
      </c>
      <c r="C204" s="128"/>
      <c r="D204" s="128"/>
      <c r="E204" s="128"/>
      <c r="F204" s="128"/>
      <c r="G204" s="128"/>
      <c r="H204" s="128"/>
      <c r="I204" s="128"/>
      <c r="J204" s="128"/>
      <c r="K204" s="6">
        <f t="shared" si="138"/>
        <v>6</v>
      </c>
      <c r="L204" s="128"/>
      <c r="M204" s="128">
        <v>1</v>
      </c>
      <c r="N204" s="128"/>
      <c r="O204" s="128"/>
      <c r="P204" s="128"/>
      <c r="Q204" s="128"/>
      <c r="R204" s="128"/>
      <c r="S204" s="128"/>
      <c r="T204" s="128"/>
      <c r="U204" s="6">
        <f t="shared" si="99"/>
        <v>1</v>
      </c>
      <c r="V204" s="142"/>
      <c r="W204" s="142">
        <v>1</v>
      </c>
      <c r="X204" s="142"/>
      <c r="Y204" s="142"/>
      <c r="Z204" s="142"/>
      <c r="AA204" s="142"/>
      <c r="AB204" s="6">
        <f t="shared" si="137"/>
        <v>1</v>
      </c>
      <c r="AC204" s="128"/>
      <c r="AD204" s="128"/>
      <c r="AE204" s="128"/>
      <c r="AF204" s="128"/>
      <c r="AG204" s="128"/>
      <c r="AH204" s="128"/>
      <c r="AI204" s="6">
        <f t="shared" si="139"/>
        <v>0</v>
      </c>
      <c r="AJ204" s="6">
        <f t="shared" si="104"/>
        <v>8</v>
      </c>
      <c r="AK204" s="2"/>
      <c r="AL204" s="2"/>
      <c r="AM204" s="2"/>
      <c r="AN204" s="2"/>
      <c r="AO204" s="2"/>
      <c r="AP204" s="2"/>
      <c r="AQ204" s="2"/>
      <c r="AR204" s="2"/>
      <c r="AS204" s="2"/>
      <c r="AT204" s="2"/>
    </row>
    <row r="205" spans="1:46" ht="12.75" customHeight="1">
      <c r="A205" s="141" t="s">
        <v>673</v>
      </c>
      <c r="B205" s="128">
        <v>6</v>
      </c>
      <c r="C205" s="128">
        <v>2</v>
      </c>
      <c r="D205" s="128"/>
      <c r="E205" s="128"/>
      <c r="F205" s="128"/>
      <c r="G205" s="128"/>
      <c r="H205" s="128"/>
      <c r="I205" s="128"/>
      <c r="J205" s="128"/>
      <c r="K205" s="6">
        <f t="shared" si="138"/>
        <v>8</v>
      </c>
      <c r="L205" s="128"/>
      <c r="M205" s="128"/>
      <c r="N205" s="128"/>
      <c r="O205" s="128"/>
      <c r="P205" s="128"/>
      <c r="Q205" s="128"/>
      <c r="R205" s="128"/>
      <c r="S205" s="128"/>
      <c r="T205" s="128"/>
      <c r="U205" s="6">
        <f t="shared" si="99"/>
        <v>0</v>
      </c>
      <c r="V205" s="142"/>
      <c r="W205" s="142"/>
      <c r="X205" s="142"/>
      <c r="Y205" s="142"/>
      <c r="Z205" s="142"/>
      <c r="AA205" s="142"/>
      <c r="AB205" s="6">
        <f t="shared" si="137"/>
        <v>0</v>
      </c>
      <c r="AC205" s="128"/>
      <c r="AD205" s="128"/>
      <c r="AE205" s="128"/>
      <c r="AF205" s="128"/>
      <c r="AG205" s="128"/>
      <c r="AH205" s="128"/>
      <c r="AI205" s="6">
        <f t="shared" si="139"/>
        <v>0</v>
      </c>
      <c r="AJ205" s="6">
        <f t="shared" si="104"/>
        <v>8</v>
      </c>
      <c r="AK205" s="2"/>
      <c r="AL205" s="2"/>
      <c r="AM205" s="2"/>
      <c r="AN205" s="2"/>
      <c r="AO205" s="2"/>
      <c r="AP205" s="2"/>
      <c r="AQ205" s="2"/>
      <c r="AR205" s="2"/>
      <c r="AS205" s="2"/>
      <c r="AT205" s="2"/>
    </row>
    <row r="206" spans="1:46" ht="12.75" customHeight="1">
      <c r="A206" s="141" t="s">
        <v>677</v>
      </c>
      <c r="B206" s="128">
        <v>4</v>
      </c>
      <c r="C206" s="128">
        <v>6</v>
      </c>
      <c r="D206" s="128"/>
      <c r="E206" s="128"/>
      <c r="F206" s="128"/>
      <c r="G206" s="128"/>
      <c r="H206" s="128"/>
      <c r="I206" s="128"/>
      <c r="J206" s="128"/>
      <c r="K206" s="6">
        <f t="shared" si="138"/>
        <v>10</v>
      </c>
      <c r="L206" s="128"/>
      <c r="M206" s="128"/>
      <c r="N206" s="128"/>
      <c r="O206" s="128"/>
      <c r="P206" s="128"/>
      <c r="Q206" s="128"/>
      <c r="R206" s="128"/>
      <c r="S206" s="128"/>
      <c r="T206" s="128"/>
      <c r="U206" s="6">
        <f t="shared" si="99"/>
        <v>0</v>
      </c>
      <c r="V206" s="142"/>
      <c r="W206" s="142"/>
      <c r="X206" s="142"/>
      <c r="Y206" s="142"/>
      <c r="Z206" s="142">
        <v>1</v>
      </c>
      <c r="AA206" s="142"/>
      <c r="AB206" s="6">
        <f t="shared" si="137"/>
        <v>1</v>
      </c>
      <c r="AC206" s="128"/>
      <c r="AD206" s="128"/>
      <c r="AE206" s="128"/>
      <c r="AF206" s="128"/>
      <c r="AG206" s="128"/>
      <c r="AH206" s="128"/>
      <c r="AI206" s="6">
        <f t="shared" si="139"/>
        <v>0</v>
      </c>
      <c r="AJ206" s="6">
        <f t="shared" si="104"/>
        <v>11</v>
      </c>
      <c r="AK206" s="2"/>
      <c r="AL206" s="2"/>
      <c r="AM206" s="2"/>
      <c r="AN206" s="2"/>
      <c r="AO206" s="2"/>
      <c r="AP206" s="2"/>
      <c r="AQ206" s="2"/>
      <c r="AR206" s="2"/>
      <c r="AS206" s="2"/>
      <c r="AT206" s="2"/>
    </row>
    <row r="207" spans="1:46" ht="12.75" customHeight="1">
      <c r="A207" s="1141" t="s">
        <v>678</v>
      </c>
      <c r="B207" s="128">
        <v>3</v>
      </c>
      <c r="C207" s="128">
        <v>4</v>
      </c>
      <c r="D207" s="128"/>
      <c r="E207" s="128"/>
      <c r="F207" s="128">
        <v>1</v>
      </c>
      <c r="G207" s="128"/>
      <c r="H207" s="128"/>
      <c r="I207" s="128"/>
      <c r="J207" s="128"/>
      <c r="K207" s="6">
        <f t="shared" si="138"/>
        <v>8</v>
      </c>
      <c r="L207" s="128"/>
      <c r="M207" s="128"/>
      <c r="N207" s="128"/>
      <c r="O207" s="128"/>
      <c r="P207" s="128"/>
      <c r="Q207" s="128"/>
      <c r="R207" s="128"/>
      <c r="S207" s="128"/>
      <c r="T207" s="128"/>
      <c r="U207" s="6">
        <f t="shared" si="99"/>
        <v>0</v>
      </c>
      <c r="V207" s="142"/>
      <c r="W207" s="142">
        <v>1</v>
      </c>
      <c r="X207" s="142"/>
      <c r="Y207" s="142"/>
      <c r="Z207" s="142"/>
      <c r="AA207" s="142"/>
      <c r="AB207" s="6">
        <f t="shared" si="137"/>
        <v>1</v>
      </c>
      <c r="AC207" s="128"/>
      <c r="AD207" s="128"/>
      <c r="AE207" s="128"/>
      <c r="AF207" s="128"/>
      <c r="AG207" s="128"/>
      <c r="AH207" s="128"/>
      <c r="AI207" s="6">
        <f t="shared" si="139"/>
        <v>0</v>
      </c>
      <c r="AJ207" s="6">
        <f t="shared" si="104"/>
        <v>9</v>
      </c>
      <c r="AK207" s="2"/>
      <c r="AL207" s="2"/>
      <c r="AM207" s="2"/>
      <c r="AN207" s="2"/>
      <c r="AO207" s="2"/>
      <c r="AP207" s="2"/>
      <c r="AQ207" s="2"/>
      <c r="AR207" s="2"/>
      <c r="AS207" s="2"/>
      <c r="AT207" s="2"/>
    </row>
    <row r="208" spans="1:46" ht="12.75" customHeight="1">
      <c r="A208" s="1141" t="s">
        <v>11522</v>
      </c>
      <c r="B208" s="128">
        <v>4</v>
      </c>
      <c r="C208" s="128">
        <v>1</v>
      </c>
      <c r="D208" s="128"/>
      <c r="E208" s="128"/>
      <c r="F208" s="128">
        <v>2</v>
      </c>
      <c r="G208" s="128"/>
      <c r="H208" s="128"/>
      <c r="I208" s="128"/>
      <c r="J208" s="128"/>
      <c r="K208" s="6">
        <f t="shared" si="138"/>
        <v>7</v>
      </c>
      <c r="L208" s="128"/>
      <c r="M208" s="128"/>
      <c r="N208" s="128"/>
      <c r="O208" s="128"/>
      <c r="P208" s="128"/>
      <c r="Q208" s="128"/>
      <c r="R208" s="128"/>
      <c r="S208" s="128"/>
      <c r="T208" s="128"/>
      <c r="U208" s="6">
        <f t="shared" si="99"/>
        <v>0</v>
      </c>
      <c r="V208" s="142"/>
      <c r="W208" s="142">
        <v>1</v>
      </c>
      <c r="X208" s="142"/>
      <c r="Y208" s="142"/>
      <c r="Z208" s="142"/>
      <c r="AA208" s="142"/>
      <c r="AB208" s="6">
        <f t="shared" si="137"/>
        <v>1</v>
      </c>
      <c r="AC208" s="128"/>
      <c r="AD208" s="128"/>
      <c r="AE208" s="128"/>
      <c r="AF208" s="128"/>
      <c r="AG208" s="128"/>
      <c r="AH208" s="128"/>
      <c r="AI208" s="6">
        <f t="shared" si="139"/>
        <v>0</v>
      </c>
      <c r="AJ208" s="6">
        <f t="shared" si="104"/>
        <v>8</v>
      </c>
      <c r="AK208" s="2"/>
      <c r="AL208" s="2"/>
      <c r="AM208" s="2"/>
      <c r="AN208" s="2"/>
      <c r="AO208" s="2"/>
      <c r="AP208" s="2"/>
      <c r="AQ208" s="2"/>
      <c r="AR208" s="2"/>
      <c r="AS208" s="2"/>
      <c r="AT208" s="2"/>
    </row>
    <row r="209" spans="1:46" ht="12.75" customHeight="1">
      <c r="A209" s="1141" t="s">
        <v>11515</v>
      </c>
      <c r="B209" s="128">
        <v>1</v>
      </c>
      <c r="C209" s="128">
        <v>1</v>
      </c>
      <c r="D209" s="128"/>
      <c r="E209" s="128"/>
      <c r="F209" s="128">
        <v>6</v>
      </c>
      <c r="G209" s="128"/>
      <c r="H209" s="128"/>
      <c r="I209" s="128"/>
      <c r="J209" s="128"/>
      <c r="K209" s="6">
        <f t="shared" si="138"/>
        <v>8</v>
      </c>
      <c r="L209" s="128"/>
      <c r="M209" s="128"/>
      <c r="N209" s="128"/>
      <c r="O209" s="128"/>
      <c r="P209" s="128"/>
      <c r="Q209" s="128"/>
      <c r="R209" s="128"/>
      <c r="S209" s="128"/>
      <c r="T209" s="128"/>
      <c r="U209" s="6">
        <f t="shared" si="99"/>
        <v>0</v>
      </c>
      <c r="V209" s="142"/>
      <c r="W209" s="142"/>
      <c r="X209" s="142"/>
      <c r="Y209" s="142"/>
      <c r="Z209" s="142"/>
      <c r="AA209" s="142"/>
      <c r="AB209" s="6">
        <f t="shared" si="137"/>
        <v>0</v>
      </c>
      <c r="AC209" s="128"/>
      <c r="AD209" s="128"/>
      <c r="AE209" s="128"/>
      <c r="AF209" s="128"/>
      <c r="AG209" s="128"/>
      <c r="AH209" s="128"/>
      <c r="AI209" s="6">
        <f t="shared" si="139"/>
        <v>0</v>
      </c>
      <c r="AJ209" s="6">
        <f t="shared" si="104"/>
        <v>8</v>
      </c>
      <c r="AK209" s="2"/>
      <c r="AL209" s="2"/>
      <c r="AM209" s="2"/>
      <c r="AN209" s="2"/>
      <c r="AO209" s="2"/>
      <c r="AP209" s="2"/>
      <c r="AQ209" s="2"/>
      <c r="AR209" s="2"/>
      <c r="AS209" s="2"/>
      <c r="AT209" s="2"/>
    </row>
    <row r="210" spans="1:46" ht="12.75" customHeight="1">
      <c r="A210" s="1141" t="s">
        <v>11516</v>
      </c>
      <c r="B210" s="128">
        <v>1</v>
      </c>
      <c r="C210" s="128">
        <v>2</v>
      </c>
      <c r="D210" s="128"/>
      <c r="E210" s="128"/>
      <c r="F210" s="128">
        <v>1</v>
      </c>
      <c r="G210" s="128"/>
      <c r="H210" s="128"/>
      <c r="I210" s="128"/>
      <c r="J210" s="128"/>
      <c r="K210" s="6">
        <f t="shared" si="138"/>
        <v>4</v>
      </c>
      <c r="L210" s="128"/>
      <c r="M210" s="128">
        <v>1</v>
      </c>
      <c r="N210" s="128"/>
      <c r="O210" s="128"/>
      <c r="P210" s="128">
        <v>1</v>
      </c>
      <c r="Q210" s="128"/>
      <c r="R210" s="128"/>
      <c r="S210" s="128"/>
      <c r="T210" s="128"/>
      <c r="U210" s="6">
        <f t="shared" si="99"/>
        <v>2</v>
      </c>
      <c r="V210" s="142"/>
      <c r="W210" s="142">
        <v>1</v>
      </c>
      <c r="X210" s="142"/>
      <c r="Y210" s="142"/>
      <c r="Z210" s="142"/>
      <c r="AA210" s="142"/>
      <c r="AB210" s="6">
        <f t="shared" si="137"/>
        <v>1</v>
      </c>
      <c r="AC210" s="128"/>
      <c r="AD210" s="128"/>
      <c r="AE210" s="128"/>
      <c r="AF210" s="128"/>
      <c r="AG210" s="128"/>
      <c r="AH210" s="128"/>
      <c r="AI210" s="6">
        <f t="shared" si="139"/>
        <v>0</v>
      </c>
      <c r="AJ210" s="6">
        <f t="shared" si="104"/>
        <v>7</v>
      </c>
      <c r="AK210" s="2"/>
      <c r="AL210" s="2"/>
      <c r="AM210" s="2"/>
      <c r="AN210" s="2"/>
      <c r="AO210" s="2"/>
      <c r="AP210" s="2"/>
      <c r="AQ210" s="2"/>
      <c r="AR210" s="2"/>
      <c r="AS210" s="2"/>
      <c r="AT210" s="2"/>
    </row>
    <row r="211" spans="1:46" ht="12.75" customHeight="1">
      <c r="A211" s="1141" t="s">
        <v>11517</v>
      </c>
      <c r="B211" s="128">
        <v>7</v>
      </c>
      <c r="C211" s="128"/>
      <c r="D211" s="128"/>
      <c r="E211" s="128"/>
      <c r="F211" s="128">
        <v>1</v>
      </c>
      <c r="G211" s="128"/>
      <c r="H211" s="128"/>
      <c r="I211" s="128"/>
      <c r="J211" s="128"/>
      <c r="K211" s="6">
        <f t="shared" si="138"/>
        <v>8</v>
      </c>
      <c r="L211" s="128"/>
      <c r="M211" s="128"/>
      <c r="N211" s="128"/>
      <c r="O211" s="128"/>
      <c r="P211" s="128"/>
      <c r="Q211" s="128"/>
      <c r="R211" s="128"/>
      <c r="S211" s="128"/>
      <c r="T211" s="128"/>
      <c r="U211" s="6">
        <f t="shared" si="99"/>
        <v>0</v>
      </c>
      <c r="V211" s="142"/>
      <c r="W211" s="142"/>
      <c r="X211" s="142"/>
      <c r="Y211" s="142"/>
      <c r="Z211" s="142"/>
      <c r="AA211" s="142"/>
      <c r="AB211" s="6">
        <f t="shared" si="137"/>
        <v>0</v>
      </c>
      <c r="AC211" s="128"/>
      <c r="AD211" s="128"/>
      <c r="AE211" s="128"/>
      <c r="AF211" s="128"/>
      <c r="AG211" s="128"/>
      <c r="AH211" s="128"/>
      <c r="AI211" s="6">
        <f t="shared" si="139"/>
        <v>0</v>
      </c>
      <c r="AJ211" s="6">
        <f t="shared" si="104"/>
        <v>8</v>
      </c>
      <c r="AK211" s="2"/>
      <c r="AL211" s="2"/>
      <c r="AM211" s="2"/>
      <c r="AN211" s="2"/>
      <c r="AO211" s="2"/>
      <c r="AP211" s="2"/>
      <c r="AQ211" s="2"/>
      <c r="AR211" s="2"/>
      <c r="AS211" s="2"/>
      <c r="AT211" s="2"/>
    </row>
    <row r="212" spans="1:46" ht="12.75" customHeight="1">
      <c r="A212" s="1141" t="s">
        <v>11518</v>
      </c>
      <c r="B212" s="128">
        <v>5</v>
      </c>
      <c r="C212" s="128">
        <v>2</v>
      </c>
      <c r="D212" s="128"/>
      <c r="E212" s="128"/>
      <c r="F212" s="128">
        <v>1</v>
      </c>
      <c r="G212" s="128"/>
      <c r="H212" s="128"/>
      <c r="I212" s="128"/>
      <c r="J212" s="128"/>
      <c r="K212" s="6">
        <f t="shared" si="138"/>
        <v>8</v>
      </c>
      <c r="L212" s="128"/>
      <c r="M212" s="128"/>
      <c r="N212" s="128"/>
      <c r="O212" s="128"/>
      <c r="P212" s="128"/>
      <c r="Q212" s="128"/>
      <c r="R212" s="128"/>
      <c r="S212" s="128"/>
      <c r="T212" s="128"/>
      <c r="U212" s="6">
        <f t="shared" si="99"/>
        <v>0</v>
      </c>
      <c r="V212" s="142"/>
      <c r="W212" s="142"/>
      <c r="X212" s="142"/>
      <c r="Y212" s="142"/>
      <c r="Z212" s="142"/>
      <c r="AA212" s="142"/>
      <c r="AB212" s="6">
        <f t="shared" si="137"/>
        <v>0</v>
      </c>
      <c r="AC212" s="128"/>
      <c r="AD212" s="128"/>
      <c r="AE212" s="128"/>
      <c r="AF212" s="128"/>
      <c r="AG212" s="128"/>
      <c r="AH212" s="128"/>
      <c r="AI212" s="6">
        <f t="shared" si="139"/>
        <v>0</v>
      </c>
      <c r="AJ212" s="6">
        <f t="shared" si="104"/>
        <v>8</v>
      </c>
      <c r="AK212" s="2"/>
      <c r="AL212" s="2"/>
      <c r="AM212" s="2"/>
      <c r="AN212" s="2"/>
      <c r="AO212" s="2"/>
      <c r="AP212" s="2"/>
      <c r="AQ212" s="2"/>
      <c r="AR212" s="2"/>
      <c r="AS212" s="2"/>
      <c r="AT212" s="2"/>
    </row>
    <row r="213" spans="1:46" ht="12.75" customHeight="1">
      <c r="A213" s="1141" t="s">
        <v>11519</v>
      </c>
      <c r="B213" s="128">
        <v>2</v>
      </c>
      <c r="C213" s="128">
        <v>1</v>
      </c>
      <c r="D213" s="128"/>
      <c r="E213" s="128"/>
      <c r="F213" s="128"/>
      <c r="G213" s="128"/>
      <c r="H213" s="128"/>
      <c r="I213" s="128"/>
      <c r="J213" s="128"/>
      <c r="K213" s="6">
        <f t="shared" si="138"/>
        <v>3</v>
      </c>
      <c r="L213" s="128"/>
      <c r="M213" s="128">
        <v>1</v>
      </c>
      <c r="N213" s="128"/>
      <c r="O213" s="128"/>
      <c r="P213" s="128"/>
      <c r="Q213" s="128"/>
      <c r="R213" s="128"/>
      <c r="S213" s="128"/>
      <c r="T213" s="128"/>
      <c r="U213" s="6">
        <f t="shared" si="99"/>
        <v>1</v>
      </c>
      <c r="V213" s="142"/>
      <c r="W213" s="142">
        <v>1</v>
      </c>
      <c r="X213" s="142"/>
      <c r="Y213" s="142"/>
      <c r="Z213" s="142">
        <v>2</v>
      </c>
      <c r="AA213" s="142"/>
      <c r="AB213" s="6">
        <f t="shared" si="137"/>
        <v>3</v>
      </c>
      <c r="AC213" s="128"/>
      <c r="AD213" s="128"/>
      <c r="AE213" s="128"/>
      <c r="AF213" s="128"/>
      <c r="AG213" s="128"/>
      <c r="AH213" s="128"/>
      <c r="AI213" s="6">
        <f t="shared" si="139"/>
        <v>0</v>
      </c>
      <c r="AJ213" s="6">
        <f t="shared" si="104"/>
        <v>7</v>
      </c>
      <c r="AK213" s="2"/>
      <c r="AL213" s="2"/>
      <c r="AM213" s="2"/>
      <c r="AN213" s="2"/>
      <c r="AO213" s="2"/>
      <c r="AP213" s="2"/>
      <c r="AQ213" s="2"/>
      <c r="AR213" s="2"/>
      <c r="AS213" s="2"/>
      <c r="AT213" s="2"/>
    </row>
    <row r="214" spans="1:46" ht="12.75" customHeight="1">
      <c r="A214" s="1141" t="s">
        <v>11520</v>
      </c>
      <c r="B214" s="128"/>
      <c r="C214" s="128">
        <v>1</v>
      </c>
      <c r="D214" s="128"/>
      <c r="E214" s="128"/>
      <c r="F214" s="128">
        <v>4</v>
      </c>
      <c r="G214" s="128"/>
      <c r="H214" s="128"/>
      <c r="I214" s="128"/>
      <c r="J214" s="128"/>
      <c r="K214" s="6">
        <f t="shared" si="138"/>
        <v>5</v>
      </c>
      <c r="L214" s="128"/>
      <c r="M214" s="128"/>
      <c r="N214" s="128"/>
      <c r="O214" s="128"/>
      <c r="P214" s="128"/>
      <c r="Q214" s="128"/>
      <c r="R214" s="128"/>
      <c r="S214" s="128"/>
      <c r="T214" s="128"/>
      <c r="U214" s="6">
        <f t="shared" si="99"/>
        <v>0</v>
      </c>
      <c r="V214" s="142"/>
      <c r="W214" s="142">
        <v>1</v>
      </c>
      <c r="X214" s="142"/>
      <c r="Y214" s="142"/>
      <c r="Z214" s="142"/>
      <c r="AA214" s="142"/>
      <c r="AB214" s="6">
        <f t="shared" si="137"/>
        <v>1</v>
      </c>
      <c r="AC214" s="128"/>
      <c r="AD214" s="128"/>
      <c r="AE214" s="128"/>
      <c r="AF214" s="128"/>
      <c r="AG214" s="128"/>
      <c r="AH214" s="128"/>
      <c r="AI214" s="6">
        <f t="shared" si="139"/>
        <v>0</v>
      </c>
      <c r="AJ214" s="6">
        <f t="shared" si="104"/>
        <v>6</v>
      </c>
      <c r="AK214" s="2"/>
      <c r="AL214" s="2"/>
      <c r="AM214" s="2"/>
      <c r="AN214" s="2"/>
      <c r="AO214" s="2"/>
      <c r="AP214" s="2"/>
      <c r="AQ214" s="2"/>
      <c r="AR214" s="2"/>
      <c r="AS214" s="2"/>
      <c r="AT214" s="2"/>
    </row>
    <row r="215" spans="1:46" ht="12.75" customHeight="1">
      <c r="A215" s="141"/>
      <c r="B215" s="128"/>
      <c r="C215" s="128"/>
      <c r="D215" s="128"/>
      <c r="E215" s="128"/>
      <c r="F215" s="128"/>
      <c r="G215" s="128"/>
      <c r="H215" s="128"/>
      <c r="I215" s="128"/>
      <c r="J215" s="128"/>
      <c r="K215" s="6">
        <f t="shared" si="138"/>
        <v>0</v>
      </c>
      <c r="L215" s="128"/>
      <c r="M215" s="128"/>
      <c r="N215" s="128"/>
      <c r="O215" s="128"/>
      <c r="P215" s="128"/>
      <c r="Q215" s="128"/>
      <c r="R215" s="128"/>
      <c r="S215" s="128"/>
      <c r="T215" s="128"/>
      <c r="U215" s="6">
        <f t="shared" si="99"/>
        <v>0</v>
      </c>
      <c r="V215" s="218"/>
      <c r="W215" s="142"/>
      <c r="X215" s="142"/>
      <c r="Y215" s="142"/>
      <c r="Z215" s="142"/>
      <c r="AA215" s="142"/>
      <c r="AB215" s="6">
        <f t="shared" si="137"/>
        <v>0</v>
      </c>
      <c r="AC215" s="128"/>
      <c r="AD215" s="128"/>
      <c r="AE215" s="128"/>
      <c r="AF215" s="128"/>
      <c r="AG215" s="128"/>
      <c r="AH215" s="128"/>
      <c r="AI215" s="6">
        <f t="shared" si="139"/>
        <v>0</v>
      </c>
      <c r="AJ215" s="6">
        <f t="shared" si="104"/>
        <v>0</v>
      </c>
      <c r="AK215" s="2"/>
      <c r="AL215" s="2"/>
      <c r="AM215" s="2"/>
      <c r="AN215" s="2"/>
      <c r="AO215" s="2"/>
      <c r="AP215" s="2"/>
      <c r="AQ215" s="2"/>
      <c r="AR215" s="2"/>
      <c r="AS215" s="2"/>
      <c r="AT215" s="2"/>
    </row>
    <row r="216" spans="1:46" ht="12.75" customHeight="1">
      <c r="A216" s="139" t="s">
        <v>727</v>
      </c>
      <c r="B216" s="132">
        <f t="shared" ref="B216:AI216" si="144">SUM(B201,B190)</f>
        <v>56</v>
      </c>
      <c r="C216" s="132">
        <f t="shared" si="144"/>
        <v>49</v>
      </c>
      <c r="D216" s="132">
        <f t="shared" si="144"/>
        <v>0</v>
      </c>
      <c r="E216" s="132">
        <f t="shared" si="144"/>
        <v>0</v>
      </c>
      <c r="F216" s="132">
        <f t="shared" si="144"/>
        <v>20</v>
      </c>
      <c r="G216" s="132">
        <f t="shared" si="144"/>
        <v>0</v>
      </c>
      <c r="H216" s="132">
        <f t="shared" si="144"/>
        <v>0</v>
      </c>
      <c r="I216" s="132">
        <f t="shared" si="144"/>
        <v>0</v>
      </c>
      <c r="J216" s="132">
        <f t="shared" si="144"/>
        <v>0</v>
      </c>
      <c r="K216" s="132">
        <f t="shared" si="144"/>
        <v>125</v>
      </c>
      <c r="L216" s="132">
        <f t="shared" si="144"/>
        <v>0</v>
      </c>
      <c r="M216" s="132">
        <f t="shared" si="144"/>
        <v>4</v>
      </c>
      <c r="N216" s="132">
        <f t="shared" si="144"/>
        <v>0</v>
      </c>
      <c r="O216" s="132">
        <f t="shared" si="144"/>
        <v>0</v>
      </c>
      <c r="P216" s="132">
        <f t="shared" si="144"/>
        <v>1</v>
      </c>
      <c r="Q216" s="132">
        <f t="shared" si="144"/>
        <v>0</v>
      </c>
      <c r="R216" s="132">
        <f t="shared" si="144"/>
        <v>0</v>
      </c>
      <c r="S216" s="132">
        <f t="shared" si="144"/>
        <v>0</v>
      </c>
      <c r="T216" s="132">
        <f t="shared" si="144"/>
        <v>0</v>
      </c>
      <c r="U216" s="132">
        <f t="shared" si="144"/>
        <v>5</v>
      </c>
      <c r="V216" s="132">
        <f t="shared" si="144"/>
        <v>2</v>
      </c>
      <c r="W216" s="132">
        <f t="shared" si="144"/>
        <v>18</v>
      </c>
      <c r="X216" s="132">
        <f t="shared" si="144"/>
        <v>0</v>
      </c>
      <c r="Y216" s="132">
        <f t="shared" si="144"/>
        <v>0</v>
      </c>
      <c r="Z216" s="132">
        <f t="shared" si="144"/>
        <v>8</v>
      </c>
      <c r="AA216" s="132">
        <f t="shared" si="144"/>
        <v>1</v>
      </c>
      <c r="AB216" s="132">
        <f t="shared" si="144"/>
        <v>29</v>
      </c>
      <c r="AC216" s="132">
        <f t="shared" si="144"/>
        <v>0</v>
      </c>
      <c r="AD216" s="132">
        <f t="shared" si="144"/>
        <v>0</v>
      </c>
      <c r="AE216" s="132">
        <f t="shared" si="144"/>
        <v>0</v>
      </c>
      <c r="AF216" s="132">
        <f t="shared" si="144"/>
        <v>0</v>
      </c>
      <c r="AG216" s="132">
        <f t="shared" si="144"/>
        <v>0</v>
      </c>
      <c r="AH216" s="132">
        <f t="shared" si="144"/>
        <v>0</v>
      </c>
      <c r="AI216" s="132">
        <f t="shared" si="144"/>
        <v>0</v>
      </c>
      <c r="AJ216" s="6">
        <f t="shared" si="104"/>
        <v>159</v>
      </c>
      <c r="AK216" s="2"/>
      <c r="AL216" s="2"/>
      <c r="AM216" s="2"/>
      <c r="AN216" s="2"/>
      <c r="AO216" s="2"/>
      <c r="AP216" s="2"/>
      <c r="AQ216" s="2"/>
      <c r="AR216" s="2"/>
      <c r="AS216" s="2"/>
      <c r="AT216" s="2"/>
    </row>
    <row r="217" spans="1:46" ht="12.75" customHeight="1">
      <c r="A217" s="139" t="s">
        <v>744</v>
      </c>
      <c r="B217" s="132">
        <f t="shared" ref="B217:AI217" si="145">SUM(B216,B189,B179,B180)</f>
        <v>134</v>
      </c>
      <c r="C217" s="132">
        <f t="shared" si="145"/>
        <v>118</v>
      </c>
      <c r="D217" s="132">
        <f t="shared" si="145"/>
        <v>1</v>
      </c>
      <c r="E217" s="132">
        <f t="shared" si="145"/>
        <v>122</v>
      </c>
      <c r="F217" s="132">
        <f t="shared" si="145"/>
        <v>207</v>
      </c>
      <c r="G217" s="132">
        <f t="shared" si="145"/>
        <v>3</v>
      </c>
      <c r="H217" s="132">
        <f t="shared" si="145"/>
        <v>7</v>
      </c>
      <c r="I217" s="132">
        <f t="shared" si="145"/>
        <v>28</v>
      </c>
      <c r="J217" s="132">
        <f t="shared" si="145"/>
        <v>0</v>
      </c>
      <c r="K217" s="132">
        <f t="shared" si="145"/>
        <v>620</v>
      </c>
      <c r="L217" s="132">
        <f t="shared" si="145"/>
        <v>0</v>
      </c>
      <c r="M217" s="132">
        <f t="shared" si="145"/>
        <v>17</v>
      </c>
      <c r="N217" s="132">
        <f t="shared" si="145"/>
        <v>0</v>
      </c>
      <c r="O217" s="132">
        <f t="shared" si="145"/>
        <v>1</v>
      </c>
      <c r="P217" s="132">
        <f t="shared" si="145"/>
        <v>61</v>
      </c>
      <c r="Q217" s="132">
        <f t="shared" si="145"/>
        <v>1</v>
      </c>
      <c r="R217" s="132">
        <f t="shared" si="145"/>
        <v>0</v>
      </c>
      <c r="S217" s="132">
        <f t="shared" si="145"/>
        <v>0</v>
      </c>
      <c r="T217" s="132">
        <f t="shared" si="145"/>
        <v>0</v>
      </c>
      <c r="U217" s="132">
        <f t="shared" si="145"/>
        <v>80</v>
      </c>
      <c r="V217" s="132">
        <f t="shared" si="145"/>
        <v>3</v>
      </c>
      <c r="W217" s="132">
        <f t="shared" si="145"/>
        <v>75</v>
      </c>
      <c r="X217" s="132">
        <f t="shared" si="145"/>
        <v>0</v>
      </c>
      <c r="Y217" s="132">
        <f t="shared" si="145"/>
        <v>3</v>
      </c>
      <c r="Z217" s="132">
        <f t="shared" si="145"/>
        <v>75</v>
      </c>
      <c r="AA217" s="132">
        <f t="shared" si="145"/>
        <v>6</v>
      </c>
      <c r="AB217" s="132">
        <f t="shared" si="145"/>
        <v>162</v>
      </c>
      <c r="AC217" s="132">
        <f t="shared" si="145"/>
        <v>0</v>
      </c>
      <c r="AD217" s="132">
        <f t="shared" si="145"/>
        <v>2</v>
      </c>
      <c r="AE217" s="132">
        <f t="shared" si="145"/>
        <v>1</v>
      </c>
      <c r="AF217" s="132">
        <f t="shared" si="145"/>
        <v>0</v>
      </c>
      <c r="AG217" s="132">
        <f t="shared" si="145"/>
        <v>0</v>
      </c>
      <c r="AH217" s="132">
        <f t="shared" si="145"/>
        <v>0</v>
      </c>
      <c r="AI217" s="132">
        <f t="shared" si="145"/>
        <v>3</v>
      </c>
      <c r="AJ217" s="6">
        <f t="shared" si="104"/>
        <v>865</v>
      </c>
      <c r="AK217" s="2"/>
      <c r="AL217" s="2"/>
      <c r="AM217" s="2"/>
      <c r="AN217" s="2"/>
      <c r="AO217" s="2"/>
      <c r="AP217" s="2"/>
      <c r="AQ217" s="2"/>
      <c r="AR217" s="2"/>
      <c r="AS217" s="2"/>
      <c r="AT217" s="2"/>
    </row>
    <row r="218" spans="1:46" ht="12.75" customHeight="1">
      <c r="A218" s="141"/>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219"/>
      <c r="AK218" s="2"/>
      <c r="AL218" s="2"/>
      <c r="AM218" s="2"/>
      <c r="AN218" s="2"/>
      <c r="AO218" s="2"/>
      <c r="AP218" s="2"/>
      <c r="AQ218" s="2"/>
      <c r="AR218" s="2"/>
      <c r="AS218" s="2"/>
      <c r="AT218" s="2"/>
    </row>
    <row r="219" spans="1:46" ht="12.75" customHeight="1">
      <c r="A219" s="2075"/>
      <c r="B219" s="2076"/>
      <c r="C219" s="2076"/>
      <c r="D219" s="2076"/>
      <c r="E219" s="2076"/>
      <c r="F219" s="2076"/>
      <c r="G219" s="2076"/>
      <c r="H219" s="2076"/>
      <c r="I219" s="2076"/>
      <c r="J219" s="2076"/>
      <c r="K219" s="2076"/>
      <c r="L219" s="2076"/>
      <c r="M219" s="2076"/>
      <c r="N219" s="2076"/>
      <c r="O219" s="2076"/>
      <c r="P219" s="2076"/>
      <c r="Q219" s="2076"/>
      <c r="R219" s="2076"/>
      <c r="S219" s="2076"/>
      <c r="T219" s="2076"/>
      <c r="U219" s="2076"/>
      <c r="V219" s="2076"/>
      <c r="W219" s="2076"/>
      <c r="X219" s="2076"/>
      <c r="Y219" s="2076"/>
      <c r="Z219" s="2076"/>
      <c r="AA219" s="2076"/>
      <c r="AB219" s="2076"/>
      <c r="AC219" s="2076"/>
      <c r="AD219" s="2076"/>
      <c r="AE219" s="2076"/>
      <c r="AF219" s="2076"/>
      <c r="AG219" s="2076"/>
      <c r="AH219" s="2076"/>
      <c r="AI219" s="2076"/>
      <c r="AJ219" s="2077"/>
      <c r="AK219" s="2"/>
      <c r="AL219" s="2"/>
      <c r="AM219" s="2"/>
      <c r="AN219" s="2"/>
      <c r="AO219" s="2"/>
      <c r="AP219" s="2"/>
      <c r="AQ219" s="2"/>
      <c r="AR219" s="2"/>
      <c r="AS219" s="2"/>
      <c r="AT219" s="2"/>
    </row>
    <row r="220" spans="1:46" ht="11.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25"/>
      <c r="AL220" s="2"/>
      <c r="AM220" s="2"/>
      <c r="AN220" s="2"/>
      <c r="AO220" s="2"/>
      <c r="AP220" s="2"/>
      <c r="AQ220" s="2"/>
      <c r="AR220" s="2"/>
      <c r="AS220" s="2"/>
      <c r="AT220" s="2"/>
    </row>
    <row r="221" spans="1:46" ht="11.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25"/>
      <c r="AL221" s="2"/>
      <c r="AM221" s="2"/>
      <c r="AN221" s="2"/>
      <c r="AO221" s="2"/>
      <c r="AP221" s="2"/>
      <c r="AQ221" s="2"/>
      <c r="AR221" s="2"/>
      <c r="AS221" s="2"/>
      <c r="AT221" s="2"/>
    </row>
    <row r="222" spans="1:46" ht="11.25" customHeight="1">
      <c r="A222" s="16"/>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25"/>
      <c r="AL222" s="2"/>
      <c r="AM222" s="2"/>
      <c r="AN222" s="2"/>
      <c r="AO222" s="2"/>
      <c r="AP222" s="2"/>
      <c r="AQ222" s="2"/>
      <c r="AR222" s="2"/>
      <c r="AS222" s="2"/>
      <c r="AT222" s="2"/>
    </row>
    <row r="223" spans="1:46" ht="11.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25"/>
      <c r="AL223" s="2"/>
      <c r="AM223" s="2"/>
      <c r="AN223" s="2"/>
      <c r="AO223" s="2"/>
      <c r="AP223" s="2"/>
      <c r="AQ223" s="2"/>
      <c r="AR223" s="2"/>
      <c r="AS223" s="2"/>
      <c r="AT223" s="2"/>
    </row>
    <row r="224" spans="1:46" ht="11.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25"/>
      <c r="AL224" s="2"/>
      <c r="AM224" s="2"/>
      <c r="AN224" s="2"/>
      <c r="AO224" s="2"/>
      <c r="AP224" s="2"/>
      <c r="AQ224" s="2"/>
      <c r="AR224" s="2"/>
      <c r="AS224" s="2"/>
      <c r="AT224" s="2"/>
    </row>
    <row r="225" spans="1:46" ht="11.25" customHeight="1">
      <c r="A225" s="16"/>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25"/>
      <c r="AL225" s="2"/>
      <c r="AM225" s="2"/>
      <c r="AN225" s="2"/>
      <c r="AO225" s="2"/>
      <c r="AP225" s="2"/>
      <c r="AQ225" s="2"/>
      <c r="AR225" s="2"/>
      <c r="AS225" s="2"/>
      <c r="AT225" s="2"/>
    </row>
    <row r="226" spans="1:46" ht="11.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25"/>
      <c r="AL226" s="2"/>
      <c r="AM226" s="2"/>
      <c r="AN226" s="2"/>
      <c r="AO226" s="2"/>
      <c r="AP226" s="2"/>
      <c r="AQ226" s="2"/>
      <c r="AR226" s="2"/>
      <c r="AS226" s="2"/>
      <c r="AT226" s="2"/>
    </row>
    <row r="227" spans="1:46" ht="11.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25"/>
      <c r="AL227" s="2"/>
      <c r="AM227" s="2"/>
      <c r="AN227" s="2"/>
      <c r="AO227" s="2"/>
      <c r="AP227" s="2"/>
      <c r="AQ227" s="2"/>
      <c r="AR227" s="2"/>
      <c r="AS227" s="2"/>
      <c r="AT227" s="2"/>
    </row>
    <row r="228" spans="1:46" ht="11.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25"/>
      <c r="AL228" s="2"/>
      <c r="AM228" s="2"/>
      <c r="AN228" s="2"/>
      <c r="AO228" s="2"/>
      <c r="AP228" s="2"/>
      <c r="AQ228" s="2"/>
      <c r="AR228" s="2"/>
      <c r="AS228" s="2"/>
      <c r="AT228" s="2"/>
    </row>
    <row r="229" spans="1:46" ht="11.25" customHeight="1">
      <c r="A229" s="16"/>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25"/>
      <c r="AL229" s="2"/>
      <c r="AM229" s="2"/>
      <c r="AN229" s="2"/>
      <c r="AO229" s="2"/>
      <c r="AP229" s="2"/>
      <c r="AQ229" s="2"/>
      <c r="AR229" s="2"/>
      <c r="AS229" s="2"/>
      <c r="AT229" s="2"/>
    </row>
    <row r="230" spans="1:46" ht="11.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25"/>
      <c r="AL230" s="2"/>
      <c r="AM230" s="2"/>
      <c r="AN230" s="2"/>
      <c r="AO230" s="2"/>
      <c r="AP230" s="2"/>
      <c r="AQ230" s="2"/>
      <c r="AR230" s="2"/>
      <c r="AS230" s="2"/>
      <c r="AT230" s="2"/>
    </row>
    <row r="231" spans="1:46" ht="11.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25"/>
      <c r="AL231" s="2"/>
      <c r="AM231" s="2"/>
      <c r="AN231" s="2"/>
      <c r="AO231" s="2"/>
      <c r="AP231" s="2"/>
      <c r="AQ231" s="2"/>
      <c r="AR231" s="2"/>
      <c r="AS231" s="2"/>
      <c r="AT231" s="2"/>
    </row>
    <row r="232" spans="1:46" ht="11.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25"/>
      <c r="AL232" s="2"/>
      <c r="AM232" s="2"/>
      <c r="AN232" s="2"/>
      <c r="AO232" s="2"/>
      <c r="AP232" s="2"/>
      <c r="AQ232" s="2"/>
      <c r="AR232" s="2"/>
      <c r="AS232" s="2"/>
      <c r="AT232" s="2"/>
    </row>
    <row r="233" spans="1:46" ht="11.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25"/>
      <c r="AL233" s="2"/>
      <c r="AM233" s="2"/>
      <c r="AN233" s="2"/>
      <c r="AO233" s="2"/>
      <c r="AP233" s="2"/>
      <c r="AQ233" s="2"/>
      <c r="AR233" s="2"/>
      <c r="AS233" s="2"/>
      <c r="AT233" s="2"/>
    </row>
    <row r="234" spans="1:46" ht="11.25" customHeight="1">
      <c r="A234" s="16"/>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25"/>
      <c r="AL234" s="2"/>
      <c r="AM234" s="2"/>
      <c r="AN234" s="2"/>
      <c r="AO234" s="2"/>
      <c r="AP234" s="2"/>
      <c r="AQ234" s="2"/>
      <c r="AR234" s="2"/>
      <c r="AS234" s="2"/>
      <c r="AT234" s="2"/>
    </row>
    <row r="235" spans="1:46" ht="11.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25"/>
      <c r="AL235" s="2"/>
      <c r="AM235" s="2"/>
      <c r="AN235" s="2"/>
      <c r="AO235" s="2"/>
      <c r="AP235" s="2"/>
      <c r="AQ235" s="2"/>
      <c r="AR235" s="2"/>
      <c r="AS235" s="2"/>
      <c r="AT235" s="2"/>
    </row>
    <row r="236" spans="1:46" ht="11.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25"/>
      <c r="AL236" s="2"/>
      <c r="AM236" s="2"/>
      <c r="AN236" s="2"/>
      <c r="AO236" s="2"/>
      <c r="AP236" s="2"/>
      <c r="AQ236" s="2"/>
      <c r="AR236" s="2"/>
      <c r="AS236" s="2"/>
      <c r="AT236" s="2"/>
    </row>
    <row r="237" spans="1:46" ht="11.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25"/>
      <c r="AL237" s="2"/>
      <c r="AM237" s="2"/>
      <c r="AN237" s="2"/>
      <c r="AO237" s="2"/>
      <c r="AP237" s="2"/>
      <c r="AQ237" s="2"/>
      <c r="AR237" s="2"/>
      <c r="AS237" s="2"/>
      <c r="AT237" s="2"/>
    </row>
    <row r="238" spans="1:46" ht="11.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25"/>
      <c r="AL238" s="2"/>
      <c r="AM238" s="2"/>
      <c r="AN238" s="2"/>
      <c r="AO238" s="2"/>
      <c r="AP238" s="2"/>
      <c r="AQ238" s="2"/>
      <c r="AR238" s="2"/>
      <c r="AS238" s="2"/>
      <c r="AT238" s="2"/>
    </row>
    <row r="239" spans="1:46" ht="11.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25"/>
      <c r="AL239" s="2"/>
      <c r="AM239" s="2"/>
      <c r="AN239" s="2"/>
      <c r="AO239" s="2"/>
      <c r="AP239" s="2"/>
      <c r="AQ239" s="2"/>
      <c r="AR239" s="2"/>
      <c r="AS239" s="2"/>
      <c r="AT239" s="2"/>
    </row>
    <row r="240" spans="1:46" ht="11.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25"/>
      <c r="AL240" s="2"/>
      <c r="AM240" s="2"/>
      <c r="AN240" s="2"/>
      <c r="AO240" s="2"/>
      <c r="AP240" s="2"/>
      <c r="AQ240" s="2"/>
      <c r="AR240" s="2"/>
      <c r="AS240" s="2"/>
      <c r="AT240" s="2"/>
    </row>
    <row r="241" spans="1:46" ht="11.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25"/>
      <c r="AL241" s="2"/>
      <c r="AM241" s="2"/>
      <c r="AN241" s="2"/>
      <c r="AO241" s="2"/>
      <c r="AP241" s="2"/>
      <c r="AQ241" s="2"/>
      <c r="AR241" s="2"/>
      <c r="AS241" s="2"/>
      <c r="AT241" s="2"/>
    </row>
    <row r="242" spans="1:46" ht="11.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25"/>
      <c r="AL242" s="2"/>
      <c r="AM242" s="2"/>
      <c r="AN242" s="2"/>
      <c r="AO242" s="2"/>
      <c r="AP242" s="2"/>
      <c r="AQ242" s="2"/>
      <c r="AR242" s="2"/>
      <c r="AS242" s="2"/>
      <c r="AT242" s="2"/>
    </row>
    <row r="243" spans="1:46" ht="11.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25"/>
      <c r="AL243" s="2"/>
      <c r="AM243" s="2"/>
      <c r="AN243" s="2"/>
      <c r="AO243" s="2"/>
      <c r="AP243" s="2"/>
      <c r="AQ243" s="2"/>
      <c r="AR243" s="2"/>
      <c r="AS243" s="2"/>
      <c r="AT243" s="2"/>
    </row>
    <row r="244" spans="1:46" ht="11.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25"/>
      <c r="AL244" s="2"/>
      <c r="AM244" s="2"/>
      <c r="AN244" s="2"/>
      <c r="AO244" s="2"/>
      <c r="AP244" s="2"/>
      <c r="AQ244" s="2"/>
      <c r="AR244" s="2"/>
      <c r="AS244" s="2"/>
      <c r="AT244" s="2"/>
    </row>
    <row r="245" spans="1:46" ht="11.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25"/>
      <c r="AL245" s="2"/>
      <c r="AM245" s="2"/>
      <c r="AN245" s="2"/>
      <c r="AO245" s="2"/>
      <c r="AP245" s="2"/>
      <c r="AQ245" s="2"/>
      <c r="AR245" s="2"/>
      <c r="AS245" s="2"/>
      <c r="AT245" s="2"/>
    </row>
    <row r="246" spans="1:46" ht="11.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25"/>
      <c r="AL246" s="2"/>
      <c r="AM246" s="2"/>
      <c r="AN246" s="2"/>
      <c r="AO246" s="2"/>
      <c r="AP246" s="2"/>
      <c r="AQ246" s="2"/>
      <c r="AR246" s="2"/>
      <c r="AS246" s="2"/>
      <c r="AT246" s="2"/>
    </row>
    <row r="247" spans="1:46" ht="11.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25"/>
      <c r="AL247" s="2"/>
      <c r="AM247" s="2"/>
      <c r="AN247" s="2"/>
      <c r="AO247" s="2"/>
      <c r="AP247" s="2"/>
      <c r="AQ247" s="2"/>
      <c r="AR247" s="2"/>
      <c r="AS247" s="2"/>
      <c r="AT247" s="2"/>
    </row>
    <row r="248" spans="1:46" ht="11.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25"/>
      <c r="AL248" s="2"/>
      <c r="AM248" s="2"/>
      <c r="AN248" s="2"/>
      <c r="AO248" s="2"/>
      <c r="AP248" s="2"/>
      <c r="AQ248" s="2"/>
      <c r="AR248" s="2"/>
      <c r="AS248" s="2"/>
      <c r="AT248" s="2"/>
    </row>
    <row r="249" spans="1:46" ht="11.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25"/>
      <c r="AL249" s="2"/>
      <c r="AM249" s="2"/>
      <c r="AN249" s="2"/>
      <c r="AO249" s="2"/>
      <c r="AP249" s="2"/>
      <c r="AQ249" s="2"/>
      <c r="AR249" s="2"/>
      <c r="AS249" s="2"/>
      <c r="AT249" s="2"/>
    </row>
    <row r="250" spans="1:46" ht="11.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25"/>
      <c r="AL250" s="2"/>
      <c r="AM250" s="2"/>
      <c r="AN250" s="2"/>
      <c r="AO250" s="2"/>
      <c r="AP250" s="2"/>
      <c r="AQ250" s="2"/>
      <c r="AR250" s="2"/>
      <c r="AS250" s="2"/>
      <c r="AT250" s="2"/>
    </row>
    <row r="251" spans="1:46" ht="11.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25"/>
      <c r="AL251" s="2"/>
      <c r="AM251" s="2"/>
      <c r="AN251" s="2"/>
      <c r="AO251" s="2"/>
      <c r="AP251" s="2"/>
      <c r="AQ251" s="2"/>
      <c r="AR251" s="2"/>
      <c r="AS251" s="2"/>
      <c r="AT251" s="2"/>
    </row>
    <row r="252" spans="1:46" ht="11.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25"/>
      <c r="AL252" s="2"/>
      <c r="AM252" s="2"/>
      <c r="AN252" s="2"/>
      <c r="AO252" s="2"/>
      <c r="AP252" s="2"/>
      <c r="AQ252" s="2"/>
      <c r="AR252" s="2"/>
      <c r="AS252" s="2"/>
      <c r="AT252" s="2"/>
    </row>
    <row r="253" spans="1:46" ht="11.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25"/>
      <c r="AL253" s="2"/>
      <c r="AM253" s="2"/>
      <c r="AN253" s="2"/>
      <c r="AO253" s="2"/>
      <c r="AP253" s="2"/>
      <c r="AQ253" s="2"/>
      <c r="AR253" s="2"/>
      <c r="AS253" s="2"/>
      <c r="AT253" s="2"/>
    </row>
    <row r="254" spans="1:46" ht="11.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25"/>
      <c r="AL254" s="2"/>
      <c r="AM254" s="2"/>
      <c r="AN254" s="2"/>
      <c r="AO254" s="2"/>
      <c r="AP254" s="2"/>
      <c r="AQ254" s="2"/>
      <c r="AR254" s="2"/>
      <c r="AS254" s="2"/>
      <c r="AT254" s="2"/>
    </row>
    <row r="255" spans="1:46" ht="11.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25"/>
      <c r="AL255" s="2"/>
      <c r="AM255" s="2"/>
      <c r="AN255" s="2"/>
      <c r="AO255" s="2"/>
      <c r="AP255" s="2"/>
      <c r="AQ255" s="2"/>
      <c r="AR255" s="2"/>
      <c r="AS255" s="2"/>
      <c r="AT255" s="2"/>
    </row>
    <row r="256" spans="1:46" ht="11.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25"/>
      <c r="AL256" s="2"/>
      <c r="AM256" s="2"/>
      <c r="AN256" s="2"/>
      <c r="AO256" s="2"/>
      <c r="AP256" s="2"/>
      <c r="AQ256" s="2"/>
      <c r="AR256" s="2"/>
      <c r="AS256" s="2"/>
      <c r="AT256" s="2"/>
    </row>
    <row r="257" spans="1:46" ht="11.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25"/>
      <c r="AL257" s="2"/>
      <c r="AM257" s="2"/>
      <c r="AN257" s="2"/>
      <c r="AO257" s="2"/>
      <c r="AP257" s="2"/>
      <c r="AQ257" s="2"/>
      <c r="AR257" s="2"/>
      <c r="AS257" s="2"/>
      <c r="AT257" s="2"/>
    </row>
    <row r="258" spans="1:46" ht="11.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25"/>
      <c r="AL258" s="2"/>
      <c r="AM258" s="2"/>
      <c r="AN258" s="2"/>
      <c r="AO258" s="2"/>
      <c r="AP258" s="2"/>
      <c r="AQ258" s="2"/>
      <c r="AR258" s="2"/>
      <c r="AS258" s="2"/>
      <c r="AT258" s="2"/>
    </row>
    <row r="259" spans="1:46" ht="11.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25"/>
      <c r="AL259" s="2"/>
      <c r="AM259" s="2"/>
      <c r="AN259" s="2"/>
      <c r="AO259" s="2"/>
      <c r="AP259" s="2"/>
      <c r="AQ259" s="2"/>
      <c r="AR259" s="2"/>
      <c r="AS259" s="2"/>
      <c r="AT259" s="2"/>
    </row>
    <row r="260" spans="1:46" ht="11.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25"/>
      <c r="AL260" s="2"/>
      <c r="AM260" s="2"/>
      <c r="AN260" s="2"/>
      <c r="AO260" s="2"/>
      <c r="AP260" s="2"/>
      <c r="AQ260" s="2"/>
      <c r="AR260" s="2"/>
      <c r="AS260" s="2"/>
      <c r="AT260" s="2"/>
    </row>
    <row r="261" spans="1:46" ht="11.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25"/>
      <c r="AL261" s="2"/>
      <c r="AM261" s="2"/>
      <c r="AN261" s="2"/>
      <c r="AO261" s="2"/>
      <c r="AP261" s="2"/>
      <c r="AQ261" s="2"/>
      <c r="AR261" s="2"/>
      <c r="AS261" s="2"/>
      <c r="AT261" s="2"/>
    </row>
    <row r="262" spans="1:46" ht="11.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25"/>
      <c r="AL262" s="2"/>
      <c r="AM262" s="2"/>
      <c r="AN262" s="2"/>
      <c r="AO262" s="2"/>
      <c r="AP262" s="2"/>
      <c r="AQ262" s="2"/>
      <c r="AR262" s="2"/>
      <c r="AS262" s="2"/>
      <c r="AT262" s="2"/>
    </row>
    <row r="263" spans="1:46" ht="11.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25"/>
      <c r="AL263" s="2"/>
      <c r="AM263" s="2"/>
      <c r="AN263" s="2"/>
      <c r="AO263" s="2"/>
      <c r="AP263" s="2"/>
      <c r="AQ263" s="2"/>
      <c r="AR263" s="2"/>
      <c r="AS263" s="2"/>
      <c r="AT263" s="2"/>
    </row>
    <row r="264" spans="1:46" ht="11.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25"/>
      <c r="AL264" s="2"/>
      <c r="AM264" s="2"/>
      <c r="AN264" s="2"/>
      <c r="AO264" s="2"/>
      <c r="AP264" s="2"/>
      <c r="AQ264" s="2"/>
      <c r="AR264" s="2"/>
      <c r="AS264" s="2"/>
      <c r="AT264" s="2"/>
    </row>
    <row r="265" spans="1:46" ht="11.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25"/>
      <c r="AL265" s="2"/>
      <c r="AM265" s="2"/>
      <c r="AN265" s="2"/>
      <c r="AO265" s="2"/>
      <c r="AP265" s="2"/>
      <c r="AQ265" s="2"/>
      <c r="AR265" s="2"/>
      <c r="AS265" s="2"/>
      <c r="AT265" s="2"/>
    </row>
    <row r="266" spans="1:46" ht="11.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25"/>
      <c r="AL266" s="2"/>
      <c r="AM266" s="2"/>
      <c r="AN266" s="2"/>
      <c r="AO266" s="2"/>
      <c r="AP266" s="2"/>
      <c r="AQ266" s="2"/>
      <c r="AR266" s="2"/>
      <c r="AS266" s="2"/>
      <c r="AT266" s="2"/>
    </row>
    <row r="267" spans="1:46" ht="11.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25"/>
      <c r="AL267" s="2"/>
      <c r="AM267" s="2"/>
      <c r="AN267" s="2"/>
      <c r="AO267" s="2"/>
      <c r="AP267" s="2"/>
      <c r="AQ267" s="2"/>
      <c r="AR267" s="2"/>
      <c r="AS267" s="2"/>
      <c r="AT267" s="2"/>
    </row>
    <row r="268" spans="1:46" ht="11.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25"/>
      <c r="AL268" s="2"/>
      <c r="AM268" s="2"/>
      <c r="AN268" s="2"/>
      <c r="AO268" s="2"/>
      <c r="AP268" s="2"/>
      <c r="AQ268" s="2"/>
      <c r="AR268" s="2"/>
      <c r="AS268" s="2"/>
      <c r="AT268" s="2"/>
    </row>
    <row r="269" spans="1:46" ht="11.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25"/>
      <c r="AL269" s="2"/>
      <c r="AM269" s="2"/>
      <c r="AN269" s="2"/>
      <c r="AO269" s="2"/>
      <c r="AP269" s="2"/>
      <c r="AQ269" s="2"/>
      <c r="AR269" s="2"/>
      <c r="AS269" s="2"/>
      <c r="AT269" s="2"/>
    </row>
    <row r="270" spans="1:46" ht="11.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25"/>
      <c r="AL270" s="2"/>
      <c r="AM270" s="2"/>
      <c r="AN270" s="2"/>
      <c r="AO270" s="2"/>
      <c r="AP270" s="2"/>
      <c r="AQ270" s="2"/>
      <c r="AR270" s="2"/>
      <c r="AS270" s="2"/>
      <c r="AT270" s="2"/>
    </row>
    <row r="271" spans="1:46" ht="11.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25"/>
      <c r="AL271" s="2"/>
      <c r="AM271" s="2"/>
      <c r="AN271" s="2"/>
      <c r="AO271" s="2"/>
      <c r="AP271" s="2"/>
      <c r="AQ271" s="2"/>
      <c r="AR271" s="2"/>
      <c r="AS271" s="2"/>
      <c r="AT271" s="2"/>
    </row>
    <row r="272" spans="1:46" ht="11.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25"/>
      <c r="AL272" s="2"/>
      <c r="AM272" s="2"/>
      <c r="AN272" s="2"/>
      <c r="AO272" s="2"/>
      <c r="AP272" s="2"/>
      <c r="AQ272" s="2"/>
      <c r="AR272" s="2"/>
      <c r="AS272" s="2"/>
      <c r="AT272" s="2"/>
    </row>
    <row r="273" spans="1:46" ht="11.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25"/>
      <c r="AL273" s="2"/>
      <c r="AM273" s="2"/>
      <c r="AN273" s="2"/>
      <c r="AO273" s="2"/>
      <c r="AP273" s="2"/>
      <c r="AQ273" s="2"/>
      <c r="AR273" s="2"/>
      <c r="AS273" s="2"/>
      <c r="AT273" s="2"/>
    </row>
    <row r="274" spans="1:46" ht="11.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25"/>
      <c r="AL274" s="2"/>
      <c r="AM274" s="2"/>
      <c r="AN274" s="2"/>
      <c r="AO274" s="2"/>
      <c r="AP274" s="2"/>
      <c r="AQ274" s="2"/>
      <c r="AR274" s="2"/>
      <c r="AS274" s="2"/>
      <c r="AT274" s="2"/>
    </row>
    <row r="275" spans="1:46" ht="11.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25"/>
      <c r="AL275" s="2"/>
      <c r="AM275" s="2"/>
      <c r="AN275" s="2"/>
      <c r="AO275" s="2"/>
      <c r="AP275" s="2"/>
      <c r="AQ275" s="2"/>
      <c r="AR275" s="2"/>
      <c r="AS275" s="2"/>
      <c r="AT275" s="2"/>
    </row>
    <row r="276" spans="1:46" ht="11.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25"/>
      <c r="AL276" s="2"/>
      <c r="AM276" s="2"/>
      <c r="AN276" s="2"/>
      <c r="AO276" s="2"/>
      <c r="AP276" s="2"/>
      <c r="AQ276" s="2"/>
      <c r="AR276" s="2"/>
      <c r="AS276" s="2"/>
      <c r="AT276" s="2"/>
    </row>
    <row r="277" spans="1:46" ht="11.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25"/>
      <c r="AL277" s="2"/>
      <c r="AM277" s="2"/>
      <c r="AN277" s="2"/>
      <c r="AO277" s="2"/>
      <c r="AP277" s="2"/>
      <c r="AQ277" s="2"/>
      <c r="AR277" s="2"/>
      <c r="AS277" s="2"/>
      <c r="AT277" s="2"/>
    </row>
    <row r="278" spans="1:46" ht="11.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25"/>
      <c r="AL278" s="2"/>
      <c r="AM278" s="2"/>
      <c r="AN278" s="2"/>
      <c r="AO278" s="2"/>
      <c r="AP278" s="2"/>
      <c r="AQ278" s="2"/>
      <c r="AR278" s="2"/>
      <c r="AS278" s="2"/>
      <c r="AT278" s="2"/>
    </row>
    <row r="279" spans="1:46" ht="11.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25"/>
      <c r="AL279" s="2"/>
      <c r="AM279" s="2"/>
      <c r="AN279" s="2"/>
      <c r="AO279" s="2"/>
      <c r="AP279" s="2"/>
      <c r="AQ279" s="2"/>
      <c r="AR279" s="2"/>
      <c r="AS279" s="2"/>
      <c r="AT279" s="2"/>
    </row>
    <row r="280" spans="1:46" ht="11.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25"/>
      <c r="AL280" s="2"/>
      <c r="AM280" s="2"/>
      <c r="AN280" s="2"/>
      <c r="AO280" s="2"/>
      <c r="AP280" s="2"/>
      <c r="AQ280" s="2"/>
      <c r="AR280" s="2"/>
      <c r="AS280" s="2"/>
      <c r="AT280" s="2"/>
    </row>
    <row r="281" spans="1:46" ht="11.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25"/>
      <c r="AL281" s="2"/>
      <c r="AM281" s="2"/>
      <c r="AN281" s="2"/>
      <c r="AO281" s="2"/>
      <c r="AP281" s="2"/>
      <c r="AQ281" s="2"/>
      <c r="AR281" s="2"/>
      <c r="AS281" s="2"/>
      <c r="AT281" s="2"/>
    </row>
    <row r="282" spans="1:46" ht="11.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25"/>
      <c r="AL282" s="2"/>
      <c r="AM282" s="2"/>
      <c r="AN282" s="2"/>
      <c r="AO282" s="2"/>
      <c r="AP282" s="2"/>
      <c r="AQ282" s="2"/>
      <c r="AR282" s="2"/>
      <c r="AS282" s="2"/>
      <c r="AT282" s="2"/>
    </row>
    <row r="283" spans="1:46" ht="11.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25"/>
      <c r="AL283" s="2"/>
      <c r="AM283" s="2"/>
      <c r="AN283" s="2"/>
      <c r="AO283" s="2"/>
      <c r="AP283" s="2"/>
      <c r="AQ283" s="2"/>
      <c r="AR283" s="2"/>
      <c r="AS283" s="2"/>
      <c r="AT283" s="2"/>
    </row>
    <row r="284" spans="1:46" ht="11.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25"/>
      <c r="AL284" s="2"/>
      <c r="AM284" s="2"/>
      <c r="AN284" s="2"/>
      <c r="AO284" s="2"/>
      <c r="AP284" s="2"/>
      <c r="AQ284" s="2"/>
      <c r="AR284" s="2"/>
      <c r="AS284" s="2"/>
      <c r="AT284" s="2"/>
    </row>
    <row r="285" spans="1:46" ht="11.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25"/>
      <c r="AL285" s="2"/>
      <c r="AM285" s="2"/>
      <c r="AN285" s="2"/>
      <c r="AO285" s="2"/>
      <c r="AP285" s="2"/>
      <c r="AQ285" s="2"/>
      <c r="AR285" s="2"/>
      <c r="AS285" s="2"/>
      <c r="AT285" s="2"/>
    </row>
    <row r="286" spans="1:46" ht="11.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25"/>
      <c r="AL286" s="2"/>
      <c r="AM286" s="2"/>
      <c r="AN286" s="2"/>
      <c r="AO286" s="2"/>
      <c r="AP286" s="2"/>
      <c r="AQ286" s="2"/>
      <c r="AR286" s="2"/>
      <c r="AS286" s="2"/>
      <c r="AT286" s="2"/>
    </row>
    <row r="287" spans="1:46" ht="11.25" customHeight="1">
      <c r="A287" s="2074"/>
      <c r="B287" s="2039"/>
      <c r="C287" s="2039"/>
      <c r="D287" s="2039"/>
      <c r="E287" s="2039"/>
      <c r="F287" s="2039"/>
      <c r="G287" s="2039"/>
      <c r="H287" s="2039"/>
      <c r="I287" s="2039"/>
      <c r="J287" s="2039"/>
      <c r="K287" s="2039"/>
      <c r="L287" s="2039"/>
      <c r="M287" s="2039"/>
      <c r="N287" s="2039"/>
      <c r="O287" s="2039"/>
      <c r="P287" s="2039"/>
      <c r="Q287" s="2039"/>
      <c r="R287" s="2039"/>
      <c r="S287" s="2039"/>
      <c r="T287" s="2039"/>
      <c r="U287" s="2039"/>
      <c r="V287" s="2039"/>
      <c r="W287" s="2039"/>
      <c r="X287" s="2039"/>
      <c r="Y287" s="2039"/>
      <c r="Z287" s="2039"/>
      <c r="AA287" s="2039"/>
      <c r="AB287" s="2039"/>
      <c r="AC287" s="2039"/>
      <c r="AD287" s="2039"/>
      <c r="AE287" s="2039"/>
      <c r="AF287" s="2039"/>
      <c r="AG287" s="2039"/>
      <c r="AH287" s="2039"/>
      <c r="AI287" s="2039"/>
      <c r="AJ287" s="2039"/>
      <c r="AK287" s="225"/>
      <c r="AL287" s="2"/>
      <c r="AM287" s="2"/>
      <c r="AN287" s="2"/>
      <c r="AO287" s="2"/>
      <c r="AP287" s="2"/>
      <c r="AQ287" s="2"/>
      <c r="AR287" s="2"/>
      <c r="AS287" s="2"/>
      <c r="AT287" s="2"/>
    </row>
    <row r="288" spans="1:46" ht="11.25" customHeight="1">
      <c r="A288" s="2074"/>
      <c r="B288" s="2039"/>
      <c r="C288" s="2039"/>
      <c r="D288" s="2039"/>
      <c r="E288" s="2039"/>
      <c r="F288" s="2039"/>
      <c r="G288" s="2039"/>
      <c r="H288" s="2039"/>
      <c r="I288" s="2039"/>
      <c r="J288" s="2039"/>
      <c r="K288" s="2039"/>
      <c r="L288" s="2039"/>
      <c r="M288" s="2039"/>
      <c r="N288" s="2039"/>
      <c r="O288" s="2039"/>
      <c r="P288" s="2039"/>
      <c r="Q288" s="2039"/>
      <c r="R288" s="2039"/>
      <c r="S288" s="2039"/>
      <c r="T288" s="2039"/>
      <c r="U288" s="2039"/>
      <c r="V288" s="2039"/>
      <c r="W288" s="2039"/>
      <c r="X288" s="2039"/>
      <c r="Y288" s="2039"/>
      <c r="Z288" s="2039"/>
      <c r="AA288" s="2039"/>
      <c r="AB288" s="2039"/>
      <c r="AC288" s="2039"/>
      <c r="AD288" s="2039"/>
      <c r="AE288" s="2039"/>
      <c r="AF288" s="2039"/>
      <c r="AG288" s="2039"/>
      <c r="AH288" s="2039"/>
      <c r="AI288" s="2039"/>
      <c r="AJ288" s="2039"/>
      <c r="AK288" s="225"/>
      <c r="AL288" s="2"/>
      <c r="AM288" s="2"/>
      <c r="AN288" s="2"/>
      <c r="AO288" s="2"/>
      <c r="AP288" s="2"/>
      <c r="AQ288" s="2"/>
      <c r="AR288" s="2"/>
      <c r="AS288" s="2"/>
      <c r="AT288" s="2"/>
    </row>
    <row r="289" spans="1:46" ht="11.25" customHeight="1">
      <c r="A289" s="2074"/>
      <c r="B289" s="2074"/>
      <c r="C289" s="2039"/>
      <c r="D289" s="2039"/>
      <c r="E289" s="2039"/>
      <c r="F289" s="2039"/>
      <c r="G289" s="2039"/>
      <c r="H289" s="2039"/>
      <c r="I289" s="2039"/>
      <c r="J289" s="2039"/>
      <c r="K289" s="2074"/>
      <c r="L289" s="2074"/>
      <c r="M289" s="2039"/>
      <c r="N289" s="2039"/>
      <c r="O289" s="2039"/>
      <c r="P289" s="2039"/>
      <c r="Q289" s="2039"/>
      <c r="R289" s="2039"/>
      <c r="S289" s="2039"/>
      <c r="T289" s="2039"/>
      <c r="U289" s="2074"/>
      <c r="V289" s="2074"/>
      <c r="W289" s="2039"/>
      <c r="X289" s="2039"/>
      <c r="Y289" s="2039"/>
      <c r="Z289" s="2039"/>
      <c r="AA289" s="2039"/>
      <c r="AB289" s="2074"/>
      <c r="AC289" s="2074"/>
      <c r="AD289" s="2039"/>
      <c r="AE289" s="2039"/>
      <c r="AF289" s="2039"/>
      <c r="AG289" s="2039"/>
      <c r="AH289" s="2039"/>
      <c r="AI289" s="2074"/>
      <c r="AJ289" s="2074"/>
      <c r="AK289" s="225"/>
      <c r="AL289" s="2"/>
      <c r="AM289" s="2"/>
      <c r="AN289" s="2"/>
      <c r="AO289" s="2"/>
      <c r="AP289" s="2"/>
      <c r="AQ289" s="2"/>
      <c r="AR289" s="2"/>
      <c r="AS289" s="2"/>
      <c r="AT289" s="2"/>
    </row>
    <row r="290" spans="1:46" ht="11.25" customHeight="1">
      <c r="A290" s="2039"/>
      <c r="B290" s="2074"/>
      <c r="C290" s="2039"/>
      <c r="D290" s="2039"/>
      <c r="E290" s="2074"/>
      <c r="F290" s="2039"/>
      <c r="G290" s="2039"/>
      <c r="H290" s="2074"/>
      <c r="I290" s="2039"/>
      <c r="J290" s="2039"/>
      <c r="K290" s="2039"/>
      <c r="L290" s="2074"/>
      <c r="M290" s="2039"/>
      <c r="N290" s="2039"/>
      <c r="O290" s="2074"/>
      <c r="P290" s="2039"/>
      <c r="Q290" s="2039"/>
      <c r="R290" s="2074"/>
      <c r="S290" s="2039"/>
      <c r="T290" s="2039"/>
      <c r="U290" s="2039"/>
      <c r="V290" s="2074"/>
      <c r="W290" s="2039"/>
      <c r="X290" s="2039"/>
      <c r="Y290" s="2074"/>
      <c r="Z290" s="2039"/>
      <c r="AA290" s="2039"/>
      <c r="AB290" s="2039"/>
      <c r="AC290" s="2074"/>
      <c r="AD290" s="2039"/>
      <c r="AE290" s="2039"/>
      <c r="AF290" s="2074"/>
      <c r="AG290" s="2039"/>
      <c r="AH290" s="2039"/>
      <c r="AI290" s="2039"/>
      <c r="AJ290" s="2039"/>
      <c r="AK290" s="225"/>
      <c r="AL290" s="2"/>
      <c r="AM290" s="2"/>
      <c r="AN290" s="2"/>
      <c r="AO290" s="2"/>
      <c r="AP290" s="2"/>
      <c r="AQ290" s="2"/>
      <c r="AR290" s="2"/>
      <c r="AS290" s="2"/>
      <c r="AT290" s="2"/>
    </row>
    <row r="291" spans="1:46" ht="11.25" customHeight="1">
      <c r="A291" s="2039"/>
      <c r="B291" s="2"/>
      <c r="C291" s="2"/>
      <c r="D291" s="2"/>
      <c r="E291" s="2"/>
      <c r="F291" s="2"/>
      <c r="G291" s="2"/>
      <c r="H291" s="2"/>
      <c r="I291" s="2"/>
      <c r="J291" s="2"/>
      <c r="K291" s="2039"/>
      <c r="L291" s="2"/>
      <c r="M291" s="2"/>
      <c r="N291" s="2"/>
      <c r="O291" s="2"/>
      <c r="P291" s="2"/>
      <c r="Q291" s="2"/>
      <c r="R291" s="2"/>
      <c r="S291" s="2"/>
      <c r="T291" s="2"/>
      <c r="U291" s="2039"/>
      <c r="V291" s="2"/>
      <c r="W291" s="2"/>
      <c r="X291" s="2"/>
      <c r="Y291" s="2"/>
      <c r="Z291" s="2"/>
      <c r="AA291" s="2"/>
      <c r="AB291" s="2039"/>
      <c r="AC291" s="2"/>
      <c r="AD291" s="2"/>
      <c r="AE291" s="2"/>
      <c r="AF291" s="2"/>
      <c r="AG291" s="2"/>
      <c r="AH291" s="2"/>
      <c r="AI291" s="2039"/>
      <c r="AJ291" s="2039"/>
      <c r="AK291" s="225"/>
      <c r="AL291" s="2"/>
      <c r="AM291" s="2"/>
      <c r="AN291" s="2"/>
      <c r="AO291" s="2"/>
      <c r="AP291" s="2"/>
      <c r="AQ291" s="2"/>
      <c r="AR291" s="2"/>
      <c r="AS291" s="2"/>
      <c r="AT291" s="2"/>
    </row>
    <row r="292" spans="1:46" ht="11.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25"/>
      <c r="AL292" s="2"/>
      <c r="AM292" s="2"/>
      <c r="AN292" s="2"/>
      <c r="AO292" s="2"/>
      <c r="AP292" s="2"/>
      <c r="AQ292" s="2"/>
      <c r="AR292" s="2"/>
      <c r="AS292" s="2"/>
      <c r="AT292" s="2"/>
    </row>
    <row r="293" spans="1:46" ht="11.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25"/>
      <c r="AL293" s="2"/>
      <c r="AM293" s="2"/>
      <c r="AN293" s="2"/>
      <c r="AO293" s="2"/>
      <c r="AP293" s="2"/>
      <c r="AQ293" s="2"/>
      <c r="AR293" s="2"/>
      <c r="AS293" s="2"/>
      <c r="AT293" s="2"/>
    </row>
    <row r="294" spans="1:46" ht="11.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25"/>
      <c r="AL294" s="2"/>
      <c r="AM294" s="2"/>
      <c r="AN294" s="2"/>
      <c r="AO294" s="2"/>
      <c r="AP294" s="2"/>
      <c r="AQ294" s="2"/>
      <c r="AR294" s="2"/>
      <c r="AS294" s="2"/>
      <c r="AT294" s="2"/>
    </row>
    <row r="295" spans="1:46" ht="11.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25"/>
      <c r="AL295" s="2"/>
      <c r="AM295" s="2"/>
      <c r="AN295" s="2"/>
      <c r="AO295" s="2"/>
      <c r="AP295" s="2"/>
      <c r="AQ295" s="2"/>
      <c r="AR295" s="2"/>
      <c r="AS295" s="2"/>
      <c r="AT295" s="2"/>
    </row>
    <row r="296" spans="1:46" ht="11.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25"/>
      <c r="AL296" s="2"/>
      <c r="AM296" s="2"/>
      <c r="AN296" s="2"/>
      <c r="AO296" s="2"/>
      <c r="AP296" s="2"/>
      <c r="AQ296" s="2"/>
      <c r="AR296" s="2"/>
      <c r="AS296" s="2"/>
      <c r="AT296" s="2"/>
    </row>
    <row r="297" spans="1:46" ht="11.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25"/>
      <c r="AL297" s="2"/>
      <c r="AM297" s="2"/>
      <c r="AN297" s="2"/>
      <c r="AO297" s="2"/>
      <c r="AP297" s="2"/>
      <c r="AQ297" s="2"/>
      <c r="AR297" s="2"/>
      <c r="AS297" s="2"/>
      <c r="AT297" s="2"/>
    </row>
    <row r="298" spans="1:46" ht="11.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25"/>
      <c r="AL298" s="2"/>
      <c r="AM298" s="2"/>
      <c r="AN298" s="2"/>
      <c r="AO298" s="2"/>
      <c r="AP298" s="2"/>
      <c r="AQ298" s="2"/>
      <c r="AR298" s="2"/>
      <c r="AS298" s="2"/>
      <c r="AT298" s="2"/>
    </row>
    <row r="299" spans="1:46" ht="11.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25"/>
      <c r="AL299" s="2"/>
      <c r="AM299" s="2"/>
      <c r="AN299" s="2"/>
      <c r="AO299" s="2"/>
      <c r="AP299" s="2"/>
      <c r="AQ299" s="2"/>
      <c r="AR299" s="2"/>
      <c r="AS299" s="2"/>
      <c r="AT299" s="2"/>
    </row>
    <row r="300" spans="1:46" ht="11.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25"/>
      <c r="AL300" s="2"/>
      <c r="AM300" s="2"/>
      <c r="AN300" s="2"/>
      <c r="AO300" s="2"/>
      <c r="AP300" s="2"/>
      <c r="AQ300" s="2"/>
      <c r="AR300" s="2"/>
      <c r="AS300" s="2"/>
      <c r="AT300" s="2"/>
    </row>
    <row r="301" spans="1:46" ht="11.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25"/>
      <c r="AL301" s="2"/>
      <c r="AM301" s="2"/>
      <c r="AN301" s="2"/>
      <c r="AO301" s="2"/>
      <c r="AP301" s="2"/>
      <c r="AQ301" s="2"/>
      <c r="AR301" s="2"/>
      <c r="AS301" s="2"/>
      <c r="AT301" s="2"/>
    </row>
    <row r="302" spans="1:46" ht="11.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25"/>
      <c r="AL302" s="2"/>
      <c r="AM302" s="2"/>
      <c r="AN302" s="2"/>
      <c r="AO302" s="2"/>
      <c r="AP302" s="2"/>
      <c r="AQ302" s="2"/>
      <c r="AR302" s="2"/>
      <c r="AS302" s="2"/>
      <c r="AT302" s="2"/>
    </row>
    <row r="303" spans="1:46" ht="11.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25"/>
      <c r="AL303" s="2"/>
      <c r="AM303" s="2"/>
      <c r="AN303" s="2"/>
      <c r="AO303" s="2"/>
      <c r="AP303" s="2"/>
      <c r="AQ303" s="2"/>
      <c r="AR303" s="2"/>
      <c r="AS303" s="2"/>
      <c r="AT303" s="2"/>
    </row>
    <row r="304" spans="1:46" ht="11.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25"/>
      <c r="AL304" s="2"/>
      <c r="AM304" s="2"/>
      <c r="AN304" s="2"/>
      <c r="AO304" s="2"/>
      <c r="AP304" s="2"/>
      <c r="AQ304" s="2"/>
      <c r="AR304" s="2"/>
      <c r="AS304" s="2"/>
      <c r="AT304" s="2"/>
    </row>
    <row r="305" spans="1:46" ht="11.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25"/>
      <c r="AL305" s="2"/>
      <c r="AM305" s="2"/>
      <c r="AN305" s="2"/>
      <c r="AO305" s="2"/>
      <c r="AP305" s="2"/>
      <c r="AQ305" s="2"/>
      <c r="AR305" s="2"/>
      <c r="AS305" s="2"/>
      <c r="AT305" s="2"/>
    </row>
    <row r="306" spans="1:46" ht="11.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25"/>
      <c r="AL306" s="2"/>
      <c r="AM306" s="2"/>
      <c r="AN306" s="2"/>
      <c r="AO306" s="2"/>
      <c r="AP306" s="2"/>
      <c r="AQ306" s="2"/>
      <c r="AR306" s="2"/>
      <c r="AS306" s="2"/>
      <c r="AT306" s="2"/>
    </row>
    <row r="307" spans="1:46" ht="11.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25"/>
      <c r="AL307" s="2"/>
      <c r="AM307" s="2"/>
      <c r="AN307" s="2"/>
      <c r="AO307" s="2"/>
      <c r="AP307" s="2"/>
      <c r="AQ307" s="2"/>
      <c r="AR307" s="2"/>
      <c r="AS307" s="2"/>
      <c r="AT307" s="2"/>
    </row>
    <row r="308" spans="1:46" ht="11.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25"/>
      <c r="AL308" s="2"/>
      <c r="AM308" s="2"/>
      <c r="AN308" s="2"/>
      <c r="AO308" s="2"/>
      <c r="AP308" s="2"/>
      <c r="AQ308" s="2"/>
      <c r="AR308" s="2"/>
      <c r="AS308" s="2"/>
      <c r="AT308" s="2"/>
    </row>
    <row r="309" spans="1:46" ht="11.25" customHeight="1">
      <c r="A309" s="231"/>
      <c r="B309" s="224"/>
      <c r="C309" s="224"/>
      <c r="D309" s="224"/>
      <c r="E309" s="224"/>
      <c r="F309" s="224"/>
      <c r="G309" s="224"/>
      <c r="H309" s="224"/>
      <c r="I309" s="224"/>
      <c r="J309" s="224"/>
      <c r="K309" s="224"/>
      <c r="L309" s="224"/>
      <c r="M309" s="224"/>
      <c r="N309" s="224"/>
      <c r="O309" s="224"/>
      <c r="P309" s="224"/>
      <c r="Q309" s="224"/>
      <c r="R309" s="224"/>
      <c r="S309" s="224"/>
      <c r="T309" s="224"/>
      <c r="U309" s="224"/>
      <c r="V309" s="224"/>
      <c r="W309" s="224"/>
      <c r="X309" s="224"/>
      <c r="Y309" s="224"/>
      <c r="Z309" s="224"/>
      <c r="AA309" s="224"/>
      <c r="AB309" s="224"/>
      <c r="AC309" s="224"/>
      <c r="AD309" s="224"/>
      <c r="AE309" s="224"/>
      <c r="AF309" s="224"/>
      <c r="AG309" s="224"/>
      <c r="AH309" s="224"/>
      <c r="AI309" s="224"/>
      <c r="AJ309" s="224"/>
      <c r="AK309" s="225"/>
      <c r="AL309" s="2"/>
      <c r="AM309" s="2"/>
      <c r="AN309" s="2"/>
      <c r="AO309" s="2"/>
      <c r="AP309" s="2"/>
      <c r="AQ309" s="2"/>
      <c r="AR309" s="2"/>
      <c r="AS309" s="2"/>
      <c r="AT309" s="2"/>
    </row>
    <row r="310" spans="1:46" ht="11.25" customHeight="1">
      <c r="A310" s="222"/>
      <c r="B310" s="223"/>
      <c r="C310" s="223"/>
      <c r="D310" s="223"/>
      <c r="E310" s="223"/>
      <c r="F310" s="223"/>
      <c r="G310" s="223"/>
      <c r="H310" s="223"/>
      <c r="I310" s="223"/>
      <c r="J310" s="223"/>
      <c r="K310" s="224"/>
      <c r="L310" s="223"/>
      <c r="M310" s="223"/>
      <c r="N310" s="223"/>
      <c r="O310" s="223"/>
      <c r="P310" s="223"/>
      <c r="Q310" s="223"/>
      <c r="R310" s="223"/>
      <c r="S310" s="223"/>
      <c r="T310" s="223"/>
      <c r="U310" s="224"/>
      <c r="V310" s="223"/>
      <c r="W310" s="223"/>
      <c r="X310" s="223"/>
      <c r="Y310" s="223"/>
      <c r="Z310" s="223"/>
      <c r="AA310" s="223"/>
      <c r="AB310" s="224"/>
      <c r="AC310" s="223"/>
      <c r="AD310" s="223"/>
      <c r="AE310" s="223"/>
      <c r="AF310" s="223"/>
      <c r="AG310" s="223"/>
      <c r="AH310" s="223"/>
      <c r="AI310" s="224"/>
      <c r="AJ310" s="224"/>
      <c r="AK310" s="225"/>
      <c r="AL310" s="2"/>
      <c r="AM310" s="2"/>
      <c r="AN310" s="2"/>
      <c r="AO310" s="2"/>
      <c r="AP310" s="2"/>
      <c r="AQ310" s="2"/>
      <c r="AR310" s="2"/>
      <c r="AS310" s="2"/>
      <c r="AT310" s="2"/>
    </row>
    <row r="311" spans="1:4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row>
    <row r="312" spans="1:4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row>
    <row r="313" spans="1:4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row>
    <row r="314" spans="1:4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row>
    <row r="315" spans="1:4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row>
    <row r="316" spans="1:4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row>
    <row r="317" spans="1:4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row>
    <row r="318" spans="1:4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row>
    <row r="319" spans="1:4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row>
    <row r="320" spans="1:4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row>
    <row r="321" spans="1:4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row>
    <row r="322" spans="1:4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row>
    <row r="323" spans="1:4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row>
    <row r="324" spans="1:4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row>
    <row r="325" spans="1:4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row>
    <row r="326" spans="1:4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row>
    <row r="327" spans="1:4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row>
    <row r="328" spans="1:4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row>
    <row r="329" spans="1:4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row>
    <row r="330" spans="1:4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row>
    <row r="331" spans="1:4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row>
    <row r="332" spans="1:4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row>
    <row r="333" spans="1:4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row>
    <row r="334" spans="1:4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row>
    <row r="335" spans="1:4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row>
    <row r="336" spans="1:4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row>
    <row r="337" spans="1:4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row>
    <row r="338" spans="1:4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row>
    <row r="339" spans="1:4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row>
    <row r="340" spans="1:4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row>
    <row r="341" spans="1:4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row>
    <row r="342" spans="1:4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row>
    <row r="343" spans="1:4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row>
    <row r="344" spans="1:4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row>
    <row r="345" spans="1:4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row>
    <row r="346" spans="1:4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row>
    <row r="347" spans="1:4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row>
    <row r="348" spans="1:4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row>
    <row r="349" spans="1:4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row>
    <row r="350" spans="1:4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row>
    <row r="351" spans="1:4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row>
    <row r="352" spans="1:4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row>
    <row r="353" spans="1:4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row>
    <row r="354" spans="1:4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row>
    <row r="355" spans="1:4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row>
    <row r="356" spans="1:4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row>
    <row r="357" spans="1:4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row>
    <row r="358" spans="1:4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row>
    <row r="359" spans="1:4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row>
    <row r="360" spans="1:4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row>
    <row r="361" spans="1:4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row>
    <row r="362" spans="1:4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row>
    <row r="363" spans="1:4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row>
    <row r="364" spans="1:4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row>
    <row r="365" spans="1:4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row>
    <row r="366" spans="1:4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row>
    <row r="367" spans="1:4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row>
    <row r="368" spans="1:4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row>
    <row r="369" spans="1:4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row>
    <row r="370" spans="1:4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row>
    <row r="371" spans="1:4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row>
    <row r="372" spans="1:4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row>
    <row r="373" spans="1:4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row>
    <row r="374" spans="1:4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row>
    <row r="375" spans="1:4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row>
    <row r="376" spans="1:4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row>
    <row r="377" spans="1:4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row>
    <row r="378" spans="1:4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row>
    <row r="379" spans="1:4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row>
    <row r="380" spans="1:4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row>
    <row r="381" spans="1:4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row>
    <row r="382" spans="1:4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row>
    <row r="383" spans="1:4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row>
    <row r="384" spans="1:4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row>
    <row r="385" spans="1:4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row>
    <row r="386" spans="1:4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row>
    <row r="387" spans="1:4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row>
    <row r="388" spans="1:4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row>
    <row r="389" spans="1:4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row>
    <row r="390" spans="1:4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row>
    <row r="391" spans="1:4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row>
    <row r="392" spans="1:4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row>
    <row r="393" spans="1:4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row>
    <row r="394" spans="1:4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row>
    <row r="395" spans="1:4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row>
    <row r="396" spans="1:4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row>
    <row r="397" spans="1:4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row>
    <row r="398" spans="1:4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row>
    <row r="399" spans="1:4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row>
    <row r="400" spans="1:4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row>
    <row r="401" spans="1:4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row>
    <row r="402" spans="1:4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row>
    <row r="403" spans="1:4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row>
    <row r="404" spans="1:4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row>
    <row r="405" spans="1:4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row>
    <row r="406" spans="1:4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row>
    <row r="407" spans="1:4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row>
    <row r="408" spans="1:4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row>
    <row r="409" spans="1:4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row>
    <row r="410" spans="1:4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row>
    <row r="411" spans="1:4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row>
    <row r="412" spans="1:4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row>
    <row r="413" spans="1:4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row>
    <row r="414" spans="1:4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row>
    <row r="415" spans="1:4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row>
    <row r="416" spans="1:4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row>
    <row r="417" spans="1:4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row>
    <row r="418" spans="1:4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row>
    <row r="419" spans="1:4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row>
    <row r="420" spans="1:4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row>
    <row r="421" spans="1:4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row>
    <row r="422" spans="1:4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row>
    <row r="423" spans="1:4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row>
    <row r="424" spans="1:4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row>
    <row r="425" spans="1:4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row>
    <row r="426" spans="1:4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row>
    <row r="427" spans="1:4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row>
    <row r="428" spans="1:4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row>
    <row r="429" spans="1:4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row>
    <row r="430" spans="1:4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row>
    <row r="431" spans="1:4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row>
    <row r="432" spans="1:4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row>
    <row r="433" spans="1:4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row>
    <row r="434" spans="1:4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row>
    <row r="435" spans="1:4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row>
    <row r="436" spans="1:4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row>
    <row r="437" spans="1:4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row>
    <row r="438" spans="1:4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row>
    <row r="439" spans="1:4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row>
    <row r="440" spans="1:4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row>
    <row r="441" spans="1:4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row>
    <row r="442" spans="1:4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row>
    <row r="443" spans="1:4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row>
    <row r="444" spans="1:4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row>
    <row r="445" spans="1:4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row>
    <row r="446" spans="1:4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row>
    <row r="447" spans="1:4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row>
    <row r="448" spans="1:4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row>
    <row r="449" spans="1:4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row>
    <row r="450" spans="1:4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row>
    <row r="451" spans="1:4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row>
    <row r="452" spans="1:4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row>
    <row r="453" spans="1:4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row>
    <row r="454" spans="1:4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row>
    <row r="455" spans="1:4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row>
    <row r="456" spans="1:4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row>
    <row r="457" spans="1:4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row>
    <row r="458" spans="1:4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row>
    <row r="459" spans="1:4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row>
    <row r="460" spans="1:4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row>
    <row r="461" spans="1:4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row>
    <row r="462" spans="1:4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row>
    <row r="463" spans="1:4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row>
    <row r="464" spans="1:4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row>
    <row r="465" spans="1:4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row>
    <row r="466" spans="1:4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row>
    <row r="467" spans="1:4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row>
    <row r="468" spans="1:4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row>
    <row r="469" spans="1:4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row>
    <row r="470" spans="1:4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row>
    <row r="471" spans="1:4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row>
    <row r="472" spans="1:4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row>
    <row r="473" spans="1:4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row>
    <row r="474" spans="1:4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row>
    <row r="475" spans="1:4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row>
    <row r="476" spans="1:4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row>
    <row r="477" spans="1:4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row>
    <row r="478" spans="1:4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row>
    <row r="479" spans="1:4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row>
    <row r="480" spans="1:4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row>
    <row r="481" spans="1:4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row>
    <row r="482" spans="1:4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row>
    <row r="483" spans="1:4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row>
    <row r="484" spans="1:4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row>
    <row r="485" spans="1:4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row>
    <row r="486" spans="1:4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row>
    <row r="487" spans="1:4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row>
    <row r="488" spans="1:4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row>
    <row r="489" spans="1:4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row>
    <row r="490" spans="1:4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row>
    <row r="491" spans="1:4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row>
    <row r="492" spans="1:4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row>
    <row r="493" spans="1:4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row>
    <row r="494" spans="1:4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row>
    <row r="495" spans="1:4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row>
    <row r="496" spans="1:4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row>
    <row r="497" spans="1:4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row>
    <row r="498" spans="1:4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row>
    <row r="499" spans="1:4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row>
    <row r="500" spans="1:4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row>
    <row r="501" spans="1:4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row>
    <row r="502" spans="1:4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row>
    <row r="503" spans="1:4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row>
    <row r="504" spans="1:4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row>
    <row r="505" spans="1:4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row>
    <row r="506" spans="1:4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row>
    <row r="507" spans="1:4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row>
    <row r="508" spans="1:4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row>
    <row r="509" spans="1:4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row>
    <row r="510" spans="1:4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row>
    <row r="511" spans="1:4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row>
    <row r="512" spans="1:4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row>
    <row r="513" spans="1:4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row>
    <row r="514" spans="1:4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row>
    <row r="515" spans="1:4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row>
    <row r="516" spans="1:4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row>
    <row r="517" spans="1:4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row>
    <row r="518" spans="1:4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row>
    <row r="519" spans="1:4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row>
    <row r="520" spans="1:4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row>
    <row r="521" spans="1:4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row>
    <row r="522" spans="1:4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row>
    <row r="523" spans="1:4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row>
    <row r="524" spans="1:4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row>
    <row r="525" spans="1:4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row>
    <row r="526" spans="1:4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row>
    <row r="527" spans="1:4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row>
    <row r="528" spans="1:4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row>
    <row r="529" spans="1:4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row>
    <row r="530" spans="1:4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row>
    <row r="531" spans="1:4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row>
    <row r="532" spans="1:4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row>
    <row r="533" spans="1:4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row>
    <row r="534" spans="1:4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row>
    <row r="535" spans="1:4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row>
    <row r="536" spans="1:4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row>
    <row r="537" spans="1:4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row>
    <row r="538" spans="1:4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row>
    <row r="539" spans="1:4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row>
    <row r="540" spans="1:4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row>
    <row r="541" spans="1:4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row>
    <row r="542" spans="1:4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row>
    <row r="543" spans="1:4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row>
    <row r="544" spans="1:4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row>
    <row r="545" spans="1:4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row>
    <row r="546" spans="1:4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row>
    <row r="547" spans="1:4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row>
    <row r="548" spans="1:4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row>
    <row r="549" spans="1:4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row>
    <row r="550" spans="1:4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row>
    <row r="551" spans="1:4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row>
    <row r="552" spans="1:4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row>
    <row r="553" spans="1:4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row>
    <row r="554" spans="1:4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row>
    <row r="555" spans="1:4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row>
    <row r="556" spans="1:4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row>
    <row r="557" spans="1:4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row>
    <row r="558" spans="1:4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row>
    <row r="559" spans="1:4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row>
    <row r="560" spans="1:4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row>
    <row r="561" spans="1:4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row>
    <row r="562" spans="1:4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row>
    <row r="563" spans="1:4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row>
    <row r="564" spans="1:4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row>
    <row r="565" spans="1:4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row>
    <row r="566" spans="1:4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row>
    <row r="567" spans="1:4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row>
    <row r="568" spans="1:4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row>
    <row r="569" spans="1:4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row>
    <row r="570" spans="1:4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row>
    <row r="571" spans="1:4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row>
    <row r="572" spans="1:4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row>
    <row r="573" spans="1:4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row>
    <row r="574" spans="1:4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row>
    <row r="575" spans="1:4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row>
    <row r="576" spans="1:4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row>
    <row r="577" spans="1:4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row>
    <row r="578" spans="1:4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row>
    <row r="579" spans="1:4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row>
    <row r="580" spans="1:4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row>
    <row r="581" spans="1:4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row>
    <row r="582" spans="1:4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row>
    <row r="583" spans="1:4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row>
    <row r="584" spans="1:4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row>
    <row r="585" spans="1:4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row>
    <row r="586" spans="1:4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row>
    <row r="587" spans="1:4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row>
    <row r="588" spans="1:4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row>
    <row r="589" spans="1:4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row>
    <row r="590" spans="1:4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row>
    <row r="591" spans="1:4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row>
    <row r="592" spans="1:4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row>
    <row r="593" spans="1:4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row>
    <row r="594" spans="1:4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row>
    <row r="595" spans="1:4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row>
    <row r="596" spans="1:4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row>
    <row r="597" spans="1:4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row>
    <row r="598" spans="1:4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row>
    <row r="599" spans="1:4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row>
    <row r="600" spans="1:4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row>
    <row r="601" spans="1:4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row>
    <row r="602" spans="1:4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row>
    <row r="603" spans="1:4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row>
    <row r="604" spans="1:4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row>
    <row r="605" spans="1:4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row>
    <row r="606" spans="1:4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row>
    <row r="607" spans="1:4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row>
    <row r="608" spans="1:4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row>
    <row r="609" spans="1:4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row>
    <row r="610" spans="1:4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row>
    <row r="611" spans="1:4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row>
    <row r="612" spans="1:4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row>
    <row r="613" spans="1:4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row>
    <row r="614" spans="1:4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row>
    <row r="615" spans="1:4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row>
    <row r="616" spans="1:4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row>
    <row r="617" spans="1:4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row>
    <row r="618" spans="1:4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row>
    <row r="619" spans="1:4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row>
    <row r="620" spans="1:4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row>
    <row r="621" spans="1:4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row>
    <row r="622" spans="1:4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row>
    <row r="623" spans="1:4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row>
    <row r="624" spans="1:4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row>
    <row r="625" spans="1:4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row>
    <row r="626" spans="1:4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row>
    <row r="627" spans="1:4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row>
    <row r="628" spans="1:4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row>
    <row r="629" spans="1:4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row>
    <row r="630" spans="1:4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row>
    <row r="631" spans="1:4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row>
    <row r="632" spans="1:4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row>
    <row r="633" spans="1:4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row>
    <row r="634" spans="1:4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row>
    <row r="635" spans="1:4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row>
    <row r="636" spans="1:4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row>
    <row r="637" spans="1:4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row>
    <row r="638" spans="1:4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row>
    <row r="639" spans="1:4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row>
    <row r="640" spans="1:4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row>
    <row r="641" spans="1:4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row>
    <row r="642" spans="1:4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row>
    <row r="643" spans="1:4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row>
    <row r="644" spans="1:4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row>
    <row r="645" spans="1:4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row>
    <row r="646" spans="1:4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row>
    <row r="647" spans="1:4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row>
    <row r="648" spans="1:4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row>
    <row r="649" spans="1:4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row>
    <row r="650" spans="1:4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row>
    <row r="651" spans="1:4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row>
    <row r="652" spans="1:4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row>
    <row r="653" spans="1:4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row>
    <row r="654" spans="1:4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row>
    <row r="655" spans="1:4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row>
    <row r="656" spans="1:4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row>
    <row r="657" spans="1:4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row>
    <row r="658" spans="1:4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row>
    <row r="659" spans="1:4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row>
    <row r="660" spans="1:4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row>
    <row r="661" spans="1:4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row>
    <row r="662" spans="1:4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row>
    <row r="663" spans="1:4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row>
    <row r="664" spans="1:4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row>
    <row r="665" spans="1:4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row>
    <row r="666" spans="1:4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row>
    <row r="667" spans="1:4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row>
    <row r="668" spans="1:4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row>
    <row r="669" spans="1:4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row>
    <row r="670" spans="1:4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row>
    <row r="671" spans="1:4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row>
    <row r="672" spans="1:4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row>
    <row r="673" spans="1:4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row>
    <row r="674" spans="1:4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row>
    <row r="675" spans="1:4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row>
    <row r="676" spans="1:4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row>
    <row r="677" spans="1:4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row>
    <row r="678" spans="1:4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row>
    <row r="679" spans="1:4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row>
    <row r="680" spans="1:4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row>
    <row r="681" spans="1:4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row>
    <row r="682" spans="1:4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row>
    <row r="683" spans="1:4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row>
    <row r="684" spans="1:4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row>
    <row r="685" spans="1:4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row>
    <row r="686" spans="1:4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row>
    <row r="687" spans="1:4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row>
    <row r="688" spans="1:4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row>
    <row r="689" spans="1:4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row>
    <row r="690" spans="1:4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row>
    <row r="691" spans="1:4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row>
    <row r="692" spans="1:4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row>
    <row r="693" spans="1:4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row>
    <row r="694" spans="1:4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row>
    <row r="695" spans="1:4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row>
    <row r="696" spans="1:4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row>
    <row r="697" spans="1:4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row>
    <row r="698" spans="1:4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row>
    <row r="699" spans="1:4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row>
    <row r="700" spans="1:4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row>
    <row r="701" spans="1:4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row>
    <row r="702" spans="1:4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row>
    <row r="703" spans="1:4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row>
    <row r="704" spans="1:4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row>
    <row r="705" spans="1:4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row>
    <row r="706" spans="1:4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row>
    <row r="707" spans="1:4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row>
    <row r="708" spans="1:4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row>
    <row r="709" spans="1:4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row>
    <row r="710" spans="1:4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row>
    <row r="711" spans="1:4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row>
    <row r="712" spans="1:4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row>
    <row r="713" spans="1:4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row>
    <row r="714" spans="1:4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row>
    <row r="715" spans="1:4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row>
    <row r="716" spans="1:4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row>
    <row r="717" spans="1:4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row>
    <row r="718" spans="1:4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row>
    <row r="719" spans="1:4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row>
    <row r="720" spans="1:4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row>
    <row r="721" spans="1:4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row>
    <row r="722" spans="1:4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row>
    <row r="723" spans="1:4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row>
    <row r="724" spans="1:4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row>
    <row r="725" spans="1:4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row>
    <row r="726" spans="1:4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row>
    <row r="727" spans="1:4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row>
    <row r="728" spans="1:4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row>
    <row r="729" spans="1:4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row>
    <row r="730" spans="1:4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row>
    <row r="731" spans="1:4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row>
    <row r="732" spans="1:4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row>
    <row r="733" spans="1:4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row>
    <row r="734" spans="1:4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row>
    <row r="735" spans="1:4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row>
    <row r="736" spans="1:4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row>
    <row r="737" spans="1:4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row>
    <row r="738" spans="1:4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row>
    <row r="739" spans="1:4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row>
    <row r="740" spans="1:4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row>
    <row r="741" spans="1:4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row>
    <row r="742" spans="1:4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row>
    <row r="743" spans="1:4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row>
    <row r="744" spans="1:4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row>
    <row r="745" spans="1:4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row>
    <row r="746" spans="1: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row>
    <row r="747" spans="1:4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row>
    <row r="748" spans="1:4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row>
    <row r="749" spans="1:4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row>
    <row r="750" spans="1:4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row>
    <row r="751" spans="1:4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row>
    <row r="752" spans="1:4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row>
    <row r="753" spans="1:4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row>
    <row r="754" spans="1:4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row>
    <row r="755" spans="1:4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row>
    <row r="756" spans="1:4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row>
    <row r="757" spans="1:4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row>
    <row r="758" spans="1:4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row>
    <row r="759" spans="1:4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row>
    <row r="760" spans="1:4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row>
    <row r="761" spans="1:4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row>
    <row r="762" spans="1:4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row>
    <row r="763" spans="1:4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row>
    <row r="764" spans="1:4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row>
    <row r="765" spans="1:4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row>
    <row r="766" spans="1:4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row>
    <row r="767" spans="1:4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row>
    <row r="768" spans="1:4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row>
    <row r="769" spans="1:4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row>
    <row r="770" spans="1:4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row>
    <row r="771" spans="1:4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row>
    <row r="772" spans="1:4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row>
    <row r="773" spans="1:4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row>
    <row r="774" spans="1:4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row>
    <row r="775" spans="1:4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row>
    <row r="776" spans="1:4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row>
    <row r="777" spans="1:4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row>
    <row r="778" spans="1:4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row>
    <row r="779" spans="1:4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row>
    <row r="780" spans="1:4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row>
    <row r="781" spans="1:4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row>
    <row r="782" spans="1:4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row>
    <row r="783" spans="1:4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row>
    <row r="784" spans="1:4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row>
    <row r="785" spans="1:4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row>
    <row r="786" spans="1:4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row>
    <row r="787" spans="1:4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row>
    <row r="788" spans="1:4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row>
    <row r="789" spans="1:4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row>
    <row r="790" spans="1:4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row>
    <row r="791" spans="1:4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row>
    <row r="792" spans="1:4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row>
    <row r="793" spans="1:4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row>
    <row r="794" spans="1:4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row>
    <row r="795" spans="1:4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row>
    <row r="796" spans="1:4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row>
    <row r="797" spans="1:4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row>
    <row r="798" spans="1:4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row>
    <row r="799" spans="1:4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row>
    <row r="800" spans="1:4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row>
    <row r="801" spans="1:4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row>
    <row r="802" spans="1:4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row>
    <row r="803" spans="1:4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row>
    <row r="804" spans="1:4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row>
    <row r="805" spans="1:4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row>
    <row r="806" spans="1:4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row>
    <row r="807" spans="1:4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row>
    <row r="808" spans="1:4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row>
    <row r="809" spans="1:4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row>
    <row r="810" spans="1:4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row>
    <row r="811" spans="1:4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row>
    <row r="812" spans="1:4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row>
    <row r="813" spans="1:4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row>
    <row r="814" spans="1:4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row>
    <row r="815" spans="1:4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row>
    <row r="816" spans="1:4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row>
    <row r="817" spans="1:4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row>
    <row r="818" spans="1:4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row>
    <row r="819" spans="1:4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row>
    <row r="820" spans="1:4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row>
    <row r="821" spans="1:4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row>
    <row r="822" spans="1:4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row>
    <row r="823" spans="1:4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row>
    <row r="824" spans="1:4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row>
    <row r="825" spans="1:4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row>
    <row r="826" spans="1:4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row>
    <row r="827" spans="1:4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row>
    <row r="828" spans="1:4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row>
    <row r="829" spans="1:4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row>
    <row r="830" spans="1:4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row>
    <row r="831" spans="1:4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row>
    <row r="832" spans="1:4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row>
    <row r="833" spans="1:4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row>
    <row r="834" spans="1:4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row>
    <row r="835" spans="1:4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row>
    <row r="836" spans="1:4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row>
    <row r="837" spans="1:4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row>
    <row r="838" spans="1:4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row>
    <row r="839" spans="1:4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row>
    <row r="840" spans="1:4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row>
    <row r="841" spans="1:4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row>
    <row r="842" spans="1:4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row>
    <row r="843" spans="1:4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row>
    <row r="844" spans="1:4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row>
    <row r="845" spans="1:4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row>
    <row r="846" spans="1: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row>
    <row r="847" spans="1:4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row>
    <row r="848" spans="1:4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row>
    <row r="849" spans="1:4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row>
    <row r="850" spans="1:4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row>
    <row r="851" spans="1:4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row>
    <row r="852" spans="1:4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row>
    <row r="853" spans="1:4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row>
    <row r="854" spans="1:4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row>
    <row r="855" spans="1:4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row>
    <row r="856" spans="1:4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row>
    <row r="857" spans="1:4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row>
    <row r="858" spans="1:4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row>
    <row r="859" spans="1:4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row>
    <row r="860" spans="1:4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row>
    <row r="861" spans="1:4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row>
    <row r="862" spans="1:4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row>
    <row r="863" spans="1:4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row>
    <row r="864" spans="1:4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row>
    <row r="865" spans="1:4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row>
    <row r="866" spans="1:4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row>
    <row r="867" spans="1:4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row>
    <row r="868" spans="1:4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row>
    <row r="869" spans="1:4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row>
    <row r="870" spans="1:4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row>
    <row r="871" spans="1:4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row>
    <row r="872" spans="1:4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row>
    <row r="873" spans="1:4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row>
    <row r="874" spans="1:4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row>
    <row r="875" spans="1:4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row>
    <row r="876" spans="1:4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row>
    <row r="877" spans="1:4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row>
    <row r="878" spans="1:4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row>
    <row r="879" spans="1:4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row>
    <row r="880" spans="1:4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row>
    <row r="881" spans="1:4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row>
    <row r="882" spans="1:4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row>
    <row r="883" spans="1:4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row>
    <row r="884" spans="1:4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row>
    <row r="885" spans="1:4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row>
    <row r="886" spans="1:4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row>
    <row r="887" spans="1:4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row>
    <row r="888" spans="1:4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row>
    <row r="889" spans="1:4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row>
    <row r="890" spans="1:4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row>
    <row r="891" spans="1:4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row>
    <row r="892" spans="1:4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row>
    <row r="893" spans="1:4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row>
    <row r="894" spans="1:4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row>
    <row r="895" spans="1:4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row>
    <row r="896" spans="1:4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row>
    <row r="897" spans="1:4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row>
    <row r="898" spans="1:4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row>
    <row r="899" spans="1:4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row>
    <row r="900" spans="1:4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row>
    <row r="901" spans="1:4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row>
    <row r="902" spans="1:4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row>
    <row r="903" spans="1:4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row>
    <row r="904" spans="1:4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row>
    <row r="905" spans="1:4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row>
    <row r="906" spans="1:4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row>
    <row r="907" spans="1:4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row>
    <row r="908" spans="1:4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row>
    <row r="909" spans="1:4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row>
    <row r="910" spans="1:4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row>
    <row r="911" spans="1:4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row>
    <row r="912" spans="1:4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row>
    <row r="913" spans="1:4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row>
    <row r="914" spans="1:4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row>
    <row r="915" spans="1:4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row>
    <row r="916" spans="1:4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row>
    <row r="917" spans="1:4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row>
    <row r="918" spans="1:4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row>
    <row r="919" spans="1:4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row>
    <row r="920" spans="1:4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row>
    <row r="921" spans="1:4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row>
    <row r="922" spans="1:4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row>
    <row r="923" spans="1:4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row>
    <row r="924" spans="1:4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row>
    <row r="925" spans="1:4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row>
    <row r="926" spans="1:4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row>
    <row r="927" spans="1:4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row>
    <row r="928" spans="1:4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row>
    <row r="929" spans="1:4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row>
    <row r="930" spans="1:4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row>
    <row r="931" spans="1:4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row>
    <row r="932" spans="1:4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row>
    <row r="933" spans="1:4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row>
    <row r="934" spans="1:4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row>
    <row r="935" spans="1:4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row>
    <row r="936" spans="1:4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row>
    <row r="937" spans="1:4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row>
    <row r="938" spans="1:4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row>
    <row r="939" spans="1:4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row>
    <row r="940" spans="1:4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row>
    <row r="941" spans="1:4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row>
    <row r="942" spans="1:4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row>
    <row r="943" spans="1:4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row>
    <row r="944" spans="1:4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row>
    <row r="945" spans="1:4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row>
    <row r="946" spans="1:4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row>
    <row r="947" spans="1:4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row>
    <row r="948" spans="1:4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row>
    <row r="949" spans="1:4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row>
    <row r="950" spans="1:4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row>
    <row r="951" spans="1:4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row>
    <row r="952" spans="1:4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row>
    <row r="953" spans="1:4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row>
    <row r="954" spans="1:4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row>
    <row r="955" spans="1:4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row>
    <row r="956" spans="1:4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row>
    <row r="957" spans="1:4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row>
    <row r="958" spans="1:4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row>
    <row r="959" spans="1:4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row>
    <row r="960" spans="1:4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row>
    <row r="961" spans="1:4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row>
    <row r="962" spans="1:4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row>
    <row r="963" spans="1:4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row>
    <row r="964" spans="1:4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row>
    <row r="965" spans="1:4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row>
    <row r="966" spans="1:4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row>
    <row r="967" spans="1:4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row>
    <row r="968" spans="1:4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row>
    <row r="969" spans="1:4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row>
    <row r="970" spans="1:4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row>
    <row r="971" spans="1:4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row>
    <row r="972" spans="1:4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row>
    <row r="973" spans="1:4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row>
    <row r="974" spans="1:4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row>
    <row r="975" spans="1:4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row>
    <row r="976" spans="1:4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row>
    <row r="977" spans="1:4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row>
    <row r="978" spans="1:4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row>
    <row r="979" spans="1:4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row>
    <row r="980" spans="1:4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row>
    <row r="981" spans="1:4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row>
    <row r="982" spans="1:4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row>
    <row r="983" spans="1:4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row>
    <row r="984" spans="1:4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row>
    <row r="985" spans="1:4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row>
    <row r="986" spans="1:4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row>
    <row r="987" spans="1:4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row>
    <row r="988" spans="1:4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row>
    <row r="989" spans="1:4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row>
    <row r="990" spans="1:4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row>
    <row r="991" spans="1:4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row>
  </sheetData>
  <mergeCells count="92">
    <mergeCell ref="O113:Q113"/>
    <mergeCell ref="R113:T113"/>
    <mergeCell ref="L198:T198"/>
    <mergeCell ref="L113:N113"/>
    <mergeCell ref="L92:N92"/>
    <mergeCell ref="O92:Q92"/>
    <mergeCell ref="A111:AJ111"/>
    <mergeCell ref="R92:T92"/>
    <mergeCell ref="L112:T112"/>
    <mergeCell ref="AC198:AH198"/>
    <mergeCell ref="V198:AA198"/>
    <mergeCell ref="V112:AA112"/>
    <mergeCell ref="Y92:AA92"/>
    <mergeCell ref="V92:X92"/>
    <mergeCell ref="V113:X113"/>
    <mergeCell ref="Y113:AA113"/>
    <mergeCell ref="B290:D290"/>
    <mergeCell ref="A289:A291"/>
    <mergeCell ref="K289:K291"/>
    <mergeCell ref="A198:A200"/>
    <mergeCell ref="L289:T289"/>
    <mergeCell ref="L290:N290"/>
    <mergeCell ref="O290:Q290"/>
    <mergeCell ref="R290:T290"/>
    <mergeCell ref="B289:J289"/>
    <mergeCell ref="A288:AJ288"/>
    <mergeCell ref="A287:AJ287"/>
    <mergeCell ref="AC289:AH289"/>
    <mergeCell ref="AJ289:AJ291"/>
    <mergeCell ref="AI289:AI291"/>
    <mergeCell ref="AF290:AH290"/>
    <mergeCell ref="AB289:AB291"/>
    <mergeCell ref="AC290:AE290"/>
    <mergeCell ref="V290:X290"/>
    <mergeCell ref="AF199:AH199"/>
    <mergeCell ref="A219:AJ219"/>
    <mergeCell ref="L199:N199"/>
    <mergeCell ref="B199:D199"/>
    <mergeCell ref="R199:T199"/>
    <mergeCell ref="AC199:AE199"/>
    <mergeCell ref="O199:Q199"/>
    <mergeCell ref="Y199:AA199"/>
    <mergeCell ref="V199:X199"/>
    <mergeCell ref="U289:U291"/>
    <mergeCell ref="Y290:AA290"/>
    <mergeCell ref="V289:AA289"/>
    <mergeCell ref="H290:J290"/>
    <mergeCell ref="E290:G290"/>
    <mergeCell ref="A3:AJ3"/>
    <mergeCell ref="A2:AT2"/>
    <mergeCell ref="A1:AJ1"/>
    <mergeCell ref="AJ4:AJ6"/>
    <mergeCell ref="O5:Q5"/>
    <mergeCell ref="R5:T5"/>
    <mergeCell ref="L4:T4"/>
    <mergeCell ref="AI4:AI6"/>
    <mergeCell ref="U4:U6"/>
    <mergeCell ref="B4:J4"/>
    <mergeCell ref="B5:D5"/>
    <mergeCell ref="A4:A6"/>
    <mergeCell ref="V91:AA91"/>
    <mergeCell ref="L5:N5"/>
    <mergeCell ref="K4:K6"/>
    <mergeCell ref="V4:AA4"/>
    <mergeCell ref="AC4:AH4"/>
    <mergeCell ref="L91:T91"/>
    <mergeCell ref="Y5:AA5"/>
    <mergeCell ref="V5:X5"/>
    <mergeCell ref="AB4:AB6"/>
    <mergeCell ref="AF5:AH5"/>
    <mergeCell ref="AF113:AH113"/>
    <mergeCell ref="AF92:AH92"/>
    <mergeCell ref="AC112:AH112"/>
    <mergeCell ref="AC113:AE113"/>
    <mergeCell ref="AC5:AE5"/>
    <mergeCell ref="AC92:AE92"/>
    <mergeCell ref="AC91:AH91"/>
    <mergeCell ref="B91:J91"/>
    <mergeCell ref="H92:J92"/>
    <mergeCell ref="E5:G5"/>
    <mergeCell ref="H5:J5"/>
    <mergeCell ref="A91:A93"/>
    <mergeCell ref="E92:G92"/>
    <mergeCell ref="B92:D92"/>
    <mergeCell ref="E199:G199"/>
    <mergeCell ref="H199:J199"/>
    <mergeCell ref="H113:J113"/>
    <mergeCell ref="A112:A114"/>
    <mergeCell ref="B198:J198"/>
    <mergeCell ref="B113:D113"/>
    <mergeCell ref="B112:J112"/>
    <mergeCell ref="E113:G113"/>
  </mergeCells>
  <printOptions horizontalCentered="1" gridLines="1"/>
  <pageMargins left="0.7" right="0.7" top="0.75" bottom="0.75" header="0" footer="0"/>
  <pageSetup paperSize="9" fitToHeight="0" pageOrder="overThenDown"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P987"/>
  <sheetViews>
    <sheetView zoomScale="89" zoomScaleNormal="89" workbookViewId="0">
      <pane ySplit="6" topLeftCell="A7" activePane="bottomLeft" state="frozen"/>
      <selection pane="bottomLeft" sqref="A1:AF1"/>
    </sheetView>
  </sheetViews>
  <sheetFormatPr defaultColWidth="14.42578125" defaultRowHeight="15" customHeight="1"/>
  <cols>
    <col min="1" max="1" width="60.85546875" style="1642" customWidth="1"/>
    <col min="2" max="31" width="4.7109375" style="1642" customWidth="1"/>
    <col min="32" max="32" width="7.7109375" style="1642" customWidth="1"/>
    <col min="33" max="42" width="9.140625" style="1642" customWidth="1"/>
    <col min="43" max="16384" width="14.42578125" style="1642"/>
  </cols>
  <sheetData>
    <row r="1" spans="1:42" ht="49.5" customHeight="1">
      <c r="A1" s="2085" t="s">
        <v>213</v>
      </c>
      <c r="B1" s="2086"/>
      <c r="C1" s="2086"/>
      <c r="D1" s="2086"/>
      <c r="E1" s="2086"/>
      <c r="F1" s="2086"/>
      <c r="G1" s="2086"/>
      <c r="H1" s="2086"/>
      <c r="I1" s="2086"/>
      <c r="J1" s="2086"/>
      <c r="K1" s="2086"/>
      <c r="L1" s="2086"/>
      <c r="M1" s="2086"/>
      <c r="N1" s="2086"/>
      <c r="O1" s="2086"/>
      <c r="P1" s="2086"/>
      <c r="Q1" s="2086"/>
      <c r="R1" s="2086"/>
      <c r="S1" s="2086"/>
      <c r="T1" s="2086"/>
      <c r="U1" s="2086"/>
      <c r="V1" s="2086"/>
      <c r="W1" s="2086"/>
      <c r="X1" s="2086"/>
      <c r="Y1" s="2086"/>
      <c r="Z1" s="2086"/>
      <c r="AA1" s="2086"/>
      <c r="AB1" s="2086"/>
      <c r="AC1" s="2086"/>
      <c r="AD1" s="2086"/>
      <c r="AE1" s="2086"/>
      <c r="AF1" s="2087"/>
      <c r="AG1" s="41"/>
      <c r="AH1" s="41"/>
      <c r="AI1" s="1"/>
      <c r="AJ1" s="1"/>
      <c r="AK1" s="1"/>
      <c r="AL1" s="1"/>
      <c r="AM1" s="1"/>
      <c r="AN1" s="1"/>
      <c r="AO1" s="1"/>
      <c r="AP1" s="1"/>
    </row>
    <row r="2" spans="1:42" ht="24.75" customHeight="1">
      <c r="A2" s="2084" t="s">
        <v>211</v>
      </c>
      <c r="B2" s="2080"/>
      <c r="C2" s="2080"/>
      <c r="D2" s="2080"/>
      <c r="E2" s="2080"/>
      <c r="F2" s="2080"/>
      <c r="G2" s="2080"/>
      <c r="H2" s="2080"/>
      <c r="I2" s="2080"/>
      <c r="J2" s="2080"/>
      <c r="K2" s="2080"/>
      <c r="L2" s="2080"/>
      <c r="M2" s="2080"/>
      <c r="N2" s="2080"/>
      <c r="O2" s="2080"/>
      <c r="P2" s="2080"/>
      <c r="Q2" s="2080"/>
      <c r="R2" s="2080"/>
      <c r="S2" s="2080"/>
      <c r="T2" s="2080"/>
      <c r="U2" s="2080"/>
      <c r="V2" s="2080"/>
      <c r="W2" s="2080"/>
      <c r="X2" s="2080"/>
      <c r="Y2" s="2080"/>
      <c r="Z2" s="2080"/>
      <c r="AA2" s="2080"/>
      <c r="AB2" s="2080"/>
      <c r="AC2" s="2080"/>
      <c r="AD2" s="2080"/>
      <c r="AE2" s="2080"/>
      <c r="AF2" s="2081"/>
      <c r="AG2" s="41"/>
      <c r="AH2" s="41"/>
      <c r="AI2" s="1"/>
      <c r="AJ2" s="1"/>
      <c r="AK2" s="1"/>
      <c r="AL2" s="1"/>
      <c r="AM2" s="1"/>
      <c r="AN2" s="1"/>
      <c r="AO2" s="1"/>
      <c r="AP2" s="1"/>
    </row>
    <row r="3" spans="1:42" ht="17.25" customHeight="1">
      <c r="A3" s="2082" t="s">
        <v>228</v>
      </c>
      <c r="B3" s="2079" t="s">
        <v>229</v>
      </c>
      <c r="C3" s="2080"/>
      <c r="D3" s="2080"/>
      <c r="E3" s="2080"/>
      <c r="F3" s="2080"/>
      <c r="G3" s="2080"/>
      <c r="H3" s="2080"/>
      <c r="I3" s="2080"/>
      <c r="J3" s="2080"/>
      <c r="K3" s="2081"/>
      <c r="L3" s="2079" t="s">
        <v>232</v>
      </c>
      <c r="M3" s="2080"/>
      <c r="N3" s="2080"/>
      <c r="O3" s="2080"/>
      <c r="P3" s="2080"/>
      <c r="Q3" s="2080"/>
      <c r="R3" s="2080"/>
      <c r="S3" s="2080"/>
      <c r="T3" s="2080"/>
      <c r="U3" s="2081"/>
      <c r="V3" s="2079" t="s">
        <v>235</v>
      </c>
      <c r="W3" s="2080"/>
      <c r="X3" s="2080"/>
      <c r="Y3" s="2080"/>
      <c r="Z3" s="2080"/>
      <c r="AA3" s="2080"/>
      <c r="AB3" s="2080"/>
      <c r="AC3" s="2080"/>
      <c r="AD3" s="2080"/>
      <c r="AE3" s="2081"/>
      <c r="AF3" s="2082" t="s">
        <v>236</v>
      </c>
      <c r="AG3" s="41"/>
      <c r="AH3" s="41"/>
      <c r="AI3" s="1"/>
      <c r="AJ3" s="1"/>
      <c r="AK3" s="1"/>
      <c r="AL3" s="1"/>
      <c r="AM3" s="1"/>
      <c r="AN3" s="1"/>
      <c r="AO3" s="1"/>
      <c r="AP3" s="1"/>
    </row>
    <row r="4" spans="1:42" ht="25.5" customHeight="1">
      <c r="A4" s="2088"/>
      <c r="B4" s="2079" t="s">
        <v>29</v>
      </c>
      <c r="C4" s="2080"/>
      <c r="D4" s="2081"/>
      <c r="E4" s="2079" t="s">
        <v>40</v>
      </c>
      <c r="F4" s="2080"/>
      <c r="G4" s="2081"/>
      <c r="H4" s="2079" t="s">
        <v>37</v>
      </c>
      <c r="I4" s="2080"/>
      <c r="J4" s="2081"/>
      <c r="K4" s="2082" t="s">
        <v>245</v>
      </c>
      <c r="L4" s="2079" t="s">
        <v>29</v>
      </c>
      <c r="M4" s="2080"/>
      <c r="N4" s="2081"/>
      <c r="O4" s="2079" t="s">
        <v>40</v>
      </c>
      <c r="P4" s="2080"/>
      <c r="Q4" s="2081"/>
      <c r="R4" s="2079" t="s">
        <v>37</v>
      </c>
      <c r="S4" s="2080"/>
      <c r="T4" s="2081"/>
      <c r="U4" s="2082" t="s">
        <v>245</v>
      </c>
      <c r="V4" s="2079" t="s">
        <v>29</v>
      </c>
      <c r="W4" s="2080"/>
      <c r="X4" s="2081"/>
      <c r="Y4" s="2079" t="s">
        <v>40</v>
      </c>
      <c r="Z4" s="2080"/>
      <c r="AA4" s="2081"/>
      <c r="AB4" s="2079" t="s">
        <v>37</v>
      </c>
      <c r="AC4" s="2080"/>
      <c r="AD4" s="2081"/>
      <c r="AE4" s="2082" t="s">
        <v>245</v>
      </c>
      <c r="AF4" s="2088"/>
      <c r="AG4" s="41"/>
      <c r="AH4" s="41"/>
      <c r="AI4" s="1"/>
      <c r="AJ4" s="1"/>
      <c r="AK4" s="1"/>
      <c r="AL4" s="1"/>
      <c r="AM4" s="1"/>
      <c r="AN4" s="1"/>
      <c r="AO4" s="1"/>
      <c r="AP4" s="1"/>
    </row>
    <row r="5" spans="1:42" ht="25.5" customHeight="1">
      <c r="A5" s="2083"/>
      <c r="B5" s="39" t="s">
        <v>69</v>
      </c>
      <c r="C5" s="39" t="s">
        <v>30</v>
      </c>
      <c r="D5" s="39" t="s">
        <v>254</v>
      </c>
      <c r="E5" s="39" t="s">
        <v>69</v>
      </c>
      <c r="F5" s="39" t="s">
        <v>30</v>
      </c>
      <c r="G5" s="39" t="s">
        <v>254</v>
      </c>
      <c r="H5" s="39" t="s">
        <v>69</v>
      </c>
      <c r="I5" s="39" t="s">
        <v>30</v>
      </c>
      <c r="J5" s="39" t="s">
        <v>254</v>
      </c>
      <c r="K5" s="2083"/>
      <c r="L5" s="39" t="s">
        <v>69</v>
      </c>
      <c r="M5" s="39" t="s">
        <v>30</v>
      </c>
      <c r="N5" s="39" t="s">
        <v>254</v>
      </c>
      <c r="O5" s="39" t="s">
        <v>69</v>
      </c>
      <c r="P5" s="39" t="s">
        <v>30</v>
      </c>
      <c r="Q5" s="39" t="s">
        <v>254</v>
      </c>
      <c r="R5" s="39" t="s">
        <v>69</v>
      </c>
      <c r="S5" s="39" t="s">
        <v>30</v>
      </c>
      <c r="T5" s="39" t="s">
        <v>254</v>
      </c>
      <c r="U5" s="2083"/>
      <c r="V5" s="39" t="s">
        <v>69</v>
      </c>
      <c r="W5" s="39" t="s">
        <v>30</v>
      </c>
      <c r="X5" s="39" t="s">
        <v>254</v>
      </c>
      <c r="Y5" s="39" t="s">
        <v>69</v>
      </c>
      <c r="Z5" s="39" t="s">
        <v>30</v>
      </c>
      <c r="AA5" s="39" t="s">
        <v>254</v>
      </c>
      <c r="AB5" s="39" t="s">
        <v>69</v>
      </c>
      <c r="AC5" s="39" t="s">
        <v>30</v>
      </c>
      <c r="AD5" s="39" t="s">
        <v>254</v>
      </c>
      <c r="AE5" s="2083"/>
      <c r="AF5" s="2083"/>
      <c r="AG5" s="41"/>
      <c r="AH5" s="41"/>
      <c r="AI5" s="1"/>
      <c r="AJ5" s="1"/>
      <c r="AK5" s="1"/>
      <c r="AL5" s="1"/>
      <c r="AM5" s="1"/>
      <c r="AN5" s="1"/>
      <c r="AO5" s="1"/>
      <c r="AP5" s="1"/>
    </row>
    <row r="6" spans="1:42" ht="25.5" customHeight="1">
      <c r="A6" s="39" t="s">
        <v>259</v>
      </c>
      <c r="B6" s="39"/>
      <c r="C6" s="39"/>
      <c r="D6" s="39"/>
      <c r="E6" s="39"/>
      <c r="F6" s="39"/>
      <c r="G6" s="39"/>
      <c r="H6" s="39"/>
      <c r="I6" s="39"/>
      <c r="J6" s="39"/>
      <c r="K6" s="39">
        <v>0</v>
      </c>
      <c r="L6" s="39"/>
      <c r="M6" s="39"/>
      <c r="N6" s="39"/>
      <c r="O6" s="39"/>
      <c r="P6" s="39"/>
      <c r="Q6" s="39"/>
      <c r="R6" s="39"/>
      <c r="S6" s="39"/>
      <c r="T6" s="39"/>
      <c r="U6" s="39">
        <v>0</v>
      </c>
      <c r="V6" s="39"/>
      <c r="W6" s="39"/>
      <c r="X6" s="39"/>
      <c r="Y6" s="39"/>
      <c r="Z6" s="39"/>
      <c r="AA6" s="39"/>
      <c r="AB6" s="39"/>
      <c r="AC6" s="39"/>
      <c r="AD6" s="39"/>
      <c r="AE6" s="39">
        <v>0</v>
      </c>
      <c r="AF6" s="39">
        <v>0</v>
      </c>
      <c r="AG6" s="41"/>
      <c r="AH6" s="41"/>
      <c r="AI6" s="1"/>
      <c r="AJ6" s="1"/>
      <c r="AK6" s="1"/>
      <c r="AL6" s="1"/>
      <c r="AM6" s="1"/>
      <c r="AN6" s="1"/>
      <c r="AO6" s="1"/>
      <c r="AP6" s="1"/>
    </row>
    <row r="7" spans="1:42" ht="12.75" customHeight="1">
      <c r="A7" s="663" t="s">
        <v>19</v>
      </c>
      <c r="B7" s="651"/>
      <c r="C7" s="258">
        <v>1</v>
      </c>
      <c r="D7" s="651"/>
      <c r="E7" s="651"/>
      <c r="F7" s="651"/>
      <c r="G7" s="651"/>
      <c r="H7" s="651"/>
      <c r="I7" s="651"/>
      <c r="J7" s="651"/>
      <c r="K7" s="1217">
        <v>1</v>
      </c>
      <c r="L7" s="651"/>
      <c r="M7" s="651"/>
      <c r="N7" s="651"/>
      <c r="O7" s="651"/>
      <c r="P7" s="651"/>
      <c r="Q7" s="651"/>
      <c r="R7" s="651"/>
      <c r="S7" s="258">
        <v>1</v>
      </c>
      <c r="T7" s="651"/>
      <c r="U7" s="1217">
        <v>1</v>
      </c>
      <c r="V7" s="651"/>
      <c r="W7" s="651"/>
      <c r="X7" s="651"/>
      <c r="Y7" s="651"/>
      <c r="Z7" s="651"/>
      <c r="AA7" s="651"/>
      <c r="AB7" s="651"/>
      <c r="AC7" s="651"/>
      <c r="AD7" s="651"/>
      <c r="AE7" s="1217">
        <v>0</v>
      </c>
      <c r="AF7" s="1217">
        <v>2</v>
      </c>
      <c r="AG7" s="41"/>
      <c r="AH7" s="41"/>
      <c r="AI7" s="1"/>
      <c r="AJ7" s="1"/>
      <c r="AK7" s="1"/>
      <c r="AL7" s="1"/>
      <c r="AM7" s="1"/>
      <c r="AN7" s="1"/>
      <c r="AO7" s="1"/>
      <c r="AP7" s="1"/>
    </row>
    <row r="8" spans="1:42" ht="12.75" customHeight="1">
      <c r="A8" s="663" t="s">
        <v>44</v>
      </c>
      <c r="B8" s="651"/>
      <c r="C8" s="651"/>
      <c r="D8" s="651"/>
      <c r="E8" s="651"/>
      <c r="F8" s="651"/>
      <c r="G8" s="651"/>
      <c r="H8" s="651"/>
      <c r="I8" s="651"/>
      <c r="J8" s="651"/>
      <c r="K8" s="1217">
        <v>0</v>
      </c>
      <c r="L8" s="651"/>
      <c r="M8" s="651"/>
      <c r="N8" s="258">
        <v>1</v>
      </c>
      <c r="O8" s="651"/>
      <c r="P8" s="651"/>
      <c r="Q8" s="651"/>
      <c r="R8" s="651"/>
      <c r="S8" s="258">
        <v>1</v>
      </c>
      <c r="T8" s="651"/>
      <c r="U8" s="1217">
        <v>2</v>
      </c>
      <c r="V8" s="651"/>
      <c r="W8" s="651"/>
      <c r="X8" s="651"/>
      <c r="Y8" s="651"/>
      <c r="Z8" s="651"/>
      <c r="AA8" s="651"/>
      <c r="AB8" s="651"/>
      <c r="AC8" s="651"/>
      <c r="AD8" s="651"/>
      <c r="AE8" s="1217">
        <v>0</v>
      </c>
      <c r="AF8" s="1217">
        <v>2</v>
      </c>
      <c r="AG8" s="41"/>
      <c r="AH8" s="41"/>
      <c r="AI8" s="1"/>
      <c r="AJ8" s="1"/>
      <c r="AK8" s="1"/>
      <c r="AL8" s="1"/>
      <c r="AM8" s="1"/>
      <c r="AN8" s="1"/>
      <c r="AO8" s="1"/>
      <c r="AP8" s="1"/>
    </row>
    <row r="9" spans="1:42" ht="12.75" customHeight="1">
      <c r="A9" s="663" t="s">
        <v>57</v>
      </c>
      <c r="B9" s="651"/>
      <c r="C9" s="258">
        <v>2</v>
      </c>
      <c r="D9" s="651"/>
      <c r="E9" s="651"/>
      <c r="F9" s="651"/>
      <c r="G9" s="651"/>
      <c r="H9" s="651"/>
      <c r="I9" s="651"/>
      <c r="J9" s="651"/>
      <c r="K9" s="1217">
        <v>2</v>
      </c>
      <c r="L9" s="651"/>
      <c r="M9" s="651"/>
      <c r="N9" s="651"/>
      <c r="O9" s="651"/>
      <c r="P9" s="258">
        <v>1</v>
      </c>
      <c r="Q9" s="651"/>
      <c r="R9" s="651"/>
      <c r="S9" s="651"/>
      <c r="T9" s="651"/>
      <c r="U9" s="1217">
        <v>1</v>
      </c>
      <c r="V9" s="651"/>
      <c r="W9" s="651"/>
      <c r="X9" s="651"/>
      <c r="Y9" s="651"/>
      <c r="Z9" s="651"/>
      <c r="AA9" s="651"/>
      <c r="AB9" s="651"/>
      <c r="AC9" s="651"/>
      <c r="AD9" s="651"/>
      <c r="AE9" s="1217">
        <v>0</v>
      </c>
      <c r="AF9" s="1217">
        <v>3</v>
      </c>
      <c r="AG9" s="41"/>
      <c r="AH9" s="41"/>
      <c r="AI9" s="1"/>
      <c r="AJ9" s="1"/>
      <c r="AK9" s="1"/>
      <c r="AL9" s="1"/>
      <c r="AM9" s="1"/>
      <c r="AN9" s="1"/>
      <c r="AO9" s="1"/>
      <c r="AP9" s="1"/>
    </row>
    <row r="10" spans="1:42" ht="12.75" customHeight="1">
      <c r="A10" s="663" t="s">
        <v>65</v>
      </c>
      <c r="B10" s="258">
        <v>2</v>
      </c>
      <c r="C10" s="258">
        <v>1</v>
      </c>
      <c r="D10" s="651"/>
      <c r="E10" s="651"/>
      <c r="F10" s="258">
        <v>2</v>
      </c>
      <c r="G10" s="651"/>
      <c r="H10" s="651"/>
      <c r="I10" s="651"/>
      <c r="J10" s="651"/>
      <c r="K10" s="1217">
        <v>5</v>
      </c>
      <c r="L10" s="258">
        <v>2</v>
      </c>
      <c r="M10" s="651"/>
      <c r="N10" s="651"/>
      <c r="O10" s="651"/>
      <c r="P10" s="258">
        <v>1</v>
      </c>
      <c r="Q10" s="651"/>
      <c r="R10" s="651"/>
      <c r="S10" s="258">
        <v>3</v>
      </c>
      <c r="T10" s="651"/>
      <c r="U10" s="1217">
        <v>6</v>
      </c>
      <c r="V10" s="651"/>
      <c r="W10" s="651"/>
      <c r="X10" s="651"/>
      <c r="Y10" s="651"/>
      <c r="Z10" s="651"/>
      <c r="AA10" s="651"/>
      <c r="AB10" s="651"/>
      <c r="AC10" s="651"/>
      <c r="AD10" s="651"/>
      <c r="AE10" s="1217">
        <v>0</v>
      </c>
      <c r="AF10" s="1217">
        <v>11</v>
      </c>
      <c r="AG10" s="41"/>
      <c r="AH10" s="41"/>
      <c r="AI10" s="1"/>
      <c r="AJ10" s="1"/>
      <c r="AK10" s="1"/>
      <c r="AL10" s="1"/>
      <c r="AM10" s="1"/>
      <c r="AN10" s="1"/>
      <c r="AO10" s="1"/>
      <c r="AP10" s="1"/>
    </row>
    <row r="11" spans="1:42" ht="12.75" customHeight="1">
      <c r="A11" s="663" t="s">
        <v>86</v>
      </c>
      <c r="B11" s="258">
        <v>1</v>
      </c>
      <c r="C11" s="258">
        <v>2</v>
      </c>
      <c r="D11" s="651"/>
      <c r="E11" s="651"/>
      <c r="F11" s="258">
        <v>1</v>
      </c>
      <c r="G11" s="651"/>
      <c r="H11" s="651"/>
      <c r="I11" s="258">
        <v>2</v>
      </c>
      <c r="J11" s="651"/>
      <c r="K11" s="1217">
        <v>6</v>
      </c>
      <c r="L11" s="651"/>
      <c r="M11" s="651"/>
      <c r="N11" s="651"/>
      <c r="O11" s="651"/>
      <c r="P11" s="651"/>
      <c r="Q11" s="651"/>
      <c r="R11" s="651"/>
      <c r="S11" s="651"/>
      <c r="T11" s="651"/>
      <c r="U11" s="1217">
        <v>0</v>
      </c>
      <c r="V11" s="651"/>
      <c r="W11" s="651"/>
      <c r="X11" s="651"/>
      <c r="Y11" s="651"/>
      <c r="Z11" s="651"/>
      <c r="AA11" s="651"/>
      <c r="AB11" s="651"/>
      <c r="AC11" s="651"/>
      <c r="AD11" s="651"/>
      <c r="AE11" s="1217">
        <v>0</v>
      </c>
      <c r="AF11" s="1217">
        <v>6</v>
      </c>
      <c r="AG11" s="41"/>
      <c r="AH11" s="41"/>
      <c r="AI11" s="1"/>
      <c r="AJ11" s="1"/>
      <c r="AK11" s="1"/>
      <c r="AL11" s="1"/>
      <c r="AM11" s="1"/>
      <c r="AN11" s="1"/>
      <c r="AO11" s="1"/>
      <c r="AP11" s="1"/>
    </row>
    <row r="12" spans="1:42" ht="12.75" customHeight="1">
      <c r="A12" s="663" t="s">
        <v>283</v>
      </c>
      <c r="B12" s="258">
        <v>1</v>
      </c>
      <c r="C12" s="651"/>
      <c r="D12" s="651"/>
      <c r="E12" s="651"/>
      <c r="F12" s="651"/>
      <c r="G12" s="651"/>
      <c r="H12" s="651"/>
      <c r="I12" s="651"/>
      <c r="J12" s="651"/>
      <c r="K12" s="1217">
        <v>1</v>
      </c>
      <c r="L12" s="651"/>
      <c r="M12" s="651"/>
      <c r="N12" s="651"/>
      <c r="O12" s="651"/>
      <c r="P12" s="651"/>
      <c r="Q12" s="651"/>
      <c r="R12" s="651"/>
      <c r="S12" s="651"/>
      <c r="T12" s="651"/>
      <c r="U12" s="666"/>
      <c r="V12" s="651"/>
      <c r="W12" s="651"/>
      <c r="X12" s="651"/>
      <c r="Y12" s="651"/>
      <c r="Z12" s="651"/>
      <c r="AA12" s="651"/>
      <c r="AB12" s="651"/>
      <c r="AC12" s="651"/>
      <c r="AD12" s="651"/>
      <c r="AE12" s="1217">
        <v>0</v>
      </c>
      <c r="AF12" s="1217">
        <v>1</v>
      </c>
      <c r="AG12" s="41"/>
      <c r="AH12" s="41"/>
      <c r="AI12" s="1"/>
      <c r="AJ12" s="1"/>
      <c r="AK12" s="1"/>
      <c r="AL12" s="1"/>
      <c r="AM12" s="1"/>
      <c r="AN12" s="1"/>
      <c r="AO12" s="1"/>
      <c r="AP12" s="1"/>
    </row>
    <row r="13" spans="1:42" ht="12.75" customHeight="1">
      <c r="A13" s="663" t="s">
        <v>292</v>
      </c>
      <c r="B13" s="651"/>
      <c r="C13" s="651"/>
      <c r="D13" s="651"/>
      <c r="E13" s="651"/>
      <c r="F13" s="651"/>
      <c r="G13" s="651"/>
      <c r="H13" s="651"/>
      <c r="I13" s="651"/>
      <c r="J13" s="651"/>
      <c r="K13" s="1217">
        <v>0</v>
      </c>
      <c r="L13" s="651"/>
      <c r="M13" s="258">
        <v>1</v>
      </c>
      <c r="N13" s="651"/>
      <c r="O13" s="651"/>
      <c r="P13" s="651"/>
      <c r="Q13" s="651"/>
      <c r="R13" s="651"/>
      <c r="S13" s="651"/>
      <c r="T13" s="651"/>
      <c r="U13" s="1217">
        <v>1</v>
      </c>
      <c r="V13" s="651"/>
      <c r="W13" s="651"/>
      <c r="X13" s="651"/>
      <c r="Y13" s="651"/>
      <c r="Z13" s="651"/>
      <c r="AA13" s="651"/>
      <c r="AB13" s="651"/>
      <c r="AC13" s="651"/>
      <c r="AD13" s="651"/>
      <c r="AE13" s="1217">
        <v>0</v>
      </c>
      <c r="AF13" s="1217">
        <v>1</v>
      </c>
      <c r="AG13" s="41"/>
      <c r="AH13" s="41"/>
      <c r="AI13" s="1"/>
      <c r="AJ13" s="1"/>
      <c r="AK13" s="1"/>
      <c r="AL13" s="1"/>
      <c r="AM13" s="1"/>
      <c r="AN13" s="1"/>
      <c r="AO13" s="1"/>
      <c r="AP13" s="1"/>
    </row>
    <row r="14" spans="1:42" ht="12.75" customHeight="1">
      <c r="A14" s="663" t="s">
        <v>293</v>
      </c>
      <c r="B14" s="651"/>
      <c r="C14" s="651"/>
      <c r="D14" s="651"/>
      <c r="E14" s="651"/>
      <c r="F14" s="651"/>
      <c r="G14" s="651"/>
      <c r="H14" s="651"/>
      <c r="I14" s="651"/>
      <c r="J14" s="651"/>
      <c r="K14" s="1217">
        <v>0</v>
      </c>
      <c r="L14" s="651"/>
      <c r="M14" s="651"/>
      <c r="N14" s="651"/>
      <c r="O14" s="651"/>
      <c r="P14" s="651"/>
      <c r="Q14" s="651"/>
      <c r="R14" s="651"/>
      <c r="S14" s="651"/>
      <c r="T14" s="651"/>
      <c r="U14" s="1217">
        <v>0</v>
      </c>
      <c r="V14" s="651"/>
      <c r="W14" s="651"/>
      <c r="X14" s="651"/>
      <c r="Y14" s="651"/>
      <c r="Z14" s="651"/>
      <c r="AA14" s="651"/>
      <c r="AB14" s="651"/>
      <c r="AC14" s="651"/>
      <c r="AD14" s="651"/>
      <c r="AE14" s="1217">
        <v>0</v>
      </c>
      <c r="AF14" s="1217">
        <v>0</v>
      </c>
      <c r="AG14" s="41"/>
      <c r="AH14" s="41"/>
      <c r="AI14" s="1"/>
      <c r="AJ14" s="1"/>
      <c r="AK14" s="1"/>
      <c r="AL14" s="1"/>
      <c r="AM14" s="1"/>
      <c r="AN14" s="1"/>
      <c r="AO14" s="1"/>
      <c r="AP14" s="1"/>
    </row>
    <row r="15" spans="1:42" ht="12.75" customHeight="1">
      <c r="A15" s="663" t="s">
        <v>124</v>
      </c>
      <c r="B15" s="258">
        <v>1</v>
      </c>
      <c r="C15" s="651"/>
      <c r="D15" s="651"/>
      <c r="E15" s="651"/>
      <c r="F15" s="258">
        <v>1</v>
      </c>
      <c r="G15" s="651"/>
      <c r="H15" s="651"/>
      <c r="I15" s="651"/>
      <c r="J15" s="651"/>
      <c r="K15" s="1217">
        <v>2</v>
      </c>
      <c r="L15" s="651"/>
      <c r="M15" s="651"/>
      <c r="N15" s="651"/>
      <c r="O15" s="651"/>
      <c r="P15" s="651"/>
      <c r="Q15" s="651"/>
      <c r="R15" s="651"/>
      <c r="S15" s="651"/>
      <c r="T15" s="651"/>
      <c r="U15" s="1217">
        <v>0</v>
      </c>
      <c r="V15" s="258">
        <v>1</v>
      </c>
      <c r="W15" s="258">
        <v>1</v>
      </c>
      <c r="X15" s="651"/>
      <c r="Y15" s="651"/>
      <c r="Z15" s="651"/>
      <c r="AA15" s="651"/>
      <c r="AB15" s="651"/>
      <c r="AC15" s="651"/>
      <c r="AD15" s="651"/>
      <c r="AE15" s="1217">
        <v>2</v>
      </c>
      <c r="AF15" s="1217">
        <v>4</v>
      </c>
      <c r="AG15" s="41"/>
      <c r="AH15" s="41"/>
      <c r="AI15" s="1"/>
      <c r="AJ15" s="1"/>
      <c r="AK15" s="1"/>
      <c r="AL15" s="1"/>
      <c r="AM15" s="1"/>
      <c r="AN15" s="1"/>
      <c r="AO15" s="1"/>
      <c r="AP15" s="1"/>
    </row>
    <row r="16" spans="1:42" ht="12.75" customHeight="1">
      <c r="A16" s="663" t="s">
        <v>158</v>
      </c>
      <c r="B16" s="258">
        <v>1</v>
      </c>
      <c r="C16" s="258">
        <v>3</v>
      </c>
      <c r="D16" s="651"/>
      <c r="E16" s="651"/>
      <c r="F16" s="651"/>
      <c r="G16" s="651"/>
      <c r="H16" s="651"/>
      <c r="I16" s="258">
        <v>1</v>
      </c>
      <c r="J16" s="651"/>
      <c r="K16" s="1217">
        <v>5</v>
      </c>
      <c r="L16" s="651"/>
      <c r="M16" s="258">
        <v>1</v>
      </c>
      <c r="N16" s="651"/>
      <c r="O16" s="651"/>
      <c r="P16" s="651"/>
      <c r="Q16" s="651"/>
      <c r="R16" s="651"/>
      <c r="S16" s="651"/>
      <c r="T16" s="651"/>
      <c r="U16" s="1217">
        <v>1</v>
      </c>
      <c r="V16" s="258">
        <v>3</v>
      </c>
      <c r="W16" s="258">
        <v>2</v>
      </c>
      <c r="X16" s="651"/>
      <c r="Y16" s="651"/>
      <c r="Z16" s="651"/>
      <c r="AA16" s="651"/>
      <c r="AB16" s="651"/>
      <c r="AC16" s="651"/>
      <c r="AD16" s="651"/>
      <c r="AE16" s="1217">
        <v>5</v>
      </c>
      <c r="AF16" s="1217">
        <v>11</v>
      </c>
      <c r="AG16" s="41"/>
      <c r="AH16" s="41"/>
      <c r="AI16" s="1"/>
      <c r="AJ16" s="1"/>
      <c r="AK16" s="1"/>
      <c r="AL16" s="1"/>
      <c r="AM16" s="1"/>
      <c r="AN16" s="1"/>
      <c r="AO16" s="1"/>
      <c r="AP16" s="1"/>
    </row>
    <row r="17" spans="1:42" ht="12.75" customHeight="1">
      <c r="A17" s="663" t="s">
        <v>186</v>
      </c>
      <c r="B17" s="258">
        <v>2</v>
      </c>
      <c r="C17" s="258">
        <v>1</v>
      </c>
      <c r="D17" s="651"/>
      <c r="E17" s="651"/>
      <c r="F17" s="651"/>
      <c r="G17" s="651"/>
      <c r="H17" s="651"/>
      <c r="I17" s="258">
        <v>1</v>
      </c>
      <c r="J17" s="651"/>
      <c r="K17" s="1217">
        <v>4</v>
      </c>
      <c r="L17" s="651"/>
      <c r="M17" s="258">
        <v>2</v>
      </c>
      <c r="N17" s="651"/>
      <c r="O17" s="651"/>
      <c r="P17" s="651"/>
      <c r="Q17" s="651"/>
      <c r="R17" s="651"/>
      <c r="S17" s="651"/>
      <c r="T17" s="651"/>
      <c r="U17" s="1217">
        <v>2</v>
      </c>
      <c r="V17" s="258">
        <v>1</v>
      </c>
      <c r="W17" s="258">
        <v>1</v>
      </c>
      <c r="X17" s="651"/>
      <c r="Y17" s="651"/>
      <c r="Z17" s="651"/>
      <c r="AA17" s="651"/>
      <c r="AB17" s="651"/>
      <c r="AC17" s="651"/>
      <c r="AD17" s="651"/>
      <c r="AE17" s="1217">
        <v>2</v>
      </c>
      <c r="AF17" s="1217">
        <v>8</v>
      </c>
      <c r="AG17" s="41"/>
      <c r="AH17" s="41"/>
      <c r="AI17" s="1"/>
      <c r="AJ17" s="1"/>
      <c r="AK17" s="1"/>
      <c r="AL17" s="1"/>
      <c r="AM17" s="1"/>
      <c r="AN17" s="1"/>
      <c r="AO17" s="1"/>
      <c r="AP17" s="1"/>
    </row>
    <row r="18" spans="1:42" ht="12.75" customHeight="1">
      <c r="A18" s="39" t="s">
        <v>301</v>
      </c>
      <c r="B18" s="39">
        <f t="shared" ref="B18:AF18" si="0">SUM(B7:B17)</f>
        <v>8</v>
      </c>
      <c r="C18" s="39">
        <f t="shared" si="0"/>
        <v>10</v>
      </c>
      <c r="D18" s="39">
        <f t="shared" si="0"/>
        <v>0</v>
      </c>
      <c r="E18" s="39">
        <f t="shared" si="0"/>
        <v>0</v>
      </c>
      <c r="F18" s="39">
        <f t="shared" si="0"/>
        <v>4</v>
      </c>
      <c r="G18" s="39">
        <f t="shared" si="0"/>
        <v>0</v>
      </c>
      <c r="H18" s="39">
        <f t="shared" si="0"/>
        <v>0</v>
      </c>
      <c r="I18" s="39">
        <f t="shared" si="0"/>
        <v>4</v>
      </c>
      <c r="J18" s="39">
        <f t="shared" si="0"/>
        <v>0</v>
      </c>
      <c r="K18" s="39">
        <f t="shared" si="0"/>
        <v>26</v>
      </c>
      <c r="L18" s="39">
        <f t="shared" si="0"/>
        <v>2</v>
      </c>
      <c r="M18" s="39">
        <f t="shared" si="0"/>
        <v>4</v>
      </c>
      <c r="N18" s="39">
        <f t="shared" si="0"/>
        <v>1</v>
      </c>
      <c r="O18" s="39">
        <f t="shared" si="0"/>
        <v>0</v>
      </c>
      <c r="P18" s="39">
        <f t="shared" si="0"/>
        <v>2</v>
      </c>
      <c r="Q18" s="39">
        <f t="shared" si="0"/>
        <v>0</v>
      </c>
      <c r="R18" s="39">
        <f t="shared" si="0"/>
        <v>0</v>
      </c>
      <c r="S18" s="39">
        <f t="shared" si="0"/>
        <v>5</v>
      </c>
      <c r="T18" s="39">
        <f t="shared" si="0"/>
        <v>0</v>
      </c>
      <c r="U18" s="39">
        <f t="shared" si="0"/>
        <v>14</v>
      </c>
      <c r="V18" s="39">
        <f t="shared" si="0"/>
        <v>5</v>
      </c>
      <c r="W18" s="39">
        <f t="shared" si="0"/>
        <v>4</v>
      </c>
      <c r="X18" s="39">
        <f t="shared" si="0"/>
        <v>0</v>
      </c>
      <c r="Y18" s="39">
        <f t="shared" si="0"/>
        <v>0</v>
      </c>
      <c r="Z18" s="39">
        <f t="shared" si="0"/>
        <v>0</v>
      </c>
      <c r="AA18" s="39">
        <f t="shared" si="0"/>
        <v>0</v>
      </c>
      <c r="AB18" s="39">
        <f t="shared" si="0"/>
        <v>0</v>
      </c>
      <c r="AC18" s="39">
        <f t="shared" si="0"/>
        <v>0</v>
      </c>
      <c r="AD18" s="39">
        <f t="shared" si="0"/>
        <v>0</v>
      </c>
      <c r="AE18" s="39">
        <f t="shared" si="0"/>
        <v>9</v>
      </c>
      <c r="AF18" s="39">
        <f t="shared" si="0"/>
        <v>49</v>
      </c>
      <c r="AG18" s="41"/>
      <c r="AH18" s="41"/>
      <c r="AI18" s="1"/>
      <c r="AJ18" s="1"/>
      <c r="AK18" s="1"/>
      <c r="AL18" s="1"/>
      <c r="AM18" s="1"/>
      <c r="AN18" s="1"/>
      <c r="AO18" s="1"/>
      <c r="AP18" s="1"/>
    </row>
    <row r="19" spans="1:42" ht="12.75" customHeight="1">
      <c r="A19" s="39" t="s">
        <v>306</v>
      </c>
      <c r="B19" s="39"/>
      <c r="C19" s="39"/>
      <c r="D19" s="39"/>
      <c r="E19" s="39"/>
      <c r="F19" s="39"/>
      <c r="G19" s="39"/>
      <c r="H19" s="39"/>
      <c r="I19" s="39"/>
      <c r="J19" s="39"/>
      <c r="K19" s="39">
        <v>0</v>
      </c>
      <c r="L19" s="39"/>
      <c r="M19" s="39"/>
      <c r="N19" s="39"/>
      <c r="O19" s="39"/>
      <c r="P19" s="39"/>
      <c r="Q19" s="39"/>
      <c r="R19" s="39"/>
      <c r="S19" s="39"/>
      <c r="T19" s="39"/>
      <c r="U19" s="39">
        <v>0</v>
      </c>
      <c r="V19" s="39"/>
      <c r="W19" s="39"/>
      <c r="X19" s="39"/>
      <c r="Y19" s="39"/>
      <c r="Z19" s="39"/>
      <c r="AA19" s="39"/>
      <c r="AB19" s="39"/>
      <c r="AC19" s="39"/>
      <c r="AD19" s="39"/>
      <c r="AE19" s="39">
        <v>0</v>
      </c>
      <c r="AF19" s="39">
        <v>0</v>
      </c>
      <c r="AG19" s="41"/>
      <c r="AH19" s="41"/>
      <c r="AI19" s="1"/>
      <c r="AJ19" s="1"/>
      <c r="AK19" s="1"/>
      <c r="AL19" s="1"/>
      <c r="AM19" s="1"/>
      <c r="AN19" s="1"/>
      <c r="AO19" s="1"/>
      <c r="AP19" s="1"/>
    </row>
    <row r="20" spans="1:42" ht="12.75" customHeight="1">
      <c r="A20" s="41" t="s">
        <v>217</v>
      </c>
      <c r="B20" s="651">
        <v>1</v>
      </c>
      <c r="C20" s="41"/>
      <c r="D20" s="41"/>
      <c r="E20" s="41"/>
      <c r="F20" s="41"/>
      <c r="G20" s="41"/>
      <c r="H20" s="41"/>
      <c r="I20" s="41"/>
      <c r="J20" s="41"/>
      <c r="K20" s="666">
        <v>1</v>
      </c>
      <c r="L20" s="41"/>
      <c r="M20" s="41">
        <v>4</v>
      </c>
      <c r="N20" s="41"/>
      <c r="O20" s="41"/>
      <c r="P20" s="651">
        <v>2</v>
      </c>
      <c r="Q20" s="41"/>
      <c r="R20" s="41"/>
      <c r="S20" s="651">
        <v>1</v>
      </c>
      <c r="T20" s="41"/>
      <c r="U20" s="39">
        <v>7</v>
      </c>
      <c r="V20" s="651">
        <v>1</v>
      </c>
      <c r="W20" s="41"/>
      <c r="X20" s="41"/>
      <c r="Y20" s="41"/>
      <c r="Z20" s="41"/>
      <c r="AA20" s="41"/>
      <c r="AB20" s="41"/>
      <c r="AC20" s="41"/>
      <c r="AD20" s="41"/>
      <c r="AE20" s="666">
        <v>1</v>
      </c>
      <c r="AF20" s="666">
        <v>10</v>
      </c>
      <c r="AG20" s="41"/>
      <c r="AH20" s="41"/>
      <c r="AI20" s="1"/>
      <c r="AJ20" s="1"/>
      <c r="AK20" s="1"/>
      <c r="AL20" s="1"/>
      <c r="AM20" s="1"/>
      <c r="AN20" s="1"/>
      <c r="AO20" s="1"/>
      <c r="AP20" s="1"/>
    </row>
    <row r="21" spans="1:42" ht="12.75" customHeight="1">
      <c r="A21" s="41" t="s">
        <v>251</v>
      </c>
      <c r="B21" s="651"/>
      <c r="C21" s="651">
        <v>2</v>
      </c>
      <c r="D21" s="41"/>
      <c r="E21" s="41"/>
      <c r="F21" s="651">
        <v>1</v>
      </c>
      <c r="G21" s="41"/>
      <c r="H21" s="41"/>
      <c r="I21" s="651">
        <v>1</v>
      </c>
      <c r="J21" s="41"/>
      <c r="K21" s="666">
        <v>4</v>
      </c>
      <c r="L21" s="41"/>
      <c r="M21" s="41">
        <v>1</v>
      </c>
      <c r="N21" s="41"/>
      <c r="O21" s="41"/>
      <c r="P21" s="651">
        <v>2</v>
      </c>
      <c r="Q21" s="41"/>
      <c r="R21" s="41"/>
      <c r="S21" s="651">
        <v>0</v>
      </c>
      <c r="T21" s="41"/>
      <c r="U21" s="666">
        <v>3</v>
      </c>
      <c r="V21" s="41"/>
      <c r="W21" s="41"/>
      <c r="X21" s="41"/>
      <c r="Y21" s="41"/>
      <c r="Z21" s="41"/>
      <c r="AA21" s="41"/>
      <c r="AB21" s="41"/>
      <c r="AC21" s="41"/>
      <c r="AD21" s="41"/>
      <c r="AE21" s="39">
        <v>0</v>
      </c>
      <c r="AF21" s="666">
        <v>7</v>
      </c>
      <c r="AG21" s="41"/>
      <c r="AH21" s="41"/>
      <c r="AI21" s="1"/>
      <c r="AJ21" s="1"/>
      <c r="AK21" s="1"/>
      <c r="AL21" s="1"/>
      <c r="AM21" s="1"/>
      <c r="AN21" s="1"/>
      <c r="AO21" s="1"/>
      <c r="AP21" s="1"/>
    </row>
    <row r="22" spans="1:42" ht="12.75" customHeight="1">
      <c r="A22" s="41" t="s">
        <v>276</v>
      </c>
      <c r="B22" s="41">
        <v>1</v>
      </c>
      <c r="C22" s="41">
        <v>1</v>
      </c>
      <c r="D22" s="41"/>
      <c r="E22" s="41"/>
      <c r="F22" s="41"/>
      <c r="G22" s="41"/>
      <c r="H22" s="41"/>
      <c r="I22" s="41"/>
      <c r="J22" s="41"/>
      <c r="K22" s="39">
        <v>2</v>
      </c>
      <c r="L22" s="651">
        <v>1</v>
      </c>
      <c r="M22" s="41"/>
      <c r="N22" s="41"/>
      <c r="O22" s="41"/>
      <c r="P22" s="41"/>
      <c r="Q22" s="41"/>
      <c r="R22" s="41"/>
      <c r="S22" s="651">
        <v>2</v>
      </c>
      <c r="T22" s="41"/>
      <c r="U22" s="666">
        <v>3</v>
      </c>
      <c r="V22" s="41"/>
      <c r="W22" s="41">
        <v>2</v>
      </c>
      <c r="X22" s="41"/>
      <c r="Y22" s="41"/>
      <c r="Z22" s="41"/>
      <c r="AA22" s="41"/>
      <c r="AB22" s="41"/>
      <c r="AC22" s="41"/>
      <c r="AD22" s="41"/>
      <c r="AE22" s="39">
        <v>2</v>
      </c>
      <c r="AF22" s="39">
        <v>7</v>
      </c>
      <c r="AG22" s="41"/>
      <c r="AH22" s="41"/>
      <c r="AI22" s="1"/>
      <c r="AJ22" s="1"/>
      <c r="AK22" s="1"/>
      <c r="AL22" s="1"/>
      <c r="AM22" s="1"/>
      <c r="AN22" s="1"/>
      <c r="AO22" s="1"/>
      <c r="AP22" s="1"/>
    </row>
    <row r="23" spans="1:42" ht="12.75" customHeight="1">
      <c r="A23" s="39" t="s">
        <v>301</v>
      </c>
      <c r="B23" s="39">
        <f t="shared" ref="B23:AF23" si="1">SUM(B20:B22)</f>
        <v>2</v>
      </c>
      <c r="C23" s="39">
        <f t="shared" si="1"/>
        <v>3</v>
      </c>
      <c r="D23" s="39">
        <f t="shared" si="1"/>
        <v>0</v>
      </c>
      <c r="E23" s="39">
        <f t="shared" si="1"/>
        <v>0</v>
      </c>
      <c r="F23" s="39">
        <f t="shared" si="1"/>
        <v>1</v>
      </c>
      <c r="G23" s="39">
        <f t="shared" si="1"/>
        <v>0</v>
      </c>
      <c r="H23" s="39">
        <f t="shared" si="1"/>
        <v>0</v>
      </c>
      <c r="I23" s="39">
        <f t="shared" si="1"/>
        <v>1</v>
      </c>
      <c r="J23" s="39">
        <f t="shared" si="1"/>
        <v>0</v>
      </c>
      <c r="K23" s="39">
        <f t="shared" si="1"/>
        <v>7</v>
      </c>
      <c r="L23" s="39">
        <f t="shared" si="1"/>
        <v>1</v>
      </c>
      <c r="M23" s="39">
        <f t="shared" si="1"/>
        <v>5</v>
      </c>
      <c r="N23" s="39">
        <f t="shared" si="1"/>
        <v>0</v>
      </c>
      <c r="O23" s="39">
        <f t="shared" si="1"/>
        <v>0</v>
      </c>
      <c r="P23" s="39">
        <f t="shared" si="1"/>
        <v>4</v>
      </c>
      <c r="Q23" s="39">
        <f t="shared" si="1"/>
        <v>0</v>
      </c>
      <c r="R23" s="39">
        <f t="shared" si="1"/>
        <v>0</v>
      </c>
      <c r="S23" s="39">
        <f t="shared" si="1"/>
        <v>3</v>
      </c>
      <c r="T23" s="39">
        <f t="shared" si="1"/>
        <v>0</v>
      </c>
      <c r="U23" s="39">
        <f t="shared" si="1"/>
        <v>13</v>
      </c>
      <c r="V23" s="39">
        <f t="shared" si="1"/>
        <v>1</v>
      </c>
      <c r="W23" s="39">
        <f t="shared" si="1"/>
        <v>2</v>
      </c>
      <c r="X23" s="39">
        <f t="shared" si="1"/>
        <v>0</v>
      </c>
      <c r="Y23" s="39">
        <f t="shared" si="1"/>
        <v>0</v>
      </c>
      <c r="Z23" s="39">
        <f t="shared" si="1"/>
        <v>0</v>
      </c>
      <c r="AA23" s="39">
        <f t="shared" si="1"/>
        <v>0</v>
      </c>
      <c r="AB23" s="39">
        <f t="shared" si="1"/>
        <v>0</v>
      </c>
      <c r="AC23" s="39">
        <f t="shared" si="1"/>
        <v>0</v>
      </c>
      <c r="AD23" s="39">
        <f t="shared" si="1"/>
        <v>0</v>
      </c>
      <c r="AE23" s="39">
        <f t="shared" si="1"/>
        <v>3</v>
      </c>
      <c r="AF23" s="39">
        <f t="shared" si="1"/>
        <v>24</v>
      </c>
      <c r="AG23" s="41"/>
      <c r="AH23" s="41"/>
      <c r="AI23" s="1"/>
      <c r="AJ23" s="1"/>
      <c r="AK23" s="1"/>
      <c r="AL23" s="1"/>
      <c r="AM23" s="1"/>
      <c r="AN23" s="1"/>
      <c r="AO23" s="1"/>
      <c r="AP23" s="1"/>
    </row>
    <row r="24" spans="1:42" ht="12.75" customHeight="1">
      <c r="A24" s="230" t="s">
        <v>317</v>
      </c>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41"/>
      <c r="AH24" s="41"/>
      <c r="AI24" s="1"/>
      <c r="AJ24" s="1"/>
      <c r="AK24" s="1"/>
      <c r="AL24" s="1"/>
      <c r="AM24" s="1"/>
      <c r="AN24" s="1"/>
      <c r="AO24" s="1"/>
      <c r="AP24" s="1"/>
    </row>
    <row r="25" spans="1:42" ht="12.75" customHeight="1">
      <c r="A25" s="41" t="s">
        <v>294</v>
      </c>
      <c r="B25" s="1670"/>
      <c r="C25" s="1670"/>
      <c r="D25" s="1670"/>
      <c r="E25" s="1670"/>
      <c r="F25" s="1670"/>
      <c r="G25" s="1670"/>
      <c r="H25" s="1670"/>
      <c r="I25" s="1670"/>
      <c r="J25" s="1670"/>
      <c r="K25" s="39">
        <v>0</v>
      </c>
      <c r="L25" s="1671"/>
      <c r="M25" s="1670"/>
      <c r="N25" s="1670"/>
      <c r="O25" s="1670"/>
      <c r="P25" s="1670"/>
      <c r="Q25" s="1670"/>
      <c r="R25" s="1670"/>
      <c r="S25" s="1670"/>
      <c r="T25" s="1670"/>
      <c r="U25" s="666">
        <v>0</v>
      </c>
      <c r="V25" s="41"/>
      <c r="W25" s="41"/>
      <c r="X25" s="41"/>
      <c r="Y25" s="41"/>
      <c r="Z25" s="41"/>
      <c r="AA25" s="41"/>
      <c r="AB25" s="41"/>
      <c r="AC25" s="41"/>
      <c r="AD25" s="41"/>
      <c r="AE25" s="39">
        <v>0</v>
      </c>
      <c r="AF25" s="666">
        <v>0</v>
      </c>
      <c r="AG25" s="41"/>
      <c r="AH25" s="41"/>
      <c r="AI25" s="1"/>
      <c r="AJ25" s="1"/>
      <c r="AK25" s="1"/>
      <c r="AL25" s="1"/>
      <c r="AM25" s="1"/>
      <c r="AN25" s="1"/>
      <c r="AO25" s="1"/>
      <c r="AP25" s="1"/>
    </row>
    <row r="26" spans="1:42" ht="12.75" customHeight="1">
      <c r="A26" s="41" t="s">
        <v>312</v>
      </c>
      <c r="B26" s="1671">
        <v>1</v>
      </c>
      <c r="C26" s="1670"/>
      <c r="D26" s="1670"/>
      <c r="E26" s="1670"/>
      <c r="F26" s="1670"/>
      <c r="G26" s="1670"/>
      <c r="H26" s="1670"/>
      <c r="I26" s="1670"/>
      <c r="J26" s="1670"/>
      <c r="K26" s="39">
        <v>1</v>
      </c>
      <c r="L26" s="1670"/>
      <c r="M26" s="1670"/>
      <c r="N26" s="1670"/>
      <c r="O26" s="1670"/>
      <c r="P26" s="1670"/>
      <c r="Q26" s="1670"/>
      <c r="R26" s="1670"/>
      <c r="S26" s="1670"/>
      <c r="T26" s="1670"/>
      <c r="U26" s="39">
        <v>0</v>
      </c>
      <c r="V26" s="41"/>
      <c r="W26" s="41"/>
      <c r="X26" s="41"/>
      <c r="Y26" s="41"/>
      <c r="Z26" s="41"/>
      <c r="AA26" s="41"/>
      <c r="AB26" s="41"/>
      <c r="AC26" s="41"/>
      <c r="AD26" s="41"/>
      <c r="AE26" s="39">
        <v>0</v>
      </c>
      <c r="AF26" s="39">
        <v>1</v>
      </c>
      <c r="AG26" s="41"/>
      <c r="AH26" s="41"/>
      <c r="AI26" s="1"/>
      <c r="AJ26" s="1"/>
      <c r="AK26" s="1"/>
      <c r="AL26" s="1"/>
      <c r="AM26" s="1"/>
      <c r="AN26" s="1"/>
      <c r="AO26" s="1"/>
      <c r="AP26" s="1"/>
    </row>
    <row r="27" spans="1:42" ht="12.75" customHeight="1">
      <c r="A27" s="41" t="s">
        <v>326</v>
      </c>
      <c r="B27" s="1672">
        <v>1</v>
      </c>
      <c r="C27" s="1670"/>
      <c r="D27" s="1670"/>
      <c r="E27" s="1670"/>
      <c r="F27" s="1670"/>
      <c r="G27" s="1670"/>
      <c r="H27" s="1670"/>
      <c r="I27" s="1670"/>
      <c r="J27" s="1670"/>
      <c r="K27" s="666">
        <v>1</v>
      </c>
      <c r="L27" s="1670"/>
      <c r="M27" s="1671">
        <v>1</v>
      </c>
      <c r="N27" s="1670"/>
      <c r="O27" s="1670"/>
      <c r="P27" s="1671">
        <v>2</v>
      </c>
      <c r="Q27" s="1670"/>
      <c r="R27" s="1670"/>
      <c r="S27" s="1671"/>
      <c r="T27" s="1670"/>
      <c r="U27" s="666">
        <v>3</v>
      </c>
      <c r="V27" s="41"/>
      <c r="W27" s="41"/>
      <c r="X27" s="41"/>
      <c r="Y27" s="41"/>
      <c r="Z27" s="41"/>
      <c r="AA27" s="41"/>
      <c r="AB27" s="41"/>
      <c r="AC27" s="41"/>
      <c r="AD27" s="41"/>
      <c r="AE27" s="39">
        <v>0</v>
      </c>
      <c r="AF27" s="39">
        <v>4</v>
      </c>
      <c r="AG27" s="41"/>
      <c r="AH27" s="41"/>
      <c r="AI27" s="1"/>
      <c r="AJ27" s="1"/>
      <c r="AK27" s="1"/>
      <c r="AL27" s="1"/>
      <c r="AM27" s="1"/>
      <c r="AN27" s="1"/>
      <c r="AO27" s="1"/>
      <c r="AP27" s="1"/>
    </row>
    <row r="28" spans="1:42" ht="12.75" customHeight="1">
      <c r="A28" s="41" t="s">
        <v>333</v>
      </c>
      <c r="B28" s="1670"/>
      <c r="C28" s="1671">
        <v>1</v>
      </c>
      <c r="D28" s="1670"/>
      <c r="E28" s="1670"/>
      <c r="F28" s="1670"/>
      <c r="G28" s="1670"/>
      <c r="H28" s="1670"/>
      <c r="I28" s="1670"/>
      <c r="J28" s="1670"/>
      <c r="K28" s="39">
        <v>1</v>
      </c>
      <c r="L28" s="1670"/>
      <c r="M28" s="1670"/>
      <c r="N28" s="1670"/>
      <c r="O28" s="1670"/>
      <c r="P28" s="1670"/>
      <c r="Q28" s="1670"/>
      <c r="R28" s="1670"/>
      <c r="S28" s="1671">
        <v>2</v>
      </c>
      <c r="T28" s="1670"/>
      <c r="U28" s="39">
        <v>2</v>
      </c>
      <c r="V28" s="41"/>
      <c r="W28" s="41"/>
      <c r="X28" s="41"/>
      <c r="Y28" s="41"/>
      <c r="Z28" s="41"/>
      <c r="AA28" s="41"/>
      <c r="AB28" s="41"/>
      <c r="AC28" s="41"/>
      <c r="AD28" s="41"/>
      <c r="AE28" s="39">
        <v>0</v>
      </c>
      <c r="AF28" s="39">
        <v>3</v>
      </c>
      <c r="AG28" s="41"/>
      <c r="AH28" s="41"/>
      <c r="AI28" s="1"/>
      <c r="AJ28" s="1"/>
      <c r="AK28" s="1"/>
      <c r="AL28" s="1"/>
      <c r="AM28" s="1"/>
      <c r="AN28" s="1"/>
      <c r="AO28" s="1"/>
      <c r="AP28" s="1"/>
    </row>
    <row r="29" spans="1:42" ht="12.75" customHeight="1">
      <c r="A29" s="39" t="s">
        <v>301</v>
      </c>
      <c r="B29" s="39">
        <f t="shared" ref="B29:T29" si="2">SUM(B25:B28)</f>
        <v>2</v>
      </c>
      <c r="C29" s="39">
        <f t="shared" si="2"/>
        <v>1</v>
      </c>
      <c r="D29" s="39">
        <f t="shared" si="2"/>
        <v>0</v>
      </c>
      <c r="E29" s="39">
        <f t="shared" si="2"/>
        <v>0</v>
      </c>
      <c r="F29" s="39">
        <f t="shared" si="2"/>
        <v>0</v>
      </c>
      <c r="G29" s="39">
        <f t="shared" si="2"/>
        <v>0</v>
      </c>
      <c r="H29" s="39">
        <f t="shared" si="2"/>
        <v>0</v>
      </c>
      <c r="I29" s="39">
        <f t="shared" si="2"/>
        <v>0</v>
      </c>
      <c r="J29" s="39">
        <f t="shared" si="2"/>
        <v>0</v>
      </c>
      <c r="K29" s="39">
        <f t="shared" si="2"/>
        <v>3</v>
      </c>
      <c r="L29" s="39">
        <f t="shared" si="2"/>
        <v>0</v>
      </c>
      <c r="M29" s="39">
        <f t="shared" si="2"/>
        <v>1</v>
      </c>
      <c r="N29" s="39">
        <f t="shared" si="2"/>
        <v>0</v>
      </c>
      <c r="O29" s="39">
        <f t="shared" si="2"/>
        <v>0</v>
      </c>
      <c r="P29" s="39">
        <f t="shared" si="2"/>
        <v>2</v>
      </c>
      <c r="Q29" s="39">
        <f t="shared" si="2"/>
        <v>0</v>
      </c>
      <c r="R29" s="39">
        <f t="shared" si="2"/>
        <v>0</v>
      </c>
      <c r="S29" s="39">
        <f t="shared" si="2"/>
        <v>2</v>
      </c>
      <c r="T29" s="39">
        <f t="shared" si="2"/>
        <v>0</v>
      </c>
      <c r="U29" s="666">
        <v>5</v>
      </c>
      <c r="V29" s="39">
        <f t="shared" ref="V29:AE29" si="3">SUM(V25:V28)</f>
        <v>0</v>
      </c>
      <c r="W29" s="39">
        <f t="shared" si="3"/>
        <v>0</v>
      </c>
      <c r="X29" s="39">
        <f t="shared" si="3"/>
        <v>0</v>
      </c>
      <c r="Y29" s="39">
        <f t="shared" si="3"/>
        <v>0</v>
      </c>
      <c r="Z29" s="39">
        <f t="shared" si="3"/>
        <v>0</v>
      </c>
      <c r="AA29" s="39">
        <f t="shared" si="3"/>
        <v>0</v>
      </c>
      <c r="AB29" s="39">
        <f t="shared" si="3"/>
        <v>0</v>
      </c>
      <c r="AC29" s="39">
        <f t="shared" si="3"/>
        <v>0</v>
      </c>
      <c r="AD29" s="39">
        <f t="shared" si="3"/>
        <v>0</v>
      </c>
      <c r="AE29" s="39">
        <f t="shared" si="3"/>
        <v>0</v>
      </c>
      <c r="AF29" s="666">
        <v>8</v>
      </c>
      <c r="AG29" s="41"/>
      <c r="AH29" s="41"/>
      <c r="AI29" s="1"/>
      <c r="AJ29" s="1"/>
      <c r="AK29" s="1"/>
      <c r="AL29" s="1"/>
      <c r="AM29" s="1"/>
      <c r="AN29" s="1"/>
      <c r="AO29" s="1"/>
      <c r="AP29" s="1"/>
    </row>
    <row r="30" spans="1:42" ht="12.75" customHeight="1">
      <c r="A30" s="230" t="s">
        <v>352</v>
      </c>
      <c r="B30" s="666"/>
      <c r="C30" s="666"/>
      <c r="D30" s="39"/>
      <c r="E30" s="39"/>
      <c r="F30" s="39"/>
      <c r="G30" s="39"/>
      <c r="H30" s="39"/>
      <c r="I30" s="666"/>
      <c r="J30" s="39"/>
      <c r="K30" s="666"/>
      <c r="L30" s="666"/>
      <c r="M30" s="666"/>
      <c r="N30" s="39"/>
      <c r="O30" s="39"/>
      <c r="P30" s="666"/>
      <c r="Q30" s="39"/>
      <c r="R30" s="39"/>
      <c r="S30" s="39"/>
      <c r="T30" s="39"/>
      <c r="U30" s="39"/>
      <c r="V30" s="39"/>
      <c r="W30" s="39"/>
      <c r="X30" s="39"/>
      <c r="Y30" s="39"/>
      <c r="Z30" s="39"/>
      <c r="AA30" s="39"/>
      <c r="AB30" s="39"/>
      <c r="AC30" s="39"/>
      <c r="AD30" s="39"/>
      <c r="AE30" s="39"/>
      <c r="AF30" s="230"/>
      <c r="AG30" s="41"/>
      <c r="AH30" s="41"/>
      <c r="AI30" s="1"/>
      <c r="AJ30" s="1"/>
      <c r="AK30" s="1"/>
      <c r="AL30" s="1"/>
      <c r="AM30" s="1"/>
      <c r="AN30" s="1"/>
      <c r="AO30" s="1"/>
      <c r="AP30" s="1"/>
    </row>
    <row r="31" spans="1:42" ht="12.75" customHeight="1">
      <c r="A31" s="41" t="s">
        <v>358</v>
      </c>
      <c r="B31" s="651">
        <v>2</v>
      </c>
      <c r="C31" s="41"/>
      <c r="D31" s="41"/>
      <c r="E31" s="41"/>
      <c r="F31" s="41"/>
      <c r="G31" s="41"/>
      <c r="H31" s="41"/>
      <c r="I31" s="41"/>
      <c r="J31" s="41"/>
      <c r="K31" s="1219">
        <v>2</v>
      </c>
      <c r="L31" s="41"/>
      <c r="M31" s="41">
        <v>1</v>
      </c>
      <c r="N31" s="41"/>
      <c r="O31" s="41"/>
      <c r="P31" s="41"/>
      <c r="Q31" s="41"/>
      <c r="R31" s="41"/>
      <c r="S31" s="41"/>
      <c r="T31" s="41"/>
      <c r="U31" s="1219">
        <v>1</v>
      </c>
      <c r="V31" s="41">
        <v>2</v>
      </c>
      <c r="W31" s="41">
        <v>1</v>
      </c>
      <c r="X31" s="41"/>
      <c r="Y31" s="41"/>
      <c r="Z31" s="41"/>
      <c r="AA31" s="41"/>
      <c r="AB31" s="41"/>
      <c r="AC31" s="41"/>
      <c r="AD31" s="41"/>
      <c r="AE31" s="230">
        <v>3</v>
      </c>
      <c r="AF31" s="1219">
        <v>6</v>
      </c>
      <c r="AG31" s="41"/>
      <c r="AH31" s="41"/>
      <c r="AI31" s="1"/>
      <c r="AJ31" s="1"/>
      <c r="AK31" s="1"/>
      <c r="AL31" s="1"/>
      <c r="AM31" s="1"/>
      <c r="AN31" s="1"/>
      <c r="AO31" s="1"/>
      <c r="AP31" s="1"/>
    </row>
    <row r="32" spans="1:42" ht="12.75" customHeight="1">
      <c r="A32" s="41" t="s">
        <v>362</v>
      </c>
      <c r="B32" s="651">
        <v>1</v>
      </c>
      <c r="C32" s="651">
        <v>1</v>
      </c>
      <c r="D32" s="41"/>
      <c r="E32" s="41"/>
      <c r="F32" s="41"/>
      <c r="G32" s="41"/>
      <c r="H32" s="41"/>
      <c r="I32" s="651">
        <v>2</v>
      </c>
      <c r="J32" s="41"/>
      <c r="K32" s="1219">
        <v>4</v>
      </c>
      <c r="L32" s="651">
        <v>1</v>
      </c>
      <c r="M32" s="651">
        <v>1</v>
      </c>
      <c r="N32" s="41"/>
      <c r="O32" s="41"/>
      <c r="P32" s="41"/>
      <c r="Q32" s="41"/>
      <c r="R32" s="41"/>
      <c r="S32" s="651">
        <v>3</v>
      </c>
      <c r="T32" s="41"/>
      <c r="U32" s="1219">
        <v>5</v>
      </c>
      <c r="V32" s="41"/>
      <c r="W32" s="651">
        <v>5</v>
      </c>
      <c r="X32" s="41"/>
      <c r="Y32" s="41"/>
      <c r="Z32" s="41"/>
      <c r="AA32" s="41"/>
      <c r="AB32" s="41"/>
      <c r="AC32" s="41"/>
      <c r="AD32" s="41"/>
      <c r="AE32" s="1219">
        <v>5</v>
      </c>
      <c r="AF32" s="1219">
        <v>14</v>
      </c>
      <c r="AG32" s="41"/>
      <c r="AH32" s="41"/>
      <c r="AI32" s="1"/>
      <c r="AJ32" s="1"/>
      <c r="AK32" s="1"/>
      <c r="AL32" s="1"/>
      <c r="AM32" s="1"/>
      <c r="AN32" s="1"/>
      <c r="AO32" s="1"/>
      <c r="AP32" s="1"/>
    </row>
    <row r="33" spans="1:42" ht="12.75" customHeight="1">
      <c r="A33" s="41" t="s">
        <v>365</v>
      </c>
      <c r="B33" s="41"/>
      <c r="C33" s="41"/>
      <c r="D33" s="41"/>
      <c r="E33" s="41"/>
      <c r="F33" s="41"/>
      <c r="G33" s="41"/>
      <c r="H33" s="41"/>
      <c r="I33" s="41"/>
      <c r="J33" s="41"/>
      <c r="K33" s="1219">
        <v>0</v>
      </c>
      <c r="L33" s="651">
        <v>2</v>
      </c>
      <c r="M33" s="41"/>
      <c r="N33" s="41"/>
      <c r="O33" s="41"/>
      <c r="P33" s="651">
        <v>1</v>
      </c>
      <c r="Q33" s="41"/>
      <c r="R33" s="41"/>
      <c r="S33" s="41"/>
      <c r="T33" s="41"/>
      <c r="U33" s="1219">
        <v>3</v>
      </c>
      <c r="V33" s="651">
        <v>2</v>
      </c>
      <c r="W33" s="651">
        <v>2</v>
      </c>
      <c r="X33" s="41"/>
      <c r="Y33" s="41"/>
      <c r="Z33" s="41"/>
      <c r="AA33" s="41"/>
      <c r="AB33" s="41"/>
      <c r="AC33" s="41"/>
      <c r="AD33" s="41"/>
      <c r="AE33" s="1219">
        <v>4</v>
      </c>
      <c r="AF33" s="1219">
        <v>7</v>
      </c>
      <c r="AG33" s="41"/>
      <c r="AH33" s="41"/>
      <c r="AI33" s="1"/>
      <c r="AJ33" s="1"/>
      <c r="AK33" s="1"/>
      <c r="AL33" s="1"/>
      <c r="AM33" s="1"/>
      <c r="AN33" s="1"/>
      <c r="AO33" s="1"/>
      <c r="AP33" s="1"/>
    </row>
    <row r="34" spans="1:42" ht="12.75" customHeight="1">
      <c r="A34" s="41" t="s">
        <v>368</v>
      </c>
      <c r="B34" s="41"/>
      <c r="C34" s="41"/>
      <c r="D34" s="41"/>
      <c r="E34" s="41"/>
      <c r="F34" s="41"/>
      <c r="G34" s="41"/>
      <c r="H34" s="41"/>
      <c r="I34" s="41"/>
      <c r="J34" s="41"/>
      <c r="K34" s="1219">
        <v>0</v>
      </c>
      <c r="L34" s="651">
        <v>2</v>
      </c>
      <c r="M34" s="41"/>
      <c r="N34" s="41"/>
      <c r="O34" s="41"/>
      <c r="P34" s="41"/>
      <c r="Q34" s="41"/>
      <c r="R34" s="41"/>
      <c r="S34" s="651">
        <v>1</v>
      </c>
      <c r="T34" s="41"/>
      <c r="U34" s="1219">
        <v>3</v>
      </c>
      <c r="V34" s="651">
        <v>1</v>
      </c>
      <c r="W34" s="41"/>
      <c r="X34" s="41"/>
      <c r="Y34" s="41"/>
      <c r="Z34" s="41"/>
      <c r="AA34" s="41"/>
      <c r="AB34" s="651">
        <v>2</v>
      </c>
      <c r="AC34" s="41"/>
      <c r="AD34" s="41"/>
      <c r="AE34" s="1219">
        <v>3</v>
      </c>
      <c r="AF34" s="1219">
        <v>6</v>
      </c>
      <c r="AG34" s="41"/>
      <c r="AH34" s="41"/>
      <c r="AI34" s="1"/>
      <c r="AJ34" s="1"/>
      <c r="AK34" s="1"/>
      <c r="AL34" s="1"/>
      <c r="AM34" s="1"/>
      <c r="AN34" s="1"/>
      <c r="AO34" s="1"/>
      <c r="AP34" s="1"/>
    </row>
    <row r="35" spans="1:42" ht="12.75" customHeight="1">
      <c r="A35" s="230" t="s">
        <v>301</v>
      </c>
      <c r="B35" s="230">
        <f t="shared" ref="B35:AF35" si="4">SUM(B31:B34)</f>
        <v>3</v>
      </c>
      <c r="C35" s="230">
        <f t="shared" si="4"/>
        <v>1</v>
      </c>
      <c r="D35" s="230">
        <f t="shared" si="4"/>
        <v>0</v>
      </c>
      <c r="E35" s="230">
        <f t="shared" si="4"/>
        <v>0</v>
      </c>
      <c r="F35" s="230">
        <f t="shared" si="4"/>
        <v>0</v>
      </c>
      <c r="G35" s="230">
        <f t="shared" si="4"/>
        <v>0</v>
      </c>
      <c r="H35" s="230">
        <f t="shared" si="4"/>
        <v>0</v>
      </c>
      <c r="I35" s="230">
        <f t="shared" si="4"/>
        <v>2</v>
      </c>
      <c r="J35" s="230">
        <f t="shared" si="4"/>
        <v>0</v>
      </c>
      <c r="K35" s="230">
        <f t="shared" si="4"/>
        <v>6</v>
      </c>
      <c r="L35" s="230">
        <f t="shared" si="4"/>
        <v>5</v>
      </c>
      <c r="M35" s="230">
        <f t="shared" si="4"/>
        <v>2</v>
      </c>
      <c r="N35" s="230">
        <f t="shared" si="4"/>
        <v>0</v>
      </c>
      <c r="O35" s="230">
        <f t="shared" si="4"/>
        <v>0</v>
      </c>
      <c r="P35" s="230">
        <f t="shared" si="4"/>
        <v>1</v>
      </c>
      <c r="Q35" s="230">
        <f t="shared" si="4"/>
        <v>0</v>
      </c>
      <c r="R35" s="230">
        <f t="shared" si="4"/>
        <v>0</v>
      </c>
      <c r="S35" s="230">
        <f t="shared" si="4"/>
        <v>4</v>
      </c>
      <c r="T35" s="230">
        <f t="shared" si="4"/>
        <v>0</v>
      </c>
      <c r="U35" s="230">
        <f t="shared" si="4"/>
        <v>12</v>
      </c>
      <c r="V35" s="230">
        <f t="shared" si="4"/>
        <v>5</v>
      </c>
      <c r="W35" s="230">
        <f t="shared" si="4"/>
        <v>8</v>
      </c>
      <c r="X35" s="230">
        <f t="shared" si="4"/>
        <v>0</v>
      </c>
      <c r="Y35" s="230">
        <f t="shared" si="4"/>
        <v>0</v>
      </c>
      <c r="Z35" s="230">
        <f t="shared" si="4"/>
        <v>0</v>
      </c>
      <c r="AA35" s="230">
        <f t="shared" si="4"/>
        <v>0</v>
      </c>
      <c r="AB35" s="230">
        <f t="shared" si="4"/>
        <v>2</v>
      </c>
      <c r="AC35" s="230">
        <f t="shared" si="4"/>
        <v>0</v>
      </c>
      <c r="AD35" s="230">
        <f t="shared" si="4"/>
        <v>0</v>
      </c>
      <c r="AE35" s="230">
        <f t="shared" si="4"/>
        <v>15</v>
      </c>
      <c r="AF35" s="230">
        <f t="shared" si="4"/>
        <v>33</v>
      </c>
      <c r="AG35" s="41"/>
      <c r="AH35" s="41"/>
      <c r="AI35" s="1"/>
      <c r="AJ35" s="1"/>
      <c r="AK35" s="1"/>
      <c r="AL35" s="1"/>
      <c r="AM35" s="1"/>
      <c r="AN35" s="1"/>
      <c r="AO35" s="1"/>
      <c r="AP35" s="1"/>
    </row>
    <row r="36" spans="1:42" ht="12.75" customHeight="1">
      <c r="A36" s="39" t="s">
        <v>375</v>
      </c>
      <c r="B36" s="39"/>
      <c r="C36" s="39"/>
      <c r="D36" s="39"/>
      <c r="E36" s="39"/>
      <c r="F36" s="39"/>
      <c r="G36" s="39"/>
      <c r="H36" s="39"/>
      <c r="I36" s="39"/>
      <c r="J36" s="39"/>
      <c r="K36" s="39">
        <v>0</v>
      </c>
      <c r="L36" s="39"/>
      <c r="M36" s="39"/>
      <c r="N36" s="39"/>
      <c r="O36" s="39"/>
      <c r="P36" s="39"/>
      <c r="Q36" s="39"/>
      <c r="R36" s="39"/>
      <c r="S36" s="39"/>
      <c r="T36" s="39"/>
      <c r="U36" s="39">
        <v>0</v>
      </c>
      <c r="V36" s="39"/>
      <c r="W36" s="39"/>
      <c r="X36" s="39"/>
      <c r="Y36" s="39"/>
      <c r="Z36" s="39"/>
      <c r="AA36" s="39"/>
      <c r="AB36" s="39"/>
      <c r="AC36" s="39"/>
      <c r="AD36" s="39"/>
      <c r="AE36" s="39">
        <v>0</v>
      </c>
      <c r="AF36" s="39">
        <v>0</v>
      </c>
      <c r="AG36" s="41"/>
      <c r="AH36" s="41"/>
      <c r="AI36" s="1"/>
      <c r="AJ36" s="1"/>
      <c r="AK36" s="1"/>
      <c r="AL36" s="1"/>
      <c r="AM36" s="1"/>
      <c r="AN36" s="1"/>
      <c r="AO36" s="1"/>
      <c r="AP36" s="1"/>
    </row>
    <row r="37" spans="1:42" ht="12.75" customHeight="1">
      <c r="A37" s="663" t="s">
        <v>377</v>
      </c>
      <c r="B37" s="258">
        <v>1</v>
      </c>
      <c r="C37" s="258"/>
      <c r="D37" s="258"/>
      <c r="E37" s="258"/>
      <c r="F37" s="258"/>
      <c r="G37" s="258"/>
      <c r="H37" s="258"/>
      <c r="I37" s="258"/>
      <c r="J37" s="258"/>
      <c r="K37" s="1220">
        <v>1</v>
      </c>
      <c r="L37" s="258">
        <v>2</v>
      </c>
      <c r="M37" s="258"/>
      <c r="N37" s="258"/>
      <c r="O37" s="258"/>
      <c r="P37" s="258"/>
      <c r="Q37" s="258"/>
      <c r="R37" s="258"/>
      <c r="S37" s="258"/>
      <c r="T37" s="258"/>
      <c r="U37" s="1220">
        <v>2</v>
      </c>
      <c r="V37" s="258"/>
      <c r="W37" s="258"/>
      <c r="X37" s="258"/>
      <c r="Y37" s="258"/>
      <c r="Z37" s="258"/>
      <c r="AA37" s="258"/>
      <c r="AB37" s="258"/>
      <c r="AC37" s="258"/>
      <c r="AD37" s="258"/>
      <c r="AE37" s="1220"/>
      <c r="AF37" s="1220">
        <v>3</v>
      </c>
      <c r="AG37" s="41"/>
      <c r="AH37" s="41"/>
      <c r="AI37" s="1"/>
      <c r="AJ37" s="1"/>
      <c r="AK37" s="1"/>
      <c r="AL37" s="1"/>
      <c r="AM37" s="1"/>
      <c r="AN37" s="1"/>
      <c r="AO37" s="1"/>
      <c r="AP37" s="1"/>
    </row>
    <row r="38" spans="1:42" ht="12.75" customHeight="1">
      <c r="A38" s="663" t="s">
        <v>385</v>
      </c>
      <c r="B38" s="258">
        <v>1</v>
      </c>
      <c r="C38" s="258"/>
      <c r="D38" s="258"/>
      <c r="E38" s="258"/>
      <c r="F38" s="258"/>
      <c r="G38" s="258"/>
      <c r="H38" s="258"/>
      <c r="I38" s="258"/>
      <c r="J38" s="258"/>
      <c r="K38" s="1220">
        <v>1</v>
      </c>
      <c r="L38" s="258">
        <v>3</v>
      </c>
      <c r="M38" s="258"/>
      <c r="N38" s="258"/>
      <c r="O38" s="258"/>
      <c r="P38" s="258"/>
      <c r="Q38" s="258"/>
      <c r="R38" s="258"/>
      <c r="S38" s="258"/>
      <c r="T38" s="258"/>
      <c r="U38" s="1220">
        <v>3</v>
      </c>
      <c r="V38" s="1671">
        <v>1</v>
      </c>
      <c r="W38" s="258"/>
      <c r="X38" s="258"/>
      <c r="Y38" s="258"/>
      <c r="Z38" s="258"/>
      <c r="AA38" s="258"/>
      <c r="AB38" s="258"/>
      <c r="AC38" s="258"/>
      <c r="AD38" s="258"/>
      <c r="AE38" s="1220">
        <v>1</v>
      </c>
      <c r="AF38" s="1220">
        <v>5</v>
      </c>
      <c r="AG38" s="41"/>
      <c r="AH38" s="41"/>
      <c r="AI38" s="1"/>
      <c r="AJ38" s="1"/>
      <c r="AK38" s="1"/>
      <c r="AL38" s="1"/>
      <c r="AM38" s="1"/>
      <c r="AN38" s="1"/>
      <c r="AO38" s="1"/>
      <c r="AP38" s="1"/>
    </row>
    <row r="39" spans="1:42" ht="12.75" customHeight="1">
      <c r="A39" s="953" t="s">
        <v>301</v>
      </c>
      <c r="B39" s="1220">
        <v>2</v>
      </c>
      <c r="C39" s="1220"/>
      <c r="D39" s="1220"/>
      <c r="E39" s="1220"/>
      <c r="F39" s="1220"/>
      <c r="G39" s="1220"/>
      <c r="H39" s="1220"/>
      <c r="I39" s="1220"/>
      <c r="J39" s="1220"/>
      <c r="K39" s="1220">
        <v>2</v>
      </c>
      <c r="L39" s="1220">
        <v>5</v>
      </c>
      <c r="M39" s="1220"/>
      <c r="N39" s="1220"/>
      <c r="O39" s="1220"/>
      <c r="P39" s="1220"/>
      <c r="Q39" s="1220"/>
      <c r="R39" s="1220"/>
      <c r="S39" s="1220"/>
      <c r="T39" s="1220"/>
      <c r="U39" s="1220">
        <v>5</v>
      </c>
      <c r="V39" s="1220">
        <v>1</v>
      </c>
      <c r="W39" s="1220"/>
      <c r="X39" s="1220"/>
      <c r="Y39" s="1220"/>
      <c r="Z39" s="1220"/>
      <c r="AA39" s="1220"/>
      <c r="AB39" s="1220"/>
      <c r="AC39" s="1220"/>
      <c r="AD39" s="1220"/>
      <c r="AE39" s="1220">
        <v>1</v>
      </c>
      <c r="AF39" s="1220">
        <v>8</v>
      </c>
      <c r="AG39" s="1221"/>
      <c r="AH39" s="1221"/>
      <c r="AI39" s="15"/>
      <c r="AJ39" s="15"/>
      <c r="AK39" s="15"/>
      <c r="AL39" s="15"/>
      <c r="AM39" s="15"/>
      <c r="AN39" s="15"/>
      <c r="AO39" s="15"/>
      <c r="AP39" s="15"/>
    </row>
    <row r="40" spans="1:42" ht="12.75" customHeight="1">
      <c r="A40" s="39" t="s">
        <v>400</v>
      </c>
      <c r="B40" s="39"/>
      <c r="C40" s="39"/>
      <c r="D40" s="39"/>
      <c r="E40" s="39"/>
      <c r="F40" s="39"/>
      <c r="G40" s="39"/>
      <c r="H40" s="39"/>
      <c r="I40" s="39"/>
      <c r="J40" s="39"/>
      <c r="K40" s="39">
        <v>0</v>
      </c>
      <c r="L40" s="39"/>
      <c r="M40" s="39"/>
      <c r="N40" s="39"/>
      <c r="O40" s="39"/>
      <c r="P40" s="39"/>
      <c r="Q40" s="39"/>
      <c r="R40" s="39"/>
      <c r="S40" s="39"/>
      <c r="T40" s="39"/>
      <c r="U40" s="39">
        <v>0</v>
      </c>
      <c r="V40" s="39"/>
      <c r="W40" s="39"/>
      <c r="X40" s="39"/>
      <c r="Y40" s="39"/>
      <c r="Z40" s="39"/>
      <c r="AA40" s="39"/>
      <c r="AB40" s="39"/>
      <c r="AC40" s="39"/>
      <c r="AD40" s="39"/>
      <c r="AE40" s="39">
        <v>0</v>
      </c>
      <c r="AF40" s="39">
        <v>0</v>
      </c>
      <c r="AG40" s="41"/>
      <c r="AH40" s="41"/>
      <c r="AI40" s="1"/>
      <c r="AJ40" s="1"/>
      <c r="AK40" s="1"/>
      <c r="AL40" s="1"/>
      <c r="AM40" s="1"/>
      <c r="AN40" s="1"/>
      <c r="AO40" s="1"/>
      <c r="AP40" s="1"/>
    </row>
    <row r="41" spans="1:42" ht="12.75" customHeight="1">
      <c r="A41" s="919" t="s">
        <v>401</v>
      </c>
      <c r="B41" s="927">
        <v>1</v>
      </c>
      <c r="C41" s="927"/>
      <c r="D41" s="927"/>
      <c r="E41" s="927"/>
      <c r="F41" s="927"/>
      <c r="G41" s="927"/>
      <c r="H41" s="927"/>
      <c r="I41" s="927"/>
      <c r="J41" s="927"/>
      <c r="K41" s="200">
        <v>1</v>
      </c>
      <c r="L41" s="927"/>
      <c r="M41" s="927"/>
      <c r="N41" s="927"/>
      <c r="O41" s="927"/>
      <c r="P41" s="927">
        <v>1</v>
      </c>
      <c r="Q41" s="927"/>
      <c r="R41" s="927"/>
      <c r="S41" s="927">
        <v>1</v>
      </c>
      <c r="T41" s="927"/>
      <c r="U41" s="200">
        <v>2</v>
      </c>
      <c r="V41" s="927">
        <v>2</v>
      </c>
      <c r="W41" s="927"/>
      <c r="X41" s="927"/>
      <c r="Y41" s="927"/>
      <c r="Z41" s="927"/>
      <c r="AA41" s="927"/>
      <c r="AB41" s="927"/>
      <c r="AC41" s="927"/>
      <c r="AD41" s="927"/>
      <c r="AE41" s="200">
        <v>2</v>
      </c>
      <c r="AF41" s="200">
        <v>5</v>
      </c>
      <c r="AG41" s="41"/>
      <c r="AH41" s="41"/>
      <c r="AI41" s="1"/>
      <c r="AJ41" s="1"/>
      <c r="AK41" s="1"/>
      <c r="AL41" s="1"/>
      <c r="AM41" s="1"/>
      <c r="AN41" s="1"/>
      <c r="AO41" s="1"/>
      <c r="AP41" s="1"/>
    </row>
    <row r="42" spans="1:42" ht="12.75" customHeight="1">
      <c r="A42" s="919" t="s">
        <v>402</v>
      </c>
      <c r="B42" s="927"/>
      <c r="C42" s="927"/>
      <c r="D42" s="927"/>
      <c r="E42" s="927"/>
      <c r="F42" s="927"/>
      <c r="G42" s="927"/>
      <c r="H42" s="927"/>
      <c r="I42" s="927"/>
      <c r="J42" s="927"/>
      <c r="K42" s="200"/>
      <c r="L42" s="927">
        <v>1</v>
      </c>
      <c r="M42" s="927"/>
      <c r="N42" s="927"/>
      <c r="O42" s="927"/>
      <c r="P42" s="927"/>
      <c r="Q42" s="927"/>
      <c r="R42" s="927"/>
      <c r="S42" s="927">
        <v>1</v>
      </c>
      <c r="T42" s="927"/>
      <c r="U42" s="200">
        <v>2</v>
      </c>
      <c r="V42" s="927">
        <v>1</v>
      </c>
      <c r="W42" s="927"/>
      <c r="X42" s="927"/>
      <c r="Y42" s="927"/>
      <c r="Z42" s="927"/>
      <c r="AA42" s="927"/>
      <c r="AB42" s="927"/>
      <c r="AC42" s="927"/>
      <c r="AD42" s="927"/>
      <c r="AE42" s="200">
        <v>1</v>
      </c>
      <c r="AF42" s="200">
        <v>3</v>
      </c>
      <c r="AG42" s="41"/>
      <c r="AH42" s="41"/>
      <c r="AI42" s="1"/>
      <c r="AJ42" s="1"/>
      <c r="AK42" s="1"/>
      <c r="AL42" s="1"/>
      <c r="AM42" s="1"/>
      <c r="AN42" s="1"/>
      <c r="AO42" s="1"/>
      <c r="AP42" s="1"/>
    </row>
    <row r="43" spans="1:42" ht="12.75" customHeight="1">
      <c r="A43" s="919" t="s">
        <v>403</v>
      </c>
      <c r="B43" s="927"/>
      <c r="C43" s="927"/>
      <c r="D43" s="927"/>
      <c r="E43" s="927"/>
      <c r="F43" s="927">
        <v>1</v>
      </c>
      <c r="G43" s="927"/>
      <c r="H43" s="927"/>
      <c r="I43" s="927"/>
      <c r="J43" s="927"/>
      <c r="K43" s="200">
        <v>1</v>
      </c>
      <c r="L43" s="927">
        <v>1</v>
      </c>
      <c r="M43" s="927">
        <v>1</v>
      </c>
      <c r="N43" s="927"/>
      <c r="O43" s="927"/>
      <c r="P43" s="927"/>
      <c r="Q43" s="927"/>
      <c r="R43" s="927"/>
      <c r="S43" s="927"/>
      <c r="T43" s="927"/>
      <c r="U43" s="200">
        <v>2</v>
      </c>
      <c r="V43" s="927"/>
      <c r="W43" s="927"/>
      <c r="X43" s="927"/>
      <c r="Y43" s="927"/>
      <c r="Z43" s="927"/>
      <c r="AA43" s="927"/>
      <c r="AB43" s="927"/>
      <c r="AC43" s="927"/>
      <c r="AD43" s="927"/>
      <c r="AE43" s="200"/>
      <c r="AF43" s="200">
        <v>3</v>
      </c>
      <c r="AG43" s="41"/>
      <c r="AH43" s="41"/>
      <c r="AI43" s="1"/>
      <c r="AJ43" s="1"/>
      <c r="AK43" s="1"/>
      <c r="AL43" s="1"/>
      <c r="AM43" s="1"/>
      <c r="AN43" s="1"/>
      <c r="AO43" s="1"/>
      <c r="AP43" s="1"/>
    </row>
    <row r="44" spans="1:42" ht="12.75" customHeight="1">
      <c r="A44" s="198" t="s">
        <v>301</v>
      </c>
      <c r="B44" s="200">
        <v>1</v>
      </c>
      <c r="C44" s="200"/>
      <c r="D44" s="200"/>
      <c r="E44" s="200"/>
      <c r="F44" s="200">
        <v>1</v>
      </c>
      <c r="G44" s="200"/>
      <c r="H44" s="200"/>
      <c r="I44" s="200"/>
      <c r="J44" s="200"/>
      <c r="K44" s="200">
        <v>2</v>
      </c>
      <c r="L44" s="200">
        <v>2</v>
      </c>
      <c r="M44" s="200">
        <v>1</v>
      </c>
      <c r="N44" s="200"/>
      <c r="O44" s="200"/>
      <c r="P44" s="200">
        <v>1</v>
      </c>
      <c r="Q44" s="200"/>
      <c r="R44" s="200"/>
      <c r="S44" s="200">
        <v>2</v>
      </c>
      <c r="T44" s="200"/>
      <c r="U44" s="200">
        <v>6</v>
      </c>
      <c r="V44" s="200">
        <v>3</v>
      </c>
      <c r="W44" s="200"/>
      <c r="X44" s="200"/>
      <c r="Y44" s="200"/>
      <c r="Z44" s="200"/>
      <c r="AA44" s="200"/>
      <c r="AB44" s="200"/>
      <c r="AC44" s="200"/>
      <c r="AD44" s="200"/>
      <c r="AE44" s="200">
        <v>3</v>
      </c>
      <c r="AF44" s="200">
        <v>11</v>
      </c>
      <c r="AG44" s="41"/>
      <c r="AH44" s="41"/>
      <c r="AI44" s="1"/>
      <c r="AJ44" s="1"/>
      <c r="AK44" s="1"/>
      <c r="AL44" s="1"/>
      <c r="AM44" s="1"/>
      <c r="AN44" s="1"/>
      <c r="AO44" s="1"/>
      <c r="AP44" s="1"/>
    </row>
    <row r="45" spans="1:42" ht="12.75" customHeight="1">
      <c r="A45" s="39" t="s">
        <v>404</v>
      </c>
      <c r="B45" s="666">
        <v>4</v>
      </c>
      <c r="C45" s="666">
        <v>4</v>
      </c>
      <c r="D45" s="39"/>
      <c r="E45" s="39"/>
      <c r="F45" s="39"/>
      <c r="G45" s="39"/>
      <c r="H45" s="39"/>
      <c r="I45" s="666">
        <v>1</v>
      </c>
      <c r="J45" s="39"/>
      <c r="K45" s="666">
        <f>SUM(K46:K49)</f>
        <v>9</v>
      </c>
      <c r="L45" s="39"/>
      <c r="M45" s="666">
        <v>6</v>
      </c>
      <c r="N45" s="39"/>
      <c r="O45" s="39"/>
      <c r="P45" s="39"/>
      <c r="Q45" s="39"/>
      <c r="R45" s="39"/>
      <c r="S45" s="666">
        <v>4</v>
      </c>
      <c r="T45" s="39"/>
      <c r="U45" s="39">
        <f>SUM(U46:U49)</f>
        <v>11</v>
      </c>
      <c r="V45" s="39"/>
      <c r="W45" s="666">
        <v>3</v>
      </c>
      <c r="X45" s="39"/>
      <c r="Y45" s="39"/>
      <c r="Z45" s="39"/>
      <c r="AA45" s="39"/>
      <c r="AB45" s="39"/>
      <c r="AC45" s="39"/>
      <c r="AD45" s="39"/>
      <c r="AE45" s="666">
        <v>3</v>
      </c>
      <c r="AF45" s="666">
        <f>SUM(AF46:AF49)</f>
        <v>23</v>
      </c>
      <c r="AG45" s="1640"/>
      <c r="AH45" s="41"/>
      <c r="AI45" s="1"/>
      <c r="AJ45" s="1"/>
      <c r="AK45" s="1"/>
      <c r="AL45" s="1"/>
      <c r="AM45" s="1"/>
      <c r="AN45" s="1"/>
      <c r="AO45" s="1"/>
      <c r="AP45" s="1"/>
    </row>
    <row r="46" spans="1:42" ht="12.75" customHeight="1">
      <c r="A46" s="823" t="s">
        <v>405</v>
      </c>
      <c r="B46" s="1673"/>
      <c r="C46" s="1674">
        <v>1</v>
      </c>
      <c r="D46" s="823"/>
      <c r="E46" s="823"/>
      <c r="F46" s="823"/>
      <c r="G46" s="823"/>
      <c r="H46" s="823"/>
      <c r="I46" s="823"/>
      <c r="J46" s="823"/>
      <c r="K46" s="1675">
        <v>1</v>
      </c>
      <c r="L46" s="823"/>
      <c r="M46" s="1674">
        <v>3</v>
      </c>
      <c r="N46" s="823"/>
      <c r="O46" s="823"/>
      <c r="P46" s="823"/>
      <c r="Q46" s="823"/>
      <c r="R46" s="823"/>
      <c r="S46" s="823"/>
      <c r="T46" s="823"/>
      <c r="U46" s="1675">
        <v>3</v>
      </c>
      <c r="V46" s="823"/>
      <c r="W46" s="1674">
        <v>1</v>
      </c>
      <c r="X46" s="823"/>
      <c r="Y46" s="823"/>
      <c r="Z46" s="823"/>
      <c r="AA46" s="823"/>
      <c r="AB46" s="823"/>
      <c r="AC46" s="823"/>
      <c r="AD46" s="823"/>
      <c r="AE46" s="1675">
        <v>1</v>
      </c>
      <c r="AF46" s="1675">
        <v>5</v>
      </c>
      <c r="AG46" s="71"/>
      <c r="AH46" s="823"/>
      <c r="AI46" s="72"/>
      <c r="AJ46" s="72"/>
      <c r="AK46" s="72"/>
      <c r="AL46" s="72"/>
      <c r="AM46" s="72"/>
      <c r="AN46" s="72"/>
      <c r="AO46" s="72"/>
      <c r="AP46" s="72"/>
    </row>
    <row r="47" spans="1:42" ht="12.75" customHeight="1">
      <c r="A47" s="823" t="s">
        <v>407</v>
      </c>
      <c r="B47" s="1673"/>
      <c r="C47" s="829">
        <v>2</v>
      </c>
      <c r="D47" s="1673"/>
      <c r="E47" s="1673"/>
      <c r="F47" s="1673"/>
      <c r="G47" s="1673"/>
      <c r="H47" s="1673"/>
      <c r="I47" s="1673"/>
      <c r="J47" s="1673"/>
      <c r="K47" s="1675">
        <v>2</v>
      </c>
      <c r="L47" s="1673"/>
      <c r="M47" s="1673"/>
      <c r="N47" s="1673"/>
      <c r="O47" s="1673"/>
      <c r="P47" s="829"/>
      <c r="Q47" s="1673"/>
      <c r="R47" s="1673"/>
      <c r="S47" s="829">
        <v>4</v>
      </c>
      <c r="T47" s="1673"/>
      <c r="U47" s="1675">
        <v>4</v>
      </c>
      <c r="V47" s="823"/>
      <c r="W47" s="823"/>
      <c r="X47" s="823"/>
      <c r="Y47" s="823"/>
      <c r="Z47" s="823"/>
      <c r="AA47" s="823"/>
      <c r="AB47" s="823"/>
      <c r="AC47" s="823"/>
      <c r="AD47" s="823"/>
      <c r="AE47" s="1675">
        <v>0</v>
      </c>
      <c r="AF47" s="1675">
        <v>6</v>
      </c>
      <c r="AG47" s="71"/>
      <c r="AH47" s="823"/>
      <c r="AI47" s="72"/>
      <c r="AJ47" s="72"/>
      <c r="AK47" s="72"/>
      <c r="AL47" s="72"/>
      <c r="AM47" s="72"/>
      <c r="AN47" s="72"/>
      <c r="AO47" s="72"/>
      <c r="AP47" s="72"/>
    </row>
    <row r="48" spans="1:42" ht="12.75" customHeight="1">
      <c r="A48" s="823" t="s">
        <v>408</v>
      </c>
      <c r="B48" s="1673">
        <v>1</v>
      </c>
      <c r="C48" s="1673">
        <v>1</v>
      </c>
      <c r="D48" s="1673"/>
      <c r="E48" s="1673"/>
      <c r="F48" s="1673"/>
      <c r="G48" s="1673"/>
      <c r="H48" s="1673"/>
      <c r="I48" s="1673"/>
      <c r="J48" s="1673"/>
      <c r="K48" s="1676">
        <v>2</v>
      </c>
      <c r="L48" s="1673"/>
      <c r="M48" s="893">
        <v>1</v>
      </c>
      <c r="N48" s="1673"/>
      <c r="O48" s="1673"/>
      <c r="P48" s="1673"/>
      <c r="Q48" s="1673"/>
      <c r="R48" s="1673"/>
      <c r="S48" s="1673"/>
      <c r="T48" s="1673"/>
      <c r="U48" s="1677">
        <v>1</v>
      </c>
      <c r="V48" s="823"/>
      <c r="W48" s="823">
        <v>1</v>
      </c>
      <c r="X48" s="823"/>
      <c r="Y48" s="823"/>
      <c r="Z48" s="823"/>
      <c r="AA48" s="823"/>
      <c r="AB48" s="823"/>
      <c r="AC48" s="823"/>
      <c r="AD48" s="823"/>
      <c r="AE48" s="1676">
        <v>1</v>
      </c>
      <c r="AF48" s="1677">
        <v>4</v>
      </c>
      <c r="AG48" s="71"/>
      <c r="AH48" s="823"/>
      <c r="AI48" s="72"/>
      <c r="AJ48" s="72"/>
      <c r="AK48" s="72"/>
      <c r="AL48" s="72"/>
      <c r="AM48" s="72"/>
      <c r="AN48" s="72"/>
      <c r="AO48" s="72"/>
      <c r="AP48" s="72"/>
    </row>
    <row r="49" spans="1:42" ht="12.75" customHeight="1">
      <c r="A49" s="823" t="s">
        <v>411</v>
      </c>
      <c r="B49" s="1674">
        <v>3</v>
      </c>
      <c r="C49" s="823"/>
      <c r="D49" s="823"/>
      <c r="E49" s="823"/>
      <c r="F49" s="823"/>
      <c r="G49" s="823"/>
      <c r="H49" s="823"/>
      <c r="I49" s="1674">
        <v>1</v>
      </c>
      <c r="J49" s="823"/>
      <c r="K49" s="1675">
        <v>4</v>
      </c>
      <c r="L49" s="823"/>
      <c r="M49" s="1674">
        <v>3</v>
      </c>
      <c r="N49" s="823"/>
      <c r="O49" s="823"/>
      <c r="P49" s="823"/>
      <c r="Q49" s="823"/>
      <c r="R49" s="823"/>
      <c r="S49" s="1674"/>
      <c r="T49" s="823"/>
      <c r="U49" s="1675">
        <v>3</v>
      </c>
      <c r="V49" s="823"/>
      <c r="W49" s="1674">
        <v>1</v>
      </c>
      <c r="X49" s="823"/>
      <c r="Y49" s="823"/>
      <c r="Z49" s="823"/>
      <c r="AA49" s="823"/>
      <c r="AB49" s="823"/>
      <c r="AC49" s="823"/>
      <c r="AD49" s="823"/>
      <c r="AE49" s="1675">
        <v>1</v>
      </c>
      <c r="AF49" s="1675">
        <v>8</v>
      </c>
      <c r="AG49" s="72"/>
      <c r="AH49" s="72"/>
      <c r="AI49" s="72"/>
      <c r="AJ49" s="72"/>
      <c r="AK49" s="72"/>
      <c r="AL49" s="72"/>
      <c r="AM49" s="72"/>
      <c r="AN49" s="72"/>
      <c r="AO49" s="72"/>
      <c r="AP49" s="72"/>
    </row>
    <row r="50" spans="1:42" ht="12.75" customHeight="1">
      <c r="A50" s="82" t="s">
        <v>301</v>
      </c>
      <c r="B50" s="1217">
        <v>4</v>
      </c>
      <c r="C50" s="1217">
        <v>4</v>
      </c>
      <c r="D50" s="1217">
        <v>0</v>
      </c>
      <c r="E50" s="1217">
        <v>0</v>
      </c>
      <c r="F50" s="1217">
        <v>0</v>
      </c>
      <c r="G50" s="1217">
        <v>0</v>
      </c>
      <c r="H50" s="1217">
        <v>0</v>
      </c>
      <c r="I50" s="1217">
        <v>1</v>
      </c>
      <c r="J50" s="1217">
        <v>0</v>
      </c>
      <c r="K50" s="1217">
        <v>9</v>
      </c>
      <c r="L50" s="1217">
        <v>0</v>
      </c>
      <c r="M50" s="1217">
        <v>8</v>
      </c>
      <c r="N50" s="1217">
        <v>0</v>
      </c>
      <c r="O50" s="1217">
        <v>0</v>
      </c>
      <c r="P50" s="1217">
        <v>1</v>
      </c>
      <c r="Q50" s="1217">
        <v>0</v>
      </c>
      <c r="R50" s="1217">
        <v>0</v>
      </c>
      <c r="S50" s="1217">
        <v>4</v>
      </c>
      <c r="T50" s="1217">
        <v>0</v>
      </c>
      <c r="U50" s="1217">
        <v>13</v>
      </c>
      <c r="V50" s="1217">
        <v>0</v>
      </c>
      <c r="W50" s="1217">
        <v>3</v>
      </c>
      <c r="X50" s="1217">
        <v>0</v>
      </c>
      <c r="Y50" s="1217">
        <v>0</v>
      </c>
      <c r="Z50" s="1217">
        <v>0</v>
      </c>
      <c r="AA50" s="1217">
        <v>0</v>
      </c>
      <c r="AB50" s="1217">
        <v>0</v>
      </c>
      <c r="AC50" s="1217">
        <v>0</v>
      </c>
      <c r="AD50" s="1217">
        <v>0</v>
      </c>
      <c r="AE50" s="1217">
        <v>2</v>
      </c>
      <c r="AF50" s="1217">
        <v>25</v>
      </c>
      <c r="AG50" s="41"/>
      <c r="AH50" s="41"/>
      <c r="AI50" s="1"/>
      <c r="AJ50" s="1"/>
      <c r="AK50" s="1"/>
      <c r="AL50" s="1"/>
      <c r="AM50" s="1"/>
      <c r="AN50" s="1"/>
      <c r="AO50" s="1"/>
      <c r="AP50" s="1"/>
    </row>
    <row r="51" spans="1:42" ht="12.75" customHeight="1">
      <c r="A51" s="39" t="s">
        <v>418</v>
      </c>
      <c r="B51" s="666">
        <v>6</v>
      </c>
      <c r="C51" s="39">
        <v>1</v>
      </c>
      <c r="D51" s="666">
        <v>0</v>
      </c>
      <c r="E51" s="666">
        <v>0</v>
      </c>
      <c r="F51" s="666">
        <v>0</v>
      </c>
      <c r="G51" s="666">
        <v>0</v>
      </c>
      <c r="H51" s="666">
        <v>0</v>
      </c>
      <c r="I51" s="666">
        <v>1</v>
      </c>
      <c r="J51" s="666">
        <v>0</v>
      </c>
      <c r="K51" s="666">
        <v>8</v>
      </c>
      <c r="L51" s="666">
        <v>0</v>
      </c>
      <c r="M51" s="39"/>
      <c r="N51" s="39"/>
      <c r="O51" s="39"/>
      <c r="P51" s="39"/>
      <c r="Q51" s="39"/>
      <c r="R51" s="39"/>
      <c r="S51" s="39"/>
      <c r="T51" s="39"/>
      <c r="U51" s="666">
        <v>0</v>
      </c>
      <c r="V51" s="666">
        <v>2</v>
      </c>
      <c r="W51" s="39"/>
      <c r="X51" s="39"/>
      <c r="Y51" s="39"/>
      <c r="Z51" s="39"/>
      <c r="AA51" s="39"/>
      <c r="AB51" s="39"/>
      <c r="AC51" s="39"/>
      <c r="AD51" s="39"/>
      <c r="AE51" s="666">
        <v>2</v>
      </c>
      <c r="AF51" s="666">
        <v>10</v>
      </c>
      <c r="AG51" s="41"/>
      <c r="AH51" s="41"/>
      <c r="AI51" s="1"/>
      <c r="AJ51" s="1"/>
      <c r="AK51" s="1"/>
      <c r="AL51" s="1"/>
      <c r="AM51" s="1"/>
      <c r="AN51" s="1"/>
      <c r="AO51" s="1"/>
      <c r="AP51" s="1"/>
    </row>
    <row r="52" spans="1:42" ht="12.75" customHeight="1">
      <c r="A52" s="41" t="s">
        <v>427</v>
      </c>
      <c r="B52" s="651">
        <v>6</v>
      </c>
      <c r="C52" s="41">
        <v>1</v>
      </c>
      <c r="D52" s="651">
        <v>0</v>
      </c>
      <c r="E52" s="651">
        <v>0</v>
      </c>
      <c r="F52" s="651">
        <v>0</v>
      </c>
      <c r="G52" s="651">
        <v>0</v>
      </c>
      <c r="H52" s="41"/>
      <c r="I52" s="651">
        <v>1</v>
      </c>
      <c r="J52" s="651">
        <v>0</v>
      </c>
      <c r="K52" s="666">
        <v>8</v>
      </c>
      <c r="L52" s="651">
        <v>0</v>
      </c>
      <c r="M52" s="41"/>
      <c r="N52" s="41"/>
      <c r="O52" s="41"/>
      <c r="P52" s="41"/>
      <c r="Q52" s="41"/>
      <c r="R52" s="41"/>
      <c r="S52" s="41"/>
      <c r="T52" s="41"/>
      <c r="U52" s="666">
        <v>0</v>
      </c>
      <c r="V52" s="651">
        <v>2</v>
      </c>
      <c r="W52" s="41"/>
      <c r="X52" s="41"/>
      <c r="Y52" s="41"/>
      <c r="Z52" s="41"/>
      <c r="AA52" s="41"/>
      <c r="AB52" s="41"/>
      <c r="AC52" s="41"/>
      <c r="AD52" s="41"/>
      <c r="AE52" s="666">
        <v>2</v>
      </c>
      <c r="AF52" s="666">
        <v>10</v>
      </c>
      <c r="AG52" s="41"/>
      <c r="AH52" s="41"/>
      <c r="AI52" s="1"/>
      <c r="AJ52" s="1"/>
      <c r="AK52" s="1"/>
      <c r="AL52" s="1"/>
      <c r="AM52" s="1"/>
      <c r="AN52" s="1"/>
      <c r="AO52" s="1"/>
      <c r="AP52" s="1"/>
    </row>
    <row r="53" spans="1:42" ht="12.75" customHeight="1">
      <c r="A53" s="39" t="s">
        <v>301</v>
      </c>
      <c r="B53" s="666">
        <v>6</v>
      </c>
      <c r="C53" s="39">
        <v>1</v>
      </c>
      <c r="D53" s="39">
        <f t="shared" ref="D53:J53" si="5">SUM(D52)</f>
        <v>0</v>
      </c>
      <c r="E53" s="39">
        <f t="shared" si="5"/>
        <v>0</v>
      </c>
      <c r="F53" s="39">
        <f t="shared" si="5"/>
        <v>0</v>
      </c>
      <c r="G53" s="39">
        <f t="shared" si="5"/>
        <v>0</v>
      </c>
      <c r="H53" s="39">
        <f t="shared" si="5"/>
        <v>0</v>
      </c>
      <c r="I53" s="39">
        <f t="shared" si="5"/>
        <v>1</v>
      </c>
      <c r="J53" s="39">
        <f t="shared" si="5"/>
        <v>0</v>
      </c>
      <c r="K53" s="666">
        <v>8</v>
      </c>
      <c r="L53" s="39">
        <f t="shared" ref="L53:T53" si="6">SUM(L52)</f>
        <v>0</v>
      </c>
      <c r="M53" s="39">
        <f t="shared" si="6"/>
        <v>0</v>
      </c>
      <c r="N53" s="39">
        <f t="shared" si="6"/>
        <v>0</v>
      </c>
      <c r="O53" s="39">
        <f t="shared" si="6"/>
        <v>0</v>
      </c>
      <c r="P53" s="39">
        <f t="shared" si="6"/>
        <v>0</v>
      </c>
      <c r="Q53" s="39">
        <f t="shared" si="6"/>
        <v>0</v>
      </c>
      <c r="R53" s="39">
        <f t="shared" si="6"/>
        <v>0</v>
      </c>
      <c r="S53" s="39">
        <f t="shared" si="6"/>
        <v>0</v>
      </c>
      <c r="T53" s="39">
        <f t="shared" si="6"/>
        <v>0</v>
      </c>
      <c r="U53" s="666">
        <v>0</v>
      </c>
      <c r="V53" s="666">
        <v>2</v>
      </c>
      <c r="W53" s="39">
        <f t="shared" ref="W53:AD53" si="7">SUM(W52)</f>
        <v>0</v>
      </c>
      <c r="X53" s="39">
        <f t="shared" si="7"/>
        <v>0</v>
      </c>
      <c r="Y53" s="39">
        <f t="shared" si="7"/>
        <v>0</v>
      </c>
      <c r="Z53" s="39">
        <f t="shared" si="7"/>
        <v>0</v>
      </c>
      <c r="AA53" s="39">
        <f t="shared" si="7"/>
        <v>0</v>
      </c>
      <c r="AB53" s="39">
        <f t="shared" si="7"/>
        <v>0</v>
      </c>
      <c r="AC53" s="39">
        <f t="shared" si="7"/>
        <v>0</v>
      </c>
      <c r="AD53" s="39">
        <f t="shared" si="7"/>
        <v>0</v>
      </c>
      <c r="AE53" s="666">
        <v>2</v>
      </c>
      <c r="AF53" s="39">
        <f>SUM(AF52)</f>
        <v>10</v>
      </c>
      <c r="AG53" s="41"/>
      <c r="AH53" s="41"/>
      <c r="AI53" s="1"/>
      <c r="AJ53" s="1"/>
      <c r="AK53" s="1"/>
      <c r="AL53" s="1"/>
      <c r="AM53" s="1"/>
      <c r="AN53" s="1"/>
      <c r="AO53" s="1"/>
      <c r="AP53" s="1"/>
    </row>
    <row r="54" spans="1:42" ht="12.75" customHeight="1">
      <c r="A54" s="39" t="s">
        <v>442</v>
      </c>
      <c r="B54" s="41"/>
      <c r="C54" s="41"/>
      <c r="D54" s="41"/>
      <c r="E54" s="41"/>
      <c r="F54" s="41"/>
      <c r="G54" s="41"/>
      <c r="H54" s="41"/>
      <c r="I54" s="41"/>
      <c r="J54" s="41"/>
      <c r="K54" s="39"/>
      <c r="L54" s="41"/>
      <c r="M54" s="41"/>
      <c r="N54" s="41"/>
      <c r="O54" s="41"/>
      <c r="P54" s="41"/>
      <c r="Q54" s="41"/>
      <c r="R54" s="41"/>
      <c r="S54" s="41"/>
      <c r="T54" s="41"/>
      <c r="U54" s="39"/>
      <c r="V54" s="41"/>
      <c r="W54" s="41"/>
      <c r="X54" s="41"/>
      <c r="Y54" s="41"/>
      <c r="Z54" s="41"/>
      <c r="AA54" s="41"/>
      <c r="AB54" s="41"/>
      <c r="AC54" s="41"/>
      <c r="AD54" s="41"/>
      <c r="AE54" s="39"/>
      <c r="AF54" s="39"/>
      <c r="AG54" s="41"/>
      <c r="AH54" s="41"/>
      <c r="AI54" s="1"/>
      <c r="AJ54" s="1"/>
      <c r="AK54" s="1"/>
      <c r="AL54" s="1"/>
      <c r="AM54" s="1"/>
      <c r="AN54" s="1"/>
      <c r="AO54" s="1"/>
      <c r="AP54" s="1"/>
    </row>
    <row r="55" spans="1:42" ht="12.75" customHeight="1">
      <c r="A55" s="991" t="s">
        <v>444</v>
      </c>
      <c r="B55" s="990">
        <v>2</v>
      </c>
      <c r="C55" s="990"/>
      <c r="D55" s="990"/>
      <c r="E55" s="990"/>
      <c r="F55" s="990"/>
      <c r="G55" s="990"/>
      <c r="H55" s="990"/>
      <c r="I55" s="990"/>
      <c r="J55" s="990"/>
      <c r="K55" s="1231">
        <v>2</v>
      </c>
      <c r="L55" s="990">
        <v>1</v>
      </c>
      <c r="M55" s="990"/>
      <c r="N55" s="990"/>
      <c r="O55" s="990"/>
      <c r="P55" s="990"/>
      <c r="Q55" s="990"/>
      <c r="R55" s="990"/>
      <c r="S55" s="990">
        <v>2</v>
      </c>
      <c r="T55" s="990"/>
      <c r="U55" s="1231">
        <v>3</v>
      </c>
      <c r="V55" s="990"/>
      <c r="W55" s="990"/>
      <c r="X55" s="990"/>
      <c r="Y55" s="990"/>
      <c r="Z55" s="990"/>
      <c r="AA55" s="990"/>
      <c r="AB55" s="990"/>
      <c r="AC55" s="990"/>
      <c r="AD55" s="990"/>
      <c r="AE55" s="1231"/>
      <c r="AF55" s="1231">
        <v>5</v>
      </c>
      <c r="AG55" s="41"/>
      <c r="AH55" s="41"/>
      <c r="AI55" s="1"/>
      <c r="AJ55" s="1"/>
      <c r="AK55" s="1"/>
      <c r="AL55" s="1"/>
      <c r="AM55" s="1"/>
      <c r="AN55" s="1"/>
      <c r="AO55" s="1"/>
      <c r="AP55" s="1"/>
    </row>
    <row r="56" spans="1:42" ht="12.75" customHeight="1">
      <c r="A56" s="991" t="s">
        <v>473</v>
      </c>
      <c r="B56" s="990">
        <v>2</v>
      </c>
      <c r="C56" s="990">
        <v>1</v>
      </c>
      <c r="D56" s="990"/>
      <c r="E56" s="990"/>
      <c r="F56" s="990"/>
      <c r="G56" s="990"/>
      <c r="H56" s="990"/>
      <c r="I56" s="990"/>
      <c r="J56" s="990">
        <v>1</v>
      </c>
      <c r="K56" s="1231">
        <v>4</v>
      </c>
      <c r="L56" s="990"/>
      <c r="M56" s="990"/>
      <c r="N56" s="990"/>
      <c r="O56" s="990"/>
      <c r="P56" s="990"/>
      <c r="Q56" s="990"/>
      <c r="R56" s="990"/>
      <c r="S56" s="990">
        <v>1</v>
      </c>
      <c r="T56" s="990"/>
      <c r="U56" s="1231">
        <v>1</v>
      </c>
      <c r="V56" s="990"/>
      <c r="W56" s="990"/>
      <c r="X56" s="990"/>
      <c r="Y56" s="990"/>
      <c r="Z56" s="990"/>
      <c r="AA56" s="990"/>
      <c r="AB56" s="990"/>
      <c r="AC56" s="990"/>
      <c r="AD56" s="990"/>
      <c r="AE56" s="1231"/>
      <c r="AF56" s="1231">
        <v>5</v>
      </c>
      <c r="AG56" s="41"/>
      <c r="AH56" s="41"/>
      <c r="AI56" s="1"/>
      <c r="AJ56" s="1"/>
      <c r="AK56" s="1"/>
      <c r="AL56" s="1"/>
      <c r="AM56" s="1"/>
      <c r="AN56" s="1"/>
      <c r="AO56" s="1"/>
      <c r="AP56" s="1"/>
    </row>
    <row r="57" spans="1:42" ht="12.75" customHeight="1">
      <c r="A57" s="991" t="s">
        <v>476</v>
      </c>
      <c r="B57" s="990"/>
      <c r="C57" s="990"/>
      <c r="D57" s="990"/>
      <c r="E57" s="990"/>
      <c r="F57" s="990"/>
      <c r="G57" s="990"/>
      <c r="H57" s="990"/>
      <c r="I57" s="990"/>
      <c r="J57" s="990"/>
      <c r="K57" s="1231"/>
      <c r="L57" s="990"/>
      <c r="M57" s="990"/>
      <c r="N57" s="990"/>
      <c r="O57" s="990"/>
      <c r="P57" s="990"/>
      <c r="Q57" s="990"/>
      <c r="R57" s="990"/>
      <c r="S57" s="990"/>
      <c r="T57" s="990"/>
      <c r="U57" s="1231"/>
      <c r="V57" s="990"/>
      <c r="W57" s="990"/>
      <c r="X57" s="990"/>
      <c r="Y57" s="990"/>
      <c r="Z57" s="990"/>
      <c r="AA57" s="990"/>
      <c r="AB57" s="990"/>
      <c r="AC57" s="990"/>
      <c r="AD57" s="990"/>
      <c r="AE57" s="1231"/>
      <c r="AF57" s="1231"/>
      <c r="AG57" s="41"/>
      <c r="AH57" s="41"/>
      <c r="AI57" s="1"/>
      <c r="AJ57" s="1"/>
      <c r="AK57" s="1"/>
      <c r="AL57" s="1"/>
      <c r="AM57" s="1"/>
      <c r="AN57" s="1"/>
      <c r="AO57" s="1"/>
      <c r="AP57" s="1"/>
    </row>
    <row r="58" spans="1:42" ht="12.75" customHeight="1">
      <c r="A58" s="1225" t="s">
        <v>301</v>
      </c>
      <c r="B58" s="1231">
        <v>4</v>
      </c>
      <c r="C58" s="1231">
        <v>1</v>
      </c>
      <c r="D58" s="1231"/>
      <c r="E58" s="1231"/>
      <c r="F58" s="1231"/>
      <c r="G58" s="1231"/>
      <c r="H58" s="1231"/>
      <c r="I58" s="1231"/>
      <c r="J58" s="1231">
        <v>1</v>
      </c>
      <c r="K58" s="1231">
        <v>6</v>
      </c>
      <c r="L58" s="1231">
        <v>1</v>
      </c>
      <c r="M58" s="1231"/>
      <c r="N58" s="1231"/>
      <c r="O58" s="1231"/>
      <c r="P58" s="1231"/>
      <c r="Q58" s="1231"/>
      <c r="R58" s="1231"/>
      <c r="S58" s="1231">
        <v>3</v>
      </c>
      <c r="T58" s="1231"/>
      <c r="U58" s="1231">
        <v>4</v>
      </c>
      <c r="V58" s="1231"/>
      <c r="W58" s="1231"/>
      <c r="X58" s="1231"/>
      <c r="Y58" s="1231"/>
      <c r="Z58" s="1231"/>
      <c r="AA58" s="1231"/>
      <c r="AB58" s="1231"/>
      <c r="AC58" s="1231"/>
      <c r="AD58" s="1231"/>
      <c r="AE58" s="1231"/>
      <c r="AF58" s="1231">
        <v>10</v>
      </c>
      <c r="AG58" s="41"/>
      <c r="AH58" s="41"/>
      <c r="AI58" s="1"/>
      <c r="AJ58" s="1"/>
      <c r="AK58" s="1"/>
      <c r="AL58" s="1"/>
      <c r="AM58" s="1"/>
      <c r="AN58" s="1"/>
      <c r="AO58" s="1"/>
      <c r="AP58" s="1"/>
    </row>
    <row r="59" spans="1:42" ht="12.75" customHeight="1">
      <c r="A59" s="39" t="s">
        <v>488</v>
      </c>
      <c r="B59" s="39">
        <f t="shared" ref="B59:AF59" si="8">SUM(B58,B53,B50,B44,B39,B35,B29,B23,B18)</f>
        <v>32</v>
      </c>
      <c r="C59" s="39">
        <f t="shared" si="8"/>
        <v>21</v>
      </c>
      <c r="D59" s="39">
        <f t="shared" si="8"/>
        <v>0</v>
      </c>
      <c r="E59" s="39">
        <f t="shared" si="8"/>
        <v>0</v>
      </c>
      <c r="F59" s="39">
        <f t="shared" si="8"/>
        <v>6</v>
      </c>
      <c r="G59" s="39">
        <f t="shared" si="8"/>
        <v>0</v>
      </c>
      <c r="H59" s="39">
        <f t="shared" si="8"/>
        <v>0</v>
      </c>
      <c r="I59" s="39">
        <f t="shared" si="8"/>
        <v>9</v>
      </c>
      <c r="J59" s="39">
        <f t="shared" si="8"/>
        <v>1</v>
      </c>
      <c r="K59" s="39">
        <f t="shared" si="8"/>
        <v>69</v>
      </c>
      <c r="L59" s="39">
        <f t="shared" si="8"/>
        <v>16</v>
      </c>
      <c r="M59" s="39">
        <f t="shared" si="8"/>
        <v>21</v>
      </c>
      <c r="N59" s="39">
        <f t="shared" si="8"/>
        <v>1</v>
      </c>
      <c r="O59" s="39">
        <f t="shared" si="8"/>
        <v>0</v>
      </c>
      <c r="P59" s="39">
        <f t="shared" si="8"/>
        <v>11</v>
      </c>
      <c r="Q59" s="39">
        <f t="shared" si="8"/>
        <v>0</v>
      </c>
      <c r="R59" s="39">
        <f t="shared" si="8"/>
        <v>0</v>
      </c>
      <c r="S59" s="39">
        <f t="shared" si="8"/>
        <v>23</v>
      </c>
      <c r="T59" s="39">
        <f t="shared" si="8"/>
        <v>0</v>
      </c>
      <c r="U59" s="39">
        <f t="shared" si="8"/>
        <v>72</v>
      </c>
      <c r="V59" s="39">
        <f t="shared" si="8"/>
        <v>17</v>
      </c>
      <c r="W59" s="39">
        <f t="shared" si="8"/>
        <v>17</v>
      </c>
      <c r="X59" s="39">
        <f t="shared" si="8"/>
        <v>0</v>
      </c>
      <c r="Y59" s="39">
        <f t="shared" si="8"/>
        <v>0</v>
      </c>
      <c r="Z59" s="39">
        <f t="shared" si="8"/>
        <v>0</v>
      </c>
      <c r="AA59" s="39">
        <f t="shared" si="8"/>
        <v>0</v>
      </c>
      <c r="AB59" s="39">
        <f t="shared" si="8"/>
        <v>2</v>
      </c>
      <c r="AC59" s="39">
        <f t="shared" si="8"/>
        <v>0</v>
      </c>
      <c r="AD59" s="39">
        <f t="shared" si="8"/>
        <v>0</v>
      </c>
      <c r="AE59" s="39">
        <f t="shared" si="8"/>
        <v>35</v>
      </c>
      <c r="AF59" s="39">
        <f t="shared" si="8"/>
        <v>178</v>
      </c>
      <c r="AG59" s="41"/>
      <c r="AH59" s="41"/>
      <c r="AI59" s="1"/>
      <c r="AJ59" s="1"/>
      <c r="AK59" s="1"/>
      <c r="AL59" s="1"/>
      <c r="AM59" s="1"/>
      <c r="AN59" s="1"/>
      <c r="AO59" s="1"/>
      <c r="AP59" s="1"/>
    </row>
    <row r="60" spans="1:42" ht="12.75" customHeight="1">
      <c r="A60" s="39" t="s">
        <v>505</v>
      </c>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v>0</v>
      </c>
      <c r="AF60" s="39">
        <v>0</v>
      </c>
      <c r="AG60" s="41"/>
      <c r="AH60" s="41"/>
      <c r="AI60" s="1"/>
      <c r="AJ60" s="1"/>
      <c r="AK60" s="1"/>
      <c r="AL60" s="1"/>
      <c r="AM60" s="1"/>
      <c r="AN60" s="1"/>
      <c r="AO60" s="1"/>
      <c r="AP60" s="1"/>
    </row>
    <row r="61" spans="1:42" ht="12.75" customHeight="1">
      <c r="A61" s="41" t="s">
        <v>506</v>
      </c>
      <c r="B61" s="41"/>
      <c r="C61" s="41"/>
      <c r="D61" s="41"/>
      <c r="E61" s="41"/>
      <c r="F61" s="41"/>
      <c r="G61" s="41"/>
      <c r="H61" s="41"/>
      <c r="I61" s="41"/>
      <c r="J61" s="41"/>
      <c r="K61" s="39"/>
      <c r="L61" s="651">
        <v>2</v>
      </c>
      <c r="M61" s="41"/>
      <c r="N61" s="41"/>
      <c r="O61" s="41"/>
      <c r="P61" s="41"/>
      <c r="Q61" s="41"/>
      <c r="R61" s="41"/>
      <c r="S61" s="41"/>
      <c r="T61" s="41"/>
      <c r="U61" s="666">
        <v>2</v>
      </c>
      <c r="V61" s="41"/>
      <c r="W61" s="41"/>
      <c r="X61" s="41"/>
      <c r="Y61" s="41"/>
      <c r="Z61" s="41"/>
      <c r="AA61" s="41"/>
      <c r="AB61" s="41"/>
      <c r="AC61" s="41"/>
      <c r="AD61" s="41"/>
      <c r="AE61" s="666">
        <v>0</v>
      </c>
      <c r="AF61" s="39">
        <v>2</v>
      </c>
      <c r="AG61" s="41"/>
      <c r="AH61" s="41"/>
      <c r="AI61" s="1"/>
      <c r="AJ61" s="1"/>
      <c r="AK61" s="1"/>
      <c r="AL61" s="1"/>
      <c r="AM61" s="1"/>
      <c r="AN61" s="1"/>
      <c r="AO61" s="1"/>
      <c r="AP61" s="1"/>
    </row>
    <row r="62" spans="1:42" ht="12.75" customHeight="1">
      <c r="A62" s="41" t="s">
        <v>508</v>
      </c>
      <c r="B62" s="41"/>
      <c r="C62" s="651">
        <v>1</v>
      </c>
      <c r="D62" s="41"/>
      <c r="E62" s="41"/>
      <c r="F62" s="41"/>
      <c r="G62" s="41"/>
      <c r="H62" s="41"/>
      <c r="I62" s="651">
        <v>1</v>
      </c>
      <c r="J62" s="41"/>
      <c r="K62" s="666">
        <v>2</v>
      </c>
      <c r="L62" s="41"/>
      <c r="M62" s="651">
        <v>1</v>
      </c>
      <c r="N62" s="41"/>
      <c r="O62" s="41"/>
      <c r="P62" s="41"/>
      <c r="Q62" s="41"/>
      <c r="R62" s="41"/>
      <c r="S62" s="651">
        <v>2</v>
      </c>
      <c r="T62" s="41"/>
      <c r="U62" s="666">
        <v>3</v>
      </c>
      <c r="V62" s="41"/>
      <c r="W62" s="41"/>
      <c r="X62" s="41"/>
      <c r="Y62" s="41"/>
      <c r="Z62" s="41"/>
      <c r="AA62" s="41"/>
      <c r="AB62" s="41"/>
      <c r="AC62" s="41"/>
      <c r="AD62" s="41"/>
      <c r="AE62" s="39">
        <v>0</v>
      </c>
      <c r="AF62" s="39">
        <v>5</v>
      </c>
      <c r="AG62" s="41"/>
      <c r="AH62" s="41"/>
      <c r="AI62" s="1"/>
      <c r="AJ62" s="1"/>
      <c r="AK62" s="1"/>
      <c r="AL62" s="1"/>
      <c r="AM62" s="1"/>
      <c r="AN62" s="1"/>
      <c r="AO62" s="1"/>
      <c r="AP62" s="1"/>
    </row>
    <row r="63" spans="1:42" ht="12.75" customHeight="1">
      <c r="A63" s="39" t="s">
        <v>510</v>
      </c>
      <c r="B63" s="39">
        <f t="shared" ref="B63:AF63" si="9">SUM(B61:B62)</f>
        <v>0</v>
      </c>
      <c r="C63" s="39">
        <f t="shared" si="9"/>
        <v>1</v>
      </c>
      <c r="D63" s="39">
        <f t="shared" si="9"/>
        <v>0</v>
      </c>
      <c r="E63" s="39">
        <f t="shared" si="9"/>
        <v>0</v>
      </c>
      <c r="F63" s="39">
        <f t="shared" si="9"/>
        <v>0</v>
      </c>
      <c r="G63" s="39">
        <f t="shared" si="9"/>
        <v>0</v>
      </c>
      <c r="H63" s="39">
        <f t="shared" si="9"/>
        <v>0</v>
      </c>
      <c r="I63" s="39">
        <f t="shared" si="9"/>
        <v>1</v>
      </c>
      <c r="J63" s="39">
        <f t="shared" si="9"/>
        <v>0</v>
      </c>
      <c r="K63" s="39">
        <f t="shared" si="9"/>
        <v>2</v>
      </c>
      <c r="L63" s="39">
        <f t="shared" si="9"/>
        <v>2</v>
      </c>
      <c r="M63" s="39">
        <f t="shared" si="9"/>
        <v>1</v>
      </c>
      <c r="N63" s="39">
        <f t="shared" si="9"/>
        <v>0</v>
      </c>
      <c r="O63" s="39">
        <f t="shared" si="9"/>
        <v>0</v>
      </c>
      <c r="P63" s="39">
        <f t="shared" si="9"/>
        <v>0</v>
      </c>
      <c r="Q63" s="39">
        <f t="shared" si="9"/>
        <v>0</v>
      </c>
      <c r="R63" s="39">
        <f t="shared" si="9"/>
        <v>0</v>
      </c>
      <c r="S63" s="39">
        <f t="shared" si="9"/>
        <v>2</v>
      </c>
      <c r="T63" s="39">
        <f t="shared" si="9"/>
        <v>0</v>
      </c>
      <c r="U63" s="39">
        <f t="shared" si="9"/>
        <v>5</v>
      </c>
      <c r="V63" s="39">
        <f t="shared" si="9"/>
        <v>0</v>
      </c>
      <c r="W63" s="39">
        <f t="shared" si="9"/>
        <v>0</v>
      </c>
      <c r="X63" s="39">
        <f t="shared" si="9"/>
        <v>0</v>
      </c>
      <c r="Y63" s="39">
        <f t="shared" si="9"/>
        <v>0</v>
      </c>
      <c r="Z63" s="39">
        <f t="shared" si="9"/>
        <v>0</v>
      </c>
      <c r="AA63" s="39">
        <f t="shared" si="9"/>
        <v>0</v>
      </c>
      <c r="AB63" s="39">
        <f t="shared" si="9"/>
        <v>0</v>
      </c>
      <c r="AC63" s="39">
        <f t="shared" si="9"/>
        <v>0</v>
      </c>
      <c r="AD63" s="39">
        <f t="shared" si="9"/>
        <v>0</v>
      </c>
      <c r="AE63" s="39">
        <f t="shared" si="9"/>
        <v>0</v>
      </c>
      <c r="AF63" s="39">
        <f t="shared" si="9"/>
        <v>7</v>
      </c>
      <c r="AG63" s="41"/>
      <c r="AH63" s="41"/>
      <c r="AI63" s="1"/>
      <c r="AJ63" s="1"/>
      <c r="AK63" s="1"/>
      <c r="AL63" s="1"/>
      <c r="AM63" s="1"/>
      <c r="AN63" s="1"/>
      <c r="AO63" s="1"/>
      <c r="AP63" s="1"/>
    </row>
    <row r="64" spans="1:42" ht="12.75" customHeight="1">
      <c r="A64" s="39" t="s">
        <v>517</v>
      </c>
      <c r="B64" s="39"/>
      <c r="C64" s="39"/>
      <c r="D64" s="39"/>
      <c r="E64" s="39"/>
      <c r="F64" s="39"/>
      <c r="G64" s="39"/>
      <c r="H64" s="39"/>
      <c r="I64" s="39"/>
      <c r="J64" s="39"/>
      <c r="K64" s="39">
        <v>0</v>
      </c>
      <c r="L64" s="39"/>
      <c r="M64" s="39"/>
      <c r="N64" s="39"/>
      <c r="O64" s="39"/>
      <c r="P64" s="39"/>
      <c r="Q64" s="39"/>
      <c r="R64" s="39"/>
      <c r="S64" s="39"/>
      <c r="T64" s="39"/>
      <c r="U64" s="39">
        <v>0</v>
      </c>
      <c r="V64" s="39"/>
      <c r="W64" s="39"/>
      <c r="X64" s="39"/>
      <c r="Y64" s="39"/>
      <c r="Z64" s="39"/>
      <c r="AA64" s="39"/>
      <c r="AB64" s="39"/>
      <c r="AC64" s="39"/>
      <c r="AD64" s="39"/>
      <c r="AE64" s="39">
        <v>0</v>
      </c>
      <c r="AF64" s="39">
        <v>0</v>
      </c>
      <c r="AG64" s="41"/>
      <c r="AH64" s="41"/>
      <c r="AI64" s="1"/>
      <c r="AJ64" s="1"/>
      <c r="AK64" s="1"/>
      <c r="AL64" s="1"/>
      <c r="AM64" s="1"/>
      <c r="AN64" s="1"/>
      <c r="AO64" s="1"/>
      <c r="AP64" s="1"/>
    </row>
    <row r="65" spans="1:42" ht="12.75" customHeight="1">
      <c r="A65" s="41" t="s">
        <v>518</v>
      </c>
      <c r="B65" s="41"/>
      <c r="C65" s="41"/>
      <c r="D65" s="41"/>
      <c r="E65" s="41"/>
      <c r="F65" s="41"/>
      <c r="G65" s="41"/>
      <c r="H65" s="41"/>
      <c r="I65" s="41"/>
      <c r="J65" s="41"/>
      <c r="K65" s="39"/>
      <c r="L65" s="41"/>
      <c r="M65" s="41"/>
      <c r="N65" s="41"/>
      <c r="O65" s="41"/>
      <c r="P65" s="41"/>
      <c r="Q65" s="41"/>
      <c r="R65" s="41"/>
      <c r="S65" s="651">
        <v>1</v>
      </c>
      <c r="T65" s="41"/>
      <c r="U65" s="39">
        <v>1</v>
      </c>
      <c r="V65" s="651">
        <v>1</v>
      </c>
      <c r="W65" s="651">
        <v>1</v>
      </c>
      <c r="X65" s="41"/>
      <c r="Y65" s="41"/>
      <c r="Z65" s="41"/>
      <c r="AA65" s="41"/>
      <c r="AB65" s="41"/>
      <c r="AC65" s="41"/>
      <c r="AD65" s="41"/>
      <c r="AE65" s="666">
        <v>2</v>
      </c>
      <c r="AF65" s="666">
        <v>3</v>
      </c>
      <c r="AG65" s="41"/>
      <c r="AH65" s="41"/>
      <c r="AI65" s="1"/>
      <c r="AJ65" s="1"/>
      <c r="AK65" s="1"/>
      <c r="AL65" s="1"/>
      <c r="AM65" s="1"/>
      <c r="AN65" s="1"/>
      <c r="AO65" s="1"/>
      <c r="AP65" s="1"/>
    </row>
    <row r="66" spans="1:42" ht="12.75" customHeight="1">
      <c r="A66" s="41" t="s">
        <v>522</v>
      </c>
      <c r="B66" s="41"/>
      <c r="C66" s="41"/>
      <c r="D66" s="41"/>
      <c r="E66" s="41"/>
      <c r="F66" s="41"/>
      <c r="G66" s="41"/>
      <c r="H66" s="41"/>
      <c r="I66" s="41"/>
      <c r="J66" s="41"/>
      <c r="K66" s="39"/>
      <c r="L66" s="41">
        <v>1</v>
      </c>
      <c r="M66" s="41"/>
      <c r="N66" s="41"/>
      <c r="O66" s="41"/>
      <c r="P66" s="41"/>
      <c r="Q66" s="41"/>
      <c r="R66" s="41"/>
      <c r="S66" s="41"/>
      <c r="T66" s="41"/>
      <c r="U66" s="39">
        <v>1</v>
      </c>
      <c r="V66" s="651">
        <v>1</v>
      </c>
      <c r="W66" s="651"/>
      <c r="X66" s="41"/>
      <c r="Y66" s="41"/>
      <c r="Z66" s="41"/>
      <c r="AA66" s="41"/>
      <c r="AB66" s="41"/>
      <c r="AC66" s="41"/>
      <c r="AD66" s="41"/>
      <c r="AE66" s="666">
        <v>1</v>
      </c>
      <c r="AF66" s="666">
        <v>2</v>
      </c>
      <c r="AG66" s="41"/>
      <c r="AH66" s="41"/>
      <c r="AI66" s="1"/>
      <c r="AJ66" s="1"/>
      <c r="AK66" s="1"/>
      <c r="AL66" s="1"/>
      <c r="AM66" s="1"/>
      <c r="AN66" s="1"/>
      <c r="AO66" s="1"/>
      <c r="AP66" s="1"/>
    </row>
    <row r="67" spans="1:42" ht="12.75" customHeight="1">
      <c r="A67" s="41" t="s">
        <v>524</v>
      </c>
      <c r="B67" s="41"/>
      <c r="C67" s="41"/>
      <c r="D67" s="41"/>
      <c r="E67" s="41"/>
      <c r="F67" s="41"/>
      <c r="G67" s="41"/>
      <c r="H67" s="41"/>
      <c r="I67" s="41"/>
      <c r="J67" s="41"/>
      <c r="K67" s="39"/>
      <c r="L67" s="41"/>
      <c r="M67" s="651">
        <v>1</v>
      </c>
      <c r="N67" s="41"/>
      <c r="O67" s="41"/>
      <c r="P67" s="41"/>
      <c r="Q67" s="41"/>
      <c r="R67" s="41"/>
      <c r="S67" s="41"/>
      <c r="T67" s="41"/>
      <c r="U67" s="666">
        <v>1</v>
      </c>
      <c r="V67" s="651">
        <v>2</v>
      </c>
      <c r="W67" s="41"/>
      <c r="X67" s="41"/>
      <c r="Y67" s="41"/>
      <c r="Z67" s="41"/>
      <c r="AA67" s="41"/>
      <c r="AB67" s="41"/>
      <c r="AC67" s="41"/>
      <c r="AD67" s="41"/>
      <c r="AE67" s="666">
        <v>2</v>
      </c>
      <c r="AF67" s="666">
        <v>3</v>
      </c>
      <c r="AG67" s="41"/>
      <c r="AH67" s="41"/>
      <c r="AI67" s="1"/>
      <c r="AJ67" s="1"/>
      <c r="AK67" s="1"/>
      <c r="AL67" s="1"/>
      <c r="AM67" s="1"/>
      <c r="AN67" s="1"/>
      <c r="AO67" s="1"/>
      <c r="AP67" s="1"/>
    </row>
    <row r="68" spans="1:42" ht="12.75" customHeight="1">
      <c r="A68" s="39" t="s">
        <v>510</v>
      </c>
      <c r="B68" s="39">
        <f t="shared" ref="B68:AF68" si="10">SUM(B65:B67)</f>
        <v>0</v>
      </c>
      <c r="C68" s="39">
        <f t="shared" si="10"/>
        <v>0</v>
      </c>
      <c r="D68" s="39">
        <f t="shared" si="10"/>
        <v>0</v>
      </c>
      <c r="E68" s="39">
        <f t="shared" si="10"/>
        <v>0</v>
      </c>
      <c r="F68" s="39">
        <f t="shared" si="10"/>
        <v>0</v>
      </c>
      <c r="G68" s="39">
        <f t="shared" si="10"/>
        <v>0</v>
      </c>
      <c r="H68" s="39">
        <f t="shared" si="10"/>
        <v>0</v>
      </c>
      <c r="I68" s="39">
        <f t="shared" si="10"/>
        <v>0</v>
      </c>
      <c r="J68" s="39">
        <f t="shared" si="10"/>
        <v>0</v>
      </c>
      <c r="K68" s="39">
        <f t="shared" si="10"/>
        <v>0</v>
      </c>
      <c r="L68" s="39">
        <f t="shared" si="10"/>
        <v>1</v>
      </c>
      <c r="M68" s="39">
        <f t="shared" si="10"/>
        <v>1</v>
      </c>
      <c r="N68" s="39">
        <f t="shared" si="10"/>
        <v>0</v>
      </c>
      <c r="O68" s="39">
        <f t="shared" si="10"/>
        <v>0</v>
      </c>
      <c r="P68" s="39">
        <f t="shared" si="10"/>
        <v>0</v>
      </c>
      <c r="Q68" s="39">
        <f t="shared" si="10"/>
        <v>0</v>
      </c>
      <c r="R68" s="39">
        <f t="shared" si="10"/>
        <v>0</v>
      </c>
      <c r="S68" s="39">
        <f t="shared" si="10"/>
        <v>1</v>
      </c>
      <c r="T68" s="39">
        <f t="shared" si="10"/>
        <v>0</v>
      </c>
      <c r="U68" s="39">
        <f t="shared" si="10"/>
        <v>3</v>
      </c>
      <c r="V68" s="39">
        <f t="shared" si="10"/>
        <v>4</v>
      </c>
      <c r="W68" s="39">
        <f t="shared" si="10"/>
        <v>1</v>
      </c>
      <c r="X68" s="39">
        <f t="shared" si="10"/>
        <v>0</v>
      </c>
      <c r="Y68" s="39">
        <f t="shared" si="10"/>
        <v>0</v>
      </c>
      <c r="Z68" s="39">
        <f t="shared" si="10"/>
        <v>0</v>
      </c>
      <c r="AA68" s="39">
        <f t="shared" si="10"/>
        <v>0</v>
      </c>
      <c r="AB68" s="39">
        <f t="shared" si="10"/>
        <v>0</v>
      </c>
      <c r="AC68" s="39">
        <f t="shared" si="10"/>
        <v>0</v>
      </c>
      <c r="AD68" s="39">
        <f t="shared" si="10"/>
        <v>0</v>
      </c>
      <c r="AE68" s="39">
        <f t="shared" si="10"/>
        <v>5</v>
      </c>
      <c r="AF68" s="39">
        <f t="shared" si="10"/>
        <v>8</v>
      </c>
      <c r="AG68" s="39"/>
      <c r="AH68" s="41"/>
      <c r="AI68" s="1"/>
      <c r="AJ68" s="1"/>
      <c r="AK68" s="1"/>
      <c r="AL68" s="1"/>
      <c r="AM68" s="1"/>
      <c r="AN68" s="1"/>
      <c r="AO68" s="1"/>
      <c r="AP68" s="1"/>
    </row>
    <row r="69" spans="1:42" ht="12.75" customHeight="1">
      <c r="A69" s="39" t="s">
        <v>536</v>
      </c>
      <c r="B69" s="39"/>
      <c r="C69" s="39"/>
      <c r="D69" s="39"/>
      <c r="E69" s="39"/>
      <c r="F69" s="39"/>
      <c r="G69" s="39"/>
      <c r="H69" s="39"/>
      <c r="I69" s="39"/>
      <c r="J69" s="39"/>
      <c r="K69" s="39">
        <v>0</v>
      </c>
      <c r="L69" s="39"/>
      <c r="M69" s="39"/>
      <c r="N69" s="39"/>
      <c r="O69" s="39"/>
      <c r="P69" s="39"/>
      <c r="Q69" s="39"/>
      <c r="R69" s="39"/>
      <c r="S69" s="39"/>
      <c r="T69" s="39"/>
      <c r="U69" s="39">
        <v>0</v>
      </c>
      <c r="V69" s="39"/>
      <c r="W69" s="39"/>
      <c r="X69" s="39"/>
      <c r="Y69" s="39"/>
      <c r="Z69" s="39"/>
      <c r="AA69" s="39"/>
      <c r="AB69" s="39"/>
      <c r="AC69" s="39"/>
      <c r="AD69" s="39"/>
      <c r="AE69" s="39">
        <v>0</v>
      </c>
      <c r="AF69" s="39">
        <v>0</v>
      </c>
      <c r="AG69" s="41"/>
      <c r="AH69" s="41"/>
      <c r="AI69" s="1"/>
      <c r="AJ69" s="1"/>
      <c r="AK69" s="1"/>
      <c r="AL69" s="1"/>
      <c r="AM69" s="1"/>
      <c r="AN69" s="1"/>
      <c r="AO69" s="1"/>
      <c r="AP69" s="1"/>
    </row>
    <row r="70" spans="1:42" ht="12.75" customHeight="1">
      <c r="A70" s="41" t="s">
        <v>537</v>
      </c>
      <c r="B70" s="41"/>
      <c r="C70" s="41"/>
      <c r="D70" s="41"/>
      <c r="E70" s="41"/>
      <c r="F70" s="41"/>
      <c r="G70" s="41"/>
      <c r="H70" s="41"/>
      <c r="I70" s="41"/>
      <c r="J70" s="41"/>
      <c r="K70" s="39">
        <v>0</v>
      </c>
      <c r="L70" s="41"/>
      <c r="M70" s="41"/>
      <c r="N70" s="41"/>
      <c r="O70" s="41"/>
      <c r="P70" s="41"/>
      <c r="Q70" s="41"/>
      <c r="R70" s="41"/>
      <c r="S70" s="41"/>
      <c r="T70" s="41"/>
      <c r="U70" s="39">
        <v>0</v>
      </c>
      <c r="V70" s="41"/>
      <c r="W70" s="41"/>
      <c r="X70" s="41"/>
      <c r="Y70" s="41"/>
      <c r="Z70" s="41"/>
      <c r="AA70" s="41"/>
      <c r="AB70" s="41"/>
      <c r="AC70" s="41"/>
      <c r="AD70" s="41"/>
      <c r="AE70" s="39">
        <v>0</v>
      </c>
      <c r="AF70" s="39">
        <v>0</v>
      </c>
      <c r="AG70" s="41"/>
      <c r="AH70" s="41"/>
      <c r="AI70" s="1"/>
      <c r="AJ70" s="1"/>
      <c r="AK70" s="1"/>
      <c r="AL70" s="1"/>
      <c r="AM70" s="1"/>
      <c r="AN70" s="1"/>
      <c r="AO70" s="1"/>
      <c r="AP70" s="1"/>
    </row>
    <row r="71" spans="1:42" ht="12.75" customHeight="1">
      <c r="A71" s="41" t="s">
        <v>538</v>
      </c>
      <c r="B71" s="41"/>
      <c r="C71" s="41"/>
      <c r="D71" s="41"/>
      <c r="E71" s="41"/>
      <c r="F71" s="41"/>
      <c r="G71" s="41"/>
      <c r="H71" s="41"/>
      <c r="I71" s="41"/>
      <c r="J71" s="41"/>
      <c r="K71" s="39">
        <v>0</v>
      </c>
      <c r="L71" s="41"/>
      <c r="M71" s="41"/>
      <c r="N71" s="41"/>
      <c r="O71" s="41"/>
      <c r="P71" s="41"/>
      <c r="Q71" s="41"/>
      <c r="R71" s="41"/>
      <c r="S71" s="41"/>
      <c r="T71" s="41"/>
      <c r="U71" s="39">
        <v>0</v>
      </c>
      <c r="V71" s="41"/>
      <c r="W71" s="41"/>
      <c r="X71" s="41"/>
      <c r="Y71" s="41"/>
      <c r="Z71" s="41"/>
      <c r="AA71" s="41"/>
      <c r="AB71" s="41"/>
      <c r="AC71" s="41"/>
      <c r="AD71" s="41"/>
      <c r="AE71" s="39">
        <v>0</v>
      </c>
      <c r="AF71" s="39">
        <v>0</v>
      </c>
      <c r="AG71" s="41"/>
      <c r="AH71" s="41"/>
      <c r="AI71" s="1"/>
      <c r="AJ71" s="1"/>
      <c r="AK71" s="1"/>
      <c r="AL71" s="1"/>
      <c r="AM71" s="1"/>
      <c r="AN71" s="1"/>
      <c r="AO71" s="1"/>
      <c r="AP71" s="1"/>
    </row>
    <row r="72" spans="1:42" ht="12.75" customHeight="1">
      <c r="A72" s="41" t="s">
        <v>540</v>
      </c>
      <c r="B72" s="41"/>
      <c r="C72" s="41"/>
      <c r="D72" s="41"/>
      <c r="E72" s="41"/>
      <c r="F72" s="41"/>
      <c r="G72" s="41"/>
      <c r="H72" s="41"/>
      <c r="I72" s="41"/>
      <c r="J72" s="41"/>
      <c r="K72" s="39">
        <v>0</v>
      </c>
      <c r="L72" s="41"/>
      <c r="M72" s="41"/>
      <c r="N72" s="41"/>
      <c r="O72" s="41"/>
      <c r="P72" s="41"/>
      <c r="Q72" s="41"/>
      <c r="R72" s="41"/>
      <c r="S72" s="41"/>
      <c r="T72" s="41"/>
      <c r="U72" s="39">
        <v>0</v>
      </c>
      <c r="V72" s="41"/>
      <c r="W72" s="41"/>
      <c r="X72" s="41"/>
      <c r="Y72" s="41"/>
      <c r="Z72" s="41"/>
      <c r="AA72" s="41"/>
      <c r="AB72" s="41"/>
      <c r="AC72" s="41"/>
      <c r="AD72" s="41"/>
      <c r="AE72" s="39">
        <v>0</v>
      </c>
      <c r="AF72" s="39">
        <v>0</v>
      </c>
      <c r="AG72" s="41"/>
      <c r="AH72" s="41"/>
      <c r="AI72" s="1"/>
      <c r="AJ72" s="1"/>
      <c r="AK72" s="1"/>
      <c r="AL72" s="1"/>
      <c r="AM72" s="1"/>
      <c r="AN72" s="1"/>
      <c r="AO72" s="1"/>
      <c r="AP72" s="1"/>
    </row>
    <row r="73" spans="1:42" ht="12.75" customHeight="1">
      <c r="A73" s="41" t="s">
        <v>542</v>
      </c>
      <c r="B73" s="41"/>
      <c r="C73" s="41"/>
      <c r="D73" s="41"/>
      <c r="E73" s="41"/>
      <c r="F73" s="41"/>
      <c r="G73" s="41"/>
      <c r="H73" s="41"/>
      <c r="I73" s="41"/>
      <c r="J73" s="41"/>
      <c r="K73" s="39">
        <v>0</v>
      </c>
      <c r="L73" s="41"/>
      <c r="M73" s="41"/>
      <c r="N73" s="41"/>
      <c r="O73" s="41"/>
      <c r="P73" s="41"/>
      <c r="Q73" s="41"/>
      <c r="R73" s="41"/>
      <c r="S73" s="41"/>
      <c r="T73" s="41"/>
      <c r="U73" s="39">
        <v>0</v>
      </c>
      <c r="V73" s="41"/>
      <c r="W73" s="41"/>
      <c r="X73" s="41"/>
      <c r="Y73" s="41"/>
      <c r="Z73" s="41"/>
      <c r="AA73" s="41"/>
      <c r="AB73" s="41"/>
      <c r="AC73" s="41"/>
      <c r="AD73" s="41"/>
      <c r="AE73" s="39">
        <v>0</v>
      </c>
      <c r="AF73" s="39">
        <v>0</v>
      </c>
      <c r="AG73" s="41"/>
      <c r="AH73" s="41"/>
      <c r="AI73" s="1"/>
      <c r="AJ73" s="1"/>
      <c r="AK73" s="1"/>
      <c r="AL73" s="1"/>
      <c r="AM73" s="1"/>
      <c r="AN73" s="1"/>
      <c r="AO73" s="1"/>
      <c r="AP73" s="1"/>
    </row>
    <row r="74" spans="1:42" ht="12.75" customHeight="1">
      <c r="A74" s="41" t="s">
        <v>546</v>
      </c>
      <c r="B74" s="41"/>
      <c r="C74" s="41"/>
      <c r="D74" s="41"/>
      <c r="E74" s="41"/>
      <c r="F74" s="41"/>
      <c r="G74" s="41"/>
      <c r="H74" s="41"/>
      <c r="I74" s="41"/>
      <c r="J74" s="41"/>
      <c r="K74" s="39">
        <v>0</v>
      </c>
      <c r="L74" s="41"/>
      <c r="M74" s="41"/>
      <c r="N74" s="41"/>
      <c r="O74" s="41"/>
      <c r="P74" s="41"/>
      <c r="Q74" s="41"/>
      <c r="R74" s="41"/>
      <c r="S74" s="41"/>
      <c r="T74" s="41"/>
      <c r="U74" s="39">
        <v>0</v>
      </c>
      <c r="V74" s="41"/>
      <c r="W74" s="41"/>
      <c r="X74" s="41"/>
      <c r="Y74" s="41"/>
      <c r="Z74" s="41"/>
      <c r="AA74" s="41"/>
      <c r="AB74" s="41"/>
      <c r="AC74" s="41"/>
      <c r="AD74" s="41"/>
      <c r="AE74" s="39">
        <v>0</v>
      </c>
      <c r="AF74" s="39">
        <v>0</v>
      </c>
      <c r="AG74" s="41"/>
      <c r="AH74" s="41"/>
      <c r="AI74" s="1"/>
      <c r="AJ74" s="1"/>
      <c r="AK74" s="1"/>
      <c r="AL74" s="1"/>
      <c r="AM74" s="1"/>
      <c r="AN74" s="1"/>
      <c r="AO74" s="1"/>
      <c r="AP74" s="1"/>
    </row>
    <row r="75" spans="1:42" ht="12.75" customHeight="1">
      <c r="A75" s="41" t="s">
        <v>551</v>
      </c>
      <c r="B75" s="41"/>
      <c r="C75" s="41"/>
      <c r="D75" s="41"/>
      <c r="E75" s="41"/>
      <c r="F75" s="41"/>
      <c r="G75" s="41"/>
      <c r="H75" s="41"/>
      <c r="I75" s="41"/>
      <c r="J75" s="41"/>
      <c r="K75" s="39">
        <v>0</v>
      </c>
      <c r="L75" s="41"/>
      <c r="M75" s="41"/>
      <c r="N75" s="41"/>
      <c r="O75" s="41"/>
      <c r="P75" s="41"/>
      <c r="Q75" s="41"/>
      <c r="R75" s="41"/>
      <c r="S75" s="41"/>
      <c r="T75" s="41"/>
      <c r="U75" s="39">
        <v>0</v>
      </c>
      <c r="V75" s="41"/>
      <c r="W75" s="41"/>
      <c r="X75" s="41"/>
      <c r="Y75" s="41"/>
      <c r="Z75" s="41"/>
      <c r="AA75" s="41"/>
      <c r="AB75" s="41"/>
      <c r="AC75" s="41"/>
      <c r="AD75" s="41"/>
      <c r="AE75" s="39">
        <v>0</v>
      </c>
      <c r="AF75" s="39">
        <v>0</v>
      </c>
      <c r="AG75" s="41"/>
      <c r="AH75" s="41"/>
      <c r="AI75" s="1"/>
      <c r="AJ75" s="1"/>
      <c r="AK75" s="1"/>
      <c r="AL75" s="1"/>
      <c r="AM75" s="1"/>
      <c r="AN75" s="1"/>
      <c r="AO75" s="1"/>
      <c r="AP75" s="1"/>
    </row>
    <row r="76" spans="1:42" ht="12.75" customHeight="1">
      <c r="A76" s="41" t="s">
        <v>555</v>
      </c>
      <c r="B76" s="41"/>
      <c r="C76" s="41"/>
      <c r="D76" s="41"/>
      <c r="E76" s="41"/>
      <c r="F76" s="41"/>
      <c r="G76" s="41"/>
      <c r="H76" s="41"/>
      <c r="I76" s="41"/>
      <c r="J76" s="41"/>
      <c r="K76" s="39">
        <v>0</v>
      </c>
      <c r="L76" s="41"/>
      <c r="M76" s="41"/>
      <c r="N76" s="41"/>
      <c r="O76" s="41"/>
      <c r="P76" s="41"/>
      <c r="Q76" s="41"/>
      <c r="R76" s="41"/>
      <c r="S76" s="41"/>
      <c r="T76" s="41"/>
      <c r="U76" s="39">
        <v>0</v>
      </c>
      <c r="V76" s="41"/>
      <c r="W76" s="41"/>
      <c r="X76" s="41"/>
      <c r="Y76" s="41"/>
      <c r="Z76" s="41"/>
      <c r="AA76" s="41"/>
      <c r="AB76" s="41"/>
      <c r="AC76" s="41"/>
      <c r="AD76" s="41"/>
      <c r="AE76" s="39">
        <v>0</v>
      </c>
      <c r="AF76" s="39">
        <v>0</v>
      </c>
      <c r="AG76" s="41"/>
      <c r="AH76" s="41"/>
      <c r="AI76" s="1"/>
      <c r="AJ76" s="1"/>
      <c r="AK76" s="1"/>
      <c r="AL76" s="1"/>
      <c r="AM76" s="1"/>
      <c r="AN76" s="1"/>
      <c r="AO76" s="1"/>
      <c r="AP76" s="1"/>
    </row>
    <row r="77" spans="1:42" ht="12.75" customHeight="1">
      <c r="A77" s="41" t="s">
        <v>557</v>
      </c>
      <c r="B77" s="41"/>
      <c r="C77" s="41"/>
      <c r="D77" s="41"/>
      <c r="E77" s="41"/>
      <c r="F77" s="41"/>
      <c r="G77" s="41"/>
      <c r="H77" s="41"/>
      <c r="I77" s="41"/>
      <c r="J77" s="41"/>
      <c r="K77" s="39">
        <v>0</v>
      </c>
      <c r="L77" s="41"/>
      <c r="M77" s="41"/>
      <c r="N77" s="41"/>
      <c r="O77" s="41"/>
      <c r="P77" s="41"/>
      <c r="Q77" s="41"/>
      <c r="R77" s="41"/>
      <c r="S77" s="41"/>
      <c r="T77" s="41"/>
      <c r="U77" s="39">
        <v>0</v>
      </c>
      <c r="V77" s="41"/>
      <c r="W77" s="41"/>
      <c r="X77" s="41"/>
      <c r="Y77" s="41"/>
      <c r="Z77" s="41"/>
      <c r="AA77" s="41"/>
      <c r="AB77" s="41"/>
      <c r="AC77" s="41"/>
      <c r="AD77" s="41"/>
      <c r="AE77" s="39">
        <v>0</v>
      </c>
      <c r="AF77" s="39">
        <v>0</v>
      </c>
      <c r="AG77" s="41"/>
      <c r="AH77" s="41"/>
      <c r="AI77" s="1"/>
      <c r="AJ77" s="1"/>
      <c r="AK77" s="1"/>
      <c r="AL77" s="1"/>
      <c r="AM77" s="1"/>
      <c r="AN77" s="1"/>
      <c r="AO77" s="1"/>
      <c r="AP77" s="1"/>
    </row>
    <row r="78" spans="1:42" ht="12.75" customHeight="1">
      <c r="A78" s="41" t="s">
        <v>561</v>
      </c>
      <c r="B78" s="41"/>
      <c r="C78" s="41"/>
      <c r="D78" s="41"/>
      <c r="E78" s="41"/>
      <c r="F78" s="41"/>
      <c r="G78" s="41"/>
      <c r="H78" s="41"/>
      <c r="I78" s="41"/>
      <c r="J78" s="41"/>
      <c r="K78" s="39">
        <v>0</v>
      </c>
      <c r="L78" s="41"/>
      <c r="M78" s="41"/>
      <c r="N78" s="41"/>
      <c r="O78" s="41"/>
      <c r="P78" s="41"/>
      <c r="Q78" s="41"/>
      <c r="R78" s="41"/>
      <c r="S78" s="41"/>
      <c r="T78" s="41"/>
      <c r="U78" s="39">
        <v>0</v>
      </c>
      <c r="V78" s="41"/>
      <c r="W78" s="41"/>
      <c r="X78" s="41"/>
      <c r="Y78" s="41"/>
      <c r="Z78" s="41"/>
      <c r="AA78" s="41"/>
      <c r="AB78" s="41"/>
      <c r="AC78" s="41"/>
      <c r="AD78" s="41"/>
      <c r="AE78" s="39">
        <v>0</v>
      </c>
      <c r="AF78" s="39">
        <v>0</v>
      </c>
      <c r="AG78" s="41"/>
      <c r="AH78" s="41"/>
      <c r="AI78" s="1"/>
      <c r="AJ78" s="1"/>
      <c r="AK78" s="1"/>
      <c r="AL78" s="1"/>
      <c r="AM78" s="1"/>
      <c r="AN78" s="1"/>
      <c r="AO78" s="1"/>
      <c r="AP78" s="1"/>
    </row>
    <row r="79" spans="1:42" ht="12.75" customHeight="1">
      <c r="A79" s="41" t="s">
        <v>562</v>
      </c>
      <c r="B79" s="41"/>
      <c r="C79" s="41"/>
      <c r="D79" s="41"/>
      <c r="E79" s="41"/>
      <c r="F79" s="41"/>
      <c r="G79" s="41"/>
      <c r="H79" s="41"/>
      <c r="I79" s="41"/>
      <c r="J79" s="41"/>
      <c r="K79" s="39">
        <v>0</v>
      </c>
      <c r="L79" s="41"/>
      <c r="M79" s="41"/>
      <c r="N79" s="41"/>
      <c r="O79" s="41"/>
      <c r="P79" s="41"/>
      <c r="Q79" s="41"/>
      <c r="R79" s="41"/>
      <c r="S79" s="41"/>
      <c r="T79" s="41"/>
      <c r="U79" s="39">
        <v>0</v>
      </c>
      <c r="V79" s="41"/>
      <c r="W79" s="41"/>
      <c r="X79" s="41"/>
      <c r="Y79" s="41"/>
      <c r="Z79" s="41"/>
      <c r="AA79" s="41"/>
      <c r="AB79" s="41"/>
      <c r="AC79" s="41"/>
      <c r="AD79" s="41"/>
      <c r="AE79" s="39">
        <v>0</v>
      </c>
      <c r="AF79" s="39">
        <v>0</v>
      </c>
      <c r="AG79" s="41"/>
      <c r="AH79" s="41"/>
      <c r="AI79" s="1"/>
      <c r="AJ79" s="1"/>
      <c r="AK79" s="1"/>
      <c r="AL79" s="1"/>
      <c r="AM79" s="1"/>
      <c r="AN79" s="1"/>
      <c r="AO79" s="1"/>
      <c r="AP79" s="1"/>
    </row>
    <row r="80" spans="1:42" ht="12.75" customHeight="1">
      <c r="A80" s="41" t="s">
        <v>563</v>
      </c>
      <c r="B80" s="41"/>
      <c r="C80" s="41"/>
      <c r="D80" s="41"/>
      <c r="E80" s="41"/>
      <c r="F80" s="41"/>
      <c r="G80" s="41"/>
      <c r="H80" s="41"/>
      <c r="I80" s="41"/>
      <c r="J80" s="41"/>
      <c r="K80" s="39">
        <v>0</v>
      </c>
      <c r="L80" s="41"/>
      <c r="M80" s="41"/>
      <c r="N80" s="41"/>
      <c r="O80" s="41"/>
      <c r="P80" s="41"/>
      <c r="Q80" s="41"/>
      <c r="R80" s="41"/>
      <c r="S80" s="41"/>
      <c r="T80" s="41"/>
      <c r="U80" s="39">
        <v>0</v>
      </c>
      <c r="V80" s="41"/>
      <c r="W80" s="41"/>
      <c r="X80" s="41"/>
      <c r="Y80" s="41"/>
      <c r="Z80" s="41"/>
      <c r="AA80" s="41"/>
      <c r="AB80" s="41"/>
      <c r="AC80" s="41"/>
      <c r="AD80" s="41"/>
      <c r="AE80" s="39">
        <v>0</v>
      </c>
      <c r="AF80" s="39">
        <v>0</v>
      </c>
      <c r="AG80" s="41"/>
      <c r="AH80" s="41"/>
      <c r="AI80" s="1"/>
      <c r="AJ80" s="1"/>
      <c r="AK80" s="1"/>
      <c r="AL80" s="1"/>
      <c r="AM80" s="1"/>
      <c r="AN80" s="1"/>
      <c r="AO80" s="1"/>
      <c r="AP80" s="1"/>
    </row>
    <row r="81" spans="1:42" ht="12.75" customHeight="1">
      <c r="A81" s="39" t="s">
        <v>510</v>
      </c>
      <c r="B81" s="39">
        <f t="shared" ref="B81:AF81" si="11">SUM(B70:B80)</f>
        <v>0</v>
      </c>
      <c r="C81" s="39">
        <f t="shared" si="11"/>
        <v>0</v>
      </c>
      <c r="D81" s="39">
        <f t="shared" si="11"/>
        <v>0</v>
      </c>
      <c r="E81" s="39">
        <f t="shared" si="11"/>
        <v>0</v>
      </c>
      <c r="F81" s="39">
        <f t="shared" si="11"/>
        <v>0</v>
      </c>
      <c r="G81" s="39">
        <f t="shared" si="11"/>
        <v>0</v>
      </c>
      <c r="H81" s="39">
        <f t="shared" si="11"/>
        <v>0</v>
      </c>
      <c r="I81" s="39">
        <f t="shared" si="11"/>
        <v>0</v>
      </c>
      <c r="J81" s="39">
        <f t="shared" si="11"/>
        <v>0</v>
      </c>
      <c r="K81" s="39">
        <f t="shared" si="11"/>
        <v>0</v>
      </c>
      <c r="L81" s="39">
        <f t="shared" si="11"/>
        <v>0</v>
      </c>
      <c r="M81" s="39">
        <f t="shared" si="11"/>
        <v>0</v>
      </c>
      <c r="N81" s="39">
        <f t="shared" si="11"/>
        <v>0</v>
      </c>
      <c r="O81" s="39">
        <f t="shared" si="11"/>
        <v>0</v>
      </c>
      <c r="P81" s="39">
        <f t="shared" si="11"/>
        <v>0</v>
      </c>
      <c r="Q81" s="39">
        <f t="shared" si="11"/>
        <v>0</v>
      </c>
      <c r="R81" s="39">
        <f t="shared" si="11"/>
        <v>0</v>
      </c>
      <c r="S81" s="39">
        <f t="shared" si="11"/>
        <v>0</v>
      </c>
      <c r="T81" s="39">
        <f t="shared" si="11"/>
        <v>0</v>
      </c>
      <c r="U81" s="39">
        <f t="shared" si="11"/>
        <v>0</v>
      </c>
      <c r="V81" s="39">
        <f t="shared" si="11"/>
        <v>0</v>
      </c>
      <c r="W81" s="39">
        <f t="shared" si="11"/>
        <v>0</v>
      </c>
      <c r="X81" s="39">
        <f t="shared" si="11"/>
        <v>0</v>
      </c>
      <c r="Y81" s="39">
        <f t="shared" si="11"/>
        <v>0</v>
      </c>
      <c r="Z81" s="39">
        <f t="shared" si="11"/>
        <v>0</v>
      </c>
      <c r="AA81" s="39">
        <f t="shared" si="11"/>
        <v>0</v>
      </c>
      <c r="AB81" s="39">
        <f t="shared" si="11"/>
        <v>0</v>
      </c>
      <c r="AC81" s="39">
        <f t="shared" si="11"/>
        <v>0</v>
      </c>
      <c r="AD81" s="39">
        <f t="shared" si="11"/>
        <v>0</v>
      </c>
      <c r="AE81" s="39">
        <f t="shared" si="11"/>
        <v>0</v>
      </c>
      <c r="AF81" s="39">
        <f t="shared" si="11"/>
        <v>0</v>
      </c>
      <c r="AG81" s="41"/>
      <c r="AH81" s="41"/>
      <c r="AI81" s="1"/>
      <c r="AJ81" s="1"/>
      <c r="AK81" s="1"/>
      <c r="AL81" s="1"/>
      <c r="AM81" s="1"/>
      <c r="AN81" s="1"/>
      <c r="AO81" s="1"/>
      <c r="AP81" s="1"/>
    </row>
    <row r="82" spans="1:42" ht="12.75" customHeight="1">
      <c r="A82" s="39" t="s">
        <v>565</v>
      </c>
      <c r="B82" s="39">
        <f t="shared" ref="B82:AF82" si="12">SUM(B63,B68,B81)</f>
        <v>0</v>
      </c>
      <c r="C82" s="39">
        <f t="shared" si="12"/>
        <v>1</v>
      </c>
      <c r="D82" s="39">
        <f t="shared" si="12"/>
        <v>0</v>
      </c>
      <c r="E82" s="39">
        <f t="shared" si="12"/>
        <v>0</v>
      </c>
      <c r="F82" s="39">
        <f t="shared" si="12"/>
        <v>0</v>
      </c>
      <c r="G82" s="39">
        <f t="shared" si="12"/>
        <v>0</v>
      </c>
      <c r="H82" s="39">
        <f t="shared" si="12"/>
        <v>0</v>
      </c>
      <c r="I82" s="39">
        <f t="shared" si="12"/>
        <v>1</v>
      </c>
      <c r="J82" s="39">
        <f t="shared" si="12"/>
        <v>0</v>
      </c>
      <c r="K82" s="39">
        <f t="shared" si="12"/>
        <v>2</v>
      </c>
      <c r="L82" s="39">
        <f t="shared" si="12"/>
        <v>3</v>
      </c>
      <c r="M82" s="39">
        <f t="shared" si="12"/>
        <v>2</v>
      </c>
      <c r="N82" s="39">
        <f t="shared" si="12"/>
        <v>0</v>
      </c>
      <c r="O82" s="39">
        <f t="shared" si="12"/>
        <v>0</v>
      </c>
      <c r="P82" s="39">
        <f t="shared" si="12"/>
        <v>0</v>
      </c>
      <c r="Q82" s="39">
        <f t="shared" si="12"/>
        <v>0</v>
      </c>
      <c r="R82" s="39">
        <f t="shared" si="12"/>
        <v>0</v>
      </c>
      <c r="S82" s="39">
        <f t="shared" si="12"/>
        <v>3</v>
      </c>
      <c r="T82" s="39">
        <f t="shared" si="12"/>
        <v>0</v>
      </c>
      <c r="U82" s="39">
        <f t="shared" si="12"/>
        <v>8</v>
      </c>
      <c r="V82" s="39">
        <f t="shared" si="12"/>
        <v>4</v>
      </c>
      <c r="W82" s="39">
        <f t="shared" si="12"/>
        <v>1</v>
      </c>
      <c r="X82" s="39">
        <f t="shared" si="12"/>
        <v>0</v>
      </c>
      <c r="Y82" s="39">
        <f t="shared" si="12"/>
        <v>0</v>
      </c>
      <c r="Z82" s="39">
        <f t="shared" si="12"/>
        <v>0</v>
      </c>
      <c r="AA82" s="39">
        <f t="shared" si="12"/>
        <v>0</v>
      </c>
      <c r="AB82" s="39">
        <f t="shared" si="12"/>
        <v>0</v>
      </c>
      <c r="AC82" s="39">
        <f t="shared" si="12"/>
        <v>0</v>
      </c>
      <c r="AD82" s="39">
        <f t="shared" si="12"/>
        <v>0</v>
      </c>
      <c r="AE82" s="39">
        <f t="shared" si="12"/>
        <v>5</v>
      </c>
      <c r="AF82" s="39">
        <f t="shared" si="12"/>
        <v>15</v>
      </c>
      <c r="AG82" s="41"/>
      <c r="AH82" s="41"/>
      <c r="AI82" s="1"/>
      <c r="AJ82" s="1"/>
      <c r="AK82" s="1"/>
      <c r="AL82" s="1"/>
      <c r="AM82" s="1"/>
      <c r="AN82" s="1"/>
      <c r="AO82" s="1"/>
      <c r="AP82" s="1"/>
    </row>
    <row r="83" spans="1:42" ht="12.75" customHeight="1">
      <c r="A83" s="39" t="s">
        <v>571</v>
      </c>
      <c r="B83" s="39">
        <f t="shared" ref="B83:AF83" si="13">SUM(B59,B82)</f>
        <v>32</v>
      </c>
      <c r="C83" s="39">
        <f t="shared" si="13"/>
        <v>22</v>
      </c>
      <c r="D83" s="39">
        <f t="shared" si="13"/>
        <v>0</v>
      </c>
      <c r="E83" s="39">
        <f t="shared" si="13"/>
        <v>0</v>
      </c>
      <c r="F83" s="39">
        <f t="shared" si="13"/>
        <v>6</v>
      </c>
      <c r="G83" s="39">
        <f t="shared" si="13"/>
        <v>0</v>
      </c>
      <c r="H83" s="39">
        <f t="shared" si="13"/>
        <v>0</v>
      </c>
      <c r="I83" s="39">
        <f t="shared" si="13"/>
        <v>10</v>
      </c>
      <c r="J83" s="39">
        <f t="shared" si="13"/>
        <v>1</v>
      </c>
      <c r="K83" s="39">
        <f t="shared" si="13"/>
        <v>71</v>
      </c>
      <c r="L83" s="39">
        <f t="shared" si="13"/>
        <v>19</v>
      </c>
      <c r="M83" s="39">
        <f t="shared" si="13"/>
        <v>23</v>
      </c>
      <c r="N83" s="39">
        <f t="shared" si="13"/>
        <v>1</v>
      </c>
      <c r="O83" s="39">
        <f t="shared" si="13"/>
        <v>0</v>
      </c>
      <c r="P83" s="39">
        <f t="shared" si="13"/>
        <v>11</v>
      </c>
      <c r="Q83" s="39">
        <f t="shared" si="13"/>
        <v>0</v>
      </c>
      <c r="R83" s="39">
        <f t="shared" si="13"/>
        <v>0</v>
      </c>
      <c r="S83" s="39">
        <f t="shared" si="13"/>
        <v>26</v>
      </c>
      <c r="T83" s="39">
        <f t="shared" si="13"/>
        <v>0</v>
      </c>
      <c r="U83" s="39">
        <f t="shared" si="13"/>
        <v>80</v>
      </c>
      <c r="V83" s="39">
        <f t="shared" si="13"/>
        <v>21</v>
      </c>
      <c r="W83" s="39">
        <f t="shared" si="13"/>
        <v>18</v>
      </c>
      <c r="X83" s="39">
        <f t="shared" si="13"/>
        <v>0</v>
      </c>
      <c r="Y83" s="39">
        <f t="shared" si="13"/>
        <v>0</v>
      </c>
      <c r="Z83" s="39">
        <f t="shared" si="13"/>
        <v>0</v>
      </c>
      <c r="AA83" s="39">
        <f t="shared" si="13"/>
        <v>0</v>
      </c>
      <c r="AB83" s="39">
        <f t="shared" si="13"/>
        <v>2</v>
      </c>
      <c r="AC83" s="39">
        <f t="shared" si="13"/>
        <v>0</v>
      </c>
      <c r="AD83" s="39">
        <f t="shared" si="13"/>
        <v>0</v>
      </c>
      <c r="AE83" s="39">
        <f t="shared" si="13"/>
        <v>40</v>
      </c>
      <c r="AF83" s="39">
        <f t="shared" si="13"/>
        <v>193</v>
      </c>
      <c r="AG83" s="41"/>
      <c r="AH83" s="41"/>
      <c r="AI83" s="1"/>
      <c r="AJ83" s="1"/>
      <c r="AK83" s="1"/>
      <c r="AL83" s="1"/>
      <c r="AM83" s="1"/>
      <c r="AN83" s="1"/>
      <c r="AO83" s="1"/>
      <c r="AP83" s="1"/>
    </row>
    <row r="84" spans="1:42" ht="12.75" customHeight="1">
      <c r="A84" s="39" t="s">
        <v>581</v>
      </c>
      <c r="B84" s="666">
        <v>1</v>
      </c>
      <c r="C84" s="39"/>
      <c r="D84" s="39"/>
      <c r="E84" s="39"/>
      <c r="F84" s="666">
        <v>1</v>
      </c>
      <c r="G84" s="39"/>
      <c r="H84" s="39"/>
      <c r="I84" s="666">
        <v>1</v>
      </c>
      <c r="J84" s="39"/>
      <c r="K84" s="666">
        <v>3</v>
      </c>
      <c r="L84" s="39"/>
      <c r="M84" s="39"/>
      <c r="N84" s="39"/>
      <c r="O84" s="39"/>
      <c r="P84" s="39"/>
      <c r="Q84" s="39"/>
      <c r="R84" s="39"/>
      <c r="S84" s="666">
        <v>4</v>
      </c>
      <c r="T84" s="39"/>
      <c r="U84" s="666">
        <v>4</v>
      </c>
      <c r="V84" s="666">
        <v>1</v>
      </c>
      <c r="W84" s="39"/>
      <c r="X84" s="39"/>
      <c r="Y84" s="39"/>
      <c r="Z84" s="39"/>
      <c r="AA84" s="39"/>
      <c r="AB84" s="39"/>
      <c r="AC84" s="39"/>
      <c r="AD84" s="39"/>
      <c r="AE84" s="666">
        <v>1</v>
      </c>
      <c r="AF84" s="666">
        <v>8</v>
      </c>
      <c r="AG84" s="41"/>
      <c r="AH84" s="41"/>
      <c r="AI84" s="1"/>
      <c r="AJ84" s="1"/>
      <c r="AK84" s="1"/>
      <c r="AL84" s="1"/>
      <c r="AM84" s="1"/>
      <c r="AN84" s="1"/>
      <c r="AO84" s="1"/>
      <c r="AP84" s="1"/>
    </row>
    <row r="85" spans="1:42" ht="12.75" customHeight="1">
      <c r="A85" s="41" t="s">
        <v>585</v>
      </c>
      <c r="B85" s="41"/>
      <c r="C85" s="41"/>
      <c r="D85" s="41"/>
      <c r="E85" s="41"/>
      <c r="F85" s="41"/>
      <c r="G85" s="41"/>
      <c r="H85" s="41"/>
      <c r="I85" s="41"/>
      <c r="J85" s="41"/>
      <c r="K85" s="39"/>
      <c r="L85" s="41"/>
      <c r="M85" s="41"/>
      <c r="N85" s="41"/>
      <c r="O85" s="41"/>
      <c r="P85" s="41"/>
      <c r="Q85" s="41"/>
      <c r="R85" s="41"/>
      <c r="S85" s="41"/>
      <c r="T85" s="41"/>
      <c r="U85" s="39"/>
      <c r="V85" s="41"/>
      <c r="W85" s="41"/>
      <c r="X85" s="41"/>
      <c r="Y85" s="41"/>
      <c r="Z85" s="41"/>
      <c r="AA85" s="41"/>
      <c r="AB85" s="41"/>
      <c r="AC85" s="41"/>
      <c r="AD85" s="41"/>
      <c r="AE85" s="39"/>
      <c r="AF85" s="39">
        <v>1</v>
      </c>
      <c r="AG85" s="41"/>
      <c r="AH85" s="41"/>
      <c r="AI85" s="1"/>
      <c r="AJ85" s="1"/>
      <c r="AK85" s="1"/>
      <c r="AL85" s="1"/>
      <c r="AM85" s="1"/>
      <c r="AN85" s="1"/>
      <c r="AO85" s="1"/>
      <c r="AP85" s="1"/>
    </row>
    <row r="86" spans="1:42" ht="12.75" customHeight="1">
      <c r="A86" s="41" t="s">
        <v>589</v>
      </c>
      <c r="B86" s="41"/>
      <c r="C86" s="41"/>
      <c r="D86" s="41"/>
      <c r="E86" s="41"/>
      <c r="F86" s="41"/>
      <c r="G86" s="41"/>
      <c r="H86" s="41"/>
      <c r="I86" s="651">
        <v>1</v>
      </c>
      <c r="J86" s="41"/>
      <c r="K86" s="666">
        <v>1</v>
      </c>
      <c r="L86" s="41"/>
      <c r="M86" s="41"/>
      <c r="N86" s="41"/>
      <c r="O86" s="41"/>
      <c r="P86" s="41"/>
      <c r="Q86" s="41"/>
      <c r="R86" s="41"/>
      <c r="S86" s="651">
        <v>1</v>
      </c>
      <c r="T86" s="41"/>
      <c r="U86" s="666">
        <v>1</v>
      </c>
      <c r="V86" s="41"/>
      <c r="W86" s="41"/>
      <c r="X86" s="41"/>
      <c r="Y86" s="41"/>
      <c r="Z86" s="41"/>
      <c r="AA86" s="41"/>
      <c r="AB86" s="41"/>
      <c r="AC86" s="41"/>
      <c r="AD86" s="41"/>
      <c r="AE86" s="39"/>
      <c r="AF86" s="666">
        <v>1</v>
      </c>
      <c r="AG86" s="41"/>
      <c r="AH86" s="41"/>
      <c r="AI86" s="1"/>
      <c r="AJ86" s="1"/>
      <c r="AK86" s="1"/>
      <c r="AL86" s="1"/>
      <c r="AM86" s="1"/>
      <c r="AN86" s="1"/>
      <c r="AO86" s="1"/>
      <c r="AP86" s="1"/>
    </row>
    <row r="87" spans="1:42" ht="12.75" customHeight="1">
      <c r="A87" s="41" t="s">
        <v>592</v>
      </c>
      <c r="B87" s="41"/>
      <c r="C87" s="41"/>
      <c r="D87" s="41"/>
      <c r="E87" s="41"/>
      <c r="F87" s="41"/>
      <c r="G87" s="41"/>
      <c r="H87" s="41"/>
      <c r="I87" s="41"/>
      <c r="J87" s="41"/>
      <c r="K87" s="39"/>
      <c r="L87" s="41"/>
      <c r="M87" s="41"/>
      <c r="N87" s="41"/>
      <c r="O87" s="41"/>
      <c r="P87" s="41"/>
      <c r="Q87" s="41"/>
      <c r="R87" s="41"/>
      <c r="S87" s="651">
        <v>1</v>
      </c>
      <c r="T87" s="41"/>
      <c r="U87" s="39">
        <v>1</v>
      </c>
      <c r="V87" s="651">
        <v>1</v>
      </c>
      <c r="W87" s="41"/>
      <c r="X87" s="41"/>
      <c r="Y87" s="41"/>
      <c r="Z87" s="41"/>
      <c r="AA87" s="41"/>
      <c r="AB87" s="41"/>
      <c r="AC87" s="41"/>
      <c r="AD87" s="41"/>
      <c r="AE87" s="39">
        <v>1</v>
      </c>
      <c r="AF87" s="39">
        <v>2</v>
      </c>
      <c r="AG87" s="41"/>
      <c r="AH87" s="41"/>
      <c r="AI87" s="1"/>
      <c r="AJ87" s="1"/>
      <c r="AK87" s="1"/>
      <c r="AL87" s="1"/>
      <c r="AM87" s="1"/>
      <c r="AN87" s="1"/>
      <c r="AO87" s="1"/>
      <c r="AP87" s="1"/>
    </row>
    <row r="88" spans="1:42" ht="12.75" customHeight="1">
      <c r="A88" s="41" t="s">
        <v>594</v>
      </c>
      <c r="B88" s="41"/>
      <c r="C88" s="41"/>
      <c r="D88" s="41"/>
      <c r="E88" s="41"/>
      <c r="F88" s="41"/>
      <c r="G88" s="41"/>
      <c r="H88" s="41"/>
      <c r="I88" s="41"/>
      <c r="J88" s="41"/>
      <c r="K88" s="39"/>
      <c r="L88" s="41"/>
      <c r="M88" s="41"/>
      <c r="N88" s="41"/>
      <c r="O88" s="41"/>
      <c r="P88" s="41"/>
      <c r="Q88" s="41"/>
      <c r="R88" s="41"/>
      <c r="S88" s="651">
        <v>2</v>
      </c>
      <c r="T88" s="41"/>
      <c r="U88" s="666">
        <v>2</v>
      </c>
      <c r="V88" s="41"/>
      <c r="W88" s="41"/>
      <c r="X88" s="41"/>
      <c r="Y88" s="41"/>
      <c r="Z88" s="41"/>
      <c r="AA88" s="41"/>
      <c r="AB88" s="41"/>
      <c r="AC88" s="41"/>
      <c r="AD88" s="41"/>
      <c r="AE88" s="39"/>
      <c r="AF88" s="39">
        <v>3</v>
      </c>
      <c r="AG88" s="41"/>
      <c r="AH88" s="41"/>
      <c r="AI88" s="1"/>
      <c r="AJ88" s="1"/>
      <c r="AK88" s="1"/>
      <c r="AL88" s="1"/>
      <c r="AM88" s="1"/>
      <c r="AN88" s="1"/>
      <c r="AO88" s="1"/>
      <c r="AP88" s="1"/>
    </row>
    <row r="89" spans="1:42" ht="12.75" customHeight="1">
      <c r="A89" s="41" t="s">
        <v>597</v>
      </c>
      <c r="B89" s="651">
        <v>1</v>
      </c>
      <c r="C89" s="41"/>
      <c r="D89" s="41"/>
      <c r="E89" s="41"/>
      <c r="F89" s="651">
        <v>1</v>
      </c>
      <c r="G89" s="41"/>
      <c r="H89" s="41"/>
      <c r="I89" s="41"/>
      <c r="J89" s="41"/>
      <c r="K89" s="39">
        <v>2</v>
      </c>
      <c r="L89" s="41"/>
      <c r="M89" s="41"/>
      <c r="N89" s="41"/>
      <c r="O89" s="41"/>
      <c r="P89" s="41"/>
      <c r="Q89" s="41"/>
      <c r="R89" s="41"/>
      <c r="S89" s="41"/>
      <c r="T89" s="41"/>
      <c r="U89" s="39"/>
      <c r="V89" s="41"/>
      <c r="W89" s="41"/>
      <c r="X89" s="41"/>
      <c r="Y89" s="41"/>
      <c r="Z89" s="41"/>
      <c r="AA89" s="41"/>
      <c r="AB89" s="41"/>
      <c r="AC89" s="41"/>
      <c r="AD89" s="41"/>
      <c r="AE89" s="39"/>
      <c r="AF89" s="39">
        <v>2</v>
      </c>
      <c r="AG89" s="41"/>
      <c r="AH89" s="41"/>
      <c r="AI89" s="1"/>
      <c r="AJ89" s="1"/>
      <c r="AK89" s="1"/>
      <c r="AL89" s="1"/>
      <c r="AM89" s="1"/>
      <c r="AN89" s="1"/>
      <c r="AO89" s="1"/>
      <c r="AP89" s="1"/>
    </row>
    <row r="90" spans="1:42" ht="12.75" customHeight="1">
      <c r="A90" s="41" t="s">
        <v>599</v>
      </c>
      <c r="B90" s="41"/>
      <c r="C90" s="41"/>
      <c r="D90" s="41"/>
      <c r="E90" s="41"/>
      <c r="F90" s="41"/>
      <c r="G90" s="41"/>
      <c r="H90" s="41"/>
      <c r="I90" s="41"/>
      <c r="J90" s="41"/>
      <c r="K90" s="39"/>
      <c r="L90" s="41"/>
      <c r="M90" s="41"/>
      <c r="N90" s="41"/>
      <c r="O90" s="41"/>
      <c r="P90" s="41"/>
      <c r="Q90" s="41"/>
      <c r="R90" s="41"/>
      <c r="S90" s="41"/>
      <c r="T90" s="41"/>
      <c r="U90" s="39"/>
      <c r="V90" s="41"/>
      <c r="W90" s="41"/>
      <c r="X90" s="41"/>
      <c r="Y90" s="41"/>
      <c r="Z90" s="41"/>
      <c r="AA90" s="41"/>
      <c r="AB90" s="41"/>
      <c r="AC90" s="41"/>
      <c r="AD90" s="41"/>
      <c r="AE90" s="39"/>
      <c r="AF90" s="39"/>
      <c r="AG90" s="41"/>
      <c r="AH90" s="41"/>
      <c r="AI90" s="1"/>
      <c r="AJ90" s="1"/>
      <c r="AK90" s="1"/>
      <c r="AL90" s="1"/>
      <c r="AM90" s="1"/>
      <c r="AN90" s="1"/>
      <c r="AO90" s="1"/>
      <c r="AP90" s="1"/>
    </row>
    <row r="91" spans="1:42" ht="12.75" customHeight="1">
      <c r="A91" s="41" t="s">
        <v>602</v>
      </c>
      <c r="B91" s="41"/>
      <c r="C91" s="41"/>
      <c r="D91" s="41"/>
      <c r="E91" s="41"/>
      <c r="F91" s="41"/>
      <c r="G91" s="41"/>
      <c r="H91" s="41"/>
      <c r="I91" s="41"/>
      <c r="J91" s="41"/>
      <c r="K91" s="39"/>
      <c r="L91" s="41"/>
      <c r="M91" s="41"/>
      <c r="N91" s="41"/>
      <c r="O91" s="41"/>
      <c r="P91" s="41"/>
      <c r="Q91" s="41"/>
      <c r="R91" s="41"/>
      <c r="S91" s="41"/>
      <c r="T91" s="41"/>
      <c r="U91" s="39"/>
      <c r="V91" s="41"/>
      <c r="W91" s="41"/>
      <c r="X91" s="41"/>
      <c r="Y91" s="41"/>
      <c r="Z91" s="41"/>
      <c r="AA91" s="41"/>
      <c r="AB91" s="41"/>
      <c r="AC91" s="41"/>
      <c r="AD91" s="41"/>
      <c r="AE91" s="39"/>
      <c r="AF91" s="39"/>
      <c r="AG91" s="41"/>
      <c r="AH91" s="41"/>
      <c r="AI91" s="1"/>
      <c r="AJ91" s="1"/>
      <c r="AK91" s="1"/>
      <c r="AL91" s="1"/>
      <c r="AM91" s="1"/>
      <c r="AN91" s="1"/>
      <c r="AO91" s="1"/>
      <c r="AP91" s="1"/>
    </row>
    <row r="92" spans="1:42" ht="12.75" customHeight="1">
      <c r="A92" s="39" t="s">
        <v>604</v>
      </c>
      <c r="B92" s="39">
        <v>1</v>
      </c>
      <c r="C92" s="39"/>
      <c r="D92" s="39"/>
      <c r="E92" s="39"/>
      <c r="F92" s="39">
        <v>1</v>
      </c>
      <c r="G92" s="39"/>
      <c r="H92" s="39"/>
      <c r="I92" s="666">
        <v>1</v>
      </c>
      <c r="J92" s="39"/>
      <c r="K92" s="666">
        <v>3</v>
      </c>
      <c r="L92" s="39"/>
      <c r="M92" s="39"/>
      <c r="N92" s="39"/>
      <c r="O92" s="39"/>
      <c r="P92" s="39"/>
      <c r="Q92" s="39"/>
      <c r="R92" s="39"/>
      <c r="S92" s="666">
        <v>4</v>
      </c>
      <c r="T92" s="39"/>
      <c r="U92" s="666">
        <v>4</v>
      </c>
      <c r="V92" s="39">
        <v>1</v>
      </c>
      <c r="W92" s="39"/>
      <c r="X92" s="39"/>
      <c r="Y92" s="39"/>
      <c r="Z92" s="39"/>
      <c r="AA92" s="39"/>
      <c r="AB92" s="39"/>
      <c r="AC92" s="39"/>
      <c r="AD92" s="39"/>
      <c r="AE92" s="39">
        <v>1</v>
      </c>
      <c r="AF92" s="39">
        <v>8</v>
      </c>
      <c r="AG92" s="41"/>
      <c r="AH92" s="41"/>
      <c r="AI92" s="1"/>
      <c r="AJ92" s="1"/>
      <c r="AK92" s="1"/>
      <c r="AL92" s="1"/>
      <c r="AM92" s="1"/>
      <c r="AN92" s="1"/>
      <c r="AO92" s="1"/>
      <c r="AP92" s="1"/>
    </row>
    <row r="93" spans="1:42" ht="12.75" customHeight="1">
      <c r="A93" s="39" t="s">
        <v>607</v>
      </c>
      <c r="B93" s="39">
        <v>1</v>
      </c>
      <c r="C93" s="39"/>
      <c r="D93" s="39"/>
      <c r="E93" s="39"/>
      <c r="F93" s="39">
        <v>1</v>
      </c>
      <c r="G93" s="39"/>
      <c r="H93" s="39"/>
      <c r="I93" s="666">
        <v>1</v>
      </c>
      <c r="J93" s="39"/>
      <c r="K93" s="666">
        <v>3</v>
      </c>
      <c r="L93" s="39"/>
      <c r="M93" s="39"/>
      <c r="N93" s="39"/>
      <c r="O93" s="39"/>
      <c r="P93" s="39"/>
      <c r="Q93" s="39"/>
      <c r="R93" s="39"/>
      <c r="S93" s="666">
        <v>4</v>
      </c>
      <c r="T93" s="39"/>
      <c r="U93" s="666">
        <v>4</v>
      </c>
      <c r="V93" s="39">
        <v>1</v>
      </c>
      <c r="W93" s="39"/>
      <c r="X93" s="39"/>
      <c r="Y93" s="39"/>
      <c r="Z93" s="39"/>
      <c r="AA93" s="39"/>
      <c r="AB93" s="39"/>
      <c r="AC93" s="39"/>
      <c r="AD93" s="39"/>
      <c r="AE93" s="39">
        <v>1</v>
      </c>
      <c r="AF93" s="39">
        <v>8</v>
      </c>
      <c r="AG93" s="41"/>
      <c r="AH93" s="41"/>
      <c r="AI93" s="1"/>
      <c r="AJ93" s="1"/>
      <c r="AK93" s="1"/>
      <c r="AL93" s="1"/>
      <c r="AM93" s="1"/>
      <c r="AN93" s="1"/>
      <c r="AO93" s="1"/>
      <c r="AP93" s="1"/>
    </row>
    <row r="94" spans="1:42" ht="12.75" customHeight="1">
      <c r="A94" s="39" t="s">
        <v>611</v>
      </c>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41"/>
      <c r="AH94" s="41"/>
      <c r="AI94" s="1"/>
      <c r="AJ94" s="1"/>
      <c r="AK94" s="1"/>
      <c r="AL94" s="1"/>
      <c r="AM94" s="1"/>
      <c r="AN94" s="1"/>
      <c r="AO94" s="1"/>
      <c r="AP94" s="1"/>
    </row>
    <row r="95" spans="1:42" ht="12.75" customHeight="1">
      <c r="A95" s="41" t="s">
        <v>614</v>
      </c>
      <c r="B95" s="41"/>
      <c r="C95" s="651">
        <v>1</v>
      </c>
      <c r="D95" s="41"/>
      <c r="E95" s="41"/>
      <c r="F95" s="41"/>
      <c r="G95" s="41"/>
      <c r="H95" s="41"/>
      <c r="I95" s="651">
        <v>1</v>
      </c>
      <c r="J95" s="41"/>
      <c r="K95" s="39">
        <f t="shared" ref="K95:K101" si="14">SUM(B95:J95)</f>
        <v>2</v>
      </c>
      <c r="L95" s="41"/>
      <c r="M95" s="651">
        <v>3</v>
      </c>
      <c r="N95" s="41"/>
      <c r="O95" s="41"/>
      <c r="P95" s="41"/>
      <c r="Q95" s="41"/>
      <c r="R95" s="41"/>
      <c r="S95" s="41"/>
      <c r="T95" s="41"/>
      <c r="U95" s="39">
        <f t="shared" ref="U95:U101" si="15">SUM(L95:T95)</f>
        <v>3</v>
      </c>
      <c r="V95" s="41"/>
      <c r="W95" s="651">
        <v>1</v>
      </c>
      <c r="X95" s="41"/>
      <c r="Y95" s="41"/>
      <c r="Z95" s="41"/>
      <c r="AA95" s="41"/>
      <c r="AB95" s="41"/>
      <c r="AC95" s="41"/>
      <c r="AD95" s="41"/>
      <c r="AE95" s="39">
        <f t="shared" ref="AE95:AE101" si="16">SUM(V95:AD95)</f>
        <v>1</v>
      </c>
      <c r="AF95" s="39">
        <f t="shared" ref="AF95:AF101" si="17">SUM(K95,U95,AE95)</f>
        <v>6</v>
      </c>
      <c r="AG95" s="41"/>
      <c r="AH95" s="41"/>
      <c r="AI95" s="1"/>
      <c r="AJ95" s="1"/>
      <c r="AK95" s="1"/>
      <c r="AL95" s="1"/>
      <c r="AM95" s="1"/>
      <c r="AN95" s="1"/>
      <c r="AO95" s="1"/>
      <c r="AP95" s="1"/>
    </row>
    <row r="96" spans="1:42" ht="12.75" customHeight="1">
      <c r="A96" s="848" t="s">
        <v>621</v>
      </c>
      <c r="B96" s="601">
        <v>1</v>
      </c>
      <c r="C96" s="848"/>
      <c r="D96" s="848"/>
      <c r="E96" s="848"/>
      <c r="F96" s="848"/>
      <c r="G96" s="848"/>
      <c r="H96" s="848"/>
      <c r="I96" s="601">
        <v>1</v>
      </c>
      <c r="J96" s="848"/>
      <c r="K96" s="39">
        <f t="shared" si="14"/>
        <v>2</v>
      </c>
      <c r="L96" s="848"/>
      <c r="M96" s="601">
        <v>4</v>
      </c>
      <c r="N96" s="848"/>
      <c r="O96" s="848"/>
      <c r="P96" s="848"/>
      <c r="Q96" s="848"/>
      <c r="R96" s="848"/>
      <c r="S96" s="848"/>
      <c r="T96" s="848"/>
      <c r="U96" s="39">
        <f t="shared" si="15"/>
        <v>4</v>
      </c>
      <c r="V96" s="1266">
        <v>1</v>
      </c>
      <c r="W96" s="601">
        <v>1</v>
      </c>
      <c r="X96" s="848"/>
      <c r="Y96" s="848"/>
      <c r="Z96" s="848"/>
      <c r="AA96" s="848"/>
      <c r="AB96" s="848"/>
      <c r="AC96" s="848"/>
      <c r="AD96" s="848"/>
      <c r="AE96" s="39">
        <f t="shared" si="16"/>
        <v>2</v>
      </c>
      <c r="AF96" s="39">
        <f t="shared" si="17"/>
        <v>8</v>
      </c>
      <c r="AG96" s="848"/>
      <c r="AH96" s="848"/>
      <c r="AI96" s="1"/>
      <c r="AJ96" s="1"/>
      <c r="AK96" s="1"/>
      <c r="AL96" s="1"/>
      <c r="AM96" s="1"/>
      <c r="AN96" s="1"/>
      <c r="AO96" s="1"/>
      <c r="AP96" s="1"/>
    </row>
    <row r="97" spans="1:42" ht="12.75" customHeight="1">
      <c r="A97" s="1678" t="s">
        <v>622</v>
      </c>
      <c r="B97" s="1679">
        <v>2</v>
      </c>
      <c r="C97" s="1679">
        <v>1</v>
      </c>
      <c r="D97" s="1678"/>
      <c r="E97" s="1678"/>
      <c r="F97" s="1678"/>
      <c r="G97" s="1678"/>
      <c r="H97" s="1678"/>
      <c r="I97" s="1679">
        <v>2</v>
      </c>
      <c r="J97" s="1679">
        <v>1</v>
      </c>
      <c r="K97" s="39">
        <f t="shared" si="14"/>
        <v>6</v>
      </c>
      <c r="L97" s="1678"/>
      <c r="M97" s="1678"/>
      <c r="N97" s="1678"/>
      <c r="O97" s="1678"/>
      <c r="P97" s="1678"/>
      <c r="Q97" s="1678"/>
      <c r="R97" s="1678"/>
      <c r="S97" s="1678"/>
      <c r="T97" s="1678"/>
      <c r="U97" s="39">
        <f t="shared" si="15"/>
        <v>0</v>
      </c>
      <c r="V97" s="1680"/>
      <c r="W97" s="1678"/>
      <c r="X97" s="1678"/>
      <c r="Y97" s="1678"/>
      <c r="Z97" s="1678"/>
      <c r="AA97" s="1678"/>
      <c r="AB97" s="1678"/>
      <c r="AC97" s="1678"/>
      <c r="AD97" s="1678"/>
      <c r="AE97" s="39">
        <f t="shared" si="16"/>
        <v>0</v>
      </c>
      <c r="AF97" s="39">
        <f t="shared" si="17"/>
        <v>6</v>
      </c>
      <c r="AG97" s="848"/>
      <c r="AH97" s="848"/>
      <c r="AI97" s="1"/>
      <c r="AJ97" s="1"/>
      <c r="AK97" s="1"/>
      <c r="AL97" s="1"/>
      <c r="AM97" s="1"/>
      <c r="AN97" s="1"/>
      <c r="AO97" s="1"/>
      <c r="AP97" s="1"/>
    </row>
    <row r="98" spans="1:42" ht="12.75" customHeight="1">
      <c r="A98" s="1681" t="s">
        <v>623</v>
      </c>
      <c r="B98" s="648">
        <v>1</v>
      </c>
      <c r="C98" s="648">
        <v>2</v>
      </c>
      <c r="D98" s="1681"/>
      <c r="E98" s="1681"/>
      <c r="F98" s="1681"/>
      <c r="G98" s="1681"/>
      <c r="H98" s="1681"/>
      <c r="I98" s="648">
        <v>1</v>
      </c>
      <c r="J98" s="1681"/>
      <c r="K98" s="39">
        <f t="shared" si="14"/>
        <v>4</v>
      </c>
      <c r="L98" s="1681"/>
      <c r="M98" s="648">
        <v>1</v>
      </c>
      <c r="N98" s="1681"/>
      <c r="O98" s="1681"/>
      <c r="P98" s="1681"/>
      <c r="Q98" s="1681"/>
      <c r="R98" s="1681"/>
      <c r="S98" s="648">
        <v>1</v>
      </c>
      <c r="T98" s="1681"/>
      <c r="U98" s="39">
        <f t="shared" si="15"/>
        <v>2</v>
      </c>
      <c r="V98" s="1681"/>
      <c r="W98" s="648">
        <v>1</v>
      </c>
      <c r="X98" s="1681"/>
      <c r="Y98" s="1681"/>
      <c r="Z98" s="1681"/>
      <c r="AA98" s="1681"/>
      <c r="AB98" s="1681"/>
      <c r="AC98" s="1681"/>
      <c r="AD98" s="1681"/>
      <c r="AE98" s="39">
        <f t="shared" si="16"/>
        <v>1</v>
      </c>
      <c r="AF98" s="39">
        <f t="shared" si="17"/>
        <v>7</v>
      </c>
      <c r="AG98" s="41"/>
      <c r="AH98" s="41"/>
      <c r="AI98" s="1"/>
      <c r="AJ98" s="1"/>
      <c r="AK98" s="1"/>
      <c r="AL98" s="1"/>
      <c r="AM98" s="1"/>
      <c r="AN98" s="1"/>
      <c r="AO98" s="1"/>
      <c r="AP98" s="1"/>
    </row>
    <row r="99" spans="1:42" ht="12.75" customHeight="1">
      <c r="A99" s="41" t="s">
        <v>624</v>
      </c>
      <c r="B99" s="651">
        <v>1</v>
      </c>
      <c r="C99" s="41"/>
      <c r="D99" s="41"/>
      <c r="E99" s="41"/>
      <c r="F99" s="41"/>
      <c r="G99" s="41"/>
      <c r="H99" s="41"/>
      <c r="I99" s="651">
        <v>1</v>
      </c>
      <c r="J99" s="41"/>
      <c r="K99" s="39">
        <f t="shared" si="14"/>
        <v>2</v>
      </c>
      <c r="L99" s="41"/>
      <c r="M99" s="651">
        <v>2</v>
      </c>
      <c r="N99" s="41"/>
      <c r="O99" s="41"/>
      <c r="P99" s="41"/>
      <c r="Q99" s="41"/>
      <c r="R99" s="41"/>
      <c r="S99" s="41"/>
      <c r="T99" s="41"/>
      <c r="U99" s="39">
        <f t="shared" si="15"/>
        <v>2</v>
      </c>
      <c r="V99" s="41"/>
      <c r="W99" s="651">
        <v>1</v>
      </c>
      <c r="X99" s="41"/>
      <c r="Y99" s="41"/>
      <c r="Z99" s="41"/>
      <c r="AA99" s="41"/>
      <c r="AB99" s="41"/>
      <c r="AC99" s="41"/>
      <c r="AD99" s="41"/>
      <c r="AE99" s="39">
        <f t="shared" si="16"/>
        <v>1</v>
      </c>
      <c r="AF99" s="39">
        <f t="shared" si="17"/>
        <v>5</v>
      </c>
      <c r="AG99" s="1640"/>
      <c r="AH99" s="41"/>
      <c r="AI99" s="1"/>
      <c r="AJ99" s="1"/>
      <c r="AK99" s="1"/>
      <c r="AL99" s="1"/>
      <c r="AM99" s="1"/>
      <c r="AN99" s="1"/>
      <c r="AO99" s="1"/>
      <c r="AP99" s="1"/>
    </row>
    <row r="100" spans="1:42" ht="12.75" customHeight="1">
      <c r="A100" s="41" t="s">
        <v>625</v>
      </c>
      <c r="B100" s="651">
        <v>2</v>
      </c>
      <c r="C100" s="41"/>
      <c r="D100" s="41"/>
      <c r="E100" s="41"/>
      <c r="F100" s="41"/>
      <c r="G100" s="41"/>
      <c r="H100" s="41"/>
      <c r="I100" s="651">
        <v>1</v>
      </c>
      <c r="J100" s="41"/>
      <c r="K100" s="39">
        <f t="shared" si="14"/>
        <v>3</v>
      </c>
      <c r="L100" s="41"/>
      <c r="M100" s="651">
        <v>2</v>
      </c>
      <c r="N100" s="41"/>
      <c r="O100" s="41"/>
      <c r="P100" s="41"/>
      <c r="Q100" s="41"/>
      <c r="R100" s="41"/>
      <c r="S100" s="41"/>
      <c r="T100" s="41"/>
      <c r="U100" s="39">
        <f t="shared" si="15"/>
        <v>2</v>
      </c>
      <c r="V100" s="41"/>
      <c r="W100" s="651">
        <v>1</v>
      </c>
      <c r="X100" s="41"/>
      <c r="Y100" s="41"/>
      <c r="Z100" s="41"/>
      <c r="AA100" s="41"/>
      <c r="AB100" s="41"/>
      <c r="AC100" s="41"/>
      <c r="AD100" s="41"/>
      <c r="AE100" s="39">
        <f t="shared" si="16"/>
        <v>1</v>
      </c>
      <c r="AF100" s="39">
        <f t="shared" si="17"/>
        <v>6</v>
      </c>
      <c r="AG100" s="1640"/>
      <c r="AH100" s="41"/>
      <c r="AI100" s="1"/>
      <c r="AJ100" s="1"/>
      <c r="AK100" s="1"/>
      <c r="AL100" s="1"/>
      <c r="AM100" s="1"/>
      <c r="AN100" s="1"/>
      <c r="AO100" s="1"/>
      <c r="AP100" s="1"/>
    </row>
    <row r="101" spans="1:42" ht="12.75" customHeight="1">
      <c r="A101" s="1641" t="s">
        <v>627</v>
      </c>
      <c r="B101" s="608">
        <v>1</v>
      </c>
      <c r="C101" s="608">
        <v>3</v>
      </c>
      <c r="D101" s="1641"/>
      <c r="E101" s="1641"/>
      <c r="F101" s="1641"/>
      <c r="G101" s="1641"/>
      <c r="H101" s="1641"/>
      <c r="I101" s="608">
        <v>2</v>
      </c>
      <c r="J101" s="1641"/>
      <c r="K101" s="39">
        <f t="shared" si="14"/>
        <v>6</v>
      </c>
      <c r="L101" s="608">
        <v>1</v>
      </c>
      <c r="M101" s="1641"/>
      <c r="N101" s="1641"/>
      <c r="O101" s="1641"/>
      <c r="P101" s="1641"/>
      <c r="Q101" s="1641"/>
      <c r="R101" s="1641"/>
      <c r="S101" s="608">
        <v>1</v>
      </c>
      <c r="T101" s="1641"/>
      <c r="U101" s="39">
        <f t="shared" si="15"/>
        <v>2</v>
      </c>
      <c r="V101" s="1641"/>
      <c r="W101" s="1641"/>
      <c r="X101" s="1641"/>
      <c r="Y101" s="1641"/>
      <c r="Z101" s="1641"/>
      <c r="AA101" s="1641"/>
      <c r="AB101" s="1641"/>
      <c r="AC101" s="1641"/>
      <c r="AD101" s="1641"/>
      <c r="AE101" s="39">
        <f t="shared" si="16"/>
        <v>0</v>
      </c>
      <c r="AF101" s="39">
        <f t="shared" si="17"/>
        <v>8</v>
      </c>
      <c r="AG101" s="41"/>
      <c r="AH101" s="41"/>
      <c r="AI101" s="1"/>
      <c r="AJ101" s="1"/>
      <c r="AK101" s="1"/>
      <c r="AL101" s="1"/>
      <c r="AM101" s="1"/>
      <c r="AN101" s="1"/>
      <c r="AO101" s="1"/>
      <c r="AP101" s="1"/>
    </row>
    <row r="102" spans="1:42" ht="12.75" customHeight="1">
      <c r="A102" s="39" t="s">
        <v>638</v>
      </c>
      <c r="B102" s="39">
        <f t="shared" ref="B102:AF102" si="18">SUM(B95:B101)</f>
        <v>8</v>
      </c>
      <c r="C102" s="39">
        <f t="shared" si="18"/>
        <v>7</v>
      </c>
      <c r="D102" s="39">
        <f t="shared" si="18"/>
        <v>0</v>
      </c>
      <c r="E102" s="39">
        <f t="shared" si="18"/>
        <v>0</v>
      </c>
      <c r="F102" s="39">
        <f t="shared" si="18"/>
        <v>0</v>
      </c>
      <c r="G102" s="39">
        <f t="shared" si="18"/>
        <v>0</v>
      </c>
      <c r="H102" s="39">
        <f t="shared" si="18"/>
        <v>0</v>
      </c>
      <c r="I102" s="39">
        <f t="shared" si="18"/>
        <v>9</v>
      </c>
      <c r="J102" s="39">
        <f t="shared" si="18"/>
        <v>1</v>
      </c>
      <c r="K102" s="39">
        <f t="shared" si="18"/>
        <v>25</v>
      </c>
      <c r="L102" s="39">
        <f t="shared" si="18"/>
        <v>1</v>
      </c>
      <c r="M102" s="39">
        <f t="shared" si="18"/>
        <v>12</v>
      </c>
      <c r="N102" s="39">
        <f t="shared" si="18"/>
        <v>0</v>
      </c>
      <c r="O102" s="39">
        <f t="shared" si="18"/>
        <v>0</v>
      </c>
      <c r="P102" s="39">
        <f t="shared" si="18"/>
        <v>0</v>
      </c>
      <c r="Q102" s="39">
        <f t="shared" si="18"/>
        <v>0</v>
      </c>
      <c r="R102" s="39">
        <f t="shared" si="18"/>
        <v>0</v>
      </c>
      <c r="S102" s="39">
        <f t="shared" si="18"/>
        <v>2</v>
      </c>
      <c r="T102" s="39">
        <f t="shared" si="18"/>
        <v>0</v>
      </c>
      <c r="U102" s="39">
        <f t="shared" si="18"/>
        <v>15</v>
      </c>
      <c r="V102" s="39">
        <f t="shared" si="18"/>
        <v>1</v>
      </c>
      <c r="W102" s="39">
        <f t="shared" si="18"/>
        <v>5</v>
      </c>
      <c r="X102" s="39">
        <f t="shared" si="18"/>
        <v>0</v>
      </c>
      <c r="Y102" s="39">
        <f t="shared" si="18"/>
        <v>0</v>
      </c>
      <c r="Z102" s="39">
        <f t="shared" si="18"/>
        <v>0</v>
      </c>
      <c r="AA102" s="39">
        <f t="shared" si="18"/>
        <v>0</v>
      </c>
      <c r="AB102" s="39">
        <f t="shared" si="18"/>
        <v>0</v>
      </c>
      <c r="AC102" s="39">
        <f t="shared" si="18"/>
        <v>0</v>
      </c>
      <c r="AD102" s="39">
        <f t="shared" si="18"/>
        <v>0</v>
      </c>
      <c r="AE102" s="39">
        <f t="shared" si="18"/>
        <v>6</v>
      </c>
      <c r="AF102" s="39">
        <f t="shared" si="18"/>
        <v>46</v>
      </c>
      <c r="AG102" s="41"/>
      <c r="AH102" s="41"/>
      <c r="AI102" s="1"/>
      <c r="AJ102" s="1"/>
      <c r="AK102" s="1"/>
      <c r="AL102" s="1"/>
      <c r="AM102" s="1"/>
      <c r="AN102" s="1"/>
      <c r="AO102" s="1"/>
      <c r="AP102" s="1"/>
    </row>
    <row r="103" spans="1:42" ht="12.75" customHeight="1">
      <c r="A103" s="1682" t="s">
        <v>646</v>
      </c>
      <c r="B103" s="1683"/>
      <c r="C103" s="1683"/>
      <c r="D103" s="1683"/>
      <c r="E103" s="1683"/>
      <c r="F103" s="1683"/>
      <c r="G103" s="1683"/>
      <c r="H103" s="1683"/>
      <c r="I103" s="1683"/>
      <c r="J103" s="1683"/>
      <c r="K103" s="1684"/>
      <c r="L103" s="1684"/>
      <c r="M103" s="1684"/>
      <c r="N103" s="1684"/>
      <c r="O103" s="1684"/>
      <c r="P103" s="1684"/>
      <c r="Q103" s="1684"/>
      <c r="R103" s="1684"/>
      <c r="S103" s="1684"/>
      <c r="T103" s="1684"/>
      <c r="U103" s="1684"/>
      <c r="V103" s="1684"/>
      <c r="W103" s="1684"/>
      <c r="X103" s="1684"/>
      <c r="Y103" s="1684"/>
      <c r="Z103" s="1684"/>
      <c r="AA103" s="1684"/>
      <c r="AB103" s="1684"/>
      <c r="AC103" s="1684"/>
      <c r="AD103" s="1684"/>
      <c r="AE103" s="1684"/>
      <c r="AF103" s="1685"/>
      <c r="AG103" s="41"/>
      <c r="AH103" s="41"/>
      <c r="AI103" s="1"/>
      <c r="AJ103" s="1"/>
      <c r="AK103" s="1"/>
      <c r="AL103" s="1"/>
      <c r="AM103" s="1"/>
      <c r="AN103" s="1"/>
      <c r="AO103" s="1"/>
      <c r="AP103" s="1"/>
    </row>
    <row r="104" spans="1:42" ht="12.75" customHeight="1">
      <c r="A104" s="1686" t="s">
        <v>11513</v>
      </c>
      <c r="B104" s="1229">
        <v>1</v>
      </c>
      <c r="C104" s="1229">
        <v>1</v>
      </c>
      <c r="D104" s="1229"/>
      <c r="E104" s="1229"/>
      <c r="F104" s="1229">
        <v>2</v>
      </c>
      <c r="G104" s="1229"/>
      <c r="H104" s="1229"/>
      <c r="I104" s="1229"/>
      <c r="J104" s="1229"/>
      <c r="K104" s="1687">
        <v>4</v>
      </c>
      <c r="L104" s="1687">
        <v>3</v>
      </c>
      <c r="M104" s="1687"/>
      <c r="N104" s="1687"/>
      <c r="O104" s="1687"/>
      <c r="P104" s="1687">
        <v>1</v>
      </c>
      <c r="Q104" s="1687"/>
      <c r="R104" s="1687"/>
      <c r="S104" s="1687">
        <v>3</v>
      </c>
      <c r="T104" s="1687"/>
      <c r="U104" s="1687">
        <v>7</v>
      </c>
      <c r="V104" s="1687"/>
      <c r="W104" s="1687"/>
      <c r="X104" s="1687"/>
      <c r="Y104" s="1687"/>
      <c r="Z104" s="1687"/>
      <c r="AA104" s="1687"/>
      <c r="AB104" s="1687"/>
      <c r="AC104" s="1687"/>
      <c r="AD104" s="1687"/>
      <c r="AE104" s="1687">
        <v>0</v>
      </c>
      <c r="AF104" s="1688">
        <v>11</v>
      </c>
      <c r="AG104" s="41"/>
      <c r="AH104" s="41"/>
      <c r="AI104" s="1"/>
      <c r="AJ104" s="1"/>
      <c r="AK104" s="1"/>
      <c r="AL104" s="1"/>
      <c r="AM104" s="1"/>
      <c r="AN104" s="1"/>
      <c r="AO104" s="1"/>
      <c r="AP104" s="1"/>
    </row>
    <row r="105" spans="1:42" ht="12.75" customHeight="1">
      <c r="A105" s="1686" t="s">
        <v>668</v>
      </c>
      <c r="B105" s="1229">
        <v>1</v>
      </c>
      <c r="C105" s="1229">
        <v>1</v>
      </c>
      <c r="D105" s="1229"/>
      <c r="E105" s="1229"/>
      <c r="F105" s="1229">
        <v>1</v>
      </c>
      <c r="G105" s="1229"/>
      <c r="H105" s="1229"/>
      <c r="I105" s="1229">
        <v>1</v>
      </c>
      <c r="J105" s="1229"/>
      <c r="K105" s="1687">
        <v>4</v>
      </c>
      <c r="L105" s="1687">
        <v>1</v>
      </c>
      <c r="M105" s="1687">
        <v>1</v>
      </c>
      <c r="N105" s="1687"/>
      <c r="O105" s="1687"/>
      <c r="P105" s="1687"/>
      <c r="Q105" s="1687"/>
      <c r="R105" s="1687"/>
      <c r="S105" s="1687">
        <v>3</v>
      </c>
      <c r="T105" s="1687"/>
      <c r="U105" s="1687">
        <v>5</v>
      </c>
      <c r="V105" s="1687"/>
      <c r="W105" s="1687">
        <v>4</v>
      </c>
      <c r="X105" s="1687"/>
      <c r="Y105" s="1687"/>
      <c r="Z105" s="1687"/>
      <c r="AA105" s="1687"/>
      <c r="AB105" s="1687"/>
      <c r="AC105" s="1687"/>
      <c r="AD105" s="1687"/>
      <c r="AE105" s="1687">
        <v>4</v>
      </c>
      <c r="AF105" s="1688">
        <v>13</v>
      </c>
      <c r="AG105" s="41"/>
      <c r="AH105" s="41"/>
      <c r="AI105" s="1"/>
      <c r="AJ105" s="1"/>
      <c r="AK105" s="1"/>
      <c r="AL105" s="1"/>
      <c r="AM105" s="1"/>
      <c r="AN105" s="1"/>
      <c r="AO105" s="1"/>
      <c r="AP105" s="1"/>
    </row>
    <row r="106" spans="1:42" ht="12.75" customHeight="1">
      <c r="A106" s="1686" t="s">
        <v>669</v>
      </c>
      <c r="B106" s="1229">
        <v>1</v>
      </c>
      <c r="C106" s="1229"/>
      <c r="D106" s="1229"/>
      <c r="E106" s="1229"/>
      <c r="F106" s="1229"/>
      <c r="G106" s="1229"/>
      <c r="H106" s="1229"/>
      <c r="I106" s="1229"/>
      <c r="J106" s="1229"/>
      <c r="K106" s="1687">
        <v>1</v>
      </c>
      <c r="L106" s="1687">
        <v>3</v>
      </c>
      <c r="M106" s="1687"/>
      <c r="N106" s="1687"/>
      <c r="O106" s="1687"/>
      <c r="P106" s="1687">
        <v>1</v>
      </c>
      <c r="Q106" s="1687"/>
      <c r="R106" s="1687"/>
      <c r="S106" s="1687">
        <v>1</v>
      </c>
      <c r="T106" s="1687"/>
      <c r="U106" s="1687">
        <v>5</v>
      </c>
      <c r="V106" s="1687">
        <v>3</v>
      </c>
      <c r="W106" s="1687"/>
      <c r="X106" s="1687"/>
      <c r="Y106" s="1687"/>
      <c r="Z106" s="1687"/>
      <c r="AA106" s="1687"/>
      <c r="AB106" s="1687"/>
      <c r="AC106" s="1687"/>
      <c r="AD106" s="1687"/>
      <c r="AE106" s="1687">
        <v>3</v>
      </c>
      <c r="AF106" s="1688">
        <v>9</v>
      </c>
      <c r="AG106" s="41"/>
      <c r="AH106" s="41"/>
      <c r="AI106" s="1"/>
      <c r="AJ106" s="1"/>
      <c r="AK106" s="1"/>
      <c r="AL106" s="1"/>
      <c r="AM106" s="1"/>
      <c r="AN106" s="1"/>
      <c r="AO106" s="1"/>
      <c r="AP106" s="1"/>
    </row>
    <row r="107" spans="1:42" ht="12.75" customHeight="1">
      <c r="A107" s="1686" t="s">
        <v>673</v>
      </c>
      <c r="B107" s="1229"/>
      <c r="C107" s="1229"/>
      <c r="D107" s="1229"/>
      <c r="E107" s="1229"/>
      <c r="F107" s="1229"/>
      <c r="G107" s="1229"/>
      <c r="H107" s="1229"/>
      <c r="I107" s="1229"/>
      <c r="J107" s="1229"/>
      <c r="K107" s="1687">
        <v>0</v>
      </c>
      <c r="L107" s="1687">
        <v>3</v>
      </c>
      <c r="M107" s="1687"/>
      <c r="N107" s="1687"/>
      <c r="O107" s="1687"/>
      <c r="P107" s="1687"/>
      <c r="Q107" s="1687"/>
      <c r="R107" s="1687"/>
      <c r="S107" s="1687"/>
      <c r="T107" s="1687"/>
      <c r="U107" s="1687">
        <v>3</v>
      </c>
      <c r="V107" s="1687">
        <v>3</v>
      </c>
      <c r="W107" s="1687">
        <v>2</v>
      </c>
      <c r="X107" s="1687"/>
      <c r="Y107" s="1687"/>
      <c r="Z107" s="1687"/>
      <c r="AA107" s="1687"/>
      <c r="AB107" s="1687"/>
      <c r="AC107" s="1687"/>
      <c r="AD107" s="1687"/>
      <c r="AE107" s="1687">
        <v>5</v>
      </c>
      <c r="AF107" s="1688">
        <v>8</v>
      </c>
      <c r="AG107" s="41"/>
      <c r="AH107" s="41"/>
      <c r="AI107" s="1"/>
      <c r="AJ107" s="1"/>
      <c r="AK107" s="1"/>
      <c r="AL107" s="1"/>
      <c r="AM107" s="1"/>
      <c r="AN107" s="1"/>
      <c r="AO107" s="1"/>
      <c r="AP107" s="1"/>
    </row>
    <row r="108" spans="1:42" ht="12.75" customHeight="1">
      <c r="A108" s="1686" t="s">
        <v>677</v>
      </c>
      <c r="B108" s="1229">
        <v>1</v>
      </c>
      <c r="C108" s="1229">
        <v>3</v>
      </c>
      <c r="D108" s="1229"/>
      <c r="E108" s="1229"/>
      <c r="F108" s="1229"/>
      <c r="G108" s="1229"/>
      <c r="H108" s="1229"/>
      <c r="I108" s="1229"/>
      <c r="J108" s="1229"/>
      <c r="K108" s="1687">
        <v>4</v>
      </c>
      <c r="L108" s="1687"/>
      <c r="M108" s="1687">
        <v>2</v>
      </c>
      <c r="N108" s="1687"/>
      <c r="O108" s="1687"/>
      <c r="P108" s="1687"/>
      <c r="Q108" s="1687"/>
      <c r="R108" s="1687"/>
      <c r="S108" s="1687"/>
      <c r="T108" s="1687"/>
      <c r="U108" s="1687">
        <v>2</v>
      </c>
      <c r="V108" s="1687">
        <v>3</v>
      </c>
      <c r="W108" s="1687">
        <v>2</v>
      </c>
      <c r="X108" s="1687"/>
      <c r="Y108" s="1687"/>
      <c r="Z108" s="1687"/>
      <c r="AA108" s="1687"/>
      <c r="AB108" s="1687"/>
      <c r="AC108" s="1687"/>
      <c r="AD108" s="1687"/>
      <c r="AE108" s="1687">
        <v>5</v>
      </c>
      <c r="AF108" s="1688">
        <v>11</v>
      </c>
      <c r="AG108" s="41"/>
      <c r="AH108" s="41"/>
      <c r="AI108" s="1"/>
      <c r="AJ108" s="1"/>
      <c r="AK108" s="1"/>
      <c r="AL108" s="1"/>
      <c r="AM108" s="1"/>
      <c r="AN108" s="1"/>
      <c r="AO108" s="1"/>
      <c r="AP108" s="1"/>
    </row>
    <row r="109" spans="1:42" ht="12.75" customHeight="1">
      <c r="A109" s="1686" t="s">
        <v>678</v>
      </c>
      <c r="B109" s="1229">
        <v>2</v>
      </c>
      <c r="C109" s="1229">
        <v>1</v>
      </c>
      <c r="D109" s="1229"/>
      <c r="E109" s="1229"/>
      <c r="F109" s="1229"/>
      <c r="G109" s="1229"/>
      <c r="H109" s="1229"/>
      <c r="I109" s="1229">
        <v>1</v>
      </c>
      <c r="J109" s="1229"/>
      <c r="K109" s="1687">
        <v>4</v>
      </c>
      <c r="L109" s="1687"/>
      <c r="M109" s="1687">
        <v>2</v>
      </c>
      <c r="N109" s="1687"/>
      <c r="O109" s="1687"/>
      <c r="P109" s="1687"/>
      <c r="Q109" s="1687"/>
      <c r="R109" s="1687"/>
      <c r="S109" s="1687"/>
      <c r="T109" s="1687"/>
      <c r="U109" s="1687">
        <v>2</v>
      </c>
      <c r="V109" s="1687">
        <v>1</v>
      </c>
      <c r="W109" s="1687">
        <v>1</v>
      </c>
      <c r="X109" s="1687"/>
      <c r="Y109" s="1687"/>
      <c r="Z109" s="1687"/>
      <c r="AA109" s="1687"/>
      <c r="AB109" s="1687"/>
      <c r="AC109" s="1687"/>
      <c r="AD109" s="1687"/>
      <c r="AE109" s="1687">
        <v>2</v>
      </c>
      <c r="AF109" s="1688">
        <v>8</v>
      </c>
      <c r="AG109" s="41"/>
      <c r="AH109" s="41"/>
      <c r="AI109" s="1"/>
      <c r="AJ109" s="1"/>
      <c r="AK109" s="1"/>
      <c r="AL109" s="1"/>
      <c r="AM109" s="1"/>
      <c r="AN109" s="1"/>
      <c r="AO109" s="1"/>
      <c r="AP109" s="1"/>
    </row>
    <row r="110" spans="1:42" ht="12.75" customHeight="1">
      <c r="A110" s="1686" t="s">
        <v>509</v>
      </c>
      <c r="B110" s="1229">
        <v>1</v>
      </c>
      <c r="C110" s="1229"/>
      <c r="D110" s="1229"/>
      <c r="E110" s="1229"/>
      <c r="F110" s="1229"/>
      <c r="G110" s="1229"/>
      <c r="H110" s="1229"/>
      <c r="I110" s="1229"/>
      <c r="J110" s="1229"/>
      <c r="K110" s="1687">
        <v>1</v>
      </c>
      <c r="L110" s="1687">
        <v>2</v>
      </c>
      <c r="M110" s="1687"/>
      <c r="N110" s="1687"/>
      <c r="O110" s="1687"/>
      <c r="P110" s="1687"/>
      <c r="Q110" s="1687"/>
      <c r="R110" s="1687"/>
      <c r="S110" s="1687"/>
      <c r="T110" s="1687"/>
      <c r="U110" s="1687">
        <v>2</v>
      </c>
      <c r="V110" s="1687">
        <v>1</v>
      </c>
      <c r="W110" s="1687">
        <v>1</v>
      </c>
      <c r="X110" s="1687"/>
      <c r="Y110" s="1687"/>
      <c r="Z110" s="1687"/>
      <c r="AA110" s="1687"/>
      <c r="AB110" s="1687"/>
      <c r="AC110" s="1687"/>
      <c r="AD110" s="1687"/>
      <c r="AE110" s="1687">
        <v>2</v>
      </c>
      <c r="AF110" s="1688">
        <v>5</v>
      </c>
      <c r="AG110" s="41"/>
      <c r="AH110" s="41"/>
      <c r="AI110" s="1"/>
      <c r="AJ110" s="1"/>
      <c r="AK110" s="1"/>
      <c r="AL110" s="1"/>
      <c r="AM110" s="1"/>
      <c r="AN110" s="1"/>
      <c r="AO110" s="1"/>
      <c r="AP110" s="1"/>
    </row>
    <row r="111" spans="1:42" ht="12.75" customHeight="1">
      <c r="A111" s="1686" t="s">
        <v>687</v>
      </c>
      <c r="B111" s="1229">
        <v>1</v>
      </c>
      <c r="C111" s="1229"/>
      <c r="D111" s="1229"/>
      <c r="E111" s="1229"/>
      <c r="F111" s="1229"/>
      <c r="G111" s="1229"/>
      <c r="H111" s="1229"/>
      <c r="I111" s="1229"/>
      <c r="J111" s="1229"/>
      <c r="K111" s="1687">
        <v>1</v>
      </c>
      <c r="L111" s="1687"/>
      <c r="M111" s="1687">
        <v>1</v>
      </c>
      <c r="N111" s="1687"/>
      <c r="O111" s="1687"/>
      <c r="P111" s="1687"/>
      <c r="Q111" s="1687"/>
      <c r="R111" s="1687"/>
      <c r="S111" s="1687"/>
      <c r="T111" s="1687"/>
      <c r="U111" s="1687">
        <v>1</v>
      </c>
      <c r="V111" s="1687"/>
      <c r="W111" s="1687"/>
      <c r="X111" s="1687"/>
      <c r="Y111" s="1687"/>
      <c r="Z111" s="1687"/>
      <c r="AA111" s="1687"/>
      <c r="AB111" s="1687"/>
      <c r="AC111" s="1687"/>
      <c r="AD111" s="1687"/>
      <c r="AE111" s="1687">
        <v>0</v>
      </c>
      <c r="AF111" s="1688">
        <v>2</v>
      </c>
      <c r="AG111" s="41"/>
      <c r="AH111" s="41"/>
      <c r="AI111" s="1"/>
      <c r="AJ111" s="1"/>
      <c r="AK111" s="1"/>
      <c r="AL111" s="1"/>
      <c r="AM111" s="1"/>
      <c r="AN111" s="1"/>
      <c r="AO111" s="1"/>
      <c r="AP111" s="1"/>
    </row>
    <row r="112" spans="1:42" ht="12.75" customHeight="1">
      <c r="A112" s="1689" t="s">
        <v>88</v>
      </c>
      <c r="B112" s="1687">
        <v>1</v>
      </c>
      <c r="C112" s="1687">
        <v>2</v>
      </c>
      <c r="D112" s="1687"/>
      <c r="E112" s="1687"/>
      <c r="F112" s="1687"/>
      <c r="G112" s="1687"/>
      <c r="H112" s="1687"/>
      <c r="I112" s="1687">
        <v>1</v>
      </c>
      <c r="J112" s="1687"/>
      <c r="K112" s="1687">
        <v>4</v>
      </c>
      <c r="L112" s="1687"/>
      <c r="M112" s="1687"/>
      <c r="N112" s="1687"/>
      <c r="O112" s="1687"/>
      <c r="P112" s="1687"/>
      <c r="Q112" s="1687"/>
      <c r="R112" s="1687"/>
      <c r="S112" s="1687"/>
      <c r="T112" s="1687"/>
      <c r="U112" s="1687">
        <v>0</v>
      </c>
      <c r="V112" s="1687"/>
      <c r="W112" s="1687"/>
      <c r="X112" s="1687"/>
      <c r="Y112" s="1687"/>
      <c r="Z112" s="1687"/>
      <c r="AA112" s="1687"/>
      <c r="AB112" s="1687"/>
      <c r="AC112" s="1687"/>
      <c r="AD112" s="1687"/>
      <c r="AE112" s="1687">
        <v>0</v>
      </c>
      <c r="AF112" s="1688">
        <v>4</v>
      </c>
      <c r="AG112" s="41"/>
      <c r="AH112" s="41"/>
      <c r="AI112" s="1"/>
      <c r="AJ112" s="1"/>
      <c r="AK112" s="1"/>
      <c r="AL112" s="1"/>
      <c r="AM112" s="1"/>
      <c r="AN112" s="1"/>
      <c r="AO112" s="1"/>
      <c r="AP112" s="1"/>
    </row>
    <row r="113" spans="1:42" ht="12.75" customHeight="1">
      <c r="A113" s="1689" t="s">
        <v>452</v>
      </c>
      <c r="B113" s="1687">
        <v>2</v>
      </c>
      <c r="C113" s="1687"/>
      <c r="D113" s="1687"/>
      <c r="E113" s="1687"/>
      <c r="F113" s="1687"/>
      <c r="G113" s="1687"/>
      <c r="H113" s="1687"/>
      <c r="I113" s="1687"/>
      <c r="J113" s="1687"/>
      <c r="K113" s="1687">
        <v>2</v>
      </c>
      <c r="L113" s="1687">
        <v>4</v>
      </c>
      <c r="M113" s="1687"/>
      <c r="N113" s="1687"/>
      <c r="O113" s="1687"/>
      <c r="P113" s="1687"/>
      <c r="Q113" s="1687"/>
      <c r="R113" s="1687"/>
      <c r="S113" s="1687"/>
      <c r="T113" s="1687"/>
      <c r="U113" s="1687">
        <v>4</v>
      </c>
      <c r="V113" s="1687">
        <v>1</v>
      </c>
      <c r="W113" s="1687"/>
      <c r="X113" s="1687"/>
      <c r="Y113" s="1687"/>
      <c r="Z113" s="1687"/>
      <c r="AA113" s="1687"/>
      <c r="AB113" s="1687"/>
      <c r="AC113" s="1687"/>
      <c r="AD113" s="1687"/>
      <c r="AE113" s="1687">
        <v>1</v>
      </c>
      <c r="AF113" s="1688">
        <v>7</v>
      </c>
      <c r="AG113" s="41"/>
      <c r="AH113" s="41"/>
      <c r="AI113" s="1"/>
      <c r="AJ113" s="1"/>
      <c r="AK113" s="1"/>
      <c r="AL113" s="1"/>
      <c r="AM113" s="1"/>
      <c r="AN113" s="1"/>
      <c r="AO113" s="1"/>
      <c r="AP113" s="1"/>
    </row>
    <row r="114" spans="1:42" ht="12.75" customHeight="1">
      <c r="A114" s="1689" t="s">
        <v>693</v>
      </c>
      <c r="B114" s="1687"/>
      <c r="C114" s="1687"/>
      <c r="D114" s="1687"/>
      <c r="E114" s="1687"/>
      <c r="F114" s="1687"/>
      <c r="G114" s="1687"/>
      <c r="H114" s="1687"/>
      <c r="I114" s="1687"/>
      <c r="J114" s="1687"/>
      <c r="K114" s="1687">
        <v>0</v>
      </c>
      <c r="L114" s="1687">
        <v>1</v>
      </c>
      <c r="M114" s="1687">
        <v>1</v>
      </c>
      <c r="N114" s="1687"/>
      <c r="O114" s="1687"/>
      <c r="P114" s="1687"/>
      <c r="Q114" s="1687"/>
      <c r="R114" s="1687"/>
      <c r="S114" s="1687">
        <v>1</v>
      </c>
      <c r="T114" s="1687"/>
      <c r="U114" s="1687">
        <v>3</v>
      </c>
      <c r="V114" s="1687">
        <v>4</v>
      </c>
      <c r="W114" s="1687">
        <v>1</v>
      </c>
      <c r="X114" s="1687"/>
      <c r="Y114" s="1687"/>
      <c r="Z114" s="1687"/>
      <c r="AA114" s="1687"/>
      <c r="AB114" s="1687"/>
      <c r="AC114" s="1687"/>
      <c r="AD114" s="1687"/>
      <c r="AE114" s="1687">
        <v>5</v>
      </c>
      <c r="AF114" s="1688">
        <v>8</v>
      </c>
      <c r="AG114" s="41"/>
      <c r="AH114" s="41"/>
      <c r="AI114" s="1"/>
      <c r="AJ114" s="1"/>
      <c r="AK114" s="1"/>
      <c r="AL114" s="1"/>
      <c r="AM114" s="1"/>
      <c r="AN114" s="1"/>
      <c r="AO114" s="1"/>
      <c r="AP114" s="1"/>
    </row>
    <row r="115" spans="1:42" ht="12.75" customHeight="1">
      <c r="A115" s="1689" t="s">
        <v>130</v>
      </c>
      <c r="B115" s="1687">
        <v>1</v>
      </c>
      <c r="C115" s="1687"/>
      <c r="D115" s="1687"/>
      <c r="E115" s="1687"/>
      <c r="F115" s="1687">
        <v>1</v>
      </c>
      <c r="G115" s="1687"/>
      <c r="H115" s="1687"/>
      <c r="I115" s="1687">
        <v>1</v>
      </c>
      <c r="J115" s="1687"/>
      <c r="K115" s="1687">
        <v>3</v>
      </c>
      <c r="L115" s="1687"/>
      <c r="M115" s="1687"/>
      <c r="N115" s="1687"/>
      <c r="O115" s="1687"/>
      <c r="P115" s="1687"/>
      <c r="Q115" s="1687"/>
      <c r="R115" s="1687"/>
      <c r="S115" s="1687"/>
      <c r="T115" s="1687"/>
      <c r="U115" s="1687">
        <v>0</v>
      </c>
      <c r="V115" s="1687">
        <v>1</v>
      </c>
      <c r="W115" s="1687">
        <v>1</v>
      </c>
      <c r="X115" s="1687"/>
      <c r="Y115" s="1687"/>
      <c r="Z115" s="1687"/>
      <c r="AA115" s="1687"/>
      <c r="AB115" s="1687"/>
      <c r="AC115" s="1687"/>
      <c r="AD115" s="1687"/>
      <c r="AE115" s="1687">
        <v>2</v>
      </c>
      <c r="AF115" s="1688">
        <v>5</v>
      </c>
      <c r="AG115" s="41"/>
      <c r="AH115" s="41"/>
      <c r="AI115" s="1"/>
      <c r="AJ115" s="1"/>
      <c r="AK115" s="1"/>
      <c r="AL115" s="1"/>
      <c r="AM115" s="1"/>
      <c r="AN115" s="1"/>
      <c r="AO115" s="1"/>
      <c r="AP115" s="1"/>
    </row>
    <row r="116" spans="1:42" ht="12.75" customHeight="1">
      <c r="A116" s="1689" t="s">
        <v>27</v>
      </c>
      <c r="B116" s="1687"/>
      <c r="C116" s="1687">
        <v>1</v>
      </c>
      <c r="D116" s="1687"/>
      <c r="E116" s="1687"/>
      <c r="F116" s="1687"/>
      <c r="G116" s="1687"/>
      <c r="H116" s="1687"/>
      <c r="I116" s="1687"/>
      <c r="J116" s="1687"/>
      <c r="K116" s="1687">
        <v>1</v>
      </c>
      <c r="L116" s="1687"/>
      <c r="M116" s="1687"/>
      <c r="N116" s="1687"/>
      <c r="O116" s="1687"/>
      <c r="P116" s="1687"/>
      <c r="Q116" s="1687"/>
      <c r="R116" s="1687"/>
      <c r="S116" s="1687">
        <v>1</v>
      </c>
      <c r="T116" s="1687"/>
      <c r="U116" s="1687">
        <v>1</v>
      </c>
      <c r="V116" s="1687"/>
      <c r="W116" s="1687"/>
      <c r="X116" s="1687"/>
      <c r="Y116" s="1687"/>
      <c r="Z116" s="1687"/>
      <c r="AA116" s="1687"/>
      <c r="AB116" s="1687"/>
      <c r="AC116" s="1687"/>
      <c r="AD116" s="1687"/>
      <c r="AE116" s="1687">
        <v>0</v>
      </c>
      <c r="AF116" s="1688">
        <v>2</v>
      </c>
      <c r="AG116" s="41"/>
      <c r="AH116" s="41"/>
      <c r="AI116" s="1"/>
      <c r="AJ116" s="1"/>
      <c r="AK116" s="1"/>
      <c r="AL116" s="1"/>
      <c r="AM116" s="1"/>
      <c r="AN116" s="1"/>
      <c r="AO116" s="1"/>
      <c r="AP116" s="1"/>
    </row>
    <row r="117" spans="1:42" ht="12.75" customHeight="1">
      <c r="A117" s="1684" t="s">
        <v>638</v>
      </c>
      <c r="B117" s="1690">
        <v>12</v>
      </c>
      <c r="C117" s="1690">
        <v>9</v>
      </c>
      <c r="D117" s="1690">
        <v>0</v>
      </c>
      <c r="E117" s="1690">
        <v>0</v>
      </c>
      <c r="F117" s="1690">
        <v>4</v>
      </c>
      <c r="G117" s="1690">
        <v>0</v>
      </c>
      <c r="H117" s="1690">
        <v>0</v>
      </c>
      <c r="I117" s="1690">
        <v>4</v>
      </c>
      <c r="J117" s="1690">
        <v>0</v>
      </c>
      <c r="K117" s="1690">
        <v>29</v>
      </c>
      <c r="L117" s="1690">
        <v>17</v>
      </c>
      <c r="M117" s="1690">
        <v>7</v>
      </c>
      <c r="N117" s="1690">
        <v>0</v>
      </c>
      <c r="O117" s="1690">
        <v>0</v>
      </c>
      <c r="P117" s="1690">
        <v>2</v>
      </c>
      <c r="Q117" s="1690">
        <v>0</v>
      </c>
      <c r="R117" s="1690">
        <v>0</v>
      </c>
      <c r="S117" s="1690">
        <v>9</v>
      </c>
      <c r="T117" s="1690">
        <v>0</v>
      </c>
      <c r="U117" s="1690">
        <v>35</v>
      </c>
      <c r="V117" s="1690">
        <v>17</v>
      </c>
      <c r="W117" s="1690">
        <v>12</v>
      </c>
      <c r="X117" s="1690">
        <v>0</v>
      </c>
      <c r="Y117" s="1690">
        <v>0</v>
      </c>
      <c r="Z117" s="1690">
        <v>0</v>
      </c>
      <c r="AA117" s="1690">
        <v>0</v>
      </c>
      <c r="AB117" s="1690">
        <v>0</v>
      </c>
      <c r="AC117" s="1690">
        <v>0</v>
      </c>
      <c r="AD117" s="1690">
        <v>0</v>
      </c>
      <c r="AE117" s="1690">
        <v>29</v>
      </c>
      <c r="AF117" s="1691">
        <v>93</v>
      </c>
      <c r="AG117" s="41"/>
      <c r="AH117" s="41"/>
      <c r="AI117" s="1"/>
      <c r="AJ117" s="1"/>
      <c r="AK117" s="1"/>
      <c r="AL117" s="1"/>
      <c r="AM117" s="1"/>
      <c r="AN117" s="1"/>
      <c r="AO117" s="1"/>
      <c r="AP117" s="1"/>
    </row>
    <row r="118" spans="1:42" ht="12.75" customHeight="1">
      <c r="A118" s="620" t="s">
        <v>714</v>
      </c>
      <c r="B118" s="621">
        <f>SUM(B117,B102)</f>
        <v>20</v>
      </c>
      <c r="C118" s="621">
        <f t="shared" ref="C118:AF118" si="19">SUM(C117,C102)</f>
        <v>16</v>
      </c>
      <c r="D118" s="621">
        <f t="shared" si="19"/>
        <v>0</v>
      </c>
      <c r="E118" s="621">
        <f t="shared" si="19"/>
        <v>0</v>
      </c>
      <c r="F118" s="621">
        <f t="shared" si="19"/>
        <v>4</v>
      </c>
      <c r="G118" s="621">
        <f t="shared" si="19"/>
        <v>0</v>
      </c>
      <c r="H118" s="621">
        <f t="shared" si="19"/>
        <v>0</v>
      </c>
      <c r="I118" s="621">
        <f t="shared" si="19"/>
        <v>13</v>
      </c>
      <c r="J118" s="621">
        <f t="shared" si="19"/>
        <v>1</v>
      </c>
      <c r="K118" s="621">
        <f t="shared" si="19"/>
        <v>54</v>
      </c>
      <c r="L118" s="621">
        <f t="shared" si="19"/>
        <v>18</v>
      </c>
      <c r="M118" s="621">
        <f t="shared" si="19"/>
        <v>19</v>
      </c>
      <c r="N118" s="621">
        <f t="shared" si="19"/>
        <v>0</v>
      </c>
      <c r="O118" s="621">
        <f t="shared" si="19"/>
        <v>0</v>
      </c>
      <c r="P118" s="621">
        <f t="shared" si="19"/>
        <v>2</v>
      </c>
      <c r="Q118" s="621">
        <f t="shared" si="19"/>
        <v>0</v>
      </c>
      <c r="R118" s="621">
        <f t="shared" si="19"/>
        <v>0</v>
      </c>
      <c r="S118" s="621">
        <f t="shared" si="19"/>
        <v>11</v>
      </c>
      <c r="T118" s="621">
        <f t="shared" si="19"/>
        <v>0</v>
      </c>
      <c r="U118" s="621">
        <f t="shared" si="19"/>
        <v>50</v>
      </c>
      <c r="V118" s="621">
        <f t="shared" si="19"/>
        <v>18</v>
      </c>
      <c r="W118" s="621">
        <f t="shared" si="19"/>
        <v>17</v>
      </c>
      <c r="X118" s="621">
        <f t="shared" si="19"/>
        <v>0</v>
      </c>
      <c r="Y118" s="621">
        <f t="shared" si="19"/>
        <v>0</v>
      </c>
      <c r="Z118" s="621">
        <f t="shared" si="19"/>
        <v>0</v>
      </c>
      <c r="AA118" s="621">
        <f t="shared" si="19"/>
        <v>0</v>
      </c>
      <c r="AB118" s="621">
        <f t="shared" si="19"/>
        <v>0</v>
      </c>
      <c r="AC118" s="621">
        <f t="shared" si="19"/>
        <v>0</v>
      </c>
      <c r="AD118" s="621">
        <f t="shared" si="19"/>
        <v>0</v>
      </c>
      <c r="AE118" s="621">
        <f t="shared" si="19"/>
        <v>35</v>
      </c>
      <c r="AF118" s="621">
        <f t="shared" si="19"/>
        <v>139</v>
      </c>
      <c r="AG118" s="41"/>
      <c r="AH118" s="41"/>
      <c r="AI118" s="1"/>
      <c r="AJ118" s="1"/>
      <c r="AK118" s="1"/>
      <c r="AL118" s="1"/>
      <c r="AM118" s="1"/>
      <c r="AN118" s="1"/>
      <c r="AO118" s="1"/>
      <c r="AP118" s="1"/>
    </row>
    <row r="119" spans="1:42" ht="12.75" customHeight="1">
      <c r="A119" s="620" t="s">
        <v>715</v>
      </c>
      <c r="B119" s="621">
        <f t="shared" ref="B119:AF119" si="20">SUM(B118,B93,B83)</f>
        <v>53</v>
      </c>
      <c r="C119" s="621">
        <f t="shared" si="20"/>
        <v>38</v>
      </c>
      <c r="D119" s="621">
        <f t="shared" si="20"/>
        <v>0</v>
      </c>
      <c r="E119" s="621">
        <f t="shared" si="20"/>
        <v>0</v>
      </c>
      <c r="F119" s="621">
        <f t="shared" si="20"/>
        <v>11</v>
      </c>
      <c r="G119" s="621">
        <f t="shared" si="20"/>
        <v>0</v>
      </c>
      <c r="H119" s="621">
        <f t="shared" si="20"/>
        <v>0</v>
      </c>
      <c r="I119" s="621">
        <f t="shared" si="20"/>
        <v>24</v>
      </c>
      <c r="J119" s="621">
        <f t="shared" si="20"/>
        <v>2</v>
      </c>
      <c r="K119" s="621">
        <f t="shared" si="20"/>
        <v>128</v>
      </c>
      <c r="L119" s="621">
        <f t="shared" si="20"/>
        <v>37</v>
      </c>
      <c r="M119" s="621">
        <f t="shared" si="20"/>
        <v>42</v>
      </c>
      <c r="N119" s="621">
        <f t="shared" si="20"/>
        <v>1</v>
      </c>
      <c r="O119" s="621">
        <f t="shared" si="20"/>
        <v>0</v>
      </c>
      <c r="P119" s="621">
        <f t="shared" si="20"/>
        <v>13</v>
      </c>
      <c r="Q119" s="621">
        <f t="shared" si="20"/>
        <v>0</v>
      </c>
      <c r="R119" s="621">
        <f t="shared" si="20"/>
        <v>0</v>
      </c>
      <c r="S119" s="621">
        <f t="shared" si="20"/>
        <v>41</v>
      </c>
      <c r="T119" s="621">
        <f t="shared" si="20"/>
        <v>0</v>
      </c>
      <c r="U119" s="621">
        <f t="shared" si="20"/>
        <v>134</v>
      </c>
      <c r="V119" s="621">
        <f t="shared" si="20"/>
        <v>40</v>
      </c>
      <c r="W119" s="621">
        <f t="shared" si="20"/>
        <v>35</v>
      </c>
      <c r="X119" s="621">
        <f t="shared" si="20"/>
        <v>0</v>
      </c>
      <c r="Y119" s="621">
        <f t="shared" si="20"/>
        <v>0</v>
      </c>
      <c r="Z119" s="621">
        <f t="shared" si="20"/>
        <v>0</v>
      </c>
      <c r="AA119" s="621">
        <f t="shared" si="20"/>
        <v>0</v>
      </c>
      <c r="AB119" s="621">
        <f t="shared" si="20"/>
        <v>2</v>
      </c>
      <c r="AC119" s="621">
        <f t="shared" si="20"/>
        <v>0</v>
      </c>
      <c r="AD119" s="621">
        <f t="shared" si="20"/>
        <v>0</v>
      </c>
      <c r="AE119" s="621">
        <f t="shared" si="20"/>
        <v>76</v>
      </c>
      <c r="AF119" s="621">
        <f t="shared" si="20"/>
        <v>340</v>
      </c>
      <c r="AG119" s="41"/>
      <c r="AH119" s="41"/>
      <c r="AI119" s="1"/>
      <c r="AJ119" s="1"/>
      <c r="AK119" s="1"/>
      <c r="AL119" s="1"/>
      <c r="AM119" s="1"/>
      <c r="AN119" s="1"/>
      <c r="AO119" s="1"/>
      <c r="AP119" s="1"/>
    </row>
    <row r="120" spans="1:42" ht="12.75" customHeight="1">
      <c r="A120" s="1692"/>
      <c r="B120" s="1693"/>
      <c r="C120" s="1693"/>
      <c r="D120" s="1693"/>
      <c r="E120" s="1693"/>
      <c r="F120" s="1693"/>
      <c r="G120" s="1693"/>
      <c r="H120" s="1693"/>
      <c r="I120" s="1693"/>
      <c r="J120" s="1693"/>
      <c r="K120" s="1693"/>
      <c r="L120" s="1693"/>
      <c r="M120" s="1693"/>
      <c r="N120" s="1693"/>
      <c r="O120" s="1693"/>
      <c r="P120" s="1693"/>
      <c r="Q120" s="1693"/>
      <c r="R120" s="1693"/>
      <c r="S120" s="1693"/>
      <c r="T120" s="1693"/>
      <c r="U120" s="1693"/>
      <c r="V120" s="1693"/>
      <c r="W120" s="1693"/>
      <c r="X120" s="1693"/>
      <c r="Y120" s="1693"/>
      <c r="Z120" s="1693"/>
      <c r="AA120" s="1693"/>
      <c r="AB120" s="1693"/>
      <c r="AC120" s="1693"/>
      <c r="AD120" s="1693"/>
      <c r="AE120" s="1693"/>
      <c r="AF120" s="1694"/>
      <c r="AG120" s="41"/>
      <c r="AH120" s="41"/>
      <c r="AI120" s="1"/>
      <c r="AJ120" s="1"/>
      <c r="AK120" s="1"/>
      <c r="AL120" s="1"/>
      <c r="AM120" s="1"/>
      <c r="AN120" s="1"/>
      <c r="AO120" s="1"/>
      <c r="AP120" s="1"/>
    </row>
    <row r="121" spans="1:42" ht="12.75" customHeight="1">
      <c r="A121" s="2084" t="s">
        <v>719</v>
      </c>
      <c r="B121" s="2080"/>
      <c r="C121" s="2080"/>
      <c r="D121" s="2080"/>
      <c r="E121" s="2080"/>
      <c r="F121" s="2080"/>
      <c r="G121" s="2080"/>
      <c r="H121" s="2080"/>
      <c r="I121" s="2080"/>
      <c r="J121" s="2080"/>
      <c r="K121" s="2080"/>
      <c r="L121" s="2080"/>
      <c r="M121" s="2080"/>
      <c r="N121" s="2080"/>
      <c r="O121" s="2080"/>
      <c r="P121" s="2080"/>
      <c r="Q121" s="2080"/>
      <c r="R121" s="2080"/>
      <c r="S121" s="2080"/>
      <c r="T121" s="2080"/>
      <c r="U121" s="2080"/>
      <c r="V121" s="2080"/>
      <c r="W121" s="2080"/>
      <c r="X121" s="2080"/>
      <c r="Y121" s="2080"/>
      <c r="Z121" s="2080"/>
      <c r="AA121" s="2080"/>
      <c r="AB121" s="2080"/>
      <c r="AC121" s="2080"/>
      <c r="AD121" s="2080"/>
      <c r="AE121" s="2080"/>
      <c r="AF121" s="2081"/>
      <c r="AG121" s="41"/>
      <c r="AH121" s="41"/>
      <c r="AI121" s="1"/>
      <c r="AJ121" s="1"/>
      <c r="AK121" s="1"/>
      <c r="AL121" s="1"/>
      <c r="AM121" s="1"/>
      <c r="AN121" s="1"/>
      <c r="AO121" s="1"/>
      <c r="AP121" s="1"/>
    </row>
    <row r="122" spans="1:42" ht="24.75" customHeight="1">
      <c r="A122" s="2082" t="s">
        <v>228</v>
      </c>
      <c r="B122" s="2079" t="s">
        <v>229</v>
      </c>
      <c r="C122" s="2080"/>
      <c r="D122" s="2080"/>
      <c r="E122" s="2080"/>
      <c r="F122" s="2080"/>
      <c r="G122" s="2080"/>
      <c r="H122" s="2080"/>
      <c r="I122" s="2080"/>
      <c r="J122" s="2080"/>
      <c r="K122" s="2081"/>
      <c r="L122" s="2079" t="s">
        <v>232</v>
      </c>
      <c r="M122" s="2080"/>
      <c r="N122" s="2080"/>
      <c r="O122" s="2080"/>
      <c r="P122" s="2080"/>
      <c r="Q122" s="2080"/>
      <c r="R122" s="2080"/>
      <c r="S122" s="2080"/>
      <c r="T122" s="2080"/>
      <c r="U122" s="2081"/>
      <c r="V122" s="2079" t="s">
        <v>235</v>
      </c>
      <c r="W122" s="2080"/>
      <c r="X122" s="2080"/>
      <c r="Y122" s="2080"/>
      <c r="Z122" s="2080"/>
      <c r="AA122" s="2080"/>
      <c r="AB122" s="2080"/>
      <c r="AC122" s="2080"/>
      <c r="AD122" s="2080"/>
      <c r="AE122" s="2081"/>
      <c r="AF122" s="2082" t="s">
        <v>236</v>
      </c>
      <c r="AG122" s="41"/>
      <c r="AH122" s="41"/>
      <c r="AI122" s="1"/>
      <c r="AJ122" s="1"/>
      <c r="AK122" s="1"/>
      <c r="AL122" s="1"/>
      <c r="AM122" s="1"/>
      <c r="AN122" s="1"/>
      <c r="AO122" s="1"/>
      <c r="AP122" s="1"/>
    </row>
    <row r="123" spans="1:42" ht="25.5" customHeight="1">
      <c r="A123" s="2088"/>
      <c r="B123" s="2079" t="s">
        <v>29</v>
      </c>
      <c r="C123" s="2080"/>
      <c r="D123" s="2081"/>
      <c r="E123" s="2079" t="s">
        <v>40</v>
      </c>
      <c r="F123" s="2080"/>
      <c r="G123" s="2081"/>
      <c r="H123" s="2079" t="s">
        <v>37</v>
      </c>
      <c r="I123" s="2080"/>
      <c r="J123" s="2081"/>
      <c r="K123" s="2082" t="s">
        <v>245</v>
      </c>
      <c r="L123" s="2079" t="s">
        <v>29</v>
      </c>
      <c r="M123" s="2080"/>
      <c r="N123" s="2081"/>
      <c r="O123" s="2079" t="s">
        <v>40</v>
      </c>
      <c r="P123" s="2080"/>
      <c r="Q123" s="2081"/>
      <c r="R123" s="2079" t="s">
        <v>37</v>
      </c>
      <c r="S123" s="2080"/>
      <c r="T123" s="2081"/>
      <c r="U123" s="2082" t="s">
        <v>245</v>
      </c>
      <c r="V123" s="2079" t="s">
        <v>29</v>
      </c>
      <c r="W123" s="2080"/>
      <c r="X123" s="2081"/>
      <c r="Y123" s="2079" t="s">
        <v>40</v>
      </c>
      <c r="Z123" s="2080"/>
      <c r="AA123" s="2081"/>
      <c r="AB123" s="2079" t="s">
        <v>37</v>
      </c>
      <c r="AC123" s="2080"/>
      <c r="AD123" s="2081"/>
      <c r="AE123" s="2082" t="s">
        <v>245</v>
      </c>
      <c r="AF123" s="2088"/>
      <c r="AG123" s="41"/>
      <c r="AH123" s="41"/>
      <c r="AI123" s="1"/>
      <c r="AJ123" s="1"/>
      <c r="AK123" s="1"/>
      <c r="AL123" s="1"/>
      <c r="AM123" s="1"/>
      <c r="AN123" s="1"/>
      <c r="AO123" s="1"/>
      <c r="AP123" s="1"/>
    </row>
    <row r="124" spans="1:42" ht="25.5" customHeight="1">
      <c r="A124" s="2083"/>
      <c r="B124" s="39" t="s">
        <v>69</v>
      </c>
      <c r="C124" s="39" t="s">
        <v>30</v>
      </c>
      <c r="D124" s="39" t="s">
        <v>254</v>
      </c>
      <c r="E124" s="39" t="s">
        <v>69</v>
      </c>
      <c r="F124" s="39" t="s">
        <v>30</v>
      </c>
      <c r="G124" s="39" t="s">
        <v>254</v>
      </c>
      <c r="H124" s="39" t="s">
        <v>69</v>
      </c>
      <c r="I124" s="39" t="s">
        <v>30</v>
      </c>
      <c r="J124" s="39" t="s">
        <v>254</v>
      </c>
      <c r="K124" s="2083"/>
      <c r="L124" s="39" t="s">
        <v>69</v>
      </c>
      <c r="M124" s="39" t="s">
        <v>30</v>
      </c>
      <c r="N124" s="39" t="s">
        <v>254</v>
      </c>
      <c r="O124" s="39" t="s">
        <v>69</v>
      </c>
      <c r="P124" s="39" t="s">
        <v>30</v>
      </c>
      <c r="Q124" s="39" t="s">
        <v>254</v>
      </c>
      <c r="R124" s="39" t="s">
        <v>69</v>
      </c>
      <c r="S124" s="39" t="s">
        <v>30</v>
      </c>
      <c r="T124" s="39" t="s">
        <v>254</v>
      </c>
      <c r="U124" s="2083"/>
      <c r="V124" s="39" t="s">
        <v>69</v>
      </c>
      <c r="W124" s="39" t="s">
        <v>30</v>
      </c>
      <c r="X124" s="39" t="s">
        <v>254</v>
      </c>
      <c r="Y124" s="39" t="s">
        <v>69</v>
      </c>
      <c r="Z124" s="39" t="s">
        <v>30</v>
      </c>
      <c r="AA124" s="39" t="s">
        <v>254</v>
      </c>
      <c r="AB124" s="39" t="s">
        <v>69</v>
      </c>
      <c r="AC124" s="39" t="s">
        <v>30</v>
      </c>
      <c r="AD124" s="39" t="s">
        <v>254</v>
      </c>
      <c r="AE124" s="2083"/>
      <c r="AF124" s="2083"/>
      <c r="AG124" s="41"/>
      <c r="AH124" s="41"/>
      <c r="AI124" s="1"/>
      <c r="AJ124" s="1"/>
      <c r="AK124" s="1"/>
      <c r="AL124" s="1"/>
      <c r="AM124" s="1"/>
      <c r="AN124" s="1"/>
      <c r="AO124" s="1"/>
      <c r="AP124" s="1"/>
    </row>
    <row r="125" spans="1:42" ht="25.5" customHeight="1">
      <c r="A125" s="39" t="s">
        <v>259</v>
      </c>
      <c r="B125" s="39"/>
      <c r="C125" s="39"/>
      <c r="D125" s="39"/>
      <c r="E125" s="39"/>
      <c r="F125" s="39"/>
      <c r="G125" s="39"/>
      <c r="H125" s="39"/>
      <c r="I125" s="39"/>
      <c r="J125" s="39"/>
      <c r="K125" s="39">
        <v>0</v>
      </c>
      <c r="L125" s="39"/>
      <c r="M125" s="39"/>
      <c r="N125" s="39"/>
      <c r="O125" s="39"/>
      <c r="P125" s="39"/>
      <c r="Q125" s="39"/>
      <c r="R125" s="39"/>
      <c r="S125" s="39"/>
      <c r="T125" s="39"/>
      <c r="U125" s="39">
        <v>0</v>
      </c>
      <c r="V125" s="39"/>
      <c r="W125" s="39"/>
      <c r="X125" s="39"/>
      <c r="Y125" s="39"/>
      <c r="Z125" s="39"/>
      <c r="AA125" s="39"/>
      <c r="AB125" s="39"/>
      <c r="AC125" s="39"/>
      <c r="AD125" s="39"/>
      <c r="AE125" s="39">
        <v>0</v>
      </c>
      <c r="AF125" s="39">
        <v>0</v>
      </c>
      <c r="AG125" s="41"/>
      <c r="AH125" s="41"/>
      <c r="AI125" s="1"/>
      <c r="AJ125" s="1"/>
      <c r="AK125" s="1"/>
      <c r="AL125" s="1"/>
      <c r="AM125" s="1"/>
      <c r="AN125" s="1"/>
      <c r="AO125" s="1"/>
      <c r="AP125" s="1"/>
    </row>
    <row r="126" spans="1:42" ht="12.75" customHeight="1">
      <c r="A126" s="663" t="s">
        <v>19</v>
      </c>
      <c r="B126" s="651"/>
      <c r="C126" s="258">
        <v>1</v>
      </c>
      <c r="D126" s="651"/>
      <c r="E126" s="651"/>
      <c r="F126" s="651"/>
      <c r="G126" s="651"/>
      <c r="H126" s="651"/>
      <c r="I126" s="651"/>
      <c r="J126" s="651"/>
      <c r="K126" s="1217">
        <v>1</v>
      </c>
      <c r="L126" s="651"/>
      <c r="M126" s="651"/>
      <c r="N126" s="651"/>
      <c r="O126" s="651"/>
      <c r="P126" s="651"/>
      <c r="Q126" s="651"/>
      <c r="R126" s="651"/>
      <c r="S126" s="258">
        <v>1</v>
      </c>
      <c r="T126" s="651"/>
      <c r="U126" s="1217">
        <v>1</v>
      </c>
      <c r="V126" s="651"/>
      <c r="W126" s="651"/>
      <c r="X126" s="651"/>
      <c r="Y126" s="651"/>
      <c r="Z126" s="651"/>
      <c r="AA126" s="651"/>
      <c r="AB126" s="651"/>
      <c r="AC126" s="651"/>
      <c r="AD126" s="651"/>
      <c r="AE126" s="1217">
        <v>0</v>
      </c>
      <c r="AF126" s="1217">
        <v>2</v>
      </c>
      <c r="AG126" s="41"/>
      <c r="AH126" s="41"/>
      <c r="AI126" s="1"/>
      <c r="AJ126" s="1"/>
      <c r="AK126" s="1"/>
      <c r="AL126" s="1"/>
      <c r="AM126" s="1"/>
      <c r="AN126" s="1"/>
      <c r="AO126" s="1"/>
      <c r="AP126" s="1"/>
    </row>
    <row r="127" spans="1:42" ht="12.75" customHeight="1">
      <c r="A127" s="663" t="s">
        <v>44</v>
      </c>
      <c r="B127" s="651"/>
      <c r="C127" s="651"/>
      <c r="D127" s="651"/>
      <c r="E127" s="651"/>
      <c r="F127" s="651"/>
      <c r="G127" s="651"/>
      <c r="H127" s="651"/>
      <c r="I127" s="651"/>
      <c r="J127" s="651"/>
      <c r="K127" s="1217">
        <v>0</v>
      </c>
      <c r="L127" s="651"/>
      <c r="M127" s="651"/>
      <c r="N127" s="258">
        <v>1</v>
      </c>
      <c r="O127" s="651"/>
      <c r="P127" s="651"/>
      <c r="Q127" s="651"/>
      <c r="R127" s="651"/>
      <c r="S127" s="258">
        <v>1</v>
      </c>
      <c r="T127" s="651"/>
      <c r="U127" s="1217">
        <v>2</v>
      </c>
      <c r="V127" s="651"/>
      <c r="W127" s="651"/>
      <c r="X127" s="651"/>
      <c r="Y127" s="651"/>
      <c r="Z127" s="651"/>
      <c r="AA127" s="651"/>
      <c r="AB127" s="651"/>
      <c r="AC127" s="651"/>
      <c r="AD127" s="651"/>
      <c r="AE127" s="1217">
        <v>0</v>
      </c>
      <c r="AF127" s="1217">
        <v>2</v>
      </c>
      <c r="AG127" s="41"/>
      <c r="AH127" s="41"/>
      <c r="AI127" s="1"/>
      <c r="AJ127" s="1"/>
      <c r="AK127" s="1"/>
      <c r="AL127" s="1"/>
      <c r="AM127" s="1"/>
      <c r="AN127" s="1"/>
      <c r="AO127" s="1"/>
      <c r="AP127" s="1"/>
    </row>
    <row r="128" spans="1:42" ht="12.75" customHeight="1">
      <c r="A128" s="663" t="s">
        <v>57</v>
      </c>
      <c r="B128" s="651"/>
      <c r="C128" s="258">
        <v>2</v>
      </c>
      <c r="D128" s="651"/>
      <c r="E128" s="651"/>
      <c r="F128" s="651"/>
      <c r="G128" s="651"/>
      <c r="H128" s="651"/>
      <c r="I128" s="651"/>
      <c r="J128" s="651"/>
      <c r="K128" s="1217">
        <v>2</v>
      </c>
      <c r="L128" s="651"/>
      <c r="M128" s="651"/>
      <c r="N128" s="651"/>
      <c r="O128" s="651"/>
      <c r="P128" s="258">
        <v>1</v>
      </c>
      <c r="Q128" s="651"/>
      <c r="R128" s="651"/>
      <c r="S128" s="651"/>
      <c r="T128" s="651"/>
      <c r="U128" s="1217">
        <v>1</v>
      </c>
      <c r="V128" s="651"/>
      <c r="W128" s="651"/>
      <c r="X128" s="651"/>
      <c r="Y128" s="651"/>
      <c r="Z128" s="651"/>
      <c r="AA128" s="651"/>
      <c r="AB128" s="651"/>
      <c r="AC128" s="651"/>
      <c r="AD128" s="651"/>
      <c r="AE128" s="1217">
        <v>0</v>
      </c>
      <c r="AF128" s="1217">
        <v>3</v>
      </c>
      <c r="AG128" s="41"/>
      <c r="AH128" s="41"/>
      <c r="AI128" s="1"/>
      <c r="AJ128" s="1"/>
      <c r="AK128" s="1"/>
      <c r="AL128" s="1"/>
      <c r="AM128" s="1"/>
      <c r="AN128" s="1"/>
      <c r="AO128" s="1"/>
      <c r="AP128" s="1"/>
    </row>
    <row r="129" spans="1:42" ht="12.75" customHeight="1">
      <c r="A129" s="663" t="s">
        <v>65</v>
      </c>
      <c r="B129" s="258">
        <v>2</v>
      </c>
      <c r="C129" s="258">
        <v>1</v>
      </c>
      <c r="D129" s="651"/>
      <c r="E129" s="651"/>
      <c r="F129" s="258">
        <v>1</v>
      </c>
      <c r="G129" s="651"/>
      <c r="H129" s="651"/>
      <c r="I129" s="258">
        <v>1</v>
      </c>
      <c r="J129" s="651"/>
      <c r="K129" s="1217">
        <v>5</v>
      </c>
      <c r="L129" s="258">
        <v>2</v>
      </c>
      <c r="M129" s="651"/>
      <c r="N129" s="651"/>
      <c r="O129" s="651"/>
      <c r="P129" s="651"/>
      <c r="Q129" s="651"/>
      <c r="R129" s="651"/>
      <c r="S129" s="258">
        <v>2</v>
      </c>
      <c r="T129" s="651"/>
      <c r="U129" s="1217">
        <v>4</v>
      </c>
      <c r="V129" s="651"/>
      <c r="W129" s="651"/>
      <c r="X129" s="651"/>
      <c r="Y129" s="651"/>
      <c r="Z129" s="651"/>
      <c r="AA129" s="651"/>
      <c r="AB129" s="651"/>
      <c r="AC129" s="651"/>
      <c r="AD129" s="651"/>
      <c r="AE129" s="1217">
        <v>0</v>
      </c>
      <c r="AF129" s="1217">
        <v>9</v>
      </c>
      <c r="AG129" s="41"/>
      <c r="AH129" s="41"/>
      <c r="AI129" s="1"/>
      <c r="AJ129" s="1"/>
      <c r="AK129" s="1"/>
      <c r="AL129" s="1"/>
      <c r="AM129" s="1"/>
      <c r="AN129" s="1"/>
      <c r="AO129" s="1"/>
      <c r="AP129" s="1"/>
    </row>
    <row r="130" spans="1:42" ht="12.75" customHeight="1">
      <c r="A130" s="663" t="s">
        <v>86</v>
      </c>
      <c r="B130" s="258">
        <v>1</v>
      </c>
      <c r="C130" s="258">
        <v>2</v>
      </c>
      <c r="D130" s="651"/>
      <c r="E130" s="651"/>
      <c r="F130" s="258">
        <v>1</v>
      </c>
      <c r="G130" s="651"/>
      <c r="H130" s="651"/>
      <c r="I130" s="258">
        <v>2</v>
      </c>
      <c r="J130" s="651"/>
      <c r="K130" s="1217">
        <v>6</v>
      </c>
      <c r="L130" s="651"/>
      <c r="M130" s="651"/>
      <c r="N130" s="651"/>
      <c r="O130" s="651"/>
      <c r="P130" s="651"/>
      <c r="Q130" s="651"/>
      <c r="R130" s="651"/>
      <c r="S130" s="651"/>
      <c r="T130" s="651"/>
      <c r="U130" s="1217">
        <v>0</v>
      </c>
      <c r="V130" s="651"/>
      <c r="W130" s="651"/>
      <c r="X130" s="651"/>
      <c r="Y130" s="651"/>
      <c r="Z130" s="651"/>
      <c r="AA130" s="651"/>
      <c r="AB130" s="651"/>
      <c r="AC130" s="651"/>
      <c r="AD130" s="651"/>
      <c r="AE130" s="1217">
        <v>0</v>
      </c>
      <c r="AF130" s="1217">
        <v>6</v>
      </c>
      <c r="AG130" s="41"/>
      <c r="AH130" s="41"/>
      <c r="AI130" s="1"/>
      <c r="AJ130" s="1"/>
      <c r="AK130" s="1"/>
      <c r="AL130" s="1"/>
      <c r="AM130" s="1"/>
      <c r="AN130" s="1"/>
      <c r="AO130" s="1"/>
      <c r="AP130" s="1"/>
    </row>
    <row r="131" spans="1:42" ht="12.75" customHeight="1">
      <c r="A131" s="663" t="s">
        <v>283</v>
      </c>
      <c r="B131" s="258">
        <v>1</v>
      </c>
      <c r="C131" s="651"/>
      <c r="D131" s="651"/>
      <c r="E131" s="651"/>
      <c r="F131" s="651"/>
      <c r="G131" s="651"/>
      <c r="H131" s="651"/>
      <c r="I131" s="651"/>
      <c r="J131" s="651"/>
      <c r="K131" s="1217">
        <v>1</v>
      </c>
      <c r="L131" s="651"/>
      <c r="M131" s="651"/>
      <c r="N131" s="651"/>
      <c r="O131" s="651"/>
      <c r="P131" s="651"/>
      <c r="Q131" s="651"/>
      <c r="R131" s="651"/>
      <c r="S131" s="651"/>
      <c r="T131" s="651"/>
      <c r="U131" s="666"/>
      <c r="V131" s="651"/>
      <c r="W131" s="651"/>
      <c r="X131" s="651"/>
      <c r="Y131" s="651"/>
      <c r="Z131" s="651"/>
      <c r="AA131" s="651"/>
      <c r="AB131" s="651"/>
      <c r="AC131" s="651"/>
      <c r="AD131" s="651"/>
      <c r="AE131" s="1217">
        <v>0</v>
      </c>
      <c r="AF131" s="1217">
        <v>1</v>
      </c>
      <c r="AG131" s="41"/>
      <c r="AH131" s="41"/>
      <c r="AI131" s="1"/>
      <c r="AJ131" s="1"/>
      <c r="AK131" s="1"/>
      <c r="AL131" s="1"/>
      <c r="AM131" s="1"/>
      <c r="AN131" s="1"/>
      <c r="AO131" s="1"/>
      <c r="AP131" s="1"/>
    </row>
    <row r="132" spans="1:42" ht="12.75" customHeight="1">
      <c r="A132" s="663" t="s">
        <v>292</v>
      </c>
      <c r="B132" s="651"/>
      <c r="C132" s="651"/>
      <c r="D132" s="651"/>
      <c r="E132" s="651"/>
      <c r="F132" s="651"/>
      <c r="G132" s="651"/>
      <c r="H132" s="651"/>
      <c r="I132" s="651"/>
      <c r="J132" s="651"/>
      <c r="K132" s="1217">
        <v>0</v>
      </c>
      <c r="L132" s="651"/>
      <c r="M132" s="258">
        <v>1</v>
      </c>
      <c r="N132" s="651"/>
      <c r="O132" s="651"/>
      <c r="P132" s="651"/>
      <c r="Q132" s="651"/>
      <c r="R132" s="651"/>
      <c r="S132" s="651"/>
      <c r="T132" s="651"/>
      <c r="U132" s="1217">
        <v>1</v>
      </c>
      <c r="V132" s="651"/>
      <c r="W132" s="651"/>
      <c r="X132" s="651"/>
      <c r="Y132" s="651"/>
      <c r="Z132" s="651"/>
      <c r="AA132" s="651"/>
      <c r="AB132" s="651"/>
      <c r="AC132" s="651"/>
      <c r="AD132" s="651"/>
      <c r="AE132" s="1217">
        <v>0</v>
      </c>
      <c r="AF132" s="1217">
        <v>1</v>
      </c>
      <c r="AG132" s="41"/>
      <c r="AH132" s="41"/>
      <c r="AI132" s="1"/>
      <c r="AJ132" s="1"/>
      <c r="AK132" s="1"/>
      <c r="AL132" s="1"/>
      <c r="AM132" s="1"/>
      <c r="AN132" s="1"/>
      <c r="AO132" s="1"/>
      <c r="AP132" s="1"/>
    </row>
    <row r="133" spans="1:42" ht="12.75" customHeight="1">
      <c r="A133" s="663" t="s">
        <v>293</v>
      </c>
      <c r="B133" s="651"/>
      <c r="C133" s="651"/>
      <c r="D133" s="651"/>
      <c r="E133" s="651"/>
      <c r="F133" s="651"/>
      <c r="G133" s="651"/>
      <c r="H133" s="651"/>
      <c r="I133" s="651"/>
      <c r="J133" s="651"/>
      <c r="K133" s="1217">
        <v>0</v>
      </c>
      <c r="L133" s="651"/>
      <c r="M133" s="651"/>
      <c r="N133" s="651"/>
      <c r="O133" s="651"/>
      <c r="P133" s="651"/>
      <c r="Q133" s="651"/>
      <c r="R133" s="651"/>
      <c r="S133" s="651"/>
      <c r="T133" s="651"/>
      <c r="U133" s="1217">
        <v>0</v>
      </c>
      <c r="V133" s="651"/>
      <c r="W133" s="651"/>
      <c r="X133" s="651"/>
      <c r="Y133" s="651"/>
      <c r="Z133" s="651"/>
      <c r="AA133" s="651"/>
      <c r="AB133" s="651"/>
      <c r="AC133" s="651"/>
      <c r="AD133" s="651"/>
      <c r="AE133" s="1217">
        <v>0</v>
      </c>
      <c r="AF133" s="1217">
        <v>0</v>
      </c>
      <c r="AG133" s="41"/>
      <c r="AH133" s="41"/>
      <c r="AI133" s="1"/>
      <c r="AJ133" s="1"/>
      <c r="AK133" s="1"/>
      <c r="AL133" s="1"/>
      <c r="AM133" s="1"/>
      <c r="AN133" s="1"/>
      <c r="AO133" s="1"/>
      <c r="AP133" s="1"/>
    </row>
    <row r="134" spans="1:42" ht="12.75" customHeight="1">
      <c r="A134" s="663" t="s">
        <v>124</v>
      </c>
      <c r="B134" s="258">
        <v>1</v>
      </c>
      <c r="C134" s="651"/>
      <c r="D134" s="651"/>
      <c r="E134" s="651"/>
      <c r="F134" s="651"/>
      <c r="G134" s="651"/>
      <c r="H134" s="651"/>
      <c r="I134" s="258">
        <v>1</v>
      </c>
      <c r="J134" s="651"/>
      <c r="K134" s="1217">
        <v>2</v>
      </c>
      <c r="L134" s="651"/>
      <c r="M134" s="651"/>
      <c r="N134" s="651"/>
      <c r="O134" s="651"/>
      <c r="P134" s="258">
        <v>1</v>
      </c>
      <c r="Q134" s="651"/>
      <c r="R134" s="651"/>
      <c r="S134" s="651"/>
      <c r="T134" s="651"/>
      <c r="U134" s="1217">
        <v>1</v>
      </c>
      <c r="V134" s="258">
        <v>1</v>
      </c>
      <c r="W134" s="258">
        <v>1</v>
      </c>
      <c r="X134" s="651"/>
      <c r="Y134" s="651"/>
      <c r="Z134" s="651"/>
      <c r="AA134" s="651"/>
      <c r="AB134" s="651"/>
      <c r="AC134" s="651"/>
      <c r="AD134" s="651"/>
      <c r="AE134" s="1217">
        <v>2</v>
      </c>
      <c r="AF134" s="1217">
        <v>5</v>
      </c>
      <c r="AG134" s="41"/>
      <c r="AH134" s="41"/>
      <c r="AI134" s="1"/>
      <c r="AJ134" s="1"/>
      <c r="AK134" s="1"/>
      <c r="AL134" s="1"/>
      <c r="AM134" s="1"/>
      <c r="AN134" s="1"/>
      <c r="AO134" s="1"/>
      <c r="AP134" s="1"/>
    </row>
    <row r="135" spans="1:42" ht="12.75" customHeight="1">
      <c r="A135" s="663" t="s">
        <v>158</v>
      </c>
      <c r="B135" s="258">
        <v>1</v>
      </c>
      <c r="C135" s="258">
        <v>3</v>
      </c>
      <c r="D135" s="651"/>
      <c r="E135" s="651"/>
      <c r="F135" s="651"/>
      <c r="G135" s="651"/>
      <c r="H135" s="651"/>
      <c r="I135" s="258">
        <v>1</v>
      </c>
      <c r="J135" s="651"/>
      <c r="K135" s="1217">
        <v>5</v>
      </c>
      <c r="L135" s="651"/>
      <c r="M135" s="258">
        <v>1</v>
      </c>
      <c r="N135" s="651"/>
      <c r="O135" s="651"/>
      <c r="P135" s="651"/>
      <c r="Q135" s="651"/>
      <c r="R135" s="651"/>
      <c r="S135" s="651"/>
      <c r="T135" s="651"/>
      <c r="U135" s="1217">
        <v>1</v>
      </c>
      <c r="V135" s="258">
        <v>3</v>
      </c>
      <c r="W135" s="258">
        <v>2</v>
      </c>
      <c r="X135" s="651"/>
      <c r="Y135" s="651"/>
      <c r="Z135" s="651"/>
      <c r="AA135" s="651"/>
      <c r="AB135" s="651"/>
      <c r="AC135" s="651"/>
      <c r="AD135" s="651"/>
      <c r="AE135" s="1217">
        <v>5</v>
      </c>
      <c r="AF135" s="1217">
        <v>11</v>
      </c>
      <c r="AG135" s="41"/>
      <c r="AH135" s="41"/>
      <c r="AI135" s="1"/>
      <c r="AJ135" s="1"/>
      <c r="AK135" s="1"/>
      <c r="AL135" s="1"/>
      <c r="AM135" s="1"/>
      <c r="AN135" s="1"/>
      <c r="AO135" s="1"/>
      <c r="AP135" s="1"/>
    </row>
    <row r="136" spans="1:42" ht="12.75" customHeight="1">
      <c r="A136" s="663" t="s">
        <v>186</v>
      </c>
      <c r="B136" s="258">
        <v>2</v>
      </c>
      <c r="C136" s="258">
        <v>1</v>
      </c>
      <c r="D136" s="651"/>
      <c r="E136" s="651"/>
      <c r="F136" s="651"/>
      <c r="G136" s="651"/>
      <c r="H136" s="651"/>
      <c r="I136" s="258">
        <v>1</v>
      </c>
      <c r="J136" s="651"/>
      <c r="K136" s="1217">
        <v>4</v>
      </c>
      <c r="L136" s="651"/>
      <c r="M136" s="258">
        <v>2</v>
      </c>
      <c r="N136" s="651"/>
      <c r="O136" s="651"/>
      <c r="P136" s="651"/>
      <c r="Q136" s="651"/>
      <c r="R136" s="651"/>
      <c r="S136" s="651"/>
      <c r="T136" s="651"/>
      <c r="U136" s="1217">
        <v>2</v>
      </c>
      <c r="V136" s="258">
        <v>1</v>
      </c>
      <c r="W136" s="258">
        <v>1</v>
      </c>
      <c r="X136" s="651"/>
      <c r="Y136" s="651"/>
      <c r="Z136" s="651"/>
      <c r="AA136" s="651"/>
      <c r="AB136" s="651"/>
      <c r="AC136" s="651"/>
      <c r="AD136" s="651"/>
      <c r="AE136" s="1217">
        <v>2</v>
      </c>
      <c r="AF136" s="1217">
        <v>8</v>
      </c>
      <c r="AG136" s="41"/>
      <c r="AH136" s="41"/>
      <c r="AI136" s="1"/>
      <c r="AJ136" s="1"/>
      <c r="AK136" s="1"/>
      <c r="AL136" s="1"/>
      <c r="AM136" s="1"/>
      <c r="AN136" s="1"/>
      <c r="AO136" s="1"/>
      <c r="AP136" s="1"/>
    </row>
    <row r="137" spans="1:42" ht="12.75" customHeight="1">
      <c r="A137" s="39" t="s">
        <v>301</v>
      </c>
      <c r="B137" s="39">
        <f t="shared" ref="B137:AF137" si="21">SUM(B126:B136)</f>
        <v>8</v>
      </c>
      <c r="C137" s="39">
        <f t="shared" si="21"/>
        <v>10</v>
      </c>
      <c r="D137" s="39">
        <f t="shared" si="21"/>
        <v>0</v>
      </c>
      <c r="E137" s="39">
        <f t="shared" si="21"/>
        <v>0</v>
      </c>
      <c r="F137" s="39">
        <f t="shared" si="21"/>
        <v>2</v>
      </c>
      <c r="G137" s="39">
        <f t="shared" si="21"/>
        <v>0</v>
      </c>
      <c r="H137" s="39">
        <f t="shared" si="21"/>
        <v>0</v>
      </c>
      <c r="I137" s="39">
        <f t="shared" si="21"/>
        <v>6</v>
      </c>
      <c r="J137" s="39">
        <f t="shared" si="21"/>
        <v>0</v>
      </c>
      <c r="K137" s="39">
        <f t="shared" si="21"/>
        <v>26</v>
      </c>
      <c r="L137" s="39">
        <f t="shared" si="21"/>
        <v>2</v>
      </c>
      <c r="M137" s="39">
        <f t="shared" si="21"/>
        <v>4</v>
      </c>
      <c r="N137" s="39">
        <f t="shared" si="21"/>
        <v>1</v>
      </c>
      <c r="O137" s="39">
        <f t="shared" si="21"/>
        <v>0</v>
      </c>
      <c r="P137" s="39">
        <f t="shared" si="21"/>
        <v>2</v>
      </c>
      <c r="Q137" s="39">
        <f t="shared" si="21"/>
        <v>0</v>
      </c>
      <c r="R137" s="39">
        <f t="shared" si="21"/>
        <v>0</v>
      </c>
      <c r="S137" s="39">
        <f t="shared" si="21"/>
        <v>4</v>
      </c>
      <c r="T137" s="39">
        <f t="shared" si="21"/>
        <v>0</v>
      </c>
      <c r="U137" s="39">
        <f t="shared" si="21"/>
        <v>13</v>
      </c>
      <c r="V137" s="39">
        <f t="shared" si="21"/>
        <v>5</v>
      </c>
      <c r="W137" s="39">
        <f t="shared" si="21"/>
        <v>4</v>
      </c>
      <c r="X137" s="39">
        <f t="shared" si="21"/>
        <v>0</v>
      </c>
      <c r="Y137" s="39">
        <f t="shared" si="21"/>
        <v>0</v>
      </c>
      <c r="Z137" s="39">
        <f t="shared" si="21"/>
        <v>0</v>
      </c>
      <c r="AA137" s="39">
        <f t="shared" si="21"/>
        <v>0</v>
      </c>
      <c r="AB137" s="39">
        <f t="shared" si="21"/>
        <v>0</v>
      </c>
      <c r="AC137" s="39">
        <f t="shared" si="21"/>
        <v>0</v>
      </c>
      <c r="AD137" s="39">
        <f t="shared" si="21"/>
        <v>0</v>
      </c>
      <c r="AE137" s="39">
        <f t="shared" si="21"/>
        <v>9</v>
      </c>
      <c r="AF137" s="39">
        <f t="shared" si="21"/>
        <v>48</v>
      </c>
      <c r="AG137" s="41"/>
      <c r="AH137" s="41"/>
      <c r="AI137" s="1"/>
      <c r="AJ137" s="1"/>
      <c r="AK137" s="1"/>
      <c r="AL137" s="1"/>
      <c r="AM137" s="1"/>
      <c r="AN137" s="1"/>
      <c r="AO137" s="1"/>
      <c r="AP137" s="1"/>
    </row>
    <row r="138" spans="1:42" ht="12.75" customHeight="1">
      <c r="A138" s="39" t="s">
        <v>306</v>
      </c>
      <c r="B138" s="39"/>
      <c r="C138" s="39"/>
      <c r="D138" s="39"/>
      <c r="E138" s="39"/>
      <c r="F138" s="39"/>
      <c r="G138" s="39"/>
      <c r="H138" s="39"/>
      <c r="I138" s="39"/>
      <c r="J138" s="39"/>
      <c r="K138" s="39">
        <v>0</v>
      </c>
      <c r="L138" s="39"/>
      <c r="M138" s="39"/>
      <c r="N138" s="39"/>
      <c r="O138" s="39"/>
      <c r="P138" s="39"/>
      <c r="Q138" s="39"/>
      <c r="R138" s="39"/>
      <c r="S138" s="39"/>
      <c r="T138" s="39"/>
      <c r="U138" s="39">
        <v>0</v>
      </c>
      <c r="V138" s="39"/>
      <c r="W138" s="39"/>
      <c r="X138" s="39"/>
      <c r="Y138" s="39"/>
      <c r="Z138" s="39"/>
      <c r="AA138" s="39"/>
      <c r="AB138" s="39"/>
      <c r="AC138" s="39"/>
      <c r="AD138" s="39"/>
      <c r="AE138" s="39">
        <v>0</v>
      </c>
      <c r="AF138" s="39">
        <v>0</v>
      </c>
      <c r="AG138" s="41"/>
      <c r="AH138" s="41"/>
      <c r="AI138" s="1"/>
      <c r="AJ138" s="1"/>
      <c r="AK138" s="1"/>
      <c r="AL138" s="1"/>
      <c r="AM138" s="1"/>
      <c r="AN138" s="1"/>
      <c r="AO138" s="1"/>
      <c r="AP138" s="1"/>
    </row>
    <row r="139" spans="1:42" ht="12.75" customHeight="1">
      <c r="A139" s="41" t="s">
        <v>217</v>
      </c>
      <c r="B139" s="651">
        <v>1</v>
      </c>
      <c r="C139" s="41"/>
      <c r="D139" s="41"/>
      <c r="E139" s="41"/>
      <c r="F139" s="41"/>
      <c r="G139" s="41"/>
      <c r="H139" s="41"/>
      <c r="I139" s="41"/>
      <c r="J139" s="41"/>
      <c r="K139" s="39">
        <v>0</v>
      </c>
      <c r="L139" s="41"/>
      <c r="M139" s="41">
        <v>4</v>
      </c>
      <c r="N139" s="41"/>
      <c r="O139" s="41"/>
      <c r="P139" s="651">
        <v>2</v>
      </c>
      <c r="Q139" s="41"/>
      <c r="R139" s="41"/>
      <c r="S139" s="651">
        <v>1</v>
      </c>
      <c r="T139" s="41"/>
      <c r="U139" s="39">
        <v>6</v>
      </c>
      <c r="V139" s="651">
        <v>1</v>
      </c>
      <c r="W139" s="41"/>
      <c r="X139" s="41"/>
      <c r="Y139" s="41"/>
      <c r="Z139" s="41"/>
      <c r="AA139" s="41"/>
      <c r="AB139" s="41"/>
      <c r="AC139" s="41"/>
      <c r="AD139" s="41"/>
      <c r="AE139" s="39">
        <v>2</v>
      </c>
      <c r="AF139" s="39">
        <v>8</v>
      </c>
      <c r="AG139" s="41"/>
      <c r="AH139" s="41"/>
      <c r="AI139" s="1"/>
      <c r="AJ139" s="1"/>
      <c r="AK139" s="1"/>
      <c r="AL139" s="1"/>
      <c r="AM139" s="1"/>
      <c r="AN139" s="1"/>
      <c r="AO139" s="1"/>
      <c r="AP139" s="1"/>
    </row>
    <row r="140" spans="1:42" ht="12.75" customHeight="1">
      <c r="A140" s="41" t="s">
        <v>251</v>
      </c>
      <c r="B140" s="41"/>
      <c r="C140" s="651">
        <v>2</v>
      </c>
      <c r="D140" s="41"/>
      <c r="E140" s="41"/>
      <c r="F140" s="651">
        <v>2</v>
      </c>
      <c r="G140" s="41"/>
      <c r="H140" s="41"/>
      <c r="I140" s="651">
        <v>3</v>
      </c>
      <c r="J140" s="41"/>
      <c r="K140" s="39">
        <v>5</v>
      </c>
      <c r="L140" s="41"/>
      <c r="M140" s="41">
        <v>1</v>
      </c>
      <c r="N140" s="41"/>
      <c r="O140" s="41"/>
      <c r="P140" s="41"/>
      <c r="Q140" s="41"/>
      <c r="R140" s="41"/>
      <c r="S140" s="651">
        <v>3</v>
      </c>
      <c r="T140" s="41"/>
      <c r="U140" s="39">
        <v>6</v>
      </c>
      <c r="V140" s="41"/>
      <c r="W140" s="651">
        <v>2</v>
      </c>
      <c r="X140" s="41"/>
      <c r="Y140" s="41"/>
      <c r="Z140" s="41"/>
      <c r="AA140" s="41"/>
      <c r="AB140" s="41"/>
      <c r="AC140" s="41"/>
      <c r="AD140" s="41"/>
      <c r="AE140" s="39">
        <v>0</v>
      </c>
      <c r="AF140" s="39">
        <v>11</v>
      </c>
      <c r="AG140" s="41"/>
      <c r="AH140" s="41"/>
      <c r="AI140" s="1"/>
      <c r="AJ140" s="1"/>
      <c r="AK140" s="1"/>
      <c r="AL140" s="1"/>
      <c r="AM140" s="1"/>
      <c r="AN140" s="1"/>
      <c r="AO140" s="1"/>
      <c r="AP140" s="1"/>
    </row>
    <row r="141" spans="1:42" ht="12.75" customHeight="1">
      <c r="A141" s="41" t="s">
        <v>276</v>
      </c>
      <c r="B141" s="651">
        <v>1</v>
      </c>
      <c r="C141" s="41">
        <v>1</v>
      </c>
      <c r="D141" s="41"/>
      <c r="E141" s="41"/>
      <c r="F141" s="41"/>
      <c r="G141" s="41"/>
      <c r="H141" s="41"/>
      <c r="I141" s="41"/>
      <c r="J141" s="41"/>
      <c r="K141" s="39">
        <v>2</v>
      </c>
      <c r="L141" s="651">
        <v>1</v>
      </c>
      <c r="M141" s="41"/>
      <c r="N141" s="41"/>
      <c r="O141" s="41"/>
      <c r="P141" s="41"/>
      <c r="Q141" s="41"/>
      <c r="R141" s="41"/>
      <c r="S141" s="41">
        <v>2</v>
      </c>
      <c r="T141" s="41"/>
      <c r="U141" s="39">
        <v>4</v>
      </c>
      <c r="V141" s="41"/>
      <c r="W141" s="651">
        <v>2</v>
      </c>
      <c r="X141" s="41"/>
      <c r="Y141" s="41"/>
      <c r="Z141" s="41"/>
      <c r="AA141" s="41"/>
      <c r="AB141" s="41"/>
      <c r="AC141" s="41"/>
      <c r="AD141" s="41"/>
      <c r="AE141" s="39">
        <v>1</v>
      </c>
      <c r="AF141" s="39">
        <v>7</v>
      </c>
      <c r="AG141" s="41"/>
      <c r="AH141" s="41"/>
      <c r="AI141" s="1"/>
      <c r="AJ141" s="1"/>
      <c r="AK141" s="1"/>
      <c r="AL141" s="1"/>
      <c r="AM141" s="1"/>
      <c r="AN141" s="1"/>
      <c r="AO141" s="1"/>
      <c r="AP141" s="1"/>
    </row>
    <row r="142" spans="1:42" ht="12.75" customHeight="1">
      <c r="A142" s="39" t="s">
        <v>301</v>
      </c>
      <c r="B142" s="39">
        <v>1</v>
      </c>
      <c r="C142" s="39">
        <v>2</v>
      </c>
      <c r="D142" s="39">
        <v>0</v>
      </c>
      <c r="E142" s="39">
        <v>0</v>
      </c>
      <c r="F142" s="39">
        <v>0</v>
      </c>
      <c r="G142" s="39">
        <v>0</v>
      </c>
      <c r="H142" s="39">
        <v>0</v>
      </c>
      <c r="I142" s="39">
        <v>2</v>
      </c>
      <c r="J142" s="39">
        <v>0</v>
      </c>
      <c r="K142" s="39">
        <v>7</v>
      </c>
      <c r="L142" s="39">
        <v>2</v>
      </c>
      <c r="M142" s="39">
        <v>5</v>
      </c>
      <c r="N142" s="39">
        <v>0</v>
      </c>
      <c r="O142" s="39">
        <v>0</v>
      </c>
      <c r="P142" s="39">
        <v>0</v>
      </c>
      <c r="Q142" s="39">
        <v>0</v>
      </c>
      <c r="R142" s="39">
        <v>0</v>
      </c>
      <c r="S142" s="39">
        <v>9</v>
      </c>
      <c r="T142" s="39">
        <v>0</v>
      </c>
      <c r="U142" s="39">
        <v>16</v>
      </c>
      <c r="V142" s="39">
        <v>2</v>
      </c>
      <c r="W142" s="39">
        <v>1</v>
      </c>
      <c r="X142" s="39">
        <v>0</v>
      </c>
      <c r="Y142" s="39">
        <v>0</v>
      </c>
      <c r="Z142" s="39">
        <v>0</v>
      </c>
      <c r="AA142" s="39">
        <v>0</v>
      </c>
      <c r="AB142" s="39">
        <v>0</v>
      </c>
      <c r="AC142" s="39">
        <v>0</v>
      </c>
      <c r="AD142" s="39">
        <v>0</v>
      </c>
      <c r="AE142" s="39">
        <v>3</v>
      </c>
      <c r="AF142" s="39">
        <v>26</v>
      </c>
      <c r="AG142" s="41"/>
      <c r="AH142" s="41"/>
      <c r="AI142" s="1"/>
      <c r="AJ142" s="1"/>
      <c r="AK142" s="1"/>
      <c r="AL142" s="1"/>
      <c r="AM142" s="1"/>
      <c r="AN142" s="1"/>
      <c r="AO142" s="1"/>
      <c r="AP142" s="1"/>
    </row>
    <row r="143" spans="1:42" ht="12.75" customHeight="1">
      <c r="A143" s="230" t="s">
        <v>317</v>
      </c>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41"/>
      <c r="AH143" s="41"/>
      <c r="AI143" s="1"/>
      <c r="AJ143" s="1"/>
      <c r="AK143" s="1"/>
      <c r="AL143" s="1"/>
      <c r="AM143" s="1"/>
      <c r="AN143" s="1"/>
      <c r="AO143" s="1"/>
      <c r="AP143" s="1"/>
    </row>
    <row r="144" spans="1:42" ht="12.75" customHeight="1">
      <c r="A144" s="41" t="s">
        <v>294</v>
      </c>
      <c r="B144" s="1670"/>
      <c r="C144" s="1670"/>
      <c r="D144" s="1670"/>
      <c r="E144" s="1670"/>
      <c r="F144" s="1670"/>
      <c r="G144" s="1670"/>
      <c r="H144" s="1670"/>
      <c r="I144" s="1671"/>
      <c r="J144" s="1670"/>
      <c r="K144" s="666">
        <v>0</v>
      </c>
      <c r="L144" s="1671"/>
      <c r="M144" s="1670"/>
      <c r="N144" s="1670"/>
      <c r="O144" s="1670"/>
      <c r="P144" s="1670"/>
      <c r="Q144" s="1670"/>
      <c r="R144" s="1670"/>
      <c r="S144" s="1670"/>
      <c r="T144" s="1670"/>
      <c r="U144" s="666">
        <v>0</v>
      </c>
      <c r="V144" s="41"/>
      <c r="W144" s="41"/>
      <c r="X144" s="41"/>
      <c r="Y144" s="41"/>
      <c r="Z144" s="41"/>
      <c r="AA144" s="41"/>
      <c r="AB144" s="41"/>
      <c r="AC144" s="41"/>
      <c r="AD144" s="41"/>
      <c r="AE144" s="39">
        <v>0</v>
      </c>
      <c r="AF144" s="666">
        <v>0</v>
      </c>
      <c r="AG144" s="41"/>
      <c r="AH144" s="41"/>
      <c r="AI144" s="1"/>
      <c r="AJ144" s="1"/>
      <c r="AK144" s="1"/>
      <c r="AL144" s="1"/>
      <c r="AM144" s="1"/>
      <c r="AN144" s="1"/>
      <c r="AO144" s="1"/>
      <c r="AP144" s="1"/>
    </row>
    <row r="145" spans="1:42" ht="12.75" customHeight="1">
      <c r="A145" s="41" t="s">
        <v>312</v>
      </c>
      <c r="B145" s="1671">
        <v>1</v>
      </c>
      <c r="C145" s="1670"/>
      <c r="D145" s="1670"/>
      <c r="E145" s="1670"/>
      <c r="F145" s="1670"/>
      <c r="G145" s="1670"/>
      <c r="H145" s="1670"/>
      <c r="I145" s="1672">
        <v>1</v>
      </c>
      <c r="J145" s="1670"/>
      <c r="K145" s="666">
        <v>2</v>
      </c>
      <c r="L145" s="1670"/>
      <c r="M145" s="1670"/>
      <c r="N145" s="1670"/>
      <c r="O145" s="1670"/>
      <c r="P145" s="1670"/>
      <c r="Q145" s="1670"/>
      <c r="R145" s="1670"/>
      <c r="S145" s="1670"/>
      <c r="T145" s="1670"/>
      <c r="U145" s="39">
        <v>0</v>
      </c>
      <c r="V145" s="41"/>
      <c r="W145" s="41"/>
      <c r="X145" s="41"/>
      <c r="Y145" s="41"/>
      <c r="Z145" s="41"/>
      <c r="AA145" s="41"/>
      <c r="AB145" s="41"/>
      <c r="AC145" s="41"/>
      <c r="AD145" s="41"/>
      <c r="AE145" s="39">
        <v>0</v>
      </c>
      <c r="AF145" s="666">
        <v>2</v>
      </c>
      <c r="AG145" s="41"/>
      <c r="AH145" s="41"/>
      <c r="AI145" s="1"/>
      <c r="AJ145" s="1"/>
      <c r="AK145" s="1"/>
      <c r="AL145" s="1"/>
      <c r="AM145" s="1"/>
      <c r="AN145" s="1"/>
      <c r="AO145" s="1"/>
      <c r="AP145" s="1"/>
    </row>
    <row r="146" spans="1:42" ht="12.75" customHeight="1">
      <c r="A146" s="41" t="s">
        <v>326</v>
      </c>
      <c r="B146" s="1670"/>
      <c r="C146" s="1672">
        <v>1</v>
      </c>
      <c r="D146" s="1670"/>
      <c r="E146" s="1670"/>
      <c r="F146" s="1670"/>
      <c r="G146" s="1670"/>
      <c r="H146" s="1670"/>
      <c r="I146" s="1670"/>
      <c r="J146" s="1670"/>
      <c r="K146" s="666">
        <v>1</v>
      </c>
      <c r="L146" s="1670"/>
      <c r="M146" s="1671">
        <v>1</v>
      </c>
      <c r="N146" s="1670"/>
      <c r="O146" s="1670"/>
      <c r="P146" s="1671">
        <v>1</v>
      </c>
      <c r="Q146" s="1670"/>
      <c r="R146" s="1670"/>
      <c r="S146" s="1672">
        <v>1</v>
      </c>
      <c r="T146" s="1670"/>
      <c r="U146" s="39">
        <v>3</v>
      </c>
      <c r="V146" s="41"/>
      <c r="W146" s="41"/>
      <c r="X146" s="41"/>
      <c r="Y146" s="41"/>
      <c r="Z146" s="41"/>
      <c r="AA146" s="41"/>
      <c r="AB146" s="41"/>
      <c r="AC146" s="41"/>
      <c r="AD146" s="41"/>
      <c r="AE146" s="39">
        <v>0</v>
      </c>
      <c r="AF146" s="666">
        <v>4</v>
      </c>
      <c r="AG146" s="41"/>
      <c r="AH146" s="41"/>
      <c r="AI146" s="1"/>
      <c r="AJ146" s="1"/>
      <c r="AK146" s="1"/>
      <c r="AL146" s="1"/>
      <c r="AM146" s="1"/>
      <c r="AN146" s="1"/>
      <c r="AO146" s="1"/>
      <c r="AP146" s="1"/>
    </row>
    <row r="147" spans="1:42" ht="12.75" customHeight="1">
      <c r="A147" s="41" t="s">
        <v>333</v>
      </c>
      <c r="B147" s="1670"/>
      <c r="C147" s="1671">
        <v>1</v>
      </c>
      <c r="D147" s="1670"/>
      <c r="E147" s="1670"/>
      <c r="F147" s="1670"/>
      <c r="G147" s="1670"/>
      <c r="H147" s="1670"/>
      <c r="I147" s="1670"/>
      <c r="J147" s="1670"/>
      <c r="K147" s="39">
        <v>1</v>
      </c>
      <c r="L147" s="1670"/>
      <c r="M147" s="1670"/>
      <c r="N147" s="1670"/>
      <c r="O147" s="1670"/>
      <c r="P147" s="1670"/>
      <c r="Q147" s="1670"/>
      <c r="R147" s="1670"/>
      <c r="S147" s="1671">
        <v>2</v>
      </c>
      <c r="T147" s="1670"/>
      <c r="U147" s="39">
        <v>2</v>
      </c>
      <c r="V147" s="41"/>
      <c r="W147" s="41"/>
      <c r="X147" s="41"/>
      <c r="Y147" s="41"/>
      <c r="Z147" s="41"/>
      <c r="AA147" s="41"/>
      <c r="AB147" s="41"/>
      <c r="AC147" s="41"/>
      <c r="AD147" s="41"/>
      <c r="AE147" s="39">
        <v>0</v>
      </c>
      <c r="AF147" s="39">
        <v>3</v>
      </c>
      <c r="AG147" s="41"/>
      <c r="AH147" s="41"/>
      <c r="AI147" s="1"/>
      <c r="AJ147" s="1"/>
      <c r="AK147" s="1"/>
      <c r="AL147" s="1"/>
      <c r="AM147" s="1"/>
      <c r="AN147" s="1"/>
      <c r="AO147" s="1"/>
      <c r="AP147" s="1"/>
    </row>
    <row r="148" spans="1:42" ht="12.75" customHeight="1">
      <c r="A148" s="39" t="s">
        <v>301</v>
      </c>
      <c r="B148" s="39">
        <v>1</v>
      </c>
      <c r="C148" s="666">
        <v>2</v>
      </c>
      <c r="D148" s="39">
        <v>0</v>
      </c>
      <c r="E148" s="39">
        <v>0</v>
      </c>
      <c r="F148" s="39">
        <v>0</v>
      </c>
      <c r="G148" s="39">
        <v>0</v>
      </c>
      <c r="H148" s="39">
        <v>0</v>
      </c>
      <c r="I148" s="39">
        <v>1</v>
      </c>
      <c r="J148" s="39">
        <v>0</v>
      </c>
      <c r="K148" s="666">
        <v>4</v>
      </c>
      <c r="L148" s="666">
        <v>0</v>
      </c>
      <c r="M148" s="666">
        <v>1</v>
      </c>
      <c r="N148" s="39">
        <v>0</v>
      </c>
      <c r="O148" s="39">
        <v>0</v>
      </c>
      <c r="P148" s="39">
        <v>1</v>
      </c>
      <c r="Q148" s="39">
        <v>0</v>
      </c>
      <c r="R148" s="39">
        <v>0</v>
      </c>
      <c r="S148" s="666">
        <v>3</v>
      </c>
      <c r="T148" s="39">
        <v>0</v>
      </c>
      <c r="U148" s="666">
        <v>5</v>
      </c>
      <c r="V148" s="39">
        <v>0</v>
      </c>
      <c r="W148" s="39">
        <v>0</v>
      </c>
      <c r="X148" s="39">
        <v>0</v>
      </c>
      <c r="Y148" s="39">
        <v>0</v>
      </c>
      <c r="Z148" s="39">
        <v>0</v>
      </c>
      <c r="AA148" s="39">
        <v>0</v>
      </c>
      <c r="AB148" s="39">
        <v>0</v>
      </c>
      <c r="AC148" s="39">
        <v>0</v>
      </c>
      <c r="AD148" s="39">
        <v>0</v>
      </c>
      <c r="AE148" s="39">
        <v>0</v>
      </c>
      <c r="AF148" s="39">
        <v>9</v>
      </c>
      <c r="AG148" s="41"/>
      <c r="AH148" s="41"/>
      <c r="AI148" s="1"/>
      <c r="AJ148" s="1"/>
      <c r="AK148" s="1"/>
      <c r="AL148" s="1"/>
      <c r="AM148" s="1"/>
      <c r="AN148" s="1"/>
      <c r="AO148" s="1"/>
      <c r="AP148" s="1"/>
    </row>
    <row r="149" spans="1:42" ht="12.75" customHeight="1">
      <c r="A149" s="230" t="s">
        <v>352</v>
      </c>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41"/>
      <c r="AH149" s="41"/>
      <c r="AI149" s="1"/>
      <c r="AJ149" s="1"/>
      <c r="AK149" s="1"/>
      <c r="AL149" s="1"/>
      <c r="AM149" s="1"/>
      <c r="AN149" s="1"/>
      <c r="AO149" s="1"/>
      <c r="AP149" s="1"/>
    </row>
    <row r="150" spans="1:42" ht="12.75" customHeight="1">
      <c r="A150" s="41" t="s">
        <v>358</v>
      </c>
      <c r="B150" s="651">
        <v>2</v>
      </c>
      <c r="C150" s="41"/>
      <c r="D150" s="41"/>
      <c r="E150" s="41"/>
      <c r="F150" s="41"/>
      <c r="G150" s="41"/>
      <c r="H150" s="41"/>
      <c r="I150" s="41"/>
      <c r="J150" s="41"/>
      <c r="K150" s="230">
        <v>2</v>
      </c>
      <c r="L150" s="41"/>
      <c r="M150" s="41">
        <v>1</v>
      </c>
      <c r="N150" s="41"/>
      <c r="O150" s="41"/>
      <c r="P150" s="41"/>
      <c r="Q150" s="41"/>
      <c r="R150" s="41"/>
      <c r="S150" s="41"/>
      <c r="T150" s="41"/>
      <c r="U150" s="230">
        <v>1</v>
      </c>
      <c r="V150" s="41">
        <v>2</v>
      </c>
      <c r="W150" s="41">
        <v>1</v>
      </c>
      <c r="X150" s="41"/>
      <c r="Y150" s="41"/>
      <c r="Z150" s="41"/>
      <c r="AA150" s="41"/>
      <c r="AB150" s="41"/>
      <c r="AC150" s="41"/>
      <c r="AD150" s="41"/>
      <c r="AE150" s="230">
        <v>3</v>
      </c>
      <c r="AF150" s="230">
        <v>6</v>
      </c>
      <c r="AG150" s="41"/>
      <c r="AH150" s="41"/>
      <c r="AI150" s="1"/>
      <c r="AJ150" s="1"/>
      <c r="AK150" s="1"/>
      <c r="AL150" s="1"/>
      <c r="AM150" s="1">
        <v>0</v>
      </c>
      <c r="AN150" s="1">
        <v>3</v>
      </c>
      <c r="AO150" s="1"/>
      <c r="AP150" s="1"/>
    </row>
    <row r="151" spans="1:42" ht="12.75" customHeight="1">
      <c r="A151" s="41" t="s">
        <v>362</v>
      </c>
      <c r="B151" s="651">
        <v>1</v>
      </c>
      <c r="C151" s="651">
        <v>1</v>
      </c>
      <c r="D151" s="41"/>
      <c r="E151" s="41"/>
      <c r="F151" s="41"/>
      <c r="G151" s="41"/>
      <c r="H151" s="41"/>
      <c r="I151" s="651">
        <v>2</v>
      </c>
      <c r="J151" s="41"/>
      <c r="K151" s="1219">
        <v>4</v>
      </c>
      <c r="L151" s="651">
        <v>1</v>
      </c>
      <c r="M151" s="651">
        <v>1</v>
      </c>
      <c r="N151" s="41"/>
      <c r="O151" s="41"/>
      <c r="P151" s="41"/>
      <c r="Q151" s="41"/>
      <c r="R151" s="41"/>
      <c r="S151" s="651">
        <v>3</v>
      </c>
      <c r="T151" s="41"/>
      <c r="U151" s="230">
        <v>5</v>
      </c>
      <c r="V151" s="41"/>
      <c r="W151" s="651">
        <v>5</v>
      </c>
      <c r="X151" s="41"/>
      <c r="Y151" s="41"/>
      <c r="Z151" s="41"/>
      <c r="AA151" s="41"/>
      <c r="AB151" s="41"/>
      <c r="AC151" s="41"/>
      <c r="AD151" s="41"/>
      <c r="AE151" s="1219">
        <v>5</v>
      </c>
      <c r="AF151" s="1219">
        <v>14</v>
      </c>
      <c r="AG151" s="41"/>
      <c r="AH151" s="41"/>
      <c r="AI151" s="1"/>
      <c r="AJ151" s="1"/>
      <c r="AK151" s="1"/>
      <c r="AL151" s="1"/>
      <c r="AM151" s="1"/>
      <c r="AN151" s="1"/>
      <c r="AO151" s="1"/>
      <c r="AP151" s="1"/>
    </row>
    <row r="152" spans="1:42" ht="12.75" customHeight="1">
      <c r="A152" s="41" t="s">
        <v>365</v>
      </c>
      <c r="B152" s="41"/>
      <c r="C152" s="41"/>
      <c r="D152" s="41"/>
      <c r="E152" s="41"/>
      <c r="F152" s="41"/>
      <c r="G152" s="41"/>
      <c r="H152" s="41"/>
      <c r="I152" s="41"/>
      <c r="J152" s="41"/>
      <c r="K152" s="1219">
        <v>0</v>
      </c>
      <c r="L152" s="651">
        <v>2</v>
      </c>
      <c r="M152" s="41"/>
      <c r="N152" s="41"/>
      <c r="O152" s="41"/>
      <c r="P152" s="651">
        <v>1</v>
      </c>
      <c r="Q152" s="41"/>
      <c r="R152" s="41"/>
      <c r="S152" s="41"/>
      <c r="T152" s="41"/>
      <c r="U152" s="230">
        <v>3</v>
      </c>
      <c r="V152" s="651">
        <v>2</v>
      </c>
      <c r="W152" s="651">
        <v>2</v>
      </c>
      <c r="X152" s="41"/>
      <c r="Y152" s="41"/>
      <c r="Z152" s="41"/>
      <c r="AA152" s="41"/>
      <c r="AB152" s="41"/>
      <c r="AC152" s="41"/>
      <c r="AD152" s="41"/>
      <c r="AE152" s="1219">
        <v>4</v>
      </c>
      <c r="AF152" s="1219">
        <v>7</v>
      </c>
      <c r="AG152" s="41"/>
      <c r="AH152" s="41"/>
      <c r="AI152" s="1"/>
      <c r="AJ152" s="1"/>
      <c r="AK152" s="1"/>
      <c r="AL152" s="1"/>
      <c r="AM152" s="1"/>
      <c r="AN152" s="1"/>
      <c r="AO152" s="1"/>
      <c r="AP152" s="1"/>
    </row>
    <row r="153" spans="1:42" ht="12.75" customHeight="1">
      <c r="A153" s="41" t="s">
        <v>368</v>
      </c>
      <c r="B153" s="41"/>
      <c r="C153" s="41"/>
      <c r="D153" s="41"/>
      <c r="E153" s="41"/>
      <c r="F153" s="41"/>
      <c r="G153" s="41"/>
      <c r="H153" s="41"/>
      <c r="I153" s="41"/>
      <c r="J153" s="41"/>
      <c r="K153" s="1219">
        <v>0</v>
      </c>
      <c r="L153" s="651">
        <v>2</v>
      </c>
      <c r="M153" s="41"/>
      <c r="N153" s="41"/>
      <c r="O153" s="41"/>
      <c r="P153" s="41"/>
      <c r="Q153" s="41"/>
      <c r="R153" s="41"/>
      <c r="S153" s="651">
        <v>2</v>
      </c>
      <c r="T153" s="41"/>
      <c r="U153" s="1219">
        <v>4</v>
      </c>
      <c r="V153" s="651">
        <v>1</v>
      </c>
      <c r="W153" s="41"/>
      <c r="X153" s="41"/>
      <c r="Y153" s="41"/>
      <c r="Z153" s="41"/>
      <c r="AA153" s="41"/>
      <c r="AB153" s="651"/>
      <c r="AC153" s="41"/>
      <c r="AD153" s="41"/>
      <c r="AE153" s="1219">
        <v>1</v>
      </c>
      <c r="AF153" s="230">
        <v>5</v>
      </c>
      <c r="AG153" s="41"/>
      <c r="AH153" s="41"/>
      <c r="AI153" s="1"/>
      <c r="AJ153" s="1"/>
      <c r="AK153" s="1"/>
      <c r="AL153" s="1"/>
      <c r="AM153" s="1"/>
      <c r="AN153" s="1"/>
      <c r="AO153" s="1"/>
      <c r="AP153" s="1"/>
    </row>
    <row r="154" spans="1:42" ht="12.75" customHeight="1">
      <c r="A154" s="230" t="s">
        <v>301</v>
      </c>
      <c r="B154" s="1219">
        <v>3</v>
      </c>
      <c r="C154" s="1219">
        <v>1</v>
      </c>
      <c r="D154" s="230">
        <v>0</v>
      </c>
      <c r="E154" s="230">
        <v>0</v>
      </c>
      <c r="F154" s="1219">
        <v>0</v>
      </c>
      <c r="G154" s="230">
        <v>0</v>
      </c>
      <c r="H154" s="1219">
        <v>0</v>
      </c>
      <c r="I154" s="1219">
        <v>2</v>
      </c>
      <c r="J154" s="230">
        <v>0</v>
      </c>
      <c r="K154" s="1219">
        <v>6</v>
      </c>
      <c r="L154" s="230">
        <v>5</v>
      </c>
      <c r="M154" s="230">
        <v>2</v>
      </c>
      <c r="N154" s="230">
        <v>0</v>
      </c>
      <c r="O154" s="230">
        <v>0</v>
      </c>
      <c r="P154" s="1219">
        <v>1</v>
      </c>
      <c r="Q154" s="230">
        <v>0</v>
      </c>
      <c r="R154" s="230">
        <v>0</v>
      </c>
      <c r="S154" s="1219">
        <v>5</v>
      </c>
      <c r="T154" s="230">
        <v>0</v>
      </c>
      <c r="U154" s="1219">
        <v>13</v>
      </c>
      <c r="V154" s="1219">
        <v>5</v>
      </c>
      <c r="W154" s="1219">
        <v>9</v>
      </c>
      <c r="X154" s="230">
        <v>0</v>
      </c>
      <c r="Y154" s="1219">
        <v>0</v>
      </c>
      <c r="Z154" s="1219">
        <v>0</v>
      </c>
      <c r="AA154" s="1219">
        <v>0</v>
      </c>
      <c r="AB154" s="1219">
        <v>0</v>
      </c>
      <c r="AC154" s="230">
        <v>0</v>
      </c>
      <c r="AD154" s="230">
        <v>0</v>
      </c>
      <c r="AE154" s="1219">
        <v>14</v>
      </c>
      <c r="AF154" s="1219">
        <v>33</v>
      </c>
      <c r="AG154" s="41"/>
      <c r="AH154" s="41"/>
      <c r="AI154" s="1"/>
      <c r="AJ154" s="1"/>
      <c r="AK154" s="1"/>
      <c r="AL154" s="1"/>
      <c r="AM154" s="1"/>
      <c r="AN154" s="1"/>
      <c r="AO154" s="1"/>
      <c r="AP154" s="1"/>
    </row>
    <row r="155" spans="1:42" ht="12.75" customHeight="1">
      <c r="A155" s="39" t="s">
        <v>375</v>
      </c>
      <c r="B155" s="39"/>
      <c r="C155" s="39"/>
      <c r="D155" s="39"/>
      <c r="E155" s="39"/>
      <c r="F155" s="39"/>
      <c r="G155" s="39"/>
      <c r="H155" s="39"/>
      <c r="I155" s="39"/>
      <c r="J155" s="39"/>
      <c r="K155" s="39">
        <v>0</v>
      </c>
      <c r="L155" s="39"/>
      <c r="M155" s="39"/>
      <c r="N155" s="39"/>
      <c r="O155" s="39"/>
      <c r="P155" s="39"/>
      <c r="Q155" s="39"/>
      <c r="R155" s="39"/>
      <c r="S155" s="39"/>
      <c r="T155" s="39"/>
      <c r="U155" s="39">
        <v>0</v>
      </c>
      <c r="V155" s="39"/>
      <c r="W155" s="39"/>
      <c r="X155" s="39"/>
      <c r="Y155" s="39"/>
      <c r="Z155" s="39"/>
      <c r="AA155" s="39"/>
      <c r="AB155" s="39"/>
      <c r="AC155" s="39"/>
      <c r="AD155" s="39"/>
      <c r="AE155" s="39">
        <v>0</v>
      </c>
      <c r="AF155" s="39">
        <v>0</v>
      </c>
      <c r="AG155" s="41"/>
      <c r="AH155" s="41"/>
      <c r="AI155" s="1"/>
      <c r="AJ155" s="1"/>
      <c r="AK155" s="1"/>
      <c r="AL155" s="1"/>
      <c r="AM155" s="1"/>
      <c r="AN155" s="1"/>
      <c r="AO155" s="1"/>
      <c r="AP155" s="1"/>
    </row>
    <row r="156" spans="1:42" ht="12.75" customHeight="1">
      <c r="A156" s="41" t="s">
        <v>377</v>
      </c>
      <c r="B156" s="258">
        <v>2</v>
      </c>
      <c r="C156" s="258"/>
      <c r="D156" s="258"/>
      <c r="E156" s="258"/>
      <c r="F156" s="258"/>
      <c r="G156" s="258"/>
      <c r="H156" s="258"/>
      <c r="I156" s="258"/>
      <c r="J156" s="258"/>
      <c r="K156" s="1220">
        <v>2</v>
      </c>
      <c r="L156" s="258">
        <v>1</v>
      </c>
      <c r="M156" s="258"/>
      <c r="N156" s="258"/>
      <c r="O156" s="258"/>
      <c r="P156" s="258"/>
      <c r="Q156" s="258"/>
      <c r="R156" s="258"/>
      <c r="S156" s="258"/>
      <c r="T156" s="258"/>
      <c r="U156" s="1220">
        <v>1</v>
      </c>
      <c r="V156" s="258"/>
      <c r="W156" s="258"/>
      <c r="X156" s="258"/>
      <c r="Y156" s="258"/>
      <c r="Z156" s="258"/>
      <c r="AA156" s="258"/>
      <c r="AB156" s="258"/>
      <c r="AC156" s="258"/>
      <c r="AD156" s="258"/>
      <c r="AE156" s="1220"/>
      <c r="AF156" s="1220">
        <v>3</v>
      </c>
      <c r="AG156" s="41"/>
      <c r="AH156" s="41"/>
      <c r="AI156" s="1"/>
      <c r="AJ156" s="1"/>
      <c r="AK156" s="1"/>
      <c r="AL156" s="1"/>
      <c r="AM156" s="1"/>
      <c r="AN156" s="1"/>
      <c r="AO156" s="1"/>
      <c r="AP156" s="1"/>
    </row>
    <row r="157" spans="1:42" ht="12.75" customHeight="1">
      <c r="A157" s="41" t="s">
        <v>385</v>
      </c>
      <c r="B157" s="258">
        <v>1</v>
      </c>
      <c r="C157" s="258"/>
      <c r="D157" s="258"/>
      <c r="E157" s="258"/>
      <c r="F157" s="258"/>
      <c r="G157" s="258"/>
      <c r="H157" s="258"/>
      <c r="I157" s="258"/>
      <c r="J157" s="258"/>
      <c r="K157" s="1220">
        <v>1</v>
      </c>
      <c r="L157" s="258">
        <v>3</v>
      </c>
      <c r="M157" s="258"/>
      <c r="N157" s="258"/>
      <c r="O157" s="258"/>
      <c r="P157" s="258"/>
      <c r="Q157" s="258"/>
      <c r="R157" s="258"/>
      <c r="S157" s="258"/>
      <c r="T157" s="258"/>
      <c r="U157" s="1220">
        <v>3</v>
      </c>
      <c r="V157" s="1671">
        <v>1</v>
      </c>
      <c r="W157" s="258"/>
      <c r="X157" s="258"/>
      <c r="Y157" s="258"/>
      <c r="Z157" s="258"/>
      <c r="AA157" s="258"/>
      <c r="AB157" s="258"/>
      <c r="AC157" s="258"/>
      <c r="AD157" s="258"/>
      <c r="AE157" s="1220">
        <v>1</v>
      </c>
      <c r="AF157" s="1220">
        <v>5</v>
      </c>
      <c r="AG157" s="41"/>
      <c r="AH157" s="41"/>
      <c r="AI157" s="1"/>
      <c r="AJ157" s="1"/>
      <c r="AK157" s="1"/>
      <c r="AL157" s="1"/>
      <c r="AM157" s="1"/>
      <c r="AN157" s="1"/>
      <c r="AO157" s="1"/>
      <c r="AP157" s="1"/>
    </row>
    <row r="158" spans="1:42" ht="12.75" customHeight="1">
      <c r="A158" s="230" t="s">
        <v>301</v>
      </c>
      <c r="B158" s="1220">
        <v>3</v>
      </c>
      <c r="C158" s="1220"/>
      <c r="D158" s="1220"/>
      <c r="E158" s="1220"/>
      <c r="F158" s="1220"/>
      <c r="G158" s="1220"/>
      <c r="H158" s="1220"/>
      <c r="I158" s="1220"/>
      <c r="J158" s="1220"/>
      <c r="K158" s="1220">
        <v>3</v>
      </c>
      <c r="L158" s="1220">
        <v>4</v>
      </c>
      <c r="M158" s="1220"/>
      <c r="N158" s="1220"/>
      <c r="O158" s="1220"/>
      <c r="P158" s="1220"/>
      <c r="Q158" s="1220"/>
      <c r="R158" s="1220"/>
      <c r="S158" s="1220"/>
      <c r="T158" s="1220"/>
      <c r="U158" s="1220">
        <v>4</v>
      </c>
      <c r="V158" s="1220">
        <v>1</v>
      </c>
      <c r="W158" s="1220"/>
      <c r="X158" s="1220"/>
      <c r="Y158" s="1220"/>
      <c r="Z158" s="1220"/>
      <c r="AA158" s="1220"/>
      <c r="AB158" s="1220"/>
      <c r="AC158" s="1220"/>
      <c r="AD158" s="1220"/>
      <c r="AE158" s="1220">
        <v>1</v>
      </c>
      <c r="AF158" s="1220">
        <v>8</v>
      </c>
      <c r="AG158" s="1221"/>
      <c r="AH158" s="1221"/>
      <c r="AI158" s="15"/>
      <c r="AJ158" s="15"/>
      <c r="AK158" s="15"/>
      <c r="AL158" s="15"/>
      <c r="AM158" s="15"/>
      <c r="AN158" s="15"/>
      <c r="AO158" s="15"/>
      <c r="AP158" s="15"/>
    </row>
    <row r="159" spans="1:42" ht="12.75" customHeight="1">
      <c r="A159" s="39" t="s">
        <v>400</v>
      </c>
      <c r="B159" s="39"/>
      <c r="C159" s="39"/>
      <c r="D159" s="39"/>
      <c r="E159" s="39"/>
      <c r="F159" s="39"/>
      <c r="G159" s="39"/>
      <c r="H159" s="39"/>
      <c r="I159" s="39"/>
      <c r="J159" s="39"/>
      <c r="K159" s="39">
        <v>0</v>
      </c>
      <c r="L159" s="39"/>
      <c r="M159" s="39"/>
      <c r="N159" s="39"/>
      <c r="O159" s="39"/>
      <c r="P159" s="39"/>
      <c r="Q159" s="39"/>
      <c r="R159" s="39"/>
      <c r="S159" s="39"/>
      <c r="T159" s="39"/>
      <c r="U159" s="39">
        <v>0</v>
      </c>
      <c r="V159" s="39"/>
      <c r="W159" s="39"/>
      <c r="X159" s="39"/>
      <c r="Y159" s="39"/>
      <c r="Z159" s="39"/>
      <c r="AA159" s="39"/>
      <c r="AB159" s="39"/>
      <c r="AC159" s="39"/>
      <c r="AD159" s="39"/>
      <c r="AE159" s="39">
        <v>0</v>
      </c>
      <c r="AF159" s="39">
        <v>0</v>
      </c>
      <c r="AG159" s="41"/>
      <c r="AH159" s="41"/>
      <c r="AI159" s="1"/>
      <c r="AJ159" s="1"/>
      <c r="AK159" s="1"/>
      <c r="AL159" s="1"/>
      <c r="AM159" s="1"/>
      <c r="AN159" s="1"/>
      <c r="AO159" s="1"/>
      <c r="AP159" s="1"/>
    </row>
    <row r="160" spans="1:42" ht="12.75" customHeight="1">
      <c r="A160" s="944" t="s">
        <v>401</v>
      </c>
      <c r="B160" s="927">
        <v>1</v>
      </c>
      <c r="C160" s="927"/>
      <c r="D160" s="927"/>
      <c r="E160" s="927"/>
      <c r="F160" s="927"/>
      <c r="G160" s="927"/>
      <c r="H160" s="927"/>
      <c r="I160" s="927"/>
      <c r="J160" s="927"/>
      <c r="K160" s="200">
        <v>1</v>
      </c>
      <c r="L160" s="927"/>
      <c r="M160" s="927"/>
      <c r="N160" s="927"/>
      <c r="O160" s="927"/>
      <c r="P160" s="927">
        <v>1</v>
      </c>
      <c r="Q160" s="927"/>
      <c r="R160" s="927"/>
      <c r="S160" s="927">
        <v>1</v>
      </c>
      <c r="T160" s="927"/>
      <c r="U160" s="200">
        <v>2</v>
      </c>
      <c r="V160" s="927">
        <v>2</v>
      </c>
      <c r="W160" s="927"/>
      <c r="X160" s="927"/>
      <c r="Y160" s="927"/>
      <c r="Z160" s="927"/>
      <c r="AA160" s="927"/>
      <c r="AB160" s="927"/>
      <c r="AC160" s="927"/>
      <c r="AD160" s="927"/>
      <c r="AE160" s="200">
        <v>2</v>
      </c>
      <c r="AF160" s="200">
        <v>5</v>
      </c>
      <c r="AG160" s="41"/>
      <c r="AH160" s="41"/>
      <c r="AI160" s="1"/>
      <c r="AJ160" s="1"/>
      <c r="AK160" s="1"/>
      <c r="AL160" s="1"/>
      <c r="AM160" s="1"/>
      <c r="AN160" s="1"/>
      <c r="AO160" s="1"/>
      <c r="AP160" s="1"/>
    </row>
    <row r="161" spans="1:42" ht="12.75" customHeight="1">
      <c r="A161" s="944" t="s">
        <v>402</v>
      </c>
      <c r="B161" s="927"/>
      <c r="C161" s="927"/>
      <c r="D161" s="927"/>
      <c r="E161" s="927"/>
      <c r="F161" s="927"/>
      <c r="G161" s="927"/>
      <c r="H161" s="927"/>
      <c r="I161" s="927"/>
      <c r="J161" s="927"/>
      <c r="K161" s="200"/>
      <c r="L161" s="927">
        <v>1</v>
      </c>
      <c r="M161" s="927"/>
      <c r="N161" s="927"/>
      <c r="O161" s="927"/>
      <c r="P161" s="927"/>
      <c r="Q161" s="927"/>
      <c r="R161" s="927"/>
      <c r="S161" s="927">
        <v>1</v>
      </c>
      <c r="T161" s="927"/>
      <c r="U161" s="200">
        <v>2</v>
      </c>
      <c r="V161" s="927">
        <v>1</v>
      </c>
      <c r="W161" s="927"/>
      <c r="X161" s="927"/>
      <c r="Y161" s="927"/>
      <c r="Z161" s="927"/>
      <c r="AA161" s="927"/>
      <c r="AB161" s="927"/>
      <c r="AC161" s="927"/>
      <c r="AD161" s="927"/>
      <c r="AE161" s="200">
        <v>1</v>
      </c>
      <c r="AF161" s="200">
        <v>3</v>
      </c>
      <c r="AG161" s="41"/>
      <c r="AH161" s="41"/>
      <c r="AI161" s="1"/>
      <c r="AJ161" s="1"/>
      <c r="AK161" s="1"/>
      <c r="AL161" s="1"/>
      <c r="AM161" s="1"/>
      <c r="AN161" s="1"/>
      <c r="AO161" s="1"/>
      <c r="AP161" s="1"/>
    </row>
    <row r="162" spans="1:42" ht="12.75" customHeight="1">
      <c r="A162" s="944" t="s">
        <v>403</v>
      </c>
      <c r="B162" s="927"/>
      <c r="C162" s="927"/>
      <c r="D162" s="927"/>
      <c r="E162" s="927"/>
      <c r="F162" s="927">
        <v>1</v>
      </c>
      <c r="G162" s="927"/>
      <c r="H162" s="927"/>
      <c r="I162" s="927"/>
      <c r="J162" s="927"/>
      <c r="K162" s="200">
        <v>1</v>
      </c>
      <c r="L162" s="927">
        <v>1</v>
      </c>
      <c r="M162" s="927">
        <v>1</v>
      </c>
      <c r="N162" s="927"/>
      <c r="O162" s="927"/>
      <c r="P162" s="927"/>
      <c r="Q162" s="927"/>
      <c r="R162" s="927"/>
      <c r="S162" s="927"/>
      <c r="T162" s="927"/>
      <c r="U162" s="200">
        <v>2</v>
      </c>
      <c r="V162" s="927"/>
      <c r="W162" s="927"/>
      <c r="X162" s="927"/>
      <c r="Y162" s="927"/>
      <c r="Z162" s="927"/>
      <c r="AA162" s="927"/>
      <c r="AB162" s="927"/>
      <c r="AC162" s="927"/>
      <c r="AD162" s="927"/>
      <c r="AE162" s="200"/>
      <c r="AF162" s="200">
        <v>3</v>
      </c>
      <c r="AG162" s="41"/>
      <c r="AH162" s="41"/>
      <c r="AI162" s="1"/>
      <c r="AJ162" s="1"/>
      <c r="AK162" s="1"/>
      <c r="AL162" s="1"/>
      <c r="AM162" s="1"/>
      <c r="AN162" s="1"/>
      <c r="AO162" s="1"/>
      <c r="AP162" s="1"/>
    </row>
    <row r="163" spans="1:42" ht="12.75" customHeight="1">
      <c r="A163" s="198" t="s">
        <v>301</v>
      </c>
      <c r="B163" s="200">
        <v>1</v>
      </c>
      <c r="C163" s="200"/>
      <c r="D163" s="200"/>
      <c r="E163" s="200"/>
      <c r="F163" s="200">
        <v>1</v>
      </c>
      <c r="G163" s="200"/>
      <c r="H163" s="200"/>
      <c r="I163" s="200"/>
      <c r="J163" s="200"/>
      <c r="K163" s="200">
        <v>2</v>
      </c>
      <c r="L163" s="200">
        <v>2</v>
      </c>
      <c r="M163" s="200">
        <v>1</v>
      </c>
      <c r="N163" s="200"/>
      <c r="O163" s="200"/>
      <c r="P163" s="200">
        <v>1</v>
      </c>
      <c r="Q163" s="200"/>
      <c r="R163" s="200"/>
      <c r="S163" s="200">
        <v>2</v>
      </c>
      <c r="T163" s="200"/>
      <c r="U163" s="200">
        <v>6</v>
      </c>
      <c r="V163" s="200">
        <v>3</v>
      </c>
      <c r="W163" s="200"/>
      <c r="X163" s="200"/>
      <c r="Y163" s="200"/>
      <c r="Z163" s="200"/>
      <c r="AA163" s="200"/>
      <c r="AB163" s="200"/>
      <c r="AC163" s="200"/>
      <c r="AD163" s="200"/>
      <c r="AE163" s="200">
        <v>3</v>
      </c>
      <c r="AF163" s="200">
        <v>11</v>
      </c>
      <c r="AG163" s="41"/>
      <c r="AH163" s="41"/>
      <c r="AI163" s="1"/>
      <c r="AJ163" s="1"/>
      <c r="AK163" s="1"/>
      <c r="AL163" s="1"/>
      <c r="AM163" s="1"/>
      <c r="AN163" s="1"/>
      <c r="AO163" s="1"/>
      <c r="AP163" s="1"/>
    </row>
    <row r="164" spans="1:42" ht="12.75" customHeight="1">
      <c r="A164" s="39" t="s">
        <v>404</v>
      </c>
      <c r="B164" s="666">
        <v>4</v>
      </c>
      <c r="C164" s="666">
        <v>4</v>
      </c>
      <c r="D164" s="39"/>
      <c r="E164" s="39"/>
      <c r="F164" s="39"/>
      <c r="G164" s="39"/>
      <c r="H164" s="39"/>
      <c r="I164" s="666"/>
      <c r="J164" s="39"/>
      <c r="K164" s="666">
        <f>SUM(K165:K168)</f>
        <v>8</v>
      </c>
      <c r="L164" s="39"/>
      <c r="M164" s="666">
        <v>6</v>
      </c>
      <c r="N164" s="39"/>
      <c r="O164" s="39"/>
      <c r="P164" s="39"/>
      <c r="Q164" s="39"/>
      <c r="R164" s="39"/>
      <c r="S164" s="666">
        <v>5</v>
      </c>
      <c r="T164" s="39"/>
      <c r="U164" s="39">
        <f>SUM(U165:U168)</f>
        <v>11</v>
      </c>
      <c r="V164" s="39"/>
      <c r="W164" s="666">
        <v>3</v>
      </c>
      <c r="X164" s="39"/>
      <c r="Y164" s="39"/>
      <c r="Z164" s="39"/>
      <c r="AA164" s="39"/>
      <c r="AB164" s="39"/>
      <c r="AC164" s="39"/>
      <c r="AD164" s="39"/>
      <c r="AE164" s="666">
        <v>3</v>
      </c>
      <c r="AF164" s="666">
        <v>22</v>
      </c>
      <c r="AG164" s="41"/>
      <c r="AH164" s="41"/>
      <c r="AI164" s="1"/>
      <c r="AJ164" s="1"/>
      <c r="AK164" s="1"/>
      <c r="AL164" s="1"/>
      <c r="AM164" s="1"/>
      <c r="AN164" s="1"/>
      <c r="AO164" s="1"/>
      <c r="AP164" s="1"/>
    </row>
    <row r="165" spans="1:42" ht="12.75" customHeight="1">
      <c r="A165" s="823" t="s">
        <v>405</v>
      </c>
      <c r="B165" s="1673"/>
      <c r="C165" s="1674">
        <v>1</v>
      </c>
      <c r="D165" s="823"/>
      <c r="E165" s="823"/>
      <c r="F165" s="823"/>
      <c r="G165" s="823"/>
      <c r="H165" s="823"/>
      <c r="I165" s="823"/>
      <c r="J165" s="823"/>
      <c r="K165" s="1675">
        <v>1</v>
      </c>
      <c r="L165" s="823"/>
      <c r="M165" s="1674">
        <v>3</v>
      </c>
      <c r="N165" s="823"/>
      <c r="O165" s="823"/>
      <c r="P165" s="823"/>
      <c r="Q165" s="823"/>
      <c r="R165" s="823"/>
      <c r="S165" s="823"/>
      <c r="T165" s="823"/>
      <c r="U165" s="1675">
        <v>3</v>
      </c>
      <c r="V165" s="823"/>
      <c r="W165" s="1674">
        <v>1</v>
      </c>
      <c r="X165" s="823"/>
      <c r="Y165" s="823"/>
      <c r="Z165" s="823"/>
      <c r="AA165" s="823"/>
      <c r="AB165" s="823"/>
      <c r="AC165" s="823"/>
      <c r="AD165" s="823"/>
      <c r="AE165" s="1675">
        <v>1</v>
      </c>
      <c r="AF165" s="1675">
        <v>5</v>
      </c>
      <c r="AG165" s="41"/>
      <c r="AH165" s="41"/>
      <c r="AI165" s="1"/>
      <c r="AJ165" s="1"/>
      <c r="AK165" s="1"/>
      <c r="AL165" s="1"/>
      <c r="AM165" s="1"/>
      <c r="AN165" s="1"/>
      <c r="AO165" s="1"/>
      <c r="AP165" s="1"/>
    </row>
    <row r="166" spans="1:42" ht="12.75" customHeight="1">
      <c r="A166" s="823" t="s">
        <v>407</v>
      </c>
      <c r="B166" s="1673"/>
      <c r="C166" s="829">
        <v>2</v>
      </c>
      <c r="D166" s="1673"/>
      <c r="E166" s="1673"/>
      <c r="F166" s="1673"/>
      <c r="G166" s="1673"/>
      <c r="H166" s="1673"/>
      <c r="I166" s="1673"/>
      <c r="J166" s="1673"/>
      <c r="K166" s="1675">
        <v>2</v>
      </c>
      <c r="L166" s="1673"/>
      <c r="M166" s="1673"/>
      <c r="N166" s="1673"/>
      <c r="O166" s="1673"/>
      <c r="P166" s="829"/>
      <c r="Q166" s="1673"/>
      <c r="R166" s="1673"/>
      <c r="S166" s="829">
        <v>4</v>
      </c>
      <c r="T166" s="1673"/>
      <c r="U166" s="1675">
        <v>4</v>
      </c>
      <c r="V166" s="823"/>
      <c r="W166" s="823"/>
      <c r="X166" s="823"/>
      <c r="Y166" s="823"/>
      <c r="Z166" s="823"/>
      <c r="AA166" s="823"/>
      <c r="AB166" s="823"/>
      <c r="AC166" s="823"/>
      <c r="AD166" s="823"/>
      <c r="AE166" s="1675">
        <v>0</v>
      </c>
      <c r="AF166" s="1675">
        <v>6</v>
      </c>
      <c r="AG166" s="41"/>
      <c r="AH166" s="41"/>
      <c r="AI166" s="1"/>
      <c r="AJ166" s="1"/>
      <c r="AK166" s="1"/>
      <c r="AL166" s="1"/>
      <c r="AM166" s="1"/>
      <c r="AN166" s="1"/>
      <c r="AO166" s="1"/>
      <c r="AP166" s="1"/>
    </row>
    <row r="167" spans="1:42" ht="12.75" customHeight="1">
      <c r="A167" s="823" t="s">
        <v>408</v>
      </c>
      <c r="B167" s="1673">
        <v>1</v>
      </c>
      <c r="C167" s="1673">
        <v>1</v>
      </c>
      <c r="D167" s="1673"/>
      <c r="E167" s="1673"/>
      <c r="F167" s="1673"/>
      <c r="G167" s="1673"/>
      <c r="H167" s="1673"/>
      <c r="I167" s="1673"/>
      <c r="J167" s="1673"/>
      <c r="K167" s="1676">
        <v>2</v>
      </c>
      <c r="L167" s="1673"/>
      <c r="M167" s="893">
        <v>1</v>
      </c>
      <c r="N167" s="1673"/>
      <c r="O167" s="1673"/>
      <c r="P167" s="1673"/>
      <c r="Q167" s="1673"/>
      <c r="R167" s="1673"/>
      <c r="S167" s="1673"/>
      <c r="T167" s="1673"/>
      <c r="U167" s="1677">
        <v>1</v>
      </c>
      <c r="V167" s="823"/>
      <c r="W167" s="823">
        <v>1</v>
      </c>
      <c r="X167" s="823"/>
      <c r="Y167" s="823"/>
      <c r="Z167" s="823"/>
      <c r="AA167" s="823"/>
      <c r="AB167" s="823"/>
      <c r="AC167" s="823"/>
      <c r="AD167" s="823"/>
      <c r="AE167" s="1676">
        <v>1</v>
      </c>
      <c r="AF167" s="1677">
        <v>4</v>
      </c>
      <c r="AG167" s="41"/>
      <c r="AH167" s="41"/>
      <c r="AI167" s="1"/>
      <c r="AJ167" s="1"/>
      <c r="AK167" s="1"/>
      <c r="AL167" s="1"/>
      <c r="AM167" s="1"/>
      <c r="AN167" s="1"/>
      <c r="AO167" s="1"/>
      <c r="AP167" s="1"/>
    </row>
    <row r="168" spans="1:42" ht="12.75" customHeight="1">
      <c r="A168" s="823" t="s">
        <v>411</v>
      </c>
      <c r="B168" s="1674">
        <v>3</v>
      </c>
      <c r="C168" s="823"/>
      <c r="D168" s="823"/>
      <c r="E168" s="823"/>
      <c r="F168" s="823"/>
      <c r="G168" s="823"/>
      <c r="H168" s="823"/>
      <c r="I168" s="1674"/>
      <c r="J168" s="823"/>
      <c r="K168" s="1675">
        <v>3</v>
      </c>
      <c r="L168" s="823"/>
      <c r="M168" s="1674">
        <v>2</v>
      </c>
      <c r="N168" s="823"/>
      <c r="O168" s="823"/>
      <c r="P168" s="823"/>
      <c r="Q168" s="823"/>
      <c r="R168" s="823"/>
      <c r="S168" s="1674">
        <v>1</v>
      </c>
      <c r="T168" s="823"/>
      <c r="U168" s="1675">
        <v>3</v>
      </c>
      <c r="V168" s="823"/>
      <c r="W168" s="1674">
        <v>1</v>
      </c>
      <c r="X168" s="823"/>
      <c r="Y168" s="823"/>
      <c r="Z168" s="823"/>
      <c r="AA168" s="823"/>
      <c r="AB168" s="823"/>
      <c r="AC168" s="823"/>
      <c r="AD168" s="823"/>
      <c r="AE168" s="1675">
        <v>1</v>
      </c>
      <c r="AF168" s="1675">
        <v>7</v>
      </c>
      <c r="AG168" s="1"/>
      <c r="AH168" s="1"/>
      <c r="AI168" s="1"/>
      <c r="AJ168" s="1"/>
      <c r="AK168" s="1"/>
      <c r="AL168" s="1"/>
      <c r="AM168" s="1"/>
      <c r="AN168" s="1"/>
      <c r="AO168" s="1"/>
      <c r="AP168" s="1"/>
    </row>
    <row r="169" spans="1:42" ht="12.75" customHeight="1">
      <c r="A169" s="39" t="s">
        <v>301</v>
      </c>
      <c r="B169" s="1217">
        <v>4</v>
      </c>
      <c r="C169" s="1217">
        <v>4</v>
      </c>
      <c r="D169" s="1217">
        <v>0</v>
      </c>
      <c r="E169" s="1217">
        <v>0</v>
      </c>
      <c r="F169" s="1217">
        <v>0</v>
      </c>
      <c r="G169" s="1217">
        <v>0</v>
      </c>
      <c r="H169" s="1217">
        <v>2</v>
      </c>
      <c r="I169" s="1217">
        <v>1</v>
      </c>
      <c r="J169" s="1217">
        <v>0</v>
      </c>
      <c r="K169" s="1217">
        <v>11</v>
      </c>
      <c r="L169" s="1217">
        <v>0</v>
      </c>
      <c r="M169" s="1217">
        <v>8</v>
      </c>
      <c r="N169" s="1217">
        <v>0</v>
      </c>
      <c r="O169" s="1217">
        <v>0</v>
      </c>
      <c r="P169" s="1217">
        <v>1</v>
      </c>
      <c r="Q169" s="1217">
        <v>0</v>
      </c>
      <c r="R169" s="1217">
        <v>0</v>
      </c>
      <c r="S169" s="1217">
        <v>4</v>
      </c>
      <c r="T169" s="1217">
        <v>0</v>
      </c>
      <c r="U169" s="1217">
        <v>13</v>
      </c>
      <c r="V169" s="1217">
        <v>1</v>
      </c>
      <c r="W169" s="1217">
        <v>0</v>
      </c>
      <c r="X169" s="1217">
        <v>0</v>
      </c>
      <c r="Y169" s="1217">
        <v>0</v>
      </c>
      <c r="Z169" s="1217">
        <v>0</v>
      </c>
      <c r="AA169" s="1217">
        <v>0</v>
      </c>
      <c r="AB169" s="1217">
        <v>0</v>
      </c>
      <c r="AC169" s="1217">
        <v>0</v>
      </c>
      <c r="AD169" s="1217">
        <v>0</v>
      </c>
      <c r="AE169" s="1217">
        <v>1</v>
      </c>
      <c r="AF169" s="1217">
        <v>25</v>
      </c>
      <c r="AG169" s="41"/>
      <c r="AH169" s="41"/>
      <c r="AI169" s="1"/>
      <c r="AJ169" s="1"/>
      <c r="AK169" s="1"/>
      <c r="AL169" s="1"/>
      <c r="AM169" s="1"/>
      <c r="AN169" s="1"/>
      <c r="AO169" s="1"/>
      <c r="AP169" s="1"/>
    </row>
    <row r="170" spans="1:42" ht="12.75" customHeight="1">
      <c r="A170" s="39" t="s">
        <v>418</v>
      </c>
      <c r="B170" s="666">
        <v>6</v>
      </c>
      <c r="C170" s="39">
        <v>1</v>
      </c>
      <c r="D170" s="39"/>
      <c r="E170" s="39"/>
      <c r="F170" s="39"/>
      <c r="G170" s="39"/>
      <c r="H170" s="39"/>
      <c r="I170" s="39">
        <v>1</v>
      </c>
      <c r="J170" s="39"/>
      <c r="K170" s="666">
        <v>8</v>
      </c>
      <c r="L170" s="666">
        <v>0</v>
      </c>
      <c r="M170" s="39"/>
      <c r="N170" s="39"/>
      <c r="O170" s="39"/>
      <c r="P170" s="39"/>
      <c r="Q170" s="39"/>
      <c r="R170" s="39"/>
      <c r="S170" s="39"/>
      <c r="T170" s="39"/>
      <c r="U170" s="666">
        <v>0</v>
      </c>
      <c r="V170" s="666">
        <v>2</v>
      </c>
      <c r="W170" s="39"/>
      <c r="X170" s="39"/>
      <c r="Y170" s="39"/>
      <c r="Z170" s="39"/>
      <c r="AA170" s="39"/>
      <c r="AB170" s="39"/>
      <c r="AC170" s="39"/>
      <c r="AD170" s="39"/>
      <c r="AE170" s="666">
        <v>2</v>
      </c>
      <c r="AF170" s="666">
        <v>10</v>
      </c>
      <c r="AG170" s="41"/>
      <c r="AH170" s="41"/>
      <c r="AI170" s="1"/>
      <c r="AJ170" s="1"/>
      <c r="AK170" s="1"/>
      <c r="AL170" s="1"/>
      <c r="AM170" s="1"/>
      <c r="AN170" s="1"/>
      <c r="AO170" s="1"/>
      <c r="AP170" s="1"/>
    </row>
    <row r="171" spans="1:42" ht="12.75" customHeight="1">
      <c r="A171" s="41" t="s">
        <v>427</v>
      </c>
      <c r="B171" s="651">
        <v>6</v>
      </c>
      <c r="C171" s="41">
        <v>1</v>
      </c>
      <c r="D171" s="41"/>
      <c r="E171" s="41"/>
      <c r="F171" s="41">
        <v>0</v>
      </c>
      <c r="G171" s="41"/>
      <c r="H171" s="41"/>
      <c r="I171" s="41">
        <v>1</v>
      </c>
      <c r="J171" s="41"/>
      <c r="K171" s="666">
        <v>8</v>
      </c>
      <c r="L171" s="651">
        <v>0</v>
      </c>
      <c r="M171" s="41"/>
      <c r="N171" s="41"/>
      <c r="O171" s="41"/>
      <c r="P171" s="41"/>
      <c r="Q171" s="41"/>
      <c r="R171" s="41"/>
      <c r="S171" s="41"/>
      <c r="T171" s="41"/>
      <c r="U171" s="666">
        <v>0</v>
      </c>
      <c r="V171" s="651">
        <v>2</v>
      </c>
      <c r="W171" s="41"/>
      <c r="X171" s="41"/>
      <c r="Y171" s="41"/>
      <c r="Z171" s="41"/>
      <c r="AA171" s="41"/>
      <c r="AB171" s="41"/>
      <c r="AC171" s="41"/>
      <c r="AD171" s="41"/>
      <c r="AE171" s="666">
        <v>2</v>
      </c>
      <c r="AF171" s="666">
        <v>10</v>
      </c>
      <c r="AG171" s="41"/>
      <c r="AH171" s="41"/>
      <c r="AI171" s="1"/>
      <c r="AJ171" s="1"/>
      <c r="AK171" s="1"/>
      <c r="AL171" s="1"/>
      <c r="AM171" s="1"/>
      <c r="AN171" s="1"/>
      <c r="AO171" s="1"/>
      <c r="AP171" s="1"/>
    </row>
    <row r="172" spans="1:42" ht="12.75" customHeight="1">
      <c r="A172" s="39" t="s">
        <v>301</v>
      </c>
      <c r="B172" s="666">
        <v>6</v>
      </c>
      <c r="C172" s="39">
        <v>1</v>
      </c>
      <c r="D172" s="39">
        <v>0</v>
      </c>
      <c r="E172" s="39">
        <v>0</v>
      </c>
      <c r="F172" s="39">
        <v>0</v>
      </c>
      <c r="G172" s="39">
        <v>0</v>
      </c>
      <c r="H172" s="39">
        <v>0</v>
      </c>
      <c r="I172" s="39">
        <v>1</v>
      </c>
      <c r="J172" s="39">
        <v>0</v>
      </c>
      <c r="K172" s="666">
        <v>8</v>
      </c>
      <c r="L172" s="666">
        <v>0</v>
      </c>
      <c r="M172" s="39">
        <v>0</v>
      </c>
      <c r="N172" s="39">
        <v>0</v>
      </c>
      <c r="O172" s="39">
        <v>0</v>
      </c>
      <c r="P172" s="39">
        <v>0</v>
      </c>
      <c r="Q172" s="39">
        <v>0</v>
      </c>
      <c r="R172" s="39">
        <v>0</v>
      </c>
      <c r="S172" s="39">
        <v>0</v>
      </c>
      <c r="T172" s="39">
        <v>0</v>
      </c>
      <c r="U172" s="666">
        <v>0</v>
      </c>
      <c r="V172" s="666">
        <v>2</v>
      </c>
      <c r="W172" s="39">
        <v>0</v>
      </c>
      <c r="X172" s="39">
        <v>0</v>
      </c>
      <c r="Y172" s="39">
        <v>0</v>
      </c>
      <c r="Z172" s="39">
        <v>0</v>
      </c>
      <c r="AA172" s="39">
        <v>0</v>
      </c>
      <c r="AB172" s="39">
        <v>0</v>
      </c>
      <c r="AC172" s="39">
        <v>0</v>
      </c>
      <c r="AD172" s="39">
        <v>0</v>
      </c>
      <c r="AE172" s="666">
        <v>2</v>
      </c>
      <c r="AF172" s="666">
        <v>10</v>
      </c>
      <c r="AG172" s="41"/>
      <c r="AH172" s="41"/>
      <c r="AI172" s="1"/>
      <c r="AJ172" s="1"/>
      <c r="AK172" s="1"/>
      <c r="AL172" s="1"/>
      <c r="AM172" s="1"/>
      <c r="AN172" s="1"/>
      <c r="AO172" s="1"/>
      <c r="AP172" s="1"/>
    </row>
    <row r="173" spans="1:42" ht="12.75" customHeight="1">
      <c r="A173" s="39" t="s">
        <v>442</v>
      </c>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41"/>
      <c r="AH173" s="41"/>
      <c r="AI173" s="1"/>
      <c r="AJ173" s="1"/>
      <c r="AK173" s="1"/>
      <c r="AL173" s="1"/>
      <c r="AM173" s="1"/>
      <c r="AN173" s="1"/>
      <c r="AO173" s="1"/>
      <c r="AP173" s="1"/>
    </row>
    <row r="174" spans="1:42" ht="12.75" customHeight="1">
      <c r="A174" s="991" t="s">
        <v>444</v>
      </c>
      <c r="B174" s="990">
        <v>2</v>
      </c>
      <c r="C174" s="990"/>
      <c r="D174" s="990"/>
      <c r="E174" s="990"/>
      <c r="F174" s="990"/>
      <c r="G174" s="990"/>
      <c r="H174" s="990"/>
      <c r="I174" s="990"/>
      <c r="J174" s="990"/>
      <c r="K174" s="1231">
        <v>2</v>
      </c>
      <c r="L174" s="990">
        <v>1</v>
      </c>
      <c r="M174" s="990"/>
      <c r="N174" s="990"/>
      <c r="O174" s="990"/>
      <c r="P174" s="990"/>
      <c r="Q174" s="990"/>
      <c r="R174" s="990"/>
      <c r="S174" s="990">
        <v>3</v>
      </c>
      <c r="T174" s="990"/>
      <c r="U174" s="1231">
        <v>4</v>
      </c>
      <c r="V174" s="990"/>
      <c r="W174" s="990"/>
      <c r="X174" s="990"/>
      <c r="Y174" s="990"/>
      <c r="Z174" s="990"/>
      <c r="AA174" s="990"/>
      <c r="AB174" s="990"/>
      <c r="AC174" s="990"/>
      <c r="AD174" s="990"/>
      <c r="AE174" s="1231"/>
      <c r="AF174" s="1231">
        <v>6</v>
      </c>
      <c r="AG174" s="41"/>
      <c r="AH174" s="41"/>
      <c r="AI174" s="1"/>
      <c r="AJ174" s="1"/>
      <c r="AK174" s="1"/>
      <c r="AL174" s="1"/>
      <c r="AM174" s="1"/>
      <c r="AN174" s="1"/>
      <c r="AO174" s="1"/>
      <c r="AP174" s="1"/>
    </row>
    <row r="175" spans="1:42" ht="12.75" customHeight="1">
      <c r="A175" s="991" t="s">
        <v>473</v>
      </c>
      <c r="B175" s="990">
        <v>2</v>
      </c>
      <c r="C175" s="990">
        <v>1</v>
      </c>
      <c r="D175" s="990"/>
      <c r="E175" s="990"/>
      <c r="F175" s="990"/>
      <c r="G175" s="990"/>
      <c r="H175" s="990">
        <v>1</v>
      </c>
      <c r="I175" s="990"/>
      <c r="J175" s="990">
        <v>1</v>
      </c>
      <c r="K175" s="1231">
        <v>5</v>
      </c>
      <c r="L175" s="990"/>
      <c r="M175" s="990"/>
      <c r="N175" s="990"/>
      <c r="O175" s="990"/>
      <c r="P175" s="990"/>
      <c r="Q175" s="990"/>
      <c r="R175" s="990"/>
      <c r="S175" s="990"/>
      <c r="T175" s="990"/>
      <c r="U175" s="1231"/>
      <c r="V175" s="990"/>
      <c r="W175" s="990"/>
      <c r="X175" s="990"/>
      <c r="Y175" s="990"/>
      <c r="Z175" s="990"/>
      <c r="AA175" s="990"/>
      <c r="AB175" s="990"/>
      <c r="AC175" s="990"/>
      <c r="AD175" s="990"/>
      <c r="AE175" s="1231"/>
      <c r="AF175" s="1231">
        <v>5</v>
      </c>
      <c r="AG175" s="41"/>
      <c r="AH175" s="41"/>
      <c r="AI175" s="1"/>
      <c r="AJ175" s="1"/>
      <c r="AK175" s="1"/>
      <c r="AL175" s="1"/>
      <c r="AM175" s="1"/>
      <c r="AN175" s="1"/>
      <c r="AO175" s="1"/>
      <c r="AP175" s="1"/>
    </row>
    <row r="176" spans="1:42" ht="12.75" customHeight="1">
      <c r="A176" s="991" t="s">
        <v>476</v>
      </c>
      <c r="B176" s="990"/>
      <c r="C176" s="990"/>
      <c r="D176" s="990"/>
      <c r="E176" s="990"/>
      <c r="F176" s="990"/>
      <c r="G176" s="990"/>
      <c r="H176" s="990"/>
      <c r="I176" s="990"/>
      <c r="J176" s="990"/>
      <c r="K176" s="1231"/>
      <c r="L176" s="990"/>
      <c r="M176" s="990"/>
      <c r="N176" s="990"/>
      <c r="O176" s="990"/>
      <c r="P176" s="990"/>
      <c r="Q176" s="990"/>
      <c r="R176" s="990"/>
      <c r="S176" s="990"/>
      <c r="T176" s="990"/>
      <c r="U176" s="1231"/>
      <c r="V176" s="990"/>
      <c r="W176" s="990"/>
      <c r="X176" s="990"/>
      <c r="Y176" s="990"/>
      <c r="Z176" s="990"/>
      <c r="AA176" s="990"/>
      <c r="AB176" s="990"/>
      <c r="AC176" s="990"/>
      <c r="AD176" s="990"/>
      <c r="AE176" s="1231"/>
      <c r="AF176" s="1231"/>
      <c r="AG176" s="41"/>
      <c r="AH176" s="41"/>
      <c r="AI176" s="1"/>
      <c r="AJ176" s="1"/>
      <c r="AK176" s="1"/>
      <c r="AL176" s="1"/>
      <c r="AM176" s="1"/>
      <c r="AN176" s="1"/>
      <c r="AO176" s="1"/>
      <c r="AP176" s="1"/>
    </row>
    <row r="177" spans="1:42" ht="12.75" customHeight="1">
      <c r="A177" s="1225" t="s">
        <v>301</v>
      </c>
      <c r="B177" s="1231">
        <v>4</v>
      </c>
      <c r="C177" s="1231">
        <v>1</v>
      </c>
      <c r="D177" s="1231"/>
      <c r="E177" s="1231"/>
      <c r="F177" s="1231"/>
      <c r="G177" s="1231"/>
      <c r="H177" s="1231">
        <v>1</v>
      </c>
      <c r="I177" s="1231"/>
      <c r="J177" s="1231">
        <v>1</v>
      </c>
      <c r="K177" s="1231">
        <v>7</v>
      </c>
      <c r="L177" s="1231">
        <v>1</v>
      </c>
      <c r="M177" s="1231"/>
      <c r="N177" s="1231"/>
      <c r="O177" s="1231"/>
      <c r="P177" s="1231"/>
      <c r="Q177" s="1231"/>
      <c r="R177" s="1231"/>
      <c r="S177" s="1231">
        <v>3</v>
      </c>
      <c r="T177" s="1231"/>
      <c r="U177" s="1231">
        <v>4</v>
      </c>
      <c r="V177" s="1231"/>
      <c r="W177" s="1231"/>
      <c r="X177" s="1231"/>
      <c r="Y177" s="1231"/>
      <c r="Z177" s="1231"/>
      <c r="AA177" s="1231"/>
      <c r="AB177" s="1231"/>
      <c r="AC177" s="1231"/>
      <c r="AD177" s="1231"/>
      <c r="AE177" s="1231"/>
      <c r="AF177" s="1231">
        <v>11</v>
      </c>
      <c r="AG177" s="41"/>
      <c r="AH177" s="41"/>
      <c r="AI177" s="1"/>
      <c r="AJ177" s="1"/>
      <c r="AK177" s="1"/>
      <c r="AL177" s="1"/>
      <c r="AM177" s="1"/>
      <c r="AN177" s="1"/>
      <c r="AO177" s="1"/>
      <c r="AP177" s="1"/>
    </row>
    <row r="178" spans="1:42" ht="12.75" customHeight="1">
      <c r="A178" s="39" t="s">
        <v>488</v>
      </c>
      <c r="B178" s="39">
        <v>19</v>
      </c>
      <c r="C178" s="39">
        <v>26</v>
      </c>
      <c r="D178" s="39">
        <v>1</v>
      </c>
      <c r="E178" s="39">
        <v>0</v>
      </c>
      <c r="F178" s="39">
        <v>3</v>
      </c>
      <c r="G178" s="39">
        <v>0</v>
      </c>
      <c r="H178" s="39">
        <v>6</v>
      </c>
      <c r="I178" s="39">
        <v>10</v>
      </c>
      <c r="J178" s="39">
        <v>0</v>
      </c>
      <c r="K178" s="39">
        <v>65</v>
      </c>
      <c r="L178" s="39">
        <v>20</v>
      </c>
      <c r="M178" s="39">
        <v>23</v>
      </c>
      <c r="N178" s="39">
        <v>0</v>
      </c>
      <c r="O178" s="39">
        <v>0</v>
      </c>
      <c r="P178" s="39">
        <v>10</v>
      </c>
      <c r="Q178" s="39">
        <v>0</v>
      </c>
      <c r="R178" s="39">
        <v>0</v>
      </c>
      <c r="S178" s="39">
        <v>24</v>
      </c>
      <c r="T178" s="39">
        <v>0</v>
      </c>
      <c r="U178" s="39">
        <v>77</v>
      </c>
      <c r="V178" s="39">
        <v>14</v>
      </c>
      <c r="W178" s="39">
        <v>10</v>
      </c>
      <c r="X178" s="39">
        <v>0</v>
      </c>
      <c r="Y178" s="39">
        <v>0</v>
      </c>
      <c r="Z178" s="39">
        <v>0</v>
      </c>
      <c r="AA178" s="39">
        <v>0</v>
      </c>
      <c r="AB178" s="39">
        <v>1</v>
      </c>
      <c r="AC178" s="39">
        <v>1</v>
      </c>
      <c r="AD178" s="39">
        <v>0</v>
      </c>
      <c r="AE178" s="39">
        <v>26</v>
      </c>
      <c r="AF178" s="39">
        <v>168</v>
      </c>
      <c r="AG178" s="41"/>
      <c r="AH178" s="41"/>
      <c r="AI178" s="1"/>
      <c r="AJ178" s="1"/>
      <c r="AK178" s="1"/>
      <c r="AL178" s="1"/>
      <c r="AM178" s="1"/>
      <c r="AN178" s="1"/>
      <c r="AO178" s="1"/>
      <c r="AP178" s="1"/>
    </row>
    <row r="179" spans="1:42" ht="12.75" customHeight="1">
      <c r="A179" s="39" t="s">
        <v>560</v>
      </c>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41"/>
      <c r="AH179" s="41"/>
      <c r="AI179" s="1"/>
      <c r="AJ179" s="1"/>
      <c r="AK179" s="1"/>
      <c r="AL179" s="1"/>
      <c r="AM179" s="1"/>
      <c r="AN179" s="1"/>
      <c r="AO179" s="1"/>
      <c r="AP179" s="1"/>
    </row>
    <row r="180" spans="1:42" ht="12.75" customHeight="1">
      <c r="A180" s="41" t="s">
        <v>506</v>
      </c>
      <c r="B180" s="651">
        <v>1</v>
      </c>
      <c r="C180" s="651"/>
      <c r="D180" s="41"/>
      <c r="E180" s="41"/>
      <c r="F180" s="41"/>
      <c r="G180" s="41"/>
      <c r="H180" s="41"/>
      <c r="I180" s="41"/>
      <c r="J180" s="41"/>
      <c r="K180" s="666">
        <v>1</v>
      </c>
      <c r="L180" s="651">
        <v>1</v>
      </c>
      <c r="M180" s="41"/>
      <c r="N180" s="41"/>
      <c r="O180" s="41"/>
      <c r="P180" s="41"/>
      <c r="Q180" s="41"/>
      <c r="R180" s="41"/>
      <c r="S180" s="651">
        <v>2</v>
      </c>
      <c r="T180" s="41"/>
      <c r="U180" s="666">
        <v>3</v>
      </c>
      <c r="V180" s="41"/>
      <c r="W180" s="41"/>
      <c r="X180" s="41"/>
      <c r="Y180" s="41"/>
      <c r="Z180" s="41"/>
      <c r="AA180" s="41"/>
      <c r="AB180" s="41"/>
      <c r="AC180" s="41"/>
      <c r="AD180" s="41"/>
      <c r="AE180" s="39"/>
      <c r="AF180" s="666">
        <v>4</v>
      </c>
      <c r="AG180" s="41"/>
      <c r="AH180" s="41"/>
      <c r="AI180" s="1"/>
      <c r="AJ180" s="1"/>
      <c r="AK180" s="1"/>
      <c r="AL180" s="1"/>
      <c r="AM180" s="1"/>
      <c r="AN180" s="1"/>
      <c r="AO180" s="1"/>
      <c r="AP180" s="1"/>
    </row>
    <row r="181" spans="1:42" ht="12.75" customHeight="1">
      <c r="A181" s="41" t="s">
        <v>508</v>
      </c>
      <c r="B181" s="41"/>
      <c r="C181" s="651">
        <v>1</v>
      </c>
      <c r="D181" s="41"/>
      <c r="E181" s="41"/>
      <c r="F181" s="41"/>
      <c r="G181" s="41"/>
      <c r="H181" s="41"/>
      <c r="I181" s="651">
        <v>1</v>
      </c>
      <c r="J181" s="41"/>
      <c r="K181" s="666">
        <v>2</v>
      </c>
      <c r="L181" s="41"/>
      <c r="M181" s="651">
        <v>1</v>
      </c>
      <c r="N181" s="41"/>
      <c r="O181" s="41"/>
      <c r="P181" s="41"/>
      <c r="Q181" s="41"/>
      <c r="R181" s="41"/>
      <c r="S181" s="651">
        <v>2</v>
      </c>
      <c r="T181" s="41"/>
      <c r="U181" s="666">
        <v>3</v>
      </c>
      <c r="V181" s="41"/>
      <c r="W181" s="41"/>
      <c r="X181" s="41"/>
      <c r="Y181" s="41"/>
      <c r="Z181" s="41"/>
      <c r="AA181" s="41"/>
      <c r="AB181" s="41"/>
      <c r="AC181" s="41"/>
      <c r="AD181" s="41"/>
      <c r="AE181" s="39">
        <v>0</v>
      </c>
      <c r="AF181" s="666">
        <v>5</v>
      </c>
      <c r="AG181" s="41"/>
      <c r="AH181" s="41"/>
      <c r="AI181" s="1"/>
      <c r="AJ181" s="1"/>
      <c r="AK181" s="1"/>
      <c r="AL181" s="1"/>
      <c r="AM181" s="1"/>
      <c r="AN181" s="1"/>
      <c r="AO181" s="1"/>
      <c r="AP181" s="1"/>
    </row>
    <row r="182" spans="1:42" ht="12.75" customHeight="1">
      <c r="A182" s="39" t="s">
        <v>510</v>
      </c>
      <c r="B182" s="666">
        <v>1</v>
      </c>
      <c r="C182" s="666">
        <v>1</v>
      </c>
      <c r="D182" s="39">
        <v>0</v>
      </c>
      <c r="E182" s="39">
        <v>0</v>
      </c>
      <c r="F182" s="39">
        <v>0</v>
      </c>
      <c r="G182" s="39">
        <v>0</v>
      </c>
      <c r="H182" s="39">
        <v>0</v>
      </c>
      <c r="I182" s="666">
        <v>1</v>
      </c>
      <c r="J182" s="39">
        <v>0</v>
      </c>
      <c r="K182" s="666">
        <v>3</v>
      </c>
      <c r="L182" s="666">
        <v>1</v>
      </c>
      <c r="M182" s="666">
        <v>1</v>
      </c>
      <c r="N182" s="39">
        <v>0</v>
      </c>
      <c r="O182" s="39">
        <v>0</v>
      </c>
      <c r="P182" s="39">
        <v>0</v>
      </c>
      <c r="Q182" s="39">
        <v>0</v>
      </c>
      <c r="R182" s="39">
        <v>0</v>
      </c>
      <c r="S182" s="666">
        <v>4</v>
      </c>
      <c r="T182" s="39">
        <v>0</v>
      </c>
      <c r="U182" s="666">
        <v>6</v>
      </c>
      <c r="V182" s="666">
        <v>0</v>
      </c>
      <c r="W182" s="39">
        <v>0</v>
      </c>
      <c r="X182" s="39">
        <v>0</v>
      </c>
      <c r="Y182" s="39">
        <v>0</v>
      </c>
      <c r="Z182" s="39">
        <v>0</v>
      </c>
      <c r="AA182" s="39">
        <v>0</v>
      </c>
      <c r="AB182" s="39">
        <v>0</v>
      </c>
      <c r="AC182" s="39">
        <v>0</v>
      </c>
      <c r="AD182" s="39">
        <v>0</v>
      </c>
      <c r="AE182" s="666">
        <v>0</v>
      </c>
      <c r="AF182" s="666">
        <v>9</v>
      </c>
      <c r="AG182" s="41"/>
      <c r="AH182" s="41"/>
      <c r="AI182" s="1"/>
      <c r="AJ182" s="1"/>
      <c r="AK182" s="1"/>
      <c r="AL182" s="1"/>
      <c r="AM182" s="1"/>
      <c r="AN182" s="1"/>
      <c r="AO182" s="1"/>
      <c r="AP182" s="1"/>
    </row>
    <row r="183" spans="1:42" ht="12.75" customHeight="1">
      <c r="A183" s="39" t="s">
        <v>517</v>
      </c>
      <c r="B183" s="39"/>
      <c r="C183" s="39"/>
      <c r="D183" s="39"/>
      <c r="E183" s="39"/>
      <c r="F183" s="39"/>
      <c r="G183" s="39"/>
      <c r="H183" s="39"/>
      <c r="I183" s="39"/>
      <c r="J183" s="39"/>
      <c r="K183" s="39">
        <v>0</v>
      </c>
      <c r="L183" s="39"/>
      <c r="M183" s="39"/>
      <c r="N183" s="39"/>
      <c r="O183" s="39"/>
      <c r="P183" s="39"/>
      <c r="Q183" s="39"/>
      <c r="R183" s="39"/>
      <c r="S183" s="39"/>
      <c r="T183" s="39"/>
      <c r="U183" s="39">
        <v>0</v>
      </c>
      <c r="V183" s="39"/>
      <c r="W183" s="39"/>
      <c r="X183" s="39"/>
      <c r="Y183" s="39"/>
      <c r="Z183" s="39"/>
      <c r="AA183" s="39"/>
      <c r="AB183" s="39"/>
      <c r="AC183" s="39"/>
      <c r="AD183" s="39"/>
      <c r="AE183" s="39">
        <v>0</v>
      </c>
      <c r="AF183" s="39">
        <v>0</v>
      </c>
      <c r="AG183" s="41"/>
      <c r="AH183" s="41"/>
      <c r="AI183" s="1"/>
      <c r="AJ183" s="1"/>
      <c r="AK183" s="1"/>
      <c r="AL183" s="1"/>
      <c r="AM183" s="1"/>
      <c r="AN183" s="1"/>
      <c r="AO183" s="1"/>
      <c r="AP183" s="1"/>
    </row>
    <row r="184" spans="1:42" ht="12.75" customHeight="1">
      <c r="A184" s="41" t="s">
        <v>518</v>
      </c>
      <c r="B184" s="41"/>
      <c r="C184" s="41"/>
      <c r="D184" s="41"/>
      <c r="E184" s="41"/>
      <c r="F184" s="41"/>
      <c r="G184" s="41"/>
      <c r="H184" s="41"/>
      <c r="I184" s="41"/>
      <c r="J184" s="41"/>
      <c r="K184" s="39"/>
      <c r="L184" s="41"/>
      <c r="M184" s="41"/>
      <c r="N184" s="41"/>
      <c r="O184" s="41"/>
      <c r="P184" s="41"/>
      <c r="Q184" s="41"/>
      <c r="R184" s="41"/>
      <c r="S184" s="41">
        <v>1</v>
      </c>
      <c r="T184" s="41"/>
      <c r="U184" s="39">
        <f t="shared" ref="U184:U186" si="22">L184+M184+N184+O184+P184+Q184+R184+S184+T184</f>
        <v>1</v>
      </c>
      <c r="V184" s="41">
        <v>1</v>
      </c>
      <c r="W184" s="41">
        <v>1</v>
      </c>
      <c r="X184" s="41"/>
      <c r="Y184" s="41"/>
      <c r="Z184" s="41"/>
      <c r="AA184" s="41"/>
      <c r="AB184" s="41"/>
      <c r="AC184" s="41"/>
      <c r="AD184" s="41"/>
      <c r="AE184" s="39">
        <f t="shared" ref="AE184:AE186" si="23">V184+W184+X184+Y184+Z184+AA184+AB184+AC184+AD184</f>
        <v>2</v>
      </c>
      <c r="AF184" s="39">
        <f t="shared" ref="AF184:AF186" si="24">K184+U184+AE184</f>
        <v>3</v>
      </c>
      <c r="AG184" s="41"/>
      <c r="AH184" s="41"/>
      <c r="AI184" s="1"/>
      <c r="AJ184" s="1"/>
      <c r="AK184" s="1"/>
      <c r="AL184" s="1"/>
      <c r="AM184" s="1"/>
      <c r="AN184" s="1"/>
      <c r="AO184" s="1"/>
      <c r="AP184" s="1"/>
    </row>
    <row r="185" spans="1:42" ht="12.75" customHeight="1">
      <c r="A185" s="41" t="s">
        <v>522</v>
      </c>
      <c r="B185" s="41"/>
      <c r="C185" s="41"/>
      <c r="D185" s="41"/>
      <c r="E185" s="41"/>
      <c r="F185" s="41"/>
      <c r="G185" s="41"/>
      <c r="H185" s="41"/>
      <c r="I185" s="41"/>
      <c r="J185" s="41"/>
      <c r="K185" s="39"/>
      <c r="L185" s="41">
        <v>1</v>
      </c>
      <c r="M185" s="41"/>
      <c r="N185" s="41"/>
      <c r="O185" s="41"/>
      <c r="P185" s="41"/>
      <c r="Q185" s="41"/>
      <c r="R185" s="41"/>
      <c r="S185" s="41"/>
      <c r="T185" s="41"/>
      <c r="U185" s="39">
        <f t="shared" si="22"/>
        <v>1</v>
      </c>
      <c r="V185" s="651">
        <v>1</v>
      </c>
      <c r="W185" s="41"/>
      <c r="X185" s="41"/>
      <c r="Y185" s="41"/>
      <c r="Z185" s="41"/>
      <c r="AA185" s="41"/>
      <c r="AB185" s="41"/>
      <c r="AC185" s="41"/>
      <c r="AD185" s="41"/>
      <c r="AE185" s="39">
        <f t="shared" si="23"/>
        <v>1</v>
      </c>
      <c r="AF185" s="39">
        <f t="shared" si="24"/>
        <v>2</v>
      </c>
      <c r="AG185" s="41"/>
      <c r="AH185" s="41"/>
      <c r="AI185" s="1"/>
      <c r="AJ185" s="1"/>
      <c r="AK185" s="1"/>
      <c r="AL185" s="1"/>
      <c r="AM185" s="1"/>
      <c r="AN185" s="1"/>
      <c r="AO185" s="1"/>
      <c r="AP185" s="1"/>
    </row>
    <row r="186" spans="1:42" ht="12.75" customHeight="1">
      <c r="A186" s="41" t="s">
        <v>524</v>
      </c>
      <c r="B186" s="41"/>
      <c r="C186" s="41"/>
      <c r="D186" s="41"/>
      <c r="E186" s="41"/>
      <c r="F186" s="41"/>
      <c r="G186" s="41"/>
      <c r="H186" s="41"/>
      <c r="I186" s="41"/>
      <c r="J186" s="41"/>
      <c r="K186" s="39"/>
      <c r="L186" s="41"/>
      <c r="M186" s="41">
        <v>1</v>
      </c>
      <c r="N186" s="41"/>
      <c r="O186" s="41"/>
      <c r="P186" s="41"/>
      <c r="Q186" s="41"/>
      <c r="R186" s="41"/>
      <c r="S186" s="41"/>
      <c r="T186" s="41"/>
      <c r="U186" s="39">
        <f t="shared" si="22"/>
        <v>1</v>
      </c>
      <c r="V186" s="651">
        <v>2</v>
      </c>
      <c r="W186" s="41"/>
      <c r="X186" s="41"/>
      <c r="Y186" s="41"/>
      <c r="Z186" s="41"/>
      <c r="AA186" s="41"/>
      <c r="AB186" s="41"/>
      <c r="AC186" s="41"/>
      <c r="AD186" s="41"/>
      <c r="AE186" s="39">
        <f t="shared" si="23"/>
        <v>2</v>
      </c>
      <c r="AF186" s="39">
        <f t="shared" si="24"/>
        <v>3</v>
      </c>
      <c r="AG186" s="41"/>
      <c r="AH186" s="41"/>
      <c r="AI186" s="1"/>
      <c r="AJ186" s="1"/>
      <c r="AK186" s="1"/>
      <c r="AL186" s="1"/>
      <c r="AM186" s="1"/>
      <c r="AN186" s="1"/>
      <c r="AO186" s="1"/>
      <c r="AP186" s="1"/>
    </row>
    <row r="187" spans="1:42" ht="12.75" customHeight="1">
      <c r="A187" s="39" t="s">
        <v>510</v>
      </c>
      <c r="B187" s="39">
        <v>0</v>
      </c>
      <c r="C187" s="39">
        <v>0</v>
      </c>
      <c r="D187" s="39">
        <v>0</v>
      </c>
      <c r="E187" s="39">
        <v>0</v>
      </c>
      <c r="F187" s="39">
        <v>0</v>
      </c>
      <c r="G187" s="39">
        <v>0</v>
      </c>
      <c r="H187" s="39">
        <v>0</v>
      </c>
      <c r="I187" s="39">
        <v>0</v>
      </c>
      <c r="J187" s="39">
        <v>0</v>
      </c>
      <c r="K187" s="39"/>
      <c r="L187" s="39">
        <v>3</v>
      </c>
      <c r="M187" s="39">
        <v>0</v>
      </c>
      <c r="N187" s="39">
        <v>0</v>
      </c>
      <c r="O187" s="39">
        <v>0</v>
      </c>
      <c r="P187" s="39">
        <v>0</v>
      </c>
      <c r="Q187" s="39">
        <v>0</v>
      </c>
      <c r="R187" s="39">
        <v>0</v>
      </c>
      <c r="S187" s="39">
        <v>1</v>
      </c>
      <c r="T187" s="39">
        <v>0</v>
      </c>
      <c r="U187" s="666">
        <v>3</v>
      </c>
      <c r="V187" s="666">
        <v>4</v>
      </c>
      <c r="W187" s="666">
        <v>1</v>
      </c>
      <c r="X187" s="39">
        <v>0</v>
      </c>
      <c r="Y187" s="39">
        <v>0</v>
      </c>
      <c r="Z187" s="39">
        <v>0</v>
      </c>
      <c r="AA187" s="39">
        <v>0</v>
      </c>
      <c r="AB187" s="39">
        <v>0</v>
      </c>
      <c r="AC187" s="39">
        <v>0</v>
      </c>
      <c r="AD187" s="39">
        <v>0</v>
      </c>
      <c r="AE187" s="39">
        <v>2</v>
      </c>
      <c r="AF187" s="39">
        <f>AF184+AF185+AF186</f>
        <v>8</v>
      </c>
      <c r="AG187" s="41"/>
      <c r="AH187" s="41"/>
      <c r="AI187" s="1"/>
      <c r="AJ187" s="1"/>
      <c r="AK187" s="1"/>
      <c r="AL187" s="1"/>
      <c r="AM187" s="1"/>
      <c r="AN187" s="1"/>
      <c r="AO187" s="1"/>
      <c r="AP187" s="1"/>
    </row>
    <row r="188" spans="1:42" ht="12.75" customHeight="1">
      <c r="A188" s="39" t="s">
        <v>536</v>
      </c>
      <c r="B188" s="39"/>
      <c r="C188" s="39"/>
      <c r="D188" s="39"/>
      <c r="E188" s="39"/>
      <c r="F188" s="39"/>
      <c r="G188" s="39"/>
      <c r="H188" s="39"/>
      <c r="I188" s="39"/>
      <c r="J188" s="39"/>
      <c r="K188" s="39">
        <v>0</v>
      </c>
      <c r="L188" s="39"/>
      <c r="M188" s="39"/>
      <c r="N188" s="39"/>
      <c r="O188" s="39"/>
      <c r="P188" s="39"/>
      <c r="Q188" s="39"/>
      <c r="R188" s="39"/>
      <c r="S188" s="39"/>
      <c r="T188" s="39"/>
      <c r="U188" s="39">
        <v>0</v>
      </c>
      <c r="V188" s="39"/>
      <c r="W188" s="39"/>
      <c r="X188" s="39"/>
      <c r="Y188" s="39"/>
      <c r="Z188" s="39"/>
      <c r="AA188" s="39"/>
      <c r="AB188" s="39"/>
      <c r="AC188" s="39"/>
      <c r="AD188" s="39"/>
      <c r="AE188" s="39">
        <v>0</v>
      </c>
      <c r="AF188" s="39">
        <v>0</v>
      </c>
      <c r="AG188" s="41"/>
      <c r="AH188" s="41"/>
      <c r="AI188" s="1"/>
      <c r="AJ188" s="1"/>
      <c r="AK188" s="1"/>
      <c r="AL188" s="1"/>
      <c r="AM188" s="1"/>
      <c r="AN188" s="1"/>
      <c r="AO188" s="1"/>
      <c r="AP188" s="1"/>
    </row>
    <row r="189" spans="1:42" ht="12.75" customHeight="1">
      <c r="A189" s="41" t="s">
        <v>537</v>
      </c>
      <c r="B189" s="41"/>
      <c r="C189" s="41"/>
      <c r="D189" s="41"/>
      <c r="E189" s="41"/>
      <c r="F189" s="41"/>
      <c r="G189" s="41"/>
      <c r="H189" s="41"/>
      <c r="I189" s="41"/>
      <c r="J189" s="41"/>
      <c r="K189" s="39">
        <v>0</v>
      </c>
      <c r="L189" s="41"/>
      <c r="M189" s="41"/>
      <c r="N189" s="41"/>
      <c r="O189" s="41"/>
      <c r="P189" s="41"/>
      <c r="Q189" s="41"/>
      <c r="R189" s="41"/>
      <c r="S189" s="41"/>
      <c r="T189" s="41"/>
      <c r="U189" s="39">
        <v>0</v>
      </c>
      <c r="V189" s="41"/>
      <c r="W189" s="41"/>
      <c r="X189" s="41"/>
      <c r="Y189" s="41"/>
      <c r="Z189" s="41"/>
      <c r="AA189" s="41"/>
      <c r="AB189" s="41"/>
      <c r="AC189" s="41"/>
      <c r="AD189" s="41"/>
      <c r="AE189" s="39">
        <v>0</v>
      </c>
      <c r="AF189" s="39">
        <v>0</v>
      </c>
      <c r="AG189" s="41"/>
      <c r="AH189" s="41"/>
      <c r="AI189" s="1"/>
      <c r="AJ189" s="1"/>
      <c r="AK189" s="1"/>
      <c r="AL189" s="1"/>
      <c r="AM189" s="1"/>
      <c r="AN189" s="1"/>
      <c r="AO189" s="1"/>
      <c r="AP189" s="1"/>
    </row>
    <row r="190" spans="1:42" ht="12.75" customHeight="1">
      <c r="A190" s="41" t="s">
        <v>538</v>
      </c>
      <c r="B190" s="41"/>
      <c r="C190" s="41"/>
      <c r="D190" s="41"/>
      <c r="E190" s="41"/>
      <c r="F190" s="41"/>
      <c r="G190" s="41"/>
      <c r="H190" s="41"/>
      <c r="I190" s="41"/>
      <c r="J190" s="41"/>
      <c r="K190" s="39">
        <v>0</v>
      </c>
      <c r="L190" s="41"/>
      <c r="M190" s="41"/>
      <c r="N190" s="41"/>
      <c r="O190" s="41"/>
      <c r="P190" s="41"/>
      <c r="Q190" s="41"/>
      <c r="R190" s="41"/>
      <c r="S190" s="41"/>
      <c r="T190" s="41"/>
      <c r="U190" s="39">
        <v>0</v>
      </c>
      <c r="V190" s="41"/>
      <c r="W190" s="41"/>
      <c r="X190" s="41"/>
      <c r="Y190" s="41"/>
      <c r="Z190" s="41"/>
      <c r="AA190" s="41"/>
      <c r="AB190" s="41"/>
      <c r="AC190" s="41"/>
      <c r="AD190" s="41"/>
      <c r="AE190" s="39">
        <v>0</v>
      </c>
      <c r="AF190" s="39">
        <v>0</v>
      </c>
      <c r="AG190" s="41"/>
      <c r="AH190" s="41"/>
      <c r="AI190" s="1"/>
      <c r="AJ190" s="1"/>
      <c r="AK190" s="1"/>
      <c r="AL190" s="1"/>
      <c r="AM190" s="1"/>
      <c r="AN190" s="1"/>
      <c r="AO190" s="1"/>
      <c r="AP190" s="1"/>
    </row>
    <row r="191" spans="1:42" ht="12.75" customHeight="1">
      <c r="A191" s="41" t="s">
        <v>540</v>
      </c>
      <c r="B191" s="41"/>
      <c r="C191" s="41"/>
      <c r="D191" s="41"/>
      <c r="E191" s="41"/>
      <c r="F191" s="41"/>
      <c r="G191" s="41"/>
      <c r="H191" s="41"/>
      <c r="I191" s="41"/>
      <c r="J191" s="41"/>
      <c r="K191" s="39">
        <v>0</v>
      </c>
      <c r="L191" s="41"/>
      <c r="M191" s="41"/>
      <c r="N191" s="41"/>
      <c r="O191" s="41"/>
      <c r="P191" s="41"/>
      <c r="Q191" s="41"/>
      <c r="R191" s="41"/>
      <c r="S191" s="41"/>
      <c r="T191" s="41"/>
      <c r="U191" s="39">
        <v>0</v>
      </c>
      <c r="V191" s="41"/>
      <c r="W191" s="41"/>
      <c r="X191" s="41"/>
      <c r="Y191" s="41"/>
      <c r="Z191" s="41"/>
      <c r="AA191" s="41"/>
      <c r="AB191" s="41"/>
      <c r="AC191" s="41"/>
      <c r="AD191" s="41"/>
      <c r="AE191" s="39">
        <v>0</v>
      </c>
      <c r="AF191" s="39">
        <v>0</v>
      </c>
      <c r="AG191" s="41"/>
      <c r="AH191" s="41"/>
      <c r="AI191" s="1"/>
      <c r="AJ191" s="1"/>
      <c r="AK191" s="1"/>
      <c r="AL191" s="1"/>
      <c r="AM191" s="1"/>
      <c r="AN191" s="1"/>
      <c r="AO191" s="1"/>
      <c r="AP191" s="1"/>
    </row>
    <row r="192" spans="1:42" ht="12.75" customHeight="1">
      <c r="A192" s="41" t="s">
        <v>542</v>
      </c>
      <c r="B192" s="41"/>
      <c r="C192" s="41"/>
      <c r="D192" s="41"/>
      <c r="E192" s="41"/>
      <c r="F192" s="41"/>
      <c r="G192" s="41"/>
      <c r="H192" s="41"/>
      <c r="I192" s="41"/>
      <c r="J192" s="41"/>
      <c r="K192" s="39">
        <v>0</v>
      </c>
      <c r="L192" s="41"/>
      <c r="M192" s="41"/>
      <c r="N192" s="41"/>
      <c r="O192" s="41"/>
      <c r="P192" s="41"/>
      <c r="Q192" s="41"/>
      <c r="R192" s="41"/>
      <c r="S192" s="41"/>
      <c r="T192" s="41"/>
      <c r="U192" s="39">
        <v>0</v>
      </c>
      <c r="V192" s="41"/>
      <c r="W192" s="41"/>
      <c r="X192" s="41"/>
      <c r="Y192" s="41"/>
      <c r="Z192" s="41"/>
      <c r="AA192" s="41"/>
      <c r="AB192" s="41"/>
      <c r="AC192" s="41"/>
      <c r="AD192" s="41"/>
      <c r="AE192" s="39">
        <v>0</v>
      </c>
      <c r="AF192" s="39">
        <v>0</v>
      </c>
      <c r="AG192" s="41"/>
      <c r="AH192" s="41"/>
      <c r="AI192" s="1"/>
      <c r="AJ192" s="1"/>
      <c r="AK192" s="1"/>
      <c r="AL192" s="1"/>
      <c r="AM192" s="1"/>
      <c r="AN192" s="1"/>
      <c r="AO192" s="1"/>
      <c r="AP192" s="1"/>
    </row>
    <row r="193" spans="1:42" ht="12.75" customHeight="1">
      <c r="A193" s="41" t="s">
        <v>546</v>
      </c>
      <c r="B193" s="41"/>
      <c r="C193" s="41"/>
      <c r="D193" s="41"/>
      <c r="E193" s="41"/>
      <c r="F193" s="41"/>
      <c r="G193" s="41"/>
      <c r="H193" s="41"/>
      <c r="I193" s="41"/>
      <c r="J193" s="41"/>
      <c r="K193" s="39">
        <v>0</v>
      </c>
      <c r="L193" s="41"/>
      <c r="M193" s="41"/>
      <c r="N193" s="41"/>
      <c r="O193" s="41"/>
      <c r="P193" s="41"/>
      <c r="Q193" s="41"/>
      <c r="R193" s="41"/>
      <c r="S193" s="41"/>
      <c r="T193" s="41"/>
      <c r="U193" s="39">
        <v>0</v>
      </c>
      <c r="V193" s="41"/>
      <c r="W193" s="41"/>
      <c r="X193" s="41"/>
      <c r="Y193" s="41"/>
      <c r="Z193" s="41"/>
      <c r="AA193" s="41"/>
      <c r="AB193" s="41"/>
      <c r="AC193" s="41"/>
      <c r="AD193" s="41"/>
      <c r="AE193" s="39">
        <v>0</v>
      </c>
      <c r="AF193" s="39">
        <v>0</v>
      </c>
      <c r="AG193" s="41"/>
      <c r="AH193" s="41"/>
      <c r="AI193" s="1"/>
      <c r="AJ193" s="1"/>
      <c r="AK193" s="1"/>
      <c r="AL193" s="1"/>
      <c r="AM193" s="1"/>
      <c r="AN193" s="1"/>
      <c r="AO193" s="1"/>
      <c r="AP193" s="1"/>
    </row>
    <row r="194" spans="1:42" ht="12.75" customHeight="1">
      <c r="A194" s="41" t="s">
        <v>551</v>
      </c>
      <c r="B194" s="41"/>
      <c r="C194" s="41"/>
      <c r="D194" s="41"/>
      <c r="E194" s="41"/>
      <c r="F194" s="41"/>
      <c r="G194" s="41"/>
      <c r="H194" s="41"/>
      <c r="I194" s="41"/>
      <c r="J194" s="41"/>
      <c r="K194" s="39">
        <v>0</v>
      </c>
      <c r="L194" s="41"/>
      <c r="M194" s="41"/>
      <c r="N194" s="41"/>
      <c r="O194" s="41"/>
      <c r="P194" s="41"/>
      <c r="Q194" s="41"/>
      <c r="R194" s="41"/>
      <c r="S194" s="41"/>
      <c r="T194" s="41"/>
      <c r="U194" s="39">
        <v>0</v>
      </c>
      <c r="V194" s="41"/>
      <c r="W194" s="41"/>
      <c r="X194" s="41"/>
      <c r="Y194" s="41"/>
      <c r="Z194" s="41"/>
      <c r="AA194" s="41"/>
      <c r="AB194" s="41"/>
      <c r="AC194" s="41"/>
      <c r="AD194" s="41"/>
      <c r="AE194" s="39">
        <v>0</v>
      </c>
      <c r="AF194" s="39">
        <v>0</v>
      </c>
      <c r="AG194" s="41"/>
      <c r="AH194" s="41"/>
      <c r="AI194" s="1"/>
      <c r="AJ194" s="1"/>
      <c r="AK194" s="1"/>
      <c r="AL194" s="1"/>
      <c r="AM194" s="1"/>
      <c r="AN194" s="1"/>
      <c r="AO194" s="1"/>
      <c r="AP194" s="1"/>
    </row>
    <row r="195" spans="1:42" ht="12.75" customHeight="1">
      <c r="A195" s="41" t="s">
        <v>555</v>
      </c>
      <c r="B195" s="41"/>
      <c r="C195" s="41"/>
      <c r="D195" s="41"/>
      <c r="E195" s="41"/>
      <c r="F195" s="41"/>
      <c r="G195" s="41"/>
      <c r="H195" s="41"/>
      <c r="I195" s="41"/>
      <c r="J195" s="41"/>
      <c r="K195" s="39">
        <v>0</v>
      </c>
      <c r="L195" s="41"/>
      <c r="M195" s="41"/>
      <c r="N195" s="41"/>
      <c r="O195" s="41"/>
      <c r="P195" s="41"/>
      <c r="Q195" s="41"/>
      <c r="R195" s="41"/>
      <c r="S195" s="41"/>
      <c r="T195" s="41"/>
      <c r="U195" s="39">
        <v>0</v>
      </c>
      <c r="V195" s="41"/>
      <c r="W195" s="41"/>
      <c r="X195" s="41"/>
      <c r="Y195" s="41"/>
      <c r="Z195" s="41"/>
      <c r="AA195" s="41"/>
      <c r="AB195" s="41"/>
      <c r="AC195" s="41"/>
      <c r="AD195" s="41"/>
      <c r="AE195" s="39">
        <v>0</v>
      </c>
      <c r="AF195" s="39">
        <v>0</v>
      </c>
      <c r="AG195" s="41"/>
      <c r="AH195" s="41"/>
      <c r="AI195" s="1"/>
      <c r="AJ195" s="1"/>
      <c r="AK195" s="1"/>
      <c r="AL195" s="1"/>
      <c r="AM195" s="1"/>
      <c r="AN195" s="1"/>
      <c r="AO195" s="1"/>
      <c r="AP195" s="1"/>
    </row>
    <row r="196" spans="1:42" ht="12.75" customHeight="1">
      <c r="A196" s="41" t="s">
        <v>557</v>
      </c>
      <c r="B196" s="41"/>
      <c r="C196" s="41"/>
      <c r="D196" s="41"/>
      <c r="E196" s="41"/>
      <c r="F196" s="41"/>
      <c r="G196" s="41"/>
      <c r="H196" s="41"/>
      <c r="I196" s="41"/>
      <c r="J196" s="41"/>
      <c r="K196" s="39">
        <v>0</v>
      </c>
      <c r="L196" s="41"/>
      <c r="M196" s="41"/>
      <c r="N196" s="41"/>
      <c r="O196" s="41"/>
      <c r="P196" s="41"/>
      <c r="Q196" s="41"/>
      <c r="R196" s="41"/>
      <c r="S196" s="41"/>
      <c r="T196" s="41"/>
      <c r="U196" s="39">
        <v>0</v>
      </c>
      <c r="V196" s="41"/>
      <c r="W196" s="41"/>
      <c r="X196" s="41"/>
      <c r="Y196" s="41"/>
      <c r="Z196" s="41"/>
      <c r="AA196" s="41"/>
      <c r="AB196" s="41"/>
      <c r="AC196" s="41"/>
      <c r="AD196" s="41"/>
      <c r="AE196" s="39">
        <v>0</v>
      </c>
      <c r="AF196" s="39">
        <v>0</v>
      </c>
      <c r="AG196" s="41"/>
      <c r="AH196" s="41"/>
      <c r="AI196" s="1"/>
      <c r="AJ196" s="1"/>
      <c r="AK196" s="1"/>
      <c r="AL196" s="1"/>
      <c r="AM196" s="1"/>
      <c r="AN196" s="1"/>
      <c r="AO196" s="1"/>
      <c r="AP196" s="1"/>
    </row>
    <row r="197" spans="1:42" ht="12.75" customHeight="1">
      <c r="A197" s="41" t="s">
        <v>561</v>
      </c>
      <c r="B197" s="41"/>
      <c r="C197" s="41"/>
      <c r="D197" s="41"/>
      <c r="E197" s="41"/>
      <c r="F197" s="41"/>
      <c r="G197" s="41"/>
      <c r="H197" s="41"/>
      <c r="I197" s="41"/>
      <c r="J197" s="41"/>
      <c r="K197" s="39">
        <v>0</v>
      </c>
      <c r="L197" s="41"/>
      <c r="M197" s="41"/>
      <c r="N197" s="41"/>
      <c r="O197" s="41"/>
      <c r="P197" s="41"/>
      <c r="Q197" s="41"/>
      <c r="R197" s="41"/>
      <c r="S197" s="41"/>
      <c r="T197" s="41"/>
      <c r="U197" s="39">
        <v>0</v>
      </c>
      <c r="V197" s="41"/>
      <c r="W197" s="41"/>
      <c r="X197" s="41"/>
      <c r="Y197" s="41"/>
      <c r="Z197" s="41"/>
      <c r="AA197" s="41"/>
      <c r="AB197" s="41"/>
      <c r="AC197" s="41"/>
      <c r="AD197" s="41"/>
      <c r="AE197" s="39">
        <v>0</v>
      </c>
      <c r="AF197" s="39">
        <v>0</v>
      </c>
      <c r="AG197" s="41"/>
      <c r="AH197" s="41"/>
      <c r="AI197" s="1"/>
      <c r="AJ197" s="1"/>
      <c r="AK197" s="1"/>
      <c r="AL197" s="1"/>
      <c r="AM197" s="1"/>
      <c r="AN197" s="1"/>
      <c r="AO197" s="1"/>
      <c r="AP197" s="1"/>
    </row>
    <row r="198" spans="1:42" ht="12.75" customHeight="1">
      <c r="A198" s="41" t="s">
        <v>562</v>
      </c>
      <c r="B198" s="41"/>
      <c r="C198" s="41"/>
      <c r="D198" s="41"/>
      <c r="E198" s="41"/>
      <c r="F198" s="41"/>
      <c r="G198" s="41"/>
      <c r="H198" s="41"/>
      <c r="I198" s="41"/>
      <c r="J198" s="41"/>
      <c r="K198" s="39">
        <v>0</v>
      </c>
      <c r="L198" s="41"/>
      <c r="M198" s="41"/>
      <c r="N198" s="41"/>
      <c r="O198" s="41"/>
      <c r="P198" s="41"/>
      <c r="Q198" s="41"/>
      <c r="R198" s="41"/>
      <c r="S198" s="41"/>
      <c r="T198" s="41"/>
      <c r="U198" s="39">
        <v>0</v>
      </c>
      <c r="V198" s="41"/>
      <c r="W198" s="41"/>
      <c r="X198" s="41"/>
      <c r="Y198" s="41"/>
      <c r="Z198" s="41"/>
      <c r="AA198" s="41"/>
      <c r="AB198" s="41"/>
      <c r="AC198" s="41"/>
      <c r="AD198" s="41"/>
      <c r="AE198" s="39">
        <v>0</v>
      </c>
      <c r="AF198" s="39">
        <v>0</v>
      </c>
      <c r="AG198" s="41"/>
      <c r="AH198" s="41"/>
      <c r="AI198" s="1"/>
      <c r="AJ198" s="1"/>
      <c r="AK198" s="1"/>
      <c r="AL198" s="1"/>
      <c r="AM198" s="1"/>
      <c r="AN198" s="1"/>
      <c r="AO198" s="1"/>
      <c r="AP198" s="1"/>
    </row>
    <row r="199" spans="1:42" ht="12.75" customHeight="1">
      <c r="A199" s="41" t="s">
        <v>563</v>
      </c>
      <c r="B199" s="41"/>
      <c r="C199" s="41"/>
      <c r="D199" s="41"/>
      <c r="E199" s="41"/>
      <c r="F199" s="41"/>
      <c r="G199" s="41"/>
      <c r="H199" s="41"/>
      <c r="I199" s="41"/>
      <c r="J199" s="41"/>
      <c r="K199" s="39">
        <v>0</v>
      </c>
      <c r="L199" s="41"/>
      <c r="M199" s="41"/>
      <c r="N199" s="41"/>
      <c r="O199" s="41"/>
      <c r="P199" s="41"/>
      <c r="Q199" s="41"/>
      <c r="R199" s="41"/>
      <c r="S199" s="41"/>
      <c r="T199" s="41"/>
      <c r="U199" s="39">
        <v>0</v>
      </c>
      <c r="V199" s="41"/>
      <c r="W199" s="41"/>
      <c r="X199" s="41"/>
      <c r="Y199" s="41"/>
      <c r="Z199" s="41"/>
      <c r="AA199" s="41"/>
      <c r="AB199" s="41"/>
      <c r="AC199" s="41"/>
      <c r="AD199" s="41"/>
      <c r="AE199" s="39">
        <v>0</v>
      </c>
      <c r="AF199" s="39">
        <v>0</v>
      </c>
      <c r="AG199" s="41"/>
      <c r="AH199" s="41"/>
      <c r="AI199" s="1"/>
      <c r="AJ199" s="1"/>
      <c r="AK199" s="1"/>
      <c r="AL199" s="1"/>
      <c r="AM199" s="1"/>
      <c r="AN199" s="1"/>
      <c r="AO199" s="1"/>
      <c r="AP199" s="1"/>
    </row>
    <row r="200" spans="1:42" ht="12.75" customHeight="1">
      <c r="A200" s="39" t="s">
        <v>510</v>
      </c>
      <c r="B200" s="39">
        <v>0</v>
      </c>
      <c r="C200" s="39">
        <v>0</v>
      </c>
      <c r="D200" s="39">
        <v>0</v>
      </c>
      <c r="E200" s="39">
        <v>0</v>
      </c>
      <c r="F200" s="39">
        <v>0</v>
      </c>
      <c r="G200" s="39">
        <v>0</v>
      </c>
      <c r="H200" s="39">
        <v>0</v>
      </c>
      <c r="I200" s="39">
        <v>0</v>
      </c>
      <c r="J200" s="39">
        <v>0</v>
      </c>
      <c r="K200" s="39">
        <v>0</v>
      </c>
      <c r="L200" s="39">
        <v>0</v>
      </c>
      <c r="M200" s="39">
        <v>0</v>
      </c>
      <c r="N200" s="39">
        <v>0</v>
      </c>
      <c r="O200" s="39">
        <v>0</v>
      </c>
      <c r="P200" s="39">
        <v>0</v>
      </c>
      <c r="Q200" s="39">
        <v>0</v>
      </c>
      <c r="R200" s="39">
        <v>0</v>
      </c>
      <c r="S200" s="39">
        <v>0</v>
      </c>
      <c r="T200" s="39">
        <v>0</v>
      </c>
      <c r="U200" s="39">
        <v>0</v>
      </c>
      <c r="V200" s="39">
        <v>0</v>
      </c>
      <c r="W200" s="39">
        <v>0</v>
      </c>
      <c r="X200" s="39">
        <v>0</v>
      </c>
      <c r="Y200" s="39">
        <v>0</v>
      </c>
      <c r="Z200" s="39">
        <v>0</v>
      </c>
      <c r="AA200" s="39">
        <v>0</v>
      </c>
      <c r="AB200" s="39">
        <v>0</v>
      </c>
      <c r="AC200" s="39">
        <v>0</v>
      </c>
      <c r="AD200" s="39">
        <v>0</v>
      </c>
      <c r="AE200" s="39">
        <v>0</v>
      </c>
      <c r="AF200" s="39">
        <v>0</v>
      </c>
      <c r="AG200" s="41"/>
      <c r="AH200" s="41"/>
      <c r="AI200" s="1"/>
      <c r="AJ200" s="1"/>
      <c r="AK200" s="1"/>
      <c r="AL200" s="1"/>
      <c r="AM200" s="1"/>
      <c r="AN200" s="1"/>
      <c r="AO200" s="1"/>
      <c r="AP200" s="1"/>
    </row>
    <row r="201" spans="1:42" ht="12.75" customHeight="1">
      <c r="A201" s="39" t="s">
        <v>565</v>
      </c>
      <c r="B201" s="39">
        <v>0</v>
      </c>
      <c r="C201" s="39">
        <v>1</v>
      </c>
      <c r="D201" s="39">
        <v>0</v>
      </c>
      <c r="E201" s="39">
        <v>0</v>
      </c>
      <c r="F201" s="39">
        <v>1</v>
      </c>
      <c r="G201" s="39">
        <v>0</v>
      </c>
      <c r="H201" s="39">
        <v>1</v>
      </c>
      <c r="I201" s="39">
        <v>2</v>
      </c>
      <c r="J201" s="39">
        <v>0</v>
      </c>
      <c r="K201" s="39">
        <v>5</v>
      </c>
      <c r="L201" s="39">
        <v>3</v>
      </c>
      <c r="M201" s="39">
        <v>4</v>
      </c>
      <c r="N201" s="39">
        <v>0</v>
      </c>
      <c r="O201" s="39">
        <v>0</v>
      </c>
      <c r="P201" s="39">
        <v>3</v>
      </c>
      <c r="Q201" s="39">
        <v>0</v>
      </c>
      <c r="R201" s="39">
        <v>0</v>
      </c>
      <c r="S201" s="39">
        <v>7</v>
      </c>
      <c r="T201" s="39">
        <v>0</v>
      </c>
      <c r="U201" s="39">
        <v>17</v>
      </c>
      <c r="V201" s="39">
        <v>4</v>
      </c>
      <c r="W201" s="39">
        <v>0</v>
      </c>
      <c r="X201" s="39">
        <v>0</v>
      </c>
      <c r="Y201" s="39">
        <v>0</v>
      </c>
      <c r="Z201" s="39">
        <v>0</v>
      </c>
      <c r="AA201" s="39">
        <v>0</v>
      </c>
      <c r="AB201" s="39">
        <v>0</v>
      </c>
      <c r="AC201" s="39">
        <v>0</v>
      </c>
      <c r="AD201" s="39">
        <v>0</v>
      </c>
      <c r="AE201" s="39">
        <v>4</v>
      </c>
      <c r="AF201" s="39">
        <v>26</v>
      </c>
      <c r="AG201" s="41"/>
      <c r="AH201" s="41"/>
      <c r="AI201" s="1"/>
      <c r="AJ201" s="1"/>
      <c r="AK201" s="1"/>
      <c r="AL201" s="1"/>
      <c r="AM201" s="1"/>
      <c r="AN201" s="1"/>
      <c r="AO201" s="1"/>
      <c r="AP201" s="1"/>
    </row>
    <row r="202" spans="1:42" ht="12.75" customHeight="1">
      <c r="A202" s="39" t="s">
        <v>571</v>
      </c>
      <c r="B202" s="39">
        <v>19</v>
      </c>
      <c r="C202" s="39">
        <v>27</v>
      </c>
      <c r="D202" s="39">
        <v>1</v>
      </c>
      <c r="E202" s="39">
        <v>0</v>
      </c>
      <c r="F202" s="39">
        <v>4</v>
      </c>
      <c r="G202" s="39">
        <v>0</v>
      </c>
      <c r="H202" s="39">
        <v>7</v>
      </c>
      <c r="I202" s="39">
        <v>12</v>
      </c>
      <c r="J202" s="39">
        <v>0</v>
      </c>
      <c r="K202" s="39">
        <v>70</v>
      </c>
      <c r="L202" s="39">
        <v>23</v>
      </c>
      <c r="M202" s="39">
        <v>27</v>
      </c>
      <c r="N202" s="39">
        <v>0</v>
      </c>
      <c r="O202" s="39">
        <v>0</v>
      </c>
      <c r="P202" s="39">
        <v>13</v>
      </c>
      <c r="Q202" s="39">
        <v>0</v>
      </c>
      <c r="R202" s="39">
        <v>0</v>
      </c>
      <c r="S202" s="39">
        <v>31</v>
      </c>
      <c r="T202" s="39">
        <v>0</v>
      </c>
      <c r="U202" s="39">
        <v>94</v>
      </c>
      <c r="V202" s="39">
        <v>18</v>
      </c>
      <c r="W202" s="39">
        <v>10</v>
      </c>
      <c r="X202" s="39">
        <v>0</v>
      </c>
      <c r="Y202" s="39">
        <v>0</v>
      </c>
      <c r="Z202" s="39">
        <v>0</v>
      </c>
      <c r="AA202" s="39">
        <v>0</v>
      </c>
      <c r="AB202" s="39">
        <v>1</v>
      </c>
      <c r="AC202" s="39">
        <v>1</v>
      </c>
      <c r="AD202" s="39">
        <v>0</v>
      </c>
      <c r="AE202" s="39">
        <v>30</v>
      </c>
      <c r="AF202" s="39">
        <v>194</v>
      </c>
      <c r="AG202" s="41"/>
      <c r="AH202" s="41"/>
      <c r="AI202" s="1"/>
      <c r="AJ202" s="1"/>
      <c r="AK202" s="1"/>
      <c r="AL202" s="1"/>
      <c r="AM202" s="1"/>
      <c r="AN202" s="1"/>
      <c r="AO202" s="1"/>
      <c r="AP202" s="1"/>
    </row>
    <row r="203" spans="1:42" ht="12.75" customHeight="1">
      <c r="A203" s="39" t="s">
        <v>581</v>
      </c>
      <c r="B203" s="39"/>
      <c r="C203" s="39"/>
      <c r="D203" s="39"/>
      <c r="E203" s="39"/>
      <c r="F203" s="39"/>
      <c r="G203" s="39"/>
      <c r="H203" s="39"/>
      <c r="I203" s="39"/>
      <c r="J203" s="39"/>
      <c r="K203" s="666">
        <v>3</v>
      </c>
      <c r="L203" s="39"/>
      <c r="M203" s="39"/>
      <c r="N203" s="39"/>
      <c r="O203" s="39"/>
      <c r="P203" s="39"/>
      <c r="Q203" s="39"/>
      <c r="R203" s="39"/>
      <c r="S203" s="39"/>
      <c r="T203" s="39"/>
      <c r="U203" s="666">
        <v>5</v>
      </c>
      <c r="V203" s="39"/>
      <c r="W203" s="39"/>
      <c r="X203" s="39"/>
      <c r="Y203" s="39"/>
      <c r="Z203" s="39"/>
      <c r="AA203" s="39"/>
      <c r="AB203" s="39"/>
      <c r="AC203" s="39"/>
      <c r="AD203" s="39"/>
      <c r="AE203" s="666">
        <v>1</v>
      </c>
      <c r="AF203" s="666">
        <v>9</v>
      </c>
      <c r="AG203" s="651"/>
      <c r="AH203" s="41"/>
      <c r="AI203" s="1"/>
      <c r="AJ203" s="1"/>
      <c r="AK203" s="1"/>
      <c r="AL203" s="1"/>
      <c r="AM203" s="1"/>
      <c r="AN203" s="1"/>
      <c r="AO203" s="1"/>
      <c r="AP203" s="1"/>
    </row>
    <row r="204" spans="1:42" ht="12.75" customHeight="1">
      <c r="A204" s="41" t="s">
        <v>585</v>
      </c>
      <c r="B204" s="41"/>
      <c r="C204" s="41"/>
      <c r="D204" s="41"/>
      <c r="E204" s="41"/>
      <c r="F204" s="41"/>
      <c r="G204" s="41"/>
      <c r="H204" s="41"/>
      <c r="I204" s="41"/>
      <c r="J204" s="41"/>
      <c r="K204" s="39"/>
      <c r="L204" s="41"/>
      <c r="M204" s="41"/>
      <c r="N204" s="41"/>
      <c r="O204" s="41"/>
      <c r="P204" s="41"/>
      <c r="Q204" s="41"/>
      <c r="R204" s="41"/>
      <c r="S204" s="41"/>
      <c r="T204" s="41"/>
      <c r="U204" s="39"/>
      <c r="V204" s="41"/>
      <c r="W204" s="41"/>
      <c r="X204" s="41"/>
      <c r="Y204" s="41"/>
      <c r="Z204" s="41"/>
      <c r="AA204" s="41"/>
      <c r="AB204" s="41"/>
      <c r="AC204" s="41"/>
      <c r="AD204" s="41"/>
      <c r="AE204" s="39"/>
      <c r="AF204" s="39"/>
      <c r="AG204" s="41"/>
      <c r="AH204" s="41"/>
      <c r="AI204" s="1"/>
      <c r="AJ204" s="1"/>
      <c r="AK204" s="1"/>
      <c r="AL204" s="1"/>
      <c r="AM204" s="1"/>
      <c r="AN204" s="1"/>
      <c r="AO204" s="1"/>
      <c r="AP204" s="1"/>
    </row>
    <row r="205" spans="1:42" ht="12.75" customHeight="1">
      <c r="A205" s="41" t="s">
        <v>589</v>
      </c>
      <c r="B205" s="41"/>
      <c r="C205" s="41"/>
      <c r="D205" s="41"/>
      <c r="E205" s="41"/>
      <c r="F205" s="41"/>
      <c r="G205" s="41"/>
      <c r="H205" s="41"/>
      <c r="I205" s="651">
        <v>1</v>
      </c>
      <c r="J205" s="41"/>
      <c r="K205" s="666">
        <v>1</v>
      </c>
      <c r="L205" s="41"/>
      <c r="M205" s="41"/>
      <c r="N205" s="41"/>
      <c r="O205" s="41"/>
      <c r="P205" s="41"/>
      <c r="Q205" s="41"/>
      <c r="R205" s="41"/>
      <c r="S205" s="651">
        <v>1</v>
      </c>
      <c r="T205" s="41"/>
      <c r="U205" s="666">
        <v>1</v>
      </c>
      <c r="V205" s="41"/>
      <c r="W205" s="41"/>
      <c r="X205" s="41"/>
      <c r="Y205" s="41"/>
      <c r="Z205" s="41"/>
      <c r="AA205" s="41"/>
      <c r="AB205" s="41"/>
      <c r="AC205" s="41"/>
      <c r="AD205" s="41"/>
      <c r="AE205" s="39"/>
      <c r="AF205" s="666">
        <v>2</v>
      </c>
      <c r="AG205" s="41"/>
      <c r="AH205" s="41"/>
      <c r="AI205" s="1"/>
      <c r="AJ205" s="1"/>
      <c r="AK205" s="1"/>
      <c r="AL205" s="1"/>
      <c r="AM205" s="1"/>
      <c r="AN205" s="1"/>
      <c r="AO205" s="1"/>
      <c r="AP205" s="1"/>
    </row>
    <row r="206" spans="1:42" ht="12.75" customHeight="1">
      <c r="A206" s="41" t="s">
        <v>592</v>
      </c>
      <c r="B206" s="41"/>
      <c r="C206" s="41"/>
      <c r="D206" s="41"/>
      <c r="E206" s="41"/>
      <c r="F206" s="41"/>
      <c r="G206" s="41"/>
      <c r="H206" s="41"/>
      <c r="I206" s="41"/>
      <c r="J206" s="41"/>
      <c r="K206" s="39"/>
      <c r="L206" s="41"/>
      <c r="M206" s="41"/>
      <c r="N206" s="41"/>
      <c r="O206" s="41"/>
      <c r="P206" s="41"/>
      <c r="Q206" s="41"/>
      <c r="R206" s="41"/>
      <c r="S206" s="651">
        <v>1</v>
      </c>
      <c r="T206" s="41"/>
      <c r="U206" s="39">
        <v>1</v>
      </c>
      <c r="V206" s="651">
        <v>1</v>
      </c>
      <c r="W206" s="41"/>
      <c r="X206" s="41"/>
      <c r="Y206" s="41"/>
      <c r="Z206" s="41"/>
      <c r="AA206" s="41"/>
      <c r="AB206" s="41"/>
      <c r="AC206" s="41"/>
      <c r="AD206" s="41"/>
      <c r="AE206" s="39">
        <v>1</v>
      </c>
      <c r="AF206" s="39">
        <v>2</v>
      </c>
      <c r="AG206" s="41"/>
      <c r="AH206" s="41"/>
      <c r="AI206" s="1"/>
      <c r="AJ206" s="1"/>
      <c r="AK206" s="1"/>
      <c r="AL206" s="1"/>
      <c r="AM206" s="1"/>
      <c r="AN206" s="1"/>
      <c r="AO206" s="1"/>
      <c r="AP206" s="1"/>
    </row>
    <row r="207" spans="1:42" ht="12.75" customHeight="1">
      <c r="A207" s="41" t="s">
        <v>594</v>
      </c>
      <c r="B207" s="41"/>
      <c r="C207" s="41"/>
      <c r="D207" s="41"/>
      <c r="E207" s="41"/>
      <c r="F207" s="41"/>
      <c r="G207" s="41"/>
      <c r="H207" s="41"/>
      <c r="I207" s="41"/>
      <c r="J207" s="41"/>
      <c r="K207" s="39"/>
      <c r="L207" s="41"/>
      <c r="M207" s="41"/>
      <c r="N207" s="41"/>
      <c r="O207" s="41"/>
      <c r="P207" s="41"/>
      <c r="Q207" s="41"/>
      <c r="R207" s="41"/>
      <c r="S207" s="651">
        <v>4</v>
      </c>
      <c r="T207" s="41"/>
      <c r="U207" s="666">
        <v>4</v>
      </c>
      <c r="V207" s="41"/>
      <c r="W207" s="41"/>
      <c r="X207" s="41"/>
      <c r="Y207" s="41"/>
      <c r="Z207" s="41"/>
      <c r="AA207" s="41"/>
      <c r="AB207" s="41"/>
      <c r="AC207" s="41"/>
      <c r="AD207" s="41"/>
      <c r="AE207" s="39"/>
      <c r="AF207" s="666">
        <v>4</v>
      </c>
      <c r="AG207" s="41"/>
      <c r="AH207" s="41"/>
      <c r="AI207" s="1"/>
      <c r="AJ207" s="1"/>
      <c r="AK207" s="1"/>
      <c r="AL207" s="1"/>
      <c r="AM207" s="1"/>
      <c r="AN207" s="1"/>
      <c r="AO207" s="1"/>
      <c r="AP207" s="1"/>
    </row>
    <row r="208" spans="1:42" ht="12.75" customHeight="1">
      <c r="A208" s="41" t="s">
        <v>597</v>
      </c>
      <c r="B208" s="651">
        <v>1</v>
      </c>
      <c r="C208" s="41"/>
      <c r="D208" s="41"/>
      <c r="E208" s="41"/>
      <c r="F208" s="651">
        <v>1</v>
      </c>
      <c r="G208" s="41"/>
      <c r="H208" s="41"/>
      <c r="I208" s="41"/>
      <c r="J208" s="41"/>
      <c r="K208" s="39">
        <v>2</v>
      </c>
      <c r="L208" s="41"/>
      <c r="M208" s="41"/>
      <c r="N208" s="41"/>
      <c r="O208" s="41"/>
      <c r="P208" s="41"/>
      <c r="Q208" s="41"/>
      <c r="R208" s="41"/>
      <c r="S208" s="41"/>
      <c r="T208" s="41"/>
      <c r="U208" s="39"/>
      <c r="V208" s="41"/>
      <c r="W208" s="41"/>
      <c r="X208" s="41"/>
      <c r="Y208" s="41"/>
      <c r="Z208" s="41"/>
      <c r="AA208" s="41"/>
      <c r="AB208" s="41"/>
      <c r="AC208" s="41"/>
      <c r="AD208" s="41"/>
      <c r="AE208" s="39"/>
      <c r="AF208" s="39">
        <v>2</v>
      </c>
      <c r="AG208" s="41"/>
      <c r="AH208" s="41"/>
      <c r="AI208" s="1"/>
      <c r="AJ208" s="1"/>
      <c r="AK208" s="1"/>
      <c r="AL208" s="1"/>
      <c r="AM208" s="1"/>
      <c r="AN208" s="1"/>
      <c r="AO208" s="1"/>
      <c r="AP208" s="1"/>
    </row>
    <row r="209" spans="1:42" ht="12.75" customHeight="1">
      <c r="A209" s="41" t="s">
        <v>599</v>
      </c>
      <c r="B209" s="41"/>
      <c r="C209" s="41"/>
      <c r="D209" s="41"/>
      <c r="E209" s="41"/>
      <c r="F209" s="41"/>
      <c r="G209" s="41"/>
      <c r="H209" s="41"/>
      <c r="I209" s="41"/>
      <c r="J209" s="41"/>
      <c r="K209" s="39"/>
      <c r="L209" s="41"/>
      <c r="M209" s="41"/>
      <c r="N209" s="41"/>
      <c r="O209" s="41"/>
      <c r="P209" s="41"/>
      <c r="Q209" s="41"/>
      <c r="R209" s="41"/>
      <c r="S209" s="41"/>
      <c r="T209" s="41"/>
      <c r="U209" s="39"/>
      <c r="V209" s="41"/>
      <c r="W209" s="41"/>
      <c r="X209" s="41"/>
      <c r="Y209" s="41"/>
      <c r="Z209" s="41"/>
      <c r="AA209" s="41"/>
      <c r="AB209" s="41"/>
      <c r="AC209" s="41"/>
      <c r="AD209" s="41"/>
      <c r="AE209" s="39"/>
      <c r="AF209" s="39"/>
      <c r="AG209" s="41"/>
      <c r="AH209" s="41"/>
      <c r="AI209" s="1"/>
      <c r="AJ209" s="1"/>
      <c r="AK209" s="1"/>
      <c r="AL209" s="1"/>
      <c r="AM209" s="1"/>
      <c r="AN209" s="1"/>
      <c r="AO209" s="1"/>
      <c r="AP209" s="1"/>
    </row>
    <row r="210" spans="1:42" ht="12.75" customHeight="1">
      <c r="A210" s="41" t="s">
        <v>602</v>
      </c>
      <c r="B210" s="41"/>
      <c r="C210" s="41"/>
      <c r="D210" s="41"/>
      <c r="E210" s="41"/>
      <c r="F210" s="41"/>
      <c r="G210" s="41"/>
      <c r="H210" s="41"/>
      <c r="I210" s="41"/>
      <c r="J210" s="41"/>
      <c r="K210" s="39"/>
      <c r="L210" s="41"/>
      <c r="M210" s="41"/>
      <c r="N210" s="41"/>
      <c r="O210" s="41"/>
      <c r="P210" s="41"/>
      <c r="Q210" s="41"/>
      <c r="R210" s="41"/>
      <c r="S210" s="41"/>
      <c r="T210" s="41"/>
      <c r="U210" s="39"/>
      <c r="V210" s="41"/>
      <c r="W210" s="41"/>
      <c r="X210" s="41"/>
      <c r="Y210" s="41"/>
      <c r="Z210" s="41"/>
      <c r="AA210" s="41"/>
      <c r="AB210" s="41"/>
      <c r="AC210" s="41"/>
      <c r="AD210" s="41"/>
      <c r="AE210" s="39"/>
      <c r="AF210" s="39"/>
      <c r="AG210" s="41"/>
      <c r="AH210" s="41"/>
      <c r="AI210" s="1"/>
      <c r="AJ210" s="1"/>
      <c r="AK210" s="1"/>
      <c r="AL210" s="1"/>
      <c r="AM210" s="1"/>
      <c r="AN210" s="1"/>
      <c r="AO210" s="1"/>
      <c r="AP210" s="1"/>
    </row>
    <row r="211" spans="1:42" ht="12.75" customHeight="1">
      <c r="A211" s="39" t="s">
        <v>604</v>
      </c>
      <c r="B211" s="39">
        <v>1</v>
      </c>
      <c r="C211" s="39"/>
      <c r="D211" s="39"/>
      <c r="E211" s="39"/>
      <c r="F211" s="39">
        <v>1</v>
      </c>
      <c r="G211" s="39"/>
      <c r="H211" s="39"/>
      <c r="I211" s="666">
        <v>1</v>
      </c>
      <c r="J211" s="39"/>
      <c r="K211" s="666">
        <v>3</v>
      </c>
      <c r="L211" s="39">
        <v>1</v>
      </c>
      <c r="M211" s="39"/>
      <c r="N211" s="39"/>
      <c r="O211" s="39"/>
      <c r="P211" s="39"/>
      <c r="Q211" s="39"/>
      <c r="R211" s="39"/>
      <c r="S211" s="39">
        <v>3</v>
      </c>
      <c r="T211" s="39"/>
      <c r="U211" s="666">
        <v>5</v>
      </c>
      <c r="V211" s="39">
        <v>1</v>
      </c>
      <c r="W211" s="39"/>
      <c r="X211" s="39"/>
      <c r="Y211" s="39"/>
      <c r="Z211" s="39"/>
      <c r="AA211" s="39"/>
      <c r="AB211" s="39"/>
      <c r="AC211" s="39"/>
      <c r="AD211" s="39"/>
      <c r="AE211" s="39">
        <v>1</v>
      </c>
      <c r="AF211" s="666">
        <v>9</v>
      </c>
      <c r="AG211" s="41"/>
      <c r="AH211" s="41"/>
      <c r="AI211" s="1"/>
      <c r="AJ211" s="1"/>
      <c r="AK211" s="1"/>
      <c r="AL211" s="1"/>
      <c r="AM211" s="1"/>
      <c r="AN211" s="1"/>
      <c r="AO211" s="1"/>
      <c r="AP211" s="1"/>
    </row>
    <row r="212" spans="1:42" ht="12.75" customHeight="1">
      <c r="A212" s="39" t="s">
        <v>607</v>
      </c>
      <c r="B212" s="39">
        <v>1</v>
      </c>
      <c r="C212" s="39"/>
      <c r="D212" s="39"/>
      <c r="E212" s="39"/>
      <c r="F212" s="39">
        <v>1</v>
      </c>
      <c r="G212" s="39"/>
      <c r="H212" s="39"/>
      <c r="I212" s="666">
        <v>1</v>
      </c>
      <c r="J212" s="39"/>
      <c r="K212" s="666">
        <v>3</v>
      </c>
      <c r="L212" s="39">
        <v>1</v>
      </c>
      <c r="M212" s="39"/>
      <c r="N212" s="39"/>
      <c r="O212" s="39"/>
      <c r="P212" s="39"/>
      <c r="Q212" s="39"/>
      <c r="R212" s="39"/>
      <c r="S212" s="39">
        <v>3</v>
      </c>
      <c r="T212" s="39"/>
      <c r="U212" s="666">
        <v>5</v>
      </c>
      <c r="V212" s="39">
        <v>1</v>
      </c>
      <c r="W212" s="39"/>
      <c r="X212" s="39"/>
      <c r="Y212" s="39"/>
      <c r="Z212" s="39"/>
      <c r="AA212" s="39"/>
      <c r="AB212" s="39"/>
      <c r="AC212" s="39"/>
      <c r="AD212" s="39"/>
      <c r="AE212" s="39">
        <v>1</v>
      </c>
      <c r="AF212" s="666">
        <v>9</v>
      </c>
      <c r="AG212" s="41"/>
      <c r="AH212" s="41"/>
      <c r="AI212" s="1"/>
      <c r="AJ212" s="1"/>
      <c r="AK212" s="1"/>
      <c r="AL212" s="1"/>
      <c r="AM212" s="1"/>
      <c r="AN212" s="1"/>
      <c r="AO212" s="1"/>
      <c r="AP212" s="1"/>
    </row>
    <row r="213" spans="1:42" ht="12.75" customHeight="1">
      <c r="A213" s="39" t="s">
        <v>611</v>
      </c>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41"/>
      <c r="AH213" s="41"/>
      <c r="AI213" s="1"/>
      <c r="AJ213" s="1"/>
      <c r="AK213" s="1"/>
      <c r="AL213" s="1"/>
      <c r="AM213" s="1"/>
      <c r="AN213" s="1"/>
      <c r="AO213" s="1"/>
      <c r="AP213" s="1"/>
    </row>
    <row r="214" spans="1:42" ht="12.75" customHeight="1">
      <c r="A214" s="41" t="s">
        <v>621</v>
      </c>
      <c r="B214" s="651">
        <v>1</v>
      </c>
      <c r="C214" s="41"/>
      <c r="D214" s="41"/>
      <c r="E214" s="41"/>
      <c r="F214" s="41"/>
      <c r="G214" s="41"/>
      <c r="H214" s="41"/>
      <c r="I214" s="41"/>
      <c r="J214" s="41"/>
      <c r="K214" s="39">
        <f t="shared" ref="K214:K220" si="25">SUM(B214:J214)</f>
        <v>1</v>
      </c>
      <c r="L214" s="41"/>
      <c r="M214" s="601">
        <v>4</v>
      </c>
      <c r="N214" s="41"/>
      <c r="O214" s="41"/>
      <c r="P214" s="41"/>
      <c r="Q214" s="41"/>
      <c r="R214" s="41"/>
      <c r="S214" s="651">
        <v>1</v>
      </c>
      <c r="T214" s="41"/>
      <c r="U214" s="39">
        <f t="shared" ref="U214:U220" si="26">SUM(L214:T214)</f>
        <v>5</v>
      </c>
      <c r="V214" s="258">
        <v>1</v>
      </c>
      <c r="W214" s="651">
        <v>1</v>
      </c>
      <c r="X214" s="41"/>
      <c r="Y214" s="41"/>
      <c r="Z214" s="41"/>
      <c r="AA214" s="41"/>
      <c r="AB214" s="41"/>
      <c r="AC214" s="41"/>
      <c r="AD214" s="41"/>
      <c r="AE214" s="39">
        <f t="shared" ref="AE214:AE220" si="27">SUM(V214:AD214)</f>
        <v>2</v>
      </c>
      <c r="AF214" s="39">
        <f t="shared" ref="AF214:AF220" si="28">SUM(K214,U214,AE214)</f>
        <v>8</v>
      </c>
      <c r="AG214" s="41"/>
      <c r="AH214" s="41"/>
      <c r="AI214" s="1"/>
      <c r="AJ214" s="1"/>
      <c r="AK214" s="1"/>
      <c r="AL214" s="1"/>
      <c r="AM214" s="1"/>
      <c r="AN214" s="1"/>
      <c r="AO214" s="1"/>
      <c r="AP214" s="1"/>
    </row>
    <row r="215" spans="1:42" ht="12.75" customHeight="1">
      <c r="A215" s="41" t="s">
        <v>614</v>
      </c>
      <c r="B215" s="41"/>
      <c r="C215" s="651">
        <v>1</v>
      </c>
      <c r="D215" s="41"/>
      <c r="E215" s="41"/>
      <c r="F215" s="41"/>
      <c r="G215" s="41"/>
      <c r="H215" s="41"/>
      <c r="I215" s="41"/>
      <c r="J215" s="41"/>
      <c r="K215" s="39">
        <f t="shared" si="25"/>
        <v>1</v>
      </c>
      <c r="L215" s="41"/>
      <c r="M215" s="651">
        <v>3</v>
      </c>
      <c r="N215" s="41"/>
      <c r="O215" s="41"/>
      <c r="P215" s="41"/>
      <c r="Q215" s="41"/>
      <c r="R215" s="41"/>
      <c r="S215" s="41"/>
      <c r="T215" s="41"/>
      <c r="U215" s="39">
        <f t="shared" si="26"/>
        <v>3</v>
      </c>
      <c r="V215" s="41"/>
      <c r="W215" s="651">
        <v>1</v>
      </c>
      <c r="X215" s="41"/>
      <c r="Y215" s="41"/>
      <c r="Z215" s="41"/>
      <c r="AA215" s="41"/>
      <c r="AB215" s="41"/>
      <c r="AC215" s="41"/>
      <c r="AD215" s="41"/>
      <c r="AE215" s="39">
        <f t="shared" si="27"/>
        <v>1</v>
      </c>
      <c r="AF215" s="39">
        <f t="shared" si="28"/>
        <v>5</v>
      </c>
      <c r="AG215" s="41"/>
      <c r="AH215" s="41"/>
      <c r="AI215" s="1"/>
      <c r="AJ215" s="1"/>
      <c r="AK215" s="1"/>
      <c r="AL215" s="1"/>
      <c r="AM215" s="1"/>
      <c r="AN215" s="1"/>
      <c r="AO215" s="1"/>
      <c r="AP215" s="1"/>
    </row>
    <row r="216" spans="1:42" ht="12.75" customHeight="1">
      <c r="A216" s="41" t="s">
        <v>622</v>
      </c>
      <c r="B216" s="651">
        <v>2</v>
      </c>
      <c r="C216" s="651">
        <v>1</v>
      </c>
      <c r="D216" s="41"/>
      <c r="E216" s="41"/>
      <c r="F216" s="41"/>
      <c r="G216" s="41"/>
      <c r="H216" s="651">
        <v>2</v>
      </c>
      <c r="I216" s="41"/>
      <c r="J216" s="41"/>
      <c r="K216" s="39">
        <f t="shared" si="25"/>
        <v>5</v>
      </c>
      <c r="L216" s="41"/>
      <c r="M216" s="41"/>
      <c r="N216" s="41"/>
      <c r="O216" s="41"/>
      <c r="P216" s="41"/>
      <c r="Q216" s="41"/>
      <c r="R216" s="41"/>
      <c r="S216" s="651">
        <v>1</v>
      </c>
      <c r="T216" s="41"/>
      <c r="U216" s="39">
        <f t="shared" si="26"/>
        <v>1</v>
      </c>
      <c r="V216" s="41"/>
      <c r="W216" s="41"/>
      <c r="X216" s="41"/>
      <c r="Y216" s="41"/>
      <c r="Z216" s="41"/>
      <c r="AA216" s="41"/>
      <c r="AB216" s="41"/>
      <c r="AC216" s="41"/>
      <c r="AD216" s="41"/>
      <c r="AE216" s="39">
        <f t="shared" si="27"/>
        <v>0</v>
      </c>
      <c r="AF216" s="39">
        <f t="shared" si="28"/>
        <v>6</v>
      </c>
      <c r="AG216" s="41"/>
      <c r="AH216" s="41"/>
      <c r="AI216" s="1"/>
      <c r="AJ216" s="1"/>
      <c r="AK216" s="1"/>
      <c r="AL216" s="1"/>
      <c r="AM216" s="1"/>
      <c r="AN216" s="1"/>
      <c r="AO216" s="1"/>
      <c r="AP216" s="1"/>
    </row>
    <row r="217" spans="1:42" ht="12.75" customHeight="1">
      <c r="A217" s="41" t="s">
        <v>623</v>
      </c>
      <c r="B217" s="41"/>
      <c r="C217" s="651">
        <v>2</v>
      </c>
      <c r="D217" s="41"/>
      <c r="E217" s="41"/>
      <c r="F217" s="41"/>
      <c r="G217" s="41"/>
      <c r="H217" s="41"/>
      <c r="I217" s="651">
        <v>2</v>
      </c>
      <c r="J217" s="41"/>
      <c r="K217" s="39">
        <f t="shared" si="25"/>
        <v>4</v>
      </c>
      <c r="L217" s="41"/>
      <c r="M217" s="41"/>
      <c r="N217" s="41"/>
      <c r="O217" s="41"/>
      <c r="P217" s="41"/>
      <c r="Q217" s="41"/>
      <c r="R217" s="41"/>
      <c r="S217" s="41"/>
      <c r="T217" s="41"/>
      <c r="U217" s="39">
        <f t="shared" si="26"/>
        <v>0</v>
      </c>
      <c r="V217" s="41"/>
      <c r="W217" s="41"/>
      <c r="X217" s="41"/>
      <c r="Y217" s="41"/>
      <c r="Z217" s="41"/>
      <c r="AA217" s="41"/>
      <c r="AB217" s="41"/>
      <c r="AC217" s="41"/>
      <c r="AD217" s="41"/>
      <c r="AE217" s="39">
        <f t="shared" si="27"/>
        <v>0</v>
      </c>
      <c r="AF217" s="39">
        <f t="shared" si="28"/>
        <v>4</v>
      </c>
      <c r="AG217" s="41"/>
      <c r="AH217" s="41"/>
      <c r="AI217" s="1"/>
      <c r="AJ217" s="1"/>
      <c r="AK217" s="1"/>
      <c r="AL217" s="1"/>
      <c r="AM217" s="1"/>
      <c r="AN217" s="1"/>
      <c r="AO217" s="1"/>
      <c r="AP217" s="1"/>
    </row>
    <row r="218" spans="1:42" ht="12.75" customHeight="1">
      <c r="A218" s="41" t="s">
        <v>624</v>
      </c>
      <c r="B218" s="651">
        <v>2</v>
      </c>
      <c r="C218" s="41"/>
      <c r="D218" s="41"/>
      <c r="E218" s="41"/>
      <c r="F218" s="41"/>
      <c r="G218" s="41"/>
      <c r="H218" s="41"/>
      <c r="I218" s="41"/>
      <c r="J218" s="41"/>
      <c r="K218" s="39">
        <f t="shared" si="25"/>
        <v>2</v>
      </c>
      <c r="L218" s="41"/>
      <c r="M218" s="651">
        <v>2</v>
      </c>
      <c r="N218" s="41"/>
      <c r="O218" s="41"/>
      <c r="P218" s="41"/>
      <c r="Q218" s="41"/>
      <c r="R218" s="41"/>
      <c r="S218" s="41"/>
      <c r="T218" s="41"/>
      <c r="U218" s="39">
        <f t="shared" si="26"/>
        <v>2</v>
      </c>
      <c r="V218" s="41"/>
      <c r="W218" s="651">
        <v>1</v>
      </c>
      <c r="X218" s="41"/>
      <c r="Y218" s="41"/>
      <c r="Z218" s="41"/>
      <c r="AA218" s="41"/>
      <c r="AB218" s="41"/>
      <c r="AC218" s="41"/>
      <c r="AD218" s="41"/>
      <c r="AE218" s="39">
        <f t="shared" si="27"/>
        <v>1</v>
      </c>
      <c r="AF218" s="39">
        <f t="shared" si="28"/>
        <v>5</v>
      </c>
      <c r="AG218" s="41"/>
      <c r="AH218" s="41"/>
      <c r="AI218" s="1"/>
      <c r="AJ218" s="1"/>
      <c r="AK218" s="1"/>
      <c r="AL218" s="1"/>
      <c r="AM218" s="1"/>
      <c r="AN218" s="1"/>
      <c r="AO218" s="1"/>
      <c r="AP218" s="1"/>
    </row>
    <row r="219" spans="1:42" ht="12.75" customHeight="1">
      <c r="A219" s="41" t="s">
        <v>625</v>
      </c>
      <c r="B219" s="651">
        <v>3</v>
      </c>
      <c r="C219" s="41"/>
      <c r="D219" s="41"/>
      <c r="E219" s="41"/>
      <c r="F219" s="41"/>
      <c r="G219" s="41"/>
      <c r="H219" s="41"/>
      <c r="I219" s="41"/>
      <c r="J219" s="41"/>
      <c r="K219" s="39">
        <f t="shared" si="25"/>
        <v>3</v>
      </c>
      <c r="L219" s="41"/>
      <c r="M219" s="651">
        <v>2</v>
      </c>
      <c r="N219" s="41"/>
      <c r="O219" s="41"/>
      <c r="P219" s="41"/>
      <c r="Q219" s="41"/>
      <c r="R219" s="41"/>
      <c r="S219" s="651">
        <v>1</v>
      </c>
      <c r="T219" s="41"/>
      <c r="U219" s="39">
        <f t="shared" si="26"/>
        <v>3</v>
      </c>
      <c r="V219" s="41"/>
      <c r="W219" s="651">
        <v>1</v>
      </c>
      <c r="X219" s="41"/>
      <c r="Y219" s="41"/>
      <c r="Z219" s="41"/>
      <c r="AA219" s="41"/>
      <c r="AB219" s="41"/>
      <c r="AC219" s="41"/>
      <c r="AD219" s="41"/>
      <c r="AE219" s="39">
        <f t="shared" si="27"/>
        <v>1</v>
      </c>
      <c r="AF219" s="39">
        <f t="shared" si="28"/>
        <v>7</v>
      </c>
      <c r="AG219" s="41"/>
      <c r="AH219" s="41"/>
      <c r="AI219" s="1"/>
      <c r="AJ219" s="1"/>
      <c r="AK219" s="1"/>
      <c r="AL219" s="1"/>
      <c r="AM219" s="1"/>
      <c r="AN219" s="1"/>
      <c r="AO219" s="1"/>
      <c r="AP219" s="1"/>
    </row>
    <row r="220" spans="1:42" ht="12.75" customHeight="1">
      <c r="A220" s="41" t="s">
        <v>627</v>
      </c>
      <c r="B220" s="651">
        <v>1</v>
      </c>
      <c r="C220" s="651">
        <v>3</v>
      </c>
      <c r="D220" s="41"/>
      <c r="E220" s="41"/>
      <c r="F220" s="41"/>
      <c r="G220" s="41"/>
      <c r="H220" s="41"/>
      <c r="I220" s="651">
        <v>3</v>
      </c>
      <c r="J220" s="41"/>
      <c r="K220" s="39">
        <f t="shared" si="25"/>
        <v>7</v>
      </c>
      <c r="L220" s="651">
        <v>1</v>
      </c>
      <c r="M220" s="41"/>
      <c r="N220" s="41"/>
      <c r="O220" s="41"/>
      <c r="P220" s="41"/>
      <c r="Q220" s="41"/>
      <c r="R220" s="41"/>
      <c r="S220" s="651">
        <v>1</v>
      </c>
      <c r="T220" s="41"/>
      <c r="U220" s="39">
        <f t="shared" si="26"/>
        <v>2</v>
      </c>
      <c r="V220" s="41"/>
      <c r="W220" s="41"/>
      <c r="X220" s="41"/>
      <c r="Y220" s="41"/>
      <c r="Z220" s="41"/>
      <c r="AA220" s="41"/>
      <c r="AB220" s="41"/>
      <c r="AC220" s="41"/>
      <c r="AD220" s="41"/>
      <c r="AE220" s="39">
        <f t="shared" si="27"/>
        <v>0</v>
      </c>
      <c r="AF220" s="39">
        <f t="shared" si="28"/>
        <v>9</v>
      </c>
      <c r="AG220" s="41"/>
      <c r="AH220" s="41"/>
      <c r="AI220" s="1"/>
      <c r="AJ220" s="1"/>
      <c r="AK220" s="1"/>
      <c r="AL220" s="1"/>
      <c r="AM220" s="1"/>
      <c r="AN220" s="1"/>
      <c r="AO220" s="1"/>
      <c r="AP220" s="1"/>
    </row>
    <row r="221" spans="1:42" ht="12.75" customHeight="1">
      <c r="A221" s="39" t="s">
        <v>638</v>
      </c>
      <c r="B221" s="39">
        <f t="shared" ref="B221:AF221" si="29">SUM(B214:B220)</f>
        <v>9</v>
      </c>
      <c r="C221" s="39">
        <f t="shared" si="29"/>
        <v>7</v>
      </c>
      <c r="D221" s="39">
        <f t="shared" si="29"/>
        <v>0</v>
      </c>
      <c r="E221" s="39">
        <f t="shared" si="29"/>
        <v>0</v>
      </c>
      <c r="F221" s="39">
        <f t="shared" si="29"/>
        <v>0</v>
      </c>
      <c r="G221" s="39">
        <f t="shared" si="29"/>
        <v>0</v>
      </c>
      <c r="H221" s="39">
        <f t="shared" si="29"/>
        <v>2</v>
      </c>
      <c r="I221" s="39">
        <f t="shared" si="29"/>
        <v>5</v>
      </c>
      <c r="J221" s="39">
        <f t="shared" si="29"/>
        <v>0</v>
      </c>
      <c r="K221" s="39">
        <f t="shared" si="29"/>
        <v>23</v>
      </c>
      <c r="L221" s="39">
        <f t="shared" si="29"/>
        <v>1</v>
      </c>
      <c r="M221" s="39">
        <f t="shared" si="29"/>
        <v>11</v>
      </c>
      <c r="N221" s="39">
        <f t="shared" si="29"/>
        <v>0</v>
      </c>
      <c r="O221" s="39">
        <f t="shared" si="29"/>
        <v>0</v>
      </c>
      <c r="P221" s="39">
        <f t="shared" si="29"/>
        <v>0</v>
      </c>
      <c r="Q221" s="39">
        <f t="shared" si="29"/>
        <v>0</v>
      </c>
      <c r="R221" s="39">
        <f t="shared" si="29"/>
        <v>0</v>
      </c>
      <c r="S221" s="39">
        <f t="shared" si="29"/>
        <v>4</v>
      </c>
      <c r="T221" s="39">
        <f t="shared" si="29"/>
        <v>0</v>
      </c>
      <c r="U221" s="39">
        <f t="shared" si="29"/>
        <v>16</v>
      </c>
      <c r="V221" s="39">
        <f t="shared" si="29"/>
        <v>1</v>
      </c>
      <c r="W221" s="39">
        <f t="shared" si="29"/>
        <v>4</v>
      </c>
      <c r="X221" s="39">
        <f t="shared" si="29"/>
        <v>0</v>
      </c>
      <c r="Y221" s="39">
        <f t="shared" si="29"/>
        <v>0</v>
      </c>
      <c r="Z221" s="39">
        <f t="shared" si="29"/>
        <v>0</v>
      </c>
      <c r="AA221" s="39">
        <f t="shared" si="29"/>
        <v>0</v>
      </c>
      <c r="AB221" s="39">
        <f t="shared" si="29"/>
        <v>0</v>
      </c>
      <c r="AC221" s="39">
        <f t="shared" si="29"/>
        <v>0</v>
      </c>
      <c r="AD221" s="39">
        <f t="shared" si="29"/>
        <v>0</v>
      </c>
      <c r="AE221" s="39">
        <f t="shared" si="29"/>
        <v>5</v>
      </c>
      <c r="AF221" s="39">
        <f t="shared" si="29"/>
        <v>44</v>
      </c>
      <c r="AG221" s="41"/>
      <c r="AH221" s="41"/>
      <c r="AI221" s="1"/>
      <c r="AJ221" s="1"/>
      <c r="AK221" s="1"/>
      <c r="AL221" s="1"/>
      <c r="AM221" s="1"/>
      <c r="AN221" s="1"/>
      <c r="AO221" s="1"/>
      <c r="AP221" s="1"/>
    </row>
    <row r="222" spans="1:42" ht="12.75" customHeight="1">
      <c r="A222" s="1695" t="s">
        <v>646</v>
      </c>
      <c r="B222" s="1696"/>
      <c r="C222" s="1696"/>
      <c r="D222" s="1696"/>
      <c r="E222" s="1696"/>
      <c r="F222" s="1696"/>
      <c r="G222" s="1696"/>
      <c r="H222" s="1696"/>
      <c r="I222" s="1696"/>
      <c r="J222" s="1696"/>
      <c r="K222" s="1696">
        <f t="shared" ref="K222:K236" si="30">SUM(B222:J222)</f>
        <v>0</v>
      </c>
      <c r="L222" s="1696"/>
      <c r="M222" s="1696"/>
      <c r="N222" s="1696"/>
      <c r="O222" s="1696"/>
      <c r="P222" s="1696"/>
      <c r="Q222" s="1696"/>
      <c r="R222" s="1696"/>
      <c r="S222" s="1696"/>
      <c r="T222" s="1696"/>
      <c r="U222" s="1696">
        <f t="shared" ref="U222:U236" si="31">SUM(L222:T222)</f>
        <v>0</v>
      </c>
      <c r="V222" s="1696"/>
      <c r="W222" s="1696"/>
      <c r="X222" s="1696"/>
      <c r="Y222" s="1696"/>
      <c r="Z222" s="1696"/>
      <c r="AA222" s="1696"/>
      <c r="AB222" s="1696"/>
      <c r="AC222" s="1696"/>
      <c r="AD222" s="1696"/>
      <c r="AE222" s="1696">
        <f t="shared" ref="AE222:AE236" si="32">SUM(V222:AD222)</f>
        <v>0</v>
      </c>
      <c r="AF222" s="1696">
        <f t="shared" ref="AF222:AF236" si="33">SUM(AE222,U222,K222)</f>
        <v>0</v>
      </c>
      <c r="AG222" s="41"/>
      <c r="AH222" s="41"/>
      <c r="AI222" s="1"/>
      <c r="AJ222" s="1"/>
      <c r="AK222" s="1"/>
      <c r="AL222" s="1"/>
      <c r="AM222" s="1"/>
      <c r="AN222" s="1"/>
      <c r="AO222" s="1"/>
      <c r="AP222" s="1"/>
    </row>
    <row r="223" spans="1:42" ht="12.75" customHeight="1">
      <c r="A223" s="1697" t="s">
        <v>11513</v>
      </c>
      <c r="B223" s="1229">
        <v>2</v>
      </c>
      <c r="C223" s="1229">
        <v>1</v>
      </c>
      <c r="D223" s="1229"/>
      <c r="E223" s="1229"/>
      <c r="F223" s="1229">
        <v>1</v>
      </c>
      <c r="G223" s="1229"/>
      <c r="H223" s="1229"/>
      <c r="I223" s="1229"/>
      <c r="J223" s="1229"/>
      <c r="K223" s="1696">
        <f t="shared" si="30"/>
        <v>4</v>
      </c>
      <c r="L223" s="1229">
        <v>2</v>
      </c>
      <c r="M223" s="1229"/>
      <c r="N223" s="1229"/>
      <c r="O223" s="1229"/>
      <c r="P223" s="1229"/>
      <c r="Q223" s="1229"/>
      <c r="R223" s="1229"/>
      <c r="S223" s="1229">
        <v>2</v>
      </c>
      <c r="T223" s="1229"/>
      <c r="U223" s="1696">
        <f t="shared" si="31"/>
        <v>4</v>
      </c>
      <c r="V223" s="1229"/>
      <c r="W223" s="1229"/>
      <c r="X223" s="1229"/>
      <c r="Y223" s="1229"/>
      <c r="Z223" s="1229"/>
      <c r="AA223" s="1229"/>
      <c r="AB223" s="1229"/>
      <c r="AC223" s="1229"/>
      <c r="AD223" s="1229"/>
      <c r="AE223" s="1696">
        <f t="shared" si="32"/>
        <v>0</v>
      </c>
      <c r="AF223" s="1696">
        <f t="shared" si="33"/>
        <v>8</v>
      </c>
      <c r="AG223" s="41"/>
      <c r="AH223" s="41"/>
      <c r="AI223" s="1"/>
      <c r="AJ223" s="1"/>
      <c r="AK223" s="1"/>
      <c r="AL223" s="1"/>
      <c r="AM223" s="1"/>
      <c r="AN223" s="1"/>
      <c r="AO223" s="1"/>
      <c r="AP223" s="1"/>
    </row>
    <row r="224" spans="1:42" ht="12.75" customHeight="1">
      <c r="A224" s="1697" t="s">
        <v>668</v>
      </c>
      <c r="B224" s="1229">
        <v>1</v>
      </c>
      <c r="C224" s="1229">
        <v>1</v>
      </c>
      <c r="D224" s="1229"/>
      <c r="E224" s="1229"/>
      <c r="F224" s="1229"/>
      <c r="G224" s="1229"/>
      <c r="H224" s="1229"/>
      <c r="I224" s="1229">
        <v>1</v>
      </c>
      <c r="J224" s="1229"/>
      <c r="K224" s="1696">
        <f t="shared" si="30"/>
        <v>3</v>
      </c>
      <c r="L224" s="1229">
        <v>1</v>
      </c>
      <c r="M224" s="1229">
        <v>1</v>
      </c>
      <c r="N224" s="1229"/>
      <c r="O224" s="1229"/>
      <c r="P224" s="1229"/>
      <c r="Q224" s="1229"/>
      <c r="R224" s="1229"/>
      <c r="S224" s="1229"/>
      <c r="T224" s="1229"/>
      <c r="U224" s="1696">
        <f t="shared" si="31"/>
        <v>2</v>
      </c>
      <c r="V224" s="1229"/>
      <c r="W224" s="1229">
        <v>4</v>
      </c>
      <c r="X224" s="1229"/>
      <c r="Y224" s="1229"/>
      <c r="Z224" s="1229"/>
      <c r="AA224" s="1229"/>
      <c r="AB224" s="1229"/>
      <c r="AC224" s="1229"/>
      <c r="AD224" s="1229"/>
      <c r="AE224" s="1696">
        <f t="shared" si="32"/>
        <v>4</v>
      </c>
      <c r="AF224" s="1696">
        <f t="shared" si="33"/>
        <v>9</v>
      </c>
      <c r="AG224" s="41"/>
      <c r="AH224" s="41"/>
      <c r="AI224" s="1"/>
      <c r="AJ224" s="1"/>
      <c r="AK224" s="1"/>
      <c r="AL224" s="1"/>
      <c r="AM224" s="1"/>
      <c r="AN224" s="1"/>
      <c r="AO224" s="1"/>
      <c r="AP224" s="1"/>
    </row>
    <row r="225" spans="1:42" ht="12.75" customHeight="1">
      <c r="A225" s="1697" t="s">
        <v>669</v>
      </c>
      <c r="B225" s="1229">
        <v>1</v>
      </c>
      <c r="C225" s="1229"/>
      <c r="D225" s="1229"/>
      <c r="E225" s="1229"/>
      <c r="F225" s="1229"/>
      <c r="G225" s="1229"/>
      <c r="H225" s="1229"/>
      <c r="I225" s="1229"/>
      <c r="J225" s="1229"/>
      <c r="K225" s="1696">
        <f t="shared" si="30"/>
        <v>1</v>
      </c>
      <c r="L225" s="1229">
        <v>2</v>
      </c>
      <c r="M225" s="1229"/>
      <c r="N225" s="1229"/>
      <c r="O225" s="1229"/>
      <c r="P225" s="1229">
        <v>1</v>
      </c>
      <c r="Q225" s="1229"/>
      <c r="R225" s="1229"/>
      <c r="S225" s="1229">
        <v>1</v>
      </c>
      <c r="T225" s="1229"/>
      <c r="U225" s="1696">
        <f t="shared" si="31"/>
        <v>4</v>
      </c>
      <c r="V225" s="1229">
        <v>3</v>
      </c>
      <c r="W225" s="1229"/>
      <c r="X225" s="1229"/>
      <c r="Y225" s="1229"/>
      <c r="Z225" s="1229"/>
      <c r="AA225" s="1229"/>
      <c r="AB225" s="1229"/>
      <c r="AC225" s="1229"/>
      <c r="AD225" s="1229"/>
      <c r="AE225" s="1696">
        <f t="shared" si="32"/>
        <v>3</v>
      </c>
      <c r="AF225" s="1696">
        <f t="shared" si="33"/>
        <v>8</v>
      </c>
      <c r="AG225" s="41"/>
      <c r="AH225" s="41"/>
      <c r="AI225" s="1"/>
      <c r="AJ225" s="1"/>
      <c r="AK225" s="1"/>
      <c r="AL225" s="1"/>
      <c r="AM225" s="1"/>
      <c r="AN225" s="1"/>
      <c r="AO225" s="1"/>
      <c r="AP225" s="1"/>
    </row>
    <row r="226" spans="1:42" ht="12.75" customHeight="1">
      <c r="A226" s="1697" t="s">
        <v>673</v>
      </c>
      <c r="B226" s="1229"/>
      <c r="C226" s="1229"/>
      <c r="D226" s="1229"/>
      <c r="E226" s="1229"/>
      <c r="F226" s="1229"/>
      <c r="G226" s="1229"/>
      <c r="H226" s="1229"/>
      <c r="I226" s="1229"/>
      <c r="J226" s="1229"/>
      <c r="K226" s="1696">
        <f t="shared" si="30"/>
        <v>0</v>
      </c>
      <c r="L226" s="1229">
        <v>3</v>
      </c>
      <c r="M226" s="1229"/>
      <c r="N226" s="1229"/>
      <c r="O226" s="1229"/>
      <c r="P226" s="1229"/>
      <c r="Q226" s="1229"/>
      <c r="R226" s="1229"/>
      <c r="S226" s="1229"/>
      <c r="T226" s="1229"/>
      <c r="U226" s="1696">
        <f t="shared" si="31"/>
        <v>3</v>
      </c>
      <c r="V226" s="1229">
        <v>3</v>
      </c>
      <c r="W226" s="1229">
        <v>2</v>
      </c>
      <c r="X226" s="1229"/>
      <c r="Y226" s="1229"/>
      <c r="Z226" s="1229"/>
      <c r="AA226" s="1229"/>
      <c r="AB226" s="1229"/>
      <c r="AC226" s="1229"/>
      <c r="AD226" s="1229"/>
      <c r="AE226" s="1696">
        <f t="shared" si="32"/>
        <v>5</v>
      </c>
      <c r="AF226" s="1696">
        <f t="shared" si="33"/>
        <v>8</v>
      </c>
      <c r="AG226" s="41"/>
      <c r="AH226" s="41"/>
      <c r="AI226" s="1"/>
      <c r="AJ226" s="1"/>
      <c r="AK226" s="1"/>
      <c r="AL226" s="1"/>
      <c r="AM226" s="1"/>
      <c r="AN226" s="1"/>
      <c r="AO226" s="1"/>
      <c r="AP226" s="1"/>
    </row>
    <row r="227" spans="1:42" ht="12.75" customHeight="1">
      <c r="A227" s="1697" t="s">
        <v>677</v>
      </c>
      <c r="B227" s="1229">
        <v>1</v>
      </c>
      <c r="C227" s="1229">
        <v>3</v>
      </c>
      <c r="D227" s="1229"/>
      <c r="E227" s="1229"/>
      <c r="F227" s="1229"/>
      <c r="G227" s="1229"/>
      <c r="H227" s="1229"/>
      <c r="I227" s="1229"/>
      <c r="J227" s="1229"/>
      <c r="K227" s="1696">
        <f t="shared" si="30"/>
        <v>4</v>
      </c>
      <c r="L227" s="1229"/>
      <c r="M227" s="1229">
        <v>1</v>
      </c>
      <c r="N227" s="1229"/>
      <c r="O227" s="1229"/>
      <c r="P227" s="1229"/>
      <c r="Q227" s="1229"/>
      <c r="R227" s="1229"/>
      <c r="S227" s="1229"/>
      <c r="T227" s="1229"/>
      <c r="U227" s="1696">
        <f t="shared" si="31"/>
        <v>1</v>
      </c>
      <c r="V227" s="1229">
        <v>3</v>
      </c>
      <c r="W227" s="1229">
        <v>2</v>
      </c>
      <c r="X227" s="1229"/>
      <c r="Y227" s="1229"/>
      <c r="Z227" s="1229"/>
      <c r="AA227" s="1229"/>
      <c r="AB227" s="1229"/>
      <c r="AC227" s="1229"/>
      <c r="AD227" s="1229"/>
      <c r="AE227" s="1696">
        <f t="shared" si="32"/>
        <v>5</v>
      </c>
      <c r="AF227" s="1696">
        <f t="shared" si="33"/>
        <v>10</v>
      </c>
      <c r="AG227" s="41"/>
      <c r="AH227" s="41"/>
      <c r="AI227" s="1"/>
      <c r="AJ227" s="1"/>
      <c r="AK227" s="1"/>
      <c r="AL227" s="1"/>
      <c r="AM227" s="1"/>
      <c r="AN227" s="1"/>
      <c r="AO227" s="1"/>
      <c r="AP227" s="1"/>
    </row>
    <row r="228" spans="1:42" ht="12.75" customHeight="1">
      <c r="A228" s="1697" t="s">
        <v>678</v>
      </c>
      <c r="B228" s="1229">
        <v>2</v>
      </c>
      <c r="C228" s="1229">
        <v>1</v>
      </c>
      <c r="D228" s="1229"/>
      <c r="E228" s="1229"/>
      <c r="F228" s="1229"/>
      <c r="G228" s="1229"/>
      <c r="H228" s="1229"/>
      <c r="I228" s="1229">
        <v>1</v>
      </c>
      <c r="J228" s="1229"/>
      <c r="K228" s="1696">
        <f t="shared" si="30"/>
        <v>4</v>
      </c>
      <c r="L228" s="1229"/>
      <c r="M228" s="1229">
        <v>2</v>
      </c>
      <c r="N228" s="1229"/>
      <c r="O228" s="1229"/>
      <c r="P228" s="1229"/>
      <c r="Q228" s="1229"/>
      <c r="R228" s="1229"/>
      <c r="S228" s="1229"/>
      <c r="T228" s="1229"/>
      <c r="U228" s="1696">
        <f t="shared" si="31"/>
        <v>2</v>
      </c>
      <c r="V228" s="1229">
        <v>1</v>
      </c>
      <c r="W228" s="1229">
        <v>1</v>
      </c>
      <c r="X228" s="1229"/>
      <c r="Y228" s="1229"/>
      <c r="Z228" s="1229"/>
      <c r="AA228" s="1229"/>
      <c r="AB228" s="1229"/>
      <c r="AC228" s="1229"/>
      <c r="AD228" s="1229"/>
      <c r="AE228" s="1696">
        <f t="shared" si="32"/>
        <v>2</v>
      </c>
      <c r="AF228" s="1696">
        <f t="shared" si="33"/>
        <v>8</v>
      </c>
      <c r="AG228" s="41"/>
      <c r="AH228" s="41"/>
      <c r="AI228" s="1"/>
      <c r="AJ228" s="1"/>
      <c r="AK228" s="1"/>
      <c r="AL228" s="1"/>
      <c r="AM228" s="1"/>
      <c r="AN228" s="1"/>
      <c r="AO228" s="1"/>
      <c r="AP228" s="1"/>
    </row>
    <row r="229" spans="1:42" ht="12.75" customHeight="1">
      <c r="A229" s="1698" t="s">
        <v>509</v>
      </c>
      <c r="B229" s="1699"/>
      <c r="C229" s="1699"/>
      <c r="D229" s="1699"/>
      <c r="E229" s="1699"/>
      <c r="F229" s="1699"/>
      <c r="G229" s="1699"/>
      <c r="H229" s="1699"/>
      <c r="I229" s="1699"/>
      <c r="J229" s="1699"/>
      <c r="K229" s="1696">
        <f t="shared" si="30"/>
        <v>0</v>
      </c>
      <c r="L229" s="1699">
        <v>3</v>
      </c>
      <c r="M229" s="1699"/>
      <c r="N229" s="1699"/>
      <c r="O229" s="1699"/>
      <c r="P229" s="1699"/>
      <c r="Q229" s="1699"/>
      <c r="R229" s="1699"/>
      <c r="S229" s="1699">
        <v>1</v>
      </c>
      <c r="T229" s="1699"/>
      <c r="U229" s="1696">
        <f t="shared" si="31"/>
        <v>4</v>
      </c>
      <c r="V229" s="1699">
        <v>1</v>
      </c>
      <c r="W229" s="1699">
        <v>1</v>
      </c>
      <c r="X229" s="1699"/>
      <c r="Y229" s="1699"/>
      <c r="Z229" s="1699"/>
      <c r="AA229" s="1699"/>
      <c r="AB229" s="1699"/>
      <c r="AC229" s="1699"/>
      <c r="AD229" s="1699"/>
      <c r="AE229" s="1696">
        <f t="shared" si="32"/>
        <v>2</v>
      </c>
      <c r="AF229" s="1696">
        <f t="shared" si="33"/>
        <v>6</v>
      </c>
      <c r="AG229" s="41"/>
      <c r="AH229" s="41"/>
      <c r="AI229" s="1"/>
      <c r="AJ229" s="1"/>
      <c r="AK229" s="1"/>
      <c r="AL229" s="1"/>
      <c r="AM229" s="1"/>
      <c r="AN229" s="1"/>
      <c r="AO229" s="1"/>
      <c r="AP229" s="1"/>
    </row>
    <row r="230" spans="1:42" ht="12.75" customHeight="1">
      <c r="A230" s="1698" t="s">
        <v>687</v>
      </c>
      <c r="B230" s="1699">
        <v>1</v>
      </c>
      <c r="C230" s="1699"/>
      <c r="D230" s="1699"/>
      <c r="E230" s="1699"/>
      <c r="F230" s="1699"/>
      <c r="G230" s="1699"/>
      <c r="H230" s="1699"/>
      <c r="I230" s="1699"/>
      <c r="J230" s="1699"/>
      <c r="K230" s="1696">
        <f t="shared" si="30"/>
        <v>1</v>
      </c>
      <c r="L230" s="1699"/>
      <c r="M230" s="1699">
        <v>1</v>
      </c>
      <c r="N230" s="1699"/>
      <c r="O230" s="1699"/>
      <c r="P230" s="1699"/>
      <c r="Q230" s="1699"/>
      <c r="R230" s="1699"/>
      <c r="S230" s="1699"/>
      <c r="T230" s="1699"/>
      <c r="U230" s="1696">
        <f t="shared" si="31"/>
        <v>1</v>
      </c>
      <c r="V230" s="1699"/>
      <c r="W230" s="1699"/>
      <c r="X230" s="1699"/>
      <c r="Y230" s="1699"/>
      <c r="Z230" s="1699"/>
      <c r="AA230" s="1699"/>
      <c r="AB230" s="1699"/>
      <c r="AC230" s="1699"/>
      <c r="AD230" s="1699"/>
      <c r="AE230" s="1696">
        <f t="shared" si="32"/>
        <v>0</v>
      </c>
      <c r="AF230" s="1696">
        <f t="shared" si="33"/>
        <v>2</v>
      </c>
      <c r="AG230" s="41"/>
      <c r="AH230" s="41"/>
      <c r="AI230" s="1"/>
      <c r="AJ230" s="1"/>
      <c r="AK230" s="1"/>
      <c r="AL230" s="1"/>
      <c r="AM230" s="1"/>
      <c r="AN230" s="1"/>
      <c r="AO230" s="1"/>
      <c r="AP230" s="1"/>
    </row>
    <row r="231" spans="1:42" ht="12.75" customHeight="1">
      <c r="A231" s="1698" t="s">
        <v>88</v>
      </c>
      <c r="B231" s="1699">
        <v>1</v>
      </c>
      <c r="C231" s="1699">
        <v>2</v>
      </c>
      <c r="D231" s="1699"/>
      <c r="E231" s="1699"/>
      <c r="F231" s="1699">
        <v>1</v>
      </c>
      <c r="G231" s="1699"/>
      <c r="H231" s="1699"/>
      <c r="I231" s="1699">
        <v>1</v>
      </c>
      <c r="J231" s="1699"/>
      <c r="K231" s="1696">
        <f t="shared" si="30"/>
        <v>5</v>
      </c>
      <c r="L231" s="1699"/>
      <c r="M231" s="1699"/>
      <c r="N231" s="1699"/>
      <c r="O231" s="1699"/>
      <c r="P231" s="1699"/>
      <c r="Q231" s="1699"/>
      <c r="R231" s="1699"/>
      <c r="S231" s="1699"/>
      <c r="T231" s="1699"/>
      <c r="U231" s="1696">
        <f t="shared" si="31"/>
        <v>0</v>
      </c>
      <c r="V231" s="1699"/>
      <c r="W231" s="1699"/>
      <c r="X231" s="1699"/>
      <c r="Y231" s="1699"/>
      <c r="Z231" s="1699"/>
      <c r="AA231" s="1699"/>
      <c r="AB231" s="1699"/>
      <c r="AC231" s="1699"/>
      <c r="AD231" s="1699"/>
      <c r="AE231" s="1696">
        <f t="shared" si="32"/>
        <v>0</v>
      </c>
      <c r="AF231" s="1696">
        <f t="shared" si="33"/>
        <v>5</v>
      </c>
      <c r="AG231" s="41"/>
      <c r="AH231" s="41"/>
      <c r="AI231" s="1"/>
      <c r="AJ231" s="1"/>
      <c r="AK231" s="1"/>
      <c r="AL231" s="1"/>
      <c r="AM231" s="1"/>
      <c r="AN231" s="1"/>
      <c r="AO231" s="1"/>
      <c r="AP231" s="1"/>
    </row>
    <row r="232" spans="1:42" ht="12.75" customHeight="1">
      <c r="A232" s="1698" t="s">
        <v>452</v>
      </c>
      <c r="B232" s="1699">
        <v>2</v>
      </c>
      <c r="C232" s="1699"/>
      <c r="D232" s="1699"/>
      <c r="E232" s="1699"/>
      <c r="F232" s="1699"/>
      <c r="G232" s="1699"/>
      <c r="H232" s="1699"/>
      <c r="I232" s="1699"/>
      <c r="J232" s="1699"/>
      <c r="K232" s="1696">
        <f t="shared" si="30"/>
        <v>2</v>
      </c>
      <c r="L232" s="1699">
        <v>4</v>
      </c>
      <c r="M232" s="1699"/>
      <c r="N232" s="1699"/>
      <c r="O232" s="1699"/>
      <c r="P232" s="1699"/>
      <c r="Q232" s="1699"/>
      <c r="R232" s="1699"/>
      <c r="S232" s="1699"/>
      <c r="T232" s="1699"/>
      <c r="U232" s="1696">
        <f t="shared" si="31"/>
        <v>4</v>
      </c>
      <c r="V232" s="1699">
        <v>1</v>
      </c>
      <c r="W232" s="1699"/>
      <c r="X232" s="1699"/>
      <c r="Y232" s="1699"/>
      <c r="Z232" s="1699"/>
      <c r="AA232" s="1699"/>
      <c r="AB232" s="1699"/>
      <c r="AC232" s="1699"/>
      <c r="AD232" s="1699"/>
      <c r="AE232" s="1696">
        <f t="shared" si="32"/>
        <v>1</v>
      </c>
      <c r="AF232" s="1696">
        <f t="shared" si="33"/>
        <v>7</v>
      </c>
      <c r="AG232" s="41"/>
      <c r="AH232" s="41"/>
      <c r="AI232" s="1"/>
      <c r="AJ232" s="1"/>
      <c r="AK232" s="1"/>
      <c r="AL232" s="1"/>
      <c r="AM232" s="1"/>
      <c r="AN232" s="1"/>
      <c r="AO232" s="1"/>
      <c r="AP232" s="1"/>
    </row>
    <row r="233" spans="1:42" ht="12.75" customHeight="1">
      <c r="A233" s="1698" t="s">
        <v>693</v>
      </c>
      <c r="B233" s="1699"/>
      <c r="C233" s="1699"/>
      <c r="D233" s="1699"/>
      <c r="E233" s="1699"/>
      <c r="F233" s="1699"/>
      <c r="G233" s="1699"/>
      <c r="H233" s="1699"/>
      <c r="I233" s="1699"/>
      <c r="J233" s="1699"/>
      <c r="K233" s="1696">
        <f t="shared" si="30"/>
        <v>0</v>
      </c>
      <c r="L233" s="1699">
        <v>1</v>
      </c>
      <c r="M233" s="1699">
        <v>1</v>
      </c>
      <c r="N233" s="1699"/>
      <c r="O233" s="1699"/>
      <c r="P233" s="1699"/>
      <c r="Q233" s="1699"/>
      <c r="R233" s="1699"/>
      <c r="S233" s="1699"/>
      <c r="T233" s="1699"/>
      <c r="U233" s="1696">
        <f t="shared" si="31"/>
        <v>2</v>
      </c>
      <c r="V233" s="1699">
        <v>4</v>
      </c>
      <c r="W233" s="1699">
        <v>1</v>
      </c>
      <c r="X233" s="1699"/>
      <c r="Y233" s="1699"/>
      <c r="Z233" s="1699"/>
      <c r="AA233" s="1699"/>
      <c r="AB233" s="1699"/>
      <c r="AC233" s="1699"/>
      <c r="AD233" s="1699"/>
      <c r="AE233" s="1696">
        <f t="shared" si="32"/>
        <v>5</v>
      </c>
      <c r="AF233" s="1696">
        <f t="shared" si="33"/>
        <v>7</v>
      </c>
      <c r="AG233" s="41"/>
      <c r="AH233" s="41"/>
      <c r="AI233" s="1"/>
      <c r="AJ233" s="1"/>
      <c r="AK233" s="1"/>
      <c r="AL233" s="1"/>
      <c r="AM233" s="1"/>
      <c r="AN233" s="1"/>
      <c r="AO233" s="1"/>
      <c r="AP233" s="1"/>
    </row>
    <row r="234" spans="1:42" ht="12.75" customHeight="1">
      <c r="A234" s="1698" t="s">
        <v>130</v>
      </c>
      <c r="B234" s="1699">
        <v>1</v>
      </c>
      <c r="C234" s="1699"/>
      <c r="D234" s="1699"/>
      <c r="E234" s="1699"/>
      <c r="F234" s="1699">
        <v>1</v>
      </c>
      <c r="G234" s="1699"/>
      <c r="H234" s="1699"/>
      <c r="I234" s="1699">
        <v>1</v>
      </c>
      <c r="J234" s="1699"/>
      <c r="K234" s="1696">
        <f t="shared" si="30"/>
        <v>3</v>
      </c>
      <c r="L234" s="1699"/>
      <c r="M234" s="1699"/>
      <c r="N234" s="1699"/>
      <c r="O234" s="1699"/>
      <c r="P234" s="1699"/>
      <c r="Q234" s="1699"/>
      <c r="R234" s="1699"/>
      <c r="S234" s="1699"/>
      <c r="T234" s="1699"/>
      <c r="U234" s="1696">
        <f t="shared" si="31"/>
        <v>0</v>
      </c>
      <c r="V234" s="1699">
        <v>1</v>
      </c>
      <c r="W234" s="1699">
        <v>1</v>
      </c>
      <c r="X234" s="1699"/>
      <c r="Y234" s="1699"/>
      <c r="Z234" s="1699"/>
      <c r="AA234" s="1699"/>
      <c r="AB234" s="1699"/>
      <c r="AC234" s="1699"/>
      <c r="AD234" s="1699"/>
      <c r="AE234" s="1696">
        <f t="shared" si="32"/>
        <v>2</v>
      </c>
      <c r="AF234" s="1696">
        <f t="shared" si="33"/>
        <v>5</v>
      </c>
      <c r="AG234" s="41"/>
      <c r="AH234" s="41"/>
      <c r="AI234" s="1"/>
      <c r="AJ234" s="1"/>
      <c r="AK234" s="1"/>
      <c r="AL234" s="1"/>
      <c r="AM234" s="1"/>
      <c r="AN234" s="1"/>
      <c r="AO234" s="1"/>
      <c r="AP234" s="1"/>
    </row>
    <row r="235" spans="1:42" ht="12.75" customHeight="1">
      <c r="A235" s="1698" t="s">
        <v>27</v>
      </c>
      <c r="B235" s="1699"/>
      <c r="C235" s="1699">
        <v>1</v>
      </c>
      <c r="D235" s="1699"/>
      <c r="E235" s="1699"/>
      <c r="F235" s="1699"/>
      <c r="G235" s="1699"/>
      <c r="H235" s="1699"/>
      <c r="I235" s="1699"/>
      <c r="J235" s="1699"/>
      <c r="K235" s="1696">
        <f t="shared" si="30"/>
        <v>1</v>
      </c>
      <c r="L235" s="1699"/>
      <c r="M235" s="1699"/>
      <c r="N235" s="1699"/>
      <c r="O235" s="1699"/>
      <c r="P235" s="1699"/>
      <c r="Q235" s="1699"/>
      <c r="R235" s="1699"/>
      <c r="S235" s="1699">
        <v>1</v>
      </c>
      <c r="T235" s="1699"/>
      <c r="U235" s="1696">
        <f t="shared" si="31"/>
        <v>1</v>
      </c>
      <c r="V235" s="1699"/>
      <c r="W235" s="1699"/>
      <c r="X235" s="1699"/>
      <c r="Y235" s="1699"/>
      <c r="Z235" s="1699"/>
      <c r="AA235" s="1699"/>
      <c r="AB235" s="1699"/>
      <c r="AC235" s="1699"/>
      <c r="AD235" s="1699"/>
      <c r="AE235" s="1696">
        <f t="shared" si="32"/>
        <v>0</v>
      </c>
      <c r="AF235" s="1696">
        <f t="shared" si="33"/>
        <v>2</v>
      </c>
      <c r="AG235" s="41"/>
      <c r="AH235" s="41"/>
      <c r="AI235" s="1"/>
      <c r="AJ235" s="1"/>
      <c r="AK235" s="1"/>
      <c r="AL235" s="1"/>
      <c r="AM235" s="1"/>
      <c r="AN235" s="1"/>
      <c r="AO235" s="1"/>
      <c r="AP235" s="1"/>
    </row>
    <row r="236" spans="1:42" ht="12.75" customHeight="1">
      <c r="A236" s="1695" t="s">
        <v>638</v>
      </c>
      <c r="B236" s="1696">
        <f t="shared" ref="B236:J236" si="34">SUM(B223:B235)</f>
        <v>12</v>
      </c>
      <c r="C236" s="1696">
        <f t="shared" si="34"/>
        <v>9</v>
      </c>
      <c r="D236" s="1696">
        <f t="shared" si="34"/>
        <v>0</v>
      </c>
      <c r="E236" s="1696">
        <f t="shared" si="34"/>
        <v>0</v>
      </c>
      <c r="F236" s="1696">
        <f t="shared" si="34"/>
        <v>3</v>
      </c>
      <c r="G236" s="1696">
        <f t="shared" si="34"/>
        <v>0</v>
      </c>
      <c r="H236" s="1696">
        <f t="shared" si="34"/>
        <v>0</v>
      </c>
      <c r="I236" s="1696">
        <f t="shared" si="34"/>
        <v>4</v>
      </c>
      <c r="J236" s="1696">
        <f t="shared" si="34"/>
        <v>0</v>
      </c>
      <c r="K236" s="1696">
        <f t="shared" si="30"/>
        <v>28</v>
      </c>
      <c r="L236" s="1696">
        <f t="shared" ref="L236:T236" si="35">SUM(L223:L235)</f>
        <v>16</v>
      </c>
      <c r="M236" s="1696">
        <f t="shared" si="35"/>
        <v>6</v>
      </c>
      <c r="N236" s="1696">
        <f t="shared" si="35"/>
        <v>0</v>
      </c>
      <c r="O236" s="1696">
        <f t="shared" si="35"/>
        <v>0</v>
      </c>
      <c r="P236" s="1696">
        <f t="shared" si="35"/>
        <v>1</v>
      </c>
      <c r="Q236" s="1696">
        <f t="shared" si="35"/>
        <v>0</v>
      </c>
      <c r="R236" s="1696">
        <f t="shared" si="35"/>
        <v>0</v>
      </c>
      <c r="S236" s="1696">
        <f t="shared" si="35"/>
        <v>5</v>
      </c>
      <c r="T236" s="1696">
        <f t="shared" si="35"/>
        <v>0</v>
      </c>
      <c r="U236" s="1696">
        <f t="shared" si="31"/>
        <v>28</v>
      </c>
      <c r="V236" s="1696">
        <f t="shared" ref="V236:AD236" si="36">SUM(V223:V235)</f>
        <v>17</v>
      </c>
      <c r="W236" s="1696">
        <f t="shared" si="36"/>
        <v>12</v>
      </c>
      <c r="X236" s="1696">
        <f t="shared" si="36"/>
        <v>0</v>
      </c>
      <c r="Y236" s="1696">
        <f t="shared" si="36"/>
        <v>0</v>
      </c>
      <c r="Z236" s="1696">
        <f t="shared" si="36"/>
        <v>0</v>
      </c>
      <c r="AA236" s="1696">
        <f t="shared" si="36"/>
        <v>0</v>
      </c>
      <c r="AB236" s="1696">
        <f t="shared" si="36"/>
        <v>0</v>
      </c>
      <c r="AC236" s="1696">
        <f t="shared" si="36"/>
        <v>0</v>
      </c>
      <c r="AD236" s="1696">
        <f t="shared" si="36"/>
        <v>0</v>
      </c>
      <c r="AE236" s="1696">
        <f t="shared" si="32"/>
        <v>29</v>
      </c>
      <c r="AF236" s="1696">
        <f t="shared" si="33"/>
        <v>85</v>
      </c>
      <c r="AG236" s="1"/>
      <c r="AH236" s="1"/>
      <c r="AI236" s="1"/>
      <c r="AJ236" s="1"/>
      <c r="AK236" s="1"/>
      <c r="AL236" s="1"/>
      <c r="AM236" s="1"/>
      <c r="AN236" s="1"/>
      <c r="AO236" s="1"/>
      <c r="AP236" s="1"/>
    </row>
    <row r="237" spans="1:42" ht="12.75" customHeight="1">
      <c r="A237" s="620" t="s">
        <v>714</v>
      </c>
      <c r="B237" s="621">
        <f>SUM(B221,B236)</f>
        <v>21</v>
      </c>
      <c r="C237" s="621">
        <f t="shared" ref="C237:AF237" si="37">SUM(C221,C236)</f>
        <v>16</v>
      </c>
      <c r="D237" s="621">
        <f t="shared" si="37"/>
        <v>0</v>
      </c>
      <c r="E237" s="621">
        <f t="shared" si="37"/>
        <v>0</v>
      </c>
      <c r="F237" s="621">
        <f t="shared" si="37"/>
        <v>3</v>
      </c>
      <c r="G237" s="621">
        <f t="shared" si="37"/>
        <v>0</v>
      </c>
      <c r="H237" s="621">
        <f t="shared" si="37"/>
        <v>2</v>
      </c>
      <c r="I237" s="621">
        <f t="shared" si="37"/>
        <v>9</v>
      </c>
      <c r="J237" s="621">
        <f t="shared" si="37"/>
        <v>0</v>
      </c>
      <c r="K237" s="621">
        <f t="shared" si="37"/>
        <v>51</v>
      </c>
      <c r="L237" s="621">
        <f t="shared" si="37"/>
        <v>17</v>
      </c>
      <c r="M237" s="621">
        <f t="shared" si="37"/>
        <v>17</v>
      </c>
      <c r="N237" s="621">
        <f t="shared" si="37"/>
        <v>0</v>
      </c>
      <c r="O237" s="621">
        <f t="shared" si="37"/>
        <v>0</v>
      </c>
      <c r="P237" s="621">
        <f t="shared" si="37"/>
        <v>1</v>
      </c>
      <c r="Q237" s="621">
        <f t="shared" si="37"/>
        <v>0</v>
      </c>
      <c r="R237" s="621">
        <f t="shared" si="37"/>
        <v>0</v>
      </c>
      <c r="S237" s="621">
        <f t="shared" si="37"/>
        <v>9</v>
      </c>
      <c r="T237" s="621">
        <f t="shared" si="37"/>
        <v>0</v>
      </c>
      <c r="U237" s="621">
        <f t="shared" si="37"/>
        <v>44</v>
      </c>
      <c r="V237" s="621">
        <f t="shared" si="37"/>
        <v>18</v>
      </c>
      <c r="W237" s="621">
        <f t="shared" si="37"/>
        <v>16</v>
      </c>
      <c r="X237" s="621">
        <f t="shared" si="37"/>
        <v>0</v>
      </c>
      <c r="Y237" s="621">
        <f t="shared" si="37"/>
        <v>0</v>
      </c>
      <c r="Z237" s="621">
        <f t="shared" si="37"/>
        <v>0</v>
      </c>
      <c r="AA237" s="621">
        <f t="shared" si="37"/>
        <v>0</v>
      </c>
      <c r="AB237" s="621">
        <f t="shared" si="37"/>
        <v>0</v>
      </c>
      <c r="AC237" s="621">
        <f t="shared" si="37"/>
        <v>0</v>
      </c>
      <c r="AD237" s="621">
        <f t="shared" si="37"/>
        <v>0</v>
      </c>
      <c r="AE237" s="621">
        <f t="shared" si="37"/>
        <v>34</v>
      </c>
      <c r="AF237" s="621">
        <f t="shared" si="37"/>
        <v>129</v>
      </c>
      <c r="AG237" s="1"/>
      <c r="AH237" s="1"/>
      <c r="AI237" s="1"/>
      <c r="AJ237" s="1"/>
      <c r="AK237" s="1"/>
      <c r="AL237" s="1"/>
      <c r="AM237" s="1"/>
      <c r="AN237" s="1"/>
      <c r="AO237" s="1"/>
      <c r="AP237" s="1"/>
    </row>
    <row r="238" spans="1:42" ht="12.75" customHeight="1">
      <c r="A238" s="620" t="s">
        <v>715</v>
      </c>
      <c r="B238" s="621">
        <f>SUM(B202,B212,B237)</f>
        <v>41</v>
      </c>
      <c r="C238" s="621">
        <f t="shared" ref="C238:AF238" si="38">SUM(C202,C212,C237)</f>
        <v>43</v>
      </c>
      <c r="D238" s="621">
        <f t="shared" si="38"/>
        <v>1</v>
      </c>
      <c r="E238" s="621">
        <f t="shared" si="38"/>
        <v>0</v>
      </c>
      <c r="F238" s="621">
        <f t="shared" si="38"/>
        <v>8</v>
      </c>
      <c r="G238" s="621">
        <f t="shared" si="38"/>
        <v>0</v>
      </c>
      <c r="H238" s="621">
        <f t="shared" si="38"/>
        <v>9</v>
      </c>
      <c r="I238" s="621">
        <f t="shared" si="38"/>
        <v>22</v>
      </c>
      <c r="J238" s="621">
        <f t="shared" si="38"/>
        <v>0</v>
      </c>
      <c r="K238" s="621">
        <f t="shared" si="38"/>
        <v>124</v>
      </c>
      <c r="L238" s="621">
        <f t="shared" si="38"/>
        <v>41</v>
      </c>
      <c r="M238" s="621">
        <f t="shared" si="38"/>
        <v>44</v>
      </c>
      <c r="N238" s="621">
        <f t="shared" si="38"/>
        <v>0</v>
      </c>
      <c r="O238" s="621">
        <f t="shared" si="38"/>
        <v>0</v>
      </c>
      <c r="P238" s="621">
        <f t="shared" si="38"/>
        <v>14</v>
      </c>
      <c r="Q238" s="621">
        <f t="shared" si="38"/>
        <v>0</v>
      </c>
      <c r="R238" s="621">
        <f t="shared" si="38"/>
        <v>0</v>
      </c>
      <c r="S238" s="621">
        <f t="shared" si="38"/>
        <v>43</v>
      </c>
      <c r="T238" s="621">
        <f t="shared" si="38"/>
        <v>0</v>
      </c>
      <c r="U238" s="621">
        <f t="shared" si="38"/>
        <v>143</v>
      </c>
      <c r="V238" s="621">
        <f t="shared" si="38"/>
        <v>37</v>
      </c>
      <c r="W238" s="621">
        <f t="shared" si="38"/>
        <v>26</v>
      </c>
      <c r="X238" s="621">
        <f t="shared" si="38"/>
        <v>0</v>
      </c>
      <c r="Y238" s="621">
        <f t="shared" si="38"/>
        <v>0</v>
      </c>
      <c r="Z238" s="621">
        <f t="shared" si="38"/>
        <v>0</v>
      </c>
      <c r="AA238" s="621">
        <f t="shared" si="38"/>
        <v>0</v>
      </c>
      <c r="AB238" s="621">
        <f t="shared" si="38"/>
        <v>1</v>
      </c>
      <c r="AC238" s="621">
        <f t="shared" si="38"/>
        <v>1</v>
      </c>
      <c r="AD238" s="621">
        <f t="shared" si="38"/>
        <v>0</v>
      </c>
      <c r="AE238" s="621">
        <f t="shared" si="38"/>
        <v>65</v>
      </c>
      <c r="AF238" s="621">
        <f t="shared" si="38"/>
        <v>332</v>
      </c>
      <c r="AG238" s="1"/>
      <c r="AH238" s="1"/>
      <c r="AI238" s="1"/>
      <c r="AJ238" s="1"/>
      <c r="AK238" s="1"/>
      <c r="AL238" s="1"/>
      <c r="AM238" s="1"/>
      <c r="AN238" s="1"/>
      <c r="AO238" s="1"/>
      <c r="AP238" s="1"/>
    </row>
    <row r="239" spans="1:42" ht="12.75" customHeight="1">
      <c r="A239" s="1700"/>
      <c r="B239" s="1701"/>
      <c r="C239" s="1701"/>
      <c r="D239" s="1701"/>
      <c r="E239" s="1701"/>
      <c r="F239" s="1701"/>
      <c r="G239" s="1701"/>
      <c r="H239" s="1701"/>
      <c r="I239" s="1701"/>
      <c r="J239" s="1701"/>
      <c r="K239" s="1701"/>
      <c r="L239" s="1701"/>
      <c r="M239" s="1701"/>
      <c r="N239" s="1701"/>
      <c r="O239" s="1701"/>
      <c r="P239" s="1701"/>
      <c r="Q239" s="1701"/>
      <c r="R239" s="1701"/>
      <c r="S239" s="1701"/>
      <c r="T239" s="1701"/>
      <c r="U239" s="1701"/>
      <c r="V239" s="1701"/>
      <c r="W239" s="1701"/>
      <c r="X239" s="1701"/>
      <c r="Y239" s="1701"/>
      <c r="Z239" s="1701"/>
      <c r="AA239" s="1701"/>
      <c r="AB239" s="1701"/>
      <c r="AC239" s="1701"/>
      <c r="AD239" s="1701"/>
      <c r="AE239" s="1701"/>
      <c r="AF239" s="1701"/>
      <c r="AG239" s="1"/>
      <c r="AH239" s="1"/>
      <c r="AI239" s="1"/>
      <c r="AJ239" s="1"/>
      <c r="AK239" s="1"/>
      <c r="AL239" s="1"/>
      <c r="AM239" s="1"/>
      <c r="AN239" s="1"/>
      <c r="AO239" s="1"/>
      <c r="AP239" s="1"/>
    </row>
    <row r="240" spans="1:42"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row>
    <row r="241" spans="1:42"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row>
    <row r="242" spans="1: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row>
    <row r="243" spans="1:42"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row>
    <row r="244" spans="1:42"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row>
    <row r="245" spans="1:42"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row>
    <row r="246" spans="1:42"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row>
    <row r="247" spans="1:42"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row>
    <row r="248" spans="1:42"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row>
    <row r="249" spans="1:42"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row>
    <row r="250" spans="1:42"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row>
    <row r="251" spans="1:42"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row>
    <row r="252" spans="1:4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row>
    <row r="253" spans="1:42"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row>
    <row r="254" spans="1:42"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row>
    <row r="255" spans="1:42"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row>
    <row r="256" spans="1:42"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row>
    <row r="257" spans="1:42"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row>
    <row r="258" spans="1:42"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row>
    <row r="259" spans="1:42"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row>
    <row r="260" spans="1:42"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row>
    <row r="261" spans="1:42"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row>
    <row r="262" spans="1:4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row>
    <row r="263" spans="1:42"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row>
    <row r="264" spans="1:42"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row>
    <row r="265" spans="1:42"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row>
    <row r="266" spans="1:42"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row>
    <row r="267" spans="1:42"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row>
    <row r="268" spans="1:42"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row>
    <row r="269" spans="1:42"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row>
    <row r="270" spans="1:42"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row>
    <row r="271" spans="1:42"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row>
    <row r="272" spans="1:4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row>
    <row r="273" spans="1:42"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row>
    <row r="274" spans="1:42"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row>
    <row r="275" spans="1:42"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row>
    <row r="276" spans="1:42"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row>
    <row r="277" spans="1:42"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row>
    <row r="278" spans="1:42"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row>
    <row r="279" spans="1:42"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row>
    <row r="280" spans="1:42"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row>
    <row r="281" spans="1:42"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row>
    <row r="282" spans="1:4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row>
    <row r="283" spans="1:42"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row>
    <row r="284" spans="1:42"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row>
    <row r="285" spans="1:42"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row>
    <row r="286" spans="1:42"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row>
    <row r="287" spans="1:42"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row>
    <row r="288" spans="1:42"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row>
    <row r="289" spans="1:42"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row>
    <row r="290" spans="1:42"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row>
    <row r="291" spans="1:42"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row>
    <row r="292" spans="1:4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row>
    <row r="293" spans="1:42"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row>
    <row r="294" spans="1:42"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row>
    <row r="295" spans="1:42"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row>
    <row r="296" spans="1:42"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row>
    <row r="297" spans="1:42"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row>
    <row r="298" spans="1:42"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row>
    <row r="299" spans="1:42"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row>
    <row r="300" spans="1:42"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row>
    <row r="301" spans="1:42"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row>
    <row r="302" spans="1:4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row>
    <row r="303" spans="1:42"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row>
    <row r="304" spans="1:42"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row>
    <row r="305" spans="1:42"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row>
    <row r="306" spans="1:42"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row>
    <row r="307" spans="1:42"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row>
    <row r="308" spans="1:42"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row>
    <row r="309" spans="1:42"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row>
    <row r="310" spans="1:42"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row>
    <row r="311" spans="1:42"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row>
    <row r="312" spans="1:4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row>
    <row r="313" spans="1:42"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row>
    <row r="314" spans="1:42"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row>
    <row r="315" spans="1:42"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row>
    <row r="316" spans="1:42"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row>
    <row r="317" spans="1:42"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row>
    <row r="318" spans="1:42"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row>
    <row r="319" spans="1:42"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row>
    <row r="320" spans="1:42"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row>
    <row r="321" spans="1:42"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row>
    <row r="322" spans="1:4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row>
    <row r="323" spans="1:42"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row>
    <row r="324" spans="1:42"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row>
    <row r="325" spans="1:42"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row>
    <row r="326" spans="1:42"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row>
    <row r="327" spans="1:42"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row>
    <row r="328" spans="1:42"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row>
    <row r="329" spans="1:42"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row>
    <row r="330" spans="1:42"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row>
    <row r="331" spans="1:42"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row>
    <row r="332" spans="1:4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row>
    <row r="333" spans="1:42"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row>
    <row r="334" spans="1:42"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row>
    <row r="335" spans="1:42"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row>
    <row r="336" spans="1:42"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row>
    <row r="337" spans="1:42"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row>
    <row r="338" spans="1:42"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row>
    <row r="339" spans="1:42"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row>
    <row r="340" spans="1:42"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row>
    <row r="341" spans="1:42"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row>
    <row r="342" spans="1: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row>
    <row r="343" spans="1:42"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row>
    <row r="344" spans="1:42"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row>
    <row r="345" spans="1:42"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row>
    <row r="346" spans="1:42"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row>
    <row r="347" spans="1:42"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row>
    <row r="348" spans="1:42"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row>
    <row r="349" spans="1:42"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row>
    <row r="350" spans="1:42"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row>
    <row r="351" spans="1:42"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row>
    <row r="352" spans="1:4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row>
    <row r="353" spans="1:42"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row>
    <row r="354" spans="1:42"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row>
    <row r="355" spans="1:42"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row>
    <row r="356" spans="1:42"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row>
    <row r="357" spans="1:42"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row>
    <row r="358" spans="1:42"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row>
    <row r="359" spans="1:42"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row>
    <row r="360" spans="1:42"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row>
    <row r="361" spans="1:42"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row>
    <row r="362" spans="1:4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row>
    <row r="363" spans="1:42"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row>
    <row r="364" spans="1:42"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row>
    <row r="365" spans="1:42"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row>
    <row r="366" spans="1:42"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row>
    <row r="367" spans="1:42"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row>
    <row r="368" spans="1:42"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row>
    <row r="369" spans="1:42"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row>
    <row r="370" spans="1:42"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row>
    <row r="371" spans="1:42"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row>
    <row r="372" spans="1:4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row>
    <row r="373" spans="1:42"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row>
    <row r="374" spans="1:42"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row>
    <row r="375" spans="1:42"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row>
    <row r="376" spans="1:42"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row>
    <row r="377" spans="1:42"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row>
    <row r="378" spans="1:42"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row>
    <row r="379" spans="1:42"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row>
    <row r="380" spans="1:42"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row>
    <row r="381" spans="1:42"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row>
    <row r="382" spans="1:4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row>
    <row r="383" spans="1:42"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row>
    <row r="384" spans="1:42"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row>
    <row r="385" spans="1:42"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row>
    <row r="386" spans="1:42"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row>
    <row r="387" spans="1:42"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row>
    <row r="388" spans="1:42"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row>
    <row r="389" spans="1:42"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row>
    <row r="390" spans="1:42"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row>
    <row r="391" spans="1:42"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row>
    <row r="392" spans="1:4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row>
    <row r="393" spans="1:42"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row>
    <row r="394" spans="1:42"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row>
    <row r="395" spans="1:42"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row>
    <row r="396" spans="1:42"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row>
    <row r="397" spans="1:42"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row>
    <row r="398" spans="1:42"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row>
    <row r="399" spans="1:42"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row>
    <row r="400" spans="1:42"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row>
    <row r="401" spans="1:42"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row>
    <row r="402" spans="1:4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row>
    <row r="403" spans="1:42"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row>
    <row r="404" spans="1:42"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row>
    <row r="405" spans="1:42"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row>
    <row r="406" spans="1:42"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row>
    <row r="407" spans="1:42"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row>
    <row r="408" spans="1:42"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row>
    <row r="409" spans="1:42"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row>
    <row r="410" spans="1:42"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row>
    <row r="411" spans="1:42"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row>
    <row r="412" spans="1:4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row>
    <row r="413" spans="1:42"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row>
    <row r="414" spans="1:42"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row>
    <row r="415" spans="1:42"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row>
    <row r="416" spans="1:42"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row>
    <row r="417" spans="1:42"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row>
    <row r="418" spans="1:42"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row>
    <row r="419" spans="1:42"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row>
    <row r="420" spans="1:42"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row>
    <row r="421" spans="1:42"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row>
    <row r="422" spans="1:4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row>
    <row r="423" spans="1:42"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row>
    <row r="424" spans="1:42"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row>
    <row r="425" spans="1:42"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row>
    <row r="426" spans="1:42"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row>
    <row r="427" spans="1:42"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row>
    <row r="428" spans="1:42" ht="15.75" customHeight="1"/>
    <row r="429" spans="1:42" ht="15.75" customHeight="1"/>
    <row r="430" spans="1:42" ht="15.75" customHeight="1"/>
    <row r="431" spans="1:42" ht="15.75" customHeight="1"/>
    <row r="432" spans="1:4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37">
    <mergeCell ref="A2:AF2"/>
    <mergeCell ref="A1:AF1"/>
    <mergeCell ref="A122:A124"/>
    <mergeCell ref="A121:AF121"/>
    <mergeCell ref="AB123:AD123"/>
    <mergeCell ref="U123:U124"/>
    <mergeCell ref="R123:T123"/>
    <mergeCell ref="K123:K124"/>
    <mergeCell ref="L123:N123"/>
    <mergeCell ref="V122:AE122"/>
    <mergeCell ref="L122:U122"/>
    <mergeCell ref="E123:G123"/>
    <mergeCell ref="B123:D123"/>
    <mergeCell ref="A3:A5"/>
    <mergeCell ref="AF3:AF5"/>
    <mergeCell ref="AF122:AF124"/>
    <mergeCell ref="Y123:AA123"/>
    <mergeCell ref="V123:X123"/>
    <mergeCell ref="AB4:AD4"/>
    <mergeCell ref="Y4:AA4"/>
    <mergeCell ref="V4:X4"/>
    <mergeCell ref="V3:AE3"/>
    <mergeCell ref="AE4:AE5"/>
    <mergeCell ref="H123:J123"/>
    <mergeCell ref="O123:Q123"/>
    <mergeCell ref="L3:U3"/>
    <mergeCell ref="B3:K3"/>
    <mergeCell ref="L4:N4"/>
    <mergeCell ref="U4:U5"/>
    <mergeCell ref="B122:K122"/>
    <mergeCell ref="H4:J4"/>
    <mergeCell ref="B4:D4"/>
    <mergeCell ref="E4:G4"/>
    <mergeCell ref="K4:K5"/>
    <mergeCell ref="AE123:AE124"/>
    <mergeCell ref="O4:Q4"/>
    <mergeCell ref="R4:T4"/>
  </mergeCells>
  <printOptions horizontalCentered="1" gridLines="1"/>
  <pageMargins left="0.7" right="0.7" top="0.75" bottom="0.75" header="0" footer="0"/>
  <pageSetup paperSize="9" pageOrder="overThenDown" orientation="landscape" cellComments="atEnd"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outlinePr summaryBelow="0" summaryRight="0"/>
    <pageSetUpPr fitToPage="1"/>
  </sheetPr>
  <dimension ref="A1:AZ988"/>
  <sheetViews>
    <sheetView workbookViewId="0">
      <pane ySplit="5" topLeftCell="A6" activePane="bottomLeft" state="frozen"/>
      <selection pane="bottomLeft" activeCell="A41" sqref="A41:A43"/>
    </sheetView>
  </sheetViews>
  <sheetFormatPr defaultColWidth="14.42578125" defaultRowHeight="15" customHeight="1"/>
  <cols>
    <col min="1" max="1" width="60.5703125" customWidth="1"/>
    <col min="2" max="30" width="4.7109375" customWidth="1"/>
    <col min="31" max="31" width="6.28515625" customWidth="1"/>
    <col min="32" max="41" width="4.7109375" customWidth="1"/>
    <col min="42" max="42" width="7.7109375" customWidth="1"/>
    <col min="43" max="44" width="9.140625" hidden="1" customWidth="1"/>
    <col min="45" max="52" width="9.140625" customWidth="1"/>
  </cols>
  <sheetData>
    <row r="1" spans="1:52" s="602" customFormat="1" ht="49.5" customHeight="1">
      <c r="A1" s="2089" t="s">
        <v>1086</v>
      </c>
      <c r="B1" s="2080"/>
      <c r="C1" s="2080"/>
      <c r="D1" s="2080"/>
      <c r="E1" s="2080"/>
      <c r="F1" s="2080"/>
      <c r="G1" s="2080"/>
      <c r="H1" s="2080"/>
      <c r="I1" s="2080"/>
      <c r="J1" s="2080"/>
      <c r="K1" s="2080"/>
      <c r="L1" s="2080"/>
      <c r="M1" s="2080"/>
      <c r="N1" s="2080"/>
      <c r="O1" s="2080"/>
      <c r="P1" s="2080"/>
      <c r="Q1" s="2080"/>
      <c r="R1" s="2080"/>
      <c r="S1" s="2080"/>
      <c r="T1" s="2080"/>
      <c r="U1" s="2080"/>
      <c r="V1" s="2080"/>
      <c r="W1" s="2080"/>
      <c r="X1" s="2080"/>
      <c r="Y1" s="2080"/>
      <c r="Z1" s="2080"/>
      <c r="AA1" s="2080"/>
      <c r="AB1" s="2080"/>
      <c r="AC1" s="2080"/>
      <c r="AD1" s="2080"/>
      <c r="AE1" s="2080"/>
      <c r="AF1" s="2080"/>
      <c r="AG1" s="2080"/>
      <c r="AH1" s="2080"/>
      <c r="AI1" s="2080"/>
      <c r="AJ1" s="2080"/>
      <c r="AK1" s="2080"/>
      <c r="AL1" s="2080"/>
      <c r="AM1" s="2080"/>
      <c r="AN1" s="2080"/>
      <c r="AO1" s="2080"/>
      <c r="AP1" s="2081"/>
      <c r="AQ1" s="41"/>
      <c r="AR1" s="41"/>
      <c r="AS1" s="1"/>
      <c r="AT1" s="1"/>
      <c r="AU1" s="1"/>
      <c r="AV1" s="1"/>
      <c r="AW1" s="1"/>
      <c r="AX1" s="1"/>
      <c r="AY1" s="1"/>
      <c r="AZ1" s="1"/>
    </row>
    <row r="2" spans="1:52" s="602" customFormat="1" ht="24.75" customHeight="1">
      <c r="A2" s="2084" t="s">
        <v>211</v>
      </c>
      <c r="B2" s="2080"/>
      <c r="C2" s="2080"/>
      <c r="D2" s="2080"/>
      <c r="E2" s="2080"/>
      <c r="F2" s="2080"/>
      <c r="G2" s="2080"/>
      <c r="H2" s="2080"/>
      <c r="I2" s="2080"/>
      <c r="J2" s="2080"/>
      <c r="K2" s="2080"/>
      <c r="L2" s="2080"/>
      <c r="M2" s="2080"/>
      <c r="N2" s="2080"/>
      <c r="O2" s="2080"/>
      <c r="P2" s="2080"/>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c r="AP2" s="2081"/>
      <c r="AQ2" s="41"/>
      <c r="AR2" s="41"/>
      <c r="AS2" s="1"/>
      <c r="AT2" s="1"/>
      <c r="AU2" s="1"/>
      <c r="AV2" s="1"/>
      <c r="AW2" s="1"/>
      <c r="AX2" s="1"/>
      <c r="AY2" s="1"/>
      <c r="AZ2" s="1"/>
    </row>
    <row r="3" spans="1:52" s="602" customFormat="1" ht="18.75" customHeight="1">
      <c r="A3" s="2082" t="s">
        <v>228</v>
      </c>
      <c r="B3" s="2079" t="s">
        <v>1093</v>
      </c>
      <c r="C3" s="2080"/>
      <c r="D3" s="2080"/>
      <c r="E3" s="2080"/>
      <c r="F3" s="2080"/>
      <c r="G3" s="2080"/>
      <c r="H3" s="2080"/>
      <c r="I3" s="2080"/>
      <c r="J3" s="2080"/>
      <c r="K3" s="2081"/>
      <c r="L3" s="2079" t="s">
        <v>415</v>
      </c>
      <c r="M3" s="2080"/>
      <c r="N3" s="2080"/>
      <c r="O3" s="2080"/>
      <c r="P3" s="2080"/>
      <c r="Q3" s="2080"/>
      <c r="R3" s="2080"/>
      <c r="S3" s="2080"/>
      <c r="T3" s="2080"/>
      <c r="U3" s="2081"/>
      <c r="V3" s="2079" t="s">
        <v>423</v>
      </c>
      <c r="W3" s="2080"/>
      <c r="X3" s="2080"/>
      <c r="Y3" s="2080"/>
      <c r="Z3" s="2080"/>
      <c r="AA3" s="2080"/>
      <c r="AB3" s="2080"/>
      <c r="AC3" s="2080"/>
      <c r="AD3" s="2080"/>
      <c r="AE3" s="2081"/>
      <c r="AF3" s="2079" t="s">
        <v>1097</v>
      </c>
      <c r="AG3" s="2080"/>
      <c r="AH3" s="2080"/>
      <c r="AI3" s="2080"/>
      <c r="AJ3" s="2080"/>
      <c r="AK3" s="2080"/>
      <c r="AL3" s="2080"/>
      <c r="AM3" s="2080"/>
      <c r="AN3" s="2080"/>
      <c r="AO3" s="2081"/>
      <c r="AP3" s="2082" t="s">
        <v>236</v>
      </c>
      <c r="AQ3" s="41"/>
      <c r="AR3" s="41"/>
      <c r="AS3" s="1"/>
      <c r="AT3" s="1"/>
      <c r="AU3" s="1"/>
      <c r="AV3" s="1"/>
      <c r="AW3" s="1"/>
      <c r="AX3" s="1"/>
      <c r="AY3" s="1"/>
      <c r="AZ3" s="1"/>
    </row>
    <row r="4" spans="1:52" s="602" customFormat="1" ht="18" customHeight="1">
      <c r="A4" s="2088"/>
      <c r="B4" s="2079" t="s">
        <v>29</v>
      </c>
      <c r="C4" s="2080"/>
      <c r="D4" s="2081"/>
      <c r="E4" s="2079" t="s">
        <v>40</v>
      </c>
      <c r="F4" s="2080"/>
      <c r="G4" s="2081"/>
      <c r="H4" s="2079" t="s">
        <v>37</v>
      </c>
      <c r="I4" s="2080"/>
      <c r="J4" s="2081"/>
      <c r="K4" s="2082" t="s">
        <v>245</v>
      </c>
      <c r="L4" s="2079" t="s">
        <v>29</v>
      </c>
      <c r="M4" s="2080"/>
      <c r="N4" s="2081"/>
      <c r="O4" s="2079" t="s">
        <v>40</v>
      </c>
      <c r="P4" s="2080"/>
      <c r="Q4" s="2081"/>
      <c r="R4" s="2079" t="s">
        <v>37</v>
      </c>
      <c r="S4" s="2080"/>
      <c r="T4" s="2081"/>
      <c r="U4" s="2082" t="s">
        <v>245</v>
      </c>
      <c r="V4" s="2079" t="s">
        <v>29</v>
      </c>
      <c r="W4" s="2080"/>
      <c r="X4" s="2081"/>
      <c r="Y4" s="2079" t="s">
        <v>40</v>
      </c>
      <c r="Z4" s="2080"/>
      <c r="AA4" s="2081"/>
      <c r="AB4" s="2079" t="s">
        <v>37</v>
      </c>
      <c r="AC4" s="2080"/>
      <c r="AD4" s="2081"/>
      <c r="AE4" s="2082" t="s">
        <v>245</v>
      </c>
      <c r="AF4" s="2079" t="s">
        <v>29</v>
      </c>
      <c r="AG4" s="2080"/>
      <c r="AH4" s="2081"/>
      <c r="AI4" s="2079" t="s">
        <v>40</v>
      </c>
      <c r="AJ4" s="2080"/>
      <c r="AK4" s="2081"/>
      <c r="AL4" s="2079" t="s">
        <v>37</v>
      </c>
      <c r="AM4" s="2080"/>
      <c r="AN4" s="2081"/>
      <c r="AO4" s="2082" t="s">
        <v>245</v>
      </c>
      <c r="AP4" s="2088"/>
      <c r="AQ4" s="41"/>
      <c r="AR4" s="41"/>
      <c r="AS4" s="1"/>
      <c r="AT4" s="1"/>
      <c r="AU4" s="1"/>
      <c r="AV4" s="1"/>
      <c r="AW4" s="1"/>
      <c r="AX4" s="1"/>
      <c r="AY4" s="1"/>
      <c r="AZ4" s="1"/>
    </row>
    <row r="5" spans="1:52" s="602" customFormat="1" ht="16.5" customHeight="1">
      <c r="A5" s="2083"/>
      <c r="B5" s="39" t="s">
        <v>69</v>
      </c>
      <c r="C5" s="39" t="s">
        <v>30</v>
      </c>
      <c r="D5" s="39" t="s">
        <v>254</v>
      </c>
      <c r="E5" s="39" t="s">
        <v>69</v>
      </c>
      <c r="F5" s="39" t="s">
        <v>30</v>
      </c>
      <c r="G5" s="39" t="s">
        <v>254</v>
      </c>
      <c r="H5" s="39" t="s">
        <v>69</v>
      </c>
      <c r="I5" s="39" t="s">
        <v>30</v>
      </c>
      <c r="J5" s="39" t="s">
        <v>254</v>
      </c>
      <c r="K5" s="2083"/>
      <c r="L5" s="39" t="s">
        <v>69</v>
      </c>
      <c r="M5" s="39" t="s">
        <v>30</v>
      </c>
      <c r="N5" s="39" t="s">
        <v>254</v>
      </c>
      <c r="O5" s="39" t="s">
        <v>69</v>
      </c>
      <c r="P5" s="39" t="s">
        <v>30</v>
      </c>
      <c r="Q5" s="39" t="s">
        <v>254</v>
      </c>
      <c r="R5" s="39" t="s">
        <v>69</v>
      </c>
      <c r="S5" s="39" t="s">
        <v>30</v>
      </c>
      <c r="T5" s="39" t="s">
        <v>254</v>
      </c>
      <c r="U5" s="2083"/>
      <c r="V5" s="39" t="s">
        <v>69</v>
      </c>
      <c r="W5" s="39" t="s">
        <v>30</v>
      </c>
      <c r="X5" s="39" t="s">
        <v>254</v>
      </c>
      <c r="Y5" s="39" t="s">
        <v>69</v>
      </c>
      <c r="Z5" s="39" t="s">
        <v>30</v>
      </c>
      <c r="AA5" s="39" t="s">
        <v>254</v>
      </c>
      <c r="AB5" s="39" t="s">
        <v>69</v>
      </c>
      <c r="AC5" s="39" t="s">
        <v>30</v>
      </c>
      <c r="AD5" s="39" t="s">
        <v>254</v>
      </c>
      <c r="AE5" s="2083"/>
      <c r="AF5" s="39" t="s">
        <v>69</v>
      </c>
      <c r="AG5" s="39" t="s">
        <v>30</v>
      </c>
      <c r="AH5" s="39" t="s">
        <v>254</v>
      </c>
      <c r="AI5" s="39" t="s">
        <v>69</v>
      </c>
      <c r="AJ5" s="39" t="s">
        <v>30</v>
      </c>
      <c r="AK5" s="39" t="s">
        <v>254</v>
      </c>
      <c r="AL5" s="39" t="s">
        <v>69</v>
      </c>
      <c r="AM5" s="39" t="s">
        <v>30</v>
      </c>
      <c r="AN5" s="39" t="s">
        <v>254</v>
      </c>
      <c r="AO5" s="2083"/>
      <c r="AP5" s="2083"/>
      <c r="AQ5" s="41"/>
      <c r="AR5" s="41"/>
      <c r="AS5" s="1"/>
      <c r="AT5" s="1"/>
      <c r="AU5" s="1"/>
      <c r="AV5" s="1"/>
      <c r="AW5" s="1"/>
      <c r="AX5" s="1"/>
      <c r="AY5" s="1"/>
      <c r="AZ5" s="1"/>
    </row>
    <row r="6" spans="1:52" s="602" customFormat="1" ht="12.75" customHeight="1">
      <c r="A6" s="230" t="s">
        <v>259</v>
      </c>
      <c r="B6" s="39"/>
      <c r="C6" s="39"/>
      <c r="D6" s="39"/>
      <c r="E6" s="39"/>
      <c r="F6" s="39"/>
      <c r="G6" s="39"/>
      <c r="H6" s="39"/>
      <c r="I6" s="39"/>
      <c r="J6" s="39"/>
      <c r="K6" s="39">
        <v>0</v>
      </c>
      <c r="L6" s="39"/>
      <c r="M6" s="39"/>
      <c r="N6" s="39"/>
      <c r="O6" s="39"/>
      <c r="P6" s="39"/>
      <c r="Q6" s="39"/>
      <c r="R6" s="39"/>
      <c r="S6" s="39"/>
      <c r="T6" s="39"/>
      <c r="U6" s="39">
        <v>0</v>
      </c>
      <c r="V6" s="39"/>
      <c r="W6" s="39"/>
      <c r="X6" s="39"/>
      <c r="Y6" s="39"/>
      <c r="Z6" s="39"/>
      <c r="AA6" s="39"/>
      <c r="AB6" s="39"/>
      <c r="AC6" s="39"/>
      <c r="AD6" s="39"/>
      <c r="AE6" s="39">
        <v>0</v>
      </c>
      <c r="AF6" s="39"/>
      <c r="AG6" s="39"/>
      <c r="AH6" s="39"/>
      <c r="AI6" s="39"/>
      <c r="AJ6" s="39"/>
      <c r="AK6" s="39"/>
      <c r="AL6" s="39"/>
      <c r="AM6" s="39"/>
      <c r="AN6" s="39"/>
      <c r="AO6" s="39">
        <v>0</v>
      </c>
      <c r="AP6" s="39">
        <v>0</v>
      </c>
      <c r="AQ6" s="41"/>
      <c r="AR6" s="41"/>
      <c r="AS6" s="1"/>
      <c r="AT6" s="1"/>
      <c r="AU6" s="1"/>
      <c r="AV6" s="1"/>
      <c r="AW6" s="1"/>
      <c r="AX6" s="1"/>
      <c r="AY6" s="1"/>
      <c r="AZ6" s="1"/>
    </row>
    <row r="7" spans="1:52" s="602" customFormat="1" ht="12.75" customHeight="1">
      <c r="A7" s="663" t="s">
        <v>19</v>
      </c>
      <c r="B7" s="651"/>
      <c r="C7" s="258">
        <v>3</v>
      </c>
      <c r="D7" s="651"/>
      <c r="E7" s="651"/>
      <c r="F7" s="258">
        <v>3</v>
      </c>
      <c r="G7" s="651"/>
      <c r="H7" s="651"/>
      <c r="I7" s="651"/>
      <c r="J7" s="651"/>
      <c r="K7" s="1217">
        <v>6</v>
      </c>
      <c r="L7" s="651"/>
      <c r="M7" s="651"/>
      <c r="N7" s="651"/>
      <c r="O7" s="651"/>
      <c r="P7" s="651"/>
      <c r="Q7" s="651"/>
      <c r="R7" s="651"/>
      <c r="S7" s="651"/>
      <c r="T7" s="651"/>
      <c r="U7" s="1217">
        <v>0</v>
      </c>
      <c r="V7" s="651"/>
      <c r="W7" s="651"/>
      <c r="X7" s="651"/>
      <c r="Y7" s="651"/>
      <c r="Z7" s="651"/>
      <c r="AA7" s="651"/>
      <c r="AB7" s="651"/>
      <c r="AC7" s="651"/>
      <c r="AD7" s="651"/>
      <c r="AE7" s="1217">
        <v>0</v>
      </c>
      <c r="AF7" s="651"/>
      <c r="AG7" s="651"/>
      <c r="AH7" s="651"/>
      <c r="AI7" s="651"/>
      <c r="AJ7" s="651"/>
      <c r="AK7" s="651"/>
      <c r="AL7" s="651"/>
      <c r="AM7" s="651"/>
      <c r="AN7" s="651"/>
      <c r="AO7" s="1217">
        <v>0</v>
      </c>
      <c r="AP7" s="1217">
        <v>6</v>
      </c>
      <c r="AQ7" s="41"/>
      <c r="AR7" s="41"/>
      <c r="AS7" s="1"/>
      <c r="AT7" s="1"/>
      <c r="AU7" s="1"/>
      <c r="AV7" s="1"/>
      <c r="AW7" s="1"/>
      <c r="AX7" s="1"/>
      <c r="AY7" s="1"/>
      <c r="AZ7" s="1"/>
    </row>
    <row r="8" spans="1:52" s="602" customFormat="1" ht="12.75" customHeight="1">
      <c r="A8" s="663" t="s">
        <v>44</v>
      </c>
      <c r="B8" s="651"/>
      <c r="C8" s="651"/>
      <c r="D8" s="651"/>
      <c r="E8" s="651"/>
      <c r="F8" s="651"/>
      <c r="G8" s="651"/>
      <c r="H8" s="651"/>
      <c r="I8" s="651"/>
      <c r="J8" s="651"/>
      <c r="K8" s="1217">
        <v>0</v>
      </c>
      <c r="L8" s="651"/>
      <c r="M8" s="651"/>
      <c r="N8" s="258">
        <v>2</v>
      </c>
      <c r="O8" s="651"/>
      <c r="P8" s="258">
        <v>2</v>
      </c>
      <c r="Q8" s="258">
        <v>1</v>
      </c>
      <c r="R8" s="651"/>
      <c r="S8" s="651"/>
      <c r="T8" s="651"/>
      <c r="U8" s="1217">
        <v>5</v>
      </c>
      <c r="V8" s="651"/>
      <c r="W8" s="258">
        <v>1</v>
      </c>
      <c r="X8" s="651"/>
      <c r="Y8" s="651"/>
      <c r="Z8" s="651"/>
      <c r="AA8" s="651"/>
      <c r="AB8" s="651"/>
      <c r="AC8" s="651"/>
      <c r="AD8" s="651"/>
      <c r="AE8" s="1217">
        <v>1</v>
      </c>
      <c r="AF8" s="651"/>
      <c r="AG8" s="651"/>
      <c r="AH8" s="651"/>
      <c r="AI8" s="651"/>
      <c r="AJ8" s="651"/>
      <c r="AK8" s="651"/>
      <c r="AL8" s="651"/>
      <c r="AM8" s="651"/>
      <c r="AN8" s="651"/>
      <c r="AO8" s="1217">
        <v>0</v>
      </c>
      <c r="AP8" s="1217">
        <v>6</v>
      </c>
      <c r="AQ8" s="41"/>
      <c r="AR8" s="41"/>
      <c r="AS8" s="1"/>
      <c r="AT8" s="1"/>
      <c r="AU8" s="1"/>
      <c r="AV8" s="1"/>
      <c r="AW8" s="1"/>
      <c r="AX8" s="1"/>
      <c r="AY8" s="1"/>
      <c r="AZ8" s="1"/>
    </row>
    <row r="9" spans="1:52" s="602" customFormat="1" ht="12.75" customHeight="1">
      <c r="A9" s="663" t="s">
        <v>57</v>
      </c>
      <c r="B9" s="651"/>
      <c r="C9" s="258">
        <v>3</v>
      </c>
      <c r="D9" s="651"/>
      <c r="E9" s="651"/>
      <c r="F9" s="651"/>
      <c r="G9" s="651"/>
      <c r="H9" s="651"/>
      <c r="I9" s="651"/>
      <c r="J9" s="651"/>
      <c r="K9" s="1217">
        <v>3</v>
      </c>
      <c r="L9" s="651"/>
      <c r="M9" s="651"/>
      <c r="N9" s="651"/>
      <c r="O9" s="651"/>
      <c r="P9" s="651"/>
      <c r="Q9" s="651"/>
      <c r="R9" s="651"/>
      <c r="S9" s="651"/>
      <c r="T9" s="651"/>
      <c r="U9" s="1217">
        <v>0</v>
      </c>
      <c r="V9" s="651"/>
      <c r="W9" s="651"/>
      <c r="X9" s="651"/>
      <c r="Y9" s="651"/>
      <c r="Z9" s="651"/>
      <c r="AA9" s="651"/>
      <c r="AB9" s="651"/>
      <c r="AC9" s="651"/>
      <c r="AD9" s="651"/>
      <c r="AE9" s="1217">
        <v>0</v>
      </c>
      <c r="AF9" s="651"/>
      <c r="AG9" s="651"/>
      <c r="AH9" s="651"/>
      <c r="AI9" s="651"/>
      <c r="AJ9" s="651"/>
      <c r="AK9" s="651"/>
      <c r="AL9" s="651"/>
      <c r="AM9" s="651"/>
      <c r="AN9" s="651"/>
      <c r="AO9" s="1217">
        <v>0</v>
      </c>
      <c r="AP9" s="1217">
        <v>3</v>
      </c>
      <c r="AQ9" s="41"/>
      <c r="AR9" s="41"/>
      <c r="AS9" s="1"/>
      <c r="AT9" s="1"/>
      <c r="AU9" s="1"/>
      <c r="AV9" s="1"/>
      <c r="AW9" s="1"/>
      <c r="AX9" s="1"/>
      <c r="AY9" s="1"/>
      <c r="AZ9" s="1"/>
    </row>
    <row r="10" spans="1:52" s="602" customFormat="1" ht="12.75" customHeight="1">
      <c r="A10" s="663" t="s">
        <v>65</v>
      </c>
      <c r="B10" s="651"/>
      <c r="C10" s="258">
        <v>1</v>
      </c>
      <c r="D10" s="651"/>
      <c r="E10" s="651"/>
      <c r="F10" s="651"/>
      <c r="G10" s="651"/>
      <c r="H10" s="651"/>
      <c r="I10" s="258">
        <v>1</v>
      </c>
      <c r="J10" s="651"/>
      <c r="K10" s="1217">
        <v>2</v>
      </c>
      <c r="L10" s="651"/>
      <c r="M10" s="651"/>
      <c r="N10" s="651"/>
      <c r="O10" s="651"/>
      <c r="P10" s="651"/>
      <c r="Q10" s="651"/>
      <c r="R10" s="651"/>
      <c r="S10" s="651"/>
      <c r="T10" s="651"/>
      <c r="U10" s="1217">
        <v>0</v>
      </c>
      <c r="V10" s="651"/>
      <c r="W10" s="258">
        <v>1</v>
      </c>
      <c r="X10" s="651"/>
      <c r="Y10" s="651"/>
      <c r="Z10" s="651"/>
      <c r="AA10" s="651"/>
      <c r="AB10" s="651"/>
      <c r="AC10" s="651"/>
      <c r="AD10" s="651"/>
      <c r="AE10" s="1217">
        <v>1</v>
      </c>
      <c r="AF10" s="651"/>
      <c r="AG10" s="651"/>
      <c r="AH10" s="651"/>
      <c r="AI10" s="651"/>
      <c r="AJ10" s="651"/>
      <c r="AK10" s="651"/>
      <c r="AL10" s="651"/>
      <c r="AM10" s="651"/>
      <c r="AN10" s="651"/>
      <c r="AO10" s="1217">
        <v>0</v>
      </c>
      <c r="AP10" s="1217">
        <v>3</v>
      </c>
      <c r="AQ10" s="41"/>
      <c r="AR10" s="41"/>
      <c r="AS10" s="1"/>
      <c r="AT10" s="1"/>
      <c r="AU10" s="1"/>
      <c r="AV10" s="1"/>
      <c r="AW10" s="1"/>
      <c r="AX10" s="1"/>
      <c r="AY10" s="1"/>
      <c r="AZ10" s="1"/>
    </row>
    <row r="11" spans="1:52" s="602" customFormat="1" ht="12.75" customHeight="1">
      <c r="A11" s="663" t="s">
        <v>86</v>
      </c>
      <c r="B11" s="651"/>
      <c r="C11" s="258">
        <v>2</v>
      </c>
      <c r="D11" s="651"/>
      <c r="E11" s="651"/>
      <c r="F11" s="651"/>
      <c r="G11" s="651"/>
      <c r="H11" s="651"/>
      <c r="I11" s="258">
        <v>1</v>
      </c>
      <c r="J11" s="651"/>
      <c r="K11" s="1217">
        <v>3</v>
      </c>
      <c r="L11" s="651"/>
      <c r="M11" s="651"/>
      <c r="N11" s="651"/>
      <c r="O11" s="651"/>
      <c r="P11" s="651"/>
      <c r="Q11" s="651"/>
      <c r="R11" s="651"/>
      <c r="S11" s="651"/>
      <c r="T11" s="651"/>
      <c r="U11" s="1217">
        <v>0</v>
      </c>
      <c r="V11" s="651"/>
      <c r="W11" s="651"/>
      <c r="X11" s="651"/>
      <c r="Y11" s="651"/>
      <c r="Z11" s="651"/>
      <c r="AA11" s="651"/>
      <c r="AB11" s="651"/>
      <c r="AC11" s="651"/>
      <c r="AD11" s="651"/>
      <c r="AE11" s="1217">
        <v>0</v>
      </c>
      <c r="AF11" s="651"/>
      <c r="AG11" s="651"/>
      <c r="AH11" s="651"/>
      <c r="AI11" s="651"/>
      <c r="AJ11" s="651"/>
      <c r="AK11" s="651"/>
      <c r="AL11" s="651"/>
      <c r="AM11" s="651"/>
      <c r="AN11" s="651"/>
      <c r="AO11" s="1217">
        <v>0</v>
      </c>
      <c r="AP11" s="1217">
        <v>3</v>
      </c>
      <c r="AQ11" s="41"/>
      <c r="AR11" s="41"/>
      <c r="AS11" s="1"/>
      <c r="AT11" s="1"/>
      <c r="AU11" s="1"/>
      <c r="AV11" s="1"/>
      <c r="AW11" s="1"/>
      <c r="AX11" s="1"/>
      <c r="AY11" s="1"/>
      <c r="AZ11" s="1"/>
    </row>
    <row r="12" spans="1:52" s="602" customFormat="1" ht="12.75" customHeight="1">
      <c r="A12" s="663" t="s">
        <v>283</v>
      </c>
      <c r="B12" s="258">
        <v>1</v>
      </c>
      <c r="C12" s="258">
        <v>3</v>
      </c>
      <c r="D12" s="651"/>
      <c r="E12" s="651"/>
      <c r="F12" s="258">
        <v>1</v>
      </c>
      <c r="G12" s="651"/>
      <c r="H12" s="651"/>
      <c r="I12" s="651"/>
      <c r="J12" s="651"/>
      <c r="K12" s="1217">
        <v>5</v>
      </c>
      <c r="L12" s="651"/>
      <c r="M12" s="258">
        <v>1</v>
      </c>
      <c r="N12" s="651"/>
      <c r="O12" s="651"/>
      <c r="P12" s="651"/>
      <c r="Q12" s="651"/>
      <c r="R12" s="651"/>
      <c r="S12" s="651"/>
      <c r="T12" s="651"/>
      <c r="U12" s="1217">
        <v>1</v>
      </c>
      <c r="V12" s="651"/>
      <c r="W12" s="651"/>
      <c r="X12" s="651"/>
      <c r="Y12" s="651"/>
      <c r="Z12" s="651"/>
      <c r="AA12" s="651"/>
      <c r="AB12" s="651"/>
      <c r="AC12" s="651"/>
      <c r="AD12" s="651"/>
      <c r="AE12" s="1217">
        <v>0</v>
      </c>
      <c r="AF12" s="651"/>
      <c r="AG12" s="651"/>
      <c r="AH12" s="651"/>
      <c r="AI12" s="651"/>
      <c r="AJ12" s="651"/>
      <c r="AK12" s="651"/>
      <c r="AL12" s="651"/>
      <c r="AM12" s="651"/>
      <c r="AN12" s="651"/>
      <c r="AO12" s="1217">
        <v>0</v>
      </c>
      <c r="AP12" s="1217">
        <v>6</v>
      </c>
      <c r="AQ12" s="41"/>
      <c r="AR12" s="41"/>
      <c r="AS12" s="1"/>
      <c r="AT12" s="1"/>
      <c r="AU12" s="1"/>
      <c r="AV12" s="1"/>
      <c r="AW12" s="1"/>
      <c r="AX12" s="1"/>
      <c r="AY12" s="1"/>
      <c r="AZ12" s="1"/>
    </row>
    <row r="13" spans="1:52" s="602" customFormat="1" ht="12.75" customHeight="1">
      <c r="A13" s="663" t="s">
        <v>292</v>
      </c>
      <c r="B13" s="651"/>
      <c r="C13" s="258">
        <v>3</v>
      </c>
      <c r="D13" s="651"/>
      <c r="E13" s="651"/>
      <c r="F13" s="651"/>
      <c r="G13" s="651"/>
      <c r="H13" s="651"/>
      <c r="I13" s="651"/>
      <c r="J13" s="651"/>
      <c r="K13" s="1217">
        <v>3</v>
      </c>
      <c r="L13" s="651"/>
      <c r="M13" s="258">
        <v>1</v>
      </c>
      <c r="N13" s="651"/>
      <c r="O13" s="651"/>
      <c r="P13" s="651"/>
      <c r="Q13" s="651"/>
      <c r="R13" s="651"/>
      <c r="S13" s="651"/>
      <c r="T13" s="651"/>
      <c r="U13" s="1217">
        <v>1</v>
      </c>
      <c r="V13" s="651"/>
      <c r="W13" s="651"/>
      <c r="X13" s="651"/>
      <c r="Y13" s="651"/>
      <c r="Z13" s="651"/>
      <c r="AA13" s="651"/>
      <c r="AB13" s="651"/>
      <c r="AC13" s="651"/>
      <c r="AD13" s="651"/>
      <c r="AE13" s="1217">
        <v>0</v>
      </c>
      <c r="AF13" s="651"/>
      <c r="AG13" s="651"/>
      <c r="AH13" s="651"/>
      <c r="AI13" s="651"/>
      <c r="AJ13" s="651"/>
      <c r="AK13" s="651"/>
      <c r="AL13" s="651"/>
      <c r="AM13" s="651"/>
      <c r="AN13" s="651"/>
      <c r="AO13" s="1217">
        <v>0</v>
      </c>
      <c r="AP13" s="1217">
        <v>4</v>
      </c>
      <c r="AQ13" s="41"/>
      <c r="AR13" s="41"/>
      <c r="AS13" s="1"/>
      <c r="AT13" s="1"/>
      <c r="AU13" s="1"/>
      <c r="AV13" s="1"/>
      <c r="AW13" s="1"/>
      <c r="AX13" s="1"/>
      <c r="AY13" s="1"/>
      <c r="AZ13" s="1"/>
    </row>
    <row r="14" spans="1:52" s="602" customFormat="1" ht="12.75" customHeight="1">
      <c r="A14" s="663" t="s">
        <v>293</v>
      </c>
      <c r="B14" s="258">
        <v>1</v>
      </c>
      <c r="C14" s="258">
        <v>2</v>
      </c>
      <c r="D14" s="651"/>
      <c r="E14" s="651"/>
      <c r="F14" s="651"/>
      <c r="G14" s="651"/>
      <c r="H14" s="651"/>
      <c r="I14" s="651"/>
      <c r="J14" s="651"/>
      <c r="K14" s="1217">
        <v>3</v>
      </c>
      <c r="L14" s="651"/>
      <c r="M14" s="651"/>
      <c r="N14" s="651"/>
      <c r="O14" s="651"/>
      <c r="P14" s="651"/>
      <c r="Q14" s="651"/>
      <c r="R14" s="651"/>
      <c r="S14" s="651"/>
      <c r="T14" s="651"/>
      <c r="U14" s="1217">
        <v>0</v>
      </c>
      <c r="V14" s="651"/>
      <c r="W14" s="651"/>
      <c r="X14" s="651"/>
      <c r="Y14" s="651"/>
      <c r="Z14" s="651"/>
      <c r="AA14" s="651"/>
      <c r="AB14" s="651"/>
      <c r="AC14" s="651"/>
      <c r="AD14" s="651"/>
      <c r="AE14" s="1217">
        <v>0</v>
      </c>
      <c r="AF14" s="651"/>
      <c r="AG14" s="651"/>
      <c r="AH14" s="651"/>
      <c r="AI14" s="651"/>
      <c r="AJ14" s="651"/>
      <c r="AK14" s="651"/>
      <c r="AL14" s="651"/>
      <c r="AM14" s="651"/>
      <c r="AN14" s="651"/>
      <c r="AO14" s="1217">
        <v>0</v>
      </c>
      <c r="AP14" s="1217">
        <v>3</v>
      </c>
      <c r="AQ14" s="41"/>
      <c r="AR14" s="41"/>
      <c r="AS14" s="1"/>
      <c r="AT14" s="1"/>
      <c r="AU14" s="1"/>
      <c r="AV14" s="1"/>
      <c r="AW14" s="1"/>
      <c r="AX14" s="1"/>
      <c r="AY14" s="1"/>
      <c r="AZ14" s="1"/>
    </row>
    <row r="15" spans="1:52" s="602" customFormat="1" ht="12.75" customHeight="1">
      <c r="A15" s="663" t="s">
        <v>124</v>
      </c>
      <c r="B15" s="651"/>
      <c r="C15" s="651"/>
      <c r="D15" s="651"/>
      <c r="E15" s="651"/>
      <c r="F15" s="258">
        <v>1</v>
      </c>
      <c r="G15" s="651"/>
      <c r="H15" s="651"/>
      <c r="I15" s="258">
        <v>1</v>
      </c>
      <c r="J15" s="651"/>
      <c r="K15" s="1217">
        <v>2</v>
      </c>
      <c r="L15" s="651"/>
      <c r="M15" s="651"/>
      <c r="N15" s="651"/>
      <c r="O15" s="651"/>
      <c r="P15" s="651"/>
      <c r="Q15" s="651"/>
      <c r="R15" s="651"/>
      <c r="S15" s="651"/>
      <c r="T15" s="651"/>
      <c r="U15" s="1217">
        <v>0</v>
      </c>
      <c r="V15" s="258">
        <v>1</v>
      </c>
      <c r="W15" s="258">
        <v>1</v>
      </c>
      <c r="X15" s="651"/>
      <c r="Y15" s="651"/>
      <c r="Z15" s="651"/>
      <c r="AA15" s="651"/>
      <c r="AB15" s="651"/>
      <c r="AC15" s="651"/>
      <c r="AD15" s="651"/>
      <c r="AE15" s="1217">
        <v>2</v>
      </c>
      <c r="AF15" s="651"/>
      <c r="AG15" s="651"/>
      <c r="AH15" s="651"/>
      <c r="AI15" s="651"/>
      <c r="AJ15" s="651"/>
      <c r="AK15" s="651"/>
      <c r="AL15" s="651"/>
      <c r="AM15" s="651"/>
      <c r="AN15" s="651"/>
      <c r="AO15" s="1217">
        <v>0</v>
      </c>
      <c r="AP15" s="1217">
        <v>4</v>
      </c>
      <c r="AQ15" s="41"/>
      <c r="AR15" s="41"/>
      <c r="AS15" s="1"/>
      <c r="AT15" s="1"/>
      <c r="AU15" s="1"/>
      <c r="AV15" s="1"/>
      <c r="AW15" s="1"/>
      <c r="AX15" s="1"/>
      <c r="AY15" s="1"/>
      <c r="AZ15" s="1"/>
    </row>
    <row r="16" spans="1:52" s="602" customFormat="1" ht="12.75" customHeight="1">
      <c r="A16" s="663" t="s">
        <v>158</v>
      </c>
      <c r="B16" s="651"/>
      <c r="C16" s="651"/>
      <c r="D16" s="651"/>
      <c r="E16" s="651"/>
      <c r="F16" s="651"/>
      <c r="G16" s="651"/>
      <c r="H16" s="651"/>
      <c r="I16" s="258">
        <v>2</v>
      </c>
      <c r="J16" s="651"/>
      <c r="K16" s="1217">
        <v>2</v>
      </c>
      <c r="L16" s="651"/>
      <c r="M16" s="651"/>
      <c r="N16" s="651"/>
      <c r="O16" s="651"/>
      <c r="P16" s="651"/>
      <c r="Q16" s="651"/>
      <c r="R16" s="651"/>
      <c r="S16" s="651"/>
      <c r="T16" s="651"/>
      <c r="U16" s="1217">
        <v>0</v>
      </c>
      <c r="V16" s="651"/>
      <c r="W16" s="258">
        <v>1</v>
      </c>
      <c r="X16" s="651"/>
      <c r="Y16" s="651"/>
      <c r="Z16" s="651"/>
      <c r="AA16" s="651"/>
      <c r="AB16" s="651"/>
      <c r="AC16" s="651"/>
      <c r="AD16" s="651"/>
      <c r="AE16" s="1217">
        <v>1</v>
      </c>
      <c r="AF16" s="651"/>
      <c r="AG16" s="651"/>
      <c r="AH16" s="651"/>
      <c r="AI16" s="651"/>
      <c r="AJ16" s="651"/>
      <c r="AK16" s="651"/>
      <c r="AL16" s="651"/>
      <c r="AM16" s="651"/>
      <c r="AN16" s="651"/>
      <c r="AO16" s="1217">
        <v>0</v>
      </c>
      <c r="AP16" s="1217">
        <v>3</v>
      </c>
      <c r="AQ16" s="41"/>
      <c r="AR16" s="41"/>
      <c r="AS16" s="1"/>
      <c r="AT16" s="1"/>
      <c r="AU16" s="1"/>
      <c r="AV16" s="1"/>
      <c r="AW16" s="1"/>
      <c r="AX16" s="1"/>
      <c r="AY16" s="1"/>
      <c r="AZ16" s="1"/>
    </row>
    <row r="17" spans="1:52" s="602" customFormat="1" ht="12.75" customHeight="1">
      <c r="A17" s="663" t="s">
        <v>186</v>
      </c>
      <c r="B17" s="651"/>
      <c r="C17" s="258">
        <v>3</v>
      </c>
      <c r="D17" s="651"/>
      <c r="E17" s="651"/>
      <c r="F17" s="651"/>
      <c r="G17" s="651"/>
      <c r="H17" s="651"/>
      <c r="I17" s="258">
        <v>1</v>
      </c>
      <c r="J17" s="651"/>
      <c r="K17" s="1217">
        <v>4</v>
      </c>
      <c r="L17" s="651"/>
      <c r="M17" s="651"/>
      <c r="N17" s="651"/>
      <c r="O17" s="651"/>
      <c r="P17" s="651"/>
      <c r="Q17" s="651"/>
      <c r="R17" s="651"/>
      <c r="S17" s="651"/>
      <c r="T17" s="651"/>
      <c r="U17" s="1217">
        <v>0</v>
      </c>
      <c r="V17" s="651"/>
      <c r="W17" s="258">
        <v>1</v>
      </c>
      <c r="X17" s="651"/>
      <c r="Y17" s="651"/>
      <c r="Z17" s="651"/>
      <c r="AA17" s="651"/>
      <c r="AB17" s="651"/>
      <c r="AC17" s="651"/>
      <c r="AD17" s="651"/>
      <c r="AE17" s="1217">
        <v>1</v>
      </c>
      <c r="AF17" s="258">
        <v>1</v>
      </c>
      <c r="AG17" s="651"/>
      <c r="AH17" s="651"/>
      <c r="AI17" s="651"/>
      <c r="AJ17" s="651"/>
      <c r="AK17" s="651"/>
      <c r="AL17" s="651"/>
      <c r="AM17" s="651"/>
      <c r="AN17" s="651"/>
      <c r="AO17" s="1217">
        <v>1</v>
      </c>
      <c r="AP17" s="1217">
        <v>6</v>
      </c>
      <c r="AQ17" s="41"/>
      <c r="AR17" s="41"/>
      <c r="AS17" s="1"/>
      <c r="AT17" s="1"/>
      <c r="AU17" s="1"/>
      <c r="AV17" s="1"/>
      <c r="AW17" s="1"/>
      <c r="AX17" s="1"/>
      <c r="AY17" s="1"/>
      <c r="AZ17" s="1"/>
    </row>
    <row r="18" spans="1:52" s="602" customFormat="1" ht="12.75" customHeight="1">
      <c r="A18" s="953" t="s">
        <v>301</v>
      </c>
      <c r="B18" s="1217">
        <v>0</v>
      </c>
      <c r="C18" s="1217">
        <v>20</v>
      </c>
      <c r="D18" s="1217">
        <v>0</v>
      </c>
      <c r="E18" s="1217">
        <v>0</v>
      </c>
      <c r="F18" s="1217">
        <v>5</v>
      </c>
      <c r="G18" s="1217">
        <v>0</v>
      </c>
      <c r="H18" s="1217">
        <v>0</v>
      </c>
      <c r="I18" s="1217">
        <v>6</v>
      </c>
      <c r="J18" s="1217">
        <v>0</v>
      </c>
      <c r="K18" s="1217">
        <v>33</v>
      </c>
      <c r="L18" s="1217">
        <v>0</v>
      </c>
      <c r="M18" s="1217">
        <v>2</v>
      </c>
      <c r="N18" s="1217">
        <v>2</v>
      </c>
      <c r="O18" s="1217">
        <v>0</v>
      </c>
      <c r="P18" s="1217">
        <v>2</v>
      </c>
      <c r="Q18" s="1217">
        <v>1</v>
      </c>
      <c r="R18" s="1217">
        <v>0</v>
      </c>
      <c r="S18" s="1217">
        <v>0</v>
      </c>
      <c r="T18" s="1217">
        <v>0</v>
      </c>
      <c r="U18" s="1217">
        <v>7</v>
      </c>
      <c r="V18" s="1217">
        <v>1</v>
      </c>
      <c r="W18" s="1217">
        <v>5</v>
      </c>
      <c r="X18" s="1217">
        <v>0</v>
      </c>
      <c r="Y18" s="1217">
        <v>0</v>
      </c>
      <c r="Z18" s="1217">
        <v>0</v>
      </c>
      <c r="AA18" s="1217">
        <v>0</v>
      </c>
      <c r="AB18" s="1217">
        <v>0</v>
      </c>
      <c r="AC18" s="1217">
        <v>0</v>
      </c>
      <c r="AD18" s="1217">
        <v>0</v>
      </c>
      <c r="AE18" s="1217">
        <v>6</v>
      </c>
      <c r="AF18" s="1217">
        <v>1</v>
      </c>
      <c r="AG18" s="1217">
        <v>0</v>
      </c>
      <c r="AH18" s="1217">
        <v>0</v>
      </c>
      <c r="AI18" s="1217">
        <v>0</v>
      </c>
      <c r="AJ18" s="1217">
        <v>0</v>
      </c>
      <c r="AK18" s="1217">
        <v>0</v>
      </c>
      <c r="AL18" s="1217">
        <v>0</v>
      </c>
      <c r="AM18" s="1217">
        <v>0</v>
      </c>
      <c r="AN18" s="1217">
        <v>0</v>
      </c>
      <c r="AO18" s="1217">
        <v>1</v>
      </c>
      <c r="AP18" s="1217">
        <v>47</v>
      </c>
      <c r="AQ18" s="41"/>
      <c r="AR18" s="41"/>
      <c r="AS18" s="1"/>
      <c r="AT18" s="1"/>
      <c r="AU18" s="1"/>
      <c r="AV18" s="1"/>
      <c r="AW18" s="1"/>
      <c r="AX18" s="1"/>
      <c r="AY18" s="1"/>
      <c r="AZ18" s="1"/>
    </row>
    <row r="19" spans="1:52" s="602" customFormat="1" ht="12.75" customHeight="1">
      <c r="A19" s="230" t="s">
        <v>306</v>
      </c>
      <c r="B19" s="39"/>
      <c r="C19" s="39"/>
      <c r="D19" s="39"/>
      <c r="E19" s="39"/>
      <c r="F19" s="39"/>
      <c r="G19" s="39"/>
      <c r="H19" s="39"/>
      <c r="I19" s="39"/>
      <c r="J19" s="39"/>
      <c r="K19" s="39">
        <v>0</v>
      </c>
      <c r="L19" s="39"/>
      <c r="M19" s="39"/>
      <c r="N19" s="39"/>
      <c r="O19" s="39"/>
      <c r="P19" s="39"/>
      <c r="Q19" s="39"/>
      <c r="R19" s="39"/>
      <c r="S19" s="39"/>
      <c r="T19" s="39"/>
      <c r="U19" s="39">
        <v>0</v>
      </c>
      <c r="V19" s="39"/>
      <c r="W19" s="39"/>
      <c r="X19" s="39"/>
      <c r="Y19" s="39"/>
      <c r="Z19" s="39"/>
      <c r="AA19" s="39"/>
      <c r="AB19" s="39"/>
      <c r="AC19" s="39"/>
      <c r="AD19" s="39"/>
      <c r="AE19" s="39">
        <v>0</v>
      </c>
      <c r="AF19" s="39"/>
      <c r="AG19" s="39"/>
      <c r="AH19" s="39"/>
      <c r="AI19" s="39"/>
      <c r="AJ19" s="39"/>
      <c r="AK19" s="39"/>
      <c r="AL19" s="39"/>
      <c r="AM19" s="39"/>
      <c r="AN19" s="39"/>
      <c r="AO19" s="39">
        <v>0</v>
      </c>
      <c r="AP19" s="39">
        <v>0</v>
      </c>
      <c r="AQ19" s="41"/>
      <c r="AR19" s="41"/>
      <c r="AS19" s="1"/>
      <c r="AT19" s="1"/>
      <c r="AU19" s="1"/>
      <c r="AV19" s="1"/>
      <c r="AW19" s="1"/>
      <c r="AX19" s="1"/>
      <c r="AY19" s="1"/>
      <c r="AZ19" s="1"/>
    </row>
    <row r="20" spans="1:52" s="602" customFormat="1" ht="12.75" customHeight="1">
      <c r="A20" s="41" t="s">
        <v>217</v>
      </c>
      <c r="B20" s="41"/>
      <c r="C20" s="41"/>
      <c r="D20" s="41"/>
      <c r="E20" s="41"/>
      <c r="F20" s="41"/>
      <c r="G20" s="41"/>
      <c r="H20" s="41"/>
      <c r="I20" s="651">
        <v>1</v>
      </c>
      <c r="J20" s="41"/>
      <c r="K20" s="666">
        <v>1</v>
      </c>
      <c r="L20" s="41"/>
      <c r="M20" s="41"/>
      <c r="N20" s="41"/>
      <c r="O20" s="41"/>
      <c r="P20" s="41"/>
      <c r="Q20" s="41"/>
      <c r="R20" s="41"/>
      <c r="S20" s="41"/>
      <c r="T20" s="41"/>
      <c r="U20" s="39">
        <v>0</v>
      </c>
      <c r="V20" s="41"/>
      <c r="W20" s="41">
        <v>1</v>
      </c>
      <c r="X20" s="41"/>
      <c r="Y20" s="41"/>
      <c r="Z20" s="41"/>
      <c r="AA20" s="41"/>
      <c r="AB20" s="41"/>
      <c r="AC20" s="41"/>
      <c r="AD20" s="41"/>
      <c r="AE20" s="39">
        <v>1</v>
      </c>
      <c r="AF20" s="41"/>
      <c r="AG20" s="41">
        <v>1</v>
      </c>
      <c r="AH20" s="41"/>
      <c r="AI20" s="41"/>
      <c r="AJ20" s="41"/>
      <c r="AK20" s="41"/>
      <c r="AL20" s="41"/>
      <c r="AM20" s="41"/>
      <c r="AN20" s="41"/>
      <c r="AO20" s="39">
        <v>1</v>
      </c>
      <c r="AP20" s="666">
        <v>3</v>
      </c>
      <c r="AQ20" s="41"/>
      <c r="AR20" s="41"/>
      <c r="AS20" s="1"/>
      <c r="AT20" s="1"/>
      <c r="AU20" s="1"/>
      <c r="AV20" s="1"/>
      <c r="AW20" s="1"/>
      <c r="AX20" s="1"/>
      <c r="AY20" s="1"/>
      <c r="AZ20" s="1"/>
    </row>
    <row r="21" spans="1:52" s="602" customFormat="1" ht="12.75" customHeight="1">
      <c r="A21" s="41" t="s">
        <v>251</v>
      </c>
      <c r="B21" s="41"/>
      <c r="C21" s="651">
        <v>2</v>
      </c>
      <c r="D21" s="41"/>
      <c r="E21" s="41"/>
      <c r="F21" s="41"/>
      <c r="G21" s="41"/>
      <c r="H21" s="41"/>
      <c r="I21" s="41"/>
      <c r="J21" s="41"/>
      <c r="K21" s="666">
        <v>2</v>
      </c>
      <c r="L21" s="41"/>
      <c r="M21" s="41"/>
      <c r="N21" s="41"/>
      <c r="O21" s="41"/>
      <c r="P21" s="41"/>
      <c r="Q21" s="41"/>
      <c r="R21" s="41"/>
      <c r="S21" s="41"/>
      <c r="T21" s="41"/>
      <c r="U21" s="39">
        <v>0</v>
      </c>
      <c r="V21" s="41"/>
      <c r="W21" s="41"/>
      <c r="X21" s="41"/>
      <c r="Y21" s="41"/>
      <c r="Z21" s="41"/>
      <c r="AA21" s="41"/>
      <c r="AB21" s="41"/>
      <c r="AC21" s="41"/>
      <c r="AD21" s="41"/>
      <c r="AE21" s="39"/>
      <c r="AF21" s="41"/>
      <c r="AG21" s="41">
        <v>1</v>
      </c>
      <c r="AH21" s="41"/>
      <c r="AI21" s="41"/>
      <c r="AJ21" s="41"/>
      <c r="AK21" s="41"/>
      <c r="AL21" s="41"/>
      <c r="AM21" s="41"/>
      <c r="AN21" s="41"/>
      <c r="AO21" s="39">
        <v>1</v>
      </c>
      <c r="AP21" s="666">
        <v>3</v>
      </c>
      <c r="AQ21" s="41"/>
      <c r="AR21" s="41"/>
      <c r="AS21" s="1"/>
      <c r="AT21" s="1"/>
      <c r="AU21" s="1"/>
      <c r="AV21" s="1"/>
      <c r="AW21" s="1"/>
      <c r="AX21" s="1"/>
      <c r="AY21" s="1"/>
      <c r="AZ21" s="1"/>
    </row>
    <row r="22" spans="1:52" s="602" customFormat="1" ht="12.75" customHeight="1">
      <c r="A22" s="41" t="s">
        <v>276</v>
      </c>
      <c r="B22" s="41"/>
      <c r="C22" s="41"/>
      <c r="D22" s="41"/>
      <c r="E22" s="41"/>
      <c r="F22" s="651">
        <v>3</v>
      </c>
      <c r="G22" s="41"/>
      <c r="H22" s="41"/>
      <c r="I22" s="41"/>
      <c r="J22" s="41"/>
      <c r="K22" s="39">
        <v>3</v>
      </c>
      <c r="L22" s="41"/>
      <c r="M22" s="41"/>
      <c r="N22" s="41"/>
      <c r="O22" s="41"/>
      <c r="P22" s="41"/>
      <c r="Q22" s="41"/>
      <c r="R22" s="41"/>
      <c r="S22" s="41"/>
      <c r="T22" s="41"/>
      <c r="U22" s="39">
        <v>0</v>
      </c>
      <c r="V22" s="41"/>
      <c r="W22" s="651">
        <v>1</v>
      </c>
      <c r="X22" s="41"/>
      <c r="Y22" s="41"/>
      <c r="Z22" s="41"/>
      <c r="AA22" s="41"/>
      <c r="AB22" s="41"/>
      <c r="AC22" s="41"/>
      <c r="AD22" s="41"/>
      <c r="AE22" s="666">
        <v>1</v>
      </c>
      <c r="AF22" s="41"/>
      <c r="AG22" s="41">
        <v>1</v>
      </c>
      <c r="AH22" s="41"/>
      <c r="AI22" s="41"/>
      <c r="AJ22" s="41"/>
      <c r="AK22" s="41"/>
      <c r="AL22" s="41"/>
      <c r="AM22" s="41"/>
      <c r="AN22" s="41"/>
      <c r="AO22" s="39">
        <v>1</v>
      </c>
      <c r="AP22" s="666">
        <v>5</v>
      </c>
      <c r="AQ22" s="41"/>
      <c r="AR22" s="41"/>
      <c r="AS22" s="1"/>
      <c r="AT22" s="1"/>
      <c r="AU22" s="1"/>
      <c r="AV22" s="1"/>
      <c r="AW22" s="1"/>
      <c r="AX22" s="1"/>
      <c r="AY22" s="1"/>
      <c r="AZ22" s="1"/>
    </row>
    <row r="23" spans="1:52" s="602" customFormat="1" ht="12.75" customHeight="1">
      <c r="A23" s="230" t="s">
        <v>301</v>
      </c>
      <c r="B23" s="39">
        <v>0</v>
      </c>
      <c r="C23" s="39">
        <v>2</v>
      </c>
      <c r="D23" s="39">
        <v>0</v>
      </c>
      <c r="E23" s="39">
        <v>0</v>
      </c>
      <c r="F23" s="666">
        <v>3</v>
      </c>
      <c r="G23" s="39">
        <v>0</v>
      </c>
      <c r="H23" s="39">
        <v>0</v>
      </c>
      <c r="I23" s="666">
        <v>1</v>
      </c>
      <c r="J23" s="39">
        <v>0</v>
      </c>
      <c r="K23" s="39">
        <v>6</v>
      </c>
      <c r="L23" s="39">
        <v>0</v>
      </c>
      <c r="M23" s="39">
        <v>0</v>
      </c>
      <c r="N23" s="39">
        <v>0</v>
      </c>
      <c r="O23" s="39">
        <v>0</v>
      </c>
      <c r="P23" s="39">
        <v>0</v>
      </c>
      <c r="Q23" s="39">
        <v>0</v>
      </c>
      <c r="R23" s="39">
        <v>0</v>
      </c>
      <c r="S23" s="39">
        <v>0</v>
      </c>
      <c r="T23" s="39">
        <v>0</v>
      </c>
      <c r="U23" s="39">
        <v>0</v>
      </c>
      <c r="V23" s="39">
        <v>0</v>
      </c>
      <c r="W23" s="666">
        <v>2</v>
      </c>
      <c r="X23" s="39">
        <v>0</v>
      </c>
      <c r="Y23" s="39">
        <v>0</v>
      </c>
      <c r="Z23" s="39">
        <v>0</v>
      </c>
      <c r="AA23" s="39">
        <v>0</v>
      </c>
      <c r="AB23" s="39">
        <v>0</v>
      </c>
      <c r="AC23" s="39">
        <v>0</v>
      </c>
      <c r="AD23" s="39">
        <v>0</v>
      </c>
      <c r="AE23" s="666">
        <v>2</v>
      </c>
      <c r="AF23" s="39">
        <v>0</v>
      </c>
      <c r="AG23" s="39">
        <v>3</v>
      </c>
      <c r="AH23" s="39">
        <v>0</v>
      </c>
      <c r="AI23" s="39">
        <v>0</v>
      </c>
      <c r="AJ23" s="39">
        <v>0</v>
      </c>
      <c r="AK23" s="39">
        <v>0</v>
      </c>
      <c r="AL23" s="39">
        <v>0</v>
      </c>
      <c r="AM23" s="39">
        <v>0</v>
      </c>
      <c r="AN23" s="39">
        <v>0</v>
      </c>
      <c r="AO23" s="39">
        <v>3</v>
      </c>
      <c r="AP23" s="666">
        <v>11</v>
      </c>
      <c r="AQ23" s="41"/>
      <c r="AR23" s="41"/>
      <c r="AS23" s="1"/>
      <c r="AT23" s="1"/>
      <c r="AU23" s="1"/>
      <c r="AV23" s="1"/>
      <c r="AW23" s="1"/>
      <c r="AX23" s="1"/>
      <c r="AY23" s="1"/>
      <c r="AZ23" s="1"/>
    </row>
    <row r="24" spans="1:52" s="602" customFormat="1" ht="12.75" customHeight="1">
      <c r="A24" s="230" t="s">
        <v>317</v>
      </c>
      <c r="B24" s="39"/>
      <c r="C24" s="39"/>
      <c r="D24" s="39"/>
      <c r="E24" s="39"/>
      <c r="F24" s="39"/>
      <c r="G24" s="39"/>
      <c r="H24" s="39"/>
      <c r="I24" s="39"/>
      <c r="J24" s="39"/>
      <c r="K24" s="39"/>
      <c r="L24" s="39"/>
      <c r="M24" s="39"/>
      <c r="N24" s="39"/>
      <c r="O24" s="39"/>
      <c r="P24" s="39"/>
      <c r="Q24" s="39"/>
      <c r="R24" s="39"/>
      <c r="S24" s="39"/>
      <c r="T24" s="39"/>
      <c r="U24" s="39">
        <v>0</v>
      </c>
      <c r="V24" s="39"/>
      <c r="W24" s="39"/>
      <c r="X24" s="39"/>
      <c r="Y24" s="39"/>
      <c r="Z24" s="39"/>
      <c r="AA24" s="39"/>
      <c r="AB24" s="39"/>
      <c r="AC24" s="39"/>
      <c r="AD24" s="39"/>
      <c r="AE24" s="39">
        <v>0</v>
      </c>
      <c r="AF24" s="39"/>
      <c r="AG24" s="39"/>
      <c r="AH24" s="39"/>
      <c r="AI24" s="39"/>
      <c r="AJ24" s="39"/>
      <c r="AK24" s="39"/>
      <c r="AL24" s="39"/>
      <c r="AM24" s="39"/>
      <c r="AN24" s="39"/>
      <c r="AO24" s="39"/>
      <c r="AP24" s="39"/>
      <c r="AQ24" s="41"/>
      <c r="AR24" s="41"/>
      <c r="AS24" s="1"/>
      <c r="AT24" s="1"/>
      <c r="AU24" s="1"/>
      <c r="AV24" s="1"/>
      <c r="AW24" s="1"/>
      <c r="AX24" s="1"/>
      <c r="AY24" s="1"/>
      <c r="AZ24" s="1"/>
    </row>
    <row r="25" spans="1:52" s="602" customFormat="1" ht="12.75" customHeight="1">
      <c r="A25" s="41" t="s">
        <v>294</v>
      </c>
      <c r="B25" s="258">
        <v>1</v>
      </c>
      <c r="C25" s="258">
        <v>2</v>
      </c>
      <c r="D25" s="1218"/>
      <c r="E25" s="1218"/>
      <c r="F25" s="258">
        <v>1</v>
      </c>
      <c r="G25" s="1218"/>
      <c r="H25" s="1218"/>
      <c r="I25" s="258">
        <v>4</v>
      </c>
      <c r="J25" s="1218"/>
      <c r="K25" s="1217">
        <v>8</v>
      </c>
      <c r="L25" s="1218"/>
      <c r="M25" s="1218"/>
      <c r="N25" s="1218"/>
      <c r="O25" s="1218"/>
      <c r="P25" s="1218"/>
      <c r="Q25" s="1218"/>
      <c r="R25" s="1218"/>
      <c r="S25" s="1218"/>
      <c r="T25" s="1218"/>
      <c r="U25" s="1217">
        <v>0</v>
      </c>
      <c r="V25" s="1218"/>
      <c r="W25" s="258">
        <v>1</v>
      </c>
      <c r="X25" s="1218"/>
      <c r="Y25" s="1218"/>
      <c r="Z25" s="1218"/>
      <c r="AA25" s="1218"/>
      <c r="AB25" s="1218"/>
      <c r="AC25" s="1218"/>
      <c r="AD25" s="1218"/>
      <c r="AE25" s="1217">
        <v>1</v>
      </c>
      <c r="AF25" s="1218"/>
      <c r="AG25" s="1218"/>
      <c r="AH25" s="1218"/>
      <c r="AI25" s="1218"/>
      <c r="AJ25" s="1218"/>
      <c r="AK25" s="1218"/>
      <c r="AL25" s="1218"/>
      <c r="AM25" s="1218"/>
      <c r="AN25" s="1218"/>
      <c r="AO25" s="1217">
        <v>0</v>
      </c>
      <c r="AP25" s="1217">
        <v>9</v>
      </c>
      <c r="AQ25" s="41"/>
      <c r="AR25" s="41"/>
      <c r="AS25" s="1"/>
      <c r="AT25" s="1"/>
      <c r="AU25" s="1"/>
      <c r="AV25" s="1"/>
      <c r="AW25" s="1"/>
      <c r="AX25" s="1"/>
      <c r="AY25" s="1"/>
      <c r="AZ25" s="1"/>
    </row>
    <row r="26" spans="1:52" s="602" customFormat="1" ht="12.75" customHeight="1">
      <c r="A26" s="41" t="s">
        <v>312</v>
      </c>
      <c r="B26" s="258">
        <v>1</v>
      </c>
      <c r="C26" s="258">
        <v>1</v>
      </c>
      <c r="D26" s="1218"/>
      <c r="E26" s="1218"/>
      <c r="F26" s="258">
        <v>2</v>
      </c>
      <c r="G26" s="1218"/>
      <c r="H26" s="1218"/>
      <c r="I26" s="258">
        <v>4</v>
      </c>
      <c r="J26" s="1218"/>
      <c r="K26" s="1217">
        <v>8</v>
      </c>
      <c r="L26" s="1218"/>
      <c r="M26" s="1218"/>
      <c r="N26" s="1218"/>
      <c r="O26" s="1218"/>
      <c r="P26" s="1218"/>
      <c r="Q26" s="1218"/>
      <c r="R26" s="1218"/>
      <c r="S26" s="1218"/>
      <c r="T26" s="1218"/>
      <c r="U26" s="1217">
        <v>0</v>
      </c>
      <c r="V26" s="1218"/>
      <c r="W26" s="1218"/>
      <c r="X26" s="1218"/>
      <c r="Y26" s="1218"/>
      <c r="Z26" s="1218"/>
      <c r="AA26" s="1218"/>
      <c r="AB26" s="1218"/>
      <c r="AC26" s="1218"/>
      <c r="AD26" s="1218"/>
      <c r="AE26" s="1217">
        <v>0</v>
      </c>
      <c r="AF26" s="1218"/>
      <c r="AG26" s="1218"/>
      <c r="AH26" s="1218"/>
      <c r="AI26" s="1218"/>
      <c r="AJ26" s="1218"/>
      <c r="AK26" s="1218"/>
      <c r="AL26" s="1218"/>
      <c r="AM26" s="1218"/>
      <c r="AN26" s="1218"/>
      <c r="AO26" s="1217">
        <v>0</v>
      </c>
      <c r="AP26" s="1217">
        <v>8</v>
      </c>
      <c r="AQ26" s="41"/>
      <c r="AR26" s="41"/>
      <c r="AS26" s="1"/>
      <c r="AT26" s="1"/>
      <c r="AU26" s="1"/>
      <c r="AV26" s="1"/>
      <c r="AW26" s="1"/>
      <c r="AX26" s="1"/>
      <c r="AY26" s="1"/>
      <c r="AZ26" s="1"/>
    </row>
    <row r="27" spans="1:52" s="602" customFormat="1" ht="12.75" customHeight="1">
      <c r="A27" s="41" t="s">
        <v>326</v>
      </c>
      <c r="B27" s="258">
        <v>3</v>
      </c>
      <c r="C27" s="258">
        <v>4</v>
      </c>
      <c r="D27" s="1218"/>
      <c r="E27" s="1218"/>
      <c r="F27" s="258">
        <v>7</v>
      </c>
      <c r="G27" s="1218"/>
      <c r="H27" s="1218"/>
      <c r="I27" s="258">
        <v>1</v>
      </c>
      <c r="J27" s="1218"/>
      <c r="K27" s="1217">
        <v>15</v>
      </c>
      <c r="L27" s="1218"/>
      <c r="M27" s="258">
        <v>1</v>
      </c>
      <c r="N27" s="1218"/>
      <c r="O27" s="1218"/>
      <c r="P27" s="1218"/>
      <c r="Q27" s="1218"/>
      <c r="R27" s="1218"/>
      <c r="S27" s="1218"/>
      <c r="T27" s="1218"/>
      <c r="U27" s="1217">
        <v>1</v>
      </c>
      <c r="V27" s="1218"/>
      <c r="W27" s="1218"/>
      <c r="X27" s="1218"/>
      <c r="Y27" s="1218"/>
      <c r="Z27" s="1218"/>
      <c r="AA27" s="1218"/>
      <c r="AB27" s="1218"/>
      <c r="AC27" s="1218"/>
      <c r="AD27" s="1218"/>
      <c r="AE27" s="1217">
        <v>0</v>
      </c>
      <c r="AF27" s="258">
        <v>1</v>
      </c>
      <c r="AG27" s="1218"/>
      <c r="AH27" s="1218"/>
      <c r="AI27" s="1218"/>
      <c r="AJ27" s="1218"/>
      <c r="AK27" s="1218"/>
      <c r="AL27" s="1218"/>
      <c r="AM27" s="1218"/>
      <c r="AN27" s="1218"/>
      <c r="AO27" s="1217">
        <v>1</v>
      </c>
      <c r="AP27" s="1217">
        <v>17</v>
      </c>
      <c r="AQ27" s="41"/>
      <c r="AR27" s="41"/>
      <c r="AS27" s="1"/>
      <c r="AT27" s="1"/>
      <c r="AU27" s="1"/>
      <c r="AV27" s="1"/>
      <c r="AW27" s="1"/>
      <c r="AX27" s="1"/>
      <c r="AY27" s="1"/>
      <c r="AZ27" s="1"/>
    </row>
    <row r="28" spans="1:52" s="602" customFormat="1" ht="12.75" customHeight="1">
      <c r="A28" s="41" t="s">
        <v>333</v>
      </c>
      <c r="B28" s="258">
        <v>1</v>
      </c>
      <c r="C28" s="258">
        <v>2</v>
      </c>
      <c r="D28" s="1218"/>
      <c r="E28" s="1218"/>
      <c r="F28" s="258">
        <v>9</v>
      </c>
      <c r="G28" s="1218"/>
      <c r="H28" s="1218"/>
      <c r="I28" s="258">
        <v>1</v>
      </c>
      <c r="J28" s="1218"/>
      <c r="K28" s="1217">
        <v>13</v>
      </c>
      <c r="L28" s="1218"/>
      <c r="M28" s="1218"/>
      <c r="N28" s="1218"/>
      <c r="O28" s="1218"/>
      <c r="P28" s="1218"/>
      <c r="Q28" s="1218"/>
      <c r="R28" s="1218"/>
      <c r="S28" s="1218"/>
      <c r="T28" s="1218"/>
      <c r="U28" s="1217">
        <v>0</v>
      </c>
      <c r="V28" s="1218"/>
      <c r="W28" s="1218"/>
      <c r="X28" s="1218"/>
      <c r="Y28" s="1218"/>
      <c r="Z28" s="1218"/>
      <c r="AA28" s="1218"/>
      <c r="AB28" s="1218"/>
      <c r="AC28" s="1218"/>
      <c r="AD28" s="1218"/>
      <c r="AE28" s="1217">
        <v>0</v>
      </c>
      <c r="AF28" s="1218"/>
      <c r="AG28" s="1218"/>
      <c r="AH28" s="1218"/>
      <c r="AI28" s="1218"/>
      <c r="AJ28" s="1218"/>
      <c r="AK28" s="1218"/>
      <c r="AL28" s="1218"/>
      <c r="AM28" s="1218"/>
      <c r="AN28" s="1218"/>
      <c r="AO28" s="1217">
        <v>0</v>
      </c>
      <c r="AP28" s="1217">
        <v>13</v>
      </c>
      <c r="AQ28" s="41"/>
      <c r="AR28" s="41"/>
      <c r="AS28" s="1"/>
      <c r="AT28" s="1"/>
      <c r="AU28" s="1"/>
      <c r="AV28" s="1"/>
      <c r="AW28" s="1"/>
      <c r="AX28" s="1"/>
      <c r="AY28" s="1"/>
      <c r="AZ28" s="1"/>
    </row>
    <row r="29" spans="1:52" s="602" customFormat="1" ht="12.75" customHeight="1">
      <c r="A29" s="230" t="s">
        <v>301</v>
      </c>
      <c r="B29" s="1217">
        <v>6</v>
      </c>
      <c r="C29" s="1217">
        <v>9</v>
      </c>
      <c r="D29" s="1217">
        <v>0</v>
      </c>
      <c r="E29" s="1217">
        <v>0</v>
      </c>
      <c r="F29" s="1217">
        <v>19</v>
      </c>
      <c r="G29" s="1217">
        <v>0</v>
      </c>
      <c r="H29" s="1217">
        <v>0</v>
      </c>
      <c r="I29" s="1217">
        <v>10</v>
      </c>
      <c r="J29" s="1217">
        <v>0</v>
      </c>
      <c r="K29" s="1217">
        <v>44</v>
      </c>
      <c r="L29" s="1217">
        <v>0</v>
      </c>
      <c r="M29" s="1217">
        <v>1</v>
      </c>
      <c r="N29" s="1217">
        <v>0</v>
      </c>
      <c r="O29" s="1217">
        <v>0</v>
      </c>
      <c r="P29" s="1217">
        <v>0</v>
      </c>
      <c r="Q29" s="1217">
        <v>0</v>
      </c>
      <c r="R29" s="1217">
        <v>0</v>
      </c>
      <c r="S29" s="1217">
        <v>0</v>
      </c>
      <c r="T29" s="1217">
        <v>0</v>
      </c>
      <c r="U29" s="1217">
        <v>1</v>
      </c>
      <c r="V29" s="1217">
        <v>0</v>
      </c>
      <c r="W29" s="1217">
        <v>1</v>
      </c>
      <c r="X29" s="1217">
        <v>0</v>
      </c>
      <c r="Y29" s="1217">
        <v>0</v>
      </c>
      <c r="Z29" s="1217">
        <v>0</v>
      </c>
      <c r="AA29" s="1217">
        <v>0</v>
      </c>
      <c r="AB29" s="1217">
        <v>0</v>
      </c>
      <c r="AC29" s="1217">
        <v>0</v>
      </c>
      <c r="AD29" s="1217">
        <v>0</v>
      </c>
      <c r="AE29" s="1217">
        <v>1</v>
      </c>
      <c r="AF29" s="1217">
        <v>1</v>
      </c>
      <c r="AG29" s="1217">
        <v>0</v>
      </c>
      <c r="AH29" s="1217">
        <v>0</v>
      </c>
      <c r="AI29" s="1217">
        <v>0</v>
      </c>
      <c r="AJ29" s="1217">
        <v>0</v>
      </c>
      <c r="AK29" s="1217">
        <v>0</v>
      </c>
      <c r="AL29" s="1217">
        <v>0</v>
      </c>
      <c r="AM29" s="1217">
        <v>0</v>
      </c>
      <c r="AN29" s="1217">
        <v>0</v>
      </c>
      <c r="AO29" s="1217">
        <v>1</v>
      </c>
      <c r="AP29" s="1217">
        <v>47</v>
      </c>
      <c r="AQ29" s="41"/>
      <c r="AR29" s="41"/>
      <c r="AS29" s="1"/>
      <c r="AT29" s="1"/>
      <c r="AU29" s="1"/>
      <c r="AV29" s="1"/>
      <c r="AW29" s="1"/>
      <c r="AX29" s="1"/>
      <c r="AY29" s="1"/>
      <c r="AZ29" s="1"/>
    </row>
    <row r="30" spans="1:52" s="602" customFormat="1" ht="12.75" customHeight="1">
      <c r="A30" s="953" t="s">
        <v>1137</v>
      </c>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230"/>
      <c r="AQ30" s="41"/>
      <c r="AR30" s="41"/>
      <c r="AS30" s="1"/>
      <c r="AT30" s="1"/>
      <c r="AU30" s="1"/>
      <c r="AV30" s="1"/>
      <c r="AW30" s="1"/>
      <c r="AX30" s="1"/>
      <c r="AY30" s="1"/>
      <c r="AZ30" s="1"/>
    </row>
    <row r="31" spans="1:52" s="602" customFormat="1" ht="12.75" customHeight="1">
      <c r="A31" s="41" t="s">
        <v>358</v>
      </c>
      <c r="B31" s="41"/>
      <c r="C31" s="651">
        <v>1</v>
      </c>
      <c r="D31" s="41"/>
      <c r="E31" s="41"/>
      <c r="F31" s="41"/>
      <c r="G31" s="41"/>
      <c r="H31" s="41"/>
      <c r="I31" s="651">
        <v>1</v>
      </c>
      <c r="J31" s="41"/>
      <c r="K31" s="666">
        <v>2</v>
      </c>
      <c r="L31" s="41"/>
      <c r="M31" s="41"/>
      <c r="N31" s="41"/>
      <c r="O31" s="41"/>
      <c r="P31" s="41"/>
      <c r="Q31" s="41"/>
      <c r="R31" s="41"/>
      <c r="S31" s="41"/>
      <c r="T31" s="41"/>
      <c r="U31" s="39">
        <v>0</v>
      </c>
      <c r="V31" s="41"/>
      <c r="W31" s="651">
        <v>1</v>
      </c>
      <c r="X31" s="41"/>
      <c r="Y31" s="41"/>
      <c r="Z31" s="41"/>
      <c r="AA31" s="41"/>
      <c r="AB31" s="41"/>
      <c r="AC31" s="41"/>
      <c r="AD31" s="41"/>
      <c r="AE31" s="666">
        <v>1</v>
      </c>
      <c r="AF31" s="41"/>
      <c r="AG31" s="41"/>
      <c r="AH31" s="41"/>
      <c r="AI31" s="41"/>
      <c r="AJ31" s="41"/>
      <c r="AK31" s="41"/>
      <c r="AL31" s="41"/>
      <c r="AM31" s="41"/>
      <c r="AN31" s="41"/>
      <c r="AO31" s="39">
        <v>0</v>
      </c>
      <c r="AP31" s="230">
        <v>3</v>
      </c>
      <c r="AQ31" s="41"/>
      <c r="AR31" s="41"/>
      <c r="AS31" s="1"/>
      <c r="AT31" s="1"/>
      <c r="AU31" s="1"/>
      <c r="AV31" s="1"/>
      <c r="AW31" s="1"/>
      <c r="AX31" s="1"/>
      <c r="AY31" s="1"/>
      <c r="AZ31" s="1"/>
    </row>
    <row r="32" spans="1:52" s="602" customFormat="1" ht="12.75" customHeight="1">
      <c r="A32" s="41" t="s">
        <v>362</v>
      </c>
      <c r="B32" s="651">
        <v>1</v>
      </c>
      <c r="C32" s="41"/>
      <c r="D32" s="41"/>
      <c r="E32" s="41"/>
      <c r="F32" s="651">
        <v>1</v>
      </c>
      <c r="G32" s="41"/>
      <c r="H32" s="41"/>
      <c r="I32" s="41"/>
      <c r="J32" s="41"/>
      <c r="K32" s="39">
        <v>2</v>
      </c>
      <c r="L32" s="41"/>
      <c r="M32" s="41"/>
      <c r="N32" s="41"/>
      <c r="O32" s="41"/>
      <c r="P32" s="41"/>
      <c r="Q32" s="41"/>
      <c r="R32" s="41"/>
      <c r="S32" s="41"/>
      <c r="T32" s="41"/>
      <c r="U32" s="39">
        <v>0</v>
      </c>
      <c r="V32" s="41"/>
      <c r="W32" s="651">
        <v>1</v>
      </c>
      <c r="X32" s="41"/>
      <c r="Y32" s="41"/>
      <c r="Z32" s="41"/>
      <c r="AA32" s="41"/>
      <c r="AB32" s="41"/>
      <c r="AC32" s="41"/>
      <c r="AD32" s="41"/>
      <c r="AE32" s="39">
        <v>1</v>
      </c>
      <c r="AF32" s="41"/>
      <c r="AG32" s="41"/>
      <c r="AH32" s="41"/>
      <c r="AI32" s="41"/>
      <c r="AJ32" s="41"/>
      <c r="AK32" s="41"/>
      <c r="AL32" s="41"/>
      <c r="AM32" s="41"/>
      <c r="AN32" s="41"/>
      <c r="AO32" s="39">
        <v>0</v>
      </c>
      <c r="AP32" s="230">
        <v>3</v>
      </c>
      <c r="AQ32" s="41"/>
      <c r="AR32" s="41"/>
      <c r="AS32" s="1"/>
      <c r="AT32" s="1"/>
      <c r="AU32" s="1"/>
      <c r="AV32" s="1"/>
      <c r="AW32" s="1"/>
      <c r="AX32" s="1"/>
      <c r="AY32" s="1"/>
      <c r="AZ32" s="1"/>
    </row>
    <row r="33" spans="1:52" s="602" customFormat="1" ht="12.75" customHeight="1">
      <c r="A33" s="41" t="s">
        <v>365</v>
      </c>
      <c r="B33" s="41"/>
      <c r="C33" s="41"/>
      <c r="D33" s="41"/>
      <c r="E33" s="41"/>
      <c r="F33" s="41"/>
      <c r="G33" s="41"/>
      <c r="H33" s="41"/>
      <c r="I33" s="41"/>
      <c r="J33" s="41"/>
      <c r="K33" s="39">
        <v>0</v>
      </c>
      <c r="L33" s="41"/>
      <c r="M33" s="41"/>
      <c r="N33" s="41"/>
      <c r="O33" s="41"/>
      <c r="P33" s="41"/>
      <c r="Q33" s="41"/>
      <c r="R33" s="41"/>
      <c r="S33" s="41"/>
      <c r="T33" s="41"/>
      <c r="U33" s="39">
        <v>0</v>
      </c>
      <c r="V33" s="651">
        <v>1</v>
      </c>
      <c r="W33" s="651">
        <v>2</v>
      </c>
      <c r="X33" s="41"/>
      <c r="Y33" s="41"/>
      <c r="Z33" s="41"/>
      <c r="AA33" s="41"/>
      <c r="AB33" s="41"/>
      <c r="AC33" s="41"/>
      <c r="AD33" s="41"/>
      <c r="AE33" s="666">
        <v>3</v>
      </c>
      <c r="AF33" s="41"/>
      <c r="AG33" s="41"/>
      <c r="AH33" s="41"/>
      <c r="AI33" s="41"/>
      <c r="AJ33" s="41"/>
      <c r="AK33" s="41"/>
      <c r="AL33" s="41"/>
      <c r="AM33" s="41"/>
      <c r="AN33" s="41"/>
      <c r="AO33" s="39">
        <v>0</v>
      </c>
      <c r="AP33" s="1219">
        <v>3</v>
      </c>
      <c r="AQ33" s="41"/>
      <c r="AR33" s="41"/>
      <c r="AS33" s="1"/>
      <c r="AT33" s="1"/>
      <c r="AU33" s="1"/>
      <c r="AV33" s="1"/>
      <c r="AW33" s="1"/>
      <c r="AX33" s="1"/>
      <c r="AY33" s="1"/>
      <c r="AZ33" s="1"/>
    </row>
    <row r="34" spans="1:52" s="602" customFormat="1" ht="12.75" customHeight="1">
      <c r="A34" s="41" t="s">
        <v>368</v>
      </c>
      <c r="B34" s="41"/>
      <c r="C34" s="651">
        <v>2</v>
      </c>
      <c r="D34" s="41"/>
      <c r="E34" s="41"/>
      <c r="F34" s="41"/>
      <c r="G34" s="41"/>
      <c r="H34" s="41"/>
      <c r="I34" s="41"/>
      <c r="J34" s="651"/>
      <c r="K34" s="666">
        <v>2</v>
      </c>
      <c r="L34" s="41"/>
      <c r="M34" s="41"/>
      <c r="N34" s="41"/>
      <c r="O34" s="41"/>
      <c r="P34" s="41"/>
      <c r="Q34" s="41"/>
      <c r="R34" s="41"/>
      <c r="S34" s="41"/>
      <c r="T34" s="41"/>
      <c r="U34" s="39">
        <v>0</v>
      </c>
      <c r="V34" s="651">
        <v>1</v>
      </c>
      <c r="W34" s="651">
        <v>1</v>
      </c>
      <c r="X34" s="41"/>
      <c r="Y34" s="41"/>
      <c r="Z34" s="41"/>
      <c r="AA34" s="41"/>
      <c r="AB34" s="41"/>
      <c r="AC34" s="41"/>
      <c r="AD34" s="41"/>
      <c r="AE34" s="39">
        <v>2</v>
      </c>
      <c r="AF34" s="41"/>
      <c r="AG34" s="41"/>
      <c r="AH34" s="41"/>
      <c r="AI34" s="41"/>
      <c r="AJ34" s="41"/>
      <c r="AK34" s="41"/>
      <c r="AL34" s="41"/>
      <c r="AM34" s="41"/>
      <c r="AN34" s="41"/>
      <c r="AO34" s="39">
        <v>0</v>
      </c>
      <c r="AP34" s="1219">
        <v>4</v>
      </c>
      <c r="AQ34" s="41"/>
      <c r="AR34" s="41"/>
      <c r="AS34" s="1"/>
      <c r="AT34" s="1"/>
      <c r="AU34" s="1"/>
      <c r="AV34" s="1"/>
      <c r="AW34" s="1"/>
      <c r="AX34" s="1"/>
      <c r="AY34" s="1"/>
      <c r="AZ34" s="1"/>
    </row>
    <row r="35" spans="1:52" s="602" customFormat="1" ht="12.75" customHeight="1">
      <c r="A35" s="230" t="s">
        <v>301</v>
      </c>
      <c r="B35" s="230">
        <v>1</v>
      </c>
      <c r="C35" s="1219">
        <v>3</v>
      </c>
      <c r="D35" s="230">
        <v>0</v>
      </c>
      <c r="E35" s="230">
        <v>0</v>
      </c>
      <c r="F35" s="230">
        <v>1</v>
      </c>
      <c r="G35" s="230">
        <v>0</v>
      </c>
      <c r="H35" s="230">
        <v>0</v>
      </c>
      <c r="I35" s="1219">
        <v>1</v>
      </c>
      <c r="J35" s="1219">
        <v>1</v>
      </c>
      <c r="K35" s="1219">
        <v>7</v>
      </c>
      <c r="L35" s="230">
        <v>0</v>
      </c>
      <c r="M35" s="230">
        <v>0</v>
      </c>
      <c r="N35" s="230">
        <v>0</v>
      </c>
      <c r="O35" s="230">
        <v>0</v>
      </c>
      <c r="P35" s="230">
        <v>0</v>
      </c>
      <c r="Q35" s="230">
        <v>0</v>
      </c>
      <c r="R35" s="230">
        <v>0</v>
      </c>
      <c r="S35" s="230">
        <v>0</v>
      </c>
      <c r="T35" s="230">
        <v>0</v>
      </c>
      <c r="U35" s="230">
        <v>0</v>
      </c>
      <c r="V35" s="1219">
        <v>2</v>
      </c>
      <c r="W35" s="1219">
        <v>5</v>
      </c>
      <c r="X35" s="230">
        <v>0</v>
      </c>
      <c r="Y35" s="230">
        <v>0</v>
      </c>
      <c r="Z35" s="230">
        <v>0</v>
      </c>
      <c r="AA35" s="230">
        <v>0</v>
      </c>
      <c r="AB35" s="230">
        <v>0</v>
      </c>
      <c r="AC35" s="230">
        <v>0</v>
      </c>
      <c r="AD35" s="230">
        <v>0</v>
      </c>
      <c r="AE35" s="230">
        <v>7</v>
      </c>
      <c r="AF35" s="230">
        <v>0</v>
      </c>
      <c r="AG35" s="230">
        <v>0</v>
      </c>
      <c r="AH35" s="230">
        <v>0</v>
      </c>
      <c r="AI35" s="230">
        <v>0</v>
      </c>
      <c r="AJ35" s="230">
        <v>0</v>
      </c>
      <c r="AK35" s="230">
        <v>0</v>
      </c>
      <c r="AL35" s="230">
        <v>0</v>
      </c>
      <c r="AM35" s="230">
        <v>0</v>
      </c>
      <c r="AN35" s="230">
        <v>0</v>
      </c>
      <c r="AO35" s="230">
        <v>0</v>
      </c>
      <c r="AP35" s="1219">
        <v>13</v>
      </c>
      <c r="AQ35" s="41"/>
      <c r="AR35" s="41"/>
      <c r="AS35" s="1"/>
      <c r="AT35" s="1"/>
      <c r="AU35" s="1"/>
      <c r="AV35" s="1"/>
      <c r="AW35" s="1"/>
      <c r="AX35" s="1"/>
      <c r="AY35" s="1"/>
      <c r="AZ35" s="1"/>
    </row>
    <row r="36" spans="1:52" s="602" customFormat="1" ht="12.75" customHeight="1">
      <c r="A36" s="230" t="s">
        <v>375</v>
      </c>
      <c r="B36" s="39"/>
      <c r="C36" s="39"/>
      <c r="D36" s="39"/>
      <c r="E36" s="39"/>
      <c r="F36" s="39"/>
      <c r="G36" s="39"/>
      <c r="H36" s="39"/>
      <c r="I36" s="39"/>
      <c r="J36" s="39"/>
      <c r="K36" s="39">
        <v>0</v>
      </c>
      <c r="L36" s="39"/>
      <c r="M36" s="39"/>
      <c r="N36" s="39"/>
      <c r="O36" s="39"/>
      <c r="P36" s="39"/>
      <c r="Q36" s="39"/>
      <c r="R36" s="39"/>
      <c r="S36" s="39"/>
      <c r="T36" s="39"/>
      <c r="U36" s="39">
        <v>0</v>
      </c>
      <c r="V36" s="39"/>
      <c r="W36" s="39"/>
      <c r="X36" s="39"/>
      <c r="Y36" s="39"/>
      <c r="Z36" s="39"/>
      <c r="AA36" s="39"/>
      <c r="AB36" s="39"/>
      <c r="AC36" s="39"/>
      <c r="AD36" s="39"/>
      <c r="AE36" s="39">
        <v>0</v>
      </c>
      <c r="AF36" s="39"/>
      <c r="AG36" s="39"/>
      <c r="AH36" s="39"/>
      <c r="AI36" s="39"/>
      <c r="AJ36" s="39"/>
      <c r="AK36" s="39"/>
      <c r="AL36" s="39"/>
      <c r="AM36" s="39"/>
      <c r="AN36" s="39"/>
      <c r="AO36" s="39">
        <v>0</v>
      </c>
      <c r="AP36" s="39">
        <v>0</v>
      </c>
      <c r="AQ36" s="41"/>
      <c r="AR36" s="41"/>
      <c r="AS36" s="1"/>
      <c r="AT36" s="1"/>
      <c r="AU36" s="1"/>
      <c r="AV36" s="1"/>
      <c r="AW36" s="1"/>
      <c r="AX36" s="1"/>
      <c r="AY36" s="1"/>
      <c r="AZ36" s="1"/>
    </row>
    <row r="37" spans="1:52" s="602" customFormat="1" ht="12.75" customHeight="1">
      <c r="A37" s="41" t="s">
        <v>377</v>
      </c>
      <c r="B37" s="258"/>
      <c r="C37" s="258">
        <v>1</v>
      </c>
      <c r="D37" s="258"/>
      <c r="E37" s="258"/>
      <c r="F37" s="258"/>
      <c r="G37" s="258"/>
      <c r="H37" s="258"/>
      <c r="I37" s="258"/>
      <c r="J37" s="258"/>
      <c r="K37" s="1220">
        <v>1</v>
      </c>
      <c r="L37" s="258"/>
      <c r="M37" s="258"/>
      <c r="N37" s="258">
        <v>1</v>
      </c>
      <c r="O37" s="258"/>
      <c r="P37" s="258"/>
      <c r="Q37" s="258"/>
      <c r="R37" s="258"/>
      <c r="S37" s="258"/>
      <c r="T37" s="258"/>
      <c r="U37" s="1220">
        <v>1</v>
      </c>
      <c r="V37" s="258"/>
      <c r="W37" s="258">
        <v>1</v>
      </c>
      <c r="X37" s="258"/>
      <c r="Y37" s="258"/>
      <c r="Z37" s="258"/>
      <c r="AA37" s="258"/>
      <c r="AB37" s="258"/>
      <c r="AC37" s="258"/>
      <c r="AD37" s="258"/>
      <c r="AE37" s="1220">
        <v>1</v>
      </c>
      <c r="AF37" s="258"/>
      <c r="AG37" s="258"/>
      <c r="AH37" s="258"/>
      <c r="AI37" s="258"/>
      <c r="AJ37" s="258"/>
      <c r="AK37" s="258"/>
      <c r="AL37" s="258"/>
      <c r="AM37" s="258"/>
      <c r="AN37" s="258"/>
      <c r="AO37" s="1220"/>
      <c r="AP37" s="1220">
        <v>3</v>
      </c>
      <c r="AQ37" s="41"/>
      <c r="AR37" s="41"/>
      <c r="AS37" s="1"/>
      <c r="AT37" s="1"/>
      <c r="AU37" s="1"/>
      <c r="AV37" s="1"/>
      <c r="AW37" s="1"/>
      <c r="AX37" s="1"/>
      <c r="AY37" s="1"/>
      <c r="AZ37" s="1"/>
    </row>
    <row r="38" spans="1:52" s="602" customFormat="1" ht="12.75" customHeight="1">
      <c r="A38" s="41" t="s">
        <v>385</v>
      </c>
      <c r="B38" s="258"/>
      <c r="C38" s="258"/>
      <c r="D38" s="258"/>
      <c r="E38" s="258"/>
      <c r="F38" s="258"/>
      <c r="G38" s="258"/>
      <c r="H38" s="258"/>
      <c r="I38" s="258"/>
      <c r="J38" s="258"/>
      <c r="K38" s="1220"/>
      <c r="L38" s="258"/>
      <c r="M38" s="258">
        <v>2</v>
      </c>
      <c r="N38" s="258"/>
      <c r="O38" s="258"/>
      <c r="P38" s="258"/>
      <c r="Q38" s="258"/>
      <c r="R38" s="258"/>
      <c r="S38" s="258">
        <v>4</v>
      </c>
      <c r="T38" s="258"/>
      <c r="U38" s="1220">
        <v>6</v>
      </c>
      <c r="V38" s="258"/>
      <c r="W38" s="258">
        <v>1</v>
      </c>
      <c r="X38" s="258"/>
      <c r="Y38" s="258"/>
      <c r="Z38" s="258"/>
      <c r="AA38" s="258"/>
      <c r="AB38" s="258"/>
      <c r="AC38" s="258"/>
      <c r="AD38" s="258"/>
      <c r="AE38" s="1220">
        <v>1</v>
      </c>
      <c r="AF38" s="258"/>
      <c r="AG38" s="258"/>
      <c r="AH38" s="258"/>
      <c r="AI38" s="258"/>
      <c r="AJ38" s="258"/>
      <c r="AK38" s="258"/>
      <c r="AL38" s="258"/>
      <c r="AM38" s="258"/>
      <c r="AN38" s="258"/>
      <c r="AO38" s="1220"/>
      <c r="AP38" s="1220">
        <v>7</v>
      </c>
      <c r="AQ38" s="41"/>
      <c r="AR38" s="41"/>
      <c r="AS38" s="1"/>
      <c r="AT38" s="1"/>
      <c r="AU38" s="1"/>
      <c r="AV38" s="1"/>
      <c r="AW38" s="1"/>
      <c r="AX38" s="1"/>
      <c r="AY38" s="1"/>
      <c r="AZ38" s="1"/>
    </row>
    <row r="39" spans="1:52" s="602" customFormat="1" ht="12.75" customHeight="1">
      <c r="A39" s="230" t="s">
        <v>301</v>
      </c>
      <c r="B39" s="1220"/>
      <c r="C39" s="1220">
        <v>1</v>
      </c>
      <c r="D39" s="1220"/>
      <c r="E39" s="1220"/>
      <c r="F39" s="1220"/>
      <c r="G39" s="1220"/>
      <c r="H39" s="1220"/>
      <c r="I39" s="1220"/>
      <c r="J39" s="1220"/>
      <c r="K39" s="1220">
        <v>1</v>
      </c>
      <c r="L39" s="1220"/>
      <c r="M39" s="1220">
        <v>2</v>
      </c>
      <c r="N39" s="1220">
        <v>1</v>
      </c>
      <c r="O39" s="1220"/>
      <c r="P39" s="1220"/>
      <c r="Q39" s="1220"/>
      <c r="R39" s="1220"/>
      <c r="S39" s="1220">
        <v>4</v>
      </c>
      <c r="T39" s="1220"/>
      <c r="U39" s="1220">
        <v>7</v>
      </c>
      <c r="V39" s="1220"/>
      <c r="W39" s="1220">
        <v>2</v>
      </c>
      <c r="X39" s="1220"/>
      <c r="Y39" s="1220"/>
      <c r="Z39" s="1220"/>
      <c r="AA39" s="1220"/>
      <c r="AB39" s="1220"/>
      <c r="AC39" s="1220"/>
      <c r="AD39" s="1220"/>
      <c r="AE39" s="1220">
        <v>2</v>
      </c>
      <c r="AF39" s="1220"/>
      <c r="AG39" s="1220"/>
      <c r="AH39" s="1220"/>
      <c r="AI39" s="1220"/>
      <c r="AJ39" s="1220"/>
      <c r="AK39" s="1220"/>
      <c r="AL39" s="1220"/>
      <c r="AM39" s="1220"/>
      <c r="AN39" s="1220"/>
      <c r="AO39" s="1220"/>
      <c r="AP39" s="1220">
        <v>10</v>
      </c>
      <c r="AQ39" s="1221"/>
      <c r="AR39" s="1221"/>
      <c r="AS39" s="1"/>
      <c r="AT39" s="1"/>
      <c r="AU39" s="1"/>
      <c r="AV39" s="1"/>
      <c r="AW39" s="1"/>
      <c r="AX39" s="1"/>
      <c r="AY39" s="1"/>
      <c r="AZ39" s="1"/>
    </row>
    <row r="40" spans="1:52" s="602" customFormat="1" ht="12.75" customHeight="1">
      <c r="A40" s="230" t="s">
        <v>400</v>
      </c>
      <c r="B40" s="39"/>
      <c r="C40" s="39"/>
      <c r="D40" s="39"/>
      <c r="E40" s="39"/>
      <c r="F40" s="39"/>
      <c r="G40" s="39"/>
      <c r="H40" s="39"/>
      <c r="I40" s="39"/>
      <c r="J40" s="39"/>
      <c r="K40" s="39">
        <v>0</v>
      </c>
      <c r="L40" s="39"/>
      <c r="M40" s="39"/>
      <c r="N40" s="39"/>
      <c r="O40" s="39"/>
      <c r="P40" s="39"/>
      <c r="Q40" s="39"/>
      <c r="R40" s="39"/>
      <c r="S40" s="39"/>
      <c r="T40" s="39"/>
      <c r="U40" s="1703">
        <v>0</v>
      </c>
      <c r="V40" s="39"/>
      <c r="W40" s="39"/>
      <c r="X40" s="39"/>
      <c r="Y40" s="39"/>
      <c r="Z40" s="39"/>
      <c r="AA40" s="39"/>
      <c r="AB40" s="39"/>
      <c r="AC40" s="39"/>
      <c r="AD40" s="39"/>
      <c r="AE40" s="39">
        <v>0</v>
      </c>
      <c r="AF40" s="39"/>
      <c r="AG40" s="39"/>
      <c r="AH40" s="39"/>
      <c r="AI40" s="39"/>
      <c r="AJ40" s="39"/>
      <c r="AK40" s="39"/>
      <c r="AL40" s="39"/>
      <c r="AM40" s="39"/>
      <c r="AN40" s="39"/>
      <c r="AO40" s="39">
        <v>0</v>
      </c>
      <c r="AP40" s="39">
        <v>0</v>
      </c>
      <c r="AQ40" s="41"/>
      <c r="AR40" s="41"/>
      <c r="AS40" s="1"/>
      <c r="AT40" s="1"/>
      <c r="AU40" s="1"/>
      <c r="AV40" s="1"/>
      <c r="AW40" s="1"/>
      <c r="AX40" s="1"/>
      <c r="AY40" s="1"/>
      <c r="AZ40" s="1"/>
    </row>
    <row r="41" spans="1:52" s="602" customFormat="1" ht="12.75" customHeight="1">
      <c r="A41" s="1708" t="s">
        <v>401</v>
      </c>
      <c r="B41" s="1223"/>
      <c r="C41" s="1223">
        <v>2</v>
      </c>
      <c r="D41" s="1223"/>
      <c r="E41" s="1223"/>
      <c r="F41" s="1223"/>
      <c r="G41" s="1223"/>
      <c r="H41" s="1223"/>
      <c r="I41" s="1223">
        <v>1</v>
      </c>
      <c r="J41" s="1223"/>
      <c r="K41" s="1702">
        <v>3</v>
      </c>
      <c r="L41" s="927"/>
      <c r="M41" s="927"/>
      <c r="N41" s="927"/>
      <c r="O41" s="927"/>
      <c r="P41" s="927"/>
      <c r="Q41" s="927"/>
      <c r="R41" s="927"/>
      <c r="S41" s="927"/>
      <c r="T41" s="927"/>
      <c r="U41" s="1702"/>
      <c r="V41" s="1223"/>
      <c r="W41" s="1223">
        <v>2</v>
      </c>
      <c r="X41" s="1223"/>
      <c r="Y41" s="1223"/>
      <c r="Z41" s="1223"/>
      <c r="AA41" s="1223"/>
      <c r="AB41" s="1223"/>
      <c r="AC41" s="1223"/>
      <c r="AD41" s="1223"/>
      <c r="AE41" s="200">
        <v>2</v>
      </c>
      <c r="AF41" s="1223"/>
      <c r="AG41" s="1223"/>
      <c r="AH41" s="1223"/>
      <c r="AI41" s="1223"/>
      <c r="AJ41" s="1223"/>
      <c r="AK41" s="1223"/>
      <c r="AL41" s="1223"/>
      <c r="AM41" s="1223"/>
      <c r="AN41" s="1223"/>
      <c r="AO41" s="1702"/>
      <c r="AP41" s="1702">
        <v>5</v>
      </c>
      <c r="AQ41" s="41"/>
      <c r="AR41" s="41"/>
      <c r="AS41" s="1"/>
      <c r="AT41" s="1"/>
      <c r="AU41" s="1"/>
      <c r="AV41" s="1"/>
      <c r="AW41" s="1"/>
      <c r="AX41" s="1"/>
      <c r="AY41" s="1"/>
      <c r="AZ41" s="1"/>
    </row>
    <row r="42" spans="1:52" s="602" customFormat="1" ht="12.75" customHeight="1">
      <c r="A42" s="1708" t="s">
        <v>402</v>
      </c>
      <c r="B42" s="1223">
        <v>1</v>
      </c>
      <c r="C42" s="1223">
        <v>2</v>
      </c>
      <c r="D42" s="1223"/>
      <c r="E42" s="1223"/>
      <c r="F42" s="1223"/>
      <c r="G42" s="1223"/>
      <c r="H42" s="1223"/>
      <c r="I42" s="1223">
        <v>1</v>
      </c>
      <c r="J42" s="1223"/>
      <c r="K42" s="1702">
        <v>4</v>
      </c>
      <c r="L42" s="927"/>
      <c r="M42" s="927"/>
      <c r="N42" s="927"/>
      <c r="O42" s="927"/>
      <c r="P42" s="927"/>
      <c r="Q42" s="927"/>
      <c r="R42" s="927"/>
      <c r="S42" s="927"/>
      <c r="T42" s="927"/>
      <c r="U42" s="1702"/>
      <c r="V42" s="1223"/>
      <c r="W42" s="1223">
        <v>1</v>
      </c>
      <c r="X42" s="1223"/>
      <c r="Y42" s="1223"/>
      <c r="Z42" s="1223"/>
      <c r="AA42" s="1223"/>
      <c r="AB42" s="1223"/>
      <c r="AC42" s="1223"/>
      <c r="AD42" s="1223"/>
      <c r="AE42" s="200">
        <v>1</v>
      </c>
      <c r="AF42" s="1223">
        <v>1</v>
      </c>
      <c r="AG42" s="1223"/>
      <c r="AH42" s="1223"/>
      <c r="AI42" s="1223"/>
      <c r="AJ42" s="1223"/>
      <c r="AK42" s="1223"/>
      <c r="AL42" s="1223"/>
      <c r="AM42" s="1223"/>
      <c r="AN42" s="1223"/>
      <c r="AO42" s="1702">
        <v>1</v>
      </c>
      <c r="AP42" s="1702">
        <v>6</v>
      </c>
      <c r="AQ42" s="41"/>
      <c r="AR42" s="41"/>
      <c r="AS42" s="1"/>
      <c r="AT42" s="1"/>
      <c r="AU42" s="1"/>
      <c r="AV42" s="1"/>
      <c r="AW42" s="1"/>
      <c r="AX42" s="1"/>
      <c r="AY42" s="1"/>
      <c r="AZ42" s="1"/>
    </row>
    <row r="43" spans="1:52" s="602" customFormat="1" ht="12.75" customHeight="1">
      <c r="A43" s="1708" t="s">
        <v>403</v>
      </c>
      <c r="B43" s="1223"/>
      <c r="C43" s="1223">
        <v>4</v>
      </c>
      <c r="D43" s="1223"/>
      <c r="E43" s="1223"/>
      <c r="F43" s="1223"/>
      <c r="G43" s="1223"/>
      <c r="H43" s="1223"/>
      <c r="I43" s="1223">
        <v>3</v>
      </c>
      <c r="J43" s="1223"/>
      <c r="K43" s="1702">
        <v>7</v>
      </c>
      <c r="L43" s="927"/>
      <c r="M43" s="927"/>
      <c r="N43" s="927"/>
      <c r="O43" s="927"/>
      <c r="P43" s="927"/>
      <c r="Q43" s="927"/>
      <c r="R43" s="927"/>
      <c r="S43" s="927"/>
      <c r="T43" s="927"/>
      <c r="U43" s="1702"/>
      <c r="V43" s="1223"/>
      <c r="W43" s="1223"/>
      <c r="X43" s="1223"/>
      <c r="Y43" s="1223"/>
      <c r="Z43" s="1223"/>
      <c r="AA43" s="1223"/>
      <c r="AB43" s="1223"/>
      <c r="AC43" s="1223"/>
      <c r="AD43" s="1223"/>
      <c r="AE43" s="200"/>
      <c r="AF43" s="1223">
        <v>1</v>
      </c>
      <c r="AG43" s="1223"/>
      <c r="AH43" s="1223"/>
      <c r="AI43" s="1223"/>
      <c r="AJ43" s="1223"/>
      <c r="AK43" s="1223"/>
      <c r="AL43" s="1223"/>
      <c r="AM43" s="1223"/>
      <c r="AN43" s="1223"/>
      <c r="AO43" s="1702">
        <v>1</v>
      </c>
      <c r="AP43" s="1702">
        <v>8</v>
      </c>
      <c r="AQ43" s="41"/>
      <c r="AR43" s="41"/>
      <c r="AS43" s="1"/>
      <c r="AT43" s="1"/>
      <c r="AU43" s="1"/>
      <c r="AV43" s="1"/>
      <c r="AW43" s="1"/>
      <c r="AX43" s="1"/>
      <c r="AY43" s="1"/>
      <c r="AZ43" s="1"/>
    </row>
    <row r="44" spans="1:52" s="602" customFormat="1" ht="12.75" customHeight="1">
      <c r="A44" s="1707" t="s">
        <v>301</v>
      </c>
      <c r="B44" s="1702">
        <v>1</v>
      </c>
      <c r="C44" s="1702">
        <v>8</v>
      </c>
      <c r="D44" s="1702"/>
      <c r="E44" s="1702"/>
      <c r="F44" s="1702"/>
      <c r="G44" s="1702"/>
      <c r="H44" s="1702"/>
      <c r="I44" s="1702">
        <v>5</v>
      </c>
      <c r="J44" s="1702"/>
      <c r="K44" s="1702">
        <v>14</v>
      </c>
      <c r="L44" s="1702"/>
      <c r="M44" s="1702"/>
      <c r="N44" s="1702"/>
      <c r="O44" s="1702"/>
      <c r="P44" s="1702"/>
      <c r="Q44" s="1702"/>
      <c r="R44" s="1702"/>
      <c r="S44" s="1702"/>
      <c r="T44" s="1702"/>
      <c r="U44" s="1702"/>
      <c r="V44" s="1702"/>
      <c r="W44" s="1702">
        <v>3</v>
      </c>
      <c r="X44" s="1702"/>
      <c r="Y44" s="1702"/>
      <c r="Z44" s="1702"/>
      <c r="AA44" s="1702"/>
      <c r="AB44" s="1702"/>
      <c r="AC44" s="1702"/>
      <c r="AD44" s="1702"/>
      <c r="AE44" s="1702">
        <v>3</v>
      </c>
      <c r="AF44" s="1702">
        <v>2</v>
      </c>
      <c r="AG44" s="1702"/>
      <c r="AH44" s="1702"/>
      <c r="AI44" s="1702"/>
      <c r="AJ44" s="1702"/>
      <c r="AK44" s="1702"/>
      <c r="AL44" s="1702"/>
      <c r="AM44" s="1702"/>
      <c r="AN44" s="1702"/>
      <c r="AO44" s="1702">
        <v>2</v>
      </c>
      <c r="AP44" s="1702">
        <v>19</v>
      </c>
      <c r="AQ44" s="41"/>
      <c r="AR44" s="41"/>
      <c r="AS44" s="1"/>
      <c r="AT44" s="1"/>
      <c r="AU44" s="1"/>
      <c r="AV44" s="1"/>
      <c r="AW44" s="1"/>
      <c r="AX44" s="1"/>
      <c r="AY44" s="1"/>
      <c r="AZ44" s="1"/>
    </row>
    <row r="45" spans="1:52" s="602" customFormat="1" ht="12.75" customHeight="1">
      <c r="A45" s="230" t="s">
        <v>404</v>
      </c>
      <c r="B45" s="666">
        <v>3</v>
      </c>
      <c r="C45" s="666">
        <f>SUM(C46:C49)</f>
        <v>10</v>
      </c>
      <c r="D45" s="39"/>
      <c r="E45" s="39"/>
      <c r="F45" s="39"/>
      <c r="G45" s="39"/>
      <c r="H45" s="39"/>
      <c r="I45" s="666">
        <v>2</v>
      </c>
      <c r="J45" s="39"/>
      <c r="K45" s="39">
        <f>SUM(K46:K49)</f>
        <v>15</v>
      </c>
      <c r="L45" s="39"/>
      <c r="M45" s="39"/>
      <c r="N45" s="39"/>
      <c r="O45" s="39"/>
      <c r="P45" s="39"/>
      <c r="Q45" s="39"/>
      <c r="R45" s="39"/>
      <c r="S45" s="39"/>
      <c r="T45" s="39"/>
      <c r="U45" s="1703">
        <v>0</v>
      </c>
      <c r="V45" s="39"/>
      <c r="W45" s="666">
        <v>3</v>
      </c>
      <c r="X45" s="39"/>
      <c r="Y45" s="39"/>
      <c r="Z45" s="39"/>
      <c r="AA45" s="39"/>
      <c r="AB45" s="39"/>
      <c r="AC45" s="39"/>
      <c r="AD45" s="39"/>
      <c r="AE45" s="666">
        <v>3</v>
      </c>
      <c r="AF45" s="39"/>
      <c r="AG45" s="666">
        <v>2</v>
      </c>
      <c r="AH45" s="39"/>
      <c r="AI45" s="39"/>
      <c r="AJ45" s="39"/>
      <c r="AK45" s="39"/>
      <c r="AL45" s="39"/>
      <c r="AM45" s="39"/>
      <c r="AN45" s="39"/>
      <c r="AO45" s="666">
        <v>2</v>
      </c>
      <c r="AP45" s="666">
        <f>SUM(K45,U45,AE45,AO45)</f>
        <v>20</v>
      </c>
      <c r="AQ45" s="41"/>
      <c r="AR45" s="41"/>
      <c r="AS45" s="1"/>
      <c r="AT45" s="1"/>
      <c r="AU45" s="1"/>
      <c r="AV45" s="1"/>
      <c r="AW45" s="1"/>
      <c r="AX45" s="1"/>
      <c r="AY45" s="1"/>
      <c r="AZ45" s="1"/>
    </row>
    <row r="46" spans="1:52" s="602" customFormat="1" ht="12.75" customHeight="1">
      <c r="A46" s="41" t="s">
        <v>405</v>
      </c>
      <c r="B46" s="258">
        <v>3</v>
      </c>
      <c r="C46" s="258">
        <v>4</v>
      </c>
      <c r="D46" s="41"/>
      <c r="E46" s="41"/>
      <c r="F46" s="41"/>
      <c r="G46" s="41"/>
      <c r="H46" s="41"/>
      <c r="I46" s="41"/>
      <c r="J46" s="41"/>
      <c r="K46" s="1217">
        <v>7</v>
      </c>
      <c r="L46" s="41"/>
      <c r="M46" s="41"/>
      <c r="N46" s="41"/>
      <c r="O46" s="41"/>
      <c r="P46" s="41"/>
      <c r="Q46" s="41"/>
      <c r="R46" s="41"/>
      <c r="S46" s="41"/>
      <c r="T46" s="41"/>
      <c r="U46" s="1217">
        <v>0</v>
      </c>
      <c r="V46" s="41"/>
      <c r="W46" s="258"/>
      <c r="X46" s="41"/>
      <c r="Y46" s="41"/>
      <c r="Z46" s="41"/>
      <c r="AA46" s="41"/>
      <c r="AB46" s="41"/>
      <c r="AC46" s="41"/>
      <c r="AD46" s="41"/>
      <c r="AE46" s="1217">
        <v>0</v>
      </c>
      <c r="AF46" s="41"/>
      <c r="AG46" s="41"/>
      <c r="AH46" s="41"/>
      <c r="AI46" s="41"/>
      <c r="AJ46" s="41"/>
      <c r="AK46" s="41"/>
      <c r="AL46" s="41"/>
      <c r="AM46" s="41"/>
      <c r="AN46" s="41"/>
      <c r="AO46" s="1217">
        <v>0</v>
      </c>
      <c r="AP46" s="1217">
        <v>7</v>
      </c>
      <c r="AQ46" s="41"/>
      <c r="AR46" s="41"/>
      <c r="AS46" s="1"/>
      <c r="AT46" s="1"/>
      <c r="AU46" s="1"/>
      <c r="AV46" s="1"/>
      <c r="AW46" s="1"/>
      <c r="AX46" s="1"/>
      <c r="AY46" s="1"/>
      <c r="AZ46" s="1"/>
    </row>
    <row r="47" spans="1:52" s="602" customFormat="1" ht="12.75" customHeight="1">
      <c r="A47" s="41" t="s">
        <v>407</v>
      </c>
      <c r="B47" s="41"/>
      <c r="C47" s="258">
        <v>2</v>
      </c>
      <c r="D47" s="41"/>
      <c r="E47" s="41"/>
      <c r="F47" s="41"/>
      <c r="G47" s="41"/>
      <c r="H47" s="41"/>
      <c r="I47" s="258">
        <v>1</v>
      </c>
      <c r="J47" s="41"/>
      <c r="K47" s="1217">
        <v>3</v>
      </c>
      <c r="L47" s="41"/>
      <c r="M47" s="41"/>
      <c r="N47" s="41"/>
      <c r="O47" s="41"/>
      <c r="P47" s="41"/>
      <c r="Q47" s="41"/>
      <c r="R47" s="41"/>
      <c r="S47" s="41"/>
      <c r="T47" s="41"/>
      <c r="U47" s="1217">
        <v>0</v>
      </c>
      <c r="V47" s="41"/>
      <c r="W47" s="258"/>
      <c r="X47" s="41"/>
      <c r="Y47" s="41"/>
      <c r="Z47" s="41"/>
      <c r="AA47" s="41"/>
      <c r="AB47" s="41"/>
      <c r="AC47" s="41"/>
      <c r="AD47" s="41"/>
      <c r="AE47" s="1217">
        <v>0</v>
      </c>
      <c r="AF47" s="41"/>
      <c r="AG47" s="258">
        <v>2</v>
      </c>
      <c r="AH47" s="41"/>
      <c r="AI47" s="41"/>
      <c r="AJ47" s="41"/>
      <c r="AK47" s="41"/>
      <c r="AL47" s="41"/>
      <c r="AM47" s="41"/>
      <c r="AN47" s="41"/>
      <c r="AO47" s="1217">
        <v>2</v>
      </c>
      <c r="AP47" s="1217">
        <v>5</v>
      </c>
      <c r="AQ47" s="41"/>
      <c r="AR47" s="41"/>
      <c r="AS47" s="1"/>
      <c r="AT47" s="1"/>
      <c r="AU47" s="1"/>
      <c r="AV47" s="1"/>
      <c r="AW47" s="1"/>
      <c r="AX47" s="1"/>
      <c r="AY47" s="1"/>
      <c r="AZ47" s="1"/>
    </row>
    <row r="48" spans="1:52" s="602" customFormat="1" ht="12.75" customHeight="1">
      <c r="A48" s="41" t="s">
        <v>408</v>
      </c>
      <c r="B48" s="41"/>
      <c r="C48" s="651">
        <v>3</v>
      </c>
      <c r="D48" s="41"/>
      <c r="E48" s="41"/>
      <c r="F48" s="41"/>
      <c r="G48" s="41"/>
      <c r="H48" s="41"/>
      <c r="I48" s="41"/>
      <c r="J48" s="41"/>
      <c r="K48" s="666">
        <v>3</v>
      </c>
      <c r="L48" s="41"/>
      <c r="M48" s="41"/>
      <c r="N48" s="41"/>
      <c r="O48" s="41"/>
      <c r="P48" s="41"/>
      <c r="Q48" s="41"/>
      <c r="R48" s="41"/>
      <c r="S48" s="41"/>
      <c r="T48" s="41"/>
      <c r="U48" s="39">
        <v>0</v>
      </c>
      <c r="V48" s="41"/>
      <c r="W48" s="651">
        <v>2</v>
      </c>
      <c r="X48" s="41"/>
      <c r="Y48" s="41"/>
      <c r="Z48" s="41"/>
      <c r="AA48" s="41"/>
      <c r="AB48" s="41"/>
      <c r="AC48" s="41"/>
      <c r="AD48" s="41"/>
      <c r="AE48" s="666">
        <v>2</v>
      </c>
      <c r="AF48" s="41"/>
      <c r="AG48" s="41"/>
      <c r="AH48" s="41"/>
      <c r="AI48" s="41"/>
      <c r="AJ48" s="41"/>
      <c r="AK48" s="41"/>
      <c r="AL48" s="41"/>
      <c r="AM48" s="41"/>
      <c r="AN48" s="41"/>
      <c r="AO48" s="39">
        <v>0</v>
      </c>
      <c r="AP48" s="39">
        <v>5</v>
      </c>
      <c r="AQ48" s="41"/>
      <c r="AR48" s="41"/>
      <c r="AS48" s="1"/>
      <c r="AT48" s="1"/>
      <c r="AU48" s="1"/>
      <c r="AV48" s="1"/>
      <c r="AW48" s="1"/>
      <c r="AX48" s="1"/>
      <c r="AY48" s="1"/>
      <c r="AZ48" s="1"/>
    </row>
    <row r="49" spans="1:52" s="602" customFormat="1" ht="12.75" customHeight="1">
      <c r="A49" s="41" t="s">
        <v>1170</v>
      </c>
      <c r="B49" s="41"/>
      <c r="C49" s="258">
        <v>1</v>
      </c>
      <c r="D49" s="41"/>
      <c r="E49" s="41"/>
      <c r="F49" s="41"/>
      <c r="G49" s="41"/>
      <c r="H49" s="41"/>
      <c r="I49" s="651">
        <v>1</v>
      </c>
      <c r="J49" s="41"/>
      <c r="K49" s="1217">
        <v>2</v>
      </c>
      <c r="L49" s="41"/>
      <c r="M49" s="41"/>
      <c r="N49" s="41"/>
      <c r="O49" s="41"/>
      <c r="P49" s="41"/>
      <c r="Q49" s="41"/>
      <c r="R49" s="41"/>
      <c r="S49" s="41"/>
      <c r="T49" s="41"/>
      <c r="U49" s="1217">
        <v>0</v>
      </c>
      <c r="V49" s="41"/>
      <c r="W49" s="258">
        <v>1</v>
      </c>
      <c r="X49" s="41"/>
      <c r="Y49" s="41"/>
      <c r="Z49" s="41"/>
      <c r="AA49" s="41"/>
      <c r="AB49" s="41"/>
      <c r="AC49" s="41"/>
      <c r="AD49" s="41"/>
      <c r="AE49" s="1217">
        <v>1</v>
      </c>
      <c r="AF49" s="848"/>
      <c r="AG49" s="41"/>
      <c r="AH49" s="41"/>
      <c r="AI49" s="41"/>
      <c r="AJ49" s="41"/>
      <c r="AK49" s="41"/>
      <c r="AL49" s="41"/>
      <c r="AM49" s="41"/>
      <c r="AN49" s="41"/>
      <c r="AO49" s="1217">
        <v>0</v>
      </c>
      <c r="AP49" s="1217">
        <v>3</v>
      </c>
      <c r="AQ49" s="41"/>
      <c r="AR49" s="41"/>
      <c r="AS49" s="1"/>
      <c r="AT49" s="1"/>
      <c r="AU49" s="1"/>
      <c r="AV49" s="1"/>
      <c r="AW49" s="1"/>
      <c r="AX49" s="1"/>
      <c r="AY49" s="1"/>
      <c r="AZ49" s="1"/>
    </row>
    <row r="50" spans="1:52" s="602" customFormat="1" ht="12.75" customHeight="1">
      <c r="A50" s="230" t="s">
        <v>301</v>
      </c>
      <c r="B50" s="1220">
        <v>3</v>
      </c>
      <c r="C50" s="1220">
        <v>8</v>
      </c>
      <c r="D50" s="1220">
        <v>0</v>
      </c>
      <c r="E50" s="1220">
        <v>0</v>
      </c>
      <c r="F50" s="1220">
        <v>0</v>
      </c>
      <c r="G50" s="1220">
        <v>0</v>
      </c>
      <c r="H50" s="1220">
        <v>0</v>
      </c>
      <c r="I50" s="1220">
        <v>1</v>
      </c>
      <c r="J50" s="1220">
        <v>0</v>
      </c>
      <c r="K50" s="1220">
        <v>11</v>
      </c>
      <c r="L50" s="1220">
        <v>0</v>
      </c>
      <c r="M50" s="1220">
        <v>0</v>
      </c>
      <c r="N50" s="1220">
        <v>0</v>
      </c>
      <c r="O50" s="1220">
        <v>0</v>
      </c>
      <c r="P50" s="1220">
        <v>0</v>
      </c>
      <c r="Q50" s="1220">
        <v>0</v>
      </c>
      <c r="R50" s="1220">
        <v>0</v>
      </c>
      <c r="S50" s="1220">
        <v>0</v>
      </c>
      <c r="T50" s="1220">
        <v>0</v>
      </c>
      <c r="U50" s="1220">
        <v>0</v>
      </c>
      <c r="V50" s="1220">
        <v>0</v>
      </c>
      <c r="W50" s="1220">
        <v>9</v>
      </c>
      <c r="X50" s="1220">
        <v>0</v>
      </c>
      <c r="Y50" s="1220">
        <v>0</v>
      </c>
      <c r="Z50" s="1220">
        <v>0</v>
      </c>
      <c r="AA50" s="1220">
        <v>0</v>
      </c>
      <c r="AB50" s="1220">
        <v>0</v>
      </c>
      <c r="AC50" s="1220">
        <v>0</v>
      </c>
      <c r="AD50" s="1220">
        <v>0</v>
      </c>
      <c r="AE50" s="1220">
        <v>9</v>
      </c>
      <c r="AF50" s="1220">
        <v>0</v>
      </c>
      <c r="AG50" s="1220">
        <v>2</v>
      </c>
      <c r="AH50" s="1220">
        <v>0</v>
      </c>
      <c r="AI50" s="1220">
        <v>0</v>
      </c>
      <c r="AJ50" s="1220">
        <v>0</v>
      </c>
      <c r="AK50" s="1220">
        <v>0</v>
      </c>
      <c r="AL50" s="1220">
        <v>0</v>
      </c>
      <c r="AM50" s="1220">
        <v>0</v>
      </c>
      <c r="AN50" s="1220">
        <v>0</v>
      </c>
      <c r="AO50" s="1220">
        <v>2</v>
      </c>
      <c r="AP50" s="1220">
        <v>22</v>
      </c>
      <c r="AQ50" s="1221"/>
      <c r="AR50" s="1221"/>
      <c r="AS50" s="15"/>
      <c r="AT50" s="15"/>
      <c r="AU50" s="15"/>
      <c r="AV50" s="15"/>
      <c r="AW50" s="15"/>
      <c r="AX50" s="15"/>
      <c r="AY50" s="15"/>
      <c r="AZ50" s="15"/>
    </row>
    <row r="51" spans="1:52" s="602" customFormat="1" ht="12.75" customHeight="1">
      <c r="A51" s="230" t="s">
        <v>418</v>
      </c>
      <c r="B51" s="39">
        <v>0</v>
      </c>
      <c r="C51" s="666">
        <v>1</v>
      </c>
      <c r="D51" s="39"/>
      <c r="E51" s="39"/>
      <c r="F51" s="39"/>
      <c r="G51" s="39"/>
      <c r="H51" s="39"/>
      <c r="I51" s="39"/>
      <c r="J51" s="39"/>
      <c r="K51" s="666">
        <v>1</v>
      </c>
      <c r="L51" s="39"/>
      <c r="M51" s="39"/>
      <c r="N51" s="39"/>
      <c r="O51" s="39"/>
      <c r="P51" s="39"/>
      <c r="Q51" s="39"/>
      <c r="R51" s="39"/>
      <c r="S51" s="39"/>
      <c r="T51" s="39"/>
      <c r="U51" s="39">
        <v>0</v>
      </c>
      <c r="V51" s="666">
        <v>0</v>
      </c>
      <c r="W51" s="666">
        <v>3</v>
      </c>
      <c r="X51" s="39"/>
      <c r="Y51" s="39"/>
      <c r="Z51" s="39"/>
      <c r="AA51" s="39"/>
      <c r="AB51" s="39"/>
      <c r="AC51" s="39"/>
      <c r="AD51" s="39"/>
      <c r="AE51" s="666">
        <v>3</v>
      </c>
      <c r="AF51" s="666">
        <v>1</v>
      </c>
      <c r="AG51" s="39"/>
      <c r="AH51" s="39"/>
      <c r="AI51" s="39"/>
      <c r="AJ51" s="39"/>
      <c r="AK51" s="39"/>
      <c r="AL51" s="39"/>
      <c r="AM51" s="39"/>
      <c r="AN51" s="39"/>
      <c r="AO51" s="666">
        <v>1</v>
      </c>
      <c r="AP51" s="666">
        <v>5</v>
      </c>
      <c r="AQ51" s="41"/>
      <c r="AR51" s="41"/>
      <c r="AS51" s="1"/>
      <c r="AT51" s="1"/>
      <c r="AU51" s="1"/>
      <c r="AV51" s="1"/>
      <c r="AW51" s="1"/>
      <c r="AX51" s="1"/>
      <c r="AY51" s="1"/>
      <c r="AZ51" s="1"/>
    </row>
    <row r="52" spans="1:52" s="602" customFormat="1" ht="12.75" customHeight="1">
      <c r="A52" s="41" t="s">
        <v>427</v>
      </c>
      <c r="B52" s="651">
        <v>0</v>
      </c>
      <c r="C52" s="41">
        <v>1</v>
      </c>
      <c r="D52" s="41"/>
      <c r="E52" s="41"/>
      <c r="F52" s="41"/>
      <c r="G52" s="41"/>
      <c r="H52" s="41"/>
      <c r="I52" s="41"/>
      <c r="J52" s="41"/>
      <c r="K52" s="666">
        <v>1</v>
      </c>
      <c r="L52" s="41"/>
      <c r="M52" s="41"/>
      <c r="N52" s="41"/>
      <c r="O52" s="41"/>
      <c r="P52" s="41"/>
      <c r="Q52" s="41"/>
      <c r="R52" s="41"/>
      <c r="S52" s="41"/>
      <c r="T52" s="41"/>
      <c r="U52" s="39">
        <v>0</v>
      </c>
      <c r="V52" s="651">
        <v>0</v>
      </c>
      <c r="W52" s="651">
        <v>3</v>
      </c>
      <c r="X52" s="41"/>
      <c r="Y52" s="41"/>
      <c r="Z52" s="41">
        <v>0</v>
      </c>
      <c r="AA52" s="41"/>
      <c r="AB52" s="41"/>
      <c r="AC52" s="41"/>
      <c r="AD52" s="41"/>
      <c r="AE52" s="666">
        <v>3</v>
      </c>
      <c r="AF52" s="651">
        <v>1</v>
      </c>
      <c r="AG52" s="41">
        <v>0</v>
      </c>
      <c r="AH52" s="41"/>
      <c r="AI52" s="41"/>
      <c r="AJ52" s="41"/>
      <c r="AK52" s="41"/>
      <c r="AL52" s="41"/>
      <c r="AM52" s="41"/>
      <c r="AN52" s="41"/>
      <c r="AO52" s="666">
        <v>1</v>
      </c>
      <c r="AP52" s="666">
        <v>5</v>
      </c>
      <c r="AQ52" s="41"/>
      <c r="AR52" s="41"/>
      <c r="AS52" s="1"/>
      <c r="AT52" s="1"/>
      <c r="AU52" s="1"/>
      <c r="AV52" s="1"/>
      <c r="AW52" s="1"/>
      <c r="AX52" s="1"/>
      <c r="AY52" s="1"/>
      <c r="AZ52" s="1"/>
    </row>
    <row r="53" spans="1:52" s="602" customFormat="1" ht="12.75" customHeight="1">
      <c r="A53" s="230" t="s">
        <v>301</v>
      </c>
      <c r="B53" s="666">
        <v>0</v>
      </c>
      <c r="C53" s="39">
        <v>1</v>
      </c>
      <c r="D53" s="39">
        <v>0</v>
      </c>
      <c r="E53" s="39">
        <v>0</v>
      </c>
      <c r="F53" s="39">
        <v>0</v>
      </c>
      <c r="G53" s="39">
        <v>0</v>
      </c>
      <c r="H53" s="39">
        <v>0</v>
      </c>
      <c r="I53" s="39">
        <v>0</v>
      </c>
      <c r="J53" s="39">
        <v>0</v>
      </c>
      <c r="K53" s="666">
        <v>1</v>
      </c>
      <c r="L53" s="39">
        <v>0</v>
      </c>
      <c r="M53" s="39">
        <v>0</v>
      </c>
      <c r="N53" s="39">
        <v>0</v>
      </c>
      <c r="O53" s="39">
        <v>0</v>
      </c>
      <c r="P53" s="39">
        <v>0</v>
      </c>
      <c r="Q53" s="39">
        <v>0</v>
      </c>
      <c r="R53" s="39">
        <v>0</v>
      </c>
      <c r="S53" s="39">
        <v>0</v>
      </c>
      <c r="T53" s="39">
        <v>0</v>
      </c>
      <c r="U53" s="39">
        <v>0</v>
      </c>
      <c r="V53" s="666">
        <v>0</v>
      </c>
      <c r="W53" s="666">
        <v>3</v>
      </c>
      <c r="X53" s="39">
        <v>0</v>
      </c>
      <c r="Y53" s="39">
        <v>0</v>
      </c>
      <c r="Z53" s="39">
        <v>0</v>
      </c>
      <c r="AA53" s="39">
        <v>0</v>
      </c>
      <c r="AB53" s="39">
        <v>0</v>
      </c>
      <c r="AC53" s="39">
        <v>0</v>
      </c>
      <c r="AD53" s="39">
        <v>0</v>
      </c>
      <c r="AE53" s="666">
        <v>3</v>
      </c>
      <c r="AF53" s="666">
        <v>1</v>
      </c>
      <c r="AG53" s="39">
        <v>0</v>
      </c>
      <c r="AH53" s="39">
        <v>0</v>
      </c>
      <c r="AI53" s="39">
        <v>0</v>
      </c>
      <c r="AJ53" s="39">
        <v>0</v>
      </c>
      <c r="AK53" s="39">
        <v>0</v>
      </c>
      <c r="AL53" s="39">
        <v>0</v>
      </c>
      <c r="AM53" s="39">
        <v>0</v>
      </c>
      <c r="AN53" s="39">
        <v>0</v>
      </c>
      <c r="AO53" s="666">
        <v>1</v>
      </c>
      <c r="AP53" s="666">
        <v>5</v>
      </c>
      <c r="AQ53" s="41"/>
      <c r="AR53" s="41"/>
      <c r="AS53" s="1"/>
      <c r="AT53" s="1"/>
      <c r="AU53" s="1"/>
      <c r="AV53" s="1"/>
      <c r="AW53" s="1"/>
      <c r="AX53" s="1"/>
      <c r="AY53" s="1"/>
      <c r="AZ53" s="1"/>
    </row>
    <row r="54" spans="1:52" s="602" customFormat="1" ht="12.75" customHeight="1">
      <c r="A54" s="230" t="s">
        <v>442</v>
      </c>
      <c r="B54" s="1217"/>
      <c r="C54" s="1217"/>
      <c r="D54" s="1217"/>
      <c r="E54" s="1217"/>
      <c r="F54" s="1217"/>
      <c r="G54" s="1217"/>
      <c r="H54" s="1217"/>
      <c r="I54" s="1217"/>
      <c r="J54" s="1217"/>
      <c r="K54" s="1217">
        <v>0</v>
      </c>
      <c r="L54" s="1217"/>
      <c r="M54" s="1217"/>
      <c r="N54" s="1217"/>
      <c r="O54" s="1217"/>
      <c r="P54" s="1217"/>
      <c r="Q54" s="1217"/>
      <c r="R54" s="1217"/>
      <c r="S54" s="1217"/>
      <c r="T54" s="1217"/>
      <c r="U54" s="1217">
        <v>0</v>
      </c>
      <c r="V54" s="1217"/>
      <c r="W54" s="1217"/>
      <c r="X54" s="1217"/>
      <c r="Y54" s="1217"/>
      <c r="Z54" s="1217"/>
      <c r="AA54" s="1217"/>
      <c r="AB54" s="1217"/>
      <c r="AC54" s="1217"/>
      <c r="AD54" s="1217"/>
      <c r="AE54" s="1217">
        <v>0</v>
      </c>
      <c r="AF54" s="1217"/>
      <c r="AG54" s="1217"/>
      <c r="AH54" s="1217"/>
      <c r="AI54" s="1217"/>
      <c r="AJ54" s="1217"/>
      <c r="AK54" s="1217"/>
      <c r="AL54" s="1217"/>
      <c r="AM54" s="1217"/>
      <c r="AN54" s="1217"/>
      <c r="AO54" s="1217">
        <v>0</v>
      </c>
      <c r="AP54" s="1217">
        <v>0</v>
      </c>
      <c r="AQ54" s="258"/>
      <c r="AR54" s="258"/>
      <c r="AS54" s="1224"/>
      <c r="AT54" s="1"/>
      <c r="AU54" s="1"/>
      <c r="AV54" s="1"/>
      <c r="AW54" s="1"/>
      <c r="AX54" s="1"/>
      <c r="AY54" s="1"/>
      <c r="AZ54" s="1"/>
    </row>
    <row r="55" spans="1:52" s="602" customFormat="1" ht="12.75" customHeight="1">
      <c r="A55" s="991" t="s">
        <v>444</v>
      </c>
      <c r="B55" s="258"/>
      <c r="C55" s="258"/>
      <c r="D55" s="258"/>
      <c r="E55" s="258"/>
      <c r="F55" s="258"/>
      <c r="G55" s="258"/>
      <c r="H55" s="258"/>
      <c r="I55" s="258">
        <v>3</v>
      </c>
      <c r="J55" s="258"/>
      <c r="K55" s="232">
        <v>3</v>
      </c>
      <c r="L55" s="258"/>
      <c r="M55" s="258"/>
      <c r="N55" s="258"/>
      <c r="O55" s="258"/>
      <c r="P55" s="258"/>
      <c r="Q55" s="258"/>
      <c r="R55" s="258"/>
      <c r="S55" s="258"/>
      <c r="T55" s="258"/>
      <c r="U55" s="232"/>
      <c r="V55" s="258">
        <v>1</v>
      </c>
      <c r="W55" s="258"/>
      <c r="X55" s="258"/>
      <c r="Y55" s="258"/>
      <c r="Z55" s="258"/>
      <c r="AA55" s="258"/>
      <c r="AB55" s="258"/>
      <c r="AC55" s="258"/>
      <c r="AD55" s="258"/>
      <c r="AE55" s="232">
        <v>1</v>
      </c>
      <c r="AF55" s="258"/>
      <c r="AG55" s="258"/>
      <c r="AH55" s="258"/>
      <c r="AI55" s="258"/>
      <c r="AJ55" s="258"/>
      <c r="AK55" s="258"/>
      <c r="AL55" s="258"/>
      <c r="AM55" s="258"/>
      <c r="AN55" s="258"/>
      <c r="AO55" s="232"/>
      <c r="AP55" s="232">
        <v>4</v>
      </c>
      <c r="AQ55" s="258"/>
      <c r="AR55" s="258"/>
      <c r="AS55" s="1224"/>
      <c r="AT55" s="1"/>
      <c r="AU55" s="1"/>
      <c r="AV55" s="1"/>
      <c r="AW55" s="1"/>
      <c r="AX55" s="1"/>
      <c r="AY55" s="1"/>
      <c r="AZ55" s="1"/>
    </row>
    <row r="56" spans="1:52" s="602" customFormat="1" ht="12.75" customHeight="1">
      <c r="A56" s="991" t="s">
        <v>473</v>
      </c>
      <c r="B56" s="258"/>
      <c r="C56" s="258">
        <v>3</v>
      </c>
      <c r="D56" s="258"/>
      <c r="E56" s="258"/>
      <c r="F56" s="258"/>
      <c r="G56" s="258"/>
      <c r="H56" s="258"/>
      <c r="I56" s="258">
        <v>2</v>
      </c>
      <c r="J56" s="258"/>
      <c r="K56" s="232">
        <v>5</v>
      </c>
      <c r="L56" s="258"/>
      <c r="M56" s="258"/>
      <c r="N56" s="258"/>
      <c r="O56" s="258"/>
      <c r="P56" s="258"/>
      <c r="Q56" s="258"/>
      <c r="R56" s="258"/>
      <c r="S56" s="258"/>
      <c r="T56" s="258"/>
      <c r="U56" s="232"/>
      <c r="V56" s="258"/>
      <c r="W56" s="258">
        <v>1</v>
      </c>
      <c r="X56" s="258"/>
      <c r="Y56" s="258"/>
      <c r="Z56" s="258"/>
      <c r="AA56" s="258"/>
      <c r="AB56" s="258"/>
      <c r="AC56" s="258"/>
      <c r="AD56" s="258"/>
      <c r="AE56" s="232">
        <v>1</v>
      </c>
      <c r="AF56" s="258"/>
      <c r="AG56" s="258"/>
      <c r="AH56" s="258"/>
      <c r="AI56" s="258"/>
      <c r="AJ56" s="258"/>
      <c r="AK56" s="258"/>
      <c r="AL56" s="258"/>
      <c r="AM56" s="258"/>
      <c r="AN56" s="258"/>
      <c r="AO56" s="232"/>
      <c r="AP56" s="232">
        <v>6</v>
      </c>
      <c r="AQ56" s="258"/>
      <c r="AR56" s="258"/>
      <c r="AS56" s="1224"/>
      <c r="AT56" s="1"/>
      <c r="AU56" s="1"/>
      <c r="AV56" s="1"/>
      <c r="AW56" s="1"/>
      <c r="AX56" s="1"/>
      <c r="AY56" s="1"/>
      <c r="AZ56" s="1"/>
    </row>
    <row r="57" spans="1:52" s="602" customFormat="1" ht="12.75" customHeight="1">
      <c r="A57" s="991" t="s">
        <v>476</v>
      </c>
      <c r="B57" s="258"/>
      <c r="C57" s="258">
        <v>1</v>
      </c>
      <c r="D57" s="258"/>
      <c r="E57" s="258"/>
      <c r="F57" s="258"/>
      <c r="G57" s="258"/>
      <c r="H57" s="258"/>
      <c r="I57" s="258"/>
      <c r="J57" s="258"/>
      <c r="K57" s="232">
        <v>1</v>
      </c>
      <c r="L57" s="258"/>
      <c r="M57" s="258"/>
      <c r="N57" s="258"/>
      <c r="O57" s="258"/>
      <c r="P57" s="258"/>
      <c r="Q57" s="258"/>
      <c r="R57" s="258"/>
      <c r="S57" s="258"/>
      <c r="T57" s="258"/>
      <c r="U57" s="232"/>
      <c r="V57" s="258"/>
      <c r="W57" s="258"/>
      <c r="X57" s="258"/>
      <c r="Y57" s="258"/>
      <c r="Z57" s="258"/>
      <c r="AA57" s="258"/>
      <c r="AB57" s="258"/>
      <c r="AC57" s="258"/>
      <c r="AD57" s="258"/>
      <c r="AE57" s="232"/>
      <c r="AF57" s="258"/>
      <c r="AG57" s="258"/>
      <c r="AH57" s="258"/>
      <c r="AI57" s="258"/>
      <c r="AJ57" s="258"/>
      <c r="AK57" s="258"/>
      <c r="AL57" s="258"/>
      <c r="AM57" s="258"/>
      <c r="AN57" s="258"/>
      <c r="AO57" s="232"/>
      <c r="AP57" s="232">
        <v>1</v>
      </c>
      <c r="AQ57" s="258"/>
      <c r="AR57" s="258"/>
      <c r="AS57" s="1224"/>
      <c r="AT57" s="1"/>
      <c r="AU57" s="1"/>
      <c r="AV57" s="1"/>
      <c r="AW57" s="1"/>
      <c r="AX57" s="1"/>
      <c r="AY57" s="1"/>
      <c r="AZ57" s="1"/>
    </row>
    <row r="58" spans="1:52" s="602" customFormat="1" ht="12.75" customHeight="1">
      <c r="A58" s="1225" t="s">
        <v>301</v>
      </c>
      <c r="B58" s="232"/>
      <c r="C58" s="232">
        <v>4</v>
      </c>
      <c r="D58" s="232"/>
      <c r="E58" s="232"/>
      <c r="F58" s="232"/>
      <c r="G58" s="232"/>
      <c r="H58" s="232"/>
      <c r="I58" s="232">
        <v>5</v>
      </c>
      <c r="J58" s="232"/>
      <c r="K58" s="232">
        <v>9</v>
      </c>
      <c r="L58" s="232"/>
      <c r="M58" s="232"/>
      <c r="N58" s="232"/>
      <c r="O58" s="232"/>
      <c r="P58" s="232"/>
      <c r="Q58" s="232"/>
      <c r="R58" s="232"/>
      <c r="S58" s="232"/>
      <c r="T58" s="232"/>
      <c r="U58" s="232"/>
      <c r="V58" s="232">
        <v>1</v>
      </c>
      <c r="W58" s="232">
        <v>1</v>
      </c>
      <c r="X58" s="232"/>
      <c r="Y58" s="232"/>
      <c r="Z58" s="232"/>
      <c r="AA58" s="232"/>
      <c r="AB58" s="232"/>
      <c r="AC58" s="232"/>
      <c r="AD58" s="232"/>
      <c r="AE58" s="232">
        <v>2</v>
      </c>
      <c r="AF58" s="232"/>
      <c r="AG58" s="232"/>
      <c r="AH58" s="232"/>
      <c r="AI58" s="232"/>
      <c r="AJ58" s="232"/>
      <c r="AK58" s="232"/>
      <c r="AL58" s="232"/>
      <c r="AM58" s="232"/>
      <c r="AN58" s="232"/>
      <c r="AO58" s="232"/>
      <c r="AP58" s="232">
        <v>11</v>
      </c>
      <c r="AQ58" s="258"/>
      <c r="AR58" s="258"/>
      <c r="AS58" s="1224"/>
      <c r="AT58" s="1"/>
      <c r="AU58" s="1"/>
      <c r="AV58" s="1"/>
      <c r="AW58" s="1"/>
      <c r="AX58" s="1"/>
      <c r="AY58" s="1"/>
      <c r="AZ58" s="1"/>
    </row>
    <row r="59" spans="1:52" s="602" customFormat="1" ht="12.75" customHeight="1">
      <c r="A59" s="230" t="s">
        <v>488</v>
      </c>
      <c r="B59" s="39">
        <v>10</v>
      </c>
      <c r="C59" s="39">
        <v>47</v>
      </c>
      <c r="D59" s="39">
        <v>2</v>
      </c>
      <c r="E59" s="39">
        <v>0</v>
      </c>
      <c r="F59" s="39">
        <v>8</v>
      </c>
      <c r="G59" s="39">
        <v>0</v>
      </c>
      <c r="H59" s="39">
        <v>0</v>
      </c>
      <c r="I59" s="39">
        <v>20</v>
      </c>
      <c r="J59" s="39">
        <v>0</v>
      </c>
      <c r="K59" s="39">
        <v>87</v>
      </c>
      <c r="L59" s="39">
        <v>0</v>
      </c>
      <c r="M59" s="39">
        <v>2</v>
      </c>
      <c r="N59" s="39">
        <v>1</v>
      </c>
      <c r="O59" s="39">
        <v>0</v>
      </c>
      <c r="P59" s="39">
        <v>0</v>
      </c>
      <c r="Q59" s="39">
        <v>0</v>
      </c>
      <c r="R59" s="39">
        <v>0</v>
      </c>
      <c r="S59" s="39">
        <v>0</v>
      </c>
      <c r="T59" s="39">
        <v>0</v>
      </c>
      <c r="U59" s="39">
        <v>3</v>
      </c>
      <c r="V59" s="39">
        <v>6</v>
      </c>
      <c r="W59" s="39">
        <v>33</v>
      </c>
      <c r="X59" s="39">
        <v>0</v>
      </c>
      <c r="Y59" s="39">
        <v>0</v>
      </c>
      <c r="Z59" s="39">
        <v>1</v>
      </c>
      <c r="AA59" s="39">
        <v>0</v>
      </c>
      <c r="AB59" s="39">
        <v>0</v>
      </c>
      <c r="AC59" s="39">
        <v>0</v>
      </c>
      <c r="AD59" s="39">
        <v>0</v>
      </c>
      <c r="AE59" s="39">
        <v>40</v>
      </c>
      <c r="AF59" s="39">
        <v>6</v>
      </c>
      <c r="AG59" s="39">
        <v>6</v>
      </c>
      <c r="AH59" s="39">
        <v>0</v>
      </c>
      <c r="AI59" s="39">
        <v>0</v>
      </c>
      <c r="AJ59" s="39">
        <v>0</v>
      </c>
      <c r="AK59" s="39">
        <v>0</v>
      </c>
      <c r="AL59" s="39">
        <v>0</v>
      </c>
      <c r="AM59" s="39">
        <v>0</v>
      </c>
      <c r="AN59" s="39">
        <v>0</v>
      </c>
      <c r="AO59" s="39">
        <v>12</v>
      </c>
      <c r="AP59" s="39">
        <v>142</v>
      </c>
      <c r="AQ59" s="41"/>
      <c r="AR59" s="41"/>
      <c r="AS59" s="1"/>
      <c r="AT59" s="1"/>
      <c r="AU59" s="1"/>
      <c r="AV59" s="1"/>
      <c r="AW59" s="1"/>
      <c r="AX59" s="1"/>
      <c r="AY59" s="1"/>
      <c r="AZ59" s="1"/>
    </row>
    <row r="60" spans="1:52" s="602" customFormat="1" ht="12.75" customHeight="1">
      <c r="A60" s="230" t="s">
        <v>505</v>
      </c>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v>0</v>
      </c>
      <c r="AQ60" s="41"/>
      <c r="AR60" s="41"/>
      <c r="AS60" s="1"/>
      <c r="AT60" s="1"/>
      <c r="AU60" s="1"/>
      <c r="AV60" s="1"/>
      <c r="AW60" s="1"/>
      <c r="AX60" s="1"/>
      <c r="AY60" s="1"/>
      <c r="AZ60" s="1"/>
    </row>
    <row r="61" spans="1:52" s="602" customFormat="1" ht="12.75" customHeight="1">
      <c r="A61" s="41" t="s">
        <v>506</v>
      </c>
      <c r="B61" s="41"/>
      <c r="C61" s="651">
        <v>2</v>
      </c>
      <c r="D61" s="41"/>
      <c r="E61" s="41"/>
      <c r="F61" s="41"/>
      <c r="G61" s="41"/>
      <c r="H61" s="41"/>
      <c r="I61" s="41"/>
      <c r="J61" s="41"/>
      <c r="K61" s="666">
        <v>2</v>
      </c>
      <c r="L61" s="41"/>
      <c r="M61" s="651">
        <v>2</v>
      </c>
      <c r="N61" s="41"/>
      <c r="O61" s="41"/>
      <c r="P61" s="651">
        <v>2</v>
      </c>
      <c r="Q61" s="41"/>
      <c r="R61" s="41"/>
      <c r="S61" s="651">
        <v>1</v>
      </c>
      <c r="T61" s="41"/>
      <c r="U61" s="666">
        <v>5</v>
      </c>
      <c r="V61" s="41"/>
      <c r="W61" s="41"/>
      <c r="X61" s="41"/>
      <c r="Y61" s="41"/>
      <c r="Z61" s="41"/>
      <c r="AA61" s="41"/>
      <c r="AB61" s="41"/>
      <c r="AC61" s="41"/>
      <c r="AD61" s="41"/>
      <c r="AE61" s="39">
        <v>0</v>
      </c>
      <c r="AF61" s="41"/>
      <c r="AG61" s="41"/>
      <c r="AH61" s="41"/>
      <c r="AI61" s="41"/>
      <c r="AJ61" s="41"/>
      <c r="AK61" s="41"/>
      <c r="AL61" s="41"/>
      <c r="AM61" s="41"/>
      <c r="AN61" s="41"/>
      <c r="AO61" s="39">
        <v>0</v>
      </c>
      <c r="AP61" s="666">
        <v>7</v>
      </c>
      <c r="AQ61" s="41"/>
      <c r="AR61" s="41"/>
      <c r="AS61" s="1"/>
      <c r="AT61" s="1"/>
      <c r="AU61" s="1"/>
      <c r="AV61" s="1"/>
      <c r="AW61" s="1"/>
      <c r="AX61" s="1"/>
      <c r="AY61" s="1"/>
      <c r="AZ61" s="1"/>
    </row>
    <row r="62" spans="1:52" s="602" customFormat="1" ht="12.75" customHeight="1">
      <c r="A62" s="1226" t="s">
        <v>508</v>
      </c>
      <c r="B62" s="41"/>
      <c r="C62" s="651">
        <v>4</v>
      </c>
      <c r="D62" s="41"/>
      <c r="E62" s="41"/>
      <c r="F62" s="41"/>
      <c r="G62" s="41"/>
      <c r="H62" s="41"/>
      <c r="I62" s="41"/>
      <c r="J62" s="41"/>
      <c r="K62" s="666">
        <v>4</v>
      </c>
      <c r="L62" s="651">
        <v>2</v>
      </c>
      <c r="M62" s="651">
        <v>1</v>
      </c>
      <c r="N62" s="41"/>
      <c r="O62" s="41"/>
      <c r="P62" s="651">
        <v>7</v>
      </c>
      <c r="Q62" s="41"/>
      <c r="R62" s="41"/>
      <c r="S62" s="651">
        <v>2</v>
      </c>
      <c r="T62" s="41"/>
      <c r="U62" s="666">
        <v>12</v>
      </c>
      <c r="V62" s="41"/>
      <c r="W62" s="41"/>
      <c r="X62" s="41"/>
      <c r="Y62" s="41"/>
      <c r="Z62" s="41"/>
      <c r="AA62" s="41"/>
      <c r="AB62" s="41"/>
      <c r="AC62" s="41"/>
      <c r="AD62" s="41"/>
      <c r="AE62" s="39">
        <v>0</v>
      </c>
      <c r="AF62" s="41"/>
      <c r="AG62" s="41"/>
      <c r="AH62" s="41"/>
      <c r="AI62" s="41"/>
      <c r="AJ62" s="41"/>
      <c r="AK62" s="41"/>
      <c r="AL62" s="41"/>
      <c r="AM62" s="41"/>
      <c r="AN62" s="41"/>
      <c r="AO62" s="39">
        <v>0</v>
      </c>
      <c r="AP62" s="666">
        <v>16</v>
      </c>
      <c r="AQ62" s="41"/>
      <c r="AR62" s="41"/>
      <c r="AS62" s="1"/>
      <c r="AT62" s="1"/>
      <c r="AU62" s="1"/>
      <c r="AV62" s="1"/>
      <c r="AW62" s="1"/>
      <c r="AX62" s="1"/>
      <c r="AY62" s="1"/>
      <c r="AZ62" s="1"/>
    </row>
    <row r="63" spans="1:52" s="602" customFormat="1" ht="12.75" customHeight="1">
      <c r="A63" s="230" t="s">
        <v>510</v>
      </c>
      <c r="B63" s="39"/>
      <c r="C63" s="666">
        <v>6</v>
      </c>
      <c r="D63" s="39"/>
      <c r="E63" s="39"/>
      <c r="F63" s="39"/>
      <c r="G63" s="39"/>
      <c r="H63" s="39"/>
      <c r="I63" s="39"/>
      <c r="J63" s="39"/>
      <c r="K63" s="666">
        <v>6</v>
      </c>
      <c r="L63" s="666">
        <v>2</v>
      </c>
      <c r="M63" s="666">
        <v>3</v>
      </c>
      <c r="N63" s="39"/>
      <c r="O63" s="39"/>
      <c r="P63" s="666">
        <v>9</v>
      </c>
      <c r="Q63" s="39"/>
      <c r="R63" s="39"/>
      <c r="S63" s="666">
        <v>3</v>
      </c>
      <c r="T63" s="39"/>
      <c r="U63" s="666">
        <v>17</v>
      </c>
      <c r="V63" s="39"/>
      <c r="W63" s="39"/>
      <c r="X63" s="39"/>
      <c r="Y63" s="39"/>
      <c r="Z63" s="39"/>
      <c r="AA63" s="39"/>
      <c r="AB63" s="39"/>
      <c r="AC63" s="39"/>
      <c r="AD63" s="39"/>
      <c r="AE63" s="39">
        <v>0</v>
      </c>
      <c r="AF63" s="39"/>
      <c r="AG63" s="39"/>
      <c r="AH63" s="39"/>
      <c r="AI63" s="39"/>
      <c r="AJ63" s="39"/>
      <c r="AK63" s="39"/>
      <c r="AL63" s="39"/>
      <c r="AM63" s="39"/>
      <c r="AN63" s="39"/>
      <c r="AO63" s="39">
        <v>0</v>
      </c>
      <c r="AP63" s="666">
        <v>23</v>
      </c>
      <c r="AQ63" s="41"/>
      <c r="AR63" s="41"/>
      <c r="AS63" s="1"/>
      <c r="AT63" s="1"/>
      <c r="AU63" s="1"/>
      <c r="AV63" s="1"/>
      <c r="AW63" s="1"/>
      <c r="AX63" s="1"/>
      <c r="AY63" s="1"/>
      <c r="AZ63" s="1"/>
    </row>
    <row r="64" spans="1:52" s="602" customFormat="1" ht="12.75" customHeight="1">
      <c r="A64" s="230" t="s">
        <v>567</v>
      </c>
      <c r="B64" s="39"/>
      <c r="C64" s="39"/>
      <c r="D64" s="39"/>
      <c r="E64" s="39"/>
      <c r="F64" s="39"/>
      <c r="G64" s="39"/>
      <c r="H64" s="39"/>
      <c r="I64" s="39"/>
      <c r="J64" s="39"/>
      <c r="K64" s="39">
        <v>0</v>
      </c>
      <c r="L64" s="39"/>
      <c r="M64" s="39"/>
      <c r="N64" s="39"/>
      <c r="O64" s="39"/>
      <c r="P64" s="39"/>
      <c r="Q64" s="39"/>
      <c r="R64" s="39"/>
      <c r="S64" s="39"/>
      <c r="T64" s="39"/>
      <c r="U64" s="39">
        <v>0</v>
      </c>
      <c r="V64" s="39"/>
      <c r="W64" s="39"/>
      <c r="X64" s="39"/>
      <c r="Y64" s="39"/>
      <c r="Z64" s="39"/>
      <c r="AA64" s="39"/>
      <c r="AB64" s="39"/>
      <c r="AC64" s="39"/>
      <c r="AD64" s="39"/>
      <c r="AE64" s="39">
        <v>0</v>
      </c>
      <c r="AF64" s="39"/>
      <c r="AG64" s="39"/>
      <c r="AH64" s="39"/>
      <c r="AI64" s="39"/>
      <c r="AJ64" s="39"/>
      <c r="AK64" s="39"/>
      <c r="AL64" s="39"/>
      <c r="AM64" s="39"/>
      <c r="AN64" s="39"/>
      <c r="AO64" s="39">
        <v>0</v>
      </c>
      <c r="AP64" s="39">
        <v>0</v>
      </c>
      <c r="AQ64" s="41"/>
      <c r="AR64" s="41"/>
      <c r="AS64" s="1"/>
      <c r="AT64" s="1"/>
      <c r="AU64" s="1"/>
      <c r="AV64" s="1"/>
      <c r="AW64" s="1"/>
      <c r="AX64" s="1"/>
      <c r="AY64" s="1"/>
      <c r="AZ64" s="1"/>
    </row>
    <row r="65" spans="1:52" s="602" customFormat="1" ht="12.75" customHeight="1">
      <c r="A65" s="41" t="s">
        <v>518</v>
      </c>
      <c r="B65" s="41"/>
      <c r="C65" s="41">
        <v>2</v>
      </c>
      <c r="D65" s="41"/>
      <c r="E65" s="41"/>
      <c r="F65" s="41"/>
      <c r="G65" s="41"/>
      <c r="H65" s="41"/>
      <c r="I65" s="41"/>
      <c r="J65" s="41"/>
      <c r="K65" s="39">
        <f t="shared" ref="K65:K67" si="0">B65+C65+D65+E65+F65+G65+H65+I65+J65</f>
        <v>2</v>
      </c>
      <c r="L65" s="41"/>
      <c r="M65" s="41"/>
      <c r="N65" s="41"/>
      <c r="O65" s="41"/>
      <c r="P65" s="41"/>
      <c r="Q65" s="41"/>
      <c r="R65" s="41"/>
      <c r="S65" s="41"/>
      <c r="T65" s="41"/>
      <c r="U65" s="39">
        <v>0</v>
      </c>
      <c r="V65" s="41"/>
      <c r="W65" s="41"/>
      <c r="X65" s="41"/>
      <c r="Y65" s="41"/>
      <c r="Z65" s="41"/>
      <c r="AA65" s="41"/>
      <c r="AB65" s="41"/>
      <c r="AC65" s="41"/>
      <c r="AD65" s="41"/>
      <c r="AE65" s="39">
        <v>0</v>
      </c>
      <c r="AF65" s="41"/>
      <c r="AG65" s="41"/>
      <c r="AH65" s="41"/>
      <c r="AI65" s="41"/>
      <c r="AJ65" s="41"/>
      <c r="AK65" s="41"/>
      <c r="AL65" s="41"/>
      <c r="AM65" s="41"/>
      <c r="AN65" s="41"/>
      <c r="AO65" s="39">
        <v>0</v>
      </c>
      <c r="AP65" s="39">
        <f>K65+U65+AE65</f>
        <v>2</v>
      </c>
      <c r="AQ65" s="41"/>
      <c r="AR65" s="41"/>
      <c r="AS65" s="1"/>
      <c r="AT65" s="1"/>
      <c r="AU65" s="1"/>
      <c r="AV65" s="1"/>
      <c r="AW65" s="1"/>
      <c r="AX65" s="1"/>
      <c r="AY65" s="1"/>
      <c r="AZ65" s="1"/>
    </row>
    <row r="66" spans="1:52" s="602" customFormat="1" ht="12.75" customHeight="1">
      <c r="A66" s="651" t="s">
        <v>872</v>
      </c>
      <c r="B66" s="41"/>
      <c r="C66" s="41">
        <v>2</v>
      </c>
      <c r="D66" s="41"/>
      <c r="E66" s="41"/>
      <c r="F66" s="41"/>
      <c r="G66" s="41"/>
      <c r="H66" s="41"/>
      <c r="I66" s="41">
        <v>1</v>
      </c>
      <c r="J66" s="41"/>
      <c r="K66" s="39">
        <f t="shared" si="0"/>
        <v>3</v>
      </c>
      <c r="L66" s="41"/>
      <c r="M66" s="41"/>
      <c r="N66" s="41"/>
      <c r="O66" s="41"/>
      <c r="P66" s="41"/>
      <c r="Q66" s="41"/>
      <c r="R66" s="41"/>
      <c r="S66" s="41"/>
      <c r="T66" s="41"/>
      <c r="U66" s="39">
        <v>0</v>
      </c>
      <c r="V66" s="41">
        <v>1</v>
      </c>
      <c r="W66" s="41"/>
      <c r="X66" s="41"/>
      <c r="Y66" s="41"/>
      <c r="Z66" s="41"/>
      <c r="AA66" s="41"/>
      <c r="AB66" s="41"/>
      <c r="AC66" s="41"/>
      <c r="AD66" s="41"/>
      <c r="AE66" s="39">
        <f t="shared" ref="AE66:AE67" si="1">V66+W66+X66+Y66+Z66+AA66+AB66+AC66+AD66</f>
        <v>1</v>
      </c>
      <c r="AF66" s="41"/>
      <c r="AG66" s="41"/>
      <c r="AH66" s="41"/>
      <c r="AI66" s="41"/>
      <c r="AJ66" s="41"/>
      <c r="AK66" s="41"/>
      <c r="AL66" s="41"/>
      <c r="AM66" s="41"/>
      <c r="AN66" s="41"/>
      <c r="AO66" s="39">
        <v>0</v>
      </c>
      <c r="AP66" s="39">
        <f t="shared" ref="AP66:AP68" si="2">K66+U66+AE66+AO66</f>
        <v>4</v>
      </c>
      <c r="AQ66" s="41"/>
      <c r="AR66" s="41"/>
      <c r="AS66" s="1"/>
      <c r="AT66" s="1"/>
      <c r="AU66" s="1"/>
      <c r="AV66" s="1"/>
      <c r="AW66" s="1"/>
      <c r="AX66" s="1"/>
      <c r="AY66" s="1"/>
      <c r="AZ66" s="1"/>
    </row>
    <row r="67" spans="1:52" s="602" customFormat="1" ht="12.75" customHeight="1">
      <c r="A67" s="41" t="s">
        <v>524</v>
      </c>
      <c r="B67" s="41"/>
      <c r="C67" s="651">
        <v>3</v>
      </c>
      <c r="D67" s="41"/>
      <c r="E67" s="41"/>
      <c r="F67" s="41"/>
      <c r="G67" s="41"/>
      <c r="H67" s="41"/>
      <c r="I67" s="41"/>
      <c r="J67" s="41"/>
      <c r="K67" s="39">
        <f t="shared" si="0"/>
        <v>3</v>
      </c>
      <c r="L67" s="41"/>
      <c r="M67" s="41"/>
      <c r="N67" s="41"/>
      <c r="O67" s="41"/>
      <c r="P67" s="41"/>
      <c r="Q67" s="41"/>
      <c r="R67" s="41"/>
      <c r="S67" s="41"/>
      <c r="T67" s="41"/>
      <c r="U67" s="39">
        <v>0</v>
      </c>
      <c r="V67" s="41"/>
      <c r="W67" s="41"/>
      <c r="X67" s="41"/>
      <c r="Y67" s="41"/>
      <c r="Z67" s="41"/>
      <c r="AA67" s="41"/>
      <c r="AB67" s="41"/>
      <c r="AC67" s="41"/>
      <c r="AD67" s="41"/>
      <c r="AE67" s="39">
        <f t="shared" si="1"/>
        <v>0</v>
      </c>
      <c r="AF67" s="41"/>
      <c r="AG67" s="41"/>
      <c r="AH67" s="41"/>
      <c r="AI67" s="41"/>
      <c r="AJ67" s="41"/>
      <c r="AK67" s="41"/>
      <c r="AL67" s="41"/>
      <c r="AM67" s="41"/>
      <c r="AN67" s="41"/>
      <c r="AO67" s="39">
        <v>0</v>
      </c>
      <c r="AP67" s="39">
        <f t="shared" si="2"/>
        <v>3</v>
      </c>
      <c r="AQ67" s="41"/>
      <c r="AR67" s="41"/>
      <c r="AS67" s="1"/>
      <c r="AT67" s="1"/>
      <c r="AU67" s="1"/>
      <c r="AV67" s="1"/>
      <c r="AW67" s="1"/>
      <c r="AX67" s="1"/>
      <c r="AY67" s="1"/>
      <c r="AZ67" s="1"/>
    </row>
    <row r="68" spans="1:52" s="602" customFormat="1" ht="12.75" customHeight="1">
      <c r="A68" s="230" t="s">
        <v>510</v>
      </c>
      <c r="B68" s="39"/>
      <c r="C68" s="39">
        <f>C65+C66+C67</f>
        <v>7</v>
      </c>
      <c r="D68" s="39"/>
      <c r="E68" s="39"/>
      <c r="F68" s="39"/>
      <c r="G68" s="39"/>
      <c r="H68" s="39"/>
      <c r="I68" s="39"/>
      <c r="J68" s="39"/>
      <c r="K68" s="39">
        <f>K65+K66+K67</f>
        <v>8</v>
      </c>
      <c r="L68" s="39"/>
      <c r="M68" s="39"/>
      <c r="N68" s="39"/>
      <c r="O68" s="39"/>
      <c r="P68" s="39"/>
      <c r="Q68" s="39"/>
      <c r="R68" s="39"/>
      <c r="S68" s="39"/>
      <c r="T68" s="39"/>
      <c r="U68" s="39">
        <v>0</v>
      </c>
      <c r="V68" s="39"/>
      <c r="W68" s="39"/>
      <c r="X68" s="39"/>
      <c r="Y68" s="39"/>
      <c r="Z68" s="39"/>
      <c r="AA68" s="39"/>
      <c r="AB68" s="39"/>
      <c r="AC68" s="39"/>
      <c r="AD68" s="39"/>
      <c r="AE68" s="39">
        <v>1</v>
      </c>
      <c r="AF68" s="39"/>
      <c r="AG68" s="39"/>
      <c r="AH68" s="39"/>
      <c r="AI68" s="39"/>
      <c r="AJ68" s="39"/>
      <c r="AK68" s="39"/>
      <c r="AL68" s="39"/>
      <c r="AM68" s="39"/>
      <c r="AN68" s="39"/>
      <c r="AO68" s="39">
        <v>0</v>
      </c>
      <c r="AP68" s="39">
        <f t="shared" si="2"/>
        <v>9</v>
      </c>
      <c r="AQ68" s="41"/>
      <c r="AR68" s="41"/>
      <c r="AS68" s="1"/>
      <c r="AT68" s="1"/>
      <c r="AU68" s="1"/>
      <c r="AV68" s="1"/>
      <c r="AW68" s="1"/>
      <c r="AX68" s="1"/>
      <c r="AY68" s="1"/>
      <c r="AZ68" s="1"/>
    </row>
    <row r="69" spans="1:52" s="602" customFormat="1" ht="12.75" customHeight="1">
      <c r="A69" s="230" t="s">
        <v>536</v>
      </c>
      <c r="B69" s="39"/>
      <c r="C69" s="39"/>
      <c r="D69" s="39"/>
      <c r="E69" s="39"/>
      <c r="F69" s="39"/>
      <c r="G69" s="39"/>
      <c r="H69" s="39"/>
      <c r="I69" s="39"/>
      <c r="J69" s="39"/>
      <c r="K69" s="39">
        <f>K70+K71+K72+K73+K74+K75+K76+K77+K78+K79+K80</f>
        <v>13</v>
      </c>
      <c r="L69" s="39"/>
      <c r="M69" s="39"/>
      <c r="N69" s="39"/>
      <c r="O69" s="39"/>
      <c r="P69" s="39"/>
      <c r="Q69" s="39"/>
      <c r="R69" s="39"/>
      <c r="S69" s="39"/>
      <c r="T69" s="39"/>
      <c r="U69" s="39">
        <f>U70+U71+U72+U73+U74+U75+U76+U77+U78+U79+U80</f>
        <v>88</v>
      </c>
      <c r="V69" s="39"/>
      <c r="W69" s="39"/>
      <c r="X69" s="39"/>
      <c r="Y69" s="39"/>
      <c r="Z69" s="39"/>
      <c r="AA69" s="39"/>
      <c r="AB69" s="39"/>
      <c r="AC69" s="39"/>
      <c r="AD69" s="39"/>
      <c r="AE69" s="39">
        <f>AE70+AE71+AE72+AE73+AE74+AE75+AE76+AE77+AE78+AE79+AE80</f>
        <v>0</v>
      </c>
      <c r="AF69" s="39"/>
      <c r="AG69" s="39"/>
      <c r="AH69" s="39"/>
      <c r="AI69" s="39"/>
      <c r="AJ69" s="39"/>
      <c r="AK69" s="39"/>
      <c r="AL69" s="39"/>
      <c r="AM69" s="39"/>
      <c r="AN69" s="39"/>
      <c r="AO69" s="39">
        <v>0</v>
      </c>
      <c r="AP69" s="39">
        <f>AP70+AP71+AP72+AP73+AP74+AP75+AP76+AP77+AP78+AP79+AP80</f>
        <v>101</v>
      </c>
      <c r="AQ69" s="41"/>
      <c r="AR69" s="41"/>
      <c r="AS69" s="1"/>
      <c r="AT69" s="1"/>
      <c r="AU69" s="1"/>
      <c r="AV69" s="1"/>
      <c r="AW69" s="1"/>
      <c r="AX69" s="1"/>
      <c r="AY69" s="1"/>
      <c r="AZ69" s="1"/>
    </row>
    <row r="70" spans="1:52" s="602" customFormat="1" ht="12.75" customHeight="1">
      <c r="A70" s="1221" t="s">
        <v>537</v>
      </c>
      <c r="B70" s="41"/>
      <c r="C70" s="41"/>
      <c r="D70" s="41"/>
      <c r="E70" s="41"/>
      <c r="F70" s="41"/>
      <c r="G70" s="41"/>
      <c r="H70" s="41"/>
      <c r="I70" s="41"/>
      <c r="J70" s="41"/>
      <c r="K70" s="39"/>
      <c r="L70" s="41"/>
      <c r="M70" s="41"/>
      <c r="N70" s="41"/>
      <c r="O70" s="41"/>
      <c r="P70" s="41"/>
      <c r="Q70" s="41"/>
      <c r="R70" s="41"/>
      <c r="S70" s="41"/>
      <c r="T70" s="41"/>
      <c r="U70" s="39"/>
      <c r="V70" s="41"/>
      <c r="W70" s="41"/>
      <c r="X70" s="41"/>
      <c r="Y70" s="41"/>
      <c r="Z70" s="41"/>
      <c r="AA70" s="41"/>
      <c r="AB70" s="41"/>
      <c r="AC70" s="41"/>
      <c r="AD70" s="41"/>
      <c r="AE70" s="39"/>
      <c r="AF70" s="41"/>
      <c r="AG70" s="41"/>
      <c r="AH70" s="41"/>
      <c r="AI70" s="41"/>
      <c r="AJ70" s="41"/>
      <c r="AK70" s="41"/>
      <c r="AL70" s="41"/>
      <c r="AM70" s="41"/>
      <c r="AN70" s="41"/>
      <c r="AO70" s="39"/>
      <c r="AP70" s="39"/>
      <c r="AQ70" s="41"/>
      <c r="AR70" s="41"/>
      <c r="AS70" s="1"/>
      <c r="AT70" s="1"/>
      <c r="AU70" s="1"/>
      <c r="AV70" s="1"/>
      <c r="AW70" s="1"/>
      <c r="AX70" s="1"/>
      <c r="AY70" s="1"/>
      <c r="AZ70" s="1"/>
    </row>
    <row r="71" spans="1:52" s="602" customFormat="1" ht="12.75" customHeight="1">
      <c r="A71" s="41" t="s">
        <v>538</v>
      </c>
      <c r="B71" s="651">
        <v>5</v>
      </c>
      <c r="C71" s="41"/>
      <c r="D71" s="41"/>
      <c r="E71" s="41"/>
      <c r="F71" s="41"/>
      <c r="G71" s="41"/>
      <c r="H71" s="41"/>
      <c r="I71" s="41"/>
      <c r="J71" s="41"/>
      <c r="K71" s="666">
        <f t="shared" ref="K71:K75" si="3">B71+C71+D71+E71+F71+G71+H71+I71+J71</f>
        <v>5</v>
      </c>
      <c r="L71" s="651">
        <v>38</v>
      </c>
      <c r="M71" s="41"/>
      <c r="N71" s="41"/>
      <c r="O71" s="41"/>
      <c r="P71" s="41"/>
      <c r="Q71" s="41"/>
      <c r="R71" s="41"/>
      <c r="S71" s="41"/>
      <c r="T71" s="41"/>
      <c r="U71" s="666">
        <f t="shared" ref="U71:U75" si="4">L71+M71+N71+O71+P71+Q71+R71+S71+T71</f>
        <v>38</v>
      </c>
      <c r="V71" s="41"/>
      <c r="W71" s="41"/>
      <c r="X71" s="41"/>
      <c r="Y71" s="41"/>
      <c r="Z71" s="41"/>
      <c r="AA71" s="41"/>
      <c r="AB71" s="41"/>
      <c r="AC71" s="41"/>
      <c r="AD71" s="41"/>
      <c r="AE71" s="39">
        <f t="shared" ref="AE71:AE75" si="5">V71+W71+X71+Y71+Z71+AA71+AB71+AC71+AD71</f>
        <v>0</v>
      </c>
      <c r="AF71" s="41"/>
      <c r="AG71" s="41"/>
      <c r="AH71" s="41"/>
      <c r="AI71" s="41"/>
      <c r="AJ71" s="41"/>
      <c r="AK71" s="41"/>
      <c r="AL71" s="41"/>
      <c r="AM71" s="41"/>
      <c r="AN71" s="41"/>
      <c r="AO71" s="39">
        <f>AF71+AG71+AH71+AI71+AJ71+AK71+AL71+AM71+AN71</f>
        <v>0</v>
      </c>
      <c r="AP71" s="666">
        <f t="shared" ref="AP71:AP75" si="6">K71+U71+AE71</f>
        <v>43</v>
      </c>
      <c r="AQ71" s="41"/>
      <c r="AR71" s="41"/>
      <c r="AS71" s="1"/>
      <c r="AT71" s="1"/>
      <c r="AU71" s="1"/>
      <c r="AV71" s="1"/>
      <c r="AW71" s="1"/>
      <c r="AX71" s="1"/>
      <c r="AY71" s="1"/>
      <c r="AZ71" s="1"/>
    </row>
    <row r="72" spans="1:52" s="602" customFormat="1" ht="12.75" customHeight="1">
      <c r="A72" s="41" t="s">
        <v>540</v>
      </c>
      <c r="B72" s="41"/>
      <c r="C72" s="651">
        <v>1</v>
      </c>
      <c r="D72" s="41"/>
      <c r="E72" s="41"/>
      <c r="F72" s="41"/>
      <c r="G72" s="41"/>
      <c r="H72" s="41"/>
      <c r="I72" s="41"/>
      <c r="J72" s="41"/>
      <c r="K72" s="666">
        <f t="shared" si="3"/>
        <v>1</v>
      </c>
      <c r="L72" s="41"/>
      <c r="M72" s="41">
        <v>10</v>
      </c>
      <c r="N72" s="41"/>
      <c r="O72" s="41"/>
      <c r="P72" s="651">
        <v>1</v>
      </c>
      <c r="Q72" s="41"/>
      <c r="R72" s="41"/>
      <c r="S72" s="41"/>
      <c r="T72" s="41"/>
      <c r="U72" s="666">
        <f t="shared" si="4"/>
        <v>11</v>
      </c>
      <c r="V72" s="41"/>
      <c r="W72" s="41"/>
      <c r="X72" s="41"/>
      <c r="Y72" s="41"/>
      <c r="Z72" s="41"/>
      <c r="AA72" s="41"/>
      <c r="AB72" s="41"/>
      <c r="AC72" s="41"/>
      <c r="AD72" s="41"/>
      <c r="AE72" s="39">
        <f t="shared" si="5"/>
        <v>0</v>
      </c>
      <c r="AF72" s="41"/>
      <c r="AG72" s="41"/>
      <c r="AH72" s="41"/>
      <c r="AI72" s="41"/>
      <c r="AJ72" s="41"/>
      <c r="AK72" s="41"/>
      <c r="AL72" s="41"/>
      <c r="AM72" s="41"/>
      <c r="AN72" s="41"/>
      <c r="AO72" s="39">
        <v>0</v>
      </c>
      <c r="AP72" s="666">
        <f t="shared" si="6"/>
        <v>12</v>
      </c>
      <c r="AQ72" s="41"/>
      <c r="AR72" s="41"/>
      <c r="AS72" s="1"/>
      <c r="AT72" s="1"/>
      <c r="AU72" s="1"/>
      <c r="AV72" s="1"/>
      <c r="AW72" s="1"/>
      <c r="AX72" s="1"/>
      <c r="AY72" s="1"/>
      <c r="AZ72" s="1"/>
    </row>
    <row r="73" spans="1:52" s="602" customFormat="1" ht="12.75" customHeight="1">
      <c r="A73" s="41" t="s">
        <v>542</v>
      </c>
      <c r="B73" s="41"/>
      <c r="C73" s="41"/>
      <c r="D73" s="41"/>
      <c r="E73" s="41"/>
      <c r="F73" s="41"/>
      <c r="G73" s="41"/>
      <c r="H73" s="41"/>
      <c r="I73" s="41"/>
      <c r="J73" s="41"/>
      <c r="K73" s="666">
        <f t="shared" si="3"/>
        <v>0</v>
      </c>
      <c r="L73" s="41"/>
      <c r="M73" s="41">
        <v>2</v>
      </c>
      <c r="N73" s="41"/>
      <c r="O73" s="41"/>
      <c r="P73" s="41"/>
      <c r="Q73" s="41"/>
      <c r="R73" s="41"/>
      <c r="S73" s="651">
        <v>1</v>
      </c>
      <c r="T73" s="41"/>
      <c r="U73" s="666">
        <f t="shared" si="4"/>
        <v>3</v>
      </c>
      <c r="V73" s="41"/>
      <c r="W73" s="41"/>
      <c r="X73" s="41"/>
      <c r="Y73" s="41"/>
      <c r="Z73" s="41"/>
      <c r="AA73" s="41"/>
      <c r="AB73" s="41"/>
      <c r="AC73" s="41"/>
      <c r="AD73" s="41"/>
      <c r="AE73" s="39">
        <f t="shared" si="5"/>
        <v>0</v>
      </c>
      <c r="AF73" s="41"/>
      <c r="AG73" s="41"/>
      <c r="AH73" s="41"/>
      <c r="AI73" s="41"/>
      <c r="AJ73" s="41"/>
      <c r="AK73" s="41"/>
      <c r="AL73" s="41"/>
      <c r="AM73" s="41"/>
      <c r="AN73" s="41"/>
      <c r="AO73" s="39">
        <v>0</v>
      </c>
      <c r="AP73" s="666">
        <f t="shared" si="6"/>
        <v>3</v>
      </c>
      <c r="AQ73" s="41"/>
      <c r="AR73" s="41"/>
      <c r="AS73" s="1"/>
      <c r="AT73" s="1"/>
      <c r="AU73" s="1"/>
      <c r="AV73" s="1"/>
      <c r="AW73" s="1"/>
      <c r="AX73" s="1"/>
      <c r="AY73" s="1"/>
      <c r="AZ73" s="1"/>
    </row>
    <row r="74" spans="1:52" s="602" customFormat="1" ht="12.75" customHeight="1">
      <c r="A74" s="41" t="s">
        <v>546</v>
      </c>
      <c r="B74" s="41"/>
      <c r="C74" s="41"/>
      <c r="D74" s="41"/>
      <c r="E74" s="41"/>
      <c r="F74" s="41"/>
      <c r="G74" s="41"/>
      <c r="H74" s="41"/>
      <c r="I74" s="41"/>
      <c r="J74" s="41"/>
      <c r="K74" s="666">
        <f t="shared" si="3"/>
        <v>0</v>
      </c>
      <c r="L74" s="651">
        <v>1</v>
      </c>
      <c r="M74" s="41">
        <v>8</v>
      </c>
      <c r="N74" s="41"/>
      <c r="O74" s="41"/>
      <c r="P74" s="41"/>
      <c r="Q74" s="41"/>
      <c r="R74" s="41"/>
      <c r="S74" s="41"/>
      <c r="T74" s="41"/>
      <c r="U74" s="666">
        <f t="shared" si="4"/>
        <v>9</v>
      </c>
      <c r="V74" s="41"/>
      <c r="W74" s="41"/>
      <c r="X74" s="41"/>
      <c r="Y74" s="41"/>
      <c r="Z74" s="41"/>
      <c r="AA74" s="41"/>
      <c r="AB74" s="41"/>
      <c r="AC74" s="41"/>
      <c r="AD74" s="41"/>
      <c r="AE74" s="39">
        <f t="shared" si="5"/>
        <v>0</v>
      </c>
      <c r="AF74" s="41"/>
      <c r="AG74" s="41"/>
      <c r="AH74" s="41"/>
      <c r="AI74" s="41"/>
      <c r="AJ74" s="41"/>
      <c r="AK74" s="41"/>
      <c r="AL74" s="41"/>
      <c r="AM74" s="41"/>
      <c r="AN74" s="41"/>
      <c r="AO74" s="39">
        <v>0</v>
      </c>
      <c r="AP74" s="666">
        <f t="shared" si="6"/>
        <v>9</v>
      </c>
      <c r="AQ74" s="41"/>
      <c r="AR74" s="41"/>
      <c r="AS74" s="1"/>
      <c r="AT74" s="1"/>
      <c r="AU74" s="1"/>
      <c r="AV74" s="1"/>
      <c r="AW74" s="1"/>
      <c r="AX74" s="1"/>
      <c r="AY74" s="1"/>
      <c r="AZ74" s="1"/>
    </row>
    <row r="75" spans="1:52" s="602" customFormat="1" ht="12.75" customHeight="1">
      <c r="A75" s="41" t="s">
        <v>551</v>
      </c>
      <c r="B75" s="41"/>
      <c r="C75" s="41"/>
      <c r="D75" s="41"/>
      <c r="E75" s="41"/>
      <c r="F75" s="41"/>
      <c r="G75" s="41"/>
      <c r="H75" s="41"/>
      <c r="I75" s="41"/>
      <c r="J75" s="41"/>
      <c r="K75" s="666">
        <f t="shared" si="3"/>
        <v>0</v>
      </c>
      <c r="L75" s="41"/>
      <c r="M75" s="41"/>
      <c r="N75" s="41"/>
      <c r="O75" s="41"/>
      <c r="P75" s="41"/>
      <c r="Q75" s="41"/>
      <c r="R75" s="41"/>
      <c r="S75" s="41"/>
      <c r="T75" s="651">
        <v>2</v>
      </c>
      <c r="U75" s="666">
        <f t="shared" si="4"/>
        <v>2</v>
      </c>
      <c r="V75" s="41"/>
      <c r="W75" s="41"/>
      <c r="X75" s="41"/>
      <c r="Y75" s="41"/>
      <c r="Z75" s="41"/>
      <c r="AA75" s="41"/>
      <c r="AB75" s="41"/>
      <c r="AC75" s="41"/>
      <c r="AD75" s="41"/>
      <c r="AE75" s="39">
        <f t="shared" si="5"/>
        <v>0</v>
      </c>
      <c r="AF75" s="41"/>
      <c r="AG75" s="41"/>
      <c r="AH75" s="41"/>
      <c r="AI75" s="41"/>
      <c r="AJ75" s="41"/>
      <c r="AK75" s="41"/>
      <c r="AL75" s="41"/>
      <c r="AM75" s="41"/>
      <c r="AN75" s="41"/>
      <c r="AO75" s="39">
        <v>0</v>
      </c>
      <c r="AP75" s="666">
        <f t="shared" si="6"/>
        <v>2</v>
      </c>
      <c r="AQ75" s="41"/>
      <c r="AR75" s="41"/>
      <c r="AS75" s="1"/>
      <c r="AT75" s="1"/>
      <c r="AU75" s="1"/>
      <c r="AV75" s="1"/>
      <c r="AW75" s="1"/>
      <c r="AX75" s="1"/>
      <c r="AY75" s="1"/>
      <c r="AZ75" s="1"/>
    </row>
    <row r="76" spans="1:52" s="602" customFormat="1" ht="12.75" customHeight="1">
      <c r="A76" s="1221" t="s">
        <v>555</v>
      </c>
      <c r="B76" s="41"/>
      <c r="C76" s="41"/>
      <c r="D76" s="41"/>
      <c r="E76" s="41"/>
      <c r="F76" s="41"/>
      <c r="G76" s="41"/>
      <c r="H76" s="41"/>
      <c r="I76" s="41"/>
      <c r="J76" s="41"/>
      <c r="K76" s="39"/>
      <c r="L76" s="41"/>
      <c r="M76" s="41"/>
      <c r="N76" s="41"/>
      <c r="O76" s="41"/>
      <c r="P76" s="41"/>
      <c r="Q76" s="41"/>
      <c r="R76" s="41"/>
      <c r="S76" s="41"/>
      <c r="T76" s="41"/>
      <c r="U76" s="39"/>
      <c r="V76" s="41"/>
      <c r="W76" s="41"/>
      <c r="X76" s="41"/>
      <c r="Y76" s="41"/>
      <c r="Z76" s="41"/>
      <c r="AA76" s="41"/>
      <c r="AB76" s="41"/>
      <c r="AC76" s="41"/>
      <c r="AD76" s="41"/>
      <c r="AE76" s="39"/>
      <c r="AF76" s="41"/>
      <c r="AG76" s="41"/>
      <c r="AH76" s="41"/>
      <c r="AI76" s="41"/>
      <c r="AJ76" s="41"/>
      <c r="AK76" s="41"/>
      <c r="AL76" s="41"/>
      <c r="AM76" s="41"/>
      <c r="AN76" s="41"/>
      <c r="AO76" s="39"/>
      <c r="AP76" s="39"/>
      <c r="AQ76" s="41"/>
      <c r="AR76" s="41"/>
      <c r="AS76" s="1"/>
      <c r="AT76" s="1"/>
      <c r="AU76" s="1"/>
      <c r="AV76" s="1"/>
      <c r="AW76" s="1"/>
      <c r="AX76" s="1"/>
      <c r="AY76" s="1"/>
      <c r="AZ76" s="1"/>
    </row>
    <row r="77" spans="1:52" s="602" customFormat="1" ht="12.75" customHeight="1">
      <c r="A77" s="41" t="s">
        <v>557</v>
      </c>
      <c r="B77" s="651">
        <v>1</v>
      </c>
      <c r="C77" s="651">
        <v>3</v>
      </c>
      <c r="D77" s="41"/>
      <c r="E77" s="41"/>
      <c r="F77" s="41"/>
      <c r="G77" s="41"/>
      <c r="H77" s="41"/>
      <c r="I77" s="41"/>
      <c r="J77" s="41"/>
      <c r="K77" s="39">
        <f>B77+C77+D77+E77+F77+G77+H77+I77+J77</f>
        <v>4</v>
      </c>
      <c r="L77" s="41"/>
      <c r="M77" s="651">
        <v>7</v>
      </c>
      <c r="N77" s="41"/>
      <c r="O77" s="41"/>
      <c r="P77" s="41"/>
      <c r="Q77" s="41"/>
      <c r="R77" s="41"/>
      <c r="S77" s="41"/>
      <c r="T77" s="41"/>
      <c r="U77" s="39">
        <f>L77+M77+N77+O77+P77+Q77+R77+S77+T77</f>
        <v>7</v>
      </c>
      <c r="V77" s="41"/>
      <c r="W77" s="41"/>
      <c r="X77" s="41"/>
      <c r="Y77" s="41"/>
      <c r="Z77" s="41"/>
      <c r="AA77" s="41"/>
      <c r="AB77" s="41"/>
      <c r="AC77" s="41"/>
      <c r="AD77" s="41"/>
      <c r="AE77" s="39">
        <f>SUM(V77:AD77)</f>
        <v>0</v>
      </c>
      <c r="AF77" s="41"/>
      <c r="AG77" s="41"/>
      <c r="AH77" s="41"/>
      <c r="AI77" s="41"/>
      <c r="AJ77" s="41"/>
      <c r="AK77" s="41"/>
      <c r="AL77" s="41"/>
      <c r="AM77" s="41"/>
      <c r="AN77" s="41"/>
      <c r="AO77" s="39">
        <f>SUM(AF77:AN77)</f>
        <v>0</v>
      </c>
      <c r="AP77" s="39">
        <f>K77+U77+AE77+AO77</f>
        <v>11</v>
      </c>
      <c r="AQ77" s="41"/>
      <c r="AR77" s="41"/>
      <c r="AS77" s="1"/>
      <c r="AT77" s="1"/>
      <c r="AU77" s="1"/>
      <c r="AV77" s="1"/>
      <c r="AW77" s="1"/>
      <c r="AX77" s="1"/>
      <c r="AY77" s="1"/>
      <c r="AZ77" s="1"/>
    </row>
    <row r="78" spans="1:52" s="602" customFormat="1" ht="12.75" customHeight="1">
      <c r="A78" s="41" t="s">
        <v>561</v>
      </c>
      <c r="B78" s="41"/>
      <c r="C78" s="41"/>
      <c r="D78" s="41"/>
      <c r="E78" s="41"/>
      <c r="F78" s="41"/>
      <c r="G78" s="41"/>
      <c r="H78" s="41"/>
      <c r="I78" s="41"/>
      <c r="J78" s="41"/>
      <c r="K78" s="39">
        <v>0</v>
      </c>
      <c r="L78" s="41"/>
      <c r="M78" s="651">
        <v>5</v>
      </c>
      <c r="N78" s="41"/>
      <c r="O78" s="41"/>
      <c r="P78" s="41"/>
      <c r="Q78" s="41"/>
      <c r="R78" s="41"/>
      <c r="S78" s="651">
        <v>2</v>
      </c>
      <c r="T78" s="41"/>
      <c r="U78" s="666">
        <v>7</v>
      </c>
      <c r="V78" s="41"/>
      <c r="W78" s="41"/>
      <c r="X78" s="41"/>
      <c r="Y78" s="41"/>
      <c r="Z78" s="41"/>
      <c r="AA78" s="41"/>
      <c r="AB78" s="41"/>
      <c r="AC78" s="41"/>
      <c r="AD78" s="41"/>
      <c r="AE78" s="39">
        <v>0</v>
      </c>
      <c r="AF78" s="41"/>
      <c r="AG78" s="41"/>
      <c r="AH78" s="41"/>
      <c r="AI78" s="41"/>
      <c r="AJ78" s="41"/>
      <c r="AK78" s="41"/>
      <c r="AL78" s="41"/>
      <c r="AM78" s="41"/>
      <c r="AN78" s="41"/>
      <c r="AO78" s="39">
        <v>0</v>
      </c>
      <c r="AP78" s="666">
        <v>7</v>
      </c>
      <c r="AQ78" s="41"/>
      <c r="AR78" s="41"/>
      <c r="AS78" s="1"/>
      <c r="AT78" s="1"/>
      <c r="AU78" s="1"/>
      <c r="AV78" s="1"/>
      <c r="AW78" s="1"/>
      <c r="AX78" s="1"/>
      <c r="AY78" s="1"/>
      <c r="AZ78" s="1"/>
    </row>
    <row r="79" spans="1:52" s="602" customFormat="1" ht="12.75" customHeight="1">
      <c r="A79" s="41" t="s">
        <v>562</v>
      </c>
      <c r="B79" s="41"/>
      <c r="C79" s="651">
        <v>3</v>
      </c>
      <c r="D79" s="41"/>
      <c r="E79" s="41"/>
      <c r="F79" s="41"/>
      <c r="G79" s="41"/>
      <c r="H79" s="41"/>
      <c r="I79" s="41"/>
      <c r="J79" s="41"/>
      <c r="K79" s="666">
        <v>3</v>
      </c>
      <c r="L79" s="41"/>
      <c r="M79" s="651">
        <v>4</v>
      </c>
      <c r="N79" s="41"/>
      <c r="O79" s="41"/>
      <c r="P79" s="651">
        <v>3</v>
      </c>
      <c r="Q79" s="41"/>
      <c r="R79" s="41"/>
      <c r="S79" s="41"/>
      <c r="T79" s="41"/>
      <c r="U79" s="666">
        <v>7</v>
      </c>
      <c r="V79" s="41"/>
      <c r="W79" s="41"/>
      <c r="X79" s="41"/>
      <c r="Y79" s="41"/>
      <c r="Z79" s="41"/>
      <c r="AA79" s="41"/>
      <c r="AB79" s="41"/>
      <c r="AC79" s="41"/>
      <c r="AD79" s="41"/>
      <c r="AE79" s="39">
        <v>0</v>
      </c>
      <c r="AF79" s="41"/>
      <c r="AG79" s="41"/>
      <c r="AH79" s="41"/>
      <c r="AI79" s="41"/>
      <c r="AJ79" s="41"/>
      <c r="AK79" s="41"/>
      <c r="AL79" s="41"/>
      <c r="AM79" s="41"/>
      <c r="AN79" s="41"/>
      <c r="AO79" s="39">
        <v>0</v>
      </c>
      <c r="AP79" s="666">
        <v>10</v>
      </c>
      <c r="AQ79" s="41"/>
      <c r="AR79" s="41"/>
      <c r="AS79" s="1"/>
      <c r="AT79" s="1"/>
      <c r="AU79" s="1"/>
      <c r="AV79" s="1"/>
      <c r="AW79" s="1"/>
      <c r="AX79" s="1"/>
      <c r="AY79" s="1"/>
      <c r="AZ79" s="1"/>
    </row>
    <row r="80" spans="1:52" s="602" customFormat="1" ht="12.75" customHeight="1">
      <c r="A80" s="41" t="s">
        <v>563</v>
      </c>
      <c r="B80" s="41"/>
      <c r="C80" s="41"/>
      <c r="D80" s="41"/>
      <c r="E80" s="41"/>
      <c r="F80" s="41"/>
      <c r="G80" s="41"/>
      <c r="H80" s="41"/>
      <c r="I80" s="41"/>
      <c r="J80" s="41"/>
      <c r="K80" s="39"/>
      <c r="L80" s="41"/>
      <c r="M80" s="41"/>
      <c r="N80" s="41"/>
      <c r="O80" s="41"/>
      <c r="P80" s="651">
        <v>2</v>
      </c>
      <c r="Q80" s="41"/>
      <c r="R80" s="41"/>
      <c r="S80" s="651">
        <v>2</v>
      </c>
      <c r="T80" s="41"/>
      <c r="U80" s="666">
        <v>4</v>
      </c>
      <c r="V80" s="41"/>
      <c r="W80" s="41"/>
      <c r="X80" s="41"/>
      <c r="Y80" s="41"/>
      <c r="Z80" s="41"/>
      <c r="AA80" s="41"/>
      <c r="AB80" s="41"/>
      <c r="AC80" s="41"/>
      <c r="AD80" s="41"/>
      <c r="AE80" s="39">
        <v>0</v>
      </c>
      <c r="AF80" s="41"/>
      <c r="AG80" s="41"/>
      <c r="AH80" s="41"/>
      <c r="AI80" s="41"/>
      <c r="AJ80" s="41"/>
      <c r="AK80" s="41"/>
      <c r="AL80" s="41"/>
      <c r="AM80" s="41"/>
      <c r="AN80" s="41"/>
      <c r="AO80" s="39">
        <v>0</v>
      </c>
      <c r="AP80" s="666">
        <v>4</v>
      </c>
      <c r="AQ80" s="41"/>
      <c r="AR80" s="41"/>
      <c r="AS80" s="1"/>
      <c r="AT80" s="1"/>
      <c r="AU80" s="1"/>
      <c r="AV80" s="1"/>
      <c r="AW80" s="1"/>
      <c r="AX80" s="1"/>
      <c r="AY80" s="1"/>
      <c r="AZ80" s="1"/>
    </row>
    <row r="81" spans="1:52" s="602" customFormat="1" ht="12.75" customHeight="1">
      <c r="A81" s="230" t="s">
        <v>510</v>
      </c>
      <c r="B81" s="39">
        <v>6</v>
      </c>
      <c r="C81" s="39">
        <v>1</v>
      </c>
      <c r="D81" s="39">
        <v>0</v>
      </c>
      <c r="E81" s="39">
        <v>0</v>
      </c>
      <c r="F81" s="39">
        <v>0</v>
      </c>
      <c r="G81" s="39">
        <v>0</v>
      </c>
      <c r="H81" s="39">
        <v>0</v>
      </c>
      <c r="I81" s="39">
        <v>0</v>
      </c>
      <c r="J81" s="39">
        <v>0</v>
      </c>
      <c r="K81" s="39">
        <v>7</v>
      </c>
      <c r="L81" s="39">
        <v>42</v>
      </c>
      <c r="M81" s="39">
        <v>22</v>
      </c>
      <c r="N81" s="39">
        <v>0</v>
      </c>
      <c r="O81" s="39">
        <v>1</v>
      </c>
      <c r="P81" s="39">
        <v>1</v>
      </c>
      <c r="Q81" s="39">
        <v>0</v>
      </c>
      <c r="R81" s="39">
        <v>0</v>
      </c>
      <c r="S81" s="39">
        <v>0</v>
      </c>
      <c r="T81" s="39">
        <v>4</v>
      </c>
      <c r="U81" s="39">
        <v>70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77</v>
      </c>
      <c r="AQ81" s="41"/>
      <c r="AR81" s="41"/>
      <c r="AS81" s="1"/>
      <c r="AT81" s="1"/>
      <c r="AU81" s="1"/>
      <c r="AV81" s="1"/>
      <c r="AW81" s="1"/>
      <c r="AX81" s="1"/>
      <c r="AY81" s="1"/>
      <c r="AZ81" s="1"/>
    </row>
    <row r="82" spans="1:52" s="602" customFormat="1" ht="12.75" customHeight="1">
      <c r="A82" s="230" t="s">
        <v>565</v>
      </c>
      <c r="B82" s="39">
        <v>9</v>
      </c>
      <c r="C82" s="39">
        <v>19</v>
      </c>
      <c r="D82" s="39">
        <v>0</v>
      </c>
      <c r="E82" s="39">
        <v>0</v>
      </c>
      <c r="F82" s="39">
        <v>15</v>
      </c>
      <c r="G82" s="39">
        <v>0</v>
      </c>
      <c r="H82" s="39">
        <v>0</v>
      </c>
      <c r="I82" s="39">
        <v>7</v>
      </c>
      <c r="J82" s="39">
        <v>0</v>
      </c>
      <c r="K82" s="39">
        <v>50</v>
      </c>
      <c r="L82" s="39">
        <v>44</v>
      </c>
      <c r="M82" s="39">
        <v>27</v>
      </c>
      <c r="N82" s="39">
        <v>0</v>
      </c>
      <c r="O82" s="39">
        <v>2</v>
      </c>
      <c r="P82" s="39">
        <v>1</v>
      </c>
      <c r="Q82" s="39">
        <v>0</v>
      </c>
      <c r="R82" s="39">
        <v>0</v>
      </c>
      <c r="S82" s="39">
        <v>4</v>
      </c>
      <c r="T82" s="39">
        <v>4</v>
      </c>
      <c r="U82" s="39">
        <v>82</v>
      </c>
      <c r="V82" s="39">
        <v>0</v>
      </c>
      <c r="W82" s="39">
        <v>0</v>
      </c>
      <c r="X82" s="39">
        <v>0</v>
      </c>
      <c r="Y82" s="39">
        <v>0</v>
      </c>
      <c r="Z82" s="39">
        <v>0</v>
      </c>
      <c r="AA82" s="39">
        <v>0</v>
      </c>
      <c r="AB82" s="39">
        <v>0</v>
      </c>
      <c r="AC82" s="39">
        <v>0</v>
      </c>
      <c r="AD82" s="39">
        <v>0</v>
      </c>
      <c r="AE82" s="39">
        <v>0</v>
      </c>
      <c r="AF82" s="39">
        <v>1</v>
      </c>
      <c r="AG82" s="39">
        <v>0</v>
      </c>
      <c r="AH82" s="39">
        <v>0</v>
      </c>
      <c r="AI82" s="39">
        <v>0</v>
      </c>
      <c r="AJ82" s="39">
        <v>0</v>
      </c>
      <c r="AK82" s="39">
        <v>0</v>
      </c>
      <c r="AL82" s="39">
        <v>0</v>
      </c>
      <c r="AM82" s="39">
        <v>0</v>
      </c>
      <c r="AN82" s="39">
        <v>0</v>
      </c>
      <c r="AO82" s="39">
        <v>1</v>
      </c>
      <c r="AP82" s="39">
        <v>133</v>
      </c>
      <c r="AQ82" s="41"/>
      <c r="AR82" s="41"/>
      <c r="AS82" s="1"/>
      <c r="AT82" s="1"/>
      <c r="AU82" s="1"/>
      <c r="AV82" s="1"/>
      <c r="AW82" s="1"/>
      <c r="AX82" s="1"/>
      <c r="AY82" s="1"/>
      <c r="AZ82" s="1"/>
    </row>
    <row r="83" spans="1:52" s="602" customFormat="1" ht="12.75" customHeight="1">
      <c r="A83" s="230" t="s">
        <v>571</v>
      </c>
      <c r="B83" s="39">
        <v>19</v>
      </c>
      <c r="C83" s="39">
        <v>66</v>
      </c>
      <c r="D83" s="39">
        <v>2</v>
      </c>
      <c r="E83" s="39">
        <v>0</v>
      </c>
      <c r="F83" s="39">
        <v>23</v>
      </c>
      <c r="G83" s="39">
        <v>0</v>
      </c>
      <c r="H83" s="39">
        <v>0</v>
      </c>
      <c r="I83" s="39">
        <v>27</v>
      </c>
      <c r="J83" s="39">
        <v>0</v>
      </c>
      <c r="K83" s="39">
        <v>137</v>
      </c>
      <c r="L83" s="39">
        <v>44</v>
      </c>
      <c r="M83" s="39">
        <v>29</v>
      </c>
      <c r="N83" s="39">
        <v>1</v>
      </c>
      <c r="O83" s="39">
        <v>2</v>
      </c>
      <c r="P83" s="39">
        <v>1</v>
      </c>
      <c r="Q83" s="39">
        <v>0</v>
      </c>
      <c r="R83" s="39">
        <v>0</v>
      </c>
      <c r="S83" s="39">
        <v>4</v>
      </c>
      <c r="T83" s="39">
        <v>4</v>
      </c>
      <c r="U83" s="39">
        <v>85</v>
      </c>
      <c r="V83" s="39">
        <v>6</v>
      </c>
      <c r="W83" s="39">
        <v>33</v>
      </c>
      <c r="X83" s="39">
        <v>0</v>
      </c>
      <c r="Y83" s="39">
        <v>0</v>
      </c>
      <c r="Z83" s="39">
        <v>1</v>
      </c>
      <c r="AA83" s="39">
        <v>0</v>
      </c>
      <c r="AB83" s="39">
        <v>0</v>
      </c>
      <c r="AC83" s="39">
        <v>0</v>
      </c>
      <c r="AD83" s="39">
        <v>0</v>
      </c>
      <c r="AE83" s="39">
        <v>40</v>
      </c>
      <c r="AF83" s="39">
        <v>7</v>
      </c>
      <c r="AG83" s="39">
        <v>6</v>
      </c>
      <c r="AH83" s="39">
        <v>0</v>
      </c>
      <c r="AI83" s="39">
        <v>0</v>
      </c>
      <c r="AJ83" s="39">
        <v>0</v>
      </c>
      <c r="AK83" s="39">
        <v>0</v>
      </c>
      <c r="AL83" s="39">
        <v>0</v>
      </c>
      <c r="AM83" s="39">
        <v>0</v>
      </c>
      <c r="AN83" s="39">
        <v>0</v>
      </c>
      <c r="AO83" s="39">
        <v>13</v>
      </c>
      <c r="AP83" s="39">
        <v>275</v>
      </c>
      <c r="AQ83" s="41"/>
      <c r="AR83" s="41"/>
      <c r="AS83" s="1"/>
      <c r="AT83" s="1"/>
      <c r="AU83" s="1"/>
      <c r="AV83" s="1"/>
      <c r="AW83" s="1"/>
      <c r="AX83" s="1"/>
      <c r="AY83" s="1"/>
      <c r="AZ83" s="1"/>
    </row>
    <row r="84" spans="1:52" s="602" customFormat="1" ht="12.75" customHeight="1">
      <c r="A84" s="230" t="s">
        <v>581</v>
      </c>
      <c r="B84" s="39"/>
      <c r="C84" s="39"/>
      <c r="D84" s="39"/>
      <c r="E84" s="39"/>
      <c r="F84" s="39"/>
      <c r="G84" s="39"/>
      <c r="H84" s="39"/>
      <c r="I84" s="39"/>
      <c r="J84" s="39"/>
      <c r="K84" s="666">
        <v>13</v>
      </c>
      <c r="L84" s="39"/>
      <c r="M84" s="39"/>
      <c r="N84" s="39"/>
      <c r="O84" s="39"/>
      <c r="P84" s="39"/>
      <c r="Q84" s="39"/>
      <c r="R84" s="39"/>
      <c r="S84" s="39"/>
      <c r="T84" s="39"/>
      <c r="U84" s="39">
        <v>0</v>
      </c>
      <c r="V84" s="39"/>
      <c r="W84" s="39"/>
      <c r="X84" s="39"/>
      <c r="Y84" s="39"/>
      <c r="Z84" s="39"/>
      <c r="AA84" s="39"/>
      <c r="AB84" s="39"/>
      <c r="AC84" s="39"/>
      <c r="AD84" s="39"/>
      <c r="AE84" s="39">
        <v>0</v>
      </c>
      <c r="AF84" s="39"/>
      <c r="AG84" s="39"/>
      <c r="AH84" s="39"/>
      <c r="AI84" s="39"/>
      <c r="AJ84" s="39"/>
      <c r="AK84" s="39"/>
      <c r="AL84" s="39"/>
      <c r="AM84" s="39"/>
      <c r="AN84" s="39"/>
      <c r="AO84" s="39">
        <v>0</v>
      </c>
      <c r="AP84" s="39">
        <v>0</v>
      </c>
      <c r="AQ84" s="41"/>
      <c r="AR84" s="41"/>
      <c r="AS84" s="1"/>
      <c r="AT84" s="1"/>
      <c r="AU84" s="1"/>
      <c r="AV84" s="1"/>
      <c r="AW84" s="1"/>
      <c r="AX84" s="1"/>
      <c r="AY84" s="1"/>
      <c r="AZ84" s="1"/>
    </row>
    <row r="85" spans="1:52" s="602" customFormat="1" ht="12.75" customHeight="1">
      <c r="A85" s="41" t="s">
        <v>585</v>
      </c>
      <c r="B85" s="601">
        <v>1</v>
      </c>
      <c r="C85" s="848"/>
      <c r="D85" s="848"/>
      <c r="E85" s="601"/>
      <c r="F85" s="848"/>
      <c r="G85" s="848"/>
      <c r="H85" s="848"/>
      <c r="I85" s="848"/>
      <c r="J85" s="848"/>
      <c r="K85" s="666">
        <v>2</v>
      </c>
      <c r="L85" s="41"/>
      <c r="M85" s="41"/>
      <c r="N85" s="41"/>
      <c r="O85" s="41"/>
      <c r="P85" s="41"/>
      <c r="Q85" s="41"/>
      <c r="R85" s="41"/>
      <c r="S85" s="41"/>
      <c r="T85" s="41"/>
      <c r="U85" s="39"/>
      <c r="V85" s="41"/>
      <c r="W85" s="41"/>
      <c r="X85" s="41"/>
      <c r="Y85" s="41"/>
      <c r="Z85" s="41"/>
      <c r="AA85" s="41"/>
      <c r="AB85" s="41"/>
      <c r="AC85" s="41"/>
      <c r="AD85" s="41"/>
      <c r="AE85" s="39"/>
      <c r="AF85" s="41"/>
      <c r="AG85" s="41"/>
      <c r="AH85" s="41"/>
      <c r="AI85" s="41"/>
      <c r="AJ85" s="41"/>
      <c r="AK85" s="41"/>
      <c r="AL85" s="41"/>
      <c r="AM85" s="41"/>
      <c r="AN85" s="41"/>
      <c r="AO85" s="39"/>
      <c r="AP85" s="39">
        <v>1</v>
      </c>
      <c r="AQ85" s="41"/>
      <c r="AR85" s="41"/>
      <c r="AS85" s="1"/>
      <c r="AT85" s="1"/>
      <c r="AU85" s="1"/>
      <c r="AV85" s="1"/>
      <c r="AW85" s="1"/>
      <c r="AX85" s="1"/>
      <c r="AY85" s="1"/>
      <c r="AZ85" s="1"/>
    </row>
    <row r="86" spans="1:52" s="602" customFormat="1" ht="12.75" customHeight="1">
      <c r="A86" s="41" t="s">
        <v>589</v>
      </c>
      <c r="B86" s="848"/>
      <c r="C86" s="848"/>
      <c r="D86" s="848"/>
      <c r="E86" s="848"/>
      <c r="F86" s="848"/>
      <c r="G86" s="848"/>
      <c r="H86" s="848"/>
      <c r="I86" s="601">
        <v>2</v>
      </c>
      <c r="J86" s="848"/>
      <c r="K86" s="666">
        <v>2</v>
      </c>
      <c r="L86" s="41"/>
      <c r="M86" s="41"/>
      <c r="N86" s="41"/>
      <c r="O86" s="41"/>
      <c r="P86" s="41"/>
      <c r="Q86" s="41"/>
      <c r="R86" s="41"/>
      <c r="S86" s="41"/>
      <c r="T86" s="41"/>
      <c r="U86" s="39"/>
      <c r="V86" s="41"/>
      <c r="W86" s="41"/>
      <c r="X86" s="41"/>
      <c r="Y86" s="41"/>
      <c r="Z86" s="41"/>
      <c r="AA86" s="41"/>
      <c r="AB86" s="41"/>
      <c r="AC86" s="41"/>
      <c r="AD86" s="41"/>
      <c r="AE86" s="39"/>
      <c r="AF86" s="41"/>
      <c r="AG86" s="41"/>
      <c r="AH86" s="41"/>
      <c r="AI86" s="41"/>
      <c r="AJ86" s="41"/>
      <c r="AK86" s="41"/>
      <c r="AL86" s="41"/>
      <c r="AM86" s="41"/>
      <c r="AN86" s="41"/>
      <c r="AO86" s="39"/>
      <c r="AP86" s="39">
        <v>3</v>
      </c>
      <c r="AQ86" s="41"/>
      <c r="AR86" s="41"/>
      <c r="AS86" s="1"/>
      <c r="AT86" s="1"/>
      <c r="AU86" s="1"/>
      <c r="AV86" s="1"/>
      <c r="AW86" s="1"/>
      <c r="AX86" s="1"/>
      <c r="AY86" s="1"/>
      <c r="AZ86" s="1"/>
    </row>
    <row r="87" spans="1:52" s="602" customFormat="1" ht="12.75" customHeight="1">
      <c r="A87" s="41" t="s">
        <v>592</v>
      </c>
      <c r="B87" s="848"/>
      <c r="C87" s="601">
        <v>1</v>
      </c>
      <c r="D87" s="848"/>
      <c r="E87" s="848"/>
      <c r="F87" s="848"/>
      <c r="G87" s="848"/>
      <c r="H87" s="601">
        <v>1</v>
      </c>
      <c r="I87" s="601">
        <v>1</v>
      </c>
      <c r="J87" s="848"/>
      <c r="K87" s="666">
        <v>3</v>
      </c>
      <c r="L87" s="41"/>
      <c r="M87" s="41"/>
      <c r="N87" s="41"/>
      <c r="O87" s="41"/>
      <c r="P87" s="41"/>
      <c r="Q87" s="41"/>
      <c r="R87" s="41"/>
      <c r="S87" s="41"/>
      <c r="T87" s="41"/>
      <c r="U87" s="39"/>
      <c r="V87" s="41"/>
      <c r="W87" s="41"/>
      <c r="X87" s="41"/>
      <c r="Y87" s="41"/>
      <c r="Z87" s="41"/>
      <c r="AA87" s="41"/>
      <c r="AB87" s="41"/>
      <c r="AC87" s="41"/>
      <c r="AD87" s="41"/>
      <c r="AE87" s="39"/>
      <c r="AF87" s="41"/>
      <c r="AG87" s="41"/>
      <c r="AH87" s="41"/>
      <c r="AI87" s="41"/>
      <c r="AJ87" s="41"/>
      <c r="AK87" s="41"/>
      <c r="AL87" s="41"/>
      <c r="AM87" s="41"/>
      <c r="AN87" s="41"/>
      <c r="AO87" s="39"/>
      <c r="AP87" s="39">
        <v>2</v>
      </c>
      <c r="AQ87" s="41"/>
      <c r="AR87" s="41"/>
      <c r="AS87" s="1"/>
      <c r="AT87" s="1"/>
      <c r="AU87" s="1"/>
      <c r="AV87" s="1"/>
      <c r="AW87" s="1"/>
      <c r="AX87" s="1"/>
      <c r="AY87" s="1"/>
      <c r="AZ87" s="1"/>
    </row>
    <row r="88" spans="1:52" s="602" customFormat="1" ht="12.75" customHeight="1">
      <c r="A88" s="41" t="s">
        <v>594</v>
      </c>
      <c r="B88" s="848"/>
      <c r="C88" s="848"/>
      <c r="D88" s="848"/>
      <c r="E88" s="848"/>
      <c r="F88" s="601">
        <v>1</v>
      </c>
      <c r="G88" s="848"/>
      <c r="H88" s="848"/>
      <c r="I88" s="848"/>
      <c r="J88" s="848"/>
      <c r="K88" s="666">
        <v>1</v>
      </c>
      <c r="L88" s="41"/>
      <c r="M88" s="41"/>
      <c r="N88" s="41"/>
      <c r="O88" s="41"/>
      <c r="P88" s="41"/>
      <c r="Q88" s="41"/>
      <c r="R88" s="41"/>
      <c r="S88" s="41"/>
      <c r="T88" s="41"/>
      <c r="U88" s="39"/>
      <c r="V88" s="41"/>
      <c r="W88" s="41"/>
      <c r="X88" s="41"/>
      <c r="Y88" s="41"/>
      <c r="Z88" s="41"/>
      <c r="AA88" s="41"/>
      <c r="AB88" s="41"/>
      <c r="AC88" s="41"/>
      <c r="AD88" s="41"/>
      <c r="AE88" s="39"/>
      <c r="AF88" s="41"/>
      <c r="AG88" s="41"/>
      <c r="AH88" s="41"/>
      <c r="AI88" s="41"/>
      <c r="AJ88" s="41"/>
      <c r="AK88" s="41"/>
      <c r="AL88" s="41"/>
      <c r="AM88" s="41"/>
      <c r="AN88" s="41"/>
      <c r="AO88" s="39"/>
      <c r="AP88" s="39">
        <v>2</v>
      </c>
      <c r="AQ88" s="41"/>
      <c r="AR88" s="41"/>
      <c r="AS88" s="1"/>
      <c r="AT88" s="1"/>
      <c r="AU88" s="1"/>
      <c r="AV88" s="1"/>
      <c r="AW88" s="1"/>
      <c r="AX88" s="1"/>
      <c r="AY88" s="1"/>
      <c r="AZ88" s="1"/>
    </row>
    <row r="89" spans="1:52" s="602" customFormat="1" ht="12.75" customHeight="1">
      <c r="A89" s="41" t="s">
        <v>597</v>
      </c>
      <c r="B89" s="601">
        <v>1</v>
      </c>
      <c r="C89" s="848"/>
      <c r="D89" s="848"/>
      <c r="E89" s="848"/>
      <c r="F89" s="848"/>
      <c r="G89" s="848"/>
      <c r="H89" s="848"/>
      <c r="I89" s="848"/>
      <c r="J89" s="848"/>
      <c r="K89" s="39">
        <v>1</v>
      </c>
      <c r="L89" s="41"/>
      <c r="M89" s="41"/>
      <c r="N89" s="41"/>
      <c r="O89" s="41"/>
      <c r="P89" s="41"/>
      <c r="Q89" s="41"/>
      <c r="R89" s="41"/>
      <c r="S89" s="41"/>
      <c r="T89" s="41"/>
      <c r="U89" s="39"/>
      <c r="V89" s="41"/>
      <c r="W89" s="41"/>
      <c r="X89" s="41"/>
      <c r="Y89" s="41"/>
      <c r="Z89" s="41"/>
      <c r="AA89" s="41"/>
      <c r="AB89" s="41"/>
      <c r="AC89" s="41"/>
      <c r="AD89" s="41"/>
      <c r="AE89" s="39"/>
      <c r="AF89" s="41"/>
      <c r="AG89" s="41"/>
      <c r="AH89" s="41"/>
      <c r="AI89" s="41"/>
      <c r="AJ89" s="41"/>
      <c r="AK89" s="41"/>
      <c r="AL89" s="41"/>
      <c r="AM89" s="41"/>
      <c r="AN89" s="41"/>
      <c r="AO89" s="39"/>
      <c r="AP89" s="39">
        <v>1</v>
      </c>
      <c r="AQ89" s="41"/>
      <c r="AR89" s="41"/>
      <c r="AS89" s="1"/>
      <c r="AT89" s="1"/>
      <c r="AU89" s="1"/>
      <c r="AV89" s="1"/>
      <c r="AW89" s="1"/>
      <c r="AX89" s="1"/>
      <c r="AY89" s="1"/>
      <c r="AZ89" s="1"/>
    </row>
    <row r="90" spans="1:52" s="602" customFormat="1" ht="12.75" customHeight="1">
      <c r="A90" s="41" t="s">
        <v>599</v>
      </c>
      <c r="B90" s="848"/>
      <c r="C90" s="601">
        <v>1</v>
      </c>
      <c r="D90" s="848"/>
      <c r="E90" s="848"/>
      <c r="F90" s="848"/>
      <c r="G90" s="848"/>
      <c r="H90" s="848"/>
      <c r="I90" s="601">
        <v>1</v>
      </c>
      <c r="J90" s="848"/>
      <c r="K90" s="39">
        <v>2</v>
      </c>
      <c r="L90" s="41"/>
      <c r="M90" s="41"/>
      <c r="N90" s="41"/>
      <c r="O90" s="41"/>
      <c r="P90" s="41"/>
      <c r="Q90" s="41"/>
      <c r="R90" s="41"/>
      <c r="S90" s="41"/>
      <c r="T90" s="41"/>
      <c r="U90" s="39"/>
      <c r="V90" s="41"/>
      <c r="W90" s="41"/>
      <c r="X90" s="41"/>
      <c r="Y90" s="41"/>
      <c r="Z90" s="41"/>
      <c r="AA90" s="41"/>
      <c r="AB90" s="41"/>
      <c r="AC90" s="41"/>
      <c r="AD90" s="41"/>
      <c r="AE90" s="39"/>
      <c r="AF90" s="41"/>
      <c r="AG90" s="41"/>
      <c r="AH90" s="41"/>
      <c r="AI90" s="41"/>
      <c r="AJ90" s="41"/>
      <c r="AK90" s="41"/>
      <c r="AL90" s="41"/>
      <c r="AM90" s="41"/>
      <c r="AN90" s="41"/>
      <c r="AO90" s="39"/>
      <c r="AP90" s="39">
        <v>2</v>
      </c>
      <c r="AQ90" s="41"/>
      <c r="AR90" s="41"/>
      <c r="AS90" s="1"/>
      <c r="AT90" s="1"/>
      <c r="AU90" s="1"/>
      <c r="AV90" s="1"/>
      <c r="AW90" s="1"/>
      <c r="AX90" s="1"/>
      <c r="AY90" s="1"/>
      <c r="AZ90" s="1"/>
    </row>
    <row r="91" spans="1:52" s="602" customFormat="1" ht="12.75" customHeight="1">
      <c r="A91" s="41" t="s">
        <v>602</v>
      </c>
      <c r="B91" s="601">
        <v>1</v>
      </c>
      <c r="C91" s="848"/>
      <c r="D91" s="848"/>
      <c r="E91" s="848"/>
      <c r="F91" s="848"/>
      <c r="G91" s="848"/>
      <c r="H91" s="848"/>
      <c r="I91" s="601">
        <v>1</v>
      </c>
      <c r="J91" s="848"/>
      <c r="K91" s="39">
        <v>2</v>
      </c>
      <c r="L91" s="41"/>
      <c r="M91" s="41"/>
      <c r="N91" s="41"/>
      <c r="O91" s="41"/>
      <c r="P91" s="41"/>
      <c r="Q91" s="41"/>
      <c r="R91" s="41"/>
      <c r="S91" s="41"/>
      <c r="T91" s="41"/>
      <c r="U91" s="39"/>
      <c r="V91" s="41"/>
      <c r="W91" s="41"/>
      <c r="X91" s="41"/>
      <c r="Y91" s="41"/>
      <c r="Z91" s="41"/>
      <c r="AA91" s="41"/>
      <c r="AB91" s="41"/>
      <c r="AC91" s="41"/>
      <c r="AD91" s="41"/>
      <c r="AE91" s="39"/>
      <c r="AF91" s="41"/>
      <c r="AG91" s="41"/>
      <c r="AH91" s="41"/>
      <c r="AI91" s="41"/>
      <c r="AJ91" s="41"/>
      <c r="AK91" s="41"/>
      <c r="AL91" s="41"/>
      <c r="AM91" s="41"/>
      <c r="AN91" s="41"/>
      <c r="AO91" s="39"/>
      <c r="AP91" s="39">
        <v>2</v>
      </c>
      <c r="AQ91" s="41"/>
      <c r="AR91" s="41"/>
      <c r="AS91" s="1"/>
      <c r="AT91" s="1"/>
      <c r="AU91" s="1"/>
      <c r="AV91" s="1"/>
      <c r="AW91" s="1"/>
      <c r="AX91" s="1"/>
      <c r="AY91" s="1"/>
      <c r="AZ91" s="1"/>
    </row>
    <row r="92" spans="1:52" s="602" customFormat="1" ht="12.75" customHeight="1">
      <c r="A92" s="230" t="s">
        <v>604</v>
      </c>
      <c r="B92" s="666">
        <v>3</v>
      </c>
      <c r="C92" s="666">
        <v>2</v>
      </c>
      <c r="D92" s="39"/>
      <c r="E92" s="666">
        <v>1</v>
      </c>
      <c r="F92" s="39">
        <v>1</v>
      </c>
      <c r="G92" s="39"/>
      <c r="H92" s="39"/>
      <c r="I92" s="666">
        <v>6</v>
      </c>
      <c r="J92" s="39"/>
      <c r="K92" s="39">
        <v>13</v>
      </c>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v>13</v>
      </c>
      <c r="AQ92" s="41"/>
      <c r="AR92" s="41"/>
      <c r="AS92" s="1"/>
      <c r="AT92" s="1"/>
      <c r="AU92" s="1"/>
      <c r="AV92" s="1"/>
      <c r="AW92" s="1"/>
      <c r="AX92" s="1"/>
      <c r="AY92" s="1"/>
      <c r="AZ92" s="1"/>
    </row>
    <row r="93" spans="1:52" s="602" customFormat="1" ht="12.75" customHeight="1">
      <c r="A93" s="230" t="s">
        <v>607</v>
      </c>
      <c r="B93" s="39">
        <v>4</v>
      </c>
      <c r="C93" s="39">
        <v>1</v>
      </c>
      <c r="D93" s="39"/>
      <c r="E93" s="39">
        <v>2</v>
      </c>
      <c r="F93" s="39">
        <v>1</v>
      </c>
      <c r="G93" s="39"/>
      <c r="H93" s="39">
        <v>4</v>
      </c>
      <c r="I93" s="39">
        <v>1</v>
      </c>
      <c r="J93" s="39"/>
      <c r="K93" s="39">
        <v>13</v>
      </c>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v>13</v>
      </c>
      <c r="AQ93" s="41"/>
      <c r="AR93" s="41"/>
      <c r="AS93" s="1"/>
      <c r="AT93" s="1"/>
      <c r="AU93" s="1"/>
      <c r="AV93" s="1"/>
      <c r="AW93" s="1"/>
      <c r="AX93" s="1"/>
      <c r="AY93" s="1"/>
      <c r="AZ93" s="1"/>
    </row>
    <row r="94" spans="1:52" s="602" customFormat="1" ht="12.75" customHeight="1">
      <c r="A94" s="230" t="s">
        <v>611</v>
      </c>
      <c r="B94" s="39"/>
      <c r="C94" s="666">
        <v>5</v>
      </c>
      <c r="D94" s="39"/>
      <c r="E94" s="39"/>
      <c r="F94" s="39"/>
      <c r="G94" s="39"/>
      <c r="H94" s="39"/>
      <c r="I94" s="39"/>
      <c r="J94" s="39"/>
      <c r="K94" s="666">
        <v>5</v>
      </c>
      <c r="L94" s="39"/>
      <c r="M94" s="39"/>
      <c r="N94" s="39"/>
      <c r="O94" s="39"/>
      <c r="P94" s="39"/>
      <c r="Q94" s="39"/>
      <c r="R94" s="39"/>
      <c r="S94" s="39"/>
      <c r="T94" s="39"/>
      <c r="U94" s="39">
        <v>0</v>
      </c>
      <c r="V94" s="39"/>
      <c r="W94" s="39"/>
      <c r="X94" s="39"/>
      <c r="Y94" s="39"/>
      <c r="Z94" s="39"/>
      <c r="AA94" s="39"/>
      <c r="AB94" s="39"/>
      <c r="AC94" s="39"/>
      <c r="AD94" s="39"/>
      <c r="AE94" s="39">
        <v>0</v>
      </c>
      <c r="AF94" s="39"/>
      <c r="AG94" s="39"/>
      <c r="AH94" s="39"/>
      <c r="AI94" s="39"/>
      <c r="AJ94" s="39"/>
      <c r="AK94" s="39"/>
      <c r="AL94" s="39"/>
      <c r="AM94" s="39"/>
      <c r="AN94" s="39"/>
      <c r="AO94" s="39">
        <v>0</v>
      </c>
      <c r="AP94" s="666">
        <v>5</v>
      </c>
      <c r="AQ94" s="41"/>
      <c r="AR94" s="41"/>
      <c r="AS94" s="1"/>
      <c r="AT94" s="1"/>
      <c r="AU94" s="1"/>
      <c r="AV94" s="1"/>
      <c r="AW94" s="1"/>
      <c r="AX94" s="1"/>
      <c r="AY94" s="1"/>
      <c r="AZ94" s="1"/>
    </row>
    <row r="95" spans="1:52" s="602" customFormat="1" ht="12.75" customHeight="1">
      <c r="A95" s="41" t="s">
        <v>614</v>
      </c>
      <c r="B95" s="41"/>
      <c r="C95" s="651">
        <v>1</v>
      </c>
      <c r="D95" s="41"/>
      <c r="E95" s="41"/>
      <c r="F95" s="41"/>
      <c r="G95" s="41"/>
      <c r="H95" s="41"/>
      <c r="I95" s="651"/>
      <c r="J95" s="41"/>
      <c r="K95" s="666">
        <v>1</v>
      </c>
      <c r="L95" s="41"/>
      <c r="M95" s="41"/>
      <c r="N95" s="41"/>
      <c r="O95" s="41"/>
      <c r="P95" s="41"/>
      <c r="Q95" s="41"/>
      <c r="R95" s="41"/>
      <c r="S95" s="41"/>
      <c r="T95" s="41"/>
      <c r="U95" s="39">
        <v>0</v>
      </c>
      <c r="V95" s="41"/>
      <c r="W95" s="41"/>
      <c r="X95" s="41"/>
      <c r="Y95" s="41"/>
      <c r="Z95" s="41"/>
      <c r="AA95" s="41"/>
      <c r="AB95" s="41"/>
      <c r="AC95" s="41"/>
      <c r="AD95" s="41"/>
      <c r="AE95" s="39">
        <v>0</v>
      </c>
      <c r="AF95" s="41"/>
      <c r="AG95" s="41"/>
      <c r="AH95" s="41"/>
      <c r="AI95" s="41"/>
      <c r="AJ95" s="41"/>
      <c r="AK95" s="41"/>
      <c r="AL95" s="41"/>
      <c r="AM95" s="41"/>
      <c r="AN95" s="41"/>
      <c r="AO95" s="39">
        <v>0</v>
      </c>
      <c r="AP95" s="666">
        <v>1</v>
      </c>
      <c r="AQ95" s="41"/>
      <c r="AR95" s="41"/>
      <c r="AS95" s="1"/>
      <c r="AT95" s="1"/>
      <c r="AU95" s="1"/>
      <c r="AV95" s="1"/>
      <c r="AW95" s="1"/>
      <c r="AX95" s="1"/>
      <c r="AY95" s="1"/>
      <c r="AZ95" s="1"/>
    </row>
    <row r="96" spans="1:52" s="602" customFormat="1" ht="12.75" customHeight="1">
      <c r="A96" s="651" t="s">
        <v>621</v>
      </c>
      <c r="B96" s="41"/>
      <c r="C96" s="41"/>
      <c r="D96" s="41"/>
      <c r="E96" s="41"/>
      <c r="F96" s="41"/>
      <c r="G96" s="41"/>
      <c r="H96" s="41"/>
      <c r="I96" s="41"/>
      <c r="J96" s="41"/>
      <c r="K96" s="666">
        <v>0</v>
      </c>
      <c r="L96" s="41"/>
      <c r="M96" s="41"/>
      <c r="N96" s="41"/>
      <c r="O96" s="41"/>
      <c r="P96" s="41"/>
      <c r="Q96" s="41"/>
      <c r="R96" s="41"/>
      <c r="S96" s="41"/>
      <c r="T96" s="41"/>
      <c r="U96" s="666">
        <v>0</v>
      </c>
      <c r="V96" s="41"/>
      <c r="W96" s="41"/>
      <c r="X96" s="41"/>
      <c r="Y96" s="41"/>
      <c r="Z96" s="41"/>
      <c r="AA96" s="41"/>
      <c r="AB96" s="41"/>
      <c r="AC96" s="41"/>
      <c r="AD96" s="41"/>
      <c r="AE96" s="666">
        <v>0</v>
      </c>
      <c r="AF96" s="41"/>
      <c r="AG96" s="41"/>
      <c r="AH96" s="41"/>
      <c r="AI96" s="41"/>
      <c r="AJ96" s="41"/>
      <c r="AK96" s="41"/>
      <c r="AL96" s="41"/>
      <c r="AM96" s="41"/>
      <c r="AN96" s="41"/>
      <c r="AO96" s="666">
        <v>0</v>
      </c>
      <c r="AP96" s="666">
        <v>0</v>
      </c>
      <c r="AQ96" s="41"/>
      <c r="AR96" s="41"/>
      <c r="AS96" s="1"/>
      <c r="AT96" s="1"/>
      <c r="AU96" s="1"/>
      <c r="AV96" s="1"/>
      <c r="AW96" s="1"/>
      <c r="AX96" s="1"/>
      <c r="AY96" s="1"/>
      <c r="AZ96" s="1"/>
    </row>
    <row r="97" spans="1:52" s="602" customFormat="1" ht="12.75" customHeight="1">
      <c r="A97" s="651" t="s">
        <v>622</v>
      </c>
      <c r="B97" s="41"/>
      <c r="C97" s="41"/>
      <c r="D97" s="41"/>
      <c r="E97" s="41"/>
      <c r="F97" s="41"/>
      <c r="G97" s="41"/>
      <c r="H97" s="41"/>
      <c r="I97" s="41"/>
      <c r="J97" s="41"/>
      <c r="K97" s="666">
        <v>0</v>
      </c>
      <c r="L97" s="41"/>
      <c r="M97" s="41"/>
      <c r="N97" s="41"/>
      <c r="O97" s="41"/>
      <c r="P97" s="41"/>
      <c r="Q97" s="41"/>
      <c r="R97" s="41"/>
      <c r="S97" s="41"/>
      <c r="T97" s="41"/>
      <c r="U97" s="666">
        <v>0</v>
      </c>
      <c r="V97" s="41"/>
      <c r="W97" s="41"/>
      <c r="X97" s="41"/>
      <c r="Y97" s="41"/>
      <c r="Z97" s="41"/>
      <c r="AA97" s="41"/>
      <c r="AB97" s="41"/>
      <c r="AC97" s="41"/>
      <c r="AD97" s="41"/>
      <c r="AE97" s="666">
        <v>0</v>
      </c>
      <c r="AF97" s="41"/>
      <c r="AG97" s="41"/>
      <c r="AH97" s="41"/>
      <c r="AI97" s="41"/>
      <c r="AJ97" s="41"/>
      <c r="AK97" s="41"/>
      <c r="AL97" s="41"/>
      <c r="AM97" s="41"/>
      <c r="AN97" s="41"/>
      <c r="AO97" s="666">
        <v>0</v>
      </c>
      <c r="AP97" s="666">
        <v>0</v>
      </c>
      <c r="AQ97" s="41"/>
      <c r="AR97" s="41"/>
      <c r="AS97" s="1"/>
      <c r="AT97" s="1"/>
      <c r="AU97" s="1"/>
      <c r="AV97" s="1"/>
      <c r="AW97" s="1"/>
      <c r="AX97" s="1"/>
      <c r="AY97" s="1"/>
      <c r="AZ97" s="1"/>
    </row>
    <row r="98" spans="1:52" s="602" customFormat="1" ht="12.75" customHeight="1">
      <c r="A98" s="41" t="s">
        <v>623</v>
      </c>
      <c r="B98" s="41"/>
      <c r="C98" s="651">
        <v>1</v>
      </c>
      <c r="D98" s="41"/>
      <c r="E98" s="41"/>
      <c r="F98" s="41"/>
      <c r="G98" s="41"/>
      <c r="H98" s="41"/>
      <c r="I98" s="41"/>
      <c r="J98" s="41"/>
      <c r="K98" s="666">
        <v>1</v>
      </c>
      <c r="L98" s="41"/>
      <c r="M98" s="41"/>
      <c r="N98" s="41"/>
      <c r="O98" s="41"/>
      <c r="P98" s="41"/>
      <c r="Q98" s="41"/>
      <c r="R98" s="41"/>
      <c r="S98" s="41"/>
      <c r="T98" s="41"/>
      <c r="U98" s="39">
        <v>0</v>
      </c>
      <c r="V98" s="41"/>
      <c r="W98" s="41"/>
      <c r="X98" s="41"/>
      <c r="Y98" s="41"/>
      <c r="Z98" s="41"/>
      <c r="AA98" s="41"/>
      <c r="AB98" s="41"/>
      <c r="AC98" s="41"/>
      <c r="AD98" s="41"/>
      <c r="AE98" s="39">
        <v>0</v>
      </c>
      <c r="AF98" s="41"/>
      <c r="AG98" s="41"/>
      <c r="AH98" s="41"/>
      <c r="AI98" s="41"/>
      <c r="AJ98" s="41"/>
      <c r="AK98" s="41"/>
      <c r="AL98" s="41"/>
      <c r="AM98" s="41"/>
      <c r="AN98" s="41"/>
      <c r="AO98" s="39">
        <v>0</v>
      </c>
      <c r="AP98" s="666">
        <v>1</v>
      </c>
      <c r="AQ98" s="41"/>
      <c r="AR98" s="41"/>
      <c r="AS98" s="1"/>
      <c r="AT98" s="1"/>
      <c r="AU98" s="1"/>
      <c r="AV98" s="1"/>
      <c r="AW98" s="1"/>
      <c r="AX98" s="1"/>
      <c r="AY98" s="1"/>
      <c r="AZ98" s="1"/>
    </row>
    <row r="99" spans="1:52" s="602" customFormat="1" ht="12.75" customHeight="1">
      <c r="A99" s="41" t="s">
        <v>624</v>
      </c>
      <c r="B99" s="41"/>
      <c r="C99" s="651">
        <v>1</v>
      </c>
      <c r="D99" s="41"/>
      <c r="E99" s="41"/>
      <c r="F99" s="41"/>
      <c r="G99" s="41"/>
      <c r="H99" s="41"/>
      <c r="I99" s="41"/>
      <c r="J99" s="41"/>
      <c r="K99" s="666">
        <v>1</v>
      </c>
      <c r="L99" s="41"/>
      <c r="M99" s="41"/>
      <c r="N99" s="41"/>
      <c r="O99" s="41"/>
      <c r="P99" s="41"/>
      <c r="Q99" s="41"/>
      <c r="R99" s="41"/>
      <c r="S99" s="41"/>
      <c r="T99" s="41"/>
      <c r="U99" s="39">
        <v>0</v>
      </c>
      <c r="V99" s="41"/>
      <c r="W99" s="41"/>
      <c r="X99" s="41"/>
      <c r="Y99" s="41"/>
      <c r="Z99" s="41"/>
      <c r="AA99" s="41"/>
      <c r="AB99" s="41"/>
      <c r="AC99" s="41"/>
      <c r="AD99" s="41"/>
      <c r="AE99" s="666">
        <v>0</v>
      </c>
      <c r="AF99" s="41"/>
      <c r="AG99" s="41"/>
      <c r="AH99" s="41"/>
      <c r="AI99" s="41"/>
      <c r="AJ99" s="41"/>
      <c r="AK99" s="41"/>
      <c r="AL99" s="41"/>
      <c r="AM99" s="41"/>
      <c r="AN99" s="41"/>
      <c r="AO99" s="666">
        <v>0</v>
      </c>
      <c r="AP99" s="666">
        <v>1</v>
      </c>
      <c r="AQ99" s="41"/>
      <c r="AR99" s="41"/>
      <c r="AS99" s="1"/>
      <c r="AT99" s="1"/>
      <c r="AU99" s="1"/>
      <c r="AV99" s="1"/>
      <c r="AW99" s="1"/>
      <c r="AX99" s="1"/>
      <c r="AY99" s="1"/>
      <c r="AZ99" s="1"/>
    </row>
    <row r="100" spans="1:52" s="602" customFormat="1" ht="13.5" customHeight="1">
      <c r="A100" s="41" t="s">
        <v>625</v>
      </c>
      <c r="B100" s="41"/>
      <c r="C100" s="41"/>
      <c r="D100" s="41"/>
      <c r="E100" s="41"/>
      <c r="F100" s="41"/>
      <c r="G100" s="41"/>
      <c r="H100" s="41"/>
      <c r="I100" s="41"/>
      <c r="J100" s="41"/>
      <c r="K100" s="39">
        <v>0</v>
      </c>
      <c r="L100" s="41"/>
      <c r="M100" s="41"/>
      <c r="N100" s="41"/>
      <c r="O100" s="41"/>
      <c r="P100" s="41"/>
      <c r="Q100" s="41"/>
      <c r="R100" s="41"/>
      <c r="S100" s="41"/>
      <c r="T100" s="41"/>
      <c r="U100" s="39">
        <v>0</v>
      </c>
      <c r="V100" s="41"/>
      <c r="W100" s="41"/>
      <c r="X100" s="41"/>
      <c r="Y100" s="41"/>
      <c r="Z100" s="41"/>
      <c r="AA100" s="41"/>
      <c r="AB100" s="41"/>
      <c r="AC100" s="41"/>
      <c r="AD100" s="41"/>
      <c r="AE100" s="39">
        <v>0</v>
      </c>
      <c r="AF100" s="41"/>
      <c r="AG100" s="41"/>
      <c r="AH100" s="41"/>
      <c r="AI100" s="41"/>
      <c r="AJ100" s="41"/>
      <c r="AK100" s="41"/>
      <c r="AL100" s="41"/>
      <c r="AM100" s="41"/>
      <c r="AN100" s="41"/>
      <c r="AO100" s="39">
        <v>0</v>
      </c>
      <c r="AP100" s="39">
        <v>0</v>
      </c>
      <c r="AQ100" s="41"/>
      <c r="AR100" s="41"/>
      <c r="AS100" s="1"/>
      <c r="AT100" s="1"/>
      <c r="AU100" s="1"/>
      <c r="AV100" s="1"/>
      <c r="AW100" s="1"/>
      <c r="AX100" s="1"/>
      <c r="AY100" s="1"/>
      <c r="AZ100" s="1"/>
    </row>
    <row r="101" spans="1:52" s="602" customFormat="1" ht="12.75" customHeight="1">
      <c r="A101" s="41" t="s">
        <v>627</v>
      </c>
      <c r="B101" s="41"/>
      <c r="C101" s="651">
        <v>2</v>
      </c>
      <c r="D101" s="41"/>
      <c r="E101" s="41"/>
      <c r="F101" s="41"/>
      <c r="G101" s="41"/>
      <c r="H101" s="41"/>
      <c r="I101" s="41"/>
      <c r="J101" s="41"/>
      <c r="K101" s="666">
        <v>2</v>
      </c>
      <c r="L101" s="41"/>
      <c r="M101" s="41"/>
      <c r="N101" s="41"/>
      <c r="O101" s="41"/>
      <c r="P101" s="41"/>
      <c r="Q101" s="41"/>
      <c r="R101" s="41"/>
      <c r="S101" s="41"/>
      <c r="T101" s="41"/>
      <c r="U101" s="39">
        <v>0</v>
      </c>
      <c r="V101" s="41"/>
      <c r="W101" s="41"/>
      <c r="X101" s="41"/>
      <c r="Y101" s="41"/>
      <c r="Z101" s="41"/>
      <c r="AA101" s="41"/>
      <c r="AB101" s="41"/>
      <c r="AC101" s="41"/>
      <c r="AD101" s="41"/>
      <c r="AE101" s="39">
        <v>0</v>
      </c>
      <c r="AF101" s="41"/>
      <c r="AG101" s="41"/>
      <c r="AH101" s="41"/>
      <c r="AI101" s="41"/>
      <c r="AJ101" s="41"/>
      <c r="AK101" s="41"/>
      <c r="AL101" s="41"/>
      <c r="AM101" s="41"/>
      <c r="AN101" s="41"/>
      <c r="AO101" s="39">
        <v>0</v>
      </c>
      <c r="AP101" s="666">
        <v>2</v>
      </c>
      <c r="AQ101" s="41"/>
      <c r="AR101" s="41"/>
      <c r="AS101" s="1"/>
      <c r="AT101" s="1"/>
      <c r="AU101" s="1"/>
      <c r="AV101" s="1"/>
      <c r="AW101" s="1"/>
      <c r="AX101" s="1"/>
      <c r="AY101" s="1"/>
      <c r="AZ101" s="1"/>
    </row>
    <row r="102" spans="1:52" s="602" customFormat="1" ht="12.75" customHeight="1">
      <c r="A102" s="230" t="s">
        <v>638</v>
      </c>
      <c r="B102" s="39">
        <v>0</v>
      </c>
      <c r="C102" s="666">
        <v>0</v>
      </c>
      <c r="D102" s="39">
        <v>0</v>
      </c>
      <c r="E102" s="39">
        <v>0</v>
      </c>
      <c r="F102" s="39">
        <v>0</v>
      </c>
      <c r="G102" s="39">
        <v>0</v>
      </c>
      <c r="H102" s="39">
        <v>0</v>
      </c>
      <c r="I102" s="39">
        <v>0</v>
      </c>
      <c r="J102" s="39">
        <v>0</v>
      </c>
      <c r="K102" s="666">
        <v>0</v>
      </c>
      <c r="L102" s="39">
        <v>0</v>
      </c>
      <c r="M102" s="39">
        <v>0</v>
      </c>
      <c r="N102" s="39">
        <v>0</v>
      </c>
      <c r="O102" s="39">
        <v>0</v>
      </c>
      <c r="P102" s="39">
        <v>0</v>
      </c>
      <c r="Q102" s="39">
        <v>0</v>
      </c>
      <c r="R102" s="39">
        <v>0</v>
      </c>
      <c r="S102" s="39">
        <v>0</v>
      </c>
      <c r="T102" s="39">
        <v>0</v>
      </c>
      <c r="U102" s="39">
        <v>0</v>
      </c>
      <c r="V102" s="39">
        <v>0</v>
      </c>
      <c r="W102" s="39">
        <v>0</v>
      </c>
      <c r="X102" s="39">
        <v>0</v>
      </c>
      <c r="Y102" s="39">
        <v>0</v>
      </c>
      <c r="Z102" s="39">
        <v>0</v>
      </c>
      <c r="AA102" s="39">
        <v>0</v>
      </c>
      <c r="AB102" s="39">
        <v>0</v>
      </c>
      <c r="AC102" s="39">
        <v>0</v>
      </c>
      <c r="AD102" s="39">
        <v>0</v>
      </c>
      <c r="AE102" s="39">
        <v>0</v>
      </c>
      <c r="AF102" s="39">
        <v>0</v>
      </c>
      <c r="AG102" s="39">
        <v>0</v>
      </c>
      <c r="AH102" s="39">
        <v>0</v>
      </c>
      <c r="AI102" s="39">
        <v>0</v>
      </c>
      <c r="AJ102" s="39">
        <v>0</v>
      </c>
      <c r="AK102" s="39">
        <v>0</v>
      </c>
      <c r="AL102" s="39">
        <v>0</v>
      </c>
      <c r="AM102" s="39">
        <v>0</v>
      </c>
      <c r="AN102" s="39">
        <v>0</v>
      </c>
      <c r="AO102" s="39">
        <v>0</v>
      </c>
      <c r="AP102" s="666">
        <v>0</v>
      </c>
      <c r="AQ102" s="41"/>
      <c r="AR102" s="41"/>
      <c r="AS102" s="1"/>
      <c r="AT102" s="1"/>
      <c r="AU102" s="1"/>
      <c r="AV102" s="1"/>
      <c r="AW102" s="1"/>
      <c r="AX102" s="1"/>
      <c r="AY102" s="1"/>
      <c r="AZ102" s="1"/>
    </row>
    <row r="103" spans="1:52" s="602" customFormat="1" ht="12.75" customHeight="1">
      <c r="A103" s="1227" t="s">
        <v>646</v>
      </c>
      <c r="B103" s="662"/>
      <c r="C103" s="662"/>
      <c r="D103" s="662"/>
      <c r="E103" s="662"/>
      <c r="F103" s="662"/>
      <c r="G103" s="662"/>
      <c r="H103" s="662"/>
      <c r="I103" s="662"/>
      <c r="J103" s="662"/>
      <c r="K103" s="676">
        <f t="shared" ref="K103:K117" si="7">SUM(B103:J103)</f>
        <v>0</v>
      </c>
      <c r="L103" s="662"/>
      <c r="M103" s="662"/>
      <c r="N103" s="662"/>
      <c r="O103" s="662"/>
      <c r="P103" s="662"/>
      <c r="Q103" s="662"/>
      <c r="R103" s="662"/>
      <c r="S103" s="662"/>
      <c r="T103" s="662"/>
      <c r="U103" s="676">
        <f t="shared" ref="U103:U117" si="8">SUM(L103:T103)</f>
        <v>0</v>
      </c>
      <c r="V103" s="662"/>
      <c r="W103" s="662"/>
      <c r="X103" s="662"/>
      <c r="Y103" s="662"/>
      <c r="Z103" s="662"/>
      <c r="AA103" s="662"/>
      <c r="AB103" s="662"/>
      <c r="AC103" s="662"/>
      <c r="AD103" s="662"/>
      <c r="AE103" s="676">
        <f t="shared" ref="AE103:AE117" si="9">SUM(V103:AD103)</f>
        <v>0</v>
      </c>
      <c r="AF103" s="662"/>
      <c r="AG103" s="662"/>
      <c r="AH103" s="662"/>
      <c r="AI103" s="662"/>
      <c r="AJ103" s="662"/>
      <c r="AK103" s="662"/>
      <c r="AL103" s="662"/>
      <c r="AM103" s="662"/>
      <c r="AN103" s="662"/>
      <c r="AO103" s="676">
        <f t="shared" ref="AO103:AO117" si="10">SUM(AF103:AN103)</f>
        <v>0</v>
      </c>
      <c r="AP103" s="676">
        <f t="shared" ref="AP103:AP117" si="11">SUM(AO103,AE103,U103,K103)</f>
        <v>0</v>
      </c>
      <c r="AQ103" s="41"/>
      <c r="AR103" s="41"/>
      <c r="AS103" s="1"/>
      <c r="AT103" s="1"/>
      <c r="AU103" s="1"/>
      <c r="AV103" s="1"/>
      <c r="AW103" s="1"/>
      <c r="AX103" s="1"/>
      <c r="AY103" s="1"/>
      <c r="AZ103" s="1"/>
    </row>
    <row r="104" spans="1:52" s="602" customFormat="1" ht="12.75" customHeight="1">
      <c r="A104" s="1228" t="s">
        <v>11513</v>
      </c>
      <c r="B104" s="1229"/>
      <c r="C104" s="1229">
        <v>1</v>
      </c>
      <c r="D104" s="1229"/>
      <c r="E104" s="1229"/>
      <c r="F104" s="1229"/>
      <c r="G104" s="1229"/>
      <c r="H104" s="1229"/>
      <c r="I104" s="1229"/>
      <c r="J104" s="1229"/>
      <c r="K104" s="676">
        <f t="shared" si="7"/>
        <v>1</v>
      </c>
      <c r="L104" s="660"/>
      <c r="M104" s="660"/>
      <c r="N104" s="660"/>
      <c r="O104" s="660"/>
      <c r="P104" s="660"/>
      <c r="Q104" s="660"/>
      <c r="R104" s="660"/>
      <c r="S104" s="660"/>
      <c r="T104" s="660"/>
      <c r="U104" s="676">
        <f t="shared" si="8"/>
        <v>0</v>
      </c>
      <c r="V104" s="660"/>
      <c r="W104" s="660"/>
      <c r="X104" s="660"/>
      <c r="Y104" s="660"/>
      <c r="Z104" s="660"/>
      <c r="AA104" s="660"/>
      <c r="AB104" s="660"/>
      <c r="AC104" s="660"/>
      <c r="AD104" s="660"/>
      <c r="AE104" s="676">
        <f t="shared" si="9"/>
        <v>0</v>
      </c>
      <c r="AF104" s="660"/>
      <c r="AG104" s="660"/>
      <c r="AH104" s="660"/>
      <c r="AI104" s="660"/>
      <c r="AJ104" s="660"/>
      <c r="AK104" s="660"/>
      <c r="AL104" s="660"/>
      <c r="AM104" s="660"/>
      <c r="AN104" s="660"/>
      <c r="AO104" s="676">
        <f t="shared" si="10"/>
        <v>0</v>
      </c>
      <c r="AP104" s="676">
        <f t="shared" si="11"/>
        <v>1</v>
      </c>
      <c r="AQ104" s="41"/>
      <c r="AR104" s="41"/>
      <c r="AS104" s="1"/>
      <c r="AT104" s="1"/>
      <c r="AU104" s="1"/>
      <c r="AV104" s="1"/>
      <c r="AW104" s="1"/>
      <c r="AX104" s="1"/>
      <c r="AY104" s="1"/>
      <c r="AZ104" s="1"/>
    </row>
    <row r="105" spans="1:52" s="602" customFormat="1" ht="12.75" customHeight="1">
      <c r="A105" s="1228" t="s">
        <v>668</v>
      </c>
      <c r="B105" s="1229"/>
      <c r="C105" s="1229">
        <v>1</v>
      </c>
      <c r="D105" s="1229"/>
      <c r="E105" s="1229"/>
      <c r="F105" s="1229">
        <v>1</v>
      </c>
      <c r="G105" s="1229"/>
      <c r="H105" s="1229"/>
      <c r="I105" s="1229"/>
      <c r="J105" s="1229"/>
      <c r="K105" s="676">
        <f t="shared" si="7"/>
        <v>2</v>
      </c>
      <c r="L105" s="660"/>
      <c r="M105" s="660"/>
      <c r="N105" s="660"/>
      <c r="O105" s="660"/>
      <c r="P105" s="660"/>
      <c r="Q105" s="660"/>
      <c r="R105" s="660"/>
      <c r="S105" s="660"/>
      <c r="T105" s="660"/>
      <c r="U105" s="676">
        <f t="shared" si="8"/>
        <v>0</v>
      </c>
      <c r="V105" s="660"/>
      <c r="W105" s="660"/>
      <c r="X105" s="660"/>
      <c r="Y105" s="660"/>
      <c r="Z105" s="660"/>
      <c r="AA105" s="660"/>
      <c r="AB105" s="660"/>
      <c r="AC105" s="660"/>
      <c r="AD105" s="660"/>
      <c r="AE105" s="676">
        <f t="shared" si="9"/>
        <v>0</v>
      </c>
      <c r="AF105" s="660"/>
      <c r="AG105" s="660"/>
      <c r="AH105" s="660"/>
      <c r="AI105" s="660"/>
      <c r="AJ105" s="660"/>
      <c r="AK105" s="660"/>
      <c r="AL105" s="660"/>
      <c r="AM105" s="660"/>
      <c r="AN105" s="660"/>
      <c r="AO105" s="676">
        <f t="shared" si="10"/>
        <v>0</v>
      </c>
      <c r="AP105" s="676">
        <f t="shared" si="11"/>
        <v>2</v>
      </c>
      <c r="AQ105" s="41"/>
      <c r="AR105" s="41"/>
      <c r="AS105" s="1"/>
      <c r="AT105" s="1"/>
      <c r="AU105" s="1"/>
      <c r="AV105" s="1"/>
      <c r="AW105" s="1"/>
      <c r="AX105" s="1"/>
      <c r="AY105" s="1"/>
      <c r="AZ105" s="1"/>
    </row>
    <row r="106" spans="1:52" s="602" customFormat="1" ht="12.75" customHeight="1">
      <c r="A106" s="1228" t="s">
        <v>669</v>
      </c>
      <c r="B106" s="1229"/>
      <c r="C106" s="1229"/>
      <c r="D106" s="1229"/>
      <c r="E106" s="1229"/>
      <c r="F106" s="1229"/>
      <c r="G106" s="1229"/>
      <c r="H106" s="1229"/>
      <c r="I106" s="1229"/>
      <c r="J106" s="1229"/>
      <c r="K106" s="676">
        <f t="shared" si="7"/>
        <v>0</v>
      </c>
      <c r="L106" s="660"/>
      <c r="M106" s="660"/>
      <c r="N106" s="660"/>
      <c r="O106" s="660"/>
      <c r="P106" s="660"/>
      <c r="Q106" s="660"/>
      <c r="R106" s="660"/>
      <c r="S106" s="660"/>
      <c r="T106" s="660"/>
      <c r="U106" s="676">
        <f t="shared" si="8"/>
        <v>0</v>
      </c>
      <c r="V106" s="660"/>
      <c r="W106" s="660"/>
      <c r="X106" s="660"/>
      <c r="Y106" s="660"/>
      <c r="Z106" s="660"/>
      <c r="AA106" s="660"/>
      <c r="AB106" s="660"/>
      <c r="AC106" s="660"/>
      <c r="AD106" s="660"/>
      <c r="AE106" s="676">
        <f t="shared" si="9"/>
        <v>0</v>
      </c>
      <c r="AF106" s="660"/>
      <c r="AG106" s="660"/>
      <c r="AH106" s="660"/>
      <c r="AI106" s="660"/>
      <c r="AJ106" s="660"/>
      <c r="AK106" s="660"/>
      <c r="AL106" s="660"/>
      <c r="AM106" s="660"/>
      <c r="AN106" s="660"/>
      <c r="AO106" s="676">
        <f t="shared" si="10"/>
        <v>0</v>
      </c>
      <c r="AP106" s="676">
        <f t="shared" si="11"/>
        <v>0</v>
      </c>
      <c r="AQ106" s="41"/>
      <c r="AR106" s="41"/>
      <c r="AS106" s="1"/>
      <c r="AT106" s="1"/>
      <c r="AU106" s="1"/>
      <c r="AV106" s="1"/>
      <c r="AW106" s="1"/>
      <c r="AX106" s="1"/>
      <c r="AY106" s="1"/>
      <c r="AZ106" s="1"/>
    </row>
    <row r="107" spans="1:52" s="602" customFormat="1" ht="12.75" customHeight="1">
      <c r="A107" s="1228" t="s">
        <v>673</v>
      </c>
      <c r="B107" s="1229"/>
      <c r="C107" s="1229"/>
      <c r="D107" s="1229"/>
      <c r="E107" s="1229"/>
      <c r="F107" s="1229"/>
      <c r="G107" s="1229"/>
      <c r="H107" s="1229"/>
      <c r="I107" s="1229"/>
      <c r="J107" s="1229"/>
      <c r="K107" s="676">
        <f t="shared" si="7"/>
        <v>0</v>
      </c>
      <c r="L107" s="660"/>
      <c r="M107" s="660"/>
      <c r="N107" s="660"/>
      <c r="O107" s="660"/>
      <c r="P107" s="660"/>
      <c r="Q107" s="660"/>
      <c r="R107" s="660"/>
      <c r="S107" s="660"/>
      <c r="T107" s="660"/>
      <c r="U107" s="676">
        <f t="shared" si="8"/>
        <v>0</v>
      </c>
      <c r="V107" s="660"/>
      <c r="W107" s="660"/>
      <c r="X107" s="660"/>
      <c r="Y107" s="660"/>
      <c r="Z107" s="660"/>
      <c r="AA107" s="660"/>
      <c r="AB107" s="660"/>
      <c r="AC107" s="660"/>
      <c r="AD107" s="660"/>
      <c r="AE107" s="676">
        <f t="shared" si="9"/>
        <v>0</v>
      </c>
      <c r="AF107" s="660"/>
      <c r="AG107" s="660"/>
      <c r="AH107" s="660"/>
      <c r="AI107" s="660"/>
      <c r="AJ107" s="660"/>
      <c r="AK107" s="660"/>
      <c r="AL107" s="660"/>
      <c r="AM107" s="660"/>
      <c r="AN107" s="660"/>
      <c r="AO107" s="676">
        <f t="shared" si="10"/>
        <v>0</v>
      </c>
      <c r="AP107" s="676">
        <f t="shared" si="11"/>
        <v>0</v>
      </c>
      <c r="AQ107" s="41"/>
      <c r="AR107" s="41"/>
      <c r="AS107" s="1"/>
      <c r="AT107" s="1"/>
      <c r="AU107" s="1"/>
      <c r="AV107" s="1"/>
      <c r="AW107" s="1"/>
      <c r="AX107" s="1"/>
      <c r="AY107" s="1"/>
      <c r="AZ107" s="1"/>
    </row>
    <row r="108" spans="1:52" s="602" customFormat="1" ht="12.75" customHeight="1">
      <c r="A108" s="1228" t="s">
        <v>677</v>
      </c>
      <c r="B108" s="1229"/>
      <c r="C108" s="1229"/>
      <c r="D108" s="1229"/>
      <c r="E108" s="1229"/>
      <c r="F108" s="1229"/>
      <c r="G108" s="1229"/>
      <c r="H108" s="1229"/>
      <c r="I108" s="1229">
        <v>2</v>
      </c>
      <c r="J108" s="1229"/>
      <c r="K108" s="676">
        <f t="shared" si="7"/>
        <v>2</v>
      </c>
      <c r="L108" s="660"/>
      <c r="M108" s="660"/>
      <c r="N108" s="660"/>
      <c r="O108" s="660"/>
      <c r="P108" s="660"/>
      <c r="Q108" s="660"/>
      <c r="R108" s="660"/>
      <c r="S108" s="660"/>
      <c r="T108" s="660"/>
      <c r="U108" s="676">
        <f t="shared" si="8"/>
        <v>0</v>
      </c>
      <c r="V108" s="660"/>
      <c r="W108" s="660"/>
      <c r="X108" s="660"/>
      <c r="Y108" s="660"/>
      <c r="Z108" s="660"/>
      <c r="AA108" s="660"/>
      <c r="AB108" s="660"/>
      <c r="AC108" s="660"/>
      <c r="AD108" s="660"/>
      <c r="AE108" s="676">
        <f t="shared" si="9"/>
        <v>0</v>
      </c>
      <c r="AF108" s="660"/>
      <c r="AG108" s="660"/>
      <c r="AH108" s="660"/>
      <c r="AI108" s="660"/>
      <c r="AJ108" s="660"/>
      <c r="AK108" s="660"/>
      <c r="AL108" s="660"/>
      <c r="AM108" s="660"/>
      <c r="AN108" s="660"/>
      <c r="AO108" s="676">
        <f t="shared" si="10"/>
        <v>0</v>
      </c>
      <c r="AP108" s="676">
        <f t="shared" si="11"/>
        <v>2</v>
      </c>
      <c r="AQ108" s="41"/>
      <c r="AR108" s="41"/>
      <c r="AS108" s="1"/>
      <c r="AT108" s="1"/>
      <c r="AU108" s="1"/>
      <c r="AV108" s="1"/>
      <c r="AW108" s="1"/>
      <c r="AX108" s="1"/>
      <c r="AY108" s="1"/>
      <c r="AZ108" s="1"/>
    </row>
    <row r="109" spans="1:52" s="602" customFormat="1" ht="12.75" customHeight="1">
      <c r="A109" s="1228" t="s">
        <v>678</v>
      </c>
      <c r="B109" s="1229"/>
      <c r="C109" s="1229">
        <v>1</v>
      </c>
      <c r="D109" s="1229"/>
      <c r="E109" s="1229"/>
      <c r="F109" s="1229"/>
      <c r="G109" s="1229"/>
      <c r="H109" s="1229"/>
      <c r="I109" s="1229"/>
      <c r="J109" s="1229"/>
      <c r="K109" s="676">
        <f t="shared" si="7"/>
        <v>1</v>
      </c>
      <c r="L109" s="660"/>
      <c r="M109" s="660"/>
      <c r="N109" s="660"/>
      <c r="O109" s="660"/>
      <c r="P109" s="660"/>
      <c r="Q109" s="660"/>
      <c r="R109" s="660"/>
      <c r="S109" s="660"/>
      <c r="T109" s="660"/>
      <c r="U109" s="676">
        <f t="shared" si="8"/>
        <v>0</v>
      </c>
      <c r="V109" s="660"/>
      <c r="W109" s="660"/>
      <c r="X109" s="660"/>
      <c r="Y109" s="660"/>
      <c r="Z109" s="660"/>
      <c r="AA109" s="660"/>
      <c r="AB109" s="660"/>
      <c r="AC109" s="660"/>
      <c r="AD109" s="660"/>
      <c r="AE109" s="676">
        <f t="shared" si="9"/>
        <v>0</v>
      </c>
      <c r="AF109" s="660"/>
      <c r="AG109" s="660"/>
      <c r="AH109" s="660"/>
      <c r="AI109" s="660"/>
      <c r="AJ109" s="660"/>
      <c r="AK109" s="660"/>
      <c r="AL109" s="660"/>
      <c r="AM109" s="660"/>
      <c r="AN109" s="660"/>
      <c r="AO109" s="676">
        <f t="shared" si="10"/>
        <v>0</v>
      </c>
      <c r="AP109" s="676">
        <f t="shared" si="11"/>
        <v>1</v>
      </c>
      <c r="AQ109" s="41"/>
      <c r="AR109" s="41"/>
      <c r="AS109" s="1"/>
      <c r="AT109" s="1"/>
      <c r="AU109" s="1"/>
      <c r="AV109" s="1"/>
      <c r="AW109" s="1"/>
      <c r="AX109" s="1"/>
      <c r="AY109" s="1"/>
      <c r="AZ109" s="1"/>
    </row>
    <row r="110" spans="1:52" s="602" customFormat="1" ht="12.75" customHeight="1">
      <c r="A110" s="1228" t="s">
        <v>11514</v>
      </c>
      <c r="B110" s="1229"/>
      <c r="C110" s="1229">
        <v>2</v>
      </c>
      <c r="D110" s="1229"/>
      <c r="E110" s="1229"/>
      <c r="F110" s="1229"/>
      <c r="G110" s="1229"/>
      <c r="H110" s="1229"/>
      <c r="I110" s="1229"/>
      <c r="J110" s="1229"/>
      <c r="K110" s="676">
        <f t="shared" si="7"/>
        <v>2</v>
      </c>
      <c r="L110" s="660"/>
      <c r="M110" s="660"/>
      <c r="N110" s="660"/>
      <c r="O110" s="660"/>
      <c r="P110" s="660"/>
      <c r="Q110" s="660"/>
      <c r="R110" s="660"/>
      <c r="S110" s="660"/>
      <c r="T110" s="660"/>
      <c r="U110" s="676">
        <f t="shared" si="8"/>
        <v>0</v>
      </c>
      <c r="V110" s="660"/>
      <c r="W110" s="660"/>
      <c r="X110" s="660"/>
      <c r="Y110" s="660"/>
      <c r="Z110" s="660"/>
      <c r="AA110" s="660"/>
      <c r="AB110" s="660"/>
      <c r="AC110" s="660"/>
      <c r="AD110" s="660"/>
      <c r="AE110" s="676">
        <f t="shared" si="9"/>
        <v>0</v>
      </c>
      <c r="AF110" s="660"/>
      <c r="AG110" s="660"/>
      <c r="AH110" s="660"/>
      <c r="AI110" s="660"/>
      <c r="AJ110" s="660"/>
      <c r="AK110" s="660"/>
      <c r="AL110" s="660"/>
      <c r="AM110" s="660"/>
      <c r="AN110" s="660"/>
      <c r="AO110" s="676">
        <f t="shared" si="10"/>
        <v>0</v>
      </c>
      <c r="AP110" s="676">
        <f t="shared" si="11"/>
        <v>2</v>
      </c>
      <c r="AQ110" s="41"/>
      <c r="AR110" s="41"/>
      <c r="AS110" s="1"/>
      <c r="AT110" s="1"/>
      <c r="AU110" s="1"/>
      <c r="AV110" s="1"/>
      <c r="AW110" s="1"/>
      <c r="AX110" s="1"/>
      <c r="AY110" s="1"/>
      <c r="AZ110" s="1"/>
    </row>
    <row r="111" spans="1:52" s="602" customFormat="1" ht="12.75" customHeight="1">
      <c r="A111" s="1228" t="s">
        <v>11515</v>
      </c>
      <c r="B111" s="1229"/>
      <c r="C111" s="1229">
        <v>6</v>
      </c>
      <c r="D111" s="1229"/>
      <c r="E111" s="1229"/>
      <c r="F111" s="1229"/>
      <c r="G111" s="1229"/>
      <c r="H111" s="1229"/>
      <c r="I111" s="1229"/>
      <c r="J111" s="1229"/>
      <c r="K111" s="676">
        <f t="shared" si="7"/>
        <v>6</v>
      </c>
      <c r="L111" s="660"/>
      <c r="M111" s="660"/>
      <c r="N111" s="660"/>
      <c r="O111" s="660"/>
      <c r="P111" s="660"/>
      <c r="Q111" s="660"/>
      <c r="R111" s="660"/>
      <c r="S111" s="660"/>
      <c r="T111" s="660"/>
      <c r="U111" s="676">
        <f t="shared" si="8"/>
        <v>0</v>
      </c>
      <c r="V111" s="660"/>
      <c r="W111" s="660"/>
      <c r="X111" s="660"/>
      <c r="Y111" s="660"/>
      <c r="Z111" s="660"/>
      <c r="AA111" s="660"/>
      <c r="AB111" s="660"/>
      <c r="AC111" s="660"/>
      <c r="AD111" s="660"/>
      <c r="AE111" s="676">
        <f t="shared" si="9"/>
        <v>0</v>
      </c>
      <c r="AF111" s="660"/>
      <c r="AG111" s="660"/>
      <c r="AH111" s="660"/>
      <c r="AI111" s="660"/>
      <c r="AJ111" s="660"/>
      <c r="AK111" s="660"/>
      <c r="AL111" s="660"/>
      <c r="AM111" s="660"/>
      <c r="AN111" s="660"/>
      <c r="AO111" s="676">
        <f t="shared" si="10"/>
        <v>0</v>
      </c>
      <c r="AP111" s="676">
        <f t="shared" si="11"/>
        <v>6</v>
      </c>
      <c r="AQ111" s="41"/>
      <c r="AR111" s="41"/>
      <c r="AS111" s="1"/>
      <c r="AT111" s="1"/>
      <c r="AU111" s="1"/>
      <c r="AV111" s="1"/>
      <c r="AW111" s="1"/>
      <c r="AX111" s="1"/>
      <c r="AY111" s="1"/>
      <c r="AZ111" s="1"/>
    </row>
    <row r="112" spans="1:52" s="602" customFormat="1" ht="12.75" customHeight="1">
      <c r="A112" s="1228" t="s">
        <v>11516</v>
      </c>
      <c r="B112" s="1229"/>
      <c r="C112" s="1229">
        <v>1</v>
      </c>
      <c r="D112" s="1229"/>
      <c r="E112" s="1229"/>
      <c r="F112" s="1229">
        <v>1</v>
      </c>
      <c r="G112" s="1229"/>
      <c r="H112" s="1229"/>
      <c r="I112" s="1229"/>
      <c r="J112" s="1229"/>
      <c r="K112" s="676">
        <f t="shared" si="7"/>
        <v>2</v>
      </c>
      <c r="L112" s="660"/>
      <c r="M112" s="660"/>
      <c r="N112" s="660"/>
      <c r="O112" s="660"/>
      <c r="P112" s="660"/>
      <c r="Q112" s="660"/>
      <c r="R112" s="660"/>
      <c r="S112" s="660"/>
      <c r="T112" s="660"/>
      <c r="U112" s="676">
        <f t="shared" si="8"/>
        <v>0</v>
      </c>
      <c r="V112" s="660"/>
      <c r="W112" s="660"/>
      <c r="X112" s="660"/>
      <c r="Y112" s="660"/>
      <c r="Z112" s="660"/>
      <c r="AA112" s="660"/>
      <c r="AB112" s="660"/>
      <c r="AC112" s="660"/>
      <c r="AD112" s="660"/>
      <c r="AE112" s="676">
        <f t="shared" si="9"/>
        <v>0</v>
      </c>
      <c r="AF112" s="660"/>
      <c r="AG112" s="660"/>
      <c r="AH112" s="660"/>
      <c r="AI112" s="660"/>
      <c r="AJ112" s="660"/>
      <c r="AK112" s="660"/>
      <c r="AL112" s="660"/>
      <c r="AM112" s="660"/>
      <c r="AN112" s="660"/>
      <c r="AO112" s="676">
        <f t="shared" si="10"/>
        <v>0</v>
      </c>
      <c r="AP112" s="676">
        <f t="shared" si="11"/>
        <v>2</v>
      </c>
      <c r="AQ112" s="41"/>
      <c r="AR112" s="41"/>
      <c r="AS112" s="1"/>
      <c r="AT112" s="1"/>
      <c r="AU112" s="1"/>
      <c r="AV112" s="1"/>
      <c r="AW112" s="1"/>
      <c r="AX112" s="1"/>
      <c r="AY112" s="1"/>
      <c r="AZ112" s="1"/>
    </row>
    <row r="113" spans="1:52" s="602" customFormat="1" ht="12.75" customHeight="1">
      <c r="A113" s="1228" t="s">
        <v>11517</v>
      </c>
      <c r="B113" s="1229"/>
      <c r="C113" s="1229">
        <v>1</v>
      </c>
      <c r="D113" s="1229"/>
      <c r="E113" s="1229"/>
      <c r="F113" s="1229"/>
      <c r="G113" s="1229"/>
      <c r="H113" s="1229"/>
      <c r="I113" s="1229"/>
      <c r="J113" s="1229"/>
      <c r="K113" s="676">
        <f t="shared" si="7"/>
        <v>1</v>
      </c>
      <c r="L113" s="660"/>
      <c r="M113" s="660"/>
      <c r="N113" s="660"/>
      <c r="O113" s="660"/>
      <c r="P113" s="660"/>
      <c r="Q113" s="660"/>
      <c r="R113" s="660"/>
      <c r="S113" s="660"/>
      <c r="T113" s="660"/>
      <c r="U113" s="676">
        <f t="shared" si="8"/>
        <v>0</v>
      </c>
      <c r="V113" s="660"/>
      <c r="W113" s="660"/>
      <c r="X113" s="660"/>
      <c r="Y113" s="660"/>
      <c r="Z113" s="660"/>
      <c r="AA113" s="660"/>
      <c r="AB113" s="660"/>
      <c r="AC113" s="660"/>
      <c r="AD113" s="660"/>
      <c r="AE113" s="676">
        <f t="shared" si="9"/>
        <v>0</v>
      </c>
      <c r="AF113" s="660"/>
      <c r="AG113" s="660"/>
      <c r="AH113" s="660"/>
      <c r="AI113" s="660"/>
      <c r="AJ113" s="660"/>
      <c r="AK113" s="660"/>
      <c r="AL113" s="660"/>
      <c r="AM113" s="660"/>
      <c r="AN113" s="660"/>
      <c r="AO113" s="676">
        <f t="shared" si="10"/>
        <v>0</v>
      </c>
      <c r="AP113" s="676">
        <f t="shared" si="11"/>
        <v>1</v>
      </c>
      <c r="AQ113" s="41"/>
      <c r="AR113" s="41"/>
      <c r="AS113" s="1"/>
      <c r="AT113" s="1"/>
      <c r="AU113" s="1"/>
      <c r="AV113" s="1"/>
      <c r="AW113" s="1"/>
      <c r="AX113" s="1"/>
      <c r="AY113" s="1"/>
      <c r="AZ113" s="1"/>
    </row>
    <row r="114" spans="1:52" s="602" customFormat="1" ht="12.75" customHeight="1">
      <c r="A114" s="1228" t="s">
        <v>11518</v>
      </c>
      <c r="B114" s="1229"/>
      <c r="C114" s="1229">
        <v>1</v>
      </c>
      <c r="D114" s="1229"/>
      <c r="E114" s="1229"/>
      <c r="F114" s="1229">
        <v>1</v>
      </c>
      <c r="G114" s="1229"/>
      <c r="H114" s="1229"/>
      <c r="I114" s="1229"/>
      <c r="J114" s="1229"/>
      <c r="K114" s="676">
        <f t="shared" si="7"/>
        <v>2</v>
      </c>
      <c r="L114" s="660"/>
      <c r="M114" s="660"/>
      <c r="N114" s="660"/>
      <c r="O114" s="660"/>
      <c r="P114" s="660"/>
      <c r="Q114" s="660"/>
      <c r="R114" s="660"/>
      <c r="S114" s="660"/>
      <c r="T114" s="660"/>
      <c r="U114" s="676">
        <f t="shared" si="8"/>
        <v>0</v>
      </c>
      <c r="V114" s="660"/>
      <c r="W114" s="660"/>
      <c r="X114" s="660"/>
      <c r="Y114" s="660"/>
      <c r="Z114" s="660"/>
      <c r="AA114" s="660"/>
      <c r="AB114" s="660"/>
      <c r="AC114" s="660"/>
      <c r="AD114" s="660"/>
      <c r="AE114" s="676">
        <f t="shared" si="9"/>
        <v>0</v>
      </c>
      <c r="AF114" s="660"/>
      <c r="AG114" s="660"/>
      <c r="AH114" s="660"/>
      <c r="AI114" s="660"/>
      <c r="AJ114" s="660"/>
      <c r="AK114" s="660"/>
      <c r="AL114" s="660"/>
      <c r="AM114" s="660"/>
      <c r="AN114" s="660"/>
      <c r="AO114" s="676">
        <f t="shared" si="10"/>
        <v>0</v>
      </c>
      <c r="AP114" s="676">
        <f t="shared" si="11"/>
        <v>2</v>
      </c>
      <c r="AQ114" s="41"/>
      <c r="AR114" s="41"/>
      <c r="AS114" s="1"/>
      <c r="AT114" s="1"/>
      <c r="AU114" s="1"/>
      <c r="AV114" s="1"/>
      <c r="AW114" s="1"/>
      <c r="AX114" s="1"/>
      <c r="AY114" s="1"/>
      <c r="AZ114" s="1"/>
    </row>
    <row r="115" spans="1:52" s="602" customFormat="1" ht="12.75" customHeight="1">
      <c r="A115" s="1228" t="s">
        <v>11519</v>
      </c>
      <c r="B115" s="1229"/>
      <c r="C115" s="1229">
        <v>2</v>
      </c>
      <c r="D115" s="1229"/>
      <c r="E115" s="1229"/>
      <c r="F115" s="1229"/>
      <c r="G115" s="1229"/>
      <c r="H115" s="1229"/>
      <c r="I115" s="1229"/>
      <c r="J115" s="1229"/>
      <c r="K115" s="676">
        <f t="shared" si="7"/>
        <v>2</v>
      </c>
      <c r="L115" s="660"/>
      <c r="M115" s="660"/>
      <c r="N115" s="660"/>
      <c r="O115" s="660"/>
      <c r="P115" s="660"/>
      <c r="Q115" s="660"/>
      <c r="R115" s="660"/>
      <c r="S115" s="660"/>
      <c r="T115" s="660"/>
      <c r="U115" s="676">
        <f t="shared" si="8"/>
        <v>0</v>
      </c>
      <c r="V115" s="660"/>
      <c r="W115" s="660"/>
      <c r="X115" s="660"/>
      <c r="Y115" s="660"/>
      <c r="Z115" s="660"/>
      <c r="AA115" s="660"/>
      <c r="AB115" s="660"/>
      <c r="AC115" s="660"/>
      <c r="AD115" s="660"/>
      <c r="AE115" s="676">
        <f t="shared" si="9"/>
        <v>0</v>
      </c>
      <c r="AF115" s="660"/>
      <c r="AG115" s="660"/>
      <c r="AH115" s="660"/>
      <c r="AI115" s="660"/>
      <c r="AJ115" s="660"/>
      <c r="AK115" s="660"/>
      <c r="AL115" s="660"/>
      <c r="AM115" s="660"/>
      <c r="AN115" s="660"/>
      <c r="AO115" s="676">
        <f t="shared" si="10"/>
        <v>0</v>
      </c>
      <c r="AP115" s="676">
        <f t="shared" si="11"/>
        <v>2</v>
      </c>
      <c r="AQ115" s="41"/>
      <c r="AR115" s="41"/>
      <c r="AS115" s="1"/>
      <c r="AT115" s="1"/>
      <c r="AU115" s="1"/>
      <c r="AV115" s="1"/>
      <c r="AW115" s="1"/>
      <c r="AX115" s="1"/>
      <c r="AY115" s="1"/>
      <c r="AZ115" s="1"/>
    </row>
    <row r="116" spans="1:52" s="602" customFormat="1" ht="12.75" customHeight="1">
      <c r="A116" s="1228" t="s">
        <v>11520</v>
      </c>
      <c r="B116" s="1229"/>
      <c r="C116" s="1229">
        <v>4</v>
      </c>
      <c r="D116" s="1229"/>
      <c r="E116" s="1229"/>
      <c r="F116" s="1229"/>
      <c r="G116" s="1229"/>
      <c r="H116" s="1229"/>
      <c r="I116" s="1229"/>
      <c r="J116" s="1229"/>
      <c r="K116" s="676">
        <f t="shared" si="7"/>
        <v>4</v>
      </c>
      <c r="L116" s="660"/>
      <c r="M116" s="660"/>
      <c r="N116" s="660"/>
      <c r="O116" s="660"/>
      <c r="P116" s="660"/>
      <c r="Q116" s="660"/>
      <c r="R116" s="660"/>
      <c r="S116" s="660"/>
      <c r="T116" s="660"/>
      <c r="U116" s="676">
        <f t="shared" si="8"/>
        <v>0</v>
      </c>
      <c r="V116" s="660"/>
      <c r="W116" s="660"/>
      <c r="X116" s="660"/>
      <c r="Y116" s="660"/>
      <c r="Z116" s="660"/>
      <c r="AA116" s="660"/>
      <c r="AB116" s="660"/>
      <c r="AC116" s="660"/>
      <c r="AD116" s="660"/>
      <c r="AE116" s="676">
        <f t="shared" si="9"/>
        <v>0</v>
      </c>
      <c r="AF116" s="660"/>
      <c r="AG116" s="660"/>
      <c r="AH116" s="660"/>
      <c r="AI116" s="660"/>
      <c r="AJ116" s="660"/>
      <c r="AK116" s="1230"/>
      <c r="AL116" s="660"/>
      <c r="AM116" s="660"/>
      <c r="AN116" s="660"/>
      <c r="AO116" s="676">
        <f t="shared" si="10"/>
        <v>0</v>
      </c>
      <c r="AP116" s="676">
        <f t="shared" si="11"/>
        <v>4</v>
      </c>
      <c r="AQ116" s="41"/>
      <c r="AR116" s="41"/>
      <c r="AS116" s="1"/>
      <c r="AT116" s="1"/>
      <c r="AU116" s="1"/>
      <c r="AV116" s="1"/>
      <c r="AW116" s="1"/>
      <c r="AX116" s="1"/>
      <c r="AY116" s="1"/>
      <c r="AZ116" s="1"/>
    </row>
    <row r="117" spans="1:52" s="602" customFormat="1" ht="12.75" customHeight="1">
      <c r="A117" s="1227" t="s">
        <v>638</v>
      </c>
      <c r="B117" s="676">
        <f t="shared" ref="B117:J117" si="12">SUM(B104:B116)</f>
        <v>0</v>
      </c>
      <c r="C117" s="676">
        <f t="shared" si="12"/>
        <v>20</v>
      </c>
      <c r="D117" s="676">
        <f t="shared" si="12"/>
        <v>0</v>
      </c>
      <c r="E117" s="676">
        <f t="shared" si="12"/>
        <v>0</v>
      </c>
      <c r="F117" s="676">
        <f t="shared" si="12"/>
        <v>3</v>
      </c>
      <c r="G117" s="676">
        <f t="shared" si="12"/>
        <v>0</v>
      </c>
      <c r="H117" s="676">
        <f t="shared" si="12"/>
        <v>0</v>
      </c>
      <c r="I117" s="676">
        <f t="shared" si="12"/>
        <v>2</v>
      </c>
      <c r="J117" s="676">
        <f t="shared" si="12"/>
        <v>0</v>
      </c>
      <c r="K117" s="676">
        <f t="shared" si="7"/>
        <v>25</v>
      </c>
      <c r="L117" s="676">
        <f t="shared" ref="L117:T117" si="13">SUM(L104:L116)</f>
        <v>0</v>
      </c>
      <c r="M117" s="676">
        <f t="shared" si="13"/>
        <v>0</v>
      </c>
      <c r="N117" s="676">
        <f t="shared" si="13"/>
        <v>0</v>
      </c>
      <c r="O117" s="676">
        <f t="shared" si="13"/>
        <v>0</v>
      </c>
      <c r="P117" s="676">
        <f t="shared" si="13"/>
        <v>0</v>
      </c>
      <c r="Q117" s="676">
        <f t="shared" si="13"/>
        <v>0</v>
      </c>
      <c r="R117" s="676">
        <f t="shared" si="13"/>
        <v>0</v>
      </c>
      <c r="S117" s="676">
        <f t="shared" si="13"/>
        <v>0</v>
      </c>
      <c r="T117" s="676">
        <f t="shared" si="13"/>
        <v>0</v>
      </c>
      <c r="U117" s="676">
        <f t="shared" si="8"/>
        <v>0</v>
      </c>
      <c r="V117" s="676">
        <f t="shared" ref="V117:AD117" si="14">SUM(V104:V116)</f>
        <v>0</v>
      </c>
      <c r="W117" s="676">
        <f t="shared" si="14"/>
        <v>0</v>
      </c>
      <c r="X117" s="676">
        <f t="shared" si="14"/>
        <v>0</v>
      </c>
      <c r="Y117" s="676">
        <f t="shared" si="14"/>
        <v>0</v>
      </c>
      <c r="Z117" s="676">
        <f t="shared" si="14"/>
        <v>0</v>
      </c>
      <c r="AA117" s="676">
        <f t="shared" si="14"/>
        <v>0</v>
      </c>
      <c r="AB117" s="676">
        <f t="shared" si="14"/>
        <v>0</v>
      </c>
      <c r="AC117" s="676">
        <f t="shared" si="14"/>
        <v>0</v>
      </c>
      <c r="AD117" s="676">
        <f t="shared" si="14"/>
        <v>0</v>
      </c>
      <c r="AE117" s="676">
        <f t="shared" si="9"/>
        <v>0</v>
      </c>
      <c r="AF117" s="676">
        <f t="shared" ref="AF117:AN117" si="15">SUM(AF104:AF116)</f>
        <v>0</v>
      </c>
      <c r="AG117" s="676">
        <f t="shared" si="15"/>
        <v>0</v>
      </c>
      <c r="AH117" s="676">
        <f t="shared" si="15"/>
        <v>0</v>
      </c>
      <c r="AI117" s="676">
        <f t="shared" si="15"/>
        <v>0</v>
      </c>
      <c r="AJ117" s="676">
        <f t="shared" si="15"/>
        <v>0</v>
      </c>
      <c r="AK117" s="676">
        <f t="shared" si="15"/>
        <v>0</v>
      </c>
      <c r="AL117" s="676">
        <f t="shared" si="15"/>
        <v>0</v>
      </c>
      <c r="AM117" s="676">
        <f t="shared" si="15"/>
        <v>0</v>
      </c>
      <c r="AN117" s="676">
        <f t="shared" si="15"/>
        <v>0</v>
      </c>
      <c r="AO117" s="676">
        <f t="shared" si="10"/>
        <v>0</v>
      </c>
      <c r="AP117" s="676">
        <f t="shared" si="11"/>
        <v>25</v>
      </c>
      <c r="AQ117" s="41"/>
      <c r="AR117" s="41"/>
      <c r="AS117" s="1"/>
      <c r="AT117" s="1"/>
      <c r="AU117" s="1"/>
      <c r="AV117" s="1"/>
      <c r="AW117" s="1"/>
      <c r="AX117" s="1"/>
      <c r="AY117" s="1"/>
      <c r="AZ117" s="1"/>
    </row>
    <row r="118" spans="1:52" s="602" customFormat="1" ht="12.75" customHeight="1">
      <c r="A118" s="1227" t="s">
        <v>1268</v>
      </c>
      <c r="B118" s="676">
        <f t="shared" ref="B118:AP118" si="16">SUM(B117,B102)</f>
        <v>0</v>
      </c>
      <c r="C118" s="676">
        <f t="shared" si="16"/>
        <v>20</v>
      </c>
      <c r="D118" s="676">
        <f t="shared" si="16"/>
        <v>0</v>
      </c>
      <c r="E118" s="676">
        <f t="shared" si="16"/>
        <v>0</v>
      </c>
      <c r="F118" s="676">
        <f t="shared" si="16"/>
        <v>3</v>
      </c>
      <c r="G118" s="676">
        <f t="shared" si="16"/>
        <v>0</v>
      </c>
      <c r="H118" s="676">
        <f t="shared" si="16"/>
        <v>0</v>
      </c>
      <c r="I118" s="676">
        <f t="shared" si="16"/>
        <v>2</v>
      </c>
      <c r="J118" s="676">
        <f t="shared" si="16"/>
        <v>0</v>
      </c>
      <c r="K118" s="676">
        <f t="shared" si="16"/>
        <v>25</v>
      </c>
      <c r="L118" s="676">
        <f t="shared" si="16"/>
        <v>0</v>
      </c>
      <c r="M118" s="676">
        <f t="shared" si="16"/>
        <v>0</v>
      </c>
      <c r="N118" s="676">
        <f t="shared" si="16"/>
        <v>0</v>
      </c>
      <c r="O118" s="676">
        <f t="shared" si="16"/>
        <v>0</v>
      </c>
      <c r="P118" s="676">
        <f t="shared" si="16"/>
        <v>0</v>
      </c>
      <c r="Q118" s="676">
        <f t="shared" si="16"/>
        <v>0</v>
      </c>
      <c r="R118" s="676">
        <f t="shared" si="16"/>
        <v>0</v>
      </c>
      <c r="S118" s="676">
        <f t="shared" si="16"/>
        <v>0</v>
      </c>
      <c r="T118" s="676">
        <f t="shared" si="16"/>
        <v>0</v>
      </c>
      <c r="U118" s="676">
        <f t="shared" si="16"/>
        <v>0</v>
      </c>
      <c r="V118" s="676">
        <f t="shared" si="16"/>
        <v>0</v>
      </c>
      <c r="W118" s="676">
        <f t="shared" si="16"/>
        <v>0</v>
      </c>
      <c r="X118" s="676">
        <f t="shared" si="16"/>
        <v>0</v>
      </c>
      <c r="Y118" s="676">
        <f t="shared" si="16"/>
        <v>0</v>
      </c>
      <c r="Z118" s="676">
        <f t="shared" si="16"/>
        <v>0</v>
      </c>
      <c r="AA118" s="676">
        <f t="shared" si="16"/>
        <v>0</v>
      </c>
      <c r="AB118" s="676">
        <f t="shared" si="16"/>
        <v>0</v>
      </c>
      <c r="AC118" s="676">
        <f t="shared" si="16"/>
        <v>0</v>
      </c>
      <c r="AD118" s="676">
        <f t="shared" si="16"/>
        <v>0</v>
      </c>
      <c r="AE118" s="676">
        <f t="shared" si="16"/>
        <v>0</v>
      </c>
      <c r="AF118" s="676">
        <f t="shared" si="16"/>
        <v>0</v>
      </c>
      <c r="AG118" s="676">
        <f t="shared" si="16"/>
        <v>0</v>
      </c>
      <c r="AH118" s="676">
        <f t="shared" si="16"/>
        <v>0</v>
      </c>
      <c r="AI118" s="676">
        <f t="shared" si="16"/>
        <v>0</v>
      </c>
      <c r="AJ118" s="676">
        <f t="shared" si="16"/>
        <v>0</v>
      </c>
      <c r="AK118" s="676">
        <f t="shared" si="16"/>
        <v>0</v>
      </c>
      <c r="AL118" s="676">
        <f t="shared" si="16"/>
        <v>0</v>
      </c>
      <c r="AM118" s="676">
        <f t="shared" si="16"/>
        <v>0</v>
      </c>
      <c r="AN118" s="676">
        <f t="shared" si="16"/>
        <v>0</v>
      </c>
      <c r="AO118" s="676">
        <f t="shared" si="16"/>
        <v>0</v>
      </c>
      <c r="AP118" s="676">
        <f t="shared" si="16"/>
        <v>25</v>
      </c>
      <c r="AQ118" s="41"/>
      <c r="AR118" s="41"/>
      <c r="AS118" s="1"/>
      <c r="AT118" s="1"/>
      <c r="AU118" s="1"/>
      <c r="AV118" s="1"/>
      <c r="AW118" s="1"/>
      <c r="AX118" s="1"/>
      <c r="AY118" s="1"/>
      <c r="AZ118" s="1"/>
    </row>
    <row r="119" spans="1:52" s="602" customFormat="1" ht="12.75" customHeight="1">
      <c r="A119" s="661" t="s">
        <v>715</v>
      </c>
      <c r="B119" s="676">
        <f t="shared" ref="B119:AP119" si="17">SUM(B83,B93,B118,)</f>
        <v>23</v>
      </c>
      <c r="C119" s="676">
        <f t="shared" si="17"/>
        <v>87</v>
      </c>
      <c r="D119" s="676">
        <f t="shared" si="17"/>
        <v>2</v>
      </c>
      <c r="E119" s="676">
        <f t="shared" si="17"/>
        <v>2</v>
      </c>
      <c r="F119" s="676">
        <f t="shared" si="17"/>
        <v>27</v>
      </c>
      <c r="G119" s="676">
        <f t="shared" si="17"/>
        <v>0</v>
      </c>
      <c r="H119" s="676">
        <f t="shared" si="17"/>
        <v>4</v>
      </c>
      <c r="I119" s="676">
        <f t="shared" si="17"/>
        <v>30</v>
      </c>
      <c r="J119" s="676">
        <f t="shared" si="17"/>
        <v>0</v>
      </c>
      <c r="K119" s="676">
        <f t="shared" si="17"/>
        <v>175</v>
      </c>
      <c r="L119" s="676">
        <f t="shared" si="17"/>
        <v>44</v>
      </c>
      <c r="M119" s="676">
        <f t="shared" si="17"/>
        <v>29</v>
      </c>
      <c r="N119" s="676">
        <f t="shared" si="17"/>
        <v>1</v>
      </c>
      <c r="O119" s="676">
        <f t="shared" si="17"/>
        <v>2</v>
      </c>
      <c r="P119" s="676">
        <f t="shared" si="17"/>
        <v>1</v>
      </c>
      <c r="Q119" s="676">
        <f t="shared" si="17"/>
        <v>0</v>
      </c>
      <c r="R119" s="676">
        <f t="shared" si="17"/>
        <v>0</v>
      </c>
      <c r="S119" s="676">
        <f t="shared" si="17"/>
        <v>4</v>
      </c>
      <c r="T119" s="676">
        <f t="shared" si="17"/>
        <v>4</v>
      </c>
      <c r="U119" s="676">
        <f t="shared" si="17"/>
        <v>85</v>
      </c>
      <c r="V119" s="676">
        <f t="shared" si="17"/>
        <v>6</v>
      </c>
      <c r="W119" s="676">
        <f t="shared" si="17"/>
        <v>33</v>
      </c>
      <c r="X119" s="676">
        <f t="shared" si="17"/>
        <v>0</v>
      </c>
      <c r="Y119" s="676">
        <f t="shared" si="17"/>
        <v>0</v>
      </c>
      <c r="Z119" s="676">
        <f t="shared" si="17"/>
        <v>1</v>
      </c>
      <c r="AA119" s="676">
        <f t="shared" si="17"/>
        <v>0</v>
      </c>
      <c r="AB119" s="676">
        <f t="shared" si="17"/>
        <v>0</v>
      </c>
      <c r="AC119" s="676">
        <f t="shared" si="17"/>
        <v>0</v>
      </c>
      <c r="AD119" s="676">
        <f t="shared" si="17"/>
        <v>0</v>
      </c>
      <c r="AE119" s="676">
        <f t="shared" si="17"/>
        <v>40</v>
      </c>
      <c r="AF119" s="676">
        <f t="shared" si="17"/>
        <v>7</v>
      </c>
      <c r="AG119" s="676">
        <f t="shared" si="17"/>
        <v>6</v>
      </c>
      <c r="AH119" s="676">
        <f t="shared" si="17"/>
        <v>0</v>
      </c>
      <c r="AI119" s="676">
        <f t="shared" si="17"/>
        <v>0</v>
      </c>
      <c r="AJ119" s="676">
        <f t="shared" si="17"/>
        <v>0</v>
      </c>
      <c r="AK119" s="676">
        <f t="shared" si="17"/>
        <v>0</v>
      </c>
      <c r="AL119" s="676">
        <f t="shared" si="17"/>
        <v>0</v>
      </c>
      <c r="AM119" s="676">
        <f t="shared" si="17"/>
        <v>0</v>
      </c>
      <c r="AN119" s="676">
        <f t="shared" si="17"/>
        <v>0</v>
      </c>
      <c r="AO119" s="676">
        <f t="shared" si="17"/>
        <v>13</v>
      </c>
      <c r="AP119" s="676">
        <f t="shared" si="17"/>
        <v>313</v>
      </c>
      <c r="AQ119" s="41"/>
      <c r="AR119" s="41"/>
      <c r="AS119" s="1"/>
      <c r="AT119" s="1"/>
      <c r="AU119" s="1"/>
      <c r="AV119" s="1"/>
      <c r="AW119" s="1"/>
      <c r="AX119" s="1"/>
      <c r="AY119" s="1"/>
      <c r="AZ119" s="1"/>
    </row>
    <row r="120" spans="1:52" s="602" customFormat="1" ht="24.75" customHeight="1">
      <c r="A120" s="2084" t="s">
        <v>719</v>
      </c>
      <c r="B120" s="2080"/>
      <c r="C120" s="2080"/>
      <c r="D120" s="2080"/>
      <c r="E120" s="2080"/>
      <c r="F120" s="2080"/>
      <c r="G120" s="2080"/>
      <c r="H120" s="2080"/>
      <c r="I120" s="2080"/>
      <c r="J120" s="2080"/>
      <c r="K120" s="2080"/>
      <c r="L120" s="2080"/>
      <c r="M120" s="2080"/>
      <c r="N120" s="2080"/>
      <c r="O120" s="2080"/>
      <c r="P120" s="2080"/>
      <c r="Q120" s="2080"/>
      <c r="R120" s="2080"/>
      <c r="S120" s="2080"/>
      <c r="T120" s="2080"/>
      <c r="U120" s="2080"/>
      <c r="V120" s="2080"/>
      <c r="W120" s="2080"/>
      <c r="X120" s="2080"/>
      <c r="Y120" s="2080"/>
      <c r="Z120" s="2080"/>
      <c r="AA120" s="2080"/>
      <c r="AB120" s="2080"/>
      <c r="AC120" s="2080"/>
      <c r="AD120" s="2080"/>
      <c r="AE120" s="2080"/>
      <c r="AF120" s="2080"/>
      <c r="AG120" s="2080"/>
      <c r="AH120" s="2080"/>
      <c r="AI120" s="2080"/>
      <c r="AJ120" s="2080"/>
      <c r="AK120" s="2080"/>
      <c r="AL120" s="2080"/>
      <c r="AM120" s="2080"/>
      <c r="AN120" s="2080"/>
      <c r="AO120" s="2080"/>
      <c r="AP120" s="2081"/>
      <c r="AQ120" s="41"/>
      <c r="AR120" s="41"/>
      <c r="AS120" s="1"/>
      <c r="AT120" s="1"/>
      <c r="AU120" s="1"/>
      <c r="AV120" s="1"/>
      <c r="AW120" s="1"/>
      <c r="AX120" s="1"/>
      <c r="AY120" s="1"/>
      <c r="AZ120" s="1"/>
    </row>
    <row r="121" spans="1:52" s="602" customFormat="1" ht="25.5" customHeight="1">
      <c r="A121" s="2091" t="s">
        <v>228</v>
      </c>
      <c r="B121" s="2090" t="s">
        <v>1093</v>
      </c>
      <c r="C121" s="2080"/>
      <c r="D121" s="2080"/>
      <c r="E121" s="2080"/>
      <c r="F121" s="2080"/>
      <c r="G121" s="2080"/>
      <c r="H121" s="2080"/>
      <c r="I121" s="2080"/>
      <c r="J121" s="2080"/>
      <c r="K121" s="2081"/>
      <c r="L121" s="2090" t="s">
        <v>415</v>
      </c>
      <c r="M121" s="2080"/>
      <c r="N121" s="2080"/>
      <c r="O121" s="2080"/>
      <c r="P121" s="2080"/>
      <c r="Q121" s="2080"/>
      <c r="R121" s="2080"/>
      <c r="S121" s="2080"/>
      <c r="T121" s="2080"/>
      <c r="U121" s="2081"/>
      <c r="V121" s="2090" t="s">
        <v>423</v>
      </c>
      <c r="W121" s="2080"/>
      <c r="X121" s="2080"/>
      <c r="Y121" s="2080"/>
      <c r="Z121" s="2080"/>
      <c r="AA121" s="2080"/>
      <c r="AB121" s="2080"/>
      <c r="AC121" s="2080"/>
      <c r="AD121" s="2080"/>
      <c r="AE121" s="2081"/>
      <c r="AF121" s="2090" t="s">
        <v>1097</v>
      </c>
      <c r="AG121" s="2080"/>
      <c r="AH121" s="2080"/>
      <c r="AI121" s="2080"/>
      <c r="AJ121" s="2080"/>
      <c r="AK121" s="2080"/>
      <c r="AL121" s="2080"/>
      <c r="AM121" s="2080"/>
      <c r="AN121" s="2080"/>
      <c r="AO121" s="2081"/>
      <c r="AP121" s="2091" t="s">
        <v>236</v>
      </c>
      <c r="AQ121" s="1221"/>
      <c r="AR121" s="1221"/>
      <c r="AS121" s="15"/>
      <c r="AT121" s="15"/>
      <c r="AU121" s="15"/>
      <c r="AV121" s="15"/>
      <c r="AW121" s="15"/>
      <c r="AX121" s="15"/>
      <c r="AY121" s="15"/>
      <c r="AZ121" s="15"/>
    </row>
    <row r="122" spans="1:52" s="602" customFormat="1" ht="25.5" customHeight="1">
      <c r="A122" s="2088"/>
      <c r="B122" s="2090" t="s">
        <v>29</v>
      </c>
      <c r="C122" s="2080"/>
      <c r="D122" s="2081"/>
      <c r="E122" s="2090" t="s">
        <v>40</v>
      </c>
      <c r="F122" s="2080"/>
      <c r="G122" s="2081"/>
      <c r="H122" s="2090" t="s">
        <v>37</v>
      </c>
      <c r="I122" s="2080"/>
      <c r="J122" s="2081"/>
      <c r="K122" s="2091" t="s">
        <v>245</v>
      </c>
      <c r="L122" s="2090" t="s">
        <v>29</v>
      </c>
      <c r="M122" s="2080"/>
      <c r="N122" s="2081"/>
      <c r="O122" s="2090" t="s">
        <v>40</v>
      </c>
      <c r="P122" s="2080"/>
      <c r="Q122" s="2081"/>
      <c r="R122" s="2090" t="s">
        <v>37</v>
      </c>
      <c r="S122" s="2080"/>
      <c r="T122" s="2081"/>
      <c r="U122" s="2091" t="s">
        <v>245</v>
      </c>
      <c r="V122" s="2090" t="s">
        <v>29</v>
      </c>
      <c r="W122" s="2080"/>
      <c r="X122" s="2081"/>
      <c r="Y122" s="2090" t="s">
        <v>40</v>
      </c>
      <c r="Z122" s="2080"/>
      <c r="AA122" s="2081"/>
      <c r="AB122" s="2090" t="s">
        <v>37</v>
      </c>
      <c r="AC122" s="2080"/>
      <c r="AD122" s="2081"/>
      <c r="AE122" s="2091" t="s">
        <v>245</v>
      </c>
      <c r="AF122" s="2090" t="s">
        <v>29</v>
      </c>
      <c r="AG122" s="2080"/>
      <c r="AH122" s="2081"/>
      <c r="AI122" s="2090" t="s">
        <v>40</v>
      </c>
      <c r="AJ122" s="2080"/>
      <c r="AK122" s="2081"/>
      <c r="AL122" s="2090" t="s">
        <v>37</v>
      </c>
      <c r="AM122" s="2080"/>
      <c r="AN122" s="2081"/>
      <c r="AO122" s="2091" t="s">
        <v>245</v>
      </c>
      <c r="AP122" s="2088"/>
      <c r="AQ122" s="1221"/>
      <c r="AR122" s="1221"/>
      <c r="AS122" s="15"/>
      <c r="AT122" s="15"/>
      <c r="AU122" s="15"/>
      <c r="AV122" s="15"/>
      <c r="AW122" s="15"/>
      <c r="AX122" s="15"/>
      <c r="AY122" s="15"/>
      <c r="AZ122" s="15"/>
    </row>
    <row r="123" spans="1:52" s="602" customFormat="1" ht="25.5" customHeight="1">
      <c r="A123" s="2083"/>
      <c r="B123" s="230" t="s">
        <v>69</v>
      </c>
      <c r="C123" s="230" t="s">
        <v>30</v>
      </c>
      <c r="D123" s="230" t="s">
        <v>254</v>
      </c>
      <c r="E123" s="230" t="s">
        <v>69</v>
      </c>
      <c r="F123" s="230" t="s">
        <v>30</v>
      </c>
      <c r="G123" s="230" t="s">
        <v>254</v>
      </c>
      <c r="H123" s="230" t="s">
        <v>69</v>
      </c>
      <c r="I123" s="230" t="s">
        <v>30</v>
      </c>
      <c r="J123" s="230" t="s">
        <v>254</v>
      </c>
      <c r="K123" s="2083"/>
      <c r="L123" s="230" t="s">
        <v>69</v>
      </c>
      <c r="M123" s="230" t="s">
        <v>30</v>
      </c>
      <c r="N123" s="230" t="s">
        <v>254</v>
      </c>
      <c r="O123" s="230" t="s">
        <v>69</v>
      </c>
      <c r="P123" s="230" t="s">
        <v>30</v>
      </c>
      <c r="Q123" s="230" t="s">
        <v>254</v>
      </c>
      <c r="R123" s="230" t="s">
        <v>69</v>
      </c>
      <c r="S123" s="230" t="s">
        <v>30</v>
      </c>
      <c r="T123" s="230" t="s">
        <v>254</v>
      </c>
      <c r="U123" s="2083"/>
      <c r="V123" s="230" t="s">
        <v>69</v>
      </c>
      <c r="W123" s="230" t="s">
        <v>30</v>
      </c>
      <c r="X123" s="230" t="s">
        <v>254</v>
      </c>
      <c r="Y123" s="230" t="s">
        <v>69</v>
      </c>
      <c r="Z123" s="230" t="s">
        <v>30</v>
      </c>
      <c r="AA123" s="230" t="s">
        <v>254</v>
      </c>
      <c r="AB123" s="230" t="s">
        <v>69</v>
      </c>
      <c r="AC123" s="230" t="s">
        <v>30</v>
      </c>
      <c r="AD123" s="230" t="s">
        <v>254</v>
      </c>
      <c r="AE123" s="2083"/>
      <c r="AF123" s="230" t="s">
        <v>69</v>
      </c>
      <c r="AG123" s="230" t="s">
        <v>30</v>
      </c>
      <c r="AH123" s="230" t="s">
        <v>254</v>
      </c>
      <c r="AI123" s="230" t="s">
        <v>69</v>
      </c>
      <c r="AJ123" s="230" t="s">
        <v>30</v>
      </c>
      <c r="AK123" s="230" t="s">
        <v>254</v>
      </c>
      <c r="AL123" s="230" t="s">
        <v>69</v>
      </c>
      <c r="AM123" s="230" t="s">
        <v>30</v>
      </c>
      <c r="AN123" s="230" t="s">
        <v>254</v>
      </c>
      <c r="AO123" s="2083"/>
      <c r="AP123" s="2083"/>
      <c r="AQ123" s="1221"/>
      <c r="AR123" s="1221"/>
      <c r="AS123" s="15"/>
      <c r="AT123" s="15"/>
      <c r="AU123" s="15"/>
      <c r="AV123" s="15"/>
      <c r="AW123" s="15"/>
      <c r="AX123" s="15"/>
      <c r="AY123" s="15"/>
      <c r="AZ123" s="15"/>
    </row>
    <row r="124" spans="1:52" s="602" customFormat="1" ht="12.75" customHeight="1">
      <c r="A124" s="230" t="s">
        <v>259</v>
      </c>
      <c r="B124" s="230"/>
      <c r="C124" s="230"/>
      <c r="D124" s="230"/>
      <c r="E124" s="230"/>
      <c r="F124" s="230"/>
      <c r="G124" s="230"/>
      <c r="H124" s="230"/>
      <c r="I124" s="230"/>
      <c r="J124" s="230"/>
      <c r="K124" s="230">
        <v>0</v>
      </c>
      <c r="L124" s="230"/>
      <c r="M124" s="230"/>
      <c r="N124" s="230"/>
      <c r="O124" s="230"/>
      <c r="P124" s="230"/>
      <c r="Q124" s="230"/>
      <c r="R124" s="230"/>
      <c r="S124" s="230"/>
      <c r="T124" s="230"/>
      <c r="U124" s="230">
        <v>0</v>
      </c>
      <c r="V124" s="230"/>
      <c r="W124" s="230"/>
      <c r="X124" s="230"/>
      <c r="Y124" s="230"/>
      <c r="Z124" s="230"/>
      <c r="AA124" s="230"/>
      <c r="AB124" s="230"/>
      <c r="AC124" s="230"/>
      <c r="AD124" s="230"/>
      <c r="AE124" s="230">
        <v>0</v>
      </c>
      <c r="AF124" s="230"/>
      <c r="AG124" s="230"/>
      <c r="AH124" s="230"/>
      <c r="AI124" s="230"/>
      <c r="AJ124" s="230"/>
      <c r="AK124" s="230"/>
      <c r="AL124" s="230"/>
      <c r="AM124" s="230"/>
      <c r="AN124" s="230"/>
      <c r="AO124" s="230">
        <v>0</v>
      </c>
      <c r="AP124" s="230">
        <v>0</v>
      </c>
      <c r="AQ124" s="1221"/>
      <c r="AR124" s="1221"/>
      <c r="AS124" s="15"/>
      <c r="AT124" s="15"/>
      <c r="AU124" s="15"/>
      <c r="AV124" s="15"/>
      <c r="AW124" s="15"/>
      <c r="AX124" s="15"/>
      <c r="AY124" s="15"/>
      <c r="AZ124" s="15"/>
    </row>
    <row r="125" spans="1:52" s="602" customFormat="1" ht="12.75" customHeight="1">
      <c r="A125" s="663" t="s">
        <v>19</v>
      </c>
      <c r="B125" s="651"/>
      <c r="C125" s="258">
        <v>3</v>
      </c>
      <c r="D125" s="651"/>
      <c r="E125" s="651"/>
      <c r="F125" s="258">
        <v>2</v>
      </c>
      <c r="G125" s="651"/>
      <c r="H125" s="651"/>
      <c r="I125" s="651"/>
      <c r="J125" s="651"/>
      <c r="K125" s="1217">
        <v>5</v>
      </c>
      <c r="L125" s="651"/>
      <c r="M125" s="651"/>
      <c r="N125" s="651"/>
      <c r="O125" s="651"/>
      <c r="P125" s="651"/>
      <c r="Q125" s="651"/>
      <c r="R125" s="651"/>
      <c r="S125" s="651"/>
      <c r="T125" s="651"/>
      <c r="U125" s="1217">
        <v>0</v>
      </c>
      <c r="V125" s="651"/>
      <c r="W125" s="651"/>
      <c r="X125" s="651"/>
      <c r="Y125" s="651"/>
      <c r="Z125" s="651"/>
      <c r="AA125" s="651"/>
      <c r="AB125" s="651"/>
      <c r="AC125" s="651"/>
      <c r="AD125" s="651"/>
      <c r="AE125" s="1217">
        <v>0</v>
      </c>
      <c r="AF125" s="651"/>
      <c r="AG125" s="651"/>
      <c r="AH125" s="651"/>
      <c r="AI125" s="651"/>
      <c r="AJ125" s="651"/>
      <c r="AK125" s="651"/>
      <c r="AL125" s="651"/>
      <c r="AM125" s="651"/>
      <c r="AN125" s="651"/>
      <c r="AO125" s="1217">
        <v>0</v>
      </c>
      <c r="AP125" s="1217">
        <v>5</v>
      </c>
      <c r="AQ125" s="41"/>
      <c r="AR125" s="41"/>
      <c r="AS125" s="1"/>
      <c r="AT125" s="1"/>
      <c r="AU125" s="1"/>
      <c r="AV125" s="1"/>
      <c r="AW125" s="1"/>
      <c r="AX125" s="1"/>
      <c r="AY125" s="1"/>
      <c r="AZ125" s="1"/>
    </row>
    <row r="126" spans="1:52" s="602" customFormat="1" ht="12.75" customHeight="1">
      <c r="A126" s="663" t="s">
        <v>44</v>
      </c>
      <c r="B126" s="651"/>
      <c r="C126" s="651"/>
      <c r="D126" s="651"/>
      <c r="E126" s="651"/>
      <c r="F126" s="651"/>
      <c r="G126" s="651"/>
      <c r="H126" s="651"/>
      <c r="I126" s="651"/>
      <c r="J126" s="651"/>
      <c r="K126" s="1217">
        <v>0</v>
      </c>
      <c r="L126" s="651"/>
      <c r="M126" s="651"/>
      <c r="N126" s="258">
        <v>2</v>
      </c>
      <c r="O126" s="651"/>
      <c r="P126" s="258">
        <v>2</v>
      </c>
      <c r="Q126" s="258">
        <v>1</v>
      </c>
      <c r="R126" s="651"/>
      <c r="S126" s="651"/>
      <c r="T126" s="651"/>
      <c r="U126" s="1217">
        <v>5</v>
      </c>
      <c r="V126" s="651"/>
      <c r="W126" s="258">
        <v>1</v>
      </c>
      <c r="X126" s="651"/>
      <c r="Y126" s="651"/>
      <c r="Z126" s="651"/>
      <c r="AA126" s="651"/>
      <c r="AB126" s="651"/>
      <c r="AC126" s="651"/>
      <c r="AD126" s="651"/>
      <c r="AE126" s="1217">
        <v>1</v>
      </c>
      <c r="AF126" s="651"/>
      <c r="AG126" s="651"/>
      <c r="AH126" s="651"/>
      <c r="AI126" s="651"/>
      <c r="AJ126" s="651"/>
      <c r="AK126" s="651"/>
      <c r="AL126" s="651"/>
      <c r="AM126" s="651"/>
      <c r="AN126" s="651"/>
      <c r="AO126" s="1217">
        <v>0</v>
      </c>
      <c r="AP126" s="1217">
        <v>6</v>
      </c>
      <c r="AQ126" s="41"/>
      <c r="AR126" s="41"/>
      <c r="AS126" s="1"/>
      <c r="AT126" s="1"/>
      <c r="AU126" s="1"/>
      <c r="AV126" s="1"/>
      <c r="AW126" s="1"/>
      <c r="AX126" s="1"/>
      <c r="AY126" s="1"/>
      <c r="AZ126" s="1"/>
    </row>
    <row r="127" spans="1:52" s="602" customFormat="1" ht="12.75" customHeight="1">
      <c r="A127" s="663" t="s">
        <v>57</v>
      </c>
      <c r="B127" s="651"/>
      <c r="C127" s="258">
        <v>3</v>
      </c>
      <c r="D127" s="651"/>
      <c r="E127" s="651"/>
      <c r="F127" s="651"/>
      <c r="G127" s="651"/>
      <c r="H127" s="651"/>
      <c r="I127" s="651"/>
      <c r="J127" s="651"/>
      <c r="K127" s="1217">
        <v>3</v>
      </c>
      <c r="L127" s="651"/>
      <c r="M127" s="651"/>
      <c r="N127" s="651"/>
      <c r="O127" s="651"/>
      <c r="P127" s="651"/>
      <c r="Q127" s="651"/>
      <c r="R127" s="651"/>
      <c r="S127" s="651"/>
      <c r="T127" s="651"/>
      <c r="U127" s="1217">
        <v>0</v>
      </c>
      <c r="V127" s="651"/>
      <c r="W127" s="651"/>
      <c r="X127" s="651"/>
      <c r="Y127" s="651"/>
      <c r="Z127" s="651"/>
      <c r="AA127" s="651"/>
      <c r="AB127" s="651"/>
      <c r="AC127" s="651"/>
      <c r="AD127" s="651"/>
      <c r="AE127" s="1217">
        <v>0</v>
      </c>
      <c r="AF127" s="651"/>
      <c r="AG127" s="651"/>
      <c r="AH127" s="651"/>
      <c r="AI127" s="651"/>
      <c r="AJ127" s="651"/>
      <c r="AK127" s="651"/>
      <c r="AL127" s="651"/>
      <c r="AM127" s="651"/>
      <c r="AN127" s="651"/>
      <c r="AO127" s="1217">
        <v>0</v>
      </c>
      <c r="AP127" s="1217">
        <v>3</v>
      </c>
      <c r="AQ127" s="41"/>
      <c r="AR127" s="41"/>
      <c r="AS127" s="1"/>
      <c r="AT127" s="1"/>
      <c r="AU127" s="1"/>
      <c r="AV127" s="1"/>
      <c r="AW127" s="1"/>
      <c r="AX127" s="1"/>
      <c r="AY127" s="1"/>
      <c r="AZ127" s="1"/>
    </row>
    <row r="128" spans="1:52" s="602" customFormat="1" ht="12.75" customHeight="1">
      <c r="A128" s="663" t="s">
        <v>65</v>
      </c>
      <c r="B128" s="651"/>
      <c r="C128" s="258">
        <v>1</v>
      </c>
      <c r="D128" s="651"/>
      <c r="E128" s="651"/>
      <c r="F128" s="651"/>
      <c r="G128" s="651"/>
      <c r="H128" s="651"/>
      <c r="I128" s="258">
        <v>1</v>
      </c>
      <c r="J128" s="651"/>
      <c r="K128" s="1217">
        <v>2</v>
      </c>
      <c r="L128" s="651"/>
      <c r="M128" s="651"/>
      <c r="N128" s="651"/>
      <c r="O128" s="651"/>
      <c r="P128" s="651"/>
      <c r="Q128" s="651"/>
      <c r="R128" s="651"/>
      <c r="S128" s="651"/>
      <c r="T128" s="651"/>
      <c r="U128" s="1217">
        <v>0</v>
      </c>
      <c r="V128" s="651"/>
      <c r="W128" s="258">
        <v>1</v>
      </c>
      <c r="X128" s="651"/>
      <c r="Y128" s="651"/>
      <c r="Z128" s="651"/>
      <c r="AA128" s="651"/>
      <c r="AB128" s="651"/>
      <c r="AC128" s="651"/>
      <c r="AD128" s="651"/>
      <c r="AE128" s="1217">
        <v>1</v>
      </c>
      <c r="AF128" s="651"/>
      <c r="AG128" s="651"/>
      <c r="AH128" s="651"/>
      <c r="AI128" s="651"/>
      <c r="AJ128" s="651"/>
      <c r="AK128" s="651"/>
      <c r="AL128" s="651"/>
      <c r="AM128" s="651"/>
      <c r="AN128" s="651"/>
      <c r="AO128" s="1217">
        <v>0</v>
      </c>
      <c r="AP128" s="1217">
        <v>3</v>
      </c>
      <c r="AQ128" s="41"/>
      <c r="AR128" s="41"/>
      <c r="AS128" s="1"/>
      <c r="AT128" s="1"/>
      <c r="AU128" s="1"/>
      <c r="AV128" s="1"/>
      <c r="AW128" s="1"/>
      <c r="AX128" s="1"/>
      <c r="AY128" s="1"/>
      <c r="AZ128" s="1"/>
    </row>
    <row r="129" spans="1:52" s="602" customFormat="1" ht="12.75" customHeight="1">
      <c r="A129" s="663" t="s">
        <v>86</v>
      </c>
      <c r="B129" s="651"/>
      <c r="C129" s="258">
        <v>2</v>
      </c>
      <c r="D129" s="651"/>
      <c r="E129" s="651"/>
      <c r="F129" s="651"/>
      <c r="G129" s="651"/>
      <c r="H129" s="651"/>
      <c r="I129" s="258">
        <v>1</v>
      </c>
      <c r="J129" s="651"/>
      <c r="K129" s="1217">
        <v>3</v>
      </c>
      <c r="L129" s="651"/>
      <c r="M129" s="651"/>
      <c r="N129" s="651"/>
      <c r="O129" s="651"/>
      <c r="P129" s="651"/>
      <c r="Q129" s="651"/>
      <c r="R129" s="651"/>
      <c r="S129" s="651"/>
      <c r="T129" s="651"/>
      <c r="U129" s="1217">
        <v>0</v>
      </c>
      <c r="V129" s="651"/>
      <c r="W129" s="651"/>
      <c r="X129" s="651"/>
      <c r="Y129" s="651"/>
      <c r="Z129" s="651"/>
      <c r="AA129" s="651"/>
      <c r="AB129" s="651"/>
      <c r="AC129" s="651"/>
      <c r="AD129" s="651"/>
      <c r="AE129" s="1217">
        <v>0</v>
      </c>
      <c r="AF129" s="651"/>
      <c r="AG129" s="651"/>
      <c r="AH129" s="651"/>
      <c r="AI129" s="651"/>
      <c r="AJ129" s="651"/>
      <c r="AK129" s="651"/>
      <c r="AL129" s="651"/>
      <c r="AM129" s="651"/>
      <c r="AN129" s="651"/>
      <c r="AO129" s="1217">
        <v>0</v>
      </c>
      <c r="AP129" s="1217">
        <v>3</v>
      </c>
      <c r="AQ129" s="41"/>
      <c r="AR129" s="41"/>
      <c r="AS129" s="1"/>
      <c r="AT129" s="1"/>
      <c r="AU129" s="1"/>
      <c r="AV129" s="1"/>
      <c r="AW129" s="1"/>
      <c r="AX129" s="1"/>
      <c r="AY129" s="1"/>
      <c r="AZ129" s="1"/>
    </row>
    <row r="130" spans="1:52" s="602" customFormat="1" ht="12.75" customHeight="1">
      <c r="A130" s="663" t="s">
        <v>283</v>
      </c>
      <c r="B130" s="258">
        <v>1</v>
      </c>
      <c r="C130" s="258">
        <v>3</v>
      </c>
      <c r="D130" s="651"/>
      <c r="E130" s="651"/>
      <c r="F130" s="258">
        <v>1</v>
      </c>
      <c r="G130" s="651"/>
      <c r="H130" s="651"/>
      <c r="I130" s="651"/>
      <c r="J130" s="651"/>
      <c r="K130" s="1217">
        <v>5</v>
      </c>
      <c r="L130" s="651"/>
      <c r="M130" s="258">
        <v>1</v>
      </c>
      <c r="N130" s="651"/>
      <c r="O130" s="651"/>
      <c r="P130" s="651"/>
      <c r="Q130" s="651"/>
      <c r="R130" s="651"/>
      <c r="S130" s="651"/>
      <c r="T130" s="651"/>
      <c r="U130" s="1217">
        <v>1</v>
      </c>
      <c r="V130" s="651"/>
      <c r="W130" s="651"/>
      <c r="X130" s="651"/>
      <c r="Y130" s="651"/>
      <c r="Z130" s="651"/>
      <c r="AA130" s="651"/>
      <c r="AB130" s="651"/>
      <c r="AC130" s="651"/>
      <c r="AD130" s="651"/>
      <c r="AE130" s="1217">
        <v>0</v>
      </c>
      <c r="AF130" s="651"/>
      <c r="AG130" s="651"/>
      <c r="AH130" s="651"/>
      <c r="AI130" s="651"/>
      <c r="AJ130" s="651"/>
      <c r="AK130" s="651"/>
      <c r="AL130" s="651"/>
      <c r="AM130" s="651"/>
      <c r="AN130" s="651"/>
      <c r="AO130" s="1217">
        <v>0</v>
      </c>
      <c r="AP130" s="1217">
        <v>6</v>
      </c>
      <c r="AQ130" s="41"/>
      <c r="AR130" s="41"/>
      <c r="AS130" s="1"/>
      <c r="AT130" s="1"/>
      <c r="AU130" s="1"/>
      <c r="AV130" s="1"/>
      <c r="AW130" s="1"/>
      <c r="AX130" s="1"/>
      <c r="AY130" s="1"/>
      <c r="AZ130" s="1"/>
    </row>
    <row r="131" spans="1:52" s="602" customFormat="1" ht="12.75" customHeight="1">
      <c r="A131" s="663" t="s">
        <v>292</v>
      </c>
      <c r="B131" s="651"/>
      <c r="C131" s="258">
        <v>3</v>
      </c>
      <c r="D131" s="651"/>
      <c r="E131" s="651"/>
      <c r="F131" s="651"/>
      <c r="G131" s="651"/>
      <c r="H131" s="651"/>
      <c r="I131" s="651"/>
      <c r="J131" s="651"/>
      <c r="K131" s="1217">
        <v>3</v>
      </c>
      <c r="L131" s="651"/>
      <c r="M131" s="258">
        <v>1</v>
      </c>
      <c r="N131" s="651"/>
      <c r="O131" s="651"/>
      <c r="P131" s="651"/>
      <c r="Q131" s="651"/>
      <c r="R131" s="651"/>
      <c r="S131" s="651"/>
      <c r="T131" s="651"/>
      <c r="U131" s="1217">
        <v>1</v>
      </c>
      <c r="V131" s="651"/>
      <c r="W131" s="651"/>
      <c r="X131" s="651"/>
      <c r="Y131" s="651"/>
      <c r="Z131" s="651"/>
      <c r="AA131" s="651"/>
      <c r="AB131" s="651"/>
      <c r="AC131" s="651"/>
      <c r="AD131" s="651"/>
      <c r="AE131" s="1217">
        <v>0</v>
      </c>
      <c r="AF131" s="651"/>
      <c r="AG131" s="651"/>
      <c r="AH131" s="651"/>
      <c r="AI131" s="651"/>
      <c r="AJ131" s="651"/>
      <c r="AK131" s="651"/>
      <c r="AL131" s="651"/>
      <c r="AM131" s="651"/>
      <c r="AN131" s="651"/>
      <c r="AO131" s="1217">
        <v>0</v>
      </c>
      <c r="AP131" s="1217">
        <v>4</v>
      </c>
      <c r="AQ131" s="41"/>
      <c r="AR131" s="41"/>
      <c r="AS131" s="1"/>
      <c r="AT131" s="1"/>
      <c r="AU131" s="1"/>
      <c r="AV131" s="1"/>
      <c r="AW131" s="1"/>
      <c r="AX131" s="1"/>
      <c r="AY131" s="1"/>
      <c r="AZ131" s="1"/>
    </row>
    <row r="132" spans="1:52" s="602" customFormat="1" ht="12.75" customHeight="1">
      <c r="A132" s="663" t="s">
        <v>293</v>
      </c>
      <c r="B132" s="258">
        <v>1</v>
      </c>
      <c r="C132" s="258">
        <v>2</v>
      </c>
      <c r="D132" s="651"/>
      <c r="E132" s="651"/>
      <c r="F132" s="651"/>
      <c r="G132" s="651"/>
      <c r="H132" s="651"/>
      <c r="I132" s="651"/>
      <c r="J132" s="651"/>
      <c r="K132" s="1217">
        <v>3</v>
      </c>
      <c r="L132" s="651"/>
      <c r="M132" s="651"/>
      <c r="N132" s="651"/>
      <c r="O132" s="651"/>
      <c r="P132" s="651"/>
      <c r="Q132" s="651"/>
      <c r="R132" s="651"/>
      <c r="S132" s="651"/>
      <c r="T132" s="651"/>
      <c r="U132" s="1217">
        <v>0</v>
      </c>
      <c r="V132" s="651"/>
      <c r="W132" s="651"/>
      <c r="X132" s="651"/>
      <c r="Y132" s="651"/>
      <c r="Z132" s="651"/>
      <c r="AA132" s="651"/>
      <c r="AB132" s="651"/>
      <c r="AC132" s="651"/>
      <c r="AD132" s="651"/>
      <c r="AE132" s="1217">
        <v>0</v>
      </c>
      <c r="AF132" s="651"/>
      <c r="AG132" s="651"/>
      <c r="AH132" s="651"/>
      <c r="AI132" s="651"/>
      <c r="AJ132" s="651"/>
      <c r="AK132" s="651"/>
      <c r="AL132" s="651"/>
      <c r="AM132" s="651"/>
      <c r="AN132" s="651"/>
      <c r="AO132" s="1217">
        <v>0</v>
      </c>
      <c r="AP132" s="1217">
        <v>3</v>
      </c>
      <c r="AQ132" s="41"/>
      <c r="AR132" s="41"/>
      <c r="AS132" s="1"/>
      <c r="AT132" s="1"/>
      <c r="AU132" s="1"/>
      <c r="AV132" s="1"/>
      <c r="AW132" s="1"/>
      <c r="AX132" s="1"/>
      <c r="AY132" s="1"/>
      <c r="AZ132" s="1"/>
    </row>
    <row r="133" spans="1:52" s="602" customFormat="1" ht="12.75" customHeight="1">
      <c r="A133" s="663" t="s">
        <v>124</v>
      </c>
      <c r="B133" s="651"/>
      <c r="C133" s="651"/>
      <c r="D133" s="651"/>
      <c r="E133" s="651"/>
      <c r="F133" s="258">
        <v>1</v>
      </c>
      <c r="G133" s="651"/>
      <c r="H133" s="651"/>
      <c r="I133" s="258">
        <v>2</v>
      </c>
      <c r="J133" s="651"/>
      <c r="K133" s="1217">
        <v>3</v>
      </c>
      <c r="L133" s="651"/>
      <c r="M133" s="651"/>
      <c r="N133" s="651"/>
      <c r="O133" s="651"/>
      <c r="P133" s="651"/>
      <c r="Q133" s="651"/>
      <c r="R133" s="651"/>
      <c r="S133" s="651"/>
      <c r="T133" s="651"/>
      <c r="U133" s="1217">
        <v>0</v>
      </c>
      <c r="V133" s="258">
        <v>1</v>
      </c>
      <c r="W133" s="258">
        <v>1</v>
      </c>
      <c r="X133" s="651"/>
      <c r="Y133" s="651"/>
      <c r="Z133" s="651"/>
      <c r="AA133" s="651"/>
      <c r="AB133" s="651"/>
      <c r="AC133" s="651"/>
      <c r="AD133" s="651"/>
      <c r="AE133" s="1217">
        <v>2</v>
      </c>
      <c r="AF133" s="651"/>
      <c r="AG133" s="651"/>
      <c r="AH133" s="651"/>
      <c r="AI133" s="651"/>
      <c r="AJ133" s="651"/>
      <c r="AK133" s="651"/>
      <c r="AL133" s="651"/>
      <c r="AM133" s="651"/>
      <c r="AN133" s="651"/>
      <c r="AO133" s="1217">
        <v>0</v>
      </c>
      <c r="AP133" s="1217">
        <v>5</v>
      </c>
      <c r="AQ133" s="41"/>
      <c r="AR133" s="41"/>
      <c r="AS133" s="1"/>
      <c r="AT133" s="1"/>
      <c r="AU133" s="1"/>
      <c r="AV133" s="1"/>
      <c r="AW133" s="1"/>
      <c r="AX133" s="1"/>
      <c r="AY133" s="1"/>
      <c r="AZ133" s="1"/>
    </row>
    <row r="134" spans="1:52" s="602" customFormat="1" ht="12.75" customHeight="1">
      <c r="A134" s="663" t="s">
        <v>158</v>
      </c>
      <c r="B134" s="651"/>
      <c r="C134" s="651"/>
      <c r="D134" s="651"/>
      <c r="E134" s="651"/>
      <c r="F134" s="651"/>
      <c r="G134" s="651"/>
      <c r="H134" s="651"/>
      <c r="I134" s="258">
        <v>1</v>
      </c>
      <c r="J134" s="651"/>
      <c r="K134" s="1217">
        <v>1</v>
      </c>
      <c r="L134" s="651"/>
      <c r="M134" s="651"/>
      <c r="N134" s="651"/>
      <c r="O134" s="651"/>
      <c r="P134" s="651"/>
      <c r="Q134" s="651"/>
      <c r="R134" s="651"/>
      <c r="S134" s="651"/>
      <c r="T134" s="651"/>
      <c r="U134" s="1217">
        <v>0</v>
      </c>
      <c r="V134" s="651"/>
      <c r="W134" s="258">
        <v>1</v>
      </c>
      <c r="X134" s="651"/>
      <c r="Y134" s="651"/>
      <c r="Z134" s="651"/>
      <c r="AA134" s="651"/>
      <c r="AB134" s="651"/>
      <c r="AC134" s="651"/>
      <c r="AD134" s="651"/>
      <c r="AE134" s="1217">
        <v>1</v>
      </c>
      <c r="AF134" s="651"/>
      <c r="AG134" s="651"/>
      <c r="AH134" s="651"/>
      <c r="AI134" s="651"/>
      <c r="AJ134" s="651"/>
      <c r="AK134" s="651"/>
      <c r="AL134" s="651"/>
      <c r="AM134" s="651"/>
      <c r="AN134" s="651"/>
      <c r="AO134" s="1217">
        <v>0</v>
      </c>
      <c r="AP134" s="1217">
        <v>2</v>
      </c>
      <c r="AQ134" s="41"/>
      <c r="AR134" s="41"/>
      <c r="AS134" s="1"/>
      <c r="AT134" s="1"/>
      <c r="AU134" s="1"/>
      <c r="AV134" s="1"/>
      <c r="AW134" s="1"/>
      <c r="AX134" s="1"/>
      <c r="AY134" s="1"/>
      <c r="AZ134" s="1"/>
    </row>
    <row r="135" spans="1:52" s="602" customFormat="1" ht="12.75" customHeight="1">
      <c r="A135" s="663" t="s">
        <v>186</v>
      </c>
      <c r="B135" s="651"/>
      <c r="C135" s="258">
        <v>3</v>
      </c>
      <c r="D135" s="651"/>
      <c r="E135" s="651"/>
      <c r="F135" s="651"/>
      <c r="G135" s="651"/>
      <c r="H135" s="651"/>
      <c r="I135" s="258">
        <v>1</v>
      </c>
      <c r="J135" s="651"/>
      <c r="K135" s="1217">
        <v>4</v>
      </c>
      <c r="L135" s="651"/>
      <c r="M135" s="651"/>
      <c r="N135" s="651"/>
      <c r="O135" s="651"/>
      <c r="P135" s="651"/>
      <c r="Q135" s="651"/>
      <c r="R135" s="651"/>
      <c r="S135" s="651"/>
      <c r="T135" s="651"/>
      <c r="U135" s="1217">
        <v>0</v>
      </c>
      <c r="V135" s="651"/>
      <c r="W135" s="258">
        <v>1</v>
      </c>
      <c r="X135" s="651"/>
      <c r="Y135" s="651"/>
      <c r="Z135" s="651"/>
      <c r="AA135" s="651"/>
      <c r="AB135" s="651"/>
      <c r="AC135" s="651"/>
      <c r="AD135" s="651"/>
      <c r="AE135" s="1217">
        <v>1</v>
      </c>
      <c r="AF135" s="258">
        <v>1</v>
      </c>
      <c r="AG135" s="651"/>
      <c r="AH135" s="651"/>
      <c r="AI135" s="651"/>
      <c r="AJ135" s="651"/>
      <c r="AK135" s="651"/>
      <c r="AL135" s="651"/>
      <c r="AM135" s="651"/>
      <c r="AN135" s="651"/>
      <c r="AO135" s="1217">
        <v>1</v>
      </c>
      <c r="AP135" s="1217">
        <v>6</v>
      </c>
      <c r="AQ135" s="41"/>
      <c r="AR135" s="41"/>
      <c r="AS135" s="1"/>
      <c r="AT135" s="1"/>
      <c r="AU135" s="1"/>
      <c r="AV135" s="1"/>
      <c r="AW135" s="1"/>
      <c r="AX135" s="1"/>
      <c r="AY135" s="1"/>
      <c r="AZ135" s="1"/>
    </row>
    <row r="136" spans="1:52" s="602" customFormat="1" ht="12.75" customHeight="1">
      <c r="A136" s="953" t="s">
        <v>301</v>
      </c>
      <c r="B136" s="1217">
        <v>0</v>
      </c>
      <c r="C136" s="1217">
        <v>20</v>
      </c>
      <c r="D136" s="1217">
        <v>0</v>
      </c>
      <c r="E136" s="1217">
        <v>0</v>
      </c>
      <c r="F136" s="1217">
        <v>4</v>
      </c>
      <c r="G136" s="1217">
        <v>0</v>
      </c>
      <c r="H136" s="1217">
        <v>0</v>
      </c>
      <c r="I136" s="1217">
        <v>6</v>
      </c>
      <c r="J136" s="1217">
        <v>0</v>
      </c>
      <c r="K136" s="1217">
        <v>32</v>
      </c>
      <c r="L136" s="1217">
        <v>0</v>
      </c>
      <c r="M136" s="1217">
        <v>2</v>
      </c>
      <c r="N136" s="1217">
        <v>2</v>
      </c>
      <c r="O136" s="1217">
        <v>0</v>
      </c>
      <c r="P136" s="1217">
        <v>2</v>
      </c>
      <c r="Q136" s="1217">
        <v>1</v>
      </c>
      <c r="R136" s="1217">
        <v>0</v>
      </c>
      <c r="S136" s="1217">
        <v>0</v>
      </c>
      <c r="T136" s="1217">
        <v>0</v>
      </c>
      <c r="U136" s="1217">
        <v>7</v>
      </c>
      <c r="V136" s="1217">
        <v>1</v>
      </c>
      <c r="W136" s="1217">
        <v>5</v>
      </c>
      <c r="X136" s="1217">
        <v>0</v>
      </c>
      <c r="Y136" s="1217">
        <v>0</v>
      </c>
      <c r="Z136" s="1217">
        <v>0</v>
      </c>
      <c r="AA136" s="1217">
        <v>0</v>
      </c>
      <c r="AB136" s="1217">
        <v>0</v>
      </c>
      <c r="AC136" s="1217">
        <v>0</v>
      </c>
      <c r="AD136" s="1217">
        <v>0</v>
      </c>
      <c r="AE136" s="1217">
        <v>6</v>
      </c>
      <c r="AF136" s="1217">
        <v>1</v>
      </c>
      <c r="AG136" s="1217">
        <v>0</v>
      </c>
      <c r="AH136" s="1217">
        <v>0</v>
      </c>
      <c r="AI136" s="1217">
        <v>0</v>
      </c>
      <c r="AJ136" s="1217">
        <v>0</v>
      </c>
      <c r="AK136" s="1217">
        <v>0</v>
      </c>
      <c r="AL136" s="1217">
        <v>0</v>
      </c>
      <c r="AM136" s="1217">
        <v>0</v>
      </c>
      <c r="AN136" s="1217">
        <v>0</v>
      </c>
      <c r="AO136" s="1217">
        <v>1</v>
      </c>
      <c r="AP136" s="1217">
        <v>46</v>
      </c>
      <c r="AQ136" s="41"/>
      <c r="AR136" s="41"/>
      <c r="AS136" s="1"/>
      <c r="AT136" s="1"/>
      <c r="AU136" s="1"/>
      <c r="AV136" s="1"/>
      <c r="AW136" s="1"/>
      <c r="AX136" s="1"/>
      <c r="AY136" s="1"/>
      <c r="AZ136" s="1"/>
    </row>
    <row r="137" spans="1:52" s="602" customFormat="1" ht="12.75" customHeight="1">
      <c r="A137" s="230" t="s">
        <v>306</v>
      </c>
      <c r="B137" s="39"/>
      <c r="C137" s="39"/>
      <c r="D137" s="39"/>
      <c r="E137" s="39"/>
      <c r="F137" s="39"/>
      <c r="G137" s="39"/>
      <c r="H137" s="39"/>
      <c r="I137" s="39"/>
      <c r="J137" s="39"/>
      <c r="K137" s="39">
        <v>0</v>
      </c>
      <c r="L137" s="39"/>
      <c r="M137" s="39"/>
      <c r="N137" s="39"/>
      <c r="O137" s="39"/>
      <c r="P137" s="39"/>
      <c r="Q137" s="39"/>
      <c r="R137" s="39"/>
      <c r="S137" s="39"/>
      <c r="T137" s="39"/>
      <c r="U137" s="39">
        <v>0</v>
      </c>
      <c r="V137" s="39"/>
      <c r="W137" s="39"/>
      <c r="X137" s="39"/>
      <c r="Y137" s="39"/>
      <c r="Z137" s="39"/>
      <c r="AA137" s="39"/>
      <c r="AB137" s="39"/>
      <c r="AC137" s="39"/>
      <c r="AD137" s="39"/>
      <c r="AE137" s="39">
        <v>0</v>
      </c>
      <c r="AF137" s="39"/>
      <c r="AG137" s="39"/>
      <c r="AH137" s="39"/>
      <c r="AI137" s="39"/>
      <c r="AJ137" s="39"/>
      <c r="AK137" s="39"/>
      <c r="AL137" s="39"/>
      <c r="AM137" s="39"/>
      <c r="AN137" s="39"/>
      <c r="AO137" s="39">
        <v>0</v>
      </c>
      <c r="AP137" s="39">
        <v>0</v>
      </c>
      <c r="AQ137" s="41"/>
      <c r="AR137" s="41"/>
      <c r="AS137" s="1"/>
      <c r="AT137" s="1"/>
      <c r="AU137" s="1"/>
      <c r="AV137" s="1"/>
      <c r="AW137" s="1"/>
      <c r="AX137" s="1"/>
      <c r="AY137" s="1"/>
      <c r="AZ137" s="1"/>
    </row>
    <row r="138" spans="1:52" s="602" customFormat="1" ht="12.75" customHeight="1">
      <c r="A138" s="41" t="s">
        <v>217</v>
      </c>
      <c r="B138" s="41"/>
      <c r="C138" s="41"/>
      <c r="D138" s="41"/>
      <c r="E138" s="41"/>
      <c r="F138" s="651">
        <v>1</v>
      </c>
      <c r="G138" s="41"/>
      <c r="H138" s="41"/>
      <c r="I138" s="41"/>
      <c r="J138" s="41"/>
      <c r="K138" s="39">
        <v>0</v>
      </c>
      <c r="L138" s="41"/>
      <c r="M138" s="41"/>
      <c r="N138" s="41"/>
      <c r="O138" s="41"/>
      <c r="P138" s="41"/>
      <c r="Q138" s="41"/>
      <c r="R138" s="41"/>
      <c r="S138" s="41"/>
      <c r="T138" s="41"/>
      <c r="U138" s="39">
        <v>0</v>
      </c>
      <c r="V138" s="41"/>
      <c r="W138" s="651">
        <v>1</v>
      </c>
      <c r="X138" s="41"/>
      <c r="Y138" s="41"/>
      <c r="Z138" s="41"/>
      <c r="AA138" s="41"/>
      <c r="AB138" s="41"/>
      <c r="AC138" s="41"/>
      <c r="AD138" s="41"/>
      <c r="AE138" s="39">
        <v>0</v>
      </c>
      <c r="AF138" s="41"/>
      <c r="AG138" s="41">
        <v>1</v>
      </c>
      <c r="AH138" s="41"/>
      <c r="AI138" s="41"/>
      <c r="AJ138" s="41"/>
      <c r="AK138" s="41"/>
      <c r="AL138" s="41"/>
      <c r="AM138" s="41"/>
      <c r="AN138" s="41"/>
      <c r="AO138" s="39">
        <v>1</v>
      </c>
      <c r="AP138" s="39">
        <v>1</v>
      </c>
      <c r="AQ138" s="41"/>
      <c r="AR138" s="41"/>
      <c r="AS138" s="1"/>
      <c r="AT138" s="1"/>
      <c r="AU138" s="1"/>
      <c r="AV138" s="1"/>
      <c r="AW138" s="1"/>
      <c r="AX138" s="1"/>
      <c r="AY138" s="1"/>
      <c r="AZ138" s="1"/>
    </row>
    <row r="139" spans="1:52" s="602" customFormat="1" ht="12.75" customHeight="1">
      <c r="A139" s="41" t="s">
        <v>1286</v>
      </c>
      <c r="B139" s="41"/>
      <c r="C139" s="41"/>
      <c r="D139" s="41"/>
      <c r="E139" s="41"/>
      <c r="F139" s="41"/>
      <c r="G139" s="41"/>
      <c r="H139" s="41"/>
      <c r="I139" s="651">
        <v>2</v>
      </c>
      <c r="J139" s="41"/>
      <c r="K139" s="39">
        <v>3</v>
      </c>
      <c r="L139" s="41"/>
      <c r="M139" s="41"/>
      <c r="N139" s="41"/>
      <c r="O139" s="41"/>
      <c r="P139" s="41"/>
      <c r="Q139" s="41"/>
      <c r="R139" s="41"/>
      <c r="S139" s="41"/>
      <c r="T139" s="41"/>
      <c r="U139" s="39">
        <v>0</v>
      </c>
      <c r="V139" s="41"/>
      <c r="W139" s="41"/>
      <c r="X139" s="41"/>
      <c r="Y139" s="41"/>
      <c r="Z139" s="41"/>
      <c r="AA139" s="41"/>
      <c r="AB139" s="41"/>
      <c r="AC139" s="41"/>
      <c r="AD139" s="41"/>
      <c r="AE139" s="39">
        <v>1</v>
      </c>
      <c r="AF139" s="41"/>
      <c r="AG139" s="41">
        <v>1</v>
      </c>
      <c r="AH139" s="41"/>
      <c r="AI139" s="41"/>
      <c r="AJ139" s="41"/>
      <c r="AK139" s="41"/>
      <c r="AL139" s="41"/>
      <c r="AM139" s="41"/>
      <c r="AN139" s="41"/>
      <c r="AO139" s="39">
        <v>1</v>
      </c>
      <c r="AP139" s="39">
        <v>5</v>
      </c>
      <c r="AQ139" s="41"/>
      <c r="AR139" s="41"/>
      <c r="AS139" s="1"/>
      <c r="AT139" s="1"/>
      <c r="AU139" s="1"/>
      <c r="AV139" s="1"/>
      <c r="AW139" s="1"/>
      <c r="AX139" s="1"/>
      <c r="AY139" s="1"/>
      <c r="AZ139" s="1"/>
    </row>
    <row r="140" spans="1:52" s="602" customFormat="1" ht="12.75" customHeight="1">
      <c r="A140" s="41" t="s">
        <v>276</v>
      </c>
      <c r="B140" s="41"/>
      <c r="C140" s="41"/>
      <c r="D140" s="41"/>
      <c r="E140" s="41"/>
      <c r="F140" s="651">
        <v>1</v>
      </c>
      <c r="G140" s="41"/>
      <c r="H140" s="41"/>
      <c r="I140" s="41">
        <v>2</v>
      </c>
      <c r="J140" s="41"/>
      <c r="K140" s="39">
        <v>2</v>
      </c>
      <c r="L140" s="41"/>
      <c r="M140" s="41"/>
      <c r="N140" s="41"/>
      <c r="O140" s="41"/>
      <c r="P140" s="41"/>
      <c r="Q140" s="41"/>
      <c r="R140" s="41"/>
      <c r="S140" s="41"/>
      <c r="T140" s="41"/>
      <c r="U140" s="39">
        <v>0</v>
      </c>
      <c r="V140" s="41"/>
      <c r="W140" s="651">
        <v>1</v>
      </c>
      <c r="X140" s="41"/>
      <c r="Y140" s="41"/>
      <c r="Z140" s="41"/>
      <c r="AA140" s="41"/>
      <c r="AB140" s="41"/>
      <c r="AC140" s="41"/>
      <c r="AD140" s="41"/>
      <c r="AE140" s="39">
        <v>3</v>
      </c>
      <c r="AF140" s="41"/>
      <c r="AG140" s="41">
        <v>1</v>
      </c>
      <c r="AH140" s="41"/>
      <c r="AI140" s="41"/>
      <c r="AJ140" s="41"/>
      <c r="AK140" s="41"/>
      <c r="AL140" s="41"/>
      <c r="AM140" s="41"/>
      <c r="AN140" s="41"/>
      <c r="AO140" s="39">
        <v>1</v>
      </c>
      <c r="AP140" s="39">
        <v>6</v>
      </c>
      <c r="AQ140" s="41"/>
      <c r="AR140" s="41"/>
      <c r="AS140" s="1"/>
      <c r="AT140" s="1"/>
      <c r="AU140" s="1"/>
      <c r="AV140" s="1"/>
      <c r="AW140" s="1"/>
      <c r="AX140" s="1"/>
      <c r="AY140" s="1"/>
      <c r="AZ140" s="1"/>
    </row>
    <row r="141" spans="1:52" s="602" customFormat="1" ht="12.75" customHeight="1">
      <c r="A141" s="230" t="s">
        <v>301</v>
      </c>
      <c r="B141" s="39"/>
      <c r="C141" s="39">
        <v>2</v>
      </c>
      <c r="D141" s="39">
        <v>0</v>
      </c>
      <c r="E141" s="39">
        <v>0</v>
      </c>
      <c r="F141" s="39">
        <v>0</v>
      </c>
      <c r="G141" s="39">
        <v>0</v>
      </c>
      <c r="H141" s="39">
        <v>0</v>
      </c>
      <c r="I141" s="39">
        <v>3</v>
      </c>
      <c r="J141" s="39">
        <v>0</v>
      </c>
      <c r="K141" s="39">
        <v>5</v>
      </c>
      <c r="L141" s="39">
        <v>0</v>
      </c>
      <c r="M141" s="39">
        <v>0</v>
      </c>
      <c r="N141" s="39">
        <v>0</v>
      </c>
      <c r="O141" s="39">
        <v>0</v>
      </c>
      <c r="P141" s="39">
        <v>0</v>
      </c>
      <c r="Q141" s="39">
        <v>0</v>
      </c>
      <c r="R141" s="39">
        <v>0</v>
      </c>
      <c r="S141" s="39">
        <v>0</v>
      </c>
      <c r="T141" s="39">
        <v>0</v>
      </c>
      <c r="U141" s="39">
        <v>0</v>
      </c>
      <c r="V141" s="39">
        <v>1</v>
      </c>
      <c r="W141" s="39">
        <v>3</v>
      </c>
      <c r="X141" s="39">
        <v>0</v>
      </c>
      <c r="Y141" s="39">
        <v>0</v>
      </c>
      <c r="Z141" s="39">
        <v>0</v>
      </c>
      <c r="AA141" s="39">
        <v>0</v>
      </c>
      <c r="AB141" s="39">
        <v>0</v>
      </c>
      <c r="AC141" s="39">
        <v>0</v>
      </c>
      <c r="AD141" s="39">
        <v>0</v>
      </c>
      <c r="AE141" s="39">
        <v>4</v>
      </c>
      <c r="AF141" s="39">
        <v>0</v>
      </c>
      <c r="AG141" s="39">
        <v>3</v>
      </c>
      <c r="AH141" s="39">
        <v>0</v>
      </c>
      <c r="AI141" s="39">
        <v>0</v>
      </c>
      <c r="AJ141" s="39">
        <v>0</v>
      </c>
      <c r="AK141" s="39">
        <v>0</v>
      </c>
      <c r="AL141" s="39">
        <v>0</v>
      </c>
      <c r="AM141" s="39">
        <v>0</v>
      </c>
      <c r="AN141" s="39">
        <v>0</v>
      </c>
      <c r="AO141" s="39">
        <v>3</v>
      </c>
      <c r="AP141" s="39">
        <v>12</v>
      </c>
      <c r="AQ141" s="41"/>
      <c r="AR141" s="41"/>
      <c r="AS141" s="1"/>
      <c r="AT141" s="1"/>
      <c r="AU141" s="1"/>
      <c r="AV141" s="1"/>
      <c r="AW141" s="1"/>
      <c r="AX141" s="1"/>
      <c r="AY141" s="1"/>
      <c r="AZ141" s="1"/>
    </row>
    <row r="142" spans="1:52" s="602" customFormat="1" ht="12.75" customHeight="1">
      <c r="A142" s="230" t="s">
        <v>317</v>
      </c>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41"/>
      <c r="AR142" s="41"/>
      <c r="AS142" s="1"/>
      <c r="AT142" s="1"/>
      <c r="AU142" s="1"/>
      <c r="AV142" s="1"/>
      <c r="AW142" s="1"/>
      <c r="AX142" s="1"/>
      <c r="AY142" s="1"/>
      <c r="AZ142" s="1"/>
    </row>
    <row r="143" spans="1:52" s="602" customFormat="1" ht="12.75" customHeight="1">
      <c r="A143" s="41" t="s">
        <v>294</v>
      </c>
      <c r="B143" s="258">
        <v>1</v>
      </c>
      <c r="C143" s="258">
        <v>2</v>
      </c>
      <c r="D143" s="1218"/>
      <c r="E143" s="1218"/>
      <c r="F143" s="258">
        <v>1</v>
      </c>
      <c r="G143" s="1218"/>
      <c r="H143" s="1218"/>
      <c r="I143" s="258">
        <v>4</v>
      </c>
      <c r="J143" s="1218"/>
      <c r="K143" s="1217">
        <v>8</v>
      </c>
      <c r="L143" s="1218"/>
      <c r="M143" s="1218"/>
      <c r="N143" s="1218"/>
      <c r="O143" s="1218"/>
      <c r="P143" s="1218"/>
      <c r="Q143" s="1218"/>
      <c r="R143" s="1218"/>
      <c r="S143" s="1218"/>
      <c r="T143" s="1218"/>
      <c r="U143" s="1217">
        <v>0</v>
      </c>
      <c r="V143" s="1218"/>
      <c r="W143" s="258">
        <v>1</v>
      </c>
      <c r="X143" s="1218"/>
      <c r="Y143" s="1218"/>
      <c r="Z143" s="1218"/>
      <c r="AA143" s="1218"/>
      <c r="AB143" s="1218"/>
      <c r="AC143" s="1218"/>
      <c r="AD143" s="1218"/>
      <c r="AE143" s="1217">
        <v>1</v>
      </c>
      <c r="AF143" s="1218"/>
      <c r="AG143" s="1218"/>
      <c r="AH143" s="1218"/>
      <c r="AI143" s="1218"/>
      <c r="AJ143" s="1218"/>
      <c r="AK143" s="1218"/>
      <c r="AL143" s="1218"/>
      <c r="AM143" s="1218"/>
      <c r="AN143" s="1218"/>
      <c r="AO143" s="1217">
        <v>0</v>
      </c>
      <c r="AP143" s="1217">
        <v>9</v>
      </c>
      <c r="AQ143" s="41"/>
      <c r="AR143" s="41"/>
      <c r="AS143" s="1"/>
      <c r="AT143" s="1"/>
      <c r="AU143" s="1"/>
      <c r="AV143" s="1"/>
      <c r="AW143" s="1"/>
      <c r="AX143" s="1"/>
      <c r="AY143" s="1"/>
      <c r="AZ143" s="1"/>
    </row>
    <row r="144" spans="1:52" s="602" customFormat="1" ht="12.75" customHeight="1">
      <c r="A144" s="41" t="s">
        <v>312</v>
      </c>
      <c r="B144" s="258">
        <v>1</v>
      </c>
      <c r="C144" s="258">
        <v>1</v>
      </c>
      <c r="D144" s="1218"/>
      <c r="E144" s="1218"/>
      <c r="F144" s="258">
        <v>2</v>
      </c>
      <c r="G144" s="1218"/>
      <c r="H144" s="1218"/>
      <c r="I144" s="258">
        <v>3</v>
      </c>
      <c r="J144" s="1218"/>
      <c r="K144" s="1217">
        <v>7</v>
      </c>
      <c r="L144" s="1218"/>
      <c r="M144" s="1218"/>
      <c r="N144" s="1218"/>
      <c r="O144" s="1218"/>
      <c r="P144" s="1218"/>
      <c r="Q144" s="1218"/>
      <c r="R144" s="1218"/>
      <c r="S144" s="1218"/>
      <c r="T144" s="1218"/>
      <c r="U144" s="1217">
        <v>0</v>
      </c>
      <c r="V144" s="1218"/>
      <c r="W144" s="1218"/>
      <c r="X144" s="1218"/>
      <c r="Y144" s="1218"/>
      <c r="Z144" s="1218"/>
      <c r="AA144" s="1218"/>
      <c r="AB144" s="1218"/>
      <c r="AC144" s="1218"/>
      <c r="AD144" s="1218"/>
      <c r="AE144" s="1217">
        <v>0</v>
      </c>
      <c r="AF144" s="1218"/>
      <c r="AG144" s="1218"/>
      <c r="AH144" s="1218"/>
      <c r="AI144" s="1218"/>
      <c r="AJ144" s="1218"/>
      <c r="AK144" s="1218"/>
      <c r="AL144" s="1218"/>
      <c r="AM144" s="1218"/>
      <c r="AN144" s="1218"/>
      <c r="AO144" s="1217">
        <v>0</v>
      </c>
      <c r="AP144" s="1217">
        <v>7</v>
      </c>
      <c r="AQ144" s="41"/>
      <c r="AR144" s="41"/>
      <c r="AS144" s="1"/>
      <c r="AT144" s="1"/>
      <c r="AU144" s="1"/>
      <c r="AV144" s="1"/>
      <c r="AW144" s="1"/>
      <c r="AX144" s="1"/>
      <c r="AY144" s="1"/>
      <c r="AZ144" s="1"/>
    </row>
    <row r="145" spans="1:52" s="602" customFormat="1" ht="12.75" customHeight="1">
      <c r="A145" s="41" t="s">
        <v>326</v>
      </c>
      <c r="B145" s="258">
        <v>3</v>
      </c>
      <c r="C145" s="258">
        <v>4</v>
      </c>
      <c r="D145" s="1218"/>
      <c r="E145" s="1218"/>
      <c r="F145" s="258">
        <v>7</v>
      </c>
      <c r="G145" s="1218"/>
      <c r="H145" s="1218"/>
      <c r="I145" s="258">
        <v>1</v>
      </c>
      <c r="J145" s="1218"/>
      <c r="K145" s="1217">
        <v>15</v>
      </c>
      <c r="L145" s="1218"/>
      <c r="M145" s="258">
        <v>1</v>
      </c>
      <c r="N145" s="1218"/>
      <c r="O145" s="1218"/>
      <c r="P145" s="1218"/>
      <c r="Q145" s="1218"/>
      <c r="R145" s="1218"/>
      <c r="S145" s="1218"/>
      <c r="T145" s="1218"/>
      <c r="U145" s="1217">
        <v>1</v>
      </c>
      <c r="V145" s="1218"/>
      <c r="W145" s="1218"/>
      <c r="X145" s="1218"/>
      <c r="Y145" s="1218"/>
      <c r="Z145" s="1218"/>
      <c r="AA145" s="1218"/>
      <c r="AB145" s="1218"/>
      <c r="AC145" s="1218"/>
      <c r="AD145" s="1218"/>
      <c r="AE145" s="1217">
        <v>0</v>
      </c>
      <c r="AF145" s="258">
        <v>1</v>
      </c>
      <c r="AG145" s="1218"/>
      <c r="AH145" s="1218"/>
      <c r="AI145" s="1218"/>
      <c r="AJ145" s="1218"/>
      <c r="AK145" s="1218"/>
      <c r="AL145" s="1218"/>
      <c r="AM145" s="1218"/>
      <c r="AN145" s="1218"/>
      <c r="AO145" s="1217">
        <v>1</v>
      </c>
      <c r="AP145" s="1217">
        <v>17</v>
      </c>
      <c r="AQ145" s="41"/>
      <c r="AR145" s="41"/>
      <c r="AS145" s="1"/>
      <c r="AT145" s="1"/>
      <c r="AU145" s="1"/>
      <c r="AV145" s="1"/>
      <c r="AW145" s="1"/>
      <c r="AX145" s="1"/>
      <c r="AY145" s="1"/>
      <c r="AZ145" s="1"/>
    </row>
    <row r="146" spans="1:52" s="602" customFormat="1" ht="12.75" customHeight="1">
      <c r="A146" s="41" t="s">
        <v>333</v>
      </c>
      <c r="B146" s="258">
        <v>1</v>
      </c>
      <c r="C146" s="258">
        <v>2</v>
      </c>
      <c r="D146" s="1218"/>
      <c r="E146" s="1218"/>
      <c r="F146" s="258">
        <v>10</v>
      </c>
      <c r="G146" s="1218"/>
      <c r="H146" s="1218"/>
      <c r="I146" s="258">
        <v>2</v>
      </c>
      <c r="J146" s="1218"/>
      <c r="K146" s="1217">
        <v>15</v>
      </c>
      <c r="L146" s="1218"/>
      <c r="M146" s="1218"/>
      <c r="N146" s="1218"/>
      <c r="O146" s="1218"/>
      <c r="P146" s="1218"/>
      <c r="Q146" s="1218"/>
      <c r="R146" s="1218"/>
      <c r="S146" s="1218"/>
      <c r="T146" s="1218"/>
      <c r="U146" s="1217">
        <v>0</v>
      </c>
      <c r="V146" s="1218"/>
      <c r="W146" s="1218"/>
      <c r="X146" s="1218"/>
      <c r="Y146" s="1218"/>
      <c r="Z146" s="1218"/>
      <c r="AA146" s="1218"/>
      <c r="AB146" s="1218"/>
      <c r="AC146" s="1218"/>
      <c r="AD146" s="1218"/>
      <c r="AE146" s="1217">
        <v>0</v>
      </c>
      <c r="AF146" s="1218"/>
      <c r="AG146" s="1218"/>
      <c r="AH146" s="1218"/>
      <c r="AI146" s="1218"/>
      <c r="AJ146" s="1218"/>
      <c r="AK146" s="1218"/>
      <c r="AL146" s="1218"/>
      <c r="AM146" s="1218"/>
      <c r="AN146" s="1218"/>
      <c r="AO146" s="1217">
        <v>0</v>
      </c>
      <c r="AP146" s="1217">
        <v>15</v>
      </c>
      <c r="AQ146" s="41"/>
      <c r="AR146" s="41"/>
      <c r="AS146" s="1"/>
      <c r="AT146" s="1"/>
      <c r="AU146" s="1"/>
      <c r="AV146" s="1"/>
      <c r="AW146" s="1"/>
      <c r="AX146" s="1"/>
      <c r="AY146" s="1"/>
      <c r="AZ146" s="1"/>
    </row>
    <row r="147" spans="1:52" s="602" customFormat="1" ht="12.75" customHeight="1">
      <c r="A147" s="230" t="s">
        <v>301</v>
      </c>
      <c r="B147" s="1217">
        <v>6</v>
      </c>
      <c r="C147" s="1217">
        <v>9</v>
      </c>
      <c r="D147" s="1217">
        <v>0</v>
      </c>
      <c r="E147" s="1217">
        <v>0</v>
      </c>
      <c r="F147" s="1217">
        <v>20</v>
      </c>
      <c r="G147" s="1217">
        <v>0</v>
      </c>
      <c r="H147" s="1217">
        <v>0</v>
      </c>
      <c r="I147" s="1217">
        <v>10</v>
      </c>
      <c r="J147" s="1217">
        <v>0</v>
      </c>
      <c r="K147" s="1217">
        <v>45</v>
      </c>
      <c r="L147" s="1217">
        <v>0</v>
      </c>
      <c r="M147" s="1217">
        <v>1</v>
      </c>
      <c r="N147" s="1217">
        <v>0</v>
      </c>
      <c r="O147" s="1217">
        <v>0</v>
      </c>
      <c r="P147" s="1217">
        <v>0</v>
      </c>
      <c r="Q147" s="1217">
        <v>0</v>
      </c>
      <c r="R147" s="1217">
        <v>0</v>
      </c>
      <c r="S147" s="1217">
        <v>0</v>
      </c>
      <c r="T147" s="1217">
        <v>0</v>
      </c>
      <c r="U147" s="1217">
        <v>1</v>
      </c>
      <c r="V147" s="1217">
        <v>0</v>
      </c>
      <c r="W147" s="1217">
        <v>1</v>
      </c>
      <c r="X147" s="1217">
        <v>0</v>
      </c>
      <c r="Y147" s="1217">
        <v>0</v>
      </c>
      <c r="Z147" s="1217">
        <v>0</v>
      </c>
      <c r="AA147" s="1217">
        <v>0</v>
      </c>
      <c r="AB147" s="1217">
        <v>0</v>
      </c>
      <c r="AC147" s="1217">
        <v>0</v>
      </c>
      <c r="AD147" s="1217">
        <v>0</v>
      </c>
      <c r="AE147" s="1217">
        <v>1</v>
      </c>
      <c r="AF147" s="1217">
        <v>1</v>
      </c>
      <c r="AG147" s="1217">
        <v>0</v>
      </c>
      <c r="AH147" s="1217">
        <v>0</v>
      </c>
      <c r="AI147" s="1217">
        <v>0</v>
      </c>
      <c r="AJ147" s="1217">
        <v>0</v>
      </c>
      <c r="AK147" s="1217">
        <v>0</v>
      </c>
      <c r="AL147" s="1217">
        <v>0</v>
      </c>
      <c r="AM147" s="1217">
        <v>0</v>
      </c>
      <c r="AN147" s="1217">
        <v>0</v>
      </c>
      <c r="AO147" s="1217">
        <v>1</v>
      </c>
      <c r="AP147" s="1217">
        <v>48</v>
      </c>
      <c r="AQ147" s="41"/>
      <c r="AR147" s="41"/>
      <c r="AS147" s="1"/>
      <c r="AT147" s="1"/>
      <c r="AU147" s="1"/>
      <c r="AV147" s="1"/>
      <c r="AW147" s="1"/>
      <c r="AX147" s="1"/>
      <c r="AY147" s="1"/>
      <c r="AZ147" s="1"/>
    </row>
    <row r="148" spans="1:52" s="602" customFormat="1" ht="12.75" customHeight="1">
      <c r="A148" s="230" t="s">
        <v>352</v>
      </c>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41"/>
      <c r="AR148" s="41"/>
      <c r="AS148" s="1"/>
      <c r="AT148" s="1"/>
      <c r="AU148" s="1"/>
      <c r="AV148" s="1"/>
      <c r="AW148" s="1"/>
      <c r="AX148" s="1"/>
      <c r="AY148" s="1"/>
      <c r="AZ148" s="1"/>
    </row>
    <row r="149" spans="1:52" s="602" customFormat="1" ht="12.75" customHeight="1">
      <c r="A149" s="41" t="s">
        <v>358</v>
      </c>
      <c r="B149" s="41"/>
      <c r="C149" s="651">
        <v>1</v>
      </c>
      <c r="D149" s="41"/>
      <c r="E149" s="41"/>
      <c r="F149" s="41"/>
      <c r="G149" s="41"/>
      <c r="H149" s="41"/>
      <c r="I149" s="651">
        <v>1</v>
      </c>
      <c r="J149" s="41"/>
      <c r="K149" s="230">
        <v>2</v>
      </c>
      <c r="L149" s="41"/>
      <c r="M149" s="41"/>
      <c r="N149" s="41"/>
      <c r="O149" s="41"/>
      <c r="P149" s="41"/>
      <c r="Q149" s="41"/>
      <c r="R149" s="41"/>
      <c r="S149" s="41"/>
      <c r="T149" s="41"/>
      <c r="U149" s="39">
        <v>0</v>
      </c>
      <c r="V149" s="41"/>
      <c r="W149" s="651">
        <v>1</v>
      </c>
      <c r="X149" s="41"/>
      <c r="Y149" s="41"/>
      <c r="Z149" s="41"/>
      <c r="AA149" s="41"/>
      <c r="AB149" s="41"/>
      <c r="AC149" s="41"/>
      <c r="AD149" s="41"/>
      <c r="AE149" s="230">
        <v>1</v>
      </c>
      <c r="AF149" s="41"/>
      <c r="AG149" s="41"/>
      <c r="AH149" s="41"/>
      <c r="AI149" s="41"/>
      <c r="AJ149" s="41"/>
      <c r="AK149" s="41"/>
      <c r="AL149" s="41"/>
      <c r="AM149" s="41"/>
      <c r="AN149" s="41"/>
      <c r="AO149" s="39">
        <v>0</v>
      </c>
      <c r="AP149" s="1219">
        <v>3</v>
      </c>
      <c r="AQ149" s="41"/>
      <c r="AR149" s="41"/>
      <c r="AS149" s="1"/>
      <c r="AT149" s="1"/>
      <c r="AU149" s="1"/>
      <c r="AV149" s="1"/>
      <c r="AW149" s="1"/>
      <c r="AX149" s="1"/>
      <c r="AY149" s="1"/>
      <c r="AZ149" s="1"/>
    </row>
    <row r="150" spans="1:52" s="602" customFormat="1" ht="12.75" customHeight="1">
      <c r="A150" s="41" t="s">
        <v>362</v>
      </c>
      <c r="B150" s="651">
        <v>1</v>
      </c>
      <c r="C150" s="41"/>
      <c r="D150" s="41"/>
      <c r="E150" s="41"/>
      <c r="F150" s="651"/>
      <c r="G150" s="41"/>
      <c r="H150" s="41"/>
      <c r="I150" s="651">
        <v>1</v>
      </c>
      <c r="J150" s="41"/>
      <c r="K150" s="230">
        <v>2</v>
      </c>
      <c r="L150" s="41"/>
      <c r="M150" s="41"/>
      <c r="N150" s="41"/>
      <c r="O150" s="41"/>
      <c r="P150" s="41"/>
      <c r="Q150" s="41"/>
      <c r="R150" s="41"/>
      <c r="S150" s="41"/>
      <c r="T150" s="41"/>
      <c r="U150" s="39">
        <v>0</v>
      </c>
      <c r="V150" s="41"/>
      <c r="W150" s="651">
        <v>1</v>
      </c>
      <c r="X150" s="41"/>
      <c r="Y150" s="41"/>
      <c r="Z150" s="41"/>
      <c r="AA150" s="41"/>
      <c r="AB150" s="41"/>
      <c r="AC150" s="41"/>
      <c r="AD150" s="41"/>
      <c r="AE150" s="1219">
        <v>0</v>
      </c>
      <c r="AF150" s="41"/>
      <c r="AG150" s="41"/>
      <c r="AH150" s="41"/>
      <c r="AI150" s="41"/>
      <c r="AJ150" s="41"/>
      <c r="AK150" s="41"/>
      <c r="AL150" s="41"/>
      <c r="AM150" s="41"/>
      <c r="AN150" s="41"/>
      <c r="AO150" s="39">
        <v>0</v>
      </c>
      <c r="AP150" s="1219">
        <v>3</v>
      </c>
      <c r="AQ150" s="41"/>
      <c r="AR150" s="41"/>
      <c r="AS150" s="1"/>
      <c r="AT150" s="1"/>
      <c r="AU150" s="1"/>
      <c r="AV150" s="1"/>
      <c r="AW150" s="1"/>
      <c r="AX150" s="1"/>
      <c r="AY150" s="1"/>
      <c r="AZ150" s="1"/>
    </row>
    <row r="151" spans="1:52" s="602" customFormat="1" ht="12.75" customHeight="1">
      <c r="A151" s="41" t="s">
        <v>365</v>
      </c>
      <c r="B151" s="41"/>
      <c r="C151" s="41"/>
      <c r="D151" s="41"/>
      <c r="E151" s="41"/>
      <c r="F151" s="41"/>
      <c r="G151" s="41"/>
      <c r="H151" s="41"/>
      <c r="I151" s="41"/>
      <c r="J151" s="41"/>
      <c r="K151" s="230">
        <v>0</v>
      </c>
      <c r="L151" s="41"/>
      <c r="M151" s="41"/>
      <c r="N151" s="41"/>
      <c r="O151" s="41"/>
      <c r="P151" s="41"/>
      <c r="Q151" s="41"/>
      <c r="R151" s="41"/>
      <c r="S151" s="41"/>
      <c r="T151" s="41"/>
      <c r="U151" s="39">
        <v>0</v>
      </c>
      <c r="V151" s="651">
        <v>1</v>
      </c>
      <c r="W151" s="651">
        <v>2</v>
      </c>
      <c r="X151" s="41"/>
      <c r="Y151" s="41"/>
      <c r="Z151" s="41"/>
      <c r="AA151" s="41"/>
      <c r="AB151" s="41"/>
      <c r="AC151" s="41"/>
      <c r="AD151" s="41"/>
      <c r="AE151" s="1219">
        <v>3</v>
      </c>
      <c r="AF151" s="41"/>
      <c r="AG151" s="41"/>
      <c r="AH151" s="41"/>
      <c r="AI151" s="41"/>
      <c r="AJ151" s="41"/>
      <c r="AK151" s="41"/>
      <c r="AL151" s="41"/>
      <c r="AM151" s="41"/>
      <c r="AN151" s="41"/>
      <c r="AO151" s="39">
        <v>0</v>
      </c>
      <c r="AP151" s="1219">
        <v>3</v>
      </c>
      <c r="AQ151" s="41"/>
      <c r="AR151" s="41"/>
      <c r="AS151" s="1"/>
      <c r="AT151" s="1"/>
      <c r="AU151" s="1"/>
      <c r="AV151" s="1"/>
      <c r="AW151" s="1"/>
      <c r="AX151" s="1"/>
      <c r="AY151" s="1"/>
      <c r="AZ151" s="1"/>
    </row>
    <row r="152" spans="1:52" s="602" customFormat="1" ht="12.75" customHeight="1">
      <c r="A152" s="41" t="s">
        <v>368</v>
      </c>
      <c r="B152" s="41"/>
      <c r="C152" s="651">
        <v>2</v>
      </c>
      <c r="D152" s="41"/>
      <c r="E152" s="41"/>
      <c r="F152" s="41"/>
      <c r="G152" s="41"/>
      <c r="H152" s="651">
        <v>1</v>
      </c>
      <c r="I152" s="651">
        <v>1</v>
      </c>
      <c r="J152" s="651">
        <v>1</v>
      </c>
      <c r="K152" s="1219">
        <v>5</v>
      </c>
      <c r="L152" s="41"/>
      <c r="M152" s="41"/>
      <c r="N152" s="41"/>
      <c r="O152" s="41"/>
      <c r="P152" s="41"/>
      <c r="Q152" s="41"/>
      <c r="R152" s="41"/>
      <c r="S152" s="41"/>
      <c r="T152" s="41"/>
      <c r="U152" s="39">
        <v>0</v>
      </c>
      <c r="V152" s="651">
        <v>1</v>
      </c>
      <c r="W152" s="651">
        <v>1</v>
      </c>
      <c r="X152" s="41"/>
      <c r="Y152" s="41"/>
      <c r="Z152" s="41"/>
      <c r="AA152" s="41"/>
      <c r="AB152" s="41"/>
      <c r="AC152" s="41"/>
      <c r="AD152" s="41"/>
      <c r="AE152" s="230">
        <v>2</v>
      </c>
      <c r="AF152" s="41"/>
      <c r="AG152" s="41"/>
      <c r="AH152" s="41"/>
      <c r="AI152" s="41"/>
      <c r="AJ152" s="41"/>
      <c r="AK152" s="41"/>
      <c r="AL152" s="41"/>
      <c r="AM152" s="41"/>
      <c r="AN152" s="41"/>
      <c r="AO152" s="39">
        <v>0</v>
      </c>
      <c r="AP152" s="1219">
        <v>7</v>
      </c>
      <c r="AQ152" s="41"/>
      <c r="AR152" s="41"/>
      <c r="AS152" s="1"/>
      <c r="AT152" s="1"/>
      <c r="AU152" s="1"/>
      <c r="AV152" s="1"/>
      <c r="AW152" s="1"/>
      <c r="AX152" s="1"/>
      <c r="AY152" s="1"/>
      <c r="AZ152" s="1"/>
    </row>
    <row r="153" spans="1:52" s="602" customFormat="1" ht="12.75" customHeight="1">
      <c r="A153" s="230" t="s">
        <v>301</v>
      </c>
      <c r="B153" s="1219">
        <v>1</v>
      </c>
      <c r="C153" s="230">
        <v>3</v>
      </c>
      <c r="D153" s="230">
        <v>0</v>
      </c>
      <c r="E153" s="230">
        <v>0</v>
      </c>
      <c r="F153" s="1219">
        <v>0</v>
      </c>
      <c r="G153" s="230">
        <v>0</v>
      </c>
      <c r="H153" s="230">
        <v>1</v>
      </c>
      <c r="I153" s="1219">
        <v>3</v>
      </c>
      <c r="J153" s="1219">
        <v>1</v>
      </c>
      <c r="K153" s="1219">
        <v>9</v>
      </c>
      <c r="L153" s="230">
        <v>0</v>
      </c>
      <c r="M153" s="230">
        <v>0</v>
      </c>
      <c r="N153" s="230">
        <v>0</v>
      </c>
      <c r="O153" s="230">
        <v>0</v>
      </c>
      <c r="P153" s="230">
        <v>0</v>
      </c>
      <c r="Q153" s="230">
        <v>0</v>
      </c>
      <c r="R153" s="230">
        <v>0</v>
      </c>
      <c r="S153" s="230">
        <v>0</v>
      </c>
      <c r="T153" s="230">
        <v>0</v>
      </c>
      <c r="U153" s="230">
        <v>0</v>
      </c>
      <c r="V153" s="1219">
        <v>2</v>
      </c>
      <c r="W153" s="1219">
        <v>4</v>
      </c>
      <c r="X153" s="230">
        <v>0</v>
      </c>
      <c r="Y153" s="230">
        <v>0</v>
      </c>
      <c r="Z153" s="230">
        <v>0</v>
      </c>
      <c r="AA153" s="230">
        <v>0</v>
      </c>
      <c r="AB153" s="230">
        <v>0</v>
      </c>
      <c r="AC153" s="230">
        <v>0</v>
      </c>
      <c r="AD153" s="230">
        <v>0</v>
      </c>
      <c r="AE153" s="230">
        <v>6</v>
      </c>
      <c r="AF153" s="230">
        <v>0</v>
      </c>
      <c r="AG153" s="230">
        <v>0</v>
      </c>
      <c r="AH153" s="230">
        <v>0</v>
      </c>
      <c r="AI153" s="230">
        <v>0</v>
      </c>
      <c r="AJ153" s="230">
        <v>0</v>
      </c>
      <c r="AK153" s="230">
        <v>0</v>
      </c>
      <c r="AL153" s="230">
        <v>0</v>
      </c>
      <c r="AM153" s="230">
        <v>0</v>
      </c>
      <c r="AN153" s="230">
        <v>0</v>
      </c>
      <c r="AO153" s="230">
        <v>0</v>
      </c>
      <c r="AP153" s="1219">
        <v>15</v>
      </c>
      <c r="AQ153" s="41"/>
      <c r="AR153" s="41"/>
      <c r="AS153" s="1"/>
      <c r="AT153" s="1"/>
      <c r="AU153" s="1"/>
      <c r="AV153" s="1"/>
      <c r="AW153" s="1"/>
      <c r="AX153" s="1"/>
      <c r="AY153" s="1"/>
      <c r="AZ153" s="1"/>
    </row>
    <row r="154" spans="1:52" s="602" customFormat="1" ht="12.75" customHeight="1">
      <c r="A154" s="230" t="s">
        <v>375</v>
      </c>
      <c r="B154" s="39"/>
      <c r="C154" s="39"/>
      <c r="D154" s="39"/>
      <c r="E154" s="39"/>
      <c r="F154" s="39"/>
      <c r="G154" s="39"/>
      <c r="H154" s="39"/>
      <c r="I154" s="39"/>
      <c r="J154" s="39"/>
      <c r="K154" s="39"/>
      <c r="L154" s="39"/>
      <c r="M154" s="39"/>
      <c r="N154" s="39"/>
      <c r="O154" s="39"/>
      <c r="P154" s="39"/>
      <c r="Q154" s="39"/>
      <c r="R154" s="39"/>
      <c r="S154" s="39"/>
      <c r="T154" s="39"/>
      <c r="U154" s="39">
        <v>0</v>
      </c>
      <c r="V154" s="39"/>
      <c r="W154" s="39"/>
      <c r="X154" s="39"/>
      <c r="Y154" s="39"/>
      <c r="Z154" s="39"/>
      <c r="AA154" s="39"/>
      <c r="AB154" s="39"/>
      <c r="AC154" s="39"/>
      <c r="AD154" s="39"/>
      <c r="AE154" s="39">
        <v>0</v>
      </c>
      <c r="AF154" s="39"/>
      <c r="AG154" s="39"/>
      <c r="AH154" s="39"/>
      <c r="AI154" s="39"/>
      <c r="AJ154" s="39"/>
      <c r="AK154" s="39"/>
      <c r="AL154" s="39"/>
      <c r="AM154" s="39"/>
      <c r="AN154" s="39"/>
      <c r="AO154" s="39">
        <v>0</v>
      </c>
      <c r="AP154" s="39">
        <v>0</v>
      </c>
      <c r="AQ154" s="41"/>
      <c r="AR154" s="41"/>
      <c r="AS154" s="1"/>
      <c r="AT154" s="1"/>
      <c r="AU154" s="1"/>
      <c r="AV154" s="1"/>
      <c r="AW154" s="1"/>
      <c r="AX154" s="1"/>
      <c r="AY154" s="1"/>
      <c r="AZ154" s="1"/>
    </row>
    <row r="155" spans="1:52" s="602" customFormat="1" ht="12.75" customHeight="1">
      <c r="A155" s="41" t="s">
        <v>377</v>
      </c>
      <c r="B155" s="990"/>
      <c r="C155" s="990">
        <v>1</v>
      </c>
      <c r="D155" s="990"/>
      <c r="E155" s="990"/>
      <c r="F155" s="990"/>
      <c r="G155" s="990"/>
      <c r="H155" s="990"/>
      <c r="I155" s="990"/>
      <c r="J155" s="990"/>
      <c r="K155" s="1231">
        <v>1</v>
      </c>
      <c r="L155" s="990"/>
      <c r="M155" s="990"/>
      <c r="N155" s="990">
        <v>1</v>
      </c>
      <c r="O155" s="990"/>
      <c r="P155" s="990"/>
      <c r="Q155" s="990"/>
      <c r="R155" s="990"/>
      <c r="S155" s="990"/>
      <c r="T155" s="990"/>
      <c r="U155" s="1231">
        <v>1</v>
      </c>
      <c r="V155" s="990"/>
      <c r="W155" s="990">
        <v>2</v>
      </c>
      <c r="X155" s="990"/>
      <c r="Y155" s="990"/>
      <c r="Z155" s="990"/>
      <c r="AA155" s="990"/>
      <c r="AB155" s="990"/>
      <c r="AC155" s="990"/>
      <c r="AD155" s="990"/>
      <c r="AE155" s="1231">
        <v>2</v>
      </c>
      <c r="AF155" s="990"/>
      <c r="AG155" s="990"/>
      <c r="AH155" s="990"/>
      <c r="AI155" s="990"/>
      <c r="AJ155" s="990"/>
      <c r="AK155" s="990"/>
      <c r="AL155" s="990"/>
      <c r="AM155" s="990"/>
      <c r="AN155" s="990"/>
      <c r="AO155" s="1231"/>
      <c r="AP155" s="1231">
        <v>4</v>
      </c>
      <c r="AQ155" s="41"/>
      <c r="AR155" s="41"/>
      <c r="AS155" s="1"/>
      <c r="AT155" s="1"/>
      <c r="AU155" s="1"/>
      <c r="AV155" s="1"/>
      <c r="AW155" s="1"/>
      <c r="AX155" s="1"/>
      <c r="AY155" s="1"/>
      <c r="AZ155" s="1"/>
    </row>
    <row r="156" spans="1:52" s="602" customFormat="1" ht="12.75" customHeight="1">
      <c r="A156" s="41" t="s">
        <v>385</v>
      </c>
      <c r="B156" s="990"/>
      <c r="C156" s="990"/>
      <c r="D156" s="990"/>
      <c r="E156" s="990"/>
      <c r="F156" s="990"/>
      <c r="G156" s="990"/>
      <c r="H156" s="990"/>
      <c r="I156" s="990"/>
      <c r="J156" s="990"/>
      <c r="K156" s="1231"/>
      <c r="L156" s="990"/>
      <c r="M156" s="990">
        <v>2</v>
      </c>
      <c r="N156" s="990"/>
      <c r="O156" s="990"/>
      <c r="P156" s="990">
        <v>1</v>
      </c>
      <c r="Q156" s="990"/>
      <c r="R156" s="990"/>
      <c r="S156" s="990">
        <v>2</v>
      </c>
      <c r="T156" s="990"/>
      <c r="U156" s="1231">
        <v>5</v>
      </c>
      <c r="V156" s="990"/>
      <c r="W156" s="990">
        <v>2</v>
      </c>
      <c r="X156" s="990"/>
      <c r="Y156" s="990"/>
      <c r="Z156" s="990"/>
      <c r="AA156" s="990"/>
      <c r="AB156" s="990"/>
      <c r="AC156" s="990"/>
      <c r="AD156" s="990"/>
      <c r="AE156" s="1231">
        <v>2</v>
      </c>
      <c r="AF156" s="990"/>
      <c r="AG156" s="990"/>
      <c r="AH156" s="990"/>
      <c r="AI156" s="990"/>
      <c r="AJ156" s="990"/>
      <c r="AK156" s="990"/>
      <c r="AL156" s="990"/>
      <c r="AM156" s="990"/>
      <c r="AN156" s="990"/>
      <c r="AO156" s="1231"/>
      <c r="AP156" s="1231">
        <v>7</v>
      </c>
      <c r="AQ156" s="41"/>
      <c r="AR156" s="41"/>
      <c r="AS156" s="1"/>
      <c r="AT156" s="1"/>
      <c r="AU156" s="1"/>
      <c r="AV156" s="1"/>
      <c r="AW156" s="1"/>
      <c r="AX156" s="1"/>
      <c r="AY156" s="1"/>
      <c r="AZ156" s="1"/>
    </row>
    <row r="157" spans="1:52" s="602" customFormat="1" ht="12.75" customHeight="1">
      <c r="A157" s="230" t="s">
        <v>301</v>
      </c>
      <c r="B157" s="1231"/>
      <c r="C157" s="1231">
        <v>1</v>
      </c>
      <c r="D157" s="1231"/>
      <c r="E157" s="1231"/>
      <c r="F157" s="1231"/>
      <c r="G157" s="1231"/>
      <c r="H157" s="1231"/>
      <c r="I157" s="1231"/>
      <c r="J157" s="1231"/>
      <c r="K157" s="1231">
        <v>1</v>
      </c>
      <c r="L157" s="1231"/>
      <c r="M157" s="1231">
        <v>2</v>
      </c>
      <c r="N157" s="1231">
        <v>1</v>
      </c>
      <c r="O157" s="1231"/>
      <c r="P157" s="1231">
        <v>1</v>
      </c>
      <c r="Q157" s="1231"/>
      <c r="R157" s="1231"/>
      <c r="S157" s="1231">
        <v>2</v>
      </c>
      <c r="T157" s="1231"/>
      <c r="U157" s="1231">
        <v>6</v>
      </c>
      <c r="V157" s="1231"/>
      <c r="W157" s="1231">
        <v>4</v>
      </c>
      <c r="X157" s="1231"/>
      <c r="Y157" s="1231"/>
      <c r="Z157" s="1231"/>
      <c r="AA157" s="1231"/>
      <c r="AB157" s="1231"/>
      <c r="AC157" s="1231"/>
      <c r="AD157" s="1231"/>
      <c r="AE157" s="1231">
        <v>4</v>
      </c>
      <c r="AF157" s="1231"/>
      <c r="AG157" s="1231"/>
      <c r="AH157" s="1231"/>
      <c r="AI157" s="1231"/>
      <c r="AJ157" s="1231"/>
      <c r="AK157" s="1231"/>
      <c r="AL157" s="1231"/>
      <c r="AM157" s="1231"/>
      <c r="AN157" s="1231"/>
      <c r="AO157" s="1231"/>
      <c r="AP157" s="1231">
        <v>11</v>
      </c>
      <c r="AQ157" s="41"/>
      <c r="AR157" s="41"/>
      <c r="AS157" s="1"/>
      <c r="AT157" s="1"/>
      <c r="AU157" s="1"/>
      <c r="AV157" s="1"/>
      <c r="AW157" s="1"/>
      <c r="AX157" s="1"/>
      <c r="AY157" s="1"/>
      <c r="AZ157" s="1"/>
    </row>
    <row r="158" spans="1:52" s="602" customFormat="1" ht="12.75" customHeight="1">
      <c r="A158" s="230" t="s">
        <v>400</v>
      </c>
      <c r="B158" s="39"/>
      <c r="C158" s="39"/>
      <c r="D158" s="39"/>
      <c r="E158" s="39"/>
      <c r="F158" s="39"/>
      <c r="G158" s="39"/>
      <c r="H158" s="39"/>
      <c r="I158" s="39"/>
      <c r="J158" s="39"/>
      <c r="K158" s="1703">
        <v>0</v>
      </c>
      <c r="L158" s="39"/>
      <c r="M158" s="39"/>
      <c r="N158" s="39"/>
      <c r="O158" s="39"/>
      <c r="P158" s="39"/>
      <c r="Q158" s="39"/>
      <c r="R158" s="39"/>
      <c r="S158" s="39"/>
      <c r="T158" s="39"/>
      <c r="U158" s="1703">
        <v>0</v>
      </c>
      <c r="V158" s="39"/>
      <c r="W158" s="39"/>
      <c r="X158" s="39"/>
      <c r="Y158" s="39"/>
      <c r="Z158" s="39"/>
      <c r="AA158" s="39"/>
      <c r="AB158" s="39"/>
      <c r="AC158" s="39"/>
      <c r="AD158" s="39"/>
      <c r="AE158" s="1703">
        <v>0</v>
      </c>
      <c r="AF158" s="39"/>
      <c r="AG158" s="39"/>
      <c r="AH158" s="39"/>
      <c r="AI158" s="39"/>
      <c r="AJ158" s="39"/>
      <c r="AK158" s="39"/>
      <c r="AL158" s="39"/>
      <c r="AM158" s="39"/>
      <c r="AN158" s="39"/>
      <c r="AO158" s="39">
        <v>0</v>
      </c>
      <c r="AP158" s="39">
        <v>0</v>
      </c>
      <c r="AQ158" s="41"/>
      <c r="AR158" s="41"/>
      <c r="AS158" s="1"/>
      <c r="AT158" s="1"/>
      <c r="AU158" s="1"/>
      <c r="AV158" s="1"/>
      <c r="AW158" s="1"/>
      <c r="AX158" s="1"/>
      <c r="AY158" s="1"/>
      <c r="AZ158" s="1"/>
    </row>
    <row r="159" spans="1:52" s="602" customFormat="1" ht="12.75" customHeight="1">
      <c r="A159" s="944" t="s">
        <v>401</v>
      </c>
      <c r="B159" s="927"/>
      <c r="C159" s="927">
        <v>2</v>
      </c>
      <c r="D159" s="927"/>
      <c r="E159" s="927"/>
      <c r="F159" s="927"/>
      <c r="G159" s="927"/>
      <c r="H159" s="927"/>
      <c r="I159" s="927">
        <v>2</v>
      </c>
      <c r="J159" s="927"/>
      <c r="K159" s="1702">
        <v>4</v>
      </c>
      <c r="L159" s="927"/>
      <c r="M159" s="927"/>
      <c r="N159" s="927"/>
      <c r="O159" s="927"/>
      <c r="P159" s="927"/>
      <c r="Q159" s="927"/>
      <c r="R159" s="927"/>
      <c r="S159" s="927"/>
      <c r="T159" s="927"/>
      <c r="U159" s="1702"/>
      <c r="V159" s="927"/>
      <c r="W159" s="927">
        <v>2</v>
      </c>
      <c r="X159" s="927"/>
      <c r="Y159" s="927"/>
      <c r="Z159" s="927"/>
      <c r="AA159" s="927"/>
      <c r="AB159" s="927"/>
      <c r="AC159" s="927"/>
      <c r="AD159" s="927"/>
      <c r="AE159" s="1702">
        <v>2</v>
      </c>
      <c r="AF159" s="927"/>
      <c r="AG159" s="927"/>
      <c r="AH159" s="927"/>
      <c r="AI159" s="927"/>
      <c r="AJ159" s="927"/>
      <c r="AK159" s="927"/>
      <c r="AL159" s="927"/>
      <c r="AM159" s="927"/>
      <c r="AN159" s="927"/>
      <c r="AO159" s="1702"/>
      <c r="AP159" s="1702">
        <v>6</v>
      </c>
      <c r="AQ159" s="41"/>
      <c r="AR159" s="41"/>
      <c r="AS159" s="1"/>
      <c r="AT159" s="1"/>
      <c r="AU159" s="1"/>
      <c r="AV159" s="1"/>
      <c r="AW159" s="1"/>
      <c r="AX159" s="1"/>
      <c r="AY159" s="1"/>
      <c r="AZ159" s="1"/>
    </row>
    <row r="160" spans="1:52" s="602" customFormat="1" ht="12.75" customHeight="1">
      <c r="A160" s="944" t="s">
        <v>402</v>
      </c>
      <c r="B160" s="927">
        <v>1</v>
      </c>
      <c r="C160" s="927">
        <v>2</v>
      </c>
      <c r="D160" s="927"/>
      <c r="E160" s="927"/>
      <c r="F160" s="927"/>
      <c r="G160" s="927"/>
      <c r="H160" s="927"/>
      <c r="I160" s="927">
        <v>1</v>
      </c>
      <c r="J160" s="927"/>
      <c r="K160" s="1702">
        <v>4</v>
      </c>
      <c r="L160" s="927"/>
      <c r="M160" s="927"/>
      <c r="N160" s="927"/>
      <c r="O160" s="927"/>
      <c r="P160" s="927"/>
      <c r="Q160" s="927"/>
      <c r="R160" s="927"/>
      <c r="S160" s="927"/>
      <c r="T160" s="927"/>
      <c r="U160" s="1702"/>
      <c r="V160" s="927"/>
      <c r="W160" s="927">
        <v>1</v>
      </c>
      <c r="X160" s="927"/>
      <c r="Y160" s="927"/>
      <c r="Z160" s="927"/>
      <c r="AA160" s="927"/>
      <c r="AB160" s="927"/>
      <c r="AC160" s="927"/>
      <c r="AD160" s="927"/>
      <c r="AE160" s="1702">
        <v>1</v>
      </c>
      <c r="AF160" s="927"/>
      <c r="AG160" s="927"/>
      <c r="AH160" s="927"/>
      <c r="AI160" s="927"/>
      <c r="AJ160" s="927"/>
      <c r="AK160" s="927"/>
      <c r="AL160" s="927"/>
      <c r="AM160" s="927"/>
      <c r="AN160" s="927"/>
      <c r="AO160" s="1702"/>
      <c r="AP160" s="1702">
        <v>5</v>
      </c>
      <c r="AQ160" s="41"/>
      <c r="AR160" s="41"/>
      <c r="AS160" s="1"/>
      <c r="AT160" s="1"/>
      <c r="AU160" s="1"/>
      <c r="AV160" s="1"/>
      <c r="AW160" s="1"/>
      <c r="AX160" s="1"/>
      <c r="AY160" s="1"/>
      <c r="AZ160" s="1"/>
    </row>
    <row r="161" spans="1:52" s="602" customFormat="1" ht="12.75" customHeight="1">
      <c r="A161" s="944" t="s">
        <v>403</v>
      </c>
      <c r="B161" s="927"/>
      <c r="C161" s="927">
        <v>4</v>
      </c>
      <c r="D161" s="927"/>
      <c r="E161" s="927"/>
      <c r="F161" s="927">
        <v>1</v>
      </c>
      <c r="G161" s="927"/>
      <c r="H161" s="927"/>
      <c r="I161" s="927">
        <v>2</v>
      </c>
      <c r="J161" s="927"/>
      <c r="K161" s="1702">
        <v>7</v>
      </c>
      <c r="L161" s="927"/>
      <c r="M161" s="927"/>
      <c r="N161" s="927"/>
      <c r="O161" s="927"/>
      <c r="P161" s="927"/>
      <c r="Q161" s="927"/>
      <c r="R161" s="927"/>
      <c r="S161" s="927"/>
      <c r="T161" s="927"/>
      <c r="U161" s="1702"/>
      <c r="V161" s="927"/>
      <c r="W161" s="927">
        <v>1</v>
      </c>
      <c r="X161" s="927"/>
      <c r="Y161" s="927"/>
      <c r="Z161" s="927"/>
      <c r="AA161" s="927"/>
      <c r="AB161" s="927"/>
      <c r="AC161" s="927"/>
      <c r="AD161" s="927"/>
      <c r="AE161" s="1702">
        <v>1</v>
      </c>
      <c r="AF161" s="927">
        <v>1</v>
      </c>
      <c r="AG161" s="927"/>
      <c r="AH161" s="927"/>
      <c r="AI161" s="927"/>
      <c r="AJ161" s="927"/>
      <c r="AK161" s="927"/>
      <c r="AL161" s="927"/>
      <c r="AM161" s="927"/>
      <c r="AN161" s="927"/>
      <c r="AO161" s="1702">
        <v>1</v>
      </c>
      <c r="AP161" s="1702">
        <v>9</v>
      </c>
      <c r="AQ161" s="41"/>
      <c r="AR161" s="41"/>
      <c r="AS161" s="1"/>
      <c r="AT161" s="1"/>
      <c r="AU161" s="1"/>
      <c r="AV161" s="1"/>
      <c r="AW161" s="1"/>
      <c r="AX161" s="1"/>
      <c r="AY161" s="1"/>
      <c r="AZ161" s="1"/>
    </row>
    <row r="162" spans="1:52" s="602" customFormat="1" ht="12.75" customHeight="1">
      <c r="A162" s="230" t="s">
        <v>301</v>
      </c>
      <c r="B162" s="1702">
        <v>1</v>
      </c>
      <c r="C162" s="1702">
        <v>8</v>
      </c>
      <c r="D162" s="1702"/>
      <c r="E162" s="1702"/>
      <c r="F162" s="1702">
        <v>1</v>
      </c>
      <c r="G162" s="1702"/>
      <c r="H162" s="1702"/>
      <c r="I162" s="1702">
        <v>5</v>
      </c>
      <c r="J162" s="1702"/>
      <c r="K162" s="1702">
        <v>15</v>
      </c>
      <c r="L162" s="1702"/>
      <c r="M162" s="1702"/>
      <c r="N162" s="1702"/>
      <c r="O162" s="1702"/>
      <c r="P162" s="1702"/>
      <c r="Q162" s="1702"/>
      <c r="R162" s="1702"/>
      <c r="S162" s="1702"/>
      <c r="T162" s="1702"/>
      <c r="U162" s="1702"/>
      <c r="V162" s="1702"/>
      <c r="W162" s="1702">
        <v>4</v>
      </c>
      <c r="X162" s="1702"/>
      <c r="Y162" s="1702"/>
      <c r="Z162" s="1702"/>
      <c r="AA162" s="1702"/>
      <c r="AB162" s="1702"/>
      <c r="AC162" s="1702"/>
      <c r="AD162" s="1702"/>
      <c r="AE162" s="1702">
        <v>4</v>
      </c>
      <c r="AF162" s="1702">
        <v>1</v>
      </c>
      <c r="AG162" s="1702"/>
      <c r="AH162" s="1702"/>
      <c r="AI162" s="1702"/>
      <c r="AJ162" s="1702"/>
      <c r="AK162" s="1702"/>
      <c r="AL162" s="1702"/>
      <c r="AM162" s="1702"/>
      <c r="AN162" s="1702"/>
      <c r="AO162" s="1702">
        <v>1</v>
      </c>
      <c r="AP162" s="1702">
        <v>20</v>
      </c>
      <c r="AQ162" s="41"/>
      <c r="AR162" s="41"/>
      <c r="AS162" s="1"/>
      <c r="AT162" s="1"/>
      <c r="AU162" s="1"/>
      <c r="AV162" s="1"/>
      <c r="AW162" s="1"/>
      <c r="AX162" s="1"/>
      <c r="AY162" s="1"/>
      <c r="AZ162" s="1"/>
    </row>
    <row r="163" spans="1:52" s="602" customFormat="1" ht="12.75" customHeight="1">
      <c r="A163" s="1219" t="s">
        <v>404</v>
      </c>
      <c r="B163" s="666">
        <v>3</v>
      </c>
      <c r="C163" s="666">
        <f>SUM(C164:C167)</f>
        <v>10</v>
      </c>
      <c r="D163" s="39"/>
      <c r="E163" s="39"/>
      <c r="F163" s="39"/>
      <c r="G163" s="39"/>
      <c r="H163" s="39"/>
      <c r="I163" s="666">
        <v>2</v>
      </c>
      <c r="J163" s="39"/>
      <c r="K163" s="1703">
        <f>SUM(K164:K167)</f>
        <v>15</v>
      </c>
      <c r="L163" s="39"/>
      <c r="M163" s="39"/>
      <c r="N163" s="39"/>
      <c r="O163" s="39"/>
      <c r="P163" s="39"/>
      <c r="Q163" s="39"/>
      <c r="R163" s="39"/>
      <c r="S163" s="39"/>
      <c r="T163" s="39"/>
      <c r="U163" s="1703">
        <v>0</v>
      </c>
      <c r="V163" s="39"/>
      <c r="W163" s="666">
        <v>3</v>
      </c>
      <c r="X163" s="39"/>
      <c r="Y163" s="39"/>
      <c r="Z163" s="39"/>
      <c r="AA163" s="39"/>
      <c r="AB163" s="39"/>
      <c r="AC163" s="39"/>
      <c r="AD163" s="39"/>
      <c r="AE163" s="1705">
        <v>3</v>
      </c>
      <c r="AF163" s="39"/>
      <c r="AG163" s="666">
        <v>2</v>
      </c>
      <c r="AH163" s="39"/>
      <c r="AI163" s="39"/>
      <c r="AJ163" s="39"/>
      <c r="AK163" s="39"/>
      <c r="AL163" s="39"/>
      <c r="AM163" s="39"/>
      <c r="AN163" s="39"/>
      <c r="AO163" s="666">
        <v>2</v>
      </c>
      <c r="AP163" s="666">
        <v>20</v>
      </c>
      <c r="AQ163" s="41"/>
      <c r="AR163" s="41"/>
      <c r="AS163" s="1"/>
      <c r="AT163" s="1"/>
      <c r="AU163" s="1"/>
      <c r="AV163" s="1"/>
      <c r="AW163" s="1"/>
      <c r="AX163" s="1"/>
      <c r="AY163" s="1"/>
      <c r="AZ163" s="1"/>
    </row>
    <row r="164" spans="1:52" s="602" customFormat="1" ht="12.75" customHeight="1">
      <c r="A164" s="41" t="s">
        <v>405</v>
      </c>
      <c r="B164" s="258">
        <v>3</v>
      </c>
      <c r="C164" s="258">
        <v>4</v>
      </c>
      <c r="D164" s="41"/>
      <c r="E164" s="41"/>
      <c r="F164" s="41"/>
      <c r="G164" s="41"/>
      <c r="H164" s="41"/>
      <c r="I164" s="41"/>
      <c r="J164" s="41"/>
      <c r="K164" s="1217">
        <v>7</v>
      </c>
      <c r="L164" s="41"/>
      <c r="M164" s="41"/>
      <c r="N164" s="41"/>
      <c r="O164" s="41"/>
      <c r="P164" s="41"/>
      <c r="Q164" s="41"/>
      <c r="R164" s="41"/>
      <c r="S164" s="41"/>
      <c r="T164" s="41"/>
      <c r="U164" s="1704">
        <v>0</v>
      </c>
      <c r="V164" s="41"/>
      <c r="W164" s="258"/>
      <c r="X164" s="41"/>
      <c r="Y164" s="41"/>
      <c r="Z164" s="41"/>
      <c r="AA164" s="41"/>
      <c r="AB164" s="41"/>
      <c r="AC164" s="41"/>
      <c r="AD164" s="41"/>
      <c r="AE164" s="1704">
        <v>0</v>
      </c>
      <c r="AF164" s="41"/>
      <c r="AG164" s="41"/>
      <c r="AH164" s="41"/>
      <c r="AI164" s="41"/>
      <c r="AJ164" s="41"/>
      <c r="AK164" s="41"/>
      <c r="AL164" s="41"/>
      <c r="AM164" s="41"/>
      <c r="AN164" s="41"/>
      <c r="AO164" s="1217">
        <v>0</v>
      </c>
      <c r="AP164" s="1217">
        <v>7</v>
      </c>
      <c r="AQ164" s="41"/>
      <c r="AR164" s="41"/>
      <c r="AS164" s="1"/>
      <c r="AT164" s="1"/>
      <c r="AU164" s="1"/>
      <c r="AV164" s="1"/>
      <c r="AW164" s="1"/>
      <c r="AX164" s="1"/>
      <c r="AY164" s="1"/>
      <c r="AZ164" s="1"/>
    </row>
    <row r="165" spans="1:52" s="602" customFormat="1" ht="12.75" customHeight="1">
      <c r="A165" s="41" t="s">
        <v>407</v>
      </c>
      <c r="B165" s="41"/>
      <c r="C165" s="258">
        <v>2</v>
      </c>
      <c r="D165" s="41"/>
      <c r="E165" s="41"/>
      <c r="F165" s="41"/>
      <c r="G165" s="41"/>
      <c r="H165" s="41"/>
      <c r="I165" s="258">
        <v>1</v>
      </c>
      <c r="J165" s="41"/>
      <c r="K165" s="1217">
        <v>3</v>
      </c>
      <c r="L165" s="41"/>
      <c r="M165" s="41"/>
      <c r="N165" s="41"/>
      <c r="O165" s="41"/>
      <c r="P165" s="41"/>
      <c r="Q165" s="41"/>
      <c r="R165" s="41"/>
      <c r="S165" s="41"/>
      <c r="T165" s="41"/>
      <c r="U165" s="1217">
        <v>0</v>
      </c>
      <c r="V165" s="41"/>
      <c r="W165" s="258"/>
      <c r="X165" s="41"/>
      <c r="Y165" s="41"/>
      <c r="Z165" s="41"/>
      <c r="AA165" s="41"/>
      <c r="AB165" s="41"/>
      <c r="AC165" s="41"/>
      <c r="AD165" s="41"/>
      <c r="AE165" s="1217">
        <v>0</v>
      </c>
      <c r="AF165" s="41"/>
      <c r="AG165" s="258">
        <v>2</v>
      </c>
      <c r="AH165" s="41"/>
      <c r="AI165" s="41"/>
      <c r="AJ165" s="41"/>
      <c r="AK165" s="41"/>
      <c r="AL165" s="41"/>
      <c r="AM165" s="41"/>
      <c r="AN165" s="41"/>
      <c r="AO165" s="1217">
        <v>2</v>
      </c>
      <c r="AP165" s="1217">
        <v>5</v>
      </c>
      <c r="AQ165" s="41"/>
      <c r="AR165" s="41"/>
      <c r="AS165" s="1"/>
      <c r="AT165" s="1"/>
      <c r="AU165" s="1"/>
      <c r="AV165" s="1"/>
      <c r="AW165" s="1"/>
      <c r="AX165" s="1"/>
      <c r="AY165" s="1"/>
      <c r="AZ165" s="1"/>
    </row>
    <row r="166" spans="1:52" s="602" customFormat="1" ht="12.75" customHeight="1">
      <c r="A166" s="41" t="s">
        <v>408</v>
      </c>
      <c r="B166" s="41"/>
      <c r="C166" s="651">
        <v>3</v>
      </c>
      <c r="D166" s="41"/>
      <c r="E166" s="41"/>
      <c r="F166" s="41"/>
      <c r="G166" s="41"/>
      <c r="H166" s="41"/>
      <c r="I166" s="41"/>
      <c r="J166" s="41"/>
      <c r="K166" s="666">
        <v>3</v>
      </c>
      <c r="L166" s="41"/>
      <c r="M166" s="41"/>
      <c r="N166" s="41"/>
      <c r="O166" s="41"/>
      <c r="P166" s="41"/>
      <c r="Q166" s="41"/>
      <c r="R166" s="41"/>
      <c r="S166" s="41"/>
      <c r="T166" s="41"/>
      <c r="U166" s="39">
        <v>0</v>
      </c>
      <c r="V166" s="41"/>
      <c r="W166" s="651">
        <v>2</v>
      </c>
      <c r="X166" s="41"/>
      <c r="Y166" s="41"/>
      <c r="Z166" s="41"/>
      <c r="AA166" s="41"/>
      <c r="AB166" s="41"/>
      <c r="AC166" s="41"/>
      <c r="AD166" s="41"/>
      <c r="AE166" s="666">
        <v>2</v>
      </c>
      <c r="AF166" s="41"/>
      <c r="AG166" s="41"/>
      <c r="AH166" s="41"/>
      <c r="AI166" s="41"/>
      <c r="AJ166" s="41"/>
      <c r="AK166" s="41"/>
      <c r="AL166" s="41"/>
      <c r="AM166" s="41"/>
      <c r="AN166" s="41"/>
      <c r="AO166" s="39">
        <v>0</v>
      </c>
      <c r="AP166" s="39">
        <v>5</v>
      </c>
      <c r="AQ166" s="41"/>
      <c r="AR166" s="41"/>
      <c r="AS166" s="1"/>
      <c r="AT166" s="1"/>
      <c r="AU166" s="1"/>
      <c r="AV166" s="1"/>
      <c r="AW166" s="1"/>
      <c r="AX166" s="1"/>
      <c r="AY166" s="1"/>
      <c r="AZ166" s="1"/>
    </row>
    <row r="167" spans="1:52" s="602" customFormat="1" ht="12.75" customHeight="1">
      <c r="A167" s="41" t="s">
        <v>1170</v>
      </c>
      <c r="B167" s="41"/>
      <c r="C167" s="258">
        <v>1</v>
      </c>
      <c r="D167" s="41"/>
      <c r="E167" s="41"/>
      <c r="F167" s="41"/>
      <c r="G167" s="41"/>
      <c r="H167" s="41"/>
      <c r="I167" s="651">
        <v>1</v>
      </c>
      <c r="J167" s="41"/>
      <c r="K167" s="1217">
        <v>2</v>
      </c>
      <c r="L167" s="41"/>
      <c r="M167" s="41"/>
      <c r="N167" s="41"/>
      <c r="O167" s="41"/>
      <c r="P167" s="41"/>
      <c r="Q167" s="41"/>
      <c r="R167" s="41"/>
      <c r="S167" s="41"/>
      <c r="T167" s="41"/>
      <c r="U167" s="1217">
        <v>0</v>
      </c>
      <c r="V167" s="41"/>
      <c r="W167" s="258">
        <v>1</v>
      </c>
      <c r="X167" s="41"/>
      <c r="Y167" s="41"/>
      <c r="Z167" s="41"/>
      <c r="AA167" s="41"/>
      <c r="AB167" s="41"/>
      <c r="AC167" s="41"/>
      <c r="AD167" s="41"/>
      <c r="AE167" s="1217">
        <v>1</v>
      </c>
      <c r="AF167" s="848"/>
      <c r="AG167" s="41"/>
      <c r="AH167" s="41"/>
      <c r="AI167" s="41"/>
      <c r="AJ167" s="41"/>
      <c r="AK167" s="41"/>
      <c r="AL167" s="41"/>
      <c r="AM167" s="41"/>
      <c r="AN167" s="41"/>
      <c r="AO167" s="1217">
        <v>0</v>
      </c>
      <c r="AP167" s="1217">
        <v>3</v>
      </c>
      <c r="AQ167" s="41"/>
      <c r="AR167" s="41"/>
      <c r="AS167" s="1"/>
      <c r="AT167" s="1"/>
      <c r="AU167" s="1"/>
      <c r="AV167" s="1"/>
      <c r="AW167" s="1"/>
      <c r="AX167" s="1"/>
      <c r="AY167" s="1"/>
      <c r="AZ167" s="1"/>
    </row>
    <row r="168" spans="1:52" s="602" customFormat="1" ht="12.75" customHeight="1">
      <c r="A168" s="230" t="s">
        <v>301</v>
      </c>
      <c r="B168" s="1220">
        <v>3</v>
      </c>
      <c r="C168" s="1220">
        <v>7</v>
      </c>
      <c r="D168" s="1220">
        <v>0</v>
      </c>
      <c r="E168" s="1220">
        <v>0</v>
      </c>
      <c r="F168" s="1220">
        <v>0</v>
      </c>
      <c r="G168" s="1220">
        <v>0</v>
      </c>
      <c r="H168" s="1220">
        <v>0</v>
      </c>
      <c r="I168" s="1220">
        <v>2</v>
      </c>
      <c r="J168" s="1220">
        <v>0</v>
      </c>
      <c r="K168" s="1220">
        <v>12</v>
      </c>
      <c r="L168" s="1220">
        <v>0</v>
      </c>
      <c r="M168" s="1220">
        <v>0</v>
      </c>
      <c r="N168" s="1220">
        <v>0</v>
      </c>
      <c r="O168" s="1220">
        <v>0</v>
      </c>
      <c r="P168" s="1220">
        <v>0</v>
      </c>
      <c r="Q168" s="1220">
        <v>0</v>
      </c>
      <c r="R168" s="1220">
        <v>0</v>
      </c>
      <c r="S168" s="1220">
        <v>0</v>
      </c>
      <c r="T168" s="1220">
        <v>0</v>
      </c>
      <c r="U168" s="1220">
        <v>0</v>
      </c>
      <c r="V168" s="1220">
        <v>0</v>
      </c>
      <c r="W168" s="1220">
        <v>10</v>
      </c>
      <c r="X168" s="1220">
        <v>0</v>
      </c>
      <c r="Y168" s="1220">
        <v>0</v>
      </c>
      <c r="Z168" s="1220">
        <v>0</v>
      </c>
      <c r="AA168" s="1220">
        <v>0</v>
      </c>
      <c r="AB168" s="1220">
        <v>0</v>
      </c>
      <c r="AC168" s="1220">
        <v>0</v>
      </c>
      <c r="AD168" s="1220">
        <v>0</v>
      </c>
      <c r="AE168" s="1220">
        <v>10</v>
      </c>
      <c r="AF168" s="1220">
        <v>0</v>
      </c>
      <c r="AG168" s="1220">
        <v>1</v>
      </c>
      <c r="AH168" s="1220">
        <v>0</v>
      </c>
      <c r="AI168" s="1220">
        <v>0</v>
      </c>
      <c r="AJ168" s="1220">
        <v>0</v>
      </c>
      <c r="AK168" s="1220">
        <v>0</v>
      </c>
      <c r="AL168" s="1220">
        <v>0</v>
      </c>
      <c r="AM168" s="1220">
        <v>0</v>
      </c>
      <c r="AN168" s="1220">
        <v>0</v>
      </c>
      <c r="AO168" s="1220">
        <v>2</v>
      </c>
      <c r="AP168" s="1220">
        <v>24</v>
      </c>
      <c r="AQ168" s="1232"/>
      <c r="AR168" s="1232"/>
      <c r="AS168" s="1233"/>
      <c r="AT168" s="1233"/>
      <c r="AU168" s="1233"/>
      <c r="AV168" s="1233"/>
      <c r="AW168" s="1233"/>
      <c r="AX168" s="1233"/>
      <c r="AY168" s="1233"/>
      <c r="AZ168" s="1233"/>
    </row>
    <row r="169" spans="1:52" s="602" customFormat="1" ht="12.75" customHeight="1">
      <c r="A169" s="230" t="s">
        <v>418</v>
      </c>
      <c r="B169" s="666">
        <v>0</v>
      </c>
      <c r="C169" s="666">
        <v>1</v>
      </c>
      <c r="D169" s="39"/>
      <c r="E169" s="39"/>
      <c r="F169" s="39"/>
      <c r="G169" s="39"/>
      <c r="H169" s="39"/>
      <c r="I169" s="39"/>
      <c r="J169" s="39"/>
      <c r="K169" s="666">
        <v>1</v>
      </c>
      <c r="L169" s="39"/>
      <c r="M169" s="39"/>
      <c r="N169" s="39"/>
      <c r="O169" s="39"/>
      <c r="P169" s="39"/>
      <c r="Q169" s="39"/>
      <c r="R169" s="39"/>
      <c r="S169" s="39"/>
      <c r="T169" s="39"/>
      <c r="U169" s="39">
        <v>0</v>
      </c>
      <c r="V169" s="39"/>
      <c r="W169" s="666">
        <v>4</v>
      </c>
      <c r="X169" s="39"/>
      <c r="Y169" s="39"/>
      <c r="Z169" s="39"/>
      <c r="AA169" s="39"/>
      <c r="AB169" s="39"/>
      <c r="AC169" s="39"/>
      <c r="AD169" s="39"/>
      <c r="AE169" s="39">
        <v>0</v>
      </c>
      <c r="AF169" s="666">
        <v>1</v>
      </c>
      <c r="AG169" s="39"/>
      <c r="AH169" s="39"/>
      <c r="AI169" s="39"/>
      <c r="AJ169" s="39"/>
      <c r="AK169" s="39"/>
      <c r="AL169" s="39"/>
      <c r="AM169" s="39"/>
      <c r="AN169" s="39"/>
      <c r="AO169" s="666">
        <v>1</v>
      </c>
      <c r="AP169" s="666">
        <v>6</v>
      </c>
      <c r="AQ169" s="41"/>
      <c r="AR169" s="41"/>
      <c r="AS169" s="1"/>
      <c r="AT169" s="1"/>
      <c r="AU169" s="1"/>
      <c r="AV169" s="1"/>
      <c r="AW169" s="1"/>
      <c r="AX169" s="1"/>
      <c r="AY169" s="1"/>
      <c r="AZ169" s="1"/>
    </row>
    <row r="170" spans="1:52" s="602" customFormat="1" ht="12.75" customHeight="1">
      <c r="A170" s="41" t="s">
        <v>427</v>
      </c>
      <c r="B170" s="651">
        <v>0</v>
      </c>
      <c r="C170" s="41">
        <v>1</v>
      </c>
      <c r="D170" s="41"/>
      <c r="E170" s="41"/>
      <c r="F170" s="41"/>
      <c r="G170" s="41"/>
      <c r="H170" s="41"/>
      <c r="I170" s="41"/>
      <c r="J170" s="41"/>
      <c r="K170" s="666">
        <v>1</v>
      </c>
      <c r="L170" s="41"/>
      <c r="M170" s="41"/>
      <c r="N170" s="41"/>
      <c r="O170" s="41"/>
      <c r="P170" s="41"/>
      <c r="Q170" s="41"/>
      <c r="R170" s="41"/>
      <c r="S170" s="41"/>
      <c r="T170" s="41"/>
      <c r="U170" s="39">
        <v>0</v>
      </c>
      <c r="V170" s="41"/>
      <c r="W170" s="651">
        <v>4</v>
      </c>
      <c r="X170" s="41"/>
      <c r="Y170" s="41"/>
      <c r="Z170" s="41">
        <v>0</v>
      </c>
      <c r="AA170" s="41"/>
      <c r="AB170" s="41"/>
      <c r="AC170" s="41"/>
      <c r="AD170" s="41"/>
      <c r="AE170" s="39">
        <v>3</v>
      </c>
      <c r="AF170" s="651">
        <v>1</v>
      </c>
      <c r="AG170" s="41">
        <v>0</v>
      </c>
      <c r="AH170" s="41"/>
      <c r="AI170" s="41"/>
      <c r="AJ170" s="41"/>
      <c r="AK170" s="41"/>
      <c r="AL170" s="41"/>
      <c r="AM170" s="41"/>
      <c r="AN170" s="41"/>
      <c r="AO170" s="666">
        <v>1</v>
      </c>
      <c r="AP170" s="666">
        <v>6</v>
      </c>
      <c r="AQ170" s="41"/>
      <c r="AR170" s="41"/>
      <c r="AS170" s="1"/>
      <c r="AT170" s="1"/>
      <c r="AU170" s="1"/>
      <c r="AV170" s="1"/>
      <c r="AW170" s="1"/>
      <c r="AX170" s="1"/>
      <c r="AY170" s="1"/>
      <c r="AZ170" s="1"/>
    </row>
    <row r="171" spans="1:52" s="602" customFormat="1" ht="12.75" customHeight="1">
      <c r="A171" s="230" t="s">
        <v>301</v>
      </c>
      <c r="B171" s="666">
        <v>0</v>
      </c>
      <c r="C171" s="39">
        <v>1</v>
      </c>
      <c r="D171" s="39">
        <v>0</v>
      </c>
      <c r="E171" s="39">
        <v>0</v>
      </c>
      <c r="F171" s="39">
        <v>0</v>
      </c>
      <c r="G171" s="39">
        <v>0</v>
      </c>
      <c r="H171" s="39">
        <v>0</v>
      </c>
      <c r="I171" s="39">
        <v>0</v>
      </c>
      <c r="J171" s="39">
        <v>0</v>
      </c>
      <c r="K171" s="666">
        <v>1</v>
      </c>
      <c r="L171" s="39">
        <v>0</v>
      </c>
      <c r="M171" s="39">
        <v>0</v>
      </c>
      <c r="N171" s="39">
        <v>0</v>
      </c>
      <c r="O171" s="39">
        <v>0</v>
      </c>
      <c r="P171" s="39">
        <v>0</v>
      </c>
      <c r="Q171" s="39">
        <v>0</v>
      </c>
      <c r="R171" s="39">
        <v>0</v>
      </c>
      <c r="S171" s="39">
        <v>0</v>
      </c>
      <c r="T171" s="39">
        <v>0</v>
      </c>
      <c r="U171" s="39">
        <v>0</v>
      </c>
      <c r="V171" s="39"/>
      <c r="W171" s="666">
        <v>4</v>
      </c>
      <c r="X171" s="39">
        <v>0</v>
      </c>
      <c r="Y171" s="39">
        <v>0</v>
      </c>
      <c r="Z171" s="39">
        <v>0</v>
      </c>
      <c r="AA171" s="39">
        <v>0</v>
      </c>
      <c r="AB171" s="39">
        <v>0</v>
      </c>
      <c r="AC171" s="39">
        <v>0</v>
      </c>
      <c r="AD171" s="39">
        <v>0</v>
      </c>
      <c r="AE171" s="39">
        <v>3</v>
      </c>
      <c r="AF171" s="666">
        <v>1</v>
      </c>
      <c r="AG171" s="39">
        <v>0</v>
      </c>
      <c r="AH171" s="39">
        <v>0</v>
      </c>
      <c r="AI171" s="39">
        <v>0</v>
      </c>
      <c r="AJ171" s="39">
        <v>0</v>
      </c>
      <c r="AK171" s="39">
        <v>0</v>
      </c>
      <c r="AL171" s="39">
        <v>0</v>
      </c>
      <c r="AM171" s="39">
        <v>0</v>
      </c>
      <c r="AN171" s="39">
        <v>0</v>
      </c>
      <c r="AO171" s="666">
        <v>1</v>
      </c>
      <c r="AP171" s="666">
        <v>6</v>
      </c>
      <c r="AQ171" s="41"/>
      <c r="AR171" s="41"/>
      <c r="AS171" s="1"/>
      <c r="AT171" s="1"/>
      <c r="AU171" s="1"/>
      <c r="AV171" s="1"/>
      <c r="AW171" s="1"/>
      <c r="AX171" s="1"/>
      <c r="AY171" s="1"/>
      <c r="AZ171" s="1"/>
    </row>
    <row r="172" spans="1:52" s="602" customFormat="1" ht="13.5" customHeight="1">
      <c r="A172" s="230" t="s">
        <v>442</v>
      </c>
      <c r="B172" s="39"/>
      <c r="C172" s="39"/>
      <c r="D172" s="39"/>
      <c r="E172" s="39"/>
      <c r="F172" s="39"/>
      <c r="G172" s="39"/>
      <c r="H172" s="39"/>
      <c r="I172" s="39"/>
      <c r="J172" s="39"/>
      <c r="K172" s="39">
        <v>0</v>
      </c>
      <c r="L172" s="39"/>
      <c r="M172" s="39"/>
      <c r="N172" s="39"/>
      <c r="O172" s="39"/>
      <c r="P172" s="39"/>
      <c r="Q172" s="39"/>
      <c r="R172" s="39"/>
      <c r="S172" s="39"/>
      <c r="T172" s="39"/>
      <c r="U172" s="1703">
        <v>0</v>
      </c>
      <c r="V172" s="39"/>
      <c r="W172" s="39"/>
      <c r="X172" s="39"/>
      <c r="Y172" s="39"/>
      <c r="Z172" s="39"/>
      <c r="AA172" s="39"/>
      <c r="AB172" s="39"/>
      <c r="AC172" s="39"/>
      <c r="AD172" s="39"/>
      <c r="AE172" s="1703">
        <v>0</v>
      </c>
      <c r="AF172" s="39"/>
      <c r="AG172" s="39"/>
      <c r="AH172" s="39"/>
      <c r="AI172" s="39"/>
      <c r="AJ172" s="39"/>
      <c r="AK172" s="39"/>
      <c r="AL172" s="39"/>
      <c r="AM172" s="39"/>
      <c r="AN172" s="39"/>
      <c r="AO172" s="39">
        <v>0</v>
      </c>
      <c r="AP172" s="39">
        <v>0</v>
      </c>
      <c r="AQ172" s="41"/>
      <c r="AR172" s="41"/>
      <c r="AS172" s="1"/>
      <c r="AT172" s="1"/>
      <c r="AU172" s="1"/>
      <c r="AV172" s="1"/>
      <c r="AW172" s="1"/>
      <c r="AX172" s="1"/>
      <c r="AY172" s="1"/>
      <c r="AZ172" s="1"/>
    </row>
    <row r="173" spans="1:52" s="602" customFormat="1" ht="12.75" customHeight="1">
      <c r="A173" s="991" t="s">
        <v>444</v>
      </c>
      <c r="B173" s="258"/>
      <c r="C173" s="258"/>
      <c r="D173" s="258"/>
      <c r="E173" s="258"/>
      <c r="F173" s="258"/>
      <c r="G173" s="258"/>
      <c r="H173" s="258"/>
      <c r="I173" s="258">
        <v>1</v>
      </c>
      <c r="J173" s="258"/>
      <c r="K173" s="232">
        <v>1</v>
      </c>
      <c r="L173" s="258"/>
      <c r="M173" s="258"/>
      <c r="N173" s="258"/>
      <c r="O173" s="258"/>
      <c r="P173" s="258"/>
      <c r="Q173" s="258"/>
      <c r="R173" s="258"/>
      <c r="S173" s="258"/>
      <c r="T173" s="258"/>
      <c r="U173" s="1706"/>
      <c r="V173" s="258">
        <v>1</v>
      </c>
      <c r="W173" s="258"/>
      <c r="X173" s="258"/>
      <c r="Y173" s="258"/>
      <c r="Z173" s="258"/>
      <c r="AA173" s="258"/>
      <c r="AB173" s="258"/>
      <c r="AC173" s="258"/>
      <c r="AD173" s="258"/>
      <c r="AE173" s="1706">
        <v>1</v>
      </c>
      <c r="AF173" s="258"/>
      <c r="AG173" s="258"/>
      <c r="AH173" s="258"/>
      <c r="AI173" s="258"/>
      <c r="AJ173" s="258"/>
      <c r="AK173" s="258"/>
      <c r="AL173" s="258"/>
      <c r="AM173" s="258"/>
      <c r="AN173" s="258"/>
      <c r="AO173" s="1706"/>
      <c r="AP173" s="1706">
        <v>2</v>
      </c>
      <c r="AQ173" s="258"/>
      <c r="AR173" s="258"/>
      <c r="AS173" s="1224"/>
      <c r="AT173" s="1"/>
      <c r="AU173" s="1"/>
      <c r="AV173" s="1"/>
      <c r="AW173" s="1"/>
      <c r="AX173" s="1"/>
      <c r="AY173" s="1"/>
      <c r="AZ173" s="1"/>
    </row>
    <row r="174" spans="1:52" s="602" customFormat="1" ht="12.75" customHeight="1">
      <c r="A174" s="991" t="s">
        <v>473</v>
      </c>
      <c r="B174" s="258"/>
      <c r="C174" s="258">
        <v>3</v>
      </c>
      <c r="D174" s="258"/>
      <c r="E174" s="258"/>
      <c r="F174" s="258">
        <v>1</v>
      </c>
      <c r="G174" s="258"/>
      <c r="H174" s="258"/>
      <c r="I174" s="258">
        <v>1</v>
      </c>
      <c r="J174" s="258"/>
      <c r="K174" s="232">
        <v>5</v>
      </c>
      <c r="L174" s="258"/>
      <c r="M174" s="258"/>
      <c r="N174" s="258"/>
      <c r="O174" s="258"/>
      <c r="P174" s="258"/>
      <c r="Q174" s="258"/>
      <c r="R174" s="258"/>
      <c r="S174" s="258"/>
      <c r="T174" s="258"/>
      <c r="U174" s="1706"/>
      <c r="V174" s="258"/>
      <c r="W174" s="258">
        <v>1</v>
      </c>
      <c r="X174" s="258"/>
      <c r="Y174" s="258"/>
      <c r="Z174" s="258"/>
      <c r="AA174" s="258"/>
      <c r="AB174" s="258"/>
      <c r="AC174" s="258"/>
      <c r="AD174" s="258"/>
      <c r="AE174" s="1706">
        <v>1</v>
      </c>
      <c r="AF174" s="258"/>
      <c r="AG174" s="258"/>
      <c r="AH174" s="258"/>
      <c r="AI174" s="258"/>
      <c r="AJ174" s="258"/>
      <c r="AK174" s="258"/>
      <c r="AL174" s="258"/>
      <c r="AM174" s="258"/>
      <c r="AN174" s="258"/>
      <c r="AO174" s="1706"/>
      <c r="AP174" s="1706">
        <v>6</v>
      </c>
      <c r="AQ174" s="258"/>
      <c r="AR174" s="258"/>
      <c r="AS174" s="1224"/>
      <c r="AT174" s="1"/>
      <c r="AU174" s="1"/>
      <c r="AV174" s="1"/>
      <c r="AW174" s="1"/>
      <c r="AX174" s="1"/>
      <c r="AY174" s="1"/>
      <c r="AZ174" s="1"/>
    </row>
    <row r="175" spans="1:52" s="602" customFormat="1" ht="12.75" customHeight="1">
      <c r="A175" s="991" t="s">
        <v>476</v>
      </c>
      <c r="B175" s="258"/>
      <c r="C175" s="258">
        <v>1</v>
      </c>
      <c r="D175" s="258"/>
      <c r="E175" s="258"/>
      <c r="F175" s="258"/>
      <c r="G175" s="258"/>
      <c r="H175" s="258"/>
      <c r="I175" s="258"/>
      <c r="J175" s="258"/>
      <c r="K175" s="232">
        <v>1</v>
      </c>
      <c r="L175" s="258"/>
      <c r="M175" s="258"/>
      <c r="N175" s="258"/>
      <c r="O175" s="258"/>
      <c r="P175" s="258"/>
      <c r="Q175" s="258"/>
      <c r="R175" s="258"/>
      <c r="S175" s="258"/>
      <c r="T175" s="258"/>
      <c r="U175" s="1706"/>
      <c r="V175" s="258"/>
      <c r="W175" s="258"/>
      <c r="X175" s="258"/>
      <c r="Y175" s="258"/>
      <c r="Z175" s="258"/>
      <c r="AA175" s="258"/>
      <c r="AB175" s="258"/>
      <c r="AC175" s="258"/>
      <c r="AD175" s="258"/>
      <c r="AE175" s="1706"/>
      <c r="AF175" s="258"/>
      <c r="AG175" s="258"/>
      <c r="AH175" s="258"/>
      <c r="AI175" s="258"/>
      <c r="AJ175" s="258"/>
      <c r="AK175" s="258"/>
      <c r="AL175" s="258"/>
      <c r="AM175" s="258"/>
      <c r="AN175" s="258"/>
      <c r="AO175" s="1706"/>
      <c r="AP175" s="1706">
        <v>1</v>
      </c>
      <c r="AQ175" s="258"/>
      <c r="AR175" s="258"/>
      <c r="AS175" s="1224"/>
      <c r="AT175" s="1"/>
      <c r="AU175" s="1"/>
      <c r="AV175" s="1"/>
      <c r="AW175" s="1"/>
      <c r="AX175" s="1"/>
      <c r="AY175" s="1"/>
      <c r="AZ175" s="1"/>
    </row>
    <row r="176" spans="1:52" s="602" customFormat="1" ht="12.75" customHeight="1">
      <c r="A176" s="1225" t="s">
        <v>301</v>
      </c>
      <c r="B176" s="1706"/>
      <c r="C176" s="1706">
        <v>4</v>
      </c>
      <c r="D176" s="1706"/>
      <c r="E176" s="1706"/>
      <c r="F176" s="1706">
        <v>2</v>
      </c>
      <c r="G176" s="1706"/>
      <c r="H176" s="1706"/>
      <c r="I176" s="1706">
        <v>4</v>
      </c>
      <c r="J176" s="1706"/>
      <c r="K176" s="1706">
        <v>7</v>
      </c>
      <c r="L176" s="1706"/>
      <c r="M176" s="1706"/>
      <c r="N176" s="1706"/>
      <c r="O176" s="1706"/>
      <c r="P176" s="1706"/>
      <c r="Q176" s="1706"/>
      <c r="R176" s="1706"/>
      <c r="S176" s="1706"/>
      <c r="T176" s="1706"/>
      <c r="U176" s="1706"/>
      <c r="V176" s="1706"/>
      <c r="W176" s="1706">
        <v>1</v>
      </c>
      <c r="X176" s="1706"/>
      <c r="Y176" s="1706"/>
      <c r="Z176" s="1706"/>
      <c r="AA176" s="1706"/>
      <c r="AB176" s="1706"/>
      <c r="AC176" s="1706"/>
      <c r="AD176" s="1706"/>
      <c r="AE176" s="1706">
        <v>2</v>
      </c>
      <c r="AF176" s="1706"/>
      <c r="AG176" s="1706"/>
      <c r="AH176" s="1706"/>
      <c r="AI176" s="1706"/>
      <c r="AJ176" s="1706"/>
      <c r="AK176" s="1706"/>
      <c r="AL176" s="1706"/>
      <c r="AM176" s="1706"/>
      <c r="AN176" s="1706"/>
      <c r="AO176" s="1706"/>
      <c r="AP176" s="1706">
        <v>9</v>
      </c>
      <c r="AQ176" s="258"/>
      <c r="AR176" s="258"/>
      <c r="AS176" s="1224"/>
      <c r="AT176" s="1"/>
      <c r="AU176" s="1"/>
      <c r="AV176" s="1"/>
      <c r="AW176" s="1"/>
      <c r="AX176" s="1"/>
      <c r="AY176" s="1"/>
      <c r="AZ176" s="1"/>
    </row>
    <row r="177" spans="1:52" s="602" customFormat="1" ht="12.75" customHeight="1">
      <c r="A177" s="230" t="s">
        <v>488</v>
      </c>
      <c r="B177" s="39">
        <v>10</v>
      </c>
      <c r="C177" s="39">
        <v>45</v>
      </c>
      <c r="D177" s="39">
        <v>0</v>
      </c>
      <c r="E177" s="39">
        <v>0</v>
      </c>
      <c r="F177" s="39">
        <v>9</v>
      </c>
      <c r="G177" s="39">
        <v>0</v>
      </c>
      <c r="H177" s="39">
        <v>1</v>
      </c>
      <c r="I177" s="39">
        <v>24</v>
      </c>
      <c r="J177" s="39">
        <v>0</v>
      </c>
      <c r="K177" s="39">
        <v>89</v>
      </c>
      <c r="L177" s="39">
        <v>0</v>
      </c>
      <c r="M177" s="39">
        <v>2</v>
      </c>
      <c r="N177" s="39">
        <v>3</v>
      </c>
      <c r="O177" s="39">
        <v>0</v>
      </c>
      <c r="P177" s="39">
        <v>0</v>
      </c>
      <c r="Q177" s="39">
        <v>0</v>
      </c>
      <c r="R177" s="39">
        <v>0</v>
      </c>
      <c r="S177" s="39">
        <v>0</v>
      </c>
      <c r="T177" s="39">
        <v>0</v>
      </c>
      <c r="U177" s="39">
        <v>5</v>
      </c>
      <c r="V177" s="39">
        <v>6</v>
      </c>
      <c r="W177" s="39">
        <v>33</v>
      </c>
      <c r="X177" s="39">
        <v>0</v>
      </c>
      <c r="Y177" s="39">
        <v>0</v>
      </c>
      <c r="Z177" s="39">
        <v>1</v>
      </c>
      <c r="AA177" s="39">
        <v>0</v>
      </c>
      <c r="AB177" s="39">
        <v>0</v>
      </c>
      <c r="AC177" s="39">
        <v>0</v>
      </c>
      <c r="AD177" s="39">
        <v>0</v>
      </c>
      <c r="AE177" s="39">
        <v>40</v>
      </c>
      <c r="AF177" s="39">
        <v>6</v>
      </c>
      <c r="AG177" s="39">
        <v>7</v>
      </c>
      <c r="AH177" s="39">
        <v>0</v>
      </c>
      <c r="AI177" s="39">
        <v>0</v>
      </c>
      <c r="AJ177" s="39">
        <v>0</v>
      </c>
      <c r="AK177" s="39">
        <v>0</v>
      </c>
      <c r="AL177" s="39">
        <v>0</v>
      </c>
      <c r="AM177" s="39">
        <v>0</v>
      </c>
      <c r="AN177" s="39">
        <v>0</v>
      </c>
      <c r="AO177" s="39">
        <v>13</v>
      </c>
      <c r="AP177" s="39">
        <v>147</v>
      </c>
      <c r="AQ177" s="41"/>
      <c r="AR177" s="41"/>
      <c r="AS177" s="1"/>
      <c r="AT177" s="1"/>
      <c r="AU177" s="1"/>
      <c r="AV177" s="1"/>
      <c r="AW177" s="1"/>
      <c r="AX177" s="1"/>
      <c r="AY177" s="1"/>
      <c r="AZ177" s="1"/>
    </row>
    <row r="178" spans="1:52" s="602" customFormat="1" ht="12.75" customHeight="1">
      <c r="A178" s="230" t="s">
        <v>560</v>
      </c>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41"/>
      <c r="AR178" s="41"/>
      <c r="AS178" s="1"/>
      <c r="AT178" s="1"/>
      <c r="AU178" s="1"/>
      <c r="AV178" s="1"/>
      <c r="AW178" s="1"/>
      <c r="AX178" s="1"/>
      <c r="AY178" s="1"/>
      <c r="AZ178" s="1"/>
    </row>
    <row r="179" spans="1:52" s="602" customFormat="1" ht="12.75" customHeight="1">
      <c r="A179" s="41" t="s">
        <v>506</v>
      </c>
      <c r="B179" s="41"/>
      <c r="C179" s="651">
        <v>2</v>
      </c>
      <c r="D179" s="41"/>
      <c r="E179" s="41"/>
      <c r="F179" s="41"/>
      <c r="G179" s="41"/>
      <c r="H179" s="41"/>
      <c r="I179" s="41"/>
      <c r="J179" s="41"/>
      <c r="K179" s="666">
        <v>2</v>
      </c>
      <c r="L179" s="41"/>
      <c r="M179" s="651">
        <v>2</v>
      </c>
      <c r="N179" s="41"/>
      <c r="O179" s="41"/>
      <c r="P179" s="651">
        <v>3</v>
      </c>
      <c r="Q179" s="41"/>
      <c r="R179" s="41"/>
      <c r="S179" s="41"/>
      <c r="T179" s="41"/>
      <c r="U179" s="666">
        <v>5</v>
      </c>
      <c r="V179" s="41"/>
      <c r="W179" s="41"/>
      <c r="X179" s="41"/>
      <c r="Y179" s="41"/>
      <c r="Z179" s="41"/>
      <c r="AA179" s="41"/>
      <c r="AB179" s="41"/>
      <c r="AC179" s="41"/>
      <c r="AD179" s="41"/>
      <c r="AE179" s="39">
        <v>0</v>
      </c>
      <c r="AF179" s="41"/>
      <c r="AG179" s="41"/>
      <c r="AH179" s="41"/>
      <c r="AI179" s="41"/>
      <c r="AJ179" s="41"/>
      <c r="AK179" s="41"/>
      <c r="AL179" s="41"/>
      <c r="AM179" s="41"/>
      <c r="AN179" s="41"/>
      <c r="AO179" s="39">
        <v>0</v>
      </c>
      <c r="AP179" s="666">
        <v>7</v>
      </c>
      <c r="AQ179" s="41"/>
      <c r="AR179" s="41"/>
      <c r="AS179" s="1"/>
      <c r="AT179" s="1"/>
      <c r="AU179" s="1"/>
      <c r="AV179" s="1"/>
      <c r="AW179" s="1"/>
      <c r="AX179" s="1"/>
      <c r="AY179" s="1"/>
      <c r="AZ179" s="1"/>
    </row>
    <row r="180" spans="1:52" s="602" customFormat="1" ht="12.75" customHeight="1">
      <c r="A180" s="41" t="s">
        <v>508</v>
      </c>
      <c r="B180" s="41"/>
      <c r="C180" s="651">
        <v>4</v>
      </c>
      <c r="D180" s="41"/>
      <c r="E180" s="41"/>
      <c r="F180" s="41"/>
      <c r="G180" s="41"/>
      <c r="H180" s="41"/>
      <c r="I180" s="651">
        <v>1</v>
      </c>
      <c r="J180" s="41"/>
      <c r="K180" s="666">
        <v>5</v>
      </c>
      <c r="L180" s="651">
        <v>1</v>
      </c>
      <c r="M180" s="651">
        <v>1</v>
      </c>
      <c r="N180" s="41"/>
      <c r="O180" s="41"/>
      <c r="P180" s="651">
        <v>4</v>
      </c>
      <c r="Q180" s="41"/>
      <c r="R180" s="41"/>
      <c r="S180" s="651">
        <v>5</v>
      </c>
      <c r="T180" s="41"/>
      <c r="U180" s="666">
        <v>11</v>
      </c>
      <c r="V180" s="41"/>
      <c r="W180" s="41"/>
      <c r="X180" s="41"/>
      <c r="Y180" s="41"/>
      <c r="Z180" s="41"/>
      <c r="AA180" s="41"/>
      <c r="AB180" s="41"/>
      <c r="AC180" s="41"/>
      <c r="AD180" s="41"/>
      <c r="AE180" s="39">
        <v>0</v>
      </c>
      <c r="AF180" s="41"/>
      <c r="AG180" s="41"/>
      <c r="AH180" s="41"/>
      <c r="AI180" s="41"/>
      <c r="AJ180" s="41"/>
      <c r="AK180" s="41"/>
      <c r="AL180" s="41"/>
      <c r="AM180" s="41"/>
      <c r="AN180" s="41"/>
      <c r="AO180" s="39">
        <v>0</v>
      </c>
      <c r="AP180" s="666">
        <v>16</v>
      </c>
      <c r="AQ180" s="41"/>
      <c r="AR180" s="41"/>
      <c r="AS180" s="1"/>
      <c r="AT180" s="1"/>
      <c r="AU180" s="1"/>
      <c r="AV180" s="1"/>
      <c r="AW180" s="1"/>
      <c r="AX180" s="1"/>
      <c r="AY180" s="1"/>
      <c r="AZ180" s="1"/>
    </row>
    <row r="181" spans="1:52" s="602" customFormat="1" ht="12.75" customHeight="1">
      <c r="A181" s="230" t="s">
        <v>510</v>
      </c>
      <c r="B181" s="39"/>
      <c r="C181" s="666">
        <v>6</v>
      </c>
      <c r="D181" s="39"/>
      <c r="E181" s="39"/>
      <c r="F181" s="39"/>
      <c r="G181" s="39"/>
      <c r="H181" s="39"/>
      <c r="I181" s="666">
        <v>1</v>
      </c>
      <c r="J181" s="39"/>
      <c r="K181" s="666">
        <v>7</v>
      </c>
      <c r="L181" s="666">
        <v>1</v>
      </c>
      <c r="M181" s="666">
        <v>3</v>
      </c>
      <c r="N181" s="39"/>
      <c r="O181" s="39"/>
      <c r="P181" s="666">
        <v>7</v>
      </c>
      <c r="Q181" s="39"/>
      <c r="R181" s="39"/>
      <c r="S181" s="666">
        <v>5</v>
      </c>
      <c r="T181" s="39"/>
      <c r="U181" s="666">
        <v>16</v>
      </c>
      <c r="V181" s="39"/>
      <c r="W181" s="39"/>
      <c r="X181" s="39"/>
      <c r="Y181" s="39"/>
      <c r="Z181" s="39"/>
      <c r="AA181" s="39"/>
      <c r="AB181" s="39"/>
      <c r="AC181" s="39"/>
      <c r="AD181" s="39"/>
      <c r="AE181" s="39">
        <v>0</v>
      </c>
      <c r="AF181" s="39"/>
      <c r="AG181" s="39"/>
      <c r="AH181" s="39"/>
      <c r="AI181" s="39"/>
      <c r="AJ181" s="39"/>
      <c r="AK181" s="39"/>
      <c r="AL181" s="39"/>
      <c r="AM181" s="39"/>
      <c r="AN181" s="39"/>
      <c r="AO181" s="39">
        <v>0</v>
      </c>
      <c r="AP181" s="666">
        <v>23</v>
      </c>
      <c r="AQ181" s="41"/>
      <c r="AR181" s="41"/>
      <c r="AS181" s="1"/>
      <c r="AT181" s="1"/>
      <c r="AU181" s="1"/>
      <c r="AV181" s="1"/>
      <c r="AW181" s="1"/>
      <c r="AX181" s="1"/>
      <c r="AY181" s="1"/>
      <c r="AZ181" s="1"/>
    </row>
    <row r="182" spans="1:52" s="602" customFormat="1" ht="12.75" customHeight="1">
      <c r="A182" s="230" t="s">
        <v>567</v>
      </c>
      <c r="B182" s="39"/>
      <c r="C182" s="39"/>
      <c r="D182" s="39"/>
      <c r="E182" s="39"/>
      <c r="F182" s="39"/>
      <c r="G182" s="39"/>
      <c r="H182" s="39"/>
      <c r="I182" s="39"/>
      <c r="J182" s="39"/>
      <c r="K182" s="39">
        <v>0</v>
      </c>
      <c r="L182" s="39"/>
      <c r="M182" s="39"/>
      <c r="N182" s="39"/>
      <c r="O182" s="39"/>
      <c r="P182" s="39"/>
      <c r="Q182" s="39"/>
      <c r="R182" s="39"/>
      <c r="S182" s="39"/>
      <c r="T182" s="39"/>
      <c r="U182" s="39">
        <v>0</v>
      </c>
      <c r="V182" s="39"/>
      <c r="W182" s="39"/>
      <c r="X182" s="39"/>
      <c r="Y182" s="39"/>
      <c r="Z182" s="39"/>
      <c r="AA182" s="39"/>
      <c r="AB182" s="39"/>
      <c r="AC182" s="39"/>
      <c r="AD182" s="39"/>
      <c r="AE182" s="39">
        <v>0</v>
      </c>
      <c r="AF182" s="39"/>
      <c r="AG182" s="39"/>
      <c r="AH182" s="39"/>
      <c r="AI182" s="39"/>
      <c r="AJ182" s="39"/>
      <c r="AK182" s="39"/>
      <c r="AL182" s="39"/>
      <c r="AM182" s="39"/>
      <c r="AN182" s="39"/>
      <c r="AO182" s="39">
        <v>0</v>
      </c>
      <c r="AP182" s="39">
        <v>0</v>
      </c>
      <c r="AQ182" s="41"/>
      <c r="AR182" s="41"/>
      <c r="AS182" s="1"/>
      <c r="AT182" s="1"/>
      <c r="AU182" s="1"/>
      <c r="AV182" s="1"/>
      <c r="AW182" s="1"/>
      <c r="AX182" s="1"/>
      <c r="AY182" s="1"/>
      <c r="AZ182" s="1"/>
    </row>
    <row r="183" spans="1:52" s="602" customFormat="1" ht="12.75" customHeight="1">
      <c r="A183" s="41" t="s">
        <v>518</v>
      </c>
      <c r="B183" s="41"/>
      <c r="C183" s="41">
        <v>2</v>
      </c>
      <c r="D183" s="41"/>
      <c r="E183" s="41"/>
      <c r="F183" s="41"/>
      <c r="G183" s="41"/>
      <c r="H183" s="41"/>
      <c r="I183" s="41"/>
      <c r="J183" s="41"/>
      <c r="K183" s="39">
        <v>2</v>
      </c>
      <c r="L183" s="41"/>
      <c r="M183" s="41"/>
      <c r="N183" s="41"/>
      <c r="O183" s="41"/>
      <c r="P183" s="41"/>
      <c r="Q183" s="41"/>
      <c r="R183" s="41"/>
      <c r="S183" s="41">
        <v>1</v>
      </c>
      <c r="T183" s="41"/>
      <c r="U183" s="39">
        <v>1</v>
      </c>
      <c r="V183" s="41"/>
      <c r="W183" s="41"/>
      <c r="X183" s="41"/>
      <c r="Y183" s="41"/>
      <c r="Z183" s="41"/>
      <c r="AA183" s="41"/>
      <c r="AB183" s="41"/>
      <c r="AC183" s="41"/>
      <c r="AD183" s="41"/>
      <c r="AE183" s="39">
        <v>0</v>
      </c>
      <c r="AF183" s="41"/>
      <c r="AG183" s="41"/>
      <c r="AH183" s="41"/>
      <c r="AI183" s="41"/>
      <c r="AJ183" s="41"/>
      <c r="AK183" s="41"/>
      <c r="AL183" s="41"/>
      <c r="AM183" s="41"/>
      <c r="AN183" s="41"/>
      <c r="AO183" s="39">
        <v>0</v>
      </c>
      <c r="AP183" s="39">
        <f t="shared" ref="AP183:AP185" si="18">K183+U183+AE183+AO183</f>
        <v>3</v>
      </c>
      <c r="AQ183" s="41"/>
      <c r="AR183" s="41"/>
      <c r="AS183" s="1"/>
      <c r="AT183" s="1"/>
      <c r="AU183" s="1"/>
      <c r="AV183" s="1"/>
      <c r="AW183" s="1"/>
      <c r="AX183" s="1"/>
      <c r="AY183" s="1"/>
      <c r="AZ183" s="1"/>
    </row>
    <row r="184" spans="1:52" s="602" customFormat="1" ht="12.75" customHeight="1">
      <c r="A184" s="41" t="s">
        <v>522</v>
      </c>
      <c r="B184" s="41"/>
      <c r="C184" s="41">
        <v>2</v>
      </c>
      <c r="D184" s="41"/>
      <c r="E184" s="41"/>
      <c r="F184" s="41"/>
      <c r="G184" s="41"/>
      <c r="H184" s="41"/>
      <c r="I184" s="651"/>
      <c r="J184" s="41"/>
      <c r="K184" s="666">
        <v>2</v>
      </c>
      <c r="L184" s="41"/>
      <c r="M184" s="41"/>
      <c r="N184" s="41"/>
      <c r="O184" s="41"/>
      <c r="P184" s="41"/>
      <c r="Q184" s="41"/>
      <c r="R184" s="41"/>
      <c r="S184" s="41"/>
      <c r="T184" s="41"/>
      <c r="U184" s="39">
        <v>0</v>
      </c>
      <c r="V184" s="41">
        <v>1</v>
      </c>
      <c r="W184" s="41"/>
      <c r="X184" s="41"/>
      <c r="Y184" s="41"/>
      <c r="Z184" s="41"/>
      <c r="AA184" s="41"/>
      <c r="AB184" s="41"/>
      <c r="AC184" s="41"/>
      <c r="AD184" s="41"/>
      <c r="AE184" s="39">
        <v>1</v>
      </c>
      <c r="AF184" s="41"/>
      <c r="AG184" s="41"/>
      <c r="AH184" s="41"/>
      <c r="AI184" s="41"/>
      <c r="AJ184" s="41"/>
      <c r="AK184" s="41"/>
      <c r="AL184" s="41"/>
      <c r="AM184" s="41"/>
      <c r="AN184" s="41"/>
      <c r="AO184" s="666">
        <v>0</v>
      </c>
      <c r="AP184" s="39">
        <f t="shared" si="18"/>
        <v>3</v>
      </c>
      <c r="AQ184" s="41"/>
      <c r="AR184" s="41"/>
      <c r="AS184" s="1"/>
      <c r="AT184" s="1"/>
      <c r="AU184" s="1"/>
      <c r="AV184" s="1"/>
      <c r="AW184" s="1"/>
      <c r="AX184" s="1"/>
      <c r="AY184" s="1"/>
      <c r="AZ184" s="1"/>
    </row>
    <row r="185" spans="1:52" s="602" customFormat="1" ht="12.75" customHeight="1">
      <c r="A185" s="41" t="s">
        <v>524</v>
      </c>
      <c r="B185" s="41"/>
      <c r="C185" s="41">
        <v>4</v>
      </c>
      <c r="D185" s="41"/>
      <c r="E185" s="41"/>
      <c r="F185" s="41"/>
      <c r="G185" s="41"/>
      <c r="H185" s="41"/>
      <c r="I185" s="41"/>
      <c r="J185" s="41"/>
      <c r="K185" s="39">
        <v>4</v>
      </c>
      <c r="L185" s="41"/>
      <c r="M185" s="41"/>
      <c r="N185" s="41"/>
      <c r="O185" s="41"/>
      <c r="P185" s="41"/>
      <c r="Q185" s="41"/>
      <c r="R185" s="41"/>
      <c r="S185" s="41"/>
      <c r="T185" s="41"/>
      <c r="U185" s="39">
        <v>0</v>
      </c>
      <c r="V185" s="41"/>
      <c r="W185" s="41"/>
      <c r="X185" s="41"/>
      <c r="Y185" s="41"/>
      <c r="Z185" s="41"/>
      <c r="AA185" s="41"/>
      <c r="AB185" s="41"/>
      <c r="AC185" s="41"/>
      <c r="AD185" s="41"/>
      <c r="AE185" s="39">
        <v>0</v>
      </c>
      <c r="AF185" s="41"/>
      <c r="AG185" s="41"/>
      <c r="AH185" s="41"/>
      <c r="AI185" s="41"/>
      <c r="AJ185" s="41"/>
      <c r="AK185" s="41"/>
      <c r="AL185" s="41"/>
      <c r="AM185" s="41"/>
      <c r="AN185" s="41"/>
      <c r="AO185" s="39">
        <v>0</v>
      </c>
      <c r="AP185" s="39">
        <f t="shared" si="18"/>
        <v>4</v>
      </c>
      <c r="AQ185" s="41"/>
      <c r="AR185" s="41"/>
      <c r="AS185" s="1"/>
      <c r="AT185" s="1"/>
      <c r="AU185" s="1"/>
      <c r="AV185" s="1"/>
      <c r="AW185" s="1"/>
      <c r="AX185" s="1"/>
      <c r="AY185" s="1"/>
      <c r="AZ185" s="1"/>
    </row>
    <row r="186" spans="1:52" s="602" customFormat="1" ht="12.75" customHeight="1">
      <c r="A186" s="230" t="s">
        <v>510</v>
      </c>
      <c r="B186" s="39">
        <v>0</v>
      </c>
      <c r="C186" s="39">
        <v>8</v>
      </c>
      <c r="D186" s="39">
        <v>0</v>
      </c>
      <c r="E186" s="39">
        <v>0</v>
      </c>
      <c r="F186" s="39">
        <v>0</v>
      </c>
      <c r="G186" s="39">
        <v>0</v>
      </c>
      <c r="H186" s="39">
        <v>0</v>
      </c>
      <c r="I186" s="39">
        <v>1</v>
      </c>
      <c r="J186" s="39">
        <v>0</v>
      </c>
      <c r="K186" s="39">
        <v>8</v>
      </c>
      <c r="L186" s="39">
        <v>0</v>
      </c>
      <c r="M186" s="39">
        <v>0</v>
      </c>
      <c r="N186" s="39">
        <v>0</v>
      </c>
      <c r="O186" s="39">
        <v>0</v>
      </c>
      <c r="P186" s="39">
        <v>0</v>
      </c>
      <c r="Q186" s="39">
        <v>0</v>
      </c>
      <c r="R186" s="39">
        <v>0</v>
      </c>
      <c r="S186" s="39">
        <v>0</v>
      </c>
      <c r="T186" s="39">
        <v>0</v>
      </c>
      <c r="U186" s="39">
        <v>1</v>
      </c>
      <c r="V186" s="39">
        <v>0</v>
      </c>
      <c r="W186" s="39">
        <v>0</v>
      </c>
      <c r="X186" s="39">
        <v>0</v>
      </c>
      <c r="Y186" s="39">
        <v>0</v>
      </c>
      <c r="Z186" s="39">
        <v>0</v>
      </c>
      <c r="AA186" s="39">
        <v>0</v>
      </c>
      <c r="AB186" s="39">
        <v>0</v>
      </c>
      <c r="AC186" s="39">
        <v>0</v>
      </c>
      <c r="AD186" s="39">
        <v>0</v>
      </c>
      <c r="AE186" s="39">
        <v>0</v>
      </c>
      <c r="AF186" s="39">
        <v>1</v>
      </c>
      <c r="AG186" s="39">
        <v>0</v>
      </c>
      <c r="AH186" s="39">
        <v>0</v>
      </c>
      <c r="AI186" s="39">
        <v>0</v>
      </c>
      <c r="AJ186" s="39">
        <v>0</v>
      </c>
      <c r="AK186" s="39">
        <v>0</v>
      </c>
      <c r="AL186" s="39">
        <v>0</v>
      </c>
      <c r="AM186" s="39">
        <v>0</v>
      </c>
      <c r="AN186" s="39">
        <v>0</v>
      </c>
      <c r="AO186" s="39">
        <v>1</v>
      </c>
      <c r="AP186" s="666">
        <f>SUM(AP183:AP185)</f>
        <v>10</v>
      </c>
      <c r="AQ186" s="41"/>
      <c r="AR186" s="41"/>
      <c r="AS186" s="1"/>
      <c r="AT186" s="1"/>
      <c r="AU186" s="1"/>
      <c r="AV186" s="1"/>
      <c r="AW186" s="1"/>
      <c r="AX186" s="1"/>
      <c r="AY186" s="1"/>
      <c r="AZ186" s="1"/>
    </row>
    <row r="187" spans="1:52" s="602" customFormat="1" ht="12.75" customHeight="1">
      <c r="A187" s="230" t="s">
        <v>536</v>
      </c>
      <c r="B187" s="39"/>
      <c r="C187" s="39"/>
      <c r="D187" s="39"/>
      <c r="E187" s="39"/>
      <c r="F187" s="39"/>
      <c r="G187" s="39"/>
      <c r="H187" s="39"/>
      <c r="I187" s="39"/>
      <c r="J187" s="39"/>
      <c r="K187" s="39">
        <f>K188+K189+K190+K191+K192+K193+K195+K196+K197+K198</f>
        <v>13</v>
      </c>
      <c r="L187" s="39"/>
      <c r="M187" s="39"/>
      <c r="N187" s="39"/>
      <c r="O187" s="39"/>
      <c r="P187" s="39"/>
      <c r="Q187" s="39"/>
      <c r="R187" s="39"/>
      <c r="S187" s="39"/>
      <c r="T187" s="39"/>
      <c r="U187" s="39">
        <f>U188+U189+U190+U191+U192+U193+U195+U196+U197+U198</f>
        <v>91</v>
      </c>
      <c r="V187" s="39"/>
      <c r="W187" s="39"/>
      <c r="X187" s="39"/>
      <c r="Y187" s="39"/>
      <c r="Z187" s="39"/>
      <c r="AA187" s="39"/>
      <c r="AB187" s="39"/>
      <c r="AC187" s="39"/>
      <c r="AD187" s="39"/>
      <c r="AE187" s="39">
        <f>AE188+AE189+AE190+AE191+AE192+AE193+AE194+AE195+AE196+AE197+AE198</f>
        <v>0</v>
      </c>
      <c r="AF187" s="39"/>
      <c r="AG187" s="39"/>
      <c r="AH187" s="39"/>
      <c r="AI187" s="39"/>
      <c r="AJ187" s="39"/>
      <c r="AK187" s="39"/>
      <c r="AL187" s="39"/>
      <c r="AM187" s="39"/>
      <c r="AN187" s="39"/>
      <c r="AO187" s="39">
        <f>AO188+AO189+AO190+AO191+AO192+AO193+AO194+AO195+AO196+AO197+AO198</f>
        <v>0</v>
      </c>
      <c r="AP187" s="39">
        <f>AP188+AP189+AP190+AP191+AP192+AP193+AP195+AP196+AP197+AP198</f>
        <v>104</v>
      </c>
      <c r="AQ187" s="41"/>
      <c r="AR187" s="41"/>
      <c r="AS187" s="1"/>
      <c r="AT187" s="1"/>
      <c r="AU187" s="1"/>
      <c r="AV187" s="1"/>
      <c r="AW187" s="1"/>
      <c r="AX187" s="1"/>
      <c r="AY187" s="1"/>
      <c r="AZ187" s="1"/>
    </row>
    <row r="188" spans="1:52" s="602" customFormat="1" ht="12.75" customHeight="1">
      <c r="A188" s="41" t="s">
        <v>537</v>
      </c>
      <c r="B188" s="41"/>
      <c r="C188" s="41"/>
      <c r="D188" s="41"/>
      <c r="E188" s="41"/>
      <c r="F188" s="41"/>
      <c r="G188" s="41"/>
      <c r="H188" s="41"/>
      <c r="I188" s="41"/>
      <c r="J188" s="41"/>
      <c r="K188" s="39">
        <v>0</v>
      </c>
      <c r="L188" s="41"/>
      <c r="M188" s="41"/>
      <c r="N188" s="41"/>
      <c r="O188" s="41"/>
      <c r="P188" s="41"/>
      <c r="Q188" s="41"/>
      <c r="R188" s="41"/>
      <c r="S188" s="41"/>
      <c r="T188" s="41"/>
      <c r="U188" s="39">
        <v>0</v>
      </c>
      <c r="V188" s="41"/>
      <c r="W188" s="41"/>
      <c r="X188" s="41"/>
      <c r="Y188" s="41"/>
      <c r="Z188" s="41"/>
      <c r="AA188" s="41"/>
      <c r="AB188" s="41"/>
      <c r="AC188" s="41"/>
      <c r="AD188" s="41"/>
      <c r="AE188" s="39">
        <v>0</v>
      </c>
      <c r="AF188" s="41"/>
      <c r="AG188" s="41"/>
      <c r="AH188" s="41"/>
      <c r="AI188" s="41"/>
      <c r="AJ188" s="41"/>
      <c r="AK188" s="41"/>
      <c r="AL188" s="41"/>
      <c r="AM188" s="41"/>
      <c r="AN188" s="41"/>
      <c r="AO188" s="39">
        <v>0</v>
      </c>
      <c r="AP188" s="39">
        <v>0</v>
      </c>
      <c r="AQ188" s="41"/>
      <c r="AR188" s="41"/>
      <c r="AS188" s="1"/>
      <c r="AT188" s="1"/>
      <c r="AU188" s="1"/>
      <c r="AV188" s="1"/>
      <c r="AW188" s="1"/>
      <c r="AX188" s="1"/>
      <c r="AY188" s="1"/>
      <c r="AZ188" s="1"/>
    </row>
    <row r="189" spans="1:52" s="602" customFormat="1" ht="12.75" customHeight="1">
      <c r="A189" s="41" t="s">
        <v>538</v>
      </c>
      <c r="B189" s="651">
        <v>5</v>
      </c>
      <c r="C189" s="41"/>
      <c r="D189" s="41"/>
      <c r="E189" s="41"/>
      <c r="F189" s="41"/>
      <c r="G189" s="41"/>
      <c r="H189" s="41"/>
      <c r="I189" s="41"/>
      <c r="J189" s="41"/>
      <c r="K189" s="39">
        <f t="shared" ref="K189:K198" si="19">SUM(B189:J189)</f>
        <v>5</v>
      </c>
      <c r="L189" s="651">
        <v>43</v>
      </c>
      <c r="M189" s="41"/>
      <c r="N189" s="41"/>
      <c r="O189" s="41"/>
      <c r="P189" s="41"/>
      <c r="Q189" s="41"/>
      <c r="R189" s="41"/>
      <c r="S189" s="41"/>
      <c r="T189" s="41"/>
      <c r="U189" s="39">
        <f t="shared" ref="U189:U198" si="20">SUM(L189:T189)</f>
        <v>43</v>
      </c>
      <c r="V189" s="41"/>
      <c r="W189" s="41"/>
      <c r="X189" s="41"/>
      <c r="Y189" s="41"/>
      <c r="Z189" s="41"/>
      <c r="AA189" s="41"/>
      <c r="AB189" s="41"/>
      <c r="AC189" s="41"/>
      <c r="AD189" s="41"/>
      <c r="AE189" s="39">
        <f t="shared" ref="AE189:AE198" si="21">SUM(V189:AD189)</f>
        <v>0</v>
      </c>
      <c r="AF189" s="41"/>
      <c r="AG189" s="41"/>
      <c r="AH189" s="41"/>
      <c r="AI189" s="41"/>
      <c r="AJ189" s="41"/>
      <c r="AK189" s="41"/>
      <c r="AL189" s="41"/>
      <c r="AM189" s="41"/>
      <c r="AN189" s="41"/>
      <c r="AO189" s="39">
        <f t="shared" ref="AO189:AO198" si="22">SUM(AF189:AN189)</f>
        <v>0</v>
      </c>
      <c r="AP189" s="39">
        <f t="shared" ref="AP189:AP198" si="23">K189+U189+AE189+AO189</f>
        <v>48</v>
      </c>
      <c r="AQ189" s="41"/>
      <c r="AR189" s="41"/>
      <c r="AS189" s="1"/>
      <c r="AT189" s="1"/>
      <c r="AU189" s="1"/>
      <c r="AV189" s="1"/>
      <c r="AW189" s="1"/>
      <c r="AX189" s="1"/>
      <c r="AY189" s="1"/>
      <c r="AZ189" s="1"/>
    </row>
    <row r="190" spans="1:52" s="602" customFormat="1" ht="12.75" customHeight="1">
      <c r="A190" s="41" t="s">
        <v>540</v>
      </c>
      <c r="B190" s="41"/>
      <c r="C190" s="651">
        <v>1</v>
      </c>
      <c r="D190" s="41"/>
      <c r="E190" s="41"/>
      <c r="F190" s="41"/>
      <c r="G190" s="41"/>
      <c r="H190" s="41"/>
      <c r="I190" s="41"/>
      <c r="J190" s="41"/>
      <c r="K190" s="666">
        <f t="shared" si="19"/>
        <v>1</v>
      </c>
      <c r="L190" s="651">
        <v>1</v>
      </c>
      <c r="M190" s="651">
        <v>9</v>
      </c>
      <c r="N190" s="41"/>
      <c r="O190" s="41"/>
      <c r="P190" s="651">
        <v>1</v>
      </c>
      <c r="Q190" s="41"/>
      <c r="R190" s="41"/>
      <c r="S190" s="41"/>
      <c r="T190" s="41"/>
      <c r="U190" s="39">
        <f t="shared" si="20"/>
        <v>11</v>
      </c>
      <c r="V190" s="41"/>
      <c r="W190" s="41"/>
      <c r="X190" s="41"/>
      <c r="Y190" s="41"/>
      <c r="Z190" s="41"/>
      <c r="AA190" s="41"/>
      <c r="AB190" s="41"/>
      <c r="AC190" s="41"/>
      <c r="AD190" s="41"/>
      <c r="AE190" s="39">
        <f t="shared" si="21"/>
        <v>0</v>
      </c>
      <c r="AF190" s="41"/>
      <c r="AG190" s="41"/>
      <c r="AH190" s="41"/>
      <c r="AI190" s="41"/>
      <c r="AJ190" s="41"/>
      <c r="AK190" s="41"/>
      <c r="AL190" s="41"/>
      <c r="AM190" s="41"/>
      <c r="AN190" s="41"/>
      <c r="AO190" s="39">
        <f t="shared" si="22"/>
        <v>0</v>
      </c>
      <c r="AP190" s="39">
        <f t="shared" si="23"/>
        <v>12</v>
      </c>
      <c r="AQ190" s="41"/>
      <c r="AR190" s="41"/>
      <c r="AS190" s="1"/>
      <c r="AT190" s="1"/>
      <c r="AU190" s="1"/>
      <c r="AV190" s="1"/>
      <c r="AW190" s="1"/>
      <c r="AX190" s="1"/>
      <c r="AY190" s="1"/>
      <c r="AZ190" s="1"/>
    </row>
    <row r="191" spans="1:52" s="602" customFormat="1" ht="12.75" customHeight="1">
      <c r="A191" s="41" t="s">
        <v>542</v>
      </c>
      <c r="B191" s="41"/>
      <c r="C191" s="41"/>
      <c r="D191" s="41"/>
      <c r="E191" s="41"/>
      <c r="F191" s="41"/>
      <c r="G191" s="41"/>
      <c r="H191" s="41"/>
      <c r="I191" s="41"/>
      <c r="J191" s="41"/>
      <c r="K191" s="39">
        <f t="shared" si="19"/>
        <v>0</v>
      </c>
      <c r="L191" s="41"/>
      <c r="M191" s="41">
        <v>2</v>
      </c>
      <c r="N191" s="41"/>
      <c r="O191" s="41"/>
      <c r="P191" s="41"/>
      <c r="Q191" s="41"/>
      <c r="R191" s="41"/>
      <c r="S191" s="41"/>
      <c r="T191" s="41"/>
      <c r="U191" s="39">
        <f t="shared" si="20"/>
        <v>2</v>
      </c>
      <c r="V191" s="41"/>
      <c r="W191" s="41"/>
      <c r="X191" s="41"/>
      <c r="Y191" s="41"/>
      <c r="Z191" s="41"/>
      <c r="AA191" s="41"/>
      <c r="AB191" s="41"/>
      <c r="AC191" s="41"/>
      <c r="AD191" s="41"/>
      <c r="AE191" s="39">
        <f t="shared" si="21"/>
        <v>0</v>
      </c>
      <c r="AF191" s="41"/>
      <c r="AG191" s="41"/>
      <c r="AH191" s="41"/>
      <c r="AI191" s="41"/>
      <c r="AJ191" s="41"/>
      <c r="AK191" s="41"/>
      <c r="AL191" s="41"/>
      <c r="AM191" s="41"/>
      <c r="AN191" s="41"/>
      <c r="AO191" s="39">
        <f t="shared" si="22"/>
        <v>0</v>
      </c>
      <c r="AP191" s="39">
        <f t="shared" si="23"/>
        <v>2</v>
      </c>
      <c r="AQ191" s="41"/>
      <c r="AR191" s="41"/>
      <c r="AS191" s="1"/>
      <c r="AT191" s="1"/>
      <c r="AU191" s="1"/>
      <c r="AV191" s="1"/>
      <c r="AW191" s="1"/>
      <c r="AX191" s="1"/>
      <c r="AY191" s="1"/>
      <c r="AZ191" s="1"/>
    </row>
    <row r="192" spans="1:52" s="602" customFormat="1" ht="12.75" customHeight="1">
      <c r="A192" s="41" t="s">
        <v>546</v>
      </c>
      <c r="B192" s="41"/>
      <c r="C192" s="41"/>
      <c r="D192" s="41"/>
      <c r="E192" s="41"/>
      <c r="F192" s="41"/>
      <c r="G192" s="41"/>
      <c r="H192" s="41"/>
      <c r="I192" s="41"/>
      <c r="J192" s="41"/>
      <c r="K192" s="39">
        <f t="shared" si="19"/>
        <v>0</v>
      </c>
      <c r="L192" s="651">
        <v>1</v>
      </c>
      <c r="M192" s="41">
        <v>8</v>
      </c>
      <c r="N192" s="41"/>
      <c r="O192" s="41"/>
      <c r="P192" s="41"/>
      <c r="Q192" s="41"/>
      <c r="R192" s="41"/>
      <c r="S192" s="41"/>
      <c r="T192" s="41"/>
      <c r="U192" s="39">
        <f t="shared" si="20"/>
        <v>9</v>
      </c>
      <c r="V192" s="41"/>
      <c r="W192" s="41"/>
      <c r="X192" s="41"/>
      <c r="Y192" s="41"/>
      <c r="Z192" s="41"/>
      <c r="AA192" s="41"/>
      <c r="AB192" s="41"/>
      <c r="AC192" s="41"/>
      <c r="AD192" s="41"/>
      <c r="AE192" s="39">
        <f t="shared" si="21"/>
        <v>0</v>
      </c>
      <c r="AF192" s="41"/>
      <c r="AG192" s="41"/>
      <c r="AH192" s="41"/>
      <c r="AI192" s="41"/>
      <c r="AJ192" s="41"/>
      <c r="AK192" s="41"/>
      <c r="AL192" s="41"/>
      <c r="AM192" s="41"/>
      <c r="AN192" s="41"/>
      <c r="AO192" s="39">
        <f t="shared" si="22"/>
        <v>0</v>
      </c>
      <c r="AP192" s="39">
        <f t="shared" si="23"/>
        <v>9</v>
      </c>
      <c r="AQ192" s="41"/>
      <c r="AR192" s="41"/>
      <c r="AS192" s="1"/>
      <c r="AT192" s="1"/>
      <c r="AU192" s="1"/>
      <c r="AV192" s="1"/>
      <c r="AW192" s="1"/>
      <c r="AX192" s="1"/>
      <c r="AY192" s="1"/>
      <c r="AZ192" s="1"/>
    </row>
    <row r="193" spans="1:52" s="602" customFormat="1" ht="12.75" customHeight="1">
      <c r="A193" s="41" t="s">
        <v>551</v>
      </c>
      <c r="B193" s="41"/>
      <c r="C193" s="41"/>
      <c r="D193" s="41"/>
      <c r="E193" s="41"/>
      <c r="F193" s="41"/>
      <c r="G193" s="41"/>
      <c r="H193" s="41"/>
      <c r="I193" s="41"/>
      <c r="J193" s="41"/>
      <c r="K193" s="39">
        <f t="shared" si="19"/>
        <v>0</v>
      </c>
      <c r="L193" s="41"/>
      <c r="M193" s="41"/>
      <c r="N193" s="41"/>
      <c r="O193" s="41"/>
      <c r="P193" s="41"/>
      <c r="Q193" s="41"/>
      <c r="R193" s="41"/>
      <c r="S193" s="41"/>
      <c r="T193" s="651">
        <v>2</v>
      </c>
      <c r="U193" s="39">
        <f t="shared" si="20"/>
        <v>2</v>
      </c>
      <c r="V193" s="41"/>
      <c r="W193" s="41"/>
      <c r="X193" s="41"/>
      <c r="Y193" s="41"/>
      <c r="Z193" s="41"/>
      <c r="AA193" s="41"/>
      <c r="AB193" s="41"/>
      <c r="AC193" s="41"/>
      <c r="AD193" s="41"/>
      <c r="AE193" s="39">
        <f t="shared" si="21"/>
        <v>0</v>
      </c>
      <c r="AF193" s="41"/>
      <c r="AG193" s="41"/>
      <c r="AH193" s="41"/>
      <c r="AI193" s="41"/>
      <c r="AJ193" s="41"/>
      <c r="AK193" s="41"/>
      <c r="AL193" s="41"/>
      <c r="AM193" s="41"/>
      <c r="AN193" s="41"/>
      <c r="AO193" s="39">
        <f t="shared" si="22"/>
        <v>0</v>
      </c>
      <c r="AP193" s="39">
        <f t="shared" si="23"/>
        <v>2</v>
      </c>
      <c r="AQ193" s="41"/>
      <c r="AR193" s="41"/>
      <c r="AS193" s="1"/>
      <c r="AT193" s="1"/>
      <c r="AU193" s="1"/>
      <c r="AV193" s="1"/>
      <c r="AW193" s="1"/>
      <c r="AX193" s="1"/>
      <c r="AY193" s="1"/>
      <c r="AZ193" s="1"/>
    </row>
    <row r="194" spans="1:52" s="602" customFormat="1" ht="12.75" customHeight="1">
      <c r="A194" s="41" t="s">
        <v>555</v>
      </c>
      <c r="B194" s="41"/>
      <c r="C194" s="41"/>
      <c r="D194" s="41"/>
      <c r="E194" s="41"/>
      <c r="F194" s="41"/>
      <c r="G194" s="41"/>
      <c r="H194" s="41"/>
      <c r="I194" s="41"/>
      <c r="J194" s="41"/>
      <c r="K194" s="39">
        <f t="shared" si="19"/>
        <v>0</v>
      </c>
      <c r="L194" s="41"/>
      <c r="M194" s="41"/>
      <c r="N194" s="41"/>
      <c r="O194" s="41"/>
      <c r="P194" s="41"/>
      <c r="Q194" s="41"/>
      <c r="R194" s="41"/>
      <c r="S194" s="41"/>
      <c r="T194" s="41"/>
      <c r="U194" s="39">
        <f t="shared" si="20"/>
        <v>0</v>
      </c>
      <c r="V194" s="41"/>
      <c r="W194" s="41"/>
      <c r="X194" s="41"/>
      <c r="Y194" s="41"/>
      <c r="Z194" s="41"/>
      <c r="AA194" s="41"/>
      <c r="AB194" s="41"/>
      <c r="AC194" s="41"/>
      <c r="AD194" s="41"/>
      <c r="AE194" s="39">
        <f t="shared" si="21"/>
        <v>0</v>
      </c>
      <c r="AF194" s="41"/>
      <c r="AG194" s="41"/>
      <c r="AH194" s="41"/>
      <c r="AI194" s="41"/>
      <c r="AJ194" s="41"/>
      <c r="AK194" s="41"/>
      <c r="AL194" s="41"/>
      <c r="AM194" s="41"/>
      <c r="AN194" s="41"/>
      <c r="AO194" s="39">
        <f t="shared" si="22"/>
        <v>0</v>
      </c>
      <c r="AP194" s="39">
        <f t="shared" si="23"/>
        <v>0</v>
      </c>
      <c r="AQ194" s="41"/>
      <c r="AR194" s="41"/>
      <c r="AS194" s="1"/>
      <c r="AT194" s="1"/>
      <c r="AU194" s="1"/>
      <c r="AV194" s="1"/>
      <c r="AW194" s="1"/>
      <c r="AX194" s="1"/>
      <c r="AY194" s="1"/>
      <c r="AZ194" s="1"/>
    </row>
    <row r="195" spans="1:52" s="602" customFormat="1" ht="12.75" customHeight="1">
      <c r="A195" s="41" t="s">
        <v>557</v>
      </c>
      <c r="B195" s="651">
        <v>1</v>
      </c>
      <c r="C195" s="651">
        <v>3</v>
      </c>
      <c r="D195" s="41"/>
      <c r="E195" s="41"/>
      <c r="F195" s="41"/>
      <c r="G195" s="41"/>
      <c r="H195" s="41"/>
      <c r="I195" s="41"/>
      <c r="J195" s="41"/>
      <c r="K195" s="39">
        <f t="shared" si="19"/>
        <v>4</v>
      </c>
      <c r="L195" s="41"/>
      <c r="M195" s="41">
        <v>7</v>
      </c>
      <c r="N195" s="41"/>
      <c r="O195" s="41"/>
      <c r="P195" s="41"/>
      <c r="Q195" s="41"/>
      <c r="R195" s="41"/>
      <c r="S195" s="41"/>
      <c r="T195" s="41"/>
      <c r="U195" s="39">
        <f t="shared" si="20"/>
        <v>7</v>
      </c>
      <c r="V195" s="41"/>
      <c r="W195" s="41"/>
      <c r="X195" s="41"/>
      <c r="Y195" s="41"/>
      <c r="Z195" s="41"/>
      <c r="AA195" s="41"/>
      <c r="AB195" s="41"/>
      <c r="AC195" s="41"/>
      <c r="AD195" s="41"/>
      <c r="AE195" s="39">
        <f t="shared" si="21"/>
        <v>0</v>
      </c>
      <c r="AF195" s="41"/>
      <c r="AG195" s="41"/>
      <c r="AH195" s="41"/>
      <c r="AI195" s="41"/>
      <c r="AJ195" s="41"/>
      <c r="AK195" s="41"/>
      <c r="AL195" s="41"/>
      <c r="AM195" s="41"/>
      <c r="AN195" s="41"/>
      <c r="AO195" s="39">
        <f t="shared" si="22"/>
        <v>0</v>
      </c>
      <c r="AP195" s="39">
        <f t="shared" si="23"/>
        <v>11</v>
      </c>
      <c r="AQ195" s="41"/>
      <c r="AR195" s="41"/>
      <c r="AS195" s="1"/>
      <c r="AT195" s="1"/>
      <c r="AU195" s="1"/>
      <c r="AV195" s="1"/>
      <c r="AW195" s="1"/>
      <c r="AX195" s="1"/>
      <c r="AY195" s="1"/>
      <c r="AZ195" s="1"/>
    </row>
    <row r="196" spans="1:52" s="602" customFormat="1" ht="12.75" customHeight="1">
      <c r="A196" s="41" t="s">
        <v>561</v>
      </c>
      <c r="B196" s="41"/>
      <c r="C196" s="41"/>
      <c r="D196" s="41"/>
      <c r="E196" s="41"/>
      <c r="F196" s="41"/>
      <c r="G196" s="41"/>
      <c r="H196" s="41"/>
      <c r="I196" s="41"/>
      <c r="J196" s="41"/>
      <c r="K196" s="39">
        <f t="shared" si="19"/>
        <v>0</v>
      </c>
      <c r="L196" s="41"/>
      <c r="M196" s="41">
        <v>5</v>
      </c>
      <c r="N196" s="41"/>
      <c r="O196" s="41"/>
      <c r="P196" s="651">
        <v>1</v>
      </c>
      <c r="Q196" s="41"/>
      <c r="R196" s="41"/>
      <c r="S196" s="41"/>
      <c r="T196" s="41"/>
      <c r="U196" s="39">
        <f t="shared" si="20"/>
        <v>6</v>
      </c>
      <c r="V196" s="41"/>
      <c r="W196" s="41"/>
      <c r="X196" s="41"/>
      <c r="Y196" s="41"/>
      <c r="Z196" s="41"/>
      <c r="AA196" s="41"/>
      <c r="AB196" s="41"/>
      <c r="AC196" s="41"/>
      <c r="AD196" s="41"/>
      <c r="AE196" s="39">
        <f t="shared" si="21"/>
        <v>0</v>
      </c>
      <c r="AF196" s="41"/>
      <c r="AG196" s="41"/>
      <c r="AH196" s="41"/>
      <c r="AI196" s="41"/>
      <c r="AJ196" s="41"/>
      <c r="AK196" s="41"/>
      <c r="AL196" s="41"/>
      <c r="AM196" s="41"/>
      <c r="AN196" s="41"/>
      <c r="AO196" s="39">
        <f t="shared" si="22"/>
        <v>0</v>
      </c>
      <c r="AP196" s="39">
        <f t="shared" si="23"/>
        <v>6</v>
      </c>
      <c r="AQ196" s="41"/>
      <c r="AR196" s="41"/>
      <c r="AS196" s="1"/>
      <c r="AT196" s="1"/>
      <c r="AU196" s="1"/>
      <c r="AV196" s="1"/>
      <c r="AW196" s="1"/>
      <c r="AX196" s="1"/>
      <c r="AY196" s="1"/>
      <c r="AZ196" s="1"/>
    </row>
    <row r="197" spans="1:52" s="602" customFormat="1" ht="12.75" customHeight="1">
      <c r="A197" s="41" t="s">
        <v>562</v>
      </c>
      <c r="B197" s="41"/>
      <c r="C197" s="651">
        <v>3</v>
      </c>
      <c r="D197" s="41"/>
      <c r="E197" s="41"/>
      <c r="F197" s="41"/>
      <c r="G197" s="41"/>
      <c r="H197" s="41"/>
      <c r="I197" s="41"/>
      <c r="J197" s="41"/>
      <c r="K197" s="39">
        <f t="shared" si="19"/>
        <v>3</v>
      </c>
      <c r="L197" s="41"/>
      <c r="M197" s="651">
        <v>4</v>
      </c>
      <c r="N197" s="41"/>
      <c r="O197" s="41"/>
      <c r="P197" s="651">
        <v>3</v>
      </c>
      <c r="Q197" s="41"/>
      <c r="R197" s="41"/>
      <c r="S197" s="41"/>
      <c r="T197" s="41"/>
      <c r="U197" s="39">
        <f t="shared" si="20"/>
        <v>7</v>
      </c>
      <c r="V197" s="41"/>
      <c r="W197" s="41"/>
      <c r="X197" s="41"/>
      <c r="Y197" s="41"/>
      <c r="Z197" s="41"/>
      <c r="AA197" s="41"/>
      <c r="AB197" s="41"/>
      <c r="AC197" s="41"/>
      <c r="AD197" s="41"/>
      <c r="AE197" s="39">
        <f t="shared" si="21"/>
        <v>0</v>
      </c>
      <c r="AF197" s="41"/>
      <c r="AG197" s="41"/>
      <c r="AH197" s="41"/>
      <c r="AI197" s="41"/>
      <c r="AJ197" s="41"/>
      <c r="AK197" s="41"/>
      <c r="AL197" s="41"/>
      <c r="AM197" s="41"/>
      <c r="AN197" s="41"/>
      <c r="AO197" s="39">
        <f t="shared" si="22"/>
        <v>0</v>
      </c>
      <c r="AP197" s="39">
        <f t="shared" si="23"/>
        <v>10</v>
      </c>
      <c r="AQ197" s="41"/>
      <c r="AR197" s="41"/>
      <c r="AS197" s="1"/>
      <c r="AT197" s="1"/>
      <c r="AU197" s="1"/>
      <c r="AV197" s="1"/>
      <c r="AW197" s="1"/>
      <c r="AX197" s="1"/>
      <c r="AY197" s="1"/>
      <c r="AZ197" s="1"/>
    </row>
    <row r="198" spans="1:52" s="602" customFormat="1" ht="12.75" customHeight="1">
      <c r="A198" s="41" t="s">
        <v>563</v>
      </c>
      <c r="B198" s="41"/>
      <c r="C198" s="41"/>
      <c r="D198" s="41"/>
      <c r="E198" s="41"/>
      <c r="F198" s="41"/>
      <c r="G198" s="41"/>
      <c r="H198" s="41"/>
      <c r="I198" s="41"/>
      <c r="J198" s="41"/>
      <c r="K198" s="39">
        <f t="shared" si="19"/>
        <v>0</v>
      </c>
      <c r="L198" s="41"/>
      <c r="M198" s="41"/>
      <c r="N198" s="41"/>
      <c r="O198" s="41"/>
      <c r="P198" s="651">
        <v>2</v>
      </c>
      <c r="Q198" s="41"/>
      <c r="R198" s="41"/>
      <c r="S198" s="651">
        <v>2</v>
      </c>
      <c r="T198" s="41"/>
      <c r="U198" s="39">
        <f t="shared" si="20"/>
        <v>4</v>
      </c>
      <c r="V198" s="41"/>
      <c r="W198" s="41"/>
      <c r="X198" s="41"/>
      <c r="Y198" s="41"/>
      <c r="Z198" s="41"/>
      <c r="AA198" s="41"/>
      <c r="AB198" s="41"/>
      <c r="AC198" s="41"/>
      <c r="AD198" s="41"/>
      <c r="AE198" s="39">
        <f t="shared" si="21"/>
        <v>0</v>
      </c>
      <c r="AF198" s="41"/>
      <c r="AG198" s="41"/>
      <c r="AH198" s="41"/>
      <c r="AI198" s="41"/>
      <c r="AJ198" s="41"/>
      <c r="AK198" s="41"/>
      <c r="AL198" s="41"/>
      <c r="AM198" s="41"/>
      <c r="AN198" s="41"/>
      <c r="AO198" s="39">
        <f t="shared" si="22"/>
        <v>0</v>
      </c>
      <c r="AP198" s="39">
        <f t="shared" si="23"/>
        <v>4</v>
      </c>
      <c r="AQ198" s="41"/>
      <c r="AR198" s="41"/>
      <c r="AS198" s="1"/>
      <c r="AT198" s="1"/>
      <c r="AU198" s="1"/>
      <c r="AV198" s="1"/>
      <c r="AW198" s="1"/>
      <c r="AX198" s="1"/>
      <c r="AY198" s="1"/>
      <c r="AZ198" s="1"/>
    </row>
    <row r="199" spans="1:52" s="602" customFormat="1" ht="12.75" customHeight="1">
      <c r="A199" s="230" t="s">
        <v>510</v>
      </c>
      <c r="B199" s="39">
        <v>6</v>
      </c>
      <c r="C199" s="39">
        <v>1</v>
      </c>
      <c r="D199" s="39">
        <v>0</v>
      </c>
      <c r="E199" s="39">
        <v>0</v>
      </c>
      <c r="F199" s="39">
        <v>0</v>
      </c>
      <c r="G199" s="39">
        <v>0</v>
      </c>
      <c r="H199" s="39">
        <v>0</v>
      </c>
      <c r="I199" s="39">
        <v>0</v>
      </c>
      <c r="J199" s="39">
        <v>0</v>
      </c>
      <c r="K199" s="39">
        <v>7</v>
      </c>
      <c r="L199" s="39">
        <v>41</v>
      </c>
      <c r="M199" s="39">
        <v>22</v>
      </c>
      <c r="N199" s="39">
        <v>0</v>
      </c>
      <c r="O199" s="39">
        <v>1</v>
      </c>
      <c r="P199" s="39">
        <v>1</v>
      </c>
      <c r="Q199" s="39">
        <v>0</v>
      </c>
      <c r="R199" s="39">
        <v>0</v>
      </c>
      <c r="S199" s="39">
        <v>0</v>
      </c>
      <c r="T199" s="39">
        <v>0</v>
      </c>
      <c r="U199" s="39">
        <v>65</v>
      </c>
      <c r="V199" s="39">
        <v>0</v>
      </c>
      <c r="W199" s="39">
        <v>0</v>
      </c>
      <c r="X199" s="39">
        <v>0</v>
      </c>
      <c r="Y199" s="39">
        <v>0</v>
      </c>
      <c r="Z199" s="39">
        <v>0</v>
      </c>
      <c r="AA199" s="39">
        <v>0</v>
      </c>
      <c r="AB199" s="39">
        <v>0</v>
      </c>
      <c r="AC199" s="39">
        <v>0</v>
      </c>
      <c r="AD199" s="39">
        <v>0</v>
      </c>
      <c r="AE199" s="39">
        <v>0</v>
      </c>
      <c r="AF199" s="39">
        <v>0</v>
      </c>
      <c r="AG199" s="39">
        <v>0</v>
      </c>
      <c r="AH199" s="39">
        <v>0</v>
      </c>
      <c r="AI199" s="39">
        <v>0</v>
      </c>
      <c r="AJ199" s="39">
        <v>0</v>
      </c>
      <c r="AK199" s="39">
        <v>0</v>
      </c>
      <c r="AL199" s="39">
        <v>0</v>
      </c>
      <c r="AM199" s="39">
        <v>0</v>
      </c>
      <c r="AN199" s="39">
        <v>0</v>
      </c>
      <c r="AO199" s="39">
        <v>0</v>
      </c>
      <c r="AP199" s="39">
        <v>72</v>
      </c>
      <c r="AQ199" s="41"/>
      <c r="AR199" s="41"/>
      <c r="AS199" s="1"/>
      <c r="AT199" s="1"/>
      <c r="AU199" s="1"/>
      <c r="AV199" s="1"/>
      <c r="AW199" s="1"/>
      <c r="AX199" s="1"/>
      <c r="AY199" s="1"/>
      <c r="AZ199" s="1"/>
    </row>
    <row r="200" spans="1:52" s="602" customFormat="1" ht="12.75" customHeight="1">
      <c r="A200" s="230" t="s">
        <v>565</v>
      </c>
      <c r="B200" s="39">
        <v>9</v>
      </c>
      <c r="C200" s="39">
        <v>20</v>
      </c>
      <c r="D200" s="39">
        <v>0</v>
      </c>
      <c r="E200" s="39">
        <v>0</v>
      </c>
      <c r="F200" s="39">
        <v>15</v>
      </c>
      <c r="G200" s="39">
        <v>0</v>
      </c>
      <c r="H200" s="39">
        <v>0</v>
      </c>
      <c r="I200" s="39">
        <v>7</v>
      </c>
      <c r="J200" s="39">
        <v>0</v>
      </c>
      <c r="K200" s="39">
        <v>51</v>
      </c>
      <c r="L200" s="39">
        <v>43</v>
      </c>
      <c r="M200" s="39">
        <v>27</v>
      </c>
      <c r="N200" s="39">
        <v>0</v>
      </c>
      <c r="O200" s="39">
        <v>2</v>
      </c>
      <c r="P200" s="39">
        <v>4</v>
      </c>
      <c r="Q200" s="39">
        <v>0</v>
      </c>
      <c r="R200" s="39">
        <v>0</v>
      </c>
      <c r="S200" s="39">
        <v>2</v>
      </c>
      <c r="T200" s="39">
        <v>0</v>
      </c>
      <c r="U200" s="39">
        <v>78</v>
      </c>
      <c r="V200" s="39">
        <v>0</v>
      </c>
      <c r="W200" s="39">
        <v>0</v>
      </c>
      <c r="X200" s="39">
        <v>0</v>
      </c>
      <c r="Y200" s="39">
        <v>0</v>
      </c>
      <c r="Z200" s="39">
        <v>0</v>
      </c>
      <c r="AA200" s="39">
        <v>0</v>
      </c>
      <c r="AB200" s="39">
        <v>0</v>
      </c>
      <c r="AC200" s="39">
        <v>0</v>
      </c>
      <c r="AD200" s="39">
        <v>0</v>
      </c>
      <c r="AE200" s="39">
        <v>0</v>
      </c>
      <c r="AF200" s="39">
        <v>1</v>
      </c>
      <c r="AG200" s="39">
        <v>0</v>
      </c>
      <c r="AH200" s="39">
        <v>0</v>
      </c>
      <c r="AI200" s="39">
        <v>0</v>
      </c>
      <c r="AJ200" s="39">
        <v>0</v>
      </c>
      <c r="AK200" s="39">
        <v>0</v>
      </c>
      <c r="AL200" s="39">
        <v>0</v>
      </c>
      <c r="AM200" s="39">
        <v>1</v>
      </c>
      <c r="AN200" s="39">
        <v>0</v>
      </c>
      <c r="AO200" s="39">
        <v>2</v>
      </c>
      <c r="AP200" s="39">
        <v>131</v>
      </c>
      <c r="AQ200" s="41"/>
      <c r="AR200" s="41"/>
      <c r="AS200" s="1"/>
      <c r="AT200" s="1"/>
      <c r="AU200" s="1"/>
      <c r="AV200" s="1"/>
      <c r="AW200" s="1"/>
      <c r="AX200" s="1"/>
      <c r="AY200" s="1"/>
      <c r="AZ200" s="1"/>
    </row>
    <row r="201" spans="1:52" s="602" customFormat="1" ht="12.75" customHeight="1">
      <c r="A201" s="230" t="s">
        <v>571</v>
      </c>
      <c r="B201" s="39">
        <v>19</v>
      </c>
      <c r="C201" s="39">
        <v>65</v>
      </c>
      <c r="D201" s="39">
        <v>0</v>
      </c>
      <c r="E201" s="39">
        <v>0</v>
      </c>
      <c r="F201" s="39">
        <v>24</v>
      </c>
      <c r="G201" s="39">
        <v>0</v>
      </c>
      <c r="H201" s="39">
        <v>1</v>
      </c>
      <c r="I201" s="39">
        <v>31</v>
      </c>
      <c r="J201" s="39">
        <v>0</v>
      </c>
      <c r="K201" s="39">
        <v>140</v>
      </c>
      <c r="L201" s="39">
        <v>43</v>
      </c>
      <c r="M201" s="39">
        <v>29</v>
      </c>
      <c r="N201" s="39">
        <v>3</v>
      </c>
      <c r="O201" s="39">
        <v>2</v>
      </c>
      <c r="P201" s="39">
        <v>4</v>
      </c>
      <c r="Q201" s="39">
        <v>0</v>
      </c>
      <c r="R201" s="39">
        <v>0</v>
      </c>
      <c r="S201" s="39">
        <v>2</v>
      </c>
      <c r="T201" s="39">
        <v>0</v>
      </c>
      <c r="U201" s="39">
        <v>83</v>
      </c>
      <c r="V201" s="39">
        <v>6</v>
      </c>
      <c r="W201" s="39">
        <v>33</v>
      </c>
      <c r="X201" s="39">
        <v>0</v>
      </c>
      <c r="Y201" s="39">
        <v>0</v>
      </c>
      <c r="Z201" s="39">
        <v>1</v>
      </c>
      <c r="AA201" s="39">
        <v>0</v>
      </c>
      <c r="AB201" s="39">
        <v>0</v>
      </c>
      <c r="AC201" s="39">
        <v>0</v>
      </c>
      <c r="AD201" s="39">
        <v>0</v>
      </c>
      <c r="AE201" s="39">
        <v>40</v>
      </c>
      <c r="AF201" s="39">
        <v>7</v>
      </c>
      <c r="AG201" s="39">
        <v>7</v>
      </c>
      <c r="AH201" s="39">
        <v>0</v>
      </c>
      <c r="AI201" s="39">
        <v>0</v>
      </c>
      <c r="AJ201" s="39">
        <v>0</v>
      </c>
      <c r="AK201" s="39">
        <v>0</v>
      </c>
      <c r="AL201" s="39">
        <v>0</v>
      </c>
      <c r="AM201" s="39">
        <v>1</v>
      </c>
      <c r="AN201" s="39">
        <v>0</v>
      </c>
      <c r="AO201" s="39">
        <v>15</v>
      </c>
      <c r="AP201" s="39">
        <v>278</v>
      </c>
      <c r="AQ201" s="41"/>
      <c r="AR201" s="41"/>
      <c r="AS201" s="1"/>
      <c r="AT201" s="1"/>
      <c r="AU201" s="1"/>
      <c r="AV201" s="1"/>
      <c r="AW201" s="1"/>
      <c r="AX201" s="1"/>
      <c r="AY201" s="1"/>
      <c r="AZ201" s="1"/>
    </row>
    <row r="202" spans="1:52" s="602" customFormat="1" ht="12.75" customHeight="1">
      <c r="A202" s="230" t="s">
        <v>581</v>
      </c>
      <c r="B202" s="39"/>
      <c r="C202" s="39"/>
      <c r="D202" s="39"/>
      <c r="E202" s="39"/>
      <c r="F202" s="39"/>
      <c r="G202" s="39"/>
      <c r="H202" s="39"/>
      <c r="I202" s="39"/>
      <c r="J202" s="39"/>
      <c r="K202" s="666">
        <v>23</v>
      </c>
      <c r="L202" s="39"/>
      <c r="M202" s="39"/>
      <c r="N202" s="39"/>
      <c r="O202" s="39"/>
      <c r="P202" s="39"/>
      <c r="Q202" s="39"/>
      <c r="R202" s="39"/>
      <c r="S202" s="39"/>
      <c r="T202" s="39"/>
      <c r="U202" s="39">
        <v>0</v>
      </c>
      <c r="V202" s="39"/>
      <c r="W202" s="39"/>
      <c r="X202" s="39"/>
      <c r="Y202" s="39"/>
      <c r="Z202" s="39"/>
      <c r="AA202" s="39"/>
      <c r="AB202" s="39"/>
      <c r="AC202" s="39"/>
      <c r="AD202" s="39"/>
      <c r="AE202" s="39">
        <v>0</v>
      </c>
      <c r="AF202" s="39"/>
      <c r="AG202" s="39"/>
      <c r="AH202" s="39"/>
      <c r="AI202" s="39"/>
      <c r="AJ202" s="39"/>
      <c r="AK202" s="39"/>
      <c r="AL202" s="39"/>
      <c r="AM202" s="39"/>
      <c r="AN202" s="39"/>
      <c r="AO202" s="39">
        <v>0</v>
      </c>
      <c r="AP202" s="666">
        <v>23</v>
      </c>
      <c r="AQ202" s="41"/>
      <c r="AR202" s="41"/>
      <c r="AS202" s="1"/>
      <c r="AT202" s="1"/>
      <c r="AU202" s="1"/>
      <c r="AV202" s="1"/>
      <c r="AW202" s="1"/>
      <c r="AX202" s="1"/>
      <c r="AY202" s="1"/>
      <c r="AZ202" s="1"/>
    </row>
    <row r="203" spans="1:52" s="602" customFormat="1" ht="12.75" customHeight="1">
      <c r="A203" s="41" t="s">
        <v>585</v>
      </c>
      <c r="B203" s="601">
        <v>1</v>
      </c>
      <c r="C203" s="848"/>
      <c r="D203" s="848"/>
      <c r="E203" s="601">
        <v>1</v>
      </c>
      <c r="F203" s="848"/>
      <c r="G203" s="848"/>
      <c r="H203" s="848"/>
      <c r="I203" s="601">
        <v>2</v>
      </c>
      <c r="J203" s="848"/>
      <c r="K203" s="666">
        <v>4</v>
      </c>
      <c r="L203" s="41"/>
      <c r="M203" s="41"/>
      <c r="N203" s="41"/>
      <c r="O203" s="41"/>
      <c r="P203" s="41"/>
      <c r="Q203" s="41"/>
      <c r="R203" s="41"/>
      <c r="S203" s="41"/>
      <c r="T203" s="41"/>
      <c r="U203" s="39"/>
      <c r="V203" s="41"/>
      <c r="W203" s="41"/>
      <c r="X203" s="41"/>
      <c r="Y203" s="41"/>
      <c r="Z203" s="41"/>
      <c r="AA203" s="41"/>
      <c r="AB203" s="41"/>
      <c r="AC203" s="41"/>
      <c r="AD203" s="41"/>
      <c r="AE203" s="39"/>
      <c r="AF203" s="41"/>
      <c r="AG203" s="41"/>
      <c r="AH203" s="41"/>
      <c r="AI203" s="41"/>
      <c r="AJ203" s="41"/>
      <c r="AK203" s="41"/>
      <c r="AL203" s="41"/>
      <c r="AM203" s="41"/>
      <c r="AN203" s="41"/>
      <c r="AO203" s="39"/>
      <c r="AP203" s="666">
        <v>4</v>
      </c>
      <c r="AQ203" s="41"/>
      <c r="AR203" s="41"/>
      <c r="AS203" s="1"/>
      <c r="AT203" s="1"/>
      <c r="AU203" s="1"/>
      <c r="AV203" s="1"/>
      <c r="AW203" s="1"/>
      <c r="AX203" s="1"/>
      <c r="AY203" s="1"/>
      <c r="AZ203" s="1"/>
    </row>
    <row r="204" spans="1:52" s="602" customFormat="1" ht="12.75" customHeight="1">
      <c r="A204" s="41" t="s">
        <v>589</v>
      </c>
      <c r="B204" s="848"/>
      <c r="C204" s="848"/>
      <c r="D204" s="848"/>
      <c r="E204" s="848"/>
      <c r="F204" s="848"/>
      <c r="G204" s="848"/>
      <c r="H204" s="848"/>
      <c r="I204" s="601">
        <v>2</v>
      </c>
      <c r="J204" s="848"/>
      <c r="K204" s="666">
        <v>2</v>
      </c>
      <c r="L204" s="41"/>
      <c r="M204" s="41"/>
      <c r="N204" s="41"/>
      <c r="O204" s="41"/>
      <c r="P204" s="41"/>
      <c r="Q204" s="41"/>
      <c r="R204" s="41"/>
      <c r="S204" s="41"/>
      <c r="T204" s="41"/>
      <c r="U204" s="39"/>
      <c r="V204" s="41"/>
      <c r="W204" s="41"/>
      <c r="X204" s="41"/>
      <c r="Y204" s="41"/>
      <c r="Z204" s="41"/>
      <c r="AA204" s="41"/>
      <c r="AB204" s="41"/>
      <c r="AC204" s="41"/>
      <c r="AD204" s="41"/>
      <c r="AE204" s="39"/>
      <c r="AF204" s="41"/>
      <c r="AG204" s="41"/>
      <c r="AH204" s="41"/>
      <c r="AI204" s="41"/>
      <c r="AJ204" s="41"/>
      <c r="AK204" s="41"/>
      <c r="AL204" s="41"/>
      <c r="AM204" s="41"/>
      <c r="AN204" s="41"/>
      <c r="AO204" s="39"/>
      <c r="AP204" s="666">
        <v>2</v>
      </c>
      <c r="AQ204" s="41"/>
      <c r="AR204" s="41"/>
      <c r="AS204" s="1"/>
      <c r="AT204" s="1"/>
      <c r="AU204" s="1"/>
      <c r="AV204" s="1"/>
      <c r="AW204" s="1"/>
      <c r="AX204" s="1"/>
      <c r="AY204" s="1"/>
      <c r="AZ204" s="1"/>
    </row>
    <row r="205" spans="1:52" s="602" customFormat="1" ht="12.75" customHeight="1">
      <c r="A205" s="41" t="s">
        <v>592</v>
      </c>
      <c r="B205" s="848"/>
      <c r="C205" s="601">
        <v>1</v>
      </c>
      <c r="D205" s="848"/>
      <c r="E205" s="848"/>
      <c r="F205" s="848"/>
      <c r="G205" s="848"/>
      <c r="H205" s="848"/>
      <c r="I205" s="601">
        <v>3</v>
      </c>
      <c r="J205" s="848"/>
      <c r="K205" s="666">
        <v>4</v>
      </c>
      <c r="L205" s="41"/>
      <c r="M205" s="41"/>
      <c r="N205" s="41"/>
      <c r="O205" s="41"/>
      <c r="P205" s="41"/>
      <c r="Q205" s="41"/>
      <c r="R205" s="41"/>
      <c r="S205" s="41"/>
      <c r="T205" s="41"/>
      <c r="U205" s="39"/>
      <c r="V205" s="41"/>
      <c r="W205" s="41"/>
      <c r="X205" s="41"/>
      <c r="Y205" s="41"/>
      <c r="Z205" s="41"/>
      <c r="AA205" s="41"/>
      <c r="AB205" s="41"/>
      <c r="AC205" s="41"/>
      <c r="AD205" s="41"/>
      <c r="AE205" s="39"/>
      <c r="AF205" s="41"/>
      <c r="AG205" s="41"/>
      <c r="AH205" s="41"/>
      <c r="AI205" s="41"/>
      <c r="AJ205" s="41"/>
      <c r="AK205" s="41"/>
      <c r="AL205" s="41"/>
      <c r="AM205" s="41"/>
      <c r="AN205" s="41"/>
      <c r="AO205" s="39"/>
      <c r="AP205" s="666">
        <v>4</v>
      </c>
      <c r="AQ205" s="41"/>
      <c r="AR205" s="41"/>
      <c r="AS205" s="1"/>
      <c r="AT205" s="1"/>
      <c r="AU205" s="1"/>
      <c r="AV205" s="1"/>
      <c r="AW205" s="1"/>
      <c r="AX205" s="1"/>
      <c r="AY205" s="1"/>
      <c r="AZ205" s="1"/>
    </row>
    <row r="206" spans="1:52" s="602" customFormat="1" ht="12.75" customHeight="1">
      <c r="A206" s="41" t="s">
        <v>594</v>
      </c>
      <c r="B206" s="848"/>
      <c r="C206" s="848"/>
      <c r="D206" s="848"/>
      <c r="E206" s="848"/>
      <c r="F206" s="601"/>
      <c r="G206" s="848"/>
      <c r="H206" s="848"/>
      <c r="I206" s="601">
        <v>3</v>
      </c>
      <c r="J206" s="848"/>
      <c r="K206" s="666">
        <v>3</v>
      </c>
      <c r="L206" s="41"/>
      <c r="M206" s="41"/>
      <c r="N206" s="41"/>
      <c r="O206" s="41"/>
      <c r="P206" s="41"/>
      <c r="Q206" s="41"/>
      <c r="R206" s="41"/>
      <c r="S206" s="41"/>
      <c r="T206" s="41"/>
      <c r="U206" s="39"/>
      <c r="V206" s="41"/>
      <c r="W206" s="41"/>
      <c r="X206" s="41"/>
      <c r="Y206" s="41"/>
      <c r="Z206" s="41"/>
      <c r="AA206" s="41"/>
      <c r="AB206" s="41"/>
      <c r="AC206" s="41"/>
      <c r="AD206" s="41"/>
      <c r="AE206" s="39"/>
      <c r="AF206" s="41"/>
      <c r="AG206" s="41"/>
      <c r="AH206" s="41"/>
      <c r="AI206" s="41"/>
      <c r="AJ206" s="41"/>
      <c r="AK206" s="41"/>
      <c r="AL206" s="41"/>
      <c r="AM206" s="41"/>
      <c r="AN206" s="41"/>
      <c r="AO206" s="39"/>
      <c r="AP206" s="666">
        <v>3</v>
      </c>
      <c r="AQ206" s="41"/>
      <c r="AR206" s="41"/>
      <c r="AS206" s="1"/>
      <c r="AT206" s="1"/>
      <c r="AU206" s="1"/>
      <c r="AV206" s="1"/>
      <c r="AW206" s="1"/>
      <c r="AX206" s="1"/>
      <c r="AY206" s="1"/>
      <c r="AZ206" s="1"/>
    </row>
    <row r="207" spans="1:52" s="602" customFormat="1" ht="12.75" customHeight="1">
      <c r="A207" s="41" t="s">
        <v>597</v>
      </c>
      <c r="B207" s="601">
        <v>1</v>
      </c>
      <c r="C207" s="848"/>
      <c r="D207" s="848"/>
      <c r="E207" s="848"/>
      <c r="F207" s="848"/>
      <c r="G207" s="848"/>
      <c r="H207" s="848"/>
      <c r="I207" s="601">
        <v>1</v>
      </c>
      <c r="J207" s="848"/>
      <c r="K207" s="666">
        <v>2</v>
      </c>
      <c r="L207" s="41"/>
      <c r="M207" s="41"/>
      <c r="N207" s="41"/>
      <c r="O207" s="41"/>
      <c r="P207" s="41"/>
      <c r="Q207" s="41"/>
      <c r="R207" s="41"/>
      <c r="S207" s="41"/>
      <c r="T207" s="41"/>
      <c r="U207" s="39"/>
      <c r="V207" s="41"/>
      <c r="W207" s="41"/>
      <c r="X207" s="41"/>
      <c r="Y207" s="41"/>
      <c r="Z207" s="41"/>
      <c r="AA207" s="41"/>
      <c r="AB207" s="41"/>
      <c r="AC207" s="41"/>
      <c r="AD207" s="41"/>
      <c r="AE207" s="39"/>
      <c r="AF207" s="41"/>
      <c r="AG207" s="41"/>
      <c r="AH207" s="41"/>
      <c r="AI207" s="41"/>
      <c r="AJ207" s="41"/>
      <c r="AK207" s="41"/>
      <c r="AL207" s="41"/>
      <c r="AM207" s="41"/>
      <c r="AN207" s="41"/>
      <c r="AO207" s="39"/>
      <c r="AP207" s="666">
        <v>2</v>
      </c>
      <c r="AQ207" s="41"/>
      <c r="AR207" s="41"/>
      <c r="AS207" s="1"/>
      <c r="AT207" s="1"/>
      <c r="AU207" s="1"/>
      <c r="AV207" s="1"/>
      <c r="AW207" s="1"/>
      <c r="AX207" s="1"/>
      <c r="AY207" s="1"/>
      <c r="AZ207" s="1"/>
    </row>
    <row r="208" spans="1:52" s="602" customFormat="1" ht="12.75" customHeight="1">
      <c r="A208" s="41" t="s">
        <v>599</v>
      </c>
      <c r="B208" s="848"/>
      <c r="C208" s="601">
        <v>1</v>
      </c>
      <c r="D208" s="848"/>
      <c r="E208" s="601">
        <v>1</v>
      </c>
      <c r="F208" s="601">
        <v>1</v>
      </c>
      <c r="G208" s="848"/>
      <c r="H208" s="601">
        <v>1</v>
      </c>
      <c r="I208" s="601"/>
      <c r="J208" s="848"/>
      <c r="K208" s="666">
        <v>4</v>
      </c>
      <c r="L208" s="41"/>
      <c r="M208" s="41"/>
      <c r="N208" s="41"/>
      <c r="O208" s="41"/>
      <c r="P208" s="41"/>
      <c r="Q208" s="41"/>
      <c r="R208" s="41"/>
      <c r="S208" s="41"/>
      <c r="T208" s="41"/>
      <c r="U208" s="39"/>
      <c r="V208" s="41"/>
      <c r="W208" s="41"/>
      <c r="X208" s="41"/>
      <c r="Y208" s="41"/>
      <c r="Z208" s="41"/>
      <c r="AA208" s="41"/>
      <c r="AB208" s="41"/>
      <c r="AC208" s="41"/>
      <c r="AD208" s="41"/>
      <c r="AE208" s="39"/>
      <c r="AF208" s="41"/>
      <c r="AG208" s="41"/>
      <c r="AH208" s="41"/>
      <c r="AI208" s="41"/>
      <c r="AJ208" s="41"/>
      <c r="AK208" s="41"/>
      <c r="AL208" s="41"/>
      <c r="AM208" s="41"/>
      <c r="AN208" s="41"/>
      <c r="AO208" s="39"/>
      <c r="AP208" s="666">
        <v>4</v>
      </c>
      <c r="AQ208" s="41"/>
      <c r="AR208" s="41"/>
      <c r="AS208" s="1"/>
      <c r="AT208" s="1"/>
      <c r="AU208" s="1"/>
      <c r="AV208" s="1"/>
      <c r="AW208" s="1"/>
      <c r="AX208" s="1"/>
      <c r="AY208" s="1"/>
      <c r="AZ208" s="1"/>
    </row>
    <row r="209" spans="1:52" s="602" customFormat="1" ht="12.75" customHeight="1">
      <c r="A209" s="41" t="s">
        <v>602</v>
      </c>
      <c r="B209" s="601">
        <v>1</v>
      </c>
      <c r="C209" s="848"/>
      <c r="D209" s="848"/>
      <c r="E209" s="848"/>
      <c r="F209" s="848"/>
      <c r="G209" s="848"/>
      <c r="H209" s="848"/>
      <c r="I209" s="601">
        <v>3</v>
      </c>
      <c r="J209" s="848"/>
      <c r="K209" s="39">
        <v>4</v>
      </c>
      <c r="L209" s="41"/>
      <c r="M209" s="41"/>
      <c r="N209" s="41"/>
      <c r="O209" s="41"/>
      <c r="P209" s="41"/>
      <c r="Q209" s="41"/>
      <c r="R209" s="41"/>
      <c r="S209" s="41"/>
      <c r="T209" s="41"/>
      <c r="U209" s="39"/>
      <c r="V209" s="41"/>
      <c r="W209" s="41"/>
      <c r="X209" s="41"/>
      <c r="Y209" s="41"/>
      <c r="Z209" s="41"/>
      <c r="AA209" s="41"/>
      <c r="AB209" s="41"/>
      <c r="AC209" s="41"/>
      <c r="AD209" s="41"/>
      <c r="AE209" s="39"/>
      <c r="AF209" s="41"/>
      <c r="AG209" s="41"/>
      <c r="AH209" s="41"/>
      <c r="AI209" s="41"/>
      <c r="AJ209" s="41"/>
      <c r="AK209" s="41"/>
      <c r="AL209" s="41"/>
      <c r="AM209" s="41"/>
      <c r="AN209" s="41"/>
      <c r="AO209" s="39"/>
      <c r="AP209" s="39">
        <v>4</v>
      </c>
      <c r="AQ209" s="41"/>
      <c r="AR209" s="41"/>
      <c r="AS209" s="1"/>
      <c r="AT209" s="1"/>
      <c r="AU209" s="1"/>
      <c r="AV209" s="1"/>
      <c r="AW209" s="1"/>
      <c r="AX209" s="1"/>
      <c r="AY209" s="1"/>
      <c r="AZ209" s="1"/>
    </row>
    <row r="210" spans="1:52" s="602" customFormat="1" ht="12.75" customHeight="1">
      <c r="A210" s="230" t="s">
        <v>604</v>
      </c>
      <c r="B210" s="666">
        <v>3</v>
      </c>
      <c r="C210" s="666">
        <v>2</v>
      </c>
      <c r="D210" s="39"/>
      <c r="E210" s="666">
        <v>2</v>
      </c>
      <c r="F210" s="666">
        <v>1</v>
      </c>
      <c r="G210" s="39"/>
      <c r="H210" s="666">
        <v>1</v>
      </c>
      <c r="I210" s="666">
        <v>14</v>
      </c>
      <c r="J210" s="39"/>
      <c r="K210" s="666">
        <v>23</v>
      </c>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666">
        <v>23</v>
      </c>
      <c r="AQ210" s="41"/>
      <c r="AR210" s="41"/>
      <c r="AS210" s="1"/>
      <c r="AT210" s="1"/>
      <c r="AU210" s="1"/>
      <c r="AV210" s="1"/>
      <c r="AW210" s="1"/>
      <c r="AX210" s="1"/>
      <c r="AY210" s="1"/>
      <c r="AZ210" s="1"/>
    </row>
    <row r="211" spans="1:52" s="602" customFormat="1" ht="12.75" customHeight="1">
      <c r="A211" s="230" t="s">
        <v>607</v>
      </c>
      <c r="B211" s="666">
        <v>3</v>
      </c>
      <c r="C211" s="666">
        <v>2</v>
      </c>
      <c r="D211" s="39"/>
      <c r="E211" s="666">
        <v>2</v>
      </c>
      <c r="F211" s="666">
        <v>1</v>
      </c>
      <c r="G211" s="39"/>
      <c r="H211" s="666">
        <v>1</v>
      </c>
      <c r="I211" s="666">
        <v>14</v>
      </c>
      <c r="J211" s="39"/>
      <c r="K211" s="666">
        <v>23</v>
      </c>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666">
        <v>23</v>
      </c>
      <c r="AQ211" s="41"/>
      <c r="AR211" s="41"/>
      <c r="AS211" s="1"/>
      <c r="AT211" s="1"/>
      <c r="AU211" s="1"/>
      <c r="AV211" s="1"/>
      <c r="AW211" s="1"/>
      <c r="AX211" s="1"/>
      <c r="AY211" s="1"/>
      <c r="AZ211" s="1"/>
    </row>
    <row r="212" spans="1:52" s="602" customFormat="1" ht="12.75" customHeight="1">
      <c r="A212" s="230" t="s">
        <v>611</v>
      </c>
      <c r="B212" s="39"/>
      <c r="C212" s="666">
        <v>3</v>
      </c>
      <c r="D212" s="39"/>
      <c r="E212" s="39"/>
      <c r="F212" s="39"/>
      <c r="G212" s="39"/>
      <c r="H212" s="39"/>
      <c r="I212" s="666">
        <v>5</v>
      </c>
      <c r="J212" s="666">
        <v>1</v>
      </c>
      <c r="K212" s="666">
        <v>9</v>
      </c>
      <c r="L212" s="39"/>
      <c r="M212" s="39"/>
      <c r="N212" s="39"/>
      <c r="O212" s="39"/>
      <c r="P212" s="39"/>
      <c r="Q212" s="39"/>
      <c r="R212" s="39"/>
      <c r="S212" s="39"/>
      <c r="T212" s="39"/>
      <c r="U212" s="39">
        <v>0</v>
      </c>
      <c r="V212" s="39"/>
      <c r="W212" s="39"/>
      <c r="X212" s="39"/>
      <c r="Y212" s="39"/>
      <c r="Z212" s="39"/>
      <c r="AA212" s="39"/>
      <c r="AB212" s="39"/>
      <c r="AC212" s="39"/>
      <c r="AD212" s="39"/>
      <c r="AE212" s="39">
        <v>0</v>
      </c>
      <c r="AF212" s="39"/>
      <c r="AG212" s="39"/>
      <c r="AH212" s="39"/>
      <c r="AI212" s="39"/>
      <c r="AJ212" s="39"/>
      <c r="AK212" s="39"/>
      <c r="AL212" s="39"/>
      <c r="AM212" s="39"/>
      <c r="AN212" s="39"/>
      <c r="AO212" s="39">
        <v>0</v>
      </c>
      <c r="AP212" s="666">
        <v>9</v>
      </c>
      <c r="AQ212" s="41"/>
      <c r="AR212" s="41"/>
      <c r="AS212" s="1"/>
      <c r="AT212" s="1"/>
      <c r="AU212" s="1"/>
      <c r="AV212" s="1"/>
      <c r="AW212" s="1"/>
      <c r="AX212" s="1"/>
      <c r="AY212" s="1"/>
      <c r="AZ212" s="1"/>
    </row>
    <row r="213" spans="1:52" s="602" customFormat="1" ht="12.75" customHeight="1">
      <c r="A213" s="41" t="s">
        <v>614</v>
      </c>
      <c r="B213" s="41"/>
      <c r="C213" s="651">
        <v>1</v>
      </c>
      <c r="D213" s="41"/>
      <c r="E213" s="41"/>
      <c r="F213" s="41"/>
      <c r="G213" s="41"/>
      <c r="H213" s="41"/>
      <c r="I213" s="41"/>
      <c r="J213" s="41"/>
      <c r="K213" s="666">
        <v>1</v>
      </c>
      <c r="L213" s="41"/>
      <c r="M213" s="41"/>
      <c r="N213" s="41"/>
      <c r="O213" s="41"/>
      <c r="P213" s="41"/>
      <c r="Q213" s="41"/>
      <c r="R213" s="41"/>
      <c r="S213" s="41"/>
      <c r="T213" s="41"/>
      <c r="U213" s="39">
        <v>0</v>
      </c>
      <c r="V213" s="41"/>
      <c r="W213" s="41"/>
      <c r="X213" s="41"/>
      <c r="Y213" s="41"/>
      <c r="Z213" s="41"/>
      <c r="AA213" s="41"/>
      <c r="AB213" s="41"/>
      <c r="AC213" s="41"/>
      <c r="AD213" s="41"/>
      <c r="AE213" s="39">
        <v>0</v>
      </c>
      <c r="AF213" s="41"/>
      <c r="AG213" s="41"/>
      <c r="AH213" s="41"/>
      <c r="AI213" s="41"/>
      <c r="AJ213" s="41"/>
      <c r="AK213" s="41"/>
      <c r="AL213" s="41"/>
      <c r="AM213" s="41"/>
      <c r="AN213" s="41"/>
      <c r="AO213" s="39">
        <v>0</v>
      </c>
      <c r="AP213" s="666">
        <v>1</v>
      </c>
      <c r="AQ213" s="41"/>
      <c r="AR213" s="41"/>
      <c r="AS213" s="1"/>
      <c r="AT213" s="1"/>
      <c r="AU213" s="1"/>
      <c r="AV213" s="1"/>
      <c r="AW213" s="1"/>
      <c r="AX213" s="1"/>
      <c r="AY213" s="1"/>
      <c r="AZ213" s="1"/>
    </row>
    <row r="214" spans="1:52" s="602" customFormat="1" ht="12.75" customHeight="1">
      <c r="A214" s="848" t="s">
        <v>621</v>
      </c>
      <c r="B214" s="41"/>
      <c r="C214" s="41"/>
      <c r="D214" s="41"/>
      <c r="E214" s="41"/>
      <c r="F214" s="41"/>
      <c r="G214" s="41"/>
      <c r="H214" s="41"/>
      <c r="I214" s="651">
        <v>1</v>
      </c>
      <c r="J214" s="41"/>
      <c r="K214" s="666">
        <v>1</v>
      </c>
      <c r="L214" s="41"/>
      <c r="M214" s="41"/>
      <c r="N214" s="41"/>
      <c r="O214" s="41"/>
      <c r="P214" s="41"/>
      <c r="Q214" s="41"/>
      <c r="R214" s="41"/>
      <c r="S214" s="41"/>
      <c r="T214" s="41"/>
      <c r="U214" s="39">
        <v>0</v>
      </c>
      <c r="V214" s="41"/>
      <c r="W214" s="41"/>
      <c r="X214" s="41"/>
      <c r="Y214" s="41"/>
      <c r="Z214" s="41"/>
      <c r="AA214" s="41"/>
      <c r="AB214" s="41"/>
      <c r="AC214" s="41"/>
      <c r="AD214" s="41"/>
      <c r="AE214" s="39">
        <v>0</v>
      </c>
      <c r="AF214" s="41"/>
      <c r="AG214" s="41"/>
      <c r="AH214" s="41"/>
      <c r="AI214" s="41"/>
      <c r="AJ214" s="41"/>
      <c r="AK214" s="41"/>
      <c r="AL214" s="41"/>
      <c r="AM214" s="41"/>
      <c r="AN214" s="41"/>
      <c r="AO214" s="39">
        <v>0</v>
      </c>
      <c r="AP214" s="666">
        <v>1</v>
      </c>
      <c r="AQ214" s="848"/>
      <c r="AR214" s="848"/>
      <c r="AS214" s="1"/>
      <c r="AT214" s="1"/>
      <c r="AU214" s="1"/>
      <c r="AV214" s="1"/>
      <c r="AW214" s="1"/>
      <c r="AX214" s="1"/>
      <c r="AY214" s="1"/>
      <c r="AZ214" s="1"/>
    </row>
    <row r="215" spans="1:52" s="602" customFormat="1" ht="12.75" customHeight="1">
      <c r="A215" s="601" t="s">
        <v>622</v>
      </c>
      <c r="B215" s="41"/>
      <c r="C215" s="41"/>
      <c r="D215" s="41"/>
      <c r="E215" s="41"/>
      <c r="F215" s="41"/>
      <c r="G215" s="41"/>
      <c r="H215" s="41"/>
      <c r="I215" s="651">
        <v>1</v>
      </c>
      <c r="J215" s="41"/>
      <c r="K215" s="666">
        <v>1</v>
      </c>
      <c r="L215" s="41"/>
      <c r="M215" s="41"/>
      <c r="N215" s="41"/>
      <c r="O215" s="41"/>
      <c r="P215" s="41"/>
      <c r="Q215" s="41"/>
      <c r="R215" s="41"/>
      <c r="S215" s="41"/>
      <c r="T215" s="41"/>
      <c r="U215" s="666">
        <v>0</v>
      </c>
      <c r="V215" s="41"/>
      <c r="W215" s="41"/>
      <c r="X215" s="41"/>
      <c r="Y215" s="41"/>
      <c r="Z215" s="41"/>
      <c r="AA215" s="41"/>
      <c r="AB215" s="41"/>
      <c r="AC215" s="41"/>
      <c r="AD215" s="41"/>
      <c r="AE215" s="666">
        <v>0</v>
      </c>
      <c r="AF215" s="41"/>
      <c r="AG215" s="41"/>
      <c r="AH215" s="41"/>
      <c r="AI215" s="41"/>
      <c r="AJ215" s="41"/>
      <c r="AK215" s="41"/>
      <c r="AL215" s="41"/>
      <c r="AM215" s="41"/>
      <c r="AN215" s="41"/>
      <c r="AO215" s="666">
        <v>0</v>
      </c>
      <c r="AP215" s="666">
        <v>1</v>
      </c>
      <c r="AQ215" s="848"/>
      <c r="AR215" s="848"/>
      <c r="AS215" s="1"/>
      <c r="AT215" s="1"/>
      <c r="AU215" s="1"/>
      <c r="AV215" s="1"/>
      <c r="AW215" s="1"/>
      <c r="AX215" s="1"/>
      <c r="AY215" s="1"/>
      <c r="AZ215" s="1"/>
    </row>
    <row r="216" spans="1:52" s="602" customFormat="1" ht="12.75" customHeight="1">
      <c r="A216" s="41" t="s">
        <v>623</v>
      </c>
      <c r="B216" s="41"/>
      <c r="C216" s="651">
        <v>1</v>
      </c>
      <c r="D216" s="41"/>
      <c r="E216" s="41"/>
      <c r="F216" s="41"/>
      <c r="G216" s="41"/>
      <c r="H216" s="41"/>
      <c r="I216" s="651">
        <v>3</v>
      </c>
      <c r="J216" s="651">
        <v>1</v>
      </c>
      <c r="K216" s="666">
        <v>5</v>
      </c>
      <c r="L216" s="41"/>
      <c r="M216" s="41"/>
      <c r="N216" s="41"/>
      <c r="O216" s="41"/>
      <c r="P216" s="41"/>
      <c r="Q216" s="41"/>
      <c r="R216" s="41"/>
      <c r="S216" s="41"/>
      <c r="T216" s="41"/>
      <c r="U216" s="39">
        <v>0</v>
      </c>
      <c r="V216" s="41"/>
      <c r="W216" s="41"/>
      <c r="X216" s="41"/>
      <c r="Y216" s="41"/>
      <c r="Z216" s="41"/>
      <c r="AA216" s="41"/>
      <c r="AB216" s="41"/>
      <c r="AC216" s="41"/>
      <c r="AD216" s="41"/>
      <c r="AE216" s="39">
        <v>0</v>
      </c>
      <c r="AF216" s="41"/>
      <c r="AG216" s="41"/>
      <c r="AH216" s="41"/>
      <c r="AI216" s="41"/>
      <c r="AJ216" s="41"/>
      <c r="AK216" s="41"/>
      <c r="AL216" s="41"/>
      <c r="AM216" s="41"/>
      <c r="AN216" s="41"/>
      <c r="AO216" s="39">
        <v>0</v>
      </c>
      <c r="AP216" s="666">
        <v>5</v>
      </c>
      <c r="AQ216" s="41"/>
      <c r="AR216" s="41"/>
      <c r="AS216" s="1"/>
      <c r="AT216" s="1"/>
      <c r="AU216" s="1"/>
      <c r="AV216" s="1"/>
      <c r="AW216" s="1"/>
      <c r="AX216" s="1"/>
      <c r="AY216" s="1"/>
      <c r="AZ216" s="1"/>
    </row>
    <row r="217" spans="1:52" s="602" customFormat="1" ht="12.75" customHeight="1">
      <c r="A217" s="651" t="s">
        <v>624</v>
      </c>
      <c r="B217" s="41"/>
      <c r="C217" s="651">
        <v>1</v>
      </c>
      <c r="D217" s="41"/>
      <c r="E217" s="41"/>
      <c r="F217" s="41"/>
      <c r="G217" s="41"/>
      <c r="H217" s="41"/>
      <c r="I217" s="41"/>
      <c r="J217" s="41"/>
      <c r="K217" s="666">
        <v>1</v>
      </c>
      <c r="L217" s="41"/>
      <c r="M217" s="41"/>
      <c r="N217" s="41"/>
      <c r="O217" s="41"/>
      <c r="P217" s="41"/>
      <c r="Q217" s="41"/>
      <c r="R217" s="41"/>
      <c r="S217" s="41"/>
      <c r="T217" s="41"/>
      <c r="U217" s="39">
        <v>0</v>
      </c>
      <c r="V217" s="41"/>
      <c r="W217" s="41"/>
      <c r="X217" s="41"/>
      <c r="Y217" s="41"/>
      <c r="Z217" s="41"/>
      <c r="AA217" s="41"/>
      <c r="AB217" s="41"/>
      <c r="AC217" s="41"/>
      <c r="AD217" s="41"/>
      <c r="AE217" s="39">
        <v>0</v>
      </c>
      <c r="AF217" s="41"/>
      <c r="AG217" s="41"/>
      <c r="AH217" s="41"/>
      <c r="AI217" s="41"/>
      <c r="AJ217" s="41"/>
      <c r="AK217" s="41"/>
      <c r="AL217" s="41"/>
      <c r="AM217" s="41"/>
      <c r="AN217" s="41"/>
      <c r="AO217" s="39">
        <v>0</v>
      </c>
      <c r="AP217" s="666">
        <v>1</v>
      </c>
      <c r="AQ217" s="41"/>
      <c r="AR217" s="41"/>
      <c r="AS217" s="1"/>
      <c r="AT217" s="1"/>
      <c r="AU217" s="1"/>
      <c r="AV217" s="1"/>
      <c r="AW217" s="1"/>
      <c r="AX217" s="1"/>
      <c r="AY217" s="1"/>
      <c r="AZ217" s="1"/>
    </row>
    <row r="218" spans="1:52" s="602" customFormat="1" ht="12.75" customHeight="1">
      <c r="A218" s="41" t="s">
        <v>625</v>
      </c>
      <c r="B218" s="41"/>
      <c r="C218" s="41"/>
      <c r="D218" s="41"/>
      <c r="E218" s="41"/>
      <c r="F218" s="41"/>
      <c r="G218" s="41"/>
      <c r="H218" s="41"/>
      <c r="I218" s="41"/>
      <c r="J218" s="41"/>
      <c r="K218" s="39">
        <v>0</v>
      </c>
      <c r="L218" s="41"/>
      <c r="M218" s="41"/>
      <c r="N218" s="41"/>
      <c r="O218" s="41"/>
      <c r="P218" s="41"/>
      <c r="Q218" s="41"/>
      <c r="R218" s="41"/>
      <c r="S218" s="41"/>
      <c r="T218" s="41"/>
      <c r="U218" s="39">
        <v>0</v>
      </c>
      <c r="V218" s="41"/>
      <c r="W218" s="41"/>
      <c r="X218" s="41"/>
      <c r="Y218" s="41"/>
      <c r="Z218" s="41"/>
      <c r="AA218" s="41"/>
      <c r="AB218" s="41"/>
      <c r="AC218" s="41"/>
      <c r="AD218" s="41"/>
      <c r="AE218" s="39">
        <v>0</v>
      </c>
      <c r="AF218" s="41"/>
      <c r="AG218" s="41"/>
      <c r="AH218" s="41"/>
      <c r="AI218" s="41"/>
      <c r="AJ218" s="41"/>
      <c r="AK218" s="41"/>
      <c r="AL218" s="41"/>
      <c r="AM218" s="41"/>
      <c r="AN218" s="41"/>
      <c r="AO218" s="39">
        <v>0</v>
      </c>
      <c r="AP218" s="39">
        <v>0</v>
      </c>
      <c r="AQ218" s="41"/>
      <c r="AR218" s="41"/>
      <c r="AS218" s="1"/>
      <c r="AT218" s="1"/>
      <c r="AU218" s="1"/>
      <c r="AV218" s="1"/>
      <c r="AW218" s="1"/>
      <c r="AX218" s="1"/>
      <c r="AY218" s="1"/>
      <c r="AZ218" s="1"/>
    </row>
    <row r="219" spans="1:52" s="602" customFormat="1" ht="12.75" customHeight="1">
      <c r="A219" s="41" t="s">
        <v>627</v>
      </c>
      <c r="B219" s="41"/>
      <c r="C219" s="41"/>
      <c r="D219" s="41"/>
      <c r="E219" s="41"/>
      <c r="F219" s="41"/>
      <c r="G219" s="41"/>
      <c r="H219" s="41"/>
      <c r="I219" s="41"/>
      <c r="J219" s="41"/>
      <c r="K219" s="39">
        <v>0</v>
      </c>
      <c r="L219" s="41"/>
      <c r="M219" s="41"/>
      <c r="N219" s="41"/>
      <c r="O219" s="41"/>
      <c r="P219" s="41"/>
      <c r="Q219" s="41"/>
      <c r="R219" s="41"/>
      <c r="S219" s="41"/>
      <c r="T219" s="41"/>
      <c r="U219" s="39">
        <v>0</v>
      </c>
      <c r="V219" s="41"/>
      <c r="W219" s="41"/>
      <c r="X219" s="41"/>
      <c r="Y219" s="41"/>
      <c r="Z219" s="41"/>
      <c r="AA219" s="41"/>
      <c r="AB219" s="41"/>
      <c r="AC219" s="41"/>
      <c r="AD219" s="41"/>
      <c r="AE219" s="39">
        <v>0</v>
      </c>
      <c r="AF219" s="41"/>
      <c r="AG219" s="41"/>
      <c r="AH219" s="41"/>
      <c r="AI219" s="41"/>
      <c r="AJ219" s="41"/>
      <c r="AK219" s="41"/>
      <c r="AL219" s="41"/>
      <c r="AM219" s="41"/>
      <c r="AN219" s="41"/>
      <c r="AO219" s="39">
        <v>0</v>
      </c>
      <c r="AP219" s="39">
        <v>0</v>
      </c>
      <c r="AQ219" s="41"/>
      <c r="AR219" s="41"/>
      <c r="AS219" s="1"/>
      <c r="AT219" s="1"/>
      <c r="AU219" s="1"/>
      <c r="AV219" s="1"/>
      <c r="AW219" s="1"/>
      <c r="AX219" s="1"/>
      <c r="AY219" s="1"/>
      <c r="AZ219" s="1"/>
    </row>
    <row r="220" spans="1:52" s="602" customFormat="1" ht="12.75" customHeight="1">
      <c r="A220" s="230" t="s">
        <v>638</v>
      </c>
      <c r="B220" s="39">
        <v>0</v>
      </c>
      <c r="C220" s="666">
        <v>0</v>
      </c>
      <c r="D220" s="39">
        <v>0</v>
      </c>
      <c r="E220" s="39">
        <v>0</v>
      </c>
      <c r="F220" s="39">
        <v>0</v>
      </c>
      <c r="G220" s="39">
        <v>0</v>
      </c>
      <c r="H220" s="39">
        <v>0</v>
      </c>
      <c r="I220" s="39">
        <v>0</v>
      </c>
      <c r="J220" s="39">
        <v>0</v>
      </c>
      <c r="K220" s="666">
        <v>0</v>
      </c>
      <c r="L220" s="39">
        <v>0</v>
      </c>
      <c r="M220" s="39">
        <v>0</v>
      </c>
      <c r="N220" s="39">
        <v>0</v>
      </c>
      <c r="O220" s="39">
        <v>0</v>
      </c>
      <c r="P220" s="39">
        <v>0</v>
      </c>
      <c r="Q220" s="39">
        <v>0</v>
      </c>
      <c r="R220" s="39">
        <v>0</v>
      </c>
      <c r="S220" s="39">
        <v>0</v>
      </c>
      <c r="T220" s="39">
        <v>0</v>
      </c>
      <c r="U220" s="39">
        <v>0</v>
      </c>
      <c r="V220" s="39">
        <v>0</v>
      </c>
      <c r="W220" s="39">
        <v>0</v>
      </c>
      <c r="X220" s="39">
        <v>0</v>
      </c>
      <c r="Y220" s="39">
        <v>0</v>
      </c>
      <c r="Z220" s="39">
        <v>0</v>
      </c>
      <c r="AA220" s="39">
        <v>0</v>
      </c>
      <c r="AB220" s="39">
        <v>0</v>
      </c>
      <c r="AC220" s="39">
        <v>0</v>
      </c>
      <c r="AD220" s="39">
        <v>0</v>
      </c>
      <c r="AE220" s="39">
        <v>0</v>
      </c>
      <c r="AF220" s="39">
        <v>0</v>
      </c>
      <c r="AG220" s="39">
        <v>0</v>
      </c>
      <c r="AH220" s="39">
        <v>0</v>
      </c>
      <c r="AI220" s="39">
        <v>0</v>
      </c>
      <c r="AJ220" s="39">
        <v>0</v>
      </c>
      <c r="AK220" s="39">
        <v>0</v>
      </c>
      <c r="AL220" s="39">
        <v>0</v>
      </c>
      <c r="AM220" s="39">
        <v>0</v>
      </c>
      <c r="AN220" s="39">
        <v>0</v>
      </c>
      <c r="AO220" s="39">
        <v>0</v>
      </c>
      <c r="AP220" s="666">
        <v>0</v>
      </c>
      <c r="AQ220" s="41"/>
      <c r="AR220" s="41"/>
      <c r="AS220" s="1"/>
      <c r="AT220" s="1"/>
      <c r="AU220" s="1"/>
      <c r="AV220" s="1"/>
      <c r="AW220" s="1"/>
      <c r="AX220" s="1"/>
      <c r="AY220" s="1"/>
      <c r="AZ220" s="1"/>
    </row>
    <row r="221" spans="1:52" s="602" customFormat="1" ht="12.75" hidden="1" customHeight="1">
      <c r="A221" s="1227" t="s">
        <v>646</v>
      </c>
      <c r="B221" s="662"/>
      <c r="C221" s="662"/>
      <c r="D221" s="662"/>
      <c r="E221" s="662"/>
      <c r="F221" s="662"/>
      <c r="G221" s="662"/>
      <c r="H221" s="662"/>
      <c r="I221" s="662"/>
      <c r="J221" s="662"/>
      <c r="K221" s="676">
        <f t="shared" ref="K221:K235" si="24">SUM(B221:J221)</f>
        <v>0</v>
      </c>
      <c r="L221" s="662"/>
      <c r="M221" s="662"/>
      <c r="N221" s="662"/>
      <c r="O221" s="662"/>
      <c r="P221" s="662"/>
      <c r="Q221" s="662"/>
      <c r="R221" s="662"/>
      <c r="S221" s="662"/>
      <c r="T221" s="662"/>
      <c r="U221" s="676">
        <f t="shared" ref="U221:U235" si="25">SUM(L221:T221)</f>
        <v>0</v>
      </c>
      <c r="V221" s="662"/>
      <c r="W221" s="662"/>
      <c r="X221" s="662"/>
      <c r="Y221" s="662"/>
      <c r="Z221" s="662"/>
      <c r="AA221" s="662"/>
      <c r="AB221" s="662"/>
      <c r="AC221" s="662"/>
      <c r="AD221" s="662"/>
      <c r="AE221" s="676">
        <f t="shared" ref="AE221:AE235" si="26">SUM(V221:AD221)</f>
        <v>0</v>
      </c>
      <c r="AF221" s="662"/>
      <c r="AG221" s="662"/>
      <c r="AH221" s="662"/>
      <c r="AI221" s="662"/>
      <c r="AJ221" s="662"/>
      <c r="AK221" s="662"/>
      <c r="AL221" s="662"/>
      <c r="AM221" s="662"/>
      <c r="AN221" s="662"/>
      <c r="AO221" s="676">
        <f t="shared" ref="AO221:AO235" si="27">SUM(AF221:AN221)</f>
        <v>0</v>
      </c>
      <c r="AP221" s="676">
        <f t="shared" ref="AP221:AP235" si="28">SUM(AO221,AE221,U221,K221)</f>
        <v>0</v>
      </c>
      <c r="AQ221" s="41"/>
      <c r="AR221" s="41"/>
      <c r="AS221" s="1"/>
      <c r="AT221" s="1"/>
      <c r="AU221" s="1"/>
      <c r="AV221" s="1"/>
      <c r="AW221" s="1"/>
      <c r="AX221" s="1"/>
      <c r="AY221" s="1"/>
      <c r="AZ221" s="1"/>
    </row>
    <row r="222" spans="1:52" s="602" customFormat="1" ht="12.75" hidden="1" customHeight="1">
      <c r="A222" s="838" t="s">
        <v>655</v>
      </c>
      <c r="B222" s="660"/>
      <c r="C222" s="660">
        <v>2</v>
      </c>
      <c r="D222" s="660"/>
      <c r="E222" s="660"/>
      <c r="F222" s="660"/>
      <c r="G222" s="660"/>
      <c r="H222" s="660"/>
      <c r="I222" s="660"/>
      <c r="J222" s="660"/>
      <c r="K222" s="676">
        <f t="shared" si="24"/>
        <v>2</v>
      </c>
      <c r="L222" s="660"/>
      <c r="M222" s="660"/>
      <c r="N222" s="660"/>
      <c r="O222" s="660"/>
      <c r="P222" s="660"/>
      <c r="Q222" s="660"/>
      <c r="R222" s="660"/>
      <c r="S222" s="660"/>
      <c r="T222" s="660"/>
      <c r="U222" s="676">
        <f t="shared" si="25"/>
        <v>0</v>
      </c>
      <c r="V222" s="660"/>
      <c r="W222" s="660"/>
      <c r="X222" s="660"/>
      <c r="Y222" s="660"/>
      <c r="Z222" s="660"/>
      <c r="AA222" s="660"/>
      <c r="AB222" s="660"/>
      <c r="AC222" s="660"/>
      <c r="AD222" s="660"/>
      <c r="AE222" s="676">
        <f t="shared" si="26"/>
        <v>0</v>
      </c>
      <c r="AF222" s="660"/>
      <c r="AG222" s="660"/>
      <c r="AH222" s="660"/>
      <c r="AI222" s="660"/>
      <c r="AJ222" s="660"/>
      <c r="AK222" s="660"/>
      <c r="AL222" s="660"/>
      <c r="AM222" s="660"/>
      <c r="AN222" s="660"/>
      <c r="AO222" s="676">
        <f t="shared" si="27"/>
        <v>0</v>
      </c>
      <c r="AP222" s="676">
        <f t="shared" si="28"/>
        <v>2</v>
      </c>
      <c r="AQ222" s="41"/>
      <c r="AR222" s="41"/>
      <c r="AS222" s="1"/>
      <c r="AT222" s="1"/>
      <c r="AU222" s="1"/>
      <c r="AV222" s="1"/>
      <c r="AW222" s="1"/>
      <c r="AX222" s="1"/>
      <c r="AY222" s="1"/>
      <c r="AZ222" s="1"/>
    </row>
    <row r="223" spans="1:52" s="602" customFormat="1" ht="12.75" hidden="1" customHeight="1">
      <c r="A223" s="838" t="s">
        <v>668</v>
      </c>
      <c r="B223" s="660">
        <v>1</v>
      </c>
      <c r="C223" s="660">
        <v>2</v>
      </c>
      <c r="D223" s="660"/>
      <c r="E223" s="660"/>
      <c r="F223" s="660"/>
      <c r="G223" s="660"/>
      <c r="H223" s="660"/>
      <c r="I223" s="660"/>
      <c r="J223" s="660"/>
      <c r="K223" s="676">
        <f t="shared" si="24"/>
        <v>3</v>
      </c>
      <c r="L223" s="660"/>
      <c r="M223" s="660"/>
      <c r="N223" s="660"/>
      <c r="O223" s="660"/>
      <c r="P223" s="660"/>
      <c r="Q223" s="660"/>
      <c r="R223" s="660"/>
      <c r="S223" s="660"/>
      <c r="T223" s="660"/>
      <c r="U223" s="676">
        <f t="shared" si="25"/>
        <v>0</v>
      </c>
      <c r="V223" s="660"/>
      <c r="W223" s="660"/>
      <c r="X223" s="660"/>
      <c r="Y223" s="660"/>
      <c r="Z223" s="660"/>
      <c r="AA223" s="660"/>
      <c r="AB223" s="660"/>
      <c r="AC223" s="660"/>
      <c r="AD223" s="660"/>
      <c r="AE223" s="676">
        <f t="shared" si="26"/>
        <v>0</v>
      </c>
      <c r="AF223" s="660"/>
      <c r="AG223" s="660"/>
      <c r="AH223" s="660"/>
      <c r="AI223" s="660"/>
      <c r="AJ223" s="660"/>
      <c r="AK223" s="660"/>
      <c r="AL223" s="660"/>
      <c r="AM223" s="660"/>
      <c r="AN223" s="660"/>
      <c r="AO223" s="676">
        <f t="shared" si="27"/>
        <v>0</v>
      </c>
      <c r="AP223" s="676">
        <f t="shared" si="28"/>
        <v>3</v>
      </c>
      <c r="AQ223" s="41"/>
      <c r="AR223" s="41"/>
      <c r="AS223" s="1"/>
      <c r="AT223" s="1"/>
      <c r="AU223" s="1"/>
      <c r="AV223" s="1"/>
      <c r="AW223" s="1"/>
      <c r="AX223" s="1"/>
      <c r="AY223" s="1"/>
      <c r="AZ223" s="1"/>
    </row>
    <row r="224" spans="1:52" s="602" customFormat="1" ht="12.75" hidden="1" customHeight="1">
      <c r="A224" s="838" t="s">
        <v>669</v>
      </c>
      <c r="B224" s="660">
        <v>1</v>
      </c>
      <c r="C224" s="660">
        <v>2</v>
      </c>
      <c r="D224" s="660"/>
      <c r="E224" s="660"/>
      <c r="F224" s="660"/>
      <c r="G224" s="660"/>
      <c r="H224" s="660"/>
      <c r="I224" s="660"/>
      <c r="J224" s="660"/>
      <c r="K224" s="676">
        <f t="shared" si="24"/>
        <v>3</v>
      </c>
      <c r="L224" s="660"/>
      <c r="M224" s="660"/>
      <c r="N224" s="660"/>
      <c r="O224" s="660"/>
      <c r="P224" s="660"/>
      <c r="Q224" s="660"/>
      <c r="R224" s="660"/>
      <c r="S224" s="660"/>
      <c r="T224" s="660"/>
      <c r="U224" s="676">
        <f t="shared" si="25"/>
        <v>0</v>
      </c>
      <c r="V224" s="660"/>
      <c r="W224" s="660"/>
      <c r="X224" s="660"/>
      <c r="Y224" s="660"/>
      <c r="Z224" s="660"/>
      <c r="AA224" s="660"/>
      <c r="AB224" s="660"/>
      <c r="AC224" s="660"/>
      <c r="AD224" s="660"/>
      <c r="AE224" s="676">
        <f t="shared" si="26"/>
        <v>0</v>
      </c>
      <c r="AF224" s="660"/>
      <c r="AG224" s="660"/>
      <c r="AH224" s="660"/>
      <c r="AI224" s="660"/>
      <c r="AJ224" s="660"/>
      <c r="AK224" s="660"/>
      <c r="AL224" s="660"/>
      <c r="AM224" s="660"/>
      <c r="AN224" s="660"/>
      <c r="AO224" s="676">
        <f t="shared" si="27"/>
        <v>0</v>
      </c>
      <c r="AP224" s="676">
        <f t="shared" si="28"/>
        <v>3</v>
      </c>
      <c r="AQ224" s="41"/>
      <c r="AR224" s="41"/>
      <c r="AS224" s="1"/>
      <c r="AT224" s="1"/>
      <c r="AU224" s="1"/>
      <c r="AV224" s="1"/>
      <c r="AW224" s="1"/>
      <c r="AX224" s="1"/>
      <c r="AY224" s="1"/>
      <c r="AZ224" s="1"/>
    </row>
    <row r="225" spans="1:52" s="602" customFormat="1" ht="12.75" hidden="1" customHeight="1">
      <c r="A225" s="838" t="s">
        <v>673</v>
      </c>
      <c r="B225" s="660"/>
      <c r="C225" s="660"/>
      <c r="D225" s="660"/>
      <c r="E225" s="660"/>
      <c r="F225" s="660"/>
      <c r="G225" s="660"/>
      <c r="H225" s="660"/>
      <c r="I225" s="660"/>
      <c r="J225" s="660"/>
      <c r="K225" s="676">
        <f t="shared" si="24"/>
        <v>0</v>
      </c>
      <c r="L225" s="660"/>
      <c r="M225" s="660"/>
      <c r="N225" s="660"/>
      <c r="O225" s="660"/>
      <c r="P225" s="660"/>
      <c r="Q225" s="660"/>
      <c r="R225" s="660"/>
      <c r="S225" s="660"/>
      <c r="T225" s="660"/>
      <c r="U225" s="676">
        <f t="shared" si="25"/>
        <v>0</v>
      </c>
      <c r="V225" s="660"/>
      <c r="W225" s="660"/>
      <c r="X225" s="660"/>
      <c r="Y225" s="660"/>
      <c r="Z225" s="660"/>
      <c r="AA225" s="660"/>
      <c r="AB225" s="660"/>
      <c r="AC225" s="660"/>
      <c r="AD225" s="660"/>
      <c r="AE225" s="676">
        <f t="shared" si="26"/>
        <v>0</v>
      </c>
      <c r="AF225" s="660"/>
      <c r="AG225" s="660"/>
      <c r="AH225" s="660"/>
      <c r="AI225" s="660"/>
      <c r="AJ225" s="660"/>
      <c r="AK225" s="660"/>
      <c r="AL225" s="660"/>
      <c r="AM225" s="660"/>
      <c r="AN225" s="660"/>
      <c r="AO225" s="676">
        <f t="shared" si="27"/>
        <v>0</v>
      </c>
      <c r="AP225" s="676">
        <f t="shared" si="28"/>
        <v>0</v>
      </c>
      <c r="AQ225" s="41"/>
      <c r="AR225" s="41"/>
      <c r="AS225" s="1"/>
      <c r="AT225" s="1"/>
      <c r="AU225" s="1"/>
      <c r="AV225" s="1"/>
      <c r="AW225" s="1"/>
      <c r="AX225" s="1"/>
      <c r="AY225" s="1"/>
      <c r="AZ225" s="1"/>
    </row>
    <row r="226" spans="1:52" s="602" customFormat="1" ht="12.75" hidden="1" customHeight="1">
      <c r="A226" s="838" t="s">
        <v>676</v>
      </c>
      <c r="B226" s="660"/>
      <c r="C226" s="660">
        <v>1</v>
      </c>
      <c r="D226" s="660"/>
      <c r="E226" s="660"/>
      <c r="F226" s="660">
        <v>1</v>
      </c>
      <c r="G226" s="660"/>
      <c r="H226" s="660"/>
      <c r="I226" s="660"/>
      <c r="J226" s="660"/>
      <c r="K226" s="676">
        <f t="shared" si="24"/>
        <v>2</v>
      </c>
      <c r="L226" s="660"/>
      <c r="M226" s="660"/>
      <c r="N226" s="660"/>
      <c r="O226" s="660"/>
      <c r="P226" s="660"/>
      <c r="Q226" s="660"/>
      <c r="R226" s="660"/>
      <c r="S226" s="660"/>
      <c r="T226" s="660"/>
      <c r="U226" s="676">
        <f t="shared" si="25"/>
        <v>0</v>
      </c>
      <c r="V226" s="660"/>
      <c r="W226" s="660"/>
      <c r="X226" s="660"/>
      <c r="Y226" s="660"/>
      <c r="Z226" s="660"/>
      <c r="AA226" s="660"/>
      <c r="AB226" s="660"/>
      <c r="AC226" s="660"/>
      <c r="AD226" s="660"/>
      <c r="AE226" s="676">
        <f t="shared" si="26"/>
        <v>0</v>
      </c>
      <c r="AF226" s="660"/>
      <c r="AG226" s="660"/>
      <c r="AH226" s="660"/>
      <c r="AI226" s="660"/>
      <c r="AJ226" s="660"/>
      <c r="AK226" s="660"/>
      <c r="AL226" s="660"/>
      <c r="AM226" s="660"/>
      <c r="AN226" s="660"/>
      <c r="AO226" s="676">
        <f t="shared" si="27"/>
        <v>0</v>
      </c>
      <c r="AP226" s="676">
        <f t="shared" si="28"/>
        <v>2</v>
      </c>
      <c r="AQ226" s="41"/>
      <c r="AR226" s="41"/>
      <c r="AS226" s="1"/>
      <c r="AT226" s="1"/>
      <c r="AU226" s="1"/>
      <c r="AV226" s="1"/>
      <c r="AW226" s="1"/>
      <c r="AX226" s="1"/>
      <c r="AY226" s="1"/>
      <c r="AZ226" s="1"/>
    </row>
    <row r="227" spans="1:52" s="602" customFormat="1" ht="12.75" hidden="1" customHeight="1">
      <c r="A227" s="838" t="s">
        <v>677</v>
      </c>
      <c r="B227" s="660"/>
      <c r="C227" s="660"/>
      <c r="D227" s="660"/>
      <c r="E227" s="660"/>
      <c r="F227" s="660"/>
      <c r="G227" s="660"/>
      <c r="H227" s="660"/>
      <c r="I227" s="660"/>
      <c r="J227" s="660"/>
      <c r="K227" s="676">
        <f t="shared" si="24"/>
        <v>0</v>
      </c>
      <c r="L227" s="660"/>
      <c r="M227" s="660"/>
      <c r="N227" s="660"/>
      <c r="O227" s="660"/>
      <c r="P227" s="660"/>
      <c r="Q227" s="660"/>
      <c r="R227" s="660"/>
      <c r="S227" s="660"/>
      <c r="T227" s="660"/>
      <c r="U227" s="676">
        <f t="shared" si="25"/>
        <v>0</v>
      </c>
      <c r="V227" s="660"/>
      <c r="W227" s="660"/>
      <c r="X227" s="660"/>
      <c r="Y227" s="660"/>
      <c r="Z227" s="660"/>
      <c r="AA227" s="660"/>
      <c r="AB227" s="660"/>
      <c r="AC227" s="660"/>
      <c r="AD227" s="660"/>
      <c r="AE227" s="676">
        <f t="shared" si="26"/>
        <v>0</v>
      </c>
      <c r="AF227" s="660"/>
      <c r="AG227" s="660"/>
      <c r="AH227" s="660"/>
      <c r="AI227" s="660"/>
      <c r="AJ227" s="660"/>
      <c r="AK227" s="660"/>
      <c r="AL227" s="660"/>
      <c r="AM227" s="660"/>
      <c r="AN227" s="660"/>
      <c r="AO227" s="676">
        <f t="shared" si="27"/>
        <v>0</v>
      </c>
      <c r="AP227" s="676">
        <f t="shared" si="28"/>
        <v>0</v>
      </c>
      <c r="AQ227" s="41"/>
      <c r="AR227" s="41"/>
      <c r="AS227" s="1"/>
      <c r="AT227" s="1"/>
      <c r="AU227" s="1"/>
      <c r="AV227" s="1"/>
      <c r="AW227" s="1"/>
      <c r="AX227" s="1"/>
      <c r="AY227" s="1"/>
      <c r="AZ227" s="1"/>
    </row>
    <row r="228" spans="1:52" s="602" customFormat="1" ht="12.75" hidden="1" customHeight="1">
      <c r="A228" s="838" t="s">
        <v>678</v>
      </c>
      <c r="B228" s="660"/>
      <c r="C228" s="660">
        <v>1</v>
      </c>
      <c r="D228" s="660"/>
      <c r="E228" s="660"/>
      <c r="F228" s="660"/>
      <c r="G228" s="660"/>
      <c r="H228" s="660"/>
      <c r="I228" s="660"/>
      <c r="J228" s="660"/>
      <c r="K228" s="676">
        <f t="shared" si="24"/>
        <v>1</v>
      </c>
      <c r="L228" s="660"/>
      <c r="M228" s="660"/>
      <c r="N228" s="660"/>
      <c r="O228" s="660"/>
      <c r="P228" s="660"/>
      <c r="Q228" s="660"/>
      <c r="R228" s="660"/>
      <c r="S228" s="660"/>
      <c r="T228" s="660"/>
      <c r="U228" s="676">
        <f t="shared" si="25"/>
        <v>0</v>
      </c>
      <c r="V228" s="660"/>
      <c r="W228" s="660"/>
      <c r="X228" s="660"/>
      <c r="Y228" s="660"/>
      <c r="Z228" s="660"/>
      <c r="AA228" s="660"/>
      <c r="AB228" s="660"/>
      <c r="AC228" s="660"/>
      <c r="AD228" s="660"/>
      <c r="AE228" s="676">
        <f t="shared" si="26"/>
        <v>0</v>
      </c>
      <c r="AF228" s="660"/>
      <c r="AG228" s="660"/>
      <c r="AH228" s="660"/>
      <c r="AI228" s="660"/>
      <c r="AJ228" s="660"/>
      <c r="AK228" s="660"/>
      <c r="AL228" s="660"/>
      <c r="AM228" s="660"/>
      <c r="AN228" s="660"/>
      <c r="AO228" s="676">
        <f t="shared" si="27"/>
        <v>0</v>
      </c>
      <c r="AP228" s="676">
        <f t="shared" si="28"/>
        <v>1</v>
      </c>
      <c r="AQ228" s="41"/>
      <c r="AR228" s="41"/>
      <c r="AS228" s="1"/>
      <c r="AT228" s="1"/>
      <c r="AU228" s="1"/>
      <c r="AV228" s="1"/>
      <c r="AW228" s="1"/>
      <c r="AX228" s="1"/>
      <c r="AY228" s="1"/>
      <c r="AZ228" s="1"/>
    </row>
    <row r="229" spans="1:52" s="602" customFormat="1" ht="12.75" hidden="1" customHeight="1">
      <c r="A229" s="838" t="s">
        <v>509</v>
      </c>
      <c r="B229" s="660"/>
      <c r="C229" s="660">
        <v>1</v>
      </c>
      <c r="D229" s="660"/>
      <c r="E229" s="660"/>
      <c r="F229" s="660"/>
      <c r="G229" s="660"/>
      <c r="H229" s="660"/>
      <c r="I229" s="660">
        <v>2</v>
      </c>
      <c r="J229" s="660"/>
      <c r="K229" s="676">
        <f t="shared" si="24"/>
        <v>3</v>
      </c>
      <c r="L229" s="660"/>
      <c r="M229" s="660"/>
      <c r="N229" s="660"/>
      <c r="O229" s="660"/>
      <c r="P229" s="660"/>
      <c r="Q229" s="660"/>
      <c r="R229" s="660"/>
      <c r="S229" s="660"/>
      <c r="T229" s="660"/>
      <c r="U229" s="676">
        <f t="shared" si="25"/>
        <v>0</v>
      </c>
      <c r="V229" s="660"/>
      <c r="W229" s="660"/>
      <c r="X229" s="660"/>
      <c r="Y229" s="660"/>
      <c r="Z229" s="660"/>
      <c r="AA229" s="660"/>
      <c r="AB229" s="660"/>
      <c r="AC229" s="660"/>
      <c r="AD229" s="660"/>
      <c r="AE229" s="676">
        <f t="shared" si="26"/>
        <v>0</v>
      </c>
      <c r="AF229" s="660"/>
      <c r="AG229" s="660"/>
      <c r="AH229" s="660"/>
      <c r="AI229" s="660"/>
      <c r="AJ229" s="660"/>
      <c r="AK229" s="660"/>
      <c r="AL229" s="660"/>
      <c r="AM229" s="660"/>
      <c r="AN229" s="660"/>
      <c r="AO229" s="676">
        <f t="shared" si="27"/>
        <v>0</v>
      </c>
      <c r="AP229" s="676">
        <f t="shared" si="28"/>
        <v>3</v>
      </c>
      <c r="AQ229" s="41"/>
      <c r="AR229" s="41"/>
      <c r="AS229" s="1"/>
      <c r="AT229" s="1"/>
      <c r="AU229" s="1"/>
      <c r="AV229" s="1"/>
      <c r="AW229" s="1"/>
      <c r="AX229" s="1"/>
      <c r="AY229" s="1"/>
      <c r="AZ229" s="1"/>
    </row>
    <row r="230" spans="1:52" s="602" customFormat="1" ht="12.75" hidden="1" customHeight="1">
      <c r="A230" s="838" t="s">
        <v>682</v>
      </c>
      <c r="B230" s="660"/>
      <c r="C230" s="660">
        <v>1</v>
      </c>
      <c r="D230" s="660"/>
      <c r="E230" s="660"/>
      <c r="F230" s="660"/>
      <c r="G230" s="660"/>
      <c r="H230" s="660"/>
      <c r="I230" s="660"/>
      <c r="J230" s="660"/>
      <c r="K230" s="676">
        <f t="shared" si="24"/>
        <v>1</v>
      </c>
      <c r="L230" s="660"/>
      <c r="M230" s="660"/>
      <c r="N230" s="660"/>
      <c r="O230" s="660"/>
      <c r="P230" s="660"/>
      <c r="Q230" s="660"/>
      <c r="R230" s="660"/>
      <c r="S230" s="660"/>
      <c r="T230" s="660"/>
      <c r="U230" s="676">
        <f t="shared" si="25"/>
        <v>0</v>
      </c>
      <c r="V230" s="660"/>
      <c r="W230" s="660"/>
      <c r="X230" s="660"/>
      <c r="Y230" s="660"/>
      <c r="Z230" s="660"/>
      <c r="AA230" s="660"/>
      <c r="AB230" s="660"/>
      <c r="AC230" s="660"/>
      <c r="AD230" s="660"/>
      <c r="AE230" s="676">
        <f t="shared" si="26"/>
        <v>0</v>
      </c>
      <c r="AF230" s="660"/>
      <c r="AG230" s="660"/>
      <c r="AH230" s="660"/>
      <c r="AI230" s="660"/>
      <c r="AJ230" s="660"/>
      <c r="AK230" s="660"/>
      <c r="AL230" s="660"/>
      <c r="AM230" s="660"/>
      <c r="AN230" s="660"/>
      <c r="AO230" s="676">
        <f t="shared" si="27"/>
        <v>0</v>
      </c>
      <c r="AP230" s="676">
        <f t="shared" si="28"/>
        <v>1</v>
      </c>
      <c r="AQ230" s="41"/>
      <c r="AR230" s="41"/>
      <c r="AS230" s="1"/>
      <c r="AT230" s="1"/>
      <c r="AU230" s="1"/>
      <c r="AV230" s="1"/>
      <c r="AW230" s="1"/>
      <c r="AX230" s="1"/>
      <c r="AY230" s="1"/>
      <c r="AZ230" s="1"/>
    </row>
    <row r="231" spans="1:52" s="602" customFormat="1" ht="12.75" hidden="1" customHeight="1">
      <c r="A231" s="838" t="s">
        <v>687</v>
      </c>
      <c r="B231" s="660"/>
      <c r="C231" s="660">
        <v>2</v>
      </c>
      <c r="D231" s="660"/>
      <c r="E231" s="660"/>
      <c r="F231" s="660"/>
      <c r="G231" s="660"/>
      <c r="H231" s="660"/>
      <c r="I231" s="660"/>
      <c r="J231" s="660"/>
      <c r="K231" s="676">
        <f t="shared" si="24"/>
        <v>2</v>
      </c>
      <c r="L231" s="660"/>
      <c r="M231" s="660"/>
      <c r="N231" s="660"/>
      <c r="O231" s="660"/>
      <c r="P231" s="660"/>
      <c r="Q231" s="660"/>
      <c r="R231" s="660"/>
      <c r="S231" s="660"/>
      <c r="T231" s="660"/>
      <c r="U231" s="676">
        <f t="shared" si="25"/>
        <v>0</v>
      </c>
      <c r="V231" s="660"/>
      <c r="W231" s="660"/>
      <c r="X231" s="660"/>
      <c r="Y231" s="660"/>
      <c r="Z231" s="660"/>
      <c r="AA231" s="660"/>
      <c r="AB231" s="660"/>
      <c r="AC231" s="660"/>
      <c r="AD231" s="660"/>
      <c r="AE231" s="676">
        <f t="shared" si="26"/>
        <v>0</v>
      </c>
      <c r="AF231" s="660"/>
      <c r="AG231" s="660"/>
      <c r="AH231" s="660"/>
      <c r="AI231" s="660"/>
      <c r="AJ231" s="660"/>
      <c r="AK231" s="660"/>
      <c r="AL231" s="660"/>
      <c r="AM231" s="660"/>
      <c r="AN231" s="660"/>
      <c r="AO231" s="676">
        <f t="shared" si="27"/>
        <v>0</v>
      </c>
      <c r="AP231" s="676">
        <f t="shared" si="28"/>
        <v>2</v>
      </c>
      <c r="AQ231" s="41"/>
      <c r="AR231" s="41"/>
      <c r="AS231" s="1"/>
      <c r="AT231" s="1"/>
      <c r="AU231" s="1"/>
      <c r="AV231" s="1"/>
      <c r="AW231" s="1"/>
      <c r="AX231" s="1"/>
      <c r="AY231" s="1"/>
      <c r="AZ231" s="1"/>
    </row>
    <row r="232" spans="1:52" s="602" customFormat="1" ht="12.75" hidden="1" customHeight="1">
      <c r="A232" s="838" t="s">
        <v>88</v>
      </c>
      <c r="B232" s="660"/>
      <c r="C232" s="660">
        <v>2</v>
      </c>
      <c r="D232" s="660"/>
      <c r="E232" s="660"/>
      <c r="F232" s="660">
        <v>1</v>
      </c>
      <c r="G232" s="660"/>
      <c r="H232" s="660"/>
      <c r="I232" s="660"/>
      <c r="J232" s="660"/>
      <c r="K232" s="676">
        <f t="shared" si="24"/>
        <v>3</v>
      </c>
      <c r="L232" s="660"/>
      <c r="M232" s="660"/>
      <c r="N232" s="660"/>
      <c r="O232" s="660"/>
      <c r="P232" s="660"/>
      <c r="Q232" s="660"/>
      <c r="R232" s="660"/>
      <c r="S232" s="660"/>
      <c r="T232" s="660"/>
      <c r="U232" s="676">
        <f t="shared" si="25"/>
        <v>0</v>
      </c>
      <c r="V232" s="660"/>
      <c r="W232" s="660"/>
      <c r="X232" s="660"/>
      <c r="Y232" s="660"/>
      <c r="Z232" s="660"/>
      <c r="AA232" s="660"/>
      <c r="AB232" s="660"/>
      <c r="AC232" s="660"/>
      <c r="AD232" s="660"/>
      <c r="AE232" s="676">
        <f t="shared" si="26"/>
        <v>0</v>
      </c>
      <c r="AF232" s="660"/>
      <c r="AG232" s="660"/>
      <c r="AH232" s="660"/>
      <c r="AI232" s="660"/>
      <c r="AJ232" s="660"/>
      <c r="AK232" s="660"/>
      <c r="AL232" s="660"/>
      <c r="AM232" s="660"/>
      <c r="AN232" s="660"/>
      <c r="AO232" s="676">
        <f t="shared" si="27"/>
        <v>0</v>
      </c>
      <c r="AP232" s="676">
        <f t="shared" si="28"/>
        <v>3</v>
      </c>
      <c r="AQ232" s="41"/>
      <c r="AR232" s="41"/>
      <c r="AS232" s="1"/>
      <c r="AT232" s="1"/>
      <c r="AU232" s="1"/>
      <c r="AV232" s="1"/>
      <c r="AW232" s="1"/>
      <c r="AX232" s="1"/>
      <c r="AY232" s="1"/>
      <c r="AZ232" s="1"/>
    </row>
    <row r="233" spans="1:52" s="602" customFormat="1" ht="12.75" hidden="1" customHeight="1">
      <c r="A233" s="838" t="s">
        <v>452</v>
      </c>
      <c r="B233" s="660"/>
      <c r="C233" s="660"/>
      <c r="D233" s="660"/>
      <c r="E233" s="660"/>
      <c r="F233" s="660"/>
      <c r="G233" s="660"/>
      <c r="H233" s="660"/>
      <c r="I233" s="660"/>
      <c r="J233" s="660"/>
      <c r="K233" s="676">
        <f t="shared" si="24"/>
        <v>0</v>
      </c>
      <c r="L233" s="660"/>
      <c r="M233" s="660"/>
      <c r="N233" s="660"/>
      <c r="O233" s="660"/>
      <c r="P233" s="660"/>
      <c r="Q233" s="660"/>
      <c r="R233" s="660"/>
      <c r="S233" s="660"/>
      <c r="T233" s="660"/>
      <c r="U233" s="676">
        <f t="shared" si="25"/>
        <v>0</v>
      </c>
      <c r="V233" s="660"/>
      <c r="W233" s="660"/>
      <c r="X233" s="660"/>
      <c r="Y233" s="660"/>
      <c r="Z233" s="660"/>
      <c r="AA233" s="660"/>
      <c r="AB233" s="660"/>
      <c r="AC233" s="660"/>
      <c r="AD233" s="660"/>
      <c r="AE233" s="676">
        <f t="shared" si="26"/>
        <v>0</v>
      </c>
      <c r="AF233" s="660"/>
      <c r="AG233" s="660"/>
      <c r="AH233" s="660"/>
      <c r="AI233" s="660"/>
      <c r="AJ233" s="660"/>
      <c r="AK233" s="660"/>
      <c r="AL233" s="660"/>
      <c r="AM233" s="660"/>
      <c r="AN233" s="660"/>
      <c r="AO233" s="676">
        <f t="shared" si="27"/>
        <v>0</v>
      </c>
      <c r="AP233" s="676">
        <f t="shared" si="28"/>
        <v>0</v>
      </c>
      <c r="AQ233" s="41"/>
      <c r="AR233" s="41"/>
      <c r="AS233" s="1"/>
      <c r="AT233" s="1"/>
      <c r="AU233" s="1"/>
      <c r="AV233" s="1"/>
      <c r="AW233" s="1"/>
      <c r="AX233" s="1"/>
      <c r="AY233" s="1"/>
      <c r="AZ233" s="1"/>
    </row>
    <row r="234" spans="1:52" s="602" customFormat="1" ht="12.75" hidden="1" customHeight="1">
      <c r="A234" s="838" t="s">
        <v>693</v>
      </c>
      <c r="B234" s="660"/>
      <c r="C234" s="660">
        <v>4</v>
      </c>
      <c r="D234" s="660"/>
      <c r="E234" s="660"/>
      <c r="F234" s="660"/>
      <c r="G234" s="660"/>
      <c r="H234" s="660"/>
      <c r="I234" s="660"/>
      <c r="J234" s="660"/>
      <c r="K234" s="676">
        <f t="shared" si="24"/>
        <v>4</v>
      </c>
      <c r="L234" s="660"/>
      <c r="M234" s="660"/>
      <c r="N234" s="660"/>
      <c r="O234" s="660"/>
      <c r="P234" s="660"/>
      <c r="Q234" s="660"/>
      <c r="R234" s="660"/>
      <c r="S234" s="660"/>
      <c r="T234" s="660"/>
      <c r="U234" s="676">
        <f t="shared" si="25"/>
        <v>0</v>
      </c>
      <c r="V234" s="660"/>
      <c r="W234" s="660"/>
      <c r="X234" s="660"/>
      <c r="Y234" s="660"/>
      <c r="Z234" s="660"/>
      <c r="AA234" s="660"/>
      <c r="AB234" s="660"/>
      <c r="AC234" s="660"/>
      <c r="AD234" s="660"/>
      <c r="AE234" s="676">
        <f t="shared" si="26"/>
        <v>0</v>
      </c>
      <c r="AF234" s="660"/>
      <c r="AG234" s="660"/>
      <c r="AH234" s="660"/>
      <c r="AI234" s="660"/>
      <c r="AJ234" s="660"/>
      <c r="AK234" s="660"/>
      <c r="AL234" s="660"/>
      <c r="AM234" s="660"/>
      <c r="AN234" s="660"/>
      <c r="AO234" s="676">
        <f t="shared" si="27"/>
        <v>0</v>
      </c>
      <c r="AP234" s="676">
        <f t="shared" si="28"/>
        <v>4</v>
      </c>
      <c r="AQ234" s="41"/>
      <c r="AR234" s="41"/>
      <c r="AS234" s="1"/>
      <c r="AT234" s="1"/>
      <c r="AU234" s="1"/>
      <c r="AV234" s="1"/>
      <c r="AW234" s="1"/>
      <c r="AX234" s="1"/>
      <c r="AY234" s="1"/>
      <c r="AZ234" s="1"/>
    </row>
    <row r="235" spans="1:52" s="602" customFormat="1" ht="12.75" hidden="1" customHeight="1">
      <c r="A235" s="1227" t="s">
        <v>638</v>
      </c>
      <c r="B235" s="676">
        <f t="shared" ref="B235:J235" si="29">SUM(B222:B234)</f>
        <v>2</v>
      </c>
      <c r="C235" s="676">
        <f t="shared" si="29"/>
        <v>18</v>
      </c>
      <c r="D235" s="676">
        <f t="shared" si="29"/>
        <v>0</v>
      </c>
      <c r="E235" s="676">
        <f t="shared" si="29"/>
        <v>0</v>
      </c>
      <c r="F235" s="676">
        <f t="shared" si="29"/>
        <v>2</v>
      </c>
      <c r="G235" s="676">
        <f t="shared" si="29"/>
        <v>0</v>
      </c>
      <c r="H235" s="676">
        <f t="shared" si="29"/>
        <v>0</v>
      </c>
      <c r="I235" s="676">
        <f t="shared" si="29"/>
        <v>2</v>
      </c>
      <c r="J235" s="676">
        <f t="shared" si="29"/>
        <v>0</v>
      </c>
      <c r="K235" s="676">
        <f t="shared" si="24"/>
        <v>24</v>
      </c>
      <c r="L235" s="676">
        <f t="shared" ref="L235:T235" si="30">SUM(L222:L234)</f>
        <v>0</v>
      </c>
      <c r="M235" s="676">
        <f t="shared" si="30"/>
        <v>0</v>
      </c>
      <c r="N235" s="676">
        <f t="shared" si="30"/>
        <v>0</v>
      </c>
      <c r="O235" s="676">
        <f t="shared" si="30"/>
        <v>0</v>
      </c>
      <c r="P235" s="676">
        <f t="shared" si="30"/>
        <v>0</v>
      </c>
      <c r="Q235" s="676">
        <f t="shared" si="30"/>
        <v>0</v>
      </c>
      <c r="R235" s="676">
        <f t="shared" si="30"/>
        <v>0</v>
      </c>
      <c r="S235" s="676">
        <f t="shared" si="30"/>
        <v>0</v>
      </c>
      <c r="T235" s="676">
        <f t="shared" si="30"/>
        <v>0</v>
      </c>
      <c r="U235" s="676">
        <f t="shared" si="25"/>
        <v>0</v>
      </c>
      <c r="V235" s="676">
        <f t="shared" ref="V235:AD235" si="31">SUM(V222:V234)</f>
        <v>0</v>
      </c>
      <c r="W235" s="676">
        <f t="shared" si="31"/>
        <v>0</v>
      </c>
      <c r="X235" s="676">
        <f t="shared" si="31"/>
        <v>0</v>
      </c>
      <c r="Y235" s="676">
        <f t="shared" si="31"/>
        <v>0</v>
      </c>
      <c r="Z235" s="676">
        <f t="shared" si="31"/>
        <v>0</v>
      </c>
      <c r="AA235" s="676">
        <f t="shared" si="31"/>
        <v>0</v>
      </c>
      <c r="AB235" s="676">
        <f t="shared" si="31"/>
        <v>0</v>
      </c>
      <c r="AC235" s="676">
        <f t="shared" si="31"/>
        <v>0</v>
      </c>
      <c r="AD235" s="676">
        <f t="shared" si="31"/>
        <v>0</v>
      </c>
      <c r="AE235" s="676">
        <f t="shared" si="26"/>
        <v>0</v>
      </c>
      <c r="AF235" s="676">
        <f t="shared" ref="AF235:AN235" si="32">SUM(AF222:AF234)</f>
        <v>0</v>
      </c>
      <c r="AG235" s="676">
        <f t="shared" si="32"/>
        <v>0</v>
      </c>
      <c r="AH235" s="676">
        <f t="shared" si="32"/>
        <v>0</v>
      </c>
      <c r="AI235" s="676">
        <f t="shared" si="32"/>
        <v>0</v>
      </c>
      <c r="AJ235" s="676">
        <f t="shared" si="32"/>
        <v>0</v>
      </c>
      <c r="AK235" s="676">
        <f t="shared" si="32"/>
        <v>0</v>
      </c>
      <c r="AL235" s="676">
        <f t="shared" si="32"/>
        <v>0</v>
      </c>
      <c r="AM235" s="676">
        <f t="shared" si="32"/>
        <v>0</v>
      </c>
      <c r="AN235" s="676">
        <f t="shared" si="32"/>
        <v>0</v>
      </c>
      <c r="AO235" s="676">
        <f t="shared" si="27"/>
        <v>0</v>
      </c>
      <c r="AP235" s="676">
        <f t="shared" si="28"/>
        <v>24</v>
      </c>
      <c r="AQ235" s="41"/>
      <c r="AR235" s="41"/>
      <c r="AS235" s="1"/>
      <c r="AT235" s="1"/>
      <c r="AU235" s="1"/>
      <c r="AV235" s="1"/>
      <c r="AW235" s="1"/>
      <c r="AX235" s="1"/>
      <c r="AY235" s="1"/>
      <c r="AZ235" s="1"/>
    </row>
    <row r="236" spans="1:52" s="602" customFormat="1" ht="12.75" hidden="1" customHeight="1">
      <c r="A236" s="1227" t="s">
        <v>1268</v>
      </c>
      <c r="B236" s="676"/>
      <c r="C236" s="676"/>
      <c r="D236" s="676"/>
      <c r="E236" s="676"/>
      <c r="F236" s="676"/>
      <c r="G236" s="676"/>
      <c r="H236" s="676"/>
      <c r="I236" s="676"/>
      <c r="J236" s="676"/>
      <c r="K236" s="676"/>
      <c r="L236" s="676"/>
      <c r="M236" s="676"/>
      <c r="N236" s="676"/>
      <c r="O236" s="676"/>
      <c r="P236" s="676"/>
      <c r="Q236" s="676"/>
      <c r="R236" s="676"/>
      <c r="S236" s="676"/>
      <c r="T236" s="676"/>
      <c r="U236" s="676"/>
      <c r="V236" s="676"/>
      <c r="W236" s="676"/>
      <c r="X236" s="676"/>
      <c r="Y236" s="676"/>
      <c r="Z236" s="676"/>
      <c r="AA236" s="676"/>
      <c r="AB236" s="676"/>
      <c r="AC236" s="676"/>
      <c r="AD236" s="676"/>
      <c r="AE236" s="676"/>
      <c r="AF236" s="676"/>
      <c r="AG236" s="676"/>
      <c r="AH236" s="676"/>
      <c r="AI236" s="676"/>
      <c r="AJ236" s="676"/>
      <c r="AK236" s="676"/>
      <c r="AL236" s="676"/>
      <c r="AM236" s="676"/>
      <c r="AN236" s="676"/>
      <c r="AO236" s="676"/>
      <c r="AP236" s="676"/>
      <c r="AQ236" s="41"/>
      <c r="AR236" s="41"/>
      <c r="AS236" s="1"/>
      <c r="AT236" s="1"/>
      <c r="AU236" s="1"/>
      <c r="AV236" s="1"/>
      <c r="AW236" s="1"/>
      <c r="AX236" s="1"/>
      <c r="AY236" s="1"/>
      <c r="AZ236" s="1"/>
    </row>
    <row r="237" spans="1:52" s="602" customFormat="1" ht="12.75" hidden="1" customHeight="1">
      <c r="A237" s="661" t="s">
        <v>715</v>
      </c>
      <c r="B237" s="676"/>
      <c r="C237" s="676"/>
      <c r="D237" s="676"/>
      <c r="E237" s="676"/>
      <c r="F237" s="676"/>
      <c r="G237" s="676"/>
      <c r="H237" s="676"/>
      <c r="I237" s="676"/>
      <c r="J237" s="676"/>
      <c r="K237" s="676"/>
      <c r="L237" s="676"/>
      <c r="M237" s="676"/>
      <c r="N237" s="676"/>
      <c r="O237" s="676"/>
      <c r="P237" s="676"/>
      <c r="Q237" s="676"/>
      <c r="R237" s="676"/>
      <c r="S237" s="676"/>
      <c r="T237" s="676"/>
      <c r="U237" s="676"/>
      <c r="V237" s="676"/>
      <c r="W237" s="676"/>
      <c r="X237" s="676"/>
      <c r="Y237" s="676"/>
      <c r="Z237" s="676"/>
      <c r="AA237" s="676"/>
      <c r="AB237" s="676"/>
      <c r="AC237" s="676"/>
      <c r="AD237" s="676"/>
      <c r="AE237" s="676"/>
      <c r="AF237" s="676"/>
      <c r="AG237" s="676"/>
      <c r="AH237" s="676"/>
      <c r="AI237" s="676"/>
      <c r="AJ237" s="676"/>
      <c r="AK237" s="676"/>
      <c r="AL237" s="676"/>
      <c r="AM237" s="676"/>
      <c r="AN237" s="676"/>
      <c r="AO237" s="676"/>
      <c r="AP237" s="676"/>
      <c r="AQ237" s="41"/>
      <c r="AR237" s="41"/>
      <c r="AS237" s="1"/>
      <c r="AT237" s="1"/>
      <c r="AU237" s="1"/>
      <c r="AV237" s="1"/>
      <c r="AW237" s="1"/>
      <c r="AX237" s="1"/>
      <c r="AY237" s="1"/>
      <c r="AZ237" s="1"/>
    </row>
    <row r="238" spans="1:52" s="602" customFormat="1" ht="12.75" hidden="1" customHeight="1">
      <c r="A238" s="41"/>
      <c r="B238" s="686"/>
      <c r="C238" s="686"/>
      <c r="D238" s="686"/>
      <c r="E238" s="686"/>
      <c r="F238" s="686"/>
      <c r="G238" s="686"/>
      <c r="H238" s="686"/>
      <c r="I238" s="686"/>
      <c r="J238" s="686"/>
      <c r="K238" s="686"/>
      <c r="L238" s="686"/>
      <c r="M238" s="686"/>
      <c r="N238" s="686"/>
      <c r="O238" s="686"/>
      <c r="P238" s="686"/>
      <c r="Q238" s="686"/>
      <c r="R238" s="686"/>
      <c r="S238" s="686"/>
      <c r="T238" s="686"/>
      <c r="U238" s="686"/>
      <c r="V238" s="686"/>
      <c r="W238" s="686"/>
      <c r="X238" s="686"/>
      <c r="Y238" s="686"/>
      <c r="Z238" s="686"/>
      <c r="AA238" s="686"/>
      <c r="AB238" s="686"/>
      <c r="AC238" s="686"/>
      <c r="AD238" s="686"/>
      <c r="AE238" s="686"/>
      <c r="AF238" s="686"/>
      <c r="AG238" s="686"/>
      <c r="AH238" s="686"/>
      <c r="AI238" s="686"/>
      <c r="AJ238" s="686"/>
      <c r="AK238" s="686"/>
      <c r="AL238" s="686"/>
      <c r="AM238" s="686"/>
      <c r="AN238" s="686"/>
      <c r="AO238" s="686"/>
      <c r="AP238" s="686"/>
      <c r="AQ238" s="41"/>
      <c r="AR238" s="41"/>
      <c r="AS238" s="1"/>
      <c r="AT238" s="1"/>
      <c r="AU238" s="1"/>
      <c r="AV238" s="1"/>
      <c r="AW238" s="1"/>
      <c r="AX238" s="1"/>
      <c r="AY238" s="1"/>
      <c r="AZ238" s="1"/>
    </row>
    <row r="239" spans="1:52" s="602" customFormat="1" ht="12.75" hidden="1" customHeight="1">
      <c r="A239" s="41"/>
      <c r="B239" s="686"/>
      <c r="C239" s="686"/>
      <c r="D239" s="686"/>
      <c r="E239" s="686"/>
      <c r="F239" s="686"/>
      <c r="G239" s="686"/>
      <c r="H239" s="686"/>
      <c r="I239" s="686"/>
      <c r="J239" s="686"/>
      <c r="K239" s="686"/>
      <c r="L239" s="686"/>
      <c r="M239" s="686"/>
      <c r="N239" s="686"/>
      <c r="O239" s="686"/>
      <c r="P239" s="686"/>
      <c r="Q239" s="686"/>
      <c r="R239" s="686"/>
      <c r="S239" s="686"/>
      <c r="T239" s="686"/>
      <c r="U239" s="686"/>
      <c r="V239" s="686"/>
      <c r="W239" s="686"/>
      <c r="X239" s="686"/>
      <c r="Y239" s="686"/>
      <c r="Z239" s="686"/>
      <c r="AA239" s="686"/>
      <c r="AB239" s="686"/>
      <c r="AC239" s="686"/>
      <c r="AD239" s="686"/>
      <c r="AE239" s="686"/>
      <c r="AF239" s="686"/>
      <c r="AG239" s="686"/>
      <c r="AH239" s="686"/>
      <c r="AI239" s="686"/>
      <c r="AJ239" s="686"/>
      <c r="AK239" s="686"/>
      <c r="AL239" s="686"/>
      <c r="AM239" s="686"/>
      <c r="AN239" s="686"/>
      <c r="AO239" s="686"/>
      <c r="AP239" s="686"/>
      <c r="AQ239" s="41"/>
      <c r="AR239" s="41"/>
      <c r="AS239" s="1"/>
      <c r="AT239" s="1"/>
      <c r="AU239" s="1"/>
      <c r="AV239" s="1"/>
      <c r="AW239" s="1"/>
      <c r="AX239" s="1"/>
      <c r="AY239" s="1"/>
      <c r="AZ239" s="1"/>
    </row>
    <row r="240" spans="1:52" s="602" customFormat="1" ht="12.75" hidden="1" customHeight="1">
      <c r="A240" s="41"/>
      <c r="B240" s="686"/>
      <c r="C240" s="686"/>
      <c r="D240" s="686"/>
      <c r="E240" s="686"/>
      <c r="F240" s="686"/>
      <c r="G240" s="686"/>
      <c r="H240" s="686"/>
      <c r="I240" s="686"/>
      <c r="J240" s="686"/>
      <c r="K240" s="686"/>
      <c r="L240" s="686"/>
      <c r="M240" s="686"/>
      <c r="N240" s="686"/>
      <c r="O240" s="686"/>
      <c r="P240" s="686"/>
      <c r="Q240" s="686"/>
      <c r="R240" s="686"/>
      <c r="S240" s="686"/>
      <c r="T240" s="686"/>
      <c r="U240" s="686"/>
      <c r="V240" s="686"/>
      <c r="W240" s="686"/>
      <c r="X240" s="686"/>
      <c r="Y240" s="686"/>
      <c r="Z240" s="686"/>
      <c r="AA240" s="686"/>
      <c r="AB240" s="686"/>
      <c r="AC240" s="686"/>
      <c r="AD240" s="686"/>
      <c r="AE240" s="686"/>
      <c r="AF240" s="686"/>
      <c r="AG240" s="686"/>
      <c r="AH240" s="686"/>
      <c r="AI240" s="686"/>
      <c r="AJ240" s="686"/>
      <c r="AK240" s="686"/>
      <c r="AL240" s="686"/>
      <c r="AM240" s="686"/>
      <c r="AN240" s="686"/>
      <c r="AO240" s="686"/>
      <c r="AP240" s="686"/>
      <c r="AQ240" s="41"/>
      <c r="AR240" s="41"/>
      <c r="AS240" s="1"/>
      <c r="AT240" s="1"/>
      <c r="AU240" s="1"/>
      <c r="AV240" s="1"/>
      <c r="AW240" s="1"/>
      <c r="AX240" s="1"/>
      <c r="AY240" s="1"/>
      <c r="AZ240" s="1"/>
    </row>
    <row r="241" spans="1:52" s="602" customFormat="1" ht="12.75" hidden="1" customHeight="1">
      <c r="A241" s="41"/>
      <c r="B241" s="686"/>
      <c r="C241" s="686"/>
      <c r="D241" s="686"/>
      <c r="E241" s="686"/>
      <c r="F241" s="686"/>
      <c r="G241" s="686"/>
      <c r="H241" s="686"/>
      <c r="I241" s="686"/>
      <c r="J241" s="686"/>
      <c r="K241" s="686"/>
      <c r="L241" s="686"/>
      <c r="M241" s="686"/>
      <c r="N241" s="686"/>
      <c r="O241" s="686"/>
      <c r="P241" s="686"/>
      <c r="Q241" s="686"/>
      <c r="R241" s="686"/>
      <c r="S241" s="686"/>
      <c r="T241" s="686"/>
      <c r="U241" s="686"/>
      <c r="V241" s="686"/>
      <c r="W241" s="686"/>
      <c r="X241" s="686"/>
      <c r="Y241" s="686"/>
      <c r="Z241" s="686"/>
      <c r="AA241" s="686"/>
      <c r="AB241" s="686"/>
      <c r="AC241" s="686"/>
      <c r="AD241" s="686"/>
      <c r="AE241" s="686"/>
      <c r="AF241" s="686"/>
      <c r="AG241" s="686"/>
      <c r="AH241" s="686"/>
      <c r="AI241" s="686"/>
      <c r="AJ241" s="686"/>
      <c r="AK241" s="686"/>
      <c r="AL241" s="686"/>
      <c r="AM241" s="686"/>
      <c r="AN241" s="686"/>
      <c r="AO241" s="686"/>
      <c r="AP241" s="686"/>
      <c r="AQ241" s="41"/>
      <c r="AR241" s="41"/>
      <c r="AS241" s="1"/>
      <c r="AT241" s="1"/>
      <c r="AU241" s="1"/>
      <c r="AV241" s="1"/>
      <c r="AW241" s="1"/>
      <c r="AX241" s="1"/>
      <c r="AY241" s="1"/>
      <c r="AZ241" s="1"/>
    </row>
    <row r="242" spans="1:52" s="602" customFormat="1" ht="12" hidden="1" customHeight="1">
      <c r="A242" s="41"/>
      <c r="B242" s="686"/>
      <c r="C242" s="686"/>
      <c r="D242" s="686"/>
      <c r="E242" s="686"/>
      <c r="F242" s="686"/>
      <c r="G242" s="686"/>
      <c r="H242" s="686"/>
      <c r="I242" s="686"/>
      <c r="J242" s="686"/>
      <c r="K242" s="686"/>
      <c r="L242" s="686"/>
      <c r="M242" s="686"/>
      <c r="N242" s="686"/>
      <c r="O242" s="686"/>
      <c r="P242" s="686"/>
      <c r="Q242" s="686"/>
      <c r="R242" s="686"/>
      <c r="S242" s="686"/>
      <c r="T242" s="686"/>
      <c r="U242" s="686"/>
      <c r="V242" s="686"/>
      <c r="W242" s="686"/>
      <c r="X242" s="686"/>
      <c r="Y242" s="686"/>
      <c r="Z242" s="686"/>
      <c r="AA242" s="686"/>
      <c r="AB242" s="686"/>
      <c r="AC242" s="686"/>
      <c r="AD242" s="686"/>
      <c r="AE242" s="686"/>
      <c r="AF242" s="686"/>
      <c r="AG242" s="686"/>
      <c r="AH242" s="686"/>
      <c r="AI242" s="686"/>
      <c r="AJ242" s="686"/>
      <c r="AK242" s="686"/>
      <c r="AL242" s="686"/>
      <c r="AM242" s="686"/>
      <c r="AN242" s="686"/>
      <c r="AO242" s="686"/>
      <c r="AP242" s="686"/>
      <c r="AQ242" s="41"/>
      <c r="AR242" s="41"/>
      <c r="AS242" s="1"/>
      <c r="AT242" s="1"/>
      <c r="AU242" s="1"/>
      <c r="AV242" s="1"/>
      <c r="AW242" s="1"/>
      <c r="AX242" s="1"/>
      <c r="AY242" s="1"/>
      <c r="AZ242" s="1"/>
    </row>
    <row r="243" spans="1:52" s="602" customFormat="1" ht="12.75" hidden="1" customHeight="1">
      <c r="A243" s="41"/>
      <c r="B243" s="686"/>
      <c r="C243" s="686"/>
      <c r="D243" s="686"/>
      <c r="E243" s="686"/>
      <c r="F243" s="686"/>
      <c r="G243" s="686"/>
      <c r="H243" s="686"/>
      <c r="I243" s="686"/>
      <c r="J243" s="686"/>
      <c r="K243" s="686"/>
      <c r="L243" s="686"/>
      <c r="M243" s="686"/>
      <c r="N243" s="686"/>
      <c r="O243" s="686"/>
      <c r="P243" s="686"/>
      <c r="Q243" s="686"/>
      <c r="R243" s="686"/>
      <c r="S243" s="686"/>
      <c r="T243" s="686"/>
      <c r="U243" s="686"/>
      <c r="V243" s="686"/>
      <c r="W243" s="686"/>
      <c r="X243" s="686"/>
      <c r="Y243" s="686"/>
      <c r="Z243" s="686"/>
      <c r="AA243" s="686"/>
      <c r="AB243" s="686"/>
      <c r="AC243" s="686"/>
      <c r="AD243" s="686"/>
      <c r="AE243" s="686"/>
      <c r="AF243" s="686"/>
      <c r="AG243" s="686"/>
      <c r="AH243" s="686"/>
      <c r="AI243" s="686"/>
      <c r="AJ243" s="686"/>
      <c r="AK243" s="686"/>
      <c r="AL243" s="686"/>
      <c r="AM243" s="686"/>
      <c r="AN243" s="686"/>
      <c r="AO243" s="686"/>
      <c r="AP243" s="686"/>
      <c r="AQ243" s="41"/>
      <c r="AR243" s="41"/>
      <c r="AS243" s="1"/>
      <c r="AT243" s="1"/>
      <c r="AU243" s="1"/>
      <c r="AV243" s="1"/>
      <c r="AW243" s="1"/>
      <c r="AX243" s="1"/>
      <c r="AY243" s="1"/>
      <c r="AZ243" s="1"/>
    </row>
    <row r="244" spans="1:52" s="602" customFormat="1" ht="12.75" hidden="1" customHeight="1">
      <c r="A244" s="41"/>
      <c r="B244" s="686"/>
      <c r="C244" s="686"/>
      <c r="D244" s="686"/>
      <c r="E244" s="686"/>
      <c r="F244" s="686"/>
      <c r="G244" s="686"/>
      <c r="H244" s="686"/>
      <c r="I244" s="686"/>
      <c r="J244" s="686"/>
      <c r="K244" s="686"/>
      <c r="L244" s="686"/>
      <c r="M244" s="686"/>
      <c r="N244" s="686"/>
      <c r="O244" s="686"/>
      <c r="P244" s="686"/>
      <c r="Q244" s="686"/>
      <c r="R244" s="686"/>
      <c r="S244" s="686"/>
      <c r="T244" s="686"/>
      <c r="U244" s="686"/>
      <c r="V244" s="686"/>
      <c r="W244" s="686"/>
      <c r="X244" s="686"/>
      <c r="Y244" s="686"/>
      <c r="Z244" s="686"/>
      <c r="AA244" s="686"/>
      <c r="AB244" s="686"/>
      <c r="AC244" s="686"/>
      <c r="AD244" s="686"/>
      <c r="AE244" s="686"/>
      <c r="AF244" s="686"/>
      <c r="AG244" s="686"/>
      <c r="AH244" s="686"/>
      <c r="AI244" s="686"/>
      <c r="AJ244" s="686"/>
      <c r="AK244" s="686"/>
      <c r="AL244" s="686"/>
      <c r="AM244" s="686"/>
      <c r="AN244" s="686"/>
      <c r="AO244" s="686"/>
      <c r="AP244" s="686"/>
      <c r="AQ244" s="41"/>
      <c r="AR244" s="41"/>
      <c r="AS244" s="1"/>
      <c r="AT244" s="1"/>
      <c r="AU244" s="1"/>
      <c r="AV244" s="1"/>
      <c r="AW244" s="1"/>
      <c r="AX244" s="1"/>
      <c r="AY244" s="1"/>
      <c r="AZ244" s="1"/>
    </row>
    <row r="245" spans="1:52" s="602" customFormat="1" ht="12.75" hidden="1" customHeight="1">
      <c r="A245" s="41"/>
      <c r="B245" s="686"/>
      <c r="C245" s="686"/>
      <c r="D245" s="686"/>
      <c r="E245" s="686"/>
      <c r="F245" s="686"/>
      <c r="G245" s="686"/>
      <c r="H245" s="686"/>
      <c r="I245" s="686"/>
      <c r="J245" s="686"/>
      <c r="K245" s="686"/>
      <c r="L245" s="686"/>
      <c r="M245" s="686"/>
      <c r="N245" s="686"/>
      <c r="O245" s="686"/>
      <c r="P245" s="686"/>
      <c r="Q245" s="686"/>
      <c r="R245" s="686"/>
      <c r="S245" s="686"/>
      <c r="T245" s="686"/>
      <c r="U245" s="686"/>
      <c r="V245" s="686"/>
      <c r="W245" s="686"/>
      <c r="X245" s="686"/>
      <c r="Y245" s="686"/>
      <c r="Z245" s="686"/>
      <c r="AA245" s="686"/>
      <c r="AB245" s="686"/>
      <c r="AC245" s="686"/>
      <c r="AD245" s="686"/>
      <c r="AE245" s="686"/>
      <c r="AF245" s="686"/>
      <c r="AG245" s="686"/>
      <c r="AH245" s="686"/>
      <c r="AI245" s="686"/>
      <c r="AJ245" s="686"/>
      <c r="AK245" s="686"/>
      <c r="AL245" s="686"/>
      <c r="AM245" s="686"/>
      <c r="AN245" s="686"/>
      <c r="AO245" s="686"/>
      <c r="AP245" s="686"/>
      <c r="AQ245" s="41"/>
      <c r="AR245" s="41"/>
      <c r="AS245" s="1"/>
      <c r="AT245" s="1"/>
      <c r="AU245" s="1"/>
      <c r="AV245" s="1"/>
      <c r="AW245" s="1"/>
      <c r="AX245" s="1"/>
      <c r="AY245" s="1"/>
      <c r="AZ245" s="1"/>
    </row>
    <row r="246" spans="1:52" s="602" customFormat="1" ht="12.75" hidden="1" customHeight="1">
      <c r="A246" s="41"/>
      <c r="B246" s="686"/>
      <c r="C246" s="686"/>
      <c r="D246" s="686"/>
      <c r="E246" s="686"/>
      <c r="F246" s="686"/>
      <c r="G246" s="686"/>
      <c r="H246" s="686"/>
      <c r="I246" s="686"/>
      <c r="J246" s="686"/>
      <c r="K246" s="686"/>
      <c r="L246" s="686"/>
      <c r="M246" s="686"/>
      <c r="N246" s="686"/>
      <c r="O246" s="686"/>
      <c r="P246" s="686"/>
      <c r="Q246" s="686"/>
      <c r="R246" s="686"/>
      <c r="S246" s="686"/>
      <c r="T246" s="686"/>
      <c r="U246" s="686"/>
      <c r="V246" s="686"/>
      <c r="W246" s="686"/>
      <c r="X246" s="686"/>
      <c r="Y246" s="686"/>
      <c r="Z246" s="686"/>
      <c r="AA246" s="686"/>
      <c r="AB246" s="686"/>
      <c r="AC246" s="686"/>
      <c r="AD246" s="686"/>
      <c r="AE246" s="686"/>
      <c r="AF246" s="686"/>
      <c r="AG246" s="686"/>
      <c r="AH246" s="686"/>
      <c r="AI246" s="686"/>
      <c r="AJ246" s="686"/>
      <c r="AK246" s="686"/>
      <c r="AL246" s="686"/>
      <c r="AM246" s="686"/>
      <c r="AN246" s="686"/>
      <c r="AO246" s="686"/>
      <c r="AP246" s="686"/>
      <c r="AQ246" s="41"/>
      <c r="AR246" s="41"/>
      <c r="AS246" s="1"/>
      <c r="AT246" s="1"/>
      <c r="AU246" s="1"/>
      <c r="AV246" s="1"/>
      <c r="AW246" s="1"/>
      <c r="AX246" s="1"/>
      <c r="AY246" s="1"/>
      <c r="AZ246" s="1"/>
    </row>
    <row r="247" spans="1:52" s="602" customFormat="1" ht="12.75" hidden="1" customHeight="1">
      <c r="A247" s="41"/>
      <c r="B247" s="686"/>
      <c r="C247" s="686"/>
      <c r="D247" s="686"/>
      <c r="E247" s="686"/>
      <c r="F247" s="686"/>
      <c r="G247" s="686"/>
      <c r="H247" s="686"/>
      <c r="I247" s="686"/>
      <c r="J247" s="686"/>
      <c r="K247" s="686"/>
      <c r="L247" s="686"/>
      <c r="M247" s="686"/>
      <c r="N247" s="686"/>
      <c r="O247" s="686"/>
      <c r="P247" s="686"/>
      <c r="Q247" s="686"/>
      <c r="R247" s="686"/>
      <c r="S247" s="686"/>
      <c r="T247" s="686"/>
      <c r="U247" s="686"/>
      <c r="V247" s="686"/>
      <c r="W247" s="686"/>
      <c r="X247" s="686"/>
      <c r="Y247" s="686"/>
      <c r="Z247" s="686"/>
      <c r="AA247" s="686"/>
      <c r="AB247" s="686"/>
      <c r="AC247" s="686"/>
      <c r="AD247" s="686"/>
      <c r="AE247" s="686"/>
      <c r="AF247" s="686"/>
      <c r="AG247" s="686"/>
      <c r="AH247" s="686"/>
      <c r="AI247" s="686"/>
      <c r="AJ247" s="686"/>
      <c r="AK247" s="686"/>
      <c r="AL247" s="686"/>
      <c r="AM247" s="686"/>
      <c r="AN247" s="686"/>
      <c r="AO247" s="686"/>
      <c r="AP247" s="686"/>
      <c r="AQ247" s="41"/>
      <c r="AR247" s="41"/>
      <c r="AS247" s="1"/>
      <c r="AT247" s="1"/>
      <c r="AU247" s="1"/>
      <c r="AV247" s="1"/>
      <c r="AW247" s="1"/>
      <c r="AX247" s="1"/>
      <c r="AY247" s="1"/>
      <c r="AZ247" s="1"/>
    </row>
    <row r="248" spans="1:52" s="602" customFormat="1" ht="12.75" hidden="1" customHeight="1">
      <c r="A248" s="41"/>
      <c r="B248" s="686"/>
      <c r="C248" s="686"/>
      <c r="D248" s="686"/>
      <c r="E248" s="686"/>
      <c r="F248" s="686"/>
      <c r="G248" s="686"/>
      <c r="H248" s="686"/>
      <c r="I248" s="686"/>
      <c r="J248" s="686"/>
      <c r="K248" s="686"/>
      <c r="L248" s="686"/>
      <c r="M248" s="686"/>
      <c r="N248" s="686"/>
      <c r="O248" s="686"/>
      <c r="P248" s="686"/>
      <c r="Q248" s="686"/>
      <c r="R248" s="686"/>
      <c r="S248" s="686"/>
      <c r="T248" s="686"/>
      <c r="U248" s="686"/>
      <c r="V248" s="686"/>
      <c r="W248" s="686"/>
      <c r="X248" s="686"/>
      <c r="Y248" s="686"/>
      <c r="Z248" s="686"/>
      <c r="AA248" s="686"/>
      <c r="AB248" s="686"/>
      <c r="AC248" s="686"/>
      <c r="AD248" s="686"/>
      <c r="AE248" s="686"/>
      <c r="AF248" s="686"/>
      <c r="AG248" s="686"/>
      <c r="AH248" s="686"/>
      <c r="AI248" s="686"/>
      <c r="AJ248" s="686"/>
      <c r="AK248" s="686"/>
      <c r="AL248" s="686"/>
      <c r="AM248" s="686"/>
      <c r="AN248" s="686"/>
      <c r="AO248" s="686"/>
      <c r="AP248" s="686"/>
      <c r="AQ248" s="41"/>
      <c r="AR248" s="41"/>
      <c r="AS248" s="1"/>
      <c r="AT248" s="1"/>
      <c r="AU248" s="1"/>
      <c r="AV248" s="1"/>
      <c r="AW248" s="1"/>
      <c r="AX248" s="1"/>
      <c r="AY248" s="1"/>
      <c r="AZ248" s="1"/>
    </row>
    <row r="249" spans="1:52" s="602" customFormat="1" ht="12.75" hidden="1" customHeight="1">
      <c r="A249" s="41"/>
      <c r="B249" s="686"/>
      <c r="C249" s="686"/>
      <c r="D249" s="686"/>
      <c r="E249" s="686"/>
      <c r="F249" s="686"/>
      <c r="G249" s="686"/>
      <c r="H249" s="686"/>
      <c r="I249" s="686"/>
      <c r="J249" s="686"/>
      <c r="K249" s="686"/>
      <c r="L249" s="686"/>
      <c r="M249" s="686"/>
      <c r="N249" s="686"/>
      <c r="O249" s="686"/>
      <c r="P249" s="686"/>
      <c r="Q249" s="686"/>
      <c r="R249" s="686"/>
      <c r="S249" s="686"/>
      <c r="T249" s="686"/>
      <c r="U249" s="686"/>
      <c r="V249" s="686"/>
      <c r="W249" s="686"/>
      <c r="X249" s="686"/>
      <c r="Y249" s="686"/>
      <c r="Z249" s="686"/>
      <c r="AA249" s="686"/>
      <c r="AB249" s="686"/>
      <c r="AC249" s="686"/>
      <c r="AD249" s="686"/>
      <c r="AE249" s="686"/>
      <c r="AF249" s="686"/>
      <c r="AG249" s="686"/>
      <c r="AH249" s="686"/>
      <c r="AI249" s="686"/>
      <c r="AJ249" s="686"/>
      <c r="AK249" s="686"/>
      <c r="AL249" s="686"/>
      <c r="AM249" s="686"/>
      <c r="AN249" s="686"/>
      <c r="AO249" s="686"/>
      <c r="AP249" s="686"/>
      <c r="AQ249" s="41"/>
      <c r="AR249" s="41"/>
      <c r="AS249" s="1"/>
      <c r="AT249" s="1"/>
      <c r="AU249" s="1"/>
      <c r="AV249" s="1"/>
      <c r="AW249" s="1"/>
      <c r="AX249" s="1"/>
      <c r="AY249" s="1"/>
      <c r="AZ249" s="1"/>
    </row>
    <row r="250" spans="1:52" s="602" customFormat="1" ht="12.75" hidden="1" customHeight="1">
      <c r="A250" s="41"/>
      <c r="B250" s="686"/>
      <c r="C250" s="686"/>
      <c r="D250" s="686"/>
      <c r="E250" s="686"/>
      <c r="F250" s="686"/>
      <c r="G250" s="686"/>
      <c r="H250" s="686"/>
      <c r="I250" s="686"/>
      <c r="J250" s="686"/>
      <c r="K250" s="686"/>
      <c r="L250" s="686"/>
      <c r="M250" s="686"/>
      <c r="N250" s="686"/>
      <c r="O250" s="686"/>
      <c r="P250" s="686"/>
      <c r="Q250" s="686"/>
      <c r="R250" s="686"/>
      <c r="S250" s="686"/>
      <c r="T250" s="686"/>
      <c r="U250" s="686"/>
      <c r="V250" s="686"/>
      <c r="W250" s="686"/>
      <c r="X250" s="686"/>
      <c r="Y250" s="686"/>
      <c r="Z250" s="686"/>
      <c r="AA250" s="686"/>
      <c r="AB250" s="686"/>
      <c r="AC250" s="686"/>
      <c r="AD250" s="686"/>
      <c r="AE250" s="686"/>
      <c r="AF250" s="686"/>
      <c r="AG250" s="686"/>
      <c r="AH250" s="686"/>
      <c r="AI250" s="686"/>
      <c r="AJ250" s="686"/>
      <c r="AK250" s="686"/>
      <c r="AL250" s="686"/>
      <c r="AM250" s="686"/>
      <c r="AN250" s="686"/>
      <c r="AO250" s="686"/>
      <c r="AP250" s="686"/>
      <c r="AQ250" s="41"/>
      <c r="AR250" s="41"/>
      <c r="AS250" s="1"/>
      <c r="AT250" s="1"/>
      <c r="AU250" s="1"/>
      <c r="AV250" s="1"/>
      <c r="AW250" s="1"/>
      <c r="AX250" s="1"/>
      <c r="AY250" s="1"/>
      <c r="AZ250" s="1"/>
    </row>
    <row r="251" spans="1:52" s="602" customFormat="1" ht="12.75" hidden="1" customHeight="1">
      <c r="A251" s="41"/>
      <c r="B251" s="686"/>
      <c r="C251" s="686"/>
      <c r="D251" s="686"/>
      <c r="E251" s="686"/>
      <c r="F251" s="686"/>
      <c r="G251" s="686"/>
      <c r="H251" s="686"/>
      <c r="I251" s="686"/>
      <c r="J251" s="686"/>
      <c r="K251" s="686"/>
      <c r="L251" s="686"/>
      <c r="M251" s="686"/>
      <c r="N251" s="686"/>
      <c r="O251" s="686"/>
      <c r="P251" s="686"/>
      <c r="Q251" s="686"/>
      <c r="R251" s="686"/>
      <c r="S251" s="686"/>
      <c r="T251" s="686"/>
      <c r="U251" s="686"/>
      <c r="V251" s="686"/>
      <c r="W251" s="686"/>
      <c r="X251" s="686"/>
      <c r="Y251" s="686"/>
      <c r="Z251" s="686"/>
      <c r="AA251" s="686"/>
      <c r="AB251" s="686"/>
      <c r="AC251" s="686"/>
      <c r="AD251" s="686"/>
      <c r="AE251" s="686"/>
      <c r="AF251" s="686"/>
      <c r="AG251" s="686"/>
      <c r="AH251" s="686"/>
      <c r="AI251" s="686"/>
      <c r="AJ251" s="686"/>
      <c r="AK251" s="686"/>
      <c r="AL251" s="686"/>
      <c r="AM251" s="686"/>
      <c r="AN251" s="686"/>
      <c r="AO251" s="686"/>
      <c r="AP251" s="686"/>
      <c r="AQ251" s="41"/>
      <c r="AR251" s="41"/>
      <c r="AS251" s="1"/>
      <c r="AT251" s="1"/>
      <c r="AU251" s="1"/>
      <c r="AV251" s="1"/>
      <c r="AW251" s="1"/>
      <c r="AX251" s="1"/>
      <c r="AY251" s="1"/>
      <c r="AZ251" s="1"/>
    </row>
    <row r="252" spans="1:52" s="602" customFormat="1" ht="12.75" hidden="1" customHeight="1">
      <c r="A252" s="41"/>
      <c r="B252" s="686"/>
      <c r="C252" s="686"/>
      <c r="D252" s="686"/>
      <c r="E252" s="686"/>
      <c r="F252" s="686"/>
      <c r="G252" s="686"/>
      <c r="H252" s="686"/>
      <c r="I252" s="686"/>
      <c r="J252" s="686"/>
      <c r="K252" s="686"/>
      <c r="L252" s="686"/>
      <c r="M252" s="686"/>
      <c r="N252" s="686"/>
      <c r="O252" s="686"/>
      <c r="P252" s="686"/>
      <c r="Q252" s="686"/>
      <c r="R252" s="686"/>
      <c r="S252" s="686"/>
      <c r="T252" s="686"/>
      <c r="U252" s="686"/>
      <c r="V252" s="686"/>
      <c r="W252" s="686"/>
      <c r="X252" s="686"/>
      <c r="Y252" s="686"/>
      <c r="Z252" s="686"/>
      <c r="AA252" s="686"/>
      <c r="AB252" s="686"/>
      <c r="AC252" s="686"/>
      <c r="AD252" s="686"/>
      <c r="AE252" s="686"/>
      <c r="AF252" s="686"/>
      <c r="AG252" s="686"/>
      <c r="AH252" s="686"/>
      <c r="AI252" s="686"/>
      <c r="AJ252" s="686"/>
      <c r="AK252" s="686"/>
      <c r="AL252" s="686"/>
      <c r="AM252" s="686"/>
      <c r="AN252" s="686"/>
      <c r="AO252" s="686"/>
      <c r="AP252" s="686"/>
      <c r="AQ252" s="41"/>
      <c r="AR252" s="41"/>
      <c r="AS252" s="1"/>
      <c r="AT252" s="1"/>
      <c r="AU252" s="1"/>
      <c r="AV252" s="1"/>
      <c r="AW252" s="1"/>
      <c r="AX252" s="1"/>
      <c r="AY252" s="1"/>
      <c r="AZ252" s="1"/>
    </row>
    <row r="253" spans="1:52" s="602" customFormat="1" ht="12.75" hidden="1" customHeight="1">
      <c r="A253" s="41"/>
      <c r="B253" s="686"/>
      <c r="C253" s="686"/>
      <c r="D253" s="686"/>
      <c r="E253" s="686"/>
      <c r="F253" s="686"/>
      <c r="G253" s="686"/>
      <c r="H253" s="686"/>
      <c r="I253" s="686"/>
      <c r="J253" s="686"/>
      <c r="K253" s="686"/>
      <c r="L253" s="686"/>
      <c r="M253" s="686"/>
      <c r="N253" s="686"/>
      <c r="O253" s="686"/>
      <c r="P253" s="686"/>
      <c r="Q253" s="686"/>
      <c r="R253" s="686"/>
      <c r="S253" s="686"/>
      <c r="T253" s="686"/>
      <c r="U253" s="686"/>
      <c r="V253" s="686"/>
      <c r="W253" s="686"/>
      <c r="X253" s="686"/>
      <c r="Y253" s="686"/>
      <c r="Z253" s="686"/>
      <c r="AA253" s="686"/>
      <c r="AB253" s="686"/>
      <c r="AC253" s="686"/>
      <c r="AD253" s="686"/>
      <c r="AE253" s="686"/>
      <c r="AF253" s="686"/>
      <c r="AG253" s="686"/>
      <c r="AH253" s="686"/>
      <c r="AI253" s="686"/>
      <c r="AJ253" s="686"/>
      <c r="AK253" s="686"/>
      <c r="AL253" s="686"/>
      <c r="AM253" s="686"/>
      <c r="AN253" s="686"/>
      <c r="AO253" s="686"/>
      <c r="AP253" s="686"/>
      <c r="AQ253" s="41"/>
      <c r="AR253" s="41"/>
      <c r="AS253" s="1"/>
      <c r="AT253" s="1"/>
      <c r="AU253" s="1"/>
      <c r="AV253" s="1"/>
      <c r="AW253" s="1"/>
      <c r="AX253" s="1"/>
      <c r="AY253" s="1"/>
      <c r="AZ253" s="1"/>
    </row>
    <row r="254" spans="1:52" s="602" customFormat="1" ht="12.75" hidden="1" customHeight="1">
      <c r="A254" s="41"/>
      <c r="B254" s="686"/>
      <c r="C254" s="686"/>
      <c r="D254" s="686"/>
      <c r="E254" s="686"/>
      <c r="F254" s="686"/>
      <c r="G254" s="686"/>
      <c r="H254" s="686"/>
      <c r="I254" s="686"/>
      <c r="J254" s="686"/>
      <c r="K254" s="686"/>
      <c r="L254" s="686"/>
      <c r="M254" s="686"/>
      <c r="N254" s="686"/>
      <c r="O254" s="686"/>
      <c r="P254" s="686"/>
      <c r="Q254" s="686"/>
      <c r="R254" s="686"/>
      <c r="S254" s="686"/>
      <c r="T254" s="686"/>
      <c r="U254" s="686"/>
      <c r="V254" s="686"/>
      <c r="W254" s="686"/>
      <c r="X254" s="686"/>
      <c r="Y254" s="686"/>
      <c r="Z254" s="686"/>
      <c r="AA254" s="686"/>
      <c r="AB254" s="686"/>
      <c r="AC254" s="686"/>
      <c r="AD254" s="686"/>
      <c r="AE254" s="686"/>
      <c r="AF254" s="686"/>
      <c r="AG254" s="686"/>
      <c r="AH254" s="686"/>
      <c r="AI254" s="686"/>
      <c r="AJ254" s="686"/>
      <c r="AK254" s="686"/>
      <c r="AL254" s="686"/>
      <c r="AM254" s="686"/>
      <c r="AN254" s="686"/>
      <c r="AO254" s="686"/>
      <c r="AP254" s="686"/>
      <c r="AQ254" s="41"/>
      <c r="AR254" s="41"/>
      <c r="AS254" s="1"/>
      <c r="AT254" s="1"/>
      <c r="AU254" s="1"/>
      <c r="AV254" s="1"/>
      <c r="AW254" s="1"/>
      <c r="AX254" s="1"/>
      <c r="AY254" s="1"/>
      <c r="AZ254" s="1"/>
    </row>
    <row r="255" spans="1:52" s="602" customFormat="1" ht="12.75" hidden="1" customHeight="1">
      <c r="A255" s="41"/>
      <c r="B255" s="686"/>
      <c r="C255" s="686"/>
      <c r="D255" s="686"/>
      <c r="E255" s="686"/>
      <c r="F255" s="686"/>
      <c r="G255" s="686"/>
      <c r="H255" s="686"/>
      <c r="I255" s="686"/>
      <c r="J255" s="686"/>
      <c r="K255" s="686"/>
      <c r="L255" s="686"/>
      <c r="M255" s="686"/>
      <c r="N255" s="686"/>
      <c r="O255" s="686"/>
      <c r="P255" s="686"/>
      <c r="Q255" s="686"/>
      <c r="R255" s="686"/>
      <c r="S255" s="686"/>
      <c r="T255" s="686"/>
      <c r="U255" s="686"/>
      <c r="V255" s="686"/>
      <c r="W255" s="686"/>
      <c r="X255" s="686"/>
      <c r="Y255" s="686"/>
      <c r="Z255" s="686"/>
      <c r="AA255" s="686"/>
      <c r="AB255" s="686"/>
      <c r="AC255" s="686"/>
      <c r="AD255" s="686"/>
      <c r="AE255" s="686"/>
      <c r="AF255" s="686"/>
      <c r="AG255" s="686"/>
      <c r="AH255" s="686"/>
      <c r="AI255" s="686"/>
      <c r="AJ255" s="686"/>
      <c r="AK255" s="686"/>
      <c r="AL255" s="686"/>
      <c r="AM255" s="686"/>
      <c r="AN255" s="686"/>
      <c r="AO255" s="686"/>
      <c r="AP255" s="686"/>
      <c r="AQ255" s="41"/>
      <c r="AR255" s="41"/>
      <c r="AS255" s="1"/>
      <c r="AT255" s="1"/>
      <c r="AU255" s="1"/>
      <c r="AV255" s="1"/>
      <c r="AW255" s="1"/>
      <c r="AX255" s="1"/>
      <c r="AY255" s="1"/>
      <c r="AZ255" s="1"/>
    </row>
    <row r="256" spans="1:52" s="602" customFormat="1" ht="12.75" hidden="1" customHeight="1">
      <c r="A256" s="41"/>
      <c r="B256" s="686"/>
      <c r="C256" s="686"/>
      <c r="D256" s="686"/>
      <c r="E256" s="686"/>
      <c r="F256" s="686"/>
      <c r="G256" s="686"/>
      <c r="H256" s="686"/>
      <c r="I256" s="686"/>
      <c r="J256" s="686"/>
      <c r="K256" s="686"/>
      <c r="L256" s="686"/>
      <c r="M256" s="686"/>
      <c r="N256" s="686"/>
      <c r="O256" s="686"/>
      <c r="P256" s="686"/>
      <c r="Q256" s="686"/>
      <c r="R256" s="686"/>
      <c r="S256" s="686"/>
      <c r="T256" s="686"/>
      <c r="U256" s="686"/>
      <c r="V256" s="686"/>
      <c r="W256" s="686"/>
      <c r="X256" s="686"/>
      <c r="Y256" s="686"/>
      <c r="Z256" s="686"/>
      <c r="AA256" s="686"/>
      <c r="AB256" s="686"/>
      <c r="AC256" s="686"/>
      <c r="AD256" s="686"/>
      <c r="AE256" s="686"/>
      <c r="AF256" s="686"/>
      <c r="AG256" s="686"/>
      <c r="AH256" s="686"/>
      <c r="AI256" s="686"/>
      <c r="AJ256" s="686"/>
      <c r="AK256" s="686"/>
      <c r="AL256" s="686"/>
      <c r="AM256" s="686"/>
      <c r="AN256" s="686"/>
      <c r="AO256" s="686"/>
      <c r="AP256" s="686"/>
      <c r="AQ256" s="41"/>
      <c r="AR256" s="41"/>
      <c r="AS256" s="1"/>
      <c r="AT256" s="1"/>
      <c r="AU256" s="1"/>
      <c r="AV256" s="1"/>
      <c r="AW256" s="1"/>
      <c r="AX256" s="1"/>
      <c r="AY256" s="1"/>
      <c r="AZ256" s="1"/>
    </row>
    <row r="257" spans="1:52" s="602" customFormat="1" ht="12.75" hidden="1" customHeight="1">
      <c r="A257" s="41"/>
      <c r="B257" s="686"/>
      <c r="C257" s="686"/>
      <c r="D257" s="686"/>
      <c r="E257" s="686"/>
      <c r="F257" s="686"/>
      <c r="G257" s="686"/>
      <c r="H257" s="686"/>
      <c r="I257" s="686"/>
      <c r="J257" s="686"/>
      <c r="K257" s="686"/>
      <c r="L257" s="686"/>
      <c r="M257" s="686"/>
      <c r="N257" s="686"/>
      <c r="O257" s="686"/>
      <c r="P257" s="686"/>
      <c r="Q257" s="686"/>
      <c r="R257" s="686"/>
      <c r="S257" s="686"/>
      <c r="T257" s="686"/>
      <c r="U257" s="686"/>
      <c r="V257" s="686"/>
      <c r="W257" s="686"/>
      <c r="X257" s="686"/>
      <c r="Y257" s="686"/>
      <c r="Z257" s="686"/>
      <c r="AA257" s="686"/>
      <c r="AB257" s="686"/>
      <c r="AC257" s="686"/>
      <c r="AD257" s="686"/>
      <c r="AE257" s="686"/>
      <c r="AF257" s="686"/>
      <c r="AG257" s="686"/>
      <c r="AH257" s="686"/>
      <c r="AI257" s="686"/>
      <c r="AJ257" s="686"/>
      <c r="AK257" s="686"/>
      <c r="AL257" s="686"/>
      <c r="AM257" s="686"/>
      <c r="AN257" s="686"/>
      <c r="AO257" s="686"/>
      <c r="AP257" s="686"/>
      <c r="AQ257" s="41"/>
      <c r="AR257" s="41"/>
      <c r="AS257" s="1"/>
      <c r="AT257" s="1"/>
      <c r="AU257" s="1"/>
      <c r="AV257" s="1"/>
      <c r="AW257" s="1"/>
      <c r="AX257" s="1"/>
      <c r="AY257" s="1"/>
      <c r="AZ257" s="1"/>
    </row>
    <row r="258" spans="1:52" s="602" customFormat="1" ht="12.75" hidden="1" customHeight="1">
      <c r="A258" s="41"/>
      <c r="B258" s="686"/>
      <c r="C258" s="686"/>
      <c r="D258" s="686"/>
      <c r="E258" s="686"/>
      <c r="F258" s="686"/>
      <c r="G258" s="686"/>
      <c r="H258" s="686"/>
      <c r="I258" s="686"/>
      <c r="J258" s="686"/>
      <c r="K258" s="686"/>
      <c r="L258" s="686"/>
      <c r="M258" s="686"/>
      <c r="N258" s="686"/>
      <c r="O258" s="686"/>
      <c r="P258" s="686"/>
      <c r="Q258" s="686"/>
      <c r="R258" s="686"/>
      <c r="S258" s="686"/>
      <c r="T258" s="686"/>
      <c r="U258" s="686"/>
      <c r="V258" s="686"/>
      <c r="W258" s="686"/>
      <c r="X258" s="686"/>
      <c r="Y258" s="686"/>
      <c r="Z258" s="686"/>
      <c r="AA258" s="686"/>
      <c r="AB258" s="686"/>
      <c r="AC258" s="686"/>
      <c r="AD258" s="686"/>
      <c r="AE258" s="686"/>
      <c r="AF258" s="686"/>
      <c r="AG258" s="686"/>
      <c r="AH258" s="686"/>
      <c r="AI258" s="686"/>
      <c r="AJ258" s="686"/>
      <c r="AK258" s="686"/>
      <c r="AL258" s="686"/>
      <c r="AM258" s="686"/>
      <c r="AN258" s="686"/>
      <c r="AO258" s="686"/>
      <c r="AP258" s="686"/>
      <c r="AQ258" s="41"/>
      <c r="AR258" s="41"/>
      <c r="AS258" s="1"/>
      <c r="AT258" s="1"/>
      <c r="AU258" s="1"/>
      <c r="AV258" s="1"/>
      <c r="AW258" s="1"/>
      <c r="AX258" s="1"/>
      <c r="AY258" s="1"/>
      <c r="AZ258" s="1"/>
    </row>
    <row r="259" spans="1:52" s="602" customFormat="1" ht="12.75" hidden="1" customHeight="1">
      <c r="A259" s="41"/>
      <c r="B259" s="686"/>
      <c r="C259" s="686"/>
      <c r="D259" s="686"/>
      <c r="E259" s="686"/>
      <c r="F259" s="686"/>
      <c r="G259" s="686"/>
      <c r="H259" s="686"/>
      <c r="I259" s="686"/>
      <c r="J259" s="686"/>
      <c r="K259" s="686"/>
      <c r="L259" s="686"/>
      <c r="M259" s="686"/>
      <c r="N259" s="686"/>
      <c r="O259" s="686"/>
      <c r="P259" s="686"/>
      <c r="Q259" s="686"/>
      <c r="R259" s="686"/>
      <c r="S259" s="686"/>
      <c r="T259" s="686"/>
      <c r="U259" s="686"/>
      <c r="V259" s="686"/>
      <c r="W259" s="686"/>
      <c r="X259" s="686"/>
      <c r="Y259" s="686"/>
      <c r="Z259" s="686"/>
      <c r="AA259" s="686"/>
      <c r="AB259" s="686"/>
      <c r="AC259" s="686"/>
      <c r="AD259" s="686"/>
      <c r="AE259" s="686"/>
      <c r="AF259" s="686"/>
      <c r="AG259" s="686"/>
      <c r="AH259" s="686"/>
      <c r="AI259" s="686"/>
      <c r="AJ259" s="686"/>
      <c r="AK259" s="686"/>
      <c r="AL259" s="686"/>
      <c r="AM259" s="686"/>
      <c r="AN259" s="686"/>
      <c r="AO259" s="686"/>
      <c r="AP259" s="686"/>
      <c r="AQ259" s="41"/>
      <c r="AR259" s="41"/>
      <c r="AS259" s="1"/>
      <c r="AT259" s="1"/>
      <c r="AU259" s="1"/>
      <c r="AV259" s="1"/>
      <c r="AW259" s="1"/>
      <c r="AX259" s="1"/>
      <c r="AY259" s="1"/>
      <c r="AZ259" s="1"/>
    </row>
    <row r="260" spans="1:52" s="602" customFormat="1" ht="12.75" hidden="1" customHeight="1">
      <c r="A260" s="41"/>
      <c r="B260" s="686"/>
      <c r="C260" s="686"/>
      <c r="D260" s="686"/>
      <c r="E260" s="686"/>
      <c r="F260" s="686"/>
      <c r="G260" s="686"/>
      <c r="H260" s="686"/>
      <c r="I260" s="686"/>
      <c r="J260" s="686"/>
      <c r="K260" s="686"/>
      <c r="L260" s="686"/>
      <c r="M260" s="686"/>
      <c r="N260" s="686"/>
      <c r="O260" s="686"/>
      <c r="P260" s="686"/>
      <c r="Q260" s="686"/>
      <c r="R260" s="686"/>
      <c r="S260" s="686"/>
      <c r="T260" s="686"/>
      <c r="U260" s="686"/>
      <c r="V260" s="686"/>
      <c r="W260" s="686"/>
      <c r="X260" s="686"/>
      <c r="Y260" s="686"/>
      <c r="Z260" s="686"/>
      <c r="AA260" s="686"/>
      <c r="AB260" s="686"/>
      <c r="AC260" s="686"/>
      <c r="AD260" s="686"/>
      <c r="AE260" s="686"/>
      <c r="AF260" s="686"/>
      <c r="AG260" s="686"/>
      <c r="AH260" s="686"/>
      <c r="AI260" s="686"/>
      <c r="AJ260" s="686"/>
      <c r="AK260" s="686"/>
      <c r="AL260" s="686"/>
      <c r="AM260" s="686"/>
      <c r="AN260" s="686"/>
      <c r="AO260" s="686"/>
      <c r="AP260" s="686"/>
      <c r="AQ260" s="41"/>
      <c r="AR260" s="41"/>
      <c r="AS260" s="1"/>
      <c r="AT260" s="1"/>
      <c r="AU260" s="1"/>
      <c r="AV260" s="1"/>
      <c r="AW260" s="1"/>
      <c r="AX260" s="1"/>
      <c r="AY260" s="1"/>
      <c r="AZ260" s="1"/>
    </row>
    <row r="261" spans="1:52" s="602" customFormat="1" ht="12.75" hidden="1" customHeight="1">
      <c r="A261" s="41"/>
      <c r="B261" s="686"/>
      <c r="C261" s="686"/>
      <c r="D261" s="686"/>
      <c r="E261" s="686"/>
      <c r="F261" s="686"/>
      <c r="G261" s="686"/>
      <c r="H261" s="686"/>
      <c r="I261" s="686"/>
      <c r="J261" s="686"/>
      <c r="K261" s="686"/>
      <c r="L261" s="686"/>
      <c r="M261" s="686"/>
      <c r="N261" s="686"/>
      <c r="O261" s="686"/>
      <c r="P261" s="686"/>
      <c r="Q261" s="686"/>
      <c r="R261" s="686"/>
      <c r="S261" s="686"/>
      <c r="T261" s="686"/>
      <c r="U261" s="686"/>
      <c r="V261" s="686"/>
      <c r="W261" s="686"/>
      <c r="X261" s="686"/>
      <c r="Y261" s="686"/>
      <c r="Z261" s="686"/>
      <c r="AA261" s="686"/>
      <c r="AB261" s="686"/>
      <c r="AC261" s="686"/>
      <c r="AD261" s="686"/>
      <c r="AE261" s="686"/>
      <c r="AF261" s="686"/>
      <c r="AG261" s="686"/>
      <c r="AH261" s="686"/>
      <c r="AI261" s="686"/>
      <c r="AJ261" s="686"/>
      <c r="AK261" s="686"/>
      <c r="AL261" s="686"/>
      <c r="AM261" s="686"/>
      <c r="AN261" s="686"/>
      <c r="AO261" s="686"/>
      <c r="AP261" s="686"/>
      <c r="AQ261" s="41"/>
      <c r="AR261" s="41"/>
      <c r="AS261" s="1"/>
      <c r="AT261" s="1"/>
      <c r="AU261" s="1"/>
      <c r="AV261" s="1"/>
      <c r="AW261" s="1"/>
      <c r="AX261" s="1"/>
      <c r="AY261" s="1"/>
      <c r="AZ261" s="1"/>
    </row>
    <row r="262" spans="1:52" s="602" customFormat="1" ht="12.75" hidden="1" customHeight="1">
      <c r="A262" s="41"/>
      <c r="B262" s="686"/>
      <c r="C262" s="686"/>
      <c r="D262" s="686"/>
      <c r="E262" s="686"/>
      <c r="F262" s="686"/>
      <c r="G262" s="686"/>
      <c r="H262" s="686"/>
      <c r="I262" s="686"/>
      <c r="J262" s="686"/>
      <c r="K262" s="686"/>
      <c r="L262" s="686"/>
      <c r="M262" s="686"/>
      <c r="N262" s="686"/>
      <c r="O262" s="686"/>
      <c r="P262" s="686"/>
      <c r="Q262" s="686"/>
      <c r="R262" s="686"/>
      <c r="S262" s="686"/>
      <c r="T262" s="686"/>
      <c r="U262" s="686"/>
      <c r="V262" s="686"/>
      <c r="W262" s="686"/>
      <c r="X262" s="686"/>
      <c r="Y262" s="686"/>
      <c r="Z262" s="686"/>
      <c r="AA262" s="686"/>
      <c r="AB262" s="686"/>
      <c r="AC262" s="686"/>
      <c r="AD262" s="686"/>
      <c r="AE262" s="686"/>
      <c r="AF262" s="686"/>
      <c r="AG262" s="686"/>
      <c r="AH262" s="686"/>
      <c r="AI262" s="686"/>
      <c r="AJ262" s="686"/>
      <c r="AK262" s="686"/>
      <c r="AL262" s="686"/>
      <c r="AM262" s="686"/>
      <c r="AN262" s="686"/>
      <c r="AO262" s="686"/>
      <c r="AP262" s="686"/>
      <c r="AQ262" s="41"/>
      <c r="AR262" s="41"/>
      <c r="AS262" s="1"/>
      <c r="AT262" s="1"/>
      <c r="AU262" s="1"/>
      <c r="AV262" s="1"/>
      <c r="AW262" s="1"/>
      <c r="AX262" s="1"/>
      <c r="AY262" s="1"/>
      <c r="AZ262" s="1"/>
    </row>
    <row r="263" spans="1:52" s="602" customFormat="1" ht="12.75" hidden="1" customHeight="1">
      <c r="A263" s="41"/>
      <c r="B263" s="686"/>
      <c r="C263" s="686"/>
      <c r="D263" s="686"/>
      <c r="E263" s="686"/>
      <c r="F263" s="686"/>
      <c r="G263" s="686"/>
      <c r="H263" s="686"/>
      <c r="I263" s="686"/>
      <c r="J263" s="686"/>
      <c r="K263" s="686"/>
      <c r="L263" s="686"/>
      <c r="M263" s="686"/>
      <c r="N263" s="686"/>
      <c r="O263" s="686"/>
      <c r="P263" s="686"/>
      <c r="Q263" s="686"/>
      <c r="R263" s="686"/>
      <c r="S263" s="686"/>
      <c r="T263" s="686"/>
      <c r="U263" s="686"/>
      <c r="V263" s="686"/>
      <c r="W263" s="686"/>
      <c r="X263" s="686"/>
      <c r="Y263" s="686"/>
      <c r="Z263" s="686"/>
      <c r="AA263" s="686"/>
      <c r="AB263" s="686"/>
      <c r="AC263" s="686"/>
      <c r="AD263" s="686"/>
      <c r="AE263" s="686"/>
      <c r="AF263" s="686"/>
      <c r="AG263" s="686"/>
      <c r="AH263" s="686"/>
      <c r="AI263" s="686"/>
      <c r="AJ263" s="686"/>
      <c r="AK263" s="686"/>
      <c r="AL263" s="686"/>
      <c r="AM263" s="686"/>
      <c r="AN263" s="686"/>
      <c r="AO263" s="686"/>
      <c r="AP263" s="686"/>
      <c r="AQ263" s="41"/>
      <c r="AR263" s="41"/>
      <c r="AS263" s="1"/>
      <c r="AT263" s="1"/>
      <c r="AU263" s="1"/>
      <c r="AV263" s="1"/>
      <c r="AW263" s="1"/>
      <c r="AX263" s="1"/>
      <c r="AY263" s="1"/>
      <c r="AZ263" s="1"/>
    </row>
    <row r="264" spans="1:52" s="602" customFormat="1" ht="12.75" hidden="1" customHeight="1">
      <c r="A264" s="41"/>
      <c r="B264" s="686"/>
      <c r="C264" s="686"/>
      <c r="D264" s="686"/>
      <c r="E264" s="686"/>
      <c r="F264" s="686"/>
      <c r="G264" s="686"/>
      <c r="H264" s="686"/>
      <c r="I264" s="686"/>
      <c r="J264" s="686"/>
      <c r="K264" s="686"/>
      <c r="L264" s="686"/>
      <c r="M264" s="686"/>
      <c r="N264" s="686"/>
      <c r="O264" s="686"/>
      <c r="P264" s="686"/>
      <c r="Q264" s="686"/>
      <c r="R264" s="686"/>
      <c r="S264" s="686"/>
      <c r="T264" s="686"/>
      <c r="U264" s="686"/>
      <c r="V264" s="686"/>
      <c r="W264" s="686"/>
      <c r="X264" s="686"/>
      <c r="Y264" s="686"/>
      <c r="Z264" s="686"/>
      <c r="AA264" s="686"/>
      <c r="AB264" s="686"/>
      <c r="AC264" s="686"/>
      <c r="AD264" s="686"/>
      <c r="AE264" s="686"/>
      <c r="AF264" s="686"/>
      <c r="AG264" s="686"/>
      <c r="AH264" s="686"/>
      <c r="AI264" s="686"/>
      <c r="AJ264" s="686"/>
      <c r="AK264" s="686"/>
      <c r="AL264" s="686"/>
      <c r="AM264" s="686"/>
      <c r="AN264" s="686"/>
      <c r="AO264" s="686"/>
      <c r="AP264" s="686"/>
      <c r="AQ264" s="41"/>
      <c r="AR264" s="41"/>
      <c r="AS264" s="1"/>
      <c r="AT264" s="1"/>
      <c r="AU264" s="1"/>
      <c r="AV264" s="1"/>
      <c r="AW264" s="1"/>
      <c r="AX264" s="1"/>
      <c r="AY264" s="1"/>
      <c r="AZ264" s="1"/>
    </row>
    <row r="265" spans="1:52" s="602" customFormat="1" ht="12.75" hidden="1" customHeight="1">
      <c r="A265" s="41"/>
      <c r="B265" s="686"/>
      <c r="C265" s="686"/>
      <c r="D265" s="686"/>
      <c r="E265" s="686"/>
      <c r="F265" s="686"/>
      <c r="G265" s="686"/>
      <c r="H265" s="686"/>
      <c r="I265" s="686"/>
      <c r="J265" s="686"/>
      <c r="K265" s="686"/>
      <c r="L265" s="686"/>
      <c r="M265" s="686"/>
      <c r="N265" s="686"/>
      <c r="O265" s="686"/>
      <c r="P265" s="686"/>
      <c r="Q265" s="686"/>
      <c r="R265" s="686"/>
      <c r="S265" s="686"/>
      <c r="T265" s="686"/>
      <c r="U265" s="686"/>
      <c r="V265" s="686"/>
      <c r="W265" s="686"/>
      <c r="X265" s="686"/>
      <c r="Y265" s="686"/>
      <c r="Z265" s="686"/>
      <c r="AA265" s="686"/>
      <c r="AB265" s="686"/>
      <c r="AC265" s="686"/>
      <c r="AD265" s="686"/>
      <c r="AE265" s="686"/>
      <c r="AF265" s="686"/>
      <c r="AG265" s="686"/>
      <c r="AH265" s="686"/>
      <c r="AI265" s="686"/>
      <c r="AJ265" s="686"/>
      <c r="AK265" s="686"/>
      <c r="AL265" s="686"/>
      <c r="AM265" s="686"/>
      <c r="AN265" s="686"/>
      <c r="AO265" s="686"/>
      <c r="AP265" s="686"/>
      <c r="AQ265" s="41"/>
      <c r="AR265" s="41"/>
      <c r="AS265" s="1"/>
      <c r="AT265" s="1"/>
      <c r="AU265" s="1"/>
      <c r="AV265" s="1"/>
      <c r="AW265" s="1"/>
      <c r="AX265" s="1"/>
      <c r="AY265" s="1"/>
      <c r="AZ265" s="1"/>
    </row>
    <row r="266" spans="1:52" s="602" customFormat="1" ht="12.75" hidden="1" customHeight="1">
      <c r="A266" s="41"/>
      <c r="B266" s="686"/>
      <c r="C266" s="686"/>
      <c r="D266" s="686"/>
      <c r="E266" s="686"/>
      <c r="F266" s="686"/>
      <c r="G266" s="686"/>
      <c r="H266" s="686"/>
      <c r="I266" s="686"/>
      <c r="J266" s="686"/>
      <c r="K266" s="686"/>
      <c r="L266" s="686"/>
      <c r="M266" s="686"/>
      <c r="N266" s="686"/>
      <c r="O266" s="686"/>
      <c r="P266" s="686"/>
      <c r="Q266" s="686"/>
      <c r="R266" s="686"/>
      <c r="S266" s="686"/>
      <c r="T266" s="686"/>
      <c r="U266" s="686"/>
      <c r="V266" s="686"/>
      <c r="W266" s="686"/>
      <c r="X266" s="686"/>
      <c r="Y266" s="686"/>
      <c r="Z266" s="686"/>
      <c r="AA266" s="686"/>
      <c r="AB266" s="686"/>
      <c r="AC266" s="686"/>
      <c r="AD266" s="686"/>
      <c r="AE266" s="686"/>
      <c r="AF266" s="686"/>
      <c r="AG266" s="686"/>
      <c r="AH266" s="686"/>
      <c r="AI266" s="686"/>
      <c r="AJ266" s="686"/>
      <c r="AK266" s="686"/>
      <c r="AL266" s="686"/>
      <c r="AM266" s="686"/>
      <c r="AN266" s="686"/>
      <c r="AO266" s="686"/>
      <c r="AP266" s="686"/>
      <c r="AQ266" s="41"/>
      <c r="AR266" s="41"/>
      <c r="AS266" s="1"/>
      <c r="AT266" s="1"/>
      <c r="AU266" s="1"/>
      <c r="AV266" s="1"/>
      <c r="AW266" s="1"/>
      <c r="AX266" s="1"/>
      <c r="AY266" s="1"/>
      <c r="AZ266" s="1"/>
    </row>
    <row r="267" spans="1:52" s="602" customFormat="1" ht="12.75" hidden="1" customHeight="1">
      <c r="A267" s="41"/>
      <c r="B267" s="686"/>
      <c r="C267" s="686"/>
      <c r="D267" s="686"/>
      <c r="E267" s="686"/>
      <c r="F267" s="686"/>
      <c r="G267" s="686"/>
      <c r="H267" s="686"/>
      <c r="I267" s="686"/>
      <c r="J267" s="686"/>
      <c r="K267" s="686"/>
      <c r="L267" s="686"/>
      <c r="M267" s="686"/>
      <c r="N267" s="686"/>
      <c r="O267" s="686"/>
      <c r="P267" s="686"/>
      <c r="Q267" s="686"/>
      <c r="R267" s="686"/>
      <c r="S267" s="686"/>
      <c r="T267" s="686"/>
      <c r="U267" s="686"/>
      <c r="V267" s="686"/>
      <c r="W267" s="686"/>
      <c r="X267" s="686"/>
      <c r="Y267" s="686"/>
      <c r="Z267" s="686"/>
      <c r="AA267" s="686"/>
      <c r="AB267" s="686"/>
      <c r="AC267" s="686"/>
      <c r="AD267" s="686"/>
      <c r="AE267" s="686"/>
      <c r="AF267" s="686"/>
      <c r="AG267" s="686"/>
      <c r="AH267" s="686"/>
      <c r="AI267" s="686"/>
      <c r="AJ267" s="686"/>
      <c r="AK267" s="686"/>
      <c r="AL267" s="686"/>
      <c r="AM267" s="686"/>
      <c r="AN267" s="686"/>
      <c r="AO267" s="686"/>
      <c r="AP267" s="686"/>
      <c r="AQ267" s="41"/>
      <c r="AR267" s="41"/>
      <c r="AS267" s="1"/>
      <c r="AT267" s="1"/>
      <c r="AU267" s="1"/>
      <c r="AV267" s="1"/>
      <c r="AW267" s="1"/>
      <c r="AX267" s="1"/>
      <c r="AY267" s="1"/>
      <c r="AZ267" s="1"/>
    </row>
    <row r="268" spans="1:52" s="602" customFormat="1" ht="12.75" hidden="1" customHeight="1">
      <c r="A268" s="41"/>
      <c r="B268" s="686"/>
      <c r="C268" s="686"/>
      <c r="D268" s="686"/>
      <c r="E268" s="686"/>
      <c r="F268" s="686"/>
      <c r="G268" s="686"/>
      <c r="H268" s="686"/>
      <c r="I268" s="686"/>
      <c r="J268" s="686"/>
      <c r="K268" s="686"/>
      <c r="L268" s="686"/>
      <c r="M268" s="686"/>
      <c r="N268" s="686"/>
      <c r="O268" s="686"/>
      <c r="P268" s="686"/>
      <c r="Q268" s="686"/>
      <c r="R268" s="686"/>
      <c r="S268" s="686"/>
      <c r="T268" s="686"/>
      <c r="U268" s="686"/>
      <c r="V268" s="686"/>
      <c r="W268" s="686"/>
      <c r="X268" s="686"/>
      <c r="Y268" s="686"/>
      <c r="Z268" s="686"/>
      <c r="AA268" s="686"/>
      <c r="AB268" s="686"/>
      <c r="AC268" s="686"/>
      <c r="AD268" s="686"/>
      <c r="AE268" s="686"/>
      <c r="AF268" s="686"/>
      <c r="AG268" s="686"/>
      <c r="AH268" s="686"/>
      <c r="AI268" s="686"/>
      <c r="AJ268" s="686"/>
      <c r="AK268" s="686"/>
      <c r="AL268" s="686"/>
      <c r="AM268" s="686"/>
      <c r="AN268" s="686"/>
      <c r="AO268" s="686"/>
      <c r="AP268" s="686"/>
      <c r="AQ268" s="41"/>
      <c r="AR268" s="41"/>
      <c r="AS268" s="1"/>
      <c r="AT268" s="1"/>
      <c r="AU268" s="1"/>
      <c r="AV268" s="1"/>
      <c r="AW268" s="1"/>
      <c r="AX268" s="1"/>
      <c r="AY268" s="1"/>
      <c r="AZ268" s="1"/>
    </row>
    <row r="269" spans="1:52" s="602" customFormat="1" ht="12.75" hidden="1" customHeight="1">
      <c r="A269" s="41"/>
      <c r="B269" s="686"/>
      <c r="C269" s="686"/>
      <c r="D269" s="686"/>
      <c r="E269" s="686"/>
      <c r="F269" s="686"/>
      <c r="G269" s="686"/>
      <c r="H269" s="686"/>
      <c r="I269" s="686"/>
      <c r="J269" s="686"/>
      <c r="K269" s="686"/>
      <c r="L269" s="686"/>
      <c r="M269" s="686"/>
      <c r="N269" s="686"/>
      <c r="O269" s="686"/>
      <c r="P269" s="686"/>
      <c r="Q269" s="686"/>
      <c r="R269" s="686"/>
      <c r="S269" s="686"/>
      <c r="T269" s="686"/>
      <c r="U269" s="686"/>
      <c r="V269" s="686"/>
      <c r="W269" s="686"/>
      <c r="X269" s="686"/>
      <c r="Y269" s="686"/>
      <c r="Z269" s="686"/>
      <c r="AA269" s="686"/>
      <c r="AB269" s="686"/>
      <c r="AC269" s="686"/>
      <c r="AD269" s="686"/>
      <c r="AE269" s="686"/>
      <c r="AF269" s="686"/>
      <c r="AG269" s="686"/>
      <c r="AH269" s="686"/>
      <c r="AI269" s="686"/>
      <c r="AJ269" s="686"/>
      <c r="AK269" s="686"/>
      <c r="AL269" s="686"/>
      <c r="AM269" s="686"/>
      <c r="AN269" s="686"/>
      <c r="AO269" s="686"/>
      <c r="AP269" s="686"/>
      <c r="AQ269" s="41"/>
      <c r="AR269" s="41"/>
      <c r="AS269" s="1"/>
      <c r="AT269" s="1"/>
      <c r="AU269" s="1"/>
      <c r="AV269" s="1"/>
      <c r="AW269" s="1"/>
      <c r="AX269" s="1"/>
      <c r="AY269" s="1"/>
      <c r="AZ269" s="1"/>
    </row>
    <row r="270" spans="1:52" s="602" customFormat="1" ht="12.75" hidden="1" customHeight="1">
      <c r="A270" s="41"/>
      <c r="B270" s="686"/>
      <c r="C270" s="686"/>
      <c r="D270" s="686"/>
      <c r="E270" s="686"/>
      <c r="F270" s="686"/>
      <c r="G270" s="686"/>
      <c r="H270" s="686"/>
      <c r="I270" s="686"/>
      <c r="J270" s="686"/>
      <c r="K270" s="686"/>
      <c r="L270" s="686"/>
      <c r="M270" s="686"/>
      <c r="N270" s="686"/>
      <c r="O270" s="686"/>
      <c r="P270" s="686"/>
      <c r="Q270" s="686"/>
      <c r="R270" s="686"/>
      <c r="S270" s="686"/>
      <c r="T270" s="686"/>
      <c r="U270" s="686"/>
      <c r="V270" s="686"/>
      <c r="W270" s="686"/>
      <c r="X270" s="686"/>
      <c r="Y270" s="686"/>
      <c r="Z270" s="686"/>
      <c r="AA270" s="686"/>
      <c r="AB270" s="686"/>
      <c r="AC270" s="686"/>
      <c r="AD270" s="686"/>
      <c r="AE270" s="686"/>
      <c r="AF270" s="686"/>
      <c r="AG270" s="686"/>
      <c r="AH270" s="686"/>
      <c r="AI270" s="686"/>
      <c r="AJ270" s="686"/>
      <c r="AK270" s="686"/>
      <c r="AL270" s="686"/>
      <c r="AM270" s="686"/>
      <c r="AN270" s="686"/>
      <c r="AO270" s="686"/>
      <c r="AP270" s="686"/>
      <c r="AQ270" s="41"/>
      <c r="AR270" s="41"/>
      <c r="AS270" s="1"/>
      <c r="AT270" s="1"/>
      <c r="AU270" s="1"/>
      <c r="AV270" s="1"/>
      <c r="AW270" s="1"/>
      <c r="AX270" s="1"/>
      <c r="AY270" s="1"/>
      <c r="AZ270" s="1"/>
    </row>
    <row r="271" spans="1:52" s="602" customFormat="1" ht="12.75" hidden="1" customHeight="1">
      <c r="A271" s="41"/>
      <c r="B271" s="686"/>
      <c r="C271" s="686"/>
      <c r="D271" s="686"/>
      <c r="E271" s="686"/>
      <c r="F271" s="686"/>
      <c r="G271" s="686"/>
      <c r="H271" s="686"/>
      <c r="I271" s="686"/>
      <c r="J271" s="686"/>
      <c r="K271" s="686"/>
      <c r="L271" s="686"/>
      <c r="M271" s="686"/>
      <c r="N271" s="686"/>
      <c r="O271" s="686"/>
      <c r="P271" s="686"/>
      <c r="Q271" s="686"/>
      <c r="R271" s="686"/>
      <c r="S271" s="686"/>
      <c r="T271" s="686"/>
      <c r="U271" s="686"/>
      <c r="V271" s="686"/>
      <c r="W271" s="686"/>
      <c r="X271" s="686"/>
      <c r="Y271" s="686"/>
      <c r="Z271" s="686"/>
      <c r="AA271" s="686"/>
      <c r="AB271" s="686"/>
      <c r="AC271" s="686"/>
      <c r="AD271" s="686"/>
      <c r="AE271" s="686"/>
      <c r="AF271" s="686"/>
      <c r="AG271" s="686"/>
      <c r="AH271" s="686"/>
      <c r="AI271" s="686"/>
      <c r="AJ271" s="686"/>
      <c r="AK271" s="686"/>
      <c r="AL271" s="686"/>
      <c r="AM271" s="686"/>
      <c r="AN271" s="686"/>
      <c r="AO271" s="686"/>
      <c r="AP271" s="686"/>
      <c r="AQ271" s="41"/>
      <c r="AR271" s="41"/>
      <c r="AS271" s="1"/>
      <c r="AT271" s="1"/>
      <c r="AU271" s="1"/>
      <c r="AV271" s="1"/>
      <c r="AW271" s="1"/>
      <c r="AX271" s="1"/>
      <c r="AY271" s="1"/>
      <c r="AZ271" s="1"/>
    </row>
    <row r="272" spans="1:52" s="602" customFormat="1" ht="12.75" hidden="1" customHeight="1">
      <c r="A272" s="41"/>
      <c r="B272" s="686"/>
      <c r="C272" s="686"/>
      <c r="D272" s="686"/>
      <c r="E272" s="686"/>
      <c r="F272" s="686"/>
      <c r="G272" s="686"/>
      <c r="H272" s="686"/>
      <c r="I272" s="686"/>
      <c r="J272" s="686"/>
      <c r="K272" s="686"/>
      <c r="L272" s="686"/>
      <c r="M272" s="686"/>
      <c r="N272" s="686"/>
      <c r="O272" s="686"/>
      <c r="P272" s="686"/>
      <c r="Q272" s="686"/>
      <c r="R272" s="686"/>
      <c r="S272" s="686"/>
      <c r="T272" s="686"/>
      <c r="U272" s="686"/>
      <c r="V272" s="686"/>
      <c r="W272" s="686"/>
      <c r="X272" s="686"/>
      <c r="Y272" s="686"/>
      <c r="Z272" s="686"/>
      <c r="AA272" s="686"/>
      <c r="AB272" s="686"/>
      <c r="AC272" s="686"/>
      <c r="AD272" s="686"/>
      <c r="AE272" s="686"/>
      <c r="AF272" s="686"/>
      <c r="AG272" s="686"/>
      <c r="AH272" s="686"/>
      <c r="AI272" s="686"/>
      <c r="AJ272" s="686"/>
      <c r="AK272" s="686"/>
      <c r="AL272" s="686"/>
      <c r="AM272" s="686"/>
      <c r="AN272" s="686"/>
      <c r="AO272" s="686"/>
      <c r="AP272" s="686"/>
      <c r="AQ272" s="41"/>
      <c r="AR272" s="41"/>
      <c r="AS272" s="1"/>
      <c r="AT272" s="1"/>
      <c r="AU272" s="1"/>
      <c r="AV272" s="1"/>
      <c r="AW272" s="1"/>
      <c r="AX272" s="1"/>
      <c r="AY272" s="1"/>
      <c r="AZ272" s="1"/>
    </row>
    <row r="273" spans="1:52" s="602" customFormat="1" ht="12.75" hidden="1" customHeight="1">
      <c r="A273" s="41"/>
      <c r="B273" s="686"/>
      <c r="C273" s="686"/>
      <c r="D273" s="686"/>
      <c r="E273" s="686"/>
      <c r="F273" s="686"/>
      <c r="G273" s="686"/>
      <c r="H273" s="686"/>
      <c r="I273" s="686"/>
      <c r="J273" s="686"/>
      <c r="K273" s="686"/>
      <c r="L273" s="686"/>
      <c r="M273" s="686"/>
      <c r="N273" s="686"/>
      <c r="O273" s="686"/>
      <c r="P273" s="686"/>
      <c r="Q273" s="686"/>
      <c r="R273" s="686"/>
      <c r="S273" s="686"/>
      <c r="T273" s="686"/>
      <c r="U273" s="686"/>
      <c r="V273" s="686"/>
      <c r="W273" s="686"/>
      <c r="X273" s="686"/>
      <c r="Y273" s="686"/>
      <c r="Z273" s="686"/>
      <c r="AA273" s="686"/>
      <c r="AB273" s="686"/>
      <c r="AC273" s="686"/>
      <c r="AD273" s="686"/>
      <c r="AE273" s="686"/>
      <c r="AF273" s="686"/>
      <c r="AG273" s="686"/>
      <c r="AH273" s="686"/>
      <c r="AI273" s="686"/>
      <c r="AJ273" s="686"/>
      <c r="AK273" s="686"/>
      <c r="AL273" s="686"/>
      <c r="AM273" s="686"/>
      <c r="AN273" s="686"/>
      <c r="AO273" s="686"/>
      <c r="AP273" s="686"/>
      <c r="AQ273" s="41"/>
      <c r="AR273" s="41"/>
      <c r="AS273" s="1"/>
      <c r="AT273" s="1"/>
      <c r="AU273" s="1"/>
      <c r="AV273" s="1"/>
      <c r="AW273" s="1"/>
      <c r="AX273" s="1"/>
      <c r="AY273" s="1"/>
      <c r="AZ273" s="1"/>
    </row>
    <row r="274" spans="1:52" s="602" customFormat="1" ht="12.75" hidden="1" customHeight="1">
      <c r="A274" s="41"/>
      <c r="B274" s="686"/>
      <c r="C274" s="686"/>
      <c r="D274" s="686"/>
      <c r="E274" s="686"/>
      <c r="F274" s="686"/>
      <c r="G274" s="686"/>
      <c r="H274" s="686"/>
      <c r="I274" s="686"/>
      <c r="J274" s="686"/>
      <c r="K274" s="686"/>
      <c r="L274" s="686"/>
      <c r="M274" s="686"/>
      <c r="N274" s="686"/>
      <c r="O274" s="686"/>
      <c r="P274" s="686"/>
      <c r="Q274" s="686"/>
      <c r="R274" s="686"/>
      <c r="S274" s="686"/>
      <c r="T274" s="686"/>
      <c r="U274" s="686"/>
      <c r="V274" s="686"/>
      <c r="W274" s="686"/>
      <c r="X274" s="686"/>
      <c r="Y274" s="686"/>
      <c r="Z274" s="686"/>
      <c r="AA274" s="686"/>
      <c r="AB274" s="686"/>
      <c r="AC274" s="686"/>
      <c r="AD274" s="686"/>
      <c r="AE274" s="686"/>
      <c r="AF274" s="686"/>
      <c r="AG274" s="686"/>
      <c r="AH274" s="686"/>
      <c r="AI274" s="686"/>
      <c r="AJ274" s="686"/>
      <c r="AK274" s="686"/>
      <c r="AL274" s="686"/>
      <c r="AM274" s="686"/>
      <c r="AN274" s="686"/>
      <c r="AO274" s="686"/>
      <c r="AP274" s="686"/>
      <c r="AQ274" s="41"/>
      <c r="AR274" s="41"/>
      <c r="AS274" s="1"/>
      <c r="AT274" s="1"/>
      <c r="AU274" s="1"/>
      <c r="AV274" s="1"/>
      <c r="AW274" s="1"/>
      <c r="AX274" s="1"/>
      <c r="AY274" s="1"/>
      <c r="AZ274" s="1"/>
    </row>
    <row r="275" spans="1:52" s="602" customFormat="1" ht="12.75" hidden="1" customHeight="1">
      <c r="A275" s="41"/>
      <c r="B275" s="686"/>
      <c r="C275" s="686"/>
      <c r="D275" s="686"/>
      <c r="E275" s="686"/>
      <c r="F275" s="686"/>
      <c r="G275" s="686"/>
      <c r="H275" s="686"/>
      <c r="I275" s="686"/>
      <c r="J275" s="686"/>
      <c r="K275" s="686"/>
      <c r="L275" s="686"/>
      <c r="M275" s="686"/>
      <c r="N275" s="686"/>
      <c r="O275" s="686"/>
      <c r="P275" s="686"/>
      <c r="Q275" s="686"/>
      <c r="R275" s="686"/>
      <c r="S275" s="686"/>
      <c r="T275" s="686"/>
      <c r="U275" s="686"/>
      <c r="V275" s="686"/>
      <c r="W275" s="686"/>
      <c r="X275" s="686"/>
      <c r="Y275" s="686"/>
      <c r="Z275" s="686"/>
      <c r="AA275" s="686"/>
      <c r="AB275" s="686"/>
      <c r="AC275" s="686"/>
      <c r="AD275" s="686"/>
      <c r="AE275" s="686"/>
      <c r="AF275" s="686"/>
      <c r="AG275" s="686"/>
      <c r="AH275" s="686"/>
      <c r="AI275" s="686"/>
      <c r="AJ275" s="686"/>
      <c r="AK275" s="686"/>
      <c r="AL275" s="686"/>
      <c r="AM275" s="686"/>
      <c r="AN275" s="686"/>
      <c r="AO275" s="686"/>
      <c r="AP275" s="686"/>
      <c r="AQ275" s="41"/>
      <c r="AR275" s="41"/>
      <c r="AS275" s="1"/>
      <c r="AT275" s="1"/>
      <c r="AU275" s="1"/>
      <c r="AV275" s="1"/>
      <c r="AW275" s="1"/>
      <c r="AX275" s="1"/>
      <c r="AY275" s="1"/>
      <c r="AZ275" s="1"/>
    </row>
    <row r="276" spans="1:52" s="602" customFormat="1" ht="12.75" hidden="1" customHeight="1">
      <c r="A276" s="41"/>
      <c r="B276" s="686"/>
      <c r="C276" s="686"/>
      <c r="D276" s="686"/>
      <c r="E276" s="686"/>
      <c r="F276" s="686"/>
      <c r="G276" s="686"/>
      <c r="H276" s="686"/>
      <c r="I276" s="686"/>
      <c r="J276" s="686"/>
      <c r="K276" s="686"/>
      <c r="L276" s="686"/>
      <c r="M276" s="686"/>
      <c r="N276" s="686"/>
      <c r="O276" s="686"/>
      <c r="P276" s="686"/>
      <c r="Q276" s="686"/>
      <c r="R276" s="686"/>
      <c r="S276" s="686"/>
      <c r="T276" s="686"/>
      <c r="U276" s="686"/>
      <c r="V276" s="686"/>
      <c r="W276" s="686"/>
      <c r="X276" s="686"/>
      <c r="Y276" s="686"/>
      <c r="Z276" s="686"/>
      <c r="AA276" s="686"/>
      <c r="AB276" s="686"/>
      <c r="AC276" s="686"/>
      <c r="AD276" s="686"/>
      <c r="AE276" s="686"/>
      <c r="AF276" s="686"/>
      <c r="AG276" s="686"/>
      <c r="AH276" s="686"/>
      <c r="AI276" s="686"/>
      <c r="AJ276" s="686"/>
      <c r="AK276" s="686"/>
      <c r="AL276" s="686"/>
      <c r="AM276" s="686"/>
      <c r="AN276" s="686"/>
      <c r="AO276" s="686"/>
      <c r="AP276" s="686"/>
      <c r="AQ276" s="41"/>
      <c r="AR276" s="41"/>
      <c r="AS276" s="1"/>
      <c r="AT276" s="1"/>
      <c r="AU276" s="1"/>
      <c r="AV276" s="1"/>
      <c r="AW276" s="1"/>
      <c r="AX276" s="1"/>
      <c r="AY276" s="1"/>
      <c r="AZ276" s="1"/>
    </row>
    <row r="277" spans="1:52" s="602" customFormat="1" ht="12.75" hidden="1" customHeight="1">
      <c r="A277" s="41"/>
      <c r="B277" s="686"/>
      <c r="C277" s="686"/>
      <c r="D277" s="686"/>
      <c r="E277" s="686"/>
      <c r="F277" s="686"/>
      <c r="G277" s="686"/>
      <c r="H277" s="686"/>
      <c r="I277" s="686"/>
      <c r="J277" s="686"/>
      <c r="K277" s="686"/>
      <c r="L277" s="686"/>
      <c r="M277" s="686"/>
      <c r="N277" s="686"/>
      <c r="O277" s="686"/>
      <c r="P277" s="686"/>
      <c r="Q277" s="686"/>
      <c r="R277" s="686"/>
      <c r="S277" s="686"/>
      <c r="T277" s="686"/>
      <c r="U277" s="686"/>
      <c r="V277" s="686"/>
      <c r="W277" s="686"/>
      <c r="X277" s="686"/>
      <c r="Y277" s="686"/>
      <c r="Z277" s="686"/>
      <c r="AA277" s="686"/>
      <c r="AB277" s="686"/>
      <c r="AC277" s="686"/>
      <c r="AD277" s="686"/>
      <c r="AE277" s="686"/>
      <c r="AF277" s="686"/>
      <c r="AG277" s="686"/>
      <c r="AH277" s="686"/>
      <c r="AI277" s="686"/>
      <c r="AJ277" s="686"/>
      <c r="AK277" s="686"/>
      <c r="AL277" s="686"/>
      <c r="AM277" s="686"/>
      <c r="AN277" s="686"/>
      <c r="AO277" s="686"/>
      <c r="AP277" s="686"/>
      <c r="AQ277" s="41"/>
      <c r="AR277" s="41"/>
      <c r="AS277" s="1"/>
      <c r="AT277" s="1"/>
      <c r="AU277" s="1"/>
      <c r="AV277" s="1"/>
      <c r="AW277" s="1"/>
      <c r="AX277" s="1"/>
      <c r="AY277" s="1"/>
      <c r="AZ277" s="1"/>
    </row>
    <row r="278" spans="1:52" s="602" customFormat="1" ht="12.75" hidden="1" customHeight="1">
      <c r="A278" s="41"/>
      <c r="B278" s="686"/>
      <c r="C278" s="686"/>
      <c r="D278" s="686"/>
      <c r="E278" s="686"/>
      <c r="F278" s="686"/>
      <c r="G278" s="686"/>
      <c r="H278" s="686"/>
      <c r="I278" s="686"/>
      <c r="J278" s="686"/>
      <c r="K278" s="686"/>
      <c r="L278" s="686"/>
      <c r="M278" s="686"/>
      <c r="N278" s="686"/>
      <c r="O278" s="686"/>
      <c r="P278" s="686"/>
      <c r="Q278" s="686"/>
      <c r="R278" s="686"/>
      <c r="S278" s="686"/>
      <c r="T278" s="686"/>
      <c r="U278" s="686"/>
      <c r="V278" s="686"/>
      <c r="W278" s="686"/>
      <c r="X278" s="686"/>
      <c r="Y278" s="686"/>
      <c r="Z278" s="686"/>
      <c r="AA278" s="686"/>
      <c r="AB278" s="686"/>
      <c r="AC278" s="686"/>
      <c r="AD278" s="686"/>
      <c r="AE278" s="686"/>
      <c r="AF278" s="686"/>
      <c r="AG278" s="686"/>
      <c r="AH278" s="686"/>
      <c r="AI278" s="686"/>
      <c r="AJ278" s="686"/>
      <c r="AK278" s="686"/>
      <c r="AL278" s="686"/>
      <c r="AM278" s="686"/>
      <c r="AN278" s="686"/>
      <c r="AO278" s="686"/>
      <c r="AP278" s="686"/>
      <c r="AQ278" s="41"/>
      <c r="AR278" s="41"/>
      <c r="AS278" s="1"/>
      <c r="AT278" s="1"/>
      <c r="AU278" s="1"/>
      <c r="AV278" s="1"/>
      <c r="AW278" s="1"/>
      <c r="AX278" s="1"/>
      <c r="AY278" s="1"/>
      <c r="AZ278" s="1"/>
    </row>
    <row r="279" spans="1:52" s="602" customFormat="1" ht="12.75" hidden="1" customHeight="1">
      <c r="A279" s="41"/>
      <c r="B279" s="686"/>
      <c r="C279" s="686"/>
      <c r="D279" s="686"/>
      <c r="E279" s="686"/>
      <c r="F279" s="686"/>
      <c r="G279" s="686"/>
      <c r="H279" s="686"/>
      <c r="I279" s="686"/>
      <c r="J279" s="686"/>
      <c r="K279" s="686"/>
      <c r="L279" s="686"/>
      <c r="M279" s="686"/>
      <c r="N279" s="686"/>
      <c r="O279" s="686"/>
      <c r="P279" s="686"/>
      <c r="Q279" s="686"/>
      <c r="R279" s="686"/>
      <c r="S279" s="686"/>
      <c r="T279" s="686"/>
      <c r="U279" s="686"/>
      <c r="V279" s="686"/>
      <c r="W279" s="686"/>
      <c r="X279" s="686"/>
      <c r="Y279" s="686"/>
      <c r="Z279" s="686"/>
      <c r="AA279" s="686"/>
      <c r="AB279" s="686"/>
      <c r="AC279" s="686"/>
      <c r="AD279" s="686"/>
      <c r="AE279" s="686"/>
      <c r="AF279" s="686"/>
      <c r="AG279" s="686"/>
      <c r="AH279" s="686"/>
      <c r="AI279" s="686"/>
      <c r="AJ279" s="686"/>
      <c r="AK279" s="686"/>
      <c r="AL279" s="686"/>
      <c r="AM279" s="686"/>
      <c r="AN279" s="686"/>
      <c r="AO279" s="686"/>
      <c r="AP279" s="686"/>
      <c r="AQ279" s="41"/>
      <c r="AR279" s="41"/>
      <c r="AS279" s="1"/>
      <c r="AT279" s="1"/>
      <c r="AU279" s="1"/>
      <c r="AV279" s="1"/>
      <c r="AW279" s="1"/>
      <c r="AX279" s="1"/>
      <c r="AY279" s="1"/>
      <c r="AZ279" s="1"/>
    </row>
    <row r="280" spans="1:52" s="602" customFormat="1" ht="12.75" hidden="1" customHeight="1">
      <c r="A280" s="41"/>
      <c r="B280" s="686"/>
      <c r="C280" s="686"/>
      <c r="D280" s="686"/>
      <c r="E280" s="686"/>
      <c r="F280" s="686"/>
      <c r="G280" s="686"/>
      <c r="H280" s="686"/>
      <c r="I280" s="686"/>
      <c r="J280" s="686"/>
      <c r="K280" s="686"/>
      <c r="L280" s="686"/>
      <c r="M280" s="686"/>
      <c r="N280" s="686"/>
      <c r="O280" s="686"/>
      <c r="P280" s="686"/>
      <c r="Q280" s="686"/>
      <c r="R280" s="686"/>
      <c r="S280" s="686"/>
      <c r="T280" s="686"/>
      <c r="U280" s="686"/>
      <c r="V280" s="686"/>
      <c r="W280" s="686"/>
      <c r="X280" s="686"/>
      <c r="Y280" s="686"/>
      <c r="Z280" s="686"/>
      <c r="AA280" s="686"/>
      <c r="AB280" s="686"/>
      <c r="AC280" s="686"/>
      <c r="AD280" s="686"/>
      <c r="AE280" s="686"/>
      <c r="AF280" s="686"/>
      <c r="AG280" s="686"/>
      <c r="AH280" s="686"/>
      <c r="AI280" s="686"/>
      <c r="AJ280" s="686"/>
      <c r="AK280" s="686"/>
      <c r="AL280" s="686"/>
      <c r="AM280" s="686"/>
      <c r="AN280" s="686"/>
      <c r="AO280" s="686"/>
      <c r="AP280" s="686"/>
      <c r="AQ280" s="41"/>
      <c r="AR280" s="41"/>
      <c r="AS280" s="1"/>
      <c r="AT280" s="1"/>
      <c r="AU280" s="1"/>
      <c r="AV280" s="1"/>
      <c r="AW280" s="1"/>
      <c r="AX280" s="1"/>
      <c r="AY280" s="1"/>
      <c r="AZ280" s="1"/>
    </row>
    <row r="281" spans="1:52" s="602" customFormat="1" ht="12.75" hidden="1" customHeight="1">
      <c r="A281" s="41"/>
      <c r="B281" s="686"/>
      <c r="C281" s="686"/>
      <c r="D281" s="686"/>
      <c r="E281" s="686"/>
      <c r="F281" s="686"/>
      <c r="G281" s="686"/>
      <c r="H281" s="686"/>
      <c r="I281" s="686"/>
      <c r="J281" s="686"/>
      <c r="K281" s="686"/>
      <c r="L281" s="686"/>
      <c r="M281" s="686"/>
      <c r="N281" s="686"/>
      <c r="O281" s="686"/>
      <c r="P281" s="686"/>
      <c r="Q281" s="686"/>
      <c r="R281" s="686"/>
      <c r="S281" s="686"/>
      <c r="T281" s="686"/>
      <c r="U281" s="686"/>
      <c r="V281" s="686"/>
      <c r="W281" s="686"/>
      <c r="X281" s="686"/>
      <c r="Y281" s="686"/>
      <c r="Z281" s="686"/>
      <c r="AA281" s="686"/>
      <c r="AB281" s="686"/>
      <c r="AC281" s="686"/>
      <c r="AD281" s="686"/>
      <c r="AE281" s="686"/>
      <c r="AF281" s="686"/>
      <c r="AG281" s="686"/>
      <c r="AH281" s="686"/>
      <c r="AI281" s="686"/>
      <c r="AJ281" s="686"/>
      <c r="AK281" s="686"/>
      <c r="AL281" s="686"/>
      <c r="AM281" s="686"/>
      <c r="AN281" s="686"/>
      <c r="AO281" s="686"/>
      <c r="AP281" s="686"/>
      <c r="AQ281" s="41"/>
      <c r="AR281" s="41"/>
      <c r="AS281" s="1"/>
      <c r="AT281" s="1"/>
      <c r="AU281" s="1"/>
      <c r="AV281" s="1"/>
      <c r="AW281" s="1"/>
      <c r="AX281" s="1"/>
      <c r="AY281" s="1"/>
      <c r="AZ281" s="1"/>
    </row>
    <row r="282" spans="1:52" s="602" customFormat="1" ht="12.75" hidden="1" customHeight="1">
      <c r="A282" s="41"/>
      <c r="B282" s="686"/>
      <c r="C282" s="686"/>
      <c r="D282" s="686"/>
      <c r="E282" s="686"/>
      <c r="F282" s="686"/>
      <c r="G282" s="686"/>
      <c r="H282" s="686"/>
      <c r="I282" s="686"/>
      <c r="J282" s="686"/>
      <c r="K282" s="686"/>
      <c r="L282" s="686"/>
      <c r="M282" s="686"/>
      <c r="N282" s="686"/>
      <c r="O282" s="686"/>
      <c r="P282" s="686"/>
      <c r="Q282" s="686"/>
      <c r="R282" s="686"/>
      <c r="S282" s="686"/>
      <c r="T282" s="686"/>
      <c r="U282" s="686"/>
      <c r="V282" s="686"/>
      <c r="W282" s="686"/>
      <c r="X282" s="686"/>
      <c r="Y282" s="686"/>
      <c r="Z282" s="686"/>
      <c r="AA282" s="686"/>
      <c r="AB282" s="686"/>
      <c r="AC282" s="686"/>
      <c r="AD282" s="686"/>
      <c r="AE282" s="686"/>
      <c r="AF282" s="686"/>
      <c r="AG282" s="686"/>
      <c r="AH282" s="686"/>
      <c r="AI282" s="686"/>
      <c r="AJ282" s="686"/>
      <c r="AK282" s="686"/>
      <c r="AL282" s="686"/>
      <c r="AM282" s="686"/>
      <c r="AN282" s="686"/>
      <c r="AO282" s="686"/>
      <c r="AP282" s="686"/>
      <c r="AQ282" s="41"/>
      <c r="AR282" s="41"/>
      <c r="AS282" s="1"/>
      <c r="AT282" s="1"/>
      <c r="AU282" s="1"/>
      <c r="AV282" s="1"/>
      <c r="AW282" s="1"/>
      <c r="AX282" s="1"/>
      <c r="AY282" s="1"/>
      <c r="AZ282" s="1"/>
    </row>
    <row r="283" spans="1:52" s="602" customFormat="1" ht="12.75" hidden="1" customHeight="1">
      <c r="A283" s="41"/>
      <c r="B283" s="686"/>
      <c r="C283" s="686"/>
      <c r="D283" s="686"/>
      <c r="E283" s="686"/>
      <c r="F283" s="686"/>
      <c r="G283" s="686"/>
      <c r="H283" s="686"/>
      <c r="I283" s="686"/>
      <c r="J283" s="686"/>
      <c r="K283" s="686"/>
      <c r="L283" s="686"/>
      <c r="M283" s="686"/>
      <c r="N283" s="686"/>
      <c r="O283" s="686"/>
      <c r="P283" s="686"/>
      <c r="Q283" s="686"/>
      <c r="R283" s="686"/>
      <c r="S283" s="686"/>
      <c r="T283" s="686"/>
      <c r="U283" s="686"/>
      <c r="V283" s="686"/>
      <c r="W283" s="686"/>
      <c r="X283" s="686"/>
      <c r="Y283" s="686"/>
      <c r="Z283" s="686"/>
      <c r="AA283" s="686"/>
      <c r="AB283" s="686"/>
      <c r="AC283" s="686"/>
      <c r="AD283" s="686"/>
      <c r="AE283" s="686"/>
      <c r="AF283" s="686"/>
      <c r="AG283" s="686"/>
      <c r="AH283" s="686"/>
      <c r="AI283" s="686"/>
      <c r="AJ283" s="686"/>
      <c r="AK283" s="686"/>
      <c r="AL283" s="686"/>
      <c r="AM283" s="686"/>
      <c r="AN283" s="686"/>
      <c r="AO283" s="686"/>
      <c r="AP283" s="686"/>
      <c r="AQ283" s="41"/>
      <c r="AR283" s="41"/>
      <c r="AS283" s="1"/>
      <c r="AT283" s="1"/>
      <c r="AU283" s="1"/>
      <c r="AV283" s="1"/>
      <c r="AW283" s="1"/>
      <c r="AX283" s="1"/>
      <c r="AY283" s="1"/>
      <c r="AZ283" s="1"/>
    </row>
    <row r="284" spans="1:52" s="602" customFormat="1" ht="12.75" hidden="1" customHeight="1">
      <c r="A284" s="41"/>
      <c r="B284" s="686"/>
      <c r="C284" s="686"/>
      <c r="D284" s="686"/>
      <c r="E284" s="686"/>
      <c r="F284" s="686"/>
      <c r="G284" s="686"/>
      <c r="H284" s="686"/>
      <c r="I284" s="686"/>
      <c r="J284" s="686"/>
      <c r="K284" s="686"/>
      <c r="L284" s="686"/>
      <c r="M284" s="686"/>
      <c r="N284" s="686"/>
      <c r="O284" s="686"/>
      <c r="P284" s="686"/>
      <c r="Q284" s="686"/>
      <c r="R284" s="686"/>
      <c r="S284" s="686"/>
      <c r="T284" s="686"/>
      <c r="U284" s="686"/>
      <c r="V284" s="686"/>
      <c r="W284" s="686"/>
      <c r="X284" s="686"/>
      <c r="Y284" s="686"/>
      <c r="Z284" s="686"/>
      <c r="AA284" s="686"/>
      <c r="AB284" s="686"/>
      <c r="AC284" s="686"/>
      <c r="AD284" s="686"/>
      <c r="AE284" s="686"/>
      <c r="AF284" s="686"/>
      <c r="AG284" s="686"/>
      <c r="AH284" s="686"/>
      <c r="AI284" s="686"/>
      <c r="AJ284" s="686"/>
      <c r="AK284" s="686"/>
      <c r="AL284" s="686"/>
      <c r="AM284" s="686"/>
      <c r="AN284" s="686"/>
      <c r="AO284" s="686"/>
      <c r="AP284" s="686"/>
      <c r="AQ284" s="41"/>
      <c r="AR284" s="41"/>
      <c r="AS284" s="1"/>
      <c r="AT284" s="1"/>
      <c r="AU284" s="1"/>
      <c r="AV284" s="1"/>
      <c r="AW284" s="1"/>
      <c r="AX284" s="1"/>
      <c r="AY284" s="1"/>
      <c r="AZ284" s="1"/>
    </row>
    <row r="285" spans="1:52" s="602" customFormat="1" ht="12.75" hidden="1" customHeight="1">
      <c r="A285" s="41"/>
      <c r="B285" s="686"/>
      <c r="C285" s="686"/>
      <c r="D285" s="686"/>
      <c r="E285" s="686"/>
      <c r="F285" s="686"/>
      <c r="G285" s="686"/>
      <c r="H285" s="686"/>
      <c r="I285" s="686"/>
      <c r="J285" s="686"/>
      <c r="K285" s="686"/>
      <c r="L285" s="686"/>
      <c r="M285" s="686"/>
      <c r="N285" s="686"/>
      <c r="O285" s="686"/>
      <c r="P285" s="686"/>
      <c r="Q285" s="686"/>
      <c r="R285" s="686"/>
      <c r="S285" s="686"/>
      <c r="T285" s="686"/>
      <c r="U285" s="686"/>
      <c r="V285" s="686"/>
      <c r="W285" s="686"/>
      <c r="X285" s="686"/>
      <c r="Y285" s="686"/>
      <c r="Z285" s="686"/>
      <c r="AA285" s="686"/>
      <c r="AB285" s="686"/>
      <c r="AC285" s="686"/>
      <c r="AD285" s="686"/>
      <c r="AE285" s="686"/>
      <c r="AF285" s="686"/>
      <c r="AG285" s="686"/>
      <c r="AH285" s="686"/>
      <c r="AI285" s="686"/>
      <c r="AJ285" s="686"/>
      <c r="AK285" s="686"/>
      <c r="AL285" s="686"/>
      <c r="AM285" s="686"/>
      <c r="AN285" s="686"/>
      <c r="AO285" s="686"/>
      <c r="AP285" s="686"/>
      <c r="AQ285" s="41"/>
      <c r="AR285" s="41"/>
      <c r="AS285" s="1"/>
      <c r="AT285" s="1"/>
      <c r="AU285" s="1"/>
      <c r="AV285" s="1"/>
      <c r="AW285" s="1"/>
      <c r="AX285" s="1"/>
      <c r="AY285" s="1"/>
      <c r="AZ285" s="1"/>
    </row>
    <row r="286" spans="1:52" s="602" customFormat="1" ht="12.75" hidden="1" customHeight="1">
      <c r="A286" s="41"/>
      <c r="B286" s="686"/>
      <c r="C286" s="686"/>
      <c r="D286" s="686"/>
      <c r="E286" s="686"/>
      <c r="F286" s="686"/>
      <c r="G286" s="686"/>
      <c r="H286" s="686"/>
      <c r="I286" s="686"/>
      <c r="J286" s="686"/>
      <c r="K286" s="686"/>
      <c r="L286" s="686"/>
      <c r="M286" s="686"/>
      <c r="N286" s="686"/>
      <c r="O286" s="686"/>
      <c r="P286" s="686"/>
      <c r="Q286" s="686"/>
      <c r="R286" s="686"/>
      <c r="S286" s="686"/>
      <c r="T286" s="686"/>
      <c r="U286" s="686"/>
      <c r="V286" s="686"/>
      <c r="W286" s="686"/>
      <c r="X286" s="686"/>
      <c r="Y286" s="686"/>
      <c r="Z286" s="686"/>
      <c r="AA286" s="686"/>
      <c r="AB286" s="686"/>
      <c r="AC286" s="686"/>
      <c r="AD286" s="686"/>
      <c r="AE286" s="686"/>
      <c r="AF286" s="686"/>
      <c r="AG286" s="686"/>
      <c r="AH286" s="686"/>
      <c r="AI286" s="686"/>
      <c r="AJ286" s="686"/>
      <c r="AK286" s="686"/>
      <c r="AL286" s="686"/>
      <c r="AM286" s="686"/>
      <c r="AN286" s="686"/>
      <c r="AO286" s="686"/>
      <c r="AP286" s="686"/>
      <c r="AQ286" s="41"/>
      <c r="AR286" s="41"/>
      <c r="AS286" s="1"/>
      <c r="AT286" s="1"/>
      <c r="AU286" s="1"/>
      <c r="AV286" s="1"/>
      <c r="AW286" s="1"/>
      <c r="AX286" s="1"/>
      <c r="AY286" s="1"/>
      <c r="AZ286" s="1"/>
    </row>
    <row r="287" spans="1:52" s="602" customFormat="1" ht="12.75" hidden="1" customHeight="1">
      <c r="A287" s="41"/>
      <c r="B287" s="686"/>
      <c r="C287" s="686"/>
      <c r="D287" s="686"/>
      <c r="E287" s="686"/>
      <c r="F287" s="686"/>
      <c r="G287" s="686"/>
      <c r="H287" s="686"/>
      <c r="I287" s="686"/>
      <c r="J287" s="686"/>
      <c r="K287" s="686"/>
      <c r="L287" s="686"/>
      <c r="M287" s="686"/>
      <c r="N287" s="686"/>
      <c r="O287" s="686"/>
      <c r="P287" s="686"/>
      <c r="Q287" s="686"/>
      <c r="R287" s="686"/>
      <c r="S287" s="686"/>
      <c r="T287" s="686"/>
      <c r="U287" s="686"/>
      <c r="V287" s="686"/>
      <c r="W287" s="686"/>
      <c r="X287" s="686"/>
      <c r="Y287" s="686"/>
      <c r="Z287" s="686"/>
      <c r="AA287" s="686"/>
      <c r="AB287" s="686"/>
      <c r="AC287" s="686"/>
      <c r="AD287" s="686"/>
      <c r="AE287" s="686"/>
      <c r="AF287" s="686"/>
      <c r="AG287" s="686"/>
      <c r="AH287" s="686"/>
      <c r="AI287" s="686"/>
      <c r="AJ287" s="686"/>
      <c r="AK287" s="686"/>
      <c r="AL287" s="686"/>
      <c r="AM287" s="686"/>
      <c r="AN287" s="686"/>
      <c r="AO287" s="686"/>
      <c r="AP287" s="686"/>
      <c r="AQ287" s="41"/>
      <c r="AR287" s="41"/>
      <c r="AS287" s="1"/>
      <c r="AT287" s="1"/>
      <c r="AU287" s="1"/>
      <c r="AV287" s="1"/>
      <c r="AW287" s="1"/>
      <c r="AX287" s="1"/>
      <c r="AY287" s="1"/>
      <c r="AZ287" s="1"/>
    </row>
    <row r="288" spans="1:52" s="602" customFormat="1" ht="12.75" hidden="1" customHeight="1">
      <c r="A288" s="41"/>
      <c r="B288" s="686"/>
      <c r="C288" s="686"/>
      <c r="D288" s="686"/>
      <c r="E288" s="686"/>
      <c r="F288" s="686"/>
      <c r="G288" s="686"/>
      <c r="H288" s="686"/>
      <c r="I288" s="686"/>
      <c r="J288" s="686"/>
      <c r="K288" s="686"/>
      <c r="L288" s="686"/>
      <c r="M288" s="686"/>
      <c r="N288" s="686"/>
      <c r="O288" s="686"/>
      <c r="P288" s="686"/>
      <c r="Q288" s="686"/>
      <c r="R288" s="686"/>
      <c r="S288" s="686"/>
      <c r="T288" s="686"/>
      <c r="U288" s="686"/>
      <c r="V288" s="686"/>
      <c r="W288" s="686"/>
      <c r="X288" s="686"/>
      <c r="Y288" s="686"/>
      <c r="Z288" s="686"/>
      <c r="AA288" s="686"/>
      <c r="AB288" s="686"/>
      <c r="AC288" s="686"/>
      <c r="AD288" s="686"/>
      <c r="AE288" s="686"/>
      <c r="AF288" s="686"/>
      <c r="AG288" s="686"/>
      <c r="AH288" s="686"/>
      <c r="AI288" s="686"/>
      <c r="AJ288" s="686"/>
      <c r="AK288" s="686"/>
      <c r="AL288" s="686"/>
      <c r="AM288" s="686"/>
      <c r="AN288" s="686"/>
      <c r="AO288" s="686"/>
      <c r="AP288" s="686"/>
      <c r="AQ288" s="41"/>
      <c r="AR288" s="41"/>
      <c r="AS288" s="1"/>
      <c r="AT288" s="1"/>
      <c r="AU288" s="1"/>
      <c r="AV288" s="1"/>
      <c r="AW288" s="1"/>
      <c r="AX288" s="1"/>
      <c r="AY288" s="1"/>
      <c r="AZ288" s="1"/>
    </row>
    <row r="289" spans="1:52" s="602" customFormat="1" ht="12.75" hidden="1" customHeight="1">
      <c r="A289" s="41"/>
      <c r="B289" s="686"/>
      <c r="C289" s="686"/>
      <c r="D289" s="686"/>
      <c r="E289" s="686"/>
      <c r="F289" s="686"/>
      <c r="G289" s="686"/>
      <c r="H289" s="686"/>
      <c r="I289" s="686"/>
      <c r="J289" s="686"/>
      <c r="K289" s="686"/>
      <c r="L289" s="686"/>
      <c r="M289" s="686"/>
      <c r="N289" s="686"/>
      <c r="O289" s="686"/>
      <c r="P289" s="686"/>
      <c r="Q289" s="686"/>
      <c r="R289" s="686"/>
      <c r="S289" s="686"/>
      <c r="T289" s="686"/>
      <c r="U289" s="686"/>
      <c r="V289" s="686"/>
      <c r="W289" s="686"/>
      <c r="X289" s="686"/>
      <c r="Y289" s="686"/>
      <c r="Z289" s="686"/>
      <c r="AA289" s="686"/>
      <c r="AB289" s="686"/>
      <c r="AC289" s="686"/>
      <c r="AD289" s="686"/>
      <c r="AE289" s="686"/>
      <c r="AF289" s="686"/>
      <c r="AG289" s="686"/>
      <c r="AH289" s="686"/>
      <c r="AI289" s="686"/>
      <c r="AJ289" s="686"/>
      <c r="AK289" s="686"/>
      <c r="AL289" s="686"/>
      <c r="AM289" s="686"/>
      <c r="AN289" s="686"/>
      <c r="AO289" s="686"/>
      <c r="AP289" s="686"/>
      <c r="AQ289" s="41"/>
      <c r="AR289" s="41"/>
      <c r="AS289" s="1"/>
      <c r="AT289" s="1"/>
      <c r="AU289" s="1"/>
      <c r="AV289" s="1"/>
      <c r="AW289" s="1"/>
      <c r="AX289" s="1"/>
      <c r="AY289" s="1"/>
      <c r="AZ289" s="1"/>
    </row>
    <row r="290" spans="1:52" s="602" customFormat="1" ht="12.75" hidden="1" customHeight="1">
      <c r="A290" s="41"/>
      <c r="B290" s="686"/>
      <c r="C290" s="686"/>
      <c r="D290" s="686"/>
      <c r="E290" s="686"/>
      <c r="F290" s="686"/>
      <c r="G290" s="686"/>
      <c r="H290" s="686"/>
      <c r="I290" s="686"/>
      <c r="J290" s="686"/>
      <c r="K290" s="686"/>
      <c r="L290" s="686"/>
      <c r="M290" s="686"/>
      <c r="N290" s="686"/>
      <c r="O290" s="686"/>
      <c r="P290" s="686"/>
      <c r="Q290" s="686"/>
      <c r="R290" s="686"/>
      <c r="S290" s="686"/>
      <c r="T290" s="686"/>
      <c r="U290" s="686"/>
      <c r="V290" s="686"/>
      <c r="W290" s="686"/>
      <c r="X290" s="686"/>
      <c r="Y290" s="686"/>
      <c r="Z290" s="686"/>
      <c r="AA290" s="686"/>
      <c r="AB290" s="686"/>
      <c r="AC290" s="686"/>
      <c r="AD290" s="686"/>
      <c r="AE290" s="686"/>
      <c r="AF290" s="686"/>
      <c r="AG290" s="686"/>
      <c r="AH290" s="686"/>
      <c r="AI290" s="686"/>
      <c r="AJ290" s="686"/>
      <c r="AK290" s="686"/>
      <c r="AL290" s="686"/>
      <c r="AM290" s="686"/>
      <c r="AN290" s="686"/>
      <c r="AO290" s="686"/>
      <c r="AP290" s="686"/>
      <c r="AQ290" s="41"/>
      <c r="AR290" s="41"/>
      <c r="AS290" s="1"/>
      <c r="AT290" s="1"/>
      <c r="AU290" s="1"/>
      <c r="AV290" s="1"/>
      <c r="AW290" s="1"/>
      <c r="AX290" s="1"/>
      <c r="AY290" s="1"/>
      <c r="AZ290" s="1"/>
    </row>
    <row r="291" spans="1:52" s="602" customFormat="1" ht="12.75" hidden="1" customHeight="1">
      <c r="A291" s="41"/>
      <c r="B291" s="686"/>
      <c r="C291" s="686"/>
      <c r="D291" s="686"/>
      <c r="E291" s="686"/>
      <c r="F291" s="686"/>
      <c r="G291" s="686"/>
      <c r="H291" s="686"/>
      <c r="I291" s="686"/>
      <c r="J291" s="686"/>
      <c r="K291" s="686"/>
      <c r="L291" s="686"/>
      <c r="M291" s="686"/>
      <c r="N291" s="686"/>
      <c r="O291" s="686"/>
      <c r="P291" s="686"/>
      <c r="Q291" s="686"/>
      <c r="R291" s="686"/>
      <c r="S291" s="686"/>
      <c r="T291" s="686"/>
      <c r="U291" s="686"/>
      <c r="V291" s="686"/>
      <c r="W291" s="686"/>
      <c r="X291" s="686"/>
      <c r="Y291" s="686"/>
      <c r="Z291" s="686"/>
      <c r="AA291" s="686"/>
      <c r="AB291" s="686"/>
      <c r="AC291" s="686"/>
      <c r="AD291" s="686"/>
      <c r="AE291" s="686"/>
      <c r="AF291" s="686"/>
      <c r="AG291" s="686"/>
      <c r="AH291" s="686"/>
      <c r="AI291" s="686"/>
      <c r="AJ291" s="686"/>
      <c r="AK291" s="686"/>
      <c r="AL291" s="686"/>
      <c r="AM291" s="686"/>
      <c r="AN291" s="686"/>
      <c r="AO291" s="686"/>
      <c r="AP291" s="686"/>
      <c r="AQ291" s="41"/>
      <c r="AR291" s="41"/>
      <c r="AS291" s="1"/>
      <c r="AT291" s="1"/>
      <c r="AU291" s="1"/>
      <c r="AV291" s="1"/>
      <c r="AW291" s="1"/>
      <c r="AX291" s="1"/>
      <c r="AY291" s="1"/>
      <c r="AZ291" s="1"/>
    </row>
    <row r="292" spans="1:52" s="602" customFormat="1" ht="12.75" hidden="1" customHeight="1">
      <c r="A292" s="41"/>
      <c r="B292" s="686"/>
      <c r="C292" s="686"/>
      <c r="D292" s="686"/>
      <c r="E292" s="686"/>
      <c r="F292" s="686"/>
      <c r="G292" s="686"/>
      <c r="H292" s="686"/>
      <c r="I292" s="686"/>
      <c r="J292" s="686"/>
      <c r="K292" s="686"/>
      <c r="L292" s="686"/>
      <c r="M292" s="686"/>
      <c r="N292" s="686"/>
      <c r="O292" s="686"/>
      <c r="P292" s="686"/>
      <c r="Q292" s="686"/>
      <c r="R292" s="686"/>
      <c r="S292" s="686"/>
      <c r="T292" s="686"/>
      <c r="U292" s="686"/>
      <c r="V292" s="686"/>
      <c r="W292" s="686"/>
      <c r="X292" s="686"/>
      <c r="Y292" s="686"/>
      <c r="Z292" s="686"/>
      <c r="AA292" s="686"/>
      <c r="AB292" s="686"/>
      <c r="AC292" s="686"/>
      <c r="AD292" s="686"/>
      <c r="AE292" s="686"/>
      <c r="AF292" s="686"/>
      <c r="AG292" s="686"/>
      <c r="AH292" s="686"/>
      <c r="AI292" s="686"/>
      <c r="AJ292" s="686"/>
      <c r="AK292" s="686"/>
      <c r="AL292" s="686"/>
      <c r="AM292" s="686"/>
      <c r="AN292" s="686"/>
      <c r="AO292" s="686"/>
      <c r="AP292" s="686"/>
      <c r="AQ292" s="41"/>
      <c r="AR292" s="41"/>
      <c r="AS292" s="1"/>
      <c r="AT292" s="1"/>
      <c r="AU292" s="1"/>
      <c r="AV292" s="1"/>
      <c r="AW292" s="1"/>
      <c r="AX292" s="1"/>
      <c r="AY292" s="1"/>
      <c r="AZ292" s="1"/>
    </row>
    <row r="293" spans="1:52" s="602" customFormat="1" ht="12.75" hidden="1" customHeight="1">
      <c r="A293" s="41"/>
      <c r="B293" s="686"/>
      <c r="C293" s="686"/>
      <c r="D293" s="686"/>
      <c r="E293" s="686"/>
      <c r="F293" s="686"/>
      <c r="G293" s="686"/>
      <c r="H293" s="686"/>
      <c r="I293" s="686"/>
      <c r="J293" s="686"/>
      <c r="K293" s="686"/>
      <c r="L293" s="686"/>
      <c r="M293" s="686"/>
      <c r="N293" s="686"/>
      <c r="O293" s="686"/>
      <c r="P293" s="686"/>
      <c r="Q293" s="686"/>
      <c r="R293" s="686"/>
      <c r="S293" s="686"/>
      <c r="T293" s="686"/>
      <c r="U293" s="686"/>
      <c r="V293" s="686"/>
      <c r="W293" s="686"/>
      <c r="X293" s="686"/>
      <c r="Y293" s="686"/>
      <c r="Z293" s="686"/>
      <c r="AA293" s="686"/>
      <c r="AB293" s="686"/>
      <c r="AC293" s="686"/>
      <c r="AD293" s="686"/>
      <c r="AE293" s="686"/>
      <c r="AF293" s="686"/>
      <c r="AG293" s="686"/>
      <c r="AH293" s="686"/>
      <c r="AI293" s="686"/>
      <c r="AJ293" s="686"/>
      <c r="AK293" s="686"/>
      <c r="AL293" s="686"/>
      <c r="AM293" s="686"/>
      <c r="AN293" s="686"/>
      <c r="AO293" s="686"/>
      <c r="AP293" s="686"/>
      <c r="AQ293" s="41"/>
      <c r="AR293" s="41"/>
      <c r="AS293" s="1"/>
      <c r="AT293" s="1"/>
      <c r="AU293" s="1"/>
      <c r="AV293" s="1"/>
      <c r="AW293" s="1"/>
      <c r="AX293" s="1"/>
      <c r="AY293" s="1"/>
      <c r="AZ293" s="1"/>
    </row>
    <row r="294" spans="1:52" s="602" customFormat="1" ht="12.75" hidden="1" customHeight="1">
      <c r="A294" s="41"/>
      <c r="B294" s="686"/>
      <c r="C294" s="686"/>
      <c r="D294" s="686"/>
      <c r="E294" s="686"/>
      <c r="F294" s="686"/>
      <c r="G294" s="686"/>
      <c r="H294" s="686"/>
      <c r="I294" s="686"/>
      <c r="J294" s="686"/>
      <c r="K294" s="686"/>
      <c r="L294" s="686"/>
      <c r="M294" s="686"/>
      <c r="N294" s="686"/>
      <c r="O294" s="686"/>
      <c r="P294" s="686"/>
      <c r="Q294" s="686"/>
      <c r="R294" s="686"/>
      <c r="S294" s="686"/>
      <c r="T294" s="686"/>
      <c r="U294" s="686"/>
      <c r="V294" s="686"/>
      <c r="W294" s="686"/>
      <c r="X294" s="686"/>
      <c r="Y294" s="686"/>
      <c r="Z294" s="686"/>
      <c r="AA294" s="686"/>
      <c r="AB294" s="686"/>
      <c r="AC294" s="686"/>
      <c r="AD294" s="686"/>
      <c r="AE294" s="686"/>
      <c r="AF294" s="686"/>
      <c r="AG294" s="686"/>
      <c r="AH294" s="686"/>
      <c r="AI294" s="686"/>
      <c r="AJ294" s="686"/>
      <c r="AK294" s="686"/>
      <c r="AL294" s="686"/>
      <c r="AM294" s="686"/>
      <c r="AN294" s="686"/>
      <c r="AO294" s="686"/>
      <c r="AP294" s="686"/>
      <c r="AQ294" s="41"/>
      <c r="AR294" s="41"/>
      <c r="AS294" s="1"/>
      <c r="AT294" s="1"/>
      <c r="AU294" s="1"/>
      <c r="AV294" s="1"/>
      <c r="AW294" s="1"/>
      <c r="AX294" s="1"/>
      <c r="AY294" s="1"/>
      <c r="AZ294" s="1"/>
    </row>
    <row r="295" spans="1:52" s="602" customFormat="1" ht="12.75" hidden="1" customHeight="1">
      <c r="A295" s="41"/>
      <c r="B295" s="686"/>
      <c r="C295" s="686"/>
      <c r="D295" s="686"/>
      <c r="E295" s="686"/>
      <c r="F295" s="686"/>
      <c r="G295" s="686"/>
      <c r="H295" s="686"/>
      <c r="I295" s="686"/>
      <c r="J295" s="686"/>
      <c r="K295" s="686"/>
      <c r="L295" s="686"/>
      <c r="M295" s="686"/>
      <c r="N295" s="686"/>
      <c r="O295" s="686"/>
      <c r="P295" s="686"/>
      <c r="Q295" s="686"/>
      <c r="R295" s="686"/>
      <c r="S295" s="686"/>
      <c r="T295" s="686"/>
      <c r="U295" s="686"/>
      <c r="V295" s="686"/>
      <c r="W295" s="686"/>
      <c r="X295" s="686"/>
      <c r="Y295" s="686"/>
      <c r="Z295" s="686"/>
      <c r="AA295" s="686"/>
      <c r="AB295" s="686"/>
      <c r="AC295" s="686"/>
      <c r="AD295" s="686"/>
      <c r="AE295" s="686"/>
      <c r="AF295" s="686"/>
      <c r="AG295" s="686"/>
      <c r="AH295" s="686"/>
      <c r="AI295" s="686"/>
      <c r="AJ295" s="686"/>
      <c r="AK295" s="686"/>
      <c r="AL295" s="686"/>
      <c r="AM295" s="686"/>
      <c r="AN295" s="686"/>
      <c r="AO295" s="686"/>
      <c r="AP295" s="686"/>
      <c r="AQ295" s="41"/>
      <c r="AR295" s="41"/>
      <c r="AS295" s="1"/>
      <c r="AT295" s="1"/>
      <c r="AU295" s="1"/>
      <c r="AV295" s="1"/>
      <c r="AW295" s="1"/>
      <c r="AX295" s="1"/>
      <c r="AY295" s="1"/>
      <c r="AZ295" s="1"/>
    </row>
    <row r="296" spans="1:52" s="602" customFormat="1" ht="12.75" hidden="1" customHeight="1">
      <c r="A296" s="41"/>
      <c r="B296" s="686"/>
      <c r="C296" s="686"/>
      <c r="D296" s="686"/>
      <c r="E296" s="686"/>
      <c r="F296" s="686"/>
      <c r="G296" s="686"/>
      <c r="H296" s="686"/>
      <c r="I296" s="686"/>
      <c r="J296" s="686"/>
      <c r="K296" s="686"/>
      <c r="L296" s="686"/>
      <c r="M296" s="686"/>
      <c r="N296" s="686"/>
      <c r="O296" s="686"/>
      <c r="P296" s="686"/>
      <c r="Q296" s="686"/>
      <c r="R296" s="686"/>
      <c r="S296" s="686"/>
      <c r="T296" s="686"/>
      <c r="U296" s="686"/>
      <c r="V296" s="686"/>
      <c r="W296" s="686"/>
      <c r="X296" s="686"/>
      <c r="Y296" s="686"/>
      <c r="Z296" s="686"/>
      <c r="AA296" s="686"/>
      <c r="AB296" s="686"/>
      <c r="AC296" s="686"/>
      <c r="AD296" s="686"/>
      <c r="AE296" s="686"/>
      <c r="AF296" s="686"/>
      <c r="AG296" s="686"/>
      <c r="AH296" s="686"/>
      <c r="AI296" s="686"/>
      <c r="AJ296" s="686"/>
      <c r="AK296" s="686"/>
      <c r="AL296" s="686"/>
      <c r="AM296" s="686"/>
      <c r="AN296" s="686"/>
      <c r="AO296" s="686"/>
      <c r="AP296" s="686"/>
      <c r="AQ296" s="41"/>
      <c r="AR296" s="41"/>
      <c r="AS296" s="1"/>
      <c r="AT296" s="1"/>
      <c r="AU296" s="1"/>
      <c r="AV296" s="1"/>
      <c r="AW296" s="1"/>
      <c r="AX296" s="1"/>
      <c r="AY296" s="1"/>
      <c r="AZ296" s="1"/>
    </row>
    <row r="297" spans="1:52" s="602" customFormat="1" ht="12.75" hidden="1" customHeight="1">
      <c r="A297" s="41"/>
      <c r="B297" s="686"/>
      <c r="C297" s="686"/>
      <c r="D297" s="686"/>
      <c r="E297" s="686"/>
      <c r="F297" s="686"/>
      <c r="G297" s="686"/>
      <c r="H297" s="686"/>
      <c r="I297" s="686"/>
      <c r="J297" s="686"/>
      <c r="K297" s="686"/>
      <c r="L297" s="686"/>
      <c r="M297" s="686"/>
      <c r="N297" s="686"/>
      <c r="O297" s="686"/>
      <c r="P297" s="686"/>
      <c r="Q297" s="686"/>
      <c r="R297" s="686"/>
      <c r="S297" s="686"/>
      <c r="T297" s="686"/>
      <c r="U297" s="686"/>
      <c r="V297" s="686"/>
      <c r="W297" s="686"/>
      <c r="X297" s="686"/>
      <c r="Y297" s="686"/>
      <c r="Z297" s="686"/>
      <c r="AA297" s="686"/>
      <c r="AB297" s="686"/>
      <c r="AC297" s="686"/>
      <c r="AD297" s="686"/>
      <c r="AE297" s="686"/>
      <c r="AF297" s="686"/>
      <c r="AG297" s="686"/>
      <c r="AH297" s="686"/>
      <c r="AI297" s="686"/>
      <c r="AJ297" s="686"/>
      <c r="AK297" s="686"/>
      <c r="AL297" s="686"/>
      <c r="AM297" s="686"/>
      <c r="AN297" s="686"/>
      <c r="AO297" s="686"/>
      <c r="AP297" s="686"/>
      <c r="AQ297" s="41"/>
      <c r="AR297" s="41"/>
      <c r="AS297" s="1"/>
      <c r="AT297" s="1"/>
      <c r="AU297" s="1"/>
      <c r="AV297" s="1"/>
      <c r="AW297" s="1"/>
      <c r="AX297" s="1"/>
      <c r="AY297" s="1"/>
      <c r="AZ297" s="1"/>
    </row>
    <row r="298" spans="1:52" s="602" customFormat="1" ht="12.75" hidden="1" customHeight="1">
      <c r="A298" s="41"/>
      <c r="B298" s="686"/>
      <c r="C298" s="686"/>
      <c r="D298" s="686"/>
      <c r="E298" s="686"/>
      <c r="F298" s="686"/>
      <c r="G298" s="686"/>
      <c r="H298" s="686"/>
      <c r="I298" s="686"/>
      <c r="J298" s="686"/>
      <c r="K298" s="686"/>
      <c r="L298" s="686"/>
      <c r="M298" s="686"/>
      <c r="N298" s="686"/>
      <c r="O298" s="686"/>
      <c r="P298" s="686"/>
      <c r="Q298" s="686"/>
      <c r="R298" s="686"/>
      <c r="S298" s="686"/>
      <c r="T298" s="686"/>
      <c r="U298" s="686"/>
      <c r="V298" s="686"/>
      <c r="W298" s="686"/>
      <c r="X298" s="686"/>
      <c r="Y298" s="686"/>
      <c r="Z298" s="686"/>
      <c r="AA298" s="686"/>
      <c r="AB298" s="686"/>
      <c r="AC298" s="686"/>
      <c r="AD298" s="686"/>
      <c r="AE298" s="686"/>
      <c r="AF298" s="686"/>
      <c r="AG298" s="686"/>
      <c r="AH298" s="686"/>
      <c r="AI298" s="686"/>
      <c r="AJ298" s="686"/>
      <c r="AK298" s="686"/>
      <c r="AL298" s="686"/>
      <c r="AM298" s="686"/>
      <c r="AN298" s="686"/>
      <c r="AO298" s="686"/>
      <c r="AP298" s="686"/>
      <c r="AQ298" s="41"/>
      <c r="AR298" s="41"/>
      <c r="AS298" s="1"/>
      <c r="AT298" s="1"/>
      <c r="AU298" s="1"/>
      <c r="AV298" s="1"/>
      <c r="AW298" s="1"/>
      <c r="AX298" s="1"/>
      <c r="AY298" s="1"/>
      <c r="AZ298" s="1"/>
    </row>
    <row r="299" spans="1:52" s="602" customFormat="1" ht="12.75" hidden="1" customHeight="1">
      <c r="A299" s="41"/>
      <c r="B299" s="686"/>
      <c r="C299" s="686"/>
      <c r="D299" s="686"/>
      <c r="E299" s="686"/>
      <c r="F299" s="686"/>
      <c r="G299" s="686"/>
      <c r="H299" s="686"/>
      <c r="I299" s="686"/>
      <c r="J299" s="686"/>
      <c r="K299" s="686"/>
      <c r="L299" s="686"/>
      <c r="M299" s="686"/>
      <c r="N299" s="686"/>
      <c r="O299" s="686"/>
      <c r="P299" s="686"/>
      <c r="Q299" s="686"/>
      <c r="R299" s="686"/>
      <c r="S299" s="686"/>
      <c r="T299" s="686"/>
      <c r="U299" s="686"/>
      <c r="V299" s="686"/>
      <c r="W299" s="686"/>
      <c r="X299" s="686"/>
      <c r="Y299" s="686"/>
      <c r="Z299" s="686"/>
      <c r="AA299" s="686"/>
      <c r="AB299" s="686"/>
      <c r="AC299" s="686"/>
      <c r="AD299" s="686"/>
      <c r="AE299" s="686"/>
      <c r="AF299" s="686"/>
      <c r="AG299" s="686"/>
      <c r="AH299" s="686"/>
      <c r="AI299" s="686"/>
      <c r="AJ299" s="686"/>
      <c r="AK299" s="686"/>
      <c r="AL299" s="686"/>
      <c r="AM299" s="686"/>
      <c r="AN299" s="686"/>
      <c r="AO299" s="686"/>
      <c r="AP299" s="686"/>
      <c r="AQ299" s="41"/>
      <c r="AR299" s="41"/>
      <c r="AS299" s="1"/>
      <c r="AT299" s="1"/>
      <c r="AU299" s="1"/>
      <c r="AV299" s="1"/>
      <c r="AW299" s="1"/>
      <c r="AX299" s="1"/>
      <c r="AY299" s="1"/>
      <c r="AZ299" s="1"/>
    </row>
    <row r="300" spans="1:52" s="602" customFormat="1" ht="12.75" hidden="1" customHeight="1">
      <c r="A300" s="41"/>
      <c r="B300" s="686"/>
      <c r="C300" s="686"/>
      <c r="D300" s="686"/>
      <c r="E300" s="686"/>
      <c r="F300" s="686"/>
      <c r="G300" s="686"/>
      <c r="H300" s="686"/>
      <c r="I300" s="686"/>
      <c r="J300" s="686"/>
      <c r="K300" s="686"/>
      <c r="L300" s="686"/>
      <c r="M300" s="686"/>
      <c r="N300" s="686"/>
      <c r="O300" s="686"/>
      <c r="P300" s="686"/>
      <c r="Q300" s="686"/>
      <c r="R300" s="686"/>
      <c r="S300" s="686"/>
      <c r="T300" s="686"/>
      <c r="U300" s="686"/>
      <c r="V300" s="686"/>
      <c r="W300" s="686"/>
      <c r="X300" s="686"/>
      <c r="Y300" s="686"/>
      <c r="Z300" s="686"/>
      <c r="AA300" s="686"/>
      <c r="AB300" s="686"/>
      <c r="AC300" s="686"/>
      <c r="AD300" s="686"/>
      <c r="AE300" s="686"/>
      <c r="AF300" s="686"/>
      <c r="AG300" s="686"/>
      <c r="AH300" s="686"/>
      <c r="AI300" s="686"/>
      <c r="AJ300" s="686"/>
      <c r="AK300" s="686"/>
      <c r="AL300" s="686"/>
      <c r="AM300" s="686"/>
      <c r="AN300" s="686"/>
      <c r="AO300" s="686"/>
      <c r="AP300" s="686"/>
      <c r="AQ300" s="41"/>
      <c r="AR300" s="41"/>
      <c r="AS300" s="1"/>
      <c r="AT300" s="1"/>
      <c r="AU300" s="1"/>
      <c r="AV300" s="1"/>
      <c r="AW300" s="1"/>
      <c r="AX300" s="1"/>
      <c r="AY300" s="1"/>
      <c r="AZ300" s="1"/>
    </row>
    <row r="301" spans="1:52" s="602" customFormat="1" ht="12.75" hidden="1" customHeight="1">
      <c r="A301" s="41"/>
      <c r="B301" s="686"/>
      <c r="C301" s="686"/>
      <c r="D301" s="686"/>
      <c r="E301" s="686"/>
      <c r="F301" s="686"/>
      <c r="G301" s="686"/>
      <c r="H301" s="686"/>
      <c r="I301" s="686"/>
      <c r="J301" s="686"/>
      <c r="K301" s="686"/>
      <c r="L301" s="686"/>
      <c r="M301" s="686"/>
      <c r="N301" s="686"/>
      <c r="O301" s="686"/>
      <c r="P301" s="686"/>
      <c r="Q301" s="686"/>
      <c r="R301" s="686"/>
      <c r="S301" s="686"/>
      <c r="T301" s="686"/>
      <c r="U301" s="686"/>
      <c r="V301" s="686"/>
      <c r="W301" s="686"/>
      <c r="X301" s="686"/>
      <c r="Y301" s="686"/>
      <c r="Z301" s="686"/>
      <c r="AA301" s="686"/>
      <c r="AB301" s="686"/>
      <c r="AC301" s="686"/>
      <c r="AD301" s="686"/>
      <c r="AE301" s="686"/>
      <c r="AF301" s="686"/>
      <c r="AG301" s="686"/>
      <c r="AH301" s="686"/>
      <c r="AI301" s="686"/>
      <c r="AJ301" s="686"/>
      <c r="AK301" s="686"/>
      <c r="AL301" s="686"/>
      <c r="AM301" s="686"/>
      <c r="AN301" s="686"/>
      <c r="AO301" s="686"/>
      <c r="AP301" s="686"/>
      <c r="AQ301" s="41"/>
      <c r="AR301" s="41"/>
      <c r="AS301" s="1"/>
      <c r="AT301" s="1"/>
      <c r="AU301" s="1"/>
      <c r="AV301" s="1"/>
      <c r="AW301" s="1"/>
      <c r="AX301" s="1"/>
      <c r="AY301" s="1"/>
      <c r="AZ301" s="1"/>
    </row>
    <row r="302" spans="1:52" s="602" customFormat="1" ht="12.75" hidden="1" customHeight="1">
      <c r="A302" s="41"/>
      <c r="B302" s="686"/>
      <c r="C302" s="686"/>
      <c r="D302" s="686"/>
      <c r="E302" s="686"/>
      <c r="F302" s="686"/>
      <c r="G302" s="686"/>
      <c r="H302" s="686"/>
      <c r="I302" s="686"/>
      <c r="J302" s="686"/>
      <c r="K302" s="686"/>
      <c r="L302" s="686"/>
      <c r="M302" s="686"/>
      <c r="N302" s="686"/>
      <c r="O302" s="686"/>
      <c r="P302" s="686"/>
      <c r="Q302" s="686"/>
      <c r="R302" s="686"/>
      <c r="S302" s="686"/>
      <c r="T302" s="686"/>
      <c r="U302" s="686"/>
      <c r="V302" s="686"/>
      <c r="W302" s="686"/>
      <c r="X302" s="686"/>
      <c r="Y302" s="686"/>
      <c r="Z302" s="686"/>
      <c r="AA302" s="686"/>
      <c r="AB302" s="686"/>
      <c r="AC302" s="686"/>
      <c r="AD302" s="686"/>
      <c r="AE302" s="686"/>
      <c r="AF302" s="686"/>
      <c r="AG302" s="686"/>
      <c r="AH302" s="686"/>
      <c r="AI302" s="686"/>
      <c r="AJ302" s="686"/>
      <c r="AK302" s="686"/>
      <c r="AL302" s="686"/>
      <c r="AM302" s="686"/>
      <c r="AN302" s="686"/>
      <c r="AO302" s="686"/>
      <c r="AP302" s="686"/>
      <c r="AQ302" s="41"/>
      <c r="AR302" s="41"/>
      <c r="AS302" s="1"/>
      <c r="AT302" s="1"/>
      <c r="AU302" s="1"/>
      <c r="AV302" s="1"/>
      <c r="AW302" s="1"/>
      <c r="AX302" s="1"/>
      <c r="AY302" s="1"/>
      <c r="AZ302" s="1"/>
    </row>
    <row r="303" spans="1:52" s="602" customFormat="1" ht="12.75" hidden="1" customHeight="1">
      <c r="A303" s="41"/>
      <c r="B303" s="686"/>
      <c r="C303" s="686"/>
      <c r="D303" s="686"/>
      <c r="E303" s="686"/>
      <c r="F303" s="686"/>
      <c r="G303" s="686"/>
      <c r="H303" s="686"/>
      <c r="I303" s="686"/>
      <c r="J303" s="686"/>
      <c r="K303" s="686"/>
      <c r="L303" s="686"/>
      <c r="M303" s="686"/>
      <c r="N303" s="686"/>
      <c r="O303" s="686"/>
      <c r="P303" s="686"/>
      <c r="Q303" s="686"/>
      <c r="R303" s="686"/>
      <c r="S303" s="686"/>
      <c r="T303" s="686"/>
      <c r="U303" s="686"/>
      <c r="V303" s="686"/>
      <c r="W303" s="686"/>
      <c r="X303" s="686"/>
      <c r="Y303" s="686"/>
      <c r="Z303" s="686"/>
      <c r="AA303" s="686"/>
      <c r="AB303" s="686"/>
      <c r="AC303" s="686"/>
      <c r="AD303" s="686"/>
      <c r="AE303" s="686"/>
      <c r="AF303" s="686"/>
      <c r="AG303" s="686"/>
      <c r="AH303" s="686"/>
      <c r="AI303" s="686"/>
      <c r="AJ303" s="686"/>
      <c r="AK303" s="686"/>
      <c r="AL303" s="686"/>
      <c r="AM303" s="686"/>
      <c r="AN303" s="686"/>
      <c r="AO303" s="686"/>
      <c r="AP303" s="686"/>
      <c r="AQ303" s="41"/>
      <c r="AR303" s="41"/>
      <c r="AS303" s="1"/>
      <c r="AT303" s="1"/>
      <c r="AU303" s="1"/>
      <c r="AV303" s="1"/>
      <c r="AW303" s="1"/>
      <c r="AX303" s="1"/>
      <c r="AY303" s="1"/>
      <c r="AZ303" s="1"/>
    </row>
    <row r="304" spans="1:52" s="602" customFormat="1" ht="12.75" hidden="1" customHeight="1">
      <c r="A304" s="41"/>
      <c r="B304" s="686"/>
      <c r="C304" s="686"/>
      <c r="D304" s="686"/>
      <c r="E304" s="686"/>
      <c r="F304" s="686"/>
      <c r="G304" s="686"/>
      <c r="H304" s="686"/>
      <c r="I304" s="686"/>
      <c r="J304" s="686"/>
      <c r="K304" s="686"/>
      <c r="L304" s="686"/>
      <c r="M304" s="686"/>
      <c r="N304" s="686"/>
      <c r="O304" s="686"/>
      <c r="P304" s="686"/>
      <c r="Q304" s="686"/>
      <c r="R304" s="686"/>
      <c r="S304" s="686"/>
      <c r="T304" s="686"/>
      <c r="U304" s="686"/>
      <c r="V304" s="686"/>
      <c r="W304" s="686"/>
      <c r="X304" s="686"/>
      <c r="Y304" s="686"/>
      <c r="Z304" s="686"/>
      <c r="AA304" s="686"/>
      <c r="AB304" s="686"/>
      <c r="AC304" s="686"/>
      <c r="AD304" s="686"/>
      <c r="AE304" s="686"/>
      <c r="AF304" s="686"/>
      <c r="AG304" s="686"/>
      <c r="AH304" s="686"/>
      <c r="AI304" s="686"/>
      <c r="AJ304" s="686"/>
      <c r="AK304" s="686"/>
      <c r="AL304" s="686"/>
      <c r="AM304" s="686"/>
      <c r="AN304" s="686"/>
      <c r="AO304" s="686"/>
      <c r="AP304" s="686"/>
      <c r="AQ304" s="41"/>
      <c r="AR304" s="41"/>
      <c r="AS304" s="1"/>
      <c r="AT304" s="1"/>
      <c r="AU304" s="1"/>
      <c r="AV304" s="1"/>
      <c r="AW304" s="1"/>
      <c r="AX304" s="1"/>
      <c r="AY304" s="1"/>
      <c r="AZ304" s="1"/>
    </row>
    <row r="305" spans="1:52" s="602" customFormat="1" ht="12.75" hidden="1" customHeight="1">
      <c r="A305" s="41"/>
      <c r="B305" s="686"/>
      <c r="C305" s="686"/>
      <c r="D305" s="686"/>
      <c r="E305" s="686"/>
      <c r="F305" s="686"/>
      <c r="G305" s="686"/>
      <c r="H305" s="686"/>
      <c r="I305" s="686"/>
      <c r="J305" s="686"/>
      <c r="K305" s="686"/>
      <c r="L305" s="686"/>
      <c r="M305" s="686"/>
      <c r="N305" s="686"/>
      <c r="O305" s="686"/>
      <c r="P305" s="686"/>
      <c r="Q305" s="686"/>
      <c r="R305" s="686"/>
      <c r="S305" s="686"/>
      <c r="T305" s="686"/>
      <c r="U305" s="686"/>
      <c r="V305" s="686"/>
      <c r="W305" s="686"/>
      <c r="X305" s="686"/>
      <c r="Y305" s="686"/>
      <c r="Z305" s="686"/>
      <c r="AA305" s="686"/>
      <c r="AB305" s="686"/>
      <c r="AC305" s="686"/>
      <c r="AD305" s="686"/>
      <c r="AE305" s="686"/>
      <c r="AF305" s="686"/>
      <c r="AG305" s="686"/>
      <c r="AH305" s="686"/>
      <c r="AI305" s="686"/>
      <c r="AJ305" s="686"/>
      <c r="AK305" s="686"/>
      <c r="AL305" s="686"/>
      <c r="AM305" s="686"/>
      <c r="AN305" s="686"/>
      <c r="AO305" s="686"/>
      <c r="AP305" s="686"/>
      <c r="AQ305" s="41"/>
      <c r="AR305" s="41"/>
      <c r="AS305" s="1"/>
      <c r="AT305" s="1"/>
      <c r="AU305" s="1"/>
      <c r="AV305" s="1"/>
      <c r="AW305" s="1"/>
      <c r="AX305" s="1"/>
      <c r="AY305" s="1"/>
      <c r="AZ305" s="1"/>
    </row>
    <row r="306" spans="1:52" s="602" customFormat="1" ht="12.75" hidden="1" customHeight="1">
      <c r="A306" s="41"/>
      <c r="B306" s="686"/>
      <c r="C306" s="686"/>
      <c r="D306" s="686"/>
      <c r="E306" s="686"/>
      <c r="F306" s="686"/>
      <c r="G306" s="686"/>
      <c r="H306" s="686"/>
      <c r="I306" s="686"/>
      <c r="J306" s="686"/>
      <c r="K306" s="686"/>
      <c r="L306" s="686"/>
      <c r="M306" s="686"/>
      <c r="N306" s="686"/>
      <c r="O306" s="686"/>
      <c r="P306" s="686"/>
      <c r="Q306" s="686"/>
      <c r="R306" s="686"/>
      <c r="S306" s="686"/>
      <c r="T306" s="686"/>
      <c r="U306" s="686"/>
      <c r="V306" s="686"/>
      <c r="W306" s="686"/>
      <c r="X306" s="686"/>
      <c r="Y306" s="686"/>
      <c r="Z306" s="686"/>
      <c r="AA306" s="686"/>
      <c r="AB306" s="686"/>
      <c r="AC306" s="686"/>
      <c r="AD306" s="686"/>
      <c r="AE306" s="686"/>
      <c r="AF306" s="686"/>
      <c r="AG306" s="686"/>
      <c r="AH306" s="686"/>
      <c r="AI306" s="686"/>
      <c r="AJ306" s="686"/>
      <c r="AK306" s="686"/>
      <c r="AL306" s="686"/>
      <c r="AM306" s="686"/>
      <c r="AN306" s="686"/>
      <c r="AO306" s="686"/>
      <c r="AP306" s="686"/>
      <c r="AQ306" s="41"/>
      <c r="AR306" s="41"/>
      <c r="AS306" s="1"/>
      <c r="AT306" s="1"/>
      <c r="AU306" s="1"/>
      <c r="AV306" s="1"/>
      <c r="AW306" s="1"/>
      <c r="AX306" s="1"/>
      <c r="AY306" s="1"/>
      <c r="AZ306" s="1"/>
    </row>
    <row r="307" spans="1:52" s="602" customFormat="1" ht="12.75" hidden="1" customHeight="1">
      <c r="A307" s="41"/>
      <c r="B307" s="686"/>
      <c r="C307" s="686"/>
      <c r="D307" s="686"/>
      <c r="E307" s="686"/>
      <c r="F307" s="686"/>
      <c r="G307" s="686"/>
      <c r="H307" s="686"/>
      <c r="I307" s="686"/>
      <c r="J307" s="686"/>
      <c r="K307" s="686"/>
      <c r="L307" s="686"/>
      <c r="M307" s="686"/>
      <c r="N307" s="686"/>
      <c r="O307" s="686"/>
      <c r="P307" s="686"/>
      <c r="Q307" s="686"/>
      <c r="R307" s="686"/>
      <c r="S307" s="686"/>
      <c r="T307" s="686"/>
      <c r="U307" s="686"/>
      <c r="V307" s="686"/>
      <c r="W307" s="686"/>
      <c r="X307" s="686"/>
      <c r="Y307" s="686"/>
      <c r="Z307" s="686"/>
      <c r="AA307" s="686"/>
      <c r="AB307" s="686"/>
      <c r="AC307" s="686"/>
      <c r="AD307" s="686"/>
      <c r="AE307" s="686"/>
      <c r="AF307" s="686"/>
      <c r="AG307" s="686"/>
      <c r="AH307" s="686"/>
      <c r="AI307" s="686"/>
      <c r="AJ307" s="686"/>
      <c r="AK307" s="686"/>
      <c r="AL307" s="686"/>
      <c r="AM307" s="686"/>
      <c r="AN307" s="686"/>
      <c r="AO307" s="686"/>
      <c r="AP307" s="686"/>
      <c r="AQ307" s="41"/>
      <c r="AR307" s="41"/>
      <c r="AS307" s="1"/>
      <c r="AT307" s="1"/>
      <c r="AU307" s="1"/>
      <c r="AV307" s="1"/>
      <c r="AW307" s="1"/>
      <c r="AX307" s="1"/>
      <c r="AY307" s="1"/>
      <c r="AZ307" s="1"/>
    </row>
    <row r="308" spans="1:52" s="602" customFormat="1" ht="12.75" hidden="1" customHeight="1">
      <c r="A308" s="41"/>
      <c r="B308" s="686"/>
      <c r="C308" s="686"/>
      <c r="D308" s="686"/>
      <c r="E308" s="686"/>
      <c r="F308" s="686"/>
      <c r="G308" s="686"/>
      <c r="H308" s="686"/>
      <c r="I308" s="686"/>
      <c r="J308" s="686"/>
      <c r="K308" s="686"/>
      <c r="L308" s="686"/>
      <c r="M308" s="686"/>
      <c r="N308" s="686"/>
      <c r="O308" s="686"/>
      <c r="P308" s="686"/>
      <c r="Q308" s="686"/>
      <c r="R308" s="686"/>
      <c r="S308" s="686"/>
      <c r="T308" s="686"/>
      <c r="U308" s="686"/>
      <c r="V308" s="686"/>
      <c r="W308" s="686"/>
      <c r="X308" s="686"/>
      <c r="Y308" s="686"/>
      <c r="Z308" s="686"/>
      <c r="AA308" s="686"/>
      <c r="AB308" s="686"/>
      <c r="AC308" s="686"/>
      <c r="AD308" s="686"/>
      <c r="AE308" s="686"/>
      <c r="AF308" s="686"/>
      <c r="AG308" s="686"/>
      <c r="AH308" s="686"/>
      <c r="AI308" s="686"/>
      <c r="AJ308" s="686"/>
      <c r="AK308" s="686"/>
      <c r="AL308" s="686"/>
      <c r="AM308" s="686"/>
      <c r="AN308" s="686"/>
      <c r="AO308" s="686"/>
      <c r="AP308" s="686"/>
      <c r="AQ308" s="41"/>
      <c r="AR308" s="41"/>
      <c r="AS308" s="1"/>
      <c r="AT308" s="1"/>
      <c r="AU308" s="1"/>
      <c r="AV308" s="1"/>
      <c r="AW308" s="1"/>
      <c r="AX308" s="1"/>
      <c r="AY308" s="1"/>
      <c r="AZ308" s="1"/>
    </row>
    <row r="309" spans="1:52" s="602" customFormat="1" ht="12.75" hidden="1" customHeight="1">
      <c r="A309" s="41"/>
      <c r="B309" s="686"/>
      <c r="C309" s="686"/>
      <c r="D309" s="686"/>
      <c r="E309" s="686"/>
      <c r="F309" s="686"/>
      <c r="G309" s="686"/>
      <c r="H309" s="686"/>
      <c r="I309" s="686"/>
      <c r="J309" s="686"/>
      <c r="K309" s="686"/>
      <c r="L309" s="686"/>
      <c r="M309" s="686"/>
      <c r="N309" s="686"/>
      <c r="O309" s="686"/>
      <c r="P309" s="686"/>
      <c r="Q309" s="686"/>
      <c r="R309" s="686"/>
      <c r="S309" s="686"/>
      <c r="T309" s="686"/>
      <c r="U309" s="686"/>
      <c r="V309" s="686"/>
      <c r="W309" s="686"/>
      <c r="X309" s="686"/>
      <c r="Y309" s="686"/>
      <c r="Z309" s="686"/>
      <c r="AA309" s="686"/>
      <c r="AB309" s="686"/>
      <c r="AC309" s="686"/>
      <c r="AD309" s="686"/>
      <c r="AE309" s="686"/>
      <c r="AF309" s="686"/>
      <c r="AG309" s="686"/>
      <c r="AH309" s="686"/>
      <c r="AI309" s="686"/>
      <c r="AJ309" s="686"/>
      <c r="AK309" s="686"/>
      <c r="AL309" s="686"/>
      <c r="AM309" s="686"/>
      <c r="AN309" s="686"/>
      <c r="AO309" s="686"/>
      <c r="AP309" s="686"/>
      <c r="AQ309" s="41"/>
      <c r="AR309" s="41"/>
      <c r="AS309" s="1"/>
      <c r="AT309" s="1"/>
      <c r="AU309" s="1"/>
      <c r="AV309" s="1"/>
      <c r="AW309" s="1"/>
      <c r="AX309" s="1"/>
      <c r="AY309" s="1"/>
      <c r="AZ309" s="1"/>
    </row>
    <row r="310" spans="1:52" s="602" customFormat="1" ht="12.75" hidden="1" customHeight="1">
      <c r="A310" s="41"/>
      <c r="B310" s="686"/>
      <c r="C310" s="686"/>
      <c r="D310" s="686"/>
      <c r="E310" s="686"/>
      <c r="F310" s="686"/>
      <c r="G310" s="686"/>
      <c r="H310" s="686"/>
      <c r="I310" s="686"/>
      <c r="J310" s="686"/>
      <c r="K310" s="686"/>
      <c r="L310" s="686"/>
      <c r="M310" s="686"/>
      <c r="N310" s="686"/>
      <c r="O310" s="686"/>
      <c r="P310" s="686"/>
      <c r="Q310" s="686"/>
      <c r="R310" s="686"/>
      <c r="S310" s="686"/>
      <c r="T310" s="686"/>
      <c r="U310" s="686"/>
      <c r="V310" s="686"/>
      <c r="W310" s="686"/>
      <c r="X310" s="686"/>
      <c r="Y310" s="686"/>
      <c r="Z310" s="686"/>
      <c r="AA310" s="686"/>
      <c r="AB310" s="686"/>
      <c r="AC310" s="686"/>
      <c r="AD310" s="686"/>
      <c r="AE310" s="686"/>
      <c r="AF310" s="686"/>
      <c r="AG310" s="686"/>
      <c r="AH310" s="686"/>
      <c r="AI310" s="686"/>
      <c r="AJ310" s="686"/>
      <c r="AK310" s="686"/>
      <c r="AL310" s="686"/>
      <c r="AM310" s="686"/>
      <c r="AN310" s="686"/>
      <c r="AO310" s="686"/>
      <c r="AP310" s="686"/>
      <c r="AQ310" s="41"/>
      <c r="AR310" s="41"/>
      <c r="AS310" s="1"/>
      <c r="AT310" s="1"/>
      <c r="AU310" s="1"/>
      <c r="AV310" s="1"/>
      <c r="AW310" s="1"/>
      <c r="AX310" s="1"/>
      <c r="AY310" s="1"/>
      <c r="AZ310" s="1"/>
    </row>
    <row r="311" spans="1:52" s="602" customFormat="1" ht="12.75" hidden="1" customHeight="1">
      <c r="A311" s="41"/>
      <c r="B311" s="686"/>
      <c r="C311" s="686"/>
      <c r="D311" s="686"/>
      <c r="E311" s="686"/>
      <c r="F311" s="686"/>
      <c r="G311" s="686"/>
      <c r="H311" s="686"/>
      <c r="I311" s="686"/>
      <c r="J311" s="686"/>
      <c r="K311" s="686"/>
      <c r="L311" s="686"/>
      <c r="M311" s="686"/>
      <c r="N311" s="686"/>
      <c r="O311" s="686"/>
      <c r="P311" s="686"/>
      <c r="Q311" s="686"/>
      <c r="R311" s="686"/>
      <c r="S311" s="686"/>
      <c r="T311" s="686"/>
      <c r="U311" s="686"/>
      <c r="V311" s="686"/>
      <c r="W311" s="686"/>
      <c r="X311" s="686"/>
      <c r="Y311" s="686"/>
      <c r="Z311" s="686"/>
      <c r="AA311" s="686"/>
      <c r="AB311" s="686"/>
      <c r="AC311" s="686"/>
      <c r="AD311" s="686"/>
      <c r="AE311" s="686"/>
      <c r="AF311" s="686"/>
      <c r="AG311" s="686"/>
      <c r="AH311" s="686"/>
      <c r="AI311" s="686"/>
      <c r="AJ311" s="686"/>
      <c r="AK311" s="686"/>
      <c r="AL311" s="686"/>
      <c r="AM311" s="686"/>
      <c r="AN311" s="686"/>
      <c r="AO311" s="686"/>
      <c r="AP311" s="686"/>
      <c r="AQ311" s="41"/>
      <c r="AR311" s="41"/>
      <c r="AS311" s="1"/>
      <c r="AT311" s="1"/>
      <c r="AU311" s="1"/>
      <c r="AV311" s="1"/>
      <c r="AW311" s="1"/>
      <c r="AX311" s="1"/>
      <c r="AY311" s="1"/>
      <c r="AZ311" s="1"/>
    </row>
    <row r="312" spans="1:52" s="602" customFormat="1" ht="12.75" hidden="1" customHeight="1">
      <c r="A312" s="41"/>
      <c r="B312" s="686"/>
      <c r="C312" s="686"/>
      <c r="D312" s="686"/>
      <c r="E312" s="686"/>
      <c r="F312" s="686"/>
      <c r="G312" s="686"/>
      <c r="H312" s="686"/>
      <c r="I312" s="686"/>
      <c r="J312" s="686"/>
      <c r="K312" s="686"/>
      <c r="L312" s="686"/>
      <c r="M312" s="686"/>
      <c r="N312" s="686"/>
      <c r="O312" s="686"/>
      <c r="P312" s="686"/>
      <c r="Q312" s="686"/>
      <c r="R312" s="686"/>
      <c r="S312" s="686"/>
      <c r="T312" s="686"/>
      <c r="U312" s="686"/>
      <c r="V312" s="686"/>
      <c r="W312" s="686"/>
      <c r="X312" s="686"/>
      <c r="Y312" s="686"/>
      <c r="Z312" s="686"/>
      <c r="AA312" s="686"/>
      <c r="AB312" s="686"/>
      <c r="AC312" s="686"/>
      <c r="AD312" s="686"/>
      <c r="AE312" s="686"/>
      <c r="AF312" s="686"/>
      <c r="AG312" s="686"/>
      <c r="AH312" s="686"/>
      <c r="AI312" s="686"/>
      <c r="AJ312" s="686"/>
      <c r="AK312" s="686"/>
      <c r="AL312" s="686"/>
      <c r="AM312" s="686"/>
      <c r="AN312" s="686"/>
      <c r="AO312" s="686"/>
      <c r="AP312" s="686"/>
      <c r="AQ312" s="41"/>
      <c r="AR312" s="41"/>
      <c r="AS312" s="1"/>
      <c r="AT312" s="1"/>
      <c r="AU312" s="1"/>
      <c r="AV312" s="1"/>
      <c r="AW312" s="1"/>
      <c r="AX312" s="1"/>
      <c r="AY312" s="1"/>
      <c r="AZ312" s="1"/>
    </row>
    <row r="313" spans="1:52" s="602" customFormat="1" ht="12.75" hidden="1" customHeight="1">
      <c r="A313" s="41"/>
      <c r="B313" s="686"/>
      <c r="C313" s="686"/>
      <c r="D313" s="686"/>
      <c r="E313" s="686"/>
      <c r="F313" s="686"/>
      <c r="G313" s="686"/>
      <c r="H313" s="686"/>
      <c r="I313" s="686"/>
      <c r="J313" s="686"/>
      <c r="K313" s="686"/>
      <c r="L313" s="686"/>
      <c r="M313" s="686"/>
      <c r="N313" s="686"/>
      <c r="O313" s="686"/>
      <c r="P313" s="686"/>
      <c r="Q313" s="686"/>
      <c r="R313" s="686"/>
      <c r="S313" s="686"/>
      <c r="T313" s="686"/>
      <c r="U313" s="686"/>
      <c r="V313" s="686"/>
      <c r="W313" s="686"/>
      <c r="X313" s="686"/>
      <c r="Y313" s="686"/>
      <c r="Z313" s="686"/>
      <c r="AA313" s="686"/>
      <c r="AB313" s="686"/>
      <c r="AC313" s="686"/>
      <c r="AD313" s="686"/>
      <c r="AE313" s="686"/>
      <c r="AF313" s="686"/>
      <c r="AG313" s="686"/>
      <c r="AH313" s="686"/>
      <c r="AI313" s="686"/>
      <c r="AJ313" s="686"/>
      <c r="AK313" s="686"/>
      <c r="AL313" s="686"/>
      <c r="AM313" s="686"/>
      <c r="AN313" s="686"/>
      <c r="AO313" s="686"/>
      <c r="AP313" s="686"/>
      <c r="AQ313" s="41"/>
      <c r="AR313" s="41"/>
      <c r="AS313" s="1"/>
      <c r="AT313" s="1"/>
      <c r="AU313" s="1"/>
      <c r="AV313" s="1"/>
      <c r="AW313" s="1"/>
      <c r="AX313" s="1"/>
      <c r="AY313" s="1"/>
      <c r="AZ313" s="1"/>
    </row>
    <row r="314" spans="1:52" s="602" customFormat="1" ht="15.75" hidden="1"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row>
    <row r="315" spans="1:52" s="602" customFormat="1" ht="15.75" hidden="1" customHeight="1">
      <c r="A315" s="198" t="s">
        <v>400</v>
      </c>
      <c r="B315" s="199"/>
      <c r="C315" s="199"/>
      <c r="D315" s="199"/>
      <c r="E315" s="199"/>
      <c r="F315" s="199"/>
      <c r="G315" s="199"/>
      <c r="H315" s="199"/>
      <c r="I315" s="199"/>
      <c r="J315" s="199"/>
      <c r="K315" s="200"/>
      <c r="L315" s="199"/>
      <c r="M315" s="199"/>
      <c r="N315" s="199"/>
      <c r="O315" s="199"/>
      <c r="P315" s="199"/>
      <c r="Q315" s="199"/>
      <c r="R315" s="199"/>
      <c r="S315" s="199"/>
      <c r="T315" s="199"/>
      <c r="U315" s="200"/>
      <c r="V315" s="199"/>
      <c r="W315" s="199"/>
      <c r="X315" s="199"/>
      <c r="Y315" s="199"/>
      <c r="Z315" s="199"/>
      <c r="AA315" s="199"/>
      <c r="AB315" s="199"/>
      <c r="AC315" s="199"/>
      <c r="AD315" s="199"/>
      <c r="AE315" s="200"/>
      <c r="AF315" s="199"/>
      <c r="AG315" s="199"/>
      <c r="AH315" s="199"/>
      <c r="AI315" s="199"/>
      <c r="AJ315" s="199"/>
      <c r="AK315" s="199"/>
      <c r="AL315" s="199"/>
      <c r="AM315" s="199"/>
      <c r="AN315" s="199"/>
      <c r="AO315" s="200"/>
      <c r="AP315" s="200"/>
      <c r="AQ315" s="1"/>
      <c r="AR315" s="1"/>
      <c r="AS315" s="1"/>
      <c r="AT315" s="1"/>
      <c r="AU315" s="1"/>
      <c r="AV315" s="1"/>
      <c r="AW315" s="1"/>
      <c r="AX315" s="1"/>
      <c r="AY315" s="1"/>
      <c r="AZ315" s="1"/>
    </row>
    <row r="316" spans="1:52" s="602" customFormat="1" ht="15.75" hidden="1" customHeight="1">
      <c r="A316" s="1222" t="s">
        <v>401</v>
      </c>
      <c r="B316" s="1223"/>
      <c r="C316" s="1223">
        <v>2</v>
      </c>
      <c r="D316" s="1223"/>
      <c r="E316" s="1223"/>
      <c r="F316" s="1223"/>
      <c r="G316" s="1223"/>
      <c r="H316" s="1223"/>
      <c r="I316" s="1223">
        <v>1</v>
      </c>
      <c r="J316" s="1223"/>
      <c r="K316" s="200">
        <v>3</v>
      </c>
      <c r="L316" s="927"/>
      <c r="M316" s="927"/>
      <c r="N316" s="927"/>
      <c r="O316" s="927"/>
      <c r="P316" s="927"/>
      <c r="Q316" s="927"/>
      <c r="R316" s="927"/>
      <c r="S316" s="927"/>
      <c r="T316" s="927"/>
      <c r="U316" s="200"/>
      <c r="V316" s="1223"/>
      <c r="W316" s="1223">
        <v>2</v>
      </c>
      <c r="X316" s="1223"/>
      <c r="Y316" s="1223"/>
      <c r="Z316" s="1223"/>
      <c r="AA316" s="1223"/>
      <c r="AB316" s="1223"/>
      <c r="AC316" s="1223"/>
      <c r="AD316" s="1223"/>
      <c r="AE316" s="200">
        <v>2</v>
      </c>
      <c r="AF316" s="1223"/>
      <c r="AG316" s="1223"/>
      <c r="AH316" s="1223"/>
      <c r="AI316" s="1223"/>
      <c r="AJ316" s="1223"/>
      <c r="AK316" s="1223"/>
      <c r="AL316" s="1223"/>
      <c r="AM316" s="1223"/>
      <c r="AN316" s="1223"/>
      <c r="AO316" s="200"/>
      <c r="AP316" s="200">
        <v>5</v>
      </c>
      <c r="AQ316" s="1"/>
      <c r="AR316" s="1"/>
      <c r="AS316" s="1"/>
      <c r="AT316" s="1"/>
      <c r="AU316" s="1"/>
      <c r="AV316" s="1"/>
      <c r="AW316" s="1"/>
      <c r="AX316" s="1"/>
      <c r="AY316" s="1"/>
      <c r="AZ316" s="1"/>
    </row>
    <row r="317" spans="1:52" s="602" customFormat="1" ht="15.75" hidden="1" customHeight="1">
      <c r="A317" s="1222" t="s">
        <v>402</v>
      </c>
      <c r="B317" s="1223"/>
      <c r="C317" s="1223">
        <v>2</v>
      </c>
      <c r="D317" s="1223"/>
      <c r="E317" s="1223"/>
      <c r="F317" s="1223"/>
      <c r="G317" s="1223"/>
      <c r="H317" s="1223"/>
      <c r="I317" s="1223">
        <v>1</v>
      </c>
      <c r="J317" s="1223"/>
      <c r="K317" s="200">
        <v>3</v>
      </c>
      <c r="L317" s="927"/>
      <c r="M317" s="927"/>
      <c r="N317" s="927"/>
      <c r="O317" s="927"/>
      <c r="P317" s="927"/>
      <c r="Q317" s="927"/>
      <c r="R317" s="927"/>
      <c r="S317" s="927"/>
      <c r="T317" s="927"/>
      <c r="U317" s="200"/>
      <c r="V317" s="1223"/>
      <c r="W317" s="1223">
        <v>1</v>
      </c>
      <c r="X317" s="1223"/>
      <c r="Y317" s="1223"/>
      <c r="Z317" s="1223"/>
      <c r="AA317" s="1223"/>
      <c r="AB317" s="1223"/>
      <c r="AC317" s="1223"/>
      <c r="AD317" s="1223"/>
      <c r="AE317" s="200">
        <v>1</v>
      </c>
      <c r="AF317" s="1223">
        <v>1</v>
      </c>
      <c r="AG317" s="1223"/>
      <c r="AH317" s="1223"/>
      <c r="AI317" s="1223"/>
      <c r="AJ317" s="1223"/>
      <c r="AK317" s="1223"/>
      <c r="AL317" s="1223"/>
      <c r="AM317" s="1223"/>
      <c r="AN317" s="1223"/>
      <c r="AO317" s="200">
        <v>1</v>
      </c>
      <c r="AP317" s="200">
        <v>5</v>
      </c>
      <c r="AQ317" s="1"/>
      <c r="AR317" s="1"/>
      <c r="AS317" s="1"/>
      <c r="AT317" s="1"/>
      <c r="AU317" s="1"/>
      <c r="AV317" s="1"/>
      <c r="AW317" s="1"/>
      <c r="AX317" s="1"/>
      <c r="AY317" s="1"/>
      <c r="AZ317" s="1"/>
    </row>
    <row r="318" spans="1:52" s="602" customFormat="1" ht="15.75" hidden="1" customHeight="1">
      <c r="A318" s="1222" t="s">
        <v>403</v>
      </c>
      <c r="B318" s="1223"/>
      <c r="C318" s="1223">
        <v>4</v>
      </c>
      <c r="D318" s="1223"/>
      <c r="E318" s="1223"/>
      <c r="F318" s="1223"/>
      <c r="G318" s="1223"/>
      <c r="H318" s="1223"/>
      <c r="I318" s="1223">
        <v>3</v>
      </c>
      <c r="J318" s="1223"/>
      <c r="K318" s="200">
        <v>7</v>
      </c>
      <c r="L318" s="927"/>
      <c r="M318" s="927"/>
      <c r="N318" s="927"/>
      <c r="O318" s="927"/>
      <c r="P318" s="927"/>
      <c r="Q318" s="927"/>
      <c r="R318" s="927"/>
      <c r="S318" s="927"/>
      <c r="T318" s="927"/>
      <c r="U318" s="200"/>
      <c r="V318" s="1223"/>
      <c r="W318" s="1223"/>
      <c r="X318" s="1223"/>
      <c r="Y318" s="1223"/>
      <c r="Z318" s="1223"/>
      <c r="AA318" s="1223"/>
      <c r="AB318" s="1223"/>
      <c r="AC318" s="1223"/>
      <c r="AD318" s="1223"/>
      <c r="AE318" s="200"/>
      <c r="AF318" s="1223">
        <v>1</v>
      </c>
      <c r="AG318" s="1223"/>
      <c r="AH318" s="1223"/>
      <c r="AI318" s="1223"/>
      <c r="AJ318" s="1223"/>
      <c r="AK318" s="1223"/>
      <c r="AL318" s="1223"/>
      <c r="AM318" s="1223"/>
      <c r="AN318" s="1223"/>
      <c r="AO318" s="200">
        <v>1</v>
      </c>
      <c r="AP318" s="200">
        <v>8</v>
      </c>
      <c r="AQ318" s="1"/>
      <c r="AR318" s="1"/>
      <c r="AS318" s="1"/>
      <c r="AT318" s="1"/>
      <c r="AU318" s="1"/>
      <c r="AV318" s="1"/>
      <c r="AW318" s="1"/>
      <c r="AX318" s="1"/>
      <c r="AY318" s="1"/>
      <c r="AZ318" s="1"/>
    </row>
    <row r="319" spans="1:52" s="602" customFormat="1" ht="15.75" hidden="1" customHeight="1">
      <c r="A319" s="198" t="s">
        <v>301</v>
      </c>
      <c r="B319" s="200"/>
      <c r="C319" s="200">
        <v>8</v>
      </c>
      <c r="D319" s="200"/>
      <c r="E319" s="200"/>
      <c r="F319" s="200"/>
      <c r="G319" s="200"/>
      <c r="H319" s="200"/>
      <c r="I319" s="200">
        <v>5</v>
      </c>
      <c r="J319" s="200"/>
      <c r="K319" s="200">
        <v>13</v>
      </c>
      <c r="L319" s="200"/>
      <c r="M319" s="200"/>
      <c r="N319" s="200"/>
      <c r="O319" s="200"/>
      <c r="P319" s="200"/>
      <c r="Q319" s="200"/>
      <c r="R319" s="200"/>
      <c r="S319" s="200"/>
      <c r="T319" s="200"/>
      <c r="U319" s="200"/>
      <c r="V319" s="200"/>
      <c r="W319" s="200">
        <v>3</v>
      </c>
      <c r="X319" s="200"/>
      <c r="Y319" s="200"/>
      <c r="Z319" s="200"/>
      <c r="AA319" s="200"/>
      <c r="AB319" s="200"/>
      <c r="AC319" s="200"/>
      <c r="AD319" s="200"/>
      <c r="AE319" s="200">
        <v>3</v>
      </c>
      <c r="AF319" s="200">
        <v>2</v>
      </c>
      <c r="AG319" s="200"/>
      <c r="AH319" s="200"/>
      <c r="AI319" s="200"/>
      <c r="AJ319" s="200"/>
      <c r="AK319" s="200"/>
      <c r="AL319" s="200"/>
      <c r="AM319" s="200"/>
      <c r="AN319" s="200"/>
      <c r="AO319" s="200">
        <v>2</v>
      </c>
      <c r="AP319" s="200">
        <v>18</v>
      </c>
      <c r="AQ319" s="1"/>
      <c r="AR319" s="1"/>
      <c r="AS319" s="1"/>
      <c r="AT319" s="1"/>
      <c r="AU319" s="1"/>
      <c r="AV319" s="1"/>
      <c r="AW319" s="1"/>
      <c r="AX319" s="1"/>
      <c r="AY319" s="1"/>
      <c r="AZ319" s="1"/>
    </row>
    <row r="320" spans="1:52" s="602" customFormat="1" ht="15.75" hidden="1"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row>
    <row r="321" spans="1:52" s="602" customFormat="1" ht="15.75" hidden="1" customHeight="1">
      <c r="A321" s="198" t="s">
        <v>400</v>
      </c>
      <c r="B321" s="199"/>
      <c r="C321" s="199"/>
      <c r="D321" s="199"/>
      <c r="E321" s="199"/>
      <c r="F321" s="199"/>
      <c r="G321" s="199"/>
      <c r="H321" s="199"/>
      <c r="I321" s="199"/>
      <c r="J321" s="199"/>
      <c r="K321" s="200"/>
      <c r="L321" s="199"/>
      <c r="M321" s="199"/>
      <c r="N321" s="199"/>
      <c r="O321" s="199"/>
      <c r="P321" s="199"/>
      <c r="Q321" s="199"/>
      <c r="R321" s="199"/>
      <c r="S321" s="199"/>
      <c r="T321" s="199"/>
      <c r="U321" s="200"/>
      <c r="V321" s="199"/>
      <c r="W321" s="199"/>
      <c r="X321" s="199"/>
      <c r="Y321" s="199"/>
      <c r="Z321" s="199"/>
      <c r="AA321" s="199"/>
      <c r="AB321" s="199"/>
      <c r="AC321" s="199"/>
      <c r="AD321" s="199"/>
      <c r="AE321" s="200"/>
      <c r="AF321" s="199"/>
      <c r="AG321" s="199"/>
      <c r="AH321" s="199"/>
      <c r="AI321" s="199"/>
      <c r="AJ321" s="199"/>
      <c r="AK321" s="199"/>
      <c r="AL321" s="199"/>
      <c r="AM321" s="199"/>
      <c r="AN321" s="199"/>
      <c r="AO321" s="200"/>
      <c r="AP321" s="200"/>
      <c r="AQ321" s="1"/>
      <c r="AR321" s="1"/>
      <c r="AS321" s="1"/>
      <c r="AT321" s="1"/>
      <c r="AU321" s="1"/>
      <c r="AV321" s="1"/>
      <c r="AW321" s="1"/>
      <c r="AX321" s="1"/>
      <c r="AY321" s="1"/>
      <c r="AZ321" s="1"/>
    </row>
    <row r="322" spans="1:52" s="602" customFormat="1" ht="15.75" hidden="1" customHeight="1">
      <c r="A322" s="944" t="s">
        <v>401</v>
      </c>
      <c r="B322" s="927"/>
      <c r="C322" s="927">
        <v>2</v>
      </c>
      <c r="D322" s="927"/>
      <c r="E322" s="927"/>
      <c r="F322" s="927"/>
      <c r="G322" s="927"/>
      <c r="H322" s="927"/>
      <c r="I322" s="927">
        <v>2</v>
      </c>
      <c r="J322" s="927"/>
      <c r="K322" s="200">
        <v>4</v>
      </c>
      <c r="L322" s="927"/>
      <c r="M322" s="927"/>
      <c r="N322" s="927"/>
      <c r="O322" s="927"/>
      <c r="P322" s="927"/>
      <c r="Q322" s="927"/>
      <c r="R322" s="927"/>
      <c r="S322" s="927"/>
      <c r="T322" s="927"/>
      <c r="U322" s="200"/>
      <c r="V322" s="927"/>
      <c r="W322" s="927">
        <v>2</v>
      </c>
      <c r="X322" s="927"/>
      <c r="Y322" s="927"/>
      <c r="Z322" s="927"/>
      <c r="AA322" s="927"/>
      <c r="AB322" s="927"/>
      <c r="AC322" s="927"/>
      <c r="AD322" s="927"/>
      <c r="AE322" s="200">
        <v>2</v>
      </c>
      <c r="AF322" s="927"/>
      <c r="AG322" s="927"/>
      <c r="AH322" s="927"/>
      <c r="AI322" s="927"/>
      <c r="AJ322" s="927"/>
      <c r="AK322" s="927"/>
      <c r="AL322" s="927"/>
      <c r="AM322" s="927"/>
      <c r="AN322" s="927"/>
      <c r="AO322" s="200"/>
      <c r="AP322" s="200">
        <v>6</v>
      </c>
      <c r="AQ322" s="1"/>
      <c r="AR322" s="1"/>
      <c r="AS322" s="1"/>
      <c r="AT322" s="1"/>
      <c r="AU322" s="1"/>
      <c r="AV322" s="1"/>
      <c r="AW322" s="1"/>
      <c r="AX322" s="1"/>
      <c r="AY322" s="1"/>
      <c r="AZ322" s="1"/>
    </row>
    <row r="323" spans="1:52" s="602" customFormat="1" ht="15.75" hidden="1" customHeight="1">
      <c r="A323" s="944" t="s">
        <v>402</v>
      </c>
      <c r="B323" s="927">
        <v>1</v>
      </c>
      <c r="C323" s="927">
        <v>2</v>
      </c>
      <c r="D323" s="927"/>
      <c r="E323" s="927"/>
      <c r="F323" s="927"/>
      <c r="G323" s="927"/>
      <c r="H323" s="927"/>
      <c r="I323" s="927">
        <v>1</v>
      </c>
      <c r="J323" s="927"/>
      <c r="K323" s="200">
        <v>4</v>
      </c>
      <c r="L323" s="927"/>
      <c r="M323" s="927"/>
      <c r="N323" s="927"/>
      <c r="O323" s="927"/>
      <c r="P323" s="927"/>
      <c r="Q323" s="927"/>
      <c r="R323" s="927"/>
      <c r="S323" s="927"/>
      <c r="T323" s="927"/>
      <c r="U323" s="200"/>
      <c r="V323" s="927"/>
      <c r="W323" s="927">
        <v>1</v>
      </c>
      <c r="X323" s="927"/>
      <c r="Y323" s="927"/>
      <c r="Z323" s="927"/>
      <c r="AA323" s="927"/>
      <c r="AB323" s="927"/>
      <c r="AC323" s="927"/>
      <c r="AD323" s="927"/>
      <c r="AE323" s="200">
        <v>1</v>
      </c>
      <c r="AF323" s="927"/>
      <c r="AG323" s="927"/>
      <c r="AH323" s="927"/>
      <c r="AI323" s="927"/>
      <c r="AJ323" s="927"/>
      <c r="AK323" s="927"/>
      <c r="AL323" s="927"/>
      <c r="AM323" s="927"/>
      <c r="AN323" s="927"/>
      <c r="AO323" s="200"/>
      <c r="AP323" s="200">
        <v>5</v>
      </c>
      <c r="AQ323" s="1"/>
      <c r="AR323" s="1"/>
      <c r="AS323" s="1"/>
      <c r="AT323" s="1"/>
      <c r="AU323" s="1"/>
      <c r="AV323" s="1"/>
      <c r="AW323" s="1"/>
      <c r="AX323" s="1"/>
      <c r="AY323" s="1"/>
      <c r="AZ323" s="1"/>
    </row>
    <row r="324" spans="1:52" s="602" customFormat="1" ht="15.75" hidden="1" customHeight="1">
      <c r="A324" s="944" t="s">
        <v>403</v>
      </c>
      <c r="B324" s="927"/>
      <c r="C324" s="927">
        <v>4</v>
      </c>
      <c r="D324" s="927"/>
      <c r="E324" s="927"/>
      <c r="F324" s="927">
        <v>1</v>
      </c>
      <c r="G324" s="927"/>
      <c r="H324" s="927"/>
      <c r="I324" s="927">
        <v>2</v>
      </c>
      <c r="J324" s="927"/>
      <c r="K324" s="200">
        <v>7</v>
      </c>
      <c r="L324" s="927"/>
      <c r="M324" s="927"/>
      <c r="N324" s="927"/>
      <c r="O324" s="927"/>
      <c r="P324" s="927"/>
      <c r="Q324" s="927"/>
      <c r="R324" s="927"/>
      <c r="S324" s="927"/>
      <c r="T324" s="927"/>
      <c r="U324" s="200"/>
      <c r="V324" s="927"/>
      <c r="W324" s="927">
        <v>1</v>
      </c>
      <c r="X324" s="927"/>
      <c r="Y324" s="927"/>
      <c r="Z324" s="927"/>
      <c r="AA324" s="927"/>
      <c r="AB324" s="927"/>
      <c r="AC324" s="927"/>
      <c r="AD324" s="927"/>
      <c r="AE324" s="200">
        <v>1</v>
      </c>
      <c r="AF324" s="927">
        <v>1</v>
      </c>
      <c r="AG324" s="927"/>
      <c r="AH324" s="927"/>
      <c r="AI324" s="927"/>
      <c r="AJ324" s="927"/>
      <c r="AK324" s="927"/>
      <c r="AL324" s="927"/>
      <c r="AM324" s="927"/>
      <c r="AN324" s="927"/>
      <c r="AO324" s="200">
        <v>1</v>
      </c>
      <c r="AP324" s="200">
        <v>9</v>
      </c>
      <c r="AQ324" s="1"/>
      <c r="AR324" s="1"/>
      <c r="AS324" s="1"/>
      <c r="AT324" s="1"/>
      <c r="AU324" s="1"/>
      <c r="AV324" s="1"/>
      <c r="AW324" s="1"/>
      <c r="AX324" s="1"/>
      <c r="AY324" s="1"/>
      <c r="AZ324" s="1"/>
    </row>
    <row r="325" spans="1:52" s="602" customFormat="1" ht="15.75" hidden="1" customHeight="1">
      <c r="A325" s="198" t="s">
        <v>301</v>
      </c>
      <c r="B325" s="200">
        <v>1</v>
      </c>
      <c r="C325" s="200">
        <v>8</v>
      </c>
      <c r="D325" s="200"/>
      <c r="E325" s="200"/>
      <c r="F325" s="200">
        <v>1</v>
      </c>
      <c r="G325" s="200"/>
      <c r="H325" s="200"/>
      <c r="I325" s="200">
        <v>5</v>
      </c>
      <c r="J325" s="200"/>
      <c r="K325" s="200">
        <v>15</v>
      </c>
      <c r="L325" s="200"/>
      <c r="M325" s="200"/>
      <c r="N325" s="200"/>
      <c r="O325" s="200"/>
      <c r="P325" s="200"/>
      <c r="Q325" s="200"/>
      <c r="R325" s="200"/>
      <c r="S325" s="200"/>
      <c r="T325" s="200"/>
      <c r="U325" s="200"/>
      <c r="V325" s="200"/>
      <c r="W325" s="200">
        <v>4</v>
      </c>
      <c r="X325" s="200"/>
      <c r="Y325" s="200"/>
      <c r="Z325" s="200"/>
      <c r="AA325" s="200"/>
      <c r="AB325" s="200"/>
      <c r="AC325" s="200"/>
      <c r="AD325" s="200"/>
      <c r="AE325" s="200">
        <v>4</v>
      </c>
      <c r="AF325" s="200">
        <v>1</v>
      </c>
      <c r="AG325" s="200"/>
      <c r="AH325" s="200"/>
      <c r="AI325" s="200"/>
      <c r="AJ325" s="200"/>
      <c r="AK325" s="200"/>
      <c r="AL325" s="200"/>
      <c r="AM325" s="200"/>
      <c r="AN325" s="200"/>
      <c r="AO325" s="200">
        <v>1</v>
      </c>
      <c r="AP325" s="200">
        <v>20</v>
      </c>
      <c r="AQ325" s="1"/>
      <c r="AR325" s="1"/>
      <c r="AS325" s="1"/>
      <c r="AT325" s="1"/>
      <c r="AU325" s="1"/>
      <c r="AV325" s="1"/>
      <c r="AW325" s="1"/>
      <c r="AX325" s="1"/>
      <c r="AY325" s="1"/>
      <c r="AZ325" s="1"/>
    </row>
    <row r="326" spans="1:52" s="602" customFormat="1" ht="15.75" customHeight="1">
      <c r="A326" s="1234" t="s">
        <v>646</v>
      </c>
      <c r="B326" s="1235"/>
      <c r="C326" s="1235"/>
      <c r="D326" s="1235"/>
      <c r="E326" s="1235"/>
      <c r="F326" s="1235"/>
      <c r="G326" s="1235"/>
      <c r="H326" s="1235"/>
      <c r="I326" s="1235"/>
      <c r="J326" s="1235"/>
      <c r="K326" s="1236">
        <f t="shared" ref="K326:K340" si="33">SUM(B326:J326)</f>
        <v>0</v>
      </c>
      <c r="L326" s="1235"/>
      <c r="M326" s="1235"/>
      <c r="N326" s="1235"/>
      <c r="O326" s="1235"/>
      <c r="P326" s="1235"/>
      <c r="Q326" s="1235"/>
      <c r="R326" s="1235"/>
      <c r="S326" s="1235"/>
      <c r="T326" s="1235"/>
      <c r="U326" s="1236">
        <f t="shared" ref="U326:U340" si="34">SUM(L326:T326)</f>
        <v>0</v>
      </c>
      <c r="V326" s="1235"/>
      <c r="W326" s="1235"/>
      <c r="X326" s="1235"/>
      <c r="Y326" s="1235"/>
      <c r="Z326" s="1235"/>
      <c r="AA326" s="1235"/>
      <c r="AB326" s="1235"/>
      <c r="AC326" s="1235"/>
      <c r="AD326" s="1235"/>
      <c r="AE326" s="1236">
        <f t="shared" ref="AE326:AE340" si="35">SUM(V326:AD326)</f>
        <v>0</v>
      </c>
      <c r="AF326" s="1235"/>
      <c r="AG326" s="1235"/>
      <c r="AH326" s="1235"/>
      <c r="AI326" s="1235"/>
      <c r="AJ326" s="1235"/>
      <c r="AK326" s="1235"/>
      <c r="AL326" s="1235"/>
      <c r="AM326" s="1235"/>
      <c r="AN326" s="1235"/>
      <c r="AO326" s="1236">
        <f t="shared" ref="AO326:AO340" si="36">SUM(AF326:AN326)</f>
        <v>0</v>
      </c>
      <c r="AP326" s="1237">
        <f t="shared" ref="AP326:AP340" si="37">SUM(AO326,AE326,U326,K326)</f>
        <v>0</v>
      </c>
      <c r="AQ326" s="1"/>
      <c r="AR326" s="1"/>
      <c r="AS326" s="1"/>
      <c r="AT326" s="1"/>
      <c r="AU326" s="1"/>
      <c r="AV326" s="1"/>
      <c r="AW326" s="1"/>
      <c r="AX326" s="1"/>
      <c r="AY326" s="1"/>
      <c r="AZ326" s="1"/>
    </row>
    <row r="327" spans="1:52" s="602" customFormat="1" ht="15.75" customHeight="1">
      <c r="A327" s="1238" t="s">
        <v>11513</v>
      </c>
      <c r="B327" s="1239"/>
      <c r="C327" s="1239">
        <v>1</v>
      </c>
      <c r="D327" s="1239"/>
      <c r="E327" s="1239"/>
      <c r="F327" s="1239"/>
      <c r="G327" s="1239"/>
      <c r="H327" s="1239"/>
      <c r="I327" s="1239"/>
      <c r="J327" s="1239"/>
      <c r="K327" s="1236">
        <f t="shared" si="33"/>
        <v>1</v>
      </c>
      <c r="L327" s="1239"/>
      <c r="M327" s="1239"/>
      <c r="N327" s="1239"/>
      <c r="O327" s="1239"/>
      <c r="P327" s="1239"/>
      <c r="Q327" s="1239"/>
      <c r="R327" s="1239"/>
      <c r="S327" s="1239"/>
      <c r="T327" s="1239"/>
      <c r="U327" s="1236">
        <f t="shared" si="34"/>
        <v>0</v>
      </c>
      <c r="V327" s="1239"/>
      <c r="W327" s="1239"/>
      <c r="X327" s="1239"/>
      <c r="Y327" s="1239"/>
      <c r="Z327" s="1239"/>
      <c r="AA327" s="1239"/>
      <c r="AB327" s="1239"/>
      <c r="AC327" s="1239"/>
      <c r="AD327" s="1239"/>
      <c r="AE327" s="1236">
        <f t="shared" si="35"/>
        <v>0</v>
      </c>
      <c r="AF327" s="1239"/>
      <c r="AG327" s="1239"/>
      <c r="AH327" s="1239"/>
      <c r="AI327" s="1239"/>
      <c r="AJ327" s="1239"/>
      <c r="AK327" s="1239"/>
      <c r="AL327" s="1239"/>
      <c r="AM327" s="1239"/>
      <c r="AN327" s="1239"/>
      <c r="AO327" s="1236">
        <f t="shared" si="36"/>
        <v>0</v>
      </c>
      <c r="AP327" s="1237">
        <f t="shared" si="37"/>
        <v>1</v>
      </c>
      <c r="AQ327" s="1"/>
      <c r="AR327" s="1"/>
      <c r="AS327" s="1"/>
      <c r="AT327" s="1"/>
      <c r="AU327" s="1"/>
      <c r="AV327" s="1"/>
      <c r="AW327" s="1"/>
      <c r="AX327" s="1"/>
      <c r="AY327" s="1"/>
      <c r="AZ327" s="1"/>
    </row>
    <row r="328" spans="1:52" s="602" customFormat="1" ht="15.75" customHeight="1">
      <c r="A328" s="1238" t="s">
        <v>668</v>
      </c>
      <c r="B328" s="1239"/>
      <c r="C328" s="1239"/>
      <c r="D328" s="1239"/>
      <c r="E328" s="1239"/>
      <c r="F328" s="1239"/>
      <c r="G328" s="1239"/>
      <c r="H328" s="1239"/>
      <c r="I328" s="1239"/>
      <c r="J328" s="1239"/>
      <c r="K328" s="1236">
        <f t="shared" si="33"/>
        <v>0</v>
      </c>
      <c r="L328" s="1239"/>
      <c r="M328" s="1239"/>
      <c r="N328" s="1239"/>
      <c r="O328" s="1239"/>
      <c r="P328" s="1239"/>
      <c r="Q328" s="1239"/>
      <c r="R328" s="1239"/>
      <c r="S328" s="1239"/>
      <c r="T328" s="1239"/>
      <c r="U328" s="1236">
        <f t="shared" si="34"/>
        <v>0</v>
      </c>
      <c r="V328" s="1239"/>
      <c r="W328" s="1239"/>
      <c r="X328" s="1239"/>
      <c r="Y328" s="1239"/>
      <c r="Z328" s="1239"/>
      <c r="AA328" s="1239"/>
      <c r="AB328" s="1239"/>
      <c r="AC328" s="1239"/>
      <c r="AD328" s="1239"/>
      <c r="AE328" s="1236">
        <f t="shared" si="35"/>
        <v>0</v>
      </c>
      <c r="AF328" s="1239"/>
      <c r="AG328" s="1239"/>
      <c r="AH328" s="1239"/>
      <c r="AI328" s="1239"/>
      <c r="AJ328" s="1239"/>
      <c r="AK328" s="1239"/>
      <c r="AL328" s="1239"/>
      <c r="AM328" s="1239"/>
      <c r="AN328" s="1239"/>
      <c r="AO328" s="1236">
        <f t="shared" si="36"/>
        <v>0</v>
      </c>
      <c r="AP328" s="1237">
        <f t="shared" si="37"/>
        <v>0</v>
      </c>
      <c r="AQ328" s="1"/>
      <c r="AR328" s="1"/>
      <c r="AS328" s="1"/>
      <c r="AT328" s="1"/>
      <c r="AU328" s="1"/>
      <c r="AV328" s="1"/>
      <c r="AW328" s="1"/>
      <c r="AX328" s="1"/>
      <c r="AY328" s="1"/>
      <c r="AZ328" s="1"/>
    </row>
    <row r="329" spans="1:52" s="602" customFormat="1" ht="15.75" customHeight="1">
      <c r="A329" s="1238" t="s">
        <v>669</v>
      </c>
      <c r="B329" s="1239"/>
      <c r="C329" s="1239"/>
      <c r="D329" s="1239"/>
      <c r="E329" s="1239"/>
      <c r="F329" s="1239"/>
      <c r="G329" s="1239"/>
      <c r="H329" s="1239"/>
      <c r="I329" s="1239"/>
      <c r="J329" s="1239"/>
      <c r="K329" s="1236">
        <f t="shared" si="33"/>
        <v>0</v>
      </c>
      <c r="L329" s="1239"/>
      <c r="M329" s="1239"/>
      <c r="N329" s="1239"/>
      <c r="O329" s="1239"/>
      <c r="P329" s="1239"/>
      <c r="Q329" s="1239"/>
      <c r="R329" s="1239"/>
      <c r="S329" s="1239"/>
      <c r="T329" s="1239"/>
      <c r="U329" s="1236">
        <f t="shared" si="34"/>
        <v>0</v>
      </c>
      <c r="V329" s="1239"/>
      <c r="W329" s="1239"/>
      <c r="X329" s="1239"/>
      <c r="Y329" s="1239"/>
      <c r="Z329" s="1239"/>
      <c r="AA329" s="1239"/>
      <c r="AB329" s="1239"/>
      <c r="AC329" s="1239"/>
      <c r="AD329" s="1239"/>
      <c r="AE329" s="1236">
        <f t="shared" si="35"/>
        <v>0</v>
      </c>
      <c r="AF329" s="1239"/>
      <c r="AG329" s="1239"/>
      <c r="AH329" s="1239"/>
      <c r="AI329" s="1239"/>
      <c r="AJ329" s="1239"/>
      <c r="AK329" s="1239"/>
      <c r="AL329" s="1239"/>
      <c r="AM329" s="1239"/>
      <c r="AN329" s="1239"/>
      <c r="AO329" s="1236">
        <f t="shared" si="36"/>
        <v>0</v>
      </c>
      <c r="AP329" s="1237">
        <f t="shared" si="37"/>
        <v>0</v>
      </c>
      <c r="AQ329" s="1"/>
      <c r="AR329" s="1"/>
      <c r="AS329" s="1"/>
      <c r="AT329" s="1"/>
      <c r="AU329" s="1"/>
      <c r="AV329" s="1"/>
      <c r="AW329" s="1"/>
      <c r="AX329" s="1"/>
      <c r="AY329" s="1"/>
      <c r="AZ329" s="1"/>
    </row>
    <row r="330" spans="1:52" s="602" customFormat="1" ht="15.75" customHeight="1">
      <c r="A330" s="1238" t="s">
        <v>673</v>
      </c>
      <c r="B330" s="1239"/>
      <c r="C330" s="1239"/>
      <c r="D330" s="1239"/>
      <c r="E330" s="1239"/>
      <c r="F330" s="1239"/>
      <c r="G330" s="1239"/>
      <c r="H330" s="1239"/>
      <c r="I330" s="1239"/>
      <c r="J330" s="1239"/>
      <c r="K330" s="1236">
        <f t="shared" si="33"/>
        <v>0</v>
      </c>
      <c r="L330" s="1239"/>
      <c r="M330" s="1239"/>
      <c r="N330" s="1239"/>
      <c r="O330" s="1239"/>
      <c r="P330" s="1239"/>
      <c r="Q330" s="1239"/>
      <c r="R330" s="1239"/>
      <c r="S330" s="1239"/>
      <c r="T330" s="1239"/>
      <c r="U330" s="1236">
        <f t="shared" si="34"/>
        <v>0</v>
      </c>
      <c r="V330" s="1239"/>
      <c r="W330" s="1239"/>
      <c r="X330" s="1239"/>
      <c r="Y330" s="1239"/>
      <c r="Z330" s="1239"/>
      <c r="AA330" s="1239"/>
      <c r="AB330" s="1239"/>
      <c r="AC330" s="1239"/>
      <c r="AD330" s="1239"/>
      <c r="AE330" s="1236">
        <f t="shared" si="35"/>
        <v>0</v>
      </c>
      <c r="AF330" s="1239"/>
      <c r="AG330" s="1239"/>
      <c r="AH330" s="1239"/>
      <c r="AI330" s="1239"/>
      <c r="AJ330" s="1239"/>
      <c r="AK330" s="1239"/>
      <c r="AL330" s="1239"/>
      <c r="AM330" s="1239"/>
      <c r="AN330" s="1239"/>
      <c r="AO330" s="1236">
        <f t="shared" si="36"/>
        <v>0</v>
      </c>
      <c r="AP330" s="1237">
        <f t="shared" si="37"/>
        <v>0</v>
      </c>
      <c r="AQ330" s="1"/>
      <c r="AR330" s="1"/>
      <c r="AS330" s="1"/>
      <c r="AT330" s="1"/>
      <c r="AU330" s="1"/>
      <c r="AV330" s="1"/>
      <c r="AW330" s="1"/>
      <c r="AX330" s="1"/>
      <c r="AY330" s="1"/>
      <c r="AZ330" s="1"/>
    </row>
    <row r="331" spans="1:52" s="602" customFormat="1" ht="15.75" customHeight="1">
      <c r="A331" s="1238" t="s">
        <v>677</v>
      </c>
      <c r="B331" s="1239"/>
      <c r="C331" s="1239"/>
      <c r="D331" s="1239"/>
      <c r="E331" s="1239"/>
      <c r="F331" s="1239"/>
      <c r="G331" s="1239"/>
      <c r="H331" s="1239"/>
      <c r="I331" s="1239">
        <v>1</v>
      </c>
      <c r="J331" s="1239"/>
      <c r="K331" s="1236">
        <f t="shared" si="33"/>
        <v>1</v>
      </c>
      <c r="L331" s="1239"/>
      <c r="M331" s="1239"/>
      <c r="N331" s="1239"/>
      <c r="O331" s="1239"/>
      <c r="P331" s="1239"/>
      <c r="Q331" s="1239"/>
      <c r="R331" s="1239"/>
      <c r="S331" s="1239"/>
      <c r="T331" s="1239"/>
      <c r="U331" s="1236">
        <f t="shared" si="34"/>
        <v>0</v>
      </c>
      <c r="V331" s="1239"/>
      <c r="W331" s="1239"/>
      <c r="X331" s="1239"/>
      <c r="Y331" s="1239"/>
      <c r="Z331" s="1239"/>
      <c r="AA331" s="1239"/>
      <c r="AB331" s="1239"/>
      <c r="AC331" s="1239"/>
      <c r="AD331" s="1239"/>
      <c r="AE331" s="1236">
        <f t="shared" si="35"/>
        <v>0</v>
      </c>
      <c r="AF331" s="1239"/>
      <c r="AG331" s="1239"/>
      <c r="AH331" s="1239"/>
      <c r="AI331" s="1239"/>
      <c r="AJ331" s="1239"/>
      <c r="AK331" s="1239"/>
      <c r="AL331" s="1239"/>
      <c r="AM331" s="1239"/>
      <c r="AN331" s="1239"/>
      <c r="AO331" s="1236">
        <f t="shared" si="36"/>
        <v>0</v>
      </c>
      <c r="AP331" s="1237">
        <f t="shared" si="37"/>
        <v>1</v>
      </c>
      <c r="AQ331" s="1"/>
      <c r="AR331" s="1"/>
      <c r="AS331" s="1"/>
      <c r="AT331" s="1"/>
      <c r="AU331" s="1"/>
      <c r="AV331" s="1"/>
      <c r="AW331" s="1"/>
      <c r="AX331" s="1"/>
      <c r="AY331" s="1"/>
      <c r="AZ331" s="1"/>
    </row>
    <row r="332" spans="1:52" s="602" customFormat="1" ht="15.75" customHeight="1">
      <c r="A332" s="1238" t="s">
        <v>678</v>
      </c>
      <c r="B332" s="1239"/>
      <c r="C332" s="1239">
        <v>1</v>
      </c>
      <c r="D332" s="1239"/>
      <c r="E332" s="1239"/>
      <c r="F332" s="1239"/>
      <c r="G332" s="1239"/>
      <c r="H332" s="1239"/>
      <c r="I332" s="1239"/>
      <c r="J332" s="1239"/>
      <c r="K332" s="1236">
        <f t="shared" si="33"/>
        <v>1</v>
      </c>
      <c r="L332" s="1239"/>
      <c r="M332" s="1239"/>
      <c r="N332" s="1239"/>
      <c r="O332" s="1239"/>
      <c r="P332" s="1239"/>
      <c r="Q332" s="1239"/>
      <c r="R332" s="1239"/>
      <c r="S332" s="1239"/>
      <c r="T332" s="1239"/>
      <c r="U332" s="1236">
        <f t="shared" si="34"/>
        <v>0</v>
      </c>
      <c r="V332" s="1239"/>
      <c r="W332" s="1239"/>
      <c r="X332" s="1239"/>
      <c r="Y332" s="1239"/>
      <c r="Z332" s="1239"/>
      <c r="AA332" s="1239"/>
      <c r="AB332" s="1239"/>
      <c r="AC332" s="1239"/>
      <c r="AD332" s="1239"/>
      <c r="AE332" s="1236">
        <f t="shared" si="35"/>
        <v>0</v>
      </c>
      <c r="AF332" s="1239"/>
      <c r="AG332" s="1239"/>
      <c r="AH332" s="1239"/>
      <c r="AI332" s="1239"/>
      <c r="AJ332" s="1239"/>
      <c r="AK332" s="1239"/>
      <c r="AL332" s="1239"/>
      <c r="AM332" s="1239"/>
      <c r="AN332" s="1239"/>
      <c r="AO332" s="1236">
        <f t="shared" si="36"/>
        <v>0</v>
      </c>
      <c r="AP332" s="1237">
        <f t="shared" si="37"/>
        <v>1</v>
      </c>
      <c r="AQ332" s="1"/>
      <c r="AR332" s="1"/>
      <c r="AS332" s="1"/>
      <c r="AT332" s="1"/>
      <c r="AU332" s="1"/>
      <c r="AV332" s="1"/>
      <c r="AW332" s="1"/>
      <c r="AX332" s="1"/>
      <c r="AY332" s="1"/>
      <c r="AZ332" s="1"/>
    </row>
    <row r="333" spans="1:52" s="602" customFormat="1" ht="15.75" customHeight="1">
      <c r="A333" s="1238" t="s">
        <v>11514</v>
      </c>
      <c r="B333" s="1239"/>
      <c r="C333" s="1239">
        <v>2</v>
      </c>
      <c r="D333" s="1239"/>
      <c r="E333" s="1239"/>
      <c r="F333" s="1239"/>
      <c r="G333" s="1239"/>
      <c r="H333" s="1239"/>
      <c r="I333" s="1239"/>
      <c r="J333" s="1239"/>
      <c r="K333" s="1236">
        <f t="shared" si="33"/>
        <v>2</v>
      </c>
      <c r="L333" s="1239"/>
      <c r="M333" s="1239"/>
      <c r="N333" s="1239"/>
      <c r="O333" s="1239"/>
      <c r="P333" s="1239"/>
      <c r="Q333" s="1239"/>
      <c r="R333" s="1239"/>
      <c r="S333" s="1239"/>
      <c r="T333" s="1239"/>
      <c r="U333" s="1236">
        <f t="shared" si="34"/>
        <v>0</v>
      </c>
      <c r="V333" s="1239"/>
      <c r="W333" s="1239"/>
      <c r="X333" s="1239"/>
      <c r="Y333" s="1239"/>
      <c r="Z333" s="1239"/>
      <c r="AA333" s="1239"/>
      <c r="AB333" s="1239"/>
      <c r="AC333" s="1239"/>
      <c r="AD333" s="1239"/>
      <c r="AE333" s="1236">
        <f t="shared" si="35"/>
        <v>0</v>
      </c>
      <c r="AF333" s="1239"/>
      <c r="AG333" s="1239"/>
      <c r="AH333" s="1239"/>
      <c r="AI333" s="1239"/>
      <c r="AJ333" s="1239"/>
      <c r="AK333" s="1239"/>
      <c r="AL333" s="1239"/>
      <c r="AM333" s="1239"/>
      <c r="AN333" s="1239"/>
      <c r="AO333" s="1236">
        <f t="shared" si="36"/>
        <v>0</v>
      </c>
      <c r="AP333" s="1237">
        <f t="shared" si="37"/>
        <v>2</v>
      </c>
      <c r="AQ333" s="1"/>
      <c r="AR333" s="1"/>
      <c r="AS333" s="1"/>
      <c r="AT333" s="1"/>
      <c r="AU333" s="1"/>
      <c r="AV333" s="1"/>
      <c r="AW333" s="1"/>
      <c r="AX333" s="1"/>
      <c r="AY333" s="1"/>
      <c r="AZ333" s="1"/>
    </row>
    <row r="334" spans="1:52" s="602" customFormat="1" ht="15.75" customHeight="1">
      <c r="A334" s="1238" t="s">
        <v>11515</v>
      </c>
      <c r="B334" s="1239"/>
      <c r="C334" s="1239">
        <v>6</v>
      </c>
      <c r="D334" s="1239"/>
      <c r="E334" s="1239"/>
      <c r="F334" s="1239"/>
      <c r="G334" s="1239"/>
      <c r="H334" s="1239"/>
      <c r="I334" s="1239"/>
      <c r="J334" s="1239"/>
      <c r="K334" s="1236">
        <f t="shared" si="33"/>
        <v>6</v>
      </c>
      <c r="L334" s="1239"/>
      <c r="M334" s="1239"/>
      <c r="N334" s="1239"/>
      <c r="O334" s="1239"/>
      <c r="P334" s="1239"/>
      <c r="Q334" s="1239"/>
      <c r="R334" s="1239"/>
      <c r="S334" s="1239"/>
      <c r="T334" s="1239"/>
      <c r="U334" s="1236">
        <f t="shared" si="34"/>
        <v>0</v>
      </c>
      <c r="V334" s="1239"/>
      <c r="W334" s="1239"/>
      <c r="X334" s="1239"/>
      <c r="Y334" s="1239"/>
      <c r="Z334" s="1239"/>
      <c r="AA334" s="1239"/>
      <c r="AB334" s="1239"/>
      <c r="AC334" s="1239"/>
      <c r="AD334" s="1239"/>
      <c r="AE334" s="1236">
        <f t="shared" si="35"/>
        <v>0</v>
      </c>
      <c r="AF334" s="1239"/>
      <c r="AG334" s="1239"/>
      <c r="AH334" s="1239"/>
      <c r="AI334" s="1239"/>
      <c r="AJ334" s="1239"/>
      <c r="AK334" s="1239"/>
      <c r="AL334" s="1239"/>
      <c r="AM334" s="1239"/>
      <c r="AN334" s="1239"/>
      <c r="AO334" s="1236">
        <f t="shared" si="36"/>
        <v>0</v>
      </c>
      <c r="AP334" s="1237">
        <f t="shared" si="37"/>
        <v>6</v>
      </c>
      <c r="AQ334" s="1"/>
      <c r="AR334" s="1"/>
      <c r="AS334" s="1"/>
      <c r="AT334" s="1"/>
      <c r="AU334" s="1"/>
      <c r="AV334" s="1"/>
      <c r="AW334" s="1"/>
      <c r="AX334" s="1"/>
      <c r="AY334" s="1"/>
      <c r="AZ334" s="1"/>
    </row>
    <row r="335" spans="1:52" s="602" customFormat="1" ht="15.75" customHeight="1">
      <c r="A335" s="1238" t="s">
        <v>11516</v>
      </c>
      <c r="B335" s="1239"/>
      <c r="C335" s="1239">
        <v>1</v>
      </c>
      <c r="D335" s="1239"/>
      <c r="E335" s="1239"/>
      <c r="F335" s="1239">
        <v>1</v>
      </c>
      <c r="G335" s="1239"/>
      <c r="H335" s="1239"/>
      <c r="I335" s="1239"/>
      <c r="J335" s="1239"/>
      <c r="K335" s="1236">
        <f t="shared" si="33"/>
        <v>2</v>
      </c>
      <c r="L335" s="1239"/>
      <c r="M335" s="1239"/>
      <c r="N335" s="1239"/>
      <c r="O335" s="1239"/>
      <c r="P335" s="1239"/>
      <c r="Q335" s="1239"/>
      <c r="R335" s="1239"/>
      <c r="S335" s="1239"/>
      <c r="T335" s="1239"/>
      <c r="U335" s="1236">
        <f t="shared" si="34"/>
        <v>0</v>
      </c>
      <c r="V335" s="1239"/>
      <c r="W335" s="1239"/>
      <c r="X335" s="1239"/>
      <c r="Y335" s="1239"/>
      <c r="Z335" s="1239"/>
      <c r="AA335" s="1239"/>
      <c r="AB335" s="1239"/>
      <c r="AC335" s="1239"/>
      <c r="AD335" s="1239"/>
      <c r="AE335" s="1236">
        <f t="shared" si="35"/>
        <v>0</v>
      </c>
      <c r="AF335" s="1239"/>
      <c r="AG335" s="1239"/>
      <c r="AH335" s="1239"/>
      <c r="AI335" s="1239"/>
      <c r="AJ335" s="1239"/>
      <c r="AK335" s="1239"/>
      <c r="AL335" s="1239"/>
      <c r="AM335" s="1239"/>
      <c r="AN335" s="1239"/>
      <c r="AO335" s="1236">
        <f t="shared" si="36"/>
        <v>0</v>
      </c>
      <c r="AP335" s="1237">
        <f t="shared" si="37"/>
        <v>2</v>
      </c>
      <c r="AQ335" s="1"/>
      <c r="AR335" s="1"/>
      <c r="AS335" s="1"/>
      <c r="AT335" s="1"/>
      <c r="AU335" s="1"/>
      <c r="AV335" s="1"/>
      <c r="AW335" s="1"/>
      <c r="AX335" s="1"/>
      <c r="AY335" s="1"/>
      <c r="AZ335" s="1"/>
    </row>
    <row r="336" spans="1:52" s="602" customFormat="1" ht="15.75" customHeight="1">
      <c r="A336" s="1238" t="s">
        <v>11517</v>
      </c>
      <c r="B336" s="1239"/>
      <c r="C336" s="1239">
        <v>1</v>
      </c>
      <c r="D336" s="1239"/>
      <c r="E336" s="1239"/>
      <c r="F336" s="1239"/>
      <c r="G336" s="1239"/>
      <c r="H336" s="1239"/>
      <c r="I336" s="1239"/>
      <c r="J336" s="1239"/>
      <c r="K336" s="1236">
        <f t="shared" si="33"/>
        <v>1</v>
      </c>
      <c r="L336" s="1239"/>
      <c r="M336" s="1239"/>
      <c r="N336" s="1239"/>
      <c r="O336" s="1239"/>
      <c r="P336" s="1239"/>
      <c r="Q336" s="1239"/>
      <c r="R336" s="1239"/>
      <c r="S336" s="1239"/>
      <c r="T336" s="1239"/>
      <c r="U336" s="1236">
        <f t="shared" si="34"/>
        <v>0</v>
      </c>
      <c r="V336" s="1239"/>
      <c r="W336" s="1239"/>
      <c r="X336" s="1239"/>
      <c r="Y336" s="1239"/>
      <c r="Z336" s="1239"/>
      <c r="AA336" s="1239"/>
      <c r="AB336" s="1239"/>
      <c r="AC336" s="1239"/>
      <c r="AD336" s="1239"/>
      <c r="AE336" s="1236">
        <f t="shared" si="35"/>
        <v>0</v>
      </c>
      <c r="AF336" s="1239"/>
      <c r="AG336" s="1239"/>
      <c r="AH336" s="1239"/>
      <c r="AI336" s="1239"/>
      <c r="AJ336" s="1239"/>
      <c r="AK336" s="1239"/>
      <c r="AL336" s="1239"/>
      <c r="AM336" s="1239"/>
      <c r="AN336" s="1239"/>
      <c r="AO336" s="1236">
        <f t="shared" si="36"/>
        <v>0</v>
      </c>
      <c r="AP336" s="1237">
        <f t="shared" si="37"/>
        <v>1</v>
      </c>
      <c r="AQ336" s="1"/>
      <c r="AR336" s="1"/>
      <c r="AS336" s="1"/>
      <c r="AT336" s="1"/>
      <c r="AU336" s="1"/>
      <c r="AV336" s="1"/>
      <c r="AW336" s="1"/>
      <c r="AX336" s="1"/>
      <c r="AY336" s="1"/>
      <c r="AZ336" s="1"/>
    </row>
    <row r="337" spans="1:52" s="602" customFormat="1" ht="15.75" customHeight="1">
      <c r="A337" s="1238" t="s">
        <v>11518</v>
      </c>
      <c r="B337" s="1239"/>
      <c r="C337" s="1239">
        <v>1</v>
      </c>
      <c r="D337" s="1239"/>
      <c r="E337" s="1239"/>
      <c r="F337" s="1239"/>
      <c r="G337" s="1239"/>
      <c r="H337" s="1239"/>
      <c r="I337" s="1239"/>
      <c r="J337" s="1239"/>
      <c r="K337" s="1236">
        <f t="shared" si="33"/>
        <v>1</v>
      </c>
      <c r="L337" s="1239"/>
      <c r="M337" s="1239"/>
      <c r="N337" s="1239"/>
      <c r="O337" s="1239"/>
      <c r="P337" s="1239"/>
      <c r="Q337" s="1239"/>
      <c r="R337" s="1239"/>
      <c r="S337" s="1239"/>
      <c r="T337" s="1239"/>
      <c r="U337" s="1236">
        <f t="shared" si="34"/>
        <v>0</v>
      </c>
      <c r="V337" s="1239"/>
      <c r="W337" s="1239"/>
      <c r="X337" s="1239"/>
      <c r="Y337" s="1239"/>
      <c r="Z337" s="1239"/>
      <c r="AA337" s="1239"/>
      <c r="AB337" s="1239"/>
      <c r="AC337" s="1239"/>
      <c r="AD337" s="1239"/>
      <c r="AE337" s="1236">
        <f t="shared" si="35"/>
        <v>0</v>
      </c>
      <c r="AF337" s="1239"/>
      <c r="AG337" s="1239"/>
      <c r="AH337" s="1239"/>
      <c r="AI337" s="1239"/>
      <c r="AJ337" s="1239"/>
      <c r="AK337" s="1239"/>
      <c r="AL337" s="1239"/>
      <c r="AM337" s="1239"/>
      <c r="AN337" s="1239"/>
      <c r="AO337" s="1236">
        <f t="shared" si="36"/>
        <v>0</v>
      </c>
      <c r="AP337" s="1237">
        <f t="shared" si="37"/>
        <v>1</v>
      </c>
      <c r="AQ337" s="1"/>
      <c r="AR337" s="1"/>
      <c r="AS337" s="1"/>
      <c r="AT337" s="1"/>
      <c r="AU337" s="1"/>
      <c r="AV337" s="1"/>
      <c r="AW337" s="1"/>
      <c r="AX337" s="1"/>
      <c r="AY337" s="1"/>
      <c r="AZ337" s="1"/>
    </row>
    <row r="338" spans="1:52" s="602" customFormat="1" ht="15.75" customHeight="1">
      <c r="A338" s="1238" t="s">
        <v>11519</v>
      </c>
      <c r="B338" s="1239"/>
      <c r="C338" s="1239"/>
      <c r="D338" s="1239"/>
      <c r="E338" s="1239"/>
      <c r="F338" s="1239"/>
      <c r="G338" s="1239"/>
      <c r="H338" s="1239"/>
      <c r="I338" s="1239">
        <v>2</v>
      </c>
      <c r="J338" s="1239"/>
      <c r="K338" s="1236">
        <f t="shared" si="33"/>
        <v>2</v>
      </c>
      <c r="L338" s="1239"/>
      <c r="M338" s="1239"/>
      <c r="N338" s="1239"/>
      <c r="O338" s="1239"/>
      <c r="P338" s="1239"/>
      <c r="Q338" s="1239"/>
      <c r="R338" s="1239"/>
      <c r="S338" s="1239"/>
      <c r="T338" s="1239"/>
      <c r="U338" s="1236">
        <f t="shared" si="34"/>
        <v>0</v>
      </c>
      <c r="V338" s="1239"/>
      <c r="W338" s="1239"/>
      <c r="X338" s="1239"/>
      <c r="Y338" s="1239"/>
      <c r="Z338" s="1239"/>
      <c r="AA338" s="1239"/>
      <c r="AB338" s="1239"/>
      <c r="AC338" s="1239"/>
      <c r="AD338" s="1239"/>
      <c r="AE338" s="1236">
        <f t="shared" si="35"/>
        <v>0</v>
      </c>
      <c r="AF338" s="1239"/>
      <c r="AG338" s="1239"/>
      <c r="AH338" s="1239"/>
      <c r="AI338" s="1239"/>
      <c r="AJ338" s="1239"/>
      <c r="AK338" s="1239"/>
      <c r="AL338" s="1239"/>
      <c r="AM338" s="1239"/>
      <c r="AN338" s="1239"/>
      <c r="AO338" s="1236">
        <f t="shared" si="36"/>
        <v>0</v>
      </c>
      <c r="AP338" s="1237">
        <f t="shared" si="37"/>
        <v>2</v>
      </c>
      <c r="AQ338" s="1"/>
      <c r="AR338" s="1"/>
      <c r="AS338" s="1"/>
      <c r="AT338" s="1"/>
      <c r="AU338" s="1"/>
      <c r="AV338" s="1"/>
      <c r="AW338" s="1"/>
      <c r="AX338" s="1"/>
      <c r="AY338" s="1"/>
      <c r="AZ338" s="1"/>
    </row>
    <row r="339" spans="1:52" s="602" customFormat="1" ht="15.75" customHeight="1">
      <c r="A339" s="1238" t="s">
        <v>11520</v>
      </c>
      <c r="B339" s="1239"/>
      <c r="C339" s="1239">
        <v>4</v>
      </c>
      <c r="D339" s="1239"/>
      <c r="E339" s="1239"/>
      <c r="F339" s="1239"/>
      <c r="G339" s="1239"/>
      <c r="H339" s="1239"/>
      <c r="I339" s="1239"/>
      <c r="J339" s="1239"/>
      <c r="K339" s="1236">
        <f t="shared" si="33"/>
        <v>4</v>
      </c>
      <c r="L339" s="1239"/>
      <c r="M339" s="1239"/>
      <c r="N339" s="1239"/>
      <c r="O339" s="1239"/>
      <c r="P339" s="1239"/>
      <c r="Q339" s="1239"/>
      <c r="R339" s="1239"/>
      <c r="S339" s="1239"/>
      <c r="T339" s="1239"/>
      <c r="U339" s="1236">
        <f t="shared" si="34"/>
        <v>0</v>
      </c>
      <c r="V339" s="1239"/>
      <c r="W339" s="1239"/>
      <c r="X339" s="1239"/>
      <c r="Y339" s="1239"/>
      <c r="Z339" s="1239"/>
      <c r="AA339" s="1239"/>
      <c r="AB339" s="1239"/>
      <c r="AC339" s="1239"/>
      <c r="AD339" s="1239"/>
      <c r="AE339" s="1236">
        <f t="shared" si="35"/>
        <v>0</v>
      </c>
      <c r="AF339" s="1239"/>
      <c r="AG339" s="1239"/>
      <c r="AH339" s="1239"/>
      <c r="AI339" s="1239"/>
      <c r="AJ339" s="1239"/>
      <c r="AK339" s="1239"/>
      <c r="AL339" s="1239"/>
      <c r="AM339" s="1239"/>
      <c r="AN339" s="1239"/>
      <c r="AO339" s="1236">
        <f t="shared" si="36"/>
        <v>0</v>
      </c>
      <c r="AP339" s="1237">
        <f t="shared" si="37"/>
        <v>4</v>
      </c>
      <c r="AQ339" s="1"/>
      <c r="AR339" s="1"/>
      <c r="AS339" s="1"/>
      <c r="AT339" s="1"/>
      <c r="AU339" s="1"/>
      <c r="AV339" s="1"/>
      <c r="AW339" s="1"/>
      <c r="AX339" s="1"/>
      <c r="AY339" s="1"/>
      <c r="AZ339" s="1"/>
    </row>
    <row r="340" spans="1:52" s="602" customFormat="1" ht="15.75" customHeight="1">
      <c r="A340" s="1234" t="s">
        <v>638</v>
      </c>
      <c r="B340" s="1236">
        <f t="shared" ref="B340:J340" si="38">SUM(B327:B339)</f>
        <v>0</v>
      </c>
      <c r="C340" s="1236">
        <f t="shared" si="38"/>
        <v>17</v>
      </c>
      <c r="D340" s="1236">
        <f t="shared" si="38"/>
        <v>0</v>
      </c>
      <c r="E340" s="1236">
        <f t="shared" si="38"/>
        <v>0</v>
      </c>
      <c r="F340" s="1236">
        <f t="shared" si="38"/>
        <v>1</v>
      </c>
      <c r="G340" s="1236">
        <f t="shared" si="38"/>
        <v>0</v>
      </c>
      <c r="H340" s="1236">
        <f t="shared" si="38"/>
        <v>0</v>
      </c>
      <c r="I340" s="1236">
        <f t="shared" si="38"/>
        <v>3</v>
      </c>
      <c r="J340" s="1236">
        <f t="shared" si="38"/>
        <v>0</v>
      </c>
      <c r="K340" s="1236">
        <f t="shared" si="33"/>
        <v>21</v>
      </c>
      <c r="L340" s="1236">
        <f t="shared" ref="L340:T340" si="39">SUM(L327:L339)</f>
        <v>0</v>
      </c>
      <c r="M340" s="1236">
        <f t="shared" si="39"/>
        <v>0</v>
      </c>
      <c r="N340" s="1236">
        <f t="shared" si="39"/>
        <v>0</v>
      </c>
      <c r="O340" s="1236">
        <f t="shared" si="39"/>
        <v>0</v>
      </c>
      <c r="P340" s="1236">
        <f t="shared" si="39"/>
        <v>0</v>
      </c>
      <c r="Q340" s="1236">
        <f t="shared" si="39"/>
        <v>0</v>
      </c>
      <c r="R340" s="1236">
        <f t="shared" si="39"/>
        <v>0</v>
      </c>
      <c r="S340" s="1236">
        <f t="shared" si="39"/>
        <v>0</v>
      </c>
      <c r="T340" s="1236">
        <f t="shared" si="39"/>
        <v>0</v>
      </c>
      <c r="U340" s="1236">
        <f t="shared" si="34"/>
        <v>0</v>
      </c>
      <c r="V340" s="1236">
        <f t="shared" ref="V340:AD340" si="40">SUM(V327:V339)</f>
        <v>0</v>
      </c>
      <c r="W340" s="1236">
        <f t="shared" si="40"/>
        <v>0</v>
      </c>
      <c r="X340" s="1236">
        <f t="shared" si="40"/>
        <v>0</v>
      </c>
      <c r="Y340" s="1236">
        <f t="shared" si="40"/>
        <v>0</v>
      </c>
      <c r="Z340" s="1236">
        <f t="shared" si="40"/>
        <v>0</v>
      </c>
      <c r="AA340" s="1236">
        <f t="shared" si="40"/>
        <v>0</v>
      </c>
      <c r="AB340" s="1236">
        <f t="shared" si="40"/>
        <v>0</v>
      </c>
      <c r="AC340" s="1236">
        <f t="shared" si="40"/>
        <v>0</v>
      </c>
      <c r="AD340" s="1236">
        <f t="shared" si="40"/>
        <v>0</v>
      </c>
      <c r="AE340" s="1236">
        <f t="shared" si="35"/>
        <v>0</v>
      </c>
      <c r="AF340" s="1236">
        <f t="shared" ref="AF340:AN340" si="41">SUM(AF327:AF339)</f>
        <v>0</v>
      </c>
      <c r="AG340" s="1236">
        <f t="shared" si="41"/>
        <v>0</v>
      </c>
      <c r="AH340" s="1236">
        <f t="shared" si="41"/>
        <v>0</v>
      </c>
      <c r="AI340" s="1236">
        <f t="shared" si="41"/>
        <v>0</v>
      </c>
      <c r="AJ340" s="1236">
        <f t="shared" si="41"/>
        <v>0</v>
      </c>
      <c r="AK340" s="1236">
        <f t="shared" si="41"/>
        <v>0</v>
      </c>
      <c r="AL340" s="1236">
        <f t="shared" si="41"/>
        <v>0</v>
      </c>
      <c r="AM340" s="1236">
        <f t="shared" si="41"/>
        <v>0</v>
      </c>
      <c r="AN340" s="1236">
        <f t="shared" si="41"/>
        <v>0</v>
      </c>
      <c r="AO340" s="1236">
        <f t="shared" si="36"/>
        <v>0</v>
      </c>
      <c r="AP340" s="1237">
        <f t="shared" si="37"/>
        <v>21</v>
      </c>
      <c r="AQ340" s="1"/>
      <c r="AR340" s="1"/>
      <c r="AS340" s="1"/>
      <c r="AT340" s="1"/>
      <c r="AU340" s="1"/>
      <c r="AV340" s="1"/>
      <c r="AW340" s="1"/>
      <c r="AX340" s="1"/>
      <c r="AY340" s="1"/>
      <c r="AZ340" s="1"/>
    </row>
    <row r="341" spans="1:52" s="1197" customFormat="1" ht="12.75" customHeight="1">
      <c r="A341" s="143" t="s">
        <v>714</v>
      </c>
      <c r="B341" s="593">
        <f>SUM(B340)</f>
        <v>0</v>
      </c>
      <c r="C341" s="593">
        <f t="shared" ref="C341:AP341" si="42">SUM(C340)</f>
        <v>17</v>
      </c>
      <c r="D341" s="593">
        <f t="shared" si="42"/>
        <v>0</v>
      </c>
      <c r="E341" s="593">
        <f t="shared" si="42"/>
        <v>0</v>
      </c>
      <c r="F341" s="593">
        <f t="shared" si="42"/>
        <v>1</v>
      </c>
      <c r="G341" s="593">
        <f t="shared" si="42"/>
        <v>0</v>
      </c>
      <c r="H341" s="593">
        <f t="shared" si="42"/>
        <v>0</v>
      </c>
      <c r="I341" s="593">
        <f t="shared" si="42"/>
        <v>3</v>
      </c>
      <c r="J341" s="593">
        <f t="shared" si="42"/>
        <v>0</v>
      </c>
      <c r="K341" s="593">
        <f t="shared" si="42"/>
        <v>21</v>
      </c>
      <c r="L341" s="593">
        <f t="shared" si="42"/>
        <v>0</v>
      </c>
      <c r="M341" s="593">
        <f t="shared" si="42"/>
        <v>0</v>
      </c>
      <c r="N341" s="593">
        <f t="shared" si="42"/>
        <v>0</v>
      </c>
      <c r="O341" s="593">
        <f t="shared" si="42"/>
        <v>0</v>
      </c>
      <c r="P341" s="593">
        <f t="shared" si="42"/>
        <v>0</v>
      </c>
      <c r="Q341" s="593">
        <f t="shared" si="42"/>
        <v>0</v>
      </c>
      <c r="R341" s="593">
        <f t="shared" si="42"/>
        <v>0</v>
      </c>
      <c r="S341" s="593">
        <f t="shared" si="42"/>
        <v>0</v>
      </c>
      <c r="T341" s="593">
        <f t="shared" si="42"/>
        <v>0</v>
      </c>
      <c r="U341" s="593">
        <f t="shared" si="42"/>
        <v>0</v>
      </c>
      <c r="V341" s="593">
        <f t="shared" si="42"/>
        <v>0</v>
      </c>
      <c r="W341" s="593">
        <f t="shared" si="42"/>
        <v>0</v>
      </c>
      <c r="X341" s="593">
        <f t="shared" si="42"/>
        <v>0</v>
      </c>
      <c r="Y341" s="593">
        <f t="shared" si="42"/>
        <v>0</v>
      </c>
      <c r="Z341" s="593">
        <f t="shared" si="42"/>
        <v>0</v>
      </c>
      <c r="AA341" s="593">
        <f t="shared" si="42"/>
        <v>0</v>
      </c>
      <c r="AB341" s="593">
        <f t="shared" si="42"/>
        <v>0</v>
      </c>
      <c r="AC341" s="593">
        <f t="shared" si="42"/>
        <v>0</v>
      </c>
      <c r="AD341" s="593">
        <f t="shared" si="42"/>
        <v>0</v>
      </c>
      <c r="AE341" s="593">
        <f t="shared" si="42"/>
        <v>0</v>
      </c>
      <c r="AF341" s="593">
        <f t="shared" si="42"/>
        <v>0</v>
      </c>
      <c r="AG341" s="593">
        <f t="shared" si="42"/>
        <v>0</v>
      </c>
      <c r="AH341" s="593">
        <f t="shared" si="42"/>
        <v>0</v>
      </c>
      <c r="AI341" s="593">
        <f t="shared" si="42"/>
        <v>0</v>
      </c>
      <c r="AJ341" s="593">
        <f t="shared" si="42"/>
        <v>0</v>
      </c>
      <c r="AK341" s="593">
        <f t="shared" si="42"/>
        <v>0</v>
      </c>
      <c r="AL341" s="593">
        <f t="shared" si="42"/>
        <v>0</v>
      </c>
      <c r="AM341" s="593">
        <f t="shared" si="42"/>
        <v>0</v>
      </c>
      <c r="AN341" s="593">
        <f t="shared" si="42"/>
        <v>0</v>
      </c>
      <c r="AO341" s="593">
        <f t="shared" si="42"/>
        <v>0</v>
      </c>
      <c r="AP341" s="593">
        <f t="shared" si="42"/>
        <v>21</v>
      </c>
    </row>
    <row r="342" spans="1:52" s="1197" customFormat="1" ht="12.75" customHeight="1">
      <c r="A342" s="143" t="s">
        <v>715</v>
      </c>
      <c r="B342" s="593">
        <f>SUM(B341,B211,B201)</f>
        <v>22</v>
      </c>
      <c r="C342" s="593">
        <f t="shared" ref="C342:AP342" si="43">SUM(C341,C211,C201)</f>
        <v>84</v>
      </c>
      <c r="D342" s="593">
        <f t="shared" si="43"/>
        <v>0</v>
      </c>
      <c r="E342" s="593">
        <f t="shared" si="43"/>
        <v>2</v>
      </c>
      <c r="F342" s="593">
        <f t="shared" si="43"/>
        <v>26</v>
      </c>
      <c r="G342" s="593">
        <f t="shared" si="43"/>
        <v>0</v>
      </c>
      <c r="H342" s="593">
        <f t="shared" si="43"/>
        <v>2</v>
      </c>
      <c r="I342" s="593">
        <f t="shared" si="43"/>
        <v>48</v>
      </c>
      <c r="J342" s="593">
        <f t="shared" si="43"/>
        <v>0</v>
      </c>
      <c r="K342" s="593">
        <f t="shared" si="43"/>
        <v>184</v>
      </c>
      <c r="L342" s="593">
        <f t="shared" si="43"/>
        <v>43</v>
      </c>
      <c r="M342" s="593">
        <f t="shared" si="43"/>
        <v>29</v>
      </c>
      <c r="N342" s="593">
        <f t="shared" si="43"/>
        <v>3</v>
      </c>
      <c r="O342" s="593">
        <f t="shared" si="43"/>
        <v>2</v>
      </c>
      <c r="P342" s="593">
        <f t="shared" si="43"/>
        <v>4</v>
      </c>
      <c r="Q342" s="593">
        <f t="shared" si="43"/>
        <v>0</v>
      </c>
      <c r="R342" s="593">
        <f t="shared" si="43"/>
        <v>0</v>
      </c>
      <c r="S342" s="593">
        <f t="shared" si="43"/>
        <v>2</v>
      </c>
      <c r="T342" s="593">
        <f t="shared" si="43"/>
        <v>0</v>
      </c>
      <c r="U342" s="593">
        <f t="shared" si="43"/>
        <v>83</v>
      </c>
      <c r="V342" s="593">
        <f t="shared" si="43"/>
        <v>6</v>
      </c>
      <c r="W342" s="593">
        <f t="shared" si="43"/>
        <v>33</v>
      </c>
      <c r="X342" s="593">
        <f t="shared" si="43"/>
        <v>0</v>
      </c>
      <c r="Y342" s="593">
        <f t="shared" si="43"/>
        <v>0</v>
      </c>
      <c r="Z342" s="593">
        <f t="shared" si="43"/>
        <v>1</v>
      </c>
      <c r="AA342" s="593">
        <f t="shared" si="43"/>
        <v>0</v>
      </c>
      <c r="AB342" s="593">
        <f t="shared" si="43"/>
        <v>0</v>
      </c>
      <c r="AC342" s="593">
        <f t="shared" si="43"/>
        <v>0</v>
      </c>
      <c r="AD342" s="593">
        <f t="shared" si="43"/>
        <v>0</v>
      </c>
      <c r="AE342" s="593">
        <f t="shared" si="43"/>
        <v>40</v>
      </c>
      <c r="AF342" s="593">
        <f t="shared" si="43"/>
        <v>7</v>
      </c>
      <c r="AG342" s="593">
        <f t="shared" si="43"/>
        <v>7</v>
      </c>
      <c r="AH342" s="593">
        <f t="shared" si="43"/>
        <v>0</v>
      </c>
      <c r="AI342" s="593">
        <f t="shared" si="43"/>
        <v>0</v>
      </c>
      <c r="AJ342" s="593">
        <f t="shared" si="43"/>
        <v>0</v>
      </c>
      <c r="AK342" s="593">
        <f t="shared" si="43"/>
        <v>0</v>
      </c>
      <c r="AL342" s="593">
        <f t="shared" si="43"/>
        <v>0</v>
      </c>
      <c r="AM342" s="593">
        <f t="shared" si="43"/>
        <v>1</v>
      </c>
      <c r="AN342" s="593">
        <f t="shared" si="43"/>
        <v>0</v>
      </c>
      <c r="AO342" s="593">
        <f t="shared" si="43"/>
        <v>15</v>
      </c>
      <c r="AP342" s="593">
        <f t="shared" si="43"/>
        <v>322</v>
      </c>
    </row>
    <row r="343" spans="1:52" s="602" customFormat="1"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row>
    <row r="344" spans="1:52" s="602" customFormat="1"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row>
    <row r="345" spans="1:52" s="602" customFormat="1"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row>
    <row r="346" spans="1:52" s="602" customFormat="1"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row>
    <row r="347" spans="1:52" s="602" customFormat="1"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row>
    <row r="348" spans="1:52" s="602" customFormat="1"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row>
    <row r="349" spans="1:52" s="602" customFormat="1"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row>
    <row r="350" spans="1:52" s="602" customFormat="1"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row>
    <row r="351" spans="1:52" s="602" customFormat="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row>
    <row r="352" spans="1:52" s="602" customFormat="1"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row>
    <row r="353" spans="1:52" s="602" customFormat="1"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row>
    <row r="354" spans="1:52" s="602" customFormat="1"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row>
    <row r="355" spans="1:52" s="602" customFormat="1"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row>
    <row r="356" spans="1:52" s="602" customFormat="1"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row>
    <row r="357" spans="1:52" s="602" customFormat="1"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row>
    <row r="358" spans="1:52" s="602" customFormat="1"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row>
    <row r="359" spans="1:52" s="602" customFormat="1"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row>
    <row r="360" spans="1:52" s="602" customFormat="1"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row>
    <row r="361" spans="1:52" s="602" customFormat="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row>
    <row r="362" spans="1:52" s="602" customFormat="1"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row>
    <row r="363" spans="1:52" s="602" customFormat="1"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row>
    <row r="364" spans="1:52" s="602" customFormat="1"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row>
    <row r="365" spans="1:52" s="602" customFormat="1"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row>
    <row r="366" spans="1:52" s="602" customFormat="1"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row>
    <row r="367" spans="1:52" s="602" customFormat="1"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row>
    <row r="368" spans="1:52" s="602" customFormat="1"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row>
    <row r="369" spans="1:52" s="602" customFormat="1"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row>
    <row r="370" spans="1:52" s="602" customFormat="1"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row>
    <row r="371" spans="1:52" s="602" customFormat="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row>
    <row r="372" spans="1:52" s="602" customFormat="1"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row>
    <row r="373" spans="1:52" s="602" customFormat="1"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row>
    <row r="374" spans="1:52" s="602" customFormat="1"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row>
    <row r="375" spans="1:52" s="602" customFormat="1"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row>
    <row r="376" spans="1:52" s="602" customFormat="1"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row>
    <row r="377" spans="1:52" s="602" customFormat="1"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row>
    <row r="378" spans="1:52" s="602" customFormat="1"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row>
    <row r="379" spans="1:52" s="602" customFormat="1"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row>
    <row r="380" spans="1:52" s="602" customFormat="1"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row>
    <row r="381" spans="1:52" s="602" customFormat="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row>
    <row r="382" spans="1:52" s="602" customFormat="1"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row>
    <row r="383" spans="1:52" s="602" customFormat="1"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row>
    <row r="384" spans="1:52" s="602" customFormat="1"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row>
    <row r="385" spans="1:52" s="602" customFormat="1"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row>
    <row r="386" spans="1:52" s="602" customFormat="1"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row>
    <row r="387" spans="1:52" s="602" customFormat="1"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row>
    <row r="388" spans="1:52" s="602" customFormat="1"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row>
    <row r="389" spans="1:52" s="602" customFormat="1"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row>
    <row r="390" spans="1:52" s="602" customFormat="1"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row>
    <row r="391" spans="1:52" s="602" customFormat="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row>
    <row r="392" spans="1:52" s="602" customFormat="1"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row>
    <row r="393" spans="1:52" s="602" customFormat="1"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row>
    <row r="394" spans="1:52" s="602" customFormat="1"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row>
    <row r="395" spans="1:52" s="602" customFormat="1"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row>
    <row r="396" spans="1:52" s="602" customFormat="1"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row>
    <row r="397" spans="1:52" s="602" customFormat="1"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row>
    <row r="398" spans="1:52" s="602" customFormat="1"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row>
    <row r="399" spans="1:52" s="602" customFormat="1"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row>
    <row r="400" spans="1:52" s="602" customFormat="1"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row>
    <row r="401" spans="1:52" s="602" customFormat="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row>
    <row r="402" spans="1:52" s="602" customFormat="1"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row>
    <row r="403" spans="1:52" s="602" customFormat="1"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row>
    <row r="404" spans="1:52" s="602" customFormat="1"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row>
    <row r="405" spans="1:52" s="602" customFormat="1"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row>
    <row r="406" spans="1:52" s="602" customFormat="1"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row>
    <row r="407" spans="1:52" s="602" customFormat="1"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row>
    <row r="408" spans="1:52" s="602" customFormat="1"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row>
    <row r="409" spans="1:52" s="602" customFormat="1"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row>
    <row r="410" spans="1:52" s="602" customFormat="1"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row>
    <row r="411" spans="1:52" s="602" customFormat="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row>
    <row r="412" spans="1:52" s="602" customFormat="1"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row>
    <row r="413" spans="1:52" s="602" customFormat="1" ht="15.75" customHeight="1"/>
    <row r="414" spans="1:52" s="602" customFormat="1" ht="15.75" customHeight="1"/>
    <row r="415" spans="1:52" s="602" customFormat="1" ht="15.75" customHeight="1"/>
    <row r="416" spans="1:52" s="602" customFormat="1" ht="15.75" customHeight="1"/>
    <row r="417" s="602" customFormat="1" ht="15.75" customHeight="1"/>
    <row r="418" s="602" customFormat="1" ht="15.75" customHeight="1"/>
    <row r="419" s="602" customFormat="1" ht="15.75" customHeight="1"/>
    <row r="420" s="602" customFormat="1" ht="15.75" customHeight="1"/>
    <row r="421" s="602" customFormat="1" ht="15.75" customHeight="1"/>
    <row r="422" s="602" customFormat="1" ht="15.75" customHeight="1"/>
    <row r="423" s="602" customFormat="1" ht="15.75" customHeight="1"/>
    <row r="424" s="602" customFormat="1" ht="15.75" customHeight="1"/>
    <row r="425" s="602" customFormat="1" ht="15.75" customHeight="1"/>
    <row r="426" s="602" customFormat="1" ht="15.75" customHeight="1"/>
    <row r="427" s="602" customFormat="1" ht="15.75" customHeight="1"/>
    <row r="428" s="602" customFormat="1" ht="15.75" customHeight="1"/>
    <row r="429" s="602" customFormat="1" ht="15.75" customHeight="1"/>
    <row r="430" s="602" customFormat="1" ht="15.75" customHeight="1"/>
    <row r="431" s="602" customFormat="1" ht="15.75" customHeight="1"/>
    <row r="432" s="602" customFormat="1" ht="15.75" customHeight="1"/>
    <row r="433" s="602" customFormat="1" ht="15.75" customHeight="1"/>
    <row r="434" s="602" customFormat="1" ht="15.75" customHeight="1"/>
    <row r="435" s="602" customFormat="1" ht="15.75" customHeight="1"/>
    <row r="436" s="602" customFormat="1" ht="15.75" customHeight="1"/>
    <row r="437" s="602" customFormat="1" ht="15.75" customHeight="1"/>
    <row r="438" s="602" customFormat="1" ht="15.75" customHeight="1"/>
    <row r="439" s="602" customFormat="1" ht="15.75" customHeight="1"/>
    <row r="440" s="602" customFormat="1" ht="15.75" customHeight="1"/>
    <row r="441" s="602" customFormat="1" ht="15.75" customHeight="1"/>
    <row r="442" s="602" customFormat="1" ht="15.75" customHeight="1"/>
    <row r="443" s="602" customFormat="1" ht="15.75" customHeight="1"/>
    <row r="444" s="602" customFormat="1" ht="15.75" customHeight="1"/>
    <row r="445" s="602" customFormat="1" ht="15.75" customHeight="1"/>
    <row r="446" s="602" customFormat="1" ht="15.75" customHeight="1"/>
    <row r="447" s="602" customFormat="1" ht="15.75" customHeight="1"/>
    <row r="448" s="602" customFormat="1" ht="15.75" customHeight="1"/>
    <row r="449" s="602" customFormat="1" ht="15.75" customHeight="1"/>
    <row r="450" s="602" customFormat="1" ht="15.75" customHeight="1"/>
    <row r="451" s="602" customFormat="1" ht="15.75" customHeight="1"/>
    <row r="452" s="602" customFormat="1" ht="15.75" customHeight="1"/>
    <row r="453" s="602" customFormat="1" ht="15.75" customHeight="1"/>
    <row r="454" s="602" customFormat="1" ht="15.75" customHeight="1"/>
    <row r="455" s="602" customFormat="1" ht="15.75" customHeight="1"/>
    <row r="456" s="602" customFormat="1" ht="15.75" customHeight="1"/>
    <row r="457" s="602" customFormat="1" ht="15.75" customHeight="1"/>
    <row r="458" s="602" customFormat="1" ht="15.75" customHeight="1"/>
    <row r="459" s="602" customFormat="1" ht="15.75" customHeight="1"/>
    <row r="460" s="602" customFormat="1" ht="15.75" customHeight="1"/>
    <row r="461" s="602" customFormat="1" ht="15.75" customHeight="1"/>
    <row r="462" s="602" customFormat="1" ht="15.75" customHeight="1"/>
    <row r="463" s="602" customFormat="1" ht="15.75" customHeight="1"/>
    <row r="464" s="602" customFormat="1" ht="15.75" customHeight="1"/>
    <row r="465" s="602" customFormat="1" ht="15.75" customHeight="1"/>
    <row r="466" s="602" customFormat="1" ht="15.75" customHeight="1"/>
    <row r="467" s="602" customFormat="1" ht="15.75" customHeight="1"/>
    <row r="468" s="602" customFormat="1" ht="15.75" customHeight="1"/>
    <row r="469" s="602" customFormat="1" ht="15.75" customHeight="1"/>
    <row r="470" s="602" customFormat="1" ht="15.75" customHeight="1"/>
    <row r="471" s="602" customFormat="1" ht="15.75" customHeight="1"/>
    <row r="472" s="602" customFormat="1" ht="15.75" customHeight="1"/>
    <row r="473" s="602" customFormat="1" ht="15.75" customHeight="1"/>
    <row r="474" s="602" customFormat="1" ht="15.75" customHeight="1"/>
    <row r="475" s="602" customFormat="1" ht="15.75" customHeight="1"/>
    <row r="476" s="602" customFormat="1" ht="15.75" customHeight="1"/>
    <row r="477" s="602" customFormat="1" ht="15.75" customHeight="1"/>
    <row r="478" s="602" customFormat="1" ht="15.75" customHeight="1"/>
    <row r="479" s="602" customFormat="1" ht="15.75" customHeight="1"/>
    <row r="480" s="602" customFormat="1" ht="15.75" customHeight="1"/>
    <row r="481" s="602" customFormat="1" ht="15.75" customHeight="1"/>
    <row r="482" s="602" customFormat="1" ht="15.75" customHeight="1"/>
    <row r="483" s="602" customFormat="1" ht="15.75" customHeight="1"/>
    <row r="484" s="602" customFormat="1" ht="15.75" customHeight="1"/>
    <row r="485" s="602" customFormat="1" ht="15.75" customHeight="1"/>
    <row r="486" s="602" customFormat="1" ht="15.75" customHeight="1"/>
    <row r="487" s="602" customFormat="1" ht="15.75" customHeight="1"/>
    <row r="488" s="602" customFormat="1" ht="15.75" customHeight="1"/>
    <row r="489" s="602" customFormat="1" ht="15.75" customHeight="1"/>
    <row r="490" s="602" customFormat="1" ht="15.75" customHeight="1"/>
    <row r="491" s="602" customFormat="1" ht="15.75" customHeight="1"/>
    <row r="492" s="602" customFormat="1" ht="15.75" customHeight="1"/>
    <row r="493" s="602" customFormat="1" ht="15.75" customHeight="1"/>
    <row r="494" s="602" customFormat="1" ht="15.75" customHeight="1"/>
    <row r="495" s="602" customFormat="1" ht="15.75" customHeight="1"/>
    <row r="496" s="602" customFormat="1" ht="15.75" customHeight="1"/>
    <row r="497" s="602" customFormat="1" ht="15.75" customHeight="1"/>
    <row r="498" s="602" customFormat="1" ht="15.75" customHeight="1"/>
    <row r="499" s="602" customFormat="1" ht="15.75" customHeight="1"/>
    <row r="500" s="602" customFormat="1" ht="15.75" customHeight="1"/>
    <row r="501" s="602" customFormat="1" ht="15.75" customHeight="1"/>
    <row r="502" s="602" customFormat="1" ht="15.75" customHeight="1"/>
    <row r="503" s="602" customFormat="1" ht="15.75" customHeight="1"/>
    <row r="504" s="602" customFormat="1" ht="15.75" customHeight="1"/>
    <row r="505" s="602" customFormat="1" ht="15.75" customHeight="1"/>
    <row r="506" s="602" customFormat="1" ht="15.75" customHeight="1"/>
    <row r="507" s="602" customFormat="1" ht="15.75" customHeight="1"/>
    <row r="508" s="602" customFormat="1" ht="15.75" customHeight="1"/>
    <row r="509" s="602" customFormat="1" ht="15.75" customHeight="1"/>
    <row r="510" s="602" customFormat="1" ht="15.75" customHeight="1"/>
    <row r="511" s="602" customFormat="1" ht="15.75" customHeight="1"/>
    <row r="512" s="602" customFormat="1" ht="15.75" customHeight="1"/>
    <row r="513" s="602" customFormat="1" ht="15.75" customHeight="1"/>
    <row r="514" s="602" customFormat="1" ht="15.75" customHeight="1"/>
    <row r="515" s="602" customFormat="1" ht="15.75" customHeight="1"/>
    <row r="516" s="602" customFormat="1" ht="15.75" customHeight="1"/>
    <row r="517" s="602" customFormat="1" ht="15.75" customHeight="1"/>
    <row r="518" s="602" customFormat="1" ht="15.75" customHeight="1"/>
    <row r="519" s="602" customFormat="1" ht="15.75" customHeight="1"/>
    <row r="520" s="602" customFormat="1" ht="15.75" customHeight="1"/>
    <row r="521" s="602" customFormat="1" ht="15.75" customHeight="1"/>
    <row r="522" s="602" customFormat="1" ht="15.75" customHeight="1"/>
    <row r="523" s="602" customFormat="1" ht="15.75" customHeight="1"/>
    <row r="524" s="602" customFormat="1" ht="15.75" customHeight="1"/>
    <row r="525" s="602" customFormat="1" ht="15.75" customHeight="1"/>
    <row r="526" s="602" customFormat="1" ht="15.75" customHeight="1"/>
    <row r="527" s="602" customFormat="1" ht="15.75" customHeight="1"/>
    <row r="528" s="602" customFormat="1" ht="15.75" customHeight="1"/>
    <row r="529" s="602" customFormat="1" ht="15.75" customHeight="1"/>
    <row r="530" s="602" customFormat="1" ht="15.75" customHeight="1"/>
    <row r="531" s="602" customFormat="1" ht="15.75" customHeight="1"/>
    <row r="532" s="602" customFormat="1" ht="15.75" customHeight="1"/>
    <row r="533" s="602" customFormat="1" ht="15.75" customHeight="1"/>
    <row r="534" s="602" customFormat="1" ht="15.75" customHeight="1"/>
    <row r="535" s="602" customFormat="1" ht="15.75" customHeight="1"/>
    <row r="536" s="602" customFormat="1" ht="15.75" customHeight="1"/>
    <row r="537" s="602" customFormat="1" ht="15.75" customHeight="1"/>
    <row r="538" s="602" customFormat="1" ht="15.75" customHeight="1"/>
    <row r="539" s="602" customFormat="1" ht="15.75" customHeight="1"/>
    <row r="540" s="602" customFormat="1" ht="15.75" customHeight="1"/>
    <row r="541" s="602" customFormat="1" ht="15.75" customHeight="1"/>
    <row r="542" s="602" customFormat="1" ht="15.75" customHeight="1"/>
    <row r="543" s="602" customFormat="1" ht="15.75" customHeight="1"/>
    <row r="544" s="602" customFormat="1" ht="15.75" customHeight="1"/>
    <row r="545" s="602" customFormat="1" ht="15.75" customHeight="1"/>
    <row r="546" s="602" customFormat="1" ht="15.75" customHeight="1"/>
    <row r="547" s="602" customFormat="1" ht="15.75" customHeight="1"/>
    <row r="548" s="602" customFormat="1" ht="15.75" customHeight="1"/>
    <row r="549" s="602" customFormat="1" ht="15.75" customHeight="1"/>
    <row r="550" s="602" customFormat="1" ht="15.75" customHeight="1"/>
    <row r="551" s="602" customFormat="1" ht="15.75" customHeight="1"/>
    <row r="552" s="602" customFormat="1" ht="15.75" customHeight="1"/>
    <row r="553" s="602" customFormat="1" ht="15.75" customHeight="1"/>
    <row r="554" s="602" customFormat="1" ht="15.75" customHeight="1"/>
    <row r="555" s="602" customFormat="1" ht="15.75" customHeight="1"/>
    <row r="556" s="602" customFormat="1" ht="15.75" customHeight="1"/>
    <row r="557" s="602" customFormat="1" ht="15.75" customHeight="1"/>
    <row r="558" s="602" customFormat="1" ht="15.75" customHeight="1"/>
    <row r="559" s="602" customFormat="1" ht="15.75" customHeight="1"/>
    <row r="560" s="602" customFormat="1" ht="15.75" customHeight="1"/>
    <row r="561" s="602" customFormat="1" ht="15.75" customHeight="1"/>
    <row r="562" s="602" customFormat="1" ht="15.75" customHeight="1"/>
    <row r="563" s="602" customFormat="1" ht="15.75" customHeight="1"/>
    <row r="564" s="602" customFormat="1" ht="15.75" customHeight="1"/>
    <row r="565" s="602" customFormat="1" ht="15.75" customHeight="1"/>
    <row r="566" s="602" customFormat="1" ht="15.75" customHeight="1"/>
    <row r="567" s="602" customFormat="1" ht="15.75" customHeight="1"/>
    <row r="568" s="602" customFormat="1" ht="15.75" customHeight="1"/>
    <row r="569" s="602" customFormat="1" ht="15.75" customHeight="1"/>
    <row r="570" s="602" customFormat="1" ht="15.75" customHeight="1"/>
    <row r="571" s="602" customFormat="1" ht="15.75" customHeight="1"/>
    <row r="572" s="602" customFormat="1" ht="15.75" customHeight="1"/>
    <row r="573" s="602" customFormat="1" ht="15.75" customHeight="1"/>
    <row r="574" s="602" customFormat="1" ht="15.75" customHeight="1"/>
    <row r="575" s="602" customFormat="1" ht="15.75" customHeight="1"/>
    <row r="576" s="602" customFormat="1" ht="15.75" customHeight="1"/>
    <row r="577" s="602" customFormat="1" ht="15.75" customHeight="1"/>
    <row r="578" s="602" customFormat="1" ht="15.75" customHeight="1"/>
    <row r="579" s="602" customFormat="1" ht="15.75" customHeight="1"/>
    <row r="580" s="602" customFormat="1" ht="15.75" customHeight="1"/>
    <row r="581" s="602" customFormat="1" ht="15.75" customHeight="1"/>
    <row r="582" s="602" customFormat="1" ht="15.75" customHeight="1"/>
    <row r="583" s="602" customFormat="1" ht="15.75" customHeight="1"/>
    <row r="584" s="602" customFormat="1" ht="15.75" customHeight="1"/>
    <row r="585" s="602" customFormat="1" ht="15.75" customHeight="1"/>
    <row r="586" s="602" customFormat="1" ht="15.75" customHeight="1"/>
    <row r="587" s="602" customFormat="1" ht="15.75" customHeight="1"/>
    <row r="588" s="602" customFormat="1" ht="15.75" customHeight="1"/>
    <row r="589" s="602" customFormat="1" ht="15.75" customHeight="1"/>
    <row r="590" s="602" customFormat="1" ht="15.75" customHeight="1"/>
    <row r="591" s="602" customFormat="1" ht="15.75" customHeight="1"/>
    <row r="592" s="602" customFormat="1" ht="15.75" customHeight="1"/>
    <row r="593" s="602" customFormat="1" ht="15.75" customHeight="1"/>
    <row r="594" s="602" customFormat="1" ht="15.75" customHeight="1"/>
    <row r="595" s="602" customFormat="1" ht="15.75" customHeight="1"/>
    <row r="596" s="602" customFormat="1" ht="15.75" customHeight="1"/>
    <row r="597" s="602" customFormat="1" ht="15.75" customHeight="1"/>
    <row r="598" s="602" customFormat="1" ht="15.75" customHeight="1"/>
    <row r="599" s="602" customFormat="1" ht="15.75" customHeight="1"/>
    <row r="600" s="602" customFormat="1" ht="15.75" customHeight="1"/>
    <row r="601" s="602" customFormat="1" ht="15.75" customHeight="1"/>
    <row r="602" s="602" customFormat="1" ht="15.75" customHeight="1"/>
    <row r="603" s="602" customFormat="1" ht="15.75" customHeight="1"/>
    <row r="604" s="602" customFormat="1" ht="15.75" customHeight="1"/>
    <row r="605" s="602" customFormat="1" ht="15.75" customHeight="1"/>
    <row r="606" s="602" customFormat="1" ht="15.75" customHeight="1"/>
    <row r="607" s="602" customFormat="1" ht="15.75" customHeight="1"/>
    <row r="608" s="602" customFormat="1" ht="15.75" customHeight="1"/>
    <row r="609" s="602" customFormat="1" ht="15.75" customHeight="1"/>
    <row r="610" s="602" customFormat="1" ht="15.75" customHeight="1"/>
    <row r="611" s="602" customFormat="1" ht="15.75" customHeight="1"/>
    <row r="612" s="602" customFormat="1" ht="15.75" customHeight="1"/>
    <row r="613" s="602" customFormat="1" ht="15.75" customHeight="1"/>
    <row r="614" s="602" customFormat="1" ht="15.75" customHeight="1"/>
    <row r="615" s="602" customFormat="1" ht="15.75" customHeight="1"/>
    <row r="616" s="602" customFormat="1" ht="15.75" customHeight="1"/>
    <row r="617" s="602" customFormat="1" ht="15.75" customHeight="1"/>
    <row r="618" s="602" customFormat="1" ht="15.75" customHeight="1"/>
    <row r="619" s="602" customFormat="1" ht="15.75" customHeight="1"/>
    <row r="620" s="602" customFormat="1" ht="15.75" customHeight="1"/>
    <row r="621" s="602" customFormat="1" ht="15.75" customHeight="1"/>
    <row r="622" s="602" customFormat="1" ht="15.75" customHeight="1"/>
    <row r="623" s="602" customFormat="1" ht="15.75" customHeight="1"/>
    <row r="624" s="602" customFormat="1" ht="15.75" customHeight="1"/>
    <row r="625" s="602" customFormat="1" ht="15.75" customHeight="1"/>
    <row r="626" s="602" customFormat="1" ht="15.75" customHeight="1"/>
    <row r="627" s="602" customFormat="1" ht="15.75" customHeight="1"/>
    <row r="628" s="602" customFormat="1" ht="15.75" customHeight="1"/>
    <row r="629" s="602" customFormat="1" ht="15.75" customHeight="1"/>
    <row r="630" s="602" customFormat="1" ht="15.75" customHeight="1"/>
    <row r="631" s="602" customFormat="1" ht="15.75" customHeight="1"/>
    <row r="632" s="602" customFormat="1" ht="15.75" customHeight="1"/>
    <row r="633" s="602" customFormat="1" ht="15.75" customHeight="1"/>
    <row r="634" s="602" customFormat="1" ht="15.75" customHeight="1"/>
    <row r="635" s="602" customFormat="1" ht="15.75" customHeight="1"/>
    <row r="636" s="602" customFormat="1" ht="15.75" customHeight="1"/>
    <row r="637" s="602" customFormat="1" ht="15.75" customHeight="1"/>
    <row r="638" s="602" customFormat="1" ht="15.75" customHeight="1"/>
    <row r="639" s="602" customFormat="1" ht="15.75" customHeight="1"/>
    <row r="640" s="602" customFormat="1" ht="15.75" customHeight="1"/>
    <row r="641" s="602" customFormat="1" ht="15.75" customHeight="1"/>
    <row r="642" s="602" customFormat="1" ht="15.75" customHeight="1"/>
    <row r="643" s="602" customFormat="1" ht="15.75" customHeight="1"/>
    <row r="644" s="602" customFormat="1" ht="15.75" customHeight="1"/>
    <row r="645" s="602" customFormat="1" ht="15.75" customHeight="1"/>
    <row r="646" s="602" customFormat="1" ht="15.75" customHeight="1"/>
    <row r="647" s="602" customFormat="1" ht="15.75" customHeight="1"/>
    <row r="648" s="602" customFormat="1" ht="15.75" customHeight="1"/>
    <row r="649" s="602" customFormat="1" ht="15.75" customHeight="1"/>
    <row r="650" s="602" customFormat="1" ht="15.75" customHeight="1"/>
    <row r="651" s="602" customFormat="1" ht="15.75" customHeight="1"/>
    <row r="652" s="602" customFormat="1" ht="15.75" customHeight="1"/>
    <row r="653" s="602" customFormat="1" ht="15.75" customHeight="1"/>
    <row r="654" s="602" customFormat="1" ht="15.75" customHeight="1"/>
    <row r="655" s="602" customFormat="1" ht="15.75" customHeight="1"/>
    <row r="656" s="602" customFormat="1" ht="15.75" customHeight="1"/>
    <row r="657" s="602" customFormat="1" ht="15.75" customHeight="1"/>
    <row r="658" s="602" customFormat="1" ht="15.75" customHeight="1"/>
    <row r="659" s="602" customFormat="1" ht="15.75" customHeight="1"/>
    <row r="660" s="602" customFormat="1" ht="15.75" customHeight="1"/>
    <row r="661" s="602" customFormat="1" ht="15.75" customHeight="1"/>
    <row r="662" s="602" customFormat="1" ht="15.75" customHeight="1"/>
    <row r="663" s="602" customFormat="1" ht="15.75" customHeight="1"/>
    <row r="664" s="602" customFormat="1" ht="15.75" customHeight="1"/>
    <row r="665" s="602" customFormat="1" ht="15.75" customHeight="1"/>
    <row r="666" s="602" customFormat="1" ht="15.75" customHeight="1"/>
    <row r="667" s="602" customFormat="1" ht="15.75" customHeight="1"/>
    <row r="668" s="602" customFormat="1" ht="15.75" customHeight="1"/>
    <row r="669" s="602" customFormat="1" ht="15.75" customHeight="1"/>
    <row r="670" s="602" customFormat="1" ht="15.75" customHeight="1"/>
    <row r="671" s="602" customFormat="1" ht="15.75" customHeight="1"/>
    <row r="672" s="602" customFormat="1" ht="15.75" customHeight="1"/>
    <row r="673" s="602" customFormat="1" ht="15.75" customHeight="1"/>
    <row r="674" s="602" customFormat="1" ht="15.75" customHeight="1"/>
    <row r="675" s="602" customFormat="1" ht="15.75" customHeight="1"/>
    <row r="676" s="602" customFormat="1" ht="15.75" customHeight="1"/>
    <row r="677" s="602" customFormat="1" ht="15.75" customHeight="1"/>
    <row r="678" s="602" customFormat="1" ht="15.75" customHeight="1"/>
    <row r="679" s="602" customFormat="1" ht="15.75" customHeight="1"/>
    <row r="680" s="602" customFormat="1" ht="15.75" customHeight="1"/>
    <row r="681" s="602" customFormat="1" ht="15.75" customHeight="1"/>
    <row r="682" s="602" customFormat="1" ht="15.75" customHeight="1"/>
    <row r="683" s="602" customFormat="1" ht="15.75" customHeight="1"/>
    <row r="684" s="602" customFormat="1" ht="15.75" customHeight="1"/>
    <row r="685" s="602" customFormat="1" ht="15.75" customHeight="1"/>
    <row r="686" s="602" customFormat="1" ht="15.75" customHeight="1"/>
    <row r="687" s="602" customFormat="1" ht="15.75" customHeight="1"/>
    <row r="688" s="602" customFormat="1" ht="15.75" customHeight="1"/>
    <row r="689" s="602" customFormat="1" ht="15.75" customHeight="1"/>
    <row r="690" s="602" customFormat="1" ht="15.75" customHeight="1"/>
    <row r="691" s="602" customFormat="1" ht="15.75" customHeight="1"/>
    <row r="692" s="602" customFormat="1" ht="15.75" customHeight="1"/>
    <row r="693" s="602" customFormat="1" ht="15.75" customHeight="1"/>
    <row r="694" s="602" customFormat="1" ht="15.75" customHeight="1"/>
    <row r="695" s="602" customFormat="1" ht="15.75" customHeight="1"/>
    <row r="696" s="602" customFormat="1" ht="15.75" customHeight="1"/>
    <row r="697" s="602" customFormat="1" ht="15.75" customHeight="1"/>
    <row r="698" s="602" customFormat="1" ht="15.75" customHeight="1"/>
    <row r="699" s="602" customFormat="1" ht="15.75" customHeight="1"/>
    <row r="700" s="602" customFormat="1" ht="15.75" customHeight="1"/>
    <row r="701" s="602" customFormat="1" ht="15.75" customHeight="1"/>
    <row r="702" s="602" customFormat="1" ht="15.75" customHeight="1"/>
    <row r="703" s="602" customFormat="1" ht="15.75" customHeight="1"/>
    <row r="704" s="602" customFormat="1" ht="15.75" customHeight="1"/>
    <row r="705" s="602" customFormat="1" ht="15.75" customHeight="1"/>
    <row r="706" s="602" customFormat="1" ht="15.75" customHeight="1"/>
    <row r="707" s="602" customFormat="1" ht="15.75" customHeight="1"/>
    <row r="708" s="602" customFormat="1" ht="15.75" customHeight="1"/>
    <row r="709" s="602" customFormat="1" ht="15.75" customHeight="1"/>
    <row r="710" s="602" customFormat="1" ht="15.75" customHeight="1"/>
    <row r="711" s="602" customFormat="1" ht="15.75" customHeight="1"/>
    <row r="712" s="602" customFormat="1" ht="15.75" customHeight="1"/>
    <row r="713" s="602" customFormat="1" ht="15.75" customHeight="1"/>
    <row r="714" s="602" customFormat="1" ht="15.75" customHeight="1"/>
    <row r="715" s="602" customFormat="1" ht="15.75" customHeight="1"/>
    <row r="716" s="602" customFormat="1" ht="15.75" customHeight="1"/>
    <row r="717" s="602" customFormat="1" ht="15.75" customHeight="1"/>
    <row r="718" s="602" customFormat="1" ht="15.75" customHeight="1"/>
    <row r="719" s="602" customFormat="1" ht="15.75" customHeight="1"/>
    <row r="720" s="602" customFormat="1" ht="15.75" customHeight="1"/>
    <row r="721" s="602" customFormat="1" ht="15.75" customHeight="1"/>
    <row r="722" s="602" customFormat="1" ht="15.75" customHeight="1"/>
    <row r="723" s="602" customFormat="1" ht="15.75" customHeight="1"/>
    <row r="724" s="602" customFormat="1" ht="15.75" customHeight="1"/>
    <row r="725" s="602" customFormat="1" ht="15.75" customHeight="1"/>
    <row r="726" s="602" customFormat="1" ht="15.75" customHeight="1"/>
    <row r="727" s="602" customFormat="1" ht="15.75" customHeight="1"/>
    <row r="728" s="602" customFormat="1" ht="15.75" customHeight="1"/>
    <row r="729" s="602" customFormat="1" ht="15.75" customHeight="1"/>
    <row r="730" s="602" customFormat="1" ht="15.75" customHeight="1"/>
    <row r="731" s="602" customFormat="1" ht="15.75" customHeight="1"/>
    <row r="732" s="602" customFormat="1" ht="15.75" customHeight="1"/>
    <row r="733" s="602" customFormat="1" ht="15.75" customHeight="1"/>
    <row r="734" s="602" customFormat="1" ht="15.75" customHeight="1"/>
    <row r="735" s="602" customFormat="1" ht="15.75" customHeight="1"/>
    <row r="736" s="602" customFormat="1" ht="15.75" customHeight="1"/>
    <row r="737" s="602" customFormat="1" ht="15.75" customHeight="1"/>
    <row r="738" s="602" customFormat="1" ht="15.75" customHeight="1"/>
    <row r="739" s="602" customFormat="1" ht="15.75" customHeight="1"/>
    <row r="740" s="602" customFormat="1" ht="15.75" customHeight="1"/>
    <row r="741" s="602" customFormat="1" ht="15.75" customHeight="1"/>
    <row r="742" s="602" customFormat="1" ht="15.75" customHeight="1"/>
    <row r="743" s="602" customFormat="1" ht="15.75" customHeight="1"/>
    <row r="744" s="602" customFormat="1" ht="15.75" customHeight="1"/>
    <row r="745" s="602" customFormat="1" ht="15.75" customHeight="1"/>
    <row r="746" s="602" customFormat="1" ht="15.75" customHeight="1"/>
    <row r="747" s="602" customFormat="1" ht="15.75" customHeight="1"/>
    <row r="748" s="602" customFormat="1" ht="15.75" customHeight="1"/>
    <row r="749" s="602" customFormat="1" ht="15.75" customHeight="1"/>
    <row r="750" s="602" customFormat="1" ht="15.75" customHeight="1"/>
    <row r="751" s="602" customFormat="1" ht="15.75" customHeight="1"/>
    <row r="752" s="602" customFormat="1" ht="15.75" customHeight="1"/>
    <row r="753" s="602" customFormat="1" ht="15.75" customHeight="1"/>
    <row r="754" s="602" customFormat="1" ht="15.75" customHeight="1"/>
    <row r="755" s="602" customFormat="1" ht="15.75" customHeight="1"/>
    <row r="756" s="602" customFormat="1" ht="15.75" customHeight="1"/>
    <row r="757" s="602" customFormat="1" ht="15.75" customHeight="1"/>
    <row r="758" s="602" customFormat="1" ht="15.75" customHeight="1"/>
    <row r="759" s="602" customFormat="1" ht="15.75" customHeight="1"/>
    <row r="760" s="602" customFormat="1" ht="15.75" customHeight="1"/>
    <row r="761" s="602" customFormat="1" ht="15.75" customHeight="1"/>
    <row r="762" s="602" customFormat="1" ht="15.75" customHeight="1"/>
    <row r="763" s="602" customFormat="1" ht="15.75" customHeight="1"/>
    <row r="764" s="602" customFormat="1" ht="15.75" customHeight="1"/>
    <row r="765" s="602" customFormat="1" ht="15.75" customHeight="1"/>
    <row r="766" s="602" customFormat="1" ht="15.75" customHeight="1"/>
    <row r="767" s="602" customFormat="1" ht="15.75" customHeight="1"/>
    <row r="768" s="602" customFormat="1" ht="15.75" customHeight="1"/>
    <row r="769" s="602" customFormat="1" ht="15.75" customHeight="1"/>
    <row r="770" s="602" customFormat="1" ht="15.75" customHeight="1"/>
    <row r="771" s="602" customFormat="1" ht="15.75" customHeight="1"/>
    <row r="772" s="602" customFormat="1" ht="15.75" customHeight="1"/>
    <row r="773" s="602" customFormat="1" ht="15.75" customHeight="1"/>
    <row r="774" s="602" customFormat="1" ht="15.75" customHeight="1"/>
    <row r="775" s="602" customFormat="1" ht="15.75" customHeight="1"/>
    <row r="776" s="602" customFormat="1" ht="15.75" customHeight="1"/>
    <row r="777" s="602" customFormat="1" ht="15.75" customHeight="1"/>
    <row r="778" s="602" customFormat="1" ht="15.75" customHeight="1"/>
    <row r="779" s="602" customFormat="1" ht="15.75" customHeight="1"/>
    <row r="780" s="602" customFormat="1" ht="15.75" customHeight="1"/>
    <row r="781" s="602" customFormat="1" ht="15.75" customHeight="1"/>
    <row r="782" s="602" customFormat="1" ht="15.75" customHeight="1"/>
    <row r="783" s="602" customFormat="1" ht="15.75" customHeight="1"/>
    <row r="784" s="602" customFormat="1" ht="15.75" customHeight="1"/>
    <row r="785" s="602" customFormat="1" ht="15.75" customHeight="1"/>
    <row r="786" s="602" customFormat="1" ht="15.75" customHeight="1"/>
    <row r="787" s="602" customFormat="1" ht="15.75" customHeight="1"/>
    <row r="788" s="602" customFormat="1" ht="15.75" customHeight="1"/>
    <row r="789" s="602" customFormat="1" ht="15.75" customHeight="1"/>
    <row r="790" s="602" customFormat="1" ht="15.75" customHeight="1"/>
    <row r="791" s="602" customFormat="1" ht="15.75" customHeight="1"/>
    <row r="792" s="602" customFormat="1" ht="15.75" customHeight="1"/>
    <row r="793" s="602" customFormat="1" ht="15.75" customHeight="1"/>
    <row r="794" s="602" customFormat="1" ht="15.75" customHeight="1"/>
    <row r="795" s="602" customFormat="1" ht="15.75" customHeight="1"/>
    <row r="796" s="602" customFormat="1" ht="15.75" customHeight="1"/>
    <row r="797" s="602" customFormat="1" ht="15.75" customHeight="1"/>
    <row r="798" s="602" customFormat="1" ht="15.75" customHeight="1"/>
    <row r="799" s="602" customFormat="1" ht="15.75" customHeight="1"/>
    <row r="800" s="602" customFormat="1" ht="15.75" customHeight="1"/>
    <row r="801" s="602" customFormat="1" ht="15.75" customHeight="1"/>
    <row r="802" s="602" customFormat="1" ht="15.75" customHeight="1"/>
    <row r="803" s="602" customFormat="1" ht="15.75" customHeight="1"/>
    <row r="804" s="602" customFormat="1" ht="15.75" customHeight="1"/>
    <row r="805" s="602" customFormat="1" ht="15.75" customHeight="1"/>
    <row r="806" s="602" customFormat="1" ht="15.75" customHeight="1"/>
    <row r="807" s="602" customFormat="1" ht="15.75" customHeight="1"/>
    <row r="808" s="602" customFormat="1" ht="15.75" customHeight="1"/>
    <row r="809" s="602" customFormat="1" ht="15.75" customHeight="1"/>
    <row r="810" s="602" customFormat="1" ht="15.75" customHeight="1"/>
    <row r="811" s="602" customFormat="1" ht="15.75" customHeight="1"/>
    <row r="812" s="602" customFormat="1" ht="15.75" customHeight="1"/>
    <row r="813" s="602" customFormat="1" ht="15.75" customHeight="1"/>
    <row r="814" s="602" customFormat="1" ht="15.75" customHeight="1"/>
    <row r="815" s="602" customFormat="1" ht="15.75" customHeight="1"/>
    <row r="816" s="602" customFormat="1" ht="15.75" customHeight="1"/>
    <row r="817" s="602" customFormat="1" ht="15.75" customHeight="1"/>
    <row r="818" s="602" customFormat="1" ht="15.75" customHeight="1"/>
    <row r="819" s="602" customFormat="1" ht="15.75" customHeight="1"/>
    <row r="820" s="602" customFormat="1" ht="15.75" customHeight="1"/>
    <row r="821" s="602" customFormat="1" ht="15.75" customHeight="1"/>
    <row r="822" s="602" customFormat="1" ht="15.75" customHeight="1"/>
    <row r="823" s="602" customFormat="1" ht="15.75" customHeight="1"/>
    <row r="824" s="602" customFormat="1" ht="15.75" customHeight="1"/>
    <row r="825" s="602" customFormat="1" ht="15.75" customHeight="1"/>
    <row r="826" s="602" customFormat="1" ht="15.75" customHeight="1"/>
    <row r="827" s="602" customFormat="1" ht="15.75" customHeight="1"/>
    <row r="828" s="602" customFormat="1" ht="15.75" customHeight="1"/>
    <row r="829" s="602" customFormat="1" ht="15.75" customHeight="1"/>
    <row r="830" s="602" customFormat="1" ht="15.75" customHeight="1"/>
    <row r="831" s="602" customFormat="1" ht="15.75" customHeight="1"/>
    <row r="832" s="602" customFormat="1" ht="15.75" customHeight="1"/>
    <row r="833" s="602" customFormat="1" ht="15.75" customHeight="1"/>
    <row r="834" s="602" customFormat="1" ht="15.75" customHeight="1"/>
    <row r="835" s="602" customFormat="1" ht="15.75" customHeight="1"/>
    <row r="836" s="602" customFormat="1" ht="15.75" customHeight="1"/>
    <row r="837" s="602" customFormat="1" ht="15.75" customHeight="1"/>
    <row r="838" s="602" customFormat="1" ht="15.75" customHeight="1"/>
    <row r="839" s="602" customFormat="1" ht="15.75" customHeight="1"/>
    <row r="840" s="602" customFormat="1" ht="15.75" customHeight="1"/>
    <row r="841" s="602" customFormat="1" ht="15.75" customHeight="1"/>
    <row r="842" s="602" customFormat="1" ht="15.75" customHeight="1"/>
    <row r="843" s="602" customFormat="1" ht="15.75" customHeight="1"/>
    <row r="844" s="602" customFormat="1" ht="15.75" customHeight="1"/>
    <row r="845" s="602" customFormat="1" ht="15.75" customHeight="1"/>
    <row r="846" s="602" customFormat="1" ht="15.75" customHeight="1"/>
    <row r="847" s="602" customFormat="1" ht="15.75" customHeight="1"/>
    <row r="848" s="602" customFormat="1" ht="15.75" customHeight="1"/>
    <row r="849" s="602" customFormat="1" ht="15.75" customHeight="1"/>
    <row r="850" s="602" customFormat="1" ht="15.75" customHeight="1"/>
    <row r="851" s="602" customFormat="1" ht="15.75" customHeight="1"/>
    <row r="852" s="602" customFormat="1" ht="15.75" customHeight="1"/>
    <row r="853" s="602" customFormat="1" ht="15.75" customHeight="1"/>
    <row r="854" s="602" customFormat="1" ht="15.75" customHeight="1"/>
    <row r="855" s="602" customFormat="1" ht="15.75" customHeight="1"/>
    <row r="856" s="602" customFormat="1" ht="15.75" customHeight="1"/>
    <row r="857" s="602" customFormat="1" ht="15.75" customHeight="1"/>
    <row r="858" s="602" customFormat="1" ht="15.75" customHeight="1"/>
    <row r="859" s="602" customFormat="1" ht="15.75" customHeight="1"/>
    <row r="860" s="602" customFormat="1" ht="15.75" customHeight="1"/>
    <row r="861" s="602" customFormat="1" ht="15.75" customHeight="1"/>
    <row r="862" s="602" customFormat="1" ht="15.75" customHeight="1"/>
    <row r="863" s="602" customFormat="1" ht="15.75" customHeight="1"/>
    <row r="864" s="602" customFormat="1" ht="15.75" customHeight="1"/>
    <row r="865" s="602" customFormat="1" ht="15.75" customHeight="1"/>
    <row r="866" s="602" customFormat="1" ht="15.75" customHeight="1"/>
    <row r="867" s="602" customFormat="1" ht="15.75" customHeight="1"/>
    <row r="868" s="602" customFormat="1" ht="15.75" customHeight="1"/>
    <row r="869" s="602" customFormat="1" ht="15.75" customHeight="1"/>
    <row r="870" s="602" customFormat="1" ht="15.75" customHeight="1"/>
    <row r="871" s="602" customFormat="1" ht="15.75" customHeight="1"/>
    <row r="872" s="602" customFormat="1" ht="15.75" customHeight="1"/>
    <row r="873" s="602" customFormat="1" ht="15.75" customHeight="1"/>
    <row r="874" s="602" customFormat="1" ht="15.75" customHeight="1"/>
    <row r="875" s="602" customFormat="1" ht="15.75" customHeight="1"/>
    <row r="876" s="602" customFormat="1" ht="15.75" customHeight="1"/>
    <row r="877" s="602" customFormat="1" ht="15.75" customHeight="1"/>
    <row r="878" s="602" customFormat="1" ht="15.75" customHeight="1"/>
    <row r="879" s="602" customFormat="1" ht="15.75" customHeight="1"/>
    <row r="880" s="602" customFormat="1" ht="15.75" customHeight="1"/>
    <row r="881" s="602" customFormat="1" ht="15.75" customHeight="1"/>
    <row r="882" s="602" customFormat="1" ht="15.75" customHeight="1"/>
    <row r="883" s="602" customFormat="1" ht="15.75" customHeight="1"/>
    <row r="884" s="602" customFormat="1" ht="15.75" customHeight="1"/>
    <row r="885" s="602" customFormat="1" ht="15.75" customHeight="1"/>
    <row r="886" s="602" customFormat="1" ht="15.75" customHeight="1"/>
    <row r="887" s="602" customFormat="1" ht="15.75" customHeight="1"/>
    <row r="888" s="602" customFormat="1" ht="15.75" customHeight="1"/>
    <row r="889" s="602" customFormat="1" ht="15.75" customHeight="1"/>
    <row r="890" s="602" customFormat="1" ht="15.75" customHeight="1"/>
    <row r="891" s="602" customFormat="1" ht="15.75" customHeight="1"/>
    <row r="892" s="602" customFormat="1" ht="15.75" customHeight="1"/>
    <row r="893" s="602" customFormat="1" ht="15.75" customHeight="1"/>
    <row r="894" s="602" customFormat="1" ht="15.75" customHeight="1"/>
    <row r="895" s="602" customFormat="1" ht="15.75" customHeight="1"/>
    <row r="896" s="602" customFormat="1" ht="15.75" customHeight="1"/>
    <row r="897" s="602" customFormat="1" ht="15.75" customHeight="1"/>
    <row r="898" s="602" customFormat="1" ht="15.75" customHeight="1"/>
    <row r="899" s="602" customFormat="1" ht="15.75" customHeight="1"/>
    <row r="900" s="602" customFormat="1" ht="15.75" customHeight="1"/>
    <row r="901" s="602" customFormat="1" ht="15.75" customHeight="1"/>
    <row r="902" s="602" customFormat="1" ht="15.75" customHeight="1"/>
    <row r="903" s="602" customFormat="1" ht="15.75" customHeight="1"/>
    <row r="904" s="602" customFormat="1" ht="15.75" customHeight="1"/>
    <row r="905" s="602" customFormat="1" ht="15.75" customHeight="1"/>
    <row r="906" s="602" customFormat="1" ht="15.75" customHeight="1"/>
    <row r="907" s="602" customFormat="1" ht="15.75" customHeight="1"/>
    <row r="908" s="602" customFormat="1" ht="15.75" customHeight="1"/>
    <row r="909" s="602" customFormat="1" ht="15.75" customHeight="1"/>
    <row r="910" s="602" customFormat="1" ht="15.75" customHeight="1"/>
    <row r="911" s="602" customFormat="1" ht="15.75" customHeight="1"/>
    <row r="912" s="602" customFormat="1" ht="15.75" customHeight="1"/>
    <row r="913" s="602" customFormat="1" ht="15.75" customHeight="1"/>
    <row r="914" s="602" customFormat="1" ht="15.75" customHeight="1"/>
    <row r="915" s="602" customFormat="1" ht="15.75" customHeight="1"/>
    <row r="916" s="602" customFormat="1" ht="15.75" customHeight="1"/>
    <row r="917" s="602" customFormat="1" ht="15.75" customHeight="1"/>
    <row r="918" s="602" customFormat="1" ht="15.75" customHeight="1"/>
    <row r="919" s="602" customFormat="1" ht="15.75" customHeight="1"/>
    <row r="920" s="602" customFormat="1" ht="15.75" customHeight="1"/>
    <row r="921" s="602" customFormat="1" ht="15.75" customHeight="1"/>
    <row r="922" s="602" customFormat="1" ht="15.75" customHeight="1"/>
    <row r="923" s="602" customFormat="1" ht="15.75" customHeight="1"/>
    <row r="924" s="602" customFormat="1" ht="15.75" customHeight="1"/>
    <row r="925" s="602" customFormat="1" ht="15.75" customHeight="1"/>
    <row r="926" s="602" customFormat="1" ht="15.75" customHeight="1"/>
    <row r="927" s="602" customFormat="1" ht="15.75" customHeight="1"/>
    <row r="928" s="602" customFormat="1" ht="15.75" customHeight="1"/>
    <row r="929" s="602" customFormat="1" ht="15.75" customHeight="1"/>
    <row r="930" s="602" customFormat="1" ht="15.75" customHeight="1"/>
    <row r="931" s="602" customFormat="1" ht="15.75" customHeight="1"/>
    <row r="932" s="602" customFormat="1" ht="15.75" customHeight="1"/>
    <row r="933" s="602" customFormat="1" ht="15.75" customHeight="1"/>
    <row r="934" s="602" customFormat="1" ht="15.75" customHeight="1"/>
    <row r="935" s="602" customFormat="1" ht="15.75" customHeight="1"/>
    <row r="936" s="602" customFormat="1" ht="15.75" customHeight="1"/>
    <row r="937" s="602" customFormat="1" ht="15.75" customHeight="1"/>
    <row r="938" s="602" customFormat="1" ht="15.75" customHeight="1"/>
    <row r="939" s="602" customFormat="1" ht="15.75" customHeight="1"/>
    <row r="940" s="602" customFormat="1" ht="15.75" customHeight="1"/>
    <row r="941" s="602" customFormat="1" ht="15.75" customHeight="1"/>
    <row r="942" s="602" customFormat="1" ht="15.75" customHeight="1"/>
    <row r="943" s="602" customFormat="1" ht="15.75" customHeight="1"/>
    <row r="944" s="602" customFormat="1" ht="15.75" customHeight="1"/>
    <row r="945" s="602" customFormat="1" ht="15.75" customHeight="1"/>
    <row r="946" s="602" customFormat="1" ht="15.75" customHeight="1"/>
    <row r="947" s="602" customFormat="1" ht="15.75" customHeight="1"/>
    <row r="948" s="602" customFormat="1" ht="15.75" customHeight="1"/>
    <row r="949" s="602" customFormat="1" ht="15.75" customHeight="1"/>
    <row r="950" s="602" customFormat="1" ht="15.75" customHeight="1"/>
    <row r="951" s="602" customFormat="1" ht="15.75" customHeight="1"/>
    <row r="952" s="602" customFormat="1" ht="15.75" customHeight="1"/>
    <row r="953" s="602" customFormat="1" ht="15.75" customHeight="1"/>
    <row r="954" s="602" customFormat="1" ht="15.75" customHeight="1"/>
    <row r="955" s="602" customFormat="1" ht="15.75" customHeight="1"/>
    <row r="956" s="602" customFormat="1" ht="15.75" customHeight="1"/>
    <row r="957" s="602" customFormat="1" ht="15.75" customHeight="1"/>
    <row r="958" s="602" customFormat="1" ht="15.75" customHeight="1"/>
    <row r="959" s="602" customFormat="1" ht="15.75" customHeight="1"/>
    <row r="960" s="602" customFormat="1" ht="15.75" customHeight="1"/>
    <row r="961" s="602" customFormat="1" ht="15.75" customHeight="1"/>
    <row r="962" s="602" customFormat="1" ht="15.75" customHeight="1"/>
    <row r="963" s="602" customFormat="1" ht="15.75" customHeight="1"/>
    <row r="964" s="602" customFormat="1" ht="15.75" customHeight="1"/>
    <row r="965" s="602" customFormat="1" ht="15.75" customHeight="1"/>
    <row r="966" s="602" customFormat="1" ht="15.75" customHeight="1"/>
    <row r="967" s="602" customFormat="1" ht="15.75" customHeight="1"/>
    <row r="968" s="602" customFormat="1" ht="15.75" customHeight="1"/>
    <row r="969" s="602" customFormat="1" ht="15.75" customHeight="1"/>
    <row r="970" s="602" customFormat="1" ht="15.75" customHeight="1"/>
    <row r="971" s="602" customFormat="1" ht="15.75" customHeight="1"/>
    <row r="972" s="602" customFormat="1" ht="15.75" customHeight="1"/>
    <row r="973" s="602" customFormat="1" ht="15.75" customHeight="1"/>
    <row r="974" s="602" customFormat="1" ht="15.75" customHeight="1"/>
    <row r="975" s="602" customFormat="1" ht="15.75" customHeight="1"/>
    <row r="976" s="602" customFormat="1" ht="15.75" customHeight="1"/>
    <row r="977" s="602" customFormat="1" ht="15.75" customHeight="1"/>
    <row r="978" s="602" customFormat="1" ht="15.75" customHeight="1"/>
    <row r="979" s="602" customFormat="1" ht="15" customHeight="1"/>
    <row r="980" s="602" customFormat="1" ht="15" customHeight="1"/>
    <row r="981" s="602" customFormat="1" ht="15" customHeight="1"/>
    <row r="982" s="602" customFormat="1" ht="15" customHeight="1"/>
    <row r="983" s="602" customFormat="1" ht="15" customHeight="1"/>
    <row r="984" s="602" customFormat="1" ht="15" customHeight="1"/>
    <row r="985" s="602" customFormat="1" ht="15" customHeight="1"/>
    <row r="986" s="602" customFormat="1" ht="15" customHeight="1"/>
    <row r="987" s="602" customFormat="1" ht="15" customHeight="1"/>
    <row r="988" s="602" customFormat="1" ht="15" customHeight="1"/>
  </sheetData>
  <mergeCells count="47">
    <mergeCell ref="E4:G4"/>
    <mergeCell ref="AB4:AD4"/>
    <mergeCell ref="Y4:AA4"/>
    <mergeCell ref="A120:AP120"/>
    <mergeCell ref="AF121:AO121"/>
    <mergeCell ref="AP121:AP123"/>
    <mergeCell ref="U122:U123"/>
    <mergeCell ref="R122:T122"/>
    <mergeCell ref="L122:N122"/>
    <mergeCell ref="O122:Q122"/>
    <mergeCell ref="B122:D122"/>
    <mergeCell ref="B121:K121"/>
    <mergeCell ref="L121:U121"/>
    <mergeCell ref="V121:AE121"/>
    <mergeCell ref="A121:A123"/>
    <mergeCell ref="V122:X122"/>
    <mergeCell ref="AE122:AE123"/>
    <mergeCell ref="AF122:AH122"/>
    <mergeCell ref="AI122:AK122"/>
    <mergeCell ref="AL122:AN122"/>
    <mergeCell ref="AO122:AO123"/>
    <mergeCell ref="H122:J122"/>
    <mergeCell ref="E122:G122"/>
    <mergeCell ref="K122:K123"/>
    <mergeCell ref="AB122:AD122"/>
    <mergeCell ref="Y122:AA122"/>
    <mergeCell ref="AF3:AO3"/>
    <mergeCell ref="A1:AP1"/>
    <mergeCell ref="A2:AP2"/>
    <mergeCell ref="A3:A5"/>
    <mergeCell ref="L3:U3"/>
    <mergeCell ref="V3:AE3"/>
    <mergeCell ref="AE4:AE5"/>
    <mergeCell ref="AO4:AO5"/>
    <mergeCell ref="AP3:AP5"/>
    <mergeCell ref="AI4:AK4"/>
    <mergeCell ref="AL4:AN4"/>
    <mergeCell ref="H4:J4"/>
    <mergeCell ref="L4:N4"/>
    <mergeCell ref="B3:K3"/>
    <mergeCell ref="K4:K5"/>
    <mergeCell ref="B4:D4"/>
    <mergeCell ref="V4:X4"/>
    <mergeCell ref="U4:U5"/>
    <mergeCell ref="R4:T4"/>
    <mergeCell ref="O4:Q4"/>
    <mergeCell ref="AF4:AH4"/>
  </mergeCells>
  <printOptions horizontalCentered="1" gridLines="1"/>
  <pageMargins left="0.7" right="0.7" top="0.75" bottom="0.75" header="0" footer="0"/>
  <pageSetup paperSize="9" fitToHeight="0" pageOrder="overThenDown" orientation="landscape" cellComments="atEnd"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DD9C3"/>
    <outlinePr summaryBelow="0" summaryRight="0"/>
    <pageSetUpPr fitToPage="1"/>
  </sheetPr>
  <dimension ref="A1:Z998"/>
  <sheetViews>
    <sheetView workbookViewId="0">
      <selection activeCell="A66" sqref="A66"/>
    </sheetView>
  </sheetViews>
  <sheetFormatPr defaultColWidth="14.42578125" defaultRowHeight="15" customHeight="1"/>
  <cols>
    <col min="1" max="1" width="54.7109375" customWidth="1"/>
    <col min="2" max="2" width="10.140625" customWidth="1"/>
    <col min="3" max="3" width="10.85546875" customWidth="1"/>
    <col min="4" max="4" width="6.7109375" customWidth="1"/>
    <col min="5" max="5" width="9.42578125" customWidth="1"/>
    <col min="6" max="6" width="6.7109375" customWidth="1"/>
    <col min="7" max="7" width="10.140625" customWidth="1"/>
    <col min="8" max="8" width="8.85546875" customWidth="1"/>
    <col min="9" max="10" width="10.140625" customWidth="1"/>
    <col min="11" max="11" width="9" customWidth="1"/>
    <col min="12" max="12" width="9.5703125" customWidth="1"/>
    <col min="13" max="13" width="12.28515625" customWidth="1"/>
    <col min="14" max="15" width="8.7109375" customWidth="1"/>
    <col min="16" max="26" width="9" customWidth="1"/>
  </cols>
  <sheetData>
    <row r="1" spans="1:26" ht="32.25" customHeight="1">
      <c r="A1" s="2068" t="s">
        <v>1334</v>
      </c>
      <c r="B1" s="2041"/>
      <c r="C1" s="2041"/>
      <c r="D1" s="2041"/>
      <c r="E1" s="2041"/>
      <c r="F1" s="2041"/>
      <c r="G1" s="2041"/>
      <c r="H1" s="2041"/>
      <c r="I1" s="2041"/>
      <c r="J1" s="2041"/>
      <c r="K1" s="2041"/>
      <c r="L1" s="2041"/>
      <c r="M1" s="2041"/>
      <c r="N1" s="2041"/>
      <c r="O1" s="2048"/>
      <c r="P1" s="2"/>
      <c r="Q1" s="2"/>
      <c r="R1" s="2"/>
      <c r="S1" s="2"/>
      <c r="T1" s="2"/>
      <c r="U1" s="2"/>
      <c r="V1" s="2"/>
      <c r="W1" s="2"/>
      <c r="X1" s="2"/>
      <c r="Y1" s="2"/>
      <c r="Z1" s="2"/>
    </row>
    <row r="2" spans="1:26" ht="25.5" customHeight="1">
      <c r="A2" s="2092" t="s">
        <v>1335</v>
      </c>
      <c r="B2" s="2093"/>
      <c r="C2" s="2093"/>
      <c r="D2" s="2093"/>
      <c r="E2" s="2093"/>
      <c r="F2" s="2093"/>
      <c r="G2" s="2093"/>
      <c r="H2" s="2093"/>
      <c r="I2" s="2093"/>
      <c r="J2" s="2093"/>
      <c r="K2" s="2093"/>
      <c r="L2" s="2093"/>
      <c r="M2" s="2093"/>
      <c r="N2" s="2093"/>
      <c r="O2" s="2094"/>
      <c r="P2" s="16"/>
      <c r="Q2" s="16"/>
      <c r="R2" s="16"/>
      <c r="S2" s="16"/>
      <c r="T2" s="16"/>
      <c r="U2" s="16"/>
      <c r="V2" s="16"/>
      <c r="W2" s="16"/>
      <c r="X2" s="16"/>
      <c r="Y2" s="16"/>
      <c r="Z2" s="16"/>
    </row>
    <row r="3" spans="1:26" ht="12.75" customHeight="1">
      <c r="A3" s="260" t="s">
        <v>1336</v>
      </c>
      <c r="B3" s="261" t="s">
        <v>1337</v>
      </c>
      <c r="C3" s="261" t="s">
        <v>1338</v>
      </c>
      <c r="D3" s="261" t="s">
        <v>1339</v>
      </c>
      <c r="E3" s="261" t="s">
        <v>1340</v>
      </c>
      <c r="F3" s="261" t="s">
        <v>1341</v>
      </c>
      <c r="G3" s="261" t="s">
        <v>1342</v>
      </c>
      <c r="H3" s="261" t="s">
        <v>1343</v>
      </c>
      <c r="I3" s="261" t="s">
        <v>1344</v>
      </c>
      <c r="J3" s="261" t="s">
        <v>1345</v>
      </c>
      <c r="K3" s="261" t="s">
        <v>1346</v>
      </c>
      <c r="L3" s="261" t="s">
        <v>1347</v>
      </c>
      <c r="M3" s="261" t="s">
        <v>1348</v>
      </c>
      <c r="N3" s="261" t="s">
        <v>1349</v>
      </c>
      <c r="O3" s="261" t="s">
        <v>1350</v>
      </c>
      <c r="P3" s="16"/>
      <c r="Q3" s="16"/>
      <c r="R3" s="16"/>
      <c r="S3" s="16"/>
      <c r="T3" s="16"/>
      <c r="U3" s="16"/>
      <c r="V3" s="16"/>
      <c r="W3" s="16"/>
      <c r="X3" s="16"/>
      <c r="Y3" s="16"/>
      <c r="Z3" s="16"/>
    </row>
    <row r="4" spans="1:26" ht="12.75" customHeight="1">
      <c r="A4" s="262" t="s">
        <v>17</v>
      </c>
      <c r="B4" s="263">
        <v>2</v>
      </c>
      <c r="C4" s="264">
        <v>0</v>
      </c>
      <c r="D4" s="263">
        <v>1</v>
      </c>
      <c r="E4" s="264">
        <v>0</v>
      </c>
      <c r="F4" s="264">
        <v>0</v>
      </c>
      <c r="G4" s="263">
        <v>8</v>
      </c>
      <c r="H4" s="264">
        <v>0</v>
      </c>
      <c r="I4" s="263">
        <v>4</v>
      </c>
      <c r="J4" s="263">
        <v>11</v>
      </c>
      <c r="K4" s="263">
        <v>3</v>
      </c>
      <c r="L4" s="263">
        <v>6</v>
      </c>
      <c r="M4" s="263">
        <v>0</v>
      </c>
      <c r="N4" s="264">
        <v>0</v>
      </c>
      <c r="O4" s="263">
        <v>35</v>
      </c>
      <c r="P4" s="16"/>
      <c r="Q4" s="16"/>
      <c r="R4" s="16"/>
      <c r="S4" s="16"/>
      <c r="T4" s="16"/>
      <c r="U4" s="16"/>
      <c r="V4" s="16"/>
      <c r="W4" s="16"/>
      <c r="X4" s="16"/>
      <c r="Y4" s="16"/>
      <c r="Z4" s="16"/>
    </row>
    <row r="5" spans="1:26" ht="12.75" customHeight="1">
      <c r="A5" s="265" t="s">
        <v>1351</v>
      </c>
      <c r="B5" s="266">
        <v>1</v>
      </c>
      <c r="C5" s="267">
        <v>0</v>
      </c>
      <c r="D5" s="267">
        <v>0</v>
      </c>
      <c r="E5" s="267">
        <v>0</v>
      </c>
      <c r="F5" s="267">
        <v>0</v>
      </c>
      <c r="G5" s="267">
        <v>0</v>
      </c>
      <c r="H5" s="267">
        <v>0</v>
      </c>
      <c r="I5" s="267">
        <v>0</v>
      </c>
      <c r="J5" s="266">
        <v>4</v>
      </c>
      <c r="K5" s="267">
        <v>1</v>
      </c>
      <c r="L5" s="267">
        <v>2</v>
      </c>
      <c r="M5" s="266">
        <v>0</v>
      </c>
      <c r="N5" s="267">
        <v>0</v>
      </c>
      <c r="O5" s="263">
        <v>8</v>
      </c>
      <c r="P5" s="2"/>
      <c r="Q5" s="2"/>
      <c r="R5" s="2"/>
      <c r="S5" s="2"/>
      <c r="T5" s="2"/>
      <c r="U5" s="2"/>
      <c r="V5" s="2"/>
      <c r="W5" s="2"/>
      <c r="X5" s="2"/>
      <c r="Y5" s="2"/>
      <c r="Z5" s="2"/>
    </row>
    <row r="6" spans="1:26" ht="12.75" customHeight="1">
      <c r="A6" s="265" t="s">
        <v>1352</v>
      </c>
      <c r="B6" s="267">
        <v>0</v>
      </c>
      <c r="C6" s="267">
        <v>0</v>
      </c>
      <c r="D6" s="267">
        <v>0</v>
      </c>
      <c r="E6" s="267">
        <v>0</v>
      </c>
      <c r="F6" s="267">
        <v>0</v>
      </c>
      <c r="G6" s="267">
        <v>0</v>
      </c>
      <c r="H6" s="267">
        <v>0</v>
      </c>
      <c r="I6" s="267">
        <v>0</v>
      </c>
      <c r="J6" s="267">
        <v>0</v>
      </c>
      <c r="K6" s="267">
        <v>0</v>
      </c>
      <c r="L6" s="266">
        <v>1</v>
      </c>
      <c r="M6" s="267">
        <v>0</v>
      </c>
      <c r="N6" s="267">
        <v>0</v>
      </c>
      <c r="O6" s="263">
        <v>1</v>
      </c>
      <c r="P6" s="2"/>
      <c r="Q6" s="2"/>
      <c r="R6" s="2"/>
      <c r="S6" s="2"/>
      <c r="T6" s="2"/>
      <c r="U6" s="2"/>
      <c r="V6" s="2"/>
      <c r="W6" s="2"/>
      <c r="X6" s="2"/>
      <c r="Y6" s="2"/>
      <c r="Z6" s="2"/>
    </row>
    <row r="7" spans="1:26" ht="12.75" customHeight="1">
      <c r="A7" s="265" t="s">
        <v>1353</v>
      </c>
      <c r="B7" s="267">
        <v>0</v>
      </c>
      <c r="C7" s="267">
        <v>0</v>
      </c>
      <c r="D7" s="267">
        <v>0</v>
      </c>
      <c r="E7" s="267">
        <v>0</v>
      </c>
      <c r="F7" s="267">
        <v>0</v>
      </c>
      <c r="G7" s="266">
        <v>2</v>
      </c>
      <c r="H7" s="267">
        <v>0</v>
      </c>
      <c r="I7" s="267">
        <v>0</v>
      </c>
      <c r="J7" s="266">
        <v>1</v>
      </c>
      <c r="K7" s="267">
        <v>0</v>
      </c>
      <c r="L7" s="267">
        <v>0</v>
      </c>
      <c r="M7" s="267">
        <v>0</v>
      </c>
      <c r="N7" s="267">
        <v>0</v>
      </c>
      <c r="O7" s="263">
        <v>3</v>
      </c>
      <c r="P7" s="2"/>
      <c r="Q7" s="2"/>
      <c r="R7" s="2"/>
      <c r="S7" s="2"/>
      <c r="T7" s="2"/>
      <c r="U7" s="2"/>
      <c r="V7" s="2"/>
      <c r="W7" s="2"/>
      <c r="X7" s="2"/>
      <c r="Y7" s="2"/>
      <c r="Z7" s="2"/>
    </row>
    <row r="8" spans="1:26" ht="12.75" customHeight="1">
      <c r="A8" s="265" t="s">
        <v>1354</v>
      </c>
      <c r="B8" s="267">
        <v>0</v>
      </c>
      <c r="C8" s="267">
        <v>0</v>
      </c>
      <c r="D8" s="267">
        <v>0</v>
      </c>
      <c r="E8" s="267">
        <v>0</v>
      </c>
      <c r="F8" s="267">
        <v>0</v>
      </c>
      <c r="G8" s="267">
        <v>0</v>
      </c>
      <c r="H8" s="267">
        <v>0</v>
      </c>
      <c r="I8" s="267">
        <v>0</v>
      </c>
      <c r="J8" s="267">
        <v>0</v>
      </c>
      <c r="K8" s="267">
        <v>0</v>
      </c>
      <c r="L8" s="267">
        <v>0</v>
      </c>
      <c r="M8" s="267">
        <v>0</v>
      </c>
      <c r="N8" s="267">
        <v>0</v>
      </c>
      <c r="O8" s="264">
        <v>0</v>
      </c>
      <c r="P8" s="2"/>
      <c r="Q8" s="2"/>
      <c r="R8" s="2"/>
      <c r="S8" s="2"/>
      <c r="T8" s="2"/>
      <c r="U8" s="2"/>
      <c r="V8" s="2"/>
      <c r="W8" s="2"/>
      <c r="X8" s="2"/>
      <c r="Y8" s="2"/>
      <c r="Z8" s="2"/>
    </row>
    <row r="9" spans="1:26" ht="12.75" customHeight="1">
      <c r="A9" s="265" t="s">
        <v>1355</v>
      </c>
      <c r="B9" s="267">
        <v>0</v>
      </c>
      <c r="C9" s="267">
        <v>0</v>
      </c>
      <c r="D9" s="267">
        <v>0</v>
      </c>
      <c r="E9" s="267">
        <v>0</v>
      </c>
      <c r="F9" s="267">
        <v>0</v>
      </c>
      <c r="G9" s="267">
        <v>0</v>
      </c>
      <c r="H9" s="267">
        <v>0</v>
      </c>
      <c r="I9" s="267">
        <v>1</v>
      </c>
      <c r="J9" s="266">
        <v>1</v>
      </c>
      <c r="K9" s="267">
        <v>0</v>
      </c>
      <c r="L9" s="267">
        <v>0</v>
      </c>
      <c r="M9" s="267">
        <v>0</v>
      </c>
      <c r="N9" s="267">
        <v>0</v>
      </c>
      <c r="O9" s="263">
        <v>2</v>
      </c>
      <c r="P9" s="2"/>
      <c r="Q9" s="2"/>
      <c r="R9" s="2"/>
      <c r="S9" s="2"/>
      <c r="T9" s="2"/>
      <c r="U9" s="2"/>
      <c r="V9" s="2"/>
      <c r="W9" s="2"/>
      <c r="X9" s="2"/>
      <c r="Y9" s="2"/>
      <c r="Z9" s="2"/>
    </row>
    <row r="10" spans="1:26" ht="12.75" customHeight="1">
      <c r="A10" s="265" t="s">
        <v>1356</v>
      </c>
      <c r="B10" s="267">
        <v>1</v>
      </c>
      <c r="C10" s="267">
        <v>0</v>
      </c>
      <c r="D10" s="267">
        <v>0</v>
      </c>
      <c r="E10" s="267">
        <v>0</v>
      </c>
      <c r="F10" s="267">
        <v>0</v>
      </c>
      <c r="G10" s="267">
        <v>0</v>
      </c>
      <c r="H10" s="267">
        <v>0</v>
      </c>
      <c r="I10" s="267">
        <v>0</v>
      </c>
      <c r="J10" s="266">
        <v>2</v>
      </c>
      <c r="K10" s="267">
        <v>0</v>
      </c>
      <c r="L10" s="266">
        <v>1</v>
      </c>
      <c r="M10" s="267">
        <v>0</v>
      </c>
      <c r="N10" s="267">
        <v>0</v>
      </c>
      <c r="O10" s="263">
        <v>4</v>
      </c>
      <c r="P10" s="2"/>
      <c r="Q10" s="2"/>
      <c r="R10" s="2"/>
      <c r="S10" s="2"/>
      <c r="T10" s="2"/>
      <c r="U10" s="2"/>
      <c r="V10" s="2"/>
      <c r="W10" s="2"/>
      <c r="X10" s="2"/>
      <c r="Y10" s="2"/>
      <c r="Z10" s="2"/>
    </row>
    <row r="11" spans="1:26" ht="12.75" customHeight="1">
      <c r="A11" s="265" t="s">
        <v>1357</v>
      </c>
      <c r="B11" s="267">
        <v>0</v>
      </c>
      <c r="C11" s="267">
        <v>0</v>
      </c>
      <c r="D11" s="267">
        <v>0</v>
      </c>
      <c r="E11" s="267">
        <v>0</v>
      </c>
      <c r="F11" s="267">
        <v>0</v>
      </c>
      <c r="G11" s="267">
        <v>0</v>
      </c>
      <c r="H11" s="267">
        <v>0</v>
      </c>
      <c r="I11" s="267">
        <v>0</v>
      </c>
      <c r="J11" s="267">
        <v>0</v>
      </c>
      <c r="K11" s="267">
        <v>0</v>
      </c>
      <c r="L11" s="267">
        <v>0</v>
      </c>
      <c r="M11" s="267">
        <v>0</v>
      </c>
      <c r="N11" s="267">
        <v>0</v>
      </c>
      <c r="O11" s="264">
        <v>0</v>
      </c>
      <c r="P11" s="2"/>
      <c r="Q11" s="2"/>
      <c r="R11" s="2"/>
      <c r="S11" s="2"/>
      <c r="T11" s="2"/>
      <c r="U11" s="2"/>
      <c r="V11" s="2"/>
      <c r="W11" s="2"/>
      <c r="X11" s="2"/>
      <c r="Y11" s="2"/>
      <c r="Z11" s="2"/>
    </row>
    <row r="12" spans="1:26" ht="12.75" customHeight="1">
      <c r="A12" s="265" t="s">
        <v>1358</v>
      </c>
      <c r="B12" s="267">
        <v>0</v>
      </c>
      <c r="C12" s="267">
        <v>0</v>
      </c>
      <c r="D12" s="267">
        <v>0</v>
      </c>
      <c r="E12" s="267">
        <v>0</v>
      </c>
      <c r="F12" s="267">
        <v>0</v>
      </c>
      <c r="G12" s="266">
        <v>2</v>
      </c>
      <c r="H12" s="267">
        <v>0</v>
      </c>
      <c r="I12" s="267">
        <v>0</v>
      </c>
      <c r="J12" s="266">
        <v>2</v>
      </c>
      <c r="K12" s="266">
        <v>0</v>
      </c>
      <c r="L12" s="266">
        <v>1</v>
      </c>
      <c r="M12" s="267">
        <v>0</v>
      </c>
      <c r="N12" s="267">
        <v>0</v>
      </c>
      <c r="O12" s="263">
        <v>5</v>
      </c>
      <c r="P12" s="2"/>
      <c r="Q12" s="2"/>
      <c r="R12" s="2"/>
      <c r="S12" s="2"/>
      <c r="T12" s="2"/>
      <c r="U12" s="2"/>
      <c r="V12" s="2"/>
      <c r="W12" s="2"/>
      <c r="X12" s="2"/>
      <c r="Y12" s="2"/>
      <c r="Z12" s="2"/>
    </row>
    <row r="13" spans="1:26" ht="12.75" customHeight="1">
      <c r="A13" s="265" t="s">
        <v>1359</v>
      </c>
      <c r="B13" s="267">
        <v>0</v>
      </c>
      <c r="C13" s="267">
        <v>0</v>
      </c>
      <c r="D13" s="267">
        <v>0</v>
      </c>
      <c r="E13" s="267">
        <v>0</v>
      </c>
      <c r="F13" s="267">
        <v>0</v>
      </c>
      <c r="G13" s="266">
        <v>2</v>
      </c>
      <c r="H13" s="267">
        <v>0</v>
      </c>
      <c r="I13" s="267">
        <v>0</v>
      </c>
      <c r="J13" s="266">
        <v>1</v>
      </c>
      <c r="K13" s="266">
        <v>1</v>
      </c>
      <c r="L13" s="266">
        <v>1</v>
      </c>
      <c r="M13" s="267">
        <v>0</v>
      </c>
      <c r="N13" s="267">
        <v>0</v>
      </c>
      <c r="O13" s="263">
        <v>5</v>
      </c>
      <c r="P13" s="2"/>
      <c r="Q13" s="2"/>
      <c r="R13" s="2"/>
      <c r="S13" s="2"/>
      <c r="T13" s="2"/>
      <c r="U13" s="2"/>
      <c r="V13" s="2"/>
      <c r="W13" s="2"/>
      <c r="X13" s="2"/>
      <c r="Y13" s="2"/>
      <c r="Z13" s="2"/>
    </row>
    <row r="14" spans="1:26" ht="12.75" customHeight="1">
      <c r="A14" s="265" t="s">
        <v>1360</v>
      </c>
      <c r="B14" s="267">
        <v>0</v>
      </c>
      <c r="C14" s="267">
        <v>0</v>
      </c>
      <c r="D14" s="267">
        <v>0</v>
      </c>
      <c r="E14" s="267">
        <v>0</v>
      </c>
      <c r="F14" s="267">
        <v>0</v>
      </c>
      <c r="G14" s="267">
        <v>0</v>
      </c>
      <c r="H14" s="267">
        <v>0</v>
      </c>
      <c r="I14" s="266">
        <v>2</v>
      </c>
      <c r="J14" s="267">
        <v>0</v>
      </c>
      <c r="K14" s="266">
        <v>1</v>
      </c>
      <c r="L14" s="267">
        <v>0</v>
      </c>
      <c r="M14" s="267">
        <v>0</v>
      </c>
      <c r="N14" s="267">
        <v>0</v>
      </c>
      <c r="O14" s="263">
        <v>3</v>
      </c>
      <c r="P14" s="2"/>
      <c r="Q14" s="2"/>
      <c r="R14" s="2"/>
      <c r="S14" s="2"/>
      <c r="T14" s="2"/>
      <c r="U14" s="2"/>
      <c r="V14" s="2"/>
      <c r="W14" s="2"/>
      <c r="X14" s="2"/>
      <c r="Y14" s="2"/>
      <c r="Z14" s="2"/>
    </row>
    <row r="15" spans="1:26" ht="12.75" customHeight="1">
      <c r="A15" s="265" t="s">
        <v>1361</v>
      </c>
      <c r="B15" s="267">
        <v>0</v>
      </c>
      <c r="C15" s="267">
        <v>0</v>
      </c>
      <c r="D15" s="267">
        <v>0</v>
      </c>
      <c r="E15" s="267">
        <v>0</v>
      </c>
      <c r="F15" s="267">
        <v>0</v>
      </c>
      <c r="G15" s="267">
        <v>0</v>
      </c>
      <c r="H15" s="267">
        <v>0</v>
      </c>
      <c r="I15" s="267">
        <v>0</v>
      </c>
      <c r="J15" s="267">
        <v>0</v>
      </c>
      <c r="K15" s="267">
        <v>0</v>
      </c>
      <c r="L15" s="267">
        <v>0</v>
      </c>
      <c r="M15" s="267">
        <v>0</v>
      </c>
      <c r="N15" s="267">
        <v>0</v>
      </c>
      <c r="O15" s="264">
        <v>0</v>
      </c>
      <c r="P15" s="2"/>
      <c r="Q15" s="2"/>
      <c r="R15" s="2"/>
      <c r="S15" s="2"/>
      <c r="T15" s="2"/>
      <c r="U15" s="2"/>
      <c r="V15" s="2"/>
      <c r="W15" s="2"/>
      <c r="X15" s="2"/>
      <c r="Y15" s="2"/>
      <c r="Z15" s="2"/>
    </row>
    <row r="16" spans="1:26" ht="12.75" customHeight="1">
      <c r="A16" s="265" t="s">
        <v>1362</v>
      </c>
      <c r="B16" s="267">
        <v>0</v>
      </c>
      <c r="C16" s="267">
        <v>0</v>
      </c>
      <c r="D16" s="266">
        <v>1</v>
      </c>
      <c r="E16" s="267">
        <v>0</v>
      </c>
      <c r="F16" s="267">
        <v>0</v>
      </c>
      <c r="G16" s="266">
        <v>2</v>
      </c>
      <c r="H16" s="267">
        <v>0</v>
      </c>
      <c r="I16" s="267">
        <v>1</v>
      </c>
      <c r="J16" s="266">
        <v>0</v>
      </c>
      <c r="K16" s="267">
        <v>0</v>
      </c>
      <c r="L16" s="267">
        <v>0</v>
      </c>
      <c r="M16" s="267">
        <v>0</v>
      </c>
      <c r="N16" s="267">
        <v>0</v>
      </c>
      <c r="O16" s="263">
        <v>4</v>
      </c>
      <c r="P16" s="2"/>
      <c r="Q16" s="2"/>
      <c r="R16" s="2"/>
      <c r="S16" s="2"/>
      <c r="T16" s="2"/>
      <c r="U16" s="2"/>
      <c r="V16" s="2"/>
      <c r="W16" s="2"/>
      <c r="X16" s="2"/>
      <c r="Y16" s="2"/>
      <c r="Z16" s="2"/>
    </row>
    <row r="17" spans="1:26" ht="12.75" customHeight="1">
      <c r="A17" s="262" t="s">
        <v>125</v>
      </c>
      <c r="B17" s="264">
        <v>0</v>
      </c>
      <c r="C17" s="264">
        <v>0</v>
      </c>
      <c r="D17" s="264">
        <v>0</v>
      </c>
      <c r="E17" s="264">
        <v>0</v>
      </c>
      <c r="F17" s="264">
        <v>0</v>
      </c>
      <c r="G17" s="263">
        <v>2</v>
      </c>
      <c r="H17" s="264">
        <v>0</v>
      </c>
      <c r="I17" s="264">
        <v>0</v>
      </c>
      <c r="J17" s="263">
        <v>1</v>
      </c>
      <c r="K17" s="264">
        <v>0</v>
      </c>
      <c r="L17" s="263">
        <v>2</v>
      </c>
      <c r="M17" s="264">
        <v>0</v>
      </c>
      <c r="N17" s="264">
        <v>0</v>
      </c>
      <c r="O17" s="263">
        <v>5</v>
      </c>
      <c r="P17" s="16"/>
      <c r="Q17" s="16"/>
      <c r="R17" s="16"/>
      <c r="S17" s="16"/>
      <c r="T17" s="16"/>
      <c r="U17" s="16"/>
      <c r="V17" s="16"/>
      <c r="W17" s="16"/>
      <c r="X17" s="16"/>
      <c r="Y17" s="16"/>
      <c r="Z17" s="16"/>
    </row>
    <row r="18" spans="1:26" ht="12.75" customHeight="1">
      <c r="A18" s="265" t="s">
        <v>1363</v>
      </c>
      <c r="B18" s="267">
        <v>0</v>
      </c>
      <c r="C18" s="267">
        <v>0</v>
      </c>
      <c r="D18" s="267">
        <v>0</v>
      </c>
      <c r="E18" s="267">
        <v>0</v>
      </c>
      <c r="F18" s="267">
        <v>0</v>
      </c>
      <c r="G18" s="266">
        <v>1</v>
      </c>
      <c r="H18" s="267">
        <v>0</v>
      </c>
      <c r="I18" s="267">
        <v>0</v>
      </c>
      <c r="J18" s="266">
        <v>0</v>
      </c>
      <c r="K18" s="267">
        <v>0</v>
      </c>
      <c r="L18" s="267">
        <v>1</v>
      </c>
      <c r="M18" s="267">
        <v>0</v>
      </c>
      <c r="N18" s="267">
        <v>0</v>
      </c>
      <c r="O18" s="263">
        <v>2</v>
      </c>
      <c r="P18" s="2"/>
      <c r="Q18" s="2"/>
      <c r="R18" s="2"/>
      <c r="S18" s="2"/>
      <c r="T18" s="2"/>
      <c r="U18" s="2"/>
      <c r="V18" s="2"/>
      <c r="W18" s="2"/>
      <c r="X18" s="2"/>
      <c r="Y18" s="2"/>
      <c r="Z18" s="2"/>
    </row>
    <row r="19" spans="1:26" ht="12.75" customHeight="1">
      <c r="A19" s="265" t="s">
        <v>1364</v>
      </c>
      <c r="B19" s="267">
        <v>0</v>
      </c>
      <c r="C19" s="267">
        <v>0</v>
      </c>
      <c r="D19" s="267">
        <v>0</v>
      </c>
      <c r="E19" s="267">
        <v>0</v>
      </c>
      <c r="F19" s="267">
        <v>0</v>
      </c>
      <c r="G19" s="267">
        <v>0</v>
      </c>
      <c r="H19" s="267">
        <v>0</v>
      </c>
      <c r="I19" s="267">
        <v>0</v>
      </c>
      <c r="J19" s="266">
        <v>1</v>
      </c>
      <c r="K19" s="267">
        <v>0</v>
      </c>
      <c r="L19" s="267">
        <v>0</v>
      </c>
      <c r="M19" s="267">
        <v>0</v>
      </c>
      <c r="N19" s="267">
        <v>0</v>
      </c>
      <c r="O19" s="263">
        <v>1</v>
      </c>
      <c r="P19" s="2"/>
      <c r="Q19" s="2"/>
      <c r="R19" s="2"/>
      <c r="S19" s="2"/>
      <c r="T19" s="2"/>
      <c r="U19" s="2"/>
      <c r="V19" s="2"/>
      <c r="W19" s="2"/>
      <c r="X19" s="2"/>
      <c r="Y19" s="2"/>
      <c r="Z19" s="2"/>
    </row>
    <row r="20" spans="1:26" ht="12.75" customHeight="1">
      <c r="A20" s="265" t="s">
        <v>1365</v>
      </c>
      <c r="B20" s="267">
        <v>0</v>
      </c>
      <c r="C20" s="267">
        <v>0</v>
      </c>
      <c r="D20" s="267">
        <v>0</v>
      </c>
      <c r="E20" s="267">
        <v>0</v>
      </c>
      <c r="F20" s="267">
        <v>0</v>
      </c>
      <c r="G20" s="266">
        <v>1</v>
      </c>
      <c r="H20" s="267">
        <v>0</v>
      </c>
      <c r="I20" s="267">
        <v>0</v>
      </c>
      <c r="J20" s="267">
        <v>0</v>
      </c>
      <c r="K20" s="267">
        <v>0</v>
      </c>
      <c r="L20" s="266">
        <v>1</v>
      </c>
      <c r="M20" s="267">
        <v>0</v>
      </c>
      <c r="N20" s="267">
        <v>0</v>
      </c>
      <c r="O20" s="263">
        <v>2</v>
      </c>
      <c r="P20" s="2"/>
      <c r="Q20" s="2"/>
      <c r="R20" s="2"/>
      <c r="S20" s="2"/>
      <c r="T20" s="2"/>
      <c r="U20" s="2"/>
      <c r="V20" s="2"/>
      <c r="W20" s="2"/>
      <c r="X20" s="2"/>
      <c r="Y20" s="2"/>
      <c r="Z20" s="2"/>
    </row>
    <row r="21" spans="1:26" ht="12.75" customHeight="1">
      <c r="A21" s="262" t="s">
        <v>126</v>
      </c>
      <c r="B21" s="264">
        <v>0</v>
      </c>
      <c r="C21" s="264">
        <v>0</v>
      </c>
      <c r="D21" s="264">
        <v>0</v>
      </c>
      <c r="E21" s="264">
        <v>0</v>
      </c>
      <c r="F21" s="264">
        <v>0</v>
      </c>
      <c r="G21" s="263">
        <v>1</v>
      </c>
      <c r="H21" s="264">
        <v>0</v>
      </c>
      <c r="I21" s="264">
        <v>0</v>
      </c>
      <c r="J21" s="264">
        <v>0</v>
      </c>
      <c r="K21" s="264">
        <v>0</v>
      </c>
      <c r="L21" s="264">
        <v>0</v>
      </c>
      <c r="M21" s="264">
        <v>0</v>
      </c>
      <c r="N21" s="264">
        <v>0</v>
      </c>
      <c r="O21" s="263">
        <v>1</v>
      </c>
      <c r="P21" s="16"/>
      <c r="Q21" s="16"/>
      <c r="R21" s="16"/>
      <c r="S21" s="16"/>
      <c r="T21" s="16"/>
      <c r="U21" s="16"/>
      <c r="V21" s="16"/>
      <c r="W21" s="16"/>
      <c r="X21" s="16"/>
      <c r="Y21" s="16"/>
      <c r="Z21" s="16"/>
    </row>
    <row r="22" spans="1:26" ht="12.75" customHeight="1">
      <c r="A22" s="265" t="s">
        <v>1366</v>
      </c>
      <c r="B22" s="267">
        <v>0</v>
      </c>
      <c r="C22" s="267">
        <v>0</v>
      </c>
      <c r="D22" s="267">
        <v>0</v>
      </c>
      <c r="E22" s="267">
        <v>0</v>
      </c>
      <c r="F22" s="267">
        <v>0</v>
      </c>
      <c r="G22" s="266">
        <v>1</v>
      </c>
      <c r="H22" s="267">
        <v>0</v>
      </c>
      <c r="I22" s="267">
        <v>0</v>
      </c>
      <c r="J22" s="267">
        <v>0</v>
      </c>
      <c r="K22" s="267">
        <v>0</v>
      </c>
      <c r="L22" s="267">
        <v>0</v>
      </c>
      <c r="M22" s="267">
        <v>0</v>
      </c>
      <c r="N22" s="267">
        <v>0</v>
      </c>
      <c r="O22" s="263">
        <v>1</v>
      </c>
      <c r="P22" s="2"/>
      <c r="Q22" s="2"/>
      <c r="R22" s="2"/>
      <c r="S22" s="2"/>
      <c r="T22" s="2"/>
      <c r="U22" s="2"/>
      <c r="V22" s="2"/>
      <c r="W22" s="2"/>
      <c r="X22" s="2"/>
      <c r="Y22" s="2"/>
      <c r="Z22" s="2"/>
    </row>
    <row r="23" spans="1:26" ht="12.75" customHeight="1">
      <c r="A23" s="265" t="s">
        <v>1367</v>
      </c>
      <c r="B23" s="267">
        <v>0</v>
      </c>
      <c r="C23" s="267">
        <v>0</v>
      </c>
      <c r="D23" s="267">
        <v>0</v>
      </c>
      <c r="E23" s="267">
        <v>0</v>
      </c>
      <c r="F23" s="267">
        <v>0</v>
      </c>
      <c r="G23" s="266">
        <v>0</v>
      </c>
      <c r="H23" s="267">
        <v>0</v>
      </c>
      <c r="I23" s="267">
        <v>0</v>
      </c>
      <c r="J23" s="267">
        <v>0</v>
      </c>
      <c r="K23" s="267">
        <v>0</v>
      </c>
      <c r="L23" s="267">
        <v>0</v>
      </c>
      <c r="M23" s="267">
        <v>0</v>
      </c>
      <c r="N23" s="267">
        <v>0</v>
      </c>
      <c r="O23" s="263">
        <v>0</v>
      </c>
      <c r="P23" s="2"/>
      <c r="Q23" s="2"/>
      <c r="R23" s="2"/>
      <c r="S23" s="2"/>
      <c r="T23" s="2"/>
      <c r="U23" s="2"/>
      <c r="V23" s="2"/>
      <c r="W23" s="2"/>
      <c r="X23" s="2"/>
      <c r="Y23" s="2"/>
      <c r="Z23" s="2"/>
    </row>
    <row r="24" spans="1:26" ht="12.75" customHeight="1">
      <c r="A24" s="265" t="s">
        <v>1368</v>
      </c>
      <c r="B24" s="267">
        <v>0</v>
      </c>
      <c r="C24" s="267">
        <v>0</v>
      </c>
      <c r="D24" s="267">
        <v>0</v>
      </c>
      <c r="E24" s="267">
        <v>0</v>
      </c>
      <c r="F24" s="267">
        <v>0</v>
      </c>
      <c r="G24" s="267">
        <v>0</v>
      </c>
      <c r="H24" s="267">
        <v>0</v>
      </c>
      <c r="I24" s="267">
        <v>0</v>
      </c>
      <c r="J24" s="267">
        <v>0</v>
      </c>
      <c r="K24" s="267">
        <v>0</v>
      </c>
      <c r="L24" s="267">
        <v>0</v>
      </c>
      <c r="M24" s="267">
        <v>0</v>
      </c>
      <c r="N24" s="267">
        <v>0</v>
      </c>
      <c r="O24" s="264">
        <v>0</v>
      </c>
      <c r="P24" s="2"/>
      <c r="Q24" s="2"/>
      <c r="R24" s="2"/>
      <c r="S24" s="2"/>
      <c r="T24" s="2"/>
      <c r="U24" s="2"/>
      <c r="V24" s="2"/>
      <c r="W24" s="2"/>
      <c r="X24" s="2"/>
      <c r="Y24" s="2"/>
      <c r="Z24" s="2"/>
    </row>
    <row r="25" spans="1:26" ht="12.75" customHeight="1">
      <c r="A25" s="265" t="s">
        <v>1369</v>
      </c>
      <c r="B25" s="267">
        <v>0</v>
      </c>
      <c r="C25" s="267">
        <v>0</v>
      </c>
      <c r="D25" s="267">
        <v>0</v>
      </c>
      <c r="E25" s="267">
        <v>0</v>
      </c>
      <c r="F25" s="267">
        <v>0</v>
      </c>
      <c r="G25" s="267">
        <v>0</v>
      </c>
      <c r="H25" s="267">
        <v>0</v>
      </c>
      <c r="I25" s="267">
        <v>0</v>
      </c>
      <c r="J25" s="267">
        <v>0</v>
      </c>
      <c r="K25" s="267">
        <v>0</v>
      </c>
      <c r="L25" s="267">
        <v>0</v>
      </c>
      <c r="M25" s="267">
        <v>0</v>
      </c>
      <c r="N25" s="267">
        <v>0</v>
      </c>
      <c r="O25" s="264">
        <v>0</v>
      </c>
      <c r="P25" s="2"/>
      <c r="Q25" s="2"/>
      <c r="R25" s="2"/>
      <c r="S25" s="2"/>
      <c r="T25" s="2"/>
      <c r="U25" s="2"/>
      <c r="V25" s="2"/>
      <c r="W25" s="2"/>
      <c r="X25" s="2"/>
      <c r="Y25" s="2"/>
      <c r="Z25" s="2"/>
    </row>
    <row r="26" spans="1:26" ht="12.75" customHeight="1">
      <c r="A26" s="262" t="s">
        <v>127</v>
      </c>
      <c r="B26" s="263">
        <v>20</v>
      </c>
      <c r="C26" s="263">
        <v>2</v>
      </c>
      <c r="D26" s="263">
        <v>3</v>
      </c>
      <c r="E26" s="264">
        <v>0</v>
      </c>
      <c r="F26" s="264">
        <v>0</v>
      </c>
      <c r="G26" s="263">
        <v>9</v>
      </c>
      <c r="H26" s="264">
        <v>0</v>
      </c>
      <c r="I26" s="263">
        <v>2</v>
      </c>
      <c r="J26" s="263">
        <v>8</v>
      </c>
      <c r="K26" s="263">
        <v>3</v>
      </c>
      <c r="L26" s="263">
        <v>37</v>
      </c>
      <c r="M26" s="263">
        <v>2</v>
      </c>
      <c r="N26" s="264">
        <v>0</v>
      </c>
      <c r="O26" s="263">
        <v>86</v>
      </c>
      <c r="P26" s="16"/>
      <c r="Q26" s="16"/>
      <c r="R26" s="16"/>
      <c r="S26" s="16"/>
      <c r="T26" s="16"/>
      <c r="U26" s="16"/>
      <c r="V26" s="16"/>
      <c r="W26" s="16"/>
      <c r="X26" s="16"/>
      <c r="Y26" s="16"/>
      <c r="Z26" s="16"/>
    </row>
    <row r="27" spans="1:26" ht="12.75" customHeight="1">
      <c r="A27" s="265" t="s">
        <v>1370</v>
      </c>
      <c r="B27" s="266">
        <v>1</v>
      </c>
      <c r="C27" s="266">
        <v>1</v>
      </c>
      <c r="D27" s="267">
        <v>0</v>
      </c>
      <c r="E27" s="267">
        <v>0</v>
      </c>
      <c r="F27" s="267">
        <v>0</v>
      </c>
      <c r="G27" s="266">
        <v>2</v>
      </c>
      <c r="H27" s="267">
        <v>0</v>
      </c>
      <c r="I27" s="267">
        <v>0</v>
      </c>
      <c r="J27" s="266">
        <v>2</v>
      </c>
      <c r="K27" s="267">
        <v>0</v>
      </c>
      <c r="L27" s="266">
        <v>11</v>
      </c>
      <c r="M27" s="267">
        <v>1</v>
      </c>
      <c r="N27" s="267">
        <v>0</v>
      </c>
      <c r="O27" s="263">
        <v>18</v>
      </c>
      <c r="P27" s="2"/>
      <c r="Q27" s="2"/>
      <c r="R27" s="2"/>
      <c r="S27" s="2"/>
      <c r="T27" s="2"/>
      <c r="U27" s="2"/>
      <c r="V27" s="2"/>
      <c r="W27" s="2"/>
      <c r="X27" s="2"/>
      <c r="Y27" s="2"/>
      <c r="Z27" s="2"/>
    </row>
    <row r="28" spans="1:26" ht="12.75" customHeight="1">
      <c r="A28" s="265" t="s">
        <v>1371</v>
      </c>
      <c r="B28" s="266">
        <v>8</v>
      </c>
      <c r="C28" s="267">
        <v>0</v>
      </c>
      <c r="D28" s="267">
        <v>2</v>
      </c>
      <c r="E28" s="267">
        <v>0</v>
      </c>
      <c r="F28" s="267">
        <v>0</v>
      </c>
      <c r="G28" s="266">
        <v>4</v>
      </c>
      <c r="H28" s="267">
        <v>0</v>
      </c>
      <c r="I28" s="267">
        <v>0</v>
      </c>
      <c r="J28" s="266">
        <v>1</v>
      </c>
      <c r="K28" s="267">
        <v>1</v>
      </c>
      <c r="L28" s="266">
        <v>5</v>
      </c>
      <c r="M28" s="267">
        <v>0</v>
      </c>
      <c r="N28" s="267">
        <v>0</v>
      </c>
      <c r="O28" s="263">
        <v>21</v>
      </c>
      <c r="P28" s="2"/>
      <c r="Q28" s="2"/>
      <c r="R28" s="2"/>
      <c r="S28" s="2"/>
      <c r="T28" s="2"/>
      <c r="U28" s="2"/>
      <c r="V28" s="2"/>
      <c r="W28" s="2"/>
      <c r="X28" s="2"/>
      <c r="Y28" s="2"/>
      <c r="Z28" s="2"/>
    </row>
    <row r="29" spans="1:26" ht="12.75" customHeight="1">
      <c r="A29" s="265" t="s">
        <v>1372</v>
      </c>
      <c r="B29" s="266">
        <v>3</v>
      </c>
      <c r="C29" s="267">
        <v>0</v>
      </c>
      <c r="D29" s="267">
        <v>0</v>
      </c>
      <c r="E29" s="267">
        <v>0</v>
      </c>
      <c r="F29" s="267">
        <v>0</v>
      </c>
      <c r="G29" s="266">
        <v>1</v>
      </c>
      <c r="H29" s="267">
        <v>0</v>
      </c>
      <c r="I29" s="266">
        <v>2</v>
      </c>
      <c r="J29" s="266">
        <v>1</v>
      </c>
      <c r="K29" s="267">
        <v>0</v>
      </c>
      <c r="L29" s="266">
        <v>11</v>
      </c>
      <c r="M29" s="266">
        <v>1</v>
      </c>
      <c r="N29" s="267">
        <v>0</v>
      </c>
      <c r="O29" s="263">
        <v>19</v>
      </c>
      <c r="P29" s="2"/>
      <c r="Q29" s="2"/>
      <c r="R29" s="2"/>
      <c r="S29" s="2"/>
      <c r="T29" s="2"/>
      <c r="U29" s="2"/>
      <c r="V29" s="2"/>
      <c r="W29" s="2"/>
      <c r="X29" s="2"/>
      <c r="Y29" s="2"/>
      <c r="Z29" s="2"/>
    </row>
    <row r="30" spans="1:26" ht="12.75" customHeight="1">
      <c r="A30" s="265" t="s">
        <v>1373</v>
      </c>
      <c r="B30" s="267">
        <v>0</v>
      </c>
      <c r="C30" s="267">
        <v>0</v>
      </c>
      <c r="D30" s="267">
        <v>0</v>
      </c>
      <c r="E30" s="267">
        <v>0</v>
      </c>
      <c r="F30" s="267">
        <v>0</v>
      </c>
      <c r="G30" s="267">
        <v>0</v>
      </c>
      <c r="H30" s="267">
        <v>0</v>
      </c>
      <c r="I30" s="267">
        <v>0</v>
      </c>
      <c r="J30" s="267">
        <v>0</v>
      </c>
      <c r="K30" s="267">
        <v>0</v>
      </c>
      <c r="L30" s="267">
        <v>0</v>
      </c>
      <c r="M30" s="267">
        <v>0</v>
      </c>
      <c r="N30" s="267">
        <v>0</v>
      </c>
      <c r="O30" s="264">
        <v>0</v>
      </c>
      <c r="P30" s="2"/>
      <c r="Q30" s="2"/>
      <c r="R30" s="2"/>
      <c r="S30" s="2"/>
      <c r="T30" s="2"/>
      <c r="U30" s="2"/>
      <c r="V30" s="2"/>
      <c r="W30" s="2"/>
      <c r="X30" s="2"/>
      <c r="Y30" s="2"/>
      <c r="Z30" s="2"/>
    </row>
    <row r="31" spans="1:26" ht="12.75" customHeight="1">
      <c r="A31" s="265" t="s">
        <v>1374</v>
      </c>
      <c r="B31" s="266">
        <v>8</v>
      </c>
      <c r="C31" s="267">
        <v>1</v>
      </c>
      <c r="D31" s="266">
        <v>1</v>
      </c>
      <c r="E31" s="267">
        <v>0</v>
      </c>
      <c r="F31" s="267">
        <v>0</v>
      </c>
      <c r="G31" s="266">
        <v>2</v>
      </c>
      <c r="H31" s="267">
        <v>0</v>
      </c>
      <c r="I31" s="267">
        <v>0</v>
      </c>
      <c r="J31" s="266">
        <v>4</v>
      </c>
      <c r="K31" s="266">
        <v>2</v>
      </c>
      <c r="L31" s="266">
        <v>10</v>
      </c>
      <c r="M31" s="267">
        <v>0</v>
      </c>
      <c r="N31" s="267">
        <v>0</v>
      </c>
      <c r="O31" s="263">
        <v>28</v>
      </c>
      <c r="P31" s="2"/>
      <c r="Q31" s="2"/>
      <c r="R31" s="2"/>
      <c r="S31" s="2"/>
      <c r="T31" s="2"/>
      <c r="U31" s="2"/>
      <c r="V31" s="2"/>
      <c r="W31" s="2"/>
      <c r="X31" s="2"/>
      <c r="Y31" s="2"/>
      <c r="Z31" s="2"/>
    </row>
    <row r="32" spans="1:26" ht="12.75" customHeight="1">
      <c r="A32" s="262" t="s">
        <v>128</v>
      </c>
      <c r="B32" s="264">
        <v>0</v>
      </c>
      <c r="C32" s="264">
        <v>0</v>
      </c>
      <c r="D32" s="263">
        <v>4</v>
      </c>
      <c r="E32" s="264">
        <v>0</v>
      </c>
      <c r="F32" s="264">
        <v>0</v>
      </c>
      <c r="G32" s="263">
        <v>1</v>
      </c>
      <c r="H32" s="264">
        <v>0</v>
      </c>
      <c r="I32" s="264">
        <v>0</v>
      </c>
      <c r="J32" s="263">
        <v>0</v>
      </c>
      <c r="K32" s="264">
        <v>0</v>
      </c>
      <c r="L32" s="263">
        <v>5</v>
      </c>
      <c r="M32" s="264">
        <v>0</v>
      </c>
      <c r="N32" s="264">
        <v>0</v>
      </c>
      <c r="O32" s="263">
        <v>10</v>
      </c>
      <c r="P32" s="16"/>
      <c r="Q32" s="16"/>
      <c r="R32" s="16"/>
      <c r="S32" s="16"/>
      <c r="T32" s="16"/>
      <c r="U32" s="16"/>
      <c r="V32" s="16"/>
      <c r="W32" s="16"/>
      <c r="X32" s="16"/>
      <c r="Y32" s="16"/>
      <c r="Z32" s="16"/>
    </row>
    <row r="33" spans="1:26" ht="12.75" customHeight="1">
      <c r="A33" s="265" t="s">
        <v>1375</v>
      </c>
      <c r="B33" s="267">
        <v>0</v>
      </c>
      <c r="C33" s="267">
        <v>0</v>
      </c>
      <c r="D33" s="266">
        <v>4</v>
      </c>
      <c r="E33" s="267">
        <v>0</v>
      </c>
      <c r="F33" s="267">
        <v>0</v>
      </c>
      <c r="G33" s="267">
        <v>0</v>
      </c>
      <c r="H33" s="267">
        <v>0</v>
      </c>
      <c r="I33" s="267">
        <v>0</v>
      </c>
      <c r="J33" s="267">
        <v>0</v>
      </c>
      <c r="K33" s="267">
        <v>0</v>
      </c>
      <c r="L33" s="267">
        <v>0</v>
      </c>
      <c r="M33" s="267">
        <v>0</v>
      </c>
      <c r="N33" s="267">
        <v>0</v>
      </c>
      <c r="O33" s="263">
        <v>4</v>
      </c>
      <c r="P33" s="2"/>
      <c r="Q33" s="2"/>
      <c r="R33" s="2"/>
      <c r="S33" s="2"/>
      <c r="T33" s="2"/>
      <c r="U33" s="2"/>
      <c r="V33" s="2"/>
      <c r="W33" s="2"/>
      <c r="X33" s="2"/>
      <c r="Y33" s="2"/>
      <c r="Z33" s="2"/>
    </row>
    <row r="34" spans="1:26" ht="12.75" customHeight="1">
      <c r="A34" s="265" t="s">
        <v>1376</v>
      </c>
      <c r="B34" s="267">
        <v>0</v>
      </c>
      <c r="C34" s="267">
        <v>0</v>
      </c>
      <c r="D34" s="266">
        <v>0</v>
      </c>
      <c r="E34" s="267">
        <v>0</v>
      </c>
      <c r="F34" s="267">
        <v>0</v>
      </c>
      <c r="G34" s="266">
        <v>1</v>
      </c>
      <c r="H34" s="267">
        <v>0</v>
      </c>
      <c r="I34" s="267">
        <v>0</v>
      </c>
      <c r="J34" s="266">
        <v>0</v>
      </c>
      <c r="K34" s="267">
        <v>0</v>
      </c>
      <c r="L34" s="266">
        <v>5</v>
      </c>
      <c r="M34" s="267">
        <v>0</v>
      </c>
      <c r="N34" s="267">
        <v>0</v>
      </c>
      <c r="O34" s="263">
        <v>6</v>
      </c>
      <c r="P34" s="2"/>
      <c r="Q34" s="2"/>
      <c r="R34" s="2"/>
      <c r="S34" s="2"/>
      <c r="T34" s="2"/>
      <c r="U34" s="2"/>
      <c r="V34" s="2"/>
      <c r="W34" s="2"/>
      <c r="X34" s="2"/>
      <c r="Y34" s="2"/>
      <c r="Z34" s="2"/>
    </row>
    <row r="35" spans="1:26" ht="12.75" customHeight="1">
      <c r="A35" s="262" t="s">
        <v>131</v>
      </c>
      <c r="B35" s="263">
        <v>3</v>
      </c>
      <c r="C35" s="263">
        <v>4</v>
      </c>
      <c r="D35" s="264">
        <v>0</v>
      </c>
      <c r="E35" s="264">
        <v>0</v>
      </c>
      <c r="F35" s="264">
        <v>0</v>
      </c>
      <c r="G35" s="263">
        <v>6</v>
      </c>
      <c r="H35" s="264">
        <v>0</v>
      </c>
      <c r="I35" s="264">
        <v>0</v>
      </c>
      <c r="J35" s="263">
        <v>6</v>
      </c>
      <c r="K35" s="263">
        <v>3</v>
      </c>
      <c r="L35" s="263">
        <v>4</v>
      </c>
      <c r="M35" s="263">
        <v>0</v>
      </c>
      <c r="N35" s="264">
        <v>0</v>
      </c>
      <c r="O35" s="263">
        <v>26</v>
      </c>
      <c r="P35" s="16"/>
      <c r="Q35" s="16"/>
      <c r="R35" s="16"/>
      <c r="S35" s="16"/>
      <c r="T35" s="16"/>
      <c r="U35" s="16"/>
      <c r="V35" s="16"/>
      <c r="W35" s="16"/>
      <c r="X35" s="16"/>
      <c r="Y35" s="16"/>
      <c r="Z35" s="16"/>
    </row>
    <row r="36" spans="1:26" ht="12.75" customHeight="1">
      <c r="A36" s="265" t="s">
        <v>1377</v>
      </c>
      <c r="B36" s="266">
        <v>2</v>
      </c>
      <c r="C36" s="266">
        <v>1</v>
      </c>
      <c r="D36" s="267">
        <v>0</v>
      </c>
      <c r="E36" s="267">
        <v>0</v>
      </c>
      <c r="F36" s="267">
        <v>0</v>
      </c>
      <c r="G36" s="267">
        <v>1</v>
      </c>
      <c r="H36" s="267">
        <v>0</v>
      </c>
      <c r="I36" s="267">
        <v>0</v>
      </c>
      <c r="J36" s="266">
        <v>1</v>
      </c>
      <c r="K36" s="266">
        <v>2</v>
      </c>
      <c r="L36" s="266">
        <v>0</v>
      </c>
      <c r="M36" s="267">
        <v>0</v>
      </c>
      <c r="N36" s="267">
        <v>0</v>
      </c>
      <c r="O36" s="263">
        <v>7</v>
      </c>
      <c r="P36" s="2"/>
      <c r="Q36" s="2"/>
      <c r="R36" s="2"/>
      <c r="S36" s="2"/>
      <c r="T36" s="2"/>
      <c r="U36" s="2"/>
      <c r="V36" s="2"/>
      <c r="W36" s="2"/>
      <c r="X36" s="2"/>
      <c r="Y36" s="2"/>
      <c r="Z36" s="2"/>
    </row>
    <row r="37" spans="1:26" ht="12.75" customHeight="1">
      <c r="A37" s="265" t="s">
        <v>1378</v>
      </c>
      <c r="B37" s="267">
        <v>1</v>
      </c>
      <c r="C37" s="266">
        <v>2</v>
      </c>
      <c r="D37" s="267">
        <v>0</v>
      </c>
      <c r="E37" s="267">
        <v>0</v>
      </c>
      <c r="F37" s="267">
        <v>0</v>
      </c>
      <c r="G37" s="266">
        <v>4</v>
      </c>
      <c r="H37" s="267">
        <v>0</v>
      </c>
      <c r="I37" s="267">
        <v>0</v>
      </c>
      <c r="J37" s="266">
        <v>3</v>
      </c>
      <c r="K37" s="267">
        <v>0</v>
      </c>
      <c r="L37" s="266">
        <v>1</v>
      </c>
      <c r="M37" s="266">
        <v>0</v>
      </c>
      <c r="N37" s="267">
        <v>0</v>
      </c>
      <c r="O37" s="263">
        <v>11</v>
      </c>
      <c r="P37" s="2"/>
      <c r="Q37" s="2"/>
      <c r="R37" s="2"/>
      <c r="S37" s="2"/>
      <c r="T37" s="2"/>
      <c r="U37" s="2"/>
      <c r="V37" s="2"/>
      <c r="W37" s="2"/>
      <c r="X37" s="2"/>
      <c r="Y37" s="2"/>
      <c r="Z37" s="2"/>
    </row>
    <row r="38" spans="1:26" ht="12.75" customHeight="1">
      <c r="A38" s="265" t="s">
        <v>1379</v>
      </c>
      <c r="B38" s="267">
        <v>0</v>
      </c>
      <c r="C38" s="266">
        <v>1</v>
      </c>
      <c r="D38" s="267">
        <v>0</v>
      </c>
      <c r="E38" s="267">
        <v>0</v>
      </c>
      <c r="F38" s="267">
        <v>0</v>
      </c>
      <c r="G38" s="267">
        <v>1</v>
      </c>
      <c r="H38" s="267">
        <v>0</v>
      </c>
      <c r="I38" s="267">
        <v>0</v>
      </c>
      <c r="J38" s="266">
        <v>2</v>
      </c>
      <c r="K38" s="266">
        <v>1</v>
      </c>
      <c r="L38" s="266">
        <v>3</v>
      </c>
      <c r="M38" s="267">
        <v>0</v>
      </c>
      <c r="N38" s="267">
        <v>0</v>
      </c>
      <c r="O38" s="263">
        <v>8</v>
      </c>
      <c r="P38" s="2"/>
      <c r="Q38" s="2"/>
      <c r="R38" s="2"/>
      <c r="S38" s="2"/>
      <c r="T38" s="2"/>
      <c r="U38" s="2"/>
      <c r="V38" s="2"/>
      <c r="W38" s="2"/>
      <c r="X38" s="2"/>
      <c r="Y38" s="2"/>
      <c r="Z38" s="2"/>
    </row>
    <row r="39" spans="1:26" ht="12.75" customHeight="1">
      <c r="A39" s="262" t="s">
        <v>133</v>
      </c>
      <c r="B39" s="263">
        <v>5</v>
      </c>
      <c r="C39" s="263">
        <v>1</v>
      </c>
      <c r="D39" s="264">
        <v>1</v>
      </c>
      <c r="E39" s="264">
        <v>0</v>
      </c>
      <c r="F39" s="264">
        <v>0</v>
      </c>
      <c r="G39" s="263">
        <v>7</v>
      </c>
      <c r="H39" s="264">
        <v>0</v>
      </c>
      <c r="I39" s="264">
        <v>1</v>
      </c>
      <c r="J39" s="263">
        <v>6</v>
      </c>
      <c r="K39" s="263">
        <v>0</v>
      </c>
      <c r="L39" s="263">
        <v>5</v>
      </c>
      <c r="M39" s="264">
        <v>0</v>
      </c>
      <c r="N39" s="264">
        <v>0</v>
      </c>
      <c r="O39" s="263">
        <v>26</v>
      </c>
      <c r="P39" s="16"/>
      <c r="Q39" s="16"/>
      <c r="R39" s="16"/>
      <c r="S39" s="16"/>
      <c r="T39" s="16"/>
      <c r="U39" s="16"/>
      <c r="V39" s="16"/>
      <c r="W39" s="16"/>
      <c r="X39" s="16"/>
      <c r="Y39" s="16"/>
      <c r="Z39" s="16"/>
    </row>
    <row r="40" spans="1:26" ht="12.75" customHeight="1">
      <c r="A40" s="265" t="s">
        <v>1380</v>
      </c>
      <c r="B40" s="266">
        <v>4</v>
      </c>
      <c r="C40" s="266">
        <v>1</v>
      </c>
      <c r="D40" s="267">
        <v>0</v>
      </c>
      <c r="E40" s="267">
        <v>0</v>
      </c>
      <c r="F40" s="267">
        <v>0</v>
      </c>
      <c r="G40" s="266">
        <v>1</v>
      </c>
      <c r="H40" s="267">
        <v>0</v>
      </c>
      <c r="I40" s="267">
        <v>0</v>
      </c>
      <c r="J40" s="266">
        <v>1</v>
      </c>
      <c r="K40" s="266">
        <v>0</v>
      </c>
      <c r="L40" s="266">
        <v>4</v>
      </c>
      <c r="M40" s="267">
        <v>0</v>
      </c>
      <c r="N40" s="267">
        <v>0</v>
      </c>
      <c r="O40" s="263">
        <v>11</v>
      </c>
      <c r="P40" s="2"/>
      <c r="Q40" s="2"/>
      <c r="R40" s="2"/>
      <c r="S40" s="2"/>
      <c r="T40" s="2"/>
      <c r="U40" s="2"/>
      <c r="V40" s="2"/>
      <c r="W40" s="2"/>
      <c r="X40" s="2"/>
      <c r="Y40" s="2"/>
      <c r="Z40" s="2"/>
    </row>
    <row r="41" spans="1:26" ht="12.75" customHeight="1">
      <c r="A41" s="265" t="s">
        <v>1381</v>
      </c>
      <c r="B41" s="266">
        <v>1</v>
      </c>
      <c r="C41" s="267">
        <v>0</v>
      </c>
      <c r="D41" s="267">
        <v>0</v>
      </c>
      <c r="E41" s="267">
        <v>0</v>
      </c>
      <c r="F41" s="267">
        <v>0</v>
      </c>
      <c r="G41" s="266">
        <v>2</v>
      </c>
      <c r="H41" s="267">
        <v>0</v>
      </c>
      <c r="I41" s="267">
        <v>1</v>
      </c>
      <c r="J41" s="266">
        <v>1</v>
      </c>
      <c r="K41" s="267">
        <v>0</v>
      </c>
      <c r="L41" s="266">
        <v>1</v>
      </c>
      <c r="M41" s="267">
        <v>0</v>
      </c>
      <c r="N41" s="267">
        <v>0</v>
      </c>
      <c r="O41" s="263">
        <v>6</v>
      </c>
      <c r="P41" s="2"/>
      <c r="Q41" s="2"/>
      <c r="R41" s="2"/>
      <c r="S41" s="2"/>
      <c r="T41" s="2"/>
      <c r="U41" s="2"/>
      <c r="V41" s="2"/>
      <c r="W41" s="2"/>
      <c r="X41" s="2"/>
      <c r="Y41" s="2"/>
      <c r="Z41" s="2"/>
    </row>
    <row r="42" spans="1:26" ht="12.75" customHeight="1">
      <c r="A42" s="265" t="s">
        <v>1382</v>
      </c>
      <c r="B42" s="267">
        <v>0</v>
      </c>
      <c r="C42" s="267">
        <v>0</v>
      </c>
      <c r="D42" s="267">
        <v>1</v>
      </c>
      <c r="E42" s="267">
        <v>0</v>
      </c>
      <c r="F42" s="267">
        <v>0</v>
      </c>
      <c r="G42" s="266">
        <v>4</v>
      </c>
      <c r="H42" s="267">
        <v>0</v>
      </c>
      <c r="I42" s="267">
        <v>0</v>
      </c>
      <c r="J42" s="266">
        <v>4</v>
      </c>
      <c r="K42" s="267">
        <v>0</v>
      </c>
      <c r="L42" s="267">
        <v>0</v>
      </c>
      <c r="M42" s="267">
        <v>0</v>
      </c>
      <c r="N42" s="267">
        <v>0</v>
      </c>
      <c r="O42" s="263">
        <v>9</v>
      </c>
      <c r="P42" s="2"/>
      <c r="Q42" s="2"/>
      <c r="R42" s="2"/>
      <c r="S42" s="2"/>
      <c r="T42" s="2"/>
      <c r="U42" s="2"/>
      <c r="V42" s="2"/>
      <c r="W42" s="2"/>
      <c r="X42" s="2"/>
      <c r="Y42" s="2"/>
      <c r="Z42" s="2"/>
    </row>
    <row r="43" spans="1:26" ht="12.75" customHeight="1">
      <c r="A43" s="265" t="s">
        <v>1383</v>
      </c>
      <c r="B43" s="267">
        <v>0</v>
      </c>
      <c r="C43" s="267">
        <v>0</v>
      </c>
      <c r="D43" s="267">
        <v>0</v>
      </c>
      <c r="E43" s="267">
        <v>0</v>
      </c>
      <c r="F43" s="267">
        <v>0</v>
      </c>
      <c r="G43" s="266">
        <v>0</v>
      </c>
      <c r="H43" s="267">
        <v>0</v>
      </c>
      <c r="I43" s="267">
        <v>0</v>
      </c>
      <c r="J43" s="267">
        <v>0</v>
      </c>
      <c r="K43" s="267">
        <v>0</v>
      </c>
      <c r="L43" s="267">
        <v>0</v>
      </c>
      <c r="M43" s="267">
        <v>0</v>
      </c>
      <c r="N43" s="267">
        <v>0</v>
      </c>
      <c r="O43" s="263">
        <v>0</v>
      </c>
      <c r="P43" s="2"/>
      <c r="Q43" s="2"/>
      <c r="R43" s="2"/>
      <c r="S43" s="2"/>
      <c r="T43" s="2"/>
      <c r="U43" s="2"/>
      <c r="V43" s="2"/>
      <c r="W43" s="2"/>
      <c r="X43" s="2"/>
      <c r="Y43" s="2"/>
      <c r="Z43" s="2"/>
    </row>
    <row r="44" spans="1:26" ht="12.75" customHeight="1">
      <c r="A44" s="262" t="s">
        <v>135</v>
      </c>
      <c r="B44" s="264">
        <v>1</v>
      </c>
      <c r="C44" s="264">
        <v>0</v>
      </c>
      <c r="D44" s="264">
        <v>0</v>
      </c>
      <c r="E44" s="264">
        <v>0</v>
      </c>
      <c r="F44" s="264">
        <v>0</v>
      </c>
      <c r="G44" s="264">
        <v>0</v>
      </c>
      <c r="H44" s="264">
        <v>0</v>
      </c>
      <c r="I44" s="264">
        <v>1</v>
      </c>
      <c r="J44" s="263">
        <v>1</v>
      </c>
      <c r="K44" s="264">
        <v>0</v>
      </c>
      <c r="L44" s="263">
        <v>3</v>
      </c>
      <c r="M44" s="264">
        <v>0</v>
      </c>
      <c r="N44" s="264">
        <v>0</v>
      </c>
      <c r="O44" s="263">
        <v>6</v>
      </c>
      <c r="P44" s="16"/>
      <c r="Q44" s="16"/>
      <c r="R44" s="16"/>
      <c r="S44" s="16"/>
      <c r="T44" s="16"/>
      <c r="U44" s="16"/>
      <c r="V44" s="16"/>
      <c r="W44" s="16"/>
      <c r="X44" s="16"/>
      <c r="Y44" s="16"/>
      <c r="Z44" s="16"/>
    </row>
    <row r="45" spans="1:26" ht="12.75" customHeight="1">
      <c r="A45" s="265" t="s">
        <v>1384</v>
      </c>
      <c r="B45" s="267">
        <v>1</v>
      </c>
      <c r="C45" s="267">
        <v>0</v>
      </c>
      <c r="D45" s="267">
        <v>0</v>
      </c>
      <c r="E45" s="267">
        <v>0</v>
      </c>
      <c r="F45" s="267">
        <v>0</v>
      </c>
      <c r="G45" s="267">
        <v>0</v>
      </c>
      <c r="H45" s="267">
        <v>0</v>
      </c>
      <c r="I45" s="267">
        <v>1</v>
      </c>
      <c r="J45" s="266">
        <v>1</v>
      </c>
      <c r="K45" s="267">
        <v>0</v>
      </c>
      <c r="L45" s="266">
        <v>3</v>
      </c>
      <c r="M45" s="267">
        <v>0</v>
      </c>
      <c r="N45" s="267">
        <v>0</v>
      </c>
      <c r="O45" s="263">
        <v>6</v>
      </c>
      <c r="P45" s="2"/>
      <c r="Q45" s="2"/>
      <c r="R45" s="2"/>
      <c r="S45" s="2"/>
      <c r="T45" s="2"/>
      <c r="U45" s="2"/>
      <c r="V45" s="2"/>
      <c r="W45" s="2"/>
      <c r="X45" s="2"/>
      <c r="Y45" s="2"/>
      <c r="Z45" s="2"/>
    </row>
    <row r="46" spans="1:26" ht="12.75" customHeight="1">
      <c r="A46" s="262" t="s">
        <v>138</v>
      </c>
      <c r="B46" s="264">
        <v>0</v>
      </c>
      <c r="C46" s="264">
        <v>0</v>
      </c>
      <c r="D46" s="264">
        <v>1</v>
      </c>
      <c r="E46" s="264">
        <v>0</v>
      </c>
      <c r="F46" s="264">
        <v>0</v>
      </c>
      <c r="G46" s="263">
        <v>1</v>
      </c>
      <c r="H46" s="264">
        <v>0</v>
      </c>
      <c r="I46" s="264">
        <v>0</v>
      </c>
      <c r="J46" s="264">
        <v>0</v>
      </c>
      <c r="K46" s="263">
        <v>1</v>
      </c>
      <c r="L46" s="263">
        <v>3</v>
      </c>
      <c r="M46" s="264">
        <v>0</v>
      </c>
      <c r="N46" s="264">
        <v>0</v>
      </c>
      <c r="O46" s="263">
        <v>6</v>
      </c>
      <c r="P46" s="16"/>
      <c r="Q46" s="16"/>
      <c r="R46" s="16"/>
      <c r="S46" s="16"/>
      <c r="T46" s="16"/>
      <c r="U46" s="16"/>
      <c r="V46" s="16"/>
      <c r="W46" s="16"/>
      <c r="X46" s="16"/>
      <c r="Y46" s="16"/>
      <c r="Z46" s="16"/>
    </row>
    <row r="47" spans="1:26" ht="12.75" customHeight="1">
      <c r="A47" s="265" t="s">
        <v>1385</v>
      </c>
      <c r="B47" s="267">
        <v>0</v>
      </c>
      <c r="C47" s="267">
        <v>0</v>
      </c>
      <c r="D47" s="267">
        <v>1</v>
      </c>
      <c r="E47" s="267">
        <v>0</v>
      </c>
      <c r="F47" s="267">
        <v>0</v>
      </c>
      <c r="G47" s="267">
        <v>0</v>
      </c>
      <c r="H47" s="267">
        <v>0</v>
      </c>
      <c r="I47" s="267">
        <v>0</v>
      </c>
      <c r="J47" s="267">
        <v>0</v>
      </c>
      <c r="K47" s="267">
        <v>0</v>
      </c>
      <c r="L47" s="266">
        <v>2</v>
      </c>
      <c r="M47" s="267">
        <v>0</v>
      </c>
      <c r="N47" s="267">
        <v>0</v>
      </c>
      <c r="O47" s="263">
        <v>3</v>
      </c>
      <c r="P47" s="2"/>
      <c r="Q47" s="2"/>
      <c r="R47" s="2"/>
      <c r="S47" s="2"/>
      <c r="T47" s="2"/>
      <c r="U47" s="2"/>
      <c r="V47" s="2"/>
      <c r="W47" s="2"/>
      <c r="X47" s="2"/>
      <c r="Y47" s="2"/>
      <c r="Z47" s="2"/>
    </row>
    <row r="48" spans="1:26" ht="12.75" customHeight="1">
      <c r="A48" s="265" t="s">
        <v>1386</v>
      </c>
      <c r="B48" s="267">
        <v>0</v>
      </c>
      <c r="C48" s="267">
        <v>0</v>
      </c>
      <c r="D48" s="267">
        <v>0</v>
      </c>
      <c r="E48" s="267">
        <v>0</v>
      </c>
      <c r="F48" s="267">
        <v>0</v>
      </c>
      <c r="G48" s="266">
        <v>1</v>
      </c>
      <c r="H48" s="267">
        <v>0</v>
      </c>
      <c r="I48" s="267">
        <v>0</v>
      </c>
      <c r="J48" s="267">
        <v>0</v>
      </c>
      <c r="K48" s="266">
        <v>1</v>
      </c>
      <c r="L48" s="267">
        <v>1</v>
      </c>
      <c r="M48" s="267">
        <v>0</v>
      </c>
      <c r="N48" s="267">
        <v>0</v>
      </c>
      <c r="O48" s="263">
        <v>3</v>
      </c>
      <c r="P48" s="2"/>
      <c r="Q48" s="2"/>
      <c r="R48" s="2"/>
      <c r="S48" s="2"/>
      <c r="T48" s="2"/>
      <c r="U48" s="2"/>
      <c r="V48" s="2"/>
      <c r="W48" s="2"/>
      <c r="X48" s="2"/>
      <c r="Y48" s="2"/>
      <c r="Z48" s="2"/>
    </row>
    <row r="49" spans="1:26" ht="12.75" customHeight="1">
      <c r="A49" s="265" t="s">
        <v>1387</v>
      </c>
      <c r="B49" s="267">
        <v>0</v>
      </c>
      <c r="C49" s="267">
        <v>0</v>
      </c>
      <c r="D49" s="267">
        <v>0</v>
      </c>
      <c r="E49" s="267">
        <v>0</v>
      </c>
      <c r="F49" s="267">
        <v>0</v>
      </c>
      <c r="G49" s="267">
        <v>0</v>
      </c>
      <c r="H49" s="267">
        <v>0</v>
      </c>
      <c r="I49" s="267">
        <v>0</v>
      </c>
      <c r="J49" s="267">
        <v>0</v>
      </c>
      <c r="K49" s="267">
        <v>0</v>
      </c>
      <c r="L49" s="267">
        <v>0</v>
      </c>
      <c r="M49" s="267">
        <v>0</v>
      </c>
      <c r="N49" s="267">
        <v>0</v>
      </c>
      <c r="O49" s="264">
        <v>0</v>
      </c>
      <c r="P49" s="2"/>
      <c r="Q49" s="2"/>
      <c r="R49" s="2"/>
      <c r="S49" s="2"/>
      <c r="T49" s="2"/>
      <c r="U49" s="2"/>
      <c r="V49" s="2"/>
      <c r="W49" s="2"/>
      <c r="X49" s="2"/>
      <c r="Y49" s="2"/>
      <c r="Z49" s="2"/>
    </row>
    <row r="50" spans="1:26" ht="12.75" customHeight="1">
      <c r="A50" s="268" t="s">
        <v>140</v>
      </c>
      <c r="B50" s="264">
        <v>0</v>
      </c>
      <c r="C50" s="264">
        <v>0</v>
      </c>
      <c r="D50" s="264">
        <v>0</v>
      </c>
      <c r="E50" s="264">
        <v>0</v>
      </c>
      <c r="F50" s="264">
        <v>0</v>
      </c>
      <c r="G50" s="264">
        <v>0</v>
      </c>
      <c r="H50" s="264">
        <v>0</v>
      </c>
      <c r="I50" s="264">
        <v>0</v>
      </c>
      <c r="J50" s="264">
        <v>0</v>
      </c>
      <c r="K50" s="264">
        <v>0</v>
      </c>
      <c r="L50" s="263">
        <v>1</v>
      </c>
      <c r="M50" s="264">
        <v>0</v>
      </c>
      <c r="N50" s="264">
        <v>0</v>
      </c>
      <c r="O50" s="263">
        <v>1</v>
      </c>
      <c r="P50" s="16"/>
      <c r="Q50" s="16"/>
      <c r="R50" s="16"/>
      <c r="S50" s="16"/>
      <c r="T50" s="16"/>
      <c r="U50" s="16"/>
      <c r="V50" s="16"/>
      <c r="W50" s="16"/>
      <c r="X50" s="16"/>
      <c r="Y50" s="16"/>
      <c r="Z50" s="16"/>
    </row>
    <row r="51" spans="1:26" ht="12.75" customHeight="1">
      <c r="A51" s="265" t="s">
        <v>1388</v>
      </c>
      <c r="B51" s="267">
        <v>0</v>
      </c>
      <c r="C51" s="267">
        <v>0</v>
      </c>
      <c r="D51" s="267">
        <v>0</v>
      </c>
      <c r="E51" s="267">
        <v>0</v>
      </c>
      <c r="F51" s="267">
        <v>0</v>
      </c>
      <c r="G51" s="267">
        <v>0</v>
      </c>
      <c r="H51" s="267">
        <v>0</v>
      </c>
      <c r="I51" s="267">
        <v>0</v>
      </c>
      <c r="J51" s="267">
        <v>0</v>
      </c>
      <c r="K51" s="267">
        <v>0</v>
      </c>
      <c r="L51" s="267">
        <v>0</v>
      </c>
      <c r="M51" s="267">
        <v>0</v>
      </c>
      <c r="N51" s="267">
        <v>0</v>
      </c>
      <c r="O51" s="264">
        <v>0</v>
      </c>
      <c r="P51" s="2"/>
      <c r="Q51" s="2"/>
      <c r="R51" s="2"/>
      <c r="S51" s="2"/>
      <c r="T51" s="2"/>
      <c r="U51" s="2"/>
      <c r="V51" s="2"/>
      <c r="W51" s="2"/>
      <c r="X51" s="2"/>
      <c r="Y51" s="2"/>
      <c r="Z51" s="2"/>
    </row>
    <row r="52" spans="1:26" ht="12.75" customHeight="1">
      <c r="A52" s="265" t="s">
        <v>1389</v>
      </c>
      <c r="B52" s="267">
        <v>0</v>
      </c>
      <c r="C52" s="267">
        <v>0</v>
      </c>
      <c r="D52" s="267">
        <v>0</v>
      </c>
      <c r="E52" s="267">
        <v>0</v>
      </c>
      <c r="F52" s="267">
        <v>0</v>
      </c>
      <c r="G52" s="267">
        <v>0</v>
      </c>
      <c r="H52" s="267">
        <v>0</v>
      </c>
      <c r="I52" s="267">
        <v>0</v>
      </c>
      <c r="J52" s="267">
        <v>0</v>
      </c>
      <c r="K52" s="267">
        <v>0</v>
      </c>
      <c r="L52" s="266">
        <v>1</v>
      </c>
      <c r="M52" s="267">
        <v>0</v>
      </c>
      <c r="N52" s="267">
        <v>0</v>
      </c>
      <c r="O52" s="263">
        <v>1</v>
      </c>
      <c r="P52" s="2"/>
      <c r="Q52" s="2"/>
      <c r="R52" s="2"/>
      <c r="S52" s="2"/>
      <c r="T52" s="2"/>
      <c r="U52" s="2"/>
      <c r="V52" s="2"/>
      <c r="W52" s="2"/>
      <c r="X52" s="2"/>
      <c r="Y52" s="2"/>
      <c r="Z52" s="2"/>
    </row>
    <row r="53" spans="1:26" ht="12.75" customHeight="1">
      <c r="A53" s="262" t="s">
        <v>141</v>
      </c>
      <c r="B53" s="264">
        <v>0</v>
      </c>
      <c r="C53" s="263">
        <v>3</v>
      </c>
      <c r="D53" s="263">
        <v>2</v>
      </c>
      <c r="E53" s="264">
        <v>0</v>
      </c>
      <c r="F53" s="264">
        <v>0</v>
      </c>
      <c r="G53" s="263">
        <v>10</v>
      </c>
      <c r="H53" s="264">
        <v>0</v>
      </c>
      <c r="I53" s="264">
        <v>1</v>
      </c>
      <c r="J53" s="263">
        <v>18</v>
      </c>
      <c r="K53" s="263">
        <v>1</v>
      </c>
      <c r="L53" s="263">
        <v>31</v>
      </c>
      <c r="M53" s="264">
        <v>0</v>
      </c>
      <c r="N53" s="264">
        <v>0</v>
      </c>
      <c r="O53" s="263">
        <v>66</v>
      </c>
      <c r="P53" s="16"/>
      <c r="Q53" s="16"/>
      <c r="R53" s="16"/>
      <c r="S53" s="16"/>
      <c r="T53" s="16"/>
      <c r="U53" s="16"/>
      <c r="V53" s="16"/>
      <c r="W53" s="16"/>
      <c r="X53" s="16"/>
      <c r="Y53" s="16"/>
      <c r="Z53" s="16"/>
    </row>
    <row r="54" spans="1:26" ht="12.75" customHeight="1">
      <c r="A54" s="265" t="s">
        <v>1390</v>
      </c>
      <c r="B54" s="267">
        <v>0</v>
      </c>
      <c r="C54" s="267">
        <v>0</v>
      </c>
      <c r="D54" s="267">
        <v>0</v>
      </c>
      <c r="E54" s="267">
        <v>0</v>
      </c>
      <c r="F54" s="267">
        <v>0</v>
      </c>
      <c r="G54" s="267">
        <v>0</v>
      </c>
      <c r="H54" s="267">
        <v>0</v>
      </c>
      <c r="I54" s="267">
        <v>0</v>
      </c>
      <c r="J54" s="266">
        <v>2</v>
      </c>
      <c r="K54" s="266">
        <v>0</v>
      </c>
      <c r="L54" s="266">
        <v>20</v>
      </c>
      <c r="M54" s="267">
        <v>0</v>
      </c>
      <c r="N54" s="267">
        <v>0</v>
      </c>
      <c r="O54" s="263">
        <v>22</v>
      </c>
      <c r="P54" s="2"/>
      <c r="Q54" s="2"/>
      <c r="R54" s="2"/>
      <c r="S54" s="2"/>
      <c r="T54" s="2"/>
      <c r="U54" s="2"/>
      <c r="V54" s="2"/>
      <c r="W54" s="2"/>
      <c r="X54" s="2"/>
      <c r="Y54" s="2"/>
      <c r="Z54" s="2"/>
    </row>
    <row r="55" spans="1:26" ht="12.75" customHeight="1">
      <c r="A55" s="265" t="s">
        <v>1391</v>
      </c>
      <c r="B55" s="267">
        <v>0</v>
      </c>
      <c r="C55" s="266">
        <v>1</v>
      </c>
      <c r="D55" s="266">
        <v>1</v>
      </c>
      <c r="E55" s="267">
        <v>0</v>
      </c>
      <c r="F55" s="267">
        <v>0</v>
      </c>
      <c r="G55" s="266">
        <v>10</v>
      </c>
      <c r="H55" s="267">
        <v>0</v>
      </c>
      <c r="I55" s="267">
        <v>1</v>
      </c>
      <c r="J55" s="266">
        <v>9</v>
      </c>
      <c r="K55" s="266">
        <v>1</v>
      </c>
      <c r="L55" s="266">
        <v>7</v>
      </c>
      <c r="M55" s="267">
        <v>0</v>
      </c>
      <c r="N55" s="267">
        <v>0</v>
      </c>
      <c r="O55" s="263">
        <v>30</v>
      </c>
      <c r="P55" s="2"/>
      <c r="Q55" s="2"/>
      <c r="R55" s="2"/>
      <c r="S55" s="2"/>
      <c r="T55" s="2"/>
      <c r="U55" s="2"/>
      <c r="V55" s="2"/>
      <c r="W55" s="2"/>
      <c r="X55" s="2"/>
      <c r="Y55" s="2"/>
      <c r="Z55" s="2"/>
    </row>
    <row r="56" spans="1:26" ht="12.75" customHeight="1">
      <c r="A56" s="265" t="s">
        <v>1392</v>
      </c>
      <c r="B56" s="267">
        <v>0</v>
      </c>
      <c r="C56" s="266">
        <v>2</v>
      </c>
      <c r="D56" s="267">
        <v>1</v>
      </c>
      <c r="E56" s="267">
        <v>0</v>
      </c>
      <c r="F56" s="267">
        <v>0</v>
      </c>
      <c r="G56" s="266">
        <v>0</v>
      </c>
      <c r="H56" s="267">
        <v>0</v>
      </c>
      <c r="I56" s="267">
        <v>0</v>
      </c>
      <c r="J56" s="266">
        <v>7</v>
      </c>
      <c r="K56" s="267">
        <v>0</v>
      </c>
      <c r="L56" s="266">
        <v>4</v>
      </c>
      <c r="M56" s="267">
        <v>0</v>
      </c>
      <c r="N56" s="267">
        <v>0</v>
      </c>
      <c r="O56" s="263">
        <v>14</v>
      </c>
      <c r="P56" s="2"/>
      <c r="Q56" s="2"/>
      <c r="R56" s="2"/>
      <c r="S56" s="2"/>
      <c r="T56" s="2"/>
      <c r="U56" s="2"/>
      <c r="V56" s="2"/>
      <c r="W56" s="2"/>
      <c r="X56" s="2"/>
      <c r="Y56" s="2"/>
      <c r="Z56" s="2"/>
    </row>
    <row r="57" spans="1:26" ht="12.75" customHeight="1">
      <c r="A57" s="262" t="s">
        <v>892</v>
      </c>
      <c r="B57" s="263">
        <v>28</v>
      </c>
      <c r="C57" s="264">
        <v>1</v>
      </c>
      <c r="D57" s="263">
        <v>15</v>
      </c>
      <c r="E57" s="264">
        <v>0</v>
      </c>
      <c r="F57" s="264">
        <v>0</v>
      </c>
      <c r="G57" s="263">
        <v>21</v>
      </c>
      <c r="H57" s="264">
        <v>0</v>
      </c>
      <c r="I57" s="263">
        <v>11</v>
      </c>
      <c r="J57" s="263">
        <v>15</v>
      </c>
      <c r="K57" s="263">
        <v>5</v>
      </c>
      <c r="L57" s="263">
        <v>53</v>
      </c>
      <c r="M57" s="263">
        <v>7</v>
      </c>
      <c r="N57" s="264">
        <v>0</v>
      </c>
      <c r="O57" s="263">
        <v>156</v>
      </c>
      <c r="P57" s="16"/>
      <c r="Q57" s="16"/>
      <c r="R57" s="16"/>
      <c r="S57" s="16"/>
      <c r="T57" s="16"/>
      <c r="U57" s="16"/>
      <c r="V57" s="16"/>
      <c r="W57" s="16"/>
      <c r="X57" s="16"/>
      <c r="Y57" s="16"/>
      <c r="Z57" s="16"/>
    </row>
    <row r="58" spans="1:26" ht="12.75" customHeight="1">
      <c r="A58" s="265" t="s">
        <v>1393</v>
      </c>
      <c r="B58" s="266">
        <v>28</v>
      </c>
      <c r="C58" s="267">
        <v>1</v>
      </c>
      <c r="D58" s="266">
        <v>15</v>
      </c>
      <c r="E58" s="267">
        <v>0</v>
      </c>
      <c r="F58" s="267">
        <v>0</v>
      </c>
      <c r="G58" s="266">
        <v>21</v>
      </c>
      <c r="H58" s="267">
        <v>0</v>
      </c>
      <c r="I58" s="266">
        <v>11</v>
      </c>
      <c r="J58" s="266">
        <v>15</v>
      </c>
      <c r="K58" s="266">
        <v>5</v>
      </c>
      <c r="L58" s="266">
        <v>53</v>
      </c>
      <c r="M58" s="266">
        <v>7</v>
      </c>
      <c r="N58" s="267">
        <v>0</v>
      </c>
      <c r="O58" s="263">
        <v>156</v>
      </c>
      <c r="P58" s="2"/>
      <c r="Q58" s="2"/>
      <c r="R58" s="2"/>
      <c r="S58" s="2"/>
      <c r="T58" s="2"/>
      <c r="U58" s="2"/>
      <c r="V58" s="2"/>
      <c r="W58" s="2"/>
      <c r="X58" s="2"/>
      <c r="Y58" s="2"/>
      <c r="Z58" s="2"/>
    </row>
    <row r="59" spans="1:26" ht="12.75" customHeight="1">
      <c r="A59" s="262" t="s">
        <v>143</v>
      </c>
      <c r="B59" s="264">
        <v>0</v>
      </c>
      <c r="C59" s="264">
        <v>0</v>
      </c>
      <c r="D59" s="264">
        <v>0</v>
      </c>
      <c r="E59" s="264">
        <v>0</v>
      </c>
      <c r="F59" s="264">
        <v>0</v>
      </c>
      <c r="G59" s="264">
        <v>0</v>
      </c>
      <c r="H59" s="264">
        <v>0</v>
      </c>
      <c r="I59" s="264">
        <v>0</v>
      </c>
      <c r="J59" s="264">
        <v>1</v>
      </c>
      <c r="K59" s="263">
        <v>1</v>
      </c>
      <c r="L59" s="263">
        <v>2</v>
      </c>
      <c r="M59" s="264">
        <v>0</v>
      </c>
      <c r="N59" s="264">
        <v>0</v>
      </c>
      <c r="O59" s="263">
        <v>4</v>
      </c>
      <c r="P59" s="16"/>
      <c r="Q59" s="16"/>
      <c r="R59" s="16"/>
      <c r="S59" s="16"/>
      <c r="T59" s="16"/>
      <c r="U59" s="16"/>
      <c r="V59" s="16"/>
      <c r="W59" s="16"/>
      <c r="X59" s="16"/>
      <c r="Y59" s="16"/>
      <c r="Z59" s="16"/>
    </row>
    <row r="60" spans="1:26" ht="12.75" customHeight="1">
      <c r="A60" s="265" t="s">
        <v>1394</v>
      </c>
      <c r="B60" s="267">
        <v>0</v>
      </c>
      <c r="C60" s="267">
        <v>0</v>
      </c>
      <c r="D60" s="267">
        <v>0</v>
      </c>
      <c r="E60" s="267">
        <v>0</v>
      </c>
      <c r="F60" s="267">
        <v>0</v>
      </c>
      <c r="G60" s="267">
        <v>0</v>
      </c>
      <c r="H60" s="267">
        <v>0</v>
      </c>
      <c r="I60" s="267">
        <v>0</v>
      </c>
      <c r="J60" s="267">
        <v>0</v>
      </c>
      <c r="K60" s="267">
        <v>0</v>
      </c>
      <c r="L60" s="267">
        <v>0</v>
      </c>
      <c r="M60" s="267">
        <v>0</v>
      </c>
      <c r="N60" s="267">
        <v>0</v>
      </c>
      <c r="O60" s="264">
        <v>0</v>
      </c>
      <c r="P60" s="2"/>
      <c r="Q60" s="2"/>
      <c r="R60" s="2"/>
      <c r="S60" s="2"/>
      <c r="T60" s="2"/>
      <c r="U60" s="2"/>
      <c r="V60" s="2"/>
      <c r="W60" s="2"/>
      <c r="X60" s="2"/>
      <c r="Y60" s="2"/>
      <c r="Z60" s="2"/>
    </row>
    <row r="61" spans="1:26" ht="12.75" customHeight="1">
      <c r="A61" s="265" t="s">
        <v>1395</v>
      </c>
      <c r="B61" s="267">
        <v>0</v>
      </c>
      <c r="C61" s="267">
        <v>0</v>
      </c>
      <c r="D61" s="267">
        <v>0</v>
      </c>
      <c r="E61" s="267">
        <v>0</v>
      </c>
      <c r="F61" s="267">
        <v>0</v>
      </c>
      <c r="G61" s="267">
        <v>0</v>
      </c>
      <c r="H61" s="267">
        <v>0</v>
      </c>
      <c r="I61" s="267">
        <v>0</v>
      </c>
      <c r="J61" s="267">
        <v>0</v>
      </c>
      <c r="K61" s="267">
        <v>0</v>
      </c>
      <c r="L61" s="266">
        <v>0</v>
      </c>
      <c r="M61" s="267">
        <v>0</v>
      </c>
      <c r="N61" s="267">
        <v>0</v>
      </c>
      <c r="O61" s="263">
        <v>0</v>
      </c>
      <c r="P61" s="2"/>
      <c r="Q61" s="2"/>
      <c r="R61" s="2"/>
      <c r="S61" s="2"/>
      <c r="T61" s="2"/>
      <c r="U61" s="2"/>
      <c r="V61" s="2"/>
      <c r="W61" s="2"/>
      <c r="X61" s="2"/>
      <c r="Y61" s="2"/>
      <c r="Z61" s="2"/>
    </row>
    <row r="62" spans="1:26" ht="12.75" customHeight="1">
      <c r="A62" s="265" t="s">
        <v>1396</v>
      </c>
      <c r="B62" s="267">
        <v>0</v>
      </c>
      <c r="C62" s="267">
        <v>0</v>
      </c>
      <c r="D62" s="267">
        <v>0</v>
      </c>
      <c r="E62" s="267">
        <v>0</v>
      </c>
      <c r="F62" s="267">
        <v>0</v>
      </c>
      <c r="G62" s="267">
        <v>0</v>
      </c>
      <c r="H62" s="267">
        <v>0</v>
      </c>
      <c r="I62" s="267">
        <v>0</v>
      </c>
      <c r="J62" s="267">
        <v>0</v>
      </c>
      <c r="K62" s="266">
        <v>1</v>
      </c>
      <c r="L62" s="267">
        <v>0</v>
      </c>
      <c r="M62" s="267">
        <v>0</v>
      </c>
      <c r="N62" s="267">
        <v>0</v>
      </c>
      <c r="O62" s="263">
        <v>1</v>
      </c>
      <c r="P62" s="2"/>
      <c r="Q62" s="2"/>
      <c r="R62" s="2"/>
      <c r="S62" s="2"/>
      <c r="T62" s="2"/>
      <c r="U62" s="2"/>
      <c r="V62" s="2"/>
      <c r="W62" s="2"/>
      <c r="X62" s="2"/>
      <c r="Y62" s="2"/>
      <c r="Z62" s="2"/>
    </row>
    <row r="63" spans="1:26" ht="12.75" customHeight="1">
      <c r="A63" s="265" t="s">
        <v>1397</v>
      </c>
      <c r="B63" s="267">
        <v>0</v>
      </c>
      <c r="C63" s="267">
        <v>0</v>
      </c>
      <c r="D63" s="267">
        <v>0</v>
      </c>
      <c r="E63" s="267">
        <v>0</v>
      </c>
      <c r="F63" s="267">
        <v>0</v>
      </c>
      <c r="G63" s="267">
        <v>0</v>
      </c>
      <c r="H63" s="267">
        <v>0</v>
      </c>
      <c r="I63" s="267">
        <v>0</v>
      </c>
      <c r="J63" s="267">
        <v>0</v>
      </c>
      <c r="K63" s="267">
        <v>0</v>
      </c>
      <c r="L63" s="266">
        <v>2</v>
      </c>
      <c r="M63" s="267">
        <v>0</v>
      </c>
      <c r="N63" s="267">
        <v>0</v>
      </c>
      <c r="O63" s="263">
        <v>2</v>
      </c>
      <c r="P63" s="2"/>
      <c r="Q63" s="2"/>
      <c r="R63" s="2"/>
      <c r="S63" s="2"/>
      <c r="T63" s="2"/>
      <c r="U63" s="2"/>
      <c r="V63" s="2"/>
      <c r="W63" s="2"/>
      <c r="X63" s="2"/>
      <c r="Y63" s="2"/>
      <c r="Z63" s="2"/>
    </row>
    <row r="64" spans="1:26" ht="12.75" customHeight="1">
      <c r="A64" s="265" t="s">
        <v>1398</v>
      </c>
      <c r="B64" s="267">
        <v>0</v>
      </c>
      <c r="C64" s="267">
        <v>0</v>
      </c>
      <c r="D64" s="267">
        <v>0</v>
      </c>
      <c r="E64" s="267">
        <v>0</v>
      </c>
      <c r="F64" s="267">
        <v>0</v>
      </c>
      <c r="G64" s="267">
        <v>0</v>
      </c>
      <c r="H64" s="267">
        <v>0</v>
      </c>
      <c r="I64" s="267">
        <v>0</v>
      </c>
      <c r="J64" s="267">
        <v>1</v>
      </c>
      <c r="K64" s="267">
        <v>0</v>
      </c>
      <c r="L64" s="267">
        <v>0</v>
      </c>
      <c r="M64" s="267">
        <v>0</v>
      </c>
      <c r="N64" s="267">
        <v>0</v>
      </c>
      <c r="O64" s="264">
        <v>1</v>
      </c>
      <c r="P64" s="2"/>
      <c r="Q64" s="2"/>
      <c r="R64" s="2"/>
      <c r="S64" s="2"/>
      <c r="T64" s="2"/>
      <c r="U64" s="2"/>
      <c r="V64" s="2"/>
      <c r="W64" s="2"/>
      <c r="X64" s="2"/>
      <c r="Y64" s="2"/>
      <c r="Z64" s="2"/>
    </row>
    <row r="65" spans="1:26" ht="12.75" customHeight="1">
      <c r="A65" s="265" t="s">
        <v>1399</v>
      </c>
      <c r="B65" s="267">
        <v>0</v>
      </c>
      <c r="C65" s="267">
        <v>0</v>
      </c>
      <c r="D65" s="267">
        <v>0</v>
      </c>
      <c r="E65" s="267">
        <v>0</v>
      </c>
      <c r="F65" s="267">
        <v>0</v>
      </c>
      <c r="G65" s="267">
        <v>0</v>
      </c>
      <c r="H65" s="267">
        <v>0</v>
      </c>
      <c r="I65" s="267">
        <v>0</v>
      </c>
      <c r="J65" s="267">
        <v>0</v>
      </c>
      <c r="K65" s="267">
        <v>0</v>
      </c>
      <c r="L65" s="267">
        <v>0</v>
      </c>
      <c r="M65" s="267">
        <v>0</v>
      </c>
      <c r="N65" s="267">
        <v>0</v>
      </c>
      <c r="O65" s="264">
        <v>0</v>
      </c>
      <c r="P65" s="2"/>
      <c r="Q65" s="2"/>
      <c r="R65" s="2"/>
      <c r="S65" s="2"/>
      <c r="T65" s="2"/>
      <c r="U65" s="2"/>
      <c r="V65" s="2"/>
      <c r="W65" s="2"/>
      <c r="X65" s="2"/>
      <c r="Y65" s="2"/>
      <c r="Z65" s="2"/>
    </row>
    <row r="66" spans="1:26" ht="12.75" customHeight="1">
      <c r="A66" s="265" t="s">
        <v>1400</v>
      </c>
      <c r="B66" s="267">
        <v>0</v>
      </c>
      <c r="C66" s="267">
        <v>0</v>
      </c>
      <c r="D66" s="267">
        <v>0</v>
      </c>
      <c r="E66" s="267">
        <v>0</v>
      </c>
      <c r="F66" s="267">
        <v>0</v>
      </c>
      <c r="G66" s="267">
        <v>0</v>
      </c>
      <c r="H66" s="267">
        <v>0</v>
      </c>
      <c r="I66" s="267">
        <v>0</v>
      </c>
      <c r="J66" s="267">
        <v>0</v>
      </c>
      <c r="K66" s="267">
        <v>0</v>
      </c>
      <c r="L66" s="267">
        <v>0</v>
      </c>
      <c r="M66" s="267">
        <v>0</v>
      </c>
      <c r="N66" s="267">
        <v>0</v>
      </c>
      <c r="O66" s="264">
        <v>0</v>
      </c>
      <c r="P66" s="2"/>
      <c r="Q66" s="2"/>
      <c r="R66" s="2"/>
      <c r="S66" s="2"/>
      <c r="T66" s="2"/>
      <c r="U66" s="2"/>
      <c r="V66" s="2"/>
      <c r="W66" s="2"/>
      <c r="X66" s="2"/>
      <c r="Y66" s="2"/>
      <c r="Z66" s="2"/>
    </row>
    <row r="67" spans="1:26" ht="12.75" customHeight="1">
      <c r="A67" s="262" t="s">
        <v>715</v>
      </c>
      <c r="B67" s="263">
        <v>59</v>
      </c>
      <c r="C67" s="263">
        <v>11</v>
      </c>
      <c r="D67" s="263">
        <v>27</v>
      </c>
      <c r="E67" s="263">
        <v>0</v>
      </c>
      <c r="F67" s="263">
        <v>0</v>
      </c>
      <c r="G67" s="263">
        <v>66</v>
      </c>
      <c r="H67" s="263">
        <v>0</v>
      </c>
      <c r="I67" s="263">
        <v>20</v>
      </c>
      <c r="J67" s="263">
        <v>67</v>
      </c>
      <c r="K67" s="263">
        <v>17</v>
      </c>
      <c r="L67" s="263">
        <v>152</v>
      </c>
      <c r="M67" s="263">
        <v>9</v>
      </c>
      <c r="N67" s="263">
        <v>0</v>
      </c>
      <c r="O67" s="263">
        <v>428</v>
      </c>
      <c r="P67" s="16"/>
      <c r="Q67" s="16"/>
      <c r="R67" s="16"/>
      <c r="S67" s="16"/>
      <c r="T67" s="16"/>
      <c r="U67" s="16"/>
      <c r="V67" s="16"/>
      <c r="W67" s="16"/>
      <c r="X67" s="16"/>
      <c r="Y67" s="16"/>
      <c r="Z67" s="16"/>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1.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30.75" customHeight="1">
      <c r="A70" s="2095" t="s">
        <v>1401</v>
      </c>
      <c r="B70" s="2093"/>
      <c r="C70" s="2093"/>
      <c r="D70" s="2093"/>
      <c r="E70" s="2093"/>
      <c r="F70" s="2093"/>
      <c r="G70" s="2093"/>
      <c r="H70" s="2093"/>
      <c r="I70" s="2093"/>
      <c r="J70" s="2093"/>
      <c r="K70" s="2093"/>
      <c r="L70" s="2093"/>
      <c r="M70" s="2093"/>
      <c r="N70" s="2093"/>
      <c r="O70" s="2094"/>
      <c r="P70" s="2"/>
      <c r="Q70" s="2"/>
      <c r="R70" s="2"/>
      <c r="S70" s="2"/>
      <c r="T70" s="2"/>
      <c r="U70" s="2"/>
      <c r="V70" s="2"/>
      <c r="W70" s="2"/>
      <c r="X70" s="2"/>
      <c r="Y70" s="2"/>
      <c r="Z70" s="2"/>
    </row>
    <row r="71" spans="1:26" ht="12.75" customHeight="1">
      <c r="A71" s="262" t="s">
        <v>1336</v>
      </c>
      <c r="B71" s="269" t="s">
        <v>1337</v>
      </c>
      <c r="C71" s="269" t="s">
        <v>1338</v>
      </c>
      <c r="D71" s="269" t="s">
        <v>1339</v>
      </c>
      <c r="E71" s="269" t="s">
        <v>1340</v>
      </c>
      <c r="F71" s="269" t="s">
        <v>1341</v>
      </c>
      <c r="G71" s="269" t="s">
        <v>1342</v>
      </c>
      <c r="H71" s="269" t="s">
        <v>1343</v>
      </c>
      <c r="I71" s="269" t="s">
        <v>1344</v>
      </c>
      <c r="J71" s="269" t="s">
        <v>1345</v>
      </c>
      <c r="K71" s="269" t="s">
        <v>1346</v>
      </c>
      <c r="L71" s="269" t="s">
        <v>1347</v>
      </c>
      <c r="M71" s="269" t="s">
        <v>1348</v>
      </c>
      <c r="N71" s="269" t="s">
        <v>1349</v>
      </c>
      <c r="O71" s="269" t="s">
        <v>1350</v>
      </c>
      <c r="P71" s="16"/>
      <c r="Q71" s="16"/>
      <c r="R71" s="16"/>
      <c r="S71" s="16"/>
      <c r="T71" s="16"/>
      <c r="U71" s="16"/>
      <c r="V71" s="16"/>
      <c r="W71" s="16"/>
      <c r="X71" s="16"/>
      <c r="Y71" s="16"/>
      <c r="Z71" s="16"/>
    </row>
    <row r="72" spans="1:26" ht="12.75" customHeight="1">
      <c r="A72" s="262" t="s">
        <v>17</v>
      </c>
      <c r="B72" s="263">
        <v>1</v>
      </c>
      <c r="C72" s="264">
        <v>0</v>
      </c>
      <c r="D72" s="263">
        <v>1</v>
      </c>
      <c r="E72" s="264">
        <v>0</v>
      </c>
      <c r="F72" s="264">
        <v>0</v>
      </c>
      <c r="G72" s="263">
        <v>9</v>
      </c>
      <c r="H72" s="264">
        <v>0</v>
      </c>
      <c r="I72" s="263">
        <v>4</v>
      </c>
      <c r="J72" s="263">
        <v>10</v>
      </c>
      <c r="K72" s="263">
        <v>3</v>
      </c>
      <c r="L72" s="263">
        <v>6</v>
      </c>
      <c r="M72" s="264">
        <v>0</v>
      </c>
      <c r="N72" s="264">
        <v>0</v>
      </c>
      <c r="O72" s="263">
        <v>34</v>
      </c>
      <c r="P72" s="16"/>
      <c r="Q72" s="16"/>
      <c r="R72" s="16"/>
      <c r="S72" s="16"/>
      <c r="T72" s="16"/>
      <c r="U72" s="16"/>
      <c r="V72" s="16"/>
      <c r="W72" s="16"/>
      <c r="X72" s="16"/>
      <c r="Y72" s="16"/>
      <c r="Z72" s="16"/>
    </row>
    <row r="73" spans="1:26" ht="12.75" customHeight="1">
      <c r="A73" s="265" t="s">
        <v>1351</v>
      </c>
      <c r="B73" s="266">
        <v>1</v>
      </c>
      <c r="C73" s="267">
        <v>0</v>
      </c>
      <c r="D73" s="267">
        <v>0</v>
      </c>
      <c r="E73" s="267">
        <v>0</v>
      </c>
      <c r="F73" s="267">
        <v>0</v>
      </c>
      <c r="G73" s="267">
        <v>0</v>
      </c>
      <c r="H73" s="267">
        <v>0</v>
      </c>
      <c r="I73" s="267">
        <v>0</v>
      </c>
      <c r="J73" s="266">
        <v>4</v>
      </c>
      <c r="K73" s="267">
        <v>1</v>
      </c>
      <c r="L73" s="267">
        <v>2</v>
      </c>
      <c r="M73" s="267">
        <v>0</v>
      </c>
      <c r="N73" s="267">
        <v>0</v>
      </c>
      <c r="O73" s="263">
        <v>8</v>
      </c>
      <c r="P73" s="2"/>
      <c r="Q73" s="2"/>
      <c r="R73" s="2"/>
      <c r="S73" s="2"/>
      <c r="T73" s="2"/>
      <c r="U73" s="2"/>
      <c r="V73" s="2"/>
      <c r="W73" s="2"/>
      <c r="X73" s="2"/>
      <c r="Y73" s="2"/>
      <c r="Z73" s="2"/>
    </row>
    <row r="74" spans="1:26" ht="12.75" customHeight="1">
      <c r="A74" s="265" t="s">
        <v>1352</v>
      </c>
      <c r="B74" s="267">
        <v>0</v>
      </c>
      <c r="C74" s="267">
        <v>0</v>
      </c>
      <c r="D74" s="267">
        <v>0</v>
      </c>
      <c r="E74" s="267">
        <v>0</v>
      </c>
      <c r="F74" s="267">
        <v>0</v>
      </c>
      <c r="G74" s="267">
        <v>0</v>
      </c>
      <c r="H74" s="267">
        <v>0</v>
      </c>
      <c r="I74" s="267">
        <v>0</v>
      </c>
      <c r="J74" s="267">
        <v>0</v>
      </c>
      <c r="K74" s="267">
        <v>0</v>
      </c>
      <c r="L74" s="266">
        <v>1</v>
      </c>
      <c r="M74" s="267">
        <v>0</v>
      </c>
      <c r="N74" s="267">
        <v>0</v>
      </c>
      <c r="O74" s="263">
        <v>1</v>
      </c>
      <c r="P74" s="2"/>
      <c r="Q74" s="2"/>
      <c r="R74" s="2"/>
      <c r="S74" s="2"/>
      <c r="T74" s="2"/>
      <c r="U74" s="2"/>
      <c r="V74" s="2"/>
      <c r="W74" s="2"/>
      <c r="X74" s="2"/>
      <c r="Y74" s="2"/>
      <c r="Z74" s="2"/>
    </row>
    <row r="75" spans="1:26" ht="12.75" customHeight="1">
      <c r="A75" s="265" t="s">
        <v>1353</v>
      </c>
      <c r="B75" s="267">
        <v>0</v>
      </c>
      <c r="C75" s="267">
        <v>0</v>
      </c>
      <c r="D75" s="267">
        <v>0</v>
      </c>
      <c r="E75" s="267">
        <v>0</v>
      </c>
      <c r="F75" s="267">
        <v>0</v>
      </c>
      <c r="G75" s="266">
        <v>2</v>
      </c>
      <c r="H75" s="267">
        <v>0</v>
      </c>
      <c r="I75" s="267">
        <v>0</v>
      </c>
      <c r="J75" s="266">
        <v>1</v>
      </c>
      <c r="K75" s="267">
        <v>0</v>
      </c>
      <c r="L75" s="267">
        <v>0</v>
      </c>
      <c r="M75" s="267">
        <v>0</v>
      </c>
      <c r="N75" s="267">
        <v>0</v>
      </c>
      <c r="O75" s="263">
        <v>3</v>
      </c>
      <c r="P75" s="2"/>
      <c r="Q75" s="2"/>
      <c r="R75" s="2"/>
      <c r="S75" s="2"/>
      <c r="T75" s="2"/>
      <c r="U75" s="2"/>
      <c r="V75" s="2"/>
      <c r="W75" s="2"/>
      <c r="X75" s="2"/>
      <c r="Y75" s="2"/>
      <c r="Z75" s="2"/>
    </row>
    <row r="76" spans="1:26" ht="12.75" customHeight="1">
      <c r="A76" s="265" t="s">
        <v>1354</v>
      </c>
      <c r="B76" s="267">
        <v>0</v>
      </c>
      <c r="C76" s="267">
        <v>0</v>
      </c>
      <c r="D76" s="267">
        <v>0</v>
      </c>
      <c r="E76" s="267">
        <v>0</v>
      </c>
      <c r="F76" s="267">
        <v>0</v>
      </c>
      <c r="G76" s="267">
        <v>0</v>
      </c>
      <c r="H76" s="267">
        <v>0</v>
      </c>
      <c r="I76" s="267">
        <v>0</v>
      </c>
      <c r="J76" s="267">
        <v>0</v>
      </c>
      <c r="K76" s="267">
        <v>0</v>
      </c>
      <c r="L76" s="267">
        <v>0</v>
      </c>
      <c r="M76" s="267">
        <v>0</v>
      </c>
      <c r="N76" s="267">
        <v>0</v>
      </c>
      <c r="O76" s="264">
        <v>0</v>
      </c>
      <c r="P76" s="2"/>
      <c r="Q76" s="2"/>
      <c r="R76" s="2"/>
      <c r="S76" s="2"/>
      <c r="T76" s="2"/>
      <c r="U76" s="2"/>
      <c r="V76" s="2"/>
      <c r="W76" s="2"/>
      <c r="X76" s="2"/>
      <c r="Y76" s="2"/>
      <c r="Z76" s="2"/>
    </row>
    <row r="77" spans="1:26" ht="12.75" customHeight="1">
      <c r="A77" s="265" t="s">
        <v>1355</v>
      </c>
      <c r="B77" s="267">
        <v>0</v>
      </c>
      <c r="C77" s="267">
        <v>0</v>
      </c>
      <c r="D77" s="267">
        <v>0</v>
      </c>
      <c r="E77" s="267">
        <v>0</v>
      </c>
      <c r="F77" s="267">
        <v>0</v>
      </c>
      <c r="G77" s="267">
        <v>0</v>
      </c>
      <c r="H77" s="267">
        <v>0</v>
      </c>
      <c r="I77" s="267">
        <v>1</v>
      </c>
      <c r="J77" s="266">
        <v>0</v>
      </c>
      <c r="K77" s="267">
        <v>0</v>
      </c>
      <c r="L77" s="267">
        <v>0</v>
      </c>
      <c r="M77" s="267">
        <v>0</v>
      </c>
      <c r="N77" s="267">
        <v>0</v>
      </c>
      <c r="O77" s="263">
        <v>1</v>
      </c>
      <c r="P77" s="2"/>
      <c r="Q77" s="2"/>
      <c r="R77" s="2"/>
      <c r="S77" s="2"/>
      <c r="T77" s="2"/>
      <c r="U77" s="2"/>
      <c r="V77" s="2"/>
      <c r="W77" s="2"/>
      <c r="X77" s="2"/>
      <c r="Y77" s="2"/>
      <c r="Z77" s="2"/>
    </row>
    <row r="78" spans="1:26" ht="12.75" customHeight="1">
      <c r="A78" s="265" t="s">
        <v>1356</v>
      </c>
      <c r="B78" s="267">
        <v>0</v>
      </c>
      <c r="C78" s="267">
        <v>0</v>
      </c>
      <c r="D78" s="267">
        <v>0</v>
      </c>
      <c r="E78" s="267">
        <v>0</v>
      </c>
      <c r="F78" s="267">
        <v>0</v>
      </c>
      <c r="G78" s="267">
        <v>1</v>
      </c>
      <c r="H78" s="267">
        <v>0</v>
      </c>
      <c r="I78" s="267">
        <v>0</v>
      </c>
      <c r="J78" s="266">
        <v>2</v>
      </c>
      <c r="K78" s="267">
        <v>0</v>
      </c>
      <c r="L78" s="266">
        <v>1</v>
      </c>
      <c r="M78" s="267">
        <v>0</v>
      </c>
      <c r="N78" s="267">
        <v>0</v>
      </c>
      <c r="O78" s="263">
        <v>4</v>
      </c>
      <c r="P78" s="2"/>
      <c r="Q78" s="2"/>
      <c r="R78" s="2"/>
      <c r="S78" s="2"/>
      <c r="T78" s="2"/>
      <c r="U78" s="2"/>
      <c r="V78" s="2"/>
      <c r="W78" s="2"/>
      <c r="X78" s="2"/>
      <c r="Y78" s="2"/>
      <c r="Z78" s="2"/>
    </row>
    <row r="79" spans="1:26" ht="12.75" customHeight="1">
      <c r="A79" s="265" t="s">
        <v>1357</v>
      </c>
      <c r="B79" s="267">
        <v>0</v>
      </c>
      <c r="C79" s="267">
        <v>0</v>
      </c>
      <c r="D79" s="267">
        <v>0</v>
      </c>
      <c r="E79" s="267">
        <v>0</v>
      </c>
      <c r="F79" s="267">
        <v>0</v>
      </c>
      <c r="G79" s="267">
        <v>0</v>
      </c>
      <c r="H79" s="267">
        <v>0</v>
      </c>
      <c r="I79" s="267">
        <v>0</v>
      </c>
      <c r="J79" s="267">
        <v>0</v>
      </c>
      <c r="K79" s="267">
        <v>0</v>
      </c>
      <c r="L79" s="267">
        <v>0</v>
      </c>
      <c r="M79" s="267">
        <v>0</v>
      </c>
      <c r="N79" s="267">
        <v>0</v>
      </c>
      <c r="O79" s="264">
        <v>0</v>
      </c>
      <c r="P79" s="2"/>
      <c r="Q79" s="2"/>
      <c r="R79" s="2"/>
      <c r="S79" s="2"/>
      <c r="T79" s="2"/>
      <c r="U79" s="2"/>
      <c r="V79" s="2"/>
      <c r="W79" s="2"/>
      <c r="X79" s="2"/>
      <c r="Y79" s="2"/>
      <c r="Z79" s="2"/>
    </row>
    <row r="80" spans="1:26" ht="12.75" customHeight="1">
      <c r="A80" s="265" t="s">
        <v>1358</v>
      </c>
      <c r="B80" s="267">
        <v>0</v>
      </c>
      <c r="C80" s="267">
        <v>0</v>
      </c>
      <c r="D80" s="267">
        <v>0</v>
      </c>
      <c r="E80" s="267">
        <v>0</v>
      </c>
      <c r="F80" s="267">
        <v>0</v>
      </c>
      <c r="G80" s="266">
        <v>2</v>
      </c>
      <c r="H80" s="267">
        <v>0</v>
      </c>
      <c r="I80" s="267">
        <v>0</v>
      </c>
      <c r="J80" s="266">
        <v>2</v>
      </c>
      <c r="K80" s="266">
        <v>0</v>
      </c>
      <c r="L80" s="266">
        <v>1</v>
      </c>
      <c r="M80" s="267">
        <v>0</v>
      </c>
      <c r="N80" s="267">
        <v>0</v>
      </c>
      <c r="O80" s="263">
        <v>5</v>
      </c>
      <c r="P80" s="2"/>
      <c r="Q80" s="2"/>
      <c r="R80" s="2"/>
      <c r="S80" s="2"/>
      <c r="T80" s="2"/>
      <c r="U80" s="2"/>
      <c r="V80" s="2"/>
      <c r="W80" s="2"/>
      <c r="X80" s="2"/>
      <c r="Y80" s="2"/>
      <c r="Z80" s="2"/>
    </row>
    <row r="81" spans="1:26" ht="12.75" customHeight="1">
      <c r="A81" s="265" t="s">
        <v>1359</v>
      </c>
      <c r="B81" s="267">
        <v>0</v>
      </c>
      <c r="C81" s="267">
        <v>0</v>
      </c>
      <c r="D81" s="267">
        <v>0</v>
      </c>
      <c r="E81" s="267">
        <v>0</v>
      </c>
      <c r="F81" s="267">
        <v>0</v>
      </c>
      <c r="G81" s="266">
        <v>2</v>
      </c>
      <c r="H81" s="267">
        <v>0</v>
      </c>
      <c r="I81" s="267">
        <v>0</v>
      </c>
      <c r="J81" s="266">
        <v>1</v>
      </c>
      <c r="K81" s="266">
        <v>1</v>
      </c>
      <c r="L81" s="266">
        <v>1</v>
      </c>
      <c r="M81" s="267">
        <v>0</v>
      </c>
      <c r="N81" s="267">
        <v>0</v>
      </c>
      <c r="O81" s="263">
        <v>5</v>
      </c>
      <c r="P81" s="2"/>
      <c r="Q81" s="2"/>
      <c r="R81" s="2"/>
      <c r="S81" s="2"/>
      <c r="T81" s="2"/>
      <c r="U81" s="2"/>
      <c r="V81" s="2"/>
      <c r="W81" s="2"/>
      <c r="X81" s="2"/>
      <c r="Y81" s="2"/>
      <c r="Z81" s="2"/>
    </row>
    <row r="82" spans="1:26" ht="12.75" customHeight="1">
      <c r="A82" s="265" t="s">
        <v>1360</v>
      </c>
      <c r="B82" s="267">
        <v>0</v>
      </c>
      <c r="C82" s="267">
        <v>0</v>
      </c>
      <c r="D82" s="267">
        <v>0</v>
      </c>
      <c r="E82" s="267">
        <v>0</v>
      </c>
      <c r="F82" s="267">
        <v>0</v>
      </c>
      <c r="G82" s="267">
        <v>0</v>
      </c>
      <c r="H82" s="267">
        <v>0</v>
      </c>
      <c r="I82" s="266">
        <v>2</v>
      </c>
      <c r="J82" s="267">
        <v>0</v>
      </c>
      <c r="K82" s="266">
        <v>1</v>
      </c>
      <c r="L82" s="267">
        <v>0</v>
      </c>
      <c r="M82" s="267">
        <v>0</v>
      </c>
      <c r="N82" s="267">
        <v>0</v>
      </c>
      <c r="O82" s="263">
        <v>3</v>
      </c>
      <c r="P82" s="2"/>
      <c r="Q82" s="2"/>
      <c r="R82" s="2"/>
      <c r="S82" s="2"/>
      <c r="T82" s="2"/>
      <c r="U82" s="2"/>
      <c r="V82" s="2"/>
      <c r="W82" s="2"/>
      <c r="X82" s="2"/>
      <c r="Y82" s="2"/>
      <c r="Z82" s="2"/>
    </row>
    <row r="83" spans="1:26" ht="12.75" customHeight="1">
      <c r="A83" s="265" t="s">
        <v>1361</v>
      </c>
      <c r="B83" s="267">
        <v>0</v>
      </c>
      <c r="C83" s="267">
        <v>0</v>
      </c>
      <c r="D83" s="267">
        <v>0</v>
      </c>
      <c r="E83" s="267">
        <v>0</v>
      </c>
      <c r="F83" s="267">
        <v>0</v>
      </c>
      <c r="G83" s="267">
        <v>0</v>
      </c>
      <c r="H83" s="267">
        <v>0</v>
      </c>
      <c r="I83" s="267">
        <v>0</v>
      </c>
      <c r="J83" s="267">
        <v>0</v>
      </c>
      <c r="K83" s="267">
        <v>0</v>
      </c>
      <c r="L83" s="267">
        <v>0</v>
      </c>
      <c r="M83" s="267">
        <v>0</v>
      </c>
      <c r="N83" s="267">
        <v>0</v>
      </c>
      <c r="O83" s="264">
        <v>0</v>
      </c>
      <c r="P83" s="2"/>
      <c r="Q83" s="2"/>
      <c r="R83" s="2"/>
      <c r="S83" s="2"/>
      <c r="T83" s="2"/>
      <c r="U83" s="2"/>
      <c r="V83" s="2"/>
      <c r="W83" s="2"/>
      <c r="X83" s="2"/>
      <c r="Y83" s="2"/>
      <c r="Z83" s="2"/>
    </row>
    <row r="84" spans="1:26" ht="12.75" customHeight="1">
      <c r="A84" s="265" t="s">
        <v>1362</v>
      </c>
      <c r="B84" s="267">
        <v>0</v>
      </c>
      <c r="C84" s="267">
        <v>0</v>
      </c>
      <c r="D84" s="266">
        <v>1</v>
      </c>
      <c r="E84" s="267">
        <v>0</v>
      </c>
      <c r="F84" s="267">
        <v>0</v>
      </c>
      <c r="G84" s="266">
        <v>2</v>
      </c>
      <c r="H84" s="267">
        <v>0</v>
      </c>
      <c r="I84" s="267">
        <v>1</v>
      </c>
      <c r="J84" s="266">
        <v>0</v>
      </c>
      <c r="K84" s="267">
        <v>0</v>
      </c>
      <c r="L84" s="267">
        <v>0</v>
      </c>
      <c r="M84" s="267">
        <v>0</v>
      </c>
      <c r="N84" s="267">
        <v>0</v>
      </c>
      <c r="O84" s="263">
        <v>4</v>
      </c>
      <c r="P84" s="2"/>
      <c r="Q84" s="2"/>
      <c r="R84" s="2"/>
      <c r="S84" s="2"/>
      <c r="T84" s="2"/>
      <c r="U84" s="2"/>
      <c r="V84" s="2"/>
      <c r="W84" s="2"/>
      <c r="X84" s="2"/>
      <c r="Y84" s="2"/>
      <c r="Z84" s="2"/>
    </row>
    <row r="85" spans="1:26" ht="12.75" customHeight="1">
      <c r="A85" s="262" t="s">
        <v>125</v>
      </c>
      <c r="B85" s="264">
        <v>0</v>
      </c>
      <c r="C85" s="264">
        <v>0</v>
      </c>
      <c r="D85" s="264">
        <v>0</v>
      </c>
      <c r="E85" s="264">
        <v>0</v>
      </c>
      <c r="F85" s="264">
        <v>0</v>
      </c>
      <c r="G85" s="263">
        <v>2</v>
      </c>
      <c r="H85" s="264">
        <v>0</v>
      </c>
      <c r="I85" s="264">
        <v>0</v>
      </c>
      <c r="J85" s="263">
        <v>1</v>
      </c>
      <c r="K85" s="264">
        <v>0</v>
      </c>
      <c r="L85" s="263">
        <v>1</v>
      </c>
      <c r="M85" s="264">
        <v>0</v>
      </c>
      <c r="N85" s="264">
        <v>0</v>
      </c>
      <c r="O85" s="263">
        <v>4</v>
      </c>
      <c r="P85" s="16"/>
      <c r="Q85" s="16"/>
      <c r="R85" s="16"/>
      <c r="S85" s="16"/>
      <c r="T85" s="16"/>
      <c r="U85" s="16"/>
      <c r="V85" s="16"/>
      <c r="W85" s="16"/>
      <c r="X85" s="16"/>
      <c r="Y85" s="16"/>
      <c r="Z85" s="16"/>
    </row>
    <row r="86" spans="1:26" ht="12.75" customHeight="1">
      <c r="A86" s="265" t="s">
        <v>1363</v>
      </c>
      <c r="B86" s="267">
        <v>0</v>
      </c>
      <c r="C86" s="267">
        <v>0</v>
      </c>
      <c r="D86" s="267">
        <v>0</v>
      </c>
      <c r="E86" s="267">
        <v>0</v>
      </c>
      <c r="F86" s="267">
        <v>0</v>
      </c>
      <c r="G86" s="266">
        <v>1</v>
      </c>
      <c r="H86" s="267">
        <v>0</v>
      </c>
      <c r="I86" s="267">
        <v>0</v>
      </c>
      <c r="J86" s="266">
        <v>0</v>
      </c>
      <c r="K86" s="267">
        <v>0</v>
      </c>
      <c r="L86" s="267">
        <v>1</v>
      </c>
      <c r="M86" s="267">
        <v>0</v>
      </c>
      <c r="N86" s="267">
        <v>0</v>
      </c>
      <c r="O86" s="263">
        <v>2</v>
      </c>
      <c r="P86" s="2"/>
      <c r="Q86" s="2"/>
      <c r="R86" s="2"/>
      <c r="S86" s="2"/>
      <c r="T86" s="2"/>
      <c r="U86" s="2"/>
      <c r="V86" s="2"/>
      <c r="W86" s="2"/>
      <c r="X86" s="2"/>
      <c r="Y86" s="2"/>
      <c r="Z86" s="2"/>
    </row>
    <row r="87" spans="1:26" ht="12.75" customHeight="1">
      <c r="A87" s="265" t="s">
        <v>1364</v>
      </c>
      <c r="B87" s="267">
        <v>0</v>
      </c>
      <c r="C87" s="267">
        <v>0</v>
      </c>
      <c r="D87" s="267">
        <v>0</v>
      </c>
      <c r="E87" s="267">
        <v>0</v>
      </c>
      <c r="F87" s="267">
        <v>0</v>
      </c>
      <c r="G87" s="267">
        <v>0</v>
      </c>
      <c r="H87" s="267">
        <v>0</v>
      </c>
      <c r="I87" s="267">
        <v>0</v>
      </c>
      <c r="J87" s="266">
        <v>1</v>
      </c>
      <c r="K87" s="267">
        <v>0</v>
      </c>
      <c r="L87" s="267">
        <v>0</v>
      </c>
      <c r="M87" s="267">
        <v>0</v>
      </c>
      <c r="N87" s="267">
        <v>0</v>
      </c>
      <c r="O87" s="263">
        <v>1</v>
      </c>
      <c r="P87" s="2"/>
      <c r="Q87" s="2"/>
      <c r="R87" s="2"/>
      <c r="S87" s="2"/>
      <c r="T87" s="2"/>
      <c r="U87" s="2"/>
      <c r="V87" s="2"/>
      <c r="W87" s="2"/>
      <c r="X87" s="2"/>
      <c r="Y87" s="2"/>
      <c r="Z87" s="2"/>
    </row>
    <row r="88" spans="1:26" ht="12.75" customHeight="1">
      <c r="A88" s="265" t="s">
        <v>1365</v>
      </c>
      <c r="B88" s="267">
        <v>0</v>
      </c>
      <c r="C88" s="267">
        <v>0</v>
      </c>
      <c r="D88" s="267">
        <v>0</v>
      </c>
      <c r="E88" s="267">
        <v>0</v>
      </c>
      <c r="F88" s="267">
        <v>0</v>
      </c>
      <c r="G88" s="266">
        <v>1</v>
      </c>
      <c r="H88" s="267">
        <v>0</v>
      </c>
      <c r="I88" s="267">
        <v>0</v>
      </c>
      <c r="J88" s="267">
        <v>0</v>
      </c>
      <c r="K88" s="267">
        <v>0</v>
      </c>
      <c r="L88" s="266">
        <v>0</v>
      </c>
      <c r="M88" s="267">
        <v>0</v>
      </c>
      <c r="N88" s="267">
        <v>0</v>
      </c>
      <c r="O88" s="263">
        <v>1</v>
      </c>
      <c r="P88" s="2"/>
      <c r="Q88" s="2"/>
      <c r="R88" s="2"/>
      <c r="S88" s="2"/>
      <c r="T88" s="2"/>
      <c r="U88" s="2"/>
      <c r="V88" s="2"/>
      <c r="W88" s="2"/>
      <c r="X88" s="2"/>
      <c r="Y88" s="2"/>
      <c r="Z88" s="2"/>
    </row>
    <row r="89" spans="1:26" ht="12.75" customHeight="1">
      <c r="A89" s="262" t="s">
        <v>126</v>
      </c>
      <c r="B89" s="264">
        <v>0</v>
      </c>
      <c r="C89" s="264">
        <v>0</v>
      </c>
      <c r="D89" s="264">
        <v>0</v>
      </c>
      <c r="E89" s="264">
        <v>0</v>
      </c>
      <c r="F89" s="264">
        <v>0</v>
      </c>
      <c r="G89" s="263">
        <v>1</v>
      </c>
      <c r="H89" s="264">
        <v>0</v>
      </c>
      <c r="I89" s="264">
        <v>0</v>
      </c>
      <c r="J89" s="264">
        <v>0</v>
      </c>
      <c r="K89" s="264">
        <v>0</v>
      </c>
      <c r="L89" s="264">
        <v>0</v>
      </c>
      <c r="M89" s="264">
        <v>0</v>
      </c>
      <c r="N89" s="264">
        <v>0</v>
      </c>
      <c r="O89" s="263">
        <v>1</v>
      </c>
      <c r="P89" s="16"/>
      <c r="Q89" s="16"/>
      <c r="R89" s="16"/>
      <c r="S89" s="16"/>
      <c r="T89" s="16"/>
      <c r="U89" s="16"/>
      <c r="V89" s="16"/>
      <c r="W89" s="16"/>
      <c r="X89" s="16"/>
      <c r="Y89" s="16"/>
      <c r="Z89" s="16"/>
    </row>
    <row r="90" spans="1:26" ht="12.75" customHeight="1">
      <c r="A90" s="265" t="s">
        <v>1366</v>
      </c>
      <c r="B90" s="267">
        <v>0</v>
      </c>
      <c r="C90" s="267">
        <v>0</v>
      </c>
      <c r="D90" s="267">
        <v>0</v>
      </c>
      <c r="E90" s="267">
        <v>0</v>
      </c>
      <c r="F90" s="267">
        <v>0</v>
      </c>
      <c r="G90" s="266">
        <v>1</v>
      </c>
      <c r="H90" s="267">
        <v>0</v>
      </c>
      <c r="I90" s="267">
        <v>0</v>
      </c>
      <c r="J90" s="267">
        <v>0</v>
      </c>
      <c r="K90" s="267">
        <v>0</v>
      </c>
      <c r="L90" s="267">
        <v>0</v>
      </c>
      <c r="M90" s="267">
        <v>0</v>
      </c>
      <c r="N90" s="267">
        <v>0</v>
      </c>
      <c r="O90" s="263">
        <v>1</v>
      </c>
      <c r="P90" s="2"/>
      <c r="Q90" s="2"/>
      <c r="R90" s="2"/>
      <c r="S90" s="2"/>
      <c r="T90" s="2"/>
      <c r="U90" s="2"/>
      <c r="V90" s="2"/>
      <c r="W90" s="2"/>
      <c r="X90" s="2"/>
      <c r="Y90" s="2"/>
      <c r="Z90" s="2"/>
    </row>
    <row r="91" spans="1:26" ht="12.75" customHeight="1">
      <c r="A91" s="265" t="s">
        <v>1367</v>
      </c>
      <c r="B91" s="267">
        <v>0</v>
      </c>
      <c r="C91" s="267">
        <v>0</v>
      </c>
      <c r="D91" s="267">
        <v>0</v>
      </c>
      <c r="E91" s="267">
        <v>0</v>
      </c>
      <c r="F91" s="267">
        <v>0</v>
      </c>
      <c r="G91" s="267">
        <v>0</v>
      </c>
      <c r="H91" s="267">
        <v>0</v>
      </c>
      <c r="I91" s="267">
        <v>0</v>
      </c>
      <c r="J91" s="267">
        <v>0</v>
      </c>
      <c r="K91" s="267">
        <v>0</v>
      </c>
      <c r="L91" s="267">
        <v>0</v>
      </c>
      <c r="M91" s="267">
        <v>0</v>
      </c>
      <c r="N91" s="267">
        <v>0</v>
      </c>
      <c r="O91" s="264">
        <v>0</v>
      </c>
      <c r="P91" s="2"/>
      <c r="Q91" s="2"/>
      <c r="R91" s="2"/>
      <c r="S91" s="2"/>
      <c r="T91" s="2"/>
      <c r="U91" s="2"/>
      <c r="V91" s="2"/>
      <c r="W91" s="2"/>
      <c r="X91" s="2"/>
      <c r="Y91" s="2"/>
      <c r="Z91" s="2"/>
    </row>
    <row r="92" spans="1:26" ht="12.75" customHeight="1">
      <c r="A92" s="265" t="s">
        <v>1368</v>
      </c>
      <c r="B92" s="267">
        <v>0</v>
      </c>
      <c r="C92" s="267">
        <v>0</v>
      </c>
      <c r="D92" s="267">
        <v>0</v>
      </c>
      <c r="E92" s="267">
        <v>0</v>
      </c>
      <c r="F92" s="267">
        <v>0</v>
      </c>
      <c r="G92" s="267">
        <v>0</v>
      </c>
      <c r="H92" s="267">
        <v>0</v>
      </c>
      <c r="I92" s="267">
        <v>0</v>
      </c>
      <c r="J92" s="267">
        <v>0</v>
      </c>
      <c r="K92" s="267">
        <v>0</v>
      </c>
      <c r="L92" s="267">
        <v>0</v>
      </c>
      <c r="M92" s="267">
        <v>0</v>
      </c>
      <c r="N92" s="267">
        <v>0</v>
      </c>
      <c r="O92" s="264">
        <v>0</v>
      </c>
      <c r="P92" s="2"/>
      <c r="Q92" s="2"/>
      <c r="R92" s="2"/>
      <c r="S92" s="2"/>
      <c r="T92" s="2"/>
      <c r="U92" s="2"/>
      <c r="V92" s="2"/>
      <c r="W92" s="2"/>
      <c r="X92" s="2"/>
      <c r="Y92" s="2"/>
      <c r="Z92" s="2"/>
    </row>
    <row r="93" spans="1:26" ht="12.75" customHeight="1">
      <c r="A93" s="265" t="s">
        <v>1369</v>
      </c>
      <c r="B93" s="267">
        <v>0</v>
      </c>
      <c r="C93" s="267">
        <v>0</v>
      </c>
      <c r="D93" s="267">
        <v>0</v>
      </c>
      <c r="E93" s="267">
        <v>0</v>
      </c>
      <c r="F93" s="267">
        <v>0</v>
      </c>
      <c r="G93" s="267">
        <v>0</v>
      </c>
      <c r="H93" s="267">
        <v>0</v>
      </c>
      <c r="I93" s="267">
        <v>0</v>
      </c>
      <c r="J93" s="267">
        <v>0</v>
      </c>
      <c r="K93" s="267">
        <v>0</v>
      </c>
      <c r="L93" s="267">
        <v>0</v>
      </c>
      <c r="M93" s="267">
        <v>0</v>
      </c>
      <c r="N93" s="267">
        <v>0</v>
      </c>
      <c r="O93" s="264">
        <v>0</v>
      </c>
      <c r="P93" s="2"/>
      <c r="Q93" s="2"/>
      <c r="R93" s="2"/>
      <c r="S93" s="2"/>
      <c r="T93" s="2"/>
      <c r="U93" s="2"/>
      <c r="V93" s="2"/>
      <c r="W93" s="2"/>
      <c r="X93" s="2"/>
      <c r="Y93" s="2"/>
      <c r="Z93" s="2"/>
    </row>
    <row r="94" spans="1:26" ht="12.75" customHeight="1">
      <c r="A94" s="262" t="s">
        <v>127</v>
      </c>
      <c r="B94" s="263">
        <v>16</v>
      </c>
      <c r="C94" s="263">
        <v>2</v>
      </c>
      <c r="D94" s="263">
        <v>3</v>
      </c>
      <c r="E94" s="264">
        <v>0</v>
      </c>
      <c r="F94" s="264">
        <v>0</v>
      </c>
      <c r="G94" s="263">
        <v>9</v>
      </c>
      <c r="H94" s="264">
        <v>0</v>
      </c>
      <c r="I94" s="263">
        <v>2</v>
      </c>
      <c r="J94" s="263">
        <v>8</v>
      </c>
      <c r="K94" s="263">
        <v>3</v>
      </c>
      <c r="L94" s="263">
        <v>31</v>
      </c>
      <c r="M94" s="263">
        <v>2</v>
      </c>
      <c r="N94" s="264">
        <v>0</v>
      </c>
      <c r="O94" s="263">
        <v>76</v>
      </c>
      <c r="P94" s="16"/>
      <c r="Q94" s="16"/>
      <c r="R94" s="16"/>
      <c r="S94" s="16"/>
      <c r="T94" s="16"/>
      <c r="U94" s="16"/>
      <c r="V94" s="16"/>
      <c r="W94" s="16"/>
      <c r="X94" s="16"/>
      <c r="Y94" s="16"/>
      <c r="Z94" s="16"/>
    </row>
    <row r="95" spans="1:26" ht="12.75" customHeight="1">
      <c r="A95" s="265" t="s">
        <v>1370</v>
      </c>
      <c r="B95" s="266">
        <v>0</v>
      </c>
      <c r="C95" s="266">
        <v>1</v>
      </c>
      <c r="D95" s="267">
        <v>0</v>
      </c>
      <c r="E95" s="267">
        <v>0</v>
      </c>
      <c r="F95" s="267">
        <v>0</v>
      </c>
      <c r="G95" s="266">
        <v>2</v>
      </c>
      <c r="H95" s="267">
        <v>0</v>
      </c>
      <c r="I95" s="267">
        <v>0</v>
      </c>
      <c r="J95" s="266">
        <v>2</v>
      </c>
      <c r="K95" s="267">
        <v>0</v>
      </c>
      <c r="L95" s="266">
        <v>10</v>
      </c>
      <c r="M95" s="267">
        <v>1</v>
      </c>
      <c r="N95" s="267">
        <v>0</v>
      </c>
      <c r="O95" s="263">
        <v>16</v>
      </c>
      <c r="P95" s="2"/>
      <c r="Q95" s="2"/>
      <c r="R95" s="2"/>
      <c r="S95" s="2"/>
      <c r="T95" s="2"/>
      <c r="U95" s="2"/>
      <c r="V95" s="2"/>
      <c r="W95" s="2"/>
      <c r="X95" s="2"/>
      <c r="Y95" s="2"/>
      <c r="Z95" s="2"/>
    </row>
    <row r="96" spans="1:26" ht="12.75" customHeight="1">
      <c r="A96" s="265" t="s">
        <v>1371</v>
      </c>
      <c r="B96" s="266">
        <v>8</v>
      </c>
      <c r="C96" s="267">
        <v>0</v>
      </c>
      <c r="D96" s="267">
        <v>2</v>
      </c>
      <c r="E96" s="267">
        <v>0</v>
      </c>
      <c r="F96" s="267">
        <v>0</v>
      </c>
      <c r="G96" s="266">
        <v>4</v>
      </c>
      <c r="H96" s="267">
        <v>0</v>
      </c>
      <c r="I96" s="267">
        <v>0</v>
      </c>
      <c r="J96" s="266">
        <v>1</v>
      </c>
      <c r="K96" s="267">
        <v>1</v>
      </c>
      <c r="L96" s="266">
        <v>3</v>
      </c>
      <c r="M96" s="267">
        <v>0</v>
      </c>
      <c r="N96" s="267">
        <v>0</v>
      </c>
      <c r="O96" s="263">
        <v>19</v>
      </c>
      <c r="P96" s="2"/>
      <c r="Q96" s="2"/>
      <c r="R96" s="2"/>
      <c r="S96" s="2"/>
      <c r="T96" s="2"/>
      <c r="U96" s="2"/>
      <c r="V96" s="2"/>
      <c r="W96" s="2"/>
      <c r="X96" s="2"/>
      <c r="Y96" s="2"/>
      <c r="Z96" s="2"/>
    </row>
    <row r="97" spans="1:26" ht="12.75" customHeight="1">
      <c r="A97" s="265" t="s">
        <v>1372</v>
      </c>
      <c r="B97" s="266">
        <v>3</v>
      </c>
      <c r="C97" s="267">
        <v>0</v>
      </c>
      <c r="D97" s="267">
        <v>0</v>
      </c>
      <c r="E97" s="267">
        <v>0</v>
      </c>
      <c r="F97" s="267">
        <v>0</v>
      </c>
      <c r="G97" s="266">
        <v>1</v>
      </c>
      <c r="H97" s="267">
        <v>0</v>
      </c>
      <c r="I97" s="266">
        <v>2</v>
      </c>
      <c r="J97" s="266">
        <v>1</v>
      </c>
      <c r="K97" s="267">
        <v>0</v>
      </c>
      <c r="L97" s="266">
        <v>9</v>
      </c>
      <c r="M97" s="266">
        <v>1</v>
      </c>
      <c r="N97" s="267">
        <v>0</v>
      </c>
      <c r="O97" s="263">
        <v>17</v>
      </c>
      <c r="P97" s="2"/>
      <c r="Q97" s="2"/>
      <c r="R97" s="2"/>
      <c r="S97" s="2"/>
      <c r="T97" s="2"/>
      <c r="U97" s="2"/>
      <c r="V97" s="2"/>
      <c r="W97" s="2"/>
      <c r="X97" s="2"/>
      <c r="Y97" s="2"/>
      <c r="Z97" s="2"/>
    </row>
    <row r="98" spans="1:26" ht="12.75" customHeight="1">
      <c r="A98" s="265" t="s">
        <v>1373</v>
      </c>
      <c r="B98" s="267">
        <v>0</v>
      </c>
      <c r="C98" s="267">
        <v>0</v>
      </c>
      <c r="D98" s="267">
        <v>0</v>
      </c>
      <c r="E98" s="267">
        <v>0</v>
      </c>
      <c r="F98" s="267">
        <v>0</v>
      </c>
      <c r="G98" s="267">
        <v>0</v>
      </c>
      <c r="H98" s="267">
        <v>0</v>
      </c>
      <c r="I98" s="267">
        <v>0</v>
      </c>
      <c r="J98" s="267">
        <v>0</v>
      </c>
      <c r="K98" s="267">
        <v>0</v>
      </c>
      <c r="L98" s="267">
        <v>0</v>
      </c>
      <c r="M98" s="267">
        <v>0</v>
      </c>
      <c r="N98" s="267">
        <v>0</v>
      </c>
      <c r="O98" s="264">
        <v>0</v>
      </c>
      <c r="P98" s="2"/>
      <c r="Q98" s="2"/>
      <c r="R98" s="2"/>
      <c r="S98" s="2"/>
      <c r="T98" s="2"/>
      <c r="U98" s="2"/>
      <c r="V98" s="2"/>
      <c r="W98" s="2"/>
      <c r="X98" s="2"/>
      <c r="Y98" s="2"/>
      <c r="Z98" s="2"/>
    </row>
    <row r="99" spans="1:26" ht="12.75" customHeight="1">
      <c r="A99" s="265" t="s">
        <v>1374</v>
      </c>
      <c r="B99" s="266">
        <v>5</v>
      </c>
      <c r="C99" s="267">
        <v>1</v>
      </c>
      <c r="D99" s="266">
        <v>1</v>
      </c>
      <c r="E99" s="267">
        <v>0</v>
      </c>
      <c r="F99" s="267">
        <v>0</v>
      </c>
      <c r="G99" s="266">
        <v>2</v>
      </c>
      <c r="H99" s="267">
        <v>0</v>
      </c>
      <c r="I99" s="267">
        <v>0</v>
      </c>
      <c r="J99" s="266">
        <v>4</v>
      </c>
      <c r="K99" s="266">
        <v>2</v>
      </c>
      <c r="L99" s="266">
        <v>9</v>
      </c>
      <c r="M99" s="267">
        <v>0</v>
      </c>
      <c r="N99" s="267">
        <v>0</v>
      </c>
      <c r="O99" s="263">
        <v>24</v>
      </c>
      <c r="P99" s="2"/>
      <c r="Q99" s="2"/>
      <c r="R99" s="2"/>
      <c r="S99" s="2"/>
      <c r="T99" s="2"/>
      <c r="U99" s="2"/>
      <c r="V99" s="2"/>
      <c r="W99" s="2"/>
      <c r="X99" s="2"/>
      <c r="Y99" s="2"/>
      <c r="Z99" s="2"/>
    </row>
    <row r="100" spans="1:26" ht="12.75" customHeight="1">
      <c r="A100" s="262" t="s">
        <v>128</v>
      </c>
      <c r="B100" s="264">
        <v>0</v>
      </c>
      <c r="C100" s="264">
        <v>0</v>
      </c>
      <c r="D100" s="263">
        <v>4</v>
      </c>
      <c r="E100" s="264">
        <v>0</v>
      </c>
      <c r="F100" s="264">
        <v>0</v>
      </c>
      <c r="G100" s="263">
        <v>1</v>
      </c>
      <c r="H100" s="264">
        <v>0</v>
      </c>
      <c r="I100" s="264">
        <v>0</v>
      </c>
      <c r="J100" s="264">
        <v>0</v>
      </c>
      <c r="K100" s="264">
        <v>0</v>
      </c>
      <c r="L100" s="263">
        <v>2</v>
      </c>
      <c r="M100" s="264">
        <v>0</v>
      </c>
      <c r="N100" s="264">
        <v>0</v>
      </c>
      <c r="O100" s="263">
        <v>7</v>
      </c>
      <c r="P100" s="16"/>
      <c r="Q100" s="16"/>
      <c r="R100" s="16"/>
      <c r="S100" s="16"/>
      <c r="T100" s="16"/>
      <c r="U100" s="16"/>
      <c r="V100" s="16"/>
      <c r="W100" s="16"/>
      <c r="X100" s="16"/>
      <c r="Y100" s="16"/>
      <c r="Z100" s="16"/>
    </row>
    <row r="101" spans="1:26" ht="12.75" customHeight="1">
      <c r="A101" s="265" t="s">
        <v>1375</v>
      </c>
      <c r="B101" s="267">
        <v>0</v>
      </c>
      <c r="C101" s="267">
        <v>0</v>
      </c>
      <c r="D101" s="266">
        <v>4</v>
      </c>
      <c r="E101" s="267">
        <v>0</v>
      </c>
      <c r="F101" s="267">
        <v>0</v>
      </c>
      <c r="G101" s="267">
        <v>0</v>
      </c>
      <c r="H101" s="267">
        <v>0</v>
      </c>
      <c r="I101" s="267">
        <v>0</v>
      </c>
      <c r="J101" s="267">
        <v>0</v>
      </c>
      <c r="K101" s="267">
        <v>0</v>
      </c>
      <c r="L101" s="267">
        <v>0</v>
      </c>
      <c r="M101" s="267">
        <v>0</v>
      </c>
      <c r="N101" s="267">
        <v>0</v>
      </c>
      <c r="O101" s="263">
        <v>4</v>
      </c>
      <c r="P101" s="2"/>
      <c r="Q101" s="2"/>
      <c r="R101" s="2"/>
      <c r="S101" s="2"/>
      <c r="T101" s="2"/>
      <c r="U101" s="2"/>
      <c r="V101" s="2"/>
      <c r="W101" s="2"/>
      <c r="X101" s="2"/>
      <c r="Y101" s="2"/>
      <c r="Z101" s="2"/>
    </row>
    <row r="102" spans="1:26" ht="12.75" customHeight="1">
      <c r="A102" s="265" t="s">
        <v>1376</v>
      </c>
      <c r="B102" s="267">
        <v>0</v>
      </c>
      <c r="C102" s="267">
        <v>0</v>
      </c>
      <c r="D102" s="266">
        <v>0</v>
      </c>
      <c r="E102" s="267">
        <v>0</v>
      </c>
      <c r="F102" s="267">
        <v>0</v>
      </c>
      <c r="G102" s="266">
        <v>1</v>
      </c>
      <c r="H102" s="267">
        <v>0</v>
      </c>
      <c r="I102" s="267">
        <v>0</v>
      </c>
      <c r="J102" s="267">
        <v>0</v>
      </c>
      <c r="K102" s="267">
        <v>0</v>
      </c>
      <c r="L102" s="266">
        <v>2</v>
      </c>
      <c r="M102" s="267">
        <v>0</v>
      </c>
      <c r="N102" s="267">
        <v>0</v>
      </c>
      <c r="O102" s="263">
        <v>3</v>
      </c>
      <c r="P102" s="2"/>
      <c r="Q102" s="2"/>
      <c r="R102" s="2"/>
      <c r="S102" s="2"/>
      <c r="T102" s="2"/>
      <c r="U102" s="2"/>
      <c r="V102" s="2"/>
      <c r="W102" s="2"/>
      <c r="X102" s="2"/>
      <c r="Y102" s="2"/>
      <c r="Z102" s="2"/>
    </row>
    <row r="103" spans="1:26" ht="12.75" customHeight="1">
      <c r="A103" s="262" t="s">
        <v>131</v>
      </c>
      <c r="B103" s="263">
        <v>4</v>
      </c>
      <c r="C103" s="263">
        <v>4</v>
      </c>
      <c r="D103" s="264">
        <v>0</v>
      </c>
      <c r="E103" s="264">
        <v>0</v>
      </c>
      <c r="F103" s="264">
        <v>0</v>
      </c>
      <c r="G103" s="263">
        <v>6</v>
      </c>
      <c r="H103" s="264">
        <v>0</v>
      </c>
      <c r="I103" s="264">
        <v>0</v>
      </c>
      <c r="J103" s="263">
        <v>5</v>
      </c>
      <c r="K103" s="263">
        <v>3</v>
      </c>
      <c r="L103" s="263">
        <v>4</v>
      </c>
      <c r="M103" s="263">
        <v>0</v>
      </c>
      <c r="N103" s="264">
        <v>0</v>
      </c>
      <c r="O103" s="263">
        <v>26</v>
      </c>
      <c r="P103" s="16"/>
      <c r="Q103" s="16"/>
      <c r="R103" s="16"/>
      <c r="S103" s="16"/>
      <c r="T103" s="16"/>
      <c r="U103" s="16"/>
      <c r="V103" s="16"/>
      <c r="W103" s="16"/>
      <c r="X103" s="16"/>
      <c r="Y103" s="16"/>
      <c r="Z103" s="16"/>
    </row>
    <row r="104" spans="1:26" ht="12.75" customHeight="1">
      <c r="A104" s="265" t="s">
        <v>1377</v>
      </c>
      <c r="B104" s="266">
        <v>2</v>
      </c>
      <c r="C104" s="266">
        <v>1</v>
      </c>
      <c r="D104" s="267">
        <v>0</v>
      </c>
      <c r="E104" s="267">
        <v>0</v>
      </c>
      <c r="F104" s="267">
        <v>0</v>
      </c>
      <c r="G104" s="267">
        <v>1</v>
      </c>
      <c r="H104" s="267">
        <v>0</v>
      </c>
      <c r="I104" s="267">
        <v>0</v>
      </c>
      <c r="J104" s="266">
        <v>1</v>
      </c>
      <c r="K104" s="266">
        <v>2</v>
      </c>
      <c r="L104" s="266">
        <v>0</v>
      </c>
      <c r="M104" s="267">
        <v>0</v>
      </c>
      <c r="N104" s="267">
        <v>0</v>
      </c>
      <c r="O104" s="263">
        <v>7</v>
      </c>
      <c r="P104" s="2"/>
      <c r="Q104" s="2"/>
      <c r="R104" s="2"/>
      <c r="S104" s="2"/>
      <c r="T104" s="2"/>
      <c r="U104" s="2"/>
      <c r="V104" s="2"/>
      <c r="W104" s="2"/>
      <c r="X104" s="2"/>
      <c r="Y104" s="2"/>
      <c r="Z104" s="2"/>
    </row>
    <row r="105" spans="1:26" ht="12.75" customHeight="1">
      <c r="A105" s="265" t="s">
        <v>1378</v>
      </c>
      <c r="B105" s="267">
        <v>2</v>
      </c>
      <c r="C105" s="266">
        <v>2</v>
      </c>
      <c r="D105" s="267">
        <v>0</v>
      </c>
      <c r="E105" s="267">
        <v>0</v>
      </c>
      <c r="F105" s="267">
        <v>0</v>
      </c>
      <c r="G105" s="266">
        <v>4</v>
      </c>
      <c r="H105" s="267">
        <v>0</v>
      </c>
      <c r="I105" s="267">
        <v>0</v>
      </c>
      <c r="J105" s="266">
        <v>2</v>
      </c>
      <c r="K105" s="267">
        <v>0</v>
      </c>
      <c r="L105" s="266">
        <v>1</v>
      </c>
      <c r="M105" s="266">
        <v>0</v>
      </c>
      <c r="N105" s="267">
        <v>0</v>
      </c>
      <c r="O105" s="263">
        <v>11</v>
      </c>
      <c r="P105" s="2"/>
      <c r="Q105" s="2"/>
      <c r="R105" s="2"/>
      <c r="S105" s="2"/>
      <c r="T105" s="2"/>
      <c r="U105" s="2"/>
      <c r="V105" s="2"/>
      <c r="W105" s="2"/>
      <c r="X105" s="2"/>
      <c r="Y105" s="2"/>
      <c r="Z105" s="2"/>
    </row>
    <row r="106" spans="1:26" ht="12.75" customHeight="1">
      <c r="A106" s="265" t="s">
        <v>1379</v>
      </c>
      <c r="B106" s="267">
        <v>0</v>
      </c>
      <c r="C106" s="266">
        <v>1</v>
      </c>
      <c r="D106" s="267">
        <v>0</v>
      </c>
      <c r="E106" s="267">
        <v>0</v>
      </c>
      <c r="F106" s="267">
        <v>0</v>
      </c>
      <c r="G106" s="267">
        <v>1</v>
      </c>
      <c r="H106" s="267">
        <v>0</v>
      </c>
      <c r="I106" s="267">
        <v>0</v>
      </c>
      <c r="J106" s="266">
        <v>2</v>
      </c>
      <c r="K106" s="266">
        <v>1</v>
      </c>
      <c r="L106" s="266">
        <v>3</v>
      </c>
      <c r="M106" s="267">
        <v>0</v>
      </c>
      <c r="N106" s="267">
        <v>0</v>
      </c>
      <c r="O106" s="263">
        <v>8</v>
      </c>
      <c r="P106" s="2"/>
      <c r="Q106" s="2"/>
      <c r="R106" s="2"/>
      <c r="S106" s="2"/>
      <c r="T106" s="2"/>
      <c r="U106" s="2"/>
      <c r="V106" s="2"/>
      <c r="W106" s="2"/>
      <c r="X106" s="2"/>
      <c r="Y106" s="2"/>
      <c r="Z106" s="2"/>
    </row>
    <row r="107" spans="1:26" ht="12.75" customHeight="1">
      <c r="A107" s="262" t="s">
        <v>133</v>
      </c>
      <c r="B107" s="263">
        <v>5</v>
      </c>
      <c r="C107" s="263">
        <v>1</v>
      </c>
      <c r="D107" s="264">
        <v>0</v>
      </c>
      <c r="E107" s="264">
        <v>0</v>
      </c>
      <c r="F107" s="264">
        <v>0</v>
      </c>
      <c r="G107" s="263">
        <v>7</v>
      </c>
      <c r="H107" s="264">
        <v>0</v>
      </c>
      <c r="I107" s="264">
        <v>1</v>
      </c>
      <c r="J107" s="263">
        <v>6</v>
      </c>
      <c r="K107" s="264">
        <v>0</v>
      </c>
      <c r="L107" s="263">
        <v>5</v>
      </c>
      <c r="M107" s="264">
        <v>0</v>
      </c>
      <c r="N107" s="264">
        <v>0</v>
      </c>
      <c r="O107" s="263">
        <v>25</v>
      </c>
      <c r="P107" s="16"/>
      <c r="Q107" s="16"/>
      <c r="R107" s="16"/>
      <c r="S107" s="16"/>
      <c r="T107" s="16"/>
      <c r="U107" s="16"/>
      <c r="V107" s="16"/>
      <c r="W107" s="16"/>
      <c r="X107" s="16"/>
      <c r="Y107" s="16"/>
      <c r="Z107" s="16"/>
    </row>
    <row r="108" spans="1:26" ht="12.75" customHeight="1">
      <c r="A108" s="265" t="s">
        <v>1380</v>
      </c>
      <c r="B108" s="266">
        <v>3</v>
      </c>
      <c r="C108" s="266">
        <v>1</v>
      </c>
      <c r="D108" s="267">
        <v>0</v>
      </c>
      <c r="E108" s="267">
        <v>0</v>
      </c>
      <c r="F108" s="267">
        <v>0</v>
      </c>
      <c r="G108" s="266">
        <v>2</v>
      </c>
      <c r="H108" s="267">
        <v>0</v>
      </c>
      <c r="I108" s="267">
        <v>0</v>
      </c>
      <c r="J108" s="266">
        <v>1</v>
      </c>
      <c r="K108" s="267">
        <v>0</v>
      </c>
      <c r="L108" s="266">
        <v>4</v>
      </c>
      <c r="M108" s="267">
        <v>0</v>
      </c>
      <c r="N108" s="267">
        <v>0</v>
      </c>
      <c r="O108" s="263">
        <v>11</v>
      </c>
      <c r="P108" s="2"/>
      <c r="Q108" s="2"/>
      <c r="R108" s="2"/>
      <c r="S108" s="2"/>
      <c r="T108" s="2"/>
      <c r="U108" s="2"/>
      <c r="V108" s="2"/>
      <c r="W108" s="2"/>
      <c r="X108" s="2"/>
      <c r="Y108" s="2"/>
      <c r="Z108" s="2"/>
    </row>
    <row r="109" spans="1:26" ht="12.75" customHeight="1">
      <c r="A109" s="265" t="s">
        <v>1381</v>
      </c>
      <c r="B109" s="266">
        <v>2</v>
      </c>
      <c r="C109" s="267">
        <v>0</v>
      </c>
      <c r="D109" s="267">
        <v>0</v>
      </c>
      <c r="E109" s="267">
        <v>0</v>
      </c>
      <c r="F109" s="267">
        <v>0</v>
      </c>
      <c r="G109" s="266">
        <v>2</v>
      </c>
      <c r="H109" s="267">
        <v>0</v>
      </c>
      <c r="I109" s="267">
        <v>1</v>
      </c>
      <c r="J109" s="266">
        <v>1</v>
      </c>
      <c r="K109" s="267">
        <v>0</v>
      </c>
      <c r="L109" s="266">
        <v>1</v>
      </c>
      <c r="M109" s="267">
        <v>0</v>
      </c>
      <c r="N109" s="267">
        <v>0</v>
      </c>
      <c r="O109" s="263">
        <v>7</v>
      </c>
      <c r="P109" s="2"/>
      <c r="Q109" s="2"/>
      <c r="R109" s="2"/>
      <c r="S109" s="2"/>
      <c r="T109" s="2"/>
      <c r="U109" s="2"/>
      <c r="V109" s="2"/>
      <c r="W109" s="2"/>
      <c r="X109" s="2"/>
      <c r="Y109" s="2"/>
      <c r="Z109" s="2"/>
    </row>
    <row r="110" spans="1:26" ht="12.75" customHeight="1">
      <c r="A110" s="265" t="s">
        <v>1382</v>
      </c>
      <c r="B110" s="267">
        <v>0</v>
      </c>
      <c r="C110" s="267">
        <v>0</v>
      </c>
      <c r="D110" s="267">
        <v>0</v>
      </c>
      <c r="E110" s="267">
        <v>0</v>
      </c>
      <c r="F110" s="267">
        <v>0</v>
      </c>
      <c r="G110" s="266">
        <v>3</v>
      </c>
      <c r="H110" s="267">
        <v>0</v>
      </c>
      <c r="I110" s="267">
        <v>0</v>
      </c>
      <c r="J110" s="266">
        <v>4</v>
      </c>
      <c r="K110" s="267">
        <v>0</v>
      </c>
      <c r="L110" s="267">
        <v>0</v>
      </c>
      <c r="M110" s="267">
        <v>0</v>
      </c>
      <c r="N110" s="267">
        <v>0</v>
      </c>
      <c r="O110" s="263">
        <v>7</v>
      </c>
      <c r="P110" s="2"/>
      <c r="Q110" s="2"/>
      <c r="R110" s="2"/>
      <c r="S110" s="2"/>
      <c r="T110" s="2"/>
      <c r="U110" s="2"/>
      <c r="V110" s="2"/>
      <c r="W110" s="2"/>
      <c r="X110" s="2"/>
      <c r="Y110" s="2"/>
      <c r="Z110" s="2"/>
    </row>
    <row r="111" spans="1:26" ht="12.75" customHeight="1">
      <c r="A111" s="265" t="s">
        <v>1383</v>
      </c>
      <c r="B111" s="267">
        <v>0</v>
      </c>
      <c r="C111" s="267">
        <v>0</v>
      </c>
      <c r="D111" s="267">
        <v>0</v>
      </c>
      <c r="E111" s="267">
        <v>0</v>
      </c>
      <c r="F111" s="267">
        <v>0</v>
      </c>
      <c r="G111" s="266">
        <v>0</v>
      </c>
      <c r="H111" s="267">
        <v>0</v>
      </c>
      <c r="I111" s="267">
        <v>0</v>
      </c>
      <c r="J111" s="267">
        <v>0</v>
      </c>
      <c r="K111" s="267">
        <v>0</v>
      </c>
      <c r="L111" s="267">
        <v>0</v>
      </c>
      <c r="M111" s="267">
        <v>0</v>
      </c>
      <c r="N111" s="267">
        <v>0</v>
      </c>
      <c r="O111" s="263">
        <v>0</v>
      </c>
      <c r="P111" s="2"/>
      <c r="Q111" s="2"/>
      <c r="R111" s="2"/>
      <c r="S111" s="2"/>
      <c r="T111" s="2"/>
      <c r="U111" s="2"/>
      <c r="V111" s="2"/>
      <c r="W111" s="2"/>
      <c r="X111" s="2"/>
      <c r="Y111" s="2"/>
      <c r="Z111" s="2"/>
    </row>
    <row r="112" spans="1:26" ht="12.75" customHeight="1">
      <c r="A112" s="262" t="s">
        <v>135</v>
      </c>
      <c r="B112" s="264">
        <v>0</v>
      </c>
      <c r="C112" s="264">
        <v>0</v>
      </c>
      <c r="D112" s="264">
        <v>0</v>
      </c>
      <c r="E112" s="264">
        <v>0</v>
      </c>
      <c r="F112" s="264">
        <v>0</v>
      </c>
      <c r="G112" s="264">
        <v>0</v>
      </c>
      <c r="H112" s="264">
        <v>0</v>
      </c>
      <c r="I112" s="264">
        <v>1</v>
      </c>
      <c r="J112" s="263">
        <v>1</v>
      </c>
      <c r="K112" s="264">
        <v>0</v>
      </c>
      <c r="L112" s="263">
        <v>3</v>
      </c>
      <c r="M112" s="264">
        <v>0</v>
      </c>
      <c r="N112" s="264">
        <v>0</v>
      </c>
      <c r="O112" s="263">
        <v>5</v>
      </c>
      <c r="P112" s="16"/>
      <c r="Q112" s="16"/>
      <c r="R112" s="16"/>
      <c r="S112" s="16"/>
      <c r="T112" s="16"/>
      <c r="U112" s="16"/>
      <c r="V112" s="16"/>
      <c r="W112" s="16"/>
      <c r="X112" s="16"/>
      <c r="Y112" s="16"/>
      <c r="Z112" s="16"/>
    </row>
    <row r="113" spans="1:26" ht="12.75" customHeight="1">
      <c r="A113" s="265" t="s">
        <v>1384</v>
      </c>
      <c r="B113" s="267">
        <v>0</v>
      </c>
      <c r="C113" s="267">
        <v>0</v>
      </c>
      <c r="D113" s="267">
        <v>0</v>
      </c>
      <c r="E113" s="267">
        <v>0</v>
      </c>
      <c r="F113" s="267">
        <v>0</v>
      </c>
      <c r="G113" s="267">
        <v>0</v>
      </c>
      <c r="H113" s="267">
        <v>0</v>
      </c>
      <c r="I113" s="267">
        <v>1</v>
      </c>
      <c r="J113" s="266">
        <v>1</v>
      </c>
      <c r="K113" s="267">
        <v>0</v>
      </c>
      <c r="L113" s="266">
        <v>3</v>
      </c>
      <c r="M113" s="267">
        <v>0</v>
      </c>
      <c r="N113" s="267">
        <v>0</v>
      </c>
      <c r="O113" s="263">
        <v>5</v>
      </c>
      <c r="P113" s="2"/>
      <c r="Q113" s="2"/>
      <c r="R113" s="2"/>
      <c r="S113" s="2"/>
      <c r="T113" s="2"/>
      <c r="U113" s="2"/>
      <c r="V113" s="2"/>
      <c r="W113" s="2"/>
      <c r="X113" s="2"/>
      <c r="Y113" s="2"/>
      <c r="Z113" s="2"/>
    </row>
    <row r="114" spans="1:26" ht="12.75" customHeight="1">
      <c r="A114" s="262" t="s">
        <v>138</v>
      </c>
      <c r="B114" s="264">
        <v>0</v>
      </c>
      <c r="C114" s="264">
        <v>0</v>
      </c>
      <c r="D114" s="264">
        <v>1</v>
      </c>
      <c r="E114" s="264">
        <v>0</v>
      </c>
      <c r="F114" s="264">
        <v>0</v>
      </c>
      <c r="G114" s="263">
        <v>1</v>
      </c>
      <c r="H114" s="264">
        <v>0</v>
      </c>
      <c r="I114" s="264">
        <v>0</v>
      </c>
      <c r="J114" s="264">
        <v>0</v>
      </c>
      <c r="K114" s="263">
        <v>0</v>
      </c>
      <c r="L114" s="263">
        <v>4</v>
      </c>
      <c r="M114" s="264">
        <v>0</v>
      </c>
      <c r="N114" s="264">
        <v>0</v>
      </c>
      <c r="O114" s="263">
        <v>6</v>
      </c>
      <c r="P114" s="16"/>
      <c r="Q114" s="16"/>
      <c r="R114" s="16"/>
      <c r="S114" s="16"/>
      <c r="T114" s="16"/>
      <c r="U114" s="16"/>
      <c r="V114" s="16"/>
      <c r="W114" s="16"/>
      <c r="X114" s="16"/>
      <c r="Y114" s="16"/>
      <c r="Z114" s="16"/>
    </row>
    <row r="115" spans="1:26" ht="12.75" customHeight="1">
      <c r="A115" s="265" t="s">
        <v>1385</v>
      </c>
      <c r="B115" s="267">
        <v>0</v>
      </c>
      <c r="C115" s="267">
        <v>0</v>
      </c>
      <c r="D115" s="267">
        <v>1</v>
      </c>
      <c r="E115" s="267">
        <v>0</v>
      </c>
      <c r="F115" s="267">
        <v>0</v>
      </c>
      <c r="G115" s="267">
        <v>0</v>
      </c>
      <c r="H115" s="267">
        <v>0</v>
      </c>
      <c r="I115" s="267">
        <v>0</v>
      </c>
      <c r="J115" s="267">
        <v>0</v>
      </c>
      <c r="K115" s="267">
        <v>0</v>
      </c>
      <c r="L115" s="266">
        <v>2</v>
      </c>
      <c r="M115" s="267">
        <v>0</v>
      </c>
      <c r="N115" s="267">
        <v>0</v>
      </c>
      <c r="O115" s="263">
        <v>3</v>
      </c>
      <c r="P115" s="2"/>
      <c r="Q115" s="2"/>
      <c r="R115" s="2"/>
      <c r="S115" s="2"/>
      <c r="T115" s="2"/>
      <c r="U115" s="2"/>
      <c r="V115" s="2"/>
      <c r="W115" s="2"/>
      <c r="X115" s="2"/>
      <c r="Y115" s="2"/>
      <c r="Z115" s="2"/>
    </row>
    <row r="116" spans="1:26" ht="12.75" customHeight="1">
      <c r="A116" s="265" t="s">
        <v>1386</v>
      </c>
      <c r="B116" s="267">
        <v>0</v>
      </c>
      <c r="C116" s="267">
        <v>0</v>
      </c>
      <c r="D116" s="267">
        <v>0</v>
      </c>
      <c r="E116" s="267">
        <v>0</v>
      </c>
      <c r="F116" s="267">
        <v>0</v>
      </c>
      <c r="G116" s="266">
        <v>1</v>
      </c>
      <c r="H116" s="267">
        <v>0</v>
      </c>
      <c r="I116" s="267">
        <v>0</v>
      </c>
      <c r="J116" s="267">
        <v>0</v>
      </c>
      <c r="K116" s="266">
        <v>0</v>
      </c>
      <c r="L116" s="267">
        <v>2</v>
      </c>
      <c r="M116" s="267">
        <v>0</v>
      </c>
      <c r="N116" s="267">
        <v>0</v>
      </c>
      <c r="O116" s="263">
        <v>3</v>
      </c>
      <c r="P116" s="2"/>
      <c r="Q116" s="2"/>
      <c r="R116" s="2"/>
      <c r="S116" s="2"/>
      <c r="T116" s="2"/>
      <c r="U116" s="2"/>
      <c r="V116" s="2"/>
      <c r="W116" s="2"/>
      <c r="X116" s="2"/>
      <c r="Y116" s="2"/>
      <c r="Z116" s="2"/>
    </row>
    <row r="117" spans="1:26" ht="12.75" customHeight="1">
      <c r="A117" s="265" t="s">
        <v>1387</v>
      </c>
      <c r="B117" s="267">
        <v>0</v>
      </c>
      <c r="C117" s="267">
        <v>0</v>
      </c>
      <c r="D117" s="267">
        <v>0</v>
      </c>
      <c r="E117" s="267">
        <v>0</v>
      </c>
      <c r="F117" s="267">
        <v>0</v>
      </c>
      <c r="G117" s="267">
        <v>0</v>
      </c>
      <c r="H117" s="267">
        <v>0</v>
      </c>
      <c r="I117" s="267">
        <v>0</v>
      </c>
      <c r="J117" s="267">
        <v>0</v>
      </c>
      <c r="K117" s="267">
        <v>0</v>
      </c>
      <c r="L117" s="267">
        <v>0</v>
      </c>
      <c r="M117" s="267">
        <v>0</v>
      </c>
      <c r="N117" s="267">
        <v>0</v>
      </c>
      <c r="O117" s="264">
        <v>0</v>
      </c>
      <c r="P117" s="2"/>
      <c r="Q117" s="2"/>
      <c r="R117" s="2"/>
      <c r="S117" s="2"/>
      <c r="T117" s="2"/>
      <c r="U117" s="2"/>
      <c r="V117" s="2"/>
      <c r="W117" s="2"/>
      <c r="X117" s="2"/>
      <c r="Y117" s="2"/>
      <c r="Z117" s="2"/>
    </row>
    <row r="118" spans="1:26" ht="12.75" customHeight="1">
      <c r="A118" s="262" t="s">
        <v>140</v>
      </c>
      <c r="B118" s="264">
        <v>0</v>
      </c>
      <c r="C118" s="264">
        <v>0</v>
      </c>
      <c r="D118" s="264">
        <v>0</v>
      </c>
      <c r="E118" s="264">
        <v>0</v>
      </c>
      <c r="F118" s="264">
        <v>0</v>
      </c>
      <c r="G118" s="264">
        <v>0</v>
      </c>
      <c r="H118" s="264">
        <v>0</v>
      </c>
      <c r="I118" s="264">
        <v>0</v>
      </c>
      <c r="J118" s="264">
        <v>0</v>
      </c>
      <c r="K118" s="264">
        <v>0</v>
      </c>
      <c r="L118" s="263">
        <v>1</v>
      </c>
      <c r="M118" s="264">
        <v>0</v>
      </c>
      <c r="N118" s="264">
        <v>0</v>
      </c>
      <c r="O118" s="263">
        <v>1</v>
      </c>
      <c r="P118" s="16"/>
      <c r="Q118" s="16"/>
      <c r="R118" s="16"/>
      <c r="S118" s="16"/>
      <c r="T118" s="16"/>
      <c r="U118" s="16"/>
      <c r="V118" s="16"/>
      <c r="W118" s="16"/>
      <c r="X118" s="16"/>
      <c r="Y118" s="16"/>
      <c r="Z118" s="16"/>
    </row>
    <row r="119" spans="1:26" ht="12.75" customHeight="1">
      <c r="A119" s="265" t="s">
        <v>1388</v>
      </c>
      <c r="B119" s="267">
        <v>0</v>
      </c>
      <c r="C119" s="267">
        <v>0</v>
      </c>
      <c r="D119" s="267">
        <v>0</v>
      </c>
      <c r="E119" s="267">
        <v>0</v>
      </c>
      <c r="F119" s="267">
        <v>0</v>
      </c>
      <c r="G119" s="267">
        <v>0</v>
      </c>
      <c r="H119" s="267">
        <v>0</v>
      </c>
      <c r="I119" s="267">
        <v>0</v>
      </c>
      <c r="J119" s="267">
        <v>0</v>
      </c>
      <c r="K119" s="267">
        <v>0</v>
      </c>
      <c r="L119" s="267">
        <v>0</v>
      </c>
      <c r="M119" s="267">
        <v>0</v>
      </c>
      <c r="N119" s="267">
        <v>0</v>
      </c>
      <c r="O119" s="264">
        <v>0</v>
      </c>
      <c r="P119" s="2"/>
      <c r="Q119" s="2"/>
      <c r="R119" s="2"/>
      <c r="S119" s="2"/>
      <c r="T119" s="2"/>
      <c r="U119" s="2"/>
      <c r="V119" s="2"/>
      <c r="W119" s="2"/>
      <c r="X119" s="2"/>
      <c r="Y119" s="2"/>
      <c r="Z119" s="2"/>
    </row>
    <row r="120" spans="1:26" ht="12.75" customHeight="1">
      <c r="A120" s="265" t="s">
        <v>1389</v>
      </c>
      <c r="B120" s="267">
        <v>0</v>
      </c>
      <c r="C120" s="267">
        <v>0</v>
      </c>
      <c r="D120" s="267">
        <v>0</v>
      </c>
      <c r="E120" s="267">
        <v>0</v>
      </c>
      <c r="F120" s="267">
        <v>0</v>
      </c>
      <c r="G120" s="267">
        <v>0</v>
      </c>
      <c r="H120" s="267">
        <v>0</v>
      </c>
      <c r="I120" s="267">
        <v>0</v>
      </c>
      <c r="J120" s="267">
        <v>0</v>
      </c>
      <c r="K120" s="267">
        <v>0</v>
      </c>
      <c r="L120" s="266">
        <v>1</v>
      </c>
      <c r="M120" s="267">
        <v>0</v>
      </c>
      <c r="N120" s="267">
        <v>0</v>
      </c>
      <c r="O120" s="263">
        <v>1</v>
      </c>
      <c r="P120" s="2"/>
      <c r="Q120" s="2"/>
      <c r="R120" s="2"/>
      <c r="S120" s="2"/>
      <c r="T120" s="2"/>
      <c r="U120" s="2"/>
      <c r="V120" s="2"/>
      <c r="W120" s="2"/>
      <c r="X120" s="2"/>
      <c r="Y120" s="2"/>
      <c r="Z120" s="2"/>
    </row>
    <row r="121" spans="1:26" ht="12.75" customHeight="1">
      <c r="A121" s="262" t="s">
        <v>141</v>
      </c>
      <c r="B121" s="264">
        <v>0</v>
      </c>
      <c r="C121" s="263">
        <v>3</v>
      </c>
      <c r="D121" s="263">
        <v>2</v>
      </c>
      <c r="E121" s="264">
        <v>0</v>
      </c>
      <c r="F121" s="264">
        <v>0</v>
      </c>
      <c r="G121" s="263">
        <v>10</v>
      </c>
      <c r="H121" s="264">
        <v>0</v>
      </c>
      <c r="I121" s="264">
        <v>1</v>
      </c>
      <c r="J121" s="263">
        <v>16</v>
      </c>
      <c r="K121" s="263">
        <v>1</v>
      </c>
      <c r="L121" s="263">
        <v>29</v>
      </c>
      <c r="M121" s="264">
        <v>0</v>
      </c>
      <c r="N121" s="264">
        <v>0</v>
      </c>
      <c r="O121" s="263">
        <v>62</v>
      </c>
      <c r="P121" s="16"/>
      <c r="Q121" s="16"/>
      <c r="R121" s="16"/>
      <c r="S121" s="16"/>
      <c r="T121" s="16"/>
      <c r="U121" s="16"/>
      <c r="V121" s="16"/>
      <c r="W121" s="16"/>
      <c r="X121" s="16"/>
      <c r="Y121" s="16"/>
      <c r="Z121" s="16"/>
    </row>
    <row r="122" spans="1:26" ht="12.75" customHeight="1">
      <c r="A122" s="265" t="s">
        <v>1390</v>
      </c>
      <c r="B122" s="267">
        <v>0</v>
      </c>
      <c r="C122" s="267">
        <v>0</v>
      </c>
      <c r="D122" s="267">
        <v>0</v>
      </c>
      <c r="E122" s="267">
        <v>0</v>
      </c>
      <c r="F122" s="267">
        <v>0</v>
      </c>
      <c r="G122" s="267">
        <v>0</v>
      </c>
      <c r="H122" s="267">
        <v>0</v>
      </c>
      <c r="I122" s="267">
        <v>0</v>
      </c>
      <c r="J122" s="266">
        <v>2</v>
      </c>
      <c r="K122" s="266">
        <v>0</v>
      </c>
      <c r="L122" s="266">
        <v>19</v>
      </c>
      <c r="M122" s="267">
        <v>0</v>
      </c>
      <c r="N122" s="267">
        <v>0</v>
      </c>
      <c r="O122" s="263">
        <v>21</v>
      </c>
      <c r="P122" s="2"/>
      <c r="Q122" s="2"/>
      <c r="R122" s="2"/>
      <c r="S122" s="2"/>
      <c r="T122" s="2"/>
      <c r="U122" s="2"/>
      <c r="V122" s="2"/>
      <c r="W122" s="2"/>
      <c r="X122" s="2"/>
      <c r="Y122" s="2"/>
      <c r="Z122" s="2"/>
    </row>
    <row r="123" spans="1:26" ht="12.75" customHeight="1">
      <c r="A123" s="265" t="s">
        <v>1391</v>
      </c>
      <c r="B123" s="267">
        <v>0</v>
      </c>
      <c r="C123" s="266">
        <v>1</v>
      </c>
      <c r="D123" s="266">
        <v>1</v>
      </c>
      <c r="E123" s="267">
        <v>0</v>
      </c>
      <c r="F123" s="267">
        <v>0</v>
      </c>
      <c r="G123" s="266">
        <v>10</v>
      </c>
      <c r="H123" s="267">
        <v>0</v>
      </c>
      <c r="I123" s="267">
        <v>1</v>
      </c>
      <c r="J123" s="266">
        <v>7</v>
      </c>
      <c r="K123" s="266">
        <v>1</v>
      </c>
      <c r="L123" s="266">
        <v>7</v>
      </c>
      <c r="M123" s="267">
        <v>0</v>
      </c>
      <c r="N123" s="267">
        <v>0</v>
      </c>
      <c r="O123" s="263">
        <v>28</v>
      </c>
      <c r="P123" s="2"/>
      <c r="Q123" s="2"/>
      <c r="R123" s="2"/>
      <c r="S123" s="2"/>
      <c r="T123" s="2"/>
      <c r="U123" s="2"/>
      <c r="V123" s="2"/>
      <c r="W123" s="2"/>
      <c r="X123" s="2"/>
      <c r="Y123" s="2"/>
      <c r="Z123" s="2"/>
    </row>
    <row r="124" spans="1:26" ht="12.75" customHeight="1">
      <c r="A124" s="265" t="s">
        <v>1392</v>
      </c>
      <c r="B124" s="267">
        <v>0</v>
      </c>
      <c r="C124" s="266">
        <v>2</v>
      </c>
      <c r="D124" s="267">
        <v>1</v>
      </c>
      <c r="E124" s="267">
        <v>0</v>
      </c>
      <c r="F124" s="267">
        <v>0</v>
      </c>
      <c r="G124" s="266">
        <v>0</v>
      </c>
      <c r="H124" s="267">
        <v>0</v>
      </c>
      <c r="I124" s="267">
        <v>0</v>
      </c>
      <c r="J124" s="266">
        <v>7</v>
      </c>
      <c r="K124" s="267">
        <v>0</v>
      </c>
      <c r="L124" s="266">
        <v>3</v>
      </c>
      <c r="M124" s="267">
        <v>0</v>
      </c>
      <c r="N124" s="267">
        <v>0</v>
      </c>
      <c r="O124" s="263">
        <v>13</v>
      </c>
      <c r="P124" s="2"/>
      <c r="Q124" s="2"/>
      <c r="R124" s="2"/>
      <c r="S124" s="2"/>
      <c r="T124" s="2"/>
      <c r="U124" s="2"/>
      <c r="V124" s="2"/>
      <c r="W124" s="2"/>
      <c r="X124" s="2"/>
      <c r="Y124" s="2"/>
      <c r="Z124" s="2"/>
    </row>
    <row r="125" spans="1:26" ht="12.75" customHeight="1">
      <c r="A125" s="262" t="s">
        <v>892</v>
      </c>
      <c r="B125" s="263">
        <v>19</v>
      </c>
      <c r="C125" s="264">
        <v>1</v>
      </c>
      <c r="D125" s="263">
        <v>4</v>
      </c>
      <c r="E125" s="264">
        <v>0</v>
      </c>
      <c r="F125" s="264">
        <v>0</v>
      </c>
      <c r="G125" s="263">
        <v>20</v>
      </c>
      <c r="H125" s="264">
        <v>0</v>
      </c>
      <c r="I125" s="263">
        <v>10</v>
      </c>
      <c r="J125" s="263">
        <v>14</v>
      </c>
      <c r="K125" s="263">
        <v>5</v>
      </c>
      <c r="L125" s="263">
        <v>49</v>
      </c>
      <c r="M125" s="263">
        <v>7</v>
      </c>
      <c r="N125" s="264">
        <v>0</v>
      </c>
      <c r="O125" s="263">
        <v>129</v>
      </c>
      <c r="P125" s="16"/>
      <c r="Q125" s="16"/>
      <c r="R125" s="16"/>
      <c r="S125" s="16"/>
      <c r="T125" s="16"/>
      <c r="U125" s="16"/>
      <c r="V125" s="16"/>
      <c r="W125" s="16"/>
      <c r="X125" s="16"/>
      <c r="Y125" s="16"/>
      <c r="Z125" s="16"/>
    </row>
    <row r="126" spans="1:26" ht="12.75" customHeight="1">
      <c r="A126" s="265" t="s">
        <v>1393</v>
      </c>
      <c r="B126" s="266">
        <v>19</v>
      </c>
      <c r="C126" s="267">
        <v>1</v>
      </c>
      <c r="D126" s="266">
        <v>4</v>
      </c>
      <c r="E126" s="267">
        <v>0</v>
      </c>
      <c r="F126" s="267">
        <v>0</v>
      </c>
      <c r="G126" s="266">
        <v>20</v>
      </c>
      <c r="H126" s="267">
        <v>0</v>
      </c>
      <c r="I126" s="266">
        <v>10</v>
      </c>
      <c r="J126" s="266">
        <v>14</v>
      </c>
      <c r="K126" s="266">
        <v>5</v>
      </c>
      <c r="L126" s="266">
        <v>49</v>
      </c>
      <c r="M126" s="266">
        <v>7</v>
      </c>
      <c r="N126" s="267">
        <v>0</v>
      </c>
      <c r="O126" s="263">
        <v>129</v>
      </c>
      <c r="P126" s="2"/>
      <c r="Q126" s="2"/>
      <c r="R126" s="2"/>
      <c r="S126" s="2"/>
      <c r="T126" s="2"/>
      <c r="U126" s="2"/>
      <c r="V126" s="2"/>
      <c r="W126" s="2"/>
      <c r="X126" s="2"/>
      <c r="Y126" s="2"/>
      <c r="Z126" s="2"/>
    </row>
    <row r="127" spans="1:26" ht="12.75" customHeight="1">
      <c r="A127" s="262" t="s">
        <v>143</v>
      </c>
      <c r="B127" s="264">
        <v>0</v>
      </c>
      <c r="C127" s="264">
        <v>0</v>
      </c>
      <c r="D127" s="264">
        <v>0</v>
      </c>
      <c r="E127" s="264">
        <v>0</v>
      </c>
      <c r="F127" s="264">
        <v>0</v>
      </c>
      <c r="G127" s="264">
        <v>0</v>
      </c>
      <c r="H127" s="264">
        <v>0</v>
      </c>
      <c r="I127" s="264">
        <v>0</v>
      </c>
      <c r="J127" s="264">
        <v>1</v>
      </c>
      <c r="K127" s="263">
        <v>1</v>
      </c>
      <c r="L127" s="263">
        <v>2</v>
      </c>
      <c r="M127" s="264">
        <v>0</v>
      </c>
      <c r="N127" s="264">
        <v>0</v>
      </c>
      <c r="O127" s="263">
        <v>4</v>
      </c>
      <c r="P127" s="16"/>
      <c r="Q127" s="16"/>
      <c r="R127" s="16"/>
      <c r="S127" s="16"/>
      <c r="T127" s="16"/>
      <c r="U127" s="16"/>
      <c r="V127" s="16"/>
      <c r="W127" s="16"/>
      <c r="X127" s="16"/>
      <c r="Y127" s="16"/>
      <c r="Z127" s="16"/>
    </row>
    <row r="128" spans="1:26" ht="12.75" customHeight="1">
      <c r="A128" s="265" t="s">
        <v>1394</v>
      </c>
      <c r="B128" s="267">
        <v>0</v>
      </c>
      <c r="C128" s="267">
        <v>0</v>
      </c>
      <c r="D128" s="267">
        <v>0</v>
      </c>
      <c r="E128" s="267">
        <v>0</v>
      </c>
      <c r="F128" s="267">
        <v>0</v>
      </c>
      <c r="G128" s="267">
        <v>0</v>
      </c>
      <c r="H128" s="267">
        <v>0</v>
      </c>
      <c r="I128" s="267">
        <v>0</v>
      </c>
      <c r="J128" s="267">
        <v>0</v>
      </c>
      <c r="K128" s="267">
        <v>0</v>
      </c>
      <c r="L128" s="267">
        <v>0</v>
      </c>
      <c r="M128" s="267">
        <v>0</v>
      </c>
      <c r="N128" s="267">
        <v>0</v>
      </c>
      <c r="O128" s="264">
        <v>0</v>
      </c>
      <c r="P128" s="2"/>
      <c r="Q128" s="2"/>
      <c r="R128" s="2"/>
      <c r="S128" s="2"/>
      <c r="T128" s="2"/>
      <c r="U128" s="2"/>
      <c r="V128" s="2"/>
      <c r="W128" s="2"/>
      <c r="X128" s="2"/>
      <c r="Y128" s="2"/>
      <c r="Z128" s="2"/>
    </row>
    <row r="129" spans="1:26" ht="12.75" customHeight="1">
      <c r="A129" s="265" t="s">
        <v>1395</v>
      </c>
      <c r="B129" s="267">
        <v>0</v>
      </c>
      <c r="C129" s="267">
        <v>0</v>
      </c>
      <c r="D129" s="267">
        <v>0</v>
      </c>
      <c r="E129" s="267">
        <v>0</v>
      </c>
      <c r="F129" s="267">
        <v>0</v>
      </c>
      <c r="G129" s="267">
        <v>0</v>
      </c>
      <c r="H129" s="267">
        <v>0</v>
      </c>
      <c r="I129" s="267">
        <v>0</v>
      </c>
      <c r="J129" s="267">
        <v>0</v>
      </c>
      <c r="K129" s="267">
        <v>0</v>
      </c>
      <c r="L129" s="266">
        <v>0</v>
      </c>
      <c r="M129" s="267">
        <v>0</v>
      </c>
      <c r="N129" s="267">
        <v>0</v>
      </c>
      <c r="O129" s="263">
        <v>0</v>
      </c>
      <c r="P129" s="2"/>
      <c r="Q129" s="2"/>
      <c r="R129" s="2"/>
      <c r="S129" s="2"/>
      <c r="T129" s="2"/>
      <c r="U129" s="2"/>
      <c r="V129" s="2"/>
      <c r="W129" s="2"/>
      <c r="X129" s="2"/>
      <c r="Y129" s="2"/>
      <c r="Z129" s="2"/>
    </row>
    <row r="130" spans="1:26" ht="12.75" customHeight="1">
      <c r="A130" s="265" t="s">
        <v>1396</v>
      </c>
      <c r="B130" s="267">
        <v>0</v>
      </c>
      <c r="C130" s="267">
        <v>0</v>
      </c>
      <c r="D130" s="267">
        <v>0</v>
      </c>
      <c r="E130" s="267">
        <v>0</v>
      </c>
      <c r="F130" s="267">
        <v>0</v>
      </c>
      <c r="G130" s="267">
        <v>0</v>
      </c>
      <c r="H130" s="267">
        <v>0</v>
      </c>
      <c r="I130" s="267">
        <v>0</v>
      </c>
      <c r="J130" s="267">
        <v>0</v>
      </c>
      <c r="K130" s="266">
        <v>1</v>
      </c>
      <c r="L130" s="267">
        <v>0</v>
      </c>
      <c r="M130" s="267">
        <v>0</v>
      </c>
      <c r="N130" s="267">
        <v>0</v>
      </c>
      <c r="O130" s="263">
        <v>1</v>
      </c>
      <c r="P130" s="2"/>
      <c r="Q130" s="2"/>
      <c r="R130" s="2"/>
      <c r="S130" s="2"/>
      <c r="T130" s="2"/>
      <c r="U130" s="2"/>
      <c r="V130" s="2"/>
      <c r="W130" s="2"/>
      <c r="X130" s="2"/>
      <c r="Y130" s="2"/>
      <c r="Z130" s="2"/>
    </row>
    <row r="131" spans="1:26" ht="12.75" customHeight="1">
      <c r="A131" s="265" t="s">
        <v>1397</v>
      </c>
      <c r="B131" s="267">
        <v>0</v>
      </c>
      <c r="C131" s="267">
        <v>0</v>
      </c>
      <c r="D131" s="267">
        <v>0</v>
      </c>
      <c r="E131" s="267">
        <v>0</v>
      </c>
      <c r="F131" s="267">
        <v>0</v>
      </c>
      <c r="G131" s="267">
        <v>0</v>
      </c>
      <c r="H131" s="267">
        <v>0</v>
      </c>
      <c r="I131" s="267">
        <v>0</v>
      </c>
      <c r="J131" s="267">
        <v>0</v>
      </c>
      <c r="K131" s="267">
        <v>0</v>
      </c>
      <c r="L131" s="266">
        <v>2</v>
      </c>
      <c r="M131" s="267">
        <v>0</v>
      </c>
      <c r="N131" s="267">
        <v>0</v>
      </c>
      <c r="O131" s="263">
        <v>2</v>
      </c>
      <c r="P131" s="2"/>
      <c r="Q131" s="2"/>
      <c r="R131" s="2"/>
      <c r="S131" s="2"/>
      <c r="T131" s="2"/>
      <c r="U131" s="2"/>
      <c r="V131" s="2"/>
      <c r="W131" s="2"/>
      <c r="X131" s="2"/>
      <c r="Y131" s="2"/>
      <c r="Z131" s="2"/>
    </row>
    <row r="132" spans="1:26" ht="12.75" customHeight="1">
      <c r="A132" s="265" t="s">
        <v>1398</v>
      </c>
      <c r="B132" s="267">
        <v>0</v>
      </c>
      <c r="C132" s="267">
        <v>0</v>
      </c>
      <c r="D132" s="267">
        <v>0</v>
      </c>
      <c r="E132" s="267">
        <v>0</v>
      </c>
      <c r="F132" s="267">
        <v>0</v>
      </c>
      <c r="G132" s="267">
        <v>0</v>
      </c>
      <c r="H132" s="267">
        <v>0</v>
      </c>
      <c r="I132" s="267">
        <v>0</v>
      </c>
      <c r="J132" s="267">
        <v>1</v>
      </c>
      <c r="K132" s="267">
        <v>0</v>
      </c>
      <c r="L132" s="267">
        <v>0</v>
      </c>
      <c r="M132" s="267">
        <v>0</v>
      </c>
      <c r="N132" s="267">
        <v>0</v>
      </c>
      <c r="O132" s="264">
        <v>1</v>
      </c>
      <c r="P132" s="2"/>
      <c r="Q132" s="2"/>
      <c r="R132" s="2"/>
      <c r="S132" s="2"/>
      <c r="T132" s="2"/>
      <c r="U132" s="2"/>
      <c r="V132" s="2"/>
      <c r="W132" s="2"/>
      <c r="X132" s="2"/>
      <c r="Y132" s="2"/>
      <c r="Z132" s="2"/>
    </row>
    <row r="133" spans="1:26" ht="12.75" customHeight="1">
      <c r="A133" s="265" t="s">
        <v>1399</v>
      </c>
      <c r="B133" s="267">
        <v>0</v>
      </c>
      <c r="C133" s="267">
        <v>0</v>
      </c>
      <c r="D133" s="267">
        <v>0</v>
      </c>
      <c r="E133" s="267">
        <v>0</v>
      </c>
      <c r="F133" s="267">
        <v>0</v>
      </c>
      <c r="G133" s="267">
        <v>0</v>
      </c>
      <c r="H133" s="267">
        <v>0</v>
      </c>
      <c r="I133" s="267">
        <v>0</v>
      </c>
      <c r="J133" s="267">
        <v>0</v>
      </c>
      <c r="K133" s="267">
        <v>0</v>
      </c>
      <c r="L133" s="267">
        <v>0</v>
      </c>
      <c r="M133" s="267">
        <v>0</v>
      </c>
      <c r="N133" s="267">
        <v>0</v>
      </c>
      <c r="O133" s="264">
        <v>0</v>
      </c>
      <c r="P133" s="2"/>
      <c r="Q133" s="2"/>
      <c r="R133" s="2"/>
      <c r="S133" s="2"/>
      <c r="T133" s="2"/>
      <c r="U133" s="2"/>
      <c r="V133" s="2"/>
      <c r="W133" s="2"/>
      <c r="X133" s="2"/>
      <c r="Y133" s="2"/>
      <c r="Z133" s="2"/>
    </row>
    <row r="134" spans="1:26" ht="12.75" customHeight="1">
      <c r="A134" s="265" t="s">
        <v>1400</v>
      </c>
      <c r="B134" s="267">
        <v>0</v>
      </c>
      <c r="C134" s="267">
        <v>0</v>
      </c>
      <c r="D134" s="267">
        <v>0</v>
      </c>
      <c r="E134" s="267">
        <v>0</v>
      </c>
      <c r="F134" s="267">
        <v>0</v>
      </c>
      <c r="G134" s="267">
        <v>0</v>
      </c>
      <c r="H134" s="267">
        <v>0</v>
      </c>
      <c r="I134" s="267">
        <v>0</v>
      </c>
      <c r="J134" s="267">
        <v>0</v>
      </c>
      <c r="K134" s="267">
        <v>0</v>
      </c>
      <c r="L134" s="267">
        <v>0</v>
      </c>
      <c r="M134" s="267">
        <v>0</v>
      </c>
      <c r="N134" s="267">
        <v>0</v>
      </c>
      <c r="O134" s="264">
        <v>0</v>
      </c>
      <c r="P134" s="2"/>
      <c r="Q134" s="2"/>
      <c r="R134" s="2"/>
      <c r="S134" s="2"/>
      <c r="T134" s="2"/>
      <c r="U134" s="2"/>
      <c r="V134" s="2"/>
      <c r="W134" s="2"/>
      <c r="X134" s="2"/>
      <c r="Y134" s="2"/>
      <c r="Z134" s="2"/>
    </row>
    <row r="135" spans="1:26" ht="12.75" customHeight="1">
      <c r="A135" s="262" t="s">
        <v>715</v>
      </c>
      <c r="B135" s="263">
        <v>45</v>
      </c>
      <c r="C135" s="263">
        <v>11</v>
      </c>
      <c r="D135" s="263">
        <v>15</v>
      </c>
      <c r="E135" s="263">
        <v>0</v>
      </c>
      <c r="F135" s="263">
        <v>0</v>
      </c>
      <c r="G135" s="263">
        <v>66</v>
      </c>
      <c r="H135" s="263">
        <v>0</v>
      </c>
      <c r="I135" s="263">
        <v>19</v>
      </c>
      <c r="J135" s="263">
        <v>62</v>
      </c>
      <c r="K135" s="263">
        <v>16</v>
      </c>
      <c r="L135" s="263">
        <v>137</v>
      </c>
      <c r="M135" s="263">
        <v>9</v>
      </c>
      <c r="N135" s="263">
        <v>0</v>
      </c>
      <c r="O135" s="263">
        <v>380</v>
      </c>
      <c r="P135" s="16"/>
      <c r="Q135" s="16"/>
      <c r="R135" s="16"/>
      <c r="S135" s="16"/>
      <c r="T135" s="16"/>
      <c r="U135" s="16"/>
      <c r="V135" s="16"/>
      <c r="W135" s="16"/>
      <c r="X135" s="16"/>
      <c r="Y135" s="16"/>
      <c r="Z135" s="16"/>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28.5" customHeight="1">
      <c r="A138" s="2098" t="s">
        <v>1402</v>
      </c>
      <c r="B138" s="2041"/>
      <c r="C138" s="2041"/>
      <c r="D138" s="2041"/>
      <c r="E138" s="2041"/>
      <c r="F138" s="2041"/>
      <c r="G138" s="2041"/>
      <c r="H138" s="2041"/>
      <c r="I138" s="2041"/>
      <c r="J138" s="2041"/>
      <c r="K138" s="2041"/>
      <c r="L138" s="2041"/>
      <c r="M138" s="2041"/>
      <c r="N138" s="2041"/>
      <c r="O138" s="2041"/>
      <c r="P138" s="2048"/>
      <c r="Q138" s="2"/>
      <c r="R138" s="2"/>
      <c r="S138" s="2"/>
      <c r="T138" s="2"/>
      <c r="U138" s="2"/>
      <c r="V138" s="2"/>
      <c r="W138" s="2"/>
      <c r="X138" s="2"/>
      <c r="Y138" s="2"/>
      <c r="Z138" s="2"/>
    </row>
    <row r="139" spans="1:26" s="1083" customFormat="1" ht="12.75" customHeight="1">
      <c r="A139" s="1158" t="s">
        <v>11524</v>
      </c>
      <c r="B139" s="1159"/>
      <c r="C139" s="1159"/>
      <c r="D139" s="1159"/>
      <c r="E139" s="1159"/>
      <c r="F139" s="1159"/>
      <c r="G139" s="1159"/>
      <c r="H139" s="1159"/>
      <c r="I139" s="1159"/>
      <c r="J139" s="1159"/>
      <c r="K139" s="1159"/>
      <c r="L139" s="1159"/>
      <c r="M139" s="1159"/>
      <c r="N139" s="1159"/>
      <c r="O139" s="1159"/>
      <c r="P139" s="624"/>
      <c r="Q139" s="1082"/>
      <c r="R139" s="1082"/>
      <c r="S139" s="1082"/>
      <c r="T139" s="1082"/>
      <c r="U139" s="1082"/>
      <c r="V139" s="1082"/>
      <c r="W139" s="1082"/>
      <c r="X139" s="1082"/>
      <c r="Y139" s="1082"/>
      <c r="Z139" s="1082"/>
    </row>
    <row r="140" spans="1:26" s="1083" customFormat="1" ht="12.75" customHeight="1">
      <c r="A140" s="1158" t="s">
        <v>145</v>
      </c>
      <c r="B140" s="1159" t="s">
        <v>1337</v>
      </c>
      <c r="C140" s="1159" t="s">
        <v>1338</v>
      </c>
      <c r="D140" s="1159" t="s">
        <v>1339</v>
      </c>
      <c r="E140" s="1159" t="s">
        <v>1340</v>
      </c>
      <c r="F140" s="1159" t="s">
        <v>1341</v>
      </c>
      <c r="G140" s="1159" t="s">
        <v>1342</v>
      </c>
      <c r="H140" s="1159" t="s">
        <v>1343</v>
      </c>
      <c r="I140" s="1159" t="s">
        <v>1344</v>
      </c>
      <c r="J140" s="1159" t="s">
        <v>1345</v>
      </c>
      <c r="K140" s="1159" t="s">
        <v>1346</v>
      </c>
      <c r="L140" s="1159" t="s">
        <v>1347</v>
      </c>
      <c r="M140" s="1159" t="s">
        <v>1348</v>
      </c>
      <c r="N140" s="1159" t="s">
        <v>1349</v>
      </c>
      <c r="O140" s="1159" t="s">
        <v>1403</v>
      </c>
      <c r="P140" s="624" t="s">
        <v>1350</v>
      </c>
      <c r="Q140" s="1082"/>
      <c r="R140" s="1082"/>
      <c r="S140" s="1082"/>
      <c r="T140" s="1082"/>
      <c r="U140" s="1082"/>
      <c r="V140" s="1082"/>
      <c r="W140" s="1082"/>
      <c r="X140" s="1082"/>
      <c r="Y140" s="1082"/>
      <c r="Z140" s="1082"/>
    </row>
    <row r="141" spans="1:26" s="1083" customFormat="1" ht="12.75" customHeight="1">
      <c r="A141" s="1157" t="s">
        <v>1404</v>
      </c>
      <c r="B141" s="1153"/>
      <c r="C141" s="1153"/>
      <c r="D141" s="1153"/>
      <c r="E141" s="1153"/>
      <c r="F141" s="1153"/>
      <c r="G141" s="1160">
        <v>1</v>
      </c>
      <c r="H141" s="1153"/>
      <c r="I141" s="1153"/>
      <c r="J141" s="1153"/>
      <c r="K141" s="1153">
        <v>2</v>
      </c>
      <c r="L141" s="1153">
        <v>1</v>
      </c>
      <c r="M141" s="1153"/>
      <c r="N141" s="1153"/>
      <c r="O141" s="1153"/>
      <c r="P141" s="624">
        <v>4</v>
      </c>
      <c r="Q141" s="1082"/>
      <c r="R141" s="1082"/>
      <c r="S141" s="1082"/>
      <c r="T141" s="1082"/>
      <c r="U141" s="1082"/>
      <c r="V141" s="1082"/>
      <c r="W141" s="1082"/>
      <c r="X141" s="1082"/>
      <c r="Y141" s="1082"/>
      <c r="Z141" s="1082"/>
    </row>
    <row r="142" spans="1:26" s="1083" customFormat="1" ht="12.75" customHeight="1">
      <c r="A142" s="1157" t="s">
        <v>1138</v>
      </c>
      <c r="B142" s="1153"/>
      <c r="C142" s="1153"/>
      <c r="D142" s="1153"/>
      <c r="E142" s="1153"/>
      <c r="F142" s="1153"/>
      <c r="G142" s="1160">
        <v>1</v>
      </c>
      <c r="H142" s="1153"/>
      <c r="I142" s="1153"/>
      <c r="J142" s="1153"/>
      <c r="K142" s="1153"/>
      <c r="L142" s="1153"/>
      <c r="M142" s="1153"/>
      <c r="N142" s="1153"/>
      <c r="O142" s="1153"/>
      <c r="P142" s="624">
        <v>1</v>
      </c>
      <c r="Q142" s="1082"/>
      <c r="R142" s="1082"/>
      <c r="S142" s="1082"/>
      <c r="T142" s="1082"/>
      <c r="U142" s="1082"/>
      <c r="V142" s="1082"/>
      <c r="W142" s="1082"/>
      <c r="X142" s="1082"/>
      <c r="Y142" s="1082"/>
      <c r="Z142" s="1082"/>
    </row>
    <row r="143" spans="1:26" ht="12.75" customHeight="1">
      <c r="A143" s="271" t="s">
        <v>1405</v>
      </c>
      <c r="B143" s="37"/>
      <c r="C143" s="37">
        <v>1</v>
      </c>
      <c r="D143" s="37"/>
      <c r="E143" s="37"/>
      <c r="F143" s="37"/>
      <c r="G143" s="37"/>
      <c r="H143" s="37"/>
      <c r="I143" s="37"/>
      <c r="J143" s="37"/>
      <c r="K143" s="37"/>
      <c r="L143" s="37"/>
      <c r="M143" s="37">
        <v>1</v>
      </c>
      <c r="N143" s="37"/>
      <c r="O143" s="37"/>
      <c r="P143" s="272">
        <v>2</v>
      </c>
      <c r="Q143" s="2"/>
      <c r="R143" s="2"/>
      <c r="S143" s="2"/>
      <c r="T143" s="2"/>
      <c r="U143" s="2"/>
      <c r="V143" s="2"/>
      <c r="W143" s="2"/>
      <c r="X143" s="2"/>
      <c r="Y143" s="2"/>
      <c r="Z143" s="2"/>
    </row>
    <row r="144" spans="1:26" ht="12.75" customHeight="1">
      <c r="A144" s="271" t="s">
        <v>1452</v>
      </c>
      <c r="B144" s="37"/>
      <c r="C144" s="37"/>
      <c r="D144" s="37"/>
      <c r="E144" s="37"/>
      <c r="F144" s="37"/>
      <c r="G144" s="37"/>
      <c r="H144" s="37"/>
      <c r="I144" s="37"/>
      <c r="J144" s="37">
        <v>1</v>
      </c>
      <c r="K144" s="37"/>
      <c r="L144" s="37"/>
      <c r="M144" s="273"/>
      <c r="N144" s="37"/>
      <c r="O144" s="37"/>
      <c r="P144" s="272">
        <v>1</v>
      </c>
      <c r="Q144" s="2"/>
      <c r="R144" s="2"/>
      <c r="S144" s="2"/>
      <c r="T144" s="2"/>
      <c r="U144" s="2"/>
      <c r="V144" s="2"/>
      <c r="W144" s="2"/>
      <c r="X144" s="2"/>
      <c r="Y144" s="2"/>
      <c r="Z144" s="2"/>
    </row>
    <row r="145" spans="1:26" ht="12.75" customHeight="1">
      <c r="A145" s="1152" t="s">
        <v>11523</v>
      </c>
      <c r="B145" s="37"/>
      <c r="C145" s="37"/>
      <c r="D145" s="37"/>
      <c r="E145" s="37"/>
      <c r="F145" s="37"/>
      <c r="G145" s="37"/>
      <c r="H145" s="37"/>
      <c r="I145" s="37"/>
      <c r="J145" s="37">
        <v>1</v>
      </c>
      <c r="K145" s="273"/>
      <c r="L145" s="37"/>
      <c r="M145" s="37"/>
      <c r="N145" s="37"/>
      <c r="O145" s="37"/>
      <c r="P145" s="272">
        <v>1</v>
      </c>
      <c r="Q145" s="2"/>
      <c r="R145" s="2"/>
      <c r="S145" s="2"/>
      <c r="T145" s="2"/>
      <c r="U145" s="2"/>
      <c r="V145" s="2"/>
      <c r="W145" s="2"/>
      <c r="X145" s="2"/>
      <c r="Y145" s="2"/>
      <c r="Z145" s="2"/>
    </row>
    <row r="146" spans="1:26" ht="12.75" customHeight="1">
      <c r="A146" s="271" t="s">
        <v>1408</v>
      </c>
      <c r="B146" s="37"/>
      <c r="C146" s="37"/>
      <c r="D146" s="37"/>
      <c r="E146" s="37"/>
      <c r="F146" s="37"/>
      <c r="G146" s="37">
        <v>1</v>
      </c>
      <c r="H146" s="37"/>
      <c r="I146" s="37"/>
      <c r="J146" s="37"/>
      <c r="K146" s="37"/>
      <c r="L146" s="37"/>
      <c r="M146" s="37">
        <v>1</v>
      </c>
      <c r="N146" s="37"/>
      <c r="O146" s="37">
        <v>1</v>
      </c>
      <c r="P146" s="272">
        <v>3</v>
      </c>
      <c r="Q146" s="2"/>
      <c r="R146" s="2"/>
      <c r="S146" s="2"/>
      <c r="T146" s="2"/>
      <c r="U146" s="2"/>
      <c r="V146" s="2"/>
      <c r="W146" s="2"/>
      <c r="X146" s="2"/>
      <c r="Y146" s="2"/>
      <c r="Z146" s="2"/>
    </row>
    <row r="147" spans="1:26" ht="12.75" customHeight="1">
      <c r="A147" s="1156" t="s">
        <v>715</v>
      </c>
      <c r="B147" s="1155">
        <v>0</v>
      </c>
      <c r="C147" s="1155">
        <v>1</v>
      </c>
      <c r="D147" s="1155">
        <v>0</v>
      </c>
      <c r="E147" s="1155">
        <v>0</v>
      </c>
      <c r="F147" s="1155">
        <v>0</v>
      </c>
      <c r="G147" s="1155">
        <v>3</v>
      </c>
      <c r="H147" s="1155">
        <v>0</v>
      </c>
      <c r="I147" s="1155">
        <v>0</v>
      </c>
      <c r="J147" s="1155">
        <v>2</v>
      </c>
      <c r="K147" s="1155">
        <v>2</v>
      </c>
      <c r="L147" s="1155">
        <v>1</v>
      </c>
      <c r="M147" s="1155">
        <v>2</v>
      </c>
      <c r="N147" s="1155">
        <v>0</v>
      </c>
      <c r="O147" s="1155">
        <v>1</v>
      </c>
      <c r="P147" s="272">
        <v>12</v>
      </c>
      <c r="Q147" s="2"/>
      <c r="R147" s="2"/>
      <c r="S147" s="2"/>
      <c r="T147" s="2"/>
      <c r="U147" s="2"/>
      <c r="V147" s="2"/>
      <c r="W147" s="2"/>
      <c r="X147" s="2"/>
      <c r="Y147" s="2"/>
      <c r="Z147" s="2"/>
    </row>
    <row r="148" spans="1:26" s="1083" customFormat="1" ht="12.75" customHeight="1">
      <c r="A148" s="271"/>
      <c r="B148" s="703"/>
      <c r="C148" s="703"/>
      <c r="D148" s="703"/>
      <c r="E148" s="703"/>
      <c r="F148" s="703"/>
      <c r="G148" s="703"/>
      <c r="H148" s="703"/>
      <c r="I148" s="703"/>
      <c r="J148" s="703"/>
      <c r="K148" s="703"/>
      <c r="L148" s="703"/>
      <c r="M148" s="703"/>
      <c r="N148" s="703"/>
      <c r="O148" s="703"/>
      <c r="P148" s="272"/>
      <c r="Q148" s="1082"/>
      <c r="R148" s="1082"/>
      <c r="S148" s="1082"/>
      <c r="T148" s="1082"/>
      <c r="U148" s="1082"/>
      <c r="V148" s="1082"/>
      <c r="W148" s="1082"/>
      <c r="X148" s="1082"/>
      <c r="Y148" s="1082"/>
      <c r="Z148" s="1082"/>
    </row>
    <row r="149" spans="1:26" ht="12.75" customHeight="1">
      <c r="A149" s="26" t="s">
        <v>148</v>
      </c>
      <c r="B149" s="26" t="s">
        <v>1337</v>
      </c>
      <c r="C149" s="26" t="s">
        <v>1338</v>
      </c>
      <c r="D149" s="26" t="s">
        <v>1339</v>
      </c>
      <c r="E149" s="26" t="s">
        <v>1340</v>
      </c>
      <c r="F149" s="26" t="s">
        <v>1341</v>
      </c>
      <c r="G149" s="26" t="s">
        <v>1342</v>
      </c>
      <c r="H149" s="26" t="s">
        <v>1343</v>
      </c>
      <c r="I149" s="26" t="s">
        <v>1344</v>
      </c>
      <c r="J149" s="26" t="s">
        <v>1345</v>
      </c>
      <c r="K149" s="26" t="s">
        <v>1346</v>
      </c>
      <c r="L149" s="26" t="s">
        <v>1347</v>
      </c>
      <c r="M149" s="26" t="s">
        <v>1348</v>
      </c>
      <c r="N149" s="26" t="s">
        <v>1349</v>
      </c>
      <c r="O149" s="26"/>
      <c r="P149" s="26" t="s">
        <v>1350</v>
      </c>
      <c r="Q149" s="16"/>
      <c r="R149" s="16"/>
      <c r="S149" s="16"/>
      <c r="T149" s="16"/>
      <c r="U149" s="16"/>
      <c r="V149" s="16"/>
      <c r="W149" s="16"/>
      <c r="X149" s="16"/>
      <c r="Y149" s="16"/>
      <c r="Z149" s="16"/>
    </row>
    <row r="150" spans="1:26" ht="12.75" customHeight="1">
      <c r="A150" s="19" t="s">
        <v>1409</v>
      </c>
      <c r="B150" s="19"/>
      <c r="C150" s="19"/>
      <c r="D150" s="19"/>
      <c r="E150" s="19"/>
      <c r="F150" s="19"/>
      <c r="G150" s="19"/>
      <c r="H150" s="19"/>
      <c r="I150" s="19"/>
      <c r="J150" s="19"/>
      <c r="K150" s="19"/>
      <c r="L150" s="19">
        <v>1</v>
      </c>
      <c r="M150" s="19"/>
      <c r="N150" s="19"/>
      <c r="O150" s="19"/>
      <c r="P150" s="6">
        <v>0</v>
      </c>
      <c r="Q150" s="2"/>
      <c r="R150" s="2"/>
      <c r="S150" s="2"/>
      <c r="T150" s="2"/>
      <c r="U150" s="2"/>
      <c r="V150" s="2"/>
      <c r="W150" s="2"/>
      <c r="X150" s="2"/>
      <c r="Y150" s="2"/>
      <c r="Z150" s="2"/>
    </row>
    <row r="151" spans="1:26" ht="12.75" customHeight="1">
      <c r="A151" s="19" t="s">
        <v>1410</v>
      </c>
      <c r="B151" s="19"/>
      <c r="C151" s="19"/>
      <c r="D151" s="19"/>
      <c r="E151" s="19"/>
      <c r="F151" s="19"/>
      <c r="G151" s="19"/>
      <c r="H151" s="19"/>
      <c r="I151" s="19"/>
      <c r="J151" s="19"/>
      <c r="K151" s="19"/>
      <c r="L151" s="19"/>
      <c r="M151" s="19"/>
      <c r="N151" s="19"/>
      <c r="O151" s="19"/>
      <c r="P151" s="6">
        <v>0</v>
      </c>
      <c r="Q151" s="2"/>
      <c r="R151" s="2"/>
      <c r="S151" s="2"/>
      <c r="T151" s="2"/>
      <c r="U151" s="2"/>
      <c r="V151" s="2"/>
      <c r="W151" s="2"/>
      <c r="X151" s="2"/>
      <c r="Y151" s="2"/>
      <c r="Z151" s="2"/>
    </row>
    <row r="152" spans="1:26" ht="12.75" customHeight="1">
      <c r="A152" s="19" t="s">
        <v>1411</v>
      </c>
      <c r="B152" s="19"/>
      <c r="C152" s="19"/>
      <c r="D152" s="19"/>
      <c r="E152" s="19"/>
      <c r="F152" s="19"/>
      <c r="G152" s="19"/>
      <c r="H152" s="19"/>
      <c r="I152" s="19"/>
      <c r="J152" s="19"/>
      <c r="K152" s="19"/>
      <c r="L152" s="19"/>
      <c r="M152" s="19"/>
      <c r="N152" s="19"/>
      <c r="O152" s="19"/>
      <c r="P152" s="6">
        <v>0</v>
      </c>
      <c r="Q152" s="2"/>
      <c r="R152" s="2"/>
      <c r="S152" s="2"/>
      <c r="T152" s="2"/>
      <c r="U152" s="2"/>
      <c r="V152" s="2"/>
      <c r="W152" s="2"/>
      <c r="X152" s="2"/>
      <c r="Y152" s="2"/>
      <c r="Z152" s="2"/>
    </row>
    <row r="153" spans="1:26" ht="12.75" customHeight="1">
      <c r="A153" s="19" t="s">
        <v>1412</v>
      </c>
      <c r="B153" s="19"/>
      <c r="C153" s="19"/>
      <c r="D153" s="19"/>
      <c r="E153" s="19"/>
      <c r="F153" s="19"/>
      <c r="G153" s="19"/>
      <c r="H153" s="19"/>
      <c r="I153" s="19"/>
      <c r="J153" s="19"/>
      <c r="K153" s="19"/>
      <c r="L153" s="19"/>
      <c r="M153" s="19"/>
      <c r="N153" s="19"/>
      <c r="O153" s="19"/>
      <c r="P153" s="6">
        <v>0</v>
      </c>
      <c r="Q153" s="2"/>
      <c r="R153" s="2"/>
      <c r="S153" s="2"/>
      <c r="T153" s="2"/>
      <c r="U153" s="2"/>
      <c r="V153" s="2"/>
      <c r="W153" s="2"/>
      <c r="X153" s="2"/>
      <c r="Y153" s="2"/>
      <c r="Z153" s="2"/>
    </row>
    <row r="154" spans="1:26" ht="12.75" customHeight="1">
      <c r="A154" s="19" t="s">
        <v>1365</v>
      </c>
      <c r="B154" s="19"/>
      <c r="C154" s="19"/>
      <c r="D154" s="19"/>
      <c r="E154" s="19"/>
      <c r="F154" s="19"/>
      <c r="G154" s="19"/>
      <c r="H154" s="19"/>
      <c r="I154" s="19"/>
      <c r="J154" s="19"/>
      <c r="K154" s="19"/>
      <c r="L154" s="19"/>
      <c r="M154" s="19"/>
      <c r="N154" s="19"/>
      <c r="O154" s="19"/>
      <c r="P154" s="6">
        <v>0</v>
      </c>
      <c r="Q154" s="2"/>
      <c r="R154" s="2"/>
      <c r="S154" s="2"/>
      <c r="T154" s="2"/>
      <c r="U154" s="2"/>
      <c r="V154" s="2"/>
      <c r="W154" s="2"/>
      <c r="X154" s="2"/>
      <c r="Y154" s="2"/>
      <c r="Z154" s="2"/>
    </row>
    <row r="155" spans="1:26" ht="12.75" customHeight="1">
      <c r="A155" s="19" t="s">
        <v>1413</v>
      </c>
      <c r="B155" s="19"/>
      <c r="C155" s="19"/>
      <c r="D155" s="19"/>
      <c r="E155" s="19"/>
      <c r="F155" s="19"/>
      <c r="G155" s="19"/>
      <c r="H155" s="19"/>
      <c r="I155" s="19"/>
      <c r="J155" s="19"/>
      <c r="K155" s="19"/>
      <c r="L155" s="19"/>
      <c r="M155" s="19"/>
      <c r="N155" s="19"/>
      <c r="O155" s="19"/>
      <c r="P155" s="6">
        <v>0</v>
      </c>
      <c r="Q155" s="2"/>
      <c r="R155" s="2"/>
      <c r="S155" s="2"/>
      <c r="T155" s="2"/>
      <c r="U155" s="2"/>
      <c r="V155" s="2"/>
      <c r="W155" s="2"/>
      <c r="X155" s="2"/>
      <c r="Y155" s="2"/>
      <c r="Z155" s="2"/>
    </row>
    <row r="156" spans="1:26" ht="12.75" customHeight="1">
      <c r="A156" s="19" t="s">
        <v>1414</v>
      </c>
      <c r="B156" s="19"/>
      <c r="C156" s="19"/>
      <c r="D156" s="19"/>
      <c r="E156" s="19"/>
      <c r="F156" s="19"/>
      <c r="G156" s="19"/>
      <c r="H156" s="19"/>
      <c r="I156" s="19"/>
      <c r="J156" s="19"/>
      <c r="K156" s="19"/>
      <c r="L156" s="19"/>
      <c r="M156" s="19"/>
      <c r="N156" s="19"/>
      <c r="O156" s="19"/>
      <c r="P156" s="6">
        <v>0</v>
      </c>
      <c r="Q156" s="2"/>
      <c r="R156" s="2"/>
      <c r="S156" s="2"/>
      <c r="T156" s="2"/>
      <c r="U156" s="2"/>
      <c r="V156" s="2"/>
      <c r="W156" s="2"/>
      <c r="X156" s="2"/>
      <c r="Y156" s="2"/>
      <c r="Z156" s="2"/>
    </row>
    <row r="157" spans="1:26" ht="12.75" customHeight="1">
      <c r="A157" s="26" t="s">
        <v>715</v>
      </c>
      <c r="B157" s="26">
        <v>0</v>
      </c>
      <c r="C157" s="26">
        <v>0</v>
      </c>
      <c r="D157" s="26">
        <v>0</v>
      </c>
      <c r="E157" s="26">
        <v>0</v>
      </c>
      <c r="F157" s="26">
        <v>0</v>
      </c>
      <c r="G157" s="26">
        <v>0</v>
      </c>
      <c r="H157" s="26">
        <v>0</v>
      </c>
      <c r="I157" s="26">
        <v>0</v>
      </c>
      <c r="J157" s="26">
        <v>0</v>
      </c>
      <c r="K157" s="26">
        <v>0</v>
      </c>
      <c r="L157" s="26">
        <v>0</v>
      </c>
      <c r="M157" s="26">
        <v>0</v>
      </c>
      <c r="N157" s="26">
        <v>0</v>
      </c>
      <c r="O157" s="26">
        <v>0</v>
      </c>
      <c r="P157" s="26">
        <v>0</v>
      </c>
      <c r="Q157" s="16"/>
      <c r="R157" s="16"/>
      <c r="S157" s="16"/>
      <c r="T157" s="16"/>
      <c r="U157" s="16"/>
      <c r="V157" s="16"/>
      <c r="W157" s="16"/>
      <c r="X157" s="16"/>
      <c r="Y157" s="16"/>
      <c r="Z157" s="16"/>
    </row>
    <row r="158" spans="1:26" ht="39" customHeight="1">
      <c r="A158" s="2096" t="s">
        <v>719</v>
      </c>
      <c r="B158" s="2066"/>
      <c r="C158" s="2066"/>
      <c r="D158" s="2066"/>
      <c r="E158" s="2066"/>
      <c r="F158" s="2066"/>
      <c r="G158" s="2066"/>
      <c r="H158" s="2066"/>
      <c r="I158" s="2066"/>
      <c r="J158" s="2066"/>
      <c r="K158" s="2066"/>
      <c r="L158" s="2066"/>
      <c r="M158" s="2066"/>
      <c r="N158" s="2066"/>
      <c r="O158" s="2066"/>
      <c r="P158" s="2097"/>
      <c r="Q158" s="16"/>
      <c r="R158" s="16"/>
      <c r="S158" s="16"/>
      <c r="T158" s="16"/>
      <c r="U158" s="16"/>
      <c r="V158" s="16"/>
      <c r="W158" s="16"/>
      <c r="X158" s="16"/>
      <c r="Y158" s="16"/>
      <c r="Z158" s="16"/>
    </row>
    <row r="159" spans="1:26" ht="12.75" customHeight="1">
      <c r="A159" s="270" t="s">
        <v>145</v>
      </c>
      <c r="B159" s="132" t="s">
        <v>1337</v>
      </c>
      <c r="C159" s="132" t="s">
        <v>1338</v>
      </c>
      <c r="D159" s="132" t="s">
        <v>1339</v>
      </c>
      <c r="E159" s="132" t="s">
        <v>1340</v>
      </c>
      <c r="F159" s="132" t="s">
        <v>1341</v>
      </c>
      <c r="G159" s="132" t="s">
        <v>1342</v>
      </c>
      <c r="H159" s="132" t="s">
        <v>1343</v>
      </c>
      <c r="I159" s="132" t="s">
        <v>1344</v>
      </c>
      <c r="J159" s="132" t="s">
        <v>1345</v>
      </c>
      <c r="K159" s="132" t="s">
        <v>1346</v>
      </c>
      <c r="L159" s="132" t="s">
        <v>1347</v>
      </c>
      <c r="M159" s="132" t="s">
        <v>1348</v>
      </c>
      <c r="N159" s="132" t="s">
        <v>1349</v>
      </c>
      <c r="O159" s="132" t="s">
        <v>1403</v>
      </c>
      <c r="P159" s="132" t="s">
        <v>1350</v>
      </c>
      <c r="Q159" s="2"/>
      <c r="R159" s="2"/>
      <c r="S159" s="2"/>
      <c r="T159" s="2"/>
      <c r="U159" s="2"/>
      <c r="V159" s="2"/>
      <c r="W159" s="2"/>
      <c r="X159" s="2"/>
      <c r="Y159" s="2"/>
      <c r="Z159" s="2"/>
    </row>
    <row r="160" spans="1:26" s="1083" customFormat="1" ht="12.75" customHeight="1">
      <c r="A160" s="271" t="s">
        <v>1404</v>
      </c>
      <c r="B160" s="703"/>
      <c r="C160" s="703"/>
      <c r="D160" s="703"/>
      <c r="E160" s="703"/>
      <c r="F160" s="703"/>
      <c r="G160" s="703">
        <v>1</v>
      </c>
      <c r="H160" s="703"/>
      <c r="I160" s="703"/>
      <c r="J160" s="703"/>
      <c r="K160" s="703">
        <v>2</v>
      </c>
      <c r="L160" s="703">
        <v>1</v>
      </c>
      <c r="M160" s="703"/>
      <c r="N160" s="703"/>
      <c r="O160" s="703"/>
      <c r="P160" s="272">
        <v>0</v>
      </c>
      <c r="Q160" s="1082"/>
      <c r="R160" s="1082"/>
      <c r="S160" s="1082"/>
      <c r="T160" s="1082"/>
      <c r="U160" s="1082"/>
      <c r="V160" s="1082"/>
      <c r="W160" s="1082"/>
      <c r="X160" s="1082"/>
      <c r="Y160" s="1082"/>
      <c r="Z160" s="1082"/>
    </row>
    <row r="161" spans="1:26" s="1083" customFormat="1" ht="12.75" customHeight="1">
      <c r="A161" s="271" t="s">
        <v>1138</v>
      </c>
      <c r="B161" s="703"/>
      <c r="C161" s="703"/>
      <c r="D161" s="703"/>
      <c r="E161" s="703"/>
      <c r="F161" s="703"/>
      <c r="G161" s="703"/>
      <c r="H161" s="703"/>
      <c r="I161" s="703"/>
      <c r="J161" s="703"/>
      <c r="K161" s="703"/>
      <c r="L161" s="703"/>
      <c r="M161" s="703"/>
      <c r="N161" s="703"/>
      <c r="O161" s="703"/>
      <c r="P161" s="272">
        <v>2</v>
      </c>
      <c r="Q161" s="1082"/>
      <c r="R161" s="1082"/>
      <c r="S161" s="1082"/>
      <c r="T161" s="1082"/>
      <c r="U161" s="1082"/>
      <c r="V161" s="1082"/>
      <c r="W161" s="1082"/>
      <c r="X161" s="1082"/>
      <c r="Y161" s="1082"/>
      <c r="Z161" s="1082"/>
    </row>
    <row r="162" spans="1:26" s="1083" customFormat="1" ht="12.75" customHeight="1">
      <c r="A162" s="271" t="s">
        <v>1405</v>
      </c>
      <c r="B162" s="703"/>
      <c r="C162" s="703">
        <v>1</v>
      </c>
      <c r="D162" s="703"/>
      <c r="E162" s="703"/>
      <c r="F162" s="703"/>
      <c r="G162" s="703"/>
      <c r="H162" s="703"/>
      <c r="I162" s="703"/>
      <c r="J162" s="703"/>
      <c r="K162" s="703"/>
      <c r="L162" s="703"/>
      <c r="M162" s="703">
        <v>1</v>
      </c>
      <c r="N162" s="703"/>
      <c r="O162" s="703"/>
      <c r="P162" s="272">
        <v>1</v>
      </c>
      <c r="Q162" s="1082"/>
      <c r="R162" s="1082"/>
      <c r="S162" s="1082"/>
      <c r="T162" s="1082"/>
      <c r="U162" s="1082"/>
      <c r="V162" s="1082"/>
      <c r="W162" s="1082"/>
      <c r="X162" s="1082"/>
      <c r="Y162" s="1082"/>
      <c r="Z162" s="1082"/>
    </row>
    <row r="163" spans="1:26" s="1083" customFormat="1" ht="12.75" customHeight="1">
      <c r="A163" s="271" t="s">
        <v>1452</v>
      </c>
      <c r="B163" s="703"/>
      <c r="C163" s="703"/>
      <c r="D163" s="703"/>
      <c r="E163" s="703"/>
      <c r="F163" s="703"/>
      <c r="G163" s="703"/>
      <c r="H163" s="703"/>
      <c r="I163" s="703"/>
      <c r="J163" s="703">
        <v>1</v>
      </c>
      <c r="K163" s="703"/>
      <c r="L163" s="703"/>
      <c r="M163" s="703"/>
      <c r="N163" s="703"/>
      <c r="O163" s="703"/>
      <c r="P163" s="272">
        <v>1</v>
      </c>
      <c r="Q163" s="1082"/>
      <c r="R163" s="1082"/>
      <c r="S163" s="1082"/>
      <c r="T163" s="1082"/>
      <c r="U163" s="1082"/>
      <c r="V163" s="1082"/>
      <c r="W163" s="1082"/>
      <c r="X163" s="1082"/>
      <c r="Y163" s="1082"/>
      <c r="Z163" s="1082"/>
    </row>
    <row r="164" spans="1:26" s="1083" customFormat="1" ht="12.75" customHeight="1">
      <c r="A164" s="271" t="s">
        <v>11523</v>
      </c>
      <c r="B164" s="703"/>
      <c r="C164" s="703"/>
      <c r="D164" s="703"/>
      <c r="E164" s="703"/>
      <c r="F164" s="703"/>
      <c r="G164" s="703"/>
      <c r="H164" s="703"/>
      <c r="I164" s="703"/>
      <c r="J164" s="703">
        <v>1</v>
      </c>
      <c r="K164" s="703"/>
      <c r="L164" s="703"/>
      <c r="M164" s="703"/>
      <c r="N164" s="703"/>
      <c r="O164" s="703"/>
      <c r="P164" s="272">
        <v>4</v>
      </c>
      <c r="Q164" s="1082"/>
      <c r="R164" s="1082"/>
      <c r="S164" s="1082"/>
      <c r="T164" s="1082"/>
      <c r="U164" s="1082"/>
      <c r="V164" s="1082"/>
      <c r="W164" s="1082"/>
      <c r="X164" s="1082"/>
      <c r="Y164" s="1082"/>
      <c r="Z164" s="1082"/>
    </row>
    <row r="165" spans="1:26" s="1083" customFormat="1" ht="12.75" customHeight="1">
      <c r="A165" s="271" t="s">
        <v>1408</v>
      </c>
      <c r="B165" s="703"/>
      <c r="C165" s="703"/>
      <c r="D165" s="703"/>
      <c r="E165" s="703"/>
      <c r="F165" s="703"/>
      <c r="G165" s="703">
        <v>1</v>
      </c>
      <c r="H165" s="703"/>
      <c r="I165" s="703"/>
      <c r="J165" s="703"/>
      <c r="K165" s="703"/>
      <c r="L165" s="703"/>
      <c r="M165" s="703">
        <v>1</v>
      </c>
      <c r="N165" s="703"/>
      <c r="O165" s="703">
        <v>2</v>
      </c>
      <c r="P165" s="272">
        <v>12</v>
      </c>
      <c r="Q165" s="1082"/>
      <c r="R165" s="1082"/>
      <c r="S165" s="1082"/>
      <c r="T165" s="1082"/>
      <c r="U165" s="1082"/>
      <c r="V165" s="1082"/>
      <c r="W165" s="1082"/>
      <c r="X165" s="1082"/>
      <c r="Y165" s="1082"/>
      <c r="Z165" s="1082"/>
    </row>
    <row r="166" spans="1:26" ht="12.75" customHeight="1">
      <c r="A166" s="1154" t="s">
        <v>715</v>
      </c>
      <c r="B166" s="1155">
        <v>0</v>
      </c>
      <c r="C166" s="1155">
        <v>1</v>
      </c>
      <c r="D166" s="1155">
        <v>0</v>
      </c>
      <c r="E166" s="1155">
        <v>0</v>
      </c>
      <c r="F166" s="1155">
        <v>0</v>
      </c>
      <c r="G166" s="1155">
        <v>1</v>
      </c>
      <c r="H166" s="1155">
        <v>0</v>
      </c>
      <c r="I166" s="1155">
        <v>0</v>
      </c>
      <c r="J166" s="1155">
        <v>2</v>
      </c>
      <c r="K166" s="1155">
        <v>0</v>
      </c>
      <c r="L166" s="1155">
        <v>0</v>
      </c>
      <c r="M166" s="1161">
        <v>2</v>
      </c>
      <c r="N166" s="1155">
        <v>0</v>
      </c>
      <c r="O166" s="1155">
        <v>2</v>
      </c>
      <c r="P166" s="272">
        <v>0</v>
      </c>
      <c r="Q166" s="2"/>
      <c r="R166" s="2"/>
      <c r="S166" s="2"/>
      <c r="T166" s="2"/>
      <c r="U166" s="2"/>
      <c r="V166" s="2"/>
      <c r="W166" s="2"/>
      <c r="X166" s="2"/>
      <c r="Y166" s="2"/>
      <c r="Z166" s="2"/>
    </row>
    <row r="167" spans="1:26" ht="12.75" customHeight="1">
      <c r="A167" s="271"/>
      <c r="B167" s="37"/>
      <c r="C167" s="37"/>
      <c r="D167" s="37"/>
      <c r="E167" s="37"/>
      <c r="F167" s="37"/>
      <c r="G167" s="37"/>
      <c r="H167" s="37"/>
      <c r="I167" s="37"/>
      <c r="J167" s="273"/>
      <c r="K167" s="273"/>
      <c r="L167" s="37"/>
      <c r="M167" s="37"/>
      <c r="N167" s="37"/>
      <c r="O167" s="37"/>
      <c r="P167" s="272">
        <f t="shared" ref="P167" si="0">SUM(B167:O167)</f>
        <v>0</v>
      </c>
      <c r="Q167" s="2"/>
      <c r="R167" s="2"/>
      <c r="S167" s="2"/>
      <c r="T167" s="2"/>
      <c r="U167" s="2"/>
      <c r="V167" s="2"/>
      <c r="W167" s="2"/>
      <c r="X167" s="2"/>
      <c r="Y167" s="2"/>
      <c r="Z167" s="2"/>
    </row>
    <row r="168" spans="1:26" ht="12.75" customHeight="1">
      <c r="A168" s="26" t="s">
        <v>148</v>
      </c>
      <c r="B168" s="26" t="s">
        <v>1337</v>
      </c>
      <c r="C168" s="26" t="s">
        <v>1338</v>
      </c>
      <c r="D168" s="26" t="s">
        <v>1339</v>
      </c>
      <c r="E168" s="26" t="s">
        <v>1340</v>
      </c>
      <c r="F168" s="26" t="s">
        <v>1341</v>
      </c>
      <c r="G168" s="26" t="s">
        <v>1342</v>
      </c>
      <c r="H168" s="26" t="s">
        <v>1343</v>
      </c>
      <c r="I168" s="26" t="s">
        <v>1344</v>
      </c>
      <c r="J168" s="26" t="s">
        <v>1345</v>
      </c>
      <c r="K168" s="26" t="s">
        <v>1346</v>
      </c>
      <c r="L168" s="26" t="s">
        <v>1347</v>
      </c>
      <c r="M168" s="26" t="s">
        <v>1348</v>
      </c>
      <c r="N168" s="26" t="s">
        <v>1349</v>
      </c>
      <c r="O168" s="26"/>
      <c r="P168" s="26" t="s">
        <v>1350</v>
      </c>
      <c r="Q168" s="16"/>
      <c r="R168" s="16"/>
      <c r="S168" s="16"/>
      <c r="T168" s="16"/>
      <c r="U168" s="16"/>
      <c r="V168" s="16"/>
      <c r="W168" s="16"/>
      <c r="X168" s="16"/>
      <c r="Y168" s="16"/>
      <c r="Z168" s="16"/>
    </row>
    <row r="169" spans="1:26" ht="12.75" customHeight="1">
      <c r="A169" s="19" t="s">
        <v>1413</v>
      </c>
      <c r="B169" s="19"/>
      <c r="C169" s="19"/>
      <c r="D169" s="19"/>
      <c r="E169" s="19"/>
      <c r="F169" s="19"/>
      <c r="G169" s="19"/>
      <c r="H169" s="19"/>
      <c r="I169" s="19"/>
      <c r="J169" s="19"/>
      <c r="K169" s="19"/>
      <c r="L169" s="19"/>
      <c r="M169" s="19"/>
      <c r="N169" s="19"/>
      <c r="O169" s="19"/>
      <c r="P169" s="6">
        <v>0</v>
      </c>
      <c r="Q169" s="2"/>
      <c r="R169" s="2"/>
      <c r="S169" s="2"/>
      <c r="T169" s="2"/>
      <c r="U169" s="2"/>
      <c r="V169" s="2"/>
      <c r="W169" s="2"/>
      <c r="X169" s="2"/>
      <c r="Y169" s="2"/>
      <c r="Z169" s="2"/>
    </row>
    <row r="170" spans="1:26" ht="12.75" customHeight="1">
      <c r="A170" s="19" t="s">
        <v>1409</v>
      </c>
      <c r="B170" s="19"/>
      <c r="C170" s="19"/>
      <c r="D170" s="19"/>
      <c r="E170" s="19"/>
      <c r="F170" s="19"/>
      <c r="G170" s="19"/>
      <c r="H170" s="19"/>
      <c r="I170" s="19"/>
      <c r="J170" s="19"/>
      <c r="K170" s="19"/>
      <c r="L170" s="19">
        <v>1</v>
      </c>
      <c r="M170" s="19"/>
      <c r="N170" s="19"/>
      <c r="O170" s="19"/>
      <c r="P170" s="6">
        <v>0</v>
      </c>
      <c r="Q170" s="2"/>
      <c r="R170" s="2"/>
      <c r="S170" s="2"/>
      <c r="T170" s="2"/>
      <c r="U170" s="2"/>
      <c r="V170" s="2"/>
      <c r="W170" s="2"/>
      <c r="X170" s="2"/>
      <c r="Y170" s="2"/>
      <c r="Z170" s="2"/>
    </row>
    <row r="171" spans="1:26" ht="12.75" customHeight="1">
      <c r="A171" s="19" t="s">
        <v>1410</v>
      </c>
      <c r="B171" s="19"/>
      <c r="C171" s="19"/>
      <c r="D171" s="19"/>
      <c r="E171" s="19"/>
      <c r="F171" s="19"/>
      <c r="G171" s="19"/>
      <c r="H171" s="19"/>
      <c r="I171" s="19"/>
      <c r="J171" s="19"/>
      <c r="K171" s="19"/>
      <c r="L171" s="19"/>
      <c r="M171" s="19"/>
      <c r="N171" s="19"/>
      <c r="O171" s="19"/>
      <c r="P171" s="6">
        <v>0</v>
      </c>
      <c r="Q171" s="2"/>
      <c r="R171" s="2"/>
      <c r="S171" s="2"/>
      <c r="T171" s="2"/>
      <c r="U171" s="2"/>
      <c r="V171" s="2"/>
      <c r="W171" s="2"/>
      <c r="X171" s="2"/>
      <c r="Y171" s="2"/>
      <c r="Z171" s="2"/>
    </row>
    <row r="172" spans="1:26" ht="12.75" customHeight="1">
      <c r="A172" s="19" t="s">
        <v>1411</v>
      </c>
      <c r="B172" s="19"/>
      <c r="C172" s="19"/>
      <c r="D172" s="19"/>
      <c r="E172" s="19"/>
      <c r="F172" s="19"/>
      <c r="G172" s="19"/>
      <c r="H172" s="19"/>
      <c r="I172" s="19"/>
      <c r="J172" s="19"/>
      <c r="K172" s="19"/>
      <c r="L172" s="19"/>
      <c r="M172" s="19"/>
      <c r="N172" s="19"/>
      <c r="O172" s="19"/>
      <c r="P172" s="6">
        <v>0</v>
      </c>
      <c r="Q172" s="2"/>
      <c r="R172" s="2"/>
      <c r="S172" s="2"/>
      <c r="T172" s="2"/>
      <c r="U172" s="2"/>
      <c r="V172" s="2"/>
      <c r="W172" s="2"/>
      <c r="X172" s="2"/>
      <c r="Y172" s="2"/>
      <c r="Z172" s="2"/>
    </row>
    <row r="173" spans="1:26" ht="12.75" customHeight="1">
      <c r="A173" s="19" t="s">
        <v>1412</v>
      </c>
      <c r="B173" s="19"/>
      <c r="C173" s="19"/>
      <c r="D173" s="19"/>
      <c r="E173" s="19"/>
      <c r="F173" s="19"/>
      <c r="G173" s="19"/>
      <c r="H173" s="19"/>
      <c r="I173" s="19"/>
      <c r="J173" s="19"/>
      <c r="K173" s="19"/>
      <c r="L173" s="19"/>
      <c r="M173" s="19"/>
      <c r="N173" s="19"/>
      <c r="O173" s="19"/>
      <c r="P173" s="6">
        <v>0</v>
      </c>
      <c r="Q173" s="2"/>
      <c r="R173" s="2"/>
      <c r="S173" s="2"/>
      <c r="T173" s="2"/>
      <c r="U173" s="2"/>
      <c r="V173" s="2"/>
      <c r="W173" s="2"/>
      <c r="X173" s="2"/>
      <c r="Y173" s="2"/>
      <c r="Z173" s="2"/>
    </row>
    <row r="174" spans="1:26" ht="12.75" customHeight="1">
      <c r="A174" s="19" t="s">
        <v>1365</v>
      </c>
      <c r="B174" s="19"/>
      <c r="C174" s="19"/>
      <c r="D174" s="19"/>
      <c r="E174" s="19"/>
      <c r="F174" s="19"/>
      <c r="G174" s="19"/>
      <c r="H174" s="19"/>
      <c r="I174" s="19"/>
      <c r="J174" s="19"/>
      <c r="K174" s="19"/>
      <c r="L174" s="19"/>
      <c r="M174" s="19"/>
      <c r="N174" s="19"/>
      <c r="O174" s="19"/>
      <c r="P174" s="6">
        <v>0</v>
      </c>
      <c r="Q174" s="2"/>
      <c r="R174" s="2"/>
      <c r="S174" s="2"/>
      <c r="T174" s="2"/>
      <c r="U174" s="2"/>
      <c r="V174" s="2"/>
      <c r="W174" s="2"/>
      <c r="X174" s="2"/>
      <c r="Y174" s="2"/>
      <c r="Z174" s="2"/>
    </row>
    <row r="175" spans="1:26" ht="12.75" customHeight="1">
      <c r="A175" s="19" t="s">
        <v>1414</v>
      </c>
      <c r="B175" s="19"/>
      <c r="C175" s="19"/>
      <c r="D175" s="19"/>
      <c r="E175" s="19"/>
      <c r="F175" s="19"/>
      <c r="G175" s="19"/>
      <c r="H175" s="19"/>
      <c r="I175" s="19"/>
      <c r="J175" s="19"/>
      <c r="K175" s="19"/>
      <c r="L175" s="19"/>
      <c r="M175" s="19"/>
      <c r="N175" s="19"/>
      <c r="O175" s="19"/>
      <c r="P175" s="6">
        <v>0</v>
      </c>
      <c r="Q175" s="2"/>
      <c r="R175" s="2"/>
      <c r="S175" s="2"/>
      <c r="T175" s="2"/>
      <c r="U175" s="2"/>
      <c r="V175" s="2"/>
      <c r="W175" s="2"/>
      <c r="X175" s="2"/>
      <c r="Y175" s="2"/>
      <c r="Z175" s="2"/>
    </row>
    <row r="176" spans="1:26" ht="12.75" customHeight="1">
      <c r="A176" s="19"/>
      <c r="B176" s="19"/>
      <c r="C176" s="19"/>
      <c r="D176" s="19"/>
      <c r="E176" s="19"/>
      <c r="F176" s="19"/>
      <c r="G176" s="19"/>
      <c r="H176" s="19"/>
      <c r="I176" s="19"/>
      <c r="J176" s="19"/>
      <c r="K176" s="19"/>
      <c r="L176" s="19"/>
      <c r="M176" s="19"/>
      <c r="N176" s="19"/>
      <c r="O176" s="19"/>
      <c r="P176" s="6">
        <v>0</v>
      </c>
      <c r="Q176" s="2"/>
      <c r="R176" s="2"/>
      <c r="S176" s="2"/>
      <c r="T176" s="2"/>
      <c r="U176" s="2"/>
      <c r="V176" s="2"/>
      <c r="W176" s="2"/>
      <c r="X176" s="2"/>
      <c r="Y176" s="2"/>
      <c r="Z176" s="2"/>
    </row>
    <row r="177" spans="1:26" ht="12.75" customHeight="1">
      <c r="A177" s="6" t="s">
        <v>715</v>
      </c>
      <c r="B177" s="6">
        <v>0</v>
      </c>
      <c r="C177" s="6">
        <v>0</v>
      </c>
      <c r="D177" s="6">
        <v>0</v>
      </c>
      <c r="E177" s="6">
        <v>0</v>
      </c>
      <c r="F177" s="6">
        <v>0</v>
      </c>
      <c r="G177" s="6">
        <v>0</v>
      </c>
      <c r="H177" s="6">
        <v>0</v>
      </c>
      <c r="I177" s="6">
        <v>0</v>
      </c>
      <c r="J177" s="6">
        <v>0</v>
      </c>
      <c r="K177" s="6">
        <v>0</v>
      </c>
      <c r="L177" s="6">
        <v>0</v>
      </c>
      <c r="M177" s="6">
        <v>0</v>
      </c>
      <c r="N177" s="6">
        <v>0</v>
      </c>
      <c r="O177" s="6">
        <v>0</v>
      </c>
      <c r="P177" s="6">
        <v>0</v>
      </c>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74"/>
      <c r="B180" s="274"/>
      <c r="C180" s="274"/>
      <c r="D180" s="274"/>
      <c r="E180" s="274"/>
      <c r="F180" s="274"/>
      <c r="G180" s="274"/>
      <c r="H180" s="274"/>
      <c r="I180" s="274"/>
      <c r="J180" s="274"/>
      <c r="K180" s="274"/>
      <c r="L180" s="274"/>
      <c r="M180" s="274"/>
      <c r="N180" s="274"/>
      <c r="O180" s="274"/>
      <c r="P180" s="274"/>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row r="379" spans="1:26" ht="15.75" customHeight="1"/>
    <row r="380" spans="1:26" ht="15.75" customHeight="1"/>
    <row r="381" spans="1:26" ht="15.75" customHeight="1"/>
    <row r="382" spans="1:26" ht="15.75" customHeight="1"/>
    <row r="383" spans="1:26" ht="15.75" customHeight="1"/>
    <row r="384" spans="1:26"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5">
    <mergeCell ref="A1:O1"/>
    <mergeCell ref="A2:O2"/>
    <mergeCell ref="A70:O70"/>
    <mergeCell ref="A158:P158"/>
    <mergeCell ref="A138:P138"/>
  </mergeCells>
  <printOptions horizontalCentered="1" gridLines="1"/>
  <pageMargins left="0.7" right="0.7" top="0.75" bottom="0.75" header="0" footer="0"/>
  <pageSetup paperSize="9" pageOrder="overThenDown" orientation="landscape" cellComments="atEnd"/>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M1000"/>
  <sheetViews>
    <sheetView zoomScale="77" zoomScaleNormal="77" workbookViewId="0">
      <pane ySplit="4" topLeftCell="A122" activePane="bottomLeft" state="frozen"/>
      <selection pane="bottomLeft" activeCell="AC146" sqref="AC146"/>
    </sheetView>
  </sheetViews>
  <sheetFormatPr defaultColWidth="14.42578125" defaultRowHeight="15" customHeight="1"/>
  <cols>
    <col min="1" max="1" width="43.7109375" customWidth="1"/>
    <col min="2" max="2" width="4.7109375" customWidth="1"/>
    <col min="3" max="3" width="5.85546875" customWidth="1"/>
    <col min="4" max="4" width="4.7109375" customWidth="1"/>
    <col min="5" max="5" width="5.7109375" customWidth="1"/>
    <col min="6" max="6" width="4.7109375" customWidth="1"/>
    <col min="7" max="7" width="5.5703125" customWidth="1"/>
    <col min="8" max="8" width="4.7109375" customWidth="1"/>
    <col min="9" max="9" width="7.28515625" customWidth="1"/>
    <col min="10" max="10" width="4.7109375" customWidth="1"/>
    <col min="11" max="11" width="5.42578125" customWidth="1"/>
    <col min="12" max="12" width="4.7109375" customWidth="1"/>
    <col min="13" max="13" width="5.85546875" customWidth="1"/>
    <col min="14" max="21" width="4.7109375" customWidth="1"/>
    <col min="22" max="24" width="4.5703125" customWidth="1"/>
    <col min="25" max="25" width="5.140625" customWidth="1"/>
    <col min="26" max="28" width="5.7109375" customWidth="1"/>
    <col min="29" max="29" width="5.42578125" customWidth="1"/>
    <col min="30" max="30" width="8.7109375" customWidth="1"/>
    <col min="31" max="31" width="5.7109375" customWidth="1"/>
    <col min="32" max="32" width="10.42578125" customWidth="1"/>
    <col min="33" max="33" width="9.140625" customWidth="1"/>
    <col min="34" max="35" width="13.85546875" customWidth="1"/>
    <col min="36" max="39" width="9.140625" customWidth="1"/>
  </cols>
  <sheetData>
    <row r="1" spans="1:39" ht="35.25" customHeight="1">
      <c r="A1" s="2068" t="s">
        <v>1415</v>
      </c>
      <c r="B1" s="2041"/>
      <c r="C1" s="2041"/>
      <c r="D1" s="2041"/>
      <c r="E1" s="2041"/>
      <c r="F1" s="2041"/>
      <c r="G1" s="2041"/>
      <c r="H1" s="2041"/>
      <c r="I1" s="2041"/>
      <c r="J1" s="2041"/>
      <c r="K1" s="2041"/>
      <c r="L1" s="2041"/>
      <c r="M1" s="2041"/>
      <c r="N1" s="2041"/>
      <c r="O1" s="2041"/>
      <c r="P1" s="2041"/>
      <c r="Q1" s="2041"/>
      <c r="R1" s="2041"/>
      <c r="S1" s="2041"/>
      <c r="T1" s="2041"/>
      <c r="U1" s="2041"/>
      <c r="V1" s="2041"/>
      <c r="W1" s="2041"/>
      <c r="X1" s="2041"/>
      <c r="Y1" s="2041"/>
      <c r="Z1" s="2041"/>
      <c r="AA1" s="2041"/>
      <c r="AB1" s="2041"/>
      <c r="AC1" s="2041"/>
      <c r="AD1" s="2048"/>
      <c r="AE1" s="2"/>
      <c r="AF1" s="2" t="s">
        <v>1416</v>
      </c>
      <c r="AG1" s="2"/>
      <c r="AH1" s="2"/>
      <c r="AI1" s="2"/>
      <c r="AJ1" s="2"/>
      <c r="AK1" s="2"/>
      <c r="AL1" s="2"/>
      <c r="AM1" s="2"/>
    </row>
    <row r="2" spans="1:39" ht="30.75" customHeight="1">
      <c r="A2" s="2100" t="s">
        <v>1335</v>
      </c>
      <c r="B2" s="2093"/>
      <c r="C2" s="2093"/>
      <c r="D2" s="2093"/>
      <c r="E2" s="2093"/>
      <c r="F2" s="2093"/>
      <c r="G2" s="2093"/>
      <c r="H2" s="2093"/>
      <c r="I2" s="2093"/>
      <c r="J2" s="2093"/>
      <c r="K2" s="2093"/>
      <c r="L2" s="2093"/>
      <c r="M2" s="2093"/>
      <c r="N2" s="2093"/>
      <c r="O2" s="2093"/>
      <c r="P2" s="2093"/>
      <c r="Q2" s="2093"/>
      <c r="R2" s="2093"/>
      <c r="S2" s="2093"/>
      <c r="T2" s="2093"/>
      <c r="U2" s="2093"/>
      <c r="V2" s="2093"/>
      <c r="W2" s="2093"/>
      <c r="X2" s="2093"/>
      <c r="Y2" s="2093"/>
      <c r="Z2" s="2093"/>
      <c r="AA2" s="2093"/>
      <c r="AB2" s="2093"/>
      <c r="AC2" s="2093"/>
      <c r="AD2" s="2094"/>
      <c r="AE2" s="16"/>
      <c r="AF2" s="16"/>
      <c r="AG2" s="16"/>
      <c r="AH2" s="16"/>
      <c r="AI2" s="16"/>
      <c r="AJ2" s="16"/>
      <c r="AK2" s="16"/>
      <c r="AL2" s="16"/>
      <c r="AM2" s="16"/>
    </row>
    <row r="3" spans="1:39" ht="12.75" customHeight="1">
      <c r="A3" s="2057" t="s">
        <v>1336</v>
      </c>
      <c r="B3" s="2099" t="s">
        <v>1417</v>
      </c>
      <c r="C3" s="2041"/>
      <c r="D3" s="2041"/>
      <c r="E3" s="2048"/>
      <c r="F3" s="2099" t="s">
        <v>1418</v>
      </c>
      <c r="G3" s="2041"/>
      <c r="H3" s="2041"/>
      <c r="I3" s="2048"/>
      <c r="J3" s="2099" t="s">
        <v>1419</v>
      </c>
      <c r="K3" s="2041"/>
      <c r="L3" s="2041"/>
      <c r="M3" s="2048"/>
      <c r="N3" s="2099" t="s">
        <v>1420</v>
      </c>
      <c r="O3" s="2041"/>
      <c r="P3" s="2041"/>
      <c r="Q3" s="2048"/>
      <c r="R3" s="2099" t="s">
        <v>1421</v>
      </c>
      <c r="S3" s="2041"/>
      <c r="T3" s="2041"/>
      <c r="U3" s="2048"/>
      <c r="V3" s="2099" t="s">
        <v>1422</v>
      </c>
      <c r="W3" s="2041"/>
      <c r="X3" s="2041"/>
      <c r="Y3" s="2048"/>
      <c r="Z3" s="2099" t="s">
        <v>1423</v>
      </c>
      <c r="AA3" s="2041"/>
      <c r="AB3" s="2041"/>
      <c r="AC3" s="2048"/>
      <c r="AD3" s="2102" t="s">
        <v>1424</v>
      </c>
      <c r="AE3" s="16"/>
      <c r="AF3" s="16"/>
      <c r="AG3" s="16"/>
      <c r="AH3" s="16"/>
      <c r="AI3" s="16"/>
      <c r="AJ3" s="16"/>
      <c r="AK3" s="16"/>
      <c r="AL3" s="16"/>
      <c r="AM3" s="16"/>
    </row>
    <row r="4" spans="1:39" ht="12.75" customHeight="1">
      <c r="A4" s="2059"/>
      <c r="B4" s="101" t="s">
        <v>69</v>
      </c>
      <c r="C4" s="101" t="s">
        <v>30</v>
      </c>
      <c r="D4" s="101" t="s">
        <v>1425</v>
      </c>
      <c r="E4" s="101" t="s">
        <v>1426</v>
      </c>
      <c r="F4" s="101" t="s">
        <v>69</v>
      </c>
      <c r="G4" s="101" t="s">
        <v>30</v>
      </c>
      <c r="H4" s="101" t="s">
        <v>1425</v>
      </c>
      <c r="I4" s="101" t="s">
        <v>1426</v>
      </c>
      <c r="J4" s="101" t="s">
        <v>69</v>
      </c>
      <c r="K4" s="101" t="s">
        <v>30</v>
      </c>
      <c r="L4" s="101" t="s">
        <v>1425</v>
      </c>
      <c r="M4" s="101" t="s">
        <v>1426</v>
      </c>
      <c r="N4" s="101" t="s">
        <v>69</v>
      </c>
      <c r="O4" s="101" t="s">
        <v>30</v>
      </c>
      <c r="P4" s="101" t="s">
        <v>1425</v>
      </c>
      <c r="Q4" s="101" t="s">
        <v>1426</v>
      </c>
      <c r="R4" s="101" t="s">
        <v>69</v>
      </c>
      <c r="S4" s="101" t="s">
        <v>30</v>
      </c>
      <c r="T4" s="101" t="s">
        <v>1425</v>
      </c>
      <c r="U4" s="101" t="s">
        <v>1426</v>
      </c>
      <c r="V4" s="101" t="s">
        <v>69</v>
      </c>
      <c r="W4" s="101" t="s">
        <v>30</v>
      </c>
      <c r="X4" s="101" t="s">
        <v>1425</v>
      </c>
      <c r="Y4" s="101" t="s">
        <v>1426</v>
      </c>
      <c r="Z4" s="101" t="s">
        <v>69</v>
      </c>
      <c r="AA4" s="101" t="s">
        <v>30</v>
      </c>
      <c r="AB4" s="101" t="s">
        <v>1425</v>
      </c>
      <c r="AC4" s="101" t="s">
        <v>1426</v>
      </c>
      <c r="AD4" s="2059"/>
      <c r="AE4" s="16"/>
      <c r="AF4" s="16"/>
      <c r="AG4" s="16"/>
      <c r="AH4" s="16"/>
      <c r="AI4" s="16"/>
      <c r="AJ4" s="16"/>
      <c r="AK4" s="16"/>
      <c r="AL4" s="16"/>
      <c r="AM4" s="16"/>
    </row>
    <row r="5" spans="1:39" ht="12.75" customHeight="1">
      <c r="A5" s="275" t="s">
        <v>17</v>
      </c>
      <c r="B5" s="276">
        <v>43</v>
      </c>
      <c r="C5" s="276">
        <v>153</v>
      </c>
      <c r="D5" s="276">
        <v>12</v>
      </c>
      <c r="E5" s="276">
        <v>208</v>
      </c>
      <c r="F5" s="276">
        <v>33</v>
      </c>
      <c r="G5" s="276">
        <v>136</v>
      </c>
      <c r="H5" s="276">
        <v>7</v>
      </c>
      <c r="I5" s="276">
        <v>176</v>
      </c>
      <c r="J5" s="276">
        <v>42</v>
      </c>
      <c r="K5" s="276">
        <v>168</v>
      </c>
      <c r="L5" s="276">
        <v>13</v>
      </c>
      <c r="M5" s="276">
        <v>223</v>
      </c>
      <c r="N5" s="276">
        <v>31</v>
      </c>
      <c r="O5" s="276">
        <v>158</v>
      </c>
      <c r="P5" s="276">
        <v>6</v>
      </c>
      <c r="Q5" s="276">
        <v>195</v>
      </c>
      <c r="R5" s="276">
        <v>41</v>
      </c>
      <c r="S5" s="276">
        <v>194</v>
      </c>
      <c r="T5" s="276">
        <v>9</v>
      </c>
      <c r="U5" s="276">
        <v>244</v>
      </c>
      <c r="V5" s="276">
        <v>0</v>
      </c>
      <c r="W5" s="276">
        <v>0</v>
      </c>
      <c r="X5" s="276">
        <v>0</v>
      </c>
      <c r="Y5" s="276">
        <v>0</v>
      </c>
      <c r="Z5" s="276">
        <v>190</v>
      </c>
      <c r="AA5" s="276">
        <v>809</v>
      </c>
      <c r="AB5" s="276">
        <v>47</v>
      </c>
      <c r="AC5" s="276">
        <v>1046</v>
      </c>
      <c r="AD5" s="277">
        <v>0</v>
      </c>
      <c r="AE5" s="16"/>
      <c r="AF5" s="16"/>
      <c r="AG5" s="16"/>
      <c r="AH5" s="16"/>
      <c r="AI5" s="16"/>
      <c r="AJ5" s="16"/>
      <c r="AK5" s="16"/>
      <c r="AL5" s="16"/>
      <c r="AM5" s="16"/>
    </row>
    <row r="6" spans="1:39" ht="12.75" customHeight="1">
      <c r="A6" s="265" t="s">
        <v>1351</v>
      </c>
      <c r="B6" s="266">
        <v>2</v>
      </c>
      <c r="C6" s="266">
        <v>28</v>
      </c>
      <c r="D6" s="266">
        <v>6</v>
      </c>
      <c r="E6" s="263">
        <v>36</v>
      </c>
      <c r="F6" s="266">
        <v>4</v>
      </c>
      <c r="G6" s="266">
        <v>18</v>
      </c>
      <c r="H6" s="266">
        <v>4</v>
      </c>
      <c r="I6" s="263">
        <v>26</v>
      </c>
      <c r="J6" s="266">
        <v>4</v>
      </c>
      <c r="K6" s="266">
        <v>22</v>
      </c>
      <c r="L6" s="267">
        <v>1</v>
      </c>
      <c r="M6" s="263">
        <v>27</v>
      </c>
      <c r="N6" s="266">
        <v>1</v>
      </c>
      <c r="O6" s="266">
        <v>17</v>
      </c>
      <c r="P6" s="266">
        <v>0</v>
      </c>
      <c r="Q6" s="263">
        <v>18</v>
      </c>
      <c r="R6" s="266">
        <v>0</v>
      </c>
      <c r="S6" s="266">
        <v>20</v>
      </c>
      <c r="T6" s="267">
        <v>3</v>
      </c>
      <c r="U6" s="263">
        <v>23</v>
      </c>
      <c r="V6" s="278"/>
      <c r="W6" s="278"/>
      <c r="X6" s="278"/>
      <c r="Y6" s="279"/>
      <c r="Z6" s="263">
        <v>11</v>
      </c>
      <c r="AA6" s="263">
        <v>105</v>
      </c>
      <c r="AB6" s="263">
        <v>14</v>
      </c>
      <c r="AC6" s="263">
        <v>130</v>
      </c>
      <c r="AD6" s="280">
        <v>0</v>
      </c>
      <c r="AE6" s="16"/>
      <c r="AF6" s="16"/>
      <c r="AG6" s="16"/>
      <c r="AH6" s="16"/>
      <c r="AI6" s="16"/>
      <c r="AJ6" s="16"/>
      <c r="AK6" s="16"/>
      <c r="AL6" s="16"/>
      <c r="AM6" s="16"/>
    </row>
    <row r="7" spans="1:39" ht="12.75" customHeight="1">
      <c r="A7" s="265" t="s">
        <v>1352</v>
      </c>
      <c r="B7" s="266">
        <v>9</v>
      </c>
      <c r="C7" s="266">
        <v>15</v>
      </c>
      <c r="D7" s="267">
        <v>0</v>
      </c>
      <c r="E7" s="263">
        <v>24</v>
      </c>
      <c r="F7" s="266">
        <v>1</v>
      </c>
      <c r="G7" s="266">
        <v>13</v>
      </c>
      <c r="H7" s="267">
        <v>0</v>
      </c>
      <c r="I7" s="263">
        <v>14</v>
      </c>
      <c r="J7" s="266">
        <v>8</v>
      </c>
      <c r="K7" s="266">
        <v>12</v>
      </c>
      <c r="L7" s="266">
        <v>0</v>
      </c>
      <c r="M7" s="263">
        <v>20</v>
      </c>
      <c r="N7" s="266">
        <v>3</v>
      </c>
      <c r="O7" s="266">
        <v>10</v>
      </c>
      <c r="P7" s="267">
        <v>1</v>
      </c>
      <c r="Q7" s="263">
        <v>14</v>
      </c>
      <c r="R7" s="266">
        <v>1</v>
      </c>
      <c r="S7" s="266">
        <v>11</v>
      </c>
      <c r="T7" s="267">
        <v>0</v>
      </c>
      <c r="U7" s="263">
        <v>12</v>
      </c>
      <c r="V7" s="278"/>
      <c r="W7" s="278"/>
      <c r="X7" s="278"/>
      <c r="Y7" s="279"/>
      <c r="Z7" s="263">
        <v>22</v>
      </c>
      <c r="AA7" s="263">
        <v>61</v>
      </c>
      <c r="AB7" s="263">
        <v>1</v>
      </c>
      <c r="AC7" s="263">
        <v>84</v>
      </c>
      <c r="AD7" s="280">
        <v>0</v>
      </c>
      <c r="AE7" s="2"/>
      <c r="AF7" s="16"/>
      <c r="AG7" s="2"/>
      <c r="AH7" s="2"/>
      <c r="AI7" s="2"/>
      <c r="AJ7" s="2"/>
      <c r="AK7" s="2"/>
      <c r="AL7" s="2"/>
      <c r="AM7" s="2"/>
    </row>
    <row r="8" spans="1:39" ht="12.75" customHeight="1">
      <c r="A8" s="265" t="s">
        <v>1353</v>
      </c>
      <c r="B8" s="266">
        <v>8</v>
      </c>
      <c r="C8" s="266">
        <v>13</v>
      </c>
      <c r="D8" s="267">
        <v>2</v>
      </c>
      <c r="E8" s="263">
        <v>23</v>
      </c>
      <c r="F8" s="266">
        <v>5</v>
      </c>
      <c r="G8" s="266">
        <v>5</v>
      </c>
      <c r="H8" s="266">
        <v>0</v>
      </c>
      <c r="I8" s="263">
        <v>10</v>
      </c>
      <c r="J8" s="266">
        <v>7</v>
      </c>
      <c r="K8" s="266">
        <v>12</v>
      </c>
      <c r="L8" s="266">
        <v>2</v>
      </c>
      <c r="M8" s="263">
        <v>21</v>
      </c>
      <c r="N8" s="266">
        <v>6</v>
      </c>
      <c r="O8" s="266">
        <v>11</v>
      </c>
      <c r="P8" s="266">
        <v>0</v>
      </c>
      <c r="Q8" s="263">
        <v>17</v>
      </c>
      <c r="R8" s="266">
        <v>10</v>
      </c>
      <c r="S8" s="266">
        <v>8</v>
      </c>
      <c r="T8" s="267">
        <v>1</v>
      </c>
      <c r="U8" s="263">
        <v>19</v>
      </c>
      <c r="V8" s="278"/>
      <c r="W8" s="278"/>
      <c r="X8" s="278"/>
      <c r="Y8" s="279"/>
      <c r="Z8" s="263">
        <v>36</v>
      </c>
      <c r="AA8" s="263">
        <v>49</v>
      </c>
      <c r="AB8" s="263">
        <v>5</v>
      </c>
      <c r="AC8" s="263">
        <v>90</v>
      </c>
      <c r="AD8" s="280">
        <v>0</v>
      </c>
      <c r="AE8" s="2"/>
      <c r="AF8" s="16"/>
      <c r="AG8" s="2"/>
      <c r="AH8" s="2"/>
      <c r="AI8" s="2"/>
      <c r="AJ8" s="2"/>
      <c r="AK8" s="2"/>
      <c r="AL8" s="2"/>
      <c r="AM8" s="2"/>
    </row>
    <row r="9" spans="1:39" ht="12.75" customHeight="1">
      <c r="A9" s="265" t="s">
        <v>1354</v>
      </c>
      <c r="B9" s="266">
        <v>0</v>
      </c>
      <c r="C9" s="266">
        <v>12</v>
      </c>
      <c r="D9" s="267">
        <v>0</v>
      </c>
      <c r="E9" s="263">
        <v>12</v>
      </c>
      <c r="F9" s="266">
        <v>3</v>
      </c>
      <c r="G9" s="266">
        <v>8</v>
      </c>
      <c r="H9" s="267">
        <v>0</v>
      </c>
      <c r="I9" s="263">
        <v>11</v>
      </c>
      <c r="J9" s="267">
        <v>1</v>
      </c>
      <c r="K9" s="266">
        <v>8</v>
      </c>
      <c r="L9" s="267">
        <v>0</v>
      </c>
      <c r="M9" s="263">
        <v>9</v>
      </c>
      <c r="N9" s="266">
        <v>0</v>
      </c>
      <c r="O9" s="266">
        <v>9</v>
      </c>
      <c r="P9" s="267">
        <v>0</v>
      </c>
      <c r="Q9" s="263">
        <v>9</v>
      </c>
      <c r="R9" s="266">
        <v>1</v>
      </c>
      <c r="S9" s="266">
        <v>11</v>
      </c>
      <c r="T9" s="267">
        <v>0</v>
      </c>
      <c r="U9" s="263">
        <v>12</v>
      </c>
      <c r="V9" s="278"/>
      <c r="W9" s="278"/>
      <c r="X9" s="278"/>
      <c r="Y9" s="279"/>
      <c r="Z9" s="263">
        <v>5</v>
      </c>
      <c r="AA9" s="263">
        <v>48</v>
      </c>
      <c r="AB9" s="281">
        <v>0</v>
      </c>
      <c r="AC9" s="263">
        <v>53</v>
      </c>
      <c r="AD9" s="280">
        <v>0</v>
      </c>
      <c r="AE9" s="2"/>
      <c r="AF9" s="16"/>
      <c r="AG9" s="2"/>
      <c r="AH9" s="2"/>
      <c r="AI9" s="2"/>
      <c r="AJ9" s="2"/>
      <c r="AK9" s="2"/>
      <c r="AL9" s="2"/>
      <c r="AM9" s="2"/>
    </row>
    <row r="10" spans="1:39" ht="12.75" customHeight="1">
      <c r="A10" s="265" t="s">
        <v>1355</v>
      </c>
      <c r="B10" s="267">
        <v>0</v>
      </c>
      <c r="C10" s="266">
        <v>12</v>
      </c>
      <c r="D10" s="267">
        <v>0</v>
      </c>
      <c r="E10" s="263">
        <v>12</v>
      </c>
      <c r="F10" s="267">
        <v>0</v>
      </c>
      <c r="G10" s="266">
        <v>7</v>
      </c>
      <c r="H10" s="267">
        <v>1</v>
      </c>
      <c r="I10" s="263">
        <v>8</v>
      </c>
      <c r="J10" s="267">
        <v>0</v>
      </c>
      <c r="K10" s="266">
        <v>9</v>
      </c>
      <c r="L10" s="266">
        <v>0</v>
      </c>
      <c r="M10" s="263">
        <v>9</v>
      </c>
      <c r="N10" s="267">
        <v>0</v>
      </c>
      <c r="O10" s="266">
        <v>21</v>
      </c>
      <c r="P10" s="267">
        <v>1</v>
      </c>
      <c r="Q10" s="263">
        <v>22</v>
      </c>
      <c r="R10" s="267">
        <v>0</v>
      </c>
      <c r="S10" s="266">
        <v>23</v>
      </c>
      <c r="T10" s="267">
        <v>0</v>
      </c>
      <c r="U10" s="263">
        <v>23</v>
      </c>
      <c r="V10" s="278"/>
      <c r="W10" s="278"/>
      <c r="X10" s="278"/>
      <c r="Y10" s="279"/>
      <c r="Z10" s="281">
        <v>0</v>
      </c>
      <c r="AA10" s="263">
        <v>72</v>
      </c>
      <c r="AB10" s="263">
        <v>2</v>
      </c>
      <c r="AC10" s="263">
        <v>74</v>
      </c>
      <c r="AD10" s="280">
        <v>0</v>
      </c>
      <c r="AE10" s="2"/>
      <c r="AF10" s="16"/>
      <c r="AG10" s="2"/>
      <c r="AH10" s="2"/>
      <c r="AI10" s="2"/>
      <c r="AJ10" s="2"/>
      <c r="AK10" s="2"/>
      <c r="AL10" s="2"/>
      <c r="AM10" s="2"/>
    </row>
    <row r="11" spans="1:39" ht="12.75" customHeight="1">
      <c r="A11" s="265" t="s">
        <v>1356</v>
      </c>
      <c r="B11" s="267">
        <v>0</v>
      </c>
      <c r="C11" s="266">
        <v>9</v>
      </c>
      <c r="D11" s="267">
        <v>1</v>
      </c>
      <c r="E11" s="263">
        <v>10</v>
      </c>
      <c r="F11" s="267">
        <v>0</v>
      </c>
      <c r="G11" s="266">
        <v>13</v>
      </c>
      <c r="H11" s="266">
        <v>1</v>
      </c>
      <c r="I11" s="263">
        <v>14</v>
      </c>
      <c r="J11" s="267">
        <v>0</v>
      </c>
      <c r="K11" s="266">
        <v>16</v>
      </c>
      <c r="L11" s="267">
        <v>2</v>
      </c>
      <c r="M11" s="263">
        <v>18</v>
      </c>
      <c r="N11" s="267">
        <v>0</v>
      </c>
      <c r="O11" s="266">
        <v>16</v>
      </c>
      <c r="P11" s="266">
        <v>0</v>
      </c>
      <c r="Q11" s="263">
        <v>16</v>
      </c>
      <c r="R11" s="267">
        <v>0</v>
      </c>
      <c r="S11" s="266">
        <v>25</v>
      </c>
      <c r="T11" s="267">
        <v>1</v>
      </c>
      <c r="U11" s="263">
        <v>26</v>
      </c>
      <c r="V11" s="278"/>
      <c r="W11" s="278"/>
      <c r="X11" s="278"/>
      <c r="Y11" s="279"/>
      <c r="Z11" s="281">
        <v>0</v>
      </c>
      <c r="AA11" s="263">
        <v>79</v>
      </c>
      <c r="AB11" s="263">
        <v>5</v>
      </c>
      <c r="AC11" s="263">
        <v>84</v>
      </c>
      <c r="AD11" s="280">
        <v>0</v>
      </c>
      <c r="AE11" s="2"/>
      <c r="AF11" s="16"/>
      <c r="AG11" s="2"/>
      <c r="AH11" s="2"/>
      <c r="AI11" s="2"/>
      <c r="AJ11" s="2"/>
      <c r="AK11" s="2"/>
      <c r="AL11" s="2"/>
      <c r="AM11" s="2"/>
    </row>
    <row r="12" spans="1:39" ht="12.75" customHeight="1">
      <c r="A12" s="265" t="s">
        <v>1358</v>
      </c>
      <c r="B12" s="266">
        <v>8</v>
      </c>
      <c r="C12" s="266">
        <v>7</v>
      </c>
      <c r="D12" s="267">
        <v>3</v>
      </c>
      <c r="E12" s="263">
        <v>18</v>
      </c>
      <c r="F12" s="266">
        <v>4</v>
      </c>
      <c r="G12" s="266">
        <v>10</v>
      </c>
      <c r="H12" s="266">
        <v>0</v>
      </c>
      <c r="I12" s="263">
        <v>14</v>
      </c>
      <c r="J12" s="266">
        <v>7</v>
      </c>
      <c r="K12" s="266">
        <v>8</v>
      </c>
      <c r="L12" s="266">
        <v>1</v>
      </c>
      <c r="M12" s="263">
        <v>16</v>
      </c>
      <c r="N12" s="266">
        <v>8</v>
      </c>
      <c r="O12" s="266">
        <v>13</v>
      </c>
      <c r="P12" s="266">
        <v>3</v>
      </c>
      <c r="Q12" s="263">
        <v>24</v>
      </c>
      <c r="R12" s="266">
        <v>7</v>
      </c>
      <c r="S12" s="266">
        <v>22</v>
      </c>
      <c r="T12" s="266">
        <v>1</v>
      </c>
      <c r="U12" s="263">
        <v>30</v>
      </c>
      <c r="V12" s="278"/>
      <c r="W12" s="278"/>
      <c r="X12" s="278"/>
      <c r="Y12" s="279"/>
      <c r="Z12" s="263">
        <v>34</v>
      </c>
      <c r="AA12" s="263">
        <v>60</v>
      </c>
      <c r="AB12" s="263">
        <v>8</v>
      </c>
      <c r="AC12" s="263">
        <v>102</v>
      </c>
      <c r="AD12" s="280">
        <v>0</v>
      </c>
      <c r="AE12" s="2"/>
      <c r="AF12" s="16"/>
      <c r="AG12" s="2"/>
      <c r="AH12" s="2"/>
      <c r="AI12" s="2"/>
      <c r="AJ12" s="2"/>
      <c r="AK12" s="2"/>
      <c r="AL12" s="2"/>
      <c r="AM12" s="2"/>
    </row>
    <row r="13" spans="1:39" ht="12.75" customHeight="1">
      <c r="A13" s="265" t="s">
        <v>1357</v>
      </c>
      <c r="B13" s="267">
        <v>0</v>
      </c>
      <c r="C13" s="267">
        <v>0</v>
      </c>
      <c r="D13" s="267">
        <v>0</v>
      </c>
      <c r="E13" s="264">
        <v>0</v>
      </c>
      <c r="F13" s="267">
        <v>0</v>
      </c>
      <c r="G13" s="267">
        <v>0</v>
      </c>
      <c r="H13" s="267">
        <v>0</v>
      </c>
      <c r="I13" s="264">
        <v>0</v>
      </c>
      <c r="J13" s="267">
        <v>0</v>
      </c>
      <c r="K13" s="267">
        <v>0</v>
      </c>
      <c r="L13" s="267">
        <v>0</v>
      </c>
      <c r="M13" s="264">
        <v>0</v>
      </c>
      <c r="N13" s="267">
        <v>0</v>
      </c>
      <c r="O13" s="267">
        <v>0</v>
      </c>
      <c r="P13" s="267">
        <v>0</v>
      </c>
      <c r="Q13" s="264">
        <v>0</v>
      </c>
      <c r="R13" s="267">
        <v>0</v>
      </c>
      <c r="S13" s="267">
        <v>0</v>
      </c>
      <c r="T13" s="267">
        <v>0</v>
      </c>
      <c r="U13" s="264">
        <v>0</v>
      </c>
      <c r="V13" s="278"/>
      <c r="W13" s="278"/>
      <c r="X13" s="278"/>
      <c r="Y13" s="279"/>
      <c r="Z13" s="281">
        <v>0</v>
      </c>
      <c r="AA13" s="281">
        <v>0</v>
      </c>
      <c r="AB13" s="281">
        <v>0</v>
      </c>
      <c r="AC13" s="281">
        <v>0</v>
      </c>
      <c r="AD13" s="280">
        <v>0</v>
      </c>
      <c r="AE13" s="2"/>
      <c r="AF13" s="16"/>
      <c r="AG13" s="2"/>
      <c r="AH13" s="2"/>
      <c r="AI13" s="2"/>
      <c r="AJ13" s="2"/>
      <c r="AK13" s="2"/>
      <c r="AL13" s="2"/>
      <c r="AM13" s="2"/>
    </row>
    <row r="14" spans="1:39" ht="12.75" customHeight="1">
      <c r="A14" s="265" t="s">
        <v>1359</v>
      </c>
      <c r="B14" s="266">
        <v>4</v>
      </c>
      <c r="C14" s="266">
        <v>11</v>
      </c>
      <c r="D14" s="267">
        <v>0</v>
      </c>
      <c r="E14" s="263">
        <v>15</v>
      </c>
      <c r="F14" s="266">
        <v>6</v>
      </c>
      <c r="G14" s="266">
        <v>16</v>
      </c>
      <c r="H14" s="266">
        <v>0</v>
      </c>
      <c r="I14" s="263">
        <v>22</v>
      </c>
      <c r="J14" s="266">
        <v>4</v>
      </c>
      <c r="K14" s="266">
        <v>17</v>
      </c>
      <c r="L14" s="266">
        <v>4</v>
      </c>
      <c r="M14" s="263">
        <v>25</v>
      </c>
      <c r="N14" s="266">
        <v>4</v>
      </c>
      <c r="O14" s="266">
        <v>13</v>
      </c>
      <c r="P14" s="266">
        <v>0</v>
      </c>
      <c r="Q14" s="263">
        <v>17</v>
      </c>
      <c r="R14" s="266">
        <v>6</v>
      </c>
      <c r="S14" s="266">
        <v>17</v>
      </c>
      <c r="T14" s="266">
        <v>1</v>
      </c>
      <c r="U14" s="263">
        <v>24</v>
      </c>
      <c r="V14" s="278"/>
      <c r="W14" s="278"/>
      <c r="X14" s="278"/>
      <c r="Y14" s="279"/>
      <c r="Z14" s="263">
        <v>24</v>
      </c>
      <c r="AA14" s="263">
        <v>74</v>
      </c>
      <c r="AB14" s="263">
        <v>5</v>
      </c>
      <c r="AC14" s="263">
        <v>103</v>
      </c>
      <c r="AD14" s="280">
        <v>0</v>
      </c>
      <c r="AE14" s="2"/>
      <c r="AF14" s="16"/>
      <c r="AG14" s="2"/>
      <c r="AH14" s="2"/>
      <c r="AI14" s="2"/>
      <c r="AJ14" s="2"/>
      <c r="AK14" s="2"/>
      <c r="AL14" s="2"/>
      <c r="AM14" s="2"/>
    </row>
    <row r="15" spans="1:39" ht="12.75" customHeight="1">
      <c r="A15" s="265" t="s">
        <v>1360</v>
      </c>
      <c r="B15" s="266">
        <v>2</v>
      </c>
      <c r="C15" s="266">
        <v>16</v>
      </c>
      <c r="D15" s="267">
        <v>0</v>
      </c>
      <c r="E15" s="263">
        <v>18</v>
      </c>
      <c r="F15" s="266">
        <v>3</v>
      </c>
      <c r="G15" s="266">
        <v>11</v>
      </c>
      <c r="H15" s="266">
        <v>0</v>
      </c>
      <c r="I15" s="263">
        <v>14</v>
      </c>
      <c r="J15" s="266">
        <v>3</v>
      </c>
      <c r="K15" s="266">
        <v>14</v>
      </c>
      <c r="L15" s="266">
        <v>1</v>
      </c>
      <c r="M15" s="263">
        <v>18</v>
      </c>
      <c r="N15" s="266">
        <v>3</v>
      </c>
      <c r="O15" s="266">
        <v>13</v>
      </c>
      <c r="P15" s="266">
        <v>1</v>
      </c>
      <c r="Q15" s="263">
        <v>17</v>
      </c>
      <c r="R15" s="266">
        <v>2</v>
      </c>
      <c r="S15" s="266">
        <v>9</v>
      </c>
      <c r="T15" s="267">
        <v>1</v>
      </c>
      <c r="U15" s="263">
        <v>12</v>
      </c>
      <c r="V15" s="278"/>
      <c r="W15" s="278"/>
      <c r="X15" s="278"/>
      <c r="Y15" s="279"/>
      <c r="Z15" s="263">
        <v>13</v>
      </c>
      <c r="AA15" s="263">
        <v>63</v>
      </c>
      <c r="AB15" s="263">
        <v>3</v>
      </c>
      <c r="AC15" s="263">
        <v>79</v>
      </c>
      <c r="AD15" s="280">
        <v>0</v>
      </c>
      <c r="AE15" s="2"/>
      <c r="AF15" s="16"/>
      <c r="AG15" s="2"/>
      <c r="AH15" s="2"/>
      <c r="AI15" s="2"/>
      <c r="AJ15" s="2"/>
      <c r="AK15" s="2"/>
      <c r="AL15" s="2"/>
      <c r="AM15" s="2"/>
    </row>
    <row r="16" spans="1:39" ht="12.75" customHeight="1">
      <c r="A16" s="265" t="s">
        <v>1361</v>
      </c>
      <c r="B16" s="266">
        <v>3</v>
      </c>
      <c r="C16" s="266">
        <v>14</v>
      </c>
      <c r="D16" s="267">
        <v>0</v>
      </c>
      <c r="E16" s="263">
        <v>17</v>
      </c>
      <c r="F16" s="266">
        <v>2</v>
      </c>
      <c r="G16" s="266">
        <v>17</v>
      </c>
      <c r="H16" s="267">
        <v>0</v>
      </c>
      <c r="I16" s="263">
        <v>19</v>
      </c>
      <c r="J16" s="266">
        <v>0</v>
      </c>
      <c r="K16" s="266">
        <v>25</v>
      </c>
      <c r="L16" s="267">
        <v>0</v>
      </c>
      <c r="M16" s="263">
        <v>25</v>
      </c>
      <c r="N16" s="266">
        <v>2</v>
      </c>
      <c r="O16" s="266">
        <v>16</v>
      </c>
      <c r="P16" s="267">
        <v>0</v>
      </c>
      <c r="Q16" s="263">
        <v>18</v>
      </c>
      <c r="R16" s="266">
        <v>3</v>
      </c>
      <c r="S16" s="266">
        <v>22</v>
      </c>
      <c r="T16" s="267">
        <v>0</v>
      </c>
      <c r="U16" s="263">
        <v>25</v>
      </c>
      <c r="V16" s="278"/>
      <c r="W16" s="278"/>
      <c r="X16" s="278"/>
      <c r="Y16" s="279"/>
      <c r="Z16" s="263">
        <v>10</v>
      </c>
      <c r="AA16" s="263">
        <v>94</v>
      </c>
      <c r="AB16" s="281">
        <v>0</v>
      </c>
      <c r="AC16" s="263">
        <v>104</v>
      </c>
      <c r="AD16" s="280">
        <v>0</v>
      </c>
      <c r="AE16" s="2"/>
      <c r="AF16" s="16"/>
      <c r="AG16" s="2"/>
      <c r="AH16" s="2"/>
      <c r="AI16" s="2"/>
      <c r="AJ16" s="2"/>
      <c r="AK16" s="2"/>
      <c r="AL16" s="2"/>
      <c r="AM16" s="2"/>
    </row>
    <row r="17" spans="1:39" ht="12.75" customHeight="1">
      <c r="A17" s="265" t="s">
        <v>1362</v>
      </c>
      <c r="B17" s="266">
        <v>7</v>
      </c>
      <c r="C17" s="266">
        <v>16</v>
      </c>
      <c r="D17" s="267">
        <v>0</v>
      </c>
      <c r="E17" s="263">
        <v>23</v>
      </c>
      <c r="F17" s="266">
        <v>5</v>
      </c>
      <c r="G17" s="266">
        <v>18</v>
      </c>
      <c r="H17" s="266">
        <v>1</v>
      </c>
      <c r="I17" s="263">
        <v>24</v>
      </c>
      <c r="J17" s="266">
        <v>8</v>
      </c>
      <c r="K17" s="266">
        <v>25</v>
      </c>
      <c r="L17" s="267">
        <v>2</v>
      </c>
      <c r="M17" s="263">
        <v>35</v>
      </c>
      <c r="N17" s="266">
        <v>4</v>
      </c>
      <c r="O17" s="266">
        <v>19</v>
      </c>
      <c r="P17" s="266">
        <v>0</v>
      </c>
      <c r="Q17" s="263">
        <v>23</v>
      </c>
      <c r="R17" s="266">
        <v>11</v>
      </c>
      <c r="S17" s="266">
        <v>26</v>
      </c>
      <c r="T17" s="266">
        <v>1</v>
      </c>
      <c r="U17" s="263">
        <v>38</v>
      </c>
      <c r="V17" s="278"/>
      <c r="W17" s="278"/>
      <c r="X17" s="278"/>
      <c r="Y17" s="279"/>
      <c r="Z17" s="263">
        <v>35</v>
      </c>
      <c r="AA17" s="263">
        <v>104</v>
      </c>
      <c r="AB17" s="263">
        <v>4</v>
      </c>
      <c r="AC17" s="263">
        <v>143</v>
      </c>
      <c r="AD17" s="280">
        <v>0</v>
      </c>
      <c r="AE17" s="2"/>
      <c r="AF17" s="16"/>
      <c r="AG17" s="2"/>
      <c r="AH17" s="2"/>
      <c r="AI17" s="2"/>
      <c r="AJ17" s="2"/>
      <c r="AK17" s="2"/>
      <c r="AL17" s="2"/>
      <c r="AM17" s="2"/>
    </row>
    <row r="18" spans="1:39" ht="12.75" customHeight="1">
      <c r="A18" s="262" t="s">
        <v>125</v>
      </c>
      <c r="B18" s="281">
        <v>0</v>
      </c>
      <c r="C18" s="263">
        <v>57</v>
      </c>
      <c r="D18" s="281">
        <v>2</v>
      </c>
      <c r="E18" s="263">
        <v>59</v>
      </c>
      <c r="F18" s="281">
        <v>0</v>
      </c>
      <c r="G18" s="263">
        <v>83</v>
      </c>
      <c r="H18" s="263">
        <v>1</v>
      </c>
      <c r="I18" s="263">
        <v>84</v>
      </c>
      <c r="J18" s="281">
        <v>0</v>
      </c>
      <c r="K18" s="263">
        <v>90</v>
      </c>
      <c r="L18" s="263">
        <v>2</v>
      </c>
      <c r="M18" s="263">
        <v>92</v>
      </c>
      <c r="N18" s="281">
        <v>0</v>
      </c>
      <c r="O18" s="263">
        <v>49</v>
      </c>
      <c r="P18" s="263">
        <v>1</v>
      </c>
      <c r="Q18" s="263">
        <v>50</v>
      </c>
      <c r="R18" s="281">
        <v>0</v>
      </c>
      <c r="S18" s="263">
        <v>47</v>
      </c>
      <c r="T18" s="263">
        <v>1</v>
      </c>
      <c r="U18" s="263">
        <v>48</v>
      </c>
      <c r="V18" s="279"/>
      <c r="W18" s="279"/>
      <c r="X18" s="279"/>
      <c r="Y18" s="279"/>
      <c r="Z18" s="281">
        <v>0</v>
      </c>
      <c r="AA18" s="263">
        <v>326</v>
      </c>
      <c r="AB18" s="263">
        <v>7</v>
      </c>
      <c r="AC18" s="263">
        <v>333</v>
      </c>
      <c r="AD18" s="282">
        <v>5</v>
      </c>
      <c r="AE18" s="2"/>
      <c r="AF18" s="16"/>
      <c r="AG18" s="2"/>
      <c r="AH18" s="2"/>
      <c r="AI18" s="2"/>
      <c r="AJ18" s="2"/>
      <c r="AK18" s="2"/>
      <c r="AL18" s="2"/>
      <c r="AM18" s="2"/>
    </row>
    <row r="19" spans="1:39" ht="12.75" customHeight="1">
      <c r="A19" s="265" t="s">
        <v>1363</v>
      </c>
      <c r="B19" s="283">
        <v>0</v>
      </c>
      <c r="C19" s="266">
        <v>22</v>
      </c>
      <c r="D19" s="283">
        <v>1</v>
      </c>
      <c r="E19" s="263">
        <v>23</v>
      </c>
      <c r="F19" s="283">
        <v>0</v>
      </c>
      <c r="G19" s="266">
        <v>26</v>
      </c>
      <c r="H19" s="266">
        <v>1</v>
      </c>
      <c r="I19" s="263">
        <v>27</v>
      </c>
      <c r="J19" s="283">
        <v>0</v>
      </c>
      <c r="K19" s="266">
        <v>27</v>
      </c>
      <c r="L19" s="283">
        <v>1</v>
      </c>
      <c r="M19" s="263">
        <v>28</v>
      </c>
      <c r="N19" s="283">
        <v>0</v>
      </c>
      <c r="O19" s="266">
        <v>18</v>
      </c>
      <c r="P19" s="283">
        <v>0</v>
      </c>
      <c r="Q19" s="263">
        <v>18</v>
      </c>
      <c r="R19" s="283">
        <v>0</v>
      </c>
      <c r="S19" s="266">
        <v>14</v>
      </c>
      <c r="T19" s="266">
        <v>0</v>
      </c>
      <c r="U19" s="263">
        <v>14</v>
      </c>
      <c r="V19" s="278"/>
      <c r="W19" s="278"/>
      <c r="X19" s="278"/>
      <c r="Y19" s="279"/>
      <c r="Z19" s="281">
        <v>0</v>
      </c>
      <c r="AA19" s="263">
        <v>107</v>
      </c>
      <c r="AB19" s="263">
        <v>3</v>
      </c>
      <c r="AC19" s="263">
        <v>110</v>
      </c>
      <c r="AD19" s="280">
        <v>0</v>
      </c>
      <c r="AE19" s="16"/>
      <c r="AF19" s="16"/>
      <c r="AG19" s="16"/>
      <c r="AH19" s="16"/>
      <c r="AI19" s="16"/>
      <c r="AJ19" s="16"/>
      <c r="AK19" s="16"/>
      <c r="AL19" s="16"/>
      <c r="AM19" s="16"/>
    </row>
    <row r="20" spans="1:39" ht="12.75" customHeight="1">
      <c r="A20" s="265" t="s">
        <v>1427</v>
      </c>
      <c r="B20" s="283">
        <v>0</v>
      </c>
      <c r="C20" s="266">
        <v>20</v>
      </c>
      <c r="D20" s="283">
        <v>0</v>
      </c>
      <c r="E20" s="263">
        <v>20</v>
      </c>
      <c r="F20" s="283">
        <v>0</v>
      </c>
      <c r="G20" s="266">
        <v>19</v>
      </c>
      <c r="H20" s="266">
        <v>0</v>
      </c>
      <c r="I20" s="263">
        <v>19</v>
      </c>
      <c r="J20" s="283">
        <v>0</v>
      </c>
      <c r="K20" s="266">
        <v>23</v>
      </c>
      <c r="L20" s="266">
        <v>1</v>
      </c>
      <c r="M20" s="263">
        <v>24</v>
      </c>
      <c r="N20" s="283">
        <v>0</v>
      </c>
      <c r="O20" s="266">
        <v>6</v>
      </c>
      <c r="P20" s="283">
        <v>1</v>
      </c>
      <c r="Q20" s="263">
        <v>7</v>
      </c>
      <c r="R20" s="283">
        <v>0</v>
      </c>
      <c r="S20" s="266">
        <v>9</v>
      </c>
      <c r="T20" s="283">
        <v>0</v>
      </c>
      <c r="U20" s="263">
        <v>9</v>
      </c>
      <c r="V20" s="278"/>
      <c r="W20" s="278"/>
      <c r="X20" s="278"/>
      <c r="Y20" s="279"/>
      <c r="Z20" s="281">
        <v>0</v>
      </c>
      <c r="AA20" s="263">
        <v>77</v>
      </c>
      <c r="AB20" s="263">
        <v>2</v>
      </c>
      <c r="AC20" s="263">
        <v>79</v>
      </c>
      <c r="AD20" s="282">
        <v>0</v>
      </c>
      <c r="AE20" s="2"/>
      <c r="AF20" s="16"/>
      <c r="AG20" s="2"/>
      <c r="AH20" s="2"/>
      <c r="AI20" s="2"/>
      <c r="AJ20" s="2"/>
      <c r="AK20" s="2"/>
      <c r="AL20" s="2"/>
      <c r="AM20" s="2"/>
    </row>
    <row r="21" spans="1:39" ht="12.75" customHeight="1">
      <c r="A21" s="265" t="s">
        <v>1364</v>
      </c>
      <c r="B21" s="283">
        <v>0</v>
      </c>
      <c r="C21" s="266">
        <v>15</v>
      </c>
      <c r="D21" s="283">
        <v>1</v>
      </c>
      <c r="E21" s="263">
        <v>16</v>
      </c>
      <c r="F21" s="283">
        <v>0</v>
      </c>
      <c r="G21" s="266">
        <v>38</v>
      </c>
      <c r="H21" s="283">
        <v>0</v>
      </c>
      <c r="I21" s="263">
        <v>38</v>
      </c>
      <c r="J21" s="283">
        <v>0</v>
      </c>
      <c r="K21" s="266">
        <v>40</v>
      </c>
      <c r="L21" s="283">
        <v>0</v>
      </c>
      <c r="M21" s="263">
        <v>40</v>
      </c>
      <c r="N21" s="283">
        <v>0</v>
      </c>
      <c r="O21" s="266">
        <v>25</v>
      </c>
      <c r="P21" s="266">
        <v>0</v>
      </c>
      <c r="Q21" s="263">
        <v>25</v>
      </c>
      <c r="R21" s="283">
        <v>0</v>
      </c>
      <c r="S21" s="266">
        <v>24</v>
      </c>
      <c r="T21" s="266">
        <v>1</v>
      </c>
      <c r="U21" s="263">
        <v>25</v>
      </c>
      <c r="V21" s="278"/>
      <c r="W21" s="278"/>
      <c r="X21" s="278"/>
      <c r="Y21" s="279"/>
      <c r="Z21" s="281">
        <v>0</v>
      </c>
      <c r="AA21" s="263">
        <v>142</v>
      </c>
      <c r="AB21" s="263">
        <v>2</v>
      </c>
      <c r="AC21" s="263">
        <v>144</v>
      </c>
      <c r="AD21" s="282">
        <v>5</v>
      </c>
      <c r="AE21" s="2"/>
      <c r="AF21" s="16"/>
      <c r="AG21" s="2"/>
      <c r="AH21" s="2"/>
      <c r="AI21" s="2"/>
      <c r="AJ21" s="2"/>
      <c r="AK21" s="2"/>
      <c r="AL21" s="2"/>
      <c r="AM21" s="2"/>
    </row>
    <row r="22" spans="1:39" ht="12.75" customHeight="1">
      <c r="A22" s="262" t="s">
        <v>126</v>
      </c>
      <c r="B22" s="263">
        <v>1</v>
      </c>
      <c r="C22" s="263">
        <v>97</v>
      </c>
      <c r="D22" s="281">
        <v>1</v>
      </c>
      <c r="E22" s="263">
        <v>99</v>
      </c>
      <c r="F22" s="281">
        <v>3</v>
      </c>
      <c r="G22" s="263">
        <v>73</v>
      </c>
      <c r="H22" s="263">
        <v>0</v>
      </c>
      <c r="I22" s="263">
        <v>76</v>
      </c>
      <c r="J22" s="281">
        <v>1</v>
      </c>
      <c r="K22" s="263">
        <v>56</v>
      </c>
      <c r="L22" s="281">
        <v>1</v>
      </c>
      <c r="M22" s="263">
        <v>58</v>
      </c>
      <c r="N22" s="281">
        <v>0</v>
      </c>
      <c r="O22" s="263">
        <v>44</v>
      </c>
      <c r="P22" s="281">
        <v>0</v>
      </c>
      <c r="Q22" s="263">
        <v>44</v>
      </c>
      <c r="R22" s="263">
        <v>0</v>
      </c>
      <c r="S22" s="263">
        <v>66</v>
      </c>
      <c r="T22" s="281">
        <v>0</v>
      </c>
      <c r="U22" s="263">
        <v>66</v>
      </c>
      <c r="V22" s="281">
        <v>0</v>
      </c>
      <c r="W22" s="281">
        <v>0</v>
      </c>
      <c r="X22" s="281">
        <v>0</v>
      </c>
      <c r="Y22" s="281">
        <v>0</v>
      </c>
      <c r="Z22" s="263">
        <v>5</v>
      </c>
      <c r="AA22" s="263">
        <v>336</v>
      </c>
      <c r="AB22" s="263">
        <v>2</v>
      </c>
      <c r="AC22" s="263">
        <v>343</v>
      </c>
      <c r="AD22" s="284">
        <v>0</v>
      </c>
      <c r="AE22" s="2"/>
      <c r="AF22" s="16"/>
      <c r="AG22" s="2"/>
      <c r="AH22" s="2"/>
      <c r="AI22" s="2"/>
      <c r="AJ22" s="2"/>
      <c r="AK22" s="2"/>
      <c r="AL22" s="2"/>
      <c r="AM22" s="2"/>
    </row>
    <row r="23" spans="1:39" ht="12.75" customHeight="1">
      <c r="A23" s="265" t="s">
        <v>1366</v>
      </c>
      <c r="B23" s="266">
        <v>0</v>
      </c>
      <c r="C23" s="266">
        <v>20</v>
      </c>
      <c r="D23" s="267">
        <v>1</v>
      </c>
      <c r="E23" s="263">
        <v>21</v>
      </c>
      <c r="F23" s="267">
        <v>0</v>
      </c>
      <c r="G23" s="266">
        <v>19</v>
      </c>
      <c r="H23" s="266">
        <v>0</v>
      </c>
      <c r="I23" s="263">
        <v>19</v>
      </c>
      <c r="J23" s="267">
        <v>1</v>
      </c>
      <c r="K23" s="266">
        <v>16</v>
      </c>
      <c r="L23" s="267">
        <v>1</v>
      </c>
      <c r="M23" s="263">
        <v>18</v>
      </c>
      <c r="N23" s="267">
        <v>0</v>
      </c>
      <c r="O23" s="266">
        <v>12</v>
      </c>
      <c r="P23" s="267">
        <v>0</v>
      </c>
      <c r="Q23" s="263">
        <v>12</v>
      </c>
      <c r="R23" s="267">
        <v>0</v>
      </c>
      <c r="S23" s="266">
        <v>13</v>
      </c>
      <c r="T23" s="267">
        <v>0</v>
      </c>
      <c r="U23" s="263">
        <v>13</v>
      </c>
      <c r="V23" s="278"/>
      <c r="W23" s="278"/>
      <c r="X23" s="278"/>
      <c r="Y23" s="279"/>
      <c r="Z23" s="263">
        <v>1</v>
      </c>
      <c r="AA23" s="263">
        <v>80</v>
      </c>
      <c r="AB23" s="263">
        <v>2</v>
      </c>
      <c r="AC23" s="263">
        <v>83</v>
      </c>
      <c r="AD23" s="280">
        <v>0</v>
      </c>
      <c r="AE23" s="16"/>
      <c r="AF23" s="16"/>
      <c r="AG23" s="16"/>
      <c r="AH23" s="16"/>
      <c r="AI23" s="16"/>
      <c r="AJ23" s="16"/>
      <c r="AK23" s="16"/>
      <c r="AL23" s="16"/>
      <c r="AM23" s="16"/>
    </row>
    <row r="24" spans="1:39" ht="12.75" customHeight="1">
      <c r="A24" s="265" t="s">
        <v>1367</v>
      </c>
      <c r="B24" s="266">
        <v>0</v>
      </c>
      <c r="C24" s="266">
        <v>28</v>
      </c>
      <c r="D24" s="267">
        <v>0</v>
      </c>
      <c r="E24" s="263">
        <v>28</v>
      </c>
      <c r="F24" s="267">
        <v>2</v>
      </c>
      <c r="G24" s="266">
        <v>12</v>
      </c>
      <c r="H24" s="266">
        <v>0</v>
      </c>
      <c r="I24" s="263">
        <v>14</v>
      </c>
      <c r="J24" s="267">
        <v>0</v>
      </c>
      <c r="K24" s="266">
        <v>10</v>
      </c>
      <c r="L24" s="267">
        <v>0</v>
      </c>
      <c r="M24" s="263">
        <v>10</v>
      </c>
      <c r="N24" s="267">
        <v>0</v>
      </c>
      <c r="O24" s="266">
        <v>7</v>
      </c>
      <c r="P24" s="267">
        <v>0</v>
      </c>
      <c r="Q24" s="263">
        <v>7</v>
      </c>
      <c r="R24" s="267">
        <v>0</v>
      </c>
      <c r="S24" s="266">
        <v>11</v>
      </c>
      <c r="T24" s="267">
        <v>0</v>
      </c>
      <c r="U24" s="263">
        <v>11</v>
      </c>
      <c r="V24" s="278"/>
      <c r="W24" s="278"/>
      <c r="X24" s="278"/>
      <c r="Y24" s="279"/>
      <c r="Z24" s="263">
        <v>2</v>
      </c>
      <c r="AA24" s="263">
        <v>68</v>
      </c>
      <c r="AB24" s="263">
        <v>0</v>
      </c>
      <c r="AC24" s="263">
        <v>70</v>
      </c>
      <c r="AD24" s="280">
        <v>0</v>
      </c>
      <c r="AE24" s="2"/>
      <c r="AF24" s="16"/>
      <c r="AG24" s="2"/>
      <c r="AH24" s="2"/>
      <c r="AI24" s="2"/>
      <c r="AJ24" s="2"/>
      <c r="AK24" s="2"/>
      <c r="AL24" s="2"/>
      <c r="AM24" s="2"/>
    </row>
    <row r="25" spans="1:39" ht="12.75" customHeight="1">
      <c r="A25" s="265" t="s">
        <v>1368</v>
      </c>
      <c r="B25" s="285">
        <v>0</v>
      </c>
      <c r="C25" s="266">
        <v>26</v>
      </c>
      <c r="D25" s="267">
        <v>0</v>
      </c>
      <c r="E25" s="263">
        <v>26</v>
      </c>
      <c r="F25" s="267">
        <v>0</v>
      </c>
      <c r="G25" s="266">
        <v>20</v>
      </c>
      <c r="H25" s="267">
        <v>0</v>
      </c>
      <c r="I25" s="263">
        <v>20</v>
      </c>
      <c r="J25" s="267">
        <v>0</v>
      </c>
      <c r="K25" s="266">
        <v>12</v>
      </c>
      <c r="L25" s="267">
        <v>0</v>
      </c>
      <c r="M25" s="263">
        <v>12</v>
      </c>
      <c r="N25" s="267">
        <v>0</v>
      </c>
      <c r="O25" s="266">
        <v>10</v>
      </c>
      <c r="P25" s="267">
        <v>0</v>
      </c>
      <c r="Q25" s="263">
        <v>10</v>
      </c>
      <c r="R25" s="266">
        <v>0</v>
      </c>
      <c r="S25" s="266">
        <v>21</v>
      </c>
      <c r="T25" s="267">
        <v>0</v>
      </c>
      <c r="U25" s="263">
        <v>21</v>
      </c>
      <c r="V25" s="278"/>
      <c r="W25" s="278"/>
      <c r="X25" s="278"/>
      <c r="Y25" s="279"/>
      <c r="Z25" s="263">
        <v>0</v>
      </c>
      <c r="AA25" s="263">
        <v>89</v>
      </c>
      <c r="AB25" s="281">
        <v>0</v>
      </c>
      <c r="AC25" s="263">
        <v>89</v>
      </c>
      <c r="AD25" s="280">
        <v>0</v>
      </c>
      <c r="AE25" s="2"/>
      <c r="AF25" s="16"/>
      <c r="AG25" s="2"/>
      <c r="AH25" s="2"/>
      <c r="AI25" s="2"/>
      <c r="AJ25" s="2"/>
      <c r="AK25" s="2"/>
      <c r="AL25" s="2"/>
      <c r="AM25" s="2"/>
    </row>
    <row r="26" spans="1:39" ht="12.75" customHeight="1">
      <c r="A26" s="265" t="s">
        <v>1369</v>
      </c>
      <c r="B26" s="285">
        <v>1</v>
      </c>
      <c r="C26" s="266">
        <v>23</v>
      </c>
      <c r="D26" s="267">
        <v>0</v>
      </c>
      <c r="E26" s="263">
        <v>24</v>
      </c>
      <c r="F26" s="267">
        <v>1</v>
      </c>
      <c r="G26" s="266">
        <v>22</v>
      </c>
      <c r="H26" s="267">
        <v>0</v>
      </c>
      <c r="I26" s="263">
        <v>23</v>
      </c>
      <c r="J26" s="267">
        <v>0</v>
      </c>
      <c r="K26" s="266">
        <v>18</v>
      </c>
      <c r="L26" s="267">
        <v>0</v>
      </c>
      <c r="M26" s="263">
        <v>18</v>
      </c>
      <c r="N26" s="267">
        <v>0</v>
      </c>
      <c r="O26" s="266">
        <v>15</v>
      </c>
      <c r="P26" s="267">
        <v>0</v>
      </c>
      <c r="Q26" s="263">
        <v>15</v>
      </c>
      <c r="R26" s="267">
        <v>0</v>
      </c>
      <c r="S26" s="266">
        <v>21</v>
      </c>
      <c r="T26" s="267">
        <v>0</v>
      </c>
      <c r="U26" s="263">
        <v>21</v>
      </c>
      <c r="V26" s="278"/>
      <c r="W26" s="278"/>
      <c r="X26" s="278"/>
      <c r="Y26" s="279"/>
      <c r="Z26" s="281">
        <v>2</v>
      </c>
      <c r="AA26" s="263">
        <v>99</v>
      </c>
      <c r="AB26" s="281">
        <v>0</v>
      </c>
      <c r="AC26" s="263">
        <v>101</v>
      </c>
      <c r="AD26" s="280">
        <v>0</v>
      </c>
      <c r="AE26" s="2"/>
      <c r="AF26" s="16"/>
      <c r="AG26" s="2"/>
      <c r="AH26" s="2"/>
      <c r="AI26" s="2"/>
      <c r="AJ26" s="2"/>
      <c r="AK26" s="2"/>
      <c r="AL26" s="2"/>
      <c r="AM26" s="2"/>
    </row>
    <row r="27" spans="1:39" ht="12.75" customHeight="1">
      <c r="A27" s="262" t="s">
        <v>127</v>
      </c>
      <c r="B27" s="263">
        <v>11</v>
      </c>
      <c r="C27" s="263">
        <v>94</v>
      </c>
      <c r="D27" s="263">
        <v>7</v>
      </c>
      <c r="E27" s="263">
        <v>112</v>
      </c>
      <c r="F27" s="263">
        <v>16</v>
      </c>
      <c r="G27" s="263">
        <v>100</v>
      </c>
      <c r="H27" s="263">
        <v>32</v>
      </c>
      <c r="I27" s="263">
        <v>148</v>
      </c>
      <c r="J27" s="263">
        <v>6</v>
      </c>
      <c r="K27" s="263">
        <v>115</v>
      </c>
      <c r="L27" s="263">
        <v>20</v>
      </c>
      <c r="M27" s="263">
        <v>141</v>
      </c>
      <c r="N27" s="263">
        <v>9</v>
      </c>
      <c r="O27" s="263">
        <v>75</v>
      </c>
      <c r="P27" s="263">
        <v>16</v>
      </c>
      <c r="Q27" s="263">
        <v>100</v>
      </c>
      <c r="R27" s="263">
        <v>10</v>
      </c>
      <c r="S27" s="263">
        <v>123</v>
      </c>
      <c r="T27" s="263">
        <v>18</v>
      </c>
      <c r="U27" s="263">
        <v>151</v>
      </c>
      <c r="V27" s="279"/>
      <c r="W27" s="279"/>
      <c r="X27" s="279"/>
      <c r="Y27" s="279"/>
      <c r="Z27" s="263">
        <v>52</v>
      </c>
      <c r="AA27" s="263">
        <v>507</v>
      </c>
      <c r="AB27" s="263">
        <v>93</v>
      </c>
      <c r="AC27" s="263">
        <v>652</v>
      </c>
      <c r="AD27" s="284">
        <v>0</v>
      </c>
      <c r="AE27" s="2"/>
      <c r="AF27" s="16"/>
      <c r="AG27" s="2"/>
      <c r="AH27" s="2"/>
      <c r="AI27" s="2"/>
      <c r="AJ27" s="2"/>
      <c r="AK27" s="2"/>
      <c r="AL27" s="2"/>
      <c r="AM27" s="2"/>
    </row>
    <row r="28" spans="1:39" ht="12.75" customHeight="1">
      <c r="A28" s="265" t="s">
        <v>1370</v>
      </c>
      <c r="B28" s="266">
        <v>1</v>
      </c>
      <c r="C28" s="266">
        <v>26</v>
      </c>
      <c r="D28" s="267">
        <v>1</v>
      </c>
      <c r="E28" s="263">
        <v>28</v>
      </c>
      <c r="F28" s="266">
        <v>3</v>
      </c>
      <c r="G28" s="266">
        <v>26</v>
      </c>
      <c r="H28" s="266">
        <v>7</v>
      </c>
      <c r="I28" s="263">
        <v>36</v>
      </c>
      <c r="J28" s="266">
        <v>1</v>
      </c>
      <c r="K28" s="266">
        <v>29</v>
      </c>
      <c r="L28" s="266">
        <v>2</v>
      </c>
      <c r="M28" s="263">
        <v>32</v>
      </c>
      <c r="N28" s="266">
        <v>2</v>
      </c>
      <c r="O28" s="266">
        <v>15</v>
      </c>
      <c r="P28" s="266">
        <v>2</v>
      </c>
      <c r="Q28" s="263">
        <v>19</v>
      </c>
      <c r="R28" s="267">
        <v>2</v>
      </c>
      <c r="S28" s="266">
        <v>29</v>
      </c>
      <c r="T28" s="266">
        <v>7</v>
      </c>
      <c r="U28" s="263">
        <v>38</v>
      </c>
      <c r="V28" s="278"/>
      <c r="W28" s="278"/>
      <c r="X28" s="278"/>
      <c r="Y28" s="279"/>
      <c r="Z28" s="263">
        <v>9</v>
      </c>
      <c r="AA28" s="263">
        <v>125</v>
      </c>
      <c r="AB28" s="263">
        <v>19</v>
      </c>
      <c r="AC28" s="263">
        <v>153</v>
      </c>
      <c r="AD28" s="280">
        <v>0</v>
      </c>
      <c r="AE28" s="16"/>
      <c r="AF28" s="16"/>
      <c r="AG28" s="16"/>
      <c r="AH28" s="16"/>
      <c r="AI28" s="16"/>
      <c r="AJ28" s="16"/>
      <c r="AK28" s="16"/>
      <c r="AL28" s="16"/>
      <c r="AM28" s="16"/>
    </row>
    <row r="29" spans="1:39" ht="12.75" customHeight="1">
      <c r="A29" s="265" t="s">
        <v>1371</v>
      </c>
      <c r="B29" s="266">
        <v>1</v>
      </c>
      <c r="C29" s="266">
        <v>20</v>
      </c>
      <c r="D29" s="266">
        <v>0</v>
      </c>
      <c r="E29" s="263">
        <v>21</v>
      </c>
      <c r="F29" s="266">
        <v>3</v>
      </c>
      <c r="G29" s="266">
        <v>26</v>
      </c>
      <c r="H29" s="266">
        <v>8</v>
      </c>
      <c r="I29" s="263">
        <v>37</v>
      </c>
      <c r="J29" s="267">
        <v>1</v>
      </c>
      <c r="K29" s="266">
        <v>31</v>
      </c>
      <c r="L29" s="266">
        <v>4</v>
      </c>
      <c r="M29" s="263">
        <v>36</v>
      </c>
      <c r="N29" s="266">
        <v>0</v>
      </c>
      <c r="O29" s="266">
        <v>21</v>
      </c>
      <c r="P29" s="266">
        <v>4</v>
      </c>
      <c r="Q29" s="263">
        <v>25</v>
      </c>
      <c r="R29" s="266">
        <v>1</v>
      </c>
      <c r="S29" s="266">
        <v>34</v>
      </c>
      <c r="T29" s="266">
        <v>5</v>
      </c>
      <c r="U29" s="263">
        <v>40</v>
      </c>
      <c r="V29" s="278"/>
      <c r="W29" s="278"/>
      <c r="X29" s="278"/>
      <c r="Y29" s="279"/>
      <c r="Z29" s="263">
        <v>6</v>
      </c>
      <c r="AA29" s="263">
        <v>132</v>
      </c>
      <c r="AB29" s="263">
        <v>21</v>
      </c>
      <c r="AC29" s="263">
        <v>159</v>
      </c>
      <c r="AD29" s="280">
        <v>0</v>
      </c>
      <c r="AE29" s="2"/>
      <c r="AF29" s="16"/>
      <c r="AG29" s="2"/>
      <c r="AH29" s="2"/>
      <c r="AI29" s="2"/>
      <c r="AJ29" s="2"/>
      <c r="AK29" s="2"/>
      <c r="AL29" s="2"/>
      <c r="AM29" s="2"/>
    </row>
    <row r="30" spans="1:39" ht="12.75" customHeight="1">
      <c r="A30" s="265" t="s">
        <v>1372</v>
      </c>
      <c r="B30" s="266">
        <v>1</v>
      </c>
      <c r="C30" s="266">
        <v>21</v>
      </c>
      <c r="D30" s="267">
        <v>0</v>
      </c>
      <c r="E30" s="263">
        <v>22</v>
      </c>
      <c r="F30" s="266">
        <v>1</v>
      </c>
      <c r="G30" s="266">
        <v>32</v>
      </c>
      <c r="H30" s="266">
        <v>6</v>
      </c>
      <c r="I30" s="263">
        <v>39</v>
      </c>
      <c r="J30" s="266">
        <v>0</v>
      </c>
      <c r="K30" s="266">
        <v>30</v>
      </c>
      <c r="L30" s="266">
        <v>7</v>
      </c>
      <c r="M30" s="263">
        <v>37</v>
      </c>
      <c r="N30" s="266">
        <v>2</v>
      </c>
      <c r="O30" s="266">
        <v>17</v>
      </c>
      <c r="P30" s="266">
        <v>5</v>
      </c>
      <c r="Q30" s="263">
        <v>24</v>
      </c>
      <c r="R30" s="266">
        <v>3</v>
      </c>
      <c r="S30" s="266">
        <v>36</v>
      </c>
      <c r="T30" s="267">
        <v>1</v>
      </c>
      <c r="U30" s="263">
        <v>40</v>
      </c>
      <c r="V30" s="278"/>
      <c r="W30" s="278"/>
      <c r="X30" s="278"/>
      <c r="Y30" s="279"/>
      <c r="Z30" s="263">
        <v>7</v>
      </c>
      <c r="AA30" s="263">
        <v>136</v>
      </c>
      <c r="AB30" s="263">
        <v>19</v>
      </c>
      <c r="AC30" s="263">
        <v>162</v>
      </c>
      <c r="AD30" s="280">
        <v>0</v>
      </c>
      <c r="AE30" s="2"/>
      <c r="AF30" s="16"/>
      <c r="AG30" s="2"/>
      <c r="AH30" s="2"/>
      <c r="AI30" s="2"/>
      <c r="AJ30" s="2"/>
      <c r="AK30" s="2"/>
      <c r="AL30" s="2"/>
      <c r="AM30" s="2"/>
    </row>
    <row r="31" spans="1:39" ht="12.75" customHeight="1">
      <c r="A31" s="265" t="s">
        <v>1373</v>
      </c>
      <c r="B31" s="267">
        <v>0</v>
      </c>
      <c r="C31" s="267">
        <v>0</v>
      </c>
      <c r="D31" s="267">
        <v>0</v>
      </c>
      <c r="E31" s="264">
        <v>0</v>
      </c>
      <c r="F31" s="267">
        <v>0</v>
      </c>
      <c r="G31" s="267">
        <v>0</v>
      </c>
      <c r="H31" s="267">
        <v>0</v>
      </c>
      <c r="I31" s="264">
        <v>0</v>
      </c>
      <c r="J31" s="267">
        <v>0</v>
      </c>
      <c r="K31" s="267">
        <v>0</v>
      </c>
      <c r="L31" s="267">
        <v>0</v>
      </c>
      <c r="M31" s="264">
        <v>0</v>
      </c>
      <c r="N31" s="267">
        <v>0</v>
      </c>
      <c r="O31" s="267">
        <v>0</v>
      </c>
      <c r="P31" s="267">
        <v>0</v>
      </c>
      <c r="Q31" s="264">
        <v>0</v>
      </c>
      <c r="R31" s="266">
        <v>0</v>
      </c>
      <c r="S31" s="266">
        <v>0</v>
      </c>
      <c r="T31" s="267">
        <v>0</v>
      </c>
      <c r="U31" s="263">
        <v>0</v>
      </c>
      <c r="V31" s="278"/>
      <c r="W31" s="278"/>
      <c r="X31" s="278"/>
      <c r="Y31" s="279"/>
      <c r="Z31" s="263">
        <v>0</v>
      </c>
      <c r="AA31" s="263">
        <v>0</v>
      </c>
      <c r="AB31" s="281">
        <v>0</v>
      </c>
      <c r="AC31" s="263">
        <v>0</v>
      </c>
      <c r="AD31" s="280">
        <v>0</v>
      </c>
      <c r="AE31" s="2"/>
      <c r="AF31" s="16"/>
      <c r="AG31" s="2"/>
      <c r="AH31" s="2"/>
      <c r="AI31" s="2"/>
      <c r="AJ31" s="2"/>
      <c r="AK31" s="2"/>
      <c r="AL31" s="2"/>
      <c r="AM31" s="2"/>
    </row>
    <row r="32" spans="1:39" ht="12.75" customHeight="1">
      <c r="A32" s="265" t="s">
        <v>1374</v>
      </c>
      <c r="B32" s="266">
        <v>8</v>
      </c>
      <c r="C32" s="266">
        <v>27</v>
      </c>
      <c r="D32" s="267">
        <v>6</v>
      </c>
      <c r="E32" s="263">
        <v>41</v>
      </c>
      <c r="F32" s="266">
        <v>9</v>
      </c>
      <c r="G32" s="266">
        <v>16</v>
      </c>
      <c r="H32" s="266">
        <v>11</v>
      </c>
      <c r="I32" s="263">
        <v>36</v>
      </c>
      <c r="J32" s="266">
        <v>4</v>
      </c>
      <c r="K32" s="266">
        <v>25</v>
      </c>
      <c r="L32" s="266">
        <v>7</v>
      </c>
      <c r="M32" s="263">
        <v>36</v>
      </c>
      <c r="N32" s="266">
        <v>5</v>
      </c>
      <c r="O32" s="266">
        <v>22</v>
      </c>
      <c r="P32" s="266">
        <v>5</v>
      </c>
      <c r="Q32" s="263">
        <v>32</v>
      </c>
      <c r="R32" s="266">
        <v>4</v>
      </c>
      <c r="S32" s="266">
        <v>24</v>
      </c>
      <c r="T32" s="266">
        <v>5</v>
      </c>
      <c r="U32" s="263">
        <v>33</v>
      </c>
      <c r="V32" s="278"/>
      <c r="W32" s="278"/>
      <c r="X32" s="278"/>
      <c r="Y32" s="279"/>
      <c r="Z32" s="263">
        <v>30</v>
      </c>
      <c r="AA32" s="263">
        <v>114</v>
      </c>
      <c r="AB32" s="263">
        <v>34</v>
      </c>
      <c r="AC32" s="263">
        <v>178</v>
      </c>
      <c r="AD32" s="280">
        <v>0</v>
      </c>
      <c r="AE32" s="2"/>
      <c r="AF32" s="16"/>
      <c r="AG32" s="2"/>
      <c r="AH32" s="2"/>
      <c r="AI32" s="2"/>
      <c r="AJ32" s="2"/>
      <c r="AK32" s="2"/>
      <c r="AL32" s="2"/>
      <c r="AM32" s="2"/>
    </row>
    <row r="33" spans="1:39" ht="12.75" customHeight="1">
      <c r="A33" s="262" t="s">
        <v>128</v>
      </c>
      <c r="B33" s="263">
        <v>3</v>
      </c>
      <c r="C33" s="263">
        <v>62</v>
      </c>
      <c r="D33" s="263">
        <v>0</v>
      </c>
      <c r="E33" s="263">
        <v>65</v>
      </c>
      <c r="F33" s="263">
        <v>3</v>
      </c>
      <c r="G33" s="263">
        <v>53</v>
      </c>
      <c r="H33" s="263">
        <v>1</v>
      </c>
      <c r="I33" s="263">
        <v>57</v>
      </c>
      <c r="J33" s="263">
        <v>4</v>
      </c>
      <c r="K33" s="263">
        <v>57</v>
      </c>
      <c r="L33" s="263">
        <v>2</v>
      </c>
      <c r="M33" s="263">
        <v>63</v>
      </c>
      <c r="N33" s="263">
        <v>2</v>
      </c>
      <c r="O33" s="263">
        <v>29</v>
      </c>
      <c r="P33" s="281">
        <v>4</v>
      </c>
      <c r="Q33" s="263">
        <v>35</v>
      </c>
      <c r="R33" s="263">
        <v>2</v>
      </c>
      <c r="S33" s="263">
        <v>32</v>
      </c>
      <c r="T33" s="263">
        <v>3</v>
      </c>
      <c r="U33" s="263">
        <v>37</v>
      </c>
      <c r="V33" s="281">
        <v>0</v>
      </c>
      <c r="W33" s="281">
        <v>0</v>
      </c>
      <c r="X33" s="281">
        <v>0</v>
      </c>
      <c r="Y33" s="281">
        <v>0</v>
      </c>
      <c r="Z33" s="263">
        <v>14</v>
      </c>
      <c r="AA33" s="263">
        <v>233</v>
      </c>
      <c r="AB33" s="263">
        <v>10</v>
      </c>
      <c r="AC33" s="263">
        <v>257</v>
      </c>
      <c r="AD33" s="282">
        <v>8</v>
      </c>
      <c r="AE33" s="2"/>
      <c r="AF33" s="16"/>
      <c r="AG33" s="2"/>
      <c r="AH33" s="2"/>
      <c r="AI33" s="2"/>
      <c r="AJ33" s="2"/>
      <c r="AK33" s="2"/>
      <c r="AL33" s="2"/>
      <c r="AM33" s="2"/>
    </row>
    <row r="34" spans="1:39" ht="12.75" customHeight="1">
      <c r="A34" s="265" t="s">
        <v>1375</v>
      </c>
      <c r="B34" s="267">
        <v>0</v>
      </c>
      <c r="C34" s="266">
        <v>29</v>
      </c>
      <c r="D34" s="266">
        <v>0</v>
      </c>
      <c r="E34" s="263">
        <v>29</v>
      </c>
      <c r="F34" s="266">
        <v>0</v>
      </c>
      <c r="G34" s="266">
        <v>20</v>
      </c>
      <c r="H34" s="266">
        <v>0</v>
      </c>
      <c r="I34" s="263">
        <v>20</v>
      </c>
      <c r="J34" s="267">
        <v>0</v>
      </c>
      <c r="K34" s="266">
        <v>27</v>
      </c>
      <c r="L34" s="266">
        <v>1</v>
      </c>
      <c r="M34" s="263">
        <v>28</v>
      </c>
      <c r="N34" s="267">
        <v>0</v>
      </c>
      <c r="O34" s="266">
        <v>11</v>
      </c>
      <c r="P34" s="267">
        <v>3</v>
      </c>
      <c r="Q34" s="263">
        <v>14</v>
      </c>
      <c r="R34" s="267">
        <v>0</v>
      </c>
      <c r="S34" s="266">
        <v>11</v>
      </c>
      <c r="T34" s="267">
        <v>0</v>
      </c>
      <c r="U34" s="263">
        <v>11</v>
      </c>
      <c r="V34" s="278"/>
      <c r="W34" s="278"/>
      <c r="X34" s="278"/>
      <c r="Y34" s="279"/>
      <c r="Z34" s="263">
        <v>0</v>
      </c>
      <c r="AA34" s="263">
        <v>98</v>
      </c>
      <c r="AB34" s="263">
        <v>4</v>
      </c>
      <c r="AC34" s="263">
        <v>102</v>
      </c>
      <c r="AD34" s="282">
        <v>5</v>
      </c>
      <c r="AE34" s="16"/>
      <c r="AF34" s="16"/>
      <c r="AG34" s="16"/>
      <c r="AH34" s="16"/>
      <c r="AI34" s="16"/>
      <c r="AJ34" s="16"/>
      <c r="AK34" s="16"/>
      <c r="AL34" s="16"/>
      <c r="AM34" s="16"/>
    </row>
    <row r="35" spans="1:39" ht="12.75" customHeight="1">
      <c r="A35" s="265" t="s">
        <v>1376</v>
      </c>
      <c r="B35" s="266">
        <v>3</v>
      </c>
      <c r="C35" s="266">
        <v>33</v>
      </c>
      <c r="D35" s="267">
        <v>0</v>
      </c>
      <c r="E35" s="263">
        <v>36</v>
      </c>
      <c r="F35" s="266">
        <v>3</v>
      </c>
      <c r="G35" s="266">
        <v>33</v>
      </c>
      <c r="H35" s="266">
        <v>1</v>
      </c>
      <c r="I35" s="263">
        <v>37</v>
      </c>
      <c r="J35" s="266">
        <v>4</v>
      </c>
      <c r="K35" s="266">
        <v>30</v>
      </c>
      <c r="L35" s="266">
        <v>1</v>
      </c>
      <c r="M35" s="263">
        <v>35</v>
      </c>
      <c r="N35" s="266">
        <v>2</v>
      </c>
      <c r="O35" s="266">
        <v>18</v>
      </c>
      <c r="P35" s="267">
        <v>1</v>
      </c>
      <c r="Q35" s="263">
        <v>21</v>
      </c>
      <c r="R35" s="266">
        <v>2</v>
      </c>
      <c r="S35" s="266">
        <v>21</v>
      </c>
      <c r="T35" s="266">
        <v>3</v>
      </c>
      <c r="U35" s="263">
        <v>26</v>
      </c>
      <c r="V35" s="278"/>
      <c r="W35" s="278"/>
      <c r="X35" s="278"/>
      <c r="Y35" s="279"/>
      <c r="Z35" s="263">
        <v>14</v>
      </c>
      <c r="AA35" s="263">
        <v>135</v>
      </c>
      <c r="AB35" s="263">
        <v>6</v>
      </c>
      <c r="AC35" s="263">
        <v>155</v>
      </c>
      <c r="AD35" s="282">
        <v>3</v>
      </c>
      <c r="AE35" s="2"/>
      <c r="AF35" s="16"/>
      <c r="AG35" s="2"/>
      <c r="AH35" s="2"/>
      <c r="AI35" s="2"/>
      <c r="AJ35" s="2"/>
      <c r="AK35" s="2"/>
      <c r="AL35" s="2"/>
      <c r="AM35" s="2"/>
    </row>
    <row r="36" spans="1:39" ht="12.75" customHeight="1">
      <c r="A36" s="262" t="s">
        <v>131</v>
      </c>
      <c r="B36" s="263">
        <v>23</v>
      </c>
      <c r="C36" s="263">
        <v>87</v>
      </c>
      <c r="D36" s="281">
        <v>0</v>
      </c>
      <c r="E36" s="263">
        <v>110</v>
      </c>
      <c r="F36" s="263">
        <v>17</v>
      </c>
      <c r="G36" s="263">
        <v>87</v>
      </c>
      <c r="H36" s="263">
        <v>7</v>
      </c>
      <c r="I36" s="263">
        <v>111</v>
      </c>
      <c r="J36" s="263">
        <v>17</v>
      </c>
      <c r="K36" s="263">
        <v>82</v>
      </c>
      <c r="L36" s="263">
        <v>5</v>
      </c>
      <c r="M36" s="263">
        <v>104</v>
      </c>
      <c r="N36" s="263">
        <v>15</v>
      </c>
      <c r="O36" s="263">
        <v>84</v>
      </c>
      <c r="P36" s="263">
        <v>2</v>
      </c>
      <c r="Q36" s="263">
        <v>101</v>
      </c>
      <c r="R36" s="263">
        <v>23</v>
      </c>
      <c r="S36" s="263">
        <v>96</v>
      </c>
      <c r="T36" s="263">
        <v>12</v>
      </c>
      <c r="U36" s="263">
        <v>131</v>
      </c>
      <c r="V36" s="279"/>
      <c r="W36" s="279"/>
      <c r="X36" s="279"/>
      <c r="Y36" s="279"/>
      <c r="Z36" s="263">
        <v>95</v>
      </c>
      <c r="AA36" s="263">
        <v>436</v>
      </c>
      <c r="AB36" s="263">
        <v>26</v>
      </c>
      <c r="AC36" s="263">
        <v>557</v>
      </c>
      <c r="AD36" s="284">
        <v>0</v>
      </c>
      <c r="AE36" s="2"/>
      <c r="AF36" s="16"/>
      <c r="AG36" s="2"/>
      <c r="AH36" s="2"/>
      <c r="AI36" s="2"/>
      <c r="AJ36" s="2"/>
      <c r="AK36" s="2"/>
      <c r="AL36" s="2"/>
      <c r="AM36" s="2"/>
    </row>
    <row r="37" spans="1:39" ht="12.75" customHeight="1">
      <c r="A37" s="265" t="s">
        <v>1377</v>
      </c>
      <c r="B37" s="266">
        <v>4</v>
      </c>
      <c r="C37" s="266">
        <v>29</v>
      </c>
      <c r="D37" s="267">
        <v>0</v>
      </c>
      <c r="E37" s="263">
        <v>33</v>
      </c>
      <c r="F37" s="266">
        <v>6</v>
      </c>
      <c r="G37" s="266">
        <v>28</v>
      </c>
      <c r="H37" s="266">
        <v>2</v>
      </c>
      <c r="I37" s="263">
        <v>36</v>
      </c>
      <c r="J37" s="266">
        <v>5</v>
      </c>
      <c r="K37" s="266">
        <v>26</v>
      </c>
      <c r="L37" s="267">
        <v>2</v>
      </c>
      <c r="M37" s="263">
        <v>33</v>
      </c>
      <c r="N37" s="266">
        <v>4</v>
      </c>
      <c r="O37" s="266">
        <v>28</v>
      </c>
      <c r="P37" s="266">
        <v>0</v>
      </c>
      <c r="Q37" s="263">
        <v>32</v>
      </c>
      <c r="R37" s="266">
        <v>6</v>
      </c>
      <c r="S37" s="266">
        <v>30</v>
      </c>
      <c r="T37" s="266">
        <v>3</v>
      </c>
      <c r="U37" s="263">
        <v>39</v>
      </c>
      <c r="V37" s="278"/>
      <c r="W37" s="278"/>
      <c r="X37" s="278"/>
      <c r="Y37" s="279"/>
      <c r="Z37" s="263">
        <v>25</v>
      </c>
      <c r="AA37" s="263">
        <v>141</v>
      </c>
      <c r="AB37" s="263">
        <v>7</v>
      </c>
      <c r="AC37" s="263">
        <v>173</v>
      </c>
      <c r="AD37" s="280">
        <v>0</v>
      </c>
      <c r="AE37" s="16"/>
      <c r="AF37" s="16"/>
      <c r="AG37" s="16"/>
      <c r="AH37" s="16"/>
      <c r="AI37" s="16"/>
      <c r="AJ37" s="16"/>
      <c r="AK37" s="16"/>
      <c r="AL37" s="16"/>
      <c r="AM37" s="16"/>
    </row>
    <row r="38" spans="1:39" ht="12.75" customHeight="1">
      <c r="A38" s="265" t="s">
        <v>1378</v>
      </c>
      <c r="B38" s="266">
        <v>8</v>
      </c>
      <c r="C38" s="266">
        <v>24</v>
      </c>
      <c r="D38" s="267">
        <v>0</v>
      </c>
      <c r="E38" s="263">
        <v>32</v>
      </c>
      <c r="F38" s="266">
        <v>6</v>
      </c>
      <c r="G38" s="266">
        <v>33</v>
      </c>
      <c r="H38" s="266">
        <v>4</v>
      </c>
      <c r="I38" s="263">
        <v>43</v>
      </c>
      <c r="J38" s="266">
        <v>5</v>
      </c>
      <c r="K38" s="266">
        <v>25</v>
      </c>
      <c r="L38" s="267">
        <v>3</v>
      </c>
      <c r="M38" s="263">
        <v>33</v>
      </c>
      <c r="N38" s="266">
        <v>2</v>
      </c>
      <c r="O38" s="266">
        <v>30</v>
      </c>
      <c r="P38" s="266">
        <v>0</v>
      </c>
      <c r="Q38" s="263">
        <v>32</v>
      </c>
      <c r="R38" s="266">
        <v>4</v>
      </c>
      <c r="S38" s="266">
        <v>33</v>
      </c>
      <c r="T38" s="266">
        <v>4</v>
      </c>
      <c r="U38" s="263">
        <v>41</v>
      </c>
      <c r="V38" s="278"/>
      <c r="W38" s="278"/>
      <c r="X38" s="278"/>
      <c r="Y38" s="279"/>
      <c r="Z38" s="263">
        <v>25</v>
      </c>
      <c r="AA38" s="263">
        <v>145</v>
      </c>
      <c r="AB38" s="263">
        <v>11</v>
      </c>
      <c r="AC38" s="263">
        <v>181</v>
      </c>
      <c r="AD38" s="280">
        <v>0</v>
      </c>
      <c r="AE38" s="2"/>
      <c r="AF38" s="16"/>
      <c r="AG38" s="2"/>
      <c r="AH38" s="2"/>
      <c r="AI38" s="2"/>
      <c r="AJ38" s="2"/>
      <c r="AK38" s="2"/>
      <c r="AL38" s="2"/>
      <c r="AM38" s="2"/>
    </row>
    <row r="39" spans="1:39" ht="12.75" customHeight="1">
      <c r="A39" s="265" t="s">
        <v>1379</v>
      </c>
      <c r="B39" s="266">
        <v>11</v>
      </c>
      <c r="C39" s="266">
        <v>34</v>
      </c>
      <c r="D39" s="267">
        <v>0</v>
      </c>
      <c r="E39" s="263">
        <v>45</v>
      </c>
      <c r="F39" s="266">
        <v>5</v>
      </c>
      <c r="G39" s="266">
        <v>26</v>
      </c>
      <c r="H39" s="267">
        <v>1</v>
      </c>
      <c r="I39" s="263">
        <v>32</v>
      </c>
      <c r="J39" s="266">
        <v>7</v>
      </c>
      <c r="K39" s="266">
        <v>31</v>
      </c>
      <c r="L39" s="266">
        <v>0</v>
      </c>
      <c r="M39" s="263">
        <v>38</v>
      </c>
      <c r="N39" s="266">
        <v>9</v>
      </c>
      <c r="O39" s="266">
        <v>26</v>
      </c>
      <c r="P39" s="266">
        <v>2</v>
      </c>
      <c r="Q39" s="263">
        <v>37</v>
      </c>
      <c r="R39" s="266">
        <v>13</v>
      </c>
      <c r="S39" s="266">
        <v>33</v>
      </c>
      <c r="T39" s="266">
        <v>5</v>
      </c>
      <c r="U39" s="263">
        <v>51</v>
      </c>
      <c r="V39" s="278"/>
      <c r="W39" s="278"/>
      <c r="X39" s="278"/>
      <c r="Y39" s="279"/>
      <c r="Z39" s="263">
        <v>45</v>
      </c>
      <c r="AA39" s="263">
        <v>150</v>
      </c>
      <c r="AB39" s="263">
        <v>8</v>
      </c>
      <c r="AC39" s="263">
        <v>203</v>
      </c>
      <c r="AD39" s="280">
        <v>0</v>
      </c>
      <c r="AE39" s="2"/>
      <c r="AF39" s="16"/>
      <c r="AG39" s="2"/>
      <c r="AH39" s="2"/>
      <c r="AI39" s="2"/>
      <c r="AJ39" s="2"/>
      <c r="AK39" s="2"/>
      <c r="AL39" s="2"/>
      <c r="AM39" s="2"/>
    </row>
    <row r="40" spans="1:39" ht="12.75" customHeight="1">
      <c r="A40" s="262" t="s">
        <v>133</v>
      </c>
      <c r="B40" s="263">
        <v>0</v>
      </c>
      <c r="C40" s="263">
        <v>66</v>
      </c>
      <c r="D40" s="281">
        <v>0</v>
      </c>
      <c r="E40" s="263">
        <v>66</v>
      </c>
      <c r="F40" s="263">
        <v>2</v>
      </c>
      <c r="G40" s="263">
        <v>114</v>
      </c>
      <c r="H40" s="263">
        <v>5</v>
      </c>
      <c r="I40" s="263">
        <v>121</v>
      </c>
      <c r="J40" s="263">
        <v>1</v>
      </c>
      <c r="K40" s="263">
        <v>85</v>
      </c>
      <c r="L40" s="263">
        <v>9</v>
      </c>
      <c r="M40" s="263">
        <v>95</v>
      </c>
      <c r="N40" s="263">
        <v>2</v>
      </c>
      <c r="O40" s="263">
        <v>88</v>
      </c>
      <c r="P40" s="263">
        <v>4</v>
      </c>
      <c r="Q40" s="263">
        <v>94</v>
      </c>
      <c r="R40" s="263">
        <v>5</v>
      </c>
      <c r="S40" s="263">
        <v>85</v>
      </c>
      <c r="T40" s="281">
        <v>8</v>
      </c>
      <c r="U40" s="263">
        <v>98</v>
      </c>
      <c r="V40" s="279"/>
      <c r="W40" s="279"/>
      <c r="X40" s="279"/>
      <c r="Y40" s="279"/>
      <c r="Z40" s="263">
        <v>10</v>
      </c>
      <c r="AA40" s="263">
        <v>438</v>
      </c>
      <c r="AB40" s="263">
        <v>26</v>
      </c>
      <c r="AC40" s="263">
        <v>474</v>
      </c>
      <c r="AD40" s="282">
        <v>0</v>
      </c>
      <c r="AE40" s="2"/>
      <c r="AF40" s="16"/>
      <c r="AG40" s="2"/>
      <c r="AH40" s="2"/>
      <c r="AI40" s="2"/>
      <c r="AJ40" s="2"/>
      <c r="AK40" s="2"/>
      <c r="AL40" s="2"/>
      <c r="AM40" s="2"/>
    </row>
    <row r="41" spans="1:39" ht="12.75" customHeight="1">
      <c r="A41" s="265" t="s">
        <v>1380</v>
      </c>
      <c r="B41" s="266">
        <v>0</v>
      </c>
      <c r="C41" s="266">
        <v>10</v>
      </c>
      <c r="D41" s="267">
        <v>0</v>
      </c>
      <c r="E41" s="263">
        <v>10</v>
      </c>
      <c r="F41" s="266">
        <v>1</v>
      </c>
      <c r="G41" s="266">
        <v>44</v>
      </c>
      <c r="H41" s="266">
        <v>3</v>
      </c>
      <c r="I41" s="263">
        <v>48</v>
      </c>
      <c r="J41" s="266">
        <v>1</v>
      </c>
      <c r="K41" s="266">
        <v>29</v>
      </c>
      <c r="L41" s="266">
        <v>4</v>
      </c>
      <c r="M41" s="263">
        <v>34</v>
      </c>
      <c r="N41" s="266">
        <v>1</v>
      </c>
      <c r="O41" s="266">
        <v>34</v>
      </c>
      <c r="P41" s="266">
        <v>1</v>
      </c>
      <c r="Q41" s="263">
        <v>36</v>
      </c>
      <c r="R41" s="266">
        <v>3</v>
      </c>
      <c r="S41" s="266">
        <v>27</v>
      </c>
      <c r="T41" s="267">
        <v>3</v>
      </c>
      <c r="U41" s="263">
        <v>33</v>
      </c>
      <c r="V41" s="278"/>
      <c r="W41" s="278"/>
      <c r="X41" s="278"/>
      <c r="Y41" s="279"/>
      <c r="Z41" s="263">
        <v>6</v>
      </c>
      <c r="AA41" s="263">
        <v>144</v>
      </c>
      <c r="AB41" s="263">
        <v>11</v>
      </c>
      <c r="AC41" s="263">
        <v>161</v>
      </c>
      <c r="AD41" s="280">
        <v>0</v>
      </c>
      <c r="AE41" s="16"/>
      <c r="AF41" s="16"/>
      <c r="AG41" s="16"/>
      <c r="AH41" s="16"/>
      <c r="AI41" s="16"/>
      <c r="AJ41" s="16"/>
      <c r="AK41" s="16"/>
      <c r="AL41" s="16"/>
      <c r="AM41" s="16"/>
    </row>
    <row r="42" spans="1:39" ht="12.75" customHeight="1">
      <c r="A42" s="265" t="s">
        <v>1381</v>
      </c>
      <c r="B42" s="267">
        <v>0</v>
      </c>
      <c r="C42" s="266">
        <v>22</v>
      </c>
      <c r="D42" s="267">
        <v>0</v>
      </c>
      <c r="E42" s="263">
        <v>22</v>
      </c>
      <c r="F42" s="267">
        <v>0</v>
      </c>
      <c r="G42" s="266">
        <v>18</v>
      </c>
      <c r="H42" s="266">
        <v>1</v>
      </c>
      <c r="I42" s="263">
        <v>19</v>
      </c>
      <c r="J42" s="267">
        <v>0</v>
      </c>
      <c r="K42" s="266">
        <v>17</v>
      </c>
      <c r="L42" s="266">
        <v>2</v>
      </c>
      <c r="M42" s="263">
        <v>19</v>
      </c>
      <c r="N42" s="267">
        <v>0</v>
      </c>
      <c r="O42" s="266">
        <v>19</v>
      </c>
      <c r="P42" s="266">
        <v>1</v>
      </c>
      <c r="Q42" s="263">
        <v>20</v>
      </c>
      <c r="R42" s="267">
        <v>0</v>
      </c>
      <c r="S42" s="266">
        <v>16</v>
      </c>
      <c r="T42" s="267">
        <v>2</v>
      </c>
      <c r="U42" s="263">
        <v>18</v>
      </c>
      <c r="V42" s="278"/>
      <c r="W42" s="278"/>
      <c r="X42" s="278"/>
      <c r="Y42" s="279"/>
      <c r="Z42" s="281">
        <v>0</v>
      </c>
      <c r="AA42" s="263">
        <v>92</v>
      </c>
      <c r="AB42" s="263">
        <v>6</v>
      </c>
      <c r="AC42" s="263">
        <v>98</v>
      </c>
      <c r="AD42" s="280">
        <v>0</v>
      </c>
      <c r="AE42" s="2"/>
      <c r="AF42" s="16"/>
      <c r="AG42" s="2"/>
      <c r="AH42" s="2"/>
      <c r="AI42" s="2"/>
      <c r="AJ42" s="2"/>
      <c r="AK42" s="2"/>
      <c r="AL42" s="2"/>
      <c r="AM42" s="2"/>
    </row>
    <row r="43" spans="1:39" ht="12.75" customHeight="1">
      <c r="A43" s="265" t="s">
        <v>1382</v>
      </c>
      <c r="B43" s="267">
        <v>0</v>
      </c>
      <c r="C43" s="266">
        <v>21</v>
      </c>
      <c r="D43" s="267">
        <v>0</v>
      </c>
      <c r="E43" s="263">
        <v>21</v>
      </c>
      <c r="F43" s="267">
        <v>1</v>
      </c>
      <c r="G43" s="266">
        <v>26</v>
      </c>
      <c r="H43" s="266">
        <v>1</v>
      </c>
      <c r="I43" s="263">
        <v>28</v>
      </c>
      <c r="J43" s="267">
        <v>0</v>
      </c>
      <c r="K43" s="266">
        <v>25</v>
      </c>
      <c r="L43" s="266">
        <v>3</v>
      </c>
      <c r="M43" s="263">
        <v>28</v>
      </c>
      <c r="N43" s="267">
        <v>0</v>
      </c>
      <c r="O43" s="266">
        <v>17</v>
      </c>
      <c r="P43" s="266">
        <v>2</v>
      </c>
      <c r="Q43" s="263">
        <v>19</v>
      </c>
      <c r="R43" s="266">
        <v>0</v>
      </c>
      <c r="S43" s="266">
        <v>22</v>
      </c>
      <c r="T43" s="267">
        <v>3</v>
      </c>
      <c r="U43" s="263">
        <v>25</v>
      </c>
      <c r="V43" s="278"/>
      <c r="W43" s="278"/>
      <c r="X43" s="278"/>
      <c r="Y43" s="279"/>
      <c r="Z43" s="263">
        <v>1</v>
      </c>
      <c r="AA43" s="263">
        <v>111</v>
      </c>
      <c r="AB43" s="263">
        <v>9</v>
      </c>
      <c r="AC43" s="263">
        <v>121</v>
      </c>
      <c r="AD43" s="282">
        <v>0</v>
      </c>
      <c r="AE43" s="2"/>
      <c r="AF43" s="16"/>
      <c r="AG43" s="2"/>
      <c r="AH43" s="2"/>
      <c r="AI43" s="2"/>
      <c r="AJ43" s="2"/>
      <c r="AK43" s="2"/>
      <c r="AL43" s="2"/>
      <c r="AM43" s="2"/>
    </row>
    <row r="44" spans="1:39" ht="12.75" customHeight="1">
      <c r="A44" s="265" t="s">
        <v>1383</v>
      </c>
      <c r="B44" s="267">
        <v>0</v>
      </c>
      <c r="C44" s="266">
        <v>13</v>
      </c>
      <c r="D44" s="267">
        <v>0</v>
      </c>
      <c r="E44" s="263">
        <v>13</v>
      </c>
      <c r="F44" s="267">
        <v>0</v>
      </c>
      <c r="G44" s="266">
        <v>26</v>
      </c>
      <c r="H44" s="266">
        <v>0</v>
      </c>
      <c r="I44" s="263">
        <v>26</v>
      </c>
      <c r="J44" s="266">
        <v>0</v>
      </c>
      <c r="K44" s="266">
        <v>14</v>
      </c>
      <c r="L44" s="267">
        <v>0</v>
      </c>
      <c r="M44" s="263">
        <v>14</v>
      </c>
      <c r="N44" s="266">
        <v>1</v>
      </c>
      <c r="O44" s="266">
        <v>18</v>
      </c>
      <c r="P44" s="267">
        <v>0</v>
      </c>
      <c r="Q44" s="263">
        <v>19</v>
      </c>
      <c r="R44" s="266">
        <v>2</v>
      </c>
      <c r="S44" s="266">
        <v>20</v>
      </c>
      <c r="T44" s="267">
        <v>0</v>
      </c>
      <c r="U44" s="263">
        <v>22</v>
      </c>
      <c r="V44" s="278"/>
      <c r="W44" s="278"/>
      <c r="X44" s="278"/>
      <c r="Y44" s="279"/>
      <c r="Z44" s="263">
        <v>3</v>
      </c>
      <c r="AA44" s="263">
        <v>91</v>
      </c>
      <c r="AB44" s="263">
        <v>0</v>
      </c>
      <c r="AC44" s="263">
        <v>94</v>
      </c>
      <c r="AD44" s="280">
        <v>0</v>
      </c>
      <c r="AE44" s="2"/>
      <c r="AF44" s="16"/>
      <c r="AG44" s="2"/>
      <c r="AH44" s="2"/>
      <c r="AI44" s="2"/>
      <c r="AJ44" s="2"/>
      <c r="AK44" s="2"/>
      <c r="AL44" s="2"/>
      <c r="AM44" s="2"/>
    </row>
    <row r="45" spans="1:39" ht="12.75" customHeight="1">
      <c r="A45" s="286" t="s">
        <v>135</v>
      </c>
      <c r="B45" s="287">
        <v>7</v>
      </c>
      <c r="C45" s="287">
        <v>54</v>
      </c>
      <c r="D45" s="288">
        <v>1</v>
      </c>
      <c r="E45" s="287">
        <v>62</v>
      </c>
      <c r="F45" s="287">
        <v>3</v>
      </c>
      <c r="G45" s="287">
        <v>21</v>
      </c>
      <c r="H45" s="287">
        <v>4</v>
      </c>
      <c r="I45" s="287">
        <v>28</v>
      </c>
      <c r="J45" s="287">
        <v>4</v>
      </c>
      <c r="K45" s="287">
        <v>15</v>
      </c>
      <c r="L45" s="287">
        <v>1</v>
      </c>
      <c r="M45" s="287">
        <v>20</v>
      </c>
      <c r="N45" s="287">
        <v>4</v>
      </c>
      <c r="O45" s="287">
        <v>11</v>
      </c>
      <c r="P45" s="288">
        <v>1</v>
      </c>
      <c r="Q45" s="287">
        <v>16</v>
      </c>
      <c r="R45" s="287">
        <v>4</v>
      </c>
      <c r="S45" s="287">
        <v>11</v>
      </c>
      <c r="T45" s="288">
        <v>0</v>
      </c>
      <c r="U45" s="287">
        <v>15</v>
      </c>
      <c r="V45" s="287">
        <v>5</v>
      </c>
      <c r="W45" s="287">
        <v>14</v>
      </c>
      <c r="X45" s="288">
        <v>0</v>
      </c>
      <c r="Y45" s="287">
        <v>19</v>
      </c>
      <c r="Z45" s="287">
        <v>27</v>
      </c>
      <c r="AA45" s="287">
        <v>126</v>
      </c>
      <c r="AB45" s="287">
        <v>7</v>
      </c>
      <c r="AC45" s="287">
        <v>160</v>
      </c>
      <c r="AD45" s="290">
        <v>0</v>
      </c>
      <c r="AE45" s="107"/>
      <c r="AF45" s="16"/>
      <c r="AG45" s="107"/>
      <c r="AH45" s="107"/>
      <c r="AI45" s="107"/>
      <c r="AJ45" s="107"/>
      <c r="AK45" s="107"/>
      <c r="AL45" s="107"/>
      <c r="AM45" s="107"/>
    </row>
    <row r="46" spans="1:39" ht="12.75" customHeight="1">
      <c r="A46" s="292" t="s">
        <v>1436</v>
      </c>
      <c r="B46" s="293">
        <v>7</v>
      </c>
      <c r="C46" s="293">
        <v>54</v>
      </c>
      <c r="D46" s="295">
        <v>1</v>
      </c>
      <c r="E46" s="287">
        <v>62</v>
      </c>
      <c r="F46" s="293">
        <v>3</v>
      </c>
      <c r="G46" s="293">
        <v>21</v>
      </c>
      <c r="H46" s="293">
        <v>4</v>
      </c>
      <c r="I46" s="287">
        <v>28</v>
      </c>
      <c r="J46" s="293">
        <v>4</v>
      </c>
      <c r="K46" s="293">
        <v>15</v>
      </c>
      <c r="L46" s="293">
        <v>1</v>
      </c>
      <c r="M46" s="287">
        <v>20</v>
      </c>
      <c r="N46" s="293">
        <v>4</v>
      </c>
      <c r="O46" s="293">
        <v>11</v>
      </c>
      <c r="P46" s="295">
        <v>1</v>
      </c>
      <c r="Q46" s="287">
        <v>16</v>
      </c>
      <c r="R46" s="293">
        <v>4</v>
      </c>
      <c r="S46" s="293">
        <v>11</v>
      </c>
      <c r="T46" s="295">
        <v>0</v>
      </c>
      <c r="U46" s="287">
        <v>15</v>
      </c>
      <c r="V46" s="297">
        <v>5</v>
      </c>
      <c r="W46" s="297">
        <v>14</v>
      </c>
      <c r="X46" s="298">
        <v>0</v>
      </c>
      <c r="Y46" s="287">
        <v>19</v>
      </c>
      <c r="Z46" s="287">
        <v>27</v>
      </c>
      <c r="AA46" s="287">
        <v>126</v>
      </c>
      <c r="AB46" s="287">
        <v>7</v>
      </c>
      <c r="AC46" s="287">
        <v>160</v>
      </c>
      <c r="AD46" s="300">
        <v>0</v>
      </c>
      <c r="AE46" s="301"/>
      <c r="AF46" s="16"/>
      <c r="AG46" s="301"/>
      <c r="AH46" s="301"/>
      <c r="AI46" s="301"/>
      <c r="AJ46" s="301"/>
      <c r="AK46" s="301"/>
      <c r="AL46" s="301"/>
      <c r="AM46" s="301"/>
    </row>
    <row r="47" spans="1:39" ht="12.75" customHeight="1">
      <c r="A47" s="262" t="s">
        <v>138</v>
      </c>
      <c r="B47" s="281">
        <v>0</v>
      </c>
      <c r="C47" s="263">
        <v>69</v>
      </c>
      <c r="D47" s="281">
        <v>0</v>
      </c>
      <c r="E47" s="263">
        <v>69</v>
      </c>
      <c r="F47" s="263">
        <v>0</v>
      </c>
      <c r="G47" s="263">
        <v>52</v>
      </c>
      <c r="H47" s="263">
        <v>2</v>
      </c>
      <c r="I47" s="263">
        <v>54</v>
      </c>
      <c r="J47" s="281">
        <v>1</v>
      </c>
      <c r="K47" s="263">
        <v>39</v>
      </c>
      <c r="L47" s="263">
        <v>3</v>
      </c>
      <c r="M47" s="263">
        <v>43</v>
      </c>
      <c r="N47" s="281">
        <v>0</v>
      </c>
      <c r="O47" s="263">
        <v>21</v>
      </c>
      <c r="P47" s="281">
        <v>1</v>
      </c>
      <c r="Q47" s="263">
        <v>22</v>
      </c>
      <c r="R47" s="281">
        <v>0</v>
      </c>
      <c r="S47" s="263">
        <v>30</v>
      </c>
      <c r="T47" s="281">
        <v>0</v>
      </c>
      <c r="U47" s="263">
        <v>30</v>
      </c>
      <c r="V47" s="279"/>
      <c r="W47" s="279"/>
      <c r="X47" s="279"/>
      <c r="Y47" s="279"/>
      <c r="Z47" s="263">
        <v>1</v>
      </c>
      <c r="AA47" s="263">
        <v>211</v>
      </c>
      <c r="AB47" s="263">
        <v>6</v>
      </c>
      <c r="AC47" s="263">
        <v>218</v>
      </c>
      <c r="AD47" s="284">
        <v>0</v>
      </c>
      <c r="AE47" s="2"/>
      <c r="AF47" s="16"/>
      <c r="AG47" s="2"/>
      <c r="AH47" s="2"/>
      <c r="AI47" s="2"/>
      <c r="AJ47" s="2"/>
      <c r="AK47" s="2"/>
      <c r="AL47" s="2"/>
      <c r="AM47" s="2"/>
    </row>
    <row r="48" spans="1:39" ht="12.75" customHeight="1">
      <c r="A48" s="265" t="s">
        <v>1385</v>
      </c>
      <c r="B48" s="267">
        <v>0</v>
      </c>
      <c r="C48" s="266">
        <v>35</v>
      </c>
      <c r="D48" s="267">
        <v>0</v>
      </c>
      <c r="E48" s="263">
        <v>35</v>
      </c>
      <c r="F48" s="267">
        <v>0</v>
      </c>
      <c r="G48" s="266">
        <v>23</v>
      </c>
      <c r="H48" s="266">
        <v>1</v>
      </c>
      <c r="I48" s="263">
        <v>24</v>
      </c>
      <c r="J48" s="267">
        <v>0</v>
      </c>
      <c r="K48" s="266">
        <v>18</v>
      </c>
      <c r="L48" s="267">
        <v>2</v>
      </c>
      <c r="M48" s="263">
        <v>20</v>
      </c>
      <c r="N48" s="267">
        <v>0</v>
      </c>
      <c r="O48" s="266">
        <v>10</v>
      </c>
      <c r="P48" s="267">
        <v>0</v>
      </c>
      <c r="Q48" s="263">
        <v>10</v>
      </c>
      <c r="R48" s="267">
        <v>0</v>
      </c>
      <c r="S48" s="266">
        <v>11</v>
      </c>
      <c r="T48" s="267">
        <v>0</v>
      </c>
      <c r="U48" s="263">
        <v>11</v>
      </c>
      <c r="V48" s="278"/>
      <c r="W48" s="278"/>
      <c r="X48" s="278"/>
      <c r="Y48" s="279"/>
      <c r="Z48" s="281">
        <v>0</v>
      </c>
      <c r="AA48" s="263">
        <v>97</v>
      </c>
      <c r="AB48" s="263">
        <v>3</v>
      </c>
      <c r="AC48" s="263">
        <v>100</v>
      </c>
      <c r="AD48" s="280">
        <v>0</v>
      </c>
      <c r="AE48" s="16"/>
      <c r="AF48" s="16"/>
      <c r="AG48" s="16"/>
      <c r="AH48" s="16"/>
      <c r="AI48" s="16"/>
      <c r="AJ48" s="16"/>
      <c r="AK48" s="16"/>
      <c r="AL48" s="16"/>
      <c r="AM48" s="16"/>
    </row>
    <row r="49" spans="1:39" ht="12.75" customHeight="1">
      <c r="A49" s="265" t="s">
        <v>1386</v>
      </c>
      <c r="B49" s="267">
        <v>0</v>
      </c>
      <c r="C49" s="266">
        <v>34</v>
      </c>
      <c r="D49" s="267">
        <v>0</v>
      </c>
      <c r="E49" s="263">
        <v>34</v>
      </c>
      <c r="F49" s="266">
        <v>0</v>
      </c>
      <c r="G49" s="266">
        <v>29</v>
      </c>
      <c r="H49" s="266">
        <v>1</v>
      </c>
      <c r="I49" s="263">
        <v>30</v>
      </c>
      <c r="J49" s="267">
        <v>1</v>
      </c>
      <c r="K49" s="266">
        <v>21</v>
      </c>
      <c r="L49" s="266">
        <v>1</v>
      </c>
      <c r="M49" s="263">
        <v>23</v>
      </c>
      <c r="N49" s="267">
        <v>0</v>
      </c>
      <c r="O49" s="266">
        <v>11</v>
      </c>
      <c r="P49" s="267">
        <v>1</v>
      </c>
      <c r="Q49" s="263">
        <v>12</v>
      </c>
      <c r="R49" s="267">
        <v>0</v>
      </c>
      <c r="S49" s="266">
        <v>18</v>
      </c>
      <c r="T49" s="267">
        <v>0</v>
      </c>
      <c r="U49" s="263">
        <v>18</v>
      </c>
      <c r="V49" s="278"/>
      <c r="W49" s="278"/>
      <c r="X49" s="278"/>
      <c r="Y49" s="279"/>
      <c r="Z49" s="263">
        <v>1</v>
      </c>
      <c r="AA49" s="263">
        <v>113</v>
      </c>
      <c r="AB49" s="263">
        <v>3</v>
      </c>
      <c r="AC49" s="263">
        <v>117</v>
      </c>
      <c r="AD49" s="280">
        <v>0</v>
      </c>
      <c r="AE49" s="2"/>
      <c r="AF49" s="16"/>
      <c r="AG49" s="2"/>
      <c r="AH49" s="2"/>
      <c r="AI49" s="2"/>
      <c r="AJ49" s="2"/>
      <c r="AK49" s="2"/>
      <c r="AL49" s="2"/>
      <c r="AM49" s="2"/>
    </row>
    <row r="50" spans="1:39" ht="12.75" customHeight="1">
      <c r="A50" s="265" t="s">
        <v>1387</v>
      </c>
      <c r="B50" s="267">
        <v>0</v>
      </c>
      <c r="C50" s="267">
        <v>0</v>
      </c>
      <c r="D50" s="267">
        <v>0</v>
      </c>
      <c r="E50" s="264">
        <v>0</v>
      </c>
      <c r="F50" s="267">
        <v>0</v>
      </c>
      <c r="G50" s="267">
        <v>0</v>
      </c>
      <c r="H50" s="267">
        <v>0</v>
      </c>
      <c r="I50" s="264">
        <v>0</v>
      </c>
      <c r="J50" s="267">
        <v>0</v>
      </c>
      <c r="K50" s="267">
        <v>0</v>
      </c>
      <c r="L50" s="267">
        <v>0</v>
      </c>
      <c r="M50" s="264">
        <v>0</v>
      </c>
      <c r="N50" s="267">
        <v>0</v>
      </c>
      <c r="O50" s="267">
        <v>0</v>
      </c>
      <c r="P50" s="267">
        <v>0</v>
      </c>
      <c r="Q50" s="264">
        <v>0</v>
      </c>
      <c r="R50" s="267">
        <v>0</v>
      </c>
      <c r="S50" s="266">
        <v>1</v>
      </c>
      <c r="T50" s="267">
        <v>0</v>
      </c>
      <c r="U50" s="263">
        <v>1</v>
      </c>
      <c r="V50" s="278"/>
      <c r="W50" s="278"/>
      <c r="X50" s="278"/>
      <c r="Y50" s="279"/>
      <c r="Z50" s="281">
        <v>0</v>
      </c>
      <c r="AA50" s="263">
        <v>1</v>
      </c>
      <c r="AB50" s="281">
        <v>0</v>
      </c>
      <c r="AC50" s="263">
        <v>1</v>
      </c>
      <c r="AD50" s="280">
        <v>0</v>
      </c>
      <c r="AE50" s="2"/>
      <c r="AF50" s="16"/>
      <c r="AG50" s="2"/>
      <c r="AH50" s="2"/>
      <c r="AI50" s="2"/>
      <c r="AJ50" s="2"/>
      <c r="AK50" s="2"/>
      <c r="AL50" s="2"/>
      <c r="AM50" s="2"/>
    </row>
    <row r="51" spans="1:39" ht="12.75" customHeight="1">
      <c r="A51" s="262" t="s">
        <v>1441</v>
      </c>
      <c r="B51" s="263">
        <f>SUM(B47,B45,B40,B36,B33,B27,B22,B18,B5)</f>
        <v>88</v>
      </c>
      <c r="C51" s="269">
        <f t="shared" ref="C51:AD51" si="0">SUM(C47,C45,C40,C36,C33,C27,C22,C18,C5)</f>
        <v>739</v>
      </c>
      <c r="D51" s="269">
        <f t="shared" si="0"/>
        <v>23</v>
      </c>
      <c r="E51" s="269">
        <f t="shared" si="0"/>
        <v>850</v>
      </c>
      <c r="F51" s="269">
        <f t="shared" si="0"/>
        <v>77</v>
      </c>
      <c r="G51" s="269">
        <f t="shared" si="0"/>
        <v>719</v>
      </c>
      <c r="H51" s="269">
        <f t="shared" si="0"/>
        <v>59</v>
      </c>
      <c r="I51" s="269">
        <f t="shared" si="0"/>
        <v>855</v>
      </c>
      <c r="J51" s="269">
        <f t="shared" si="0"/>
        <v>76</v>
      </c>
      <c r="K51" s="269">
        <f t="shared" si="0"/>
        <v>707</v>
      </c>
      <c r="L51" s="269">
        <f t="shared" si="0"/>
        <v>56</v>
      </c>
      <c r="M51" s="269">
        <f t="shared" si="0"/>
        <v>839</v>
      </c>
      <c r="N51" s="269">
        <f t="shared" si="0"/>
        <v>63</v>
      </c>
      <c r="O51" s="269">
        <f t="shared" si="0"/>
        <v>559</v>
      </c>
      <c r="P51" s="269">
        <f t="shared" si="0"/>
        <v>35</v>
      </c>
      <c r="Q51" s="269">
        <f t="shared" si="0"/>
        <v>657</v>
      </c>
      <c r="R51" s="269">
        <f t="shared" si="0"/>
        <v>85</v>
      </c>
      <c r="S51" s="269">
        <f t="shared" si="0"/>
        <v>684</v>
      </c>
      <c r="T51" s="269">
        <f t="shared" si="0"/>
        <v>51</v>
      </c>
      <c r="U51" s="269">
        <f t="shared" si="0"/>
        <v>820</v>
      </c>
      <c r="V51" s="269">
        <f t="shared" si="0"/>
        <v>5</v>
      </c>
      <c r="W51" s="269">
        <f t="shared" si="0"/>
        <v>14</v>
      </c>
      <c r="X51" s="269">
        <f t="shared" si="0"/>
        <v>0</v>
      </c>
      <c r="Y51" s="269">
        <f t="shared" si="0"/>
        <v>19</v>
      </c>
      <c r="Z51" s="269">
        <f t="shared" si="0"/>
        <v>394</v>
      </c>
      <c r="AA51" s="269">
        <f t="shared" si="0"/>
        <v>3422</v>
      </c>
      <c r="AB51" s="269">
        <f t="shared" si="0"/>
        <v>224</v>
      </c>
      <c r="AC51" s="269">
        <f t="shared" si="0"/>
        <v>4040</v>
      </c>
      <c r="AD51" s="269">
        <f t="shared" si="0"/>
        <v>13</v>
      </c>
      <c r="AE51" s="2"/>
      <c r="AF51" s="16"/>
      <c r="AG51" s="2"/>
      <c r="AH51" s="2"/>
      <c r="AI51" s="2"/>
      <c r="AJ51" s="2"/>
      <c r="AK51" s="2"/>
      <c r="AL51" s="2"/>
      <c r="AM51" s="2"/>
    </row>
    <row r="52" spans="1:39" ht="12.75" customHeight="1">
      <c r="A52" s="262" t="s">
        <v>140</v>
      </c>
      <c r="B52" s="263">
        <v>6</v>
      </c>
      <c r="C52" s="263">
        <v>62</v>
      </c>
      <c r="D52" s="281">
        <v>0</v>
      </c>
      <c r="E52" s="263">
        <v>68</v>
      </c>
      <c r="F52" s="263">
        <v>3</v>
      </c>
      <c r="G52" s="263">
        <v>32</v>
      </c>
      <c r="H52" s="263">
        <v>0</v>
      </c>
      <c r="I52" s="263">
        <v>35</v>
      </c>
      <c r="J52" s="263">
        <v>3</v>
      </c>
      <c r="K52" s="263">
        <v>23</v>
      </c>
      <c r="L52" s="281">
        <v>1</v>
      </c>
      <c r="M52" s="263">
        <v>27</v>
      </c>
      <c r="N52" s="263">
        <v>4</v>
      </c>
      <c r="O52" s="263">
        <v>23</v>
      </c>
      <c r="P52" s="281">
        <v>0</v>
      </c>
      <c r="Q52" s="263">
        <v>27</v>
      </c>
      <c r="R52" s="263">
        <v>2</v>
      </c>
      <c r="S52" s="263">
        <v>31</v>
      </c>
      <c r="T52" s="281">
        <v>0</v>
      </c>
      <c r="U52" s="263">
        <v>33</v>
      </c>
      <c r="V52" s="279"/>
      <c r="W52" s="279"/>
      <c r="X52" s="279"/>
      <c r="Y52" s="279"/>
      <c r="Z52" s="263">
        <v>18</v>
      </c>
      <c r="AA52" s="263">
        <v>171</v>
      </c>
      <c r="AB52" s="263">
        <v>1</v>
      </c>
      <c r="AC52" s="263">
        <v>190</v>
      </c>
      <c r="AD52" s="284">
        <v>0</v>
      </c>
      <c r="AE52" s="16"/>
      <c r="AF52" s="16"/>
      <c r="AG52" s="16"/>
      <c r="AH52" s="16"/>
      <c r="AI52" s="16"/>
      <c r="AJ52" s="16"/>
      <c r="AK52" s="16"/>
      <c r="AL52" s="16"/>
      <c r="AM52" s="16"/>
    </row>
    <row r="53" spans="1:39" ht="12.75" customHeight="1">
      <c r="A53" s="265" t="s">
        <v>1388</v>
      </c>
      <c r="B53" s="307">
        <v>0</v>
      </c>
      <c r="C53" s="266">
        <v>32</v>
      </c>
      <c r="D53" s="307">
        <v>0</v>
      </c>
      <c r="E53" s="263">
        <v>32</v>
      </c>
      <c r="F53" s="266">
        <v>0</v>
      </c>
      <c r="G53" s="266">
        <v>16</v>
      </c>
      <c r="H53" s="307">
        <v>0</v>
      </c>
      <c r="I53" s="263">
        <v>16</v>
      </c>
      <c r="J53" s="266">
        <v>2</v>
      </c>
      <c r="K53" s="266">
        <v>14</v>
      </c>
      <c r="L53" s="307">
        <v>0</v>
      </c>
      <c r="M53" s="263">
        <v>16</v>
      </c>
      <c r="N53" s="307">
        <v>0</v>
      </c>
      <c r="O53" s="266">
        <v>13</v>
      </c>
      <c r="P53" s="307">
        <v>0</v>
      </c>
      <c r="Q53" s="263">
        <v>13</v>
      </c>
      <c r="R53" s="307">
        <v>0</v>
      </c>
      <c r="S53" s="266">
        <v>13</v>
      </c>
      <c r="T53" s="307">
        <v>0</v>
      </c>
      <c r="U53" s="263">
        <v>13</v>
      </c>
      <c r="V53" s="278"/>
      <c r="W53" s="278"/>
      <c r="X53" s="278"/>
      <c r="Y53" s="279"/>
      <c r="Z53" s="263">
        <v>2</v>
      </c>
      <c r="AA53" s="263">
        <v>88</v>
      </c>
      <c r="AB53" s="281">
        <v>0</v>
      </c>
      <c r="AC53" s="263">
        <v>90</v>
      </c>
      <c r="AD53" s="280">
        <v>0</v>
      </c>
      <c r="AE53" s="16"/>
      <c r="AF53" s="16"/>
      <c r="AG53" s="16"/>
      <c r="AH53" s="16"/>
      <c r="AI53" s="16"/>
      <c r="AJ53" s="16"/>
      <c r="AK53" s="16"/>
      <c r="AL53" s="16"/>
      <c r="AM53" s="16"/>
    </row>
    <row r="54" spans="1:39" ht="12.75" customHeight="1">
      <c r="A54" s="265" t="s">
        <v>1389</v>
      </c>
      <c r="B54" s="266">
        <v>6</v>
      </c>
      <c r="C54" s="266">
        <v>30</v>
      </c>
      <c r="D54" s="307">
        <v>0</v>
      </c>
      <c r="E54" s="263">
        <v>36</v>
      </c>
      <c r="F54" s="307">
        <v>3</v>
      </c>
      <c r="G54" s="266">
        <v>16</v>
      </c>
      <c r="H54" s="266">
        <v>0</v>
      </c>
      <c r="I54" s="263">
        <v>19</v>
      </c>
      <c r="J54" s="266">
        <v>1</v>
      </c>
      <c r="K54" s="266">
        <v>9</v>
      </c>
      <c r="L54" s="307">
        <v>1</v>
      </c>
      <c r="M54" s="263">
        <v>11</v>
      </c>
      <c r="N54" s="266">
        <v>4</v>
      </c>
      <c r="O54" s="266">
        <v>10</v>
      </c>
      <c r="P54" s="307">
        <v>0</v>
      </c>
      <c r="Q54" s="263">
        <v>14</v>
      </c>
      <c r="R54" s="266">
        <v>2</v>
      </c>
      <c r="S54" s="266">
        <v>18</v>
      </c>
      <c r="T54" s="307">
        <v>0</v>
      </c>
      <c r="U54" s="263">
        <v>20</v>
      </c>
      <c r="V54" s="278"/>
      <c r="W54" s="278"/>
      <c r="X54" s="278"/>
      <c r="Y54" s="279"/>
      <c r="Z54" s="263">
        <v>16</v>
      </c>
      <c r="AA54" s="263">
        <v>83</v>
      </c>
      <c r="AB54" s="263">
        <v>1</v>
      </c>
      <c r="AC54" s="263">
        <v>100</v>
      </c>
      <c r="AD54" s="280">
        <v>0</v>
      </c>
      <c r="AE54" s="2"/>
      <c r="AF54" s="16"/>
      <c r="AG54" s="2"/>
      <c r="AH54" s="2"/>
      <c r="AI54" s="2"/>
      <c r="AJ54" s="2"/>
      <c r="AK54" s="2"/>
      <c r="AL54" s="2"/>
      <c r="AM54" s="2"/>
    </row>
    <row r="55" spans="1:39" ht="12.75" customHeight="1">
      <c r="A55" s="262" t="s">
        <v>141</v>
      </c>
      <c r="B55" s="263">
        <v>3</v>
      </c>
      <c r="C55" s="263">
        <v>71</v>
      </c>
      <c r="D55" s="263">
        <v>0</v>
      </c>
      <c r="E55" s="263">
        <v>74</v>
      </c>
      <c r="F55" s="263">
        <v>9</v>
      </c>
      <c r="G55" s="263">
        <v>94</v>
      </c>
      <c r="H55" s="263">
        <v>25</v>
      </c>
      <c r="I55" s="263">
        <v>128</v>
      </c>
      <c r="J55" s="263">
        <v>3</v>
      </c>
      <c r="K55" s="263">
        <v>104</v>
      </c>
      <c r="L55" s="263">
        <v>4</v>
      </c>
      <c r="M55" s="263">
        <v>111</v>
      </c>
      <c r="N55" s="263">
        <v>4</v>
      </c>
      <c r="O55" s="263">
        <v>92</v>
      </c>
      <c r="P55" s="263">
        <v>21</v>
      </c>
      <c r="Q55" s="263">
        <v>117</v>
      </c>
      <c r="R55" s="263">
        <v>5</v>
      </c>
      <c r="S55" s="263">
        <v>88</v>
      </c>
      <c r="T55" s="263">
        <v>16</v>
      </c>
      <c r="U55" s="263">
        <v>109</v>
      </c>
      <c r="V55" s="279"/>
      <c r="W55" s="279"/>
      <c r="X55" s="279"/>
      <c r="Y55" s="279"/>
      <c r="Z55" s="263">
        <v>24</v>
      </c>
      <c r="AA55" s="263">
        <v>449</v>
      </c>
      <c r="AB55" s="263">
        <v>66</v>
      </c>
      <c r="AC55" s="263">
        <v>539</v>
      </c>
      <c r="AD55" s="284">
        <v>0</v>
      </c>
      <c r="AE55" s="2"/>
      <c r="AF55" s="16"/>
      <c r="AG55" s="2"/>
      <c r="AH55" s="2"/>
      <c r="AI55" s="2"/>
      <c r="AJ55" s="2"/>
      <c r="AK55" s="2"/>
      <c r="AL55" s="2"/>
      <c r="AM55" s="2"/>
    </row>
    <row r="56" spans="1:39" ht="12.75" customHeight="1">
      <c r="A56" s="265" t="s">
        <v>1390</v>
      </c>
      <c r="B56" s="267">
        <v>0</v>
      </c>
      <c r="C56" s="266">
        <v>35</v>
      </c>
      <c r="D56" s="267">
        <v>0</v>
      </c>
      <c r="E56" s="263">
        <v>35</v>
      </c>
      <c r="F56" s="266">
        <v>2</v>
      </c>
      <c r="G56" s="266">
        <v>23</v>
      </c>
      <c r="H56" s="266">
        <v>7</v>
      </c>
      <c r="I56" s="263">
        <v>32</v>
      </c>
      <c r="J56" s="267">
        <v>0</v>
      </c>
      <c r="K56" s="266">
        <v>26</v>
      </c>
      <c r="L56" s="266">
        <v>1</v>
      </c>
      <c r="M56" s="263">
        <v>27</v>
      </c>
      <c r="N56" s="267">
        <v>0</v>
      </c>
      <c r="O56" s="266">
        <v>23</v>
      </c>
      <c r="P56" s="266">
        <v>9</v>
      </c>
      <c r="Q56" s="263">
        <v>32</v>
      </c>
      <c r="R56" s="267">
        <v>0</v>
      </c>
      <c r="S56" s="266">
        <v>26</v>
      </c>
      <c r="T56" s="266">
        <v>5</v>
      </c>
      <c r="U56" s="263">
        <v>31</v>
      </c>
      <c r="V56" s="278"/>
      <c r="W56" s="278"/>
      <c r="X56" s="278"/>
      <c r="Y56" s="279"/>
      <c r="Z56" s="263">
        <v>2</v>
      </c>
      <c r="AA56" s="263">
        <v>133</v>
      </c>
      <c r="AB56" s="263">
        <v>22</v>
      </c>
      <c r="AC56" s="263">
        <v>157</v>
      </c>
      <c r="AD56" s="280">
        <v>0</v>
      </c>
      <c r="AE56" s="16"/>
      <c r="AF56" s="16"/>
      <c r="AG56" s="16"/>
      <c r="AH56" s="16"/>
      <c r="AI56" s="16"/>
      <c r="AJ56" s="16"/>
      <c r="AK56" s="16"/>
      <c r="AL56" s="16"/>
      <c r="AM56" s="16"/>
    </row>
    <row r="57" spans="1:39" ht="12.75" customHeight="1">
      <c r="A57" s="265" t="s">
        <v>1391</v>
      </c>
      <c r="B57" s="266">
        <v>2</v>
      </c>
      <c r="C57" s="266">
        <v>23</v>
      </c>
      <c r="D57" s="266">
        <v>0</v>
      </c>
      <c r="E57" s="263">
        <v>25</v>
      </c>
      <c r="F57" s="266">
        <v>1</v>
      </c>
      <c r="G57" s="266">
        <v>32</v>
      </c>
      <c r="H57" s="266">
        <v>14</v>
      </c>
      <c r="I57" s="263">
        <v>47</v>
      </c>
      <c r="J57" s="266">
        <v>2</v>
      </c>
      <c r="K57" s="266">
        <v>44</v>
      </c>
      <c r="L57" s="266">
        <v>2</v>
      </c>
      <c r="M57" s="263">
        <v>48</v>
      </c>
      <c r="N57" s="266">
        <v>2</v>
      </c>
      <c r="O57" s="266">
        <v>37</v>
      </c>
      <c r="P57" s="266">
        <v>8</v>
      </c>
      <c r="Q57" s="263">
        <v>47</v>
      </c>
      <c r="R57" s="266">
        <v>3</v>
      </c>
      <c r="S57" s="266">
        <v>36</v>
      </c>
      <c r="T57" s="266">
        <v>6</v>
      </c>
      <c r="U57" s="263">
        <v>45</v>
      </c>
      <c r="V57" s="278"/>
      <c r="W57" s="278"/>
      <c r="X57" s="278"/>
      <c r="Y57" s="279"/>
      <c r="Z57" s="263">
        <v>10</v>
      </c>
      <c r="AA57" s="263">
        <v>172</v>
      </c>
      <c r="AB57" s="263">
        <v>30</v>
      </c>
      <c r="AC57" s="263">
        <v>212</v>
      </c>
      <c r="AD57" s="280">
        <v>0</v>
      </c>
      <c r="AE57" s="2"/>
      <c r="AF57" s="16"/>
      <c r="AG57" s="2"/>
      <c r="AH57" s="2"/>
      <c r="AI57" s="2"/>
      <c r="AJ57" s="2"/>
      <c r="AK57" s="2"/>
      <c r="AL57" s="2"/>
      <c r="AM57" s="2"/>
    </row>
    <row r="58" spans="1:39" ht="12.75" customHeight="1">
      <c r="A58" s="265" t="s">
        <v>1392</v>
      </c>
      <c r="B58" s="266">
        <v>1</v>
      </c>
      <c r="C58" s="266">
        <v>13</v>
      </c>
      <c r="D58" s="267">
        <v>0</v>
      </c>
      <c r="E58" s="263">
        <v>14</v>
      </c>
      <c r="F58" s="266">
        <v>6</v>
      </c>
      <c r="G58" s="266">
        <v>39</v>
      </c>
      <c r="H58" s="266">
        <v>4</v>
      </c>
      <c r="I58" s="263">
        <v>49</v>
      </c>
      <c r="J58" s="266">
        <v>1</v>
      </c>
      <c r="K58" s="266">
        <v>34</v>
      </c>
      <c r="L58" s="266">
        <v>1</v>
      </c>
      <c r="M58" s="263">
        <v>36</v>
      </c>
      <c r="N58" s="266">
        <v>2</v>
      </c>
      <c r="O58" s="266">
        <v>32</v>
      </c>
      <c r="P58" s="266">
        <v>4</v>
      </c>
      <c r="Q58" s="263">
        <v>38</v>
      </c>
      <c r="R58" s="266">
        <v>2</v>
      </c>
      <c r="S58" s="266">
        <v>26</v>
      </c>
      <c r="T58" s="267">
        <v>5</v>
      </c>
      <c r="U58" s="263">
        <v>33</v>
      </c>
      <c r="V58" s="278"/>
      <c r="W58" s="278"/>
      <c r="X58" s="278"/>
      <c r="Y58" s="279"/>
      <c r="Z58" s="263">
        <v>12</v>
      </c>
      <c r="AA58" s="263">
        <v>144</v>
      </c>
      <c r="AB58" s="263">
        <v>14</v>
      </c>
      <c r="AC58" s="263">
        <v>170</v>
      </c>
      <c r="AD58" s="280">
        <v>0</v>
      </c>
      <c r="AE58" s="2"/>
      <c r="AF58" s="16"/>
      <c r="AG58" s="2"/>
      <c r="AH58" s="2"/>
      <c r="AI58" s="2"/>
      <c r="AJ58" s="2"/>
      <c r="AK58" s="2"/>
      <c r="AL58" s="2"/>
      <c r="AM58" s="2"/>
    </row>
    <row r="59" spans="1:39" ht="12.75" customHeight="1">
      <c r="A59" s="262" t="s">
        <v>892</v>
      </c>
      <c r="B59" s="281">
        <v>0</v>
      </c>
      <c r="C59" s="281">
        <v>0</v>
      </c>
      <c r="D59" s="263">
        <v>132</v>
      </c>
      <c r="E59" s="263">
        <v>132</v>
      </c>
      <c r="F59" s="281">
        <v>0</v>
      </c>
      <c r="G59" s="281">
        <v>0</v>
      </c>
      <c r="H59" s="281">
        <v>0</v>
      </c>
      <c r="I59" s="264">
        <v>0</v>
      </c>
      <c r="J59" s="281">
        <v>0</v>
      </c>
      <c r="K59" s="281">
        <v>0</v>
      </c>
      <c r="L59" s="281">
        <v>0</v>
      </c>
      <c r="M59" s="264">
        <v>0</v>
      </c>
      <c r="N59" s="281">
        <v>0</v>
      </c>
      <c r="O59" s="281">
        <v>0</v>
      </c>
      <c r="P59" s="281">
        <v>0</v>
      </c>
      <c r="Q59" s="264">
        <v>0</v>
      </c>
      <c r="R59" s="281">
        <v>0</v>
      </c>
      <c r="S59" s="281">
        <v>0</v>
      </c>
      <c r="T59" s="281">
        <v>0</v>
      </c>
      <c r="U59" s="264">
        <v>0</v>
      </c>
      <c r="V59" s="279"/>
      <c r="W59" s="279"/>
      <c r="X59" s="279"/>
      <c r="Y59" s="279"/>
      <c r="Z59" s="281">
        <v>0</v>
      </c>
      <c r="AA59" s="281">
        <v>0</v>
      </c>
      <c r="AB59" s="263">
        <v>132</v>
      </c>
      <c r="AC59" s="263">
        <v>132</v>
      </c>
      <c r="AD59" s="284">
        <v>0</v>
      </c>
      <c r="AE59" s="2"/>
      <c r="AF59" s="16"/>
      <c r="AG59" s="2"/>
      <c r="AH59" s="2"/>
      <c r="AI59" s="2"/>
      <c r="AJ59" s="2"/>
      <c r="AK59" s="2"/>
      <c r="AL59" s="2"/>
      <c r="AM59" s="2"/>
    </row>
    <row r="60" spans="1:39" ht="12.75" customHeight="1">
      <c r="A60" s="265" t="s">
        <v>1445</v>
      </c>
      <c r="B60" s="267">
        <v>0</v>
      </c>
      <c r="C60" s="267">
        <v>0</v>
      </c>
      <c r="D60" s="266">
        <v>132</v>
      </c>
      <c r="E60" s="263">
        <v>132</v>
      </c>
      <c r="F60" s="267">
        <v>0</v>
      </c>
      <c r="G60" s="267">
        <v>0</v>
      </c>
      <c r="H60" s="267">
        <v>0</v>
      </c>
      <c r="I60" s="264">
        <v>0</v>
      </c>
      <c r="J60" s="315"/>
      <c r="K60" s="315"/>
      <c r="L60" s="315"/>
      <c r="M60" s="316"/>
      <c r="N60" s="315"/>
      <c r="O60" s="315"/>
      <c r="P60" s="315"/>
      <c r="Q60" s="316"/>
      <c r="R60" s="315"/>
      <c r="S60" s="315"/>
      <c r="T60" s="315"/>
      <c r="U60" s="316"/>
      <c r="V60" s="278"/>
      <c r="W60" s="278"/>
      <c r="X60" s="278"/>
      <c r="Y60" s="279"/>
      <c r="Z60" s="281">
        <v>0</v>
      </c>
      <c r="AA60" s="281">
        <v>0</v>
      </c>
      <c r="AB60" s="263">
        <v>132</v>
      </c>
      <c r="AC60" s="263">
        <v>132</v>
      </c>
      <c r="AD60" s="280">
        <v>0</v>
      </c>
      <c r="AE60" s="16"/>
      <c r="AF60" s="16"/>
      <c r="AG60" s="16"/>
      <c r="AH60" s="16"/>
      <c r="AI60" s="16"/>
      <c r="AJ60" s="16"/>
      <c r="AK60" s="16"/>
      <c r="AL60" s="16"/>
      <c r="AM60" s="16"/>
    </row>
    <row r="61" spans="1:39" ht="12.75" customHeight="1">
      <c r="A61" s="262" t="s">
        <v>143</v>
      </c>
      <c r="B61" s="281">
        <v>0</v>
      </c>
      <c r="C61" s="263">
        <v>282</v>
      </c>
      <c r="D61" s="281">
        <v>1</v>
      </c>
      <c r="E61" s="263">
        <v>283</v>
      </c>
      <c r="F61" s="281">
        <v>0</v>
      </c>
      <c r="G61" s="263">
        <v>173</v>
      </c>
      <c r="H61" s="281">
        <v>3</v>
      </c>
      <c r="I61" s="263">
        <v>176</v>
      </c>
      <c r="J61" s="281">
        <v>0</v>
      </c>
      <c r="K61" s="263">
        <v>185</v>
      </c>
      <c r="L61" s="263">
        <v>1</v>
      </c>
      <c r="M61" s="263">
        <v>186</v>
      </c>
      <c r="N61" s="281">
        <v>0</v>
      </c>
      <c r="O61" s="263">
        <v>0</v>
      </c>
      <c r="P61" s="281">
        <v>0</v>
      </c>
      <c r="Q61" s="263">
        <v>0</v>
      </c>
      <c r="R61" s="281">
        <v>0</v>
      </c>
      <c r="S61" s="281">
        <v>0</v>
      </c>
      <c r="T61" s="281">
        <v>0</v>
      </c>
      <c r="U61" s="264">
        <v>0</v>
      </c>
      <c r="V61" s="279"/>
      <c r="W61" s="279"/>
      <c r="X61" s="279"/>
      <c r="Y61" s="279"/>
      <c r="Z61" s="281">
        <v>0</v>
      </c>
      <c r="AA61" s="263">
        <v>640</v>
      </c>
      <c r="AB61" s="263">
        <v>5</v>
      </c>
      <c r="AC61" s="263">
        <v>645</v>
      </c>
      <c r="AD61" s="284">
        <v>0</v>
      </c>
      <c r="AE61" s="2"/>
      <c r="AF61" s="16"/>
      <c r="AG61" s="2"/>
      <c r="AH61" s="2"/>
      <c r="AI61" s="2"/>
      <c r="AJ61" s="2"/>
      <c r="AK61" s="2"/>
      <c r="AL61" s="2"/>
      <c r="AM61" s="2"/>
    </row>
    <row r="62" spans="1:39" ht="12.75" customHeight="1">
      <c r="A62" s="265" t="s">
        <v>1456</v>
      </c>
      <c r="B62" s="283">
        <v>0</v>
      </c>
      <c r="C62" s="266">
        <v>38</v>
      </c>
      <c r="D62" s="283">
        <v>0</v>
      </c>
      <c r="E62" s="263">
        <v>38</v>
      </c>
      <c r="F62" s="283">
        <v>0</v>
      </c>
      <c r="G62" s="266">
        <v>25</v>
      </c>
      <c r="H62" s="283">
        <v>0</v>
      </c>
      <c r="I62" s="263">
        <v>25</v>
      </c>
      <c r="J62" s="283">
        <v>0</v>
      </c>
      <c r="K62" s="266">
        <v>23</v>
      </c>
      <c r="L62" s="283">
        <v>0</v>
      </c>
      <c r="M62" s="263">
        <v>23</v>
      </c>
      <c r="N62" s="283">
        <v>0</v>
      </c>
      <c r="O62" s="266">
        <v>0</v>
      </c>
      <c r="P62" s="283">
        <v>0</v>
      </c>
      <c r="Q62" s="263">
        <v>0</v>
      </c>
      <c r="R62" s="319"/>
      <c r="S62" s="319"/>
      <c r="T62" s="319"/>
      <c r="U62" s="316"/>
      <c r="V62" s="278"/>
      <c r="W62" s="278"/>
      <c r="X62" s="278"/>
      <c r="Y62" s="279"/>
      <c r="Z62" s="281">
        <v>0</v>
      </c>
      <c r="AA62" s="263">
        <v>86</v>
      </c>
      <c r="AB62" s="281">
        <v>0</v>
      </c>
      <c r="AC62" s="263">
        <v>86</v>
      </c>
      <c r="AD62" s="280">
        <v>0</v>
      </c>
      <c r="AE62" s="16"/>
      <c r="AF62" s="16"/>
      <c r="AG62" s="16"/>
      <c r="AH62" s="16"/>
      <c r="AI62" s="16"/>
      <c r="AJ62" s="16"/>
      <c r="AK62" s="16"/>
      <c r="AL62" s="16"/>
      <c r="AM62" s="16"/>
    </row>
    <row r="63" spans="1:39" ht="12.75" customHeight="1">
      <c r="A63" s="265" t="s">
        <v>1395</v>
      </c>
      <c r="B63" s="283">
        <v>0</v>
      </c>
      <c r="C63" s="266">
        <v>41</v>
      </c>
      <c r="D63" s="283">
        <v>0</v>
      </c>
      <c r="E63" s="263">
        <v>41</v>
      </c>
      <c r="F63" s="283">
        <v>0</v>
      </c>
      <c r="G63" s="266">
        <v>24</v>
      </c>
      <c r="H63" s="283">
        <v>0</v>
      </c>
      <c r="I63" s="263">
        <v>24</v>
      </c>
      <c r="J63" s="283">
        <v>0</v>
      </c>
      <c r="K63" s="266">
        <v>23</v>
      </c>
      <c r="L63" s="266">
        <v>0</v>
      </c>
      <c r="M63" s="263">
        <v>23</v>
      </c>
      <c r="N63" s="283">
        <v>0</v>
      </c>
      <c r="O63" s="266">
        <v>0</v>
      </c>
      <c r="P63" s="283">
        <v>0</v>
      </c>
      <c r="Q63" s="263">
        <v>0</v>
      </c>
      <c r="R63" s="319"/>
      <c r="S63" s="319"/>
      <c r="T63" s="319"/>
      <c r="U63" s="316"/>
      <c r="V63" s="278"/>
      <c r="W63" s="278"/>
      <c r="X63" s="278"/>
      <c r="Y63" s="279"/>
      <c r="Z63" s="281">
        <v>0</v>
      </c>
      <c r="AA63" s="263">
        <v>88</v>
      </c>
      <c r="AB63" s="263">
        <v>0</v>
      </c>
      <c r="AC63" s="263">
        <v>88</v>
      </c>
      <c r="AD63" s="280">
        <v>0</v>
      </c>
      <c r="AE63" s="16"/>
      <c r="AF63" s="16"/>
      <c r="AG63" s="16"/>
      <c r="AH63" s="16"/>
      <c r="AI63" s="16"/>
      <c r="AJ63" s="16"/>
      <c r="AK63" s="16"/>
      <c r="AL63" s="16"/>
      <c r="AM63" s="16"/>
    </row>
    <row r="64" spans="1:39" ht="12.75" customHeight="1">
      <c r="A64" s="265" t="s">
        <v>1396</v>
      </c>
      <c r="B64" s="283">
        <v>0</v>
      </c>
      <c r="C64" s="266">
        <v>41</v>
      </c>
      <c r="D64" s="283">
        <v>0</v>
      </c>
      <c r="E64" s="263">
        <v>41</v>
      </c>
      <c r="F64" s="283">
        <v>0</v>
      </c>
      <c r="G64" s="266">
        <v>25</v>
      </c>
      <c r="H64" s="283">
        <v>0</v>
      </c>
      <c r="I64" s="263">
        <v>25</v>
      </c>
      <c r="J64" s="283">
        <v>0</v>
      </c>
      <c r="K64" s="266">
        <v>26</v>
      </c>
      <c r="L64" s="266">
        <v>1</v>
      </c>
      <c r="M64" s="263">
        <v>27</v>
      </c>
      <c r="N64" s="283">
        <v>0</v>
      </c>
      <c r="O64" s="266">
        <v>0</v>
      </c>
      <c r="P64" s="283">
        <v>0</v>
      </c>
      <c r="Q64" s="263">
        <v>0</v>
      </c>
      <c r="R64" s="319"/>
      <c r="S64" s="319"/>
      <c r="T64" s="319"/>
      <c r="U64" s="316"/>
      <c r="V64" s="278"/>
      <c r="W64" s="278"/>
      <c r="X64" s="278"/>
      <c r="Y64" s="279"/>
      <c r="Z64" s="281">
        <v>0</v>
      </c>
      <c r="AA64" s="263">
        <v>92</v>
      </c>
      <c r="AB64" s="263">
        <v>1</v>
      </c>
      <c r="AC64" s="263">
        <v>93</v>
      </c>
      <c r="AD64" s="280">
        <v>0</v>
      </c>
      <c r="AE64" s="16"/>
      <c r="AF64" s="16"/>
      <c r="AG64" s="16"/>
      <c r="AH64" s="16"/>
      <c r="AI64" s="16"/>
      <c r="AJ64" s="16"/>
      <c r="AK64" s="16"/>
      <c r="AL64" s="16"/>
      <c r="AM64" s="16"/>
    </row>
    <row r="65" spans="1:39" ht="12.75" customHeight="1">
      <c r="A65" s="265" t="s">
        <v>1397</v>
      </c>
      <c r="B65" s="267">
        <v>0</v>
      </c>
      <c r="C65" s="320">
        <v>44</v>
      </c>
      <c r="D65" s="267">
        <v>0</v>
      </c>
      <c r="E65" s="263">
        <v>44</v>
      </c>
      <c r="F65" s="267">
        <v>0</v>
      </c>
      <c r="G65" s="320">
        <v>19</v>
      </c>
      <c r="H65" s="267">
        <v>2</v>
      </c>
      <c r="I65" s="263">
        <v>21</v>
      </c>
      <c r="J65" s="267">
        <v>0</v>
      </c>
      <c r="K65" s="320">
        <v>17</v>
      </c>
      <c r="L65" s="266">
        <v>0</v>
      </c>
      <c r="M65" s="263">
        <v>17</v>
      </c>
      <c r="N65" s="267">
        <v>0</v>
      </c>
      <c r="O65" s="266">
        <v>0</v>
      </c>
      <c r="P65" s="267">
        <v>0</v>
      </c>
      <c r="Q65" s="263">
        <v>0</v>
      </c>
      <c r="R65" s="315"/>
      <c r="S65" s="315"/>
      <c r="T65" s="315"/>
      <c r="U65" s="316"/>
      <c r="V65" s="278"/>
      <c r="W65" s="278"/>
      <c r="X65" s="278"/>
      <c r="Y65" s="279"/>
      <c r="Z65" s="281">
        <v>0</v>
      </c>
      <c r="AA65" s="263">
        <v>80</v>
      </c>
      <c r="AB65" s="263">
        <v>2</v>
      </c>
      <c r="AC65" s="263">
        <v>82</v>
      </c>
      <c r="AD65" s="280">
        <v>0</v>
      </c>
      <c r="AE65" s="2"/>
      <c r="AF65" s="16"/>
      <c r="AG65" s="2"/>
      <c r="AH65" s="2"/>
      <c r="AI65" s="2"/>
      <c r="AJ65" s="2"/>
      <c r="AK65" s="2"/>
      <c r="AL65" s="2"/>
      <c r="AM65" s="2"/>
    </row>
    <row r="66" spans="1:39" ht="12.75" customHeight="1">
      <c r="A66" s="265" t="s">
        <v>1398</v>
      </c>
      <c r="B66" s="267">
        <v>0</v>
      </c>
      <c r="C66" s="320">
        <v>38</v>
      </c>
      <c r="D66" s="267">
        <v>0</v>
      </c>
      <c r="E66" s="263">
        <v>38</v>
      </c>
      <c r="F66" s="267">
        <v>0</v>
      </c>
      <c r="G66" s="320">
        <v>33</v>
      </c>
      <c r="H66" s="267">
        <v>1</v>
      </c>
      <c r="I66" s="263">
        <v>34</v>
      </c>
      <c r="J66" s="267">
        <v>0</v>
      </c>
      <c r="K66" s="320">
        <v>28</v>
      </c>
      <c r="L66" s="267">
        <v>0</v>
      </c>
      <c r="M66" s="263">
        <v>28</v>
      </c>
      <c r="N66" s="267">
        <v>0</v>
      </c>
      <c r="O66" s="266">
        <v>0</v>
      </c>
      <c r="P66" s="267">
        <v>0</v>
      </c>
      <c r="Q66" s="263">
        <v>0</v>
      </c>
      <c r="R66" s="315"/>
      <c r="S66" s="315"/>
      <c r="T66" s="315"/>
      <c r="U66" s="316"/>
      <c r="V66" s="278"/>
      <c r="W66" s="278"/>
      <c r="X66" s="278"/>
      <c r="Y66" s="279"/>
      <c r="Z66" s="281">
        <v>0</v>
      </c>
      <c r="AA66" s="263">
        <v>99</v>
      </c>
      <c r="AB66" s="281">
        <v>1</v>
      </c>
      <c r="AC66" s="263">
        <v>100</v>
      </c>
      <c r="AD66" s="280">
        <v>0</v>
      </c>
      <c r="AE66" s="2"/>
      <c r="AF66" s="16"/>
      <c r="AG66" s="2"/>
      <c r="AH66" s="2"/>
      <c r="AI66" s="2"/>
      <c r="AJ66" s="2"/>
      <c r="AK66" s="2"/>
      <c r="AL66" s="2"/>
      <c r="AM66" s="2"/>
    </row>
    <row r="67" spans="1:39" ht="12.75" customHeight="1">
      <c r="A67" s="265" t="s">
        <v>1399</v>
      </c>
      <c r="B67" s="267">
        <v>0</v>
      </c>
      <c r="C67" s="320">
        <v>40</v>
      </c>
      <c r="D67" s="267">
        <v>1</v>
      </c>
      <c r="E67" s="263">
        <v>41</v>
      </c>
      <c r="F67" s="267">
        <v>0</v>
      </c>
      <c r="G67" s="320">
        <v>21</v>
      </c>
      <c r="H67" s="267">
        <v>0</v>
      </c>
      <c r="I67" s="263">
        <v>21</v>
      </c>
      <c r="J67" s="267">
        <v>0</v>
      </c>
      <c r="K67" s="320">
        <v>25</v>
      </c>
      <c r="L67" s="267">
        <v>0</v>
      </c>
      <c r="M67" s="263">
        <v>25</v>
      </c>
      <c r="N67" s="267">
        <v>0</v>
      </c>
      <c r="O67" s="266">
        <v>0</v>
      </c>
      <c r="P67" s="267">
        <v>0</v>
      </c>
      <c r="Q67" s="263">
        <v>0</v>
      </c>
      <c r="R67" s="315"/>
      <c r="S67" s="315"/>
      <c r="T67" s="315"/>
      <c r="U67" s="316"/>
      <c r="V67" s="278"/>
      <c r="W67" s="278"/>
      <c r="X67" s="278"/>
      <c r="Y67" s="279"/>
      <c r="Z67" s="281">
        <v>0</v>
      </c>
      <c r="AA67" s="263">
        <v>86</v>
      </c>
      <c r="AB67" s="281">
        <v>1</v>
      </c>
      <c r="AC67" s="263">
        <v>87</v>
      </c>
      <c r="AD67" s="280">
        <v>0</v>
      </c>
      <c r="AE67" s="2"/>
      <c r="AF67" s="16"/>
      <c r="AG67" s="2"/>
      <c r="AH67" s="2"/>
      <c r="AI67" s="2"/>
      <c r="AJ67" s="2"/>
      <c r="AK67" s="2"/>
      <c r="AL67" s="2"/>
      <c r="AM67" s="2"/>
    </row>
    <row r="68" spans="1:39" ht="12.75" customHeight="1">
      <c r="A68" s="265" t="s">
        <v>1400</v>
      </c>
      <c r="B68" s="267">
        <v>0</v>
      </c>
      <c r="C68" s="320">
        <v>40</v>
      </c>
      <c r="D68" s="267">
        <v>0</v>
      </c>
      <c r="E68" s="263">
        <v>40</v>
      </c>
      <c r="F68" s="267">
        <v>0</v>
      </c>
      <c r="G68" s="320">
        <v>26</v>
      </c>
      <c r="H68" s="267">
        <v>0</v>
      </c>
      <c r="I68" s="263">
        <v>26</v>
      </c>
      <c r="J68" s="267">
        <v>0</v>
      </c>
      <c r="K68" s="320">
        <v>43</v>
      </c>
      <c r="L68" s="267">
        <v>0</v>
      </c>
      <c r="M68" s="263">
        <v>43</v>
      </c>
      <c r="N68" s="267">
        <v>0</v>
      </c>
      <c r="O68" s="266">
        <v>0</v>
      </c>
      <c r="P68" s="267">
        <v>0</v>
      </c>
      <c r="Q68" s="263">
        <v>0</v>
      </c>
      <c r="R68" s="315"/>
      <c r="S68" s="315"/>
      <c r="T68" s="315"/>
      <c r="U68" s="316"/>
      <c r="V68" s="278"/>
      <c r="W68" s="278"/>
      <c r="X68" s="278"/>
      <c r="Y68" s="279"/>
      <c r="Z68" s="281">
        <v>0</v>
      </c>
      <c r="AA68" s="263">
        <v>109</v>
      </c>
      <c r="AB68" s="281">
        <v>0</v>
      </c>
      <c r="AC68" s="263">
        <v>109</v>
      </c>
      <c r="AD68" s="280">
        <v>0</v>
      </c>
      <c r="AE68" s="2"/>
      <c r="AF68" s="16"/>
      <c r="AG68" s="2"/>
      <c r="AH68" s="2"/>
      <c r="AI68" s="2"/>
      <c r="AJ68" s="2"/>
      <c r="AK68" s="2"/>
      <c r="AL68" s="2"/>
      <c r="AM68" s="2"/>
    </row>
    <row r="69" spans="1:39" ht="12.75" customHeight="1">
      <c r="A69" s="262" t="s">
        <v>1477</v>
      </c>
      <c r="B69" s="263">
        <f>SUM(B61,B59,B55,B52)</f>
        <v>9</v>
      </c>
      <c r="C69" s="269">
        <f t="shared" ref="C69:AD69" si="1">SUM(C61,C59,C55,C52)</f>
        <v>415</v>
      </c>
      <c r="D69" s="269">
        <f t="shared" si="1"/>
        <v>133</v>
      </c>
      <c r="E69" s="269">
        <f t="shared" si="1"/>
        <v>557</v>
      </c>
      <c r="F69" s="269">
        <f t="shared" si="1"/>
        <v>12</v>
      </c>
      <c r="G69" s="269">
        <f t="shared" si="1"/>
        <v>299</v>
      </c>
      <c r="H69" s="269">
        <f t="shared" si="1"/>
        <v>28</v>
      </c>
      <c r="I69" s="269">
        <f t="shared" si="1"/>
        <v>339</v>
      </c>
      <c r="J69" s="269">
        <f t="shared" si="1"/>
        <v>6</v>
      </c>
      <c r="K69" s="269">
        <f t="shared" si="1"/>
        <v>312</v>
      </c>
      <c r="L69" s="269">
        <f t="shared" si="1"/>
        <v>6</v>
      </c>
      <c r="M69" s="269">
        <f t="shared" si="1"/>
        <v>324</v>
      </c>
      <c r="N69" s="269">
        <f t="shared" si="1"/>
        <v>8</v>
      </c>
      <c r="O69" s="269">
        <f t="shared" si="1"/>
        <v>115</v>
      </c>
      <c r="P69" s="269">
        <f t="shared" si="1"/>
        <v>21</v>
      </c>
      <c r="Q69" s="269">
        <f t="shared" si="1"/>
        <v>144</v>
      </c>
      <c r="R69" s="269">
        <f t="shared" si="1"/>
        <v>7</v>
      </c>
      <c r="S69" s="269">
        <f t="shared" si="1"/>
        <v>119</v>
      </c>
      <c r="T69" s="269">
        <f t="shared" si="1"/>
        <v>16</v>
      </c>
      <c r="U69" s="269">
        <f t="shared" si="1"/>
        <v>142</v>
      </c>
      <c r="V69" s="269">
        <f t="shared" si="1"/>
        <v>0</v>
      </c>
      <c r="W69" s="269">
        <f t="shared" si="1"/>
        <v>0</v>
      </c>
      <c r="X69" s="269">
        <f t="shared" si="1"/>
        <v>0</v>
      </c>
      <c r="Y69" s="269">
        <f t="shared" si="1"/>
        <v>0</v>
      </c>
      <c r="Z69" s="269">
        <f t="shared" si="1"/>
        <v>42</v>
      </c>
      <c r="AA69" s="269">
        <f t="shared" si="1"/>
        <v>1260</v>
      </c>
      <c r="AB69" s="269">
        <f t="shared" si="1"/>
        <v>204</v>
      </c>
      <c r="AC69" s="269">
        <f t="shared" si="1"/>
        <v>1506</v>
      </c>
      <c r="AD69" s="269">
        <f t="shared" si="1"/>
        <v>0</v>
      </c>
      <c r="AE69" s="2"/>
      <c r="AF69" s="16"/>
      <c r="AG69" s="2"/>
      <c r="AH69" s="2"/>
      <c r="AI69" s="2"/>
      <c r="AJ69" s="2"/>
      <c r="AK69" s="2"/>
      <c r="AL69" s="2"/>
      <c r="AM69" s="2"/>
    </row>
    <row r="70" spans="1:39" ht="12.75" customHeight="1">
      <c r="A70" s="262" t="s">
        <v>1480</v>
      </c>
      <c r="B70" s="263">
        <f>SUM(B55,B52,B51)</f>
        <v>97</v>
      </c>
      <c r="C70" s="263">
        <v>872</v>
      </c>
      <c r="D70" s="263">
        <v>155</v>
      </c>
      <c r="E70" s="263">
        <v>1124</v>
      </c>
      <c r="F70" s="263">
        <v>89</v>
      </c>
      <c r="G70" s="263">
        <v>845</v>
      </c>
      <c r="H70" s="263">
        <v>84</v>
      </c>
      <c r="I70" s="263">
        <v>1018</v>
      </c>
      <c r="J70" s="263">
        <v>82</v>
      </c>
      <c r="K70" s="263">
        <v>834</v>
      </c>
      <c r="L70" s="263">
        <v>61</v>
      </c>
      <c r="M70" s="263">
        <v>977</v>
      </c>
      <c r="N70" s="263">
        <v>71</v>
      </c>
      <c r="O70" s="263">
        <v>674</v>
      </c>
      <c r="P70" s="263">
        <v>56</v>
      </c>
      <c r="Q70" s="263">
        <v>801</v>
      </c>
      <c r="R70" s="263">
        <v>92</v>
      </c>
      <c r="S70" s="263">
        <v>803</v>
      </c>
      <c r="T70" s="263">
        <v>67</v>
      </c>
      <c r="U70" s="263">
        <v>962</v>
      </c>
      <c r="V70" s="263">
        <v>5</v>
      </c>
      <c r="W70" s="263">
        <v>14</v>
      </c>
      <c r="X70" s="264">
        <v>0</v>
      </c>
      <c r="Y70" s="263">
        <v>19</v>
      </c>
      <c r="Z70" s="263">
        <v>436</v>
      </c>
      <c r="AA70" s="263">
        <v>4042</v>
      </c>
      <c r="AB70" s="263">
        <v>423</v>
      </c>
      <c r="AC70" s="263">
        <v>4901</v>
      </c>
      <c r="AD70" s="282">
        <v>13</v>
      </c>
      <c r="AE70" s="2"/>
      <c r="AF70" s="16"/>
      <c r="AG70" s="2"/>
      <c r="AH70" s="2"/>
      <c r="AI70" s="2"/>
      <c r="AJ70" s="2"/>
      <c r="AK70" s="2"/>
      <c r="AL70" s="2"/>
      <c r="AM70" s="2"/>
    </row>
    <row r="71" spans="1:39" ht="12.75" customHeight="1">
      <c r="A71" s="262" t="s">
        <v>1484</v>
      </c>
      <c r="B71" s="264">
        <v>0</v>
      </c>
      <c r="C71" s="263">
        <v>282</v>
      </c>
      <c r="D71" s="264">
        <v>1</v>
      </c>
      <c r="E71" s="263">
        <v>283</v>
      </c>
      <c r="F71" s="264">
        <v>0</v>
      </c>
      <c r="G71" s="263">
        <v>173</v>
      </c>
      <c r="H71" s="264">
        <v>3</v>
      </c>
      <c r="I71" s="263">
        <v>176</v>
      </c>
      <c r="J71" s="264">
        <v>0</v>
      </c>
      <c r="K71" s="263">
        <v>185</v>
      </c>
      <c r="L71" s="263">
        <v>1</v>
      </c>
      <c r="M71" s="263">
        <v>186</v>
      </c>
      <c r="N71" s="264">
        <v>0</v>
      </c>
      <c r="O71" s="263">
        <v>0</v>
      </c>
      <c r="P71" s="264">
        <v>0</v>
      </c>
      <c r="Q71" s="263">
        <v>0</v>
      </c>
      <c r="R71" s="264">
        <v>0</v>
      </c>
      <c r="S71" s="264">
        <v>0</v>
      </c>
      <c r="T71" s="264">
        <v>0</v>
      </c>
      <c r="U71" s="264">
        <v>0</v>
      </c>
      <c r="V71" s="281">
        <v>0</v>
      </c>
      <c r="W71" s="281">
        <v>0</v>
      </c>
      <c r="X71" s="281">
        <v>0</v>
      </c>
      <c r="Y71" s="281">
        <v>0</v>
      </c>
      <c r="Z71" s="281">
        <v>0</v>
      </c>
      <c r="AA71" s="263">
        <v>640</v>
      </c>
      <c r="AB71" s="263">
        <v>5</v>
      </c>
      <c r="AC71" s="263">
        <v>645</v>
      </c>
      <c r="AD71" s="280">
        <v>0</v>
      </c>
      <c r="AE71" s="2"/>
      <c r="AF71" s="16"/>
      <c r="AG71" s="2"/>
      <c r="AH71" s="2"/>
      <c r="AI71" s="2"/>
      <c r="AJ71" s="2"/>
      <c r="AK71" s="2"/>
      <c r="AL71" s="2"/>
      <c r="AM71" s="2"/>
    </row>
    <row r="72" spans="1:39" ht="12.75" customHeight="1">
      <c r="A72" s="262" t="s">
        <v>715</v>
      </c>
      <c r="B72" s="263">
        <f>SUM(B51,B69,B71)</f>
        <v>97</v>
      </c>
      <c r="C72" s="269">
        <f t="shared" ref="C72:AD72" si="2">SUM(C51,C69,C71)</f>
        <v>1436</v>
      </c>
      <c r="D72" s="269">
        <f t="shared" si="2"/>
        <v>157</v>
      </c>
      <c r="E72" s="269">
        <f t="shared" si="2"/>
        <v>1690</v>
      </c>
      <c r="F72" s="269">
        <f t="shared" si="2"/>
        <v>89</v>
      </c>
      <c r="G72" s="269">
        <f t="shared" si="2"/>
        <v>1191</v>
      </c>
      <c r="H72" s="269">
        <f t="shared" si="2"/>
        <v>90</v>
      </c>
      <c r="I72" s="269">
        <f t="shared" si="2"/>
        <v>1370</v>
      </c>
      <c r="J72" s="269">
        <f t="shared" si="2"/>
        <v>82</v>
      </c>
      <c r="K72" s="269">
        <f t="shared" si="2"/>
        <v>1204</v>
      </c>
      <c r="L72" s="269">
        <f t="shared" si="2"/>
        <v>63</v>
      </c>
      <c r="M72" s="269">
        <f t="shared" si="2"/>
        <v>1349</v>
      </c>
      <c r="N72" s="269">
        <f t="shared" si="2"/>
        <v>71</v>
      </c>
      <c r="O72" s="269">
        <f t="shared" si="2"/>
        <v>674</v>
      </c>
      <c r="P72" s="269">
        <f t="shared" si="2"/>
        <v>56</v>
      </c>
      <c r="Q72" s="269">
        <f t="shared" si="2"/>
        <v>801</v>
      </c>
      <c r="R72" s="269">
        <f t="shared" si="2"/>
        <v>92</v>
      </c>
      <c r="S72" s="269">
        <f t="shared" si="2"/>
        <v>803</v>
      </c>
      <c r="T72" s="269">
        <f t="shared" si="2"/>
        <v>67</v>
      </c>
      <c r="U72" s="269">
        <f t="shared" si="2"/>
        <v>962</v>
      </c>
      <c r="V72" s="269">
        <f t="shared" si="2"/>
        <v>5</v>
      </c>
      <c r="W72" s="269">
        <f t="shared" si="2"/>
        <v>14</v>
      </c>
      <c r="X72" s="269">
        <f t="shared" si="2"/>
        <v>0</v>
      </c>
      <c r="Y72" s="269">
        <f t="shared" si="2"/>
        <v>19</v>
      </c>
      <c r="Z72" s="269">
        <f t="shared" si="2"/>
        <v>436</v>
      </c>
      <c r="AA72" s="269">
        <f t="shared" si="2"/>
        <v>5322</v>
      </c>
      <c r="AB72" s="269">
        <f t="shared" si="2"/>
        <v>433</v>
      </c>
      <c r="AC72" s="269">
        <f t="shared" si="2"/>
        <v>6191</v>
      </c>
      <c r="AD72" s="269">
        <f t="shared" si="2"/>
        <v>13</v>
      </c>
      <c r="AE72" s="16"/>
      <c r="AF72" s="16"/>
      <c r="AG72" s="16"/>
      <c r="AH72" s="16"/>
      <c r="AI72" s="16"/>
      <c r="AJ72" s="16"/>
      <c r="AK72" s="16"/>
      <c r="AL72" s="16"/>
      <c r="AM72" s="16"/>
    </row>
    <row r="73" spans="1:39" ht="12.75" customHeight="1">
      <c r="AE73" s="16"/>
      <c r="AF73" s="16"/>
      <c r="AG73" s="16"/>
      <c r="AH73" s="16"/>
      <c r="AI73" s="16"/>
      <c r="AJ73" s="16"/>
      <c r="AK73" s="16"/>
      <c r="AL73" s="16"/>
      <c r="AM73" s="16"/>
    </row>
    <row r="74" spans="1:39"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row>
    <row r="75" spans="1:39"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031"/>
      <c r="AG75" s="2"/>
      <c r="AH75" s="2"/>
      <c r="AI75" s="2"/>
      <c r="AJ75" s="2"/>
      <c r="AK75" s="2"/>
      <c r="AL75" s="2"/>
      <c r="AM75" s="2"/>
    </row>
    <row r="76" spans="1:39" ht="20.25" customHeight="1">
      <c r="A76" s="2101" t="s">
        <v>1497</v>
      </c>
      <c r="B76" s="2041"/>
      <c r="C76" s="2041"/>
      <c r="D76" s="2041"/>
      <c r="E76" s="2041"/>
      <c r="F76" s="2041"/>
      <c r="G76" s="2041"/>
      <c r="H76" s="2041"/>
      <c r="I76" s="2041"/>
      <c r="J76" s="2041"/>
      <c r="K76" s="2041"/>
      <c r="L76" s="2041"/>
      <c r="M76" s="2041"/>
      <c r="N76" s="2041"/>
      <c r="O76" s="2041"/>
      <c r="P76" s="2041"/>
      <c r="Q76" s="2041"/>
      <c r="R76" s="2041"/>
      <c r="S76" s="2041"/>
      <c r="T76" s="2041"/>
      <c r="U76" s="2041"/>
      <c r="V76" s="2041"/>
      <c r="W76" s="2041"/>
      <c r="X76" s="2041"/>
      <c r="Y76" s="2041"/>
      <c r="Z76" s="2041"/>
      <c r="AA76" s="2041"/>
      <c r="AB76" s="2041"/>
      <c r="AC76" s="2041"/>
      <c r="AD76" s="2048"/>
      <c r="AE76" s="16"/>
      <c r="AF76" s="2032"/>
      <c r="AG76" s="16"/>
      <c r="AH76" s="16"/>
      <c r="AI76" s="16"/>
      <c r="AJ76" s="16"/>
      <c r="AK76" s="16"/>
      <c r="AL76" s="16"/>
      <c r="AM76" s="16"/>
    </row>
    <row r="77" spans="1:39" ht="12.75" customHeight="1">
      <c r="A77" s="2057" t="s">
        <v>1336</v>
      </c>
      <c r="B77" s="2099" t="s">
        <v>1417</v>
      </c>
      <c r="C77" s="2041"/>
      <c r="D77" s="2041"/>
      <c r="E77" s="2048"/>
      <c r="F77" s="2099" t="s">
        <v>1418</v>
      </c>
      <c r="G77" s="2041"/>
      <c r="H77" s="2041"/>
      <c r="I77" s="2048"/>
      <c r="J77" s="2099" t="s">
        <v>1419</v>
      </c>
      <c r="K77" s="2041"/>
      <c r="L77" s="2041"/>
      <c r="M77" s="2048"/>
      <c r="N77" s="2099" t="s">
        <v>1420</v>
      </c>
      <c r="O77" s="2041"/>
      <c r="P77" s="2041"/>
      <c r="Q77" s="2048"/>
      <c r="R77" s="2099" t="s">
        <v>1421</v>
      </c>
      <c r="S77" s="2041"/>
      <c r="T77" s="2041"/>
      <c r="U77" s="2048"/>
      <c r="V77" s="2099" t="s">
        <v>1422</v>
      </c>
      <c r="W77" s="2041"/>
      <c r="X77" s="2041"/>
      <c r="Y77" s="2048"/>
      <c r="Z77" s="2099" t="s">
        <v>1423</v>
      </c>
      <c r="AA77" s="2041"/>
      <c r="AB77" s="2041"/>
      <c r="AC77" s="2048"/>
      <c r="AD77" s="2057" t="s">
        <v>1424</v>
      </c>
      <c r="AE77" s="16"/>
      <c r="AF77" s="2032"/>
      <c r="AG77" s="16"/>
      <c r="AH77" s="16"/>
      <c r="AI77" s="16"/>
      <c r="AJ77" s="16"/>
      <c r="AK77" s="16"/>
      <c r="AL77" s="16"/>
      <c r="AM77" s="16"/>
    </row>
    <row r="78" spans="1:39" ht="12.75" customHeight="1">
      <c r="A78" s="2059"/>
      <c r="B78" s="101" t="s">
        <v>69</v>
      </c>
      <c r="C78" s="101" t="s">
        <v>30</v>
      </c>
      <c r="D78" s="101" t="s">
        <v>1425</v>
      </c>
      <c r="E78" s="101" t="s">
        <v>1426</v>
      </c>
      <c r="F78" s="101" t="s">
        <v>69</v>
      </c>
      <c r="G78" s="101" t="s">
        <v>30</v>
      </c>
      <c r="H78" s="101" t="s">
        <v>1425</v>
      </c>
      <c r="I78" s="101" t="s">
        <v>1426</v>
      </c>
      <c r="J78" s="101" t="s">
        <v>69</v>
      </c>
      <c r="K78" s="101" t="s">
        <v>30</v>
      </c>
      <c r="L78" s="101" t="s">
        <v>1425</v>
      </c>
      <c r="M78" s="101" t="s">
        <v>1426</v>
      </c>
      <c r="N78" s="101" t="s">
        <v>69</v>
      </c>
      <c r="O78" s="101" t="s">
        <v>30</v>
      </c>
      <c r="P78" s="101" t="s">
        <v>1425</v>
      </c>
      <c r="Q78" s="101" t="s">
        <v>1426</v>
      </c>
      <c r="R78" s="101" t="s">
        <v>69</v>
      </c>
      <c r="S78" s="101" t="s">
        <v>30</v>
      </c>
      <c r="T78" s="101" t="s">
        <v>1425</v>
      </c>
      <c r="U78" s="101" t="s">
        <v>1426</v>
      </c>
      <c r="V78" s="101" t="s">
        <v>69</v>
      </c>
      <c r="W78" s="101" t="s">
        <v>30</v>
      </c>
      <c r="X78" s="101" t="s">
        <v>1425</v>
      </c>
      <c r="Y78" s="101" t="s">
        <v>1426</v>
      </c>
      <c r="Z78" s="101" t="s">
        <v>69</v>
      </c>
      <c r="AA78" s="101" t="s">
        <v>30</v>
      </c>
      <c r="AB78" s="101" t="s">
        <v>1425</v>
      </c>
      <c r="AC78" s="101" t="s">
        <v>1426</v>
      </c>
      <c r="AD78" s="2059"/>
      <c r="AE78" s="16"/>
      <c r="AF78" s="2032"/>
      <c r="AG78" s="16"/>
      <c r="AH78" s="16"/>
      <c r="AI78" s="16"/>
      <c r="AJ78" s="16"/>
      <c r="AK78" s="16"/>
      <c r="AL78" s="16"/>
      <c r="AM78" s="16"/>
    </row>
    <row r="79" spans="1:39" ht="12.75" customHeight="1">
      <c r="A79" s="262" t="s">
        <v>17</v>
      </c>
      <c r="B79" s="263">
        <v>35</v>
      </c>
      <c r="C79" s="263">
        <v>145</v>
      </c>
      <c r="D79" s="263">
        <v>6</v>
      </c>
      <c r="E79" s="263">
        <v>186</v>
      </c>
      <c r="F79" s="263">
        <v>34</v>
      </c>
      <c r="G79" s="263">
        <v>137</v>
      </c>
      <c r="H79" s="263">
        <v>7</v>
      </c>
      <c r="I79" s="263">
        <v>178</v>
      </c>
      <c r="J79" s="263">
        <v>37</v>
      </c>
      <c r="K79" s="263">
        <v>165</v>
      </c>
      <c r="L79" s="263">
        <v>13</v>
      </c>
      <c r="M79" s="263">
        <v>215</v>
      </c>
      <c r="N79" s="263">
        <v>30</v>
      </c>
      <c r="O79" s="263">
        <v>154</v>
      </c>
      <c r="P79" s="263">
        <v>5</v>
      </c>
      <c r="Q79" s="263">
        <v>189</v>
      </c>
      <c r="R79" s="263">
        <v>37</v>
      </c>
      <c r="S79" s="263">
        <v>187</v>
      </c>
      <c r="T79" s="263">
        <v>9</v>
      </c>
      <c r="U79" s="263">
        <v>233</v>
      </c>
      <c r="V79" s="281">
        <v>0</v>
      </c>
      <c r="W79" s="281">
        <v>0</v>
      </c>
      <c r="X79" s="281">
        <v>0</v>
      </c>
      <c r="Y79" s="281">
        <v>0</v>
      </c>
      <c r="Z79" s="263">
        <v>173</v>
      </c>
      <c r="AA79" s="263">
        <v>788</v>
      </c>
      <c r="AB79" s="263">
        <v>40</v>
      </c>
      <c r="AC79" s="263">
        <v>1001</v>
      </c>
      <c r="AD79" s="281">
        <v>0</v>
      </c>
      <c r="AE79" s="2"/>
      <c r="AF79" s="2031"/>
      <c r="AG79" s="2"/>
      <c r="AH79" s="2"/>
      <c r="AI79" s="2"/>
      <c r="AJ79" s="2"/>
      <c r="AK79" s="2"/>
      <c r="AL79" s="2"/>
      <c r="AM79" s="2"/>
    </row>
    <row r="80" spans="1:39" ht="12.75" customHeight="1">
      <c r="A80" s="265" t="s">
        <v>1351</v>
      </c>
      <c r="B80" s="266">
        <v>2</v>
      </c>
      <c r="C80" s="266">
        <v>24</v>
      </c>
      <c r="D80" s="266">
        <v>5</v>
      </c>
      <c r="E80" s="263">
        <v>31</v>
      </c>
      <c r="F80" s="266">
        <v>4</v>
      </c>
      <c r="G80" s="266">
        <v>20</v>
      </c>
      <c r="H80" s="266">
        <v>4</v>
      </c>
      <c r="I80" s="263">
        <v>28</v>
      </c>
      <c r="J80" s="266">
        <v>3</v>
      </c>
      <c r="K80" s="266">
        <v>21</v>
      </c>
      <c r="L80" s="267">
        <v>1</v>
      </c>
      <c r="M80" s="263">
        <v>25</v>
      </c>
      <c r="N80" s="267">
        <v>1</v>
      </c>
      <c r="O80" s="266">
        <v>16</v>
      </c>
      <c r="P80" s="266">
        <v>0</v>
      </c>
      <c r="Q80" s="263">
        <v>17</v>
      </c>
      <c r="R80" s="266">
        <v>0</v>
      </c>
      <c r="S80" s="266">
        <v>20</v>
      </c>
      <c r="T80" s="267">
        <v>3</v>
      </c>
      <c r="U80" s="263">
        <v>23</v>
      </c>
      <c r="V80" s="278"/>
      <c r="W80" s="278"/>
      <c r="X80" s="278"/>
      <c r="Y80" s="279"/>
      <c r="Z80" s="263">
        <v>10</v>
      </c>
      <c r="AA80" s="263">
        <v>101</v>
      </c>
      <c r="AB80" s="263">
        <v>13</v>
      </c>
      <c r="AC80" s="263">
        <v>124</v>
      </c>
      <c r="AD80" s="264">
        <v>0</v>
      </c>
      <c r="AE80" s="2"/>
      <c r="AF80" s="2031"/>
      <c r="AG80" s="2"/>
      <c r="AH80" s="2"/>
      <c r="AI80" s="2"/>
      <c r="AJ80" s="2"/>
      <c r="AK80" s="2"/>
      <c r="AL80" s="2"/>
      <c r="AM80" s="2"/>
    </row>
    <row r="81" spans="1:39" ht="12.75" customHeight="1">
      <c r="A81" s="265" t="s">
        <v>1352</v>
      </c>
      <c r="B81" s="266">
        <v>7</v>
      </c>
      <c r="C81" s="266">
        <v>15</v>
      </c>
      <c r="D81" s="267">
        <v>0</v>
      </c>
      <c r="E81" s="263">
        <v>22</v>
      </c>
      <c r="F81" s="266">
        <v>0</v>
      </c>
      <c r="G81" s="266">
        <v>13</v>
      </c>
      <c r="H81" s="267">
        <v>0</v>
      </c>
      <c r="I81" s="263">
        <v>13</v>
      </c>
      <c r="J81" s="266">
        <v>7</v>
      </c>
      <c r="K81" s="266">
        <v>12</v>
      </c>
      <c r="L81" s="266">
        <v>0</v>
      </c>
      <c r="M81" s="263">
        <v>19</v>
      </c>
      <c r="N81" s="267">
        <v>3</v>
      </c>
      <c r="O81" s="266">
        <v>10</v>
      </c>
      <c r="P81" s="267">
        <v>1</v>
      </c>
      <c r="Q81" s="263">
        <v>14</v>
      </c>
      <c r="R81" s="266">
        <v>0</v>
      </c>
      <c r="S81" s="266">
        <v>11</v>
      </c>
      <c r="T81" s="267">
        <v>0</v>
      </c>
      <c r="U81" s="263">
        <v>11</v>
      </c>
      <c r="V81" s="278"/>
      <c r="W81" s="278"/>
      <c r="X81" s="278"/>
      <c r="Y81" s="279"/>
      <c r="Z81" s="263">
        <v>17</v>
      </c>
      <c r="AA81" s="263">
        <v>61</v>
      </c>
      <c r="AB81" s="263">
        <v>1</v>
      </c>
      <c r="AC81" s="263">
        <v>79</v>
      </c>
      <c r="AD81" s="264">
        <v>0</v>
      </c>
      <c r="AE81" s="2"/>
      <c r="AF81" s="2031"/>
      <c r="AG81" s="2"/>
      <c r="AH81" s="2"/>
      <c r="AI81" s="2"/>
      <c r="AJ81" s="2"/>
      <c r="AK81" s="2"/>
      <c r="AL81" s="2"/>
      <c r="AM81" s="2"/>
    </row>
    <row r="82" spans="1:39" ht="12.75" customHeight="1">
      <c r="A82" s="265" t="s">
        <v>1353</v>
      </c>
      <c r="B82" s="266">
        <v>6</v>
      </c>
      <c r="C82" s="266">
        <v>13</v>
      </c>
      <c r="D82" s="267">
        <v>1</v>
      </c>
      <c r="E82" s="263">
        <v>20</v>
      </c>
      <c r="F82" s="266">
        <v>6</v>
      </c>
      <c r="G82" s="266">
        <v>5</v>
      </c>
      <c r="H82" s="266">
        <v>0</v>
      </c>
      <c r="I82" s="263">
        <v>11</v>
      </c>
      <c r="J82" s="266">
        <v>6</v>
      </c>
      <c r="K82" s="266">
        <v>12</v>
      </c>
      <c r="L82" s="267">
        <v>2</v>
      </c>
      <c r="M82" s="263">
        <v>20</v>
      </c>
      <c r="N82" s="266">
        <v>6</v>
      </c>
      <c r="O82" s="266">
        <v>11</v>
      </c>
      <c r="P82" s="266">
        <v>0</v>
      </c>
      <c r="Q82" s="263">
        <v>17</v>
      </c>
      <c r="R82" s="266">
        <v>9</v>
      </c>
      <c r="S82" s="266">
        <v>8</v>
      </c>
      <c r="T82" s="267">
        <v>1</v>
      </c>
      <c r="U82" s="263">
        <v>18</v>
      </c>
      <c r="V82" s="278"/>
      <c r="W82" s="278"/>
      <c r="X82" s="278"/>
      <c r="Y82" s="279"/>
      <c r="Z82" s="263">
        <v>33</v>
      </c>
      <c r="AA82" s="263">
        <v>49</v>
      </c>
      <c r="AB82" s="263">
        <v>4</v>
      </c>
      <c r="AC82" s="263">
        <v>86</v>
      </c>
      <c r="AD82" s="264">
        <v>0</v>
      </c>
      <c r="AE82" s="2"/>
      <c r="AF82" s="2031"/>
      <c r="AG82" s="2"/>
      <c r="AH82" s="2"/>
      <c r="AI82" s="2"/>
      <c r="AJ82" s="2"/>
      <c r="AK82" s="2"/>
      <c r="AL82" s="2"/>
      <c r="AM82" s="2"/>
    </row>
    <row r="83" spans="1:39" ht="12.75" customHeight="1">
      <c r="A83" s="265" t="s">
        <v>1354</v>
      </c>
      <c r="B83" s="266">
        <v>0</v>
      </c>
      <c r="C83" s="266">
        <v>10</v>
      </c>
      <c r="D83" s="267">
        <v>0</v>
      </c>
      <c r="E83" s="263">
        <v>10</v>
      </c>
      <c r="F83" s="266">
        <v>3</v>
      </c>
      <c r="G83" s="266">
        <v>9</v>
      </c>
      <c r="H83" s="267">
        <v>0</v>
      </c>
      <c r="I83" s="263">
        <v>12</v>
      </c>
      <c r="J83" s="267">
        <v>1</v>
      </c>
      <c r="K83" s="266">
        <v>8</v>
      </c>
      <c r="L83" s="267">
        <v>0</v>
      </c>
      <c r="M83" s="263">
        <v>9</v>
      </c>
      <c r="N83" s="267">
        <v>0</v>
      </c>
      <c r="O83" s="266">
        <v>9</v>
      </c>
      <c r="P83" s="267">
        <v>0</v>
      </c>
      <c r="Q83" s="263">
        <v>9</v>
      </c>
      <c r="R83" s="266">
        <v>1</v>
      </c>
      <c r="S83" s="266">
        <v>11</v>
      </c>
      <c r="T83" s="267">
        <v>0</v>
      </c>
      <c r="U83" s="263">
        <v>12</v>
      </c>
      <c r="V83" s="278"/>
      <c r="W83" s="278"/>
      <c r="X83" s="278"/>
      <c r="Y83" s="279"/>
      <c r="Z83" s="263">
        <v>5</v>
      </c>
      <c r="AA83" s="263">
        <v>47</v>
      </c>
      <c r="AB83" s="281">
        <v>0</v>
      </c>
      <c r="AC83" s="263">
        <v>52</v>
      </c>
      <c r="AD83" s="264">
        <v>0</v>
      </c>
      <c r="AE83" s="2"/>
      <c r="AF83" s="2031"/>
      <c r="AG83" s="2"/>
      <c r="AH83" s="2"/>
      <c r="AI83" s="2"/>
      <c r="AJ83" s="2"/>
      <c r="AK83" s="2"/>
      <c r="AL83" s="2"/>
      <c r="AM83" s="2"/>
    </row>
    <row r="84" spans="1:39" ht="12.75" customHeight="1">
      <c r="A84" s="265" t="s">
        <v>1355</v>
      </c>
      <c r="B84" s="267">
        <v>0</v>
      </c>
      <c r="C84" s="266">
        <v>11</v>
      </c>
      <c r="D84" s="267">
        <v>0</v>
      </c>
      <c r="E84" s="263">
        <v>11</v>
      </c>
      <c r="F84" s="267">
        <v>0</v>
      </c>
      <c r="G84" s="266">
        <v>7</v>
      </c>
      <c r="H84" s="267">
        <v>1</v>
      </c>
      <c r="I84" s="263">
        <v>8</v>
      </c>
      <c r="J84" s="267">
        <v>0</v>
      </c>
      <c r="K84" s="266">
        <v>9</v>
      </c>
      <c r="L84" s="266">
        <v>0</v>
      </c>
      <c r="M84" s="263">
        <v>9</v>
      </c>
      <c r="N84" s="267">
        <v>0</v>
      </c>
      <c r="O84" s="266">
        <v>21</v>
      </c>
      <c r="P84" s="267">
        <v>0</v>
      </c>
      <c r="Q84" s="263">
        <v>21</v>
      </c>
      <c r="R84" s="267">
        <v>0</v>
      </c>
      <c r="S84" s="266">
        <v>23</v>
      </c>
      <c r="T84" s="267">
        <v>0</v>
      </c>
      <c r="U84" s="263">
        <v>23</v>
      </c>
      <c r="V84" s="278"/>
      <c r="W84" s="278"/>
      <c r="X84" s="278"/>
      <c r="Y84" s="279"/>
      <c r="Z84" s="281">
        <v>0</v>
      </c>
      <c r="AA84" s="263">
        <v>71</v>
      </c>
      <c r="AB84" s="263">
        <v>1</v>
      </c>
      <c r="AC84" s="263">
        <v>72</v>
      </c>
      <c r="AD84" s="264">
        <v>0</v>
      </c>
      <c r="AE84" s="2"/>
      <c r="AF84" s="2031"/>
      <c r="AG84" s="2"/>
      <c r="AH84" s="2"/>
      <c r="AI84" s="2"/>
      <c r="AJ84" s="2"/>
      <c r="AK84" s="2"/>
      <c r="AL84" s="2"/>
      <c r="AM84" s="2"/>
    </row>
    <row r="85" spans="1:39" ht="12.75" customHeight="1">
      <c r="A85" s="265" t="s">
        <v>1356</v>
      </c>
      <c r="B85" s="267">
        <v>0</v>
      </c>
      <c r="C85" s="266">
        <v>10</v>
      </c>
      <c r="D85" s="267">
        <v>0</v>
      </c>
      <c r="E85" s="263">
        <v>10</v>
      </c>
      <c r="F85" s="267">
        <v>0</v>
      </c>
      <c r="G85" s="266">
        <v>11</v>
      </c>
      <c r="H85" s="266">
        <v>1</v>
      </c>
      <c r="I85" s="263">
        <v>12</v>
      </c>
      <c r="J85" s="267">
        <v>0</v>
      </c>
      <c r="K85" s="266">
        <v>15</v>
      </c>
      <c r="L85" s="267">
        <v>2</v>
      </c>
      <c r="M85" s="263">
        <v>17</v>
      </c>
      <c r="N85" s="267">
        <v>0</v>
      </c>
      <c r="O85" s="266">
        <v>15</v>
      </c>
      <c r="P85" s="266">
        <v>0</v>
      </c>
      <c r="Q85" s="263">
        <v>15</v>
      </c>
      <c r="R85" s="267">
        <v>0</v>
      </c>
      <c r="S85" s="266">
        <v>24</v>
      </c>
      <c r="T85" s="267">
        <v>1</v>
      </c>
      <c r="U85" s="263">
        <v>25</v>
      </c>
      <c r="V85" s="278"/>
      <c r="W85" s="278"/>
      <c r="X85" s="278"/>
      <c r="Y85" s="279"/>
      <c r="Z85" s="281">
        <v>0</v>
      </c>
      <c r="AA85" s="263">
        <v>75</v>
      </c>
      <c r="AB85" s="263">
        <v>4</v>
      </c>
      <c r="AC85" s="263">
        <v>79</v>
      </c>
      <c r="AD85" s="264">
        <v>0</v>
      </c>
      <c r="AE85" s="2"/>
      <c r="AF85" s="2031"/>
      <c r="AG85" s="2"/>
      <c r="AH85" s="2"/>
      <c r="AI85" s="2"/>
      <c r="AJ85" s="2"/>
      <c r="AK85" s="2"/>
      <c r="AL85" s="2"/>
      <c r="AM85" s="2"/>
    </row>
    <row r="86" spans="1:39" ht="12.75" customHeight="1">
      <c r="A86" s="265" t="s">
        <v>1358</v>
      </c>
      <c r="B86" s="266">
        <v>6</v>
      </c>
      <c r="C86" s="266">
        <v>7</v>
      </c>
      <c r="D86" s="267">
        <v>0</v>
      </c>
      <c r="E86" s="263">
        <v>13</v>
      </c>
      <c r="F86" s="266">
        <v>5</v>
      </c>
      <c r="G86" s="266">
        <v>10</v>
      </c>
      <c r="H86" s="266">
        <v>0</v>
      </c>
      <c r="I86" s="263">
        <v>15</v>
      </c>
      <c r="J86" s="266">
        <v>7</v>
      </c>
      <c r="K86" s="266">
        <v>8</v>
      </c>
      <c r="L86" s="266">
        <v>1</v>
      </c>
      <c r="M86" s="263">
        <v>16</v>
      </c>
      <c r="N86" s="266">
        <v>8</v>
      </c>
      <c r="O86" s="266">
        <v>13</v>
      </c>
      <c r="P86" s="266">
        <v>3</v>
      </c>
      <c r="Q86" s="263">
        <v>24</v>
      </c>
      <c r="R86" s="266">
        <v>7</v>
      </c>
      <c r="S86" s="266">
        <v>22</v>
      </c>
      <c r="T86" s="266">
        <v>1</v>
      </c>
      <c r="U86" s="263">
        <v>30</v>
      </c>
      <c r="V86" s="278"/>
      <c r="W86" s="278"/>
      <c r="X86" s="278"/>
      <c r="Y86" s="279"/>
      <c r="Z86" s="263">
        <v>33</v>
      </c>
      <c r="AA86" s="263">
        <v>60</v>
      </c>
      <c r="AB86" s="263">
        <v>5</v>
      </c>
      <c r="AC86" s="263">
        <v>98</v>
      </c>
      <c r="AD86" s="264">
        <v>0</v>
      </c>
      <c r="AE86" s="2"/>
      <c r="AF86" s="2031"/>
      <c r="AG86" s="2"/>
      <c r="AH86" s="2"/>
      <c r="AI86" s="2"/>
      <c r="AJ86" s="2"/>
      <c r="AK86" s="2"/>
      <c r="AL86" s="2"/>
      <c r="AM86" s="2"/>
    </row>
    <row r="87" spans="1:39" ht="12.75" customHeight="1">
      <c r="A87" s="265" t="s">
        <v>1357</v>
      </c>
      <c r="B87" s="267">
        <v>0</v>
      </c>
      <c r="C87" s="267">
        <v>0</v>
      </c>
      <c r="D87" s="267">
        <v>0</v>
      </c>
      <c r="E87" s="264">
        <v>0</v>
      </c>
      <c r="F87" s="267">
        <v>0</v>
      </c>
      <c r="G87" s="267">
        <v>0</v>
      </c>
      <c r="H87" s="267">
        <v>0</v>
      </c>
      <c r="I87" s="264">
        <v>0</v>
      </c>
      <c r="J87" s="267">
        <v>0</v>
      </c>
      <c r="K87" s="267">
        <v>0</v>
      </c>
      <c r="L87" s="267">
        <v>0</v>
      </c>
      <c r="M87" s="264">
        <v>0</v>
      </c>
      <c r="N87" s="267">
        <v>0</v>
      </c>
      <c r="O87" s="267">
        <v>0</v>
      </c>
      <c r="P87" s="267">
        <v>0</v>
      </c>
      <c r="Q87" s="264">
        <v>0</v>
      </c>
      <c r="R87" s="267">
        <v>0</v>
      </c>
      <c r="S87" s="267">
        <v>0</v>
      </c>
      <c r="T87" s="267">
        <v>0</v>
      </c>
      <c r="U87" s="264">
        <v>0</v>
      </c>
      <c r="V87" s="278"/>
      <c r="W87" s="278"/>
      <c r="X87" s="278"/>
      <c r="Y87" s="279"/>
      <c r="Z87" s="281">
        <v>0</v>
      </c>
      <c r="AA87" s="281">
        <v>0</v>
      </c>
      <c r="AB87" s="281">
        <v>0</v>
      </c>
      <c r="AC87" s="281">
        <v>0</v>
      </c>
      <c r="AD87" s="264">
        <v>0</v>
      </c>
      <c r="AE87" s="2"/>
      <c r="AF87" s="2031"/>
      <c r="AG87" s="2"/>
      <c r="AH87" s="2"/>
      <c r="AI87" s="2"/>
      <c r="AJ87" s="2"/>
      <c r="AK87" s="2"/>
      <c r="AL87" s="2"/>
      <c r="AM87" s="2"/>
    </row>
    <row r="88" spans="1:39" ht="12.75" customHeight="1">
      <c r="A88" s="265" t="s">
        <v>1359</v>
      </c>
      <c r="B88" s="266">
        <v>4</v>
      </c>
      <c r="C88" s="266">
        <v>10</v>
      </c>
      <c r="D88" s="267">
        <v>0</v>
      </c>
      <c r="E88" s="263">
        <v>14</v>
      </c>
      <c r="F88" s="266">
        <v>5</v>
      </c>
      <c r="G88" s="266">
        <v>16</v>
      </c>
      <c r="H88" s="266">
        <v>0</v>
      </c>
      <c r="I88" s="263">
        <v>21</v>
      </c>
      <c r="J88" s="266">
        <v>4</v>
      </c>
      <c r="K88" s="266">
        <v>17</v>
      </c>
      <c r="L88" s="266">
        <v>4</v>
      </c>
      <c r="M88" s="263">
        <v>25</v>
      </c>
      <c r="N88" s="266">
        <v>4</v>
      </c>
      <c r="O88" s="266">
        <v>13</v>
      </c>
      <c r="P88" s="266">
        <v>0</v>
      </c>
      <c r="Q88" s="263">
        <v>17</v>
      </c>
      <c r="R88" s="266">
        <v>5</v>
      </c>
      <c r="S88" s="266">
        <v>15</v>
      </c>
      <c r="T88" s="266">
        <v>1</v>
      </c>
      <c r="U88" s="263">
        <v>21</v>
      </c>
      <c r="V88" s="278"/>
      <c r="W88" s="278"/>
      <c r="X88" s="278"/>
      <c r="Y88" s="279"/>
      <c r="Z88" s="263">
        <v>22</v>
      </c>
      <c r="AA88" s="263">
        <v>71</v>
      </c>
      <c r="AB88" s="263">
        <v>5</v>
      </c>
      <c r="AC88" s="263">
        <v>98</v>
      </c>
      <c r="AD88" s="264">
        <v>0</v>
      </c>
      <c r="AE88" s="2"/>
      <c r="AF88" s="2031"/>
      <c r="AG88" s="2"/>
      <c r="AH88" s="2"/>
      <c r="AI88" s="2"/>
      <c r="AJ88" s="2"/>
      <c r="AK88" s="2"/>
      <c r="AL88" s="2"/>
      <c r="AM88" s="2"/>
    </row>
    <row r="89" spans="1:39" ht="12.75" customHeight="1">
      <c r="A89" s="265" t="s">
        <v>1360</v>
      </c>
      <c r="B89" s="266">
        <v>1</v>
      </c>
      <c r="C89" s="266">
        <v>16</v>
      </c>
      <c r="D89" s="267">
        <v>0</v>
      </c>
      <c r="E89" s="263">
        <v>17</v>
      </c>
      <c r="F89" s="266">
        <v>3</v>
      </c>
      <c r="G89" s="266">
        <v>11</v>
      </c>
      <c r="H89" s="266">
        <v>0</v>
      </c>
      <c r="I89" s="263">
        <v>14</v>
      </c>
      <c r="J89" s="266">
        <v>2</v>
      </c>
      <c r="K89" s="266">
        <v>14</v>
      </c>
      <c r="L89" s="266">
        <v>1</v>
      </c>
      <c r="M89" s="263">
        <v>17</v>
      </c>
      <c r="N89" s="266">
        <v>3</v>
      </c>
      <c r="O89" s="266">
        <v>12</v>
      </c>
      <c r="P89" s="266">
        <v>1</v>
      </c>
      <c r="Q89" s="263">
        <v>16</v>
      </c>
      <c r="R89" s="267">
        <v>1</v>
      </c>
      <c r="S89" s="266">
        <v>8</v>
      </c>
      <c r="T89" s="267">
        <v>1</v>
      </c>
      <c r="U89" s="263">
        <v>10</v>
      </c>
      <c r="V89" s="278"/>
      <c r="W89" s="278"/>
      <c r="X89" s="278"/>
      <c r="Y89" s="279"/>
      <c r="Z89" s="263">
        <v>10</v>
      </c>
      <c r="AA89" s="263">
        <v>61</v>
      </c>
      <c r="AB89" s="263">
        <v>3</v>
      </c>
      <c r="AC89" s="263">
        <v>74</v>
      </c>
      <c r="AD89" s="264">
        <v>0</v>
      </c>
      <c r="AE89" s="2"/>
      <c r="AF89" s="2031"/>
      <c r="AG89" s="2"/>
      <c r="AH89" s="2"/>
      <c r="AI89" s="2"/>
      <c r="AJ89" s="2"/>
      <c r="AK89" s="2"/>
      <c r="AL89" s="2"/>
      <c r="AM89" s="2"/>
    </row>
    <row r="90" spans="1:39" ht="12.75" customHeight="1">
      <c r="A90" s="265" t="s">
        <v>1361</v>
      </c>
      <c r="B90" s="266">
        <v>2</v>
      </c>
      <c r="C90" s="266">
        <v>13</v>
      </c>
      <c r="D90" s="267">
        <v>0</v>
      </c>
      <c r="E90" s="263">
        <v>15</v>
      </c>
      <c r="F90" s="266">
        <v>2</v>
      </c>
      <c r="G90" s="266">
        <v>17</v>
      </c>
      <c r="H90" s="267">
        <v>0</v>
      </c>
      <c r="I90" s="263">
        <v>19</v>
      </c>
      <c r="J90" s="266">
        <v>0</v>
      </c>
      <c r="K90" s="266">
        <v>24</v>
      </c>
      <c r="L90" s="267">
        <v>0</v>
      </c>
      <c r="M90" s="263">
        <v>24</v>
      </c>
      <c r="N90" s="266">
        <v>1</v>
      </c>
      <c r="O90" s="266">
        <v>16</v>
      </c>
      <c r="P90" s="267">
        <v>0</v>
      </c>
      <c r="Q90" s="263">
        <v>17</v>
      </c>
      <c r="R90" s="266">
        <v>3</v>
      </c>
      <c r="S90" s="266">
        <v>20</v>
      </c>
      <c r="T90" s="267">
        <v>0</v>
      </c>
      <c r="U90" s="263">
        <v>23</v>
      </c>
      <c r="V90" s="278"/>
      <c r="W90" s="278"/>
      <c r="X90" s="278"/>
      <c r="Y90" s="279"/>
      <c r="Z90" s="263">
        <v>8</v>
      </c>
      <c r="AA90" s="263">
        <v>90</v>
      </c>
      <c r="AB90" s="281">
        <v>0</v>
      </c>
      <c r="AC90" s="263">
        <v>98</v>
      </c>
      <c r="AD90" s="264">
        <v>0</v>
      </c>
      <c r="AE90" s="2"/>
      <c r="AF90" s="2031"/>
      <c r="AG90" s="2"/>
      <c r="AH90" s="2"/>
      <c r="AI90" s="2"/>
      <c r="AJ90" s="2"/>
      <c r="AK90" s="2"/>
      <c r="AL90" s="2"/>
      <c r="AM90" s="2"/>
    </row>
    <row r="91" spans="1:39" ht="12.75" customHeight="1">
      <c r="A91" s="265" t="s">
        <v>1362</v>
      </c>
      <c r="B91" s="266">
        <v>7</v>
      </c>
      <c r="C91" s="266">
        <v>16</v>
      </c>
      <c r="D91" s="267">
        <v>0</v>
      </c>
      <c r="E91" s="263">
        <v>23</v>
      </c>
      <c r="F91" s="266">
        <v>6</v>
      </c>
      <c r="G91" s="266">
        <v>18</v>
      </c>
      <c r="H91" s="266">
        <v>1</v>
      </c>
      <c r="I91" s="263">
        <v>25</v>
      </c>
      <c r="J91" s="266">
        <v>7</v>
      </c>
      <c r="K91" s="266">
        <v>25</v>
      </c>
      <c r="L91" s="267">
        <v>2</v>
      </c>
      <c r="M91" s="263">
        <v>34</v>
      </c>
      <c r="N91" s="266">
        <v>4</v>
      </c>
      <c r="O91" s="266">
        <v>18</v>
      </c>
      <c r="P91" s="266">
        <v>0</v>
      </c>
      <c r="Q91" s="263">
        <v>22</v>
      </c>
      <c r="R91" s="266">
        <v>11</v>
      </c>
      <c r="S91" s="266">
        <v>25</v>
      </c>
      <c r="T91" s="266">
        <v>1</v>
      </c>
      <c r="U91" s="263">
        <v>37</v>
      </c>
      <c r="V91" s="278"/>
      <c r="W91" s="278"/>
      <c r="X91" s="278"/>
      <c r="Y91" s="279"/>
      <c r="Z91" s="263">
        <v>35</v>
      </c>
      <c r="AA91" s="263">
        <v>102</v>
      </c>
      <c r="AB91" s="263">
        <v>4</v>
      </c>
      <c r="AC91" s="263">
        <v>141</v>
      </c>
      <c r="AD91" s="264">
        <v>0</v>
      </c>
      <c r="AE91" s="16"/>
      <c r="AF91" s="2031"/>
      <c r="AG91" s="16"/>
      <c r="AH91" s="16"/>
      <c r="AI91" s="16"/>
      <c r="AJ91" s="16"/>
      <c r="AK91" s="16"/>
      <c r="AL91" s="16"/>
      <c r="AM91" s="16"/>
    </row>
    <row r="92" spans="1:39" ht="12.75" customHeight="1">
      <c r="A92" s="262" t="s">
        <v>125</v>
      </c>
      <c r="B92" s="281">
        <v>0</v>
      </c>
      <c r="C92" s="263">
        <v>54</v>
      </c>
      <c r="D92" s="281">
        <v>2</v>
      </c>
      <c r="E92" s="263">
        <v>56</v>
      </c>
      <c r="F92" s="281">
        <v>0</v>
      </c>
      <c r="G92" s="263">
        <v>81</v>
      </c>
      <c r="H92" s="263">
        <v>1</v>
      </c>
      <c r="I92" s="263">
        <v>82</v>
      </c>
      <c r="J92" s="281">
        <v>0</v>
      </c>
      <c r="K92" s="263">
        <v>87</v>
      </c>
      <c r="L92" s="263">
        <v>1</v>
      </c>
      <c r="M92" s="263">
        <v>88</v>
      </c>
      <c r="N92" s="281">
        <v>0</v>
      </c>
      <c r="O92" s="263">
        <v>45</v>
      </c>
      <c r="P92" s="263">
        <v>1</v>
      </c>
      <c r="Q92" s="263">
        <v>46</v>
      </c>
      <c r="R92" s="281">
        <v>0</v>
      </c>
      <c r="S92" s="263">
        <v>46</v>
      </c>
      <c r="T92" s="263">
        <v>1</v>
      </c>
      <c r="U92" s="263">
        <v>47</v>
      </c>
      <c r="V92" s="279"/>
      <c r="W92" s="279"/>
      <c r="X92" s="279"/>
      <c r="Y92" s="279"/>
      <c r="Z92" s="281">
        <v>0</v>
      </c>
      <c r="AA92" s="263">
        <v>313</v>
      </c>
      <c r="AB92" s="263">
        <v>6</v>
      </c>
      <c r="AC92" s="263">
        <v>319</v>
      </c>
      <c r="AD92" s="263">
        <v>2</v>
      </c>
      <c r="AE92" s="2"/>
      <c r="AF92" s="2031"/>
      <c r="AG92" s="2"/>
      <c r="AH92" s="2"/>
      <c r="AI92" s="2"/>
      <c r="AJ92" s="2"/>
      <c r="AK92" s="2"/>
      <c r="AL92" s="2"/>
      <c r="AM92" s="2"/>
    </row>
    <row r="93" spans="1:39" ht="12.75" customHeight="1">
      <c r="A93" s="265" t="s">
        <v>1363</v>
      </c>
      <c r="B93" s="283">
        <v>0</v>
      </c>
      <c r="C93" s="266">
        <v>20</v>
      </c>
      <c r="D93" s="283">
        <v>1</v>
      </c>
      <c r="E93" s="263">
        <v>21</v>
      </c>
      <c r="F93" s="283">
        <v>0</v>
      </c>
      <c r="G93" s="266">
        <v>26</v>
      </c>
      <c r="H93" s="266">
        <v>1</v>
      </c>
      <c r="I93" s="263">
        <v>27</v>
      </c>
      <c r="J93" s="283">
        <v>0</v>
      </c>
      <c r="K93" s="266">
        <v>25</v>
      </c>
      <c r="L93" s="283">
        <v>1</v>
      </c>
      <c r="M93" s="263">
        <v>26</v>
      </c>
      <c r="N93" s="283">
        <v>0</v>
      </c>
      <c r="O93" s="266">
        <v>16</v>
      </c>
      <c r="P93" s="283">
        <v>0</v>
      </c>
      <c r="Q93" s="263">
        <v>16</v>
      </c>
      <c r="R93" s="283">
        <v>0</v>
      </c>
      <c r="S93" s="266">
        <v>14</v>
      </c>
      <c r="T93" s="266">
        <v>0</v>
      </c>
      <c r="U93" s="263">
        <v>14</v>
      </c>
      <c r="V93" s="278"/>
      <c r="W93" s="278"/>
      <c r="X93" s="278"/>
      <c r="Y93" s="279"/>
      <c r="Z93" s="281">
        <v>0</v>
      </c>
      <c r="AA93" s="263">
        <v>101</v>
      </c>
      <c r="AB93" s="263">
        <v>3</v>
      </c>
      <c r="AC93" s="263">
        <v>104</v>
      </c>
      <c r="AD93" s="264">
        <v>0</v>
      </c>
      <c r="AE93" s="2"/>
      <c r="AF93" s="2031"/>
      <c r="AG93" s="2"/>
      <c r="AH93" s="2"/>
      <c r="AI93" s="2"/>
      <c r="AJ93" s="2"/>
      <c r="AK93" s="2"/>
      <c r="AL93" s="2"/>
      <c r="AM93" s="2"/>
    </row>
    <row r="94" spans="1:39" ht="12.75" customHeight="1">
      <c r="A94" s="265" t="s">
        <v>1427</v>
      </c>
      <c r="B94" s="283">
        <v>0</v>
      </c>
      <c r="C94" s="266">
        <v>19</v>
      </c>
      <c r="D94" s="283">
        <v>0</v>
      </c>
      <c r="E94" s="263">
        <v>19</v>
      </c>
      <c r="F94" s="283">
        <v>0</v>
      </c>
      <c r="G94" s="266">
        <v>18</v>
      </c>
      <c r="H94" s="266">
        <v>0</v>
      </c>
      <c r="I94" s="263">
        <v>18</v>
      </c>
      <c r="J94" s="283">
        <v>0</v>
      </c>
      <c r="K94" s="266">
        <v>22</v>
      </c>
      <c r="L94" s="266">
        <v>0</v>
      </c>
      <c r="M94" s="263">
        <v>22</v>
      </c>
      <c r="N94" s="283">
        <v>0</v>
      </c>
      <c r="O94" s="266">
        <v>5</v>
      </c>
      <c r="P94" s="283">
        <v>1</v>
      </c>
      <c r="Q94" s="263">
        <v>6</v>
      </c>
      <c r="R94" s="283">
        <v>0</v>
      </c>
      <c r="S94" s="266">
        <v>9</v>
      </c>
      <c r="T94" s="283">
        <v>0</v>
      </c>
      <c r="U94" s="263">
        <v>9</v>
      </c>
      <c r="V94" s="278"/>
      <c r="W94" s="278"/>
      <c r="X94" s="278"/>
      <c r="Y94" s="279"/>
      <c r="Z94" s="281">
        <v>0</v>
      </c>
      <c r="AA94" s="263">
        <v>73</v>
      </c>
      <c r="AB94" s="263">
        <v>1</v>
      </c>
      <c r="AC94" s="263">
        <v>74</v>
      </c>
      <c r="AD94" s="264">
        <v>0</v>
      </c>
      <c r="AE94" s="2"/>
      <c r="AF94" s="2031"/>
      <c r="AG94" s="2"/>
      <c r="AH94" s="2"/>
      <c r="AI94" s="2"/>
      <c r="AJ94" s="2"/>
      <c r="AK94" s="2"/>
      <c r="AL94" s="2"/>
      <c r="AM94" s="2"/>
    </row>
    <row r="95" spans="1:39" ht="12.75" customHeight="1">
      <c r="A95" s="265" t="s">
        <v>1364</v>
      </c>
      <c r="B95" s="283">
        <v>0</v>
      </c>
      <c r="C95" s="266">
        <v>15</v>
      </c>
      <c r="D95" s="283">
        <v>1</v>
      </c>
      <c r="E95" s="263">
        <v>16</v>
      </c>
      <c r="F95" s="283">
        <v>0</v>
      </c>
      <c r="G95" s="266">
        <v>37</v>
      </c>
      <c r="H95" s="283">
        <v>0</v>
      </c>
      <c r="I95" s="263">
        <v>37</v>
      </c>
      <c r="J95" s="283">
        <v>0</v>
      </c>
      <c r="K95" s="266">
        <v>40</v>
      </c>
      <c r="L95" s="283">
        <v>0</v>
      </c>
      <c r="M95" s="263">
        <v>40</v>
      </c>
      <c r="N95" s="283">
        <v>0</v>
      </c>
      <c r="O95" s="266">
        <v>24</v>
      </c>
      <c r="P95" s="266">
        <v>0</v>
      </c>
      <c r="Q95" s="263">
        <v>24</v>
      </c>
      <c r="R95" s="283">
        <v>0</v>
      </c>
      <c r="S95" s="266">
        <v>23</v>
      </c>
      <c r="T95" s="266">
        <v>1</v>
      </c>
      <c r="U95" s="263">
        <v>24</v>
      </c>
      <c r="V95" s="278"/>
      <c r="W95" s="278"/>
      <c r="X95" s="278"/>
      <c r="Y95" s="279"/>
      <c r="Z95" s="281">
        <v>0</v>
      </c>
      <c r="AA95" s="263">
        <v>139</v>
      </c>
      <c r="AB95" s="263">
        <v>2</v>
      </c>
      <c r="AC95" s="263">
        <v>141</v>
      </c>
      <c r="AD95" s="263">
        <v>2</v>
      </c>
      <c r="AE95" s="16"/>
      <c r="AF95" s="2031"/>
      <c r="AG95" s="16"/>
      <c r="AH95" s="16"/>
      <c r="AI95" s="16"/>
      <c r="AJ95" s="16"/>
      <c r="AK95" s="16"/>
      <c r="AL95" s="16"/>
      <c r="AM95" s="16"/>
    </row>
    <row r="96" spans="1:39" ht="12.75" customHeight="1">
      <c r="A96" s="262" t="s">
        <v>126</v>
      </c>
      <c r="B96" s="263">
        <v>1</v>
      </c>
      <c r="C96" s="263">
        <v>89</v>
      </c>
      <c r="D96" s="281">
        <v>1</v>
      </c>
      <c r="E96" s="263">
        <v>91</v>
      </c>
      <c r="F96" s="263">
        <v>3</v>
      </c>
      <c r="G96" s="263">
        <v>71</v>
      </c>
      <c r="H96" s="263">
        <v>0</v>
      </c>
      <c r="I96" s="263">
        <v>74</v>
      </c>
      <c r="J96" s="281">
        <v>1</v>
      </c>
      <c r="K96" s="263">
        <v>50</v>
      </c>
      <c r="L96" s="281">
        <v>1</v>
      </c>
      <c r="M96" s="263">
        <v>52</v>
      </c>
      <c r="N96" s="281">
        <v>0</v>
      </c>
      <c r="O96" s="263">
        <v>41</v>
      </c>
      <c r="P96" s="281">
        <v>0</v>
      </c>
      <c r="Q96" s="263">
        <v>41</v>
      </c>
      <c r="R96" s="281">
        <v>0</v>
      </c>
      <c r="S96" s="263">
        <v>63</v>
      </c>
      <c r="T96" s="281">
        <v>0</v>
      </c>
      <c r="U96" s="263">
        <v>63</v>
      </c>
      <c r="V96" s="281">
        <v>0</v>
      </c>
      <c r="W96" s="281">
        <v>0</v>
      </c>
      <c r="X96" s="281">
        <v>0</v>
      </c>
      <c r="Y96" s="281">
        <v>0</v>
      </c>
      <c r="Z96" s="263">
        <v>5</v>
      </c>
      <c r="AA96" s="263">
        <v>314</v>
      </c>
      <c r="AB96" s="263">
        <v>2</v>
      </c>
      <c r="AC96" s="263">
        <v>321</v>
      </c>
      <c r="AD96" s="281">
        <v>0</v>
      </c>
      <c r="AE96" s="2"/>
      <c r="AF96" s="2031"/>
      <c r="AG96" s="2"/>
      <c r="AH96" s="2"/>
      <c r="AI96" s="2"/>
      <c r="AJ96" s="2"/>
      <c r="AK96" s="2"/>
      <c r="AL96" s="2"/>
      <c r="AM96" s="2"/>
    </row>
    <row r="97" spans="1:39" ht="12.75" customHeight="1">
      <c r="A97" s="265" t="s">
        <v>1366</v>
      </c>
      <c r="B97" s="267">
        <v>0</v>
      </c>
      <c r="C97" s="266">
        <v>19</v>
      </c>
      <c r="D97" s="267">
        <v>1</v>
      </c>
      <c r="E97" s="263">
        <v>20</v>
      </c>
      <c r="F97" s="266">
        <v>0</v>
      </c>
      <c r="G97" s="266">
        <v>20</v>
      </c>
      <c r="H97" s="266">
        <v>0</v>
      </c>
      <c r="I97" s="263">
        <v>20</v>
      </c>
      <c r="J97" s="267">
        <v>1</v>
      </c>
      <c r="K97" s="266">
        <v>15</v>
      </c>
      <c r="L97" s="267">
        <v>1</v>
      </c>
      <c r="M97" s="263">
        <v>17</v>
      </c>
      <c r="N97" s="267">
        <v>0</v>
      </c>
      <c r="O97" s="266">
        <v>11</v>
      </c>
      <c r="P97" s="267">
        <v>0</v>
      </c>
      <c r="Q97" s="263">
        <v>11</v>
      </c>
      <c r="R97" s="267">
        <v>0</v>
      </c>
      <c r="S97" s="266">
        <v>12</v>
      </c>
      <c r="T97" s="267">
        <v>0</v>
      </c>
      <c r="U97" s="263">
        <v>12</v>
      </c>
      <c r="V97" s="278"/>
      <c r="W97" s="278"/>
      <c r="X97" s="278"/>
      <c r="Y97" s="279"/>
      <c r="Z97" s="263">
        <v>1</v>
      </c>
      <c r="AA97" s="263">
        <v>77</v>
      </c>
      <c r="AB97" s="263">
        <v>2</v>
      </c>
      <c r="AC97" s="263">
        <v>80</v>
      </c>
      <c r="AD97" s="264">
        <v>0</v>
      </c>
      <c r="AE97" s="2"/>
      <c r="AF97" s="2031"/>
      <c r="AG97" s="2"/>
      <c r="AH97" s="2"/>
      <c r="AI97" s="2"/>
      <c r="AJ97" s="2"/>
      <c r="AK97" s="2"/>
      <c r="AL97" s="2"/>
      <c r="AM97" s="2"/>
    </row>
    <row r="98" spans="1:39" ht="12.75" customHeight="1">
      <c r="A98" s="265" t="s">
        <v>1367</v>
      </c>
      <c r="B98" s="266">
        <v>0</v>
      </c>
      <c r="C98" s="266">
        <v>26</v>
      </c>
      <c r="D98" s="267">
        <v>0</v>
      </c>
      <c r="E98" s="263">
        <v>26</v>
      </c>
      <c r="F98" s="267">
        <v>2</v>
      </c>
      <c r="G98" s="266">
        <v>12</v>
      </c>
      <c r="H98" s="267">
        <v>0</v>
      </c>
      <c r="I98" s="263">
        <v>14</v>
      </c>
      <c r="J98" s="267">
        <v>0</v>
      </c>
      <c r="K98" s="266">
        <v>8</v>
      </c>
      <c r="L98" s="267">
        <v>0</v>
      </c>
      <c r="M98" s="263">
        <v>8</v>
      </c>
      <c r="N98" s="267">
        <v>0</v>
      </c>
      <c r="O98" s="266">
        <v>7</v>
      </c>
      <c r="P98" s="267">
        <v>0</v>
      </c>
      <c r="Q98" s="263">
        <v>7</v>
      </c>
      <c r="R98" s="267">
        <v>0</v>
      </c>
      <c r="S98" s="266">
        <v>10</v>
      </c>
      <c r="T98" s="267">
        <v>0</v>
      </c>
      <c r="U98" s="263">
        <v>10</v>
      </c>
      <c r="V98" s="278"/>
      <c r="W98" s="278"/>
      <c r="X98" s="278"/>
      <c r="Y98" s="279"/>
      <c r="Z98" s="263">
        <v>2</v>
      </c>
      <c r="AA98" s="263">
        <v>63</v>
      </c>
      <c r="AB98" s="281">
        <v>0</v>
      </c>
      <c r="AC98" s="263">
        <v>65</v>
      </c>
      <c r="AD98" s="264">
        <v>0</v>
      </c>
      <c r="AE98" s="2"/>
      <c r="AF98" s="2031"/>
      <c r="AG98" s="2"/>
      <c r="AH98" s="2"/>
      <c r="AI98" s="2"/>
      <c r="AJ98" s="2"/>
      <c r="AK98" s="2"/>
      <c r="AL98" s="2"/>
      <c r="AM98" s="2"/>
    </row>
    <row r="99" spans="1:39" ht="12.75" customHeight="1">
      <c r="A99" s="265" t="s">
        <v>1368</v>
      </c>
      <c r="B99" s="285">
        <v>0</v>
      </c>
      <c r="C99" s="266">
        <v>24</v>
      </c>
      <c r="D99" s="267">
        <v>0</v>
      </c>
      <c r="E99" s="263">
        <v>24</v>
      </c>
      <c r="F99" s="267">
        <v>0</v>
      </c>
      <c r="G99" s="266">
        <v>18</v>
      </c>
      <c r="H99" s="267">
        <v>0</v>
      </c>
      <c r="I99" s="263">
        <v>18</v>
      </c>
      <c r="J99" s="267">
        <v>0</v>
      </c>
      <c r="K99" s="266">
        <v>11</v>
      </c>
      <c r="L99" s="267">
        <v>0</v>
      </c>
      <c r="M99" s="263">
        <v>11</v>
      </c>
      <c r="N99" s="267">
        <v>0</v>
      </c>
      <c r="O99" s="266">
        <v>8</v>
      </c>
      <c r="P99" s="267">
        <v>0</v>
      </c>
      <c r="Q99" s="263">
        <v>8</v>
      </c>
      <c r="R99" s="267">
        <v>0</v>
      </c>
      <c r="S99" s="266">
        <v>21</v>
      </c>
      <c r="T99" s="267">
        <v>0</v>
      </c>
      <c r="U99" s="263">
        <v>21</v>
      </c>
      <c r="V99" s="278"/>
      <c r="W99" s="278"/>
      <c r="X99" s="278"/>
      <c r="Y99" s="279"/>
      <c r="Z99" s="281">
        <v>0</v>
      </c>
      <c r="AA99" s="263">
        <v>82</v>
      </c>
      <c r="AB99" s="281">
        <v>0</v>
      </c>
      <c r="AC99" s="263">
        <v>82</v>
      </c>
      <c r="AD99" s="264">
        <v>0</v>
      </c>
      <c r="AE99" s="2"/>
      <c r="AF99" s="2031"/>
      <c r="AG99" s="2"/>
      <c r="AH99" s="2"/>
      <c r="AI99" s="2"/>
      <c r="AJ99" s="2"/>
      <c r="AK99" s="2"/>
      <c r="AL99" s="2"/>
      <c r="AM99" s="2"/>
    </row>
    <row r="100" spans="1:39" ht="12.75" customHeight="1">
      <c r="A100" s="265" t="s">
        <v>1369</v>
      </c>
      <c r="B100" s="285">
        <v>1</v>
      </c>
      <c r="C100" s="266">
        <v>20</v>
      </c>
      <c r="D100" s="267">
        <v>0</v>
      </c>
      <c r="E100" s="263">
        <v>21</v>
      </c>
      <c r="F100" s="267">
        <v>1</v>
      </c>
      <c r="G100" s="266">
        <v>21</v>
      </c>
      <c r="H100" s="267">
        <v>0</v>
      </c>
      <c r="I100" s="263">
        <v>22</v>
      </c>
      <c r="J100" s="267">
        <v>0</v>
      </c>
      <c r="K100" s="266">
        <v>16</v>
      </c>
      <c r="L100" s="267">
        <v>0</v>
      </c>
      <c r="M100" s="263">
        <v>16</v>
      </c>
      <c r="N100" s="267">
        <v>0</v>
      </c>
      <c r="O100" s="266">
        <v>15</v>
      </c>
      <c r="P100" s="267">
        <v>0</v>
      </c>
      <c r="Q100" s="263">
        <v>15</v>
      </c>
      <c r="R100" s="267">
        <v>0</v>
      </c>
      <c r="S100" s="266">
        <v>20</v>
      </c>
      <c r="T100" s="267">
        <v>0</v>
      </c>
      <c r="U100" s="263">
        <v>20</v>
      </c>
      <c r="V100" s="278"/>
      <c r="W100" s="278"/>
      <c r="X100" s="278"/>
      <c r="Y100" s="279"/>
      <c r="Z100" s="281">
        <v>2</v>
      </c>
      <c r="AA100" s="263">
        <v>92</v>
      </c>
      <c r="AB100" s="281">
        <v>0</v>
      </c>
      <c r="AC100" s="263">
        <v>94</v>
      </c>
      <c r="AD100" s="264">
        <v>0</v>
      </c>
      <c r="AE100" s="16"/>
      <c r="AF100" s="2031"/>
      <c r="AG100" s="16"/>
      <c r="AH100" s="16"/>
      <c r="AI100" s="16"/>
      <c r="AJ100" s="16"/>
      <c r="AK100" s="16"/>
      <c r="AL100" s="16"/>
      <c r="AM100" s="16"/>
    </row>
    <row r="101" spans="1:39" ht="12.75" customHeight="1">
      <c r="A101" s="262" t="s">
        <v>127</v>
      </c>
      <c r="B101" s="263">
        <v>7</v>
      </c>
      <c r="C101" s="263">
        <v>85</v>
      </c>
      <c r="D101" s="263">
        <v>8</v>
      </c>
      <c r="E101" s="263">
        <v>100</v>
      </c>
      <c r="F101" s="263">
        <v>9</v>
      </c>
      <c r="G101" s="263">
        <v>105</v>
      </c>
      <c r="H101" s="263">
        <v>28</v>
      </c>
      <c r="I101" s="263">
        <v>142</v>
      </c>
      <c r="J101" s="263">
        <v>5</v>
      </c>
      <c r="K101" s="263">
        <v>111</v>
      </c>
      <c r="L101" s="263">
        <v>18</v>
      </c>
      <c r="M101" s="263">
        <v>134</v>
      </c>
      <c r="N101" s="263">
        <v>8</v>
      </c>
      <c r="O101" s="263">
        <v>73</v>
      </c>
      <c r="P101" s="263">
        <v>14</v>
      </c>
      <c r="Q101" s="263">
        <v>95</v>
      </c>
      <c r="R101" s="263">
        <v>9</v>
      </c>
      <c r="S101" s="263">
        <v>116</v>
      </c>
      <c r="T101" s="263">
        <v>16</v>
      </c>
      <c r="U101" s="263">
        <v>141</v>
      </c>
      <c r="V101" s="279"/>
      <c r="W101" s="279"/>
      <c r="X101" s="279"/>
      <c r="Y101" s="279"/>
      <c r="Z101" s="263">
        <v>38</v>
      </c>
      <c r="AA101" s="263">
        <v>490</v>
      </c>
      <c r="AB101" s="263">
        <v>84</v>
      </c>
      <c r="AC101" s="263">
        <v>612</v>
      </c>
      <c r="AD101" s="281">
        <v>0</v>
      </c>
      <c r="AE101" s="2"/>
      <c r="AF101" s="2031"/>
      <c r="AG101" s="2"/>
      <c r="AH101" s="2"/>
      <c r="AI101" s="2"/>
      <c r="AJ101" s="2"/>
      <c r="AK101" s="2"/>
      <c r="AL101" s="2"/>
      <c r="AM101" s="2"/>
    </row>
    <row r="102" spans="1:39" ht="12.75" customHeight="1">
      <c r="A102" s="265" t="s">
        <v>1370</v>
      </c>
      <c r="B102" s="266">
        <v>1</v>
      </c>
      <c r="C102" s="266">
        <v>25</v>
      </c>
      <c r="D102" s="266">
        <v>0</v>
      </c>
      <c r="E102" s="263">
        <v>26</v>
      </c>
      <c r="F102" s="266">
        <v>3</v>
      </c>
      <c r="G102" s="266">
        <v>26</v>
      </c>
      <c r="H102" s="266">
        <v>6</v>
      </c>
      <c r="I102" s="263">
        <v>35</v>
      </c>
      <c r="J102" s="266">
        <v>1</v>
      </c>
      <c r="K102" s="266">
        <v>28</v>
      </c>
      <c r="L102" s="266">
        <v>2</v>
      </c>
      <c r="M102" s="263">
        <v>31</v>
      </c>
      <c r="N102" s="266">
        <v>2</v>
      </c>
      <c r="O102" s="266">
        <v>14</v>
      </c>
      <c r="P102" s="266">
        <v>2</v>
      </c>
      <c r="Q102" s="263">
        <v>18</v>
      </c>
      <c r="R102" s="267">
        <v>2</v>
      </c>
      <c r="S102" s="266">
        <v>29</v>
      </c>
      <c r="T102" s="266">
        <v>6</v>
      </c>
      <c r="U102" s="263">
        <v>37</v>
      </c>
      <c r="V102" s="278"/>
      <c r="W102" s="278"/>
      <c r="X102" s="278"/>
      <c r="Y102" s="279"/>
      <c r="Z102" s="263">
        <v>9</v>
      </c>
      <c r="AA102" s="263">
        <v>122</v>
      </c>
      <c r="AB102" s="263">
        <v>16</v>
      </c>
      <c r="AC102" s="263">
        <v>147</v>
      </c>
      <c r="AD102" s="264">
        <v>0</v>
      </c>
      <c r="AE102" s="2"/>
      <c r="AF102" s="2031"/>
      <c r="AG102" s="2"/>
      <c r="AH102" s="2"/>
      <c r="AI102" s="2"/>
      <c r="AJ102" s="2"/>
      <c r="AK102" s="2"/>
      <c r="AL102" s="2"/>
      <c r="AM102" s="2"/>
    </row>
    <row r="103" spans="1:39" ht="12.75" customHeight="1">
      <c r="A103" s="265" t="s">
        <v>1371</v>
      </c>
      <c r="B103" s="266">
        <v>0</v>
      </c>
      <c r="C103" s="266">
        <v>19</v>
      </c>
      <c r="D103" s="266">
        <v>0</v>
      </c>
      <c r="E103" s="263">
        <v>19</v>
      </c>
      <c r="F103" s="266">
        <v>1</v>
      </c>
      <c r="G103" s="266">
        <v>26</v>
      </c>
      <c r="H103" s="266">
        <v>8</v>
      </c>
      <c r="I103" s="263">
        <v>35</v>
      </c>
      <c r="J103" s="267">
        <v>0</v>
      </c>
      <c r="K103" s="266">
        <v>30</v>
      </c>
      <c r="L103" s="266">
        <v>3</v>
      </c>
      <c r="M103" s="263">
        <v>33</v>
      </c>
      <c r="N103" s="266">
        <v>0</v>
      </c>
      <c r="O103" s="266">
        <v>20</v>
      </c>
      <c r="P103" s="266">
        <v>3</v>
      </c>
      <c r="Q103" s="263">
        <v>23</v>
      </c>
      <c r="R103" s="266">
        <v>0</v>
      </c>
      <c r="S103" s="266">
        <v>31</v>
      </c>
      <c r="T103" s="266">
        <v>5</v>
      </c>
      <c r="U103" s="263">
        <v>36</v>
      </c>
      <c r="V103" s="278"/>
      <c r="W103" s="278"/>
      <c r="X103" s="278"/>
      <c r="Y103" s="279"/>
      <c r="Z103" s="263">
        <v>1</v>
      </c>
      <c r="AA103" s="263">
        <v>126</v>
      </c>
      <c r="AB103" s="263">
        <v>19</v>
      </c>
      <c r="AC103" s="263">
        <v>146</v>
      </c>
      <c r="AD103" s="264">
        <v>0</v>
      </c>
      <c r="AE103" s="2"/>
      <c r="AF103" s="2031"/>
      <c r="AG103" s="2"/>
      <c r="AH103" s="2"/>
      <c r="AI103" s="2"/>
      <c r="AJ103" s="2"/>
      <c r="AK103" s="2"/>
      <c r="AL103" s="2"/>
      <c r="AM103" s="2"/>
    </row>
    <row r="104" spans="1:39" ht="12.75" customHeight="1">
      <c r="A104" s="265" t="s">
        <v>1372</v>
      </c>
      <c r="B104" s="266">
        <v>0</v>
      </c>
      <c r="C104" s="266">
        <v>20</v>
      </c>
      <c r="D104" s="267">
        <v>0</v>
      </c>
      <c r="E104" s="263">
        <v>20</v>
      </c>
      <c r="F104" s="266">
        <v>1</v>
      </c>
      <c r="G104" s="266">
        <v>32</v>
      </c>
      <c r="H104" s="266">
        <v>6</v>
      </c>
      <c r="I104" s="263">
        <v>39</v>
      </c>
      <c r="J104" s="266">
        <v>0</v>
      </c>
      <c r="K104" s="266">
        <v>28</v>
      </c>
      <c r="L104" s="266">
        <v>6</v>
      </c>
      <c r="M104" s="263">
        <v>34</v>
      </c>
      <c r="N104" s="266">
        <v>2</v>
      </c>
      <c r="O104" s="266">
        <v>17</v>
      </c>
      <c r="P104" s="266">
        <v>4</v>
      </c>
      <c r="Q104" s="263">
        <v>23</v>
      </c>
      <c r="R104" s="266">
        <v>3</v>
      </c>
      <c r="S104" s="266">
        <v>33</v>
      </c>
      <c r="T104" s="267">
        <v>1</v>
      </c>
      <c r="U104" s="263">
        <v>37</v>
      </c>
      <c r="V104" s="278"/>
      <c r="W104" s="278"/>
      <c r="X104" s="278"/>
      <c r="Y104" s="279"/>
      <c r="Z104" s="263">
        <v>6</v>
      </c>
      <c r="AA104" s="263">
        <v>130</v>
      </c>
      <c r="AB104" s="263">
        <v>17</v>
      </c>
      <c r="AC104" s="263">
        <v>153</v>
      </c>
      <c r="AD104" s="264">
        <v>0</v>
      </c>
      <c r="AE104" s="2"/>
      <c r="AF104" s="2031"/>
      <c r="AG104" s="2"/>
      <c r="AH104" s="2"/>
      <c r="AI104" s="2"/>
      <c r="AJ104" s="2"/>
      <c r="AK104" s="2"/>
      <c r="AL104" s="2"/>
      <c r="AM104" s="2"/>
    </row>
    <row r="105" spans="1:39" ht="12.75" customHeight="1">
      <c r="A105" s="265" t="s">
        <v>1373</v>
      </c>
      <c r="B105" s="267">
        <v>0</v>
      </c>
      <c r="C105" s="267">
        <v>0</v>
      </c>
      <c r="D105" s="267">
        <v>0</v>
      </c>
      <c r="E105" s="264">
        <v>0</v>
      </c>
      <c r="F105" s="267">
        <v>0</v>
      </c>
      <c r="G105" s="267">
        <v>0</v>
      </c>
      <c r="H105" s="267">
        <v>0</v>
      </c>
      <c r="I105" s="264">
        <v>0</v>
      </c>
      <c r="J105" s="267">
        <v>0</v>
      </c>
      <c r="K105" s="267">
        <v>0</v>
      </c>
      <c r="L105" s="267">
        <v>0</v>
      </c>
      <c r="M105" s="264">
        <v>0</v>
      </c>
      <c r="N105" s="267">
        <v>0</v>
      </c>
      <c r="O105" s="267">
        <v>0</v>
      </c>
      <c r="P105" s="267">
        <v>0</v>
      </c>
      <c r="Q105" s="264">
        <v>0</v>
      </c>
      <c r="R105" s="266">
        <v>0</v>
      </c>
      <c r="S105" s="266">
        <v>0</v>
      </c>
      <c r="T105" s="267">
        <v>0</v>
      </c>
      <c r="U105" s="263">
        <v>0</v>
      </c>
      <c r="V105" s="278"/>
      <c r="W105" s="278"/>
      <c r="X105" s="278"/>
      <c r="Y105" s="279"/>
      <c r="Z105" s="263">
        <v>0</v>
      </c>
      <c r="AA105" s="263">
        <v>0</v>
      </c>
      <c r="AB105" s="281">
        <v>0</v>
      </c>
      <c r="AC105" s="263">
        <v>0</v>
      </c>
      <c r="AD105" s="264">
        <v>0</v>
      </c>
      <c r="AE105" s="2"/>
      <c r="AF105" s="2031"/>
      <c r="AG105" s="2"/>
      <c r="AH105" s="2"/>
      <c r="AI105" s="2"/>
      <c r="AJ105" s="2"/>
      <c r="AK105" s="2"/>
      <c r="AL105" s="2"/>
      <c r="AM105" s="2"/>
    </row>
    <row r="106" spans="1:39" ht="12.75" customHeight="1">
      <c r="A106" s="265" t="s">
        <v>1374</v>
      </c>
      <c r="B106" s="266">
        <v>6</v>
      </c>
      <c r="C106" s="266">
        <v>21</v>
      </c>
      <c r="D106" s="267">
        <v>8</v>
      </c>
      <c r="E106" s="263">
        <v>35</v>
      </c>
      <c r="F106" s="266">
        <v>4</v>
      </c>
      <c r="G106" s="266">
        <v>21</v>
      </c>
      <c r="H106" s="266">
        <v>8</v>
      </c>
      <c r="I106" s="263">
        <v>33</v>
      </c>
      <c r="J106" s="266">
        <v>4</v>
      </c>
      <c r="K106" s="266">
        <v>25</v>
      </c>
      <c r="L106" s="266">
        <v>7</v>
      </c>
      <c r="M106" s="263">
        <v>36</v>
      </c>
      <c r="N106" s="266">
        <v>4</v>
      </c>
      <c r="O106" s="266">
        <v>22</v>
      </c>
      <c r="P106" s="266">
        <v>5</v>
      </c>
      <c r="Q106" s="263">
        <v>31</v>
      </c>
      <c r="R106" s="266">
        <v>4</v>
      </c>
      <c r="S106" s="266">
        <v>23</v>
      </c>
      <c r="T106" s="266">
        <v>4</v>
      </c>
      <c r="U106" s="263">
        <v>31</v>
      </c>
      <c r="V106" s="278"/>
      <c r="W106" s="278"/>
      <c r="X106" s="278"/>
      <c r="Y106" s="279"/>
      <c r="Z106" s="263">
        <v>22</v>
      </c>
      <c r="AA106" s="263">
        <v>112</v>
      </c>
      <c r="AB106" s="263">
        <v>32</v>
      </c>
      <c r="AC106" s="263">
        <v>166</v>
      </c>
      <c r="AD106" s="264">
        <v>0</v>
      </c>
      <c r="AE106" s="16"/>
      <c r="AF106" s="2031"/>
      <c r="AG106" s="16"/>
      <c r="AH106" s="16"/>
      <c r="AI106" s="16"/>
      <c r="AJ106" s="16"/>
      <c r="AK106" s="16"/>
      <c r="AL106" s="16"/>
      <c r="AM106" s="16"/>
    </row>
    <row r="107" spans="1:39" ht="12.75" customHeight="1">
      <c r="A107" s="262" t="s">
        <v>128</v>
      </c>
      <c r="B107" s="263">
        <v>3</v>
      </c>
      <c r="C107" s="263">
        <v>59</v>
      </c>
      <c r="D107" s="263">
        <v>0</v>
      </c>
      <c r="E107" s="263">
        <v>62</v>
      </c>
      <c r="F107" s="263">
        <v>2</v>
      </c>
      <c r="G107" s="263">
        <v>57</v>
      </c>
      <c r="H107" s="263">
        <v>1</v>
      </c>
      <c r="I107" s="263">
        <v>60</v>
      </c>
      <c r="J107" s="263">
        <v>4</v>
      </c>
      <c r="K107" s="263">
        <v>52</v>
      </c>
      <c r="L107" s="263">
        <v>2</v>
      </c>
      <c r="M107" s="263">
        <v>58</v>
      </c>
      <c r="N107" s="263">
        <v>1</v>
      </c>
      <c r="O107" s="263">
        <v>25</v>
      </c>
      <c r="P107" s="281">
        <v>4</v>
      </c>
      <c r="Q107" s="263">
        <v>30</v>
      </c>
      <c r="R107" s="263">
        <v>2</v>
      </c>
      <c r="S107" s="263">
        <v>31</v>
      </c>
      <c r="T107" s="263">
        <v>0</v>
      </c>
      <c r="U107" s="263">
        <v>33</v>
      </c>
      <c r="V107" s="281">
        <v>0</v>
      </c>
      <c r="W107" s="281">
        <v>0</v>
      </c>
      <c r="X107" s="281">
        <v>0</v>
      </c>
      <c r="Y107" s="281">
        <v>0</v>
      </c>
      <c r="Z107" s="263">
        <v>12</v>
      </c>
      <c r="AA107" s="263">
        <v>224</v>
      </c>
      <c r="AB107" s="263">
        <v>7</v>
      </c>
      <c r="AC107" s="263">
        <v>243</v>
      </c>
      <c r="AD107" s="263">
        <v>7</v>
      </c>
      <c r="AE107" s="2"/>
      <c r="AF107" s="2031"/>
      <c r="AG107" s="2"/>
      <c r="AH107" s="2"/>
      <c r="AI107" s="2"/>
      <c r="AJ107" s="2"/>
      <c r="AK107" s="2"/>
      <c r="AL107" s="2"/>
      <c r="AM107" s="2"/>
    </row>
    <row r="108" spans="1:39" ht="12.75" customHeight="1">
      <c r="A108" s="265" t="s">
        <v>1375</v>
      </c>
      <c r="B108" s="267">
        <v>0</v>
      </c>
      <c r="C108" s="266">
        <v>28</v>
      </c>
      <c r="D108" s="266">
        <v>0</v>
      </c>
      <c r="E108" s="263">
        <v>28</v>
      </c>
      <c r="F108" s="267">
        <v>0</v>
      </c>
      <c r="G108" s="266">
        <v>23</v>
      </c>
      <c r="H108" s="266">
        <v>0</v>
      </c>
      <c r="I108" s="263">
        <v>23</v>
      </c>
      <c r="J108" s="267">
        <v>0</v>
      </c>
      <c r="K108" s="266">
        <v>25</v>
      </c>
      <c r="L108" s="266">
        <v>1</v>
      </c>
      <c r="M108" s="263">
        <v>26</v>
      </c>
      <c r="N108" s="267">
        <v>0</v>
      </c>
      <c r="O108" s="266">
        <v>11</v>
      </c>
      <c r="P108" s="267">
        <v>3</v>
      </c>
      <c r="Q108" s="263">
        <v>14</v>
      </c>
      <c r="R108" s="267">
        <v>0</v>
      </c>
      <c r="S108" s="266">
        <v>11</v>
      </c>
      <c r="T108" s="267">
        <v>0</v>
      </c>
      <c r="U108" s="263">
        <v>11</v>
      </c>
      <c r="V108" s="278"/>
      <c r="W108" s="278"/>
      <c r="X108" s="278"/>
      <c r="Y108" s="279"/>
      <c r="Z108" s="281">
        <v>0</v>
      </c>
      <c r="AA108" s="263">
        <v>98</v>
      </c>
      <c r="AB108" s="263">
        <v>4</v>
      </c>
      <c r="AC108" s="263">
        <v>102</v>
      </c>
      <c r="AD108" s="263">
        <v>5</v>
      </c>
      <c r="AE108" s="2"/>
      <c r="AF108" s="2031"/>
      <c r="AG108" s="2"/>
      <c r="AH108" s="2"/>
      <c r="AI108" s="2"/>
      <c r="AJ108" s="2"/>
      <c r="AK108" s="2"/>
      <c r="AL108" s="2"/>
      <c r="AM108" s="2"/>
    </row>
    <row r="109" spans="1:39" ht="12.75" customHeight="1">
      <c r="A109" s="265" t="s">
        <v>1376</v>
      </c>
      <c r="B109" s="266">
        <v>3</v>
      </c>
      <c r="C109" s="266">
        <v>31</v>
      </c>
      <c r="D109" s="267">
        <v>0</v>
      </c>
      <c r="E109" s="263">
        <v>34</v>
      </c>
      <c r="F109" s="266">
        <v>2</v>
      </c>
      <c r="G109" s="266">
        <v>34</v>
      </c>
      <c r="H109" s="266">
        <v>1</v>
      </c>
      <c r="I109" s="263">
        <v>37</v>
      </c>
      <c r="J109" s="266">
        <v>4</v>
      </c>
      <c r="K109" s="266">
        <v>27</v>
      </c>
      <c r="L109" s="266">
        <v>1</v>
      </c>
      <c r="M109" s="263">
        <v>32</v>
      </c>
      <c r="N109" s="266">
        <v>1</v>
      </c>
      <c r="O109" s="266">
        <v>14</v>
      </c>
      <c r="P109" s="267">
        <v>1</v>
      </c>
      <c r="Q109" s="263">
        <v>16</v>
      </c>
      <c r="R109" s="266">
        <v>2</v>
      </c>
      <c r="S109" s="266">
        <v>20</v>
      </c>
      <c r="T109" s="266">
        <v>0</v>
      </c>
      <c r="U109" s="263">
        <v>22</v>
      </c>
      <c r="V109" s="278"/>
      <c r="W109" s="278"/>
      <c r="X109" s="278"/>
      <c r="Y109" s="279"/>
      <c r="Z109" s="263">
        <v>12</v>
      </c>
      <c r="AA109" s="263">
        <v>126</v>
      </c>
      <c r="AB109" s="263">
        <v>3</v>
      </c>
      <c r="AC109" s="263">
        <v>141</v>
      </c>
      <c r="AD109" s="263">
        <v>2</v>
      </c>
      <c r="AE109" s="16"/>
      <c r="AF109" s="2031"/>
      <c r="AG109" s="16"/>
      <c r="AH109" s="16"/>
      <c r="AI109" s="16"/>
      <c r="AJ109" s="16"/>
      <c r="AK109" s="16"/>
      <c r="AL109" s="16"/>
      <c r="AM109" s="16"/>
    </row>
    <row r="110" spans="1:39" ht="12.75" customHeight="1">
      <c r="A110" s="262" t="s">
        <v>131</v>
      </c>
      <c r="B110" s="263">
        <v>17</v>
      </c>
      <c r="C110" s="263">
        <v>85</v>
      </c>
      <c r="D110" s="281">
        <v>0</v>
      </c>
      <c r="E110" s="263">
        <v>102</v>
      </c>
      <c r="F110" s="263">
        <v>15</v>
      </c>
      <c r="G110" s="263">
        <v>87</v>
      </c>
      <c r="H110" s="263">
        <v>8</v>
      </c>
      <c r="I110" s="263">
        <v>110</v>
      </c>
      <c r="J110" s="263">
        <v>13</v>
      </c>
      <c r="K110" s="263">
        <v>80</v>
      </c>
      <c r="L110" s="263">
        <v>5</v>
      </c>
      <c r="M110" s="263">
        <v>98</v>
      </c>
      <c r="N110" s="263">
        <v>14</v>
      </c>
      <c r="O110" s="263">
        <v>83</v>
      </c>
      <c r="P110" s="263">
        <v>2</v>
      </c>
      <c r="Q110" s="263">
        <v>99</v>
      </c>
      <c r="R110" s="263">
        <v>22</v>
      </c>
      <c r="S110" s="263">
        <v>94</v>
      </c>
      <c r="T110" s="263">
        <v>11</v>
      </c>
      <c r="U110" s="263">
        <v>127</v>
      </c>
      <c r="V110" s="279"/>
      <c r="W110" s="279"/>
      <c r="X110" s="279"/>
      <c r="Y110" s="279"/>
      <c r="Z110" s="263">
        <v>81</v>
      </c>
      <c r="AA110" s="263">
        <v>429</v>
      </c>
      <c r="AB110" s="263">
        <v>26</v>
      </c>
      <c r="AC110" s="263">
        <v>536</v>
      </c>
      <c r="AD110" s="281">
        <v>0</v>
      </c>
      <c r="AE110" s="2"/>
      <c r="AF110" s="2031"/>
      <c r="AG110" s="2"/>
      <c r="AH110" s="2"/>
      <c r="AI110" s="2"/>
      <c r="AJ110" s="2"/>
      <c r="AK110" s="2"/>
      <c r="AL110" s="2"/>
      <c r="AM110" s="2"/>
    </row>
    <row r="111" spans="1:39" ht="12.75" customHeight="1">
      <c r="A111" s="265" t="s">
        <v>1377</v>
      </c>
      <c r="B111" s="266">
        <v>4</v>
      </c>
      <c r="C111" s="266">
        <v>29</v>
      </c>
      <c r="D111" s="267">
        <v>0</v>
      </c>
      <c r="E111" s="263">
        <v>33</v>
      </c>
      <c r="F111" s="266">
        <v>6</v>
      </c>
      <c r="G111" s="266">
        <v>28</v>
      </c>
      <c r="H111" s="266">
        <v>2</v>
      </c>
      <c r="I111" s="263">
        <v>36</v>
      </c>
      <c r="J111" s="266">
        <v>2</v>
      </c>
      <c r="K111" s="266">
        <v>25</v>
      </c>
      <c r="L111" s="267">
        <v>2</v>
      </c>
      <c r="M111" s="263">
        <v>29</v>
      </c>
      <c r="N111" s="266">
        <v>4</v>
      </c>
      <c r="O111" s="266">
        <v>27</v>
      </c>
      <c r="P111" s="266">
        <v>0</v>
      </c>
      <c r="Q111" s="263">
        <v>31</v>
      </c>
      <c r="R111" s="266">
        <v>6</v>
      </c>
      <c r="S111" s="266">
        <v>29</v>
      </c>
      <c r="T111" s="266">
        <v>3</v>
      </c>
      <c r="U111" s="263">
        <v>38</v>
      </c>
      <c r="V111" s="278"/>
      <c r="W111" s="278"/>
      <c r="X111" s="278"/>
      <c r="Y111" s="279"/>
      <c r="Z111" s="263">
        <v>22</v>
      </c>
      <c r="AA111" s="263">
        <v>138</v>
      </c>
      <c r="AB111" s="263">
        <v>7</v>
      </c>
      <c r="AC111" s="263">
        <v>167</v>
      </c>
      <c r="AD111" s="264">
        <v>0</v>
      </c>
      <c r="AE111" s="2"/>
      <c r="AF111" s="2031"/>
      <c r="AG111" s="2"/>
      <c r="AH111" s="2"/>
      <c r="AI111" s="2"/>
      <c r="AJ111" s="2"/>
      <c r="AK111" s="2"/>
      <c r="AL111" s="2"/>
      <c r="AM111" s="2"/>
    </row>
    <row r="112" spans="1:39" ht="12.75" customHeight="1">
      <c r="A112" s="265" t="s">
        <v>1378</v>
      </c>
      <c r="B112" s="266">
        <v>6</v>
      </c>
      <c r="C112" s="266">
        <v>23</v>
      </c>
      <c r="D112" s="267">
        <v>0</v>
      </c>
      <c r="E112" s="263">
        <v>29</v>
      </c>
      <c r="F112" s="266">
        <v>5</v>
      </c>
      <c r="G112" s="266">
        <v>33</v>
      </c>
      <c r="H112" s="266">
        <v>5</v>
      </c>
      <c r="I112" s="263">
        <v>43</v>
      </c>
      <c r="J112" s="266">
        <v>4</v>
      </c>
      <c r="K112" s="266">
        <v>25</v>
      </c>
      <c r="L112" s="267">
        <v>3</v>
      </c>
      <c r="M112" s="263">
        <v>32</v>
      </c>
      <c r="N112" s="266">
        <v>2</v>
      </c>
      <c r="O112" s="266">
        <v>30</v>
      </c>
      <c r="P112" s="266">
        <v>0</v>
      </c>
      <c r="Q112" s="263">
        <v>32</v>
      </c>
      <c r="R112" s="266">
        <v>4</v>
      </c>
      <c r="S112" s="266">
        <v>33</v>
      </c>
      <c r="T112" s="266">
        <v>3</v>
      </c>
      <c r="U112" s="263">
        <v>40</v>
      </c>
      <c r="V112" s="278"/>
      <c r="W112" s="278"/>
      <c r="X112" s="278"/>
      <c r="Y112" s="279"/>
      <c r="Z112" s="263">
        <v>21</v>
      </c>
      <c r="AA112" s="263">
        <v>144</v>
      </c>
      <c r="AB112" s="263">
        <v>11</v>
      </c>
      <c r="AC112" s="263">
        <v>176</v>
      </c>
      <c r="AD112" s="264">
        <v>0</v>
      </c>
      <c r="AE112" s="2"/>
      <c r="AF112" s="2031"/>
      <c r="AG112" s="2"/>
      <c r="AH112" s="2"/>
      <c r="AI112" s="2"/>
      <c r="AJ112" s="2"/>
      <c r="AK112" s="2"/>
      <c r="AL112" s="2"/>
      <c r="AM112" s="2"/>
    </row>
    <row r="113" spans="1:39" ht="12.75" customHeight="1">
      <c r="A113" s="265" t="s">
        <v>1379</v>
      </c>
      <c r="B113" s="266">
        <v>7</v>
      </c>
      <c r="C113" s="266">
        <v>33</v>
      </c>
      <c r="D113" s="267">
        <v>0</v>
      </c>
      <c r="E113" s="263">
        <v>40</v>
      </c>
      <c r="F113" s="266">
        <v>4</v>
      </c>
      <c r="G113" s="266">
        <v>26</v>
      </c>
      <c r="H113" s="267">
        <v>1</v>
      </c>
      <c r="I113" s="263">
        <v>31</v>
      </c>
      <c r="J113" s="266">
        <v>7</v>
      </c>
      <c r="K113" s="266">
        <v>30</v>
      </c>
      <c r="L113" s="266">
        <v>0</v>
      </c>
      <c r="M113" s="263">
        <v>37</v>
      </c>
      <c r="N113" s="266">
        <v>8</v>
      </c>
      <c r="O113" s="266">
        <v>26</v>
      </c>
      <c r="P113" s="266">
        <v>2</v>
      </c>
      <c r="Q113" s="263">
        <v>36</v>
      </c>
      <c r="R113" s="266">
        <v>12</v>
      </c>
      <c r="S113" s="266">
        <v>32</v>
      </c>
      <c r="T113" s="266">
        <v>5</v>
      </c>
      <c r="U113" s="263">
        <v>49</v>
      </c>
      <c r="V113" s="278"/>
      <c r="W113" s="278"/>
      <c r="X113" s="278"/>
      <c r="Y113" s="279"/>
      <c r="Z113" s="263">
        <v>38</v>
      </c>
      <c r="AA113" s="263">
        <v>147</v>
      </c>
      <c r="AB113" s="263">
        <v>8</v>
      </c>
      <c r="AC113" s="263">
        <v>193</v>
      </c>
      <c r="AD113" s="264">
        <v>0</v>
      </c>
      <c r="AE113" s="16"/>
      <c r="AF113" s="2031"/>
      <c r="AG113" s="16"/>
      <c r="AH113" s="16"/>
      <c r="AI113" s="16"/>
      <c r="AJ113" s="16"/>
      <c r="AK113" s="16"/>
      <c r="AL113" s="16"/>
      <c r="AM113" s="16"/>
    </row>
    <row r="114" spans="1:39" ht="12.75" customHeight="1">
      <c r="A114" s="262" t="s">
        <v>133</v>
      </c>
      <c r="B114" s="263">
        <v>0</v>
      </c>
      <c r="C114" s="263">
        <v>63</v>
      </c>
      <c r="D114" s="281">
        <v>0</v>
      </c>
      <c r="E114" s="263">
        <v>63</v>
      </c>
      <c r="F114" s="263">
        <v>2</v>
      </c>
      <c r="G114" s="263">
        <v>107</v>
      </c>
      <c r="H114" s="263">
        <v>5</v>
      </c>
      <c r="I114" s="263">
        <v>114</v>
      </c>
      <c r="J114" s="263">
        <v>1</v>
      </c>
      <c r="K114" s="263">
        <v>81</v>
      </c>
      <c r="L114" s="263">
        <v>8</v>
      </c>
      <c r="M114" s="263">
        <v>90</v>
      </c>
      <c r="N114" s="263">
        <v>2</v>
      </c>
      <c r="O114" s="263">
        <v>78</v>
      </c>
      <c r="P114" s="263">
        <v>4</v>
      </c>
      <c r="Q114" s="263">
        <v>84</v>
      </c>
      <c r="R114" s="263">
        <v>4</v>
      </c>
      <c r="S114" s="263">
        <v>77</v>
      </c>
      <c r="T114" s="281">
        <v>8</v>
      </c>
      <c r="U114" s="263">
        <v>89</v>
      </c>
      <c r="V114" s="279"/>
      <c r="W114" s="279"/>
      <c r="X114" s="279"/>
      <c r="Y114" s="279"/>
      <c r="Z114" s="263">
        <v>9</v>
      </c>
      <c r="AA114" s="263">
        <v>406</v>
      </c>
      <c r="AB114" s="263">
        <v>25</v>
      </c>
      <c r="AC114" s="263">
        <v>440</v>
      </c>
      <c r="AD114" s="281">
        <v>0</v>
      </c>
      <c r="AE114" s="2"/>
      <c r="AF114" s="2031"/>
      <c r="AG114" s="2"/>
      <c r="AH114" s="2"/>
      <c r="AI114" s="2"/>
      <c r="AJ114" s="2"/>
      <c r="AK114" s="2"/>
      <c r="AL114" s="2"/>
      <c r="AM114" s="2"/>
    </row>
    <row r="115" spans="1:39" ht="12.75" customHeight="1">
      <c r="A115" s="265" t="s">
        <v>1380</v>
      </c>
      <c r="B115" s="266">
        <v>0</v>
      </c>
      <c r="C115" s="266">
        <v>10</v>
      </c>
      <c r="D115" s="267">
        <v>0</v>
      </c>
      <c r="E115" s="263">
        <v>10</v>
      </c>
      <c r="F115" s="266">
        <v>1</v>
      </c>
      <c r="G115" s="266">
        <v>39</v>
      </c>
      <c r="H115" s="266">
        <v>3</v>
      </c>
      <c r="I115" s="263">
        <v>43</v>
      </c>
      <c r="J115" s="266">
        <v>1</v>
      </c>
      <c r="K115" s="266">
        <v>29</v>
      </c>
      <c r="L115" s="266">
        <v>4</v>
      </c>
      <c r="M115" s="263">
        <v>34</v>
      </c>
      <c r="N115" s="266">
        <v>1</v>
      </c>
      <c r="O115" s="266">
        <v>34</v>
      </c>
      <c r="P115" s="266">
        <v>1</v>
      </c>
      <c r="Q115" s="263">
        <v>36</v>
      </c>
      <c r="R115" s="266">
        <v>3</v>
      </c>
      <c r="S115" s="266">
        <v>25</v>
      </c>
      <c r="T115" s="267">
        <v>3</v>
      </c>
      <c r="U115" s="263">
        <v>31</v>
      </c>
      <c r="V115" s="278"/>
      <c r="W115" s="278"/>
      <c r="X115" s="278"/>
      <c r="Y115" s="279"/>
      <c r="Z115" s="263">
        <v>6</v>
      </c>
      <c r="AA115" s="263">
        <v>137</v>
      </c>
      <c r="AB115" s="263">
        <v>11</v>
      </c>
      <c r="AC115" s="263">
        <v>154</v>
      </c>
      <c r="AD115" s="264">
        <v>0</v>
      </c>
      <c r="AE115" s="2"/>
      <c r="AF115" s="2031"/>
      <c r="AG115" s="2"/>
      <c r="AH115" s="2"/>
      <c r="AI115" s="2"/>
      <c r="AJ115" s="2"/>
      <c r="AK115" s="2"/>
      <c r="AL115" s="2"/>
      <c r="AM115" s="2"/>
    </row>
    <row r="116" spans="1:39" ht="12.75" customHeight="1">
      <c r="A116" s="265" t="s">
        <v>1381</v>
      </c>
      <c r="B116" s="267">
        <v>0</v>
      </c>
      <c r="C116" s="266">
        <v>21</v>
      </c>
      <c r="D116" s="267">
        <v>0</v>
      </c>
      <c r="E116" s="263">
        <v>21</v>
      </c>
      <c r="F116" s="267">
        <v>0</v>
      </c>
      <c r="G116" s="266">
        <v>18</v>
      </c>
      <c r="H116" s="266">
        <v>2</v>
      </c>
      <c r="I116" s="263">
        <v>20</v>
      </c>
      <c r="J116" s="267">
        <v>0</v>
      </c>
      <c r="K116" s="266">
        <v>17</v>
      </c>
      <c r="L116" s="266">
        <v>2</v>
      </c>
      <c r="M116" s="263">
        <v>19</v>
      </c>
      <c r="N116" s="267">
        <v>0</v>
      </c>
      <c r="O116" s="266">
        <v>16</v>
      </c>
      <c r="P116" s="266">
        <v>1</v>
      </c>
      <c r="Q116" s="263">
        <v>17</v>
      </c>
      <c r="R116" s="267">
        <v>0</v>
      </c>
      <c r="S116" s="266">
        <v>16</v>
      </c>
      <c r="T116" s="267">
        <v>2</v>
      </c>
      <c r="U116" s="263">
        <v>18</v>
      </c>
      <c r="V116" s="278"/>
      <c r="W116" s="278"/>
      <c r="X116" s="278"/>
      <c r="Y116" s="279"/>
      <c r="Z116" s="281">
        <v>0</v>
      </c>
      <c r="AA116" s="263">
        <v>88</v>
      </c>
      <c r="AB116" s="263">
        <v>7</v>
      </c>
      <c r="AC116" s="263">
        <v>95</v>
      </c>
      <c r="AD116" s="264">
        <v>0</v>
      </c>
      <c r="AE116" s="2"/>
      <c r="AF116" s="2031"/>
      <c r="AG116" s="2"/>
      <c r="AH116" s="2"/>
      <c r="AI116" s="2"/>
      <c r="AJ116" s="2"/>
      <c r="AK116" s="2"/>
      <c r="AL116" s="2"/>
      <c r="AM116" s="2"/>
    </row>
    <row r="117" spans="1:39" ht="12.75" customHeight="1">
      <c r="A117" s="265" t="s">
        <v>1382</v>
      </c>
      <c r="B117" s="267">
        <v>0</v>
      </c>
      <c r="C117" s="266">
        <v>21</v>
      </c>
      <c r="D117" s="267">
        <v>0</v>
      </c>
      <c r="E117" s="263">
        <v>21</v>
      </c>
      <c r="F117" s="267">
        <v>1</v>
      </c>
      <c r="G117" s="266">
        <v>26</v>
      </c>
      <c r="H117" s="266">
        <v>0</v>
      </c>
      <c r="I117" s="263">
        <v>27</v>
      </c>
      <c r="J117" s="267">
        <v>0</v>
      </c>
      <c r="K117" s="266">
        <v>21</v>
      </c>
      <c r="L117" s="266">
        <v>2</v>
      </c>
      <c r="M117" s="263">
        <v>23</v>
      </c>
      <c r="N117" s="267">
        <v>0</v>
      </c>
      <c r="O117" s="266">
        <v>14</v>
      </c>
      <c r="P117" s="266">
        <v>2</v>
      </c>
      <c r="Q117" s="263">
        <v>16</v>
      </c>
      <c r="R117" s="266">
        <v>0</v>
      </c>
      <c r="S117" s="266">
        <v>19</v>
      </c>
      <c r="T117" s="267">
        <v>3</v>
      </c>
      <c r="U117" s="263">
        <v>22</v>
      </c>
      <c r="V117" s="278"/>
      <c r="W117" s="278"/>
      <c r="X117" s="278"/>
      <c r="Y117" s="279"/>
      <c r="Z117" s="263">
        <v>1</v>
      </c>
      <c r="AA117" s="263">
        <v>101</v>
      </c>
      <c r="AB117" s="263">
        <v>7</v>
      </c>
      <c r="AC117" s="263">
        <v>109</v>
      </c>
      <c r="AD117" s="264">
        <v>0</v>
      </c>
      <c r="AE117" s="2"/>
      <c r="AF117" s="2031"/>
      <c r="AG117" s="2"/>
      <c r="AH117" s="2"/>
      <c r="AI117" s="2"/>
      <c r="AJ117" s="2"/>
      <c r="AK117" s="2"/>
      <c r="AL117" s="2"/>
      <c r="AM117" s="2"/>
    </row>
    <row r="118" spans="1:39" ht="12.75" customHeight="1">
      <c r="A118" s="265" t="s">
        <v>1383</v>
      </c>
      <c r="B118" s="267">
        <v>0</v>
      </c>
      <c r="C118" s="266">
        <v>11</v>
      </c>
      <c r="D118" s="267">
        <v>0</v>
      </c>
      <c r="E118" s="263">
        <v>11</v>
      </c>
      <c r="F118" s="267">
        <v>0</v>
      </c>
      <c r="G118" s="266">
        <v>24</v>
      </c>
      <c r="H118" s="266">
        <v>0</v>
      </c>
      <c r="I118" s="263">
        <v>24</v>
      </c>
      <c r="J118" s="266">
        <v>0</v>
      </c>
      <c r="K118" s="266">
        <v>14</v>
      </c>
      <c r="L118" s="267">
        <v>0</v>
      </c>
      <c r="M118" s="263">
        <v>14</v>
      </c>
      <c r="N118" s="266">
        <v>1</v>
      </c>
      <c r="O118" s="266">
        <v>14</v>
      </c>
      <c r="P118" s="267">
        <v>0</v>
      </c>
      <c r="Q118" s="263">
        <v>15</v>
      </c>
      <c r="R118" s="266">
        <v>1</v>
      </c>
      <c r="S118" s="266">
        <v>17</v>
      </c>
      <c r="T118" s="267">
        <v>0</v>
      </c>
      <c r="U118" s="263">
        <v>18</v>
      </c>
      <c r="V118" s="278"/>
      <c r="W118" s="278"/>
      <c r="X118" s="278"/>
      <c r="Y118" s="279"/>
      <c r="Z118" s="263">
        <v>2</v>
      </c>
      <c r="AA118" s="263">
        <v>80</v>
      </c>
      <c r="AB118" s="263">
        <v>0</v>
      </c>
      <c r="AC118" s="263">
        <v>82</v>
      </c>
      <c r="AD118" s="264">
        <v>0</v>
      </c>
      <c r="AE118" s="16"/>
      <c r="AF118" s="2031"/>
      <c r="AG118" s="16"/>
      <c r="AH118" s="16"/>
      <c r="AI118" s="16"/>
      <c r="AJ118" s="16"/>
      <c r="AK118" s="16"/>
      <c r="AL118" s="16"/>
      <c r="AM118" s="16"/>
    </row>
    <row r="119" spans="1:39" ht="12.75" customHeight="1">
      <c r="A119" s="262" t="s">
        <v>135</v>
      </c>
      <c r="B119" s="263">
        <v>7</v>
      </c>
      <c r="C119" s="263">
        <v>51</v>
      </c>
      <c r="D119" s="281">
        <v>1</v>
      </c>
      <c r="E119" s="263">
        <v>59</v>
      </c>
      <c r="F119" s="263">
        <v>3</v>
      </c>
      <c r="G119" s="263">
        <v>21</v>
      </c>
      <c r="H119" s="263">
        <v>3</v>
      </c>
      <c r="I119" s="263">
        <v>27</v>
      </c>
      <c r="J119" s="263">
        <v>4</v>
      </c>
      <c r="K119" s="263">
        <v>15</v>
      </c>
      <c r="L119" s="263">
        <v>1</v>
      </c>
      <c r="M119" s="263">
        <v>20</v>
      </c>
      <c r="N119" s="263">
        <v>4</v>
      </c>
      <c r="O119" s="263">
        <v>11</v>
      </c>
      <c r="P119" s="281">
        <v>1</v>
      </c>
      <c r="Q119" s="263">
        <v>16</v>
      </c>
      <c r="R119" s="263">
        <v>4</v>
      </c>
      <c r="S119" s="263">
        <v>10</v>
      </c>
      <c r="T119" s="281">
        <v>0</v>
      </c>
      <c r="U119" s="263">
        <v>14</v>
      </c>
      <c r="V119" s="263">
        <v>5</v>
      </c>
      <c r="W119" s="263">
        <v>14</v>
      </c>
      <c r="X119" s="281">
        <v>0</v>
      </c>
      <c r="Y119" s="263">
        <v>19</v>
      </c>
      <c r="Z119" s="263">
        <v>27</v>
      </c>
      <c r="AA119" s="263">
        <v>122</v>
      </c>
      <c r="AB119" s="263">
        <v>6</v>
      </c>
      <c r="AC119" s="263">
        <v>155</v>
      </c>
      <c r="AD119" s="281">
        <v>0</v>
      </c>
      <c r="AE119" s="2"/>
      <c r="AF119" s="2031"/>
      <c r="AG119" s="2"/>
      <c r="AH119" s="2"/>
      <c r="AI119" s="2"/>
      <c r="AJ119" s="2"/>
      <c r="AK119" s="2"/>
      <c r="AL119" s="2"/>
      <c r="AM119" s="2"/>
    </row>
    <row r="120" spans="1:39" ht="12.75" customHeight="1">
      <c r="A120" s="265" t="s">
        <v>1436</v>
      </c>
      <c r="B120" s="266">
        <v>7</v>
      </c>
      <c r="C120" s="266">
        <v>51</v>
      </c>
      <c r="D120" s="267">
        <v>1</v>
      </c>
      <c r="E120" s="263">
        <v>59</v>
      </c>
      <c r="F120" s="266">
        <v>3</v>
      </c>
      <c r="G120" s="266">
        <v>21</v>
      </c>
      <c r="H120" s="266">
        <v>3</v>
      </c>
      <c r="I120" s="263">
        <v>27</v>
      </c>
      <c r="J120" s="266">
        <v>4</v>
      </c>
      <c r="K120" s="266">
        <v>15</v>
      </c>
      <c r="L120" s="266">
        <v>1</v>
      </c>
      <c r="M120" s="263">
        <v>20</v>
      </c>
      <c r="N120" s="266">
        <v>4</v>
      </c>
      <c r="O120" s="266">
        <v>11</v>
      </c>
      <c r="P120" s="267">
        <v>1</v>
      </c>
      <c r="Q120" s="263">
        <v>16</v>
      </c>
      <c r="R120" s="266">
        <v>4</v>
      </c>
      <c r="S120" s="266">
        <v>10</v>
      </c>
      <c r="T120" s="267">
        <v>0</v>
      </c>
      <c r="U120" s="263">
        <v>14</v>
      </c>
      <c r="V120" s="320">
        <v>5</v>
      </c>
      <c r="W120" s="320">
        <v>14</v>
      </c>
      <c r="X120" s="341">
        <v>0</v>
      </c>
      <c r="Y120" s="263">
        <v>19</v>
      </c>
      <c r="Z120" s="263">
        <v>27</v>
      </c>
      <c r="AA120" s="263">
        <v>122</v>
      </c>
      <c r="AB120" s="263">
        <v>6</v>
      </c>
      <c r="AC120" s="263">
        <v>155</v>
      </c>
      <c r="AD120" s="264">
        <v>0</v>
      </c>
      <c r="AE120" s="16"/>
      <c r="AF120" s="2031"/>
      <c r="AG120" s="16"/>
      <c r="AH120" s="16"/>
      <c r="AI120" s="16"/>
      <c r="AJ120" s="16"/>
      <c r="AK120" s="16"/>
      <c r="AL120" s="16"/>
      <c r="AM120" s="16"/>
    </row>
    <row r="121" spans="1:39" ht="12.75" customHeight="1">
      <c r="A121" s="262" t="s">
        <v>138</v>
      </c>
      <c r="B121" s="281">
        <v>0</v>
      </c>
      <c r="C121" s="263">
        <v>64</v>
      </c>
      <c r="D121" s="281">
        <v>0</v>
      </c>
      <c r="E121" s="263">
        <v>64</v>
      </c>
      <c r="F121" s="263">
        <v>0</v>
      </c>
      <c r="G121" s="263">
        <v>52</v>
      </c>
      <c r="H121" s="263">
        <v>3</v>
      </c>
      <c r="I121" s="263">
        <v>55</v>
      </c>
      <c r="J121" s="281">
        <v>1</v>
      </c>
      <c r="K121" s="263">
        <v>38</v>
      </c>
      <c r="L121" s="263">
        <v>2</v>
      </c>
      <c r="M121" s="263">
        <v>41</v>
      </c>
      <c r="N121" s="281">
        <v>0</v>
      </c>
      <c r="O121" s="263">
        <v>20</v>
      </c>
      <c r="P121" s="281">
        <v>1</v>
      </c>
      <c r="Q121" s="263">
        <v>21</v>
      </c>
      <c r="R121" s="281">
        <v>0</v>
      </c>
      <c r="S121" s="263">
        <v>30</v>
      </c>
      <c r="T121" s="281">
        <v>0</v>
      </c>
      <c r="U121" s="263">
        <v>30</v>
      </c>
      <c r="V121" s="279"/>
      <c r="W121" s="279"/>
      <c r="X121" s="279"/>
      <c r="Y121" s="279"/>
      <c r="Z121" s="263">
        <v>1</v>
      </c>
      <c r="AA121" s="263">
        <v>204</v>
      </c>
      <c r="AB121" s="263">
        <v>6</v>
      </c>
      <c r="AC121" s="263">
        <v>211</v>
      </c>
      <c r="AD121" s="281">
        <v>0</v>
      </c>
      <c r="AE121" s="2"/>
      <c r="AF121" s="2031"/>
      <c r="AG121" s="2"/>
      <c r="AH121" s="2"/>
      <c r="AI121" s="2"/>
      <c r="AJ121" s="2"/>
      <c r="AK121" s="2"/>
      <c r="AL121" s="2"/>
      <c r="AM121" s="2"/>
    </row>
    <row r="122" spans="1:39" ht="12.75" customHeight="1">
      <c r="A122" s="265" t="s">
        <v>1385</v>
      </c>
      <c r="B122" s="267">
        <v>0</v>
      </c>
      <c r="C122" s="266">
        <v>32</v>
      </c>
      <c r="D122" s="267">
        <v>0</v>
      </c>
      <c r="E122" s="263">
        <v>32</v>
      </c>
      <c r="F122" s="267">
        <v>0</v>
      </c>
      <c r="G122" s="266">
        <v>23</v>
      </c>
      <c r="H122" s="266">
        <v>1</v>
      </c>
      <c r="I122" s="263">
        <v>24</v>
      </c>
      <c r="J122" s="267">
        <v>0</v>
      </c>
      <c r="K122" s="266">
        <v>18</v>
      </c>
      <c r="L122" s="267">
        <v>2</v>
      </c>
      <c r="M122" s="263">
        <v>20</v>
      </c>
      <c r="N122" s="267">
        <v>0</v>
      </c>
      <c r="O122" s="266">
        <v>9</v>
      </c>
      <c r="P122" s="267">
        <v>0</v>
      </c>
      <c r="Q122" s="263">
        <v>9</v>
      </c>
      <c r="R122" s="267">
        <v>0</v>
      </c>
      <c r="S122" s="266">
        <v>11</v>
      </c>
      <c r="T122" s="267">
        <v>0</v>
      </c>
      <c r="U122" s="263">
        <v>11</v>
      </c>
      <c r="V122" s="278"/>
      <c r="W122" s="278"/>
      <c r="X122" s="278"/>
      <c r="Y122" s="279"/>
      <c r="Z122" s="281">
        <v>0</v>
      </c>
      <c r="AA122" s="263">
        <v>93</v>
      </c>
      <c r="AB122" s="263">
        <v>3</v>
      </c>
      <c r="AC122" s="263">
        <v>96</v>
      </c>
      <c r="AD122" s="264">
        <v>0</v>
      </c>
      <c r="AE122" s="2"/>
      <c r="AF122" s="2031"/>
      <c r="AG122" s="2"/>
      <c r="AH122" s="2"/>
      <c r="AI122" s="2"/>
      <c r="AJ122" s="2"/>
      <c r="AK122" s="2"/>
      <c r="AL122" s="2"/>
      <c r="AM122" s="2"/>
    </row>
    <row r="123" spans="1:39" ht="12.75" customHeight="1">
      <c r="A123" s="265" t="s">
        <v>1386</v>
      </c>
      <c r="B123" s="267">
        <v>0</v>
      </c>
      <c r="C123" s="266">
        <v>32</v>
      </c>
      <c r="D123" s="267">
        <v>0</v>
      </c>
      <c r="E123" s="263">
        <v>32</v>
      </c>
      <c r="F123" s="266">
        <v>0</v>
      </c>
      <c r="G123" s="266">
        <v>29</v>
      </c>
      <c r="H123" s="266">
        <v>2</v>
      </c>
      <c r="I123" s="263">
        <v>31</v>
      </c>
      <c r="J123" s="267">
        <v>1</v>
      </c>
      <c r="K123" s="266">
        <v>20</v>
      </c>
      <c r="L123" s="266">
        <v>0</v>
      </c>
      <c r="M123" s="263">
        <v>21</v>
      </c>
      <c r="N123" s="267">
        <v>0</v>
      </c>
      <c r="O123" s="266">
        <v>11</v>
      </c>
      <c r="P123" s="267">
        <v>1</v>
      </c>
      <c r="Q123" s="263">
        <v>12</v>
      </c>
      <c r="R123" s="267">
        <v>0</v>
      </c>
      <c r="S123" s="266">
        <v>18</v>
      </c>
      <c r="T123" s="267">
        <v>0</v>
      </c>
      <c r="U123" s="263">
        <v>18</v>
      </c>
      <c r="V123" s="278"/>
      <c r="W123" s="278"/>
      <c r="X123" s="278"/>
      <c r="Y123" s="279"/>
      <c r="Z123" s="263">
        <v>1</v>
      </c>
      <c r="AA123" s="263">
        <v>110</v>
      </c>
      <c r="AB123" s="263">
        <v>3</v>
      </c>
      <c r="AC123" s="263">
        <v>114</v>
      </c>
      <c r="AD123" s="264">
        <v>0</v>
      </c>
      <c r="AE123" s="2"/>
      <c r="AF123" s="2031"/>
      <c r="AG123" s="2"/>
      <c r="AH123" s="2"/>
      <c r="AI123" s="2"/>
      <c r="AJ123" s="2"/>
      <c r="AK123" s="2"/>
      <c r="AL123" s="2"/>
      <c r="AM123" s="2"/>
    </row>
    <row r="124" spans="1:39" ht="12.75" customHeight="1">
      <c r="A124" s="265" t="s">
        <v>1387</v>
      </c>
      <c r="B124" s="267">
        <v>0</v>
      </c>
      <c r="C124" s="267">
        <v>0</v>
      </c>
      <c r="D124" s="267">
        <v>0</v>
      </c>
      <c r="E124" s="264">
        <v>0</v>
      </c>
      <c r="F124" s="267">
        <v>0</v>
      </c>
      <c r="G124" s="267">
        <v>0</v>
      </c>
      <c r="H124" s="267">
        <v>0</v>
      </c>
      <c r="I124" s="264">
        <v>0</v>
      </c>
      <c r="J124" s="267">
        <v>0</v>
      </c>
      <c r="K124" s="267">
        <v>0</v>
      </c>
      <c r="L124" s="267">
        <v>0</v>
      </c>
      <c r="M124" s="264">
        <v>0</v>
      </c>
      <c r="N124" s="267">
        <v>0</v>
      </c>
      <c r="O124" s="267">
        <v>0</v>
      </c>
      <c r="P124" s="267">
        <v>0</v>
      </c>
      <c r="Q124" s="264">
        <v>0</v>
      </c>
      <c r="R124" s="267">
        <v>0</v>
      </c>
      <c r="S124" s="266">
        <v>1</v>
      </c>
      <c r="T124" s="267">
        <v>0</v>
      </c>
      <c r="U124" s="263">
        <v>1</v>
      </c>
      <c r="V124" s="278"/>
      <c r="W124" s="278"/>
      <c r="X124" s="278"/>
      <c r="Y124" s="279"/>
      <c r="Z124" s="281">
        <v>0</v>
      </c>
      <c r="AA124" s="263">
        <v>1</v>
      </c>
      <c r="AB124" s="281">
        <v>0</v>
      </c>
      <c r="AC124" s="263">
        <v>1</v>
      </c>
      <c r="AD124" s="264">
        <v>0</v>
      </c>
      <c r="AE124" s="16"/>
      <c r="AF124" s="2031"/>
      <c r="AG124" s="16"/>
      <c r="AH124" s="16"/>
      <c r="AI124" s="16"/>
      <c r="AJ124" s="16"/>
      <c r="AK124" s="16"/>
      <c r="AL124" s="16"/>
      <c r="AM124" s="16"/>
    </row>
    <row r="125" spans="1:39" ht="12.75" customHeight="1">
      <c r="A125" s="262" t="s">
        <v>1441</v>
      </c>
      <c r="B125" s="263">
        <v>70</v>
      </c>
      <c r="C125" s="263">
        <v>695</v>
      </c>
      <c r="D125" s="263">
        <v>18</v>
      </c>
      <c r="E125" s="263">
        <v>783</v>
      </c>
      <c r="F125" s="263">
        <v>68</v>
      </c>
      <c r="G125" s="263">
        <v>718</v>
      </c>
      <c r="H125" s="263">
        <v>56</v>
      </c>
      <c r="I125" s="263">
        <v>842</v>
      </c>
      <c r="J125" s="263">
        <v>66</v>
      </c>
      <c r="K125" s="263">
        <v>679</v>
      </c>
      <c r="L125" s="263">
        <v>51</v>
      </c>
      <c r="M125" s="263">
        <v>796</v>
      </c>
      <c r="N125" s="263">
        <v>59</v>
      </c>
      <c r="O125" s="263">
        <v>530</v>
      </c>
      <c r="P125" s="263">
        <v>32</v>
      </c>
      <c r="Q125" s="263">
        <v>621</v>
      </c>
      <c r="R125" s="263">
        <v>78</v>
      </c>
      <c r="S125" s="263">
        <v>654</v>
      </c>
      <c r="T125" s="263">
        <v>45</v>
      </c>
      <c r="U125" s="263">
        <v>777</v>
      </c>
      <c r="V125" s="263">
        <v>5</v>
      </c>
      <c r="W125" s="263">
        <v>14</v>
      </c>
      <c r="X125" s="281">
        <v>0</v>
      </c>
      <c r="Y125" s="263">
        <v>19</v>
      </c>
      <c r="Z125" s="263">
        <v>346</v>
      </c>
      <c r="AA125" s="263">
        <v>3290</v>
      </c>
      <c r="AB125" s="263">
        <v>202</v>
      </c>
      <c r="AC125" s="263">
        <v>3838</v>
      </c>
      <c r="AD125" s="263">
        <v>9</v>
      </c>
      <c r="AE125" s="16"/>
      <c r="AF125" s="2031"/>
      <c r="AG125" s="16"/>
      <c r="AH125" s="16"/>
      <c r="AI125" s="16"/>
      <c r="AJ125" s="16"/>
      <c r="AK125" s="16"/>
      <c r="AL125" s="16"/>
      <c r="AM125" s="16"/>
    </row>
    <row r="126" spans="1:39" ht="12.75" customHeight="1">
      <c r="A126" s="262" t="s">
        <v>140</v>
      </c>
      <c r="B126" s="263">
        <v>6</v>
      </c>
      <c r="C126" s="263">
        <v>52</v>
      </c>
      <c r="D126" s="281">
        <v>0</v>
      </c>
      <c r="E126" s="263">
        <v>58</v>
      </c>
      <c r="F126" s="263">
        <v>3</v>
      </c>
      <c r="G126" s="263">
        <v>32</v>
      </c>
      <c r="H126" s="263">
        <v>0</v>
      </c>
      <c r="I126" s="263">
        <v>35</v>
      </c>
      <c r="J126" s="263">
        <v>3</v>
      </c>
      <c r="K126" s="263">
        <v>19</v>
      </c>
      <c r="L126" s="281">
        <v>1</v>
      </c>
      <c r="M126" s="263">
        <v>23</v>
      </c>
      <c r="N126" s="263">
        <v>4</v>
      </c>
      <c r="O126" s="263">
        <v>22</v>
      </c>
      <c r="P126" s="281">
        <v>0</v>
      </c>
      <c r="Q126" s="263">
        <v>26</v>
      </c>
      <c r="R126" s="263">
        <v>2</v>
      </c>
      <c r="S126" s="263">
        <v>31</v>
      </c>
      <c r="T126" s="281">
        <v>0</v>
      </c>
      <c r="U126" s="263">
        <v>33</v>
      </c>
      <c r="V126" s="279"/>
      <c r="W126" s="279"/>
      <c r="X126" s="279"/>
      <c r="Y126" s="279"/>
      <c r="Z126" s="263">
        <v>18</v>
      </c>
      <c r="AA126" s="263">
        <v>156</v>
      </c>
      <c r="AB126" s="263">
        <v>1</v>
      </c>
      <c r="AC126" s="263">
        <v>175</v>
      </c>
      <c r="AD126" s="281">
        <v>0</v>
      </c>
      <c r="AE126" s="2"/>
      <c r="AF126" s="2031"/>
      <c r="AG126" s="2"/>
      <c r="AH126" s="2"/>
      <c r="AI126" s="2"/>
      <c r="AJ126" s="2"/>
      <c r="AK126" s="2"/>
      <c r="AL126" s="2"/>
      <c r="AM126" s="2"/>
    </row>
    <row r="127" spans="1:39" ht="12.75" customHeight="1">
      <c r="A127" s="265" t="s">
        <v>1388</v>
      </c>
      <c r="B127" s="307">
        <v>0</v>
      </c>
      <c r="C127" s="266">
        <v>28</v>
      </c>
      <c r="D127" s="307">
        <v>0</v>
      </c>
      <c r="E127" s="263">
        <v>28</v>
      </c>
      <c r="F127" s="266">
        <v>0</v>
      </c>
      <c r="G127" s="266">
        <v>15</v>
      </c>
      <c r="H127" s="307">
        <v>0</v>
      </c>
      <c r="I127" s="263">
        <v>15</v>
      </c>
      <c r="J127" s="307">
        <v>2</v>
      </c>
      <c r="K127" s="266">
        <v>10</v>
      </c>
      <c r="L127" s="307">
        <v>0</v>
      </c>
      <c r="M127" s="263">
        <v>12</v>
      </c>
      <c r="N127" s="307">
        <v>0</v>
      </c>
      <c r="O127" s="266">
        <v>12</v>
      </c>
      <c r="P127" s="307">
        <v>0</v>
      </c>
      <c r="Q127" s="263">
        <v>12</v>
      </c>
      <c r="R127" s="307">
        <v>0</v>
      </c>
      <c r="S127" s="266">
        <v>13</v>
      </c>
      <c r="T127" s="307">
        <v>0</v>
      </c>
      <c r="U127" s="263">
        <v>13</v>
      </c>
      <c r="V127" s="278"/>
      <c r="W127" s="278"/>
      <c r="X127" s="278"/>
      <c r="Y127" s="279"/>
      <c r="Z127" s="263">
        <v>2</v>
      </c>
      <c r="AA127" s="263">
        <v>78</v>
      </c>
      <c r="AB127" s="281">
        <v>0</v>
      </c>
      <c r="AC127" s="263">
        <v>80</v>
      </c>
      <c r="AD127" s="264">
        <v>0</v>
      </c>
      <c r="AE127" s="2"/>
      <c r="AF127" s="2031"/>
      <c r="AG127" s="2"/>
      <c r="AH127" s="2"/>
      <c r="AI127" s="2"/>
      <c r="AJ127" s="2"/>
      <c r="AK127" s="2"/>
      <c r="AL127" s="2"/>
      <c r="AM127" s="2"/>
    </row>
    <row r="128" spans="1:39" ht="12.75" customHeight="1">
      <c r="A128" s="265" t="s">
        <v>1389</v>
      </c>
      <c r="B128" s="266">
        <v>6</v>
      </c>
      <c r="C128" s="266">
        <v>24</v>
      </c>
      <c r="D128" s="307">
        <v>0</v>
      </c>
      <c r="E128" s="263">
        <v>30</v>
      </c>
      <c r="F128" s="266">
        <v>3</v>
      </c>
      <c r="G128" s="266">
        <v>17</v>
      </c>
      <c r="H128" s="266">
        <v>0</v>
      </c>
      <c r="I128" s="263">
        <v>20</v>
      </c>
      <c r="J128" s="266">
        <v>1</v>
      </c>
      <c r="K128" s="266">
        <v>9</v>
      </c>
      <c r="L128" s="307">
        <v>1</v>
      </c>
      <c r="M128" s="263">
        <v>11</v>
      </c>
      <c r="N128" s="266">
        <v>4</v>
      </c>
      <c r="O128" s="266">
        <v>10</v>
      </c>
      <c r="P128" s="307">
        <v>0</v>
      </c>
      <c r="Q128" s="263">
        <v>14</v>
      </c>
      <c r="R128" s="266">
        <v>2</v>
      </c>
      <c r="S128" s="266">
        <v>18</v>
      </c>
      <c r="T128" s="307">
        <v>0</v>
      </c>
      <c r="U128" s="263">
        <v>20</v>
      </c>
      <c r="V128" s="278"/>
      <c r="W128" s="278"/>
      <c r="X128" s="278"/>
      <c r="Y128" s="279"/>
      <c r="Z128" s="263">
        <v>16</v>
      </c>
      <c r="AA128" s="263">
        <v>78</v>
      </c>
      <c r="AB128" s="263">
        <v>1</v>
      </c>
      <c r="AC128" s="263">
        <v>95</v>
      </c>
      <c r="AD128" s="264">
        <v>0</v>
      </c>
      <c r="AE128" s="16"/>
      <c r="AF128" s="2031"/>
      <c r="AG128" s="16"/>
      <c r="AH128" s="16"/>
      <c r="AI128" s="16"/>
      <c r="AJ128" s="16"/>
      <c r="AK128" s="16"/>
      <c r="AL128" s="16"/>
      <c r="AM128" s="16"/>
    </row>
    <row r="129" spans="1:39" ht="12.75" customHeight="1">
      <c r="A129" s="262" t="s">
        <v>141</v>
      </c>
      <c r="B129" s="263">
        <v>3</v>
      </c>
      <c r="C129" s="263">
        <v>67</v>
      </c>
      <c r="D129" s="263">
        <v>0</v>
      </c>
      <c r="E129" s="263">
        <v>70</v>
      </c>
      <c r="F129" s="263">
        <v>8</v>
      </c>
      <c r="G129" s="263">
        <v>92</v>
      </c>
      <c r="H129" s="263">
        <v>25</v>
      </c>
      <c r="I129" s="263">
        <v>125</v>
      </c>
      <c r="J129" s="263">
        <v>3</v>
      </c>
      <c r="K129" s="263">
        <v>100</v>
      </c>
      <c r="L129" s="263">
        <v>4</v>
      </c>
      <c r="M129" s="263">
        <v>107</v>
      </c>
      <c r="N129" s="263">
        <v>4</v>
      </c>
      <c r="O129" s="263">
        <v>92</v>
      </c>
      <c r="P129" s="263">
        <v>20</v>
      </c>
      <c r="Q129" s="263">
        <v>116</v>
      </c>
      <c r="R129" s="263">
        <v>5</v>
      </c>
      <c r="S129" s="263">
        <v>82</v>
      </c>
      <c r="T129" s="263">
        <v>13</v>
      </c>
      <c r="U129" s="263">
        <v>100</v>
      </c>
      <c r="V129" s="279"/>
      <c r="W129" s="279"/>
      <c r="X129" s="279"/>
      <c r="Y129" s="279"/>
      <c r="Z129" s="263">
        <v>23</v>
      </c>
      <c r="AA129" s="263">
        <v>433</v>
      </c>
      <c r="AB129" s="263">
        <v>62</v>
      </c>
      <c r="AC129" s="263">
        <v>518</v>
      </c>
      <c r="AD129" s="281">
        <v>0</v>
      </c>
      <c r="AE129" s="2"/>
      <c r="AF129" s="2031"/>
      <c r="AG129" s="2"/>
      <c r="AH129" s="2"/>
      <c r="AI129" s="2"/>
      <c r="AJ129" s="2"/>
      <c r="AK129" s="2"/>
      <c r="AL129" s="2"/>
      <c r="AM129" s="2"/>
    </row>
    <row r="130" spans="1:39" ht="12.75" customHeight="1">
      <c r="A130" s="265" t="s">
        <v>1390</v>
      </c>
      <c r="B130" s="267">
        <v>0</v>
      </c>
      <c r="C130" s="266">
        <v>31</v>
      </c>
      <c r="D130" s="267">
        <v>0</v>
      </c>
      <c r="E130" s="263">
        <v>31</v>
      </c>
      <c r="F130" s="266">
        <v>1</v>
      </c>
      <c r="G130" s="266">
        <v>23</v>
      </c>
      <c r="H130" s="266">
        <v>7</v>
      </c>
      <c r="I130" s="263">
        <v>31</v>
      </c>
      <c r="J130" s="267">
        <v>0</v>
      </c>
      <c r="K130" s="266">
        <v>24</v>
      </c>
      <c r="L130" s="266">
        <v>1</v>
      </c>
      <c r="M130" s="263">
        <v>25</v>
      </c>
      <c r="N130" s="267">
        <v>0</v>
      </c>
      <c r="O130" s="266">
        <v>23</v>
      </c>
      <c r="P130" s="266">
        <v>9</v>
      </c>
      <c r="Q130" s="263">
        <v>32</v>
      </c>
      <c r="R130" s="267">
        <v>0</v>
      </c>
      <c r="S130" s="266">
        <v>23</v>
      </c>
      <c r="T130" s="266">
        <v>4</v>
      </c>
      <c r="U130" s="263">
        <v>27</v>
      </c>
      <c r="V130" s="278"/>
      <c r="W130" s="278"/>
      <c r="X130" s="278"/>
      <c r="Y130" s="279"/>
      <c r="Z130" s="263">
        <v>1</v>
      </c>
      <c r="AA130" s="263">
        <v>124</v>
      </c>
      <c r="AB130" s="263">
        <v>21</v>
      </c>
      <c r="AC130" s="263">
        <v>146</v>
      </c>
      <c r="AD130" s="264">
        <v>0</v>
      </c>
      <c r="AE130" s="2"/>
      <c r="AF130" s="2031"/>
      <c r="AG130" s="2"/>
      <c r="AH130" s="2"/>
      <c r="AI130" s="2"/>
      <c r="AJ130" s="2"/>
      <c r="AK130" s="2"/>
      <c r="AL130" s="2"/>
      <c r="AM130" s="2"/>
    </row>
    <row r="131" spans="1:39" ht="12.75" customHeight="1">
      <c r="A131" s="265" t="s">
        <v>1391</v>
      </c>
      <c r="B131" s="266">
        <v>2</v>
      </c>
      <c r="C131" s="266">
        <v>23</v>
      </c>
      <c r="D131" s="266">
        <v>0</v>
      </c>
      <c r="E131" s="263">
        <v>25</v>
      </c>
      <c r="F131" s="266">
        <v>1</v>
      </c>
      <c r="G131" s="266">
        <v>31</v>
      </c>
      <c r="H131" s="266">
        <v>14</v>
      </c>
      <c r="I131" s="263">
        <v>46</v>
      </c>
      <c r="J131" s="266">
        <v>2</v>
      </c>
      <c r="K131" s="266">
        <v>42</v>
      </c>
      <c r="L131" s="266">
        <v>2</v>
      </c>
      <c r="M131" s="263">
        <v>46</v>
      </c>
      <c r="N131" s="266">
        <v>2</v>
      </c>
      <c r="O131" s="266">
        <v>37</v>
      </c>
      <c r="P131" s="266">
        <v>7</v>
      </c>
      <c r="Q131" s="263">
        <v>46</v>
      </c>
      <c r="R131" s="266">
        <v>3</v>
      </c>
      <c r="S131" s="266">
        <v>35</v>
      </c>
      <c r="T131" s="266">
        <v>5</v>
      </c>
      <c r="U131" s="263">
        <v>43</v>
      </c>
      <c r="V131" s="278"/>
      <c r="W131" s="278"/>
      <c r="X131" s="278"/>
      <c r="Y131" s="279"/>
      <c r="Z131" s="263">
        <v>10</v>
      </c>
      <c r="AA131" s="263">
        <v>168</v>
      </c>
      <c r="AB131" s="263">
        <v>28</v>
      </c>
      <c r="AC131" s="263">
        <v>206</v>
      </c>
      <c r="AD131" s="264">
        <v>0</v>
      </c>
      <c r="AE131" s="2"/>
      <c r="AF131" s="2031"/>
      <c r="AG131" s="2"/>
      <c r="AH131" s="2"/>
      <c r="AI131" s="2"/>
      <c r="AJ131" s="2"/>
      <c r="AK131" s="2"/>
      <c r="AL131" s="2"/>
      <c r="AM131" s="2"/>
    </row>
    <row r="132" spans="1:39" ht="12.75" customHeight="1">
      <c r="A132" s="265" t="s">
        <v>1392</v>
      </c>
      <c r="B132" s="266">
        <v>1</v>
      </c>
      <c r="C132" s="266">
        <v>13</v>
      </c>
      <c r="D132" s="267">
        <v>0</v>
      </c>
      <c r="E132" s="263">
        <v>14</v>
      </c>
      <c r="F132" s="266">
        <v>6</v>
      </c>
      <c r="G132" s="266">
        <v>38</v>
      </c>
      <c r="H132" s="266">
        <v>4</v>
      </c>
      <c r="I132" s="263">
        <v>48</v>
      </c>
      <c r="J132" s="266">
        <v>1</v>
      </c>
      <c r="K132" s="266">
        <v>34</v>
      </c>
      <c r="L132" s="266">
        <v>1</v>
      </c>
      <c r="M132" s="263">
        <v>36</v>
      </c>
      <c r="N132" s="266">
        <v>2</v>
      </c>
      <c r="O132" s="266">
        <v>32</v>
      </c>
      <c r="P132" s="266">
        <v>4</v>
      </c>
      <c r="Q132" s="263">
        <v>38</v>
      </c>
      <c r="R132" s="266">
        <v>2</v>
      </c>
      <c r="S132" s="266">
        <v>24</v>
      </c>
      <c r="T132" s="267">
        <v>4</v>
      </c>
      <c r="U132" s="263">
        <v>30</v>
      </c>
      <c r="V132" s="278"/>
      <c r="W132" s="278"/>
      <c r="X132" s="278"/>
      <c r="Y132" s="279"/>
      <c r="Z132" s="263">
        <v>12</v>
      </c>
      <c r="AA132" s="263">
        <v>141</v>
      </c>
      <c r="AB132" s="263">
        <v>13</v>
      </c>
      <c r="AC132" s="263">
        <v>166</v>
      </c>
      <c r="AD132" s="264">
        <v>0</v>
      </c>
      <c r="AE132" s="16"/>
      <c r="AF132" s="2031"/>
      <c r="AG132" s="16"/>
      <c r="AH132" s="16"/>
      <c r="AI132" s="16"/>
      <c r="AJ132" s="16"/>
      <c r="AK132" s="16"/>
      <c r="AL132" s="16"/>
      <c r="AM132" s="16"/>
    </row>
    <row r="133" spans="1:39" ht="12.75" customHeight="1">
      <c r="A133" s="262" t="s">
        <v>892</v>
      </c>
      <c r="B133" s="281">
        <v>0</v>
      </c>
      <c r="C133" s="281">
        <v>0</v>
      </c>
      <c r="D133" s="263">
        <v>110</v>
      </c>
      <c r="E133" s="263">
        <v>110</v>
      </c>
      <c r="F133" s="281">
        <v>0</v>
      </c>
      <c r="G133" s="281">
        <v>0</v>
      </c>
      <c r="H133" s="281">
        <v>0</v>
      </c>
      <c r="I133" s="264">
        <v>0</v>
      </c>
      <c r="J133" s="281">
        <v>0</v>
      </c>
      <c r="K133" s="281">
        <v>0</v>
      </c>
      <c r="L133" s="281">
        <v>0</v>
      </c>
      <c r="M133" s="264">
        <v>0</v>
      </c>
      <c r="N133" s="281">
        <v>0</v>
      </c>
      <c r="O133" s="281">
        <v>0</v>
      </c>
      <c r="P133" s="281">
        <v>0</v>
      </c>
      <c r="Q133" s="264">
        <v>0</v>
      </c>
      <c r="R133" s="281">
        <v>0</v>
      </c>
      <c r="S133" s="281">
        <v>0</v>
      </c>
      <c r="T133" s="281">
        <v>0</v>
      </c>
      <c r="U133" s="264">
        <v>0</v>
      </c>
      <c r="V133" s="279"/>
      <c r="W133" s="279"/>
      <c r="X133" s="279"/>
      <c r="Y133" s="279"/>
      <c r="Z133" s="281">
        <v>0</v>
      </c>
      <c r="AA133" s="281">
        <v>0</v>
      </c>
      <c r="AB133" s="263">
        <v>110</v>
      </c>
      <c r="AC133" s="263">
        <v>110</v>
      </c>
      <c r="AD133" s="281">
        <v>0</v>
      </c>
      <c r="AE133" s="2"/>
      <c r="AF133" s="2031"/>
      <c r="AG133" s="2"/>
      <c r="AH133" s="2"/>
      <c r="AI133" s="2"/>
      <c r="AJ133" s="2"/>
      <c r="AK133" s="2"/>
      <c r="AL133" s="2"/>
      <c r="AM133" s="2"/>
    </row>
    <row r="134" spans="1:39" ht="12.75" customHeight="1">
      <c r="A134" s="265" t="s">
        <v>1445</v>
      </c>
      <c r="B134" s="267">
        <v>0</v>
      </c>
      <c r="C134" s="267">
        <v>0</v>
      </c>
      <c r="D134" s="266">
        <v>110</v>
      </c>
      <c r="E134" s="263">
        <v>110</v>
      </c>
      <c r="F134" s="267">
        <v>0</v>
      </c>
      <c r="G134" s="267">
        <v>0</v>
      </c>
      <c r="H134" s="267">
        <v>0</v>
      </c>
      <c r="I134" s="264">
        <v>0</v>
      </c>
      <c r="J134" s="315"/>
      <c r="K134" s="315"/>
      <c r="L134" s="315"/>
      <c r="M134" s="316"/>
      <c r="N134" s="315"/>
      <c r="O134" s="315"/>
      <c r="P134" s="315"/>
      <c r="Q134" s="316"/>
      <c r="R134" s="315"/>
      <c r="S134" s="315"/>
      <c r="T134" s="315"/>
      <c r="U134" s="316"/>
      <c r="V134" s="278"/>
      <c r="W134" s="278"/>
      <c r="X134" s="278"/>
      <c r="Y134" s="279"/>
      <c r="Z134" s="281">
        <v>0</v>
      </c>
      <c r="AA134" s="281">
        <v>0</v>
      </c>
      <c r="AB134" s="263">
        <v>110</v>
      </c>
      <c r="AC134" s="263">
        <v>110</v>
      </c>
      <c r="AD134" s="264">
        <v>0</v>
      </c>
      <c r="AE134" s="16"/>
      <c r="AF134" s="2031"/>
      <c r="AG134" s="16"/>
      <c r="AH134" s="16"/>
      <c r="AI134" s="16"/>
      <c r="AJ134" s="16"/>
      <c r="AK134" s="16"/>
      <c r="AL134" s="16"/>
      <c r="AM134" s="16"/>
    </row>
    <row r="135" spans="1:39" ht="12.75" customHeight="1">
      <c r="A135" s="262" t="s">
        <v>143</v>
      </c>
      <c r="B135" s="281">
        <v>0</v>
      </c>
      <c r="C135" s="263">
        <v>265</v>
      </c>
      <c r="D135" s="281">
        <v>1</v>
      </c>
      <c r="E135" s="263">
        <v>266</v>
      </c>
      <c r="F135" s="281">
        <v>0</v>
      </c>
      <c r="G135" s="263">
        <v>170</v>
      </c>
      <c r="H135" s="281">
        <v>3</v>
      </c>
      <c r="I135" s="263">
        <v>173</v>
      </c>
      <c r="J135" s="281">
        <v>0</v>
      </c>
      <c r="K135" s="263">
        <v>152</v>
      </c>
      <c r="L135" s="263">
        <v>1</v>
      </c>
      <c r="M135" s="263">
        <v>153</v>
      </c>
      <c r="N135" s="281">
        <v>0</v>
      </c>
      <c r="O135" s="281">
        <v>0</v>
      </c>
      <c r="P135" s="281">
        <v>0</v>
      </c>
      <c r="Q135" s="264">
        <v>0</v>
      </c>
      <c r="R135" s="281">
        <v>0</v>
      </c>
      <c r="S135" s="281">
        <v>0</v>
      </c>
      <c r="T135" s="281">
        <v>0</v>
      </c>
      <c r="U135" s="264">
        <v>0</v>
      </c>
      <c r="V135" s="279"/>
      <c r="W135" s="279"/>
      <c r="X135" s="279"/>
      <c r="Y135" s="279"/>
      <c r="Z135" s="281">
        <v>0</v>
      </c>
      <c r="AA135" s="263">
        <v>587</v>
      </c>
      <c r="AB135" s="263">
        <v>5</v>
      </c>
      <c r="AC135" s="263">
        <v>592</v>
      </c>
      <c r="AD135" s="281">
        <v>0</v>
      </c>
      <c r="AE135" s="16"/>
      <c r="AF135" s="2031"/>
      <c r="AG135" s="16"/>
      <c r="AH135" s="16"/>
      <c r="AI135" s="16"/>
      <c r="AJ135" s="16"/>
      <c r="AK135" s="16"/>
      <c r="AL135" s="16"/>
      <c r="AM135" s="16"/>
    </row>
    <row r="136" spans="1:39" ht="12.75" customHeight="1">
      <c r="A136" s="265" t="s">
        <v>1456</v>
      </c>
      <c r="B136" s="283">
        <v>0</v>
      </c>
      <c r="C136" s="266">
        <v>37</v>
      </c>
      <c r="D136" s="283">
        <v>0</v>
      </c>
      <c r="E136" s="263">
        <v>37</v>
      </c>
      <c r="F136" s="283">
        <v>0</v>
      </c>
      <c r="G136" s="266">
        <v>23</v>
      </c>
      <c r="H136" s="283">
        <v>0</v>
      </c>
      <c r="I136" s="263">
        <v>23</v>
      </c>
      <c r="J136" s="283">
        <v>0</v>
      </c>
      <c r="K136" s="266">
        <v>19</v>
      </c>
      <c r="L136" s="283">
        <v>0</v>
      </c>
      <c r="M136" s="263">
        <v>19</v>
      </c>
      <c r="N136" s="283">
        <v>0</v>
      </c>
      <c r="O136" s="283">
        <v>0</v>
      </c>
      <c r="P136" s="283">
        <v>0</v>
      </c>
      <c r="Q136" s="264">
        <v>0</v>
      </c>
      <c r="R136" s="319"/>
      <c r="S136" s="319"/>
      <c r="T136" s="319"/>
      <c r="U136" s="316"/>
      <c r="V136" s="278"/>
      <c r="W136" s="278"/>
      <c r="X136" s="278"/>
      <c r="Y136" s="279"/>
      <c r="Z136" s="281">
        <v>0</v>
      </c>
      <c r="AA136" s="263">
        <v>79</v>
      </c>
      <c r="AB136" s="281">
        <v>0</v>
      </c>
      <c r="AC136" s="263">
        <v>79</v>
      </c>
      <c r="AD136" s="264">
        <v>0</v>
      </c>
      <c r="AE136" s="16"/>
      <c r="AF136" s="2031"/>
      <c r="AG136" s="16"/>
      <c r="AH136" s="16"/>
      <c r="AI136" s="16"/>
      <c r="AJ136" s="16"/>
      <c r="AK136" s="16"/>
      <c r="AL136" s="16"/>
      <c r="AM136" s="16"/>
    </row>
    <row r="137" spans="1:39" ht="12.75" customHeight="1">
      <c r="A137" s="265" t="s">
        <v>1395</v>
      </c>
      <c r="B137" s="283">
        <v>0</v>
      </c>
      <c r="C137" s="266">
        <v>39</v>
      </c>
      <c r="D137" s="283">
        <v>0</v>
      </c>
      <c r="E137" s="263">
        <v>39</v>
      </c>
      <c r="F137" s="283">
        <v>0</v>
      </c>
      <c r="G137" s="266">
        <v>24</v>
      </c>
      <c r="H137" s="283">
        <v>0</v>
      </c>
      <c r="I137" s="263">
        <v>24</v>
      </c>
      <c r="J137" s="283">
        <v>0</v>
      </c>
      <c r="K137" s="266">
        <v>21</v>
      </c>
      <c r="L137" s="266">
        <v>0</v>
      </c>
      <c r="M137" s="263">
        <v>21</v>
      </c>
      <c r="N137" s="283">
        <v>0</v>
      </c>
      <c r="O137" s="283">
        <v>0</v>
      </c>
      <c r="P137" s="283">
        <v>0</v>
      </c>
      <c r="Q137" s="264">
        <v>0</v>
      </c>
      <c r="R137" s="319"/>
      <c r="S137" s="319"/>
      <c r="T137" s="319"/>
      <c r="U137" s="316"/>
      <c r="V137" s="278"/>
      <c r="W137" s="278"/>
      <c r="X137" s="278"/>
      <c r="Y137" s="279"/>
      <c r="Z137" s="281">
        <v>0</v>
      </c>
      <c r="AA137" s="263">
        <v>84</v>
      </c>
      <c r="AB137" s="263">
        <v>0</v>
      </c>
      <c r="AC137" s="263">
        <v>84</v>
      </c>
      <c r="AD137" s="264">
        <v>0</v>
      </c>
      <c r="AE137" s="2"/>
      <c r="AF137" s="2031"/>
      <c r="AG137" s="2"/>
      <c r="AH137" s="2"/>
      <c r="AI137" s="2"/>
      <c r="AJ137" s="2"/>
      <c r="AK137" s="2"/>
      <c r="AL137" s="2"/>
      <c r="AM137" s="2"/>
    </row>
    <row r="138" spans="1:39" ht="12.75" customHeight="1">
      <c r="A138" s="265" t="s">
        <v>1396</v>
      </c>
      <c r="B138" s="283">
        <v>0</v>
      </c>
      <c r="C138" s="266">
        <v>35</v>
      </c>
      <c r="D138" s="283">
        <v>0</v>
      </c>
      <c r="E138" s="263">
        <v>35</v>
      </c>
      <c r="F138" s="283">
        <v>0</v>
      </c>
      <c r="G138" s="266">
        <v>24</v>
      </c>
      <c r="H138" s="283">
        <v>0</v>
      </c>
      <c r="I138" s="263">
        <v>24</v>
      </c>
      <c r="J138" s="283">
        <v>0</v>
      </c>
      <c r="K138" s="266">
        <v>25</v>
      </c>
      <c r="L138" s="266">
        <v>1</v>
      </c>
      <c r="M138" s="263">
        <v>26</v>
      </c>
      <c r="N138" s="283">
        <v>0</v>
      </c>
      <c r="O138" s="283">
        <v>0</v>
      </c>
      <c r="P138" s="283">
        <v>0</v>
      </c>
      <c r="Q138" s="264">
        <v>0</v>
      </c>
      <c r="R138" s="319"/>
      <c r="S138" s="319"/>
      <c r="T138" s="319"/>
      <c r="U138" s="316"/>
      <c r="V138" s="278"/>
      <c r="W138" s="278"/>
      <c r="X138" s="278"/>
      <c r="Y138" s="279"/>
      <c r="Z138" s="281">
        <v>0</v>
      </c>
      <c r="AA138" s="263">
        <v>84</v>
      </c>
      <c r="AB138" s="263">
        <v>1</v>
      </c>
      <c r="AC138" s="263">
        <v>85</v>
      </c>
      <c r="AD138" s="264">
        <v>0</v>
      </c>
      <c r="AE138" s="2"/>
      <c r="AF138" s="2031"/>
      <c r="AG138" s="2"/>
      <c r="AH138" s="2"/>
      <c r="AI138" s="2"/>
      <c r="AJ138" s="2"/>
      <c r="AK138" s="2"/>
      <c r="AL138" s="2"/>
      <c r="AM138" s="2"/>
    </row>
    <row r="139" spans="1:39" ht="12.75" customHeight="1">
      <c r="A139" s="265" t="s">
        <v>1397</v>
      </c>
      <c r="B139" s="267">
        <v>0</v>
      </c>
      <c r="C139" s="320">
        <v>39</v>
      </c>
      <c r="D139" s="267">
        <v>0</v>
      </c>
      <c r="E139" s="263">
        <v>39</v>
      </c>
      <c r="F139" s="267">
        <v>0</v>
      </c>
      <c r="G139" s="320">
        <v>20</v>
      </c>
      <c r="H139" s="267">
        <v>2</v>
      </c>
      <c r="I139" s="263">
        <v>22</v>
      </c>
      <c r="J139" s="267">
        <v>0</v>
      </c>
      <c r="K139" s="320">
        <v>15</v>
      </c>
      <c r="L139" s="266">
        <v>0</v>
      </c>
      <c r="M139" s="263">
        <v>15</v>
      </c>
      <c r="N139" s="267">
        <v>0</v>
      </c>
      <c r="O139" s="267">
        <v>0</v>
      </c>
      <c r="P139" s="267">
        <v>0</v>
      </c>
      <c r="Q139" s="264">
        <v>0</v>
      </c>
      <c r="R139" s="315"/>
      <c r="S139" s="315"/>
      <c r="T139" s="315"/>
      <c r="U139" s="316"/>
      <c r="V139" s="278"/>
      <c r="W139" s="278"/>
      <c r="X139" s="278"/>
      <c r="Y139" s="279"/>
      <c r="Z139" s="281">
        <v>0</v>
      </c>
      <c r="AA139" s="263">
        <v>74</v>
      </c>
      <c r="AB139" s="263">
        <v>2</v>
      </c>
      <c r="AC139" s="263">
        <v>76</v>
      </c>
      <c r="AD139" s="264">
        <v>0</v>
      </c>
      <c r="AE139" s="2"/>
      <c r="AF139" s="2031"/>
      <c r="AG139" s="2"/>
      <c r="AH139" s="2"/>
      <c r="AI139" s="2"/>
      <c r="AJ139" s="2"/>
      <c r="AK139" s="2"/>
      <c r="AL139" s="2"/>
      <c r="AM139" s="2"/>
    </row>
    <row r="140" spans="1:39" ht="12.75" customHeight="1">
      <c r="A140" s="265" t="s">
        <v>1398</v>
      </c>
      <c r="B140" s="267">
        <v>0</v>
      </c>
      <c r="C140" s="320">
        <v>37</v>
      </c>
      <c r="D140" s="267">
        <v>0</v>
      </c>
      <c r="E140" s="263">
        <v>37</v>
      </c>
      <c r="F140" s="267">
        <v>0</v>
      </c>
      <c r="G140" s="320">
        <v>34</v>
      </c>
      <c r="H140" s="267">
        <v>1</v>
      </c>
      <c r="I140" s="263">
        <v>35</v>
      </c>
      <c r="J140" s="267">
        <v>0</v>
      </c>
      <c r="K140" s="320">
        <v>27</v>
      </c>
      <c r="L140" s="267">
        <v>0</v>
      </c>
      <c r="M140" s="263">
        <v>27</v>
      </c>
      <c r="N140" s="267">
        <v>0</v>
      </c>
      <c r="O140" s="267">
        <v>0</v>
      </c>
      <c r="P140" s="267">
        <v>0</v>
      </c>
      <c r="Q140" s="264">
        <v>0</v>
      </c>
      <c r="R140" s="315"/>
      <c r="S140" s="315"/>
      <c r="T140" s="315"/>
      <c r="U140" s="316"/>
      <c r="V140" s="278"/>
      <c r="W140" s="278"/>
      <c r="X140" s="278"/>
      <c r="Y140" s="279"/>
      <c r="Z140" s="281">
        <v>0</v>
      </c>
      <c r="AA140" s="263">
        <v>98</v>
      </c>
      <c r="AB140" s="281">
        <v>1</v>
      </c>
      <c r="AC140" s="263">
        <v>99</v>
      </c>
      <c r="AD140" s="264">
        <v>0</v>
      </c>
      <c r="AE140" s="2"/>
      <c r="AF140" s="2031"/>
      <c r="AG140" s="2"/>
      <c r="AH140" s="2"/>
      <c r="AI140" s="2"/>
      <c r="AJ140" s="2"/>
      <c r="AK140" s="2"/>
      <c r="AL140" s="2"/>
      <c r="AM140" s="2"/>
    </row>
    <row r="141" spans="1:39" ht="12.75" customHeight="1">
      <c r="A141" s="265" t="s">
        <v>1399</v>
      </c>
      <c r="B141" s="267">
        <v>0</v>
      </c>
      <c r="C141" s="320">
        <v>40</v>
      </c>
      <c r="D141" s="267">
        <v>1</v>
      </c>
      <c r="E141" s="263">
        <v>41</v>
      </c>
      <c r="F141" s="267">
        <v>0</v>
      </c>
      <c r="G141" s="320">
        <v>19</v>
      </c>
      <c r="H141" s="267">
        <v>0</v>
      </c>
      <c r="I141" s="263">
        <v>19</v>
      </c>
      <c r="J141" s="267">
        <v>0</v>
      </c>
      <c r="K141" s="320">
        <v>23</v>
      </c>
      <c r="L141" s="267">
        <v>0</v>
      </c>
      <c r="M141" s="263">
        <v>23</v>
      </c>
      <c r="N141" s="267">
        <v>0</v>
      </c>
      <c r="O141" s="267">
        <v>0</v>
      </c>
      <c r="P141" s="267">
        <v>0</v>
      </c>
      <c r="Q141" s="264">
        <v>0</v>
      </c>
      <c r="R141" s="315"/>
      <c r="S141" s="315"/>
      <c r="T141" s="315"/>
      <c r="U141" s="316"/>
      <c r="V141" s="278"/>
      <c r="W141" s="278"/>
      <c r="X141" s="278"/>
      <c r="Y141" s="279"/>
      <c r="Z141" s="281">
        <v>0</v>
      </c>
      <c r="AA141" s="263">
        <v>82</v>
      </c>
      <c r="AB141" s="281">
        <v>1</v>
      </c>
      <c r="AC141" s="263">
        <v>83</v>
      </c>
      <c r="AD141" s="264">
        <v>0</v>
      </c>
      <c r="AE141" s="2"/>
      <c r="AF141" s="2031"/>
      <c r="AG141" s="2"/>
      <c r="AH141" s="2"/>
      <c r="AI141" s="2"/>
      <c r="AJ141" s="2"/>
      <c r="AK141" s="2"/>
      <c r="AL141" s="2"/>
      <c r="AM141" s="2"/>
    </row>
    <row r="142" spans="1:39" ht="12.75" customHeight="1">
      <c r="A142" s="265" t="s">
        <v>1400</v>
      </c>
      <c r="B142" s="267">
        <v>0</v>
      </c>
      <c r="C142" s="320">
        <v>38</v>
      </c>
      <c r="D142" s="267">
        <v>0</v>
      </c>
      <c r="E142" s="263">
        <v>38</v>
      </c>
      <c r="F142" s="267">
        <v>0</v>
      </c>
      <c r="G142" s="320">
        <v>26</v>
      </c>
      <c r="H142" s="267">
        <v>0</v>
      </c>
      <c r="I142" s="263">
        <v>26</v>
      </c>
      <c r="J142" s="267">
        <v>0</v>
      </c>
      <c r="K142" s="320">
        <v>22</v>
      </c>
      <c r="L142" s="267">
        <v>0</v>
      </c>
      <c r="M142" s="263">
        <v>22</v>
      </c>
      <c r="N142" s="267">
        <v>0</v>
      </c>
      <c r="O142" s="267">
        <v>0</v>
      </c>
      <c r="P142" s="267">
        <v>0</v>
      </c>
      <c r="Q142" s="264">
        <v>0</v>
      </c>
      <c r="R142" s="315"/>
      <c r="S142" s="315"/>
      <c r="T142" s="315"/>
      <c r="U142" s="316"/>
      <c r="V142" s="278"/>
      <c r="W142" s="278"/>
      <c r="X142" s="278"/>
      <c r="Y142" s="279"/>
      <c r="Z142" s="281">
        <v>0</v>
      </c>
      <c r="AA142" s="263">
        <v>86</v>
      </c>
      <c r="AB142" s="281">
        <v>0</v>
      </c>
      <c r="AC142" s="263">
        <v>86</v>
      </c>
      <c r="AD142" s="264">
        <v>0</v>
      </c>
      <c r="AE142" s="2"/>
      <c r="AF142" s="2031"/>
      <c r="AG142" s="2"/>
      <c r="AH142" s="2"/>
      <c r="AI142" s="2"/>
      <c r="AJ142" s="2"/>
      <c r="AK142" s="2"/>
      <c r="AL142" s="2"/>
      <c r="AM142" s="2"/>
    </row>
    <row r="143" spans="1:39" ht="12.75" customHeight="1">
      <c r="A143" s="262" t="s">
        <v>1477</v>
      </c>
      <c r="B143" s="263">
        <f>SUM(B135,B133,B129,B126)</f>
        <v>9</v>
      </c>
      <c r="C143" s="269">
        <f t="shared" ref="C143:AD143" si="3">SUM(C135,C133,C129,C126)</f>
        <v>384</v>
      </c>
      <c r="D143" s="269">
        <f t="shared" si="3"/>
        <v>111</v>
      </c>
      <c r="E143" s="269">
        <f t="shared" si="3"/>
        <v>504</v>
      </c>
      <c r="F143" s="269">
        <f t="shared" si="3"/>
        <v>11</v>
      </c>
      <c r="G143" s="269">
        <f t="shared" si="3"/>
        <v>294</v>
      </c>
      <c r="H143" s="269">
        <f t="shared" si="3"/>
        <v>28</v>
      </c>
      <c r="I143" s="269">
        <f t="shared" si="3"/>
        <v>333</v>
      </c>
      <c r="J143" s="269">
        <f t="shared" si="3"/>
        <v>6</v>
      </c>
      <c r="K143" s="269">
        <f t="shared" si="3"/>
        <v>271</v>
      </c>
      <c r="L143" s="269">
        <f t="shared" si="3"/>
        <v>6</v>
      </c>
      <c r="M143" s="269">
        <f t="shared" si="3"/>
        <v>283</v>
      </c>
      <c r="N143" s="269">
        <f t="shared" si="3"/>
        <v>8</v>
      </c>
      <c r="O143" s="269">
        <f t="shared" si="3"/>
        <v>114</v>
      </c>
      <c r="P143" s="269">
        <f t="shared" si="3"/>
        <v>20</v>
      </c>
      <c r="Q143" s="269">
        <f t="shared" si="3"/>
        <v>142</v>
      </c>
      <c r="R143" s="269">
        <f t="shared" si="3"/>
        <v>7</v>
      </c>
      <c r="S143" s="269">
        <f t="shared" si="3"/>
        <v>113</v>
      </c>
      <c r="T143" s="269">
        <f t="shared" si="3"/>
        <v>13</v>
      </c>
      <c r="U143" s="269">
        <f t="shared" si="3"/>
        <v>133</v>
      </c>
      <c r="V143" s="269">
        <f t="shared" si="3"/>
        <v>0</v>
      </c>
      <c r="W143" s="269">
        <f t="shared" si="3"/>
        <v>0</v>
      </c>
      <c r="X143" s="269">
        <f t="shared" si="3"/>
        <v>0</v>
      </c>
      <c r="Y143" s="269">
        <f t="shared" si="3"/>
        <v>0</v>
      </c>
      <c r="Z143" s="269">
        <f t="shared" si="3"/>
        <v>41</v>
      </c>
      <c r="AA143" s="269">
        <f t="shared" si="3"/>
        <v>1176</v>
      </c>
      <c r="AB143" s="269">
        <f t="shared" si="3"/>
        <v>178</v>
      </c>
      <c r="AC143" s="269">
        <f t="shared" si="3"/>
        <v>1395</v>
      </c>
      <c r="AD143" s="269">
        <f t="shared" si="3"/>
        <v>0</v>
      </c>
      <c r="AE143" s="2"/>
      <c r="AF143" s="2031"/>
      <c r="AG143" s="2"/>
      <c r="AH143" s="2"/>
      <c r="AI143" s="2"/>
      <c r="AJ143" s="2"/>
      <c r="AK143" s="2"/>
      <c r="AL143" s="2"/>
      <c r="AM143" s="2"/>
    </row>
    <row r="144" spans="1:39" ht="12.75" customHeight="1">
      <c r="A144" s="262" t="s">
        <v>1480</v>
      </c>
      <c r="B144" s="263">
        <f>SUM(B129,B126,B121,B119,B114,B110,B107,B101,B96,B92,B79)</f>
        <v>79</v>
      </c>
      <c r="C144" s="269">
        <f t="shared" ref="C144:AD144" si="4">SUM(C129,C126,C121,C119,C114,C110,C107,C101,C96,C92,C79)</f>
        <v>814</v>
      </c>
      <c r="D144" s="269">
        <f t="shared" si="4"/>
        <v>18</v>
      </c>
      <c r="E144" s="269">
        <f t="shared" si="4"/>
        <v>911</v>
      </c>
      <c r="F144" s="269">
        <f t="shared" si="4"/>
        <v>79</v>
      </c>
      <c r="G144" s="269">
        <f t="shared" si="4"/>
        <v>842</v>
      </c>
      <c r="H144" s="269">
        <f t="shared" si="4"/>
        <v>81</v>
      </c>
      <c r="I144" s="269">
        <f t="shared" si="4"/>
        <v>1002</v>
      </c>
      <c r="J144" s="269">
        <f t="shared" si="4"/>
        <v>72</v>
      </c>
      <c r="K144" s="269">
        <f t="shared" si="4"/>
        <v>798</v>
      </c>
      <c r="L144" s="269">
        <f t="shared" si="4"/>
        <v>56</v>
      </c>
      <c r="M144" s="269">
        <f t="shared" si="4"/>
        <v>926</v>
      </c>
      <c r="N144" s="269">
        <f t="shared" si="4"/>
        <v>67</v>
      </c>
      <c r="O144" s="269">
        <f t="shared" si="4"/>
        <v>644</v>
      </c>
      <c r="P144" s="269">
        <f t="shared" si="4"/>
        <v>52</v>
      </c>
      <c r="Q144" s="269">
        <f t="shared" si="4"/>
        <v>763</v>
      </c>
      <c r="R144" s="269">
        <f t="shared" si="4"/>
        <v>85</v>
      </c>
      <c r="S144" s="269">
        <f t="shared" si="4"/>
        <v>767</v>
      </c>
      <c r="T144" s="269">
        <f t="shared" si="4"/>
        <v>58</v>
      </c>
      <c r="U144" s="269">
        <f t="shared" si="4"/>
        <v>910</v>
      </c>
      <c r="V144" s="269">
        <f t="shared" si="4"/>
        <v>5</v>
      </c>
      <c r="W144" s="269">
        <f t="shared" si="4"/>
        <v>14</v>
      </c>
      <c r="X144" s="269">
        <f t="shared" si="4"/>
        <v>0</v>
      </c>
      <c r="Y144" s="269">
        <f t="shared" si="4"/>
        <v>19</v>
      </c>
      <c r="Z144" s="269">
        <f t="shared" si="4"/>
        <v>387</v>
      </c>
      <c r="AA144" s="269">
        <f t="shared" si="4"/>
        <v>3879</v>
      </c>
      <c r="AB144" s="269">
        <f t="shared" si="4"/>
        <v>265</v>
      </c>
      <c r="AC144" s="269">
        <f t="shared" si="4"/>
        <v>4531</v>
      </c>
      <c r="AD144" s="269">
        <f t="shared" si="4"/>
        <v>9</v>
      </c>
      <c r="AE144" s="16"/>
      <c r="AF144" s="2031"/>
      <c r="AG144" s="16"/>
      <c r="AH144" s="16"/>
      <c r="AI144" s="16"/>
      <c r="AJ144" s="16"/>
      <c r="AK144" s="16"/>
      <c r="AL144" s="16"/>
      <c r="AM144" s="16"/>
    </row>
    <row r="145" spans="1:39" ht="12.75" customHeight="1">
      <c r="A145" s="262" t="s">
        <v>1484</v>
      </c>
      <c r="B145" s="264">
        <f>SUM(B135)</f>
        <v>0</v>
      </c>
      <c r="C145" s="263">
        <v>265</v>
      </c>
      <c r="D145" s="264">
        <v>1</v>
      </c>
      <c r="E145" s="263">
        <v>266</v>
      </c>
      <c r="F145" s="264">
        <v>0</v>
      </c>
      <c r="G145" s="263">
        <v>170</v>
      </c>
      <c r="H145" s="264">
        <v>3</v>
      </c>
      <c r="I145" s="263">
        <v>173</v>
      </c>
      <c r="J145" s="264">
        <v>0</v>
      </c>
      <c r="K145" s="263">
        <v>152</v>
      </c>
      <c r="L145" s="263">
        <v>1</v>
      </c>
      <c r="M145" s="263">
        <v>153</v>
      </c>
      <c r="N145" s="264">
        <v>0</v>
      </c>
      <c r="O145" s="264">
        <v>0</v>
      </c>
      <c r="P145" s="264">
        <v>0</v>
      </c>
      <c r="Q145" s="264">
        <v>0</v>
      </c>
      <c r="R145" s="264">
        <v>0</v>
      </c>
      <c r="S145" s="264">
        <v>0</v>
      </c>
      <c r="T145" s="264">
        <v>0</v>
      </c>
      <c r="U145" s="264">
        <v>0</v>
      </c>
      <c r="V145" s="281">
        <v>0</v>
      </c>
      <c r="W145" s="281">
        <v>0</v>
      </c>
      <c r="X145" s="281">
        <v>0</v>
      </c>
      <c r="Y145" s="281">
        <v>0</v>
      </c>
      <c r="Z145" s="281">
        <v>0</v>
      </c>
      <c r="AA145" s="263">
        <v>587</v>
      </c>
      <c r="AB145" s="263">
        <v>5</v>
      </c>
      <c r="AC145" s="263">
        <v>592</v>
      </c>
      <c r="AD145" s="264">
        <v>0</v>
      </c>
      <c r="AE145" s="16"/>
      <c r="AF145" s="2031"/>
      <c r="AG145" s="16"/>
      <c r="AH145" s="16"/>
      <c r="AI145" s="16"/>
      <c r="AJ145" s="16"/>
      <c r="AK145" s="16"/>
      <c r="AL145" s="16"/>
      <c r="AM145" s="16"/>
    </row>
    <row r="146" spans="1:39" ht="12.75" customHeight="1">
      <c r="A146" s="262" t="s">
        <v>715</v>
      </c>
      <c r="B146" s="263">
        <f>SUM(B144,B145)</f>
        <v>79</v>
      </c>
      <c r="C146" s="269">
        <f t="shared" ref="C146:AD146" si="5">SUM(C144,C145)</f>
        <v>1079</v>
      </c>
      <c r="D146" s="269">
        <f t="shared" si="5"/>
        <v>19</v>
      </c>
      <c r="E146" s="269">
        <f t="shared" si="5"/>
        <v>1177</v>
      </c>
      <c r="F146" s="269">
        <f t="shared" si="5"/>
        <v>79</v>
      </c>
      <c r="G146" s="269">
        <f t="shared" si="5"/>
        <v>1012</v>
      </c>
      <c r="H146" s="269">
        <f t="shared" si="5"/>
        <v>84</v>
      </c>
      <c r="I146" s="269">
        <f t="shared" si="5"/>
        <v>1175</v>
      </c>
      <c r="J146" s="269">
        <f t="shared" si="5"/>
        <v>72</v>
      </c>
      <c r="K146" s="269">
        <f t="shared" si="5"/>
        <v>950</v>
      </c>
      <c r="L146" s="269">
        <f t="shared" si="5"/>
        <v>57</v>
      </c>
      <c r="M146" s="269">
        <f t="shared" si="5"/>
        <v>1079</v>
      </c>
      <c r="N146" s="269">
        <f t="shared" si="5"/>
        <v>67</v>
      </c>
      <c r="O146" s="269">
        <f t="shared" si="5"/>
        <v>644</v>
      </c>
      <c r="P146" s="269">
        <f t="shared" si="5"/>
        <v>52</v>
      </c>
      <c r="Q146" s="269">
        <f t="shared" si="5"/>
        <v>763</v>
      </c>
      <c r="R146" s="269">
        <f t="shared" si="5"/>
        <v>85</v>
      </c>
      <c r="S146" s="269">
        <f t="shared" si="5"/>
        <v>767</v>
      </c>
      <c r="T146" s="269">
        <f t="shared" si="5"/>
        <v>58</v>
      </c>
      <c r="U146" s="269">
        <f t="shared" si="5"/>
        <v>910</v>
      </c>
      <c r="V146" s="269">
        <f t="shared" si="5"/>
        <v>5</v>
      </c>
      <c r="W146" s="269">
        <f t="shared" si="5"/>
        <v>14</v>
      </c>
      <c r="X146" s="269">
        <f t="shared" si="5"/>
        <v>0</v>
      </c>
      <c r="Y146" s="269">
        <f t="shared" si="5"/>
        <v>19</v>
      </c>
      <c r="Z146" s="269">
        <f t="shared" si="5"/>
        <v>387</v>
      </c>
      <c r="AA146" s="269">
        <f t="shared" si="5"/>
        <v>4466</v>
      </c>
      <c r="AB146" s="269">
        <f t="shared" si="5"/>
        <v>270</v>
      </c>
      <c r="AC146" s="269">
        <f t="shared" si="5"/>
        <v>5123</v>
      </c>
      <c r="AD146" s="269">
        <f t="shared" si="5"/>
        <v>9</v>
      </c>
      <c r="AE146" s="2"/>
      <c r="AF146" s="2031"/>
      <c r="AG146" s="2"/>
      <c r="AH146" s="2"/>
      <c r="AI146" s="2"/>
      <c r="AJ146" s="2"/>
      <c r="AK146" s="2"/>
      <c r="AL146" s="2"/>
    </row>
    <row r="147" spans="1:39"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row>
    <row r="148" spans="1:39"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row>
    <row r="149" spans="1:3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row>
    <row r="150" spans="1:39"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row>
    <row r="151" spans="1:39"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row>
    <row r="152" spans="1:39"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row>
    <row r="153" spans="1:39"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row>
    <row r="154" spans="1:39"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row>
    <row r="155" spans="1:39"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row>
    <row r="156" spans="1:39"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row>
    <row r="157" spans="1:39"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row>
    <row r="158" spans="1:39"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row>
    <row r="159" spans="1:3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row>
    <row r="160" spans="1:39"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row>
    <row r="161" spans="1:39"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row>
    <row r="162" spans="1:39"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row>
    <row r="163" spans="1:39"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row>
    <row r="164" spans="1:39"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row>
    <row r="165" spans="1:39"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row>
    <row r="166" spans="1:39"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row>
    <row r="167" spans="1:39"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row>
    <row r="168" spans="1:39"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row>
    <row r="169" spans="1:3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row>
    <row r="170" spans="1:39"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row>
    <row r="171" spans="1:39"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row>
    <row r="172" spans="1:39"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row>
    <row r="173" spans="1:39"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row>
    <row r="174" spans="1:39"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row>
    <row r="175" spans="1:39"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row>
    <row r="176" spans="1:39"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row>
    <row r="177" spans="1:39"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row>
    <row r="178" spans="1:39"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row>
    <row r="179" spans="1:3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row>
    <row r="180" spans="1:39"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row>
    <row r="181" spans="1:39"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row>
    <row r="182" spans="1:39"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row>
    <row r="183" spans="1:39"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row>
    <row r="184" spans="1:39"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row>
    <row r="185" spans="1:39"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row>
    <row r="186" spans="1:39"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row>
    <row r="187" spans="1:39"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row>
    <row r="188" spans="1:39"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row>
    <row r="189" spans="1:3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row>
    <row r="190" spans="1:39"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row>
    <row r="191" spans="1:39"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row>
    <row r="192" spans="1:39"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row>
    <row r="193" spans="1:39"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row>
    <row r="194" spans="1:39"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row>
    <row r="195" spans="1:39"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row>
    <row r="196" spans="1:39"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row>
    <row r="197" spans="1:39"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row>
    <row r="199" spans="1:3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row>
    <row r="200" spans="1:39"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row>
    <row r="201" spans="1:39"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row>
    <row r="202" spans="1:39"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row>
    <row r="203" spans="1:39"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row>
    <row r="204" spans="1:39"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row>
    <row r="205" spans="1:39"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row>
    <row r="206" spans="1:39"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row>
    <row r="207" spans="1:39"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row>
    <row r="208" spans="1:39"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row>
    <row r="209" spans="1:3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row>
    <row r="210" spans="1:39"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row>
    <row r="211" spans="1:39"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row>
    <row r="212" spans="1:39"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row>
    <row r="213" spans="1:39"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row>
    <row r="214" spans="1:39"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row>
    <row r="215" spans="1:39"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row>
    <row r="216" spans="1:39"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row>
    <row r="217" spans="1:39"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row>
    <row r="218" spans="1:39"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row>
    <row r="219" spans="1:3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row>
    <row r="220" spans="1:39"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row>
    <row r="221" spans="1:39"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row>
    <row r="222" spans="1:39"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row>
    <row r="223" spans="1:39"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row>
    <row r="224" spans="1:39"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row>
    <row r="225" spans="1:39"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row>
    <row r="226" spans="1:39"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row>
    <row r="227" spans="1:39"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row>
    <row r="228" spans="1:39"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row>
    <row r="229" spans="1:3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row>
    <row r="230" spans="1:39"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row>
    <row r="231" spans="1:39"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row>
    <row r="232" spans="1:39"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row>
    <row r="233" spans="1:39"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row>
    <row r="234" spans="1:39"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row>
    <row r="235" spans="1:39"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row>
    <row r="236" spans="1:39"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row>
    <row r="237" spans="1:39"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row>
    <row r="238" spans="1:39"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row>
    <row r="239" spans="1: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row>
    <row r="240" spans="1:39"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row>
    <row r="241" spans="1:39"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row>
    <row r="242" spans="1:39"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row>
    <row r="243" spans="1:39"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row>
    <row r="244" spans="1:39"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row>
    <row r="245" spans="1:39"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row>
    <row r="246" spans="1:39"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row>
    <row r="247" spans="1:39"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row>
    <row r="248" spans="1:39"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row>
    <row r="249" spans="1:3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row>
    <row r="250" spans="1:39"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row>
    <row r="251" spans="1:39"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row>
    <row r="252" spans="1:39"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row>
    <row r="253" spans="1:39"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row>
    <row r="254" spans="1:39"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row>
    <row r="255" spans="1:39"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row>
    <row r="256" spans="1:39"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row>
    <row r="257" spans="1:39"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row>
    <row r="258" spans="1:39"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row>
    <row r="259" spans="1:3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row>
    <row r="260" spans="1:39"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row>
    <row r="261" spans="1:39"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row>
    <row r="262" spans="1:39"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row>
    <row r="263" spans="1:39"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row>
    <row r="264" spans="1:39"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row>
    <row r="265" spans="1:39"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row>
    <row r="266" spans="1:39"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row>
    <row r="267" spans="1:39"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row>
    <row r="268" spans="1:39"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row>
    <row r="269" spans="1:3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row>
    <row r="270" spans="1:39"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row>
    <row r="271" spans="1:39"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row>
    <row r="272" spans="1:39"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row>
    <row r="273" spans="1:39"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row>
    <row r="274" spans="1:39"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row>
    <row r="275" spans="1:39"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row>
    <row r="276" spans="1:39"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row>
    <row r="277" spans="1:39"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row>
    <row r="278" spans="1:39"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row>
    <row r="279" spans="1:3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row>
    <row r="280" spans="1:39"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row>
    <row r="281" spans="1:39"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row>
    <row r="282" spans="1:39"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row>
    <row r="283" spans="1:39"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row>
    <row r="284" spans="1:39"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row>
    <row r="285" spans="1:39"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row>
    <row r="286" spans="1:39"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row>
    <row r="287" spans="1:39"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row>
    <row r="288" spans="1:39"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row>
    <row r="289" spans="1:3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row>
    <row r="290" spans="1:39"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row>
    <row r="291" spans="1:39"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row>
    <row r="292" spans="1:39"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row>
    <row r="293" spans="1:39"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row>
    <row r="294" spans="1:39"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row>
    <row r="295" spans="1:39"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row>
    <row r="296" spans="1:39"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row>
    <row r="297" spans="1:39"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row>
    <row r="298" spans="1:39"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row>
    <row r="299" spans="1:3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row>
    <row r="300" spans="1:39"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row>
    <row r="301" spans="1:39"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row>
    <row r="302" spans="1:39"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row>
    <row r="303" spans="1:39"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row>
    <row r="304" spans="1:39"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row>
    <row r="305" spans="1:39"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row>
    <row r="306" spans="1:39"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row>
    <row r="307" spans="1:39"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row>
    <row r="308" spans="1:39"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row>
    <row r="309" spans="1:3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row>
    <row r="310" spans="1:39"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row>
    <row r="311" spans="1:39"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row>
    <row r="312" spans="1:39"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row>
    <row r="313" spans="1:39"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row>
    <row r="314" spans="1:39"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row>
    <row r="315" spans="1:39"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row>
    <row r="316" spans="1:39"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row>
    <row r="317" spans="1:39"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row>
    <row r="318" spans="1:39"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row>
    <row r="319" spans="1:3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row>
    <row r="320" spans="1:39"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row>
    <row r="321" spans="1:39"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row>
    <row r="322" spans="1:39"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row>
    <row r="323" spans="1:39"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row>
    <row r="324" spans="1:39"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row>
    <row r="325" spans="1:39"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row>
    <row r="326" spans="1:39"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row>
    <row r="327" spans="1:39"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row>
    <row r="328" spans="1:39"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row>
    <row r="329" spans="1:3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row>
    <row r="330" spans="1:39"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row>
    <row r="331" spans="1:39"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row>
    <row r="332" spans="1:39"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row>
    <row r="333" spans="1:39"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row>
    <row r="334" spans="1:39"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row>
    <row r="335" spans="1:39"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row>
    <row r="336" spans="1:39"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row>
    <row r="337" spans="1:39"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row>
    <row r="338" spans="1:39"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row>
    <row r="339" spans="1: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row>
    <row r="340" spans="1:39"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row>
    <row r="341" spans="1:39"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row>
    <row r="342" spans="1:39"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row>
    <row r="343" spans="1:39"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row>
    <row r="344" spans="1:39"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row>
    <row r="345" spans="1:39"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row>
    <row r="346" spans="1:39"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row>
    <row r="347" spans="1:39" ht="15.75" customHeight="1"/>
    <row r="348" spans="1:39" ht="15.75" customHeight="1"/>
    <row r="349" spans="1:39" ht="15.75" customHeight="1"/>
    <row r="350" spans="1:39" ht="15.75" customHeight="1"/>
    <row r="351" spans="1:39" ht="15.75" customHeight="1"/>
    <row r="352" spans="1:39"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A1:AD1"/>
    <mergeCell ref="A2:AD2"/>
    <mergeCell ref="R3:U3"/>
    <mergeCell ref="V3:Y3"/>
    <mergeCell ref="N77:Q77"/>
    <mergeCell ref="R77:U77"/>
    <mergeCell ref="N3:Q3"/>
    <mergeCell ref="A3:A4"/>
    <mergeCell ref="B3:E3"/>
    <mergeCell ref="J3:M3"/>
    <mergeCell ref="F3:I3"/>
    <mergeCell ref="A76:AD76"/>
    <mergeCell ref="F77:I77"/>
    <mergeCell ref="Z77:AC77"/>
    <mergeCell ref="Z3:AC3"/>
    <mergeCell ref="AD3:AD4"/>
    <mergeCell ref="B77:E77"/>
    <mergeCell ref="A77:A78"/>
    <mergeCell ref="V77:Y77"/>
    <mergeCell ref="AD77:AD78"/>
    <mergeCell ref="J77:M77"/>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E965"/>
  <sheetViews>
    <sheetView workbookViewId="0">
      <selection activeCell="K53" sqref="K53"/>
    </sheetView>
  </sheetViews>
  <sheetFormatPr defaultColWidth="14.42578125" defaultRowHeight="15" customHeight="1"/>
  <cols>
    <col min="1" max="1" width="34.140625" customWidth="1"/>
    <col min="2" max="21" width="6.7109375" customWidth="1"/>
    <col min="22" max="22" width="25.28515625" hidden="1" customWidth="1"/>
    <col min="23" max="29" width="9.140625" hidden="1" customWidth="1"/>
    <col min="30" max="31" width="9.140625" customWidth="1"/>
  </cols>
  <sheetData>
    <row r="1" spans="1:31" ht="49.5" customHeight="1">
      <c r="A1" s="2113" t="s">
        <v>1428</v>
      </c>
      <c r="B1" s="2041"/>
      <c r="C1" s="2041"/>
      <c r="D1" s="2041"/>
      <c r="E1" s="2041"/>
      <c r="F1" s="2041"/>
      <c r="G1" s="2041"/>
      <c r="H1" s="2041"/>
      <c r="I1" s="2041"/>
      <c r="J1" s="2041"/>
      <c r="K1" s="2041"/>
      <c r="L1" s="2041"/>
      <c r="M1" s="2041"/>
      <c r="N1" s="2041"/>
      <c r="O1" s="2041"/>
      <c r="P1" s="2041"/>
      <c r="Q1" s="2041"/>
      <c r="R1" s="2041"/>
      <c r="S1" s="2041"/>
      <c r="T1" s="2041"/>
      <c r="U1" s="2048"/>
      <c r="V1" s="2"/>
      <c r="W1" s="2"/>
      <c r="X1" s="2"/>
      <c r="Y1" s="2"/>
      <c r="Z1" s="2"/>
      <c r="AA1" s="2"/>
      <c r="AB1" s="2"/>
      <c r="AC1" s="2"/>
      <c r="AD1" s="2"/>
      <c r="AE1" s="2"/>
    </row>
    <row r="2" spans="1:31" ht="19.5" customHeight="1">
      <c r="A2" s="2112" t="s">
        <v>211</v>
      </c>
      <c r="B2" s="2041"/>
      <c r="C2" s="2041"/>
      <c r="D2" s="2041"/>
      <c r="E2" s="2041"/>
      <c r="F2" s="2041"/>
      <c r="G2" s="2041"/>
      <c r="H2" s="2041"/>
      <c r="I2" s="2041"/>
      <c r="J2" s="2041"/>
      <c r="K2" s="2041"/>
      <c r="L2" s="2041"/>
      <c r="M2" s="2041"/>
      <c r="N2" s="2041"/>
      <c r="O2" s="2041"/>
      <c r="P2" s="2041"/>
      <c r="Q2" s="2041"/>
      <c r="R2" s="2041"/>
      <c r="S2" s="2041"/>
      <c r="T2" s="2041"/>
      <c r="U2" s="2048"/>
      <c r="V2" s="2"/>
      <c r="W2" s="2"/>
      <c r="X2" s="2"/>
      <c r="Y2" s="2"/>
      <c r="Z2" s="2"/>
      <c r="AA2" s="2"/>
      <c r="AB2" s="2"/>
      <c r="AC2" s="2"/>
      <c r="AD2" s="2"/>
      <c r="AE2" s="2"/>
    </row>
    <row r="3" spans="1:31" ht="19.5" customHeight="1">
      <c r="A3" s="2114" t="s">
        <v>1429</v>
      </c>
      <c r="B3" s="2111" t="s">
        <v>1417</v>
      </c>
      <c r="C3" s="2041"/>
      <c r="D3" s="2041"/>
      <c r="E3" s="2048"/>
      <c r="F3" s="2111" t="s">
        <v>1430</v>
      </c>
      <c r="G3" s="2041"/>
      <c r="H3" s="2041"/>
      <c r="I3" s="2048"/>
      <c r="J3" s="2111" t="s">
        <v>1431</v>
      </c>
      <c r="K3" s="2041"/>
      <c r="L3" s="2041"/>
      <c r="M3" s="2048"/>
      <c r="N3" s="2111" t="s">
        <v>1432</v>
      </c>
      <c r="O3" s="2041"/>
      <c r="P3" s="2041"/>
      <c r="Q3" s="2048"/>
      <c r="R3" s="2111" t="s">
        <v>1350</v>
      </c>
      <c r="S3" s="2041"/>
      <c r="T3" s="2041"/>
      <c r="U3" s="2048"/>
      <c r="V3" s="2"/>
      <c r="W3" s="2"/>
      <c r="X3" s="2"/>
      <c r="Y3" s="2"/>
      <c r="Z3" s="2"/>
      <c r="AA3" s="2"/>
      <c r="AB3" s="2"/>
      <c r="AC3" s="2"/>
      <c r="AD3" s="2"/>
      <c r="AE3" s="2"/>
    </row>
    <row r="4" spans="1:31" ht="19.5" customHeight="1">
      <c r="A4" s="2059"/>
      <c r="B4" s="127" t="s">
        <v>69</v>
      </c>
      <c r="C4" s="127" t="s">
        <v>30</v>
      </c>
      <c r="D4" s="127" t="s">
        <v>1425</v>
      </c>
      <c r="E4" s="127" t="s">
        <v>1426</v>
      </c>
      <c r="F4" s="127" t="s">
        <v>69</v>
      </c>
      <c r="G4" s="127" t="s">
        <v>30</v>
      </c>
      <c r="H4" s="127" t="s">
        <v>1425</v>
      </c>
      <c r="I4" s="127" t="s">
        <v>1426</v>
      </c>
      <c r="J4" s="127" t="s">
        <v>69</v>
      </c>
      <c r="K4" s="127" t="s">
        <v>30</v>
      </c>
      <c r="L4" s="127" t="s">
        <v>1425</v>
      </c>
      <c r="M4" s="127" t="s">
        <v>1426</v>
      </c>
      <c r="N4" s="127" t="s">
        <v>69</v>
      </c>
      <c r="O4" s="127" t="s">
        <v>30</v>
      </c>
      <c r="P4" s="127" t="s">
        <v>1425</v>
      </c>
      <c r="Q4" s="127" t="s">
        <v>1426</v>
      </c>
      <c r="R4" s="127" t="s">
        <v>69</v>
      </c>
      <c r="S4" s="127" t="s">
        <v>30</v>
      </c>
      <c r="T4" s="127" t="s">
        <v>1425</v>
      </c>
      <c r="U4" s="127" t="s">
        <v>1426</v>
      </c>
      <c r="V4" s="2"/>
      <c r="W4" s="2"/>
      <c r="X4" s="2"/>
      <c r="Y4" s="2"/>
      <c r="Z4" s="2"/>
      <c r="AA4" s="2"/>
      <c r="AB4" s="2"/>
      <c r="AC4" s="2"/>
      <c r="AD4" s="2"/>
      <c r="AE4" s="2"/>
    </row>
    <row r="5" spans="1:31" ht="19.5" customHeight="1">
      <c r="A5" s="19" t="s">
        <v>1085</v>
      </c>
      <c r="B5" s="23">
        <v>0</v>
      </c>
      <c r="C5" s="23">
        <v>0</v>
      </c>
      <c r="D5" s="23">
        <v>0</v>
      </c>
      <c r="E5" s="6">
        <f t="shared" ref="E5:E11" si="0">SUM(B5:D5)</f>
        <v>0</v>
      </c>
      <c r="F5" s="23">
        <v>0</v>
      </c>
      <c r="G5" s="23">
        <v>0</v>
      </c>
      <c r="H5" s="23">
        <v>0</v>
      </c>
      <c r="I5" s="6">
        <f t="shared" ref="I5:I11" si="1">SUM(F5:H5)</f>
        <v>0</v>
      </c>
      <c r="J5" s="23">
        <v>3</v>
      </c>
      <c r="K5" s="23">
        <v>11</v>
      </c>
      <c r="L5" s="23">
        <v>1</v>
      </c>
      <c r="M5" s="6">
        <f t="shared" ref="M5:M11" si="2">SUM(J5:L5)</f>
        <v>15</v>
      </c>
      <c r="N5" s="23">
        <v>2</v>
      </c>
      <c r="O5" s="23">
        <v>6</v>
      </c>
      <c r="P5" s="23">
        <v>0</v>
      </c>
      <c r="Q5" s="6">
        <f t="shared" ref="Q5:Q11" si="3">SUM(N5:P5)</f>
        <v>8</v>
      </c>
      <c r="R5" s="6">
        <f t="shared" ref="R5:T5" si="4">SUM(B5,F5,J5,N5)</f>
        <v>5</v>
      </c>
      <c r="S5" s="6">
        <f t="shared" si="4"/>
        <v>17</v>
      </c>
      <c r="T5" s="6">
        <f t="shared" si="4"/>
        <v>1</v>
      </c>
      <c r="U5" s="6">
        <f t="shared" ref="U5:U11" si="5">SUM(R5:T5)</f>
        <v>23</v>
      </c>
      <c r="V5" s="2"/>
      <c r="W5" s="2"/>
      <c r="X5" s="2"/>
      <c r="Y5" s="2"/>
      <c r="Z5" s="2"/>
      <c r="AA5" s="2"/>
      <c r="AB5" s="2"/>
      <c r="AC5" s="2"/>
      <c r="AD5" s="2"/>
      <c r="AE5" s="2"/>
    </row>
    <row r="6" spans="1:31" ht="19.5" customHeight="1">
      <c r="A6" s="19" t="s">
        <v>1433</v>
      </c>
      <c r="B6" s="23">
        <v>0</v>
      </c>
      <c r="C6" s="23">
        <v>0</v>
      </c>
      <c r="D6" s="23">
        <v>0</v>
      </c>
      <c r="E6" s="6">
        <f t="shared" si="0"/>
        <v>0</v>
      </c>
      <c r="F6" s="23">
        <v>0</v>
      </c>
      <c r="G6" s="23">
        <v>0</v>
      </c>
      <c r="H6" s="23">
        <v>0</v>
      </c>
      <c r="I6" s="6">
        <f t="shared" si="1"/>
        <v>0</v>
      </c>
      <c r="J6" s="23">
        <v>0</v>
      </c>
      <c r="K6" s="23">
        <v>15</v>
      </c>
      <c r="L6" s="23">
        <v>0</v>
      </c>
      <c r="M6" s="6">
        <f t="shared" si="2"/>
        <v>15</v>
      </c>
      <c r="N6" s="23">
        <v>0</v>
      </c>
      <c r="O6" s="23">
        <v>0</v>
      </c>
      <c r="P6" s="23">
        <v>0</v>
      </c>
      <c r="Q6" s="6">
        <f t="shared" si="3"/>
        <v>0</v>
      </c>
      <c r="R6" s="6">
        <f t="shared" ref="R6:T6" si="6">SUM(B6,F6,J6,N6)</f>
        <v>0</v>
      </c>
      <c r="S6" s="6">
        <f t="shared" si="6"/>
        <v>15</v>
      </c>
      <c r="T6" s="6">
        <f t="shared" si="6"/>
        <v>0</v>
      </c>
      <c r="U6" s="6">
        <f t="shared" si="5"/>
        <v>15</v>
      </c>
      <c r="V6" s="2"/>
      <c r="W6" s="2"/>
      <c r="X6" s="2"/>
      <c r="Y6" s="2"/>
      <c r="Z6" s="2"/>
      <c r="AA6" s="2"/>
      <c r="AB6" s="2"/>
      <c r="AC6" s="2"/>
      <c r="AD6" s="2"/>
      <c r="AE6" s="2"/>
    </row>
    <row r="7" spans="1:31" ht="19.5" customHeight="1">
      <c r="A7" s="19" t="s">
        <v>1070</v>
      </c>
      <c r="B7" s="23">
        <v>0</v>
      </c>
      <c r="C7" s="23">
        <v>0</v>
      </c>
      <c r="D7" s="23">
        <v>0</v>
      </c>
      <c r="E7" s="6">
        <f t="shared" si="0"/>
        <v>0</v>
      </c>
      <c r="F7" s="23">
        <v>0</v>
      </c>
      <c r="G7" s="23">
        <v>0</v>
      </c>
      <c r="H7" s="23">
        <v>0</v>
      </c>
      <c r="I7" s="6">
        <f t="shared" si="1"/>
        <v>0</v>
      </c>
      <c r="J7" s="23">
        <v>0</v>
      </c>
      <c r="K7" s="23">
        <v>11</v>
      </c>
      <c r="L7" s="23">
        <v>0</v>
      </c>
      <c r="M7" s="6">
        <f t="shared" si="2"/>
        <v>11</v>
      </c>
      <c r="N7" s="23">
        <v>0</v>
      </c>
      <c r="O7" s="23">
        <v>0</v>
      </c>
      <c r="P7" s="23">
        <v>0</v>
      </c>
      <c r="Q7" s="6">
        <f t="shared" si="3"/>
        <v>0</v>
      </c>
      <c r="R7" s="6">
        <f t="shared" ref="R7:T7" si="7">SUM(B7,F7,J7,N7)</f>
        <v>0</v>
      </c>
      <c r="S7" s="6">
        <f t="shared" si="7"/>
        <v>11</v>
      </c>
      <c r="T7" s="6">
        <f t="shared" si="7"/>
        <v>0</v>
      </c>
      <c r="U7" s="6">
        <f t="shared" si="5"/>
        <v>11</v>
      </c>
      <c r="V7" s="2"/>
      <c r="W7" s="2"/>
      <c r="X7" s="2"/>
      <c r="Y7" s="2"/>
      <c r="Z7" s="2"/>
      <c r="AA7" s="2"/>
      <c r="AB7" s="2"/>
      <c r="AC7" s="2"/>
      <c r="AD7" s="2"/>
      <c r="AE7" s="2"/>
    </row>
    <row r="8" spans="1:31" ht="19.5" customHeight="1">
      <c r="A8" s="19" t="s">
        <v>1092</v>
      </c>
      <c r="B8" s="23">
        <v>0</v>
      </c>
      <c r="C8" s="23">
        <v>0</v>
      </c>
      <c r="D8" s="23">
        <v>0</v>
      </c>
      <c r="E8" s="6">
        <f t="shared" si="0"/>
        <v>0</v>
      </c>
      <c r="F8" s="23">
        <v>0</v>
      </c>
      <c r="G8" s="23">
        <v>0</v>
      </c>
      <c r="H8" s="23">
        <v>0</v>
      </c>
      <c r="I8" s="6">
        <f t="shared" si="1"/>
        <v>0</v>
      </c>
      <c r="J8" s="23">
        <v>0</v>
      </c>
      <c r="K8" s="23">
        <v>8</v>
      </c>
      <c r="L8" s="23">
        <v>0</v>
      </c>
      <c r="M8" s="6">
        <f t="shared" si="2"/>
        <v>8</v>
      </c>
      <c r="N8" s="23">
        <v>0</v>
      </c>
      <c r="O8" s="23">
        <v>0</v>
      </c>
      <c r="P8" s="23">
        <v>0</v>
      </c>
      <c r="Q8" s="6">
        <f t="shared" si="3"/>
        <v>0</v>
      </c>
      <c r="R8" s="6">
        <f t="shared" ref="R8:T8" si="8">SUM(B8,F8,J8,N8)</f>
        <v>0</v>
      </c>
      <c r="S8" s="6">
        <f t="shared" si="8"/>
        <v>8</v>
      </c>
      <c r="T8" s="6">
        <f t="shared" si="8"/>
        <v>0</v>
      </c>
      <c r="U8" s="6">
        <f t="shared" si="5"/>
        <v>8</v>
      </c>
      <c r="V8" s="2"/>
      <c r="W8" s="2"/>
      <c r="X8" s="2"/>
      <c r="Y8" s="2"/>
      <c r="Z8" s="2"/>
      <c r="AA8" s="2"/>
      <c r="AB8" s="2"/>
      <c r="AC8" s="2"/>
      <c r="AD8" s="2"/>
      <c r="AE8" s="2"/>
    </row>
    <row r="9" spans="1:31" ht="19.5" customHeight="1">
      <c r="A9" s="19" t="s">
        <v>1106</v>
      </c>
      <c r="B9" s="23">
        <v>0</v>
      </c>
      <c r="C9" s="23">
        <v>0</v>
      </c>
      <c r="D9" s="23">
        <v>0</v>
      </c>
      <c r="E9" s="6">
        <f t="shared" si="0"/>
        <v>0</v>
      </c>
      <c r="F9" s="23">
        <v>0</v>
      </c>
      <c r="G9" s="23">
        <v>0</v>
      </c>
      <c r="H9" s="23">
        <v>0</v>
      </c>
      <c r="I9" s="6">
        <f t="shared" si="1"/>
        <v>0</v>
      </c>
      <c r="J9" s="23">
        <v>0</v>
      </c>
      <c r="K9" s="23">
        <v>8</v>
      </c>
      <c r="L9" s="23">
        <v>0</v>
      </c>
      <c r="M9" s="6">
        <f t="shared" si="2"/>
        <v>8</v>
      </c>
      <c r="N9" s="23">
        <v>0</v>
      </c>
      <c r="O9" s="23">
        <v>1</v>
      </c>
      <c r="P9" s="23">
        <v>0</v>
      </c>
      <c r="Q9" s="6">
        <f t="shared" si="3"/>
        <v>1</v>
      </c>
      <c r="R9" s="6">
        <f t="shared" ref="R9:T9" si="9">SUM(B9,F9,J9,N9)</f>
        <v>0</v>
      </c>
      <c r="S9" s="6">
        <f t="shared" si="9"/>
        <v>9</v>
      </c>
      <c r="T9" s="6">
        <f t="shared" si="9"/>
        <v>0</v>
      </c>
      <c r="U9" s="6">
        <f t="shared" si="5"/>
        <v>9</v>
      </c>
      <c r="V9" s="2"/>
      <c r="W9" s="2"/>
      <c r="X9" s="2"/>
      <c r="Y9" s="2"/>
      <c r="Z9" s="2"/>
      <c r="AA9" s="2"/>
      <c r="AB9" s="2"/>
      <c r="AC9" s="2"/>
      <c r="AD9" s="2"/>
      <c r="AE9" s="2"/>
    </row>
    <row r="10" spans="1:31" ht="19.5" customHeight="1">
      <c r="A10" s="19" t="s">
        <v>1111</v>
      </c>
      <c r="B10" s="23">
        <v>0</v>
      </c>
      <c r="C10" s="23">
        <v>0</v>
      </c>
      <c r="D10" s="23">
        <v>0</v>
      </c>
      <c r="E10" s="6">
        <f t="shared" si="0"/>
        <v>0</v>
      </c>
      <c r="F10" s="23">
        <v>0</v>
      </c>
      <c r="G10" s="23">
        <v>0</v>
      </c>
      <c r="H10" s="23">
        <v>0</v>
      </c>
      <c r="I10" s="6">
        <f t="shared" si="1"/>
        <v>0</v>
      </c>
      <c r="J10" s="23">
        <v>0</v>
      </c>
      <c r="K10" s="23">
        <v>10</v>
      </c>
      <c r="L10" s="23">
        <v>0</v>
      </c>
      <c r="M10" s="6">
        <f t="shared" si="2"/>
        <v>10</v>
      </c>
      <c r="N10" s="23">
        <v>0</v>
      </c>
      <c r="O10" s="23">
        <v>0</v>
      </c>
      <c r="P10" s="23">
        <v>0</v>
      </c>
      <c r="Q10" s="6">
        <f t="shared" si="3"/>
        <v>0</v>
      </c>
      <c r="R10" s="6">
        <f t="shared" ref="R10:T10" si="10">SUM(B10,F10,J10,N10)</f>
        <v>0</v>
      </c>
      <c r="S10" s="6">
        <f t="shared" si="10"/>
        <v>10</v>
      </c>
      <c r="T10" s="6">
        <f t="shared" si="10"/>
        <v>0</v>
      </c>
      <c r="U10" s="6">
        <f t="shared" si="5"/>
        <v>10</v>
      </c>
      <c r="V10" s="2"/>
      <c r="W10" s="2"/>
      <c r="X10" s="2"/>
      <c r="Y10" s="2"/>
      <c r="Z10" s="2"/>
      <c r="AA10" s="2"/>
      <c r="AB10" s="2"/>
      <c r="AC10" s="2"/>
      <c r="AD10" s="2"/>
      <c r="AE10" s="2"/>
    </row>
    <row r="11" spans="1:31" ht="19.5" customHeight="1">
      <c r="A11" s="19" t="s">
        <v>1120</v>
      </c>
      <c r="B11" s="23">
        <v>0</v>
      </c>
      <c r="C11" s="23">
        <v>0</v>
      </c>
      <c r="D11" s="23">
        <v>0</v>
      </c>
      <c r="E11" s="6">
        <f t="shared" si="0"/>
        <v>0</v>
      </c>
      <c r="F11" s="23">
        <v>0</v>
      </c>
      <c r="G11" s="23">
        <v>0</v>
      </c>
      <c r="H11" s="23">
        <v>0</v>
      </c>
      <c r="I11" s="6">
        <f t="shared" si="1"/>
        <v>0</v>
      </c>
      <c r="J11" s="23">
        <v>0</v>
      </c>
      <c r="K11" s="23">
        <v>17</v>
      </c>
      <c r="L11" s="23">
        <v>0</v>
      </c>
      <c r="M11" s="6">
        <f t="shared" si="2"/>
        <v>17</v>
      </c>
      <c r="N11" s="23">
        <v>1</v>
      </c>
      <c r="O11" s="23">
        <v>4</v>
      </c>
      <c r="P11" s="23">
        <v>0</v>
      </c>
      <c r="Q11" s="6">
        <f t="shared" si="3"/>
        <v>5</v>
      </c>
      <c r="R11" s="6">
        <f t="shared" ref="R11:T11" si="11">SUM(B11,F11,J11,N11)</f>
        <v>1</v>
      </c>
      <c r="S11" s="6">
        <f t="shared" si="11"/>
        <v>21</v>
      </c>
      <c r="T11" s="6">
        <f t="shared" si="11"/>
        <v>0</v>
      </c>
      <c r="U11" s="6">
        <f t="shared" si="5"/>
        <v>22</v>
      </c>
      <c r="V11" s="2"/>
      <c r="W11" s="2"/>
      <c r="X11" s="2"/>
      <c r="Y11" s="2"/>
      <c r="Z11" s="2"/>
      <c r="AA11" s="2"/>
      <c r="AB11" s="2"/>
      <c r="AC11" s="2"/>
      <c r="AD11" s="2"/>
      <c r="AE11" s="2"/>
    </row>
    <row r="12" spans="1:31" ht="19.5" customHeight="1">
      <c r="A12" s="6" t="s">
        <v>715</v>
      </c>
      <c r="B12" s="48">
        <v>0</v>
      </c>
      <c r="C12" s="48">
        <v>0</v>
      </c>
      <c r="D12" s="48">
        <v>0</v>
      </c>
      <c r="E12" s="6">
        <f>SUM(E5:E11)</f>
        <v>0</v>
      </c>
      <c r="F12" s="48">
        <v>0</v>
      </c>
      <c r="G12" s="48">
        <v>0</v>
      </c>
      <c r="H12" s="48">
        <v>0</v>
      </c>
      <c r="I12" s="6">
        <f>SUM(I5:I11)</f>
        <v>0</v>
      </c>
      <c r="J12" s="6">
        <f t="shared" ref="J12:L12" si="12">SUM(J5+J6+J7+J8+J9+J10+J11)</f>
        <v>3</v>
      </c>
      <c r="K12" s="6">
        <f t="shared" si="12"/>
        <v>80</v>
      </c>
      <c r="L12" s="6">
        <f t="shared" si="12"/>
        <v>1</v>
      </c>
      <c r="M12" s="6">
        <f>SUM(M5:M11)</f>
        <v>84</v>
      </c>
      <c r="N12" s="6">
        <f t="shared" ref="N12:P12" si="13">SUM(N5+N6+N7+N8+N9+N10+N11)</f>
        <v>3</v>
      </c>
      <c r="O12" s="6">
        <f t="shared" si="13"/>
        <v>11</v>
      </c>
      <c r="P12" s="6">
        <f t="shared" si="13"/>
        <v>0</v>
      </c>
      <c r="Q12" s="6">
        <f>SUM(Q5:Q11)</f>
        <v>14</v>
      </c>
      <c r="R12" s="6">
        <f t="shared" ref="R12:T12" si="14">SUM(R5+R6+R7+R8+R9+R10+R11)</f>
        <v>6</v>
      </c>
      <c r="S12" s="6">
        <f t="shared" si="14"/>
        <v>91</v>
      </c>
      <c r="T12" s="6">
        <f t="shared" si="14"/>
        <v>1</v>
      </c>
      <c r="U12" s="6">
        <f>SUM(U5:U11)</f>
        <v>98</v>
      </c>
      <c r="V12" s="2"/>
      <c r="W12" s="2"/>
      <c r="X12" s="2"/>
      <c r="Y12" s="2"/>
      <c r="Z12" s="2"/>
      <c r="AA12" s="2"/>
      <c r="AB12" s="2"/>
      <c r="AC12" s="2"/>
      <c r="AD12" s="2"/>
      <c r="AE12" s="2"/>
    </row>
    <row r="13" spans="1:31" ht="19.5" customHeight="1">
      <c r="A13" s="291" t="s">
        <v>1435</v>
      </c>
      <c r="B13" s="294"/>
      <c r="C13" s="294"/>
      <c r="D13" s="294"/>
      <c r="E13" s="294"/>
      <c r="F13" s="294"/>
      <c r="G13" s="294"/>
      <c r="H13" s="294"/>
      <c r="I13" s="294"/>
      <c r="J13" s="294"/>
      <c r="K13" s="294"/>
      <c r="L13" s="294"/>
      <c r="M13" s="294"/>
      <c r="N13" s="294"/>
      <c r="O13" s="294"/>
      <c r="P13" s="294"/>
      <c r="Q13" s="294"/>
      <c r="R13" s="294"/>
      <c r="S13" s="294"/>
      <c r="T13" s="294"/>
      <c r="U13" s="296"/>
      <c r="V13" s="303"/>
      <c r="W13" s="305"/>
      <c r="X13" s="305"/>
      <c r="Y13" s="305"/>
      <c r="Z13" s="305"/>
      <c r="AA13" s="305"/>
      <c r="AB13" s="305"/>
      <c r="AC13" s="305"/>
      <c r="AD13" s="305"/>
      <c r="AE13" s="305"/>
    </row>
    <row r="14" spans="1:31" ht="19.5" customHeight="1">
      <c r="A14" s="2112" t="s">
        <v>719</v>
      </c>
      <c r="B14" s="2041"/>
      <c r="C14" s="2041"/>
      <c r="D14" s="2041"/>
      <c r="E14" s="2041"/>
      <c r="F14" s="2041"/>
      <c r="G14" s="2041"/>
      <c r="H14" s="2041"/>
      <c r="I14" s="2041"/>
      <c r="J14" s="2041"/>
      <c r="K14" s="2041"/>
      <c r="L14" s="2041"/>
      <c r="M14" s="2041"/>
      <c r="N14" s="2041"/>
      <c r="O14" s="2041"/>
      <c r="P14" s="2041"/>
      <c r="Q14" s="2041"/>
      <c r="R14" s="2041"/>
      <c r="S14" s="2041"/>
      <c r="T14" s="2041"/>
      <c r="U14" s="2048"/>
      <c r="V14" s="2"/>
      <c r="W14" s="2"/>
      <c r="X14" s="2"/>
      <c r="Y14" s="2"/>
      <c r="Z14" s="2"/>
      <c r="AA14" s="2"/>
      <c r="AB14" s="2"/>
      <c r="AC14" s="2"/>
      <c r="AD14" s="2"/>
      <c r="AE14" s="2"/>
    </row>
    <row r="15" spans="1:31" ht="19.5" customHeight="1">
      <c r="A15" s="2114" t="s">
        <v>1429</v>
      </c>
      <c r="B15" s="2111" t="s">
        <v>1417</v>
      </c>
      <c r="C15" s="2041"/>
      <c r="D15" s="2041"/>
      <c r="E15" s="2048"/>
      <c r="F15" s="2111" t="s">
        <v>1430</v>
      </c>
      <c r="G15" s="2041"/>
      <c r="H15" s="2041"/>
      <c r="I15" s="2048"/>
      <c r="J15" s="2111" t="s">
        <v>1431</v>
      </c>
      <c r="K15" s="2041"/>
      <c r="L15" s="2041"/>
      <c r="M15" s="2048"/>
      <c r="N15" s="2111" t="s">
        <v>1432</v>
      </c>
      <c r="O15" s="2041"/>
      <c r="P15" s="2041"/>
      <c r="Q15" s="2048"/>
      <c r="R15" s="2111" t="s">
        <v>1350</v>
      </c>
      <c r="S15" s="2041"/>
      <c r="T15" s="2041"/>
      <c r="U15" s="2048"/>
      <c r="V15" s="2"/>
      <c r="W15" s="2"/>
      <c r="X15" s="2"/>
      <c r="Y15" s="2"/>
      <c r="Z15" s="2"/>
      <c r="AA15" s="2"/>
      <c r="AB15" s="2"/>
      <c r="AC15" s="2"/>
      <c r="AD15" s="2"/>
      <c r="AE15" s="2"/>
    </row>
    <row r="16" spans="1:31" ht="19.5" customHeight="1">
      <c r="A16" s="2059"/>
      <c r="B16" s="127" t="s">
        <v>69</v>
      </c>
      <c r="C16" s="127" t="s">
        <v>30</v>
      </c>
      <c r="D16" s="127" t="s">
        <v>1425</v>
      </c>
      <c r="E16" s="127" t="s">
        <v>1426</v>
      </c>
      <c r="F16" s="127" t="s">
        <v>69</v>
      </c>
      <c r="G16" s="127" t="s">
        <v>30</v>
      </c>
      <c r="H16" s="127" t="s">
        <v>1425</v>
      </c>
      <c r="I16" s="127" t="s">
        <v>1426</v>
      </c>
      <c r="J16" s="127" t="s">
        <v>69</v>
      </c>
      <c r="K16" s="127" t="s">
        <v>30</v>
      </c>
      <c r="L16" s="127" t="s">
        <v>1425</v>
      </c>
      <c r="M16" s="127" t="s">
        <v>1426</v>
      </c>
      <c r="N16" s="127" t="s">
        <v>69</v>
      </c>
      <c r="O16" s="127" t="s">
        <v>30</v>
      </c>
      <c r="P16" s="127" t="s">
        <v>1425</v>
      </c>
      <c r="Q16" s="127" t="s">
        <v>1426</v>
      </c>
      <c r="R16" s="127" t="s">
        <v>69</v>
      </c>
      <c r="S16" s="127" t="s">
        <v>30</v>
      </c>
      <c r="T16" s="127" t="s">
        <v>1425</v>
      </c>
      <c r="U16" s="127" t="s">
        <v>1426</v>
      </c>
      <c r="V16" s="2"/>
      <c r="W16" s="2"/>
      <c r="X16" s="2"/>
      <c r="Y16" s="2"/>
      <c r="Z16" s="2"/>
      <c r="AA16" s="2"/>
      <c r="AB16" s="2"/>
      <c r="AC16" s="2"/>
      <c r="AD16" s="2"/>
      <c r="AE16" s="2"/>
    </row>
    <row r="17" spans="1:31" ht="19.5" customHeight="1">
      <c r="A17" s="19" t="s">
        <v>1085</v>
      </c>
      <c r="B17" s="19"/>
      <c r="C17" s="19"/>
      <c r="D17" s="19"/>
      <c r="E17" s="6">
        <f t="shared" ref="E17:E23" si="15">SUM(B17:D17)</f>
        <v>0</v>
      </c>
      <c r="F17" s="19"/>
      <c r="G17" s="19"/>
      <c r="H17" s="19"/>
      <c r="I17" s="6">
        <f t="shared" ref="I17:I23" si="16">SUM(F17:H17)</f>
        <v>0</v>
      </c>
      <c r="J17" s="23">
        <v>3</v>
      </c>
      <c r="K17" s="23">
        <v>8</v>
      </c>
      <c r="L17" s="23">
        <v>1</v>
      </c>
      <c r="M17" s="6">
        <f t="shared" ref="M17:M23" si="17">SUM(J17:L17)</f>
        <v>12</v>
      </c>
      <c r="N17" s="23">
        <v>2</v>
      </c>
      <c r="O17" s="23">
        <v>6</v>
      </c>
      <c r="P17" s="23">
        <v>0</v>
      </c>
      <c r="Q17" s="6">
        <f t="shared" ref="Q17:Q23" si="18">SUM(N17:P17)</f>
        <v>8</v>
      </c>
      <c r="R17" s="6">
        <f t="shared" ref="R17:T17" si="19">SUM(B17,F17,J17,N17)</f>
        <v>5</v>
      </c>
      <c r="S17" s="6">
        <f t="shared" si="19"/>
        <v>14</v>
      </c>
      <c r="T17" s="6">
        <f t="shared" si="19"/>
        <v>1</v>
      </c>
      <c r="U17" s="6">
        <f t="shared" ref="U17:U23" si="20">SUM(R17:T17)</f>
        <v>20</v>
      </c>
      <c r="V17" s="2"/>
      <c r="W17" s="2"/>
      <c r="X17" s="2"/>
      <c r="Y17" s="2"/>
      <c r="Z17" s="2"/>
      <c r="AA17" s="2"/>
      <c r="AB17" s="2"/>
      <c r="AC17" s="2"/>
      <c r="AD17" s="2"/>
      <c r="AE17" s="2"/>
    </row>
    <row r="18" spans="1:31" ht="19.5" customHeight="1">
      <c r="A18" s="35" t="s">
        <v>1433</v>
      </c>
      <c r="B18" s="19"/>
      <c r="C18" s="19"/>
      <c r="D18" s="19"/>
      <c r="E18" s="6">
        <f t="shared" si="15"/>
        <v>0</v>
      </c>
      <c r="F18" s="19"/>
      <c r="G18" s="19"/>
      <c r="H18" s="19"/>
      <c r="I18" s="6">
        <f t="shared" si="16"/>
        <v>0</v>
      </c>
      <c r="J18" s="102">
        <v>0</v>
      </c>
      <c r="K18" s="102">
        <v>16</v>
      </c>
      <c r="L18" s="102">
        <v>0</v>
      </c>
      <c r="M18" s="6">
        <f t="shared" si="17"/>
        <v>16</v>
      </c>
      <c r="N18" s="102">
        <v>0</v>
      </c>
      <c r="O18" s="102">
        <v>0</v>
      </c>
      <c r="P18" s="102">
        <v>0</v>
      </c>
      <c r="Q18" s="6">
        <f t="shared" si="18"/>
        <v>0</v>
      </c>
      <c r="R18" s="6">
        <f t="shared" ref="R18:T18" si="21">SUM(B18,F18,J18,N18)</f>
        <v>0</v>
      </c>
      <c r="S18" s="6">
        <f t="shared" si="21"/>
        <v>16</v>
      </c>
      <c r="T18" s="6">
        <f t="shared" si="21"/>
        <v>0</v>
      </c>
      <c r="U18" s="6">
        <f t="shared" si="20"/>
        <v>16</v>
      </c>
      <c r="V18" s="348"/>
      <c r="W18" s="2"/>
      <c r="X18" s="2"/>
      <c r="Y18" s="2"/>
      <c r="Z18" s="2"/>
      <c r="AA18" s="2"/>
      <c r="AB18" s="2"/>
      <c r="AC18" s="2"/>
      <c r="AD18" s="2"/>
      <c r="AE18" s="2"/>
    </row>
    <row r="19" spans="1:31" ht="19.5" customHeight="1">
      <c r="A19" s="35" t="s">
        <v>1070</v>
      </c>
      <c r="B19" s="19"/>
      <c r="C19" s="19"/>
      <c r="D19" s="19"/>
      <c r="E19" s="6">
        <f t="shared" si="15"/>
        <v>0</v>
      </c>
      <c r="F19" s="19"/>
      <c r="G19" s="19"/>
      <c r="H19" s="19"/>
      <c r="I19" s="6">
        <f t="shared" si="16"/>
        <v>0</v>
      </c>
      <c r="J19" s="102">
        <v>0</v>
      </c>
      <c r="K19" s="102">
        <v>11</v>
      </c>
      <c r="L19" s="102">
        <v>0</v>
      </c>
      <c r="M19" s="6">
        <f t="shared" si="17"/>
        <v>11</v>
      </c>
      <c r="N19" s="102">
        <v>0</v>
      </c>
      <c r="O19" s="102">
        <v>0</v>
      </c>
      <c r="P19" s="102">
        <v>0</v>
      </c>
      <c r="Q19" s="6">
        <f t="shared" si="18"/>
        <v>0</v>
      </c>
      <c r="R19" s="6">
        <f t="shared" ref="R19:T19" si="22">SUM(B19,F19,J19,N19)</f>
        <v>0</v>
      </c>
      <c r="S19" s="6">
        <f t="shared" si="22"/>
        <v>11</v>
      </c>
      <c r="T19" s="6">
        <f t="shared" si="22"/>
        <v>0</v>
      </c>
      <c r="U19" s="6">
        <f t="shared" si="20"/>
        <v>11</v>
      </c>
      <c r="V19" s="348"/>
      <c r="W19" s="2"/>
      <c r="X19" s="2"/>
      <c r="Y19" s="2"/>
      <c r="Z19" s="2"/>
      <c r="AA19" s="2"/>
      <c r="AB19" s="2"/>
      <c r="AC19" s="2"/>
      <c r="AD19" s="2"/>
      <c r="AE19" s="2"/>
    </row>
    <row r="20" spans="1:31" ht="19.5" customHeight="1">
      <c r="A20" s="19" t="s">
        <v>1092</v>
      </c>
      <c r="B20" s="19"/>
      <c r="C20" s="19"/>
      <c r="D20" s="19"/>
      <c r="E20" s="6">
        <f t="shared" si="15"/>
        <v>0</v>
      </c>
      <c r="F20" s="19"/>
      <c r="G20" s="19"/>
      <c r="H20" s="19"/>
      <c r="I20" s="6">
        <f t="shared" si="16"/>
        <v>0</v>
      </c>
      <c r="J20" s="23">
        <v>0</v>
      </c>
      <c r="K20" s="23">
        <v>6</v>
      </c>
      <c r="L20" s="23">
        <v>0</v>
      </c>
      <c r="M20" s="6">
        <f t="shared" si="17"/>
        <v>6</v>
      </c>
      <c r="N20" s="23">
        <v>0</v>
      </c>
      <c r="O20" s="23">
        <v>0</v>
      </c>
      <c r="P20" s="23">
        <v>0</v>
      </c>
      <c r="Q20" s="6">
        <f t="shared" si="18"/>
        <v>0</v>
      </c>
      <c r="R20" s="6">
        <f t="shared" ref="R20:T20" si="23">SUM(B20,F20,J20,N20)</f>
        <v>0</v>
      </c>
      <c r="S20" s="6">
        <f t="shared" si="23"/>
        <v>6</v>
      </c>
      <c r="T20" s="6">
        <f t="shared" si="23"/>
        <v>0</v>
      </c>
      <c r="U20" s="6">
        <f t="shared" si="20"/>
        <v>6</v>
      </c>
      <c r="V20" s="2"/>
      <c r="W20" s="2"/>
      <c r="X20" s="2"/>
      <c r="Y20" s="2"/>
      <c r="Z20" s="2"/>
      <c r="AA20" s="2"/>
      <c r="AB20" s="2"/>
      <c r="AC20" s="2"/>
      <c r="AD20" s="2"/>
      <c r="AE20" s="2"/>
    </row>
    <row r="21" spans="1:31" ht="19.5" customHeight="1">
      <c r="A21" s="19" t="s">
        <v>1106</v>
      </c>
      <c r="B21" s="19"/>
      <c r="C21" s="19"/>
      <c r="D21" s="19"/>
      <c r="E21" s="6">
        <f t="shared" si="15"/>
        <v>0</v>
      </c>
      <c r="F21" s="19"/>
      <c r="G21" s="19"/>
      <c r="H21" s="19"/>
      <c r="I21" s="6">
        <f t="shared" si="16"/>
        <v>0</v>
      </c>
      <c r="J21" s="23">
        <v>0</v>
      </c>
      <c r="K21" s="23">
        <v>6</v>
      </c>
      <c r="L21" s="23">
        <v>0</v>
      </c>
      <c r="M21" s="6">
        <f t="shared" si="17"/>
        <v>6</v>
      </c>
      <c r="N21" s="23">
        <v>0</v>
      </c>
      <c r="O21" s="23">
        <v>1</v>
      </c>
      <c r="P21" s="23">
        <v>0</v>
      </c>
      <c r="Q21" s="6">
        <f t="shared" si="18"/>
        <v>1</v>
      </c>
      <c r="R21" s="6">
        <f t="shared" ref="R21:T21" si="24">SUM(B21,F21,J21,N21)</f>
        <v>0</v>
      </c>
      <c r="S21" s="6">
        <f t="shared" si="24"/>
        <v>7</v>
      </c>
      <c r="T21" s="6">
        <f t="shared" si="24"/>
        <v>0</v>
      </c>
      <c r="U21" s="6">
        <f t="shared" si="20"/>
        <v>7</v>
      </c>
      <c r="V21" s="2"/>
      <c r="W21" s="2"/>
      <c r="X21" s="2"/>
      <c r="Y21" s="2"/>
      <c r="Z21" s="2"/>
      <c r="AA21" s="2"/>
      <c r="AB21" s="2"/>
      <c r="AC21" s="2"/>
      <c r="AD21" s="2"/>
      <c r="AE21" s="2"/>
    </row>
    <row r="22" spans="1:31" ht="19.5" customHeight="1">
      <c r="A22" s="35" t="s">
        <v>1111</v>
      </c>
      <c r="B22" s="19"/>
      <c r="C22" s="19"/>
      <c r="D22" s="19"/>
      <c r="E22" s="6">
        <f t="shared" si="15"/>
        <v>0</v>
      </c>
      <c r="F22" s="19"/>
      <c r="G22" s="19"/>
      <c r="H22" s="19"/>
      <c r="I22" s="6">
        <f t="shared" si="16"/>
        <v>0</v>
      </c>
      <c r="J22" s="23">
        <v>0</v>
      </c>
      <c r="K22" s="23">
        <v>11</v>
      </c>
      <c r="L22" s="23">
        <v>0</v>
      </c>
      <c r="M22" s="6">
        <f t="shared" si="17"/>
        <v>11</v>
      </c>
      <c r="N22" s="23">
        <v>0</v>
      </c>
      <c r="O22" s="23">
        <v>0</v>
      </c>
      <c r="P22" s="23">
        <v>0</v>
      </c>
      <c r="Q22" s="6">
        <f t="shared" si="18"/>
        <v>0</v>
      </c>
      <c r="R22" s="6">
        <f t="shared" ref="R22:T22" si="25">SUM(B22,F22,J22,N22)</f>
        <v>0</v>
      </c>
      <c r="S22" s="6">
        <f t="shared" si="25"/>
        <v>11</v>
      </c>
      <c r="T22" s="6">
        <f t="shared" si="25"/>
        <v>0</v>
      </c>
      <c r="U22" s="6">
        <f t="shared" si="20"/>
        <v>11</v>
      </c>
      <c r="V22" s="2"/>
      <c r="W22" s="2"/>
      <c r="X22" s="2"/>
      <c r="Y22" s="2"/>
      <c r="Z22" s="2"/>
      <c r="AA22" s="2"/>
      <c r="AB22" s="2"/>
      <c r="AC22" s="2"/>
      <c r="AD22" s="2"/>
      <c r="AE22" s="2"/>
    </row>
    <row r="23" spans="1:31" ht="19.5" customHeight="1">
      <c r="A23" s="19" t="s">
        <v>1120</v>
      </c>
      <c r="B23" s="19"/>
      <c r="C23" s="19"/>
      <c r="D23" s="19"/>
      <c r="E23" s="6">
        <f t="shared" si="15"/>
        <v>0</v>
      </c>
      <c r="F23" s="19"/>
      <c r="G23" s="19"/>
      <c r="H23" s="19"/>
      <c r="I23" s="6">
        <f t="shared" si="16"/>
        <v>0</v>
      </c>
      <c r="J23" s="23">
        <v>0</v>
      </c>
      <c r="K23" s="23">
        <v>9</v>
      </c>
      <c r="L23" s="23">
        <v>0</v>
      </c>
      <c r="M23" s="6">
        <f t="shared" si="17"/>
        <v>9</v>
      </c>
      <c r="N23" s="23">
        <v>1</v>
      </c>
      <c r="O23" s="23">
        <v>3</v>
      </c>
      <c r="P23" s="23">
        <v>0</v>
      </c>
      <c r="Q23" s="6">
        <f t="shared" si="18"/>
        <v>4</v>
      </c>
      <c r="R23" s="6">
        <f t="shared" ref="R23:T23" si="26">SUM(B23,F23,J23,N23)</f>
        <v>1</v>
      </c>
      <c r="S23" s="6">
        <f t="shared" si="26"/>
        <v>12</v>
      </c>
      <c r="T23" s="6">
        <f t="shared" si="26"/>
        <v>0</v>
      </c>
      <c r="U23" s="6">
        <f t="shared" si="20"/>
        <v>13</v>
      </c>
      <c r="V23" s="2"/>
      <c r="W23" s="2"/>
      <c r="X23" s="2"/>
      <c r="Y23" s="2"/>
      <c r="Z23" s="2"/>
      <c r="AA23" s="2"/>
      <c r="AB23" s="2"/>
      <c r="AC23" s="2"/>
      <c r="AD23" s="2"/>
      <c r="AE23" s="2"/>
    </row>
    <row r="24" spans="1:31" ht="19.5" customHeight="1">
      <c r="A24" s="351" t="s">
        <v>715</v>
      </c>
      <c r="B24" s="352">
        <v>0</v>
      </c>
      <c r="C24" s="352">
        <v>0</v>
      </c>
      <c r="D24" s="352">
        <v>0</v>
      </c>
      <c r="E24" s="351">
        <f>SUM(E17:E23)</f>
        <v>0</v>
      </c>
      <c r="F24" s="352">
        <v>0</v>
      </c>
      <c r="G24" s="352">
        <v>0</v>
      </c>
      <c r="H24" s="352">
        <v>0</v>
      </c>
      <c r="I24" s="351">
        <f>SUM(I17:I23)</f>
        <v>0</v>
      </c>
      <c r="J24" s="351">
        <f t="shared" ref="J24:L24" si="27">SUM(J17+J18+J19+J20+J21+J22+J23)</f>
        <v>3</v>
      </c>
      <c r="K24" s="351">
        <f t="shared" si="27"/>
        <v>67</v>
      </c>
      <c r="L24" s="351">
        <f t="shared" si="27"/>
        <v>1</v>
      </c>
      <c r="M24" s="351">
        <f>SUM(M17:M23)</f>
        <v>71</v>
      </c>
      <c r="N24" s="352">
        <v>3</v>
      </c>
      <c r="O24" s="351">
        <f>SUM(O17+O18+O19+O20+O21+O22+O23)</f>
        <v>10</v>
      </c>
      <c r="P24" s="351">
        <v>0</v>
      </c>
      <c r="Q24" s="351">
        <f>SUM(Q17:Q23)</f>
        <v>13</v>
      </c>
      <c r="R24" s="351">
        <f t="shared" ref="R24:S24" si="28">SUM(R17+R18+R19+R20+R21+R22+R23)</f>
        <v>6</v>
      </c>
      <c r="S24" s="351">
        <f t="shared" si="28"/>
        <v>77</v>
      </c>
      <c r="T24" s="352">
        <v>0</v>
      </c>
      <c r="U24" s="351">
        <f>SUM(U17:U23)</f>
        <v>84</v>
      </c>
      <c r="V24" s="2"/>
      <c r="W24" s="2"/>
      <c r="X24" s="2"/>
      <c r="Y24" s="2"/>
      <c r="Z24" s="2"/>
      <c r="AA24" s="2"/>
      <c r="AB24" s="2"/>
      <c r="AC24" s="2"/>
      <c r="AD24" s="2"/>
      <c r="AE24" s="2"/>
    </row>
    <row r="25" spans="1:31" ht="15.75" customHeight="1">
      <c r="A25" s="294" t="s">
        <v>1540</v>
      </c>
      <c r="B25" s="294"/>
      <c r="C25" s="294"/>
      <c r="D25" s="294"/>
      <c r="E25" s="294"/>
      <c r="F25" s="294"/>
      <c r="G25" s="294"/>
      <c r="H25" s="294"/>
      <c r="I25" s="294"/>
      <c r="J25" s="294"/>
      <c r="K25" s="294"/>
      <c r="L25" s="294"/>
      <c r="M25" s="294"/>
      <c r="N25" s="294"/>
      <c r="O25" s="294"/>
      <c r="P25" s="294"/>
      <c r="Q25" s="294"/>
      <c r="R25" s="294"/>
      <c r="S25" s="294"/>
      <c r="T25" s="294"/>
      <c r="U25" s="294"/>
      <c r="V25" s="2"/>
      <c r="W25" s="2"/>
      <c r="X25" s="2"/>
      <c r="Y25" s="2"/>
      <c r="Z25" s="2"/>
      <c r="AA25" s="2"/>
      <c r="AB25" s="2"/>
      <c r="AC25" s="2"/>
      <c r="AD25" s="2"/>
      <c r="AE25" s="2"/>
    </row>
    <row r="26" spans="1:31" ht="12.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row>
    <row r="27" spans="1:31" ht="12.75" customHeight="1">
      <c r="A27" s="2"/>
      <c r="B27" s="2"/>
      <c r="C27" s="2"/>
      <c r="D27" s="2"/>
      <c r="E27" s="2"/>
      <c r="F27" s="2"/>
      <c r="G27" s="2"/>
      <c r="H27" s="2"/>
      <c r="I27" s="2"/>
      <c r="J27" s="2"/>
      <c r="K27" s="2"/>
      <c r="L27" s="2"/>
      <c r="M27" s="2"/>
      <c r="N27" s="2"/>
      <c r="O27" s="2"/>
      <c r="P27" s="2"/>
      <c r="Q27" s="2"/>
      <c r="R27" s="2"/>
      <c r="S27" s="2"/>
      <c r="T27" s="2"/>
      <c r="U27" s="354"/>
      <c r="V27" s="2"/>
      <c r="W27" s="2"/>
      <c r="X27" s="2"/>
      <c r="Y27" s="2"/>
      <c r="Z27" s="2"/>
      <c r="AA27" s="2"/>
      <c r="AB27" s="2"/>
      <c r="AC27" s="2"/>
      <c r="AD27" s="2"/>
      <c r="AE27" s="2"/>
    </row>
    <row r="28" spans="1:31" ht="12.75" customHeight="1">
      <c r="A28" s="2107" t="s">
        <v>11525</v>
      </c>
      <c r="B28" s="2108"/>
      <c r="C28" s="2108"/>
      <c r="D28" s="2108"/>
      <c r="E28" s="2108"/>
      <c r="F28" s="2108"/>
      <c r="G28" s="2108"/>
      <c r="H28" s="2108"/>
      <c r="I28" s="2108"/>
      <c r="J28" s="2108"/>
      <c r="K28" s="2108"/>
      <c r="L28" s="2108"/>
      <c r="M28" s="2108"/>
      <c r="N28" s="2108"/>
      <c r="O28" s="2108"/>
      <c r="P28" s="2108"/>
      <c r="Q28" s="2108"/>
      <c r="R28" s="2108"/>
      <c r="S28" s="2108"/>
      <c r="T28" s="2108"/>
      <c r="U28" s="2108"/>
      <c r="V28" s="2"/>
      <c r="W28" s="2"/>
      <c r="X28" s="2"/>
      <c r="Y28" s="2"/>
      <c r="Z28" s="2"/>
      <c r="AA28" s="2"/>
      <c r="AB28" s="2"/>
      <c r="AC28" s="2"/>
      <c r="AD28" s="2"/>
      <c r="AE28" s="2"/>
    </row>
    <row r="29" spans="1:31" ht="15.75" customHeight="1">
      <c r="A29" s="2109" t="s">
        <v>1541</v>
      </c>
      <c r="B29" s="2110" t="s">
        <v>1417</v>
      </c>
      <c r="C29" s="2108"/>
      <c r="D29" s="2108"/>
      <c r="E29" s="2108"/>
      <c r="F29" s="2110" t="s">
        <v>1430</v>
      </c>
      <c r="G29" s="2108"/>
      <c r="H29" s="2108"/>
      <c r="I29" s="2108"/>
      <c r="J29" s="2110" t="s">
        <v>1431</v>
      </c>
      <c r="K29" s="2108"/>
      <c r="L29" s="2108"/>
      <c r="M29" s="2108"/>
      <c r="N29" s="2110" t="s">
        <v>1432</v>
      </c>
      <c r="O29" s="2108"/>
      <c r="P29" s="2108"/>
      <c r="Q29" s="2108"/>
      <c r="R29" s="2110" t="s">
        <v>1350</v>
      </c>
      <c r="S29" s="2108"/>
      <c r="T29" s="2108"/>
      <c r="U29" s="2108"/>
      <c r="V29" s="2"/>
      <c r="W29" s="2"/>
      <c r="X29" s="2"/>
      <c r="Y29" s="2"/>
      <c r="Z29" s="2"/>
      <c r="AA29" s="2"/>
      <c r="AB29" s="2"/>
      <c r="AC29" s="2"/>
      <c r="AD29" s="2"/>
      <c r="AE29" s="2"/>
    </row>
    <row r="30" spans="1:31" ht="15.75" customHeight="1">
      <c r="A30" s="2108"/>
      <c r="B30" s="1145" t="s">
        <v>69</v>
      </c>
      <c r="C30" s="1145" t="s">
        <v>30</v>
      </c>
      <c r="D30" s="1145" t="s">
        <v>1425</v>
      </c>
      <c r="E30" s="1145" t="s">
        <v>1426</v>
      </c>
      <c r="F30" s="1145" t="s">
        <v>69</v>
      </c>
      <c r="G30" s="1145" t="s">
        <v>30</v>
      </c>
      <c r="H30" s="1145" t="s">
        <v>1425</v>
      </c>
      <c r="I30" s="1145" t="s">
        <v>1426</v>
      </c>
      <c r="J30" s="1145" t="s">
        <v>69</v>
      </c>
      <c r="K30" s="1145" t="s">
        <v>30</v>
      </c>
      <c r="L30" s="1145" t="s">
        <v>1425</v>
      </c>
      <c r="M30" s="1145" t="s">
        <v>1426</v>
      </c>
      <c r="N30" s="1145" t="s">
        <v>69</v>
      </c>
      <c r="O30" s="1145" t="s">
        <v>30</v>
      </c>
      <c r="P30" s="1145" t="s">
        <v>1425</v>
      </c>
      <c r="Q30" s="1145" t="s">
        <v>1426</v>
      </c>
      <c r="R30" s="1145" t="s">
        <v>69</v>
      </c>
      <c r="S30" s="1145" t="s">
        <v>30</v>
      </c>
      <c r="T30" s="1145" t="s">
        <v>1425</v>
      </c>
      <c r="U30" s="1145" t="s">
        <v>1426</v>
      </c>
      <c r="V30" s="2"/>
      <c r="W30" s="2"/>
      <c r="X30" s="2"/>
      <c r="Y30" s="2"/>
      <c r="Z30" s="2"/>
      <c r="AA30" s="2"/>
      <c r="AB30" s="2"/>
      <c r="AC30" s="2"/>
      <c r="AD30" s="2"/>
      <c r="AE30" s="2"/>
    </row>
    <row r="31" spans="1:31" ht="28.5" customHeight="1">
      <c r="A31" s="1169" t="s">
        <v>11526</v>
      </c>
      <c r="B31" s="1162"/>
      <c r="C31" s="1162"/>
      <c r="D31" s="1162"/>
      <c r="E31" s="1170">
        <f t="shared" ref="E31:E45" si="29">SUM(B31:D31)</f>
        <v>0</v>
      </c>
      <c r="F31" s="1162"/>
      <c r="G31" s="1162"/>
      <c r="H31" s="1162"/>
      <c r="I31" s="1170">
        <f t="shared" ref="I31:I45" si="30">SUM(F31:H31)</f>
        <v>0</v>
      </c>
      <c r="J31" s="1162">
        <v>2</v>
      </c>
      <c r="K31" s="1162">
        <v>12</v>
      </c>
      <c r="L31" s="1162">
        <v>1</v>
      </c>
      <c r="M31" s="1163">
        <f>SUM(J31:L31)</f>
        <v>15</v>
      </c>
      <c r="N31" s="1162">
        <v>3</v>
      </c>
      <c r="O31" s="1162">
        <v>3</v>
      </c>
      <c r="P31" s="1162">
        <v>0</v>
      </c>
      <c r="Q31" s="1163">
        <f t="shared" ref="Q31:Q45" si="31">SUM(N31:P31)</f>
        <v>6</v>
      </c>
      <c r="R31" s="1163">
        <f t="shared" ref="R31:R45" si="32">B31+J31+N31+F31</f>
        <v>5</v>
      </c>
      <c r="S31" s="1163">
        <f t="shared" ref="S31:S45" si="33">C31+G31+O31+K31</f>
        <v>15</v>
      </c>
      <c r="T31" s="1163">
        <f t="shared" ref="T31:U45" si="34">D31+H31+L31+P31</f>
        <v>1</v>
      </c>
      <c r="U31" s="1145">
        <f t="shared" si="34"/>
        <v>21</v>
      </c>
      <c r="V31" s="2"/>
      <c r="W31" s="2"/>
      <c r="X31" s="2"/>
      <c r="Y31" s="2"/>
      <c r="Z31" s="2"/>
      <c r="AA31" s="2"/>
      <c r="AB31" s="2"/>
      <c r="AC31" s="2"/>
      <c r="AD31" s="2"/>
      <c r="AE31" s="2"/>
    </row>
    <row r="32" spans="1:31" ht="27" customHeight="1">
      <c r="A32" s="1169" t="s">
        <v>11527</v>
      </c>
      <c r="B32" s="1162"/>
      <c r="C32" s="1162"/>
      <c r="D32" s="1162"/>
      <c r="E32" s="1170">
        <f t="shared" si="29"/>
        <v>0</v>
      </c>
      <c r="F32" s="1162"/>
      <c r="G32" s="1162"/>
      <c r="H32" s="1162"/>
      <c r="I32" s="1170">
        <f t="shared" si="30"/>
        <v>0</v>
      </c>
      <c r="J32" s="1162">
        <v>1</v>
      </c>
      <c r="K32" s="1162">
        <v>2</v>
      </c>
      <c r="L32" s="1162">
        <v>0</v>
      </c>
      <c r="M32" s="1163">
        <f>SUM(J32:L32)</f>
        <v>3</v>
      </c>
      <c r="N32" s="1162">
        <v>0</v>
      </c>
      <c r="O32" s="1162">
        <v>0</v>
      </c>
      <c r="P32" s="1162">
        <v>0</v>
      </c>
      <c r="Q32" s="1163">
        <f t="shared" si="31"/>
        <v>0</v>
      </c>
      <c r="R32" s="1163">
        <f t="shared" si="32"/>
        <v>1</v>
      </c>
      <c r="S32" s="1163">
        <f t="shared" si="33"/>
        <v>2</v>
      </c>
      <c r="T32" s="1163">
        <f t="shared" si="34"/>
        <v>0</v>
      </c>
      <c r="U32" s="1145">
        <f t="shared" si="34"/>
        <v>3</v>
      </c>
      <c r="V32" s="2"/>
      <c r="W32" s="2"/>
      <c r="X32" s="2"/>
      <c r="Y32" s="2"/>
      <c r="Z32" s="2"/>
      <c r="AA32" s="2"/>
      <c r="AB32" s="2"/>
      <c r="AC32" s="2"/>
      <c r="AD32" s="2"/>
      <c r="AE32" s="2"/>
    </row>
    <row r="33" spans="1:31" ht="15.75" customHeight="1">
      <c r="A33" s="1147" t="s">
        <v>1545</v>
      </c>
      <c r="B33" s="1162"/>
      <c r="C33" s="1162"/>
      <c r="D33" s="1162"/>
      <c r="E33" s="1170">
        <f t="shared" si="29"/>
        <v>0</v>
      </c>
      <c r="F33" s="1162"/>
      <c r="G33" s="1162"/>
      <c r="H33" s="1162"/>
      <c r="I33" s="1170">
        <f t="shared" si="30"/>
        <v>0</v>
      </c>
      <c r="J33" s="1162">
        <v>2</v>
      </c>
      <c r="K33" s="1162">
        <v>12</v>
      </c>
      <c r="L33" s="1162">
        <v>0</v>
      </c>
      <c r="M33" s="1163">
        <f t="shared" ref="M33:M44" si="35">SUM(J33:L33)</f>
        <v>14</v>
      </c>
      <c r="N33" s="1162">
        <v>1</v>
      </c>
      <c r="O33" s="1162">
        <v>3</v>
      </c>
      <c r="P33" s="1162">
        <v>1</v>
      </c>
      <c r="Q33" s="1163">
        <f t="shared" si="31"/>
        <v>5</v>
      </c>
      <c r="R33" s="1163">
        <f t="shared" si="32"/>
        <v>3</v>
      </c>
      <c r="S33" s="1163">
        <f t="shared" si="33"/>
        <v>15</v>
      </c>
      <c r="T33" s="1163">
        <f t="shared" si="34"/>
        <v>1</v>
      </c>
      <c r="U33" s="1145">
        <f t="shared" si="34"/>
        <v>19</v>
      </c>
      <c r="V33" s="2"/>
      <c r="W33" s="2"/>
      <c r="X33" s="2"/>
      <c r="Y33" s="2"/>
      <c r="Z33" s="2"/>
      <c r="AA33" s="2"/>
      <c r="AB33" s="2"/>
      <c r="AC33" s="2"/>
      <c r="AD33" s="2"/>
      <c r="AE33" s="2"/>
    </row>
    <row r="34" spans="1:31" ht="15.75" customHeight="1">
      <c r="A34" s="1147" t="s">
        <v>1546</v>
      </c>
      <c r="B34" s="1162"/>
      <c r="C34" s="1162"/>
      <c r="D34" s="1162"/>
      <c r="E34" s="1170">
        <f t="shared" si="29"/>
        <v>0</v>
      </c>
      <c r="F34" s="1162"/>
      <c r="G34" s="1162"/>
      <c r="H34" s="1162"/>
      <c r="I34" s="1170">
        <f t="shared" si="30"/>
        <v>0</v>
      </c>
      <c r="J34" s="1162">
        <v>8</v>
      </c>
      <c r="K34" s="1162">
        <v>8</v>
      </c>
      <c r="L34" s="1162">
        <v>2</v>
      </c>
      <c r="M34" s="1163">
        <f t="shared" si="35"/>
        <v>18</v>
      </c>
      <c r="N34" s="1162">
        <v>7</v>
      </c>
      <c r="O34" s="1162">
        <v>2</v>
      </c>
      <c r="P34" s="1162">
        <v>0</v>
      </c>
      <c r="Q34" s="1163">
        <f t="shared" si="31"/>
        <v>9</v>
      </c>
      <c r="R34" s="1163">
        <f t="shared" si="32"/>
        <v>15</v>
      </c>
      <c r="S34" s="1163">
        <f t="shared" si="33"/>
        <v>10</v>
      </c>
      <c r="T34" s="1163">
        <f t="shared" si="34"/>
        <v>2</v>
      </c>
      <c r="U34" s="1145">
        <f t="shared" si="34"/>
        <v>27</v>
      </c>
      <c r="V34" s="2"/>
      <c r="W34" s="2"/>
      <c r="X34" s="2"/>
      <c r="Y34" s="2"/>
      <c r="Z34" s="2"/>
      <c r="AA34" s="2"/>
      <c r="AB34" s="2"/>
      <c r="AC34" s="2"/>
      <c r="AD34" s="2"/>
      <c r="AE34" s="2"/>
    </row>
    <row r="35" spans="1:31" ht="15.75" customHeight="1">
      <c r="A35" s="1147" t="s">
        <v>1547</v>
      </c>
      <c r="B35" s="1162"/>
      <c r="C35" s="1162"/>
      <c r="D35" s="1162"/>
      <c r="E35" s="1170">
        <f t="shared" si="29"/>
        <v>0</v>
      </c>
      <c r="F35" s="1162"/>
      <c r="G35" s="1162"/>
      <c r="H35" s="1162"/>
      <c r="I35" s="1170">
        <f t="shared" si="30"/>
        <v>0</v>
      </c>
      <c r="J35" s="1162">
        <v>4</v>
      </c>
      <c r="K35" s="1162">
        <v>12</v>
      </c>
      <c r="L35" s="1162">
        <v>0</v>
      </c>
      <c r="M35" s="1163">
        <f t="shared" si="35"/>
        <v>16</v>
      </c>
      <c r="N35" s="1162">
        <v>2</v>
      </c>
      <c r="O35" s="1162">
        <v>4</v>
      </c>
      <c r="P35" s="1162">
        <v>0</v>
      </c>
      <c r="Q35" s="1163">
        <f t="shared" si="31"/>
        <v>6</v>
      </c>
      <c r="R35" s="1163">
        <f t="shared" si="32"/>
        <v>6</v>
      </c>
      <c r="S35" s="1163">
        <f t="shared" si="33"/>
        <v>16</v>
      </c>
      <c r="T35" s="1163">
        <f t="shared" si="34"/>
        <v>0</v>
      </c>
      <c r="U35" s="1145">
        <f t="shared" si="34"/>
        <v>22</v>
      </c>
      <c r="V35" s="2"/>
      <c r="W35" s="2"/>
      <c r="X35" s="2"/>
      <c r="Y35" s="2"/>
      <c r="Z35" s="2"/>
      <c r="AA35" s="2"/>
      <c r="AB35" s="2"/>
      <c r="AC35" s="2"/>
      <c r="AD35" s="2"/>
      <c r="AE35" s="2"/>
    </row>
    <row r="36" spans="1:31" ht="15.75" customHeight="1">
      <c r="A36" s="1147" t="s">
        <v>11528</v>
      </c>
      <c r="B36" s="1162"/>
      <c r="C36" s="1162"/>
      <c r="D36" s="1162"/>
      <c r="E36" s="1170">
        <f t="shared" si="29"/>
        <v>0</v>
      </c>
      <c r="F36" s="1162"/>
      <c r="G36" s="1162"/>
      <c r="H36" s="1162"/>
      <c r="I36" s="1170">
        <f t="shared" si="30"/>
        <v>0</v>
      </c>
      <c r="J36" s="1162">
        <v>0</v>
      </c>
      <c r="K36" s="1162">
        <v>4</v>
      </c>
      <c r="L36" s="1162">
        <v>0</v>
      </c>
      <c r="M36" s="1163">
        <f t="shared" si="35"/>
        <v>4</v>
      </c>
      <c r="N36" s="1162">
        <v>0</v>
      </c>
      <c r="O36" s="1162">
        <v>0</v>
      </c>
      <c r="P36" s="1162">
        <v>0</v>
      </c>
      <c r="Q36" s="1163">
        <f t="shared" si="31"/>
        <v>0</v>
      </c>
      <c r="R36" s="1163">
        <f t="shared" si="32"/>
        <v>0</v>
      </c>
      <c r="S36" s="1163">
        <f t="shared" si="33"/>
        <v>4</v>
      </c>
      <c r="T36" s="1163">
        <f t="shared" si="34"/>
        <v>0</v>
      </c>
      <c r="U36" s="1145">
        <f t="shared" si="34"/>
        <v>4</v>
      </c>
      <c r="V36" s="2"/>
      <c r="W36" s="2"/>
      <c r="X36" s="2"/>
      <c r="Y36" s="2"/>
      <c r="Z36" s="2"/>
      <c r="AA36" s="2"/>
      <c r="AB36" s="2"/>
      <c r="AC36" s="2"/>
      <c r="AD36" s="2"/>
      <c r="AE36" s="2"/>
    </row>
    <row r="37" spans="1:31" ht="15.75" customHeight="1">
      <c r="A37" s="1147" t="s">
        <v>1549</v>
      </c>
      <c r="B37" s="1162"/>
      <c r="C37" s="1162"/>
      <c r="D37" s="1162"/>
      <c r="E37" s="1170">
        <f t="shared" si="29"/>
        <v>0</v>
      </c>
      <c r="F37" s="1162"/>
      <c r="G37" s="1162"/>
      <c r="H37" s="1162"/>
      <c r="I37" s="1170">
        <f t="shared" si="30"/>
        <v>0</v>
      </c>
      <c r="J37" s="1162">
        <v>8</v>
      </c>
      <c r="K37" s="1162">
        <v>10</v>
      </c>
      <c r="L37" s="1162">
        <v>0</v>
      </c>
      <c r="M37" s="1163">
        <f t="shared" si="35"/>
        <v>18</v>
      </c>
      <c r="N37" s="1162">
        <v>5</v>
      </c>
      <c r="O37" s="1162">
        <v>3</v>
      </c>
      <c r="P37" s="1162">
        <v>0</v>
      </c>
      <c r="Q37" s="1163">
        <f t="shared" si="31"/>
        <v>8</v>
      </c>
      <c r="R37" s="1163">
        <f t="shared" si="32"/>
        <v>13</v>
      </c>
      <c r="S37" s="1163">
        <f t="shared" si="33"/>
        <v>13</v>
      </c>
      <c r="T37" s="1163">
        <f t="shared" si="34"/>
        <v>0</v>
      </c>
      <c r="U37" s="1145">
        <f t="shared" si="34"/>
        <v>26</v>
      </c>
      <c r="V37" s="2"/>
      <c r="W37" s="2"/>
      <c r="X37" s="2"/>
      <c r="Y37" s="2"/>
      <c r="Z37" s="2"/>
      <c r="AA37" s="2"/>
      <c r="AB37" s="2"/>
      <c r="AC37" s="2"/>
      <c r="AD37" s="2"/>
      <c r="AE37" s="2"/>
    </row>
    <row r="38" spans="1:31" ht="15.75" customHeight="1">
      <c r="A38" s="1147" t="s">
        <v>1550</v>
      </c>
      <c r="B38" s="1162"/>
      <c r="C38" s="1162"/>
      <c r="D38" s="1162"/>
      <c r="E38" s="1170">
        <f t="shared" si="29"/>
        <v>0</v>
      </c>
      <c r="F38" s="1162"/>
      <c r="G38" s="1162"/>
      <c r="H38" s="1162"/>
      <c r="I38" s="1170">
        <f t="shared" si="30"/>
        <v>0</v>
      </c>
      <c r="J38" s="1162">
        <v>8</v>
      </c>
      <c r="K38" s="1162">
        <v>13</v>
      </c>
      <c r="L38" s="1162">
        <v>1</v>
      </c>
      <c r="M38" s="1163">
        <f t="shared" si="35"/>
        <v>22</v>
      </c>
      <c r="N38" s="1162">
        <v>9</v>
      </c>
      <c r="O38" s="1162">
        <v>3</v>
      </c>
      <c r="P38" s="1162">
        <v>2</v>
      </c>
      <c r="Q38" s="1163">
        <f t="shared" si="31"/>
        <v>14</v>
      </c>
      <c r="R38" s="1163">
        <f>B38+J38+N38+F38</f>
        <v>17</v>
      </c>
      <c r="S38" s="1163">
        <f>C38+G38+O38+K38</f>
        <v>16</v>
      </c>
      <c r="T38" s="1163">
        <f>D38+H38+L38+P38</f>
        <v>3</v>
      </c>
      <c r="U38" s="1145">
        <f t="shared" si="34"/>
        <v>36</v>
      </c>
      <c r="V38" s="2"/>
      <c r="W38" s="2"/>
      <c r="X38" s="2"/>
      <c r="Y38" s="2"/>
      <c r="Z38" s="2"/>
      <c r="AA38" s="2"/>
      <c r="AB38" s="2"/>
      <c r="AC38" s="2"/>
      <c r="AD38" s="2"/>
      <c r="AE38" s="2"/>
    </row>
    <row r="39" spans="1:31" ht="15.75" customHeight="1">
      <c r="A39" s="1147" t="s">
        <v>1551</v>
      </c>
      <c r="B39" s="1162"/>
      <c r="C39" s="1162"/>
      <c r="D39" s="1162"/>
      <c r="E39" s="1170">
        <f t="shared" si="29"/>
        <v>0</v>
      </c>
      <c r="F39" s="1162"/>
      <c r="G39" s="1162"/>
      <c r="H39" s="1162"/>
      <c r="I39" s="1170">
        <f t="shared" si="30"/>
        <v>0</v>
      </c>
      <c r="J39" s="1162">
        <v>3</v>
      </c>
      <c r="K39" s="1162">
        <v>26</v>
      </c>
      <c r="L39" s="1162">
        <v>0</v>
      </c>
      <c r="M39" s="1163">
        <f t="shared" si="35"/>
        <v>29</v>
      </c>
      <c r="N39" s="1162">
        <v>0</v>
      </c>
      <c r="O39" s="1162">
        <v>0</v>
      </c>
      <c r="P39" s="1162">
        <v>0</v>
      </c>
      <c r="Q39" s="1163">
        <f t="shared" si="31"/>
        <v>0</v>
      </c>
      <c r="R39" s="1163">
        <f t="shared" ref="R39:R44" si="36">B39+J39+N39+F39</f>
        <v>3</v>
      </c>
      <c r="S39" s="1163">
        <f t="shared" ref="S39:S44" si="37">C39+G39+O39+K39</f>
        <v>26</v>
      </c>
      <c r="T39" s="1163">
        <f t="shared" ref="T39:T44" si="38">D39+H39+L39+P39</f>
        <v>0</v>
      </c>
      <c r="U39" s="1145">
        <f t="shared" si="34"/>
        <v>29</v>
      </c>
      <c r="V39" s="2"/>
      <c r="W39" s="2"/>
      <c r="X39" s="2"/>
      <c r="Y39" s="2"/>
      <c r="Z39" s="2"/>
      <c r="AA39" s="2"/>
      <c r="AB39" s="2"/>
      <c r="AC39" s="2"/>
      <c r="AD39" s="2"/>
      <c r="AE39" s="2"/>
    </row>
    <row r="40" spans="1:31" ht="15.75" customHeight="1">
      <c r="A40" s="1147" t="s">
        <v>1552</v>
      </c>
      <c r="B40" s="1162"/>
      <c r="C40" s="1162"/>
      <c r="D40" s="1162"/>
      <c r="E40" s="1170">
        <f t="shared" si="29"/>
        <v>0</v>
      </c>
      <c r="F40" s="1162"/>
      <c r="G40" s="1162"/>
      <c r="H40" s="1162"/>
      <c r="I40" s="1170">
        <f t="shared" si="30"/>
        <v>0</v>
      </c>
      <c r="J40" s="1162">
        <v>5</v>
      </c>
      <c r="K40" s="1162">
        <v>5</v>
      </c>
      <c r="L40" s="1162">
        <v>4</v>
      </c>
      <c r="M40" s="1163">
        <f t="shared" si="35"/>
        <v>14</v>
      </c>
      <c r="N40" s="1162">
        <v>0</v>
      </c>
      <c r="O40" s="1162">
        <v>0</v>
      </c>
      <c r="P40" s="1162">
        <v>0</v>
      </c>
      <c r="Q40" s="1163">
        <f t="shared" si="31"/>
        <v>0</v>
      </c>
      <c r="R40" s="1163">
        <f t="shared" si="36"/>
        <v>5</v>
      </c>
      <c r="S40" s="1163">
        <f t="shared" si="37"/>
        <v>5</v>
      </c>
      <c r="T40" s="1163">
        <f t="shared" si="38"/>
        <v>4</v>
      </c>
      <c r="U40" s="1145">
        <f t="shared" si="34"/>
        <v>14</v>
      </c>
      <c r="V40" s="2"/>
      <c r="W40" s="2"/>
      <c r="X40" s="2"/>
      <c r="Y40" s="2"/>
      <c r="Z40" s="2"/>
      <c r="AA40" s="2"/>
      <c r="AB40" s="2"/>
      <c r="AC40" s="2"/>
      <c r="AD40" s="2"/>
      <c r="AE40" s="2"/>
    </row>
    <row r="41" spans="1:31" ht="15.75" customHeight="1">
      <c r="A41" s="1147" t="s">
        <v>1553</v>
      </c>
      <c r="B41" s="1162"/>
      <c r="C41" s="1162"/>
      <c r="D41" s="1162"/>
      <c r="E41" s="1170">
        <f t="shared" si="29"/>
        <v>0</v>
      </c>
      <c r="F41" s="1162"/>
      <c r="G41" s="1162"/>
      <c r="H41" s="1162"/>
      <c r="I41" s="1170">
        <f t="shared" si="30"/>
        <v>0</v>
      </c>
      <c r="J41" s="1162">
        <v>2</v>
      </c>
      <c r="K41" s="1162">
        <v>6</v>
      </c>
      <c r="L41" s="1162">
        <v>0</v>
      </c>
      <c r="M41" s="1163">
        <f t="shared" si="35"/>
        <v>8</v>
      </c>
      <c r="N41" s="1162">
        <v>0</v>
      </c>
      <c r="O41" s="1162">
        <v>0</v>
      </c>
      <c r="P41" s="1162">
        <v>0</v>
      </c>
      <c r="Q41" s="1163">
        <f t="shared" si="31"/>
        <v>0</v>
      </c>
      <c r="R41" s="1163">
        <f t="shared" si="36"/>
        <v>2</v>
      </c>
      <c r="S41" s="1163">
        <f t="shared" si="37"/>
        <v>6</v>
      </c>
      <c r="T41" s="1163">
        <f t="shared" si="38"/>
        <v>0</v>
      </c>
      <c r="U41" s="1145">
        <f t="shared" si="34"/>
        <v>8</v>
      </c>
      <c r="V41" s="2"/>
      <c r="W41" s="2"/>
      <c r="X41" s="2"/>
      <c r="Y41" s="2"/>
      <c r="Z41" s="2"/>
      <c r="AA41" s="2"/>
      <c r="AB41" s="2"/>
      <c r="AC41" s="2"/>
      <c r="AD41" s="2"/>
      <c r="AE41" s="2"/>
    </row>
    <row r="42" spans="1:31" ht="15.75" customHeight="1">
      <c r="A42" s="1147" t="s">
        <v>1554</v>
      </c>
      <c r="B42" s="1162"/>
      <c r="C42" s="1162"/>
      <c r="D42" s="1162"/>
      <c r="E42" s="1170">
        <f t="shared" si="29"/>
        <v>0</v>
      </c>
      <c r="F42" s="1162"/>
      <c r="G42" s="1162"/>
      <c r="H42" s="1162"/>
      <c r="I42" s="1170">
        <f t="shared" si="30"/>
        <v>0</v>
      </c>
      <c r="J42" s="1162">
        <v>1</v>
      </c>
      <c r="K42" s="1162">
        <v>10</v>
      </c>
      <c r="L42" s="1162">
        <v>0</v>
      </c>
      <c r="M42" s="1163">
        <f t="shared" si="35"/>
        <v>11</v>
      </c>
      <c r="N42" s="1162">
        <v>0</v>
      </c>
      <c r="O42" s="1162">
        <v>0</v>
      </c>
      <c r="P42" s="1162">
        <v>0</v>
      </c>
      <c r="Q42" s="1163">
        <f t="shared" si="31"/>
        <v>0</v>
      </c>
      <c r="R42" s="1163">
        <f t="shared" si="36"/>
        <v>1</v>
      </c>
      <c r="S42" s="1163">
        <f t="shared" si="37"/>
        <v>10</v>
      </c>
      <c r="T42" s="1163">
        <f t="shared" si="38"/>
        <v>0</v>
      </c>
      <c r="U42" s="1145">
        <f t="shared" si="34"/>
        <v>11</v>
      </c>
      <c r="V42" s="2"/>
      <c r="W42" s="2"/>
      <c r="X42" s="2"/>
      <c r="Y42" s="2"/>
      <c r="Z42" s="2"/>
      <c r="AA42" s="2"/>
      <c r="AB42" s="2"/>
      <c r="AC42" s="2"/>
      <c r="AD42" s="2"/>
      <c r="AE42" s="2"/>
    </row>
    <row r="43" spans="1:31" ht="15.75" customHeight="1">
      <c r="A43" s="1147" t="s">
        <v>1555</v>
      </c>
      <c r="B43" s="1162"/>
      <c r="C43" s="1162"/>
      <c r="D43" s="1162"/>
      <c r="E43" s="1170">
        <f t="shared" si="29"/>
        <v>0</v>
      </c>
      <c r="F43" s="1162"/>
      <c r="G43" s="1162"/>
      <c r="H43" s="1162"/>
      <c r="I43" s="1170">
        <f t="shared" si="30"/>
        <v>0</v>
      </c>
      <c r="J43" s="1162">
        <v>5</v>
      </c>
      <c r="K43" s="1162">
        <v>13</v>
      </c>
      <c r="L43" s="1162">
        <v>0</v>
      </c>
      <c r="M43" s="1163">
        <f t="shared" si="35"/>
        <v>18</v>
      </c>
      <c r="N43" s="1162">
        <v>0</v>
      </c>
      <c r="O43" s="1162">
        <v>0</v>
      </c>
      <c r="P43" s="1162">
        <v>0</v>
      </c>
      <c r="Q43" s="1163">
        <f t="shared" si="31"/>
        <v>0</v>
      </c>
      <c r="R43" s="1163">
        <f t="shared" si="36"/>
        <v>5</v>
      </c>
      <c r="S43" s="1163">
        <f t="shared" si="37"/>
        <v>13</v>
      </c>
      <c r="T43" s="1163">
        <f t="shared" si="38"/>
        <v>0</v>
      </c>
      <c r="U43" s="1145">
        <f t="shared" si="34"/>
        <v>18</v>
      </c>
      <c r="V43" s="2"/>
      <c r="W43" s="2"/>
      <c r="X43" s="2"/>
      <c r="Y43" s="2"/>
      <c r="Z43" s="2"/>
      <c r="AA43" s="2"/>
      <c r="AB43" s="2"/>
      <c r="AC43" s="2"/>
      <c r="AD43" s="2"/>
      <c r="AE43" s="2"/>
    </row>
    <row r="44" spans="1:31" ht="15.75" customHeight="1">
      <c r="A44" s="1147" t="s">
        <v>7985</v>
      </c>
      <c r="B44" s="1162"/>
      <c r="C44" s="1162"/>
      <c r="D44" s="1162"/>
      <c r="E44" s="1170">
        <f t="shared" si="29"/>
        <v>0</v>
      </c>
      <c r="F44" s="1162"/>
      <c r="G44" s="1162"/>
      <c r="H44" s="1162"/>
      <c r="I44" s="1170">
        <v>0</v>
      </c>
      <c r="J44" s="1162">
        <v>5</v>
      </c>
      <c r="K44" s="1162">
        <v>10</v>
      </c>
      <c r="L44" s="1162">
        <v>1</v>
      </c>
      <c r="M44" s="1163">
        <f t="shared" si="35"/>
        <v>16</v>
      </c>
      <c r="N44" s="1162">
        <v>0</v>
      </c>
      <c r="O44" s="1162">
        <v>0</v>
      </c>
      <c r="P44" s="1162">
        <v>0</v>
      </c>
      <c r="Q44" s="1163"/>
      <c r="R44" s="1163">
        <f t="shared" si="36"/>
        <v>5</v>
      </c>
      <c r="S44" s="1163">
        <f t="shared" si="37"/>
        <v>10</v>
      </c>
      <c r="T44" s="1163">
        <f t="shared" si="38"/>
        <v>1</v>
      </c>
      <c r="U44" s="1145">
        <f t="shared" si="34"/>
        <v>16</v>
      </c>
      <c r="V44" s="2"/>
      <c r="W44" s="2"/>
      <c r="X44" s="2"/>
      <c r="Y44" s="2"/>
      <c r="Z44" s="2"/>
      <c r="AA44" s="2"/>
      <c r="AB44" s="2"/>
      <c r="AC44" s="2"/>
      <c r="AD44" s="2"/>
      <c r="AE44" s="2"/>
    </row>
    <row r="45" spans="1:31" ht="15.75" customHeight="1">
      <c r="A45" s="1146" t="s">
        <v>715</v>
      </c>
      <c r="B45" s="1163">
        <f>SUM(B31:B42)</f>
        <v>0</v>
      </c>
      <c r="C45" s="1163">
        <f>SUM(C31:C42)</f>
        <v>0</v>
      </c>
      <c r="D45" s="1163">
        <f>SUM(D31:D42)</f>
        <v>0</v>
      </c>
      <c r="E45" s="1170">
        <f t="shared" si="29"/>
        <v>0</v>
      </c>
      <c r="F45" s="1163">
        <f>SUM(F31:F44)</f>
        <v>0</v>
      </c>
      <c r="G45" s="1163">
        <f>SUM(G31:G44)</f>
        <v>0</v>
      </c>
      <c r="H45" s="1163">
        <f>SUM(H31:H44)</f>
        <v>0</v>
      </c>
      <c r="I45" s="1170">
        <f t="shared" si="30"/>
        <v>0</v>
      </c>
      <c r="J45" s="1163">
        <f>SUM(J31:J44)</f>
        <v>54</v>
      </c>
      <c r="K45" s="1163">
        <f>SUM(K31:K44)</f>
        <v>143</v>
      </c>
      <c r="L45" s="1163">
        <f>SUM(L31:L44)</f>
        <v>9</v>
      </c>
      <c r="M45" s="1163">
        <f>M31+M32+M33+M34+M35+M36+M37+M38+M39+M40+M41+M42+M43+M44</f>
        <v>206</v>
      </c>
      <c r="N45" s="1163">
        <f>SUM(N31:N44)</f>
        <v>27</v>
      </c>
      <c r="O45" s="1163">
        <f>SUM(O31:O44)</f>
        <v>18</v>
      </c>
      <c r="P45" s="1163">
        <f>SUM(P31:P44)</f>
        <v>3</v>
      </c>
      <c r="Q45" s="1163">
        <f t="shared" si="31"/>
        <v>48</v>
      </c>
      <c r="R45" s="1163">
        <f t="shared" si="32"/>
        <v>81</v>
      </c>
      <c r="S45" s="1163">
        <f t="shared" si="33"/>
        <v>161</v>
      </c>
      <c r="T45" s="1163">
        <f t="shared" si="34"/>
        <v>12</v>
      </c>
      <c r="U45" s="1145">
        <f t="shared" si="34"/>
        <v>254</v>
      </c>
      <c r="V45" s="2"/>
      <c r="W45" s="2"/>
      <c r="X45" s="2"/>
      <c r="Y45" s="2"/>
      <c r="Z45" s="2"/>
      <c r="AA45" s="2"/>
      <c r="AB45" s="2"/>
      <c r="AC45" s="2"/>
      <c r="AD45" s="2"/>
      <c r="AE45" s="2"/>
    </row>
    <row r="46" spans="1:31" ht="15.75" customHeight="1">
      <c r="A46" s="1164"/>
      <c r="B46" s="1142"/>
      <c r="C46" s="1142"/>
      <c r="D46" s="1142"/>
      <c r="E46" s="1142"/>
      <c r="F46" s="1142"/>
      <c r="G46" s="1142"/>
      <c r="H46" s="1142"/>
      <c r="I46" s="1142"/>
      <c r="J46" s="1142"/>
      <c r="K46" s="1142"/>
      <c r="L46" s="1142"/>
      <c r="M46" s="1142"/>
      <c r="N46" s="1142"/>
      <c r="O46" s="1142"/>
      <c r="P46" s="1142"/>
      <c r="Q46" s="1142"/>
      <c r="R46" s="1142"/>
      <c r="S46" s="1142"/>
      <c r="T46" s="1142"/>
      <c r="U46" s="1142"/>
      <c r="V46" s="2"/>
      <c r="W46" s="2"/>
      <c r="X46" s="2"/>
      <c r="Y46" s="2"/>
      <c r="Z46" s="2"/>
      <c r="AA46" s="2"/>
      <c r="AB46" s="2"/>
      <c r="AC46" s="2"/>
      <c r="AD46" s="2"/>
      <c r="AE46" s="2"/>
    </row>
    <row r="47" spans="1:31" ht="15.75" customHeight="1">
      <c r="A47" s="2103" t="s">
        <v>719</v>
      </c>
      <c r="B47" s="2104"/>
      <c r="C47" s="2104"/>
      <c r="D47" s="2104"/>
      <c r="E47" s="2104"/>
      <c r="F47" s="2104"/>
      <c r="G47" s="2104"/>
      <c r="H47" s="2104"/>
      <c r="I47" s="2104"/>
      <c r="J47" s="2104"/>
      <c r="K47" s="2104"/>
      <c r="L47" s="2104"/>
      <c r="M47" s="2104"/>
      <c r="N47" s="2104"/>
      <c r="O47" s="2104"/>
      <c r="P47" s="2104"/>
      <c r="Q47" s="2104"/>
      <c r="R47" s="2104"/>
      <c r="S47" s="2104"/>
      <c r="T47" s="2104"/>
      <c r="U47" s="2104"/>
      <c r="V47" s="2"/>
      <c r="W47" s="2"/>
      <c r="X47" s="2"/>
      <c r="Y47" s="2"/>
      <c r="Z47" s="2"/>
      <c r="AA47" s="2"/>
      <c r="AB47" s="2"/>
      <c r="AC47" s="2"/>
      <c r="AD47" s="2"/>
      <c r="AE47" s="2"/>
    </row>
    <row r="48" spans="1:31" ht="15.75" customHeight="1">
      <c r="A48" s="2105" t="s">
        <v>1541</v>
      </c>
      <c r="B48" s="2106" t="s">
        <v>1417</v>
      </c>
      <c r="C48" s="2104"/>
      <c r="D48" s="2104"/>
      <c r="E48" s="2104"/>
      <c r="F48" s="2106" t="s">
        <v>1430</v>
      </c>
      <c r="G48" s="2104"/>
      <c r="H48" s="2104"/>
      <c r="I48" s="2104"/>
      <c r="J48" s="2106" t="s">
        <v>1431</v>
      </c>
      <c r="K48" s="2104"/>
      <c r="L48" s="2104"/>
      <c r="M48" s="2104"/>
      <c r="N48" s="2106" t="s">
        <v>1432</v>
      </c>
      <c r="O48" s="2104"/>
      <c r="P48" s="2104"/>
      <c r="Q48" s="2104"/>
      <c r="R48" s="2106" t="s">
        <v>1350</v>
      </c>
      <c r="S48" s="2104"/>
      <c r="T48" s="2104"/>
      <c r="U48" s="2104"/>
      <c r="V48" s="2"/>
      <c r="W48" s="2"/>
      <c r="X48" s="2"/>
      <c r="Y48" s="2"/>
      <c r="Z48" s="2"/>
      <c r="AA48" s="2"/>
      <c r="AB48" s="2"/>
      <c r="AC48" s="2"/>
      <c r="AD48" s="2"/>
      <c r="AE48" s="2"/>
    </row>
    <row r="49" spans="1:31" ht="15.75" customHeight="1">
      <c r="A49" s="2104"/>
      <c r="B49" s="1165" t="s">
        <v>69</v>
      </c>
      <c r="C49" s="1165" t="s">
        <v>30</v>
      </c>
      <c r="D49" s="1165" t="s">
        <v>1425</v>
      </c>
      <c r="E49" s="1165" t="s">
        <v>1426</v>
      </c>
      <c r="F49" s="1165" t="s">
        <v>69</v>
      </c>
      <c r="G49" s="1165" t="s">
        <v>30</v>
      </c>
      <c r="H49" s="1165" t="s">
        <v>1425</v>
      </c>
      <c r="I49" s="1165" t="s">
        <v>1426</v>
      </c>
      <c r="J49" s="1165" t="s">
        <v>69</v>
      </c>
      <c r="K49" s="1165" t="s">
        <v>30</v>
      </c>
      <c r="L49" s="1165" t="s">
        <v>1425</v>
      </c>
      <c r="M49" s="1165" t="s">
        <v>1426</v>
      </c>
      <c r="N49" s="1165" t="s">
        <v>69</v>
      </c>
      <c r="O49" s="1165" t="s">
        <v>30</v>
      </c>
      <c r="P49" s="1165" t="s">
        <v>1425</v>
      </c>
      <c r="Q49" s="1165" t="s">
        <v>1426</v>
      </c>
      <c r="R49" s="1165" t="s">
        <v>69</v>
      </c>
      <c r="S49" s="1165" t="s">
        <v>30</v>
      </c>
      <c r="T49" s="1165" t="s">
        <v>1425</v>
      </c>
      <c r="U49" s="1165" t="s">
        <v>1426</v>
      </c>
      <c r="V49" s="2"/>
      <c r="W49" s="2"/>
      <c r="X49" s="2"/>
      <c r="Y49" s="2"/>
      <c r="Z49" s="2"/>
      <c r="AA49" s="2"/>
      <c r="AB49" s="2"/>
      <c r="AC49" s="2"/>
      <c r="AD49" s="2"/>
      <c r="AE49" s="2"/>
    </row>
    <row r="50" spans="1:31" ht="15.75" customHeight="1">
      <c r="A50" s="1147" t="s">
        <v>11526</v>
      </c>
      <c r="B50" s="1166"/>
      <c r="C50" s="1166"/>
      <c r="D50" s="1166"/>
      <c r="E50" s="1170">
        <f t="shared" ref="E50:E63" si="39">SUM(B50:D50)</f>
        <v>0</v>
      </c>
      <c r="F50" s="1166"/>
      <c r="G50" s="1166"/>
      <c r="H50" s="1166"/>
      <c r="I50" s="1170">
        <f t="shared" ref="I50:I63" si="40">SUM(F50:H50)</f>
        <v>0</v>
      </c>
      <c r="J50" s="1166">
        <v>2</v>
      </c>
      <c r="K50" s="1166">
        <v>6</v>
      </c>
      <c r="L50" s="1166">
        <v>1</v>
      </c>
      <c r="M50" s="1163">
        <f>SUM(J50:L50)</f>
        <v>9</v>
      </c>
      <c r="N50" s="1166">
        <v>3</v>
      </c>
      <c r="O50" s="1166">
        <v>3</v>
      </c>
      <c r="P50" s="1166">
        <v>0</v>
      </c>
      <c r="Q50" s="1163">
        <f t="shared" ref="Q50:Q63" si="41">SUM(N50:P50)</f>
        <v>6</v>
      </c>
      <c r="R50" s="1163">
        <f t="shared" ref="R50:R63" si="42">B50+J50+N50+F50</f>
        <v>5</v>
      </c>
      <c r="S50" s="1163">
        <f t="shared" ref="S50:S63" si="43">C50+G50+O50+K50</f>
        <v>9</v>
      </c>
      <c r="T50" s="1163">
        <f t="shared" ref="T50:U63" si="44">D50+H50+L50+P50</f>
        <v>1</v>
      </c>
      <c r="U50" s="1145">
        <f t="shared" si="44"/>
        <v>15</v>
      </c>
      <c r="V50" s="2"/>
      <c r="W50" s="2"/>
      <c r="X50" s="2"/>
      <c r="Y50" s="2"/>
      <c r="Z50" s="2"/>
      <c r="AA50" s="2"/>
      <c r="AB50" s="2"/>
      <c r="AC50" s="2"/>
      <c r="AD50" s="2"/>
      <c r="AE50" s="2"/>
    </row>
    <row r="51" spans="1:31" ht="15.75" customHeight="1">
      <c r="A51" s="1147" t="s">
        <v>1545</v>
      </c>
      <c r="B51" s="1166"/>
      <c r="C51" s="1166"/>
      <c r="D51" s="1166"/>
      <c r="E51" s="1170">
        <f t="shared" si="39"/>
        <v>0</v>
      </c>
      <c r="F51" s="1166"/>
      <c r="G51" s="1166"/>
      <c r="H51" s="1166"/>
      <c r="I51" s="1170">
        <f t="shared" si="40"/>
        <v>0</v>
      </c>
      <c r="J51" s="1166">
        <v>1</v>
      </c>
      <c r="K51" s="1166">
        <v>8</v>
      </c>
      <c r="L51" s="1166">
        <v>0</v>
      </c>
      <c r="M51" s="1163">
        <f t="shared" ref="M51:M62" si="45">SUM(J51:L51)</f>
        <v>9</v>
      </c>
      <c r="N51" s="1166">
        <v>3</v>
      </c>
      <c r="O51" s="1166">
        <v>3</v>
      </c>
      <c r="P51" s="1166">
        <v>0</v>
      </c>
      <c r="Q51" s="1163">
        <f t="shared" si="41"/>
        <v>6</v>
      </c>
      <c r="R51" s="1163">
        <f t="shared" si="42"/>
        <v>4</v>
      </c>
      <c r="S51" s="1163">
        <f t="shared" si="43"/>
        <v>11</v>
      </c>
      <c r="T51" s="1163">
        <f t="shared" si="44"/>
        <v>0</v>
      </c>
      <c r="U51" s="1145">
        <f t="shared" si="44"/>
        <v>15</v>
      </c>
      <c r="V51" s="2"/>
      <c r="W51" s="2"/>
      <c r="X51" s="2"/>
      <c r="Y51" s="2"/>
      <c r="Z51" s="2"/>
      <c r="AA51" s="2"/>
      <c r="AB51" s="2"/>
      <c r="AC51" s="2"/>
      <c r="AD51" s="2"/>
      <c r="AE51" s="2"/>
    </row>
    <row r="52" spans="1:31" ht="15.75" customHeight="1">
      <c r="A52" s="1147" t="s">
        <v>1546</v>
      </c>
      <c r="B52" s="1166"/>
      <c r="C52" s="1166"/>
      <c r="D52" s="1166"/>
      <c r="E52" s="1170">
        <f t="shared" si="39"/>
        <v>0</v>
      </c>
      <c r="F52" s="1166"/>
      <c r="G52" s="1166"/>
      <c r="H52" s="1166"/>
      <c r="I52" s="1170">
        <f t="shared" si="40"/>
        <v>0</v>
      </c>
      <c r="J52" s="1166">
        <v>5</v>
      </c>
      <c r="K52" s="1166">
        <v>8</v>
      </c>
      <c r="L52" s="1166">
        <v>2</v>
      </c>
      <c r="M52" s="1163">
        <f t="shared" si="45"/>
        <v>15</v>
      </c>
      <c r="N52" s="1166">
        <v>5</v>
      </c>
      <c r="O52" s="1166">
        <v>1</v>
      </c>
      <c r="P52" s="1166">
        <v>0</v>
      </c>
      <c r="Q52" s="1163">
        <f t="shared" si="41"/>
        <v>6</v>
      </c>
      <c r="R52" s="1163">
        <f t="shared" si="42"/>
        <v>10</v>
      </c>
      <c r="S52" s="1163">
        <f t="shared" si="43"/>
        <v>9</v>
      </c>
      <c r="T52" s="1163">
        <f t="shared" si="44"/>
        <v>2</v>
      </c>
      <c r="U52" s="1145">
        <f t="shared" si="44"/>
        <v>21</v>
      </c>
      <c r="V52" s="2"/>
      <c r="W52" s="2"/>
      <c r="X52" s="2"/>
      <c r="Y52" s="2"/>
      <c r="Z52" s="2"/>
      <c r="AA52" s="2"/>
      <c r="AB52" s="2"/>
      <c r="AC52" s="2"/>
      <c r="AD52" s="2"/>
      <c r="AE52" s="2"/>
    </row>
    <row r="53" spans="1:31" ht="15.75" customHeight="1">
      <c r="A53" s="1147" t="s">
        <v>1547</v>
      </c>
      <c r="B53" s="1166"/>
      <c r="C53" s="1166"/>
      <c r="D53" s="1166"/>
      <c r="E53" s="1170">
        <f t="shared" si="39"/>
        <v>0</v>
      </c>
      <c r="F53" s="1166"/>
      <c r="G53" s="1166"/>
      <c r="H53" s="1166"/>
      <c r="I53" s="1170">
        <f t="shared" si="40"/>
        <v>0</v>
      </c>
      <c r="J53" s="1166">
        <v>4</v>
      </c>
      <c r="K53" s="1166">
        <v>8</v>
      </c>
      <c r="L53" s="1166">
        <v>0</v>
      </c>
      <c r="M53" s="1163">
        <f t="shared" si="45"/>
        <v>12</v>
      </c>
      <c r="N53" s="1166">
        <v>3</v>
      </c>
      <c r="O53" s="1166">
        <v>1</v>
      </c>
      <c r="P53" s="1166">
        <v>0</v>
      </c>
      <c r="Q53" s="1163">
        <f t="shared" si="41"/>
        <v>4</v>
      </c>
      <c r="R53" s="1163">
        <f t="shared" si="42"/>
        <v>7</v>
      </c>
      <c r="S53" s="1163">
        <f t="shared" si="43"/>
        <v>9</v>
      </c>
      <c r="T53" s="1163">
        <f t="shared" si="44"/>
        <v>0</v>
      </c>
      <c r="U53" s="1145">
        <f t="shared" si="44"/>
        <v>16</v>
      </c>
      <c r="V53" s="2"/>
      <c r="W53" s="2"/>
      <c r="X53" s="2"/>
      <c r="Y53" s="2"/>
      <c r="Z53" s="2"/>
      <c r="AA53" s="2"/>
      <c r="AB53" s="2"/>
      <c r="AC53" s="2"/>
      <c r="AD53" s="2"/>
      <c r="AE53" s="2"/>
    </row>
    <row r="54" spans="1:31" ht="15.75" customHeight="1">
      <c r="A54" s="1147" t="s">
        <v>11528</v>
      </c>
      <c r="B54" s="1166"/>
      <c r="C54" s="1166"/>
      <c r="D54" s="1166"/>
      <c r="E54" s="1170">
        <f t="shared" si="39"/>
        <v>0</v>
      </c>
      <c r="F54" s="1166"/>
      <c r="G54" s="1166"/>
      <c r="H54" s="1166"/>
      <c r="I54" s="1170">
        <f t="shared" si="40"/>
        <v>0</v>
      </c>
      <c r="J54" s="1166">
        <v>0</v>
      </c>
      <c r="K54" s="1166">
        <v>4</v>
      </c>
      <c r="L54" s="1166">
        <v>0</v>
      </c>
      <c r="M54" s="1163">
        <f t="shared" si="45"/>
        <v>4</v>
      </c>
      <c r="N54" s="1166">
        <v>0</v>
      </c>
      <c r="O54" s="1166">
        <v>0</v>
      </c>
      <c r="P54" s="1166">
        <v>0</v>
      </c>
      <c r="Q54" s="1163">
        <f t="shared" si="41"/>
        <v>0</v>
      </c>
      <c r="R54" s="1163">
        <f t="shared" si="42"/>
        <v>0</v>
      </c>
      <c r="S54" s="1163">
        <f t="shared" si="43"/>
        <v>4</v>
      </c>
      <c r="T54" s="1163">
        <f t="shared" si="44"/>
        <v>0</v>
      </c>
      <c r="U54" s="1145">
        <f t="shared" si="44"/>
        <v>4</v>
      </c>
      <c r="V54" s="2"/>
      <c r="W54" s="2"/>
      <c r="X54" s="2"/>
      <c r="Y54" s="2"/>
      <c r="Z54" s="2"/>
      <c r="AA54" s="2"/>
      <c r="AB54" s="2"/>
      <c r="AC54" s="2"/>
      <c r="AD54" s="2"/>
      <c r="AE54" s="2"/>
    </row>
    <row r="55" spans="1:31" ht="15.75" customHeight="1">
      <c r="A55" s="1147" t="s">
        <v>1549</v>
      </c>
      <c r="B55" s="1166"/>
      <c r="C55" s="1166"/>
      <c r="D55" s="1166"/>
      <c r="E55" s="1170">
        <f t="shared" si="39"/>
        <v>0</v>
      </c>
      <c r="F55" s="1166"/>
      <c r="G55" s="1166"/>
      <c r="H55" s="1166"/>
      <c r="I55" s="1170">
        <f t="shared" si="40"/>
        <v>0</v>
      </c>
      <c r="J55" s="1166">
        <v>8</v>
      </c>
      <c r="K55" s="1166">
        <v>5</v>
      </c>
      <c r="L55" s="1166">
        <v>0</v>
      </c>
      <c r="M55" s="1163">
        <f t="shared" si="45"/>
        <v>13</v>
      </c>
      <c r="N55" s="1166">
        <v>5</v>
      </c>
      <c r="O55" s="1166">
        <v>3</v>
      </c>
      <c r="P55" s="1166">
        <v>0</v>
      </c>
      <c r="Q55" s="1163">
        <f t="shared" si="41"/>
        <v>8</v>
      </c>
      <c r="R55" s="1163">
        <f t="shared" si="42"/>
        <v>13</v>
      </c>
      <c r="S55" s="1163">
        <f t="shared" si="43"/>
        <v>8</v>
      </c>
      <c r="T55" s="1163">
        <f t="shared" si="44"/>
        <v>0</v>
      </c>
      <c r="U55" s="1145">
        <f t="shared" si="44"/>
        <v>21</v>
      </c>
      <c r="V55" s="2"/>
      <c r="W55" s="2"/>
      <c r="X55" s="2"/>
      <c r="Y55" s="2"/>
      <c r="Z55" s="2"/>
      <c r="AA55" s="2"/>
      <c r="AB55" s="2"/>
      <c r="AC55" s="2"/>
      <c r="AD55" s="2"/>
      <c r="AE55" s="2"/>
    </row>
    <row r="56" spans="1:31" ht="15.75" customHeight="1">
      <c r="A56" s="1147" t="s">
        <v>1550</v>
      </c>
      <c r="B56" s="1166"/>
      <c r="C56" s="1166"/>
      <c r="D56" s="1166"/>
      <c r="E56" s="1170">
        <f t="shared" si="39"/>
        <v>0</v>
      </c>
      <c r="F56" s="1166"/>
      <c r="G56" s="1166"/>
      <c r="H56" s="1166"/>
      <c r="I56" s="1170">
        <f t="shared" si="40"/>
        <v>0</v>
      </c>
      <c r="J56" s="1166">
        <v>5</v>
      </c>
      <c r="K56" s="1166">
        <v>9</v>
      </c>
      <c r="L56" s="1166">
        <v>1</v>
      </c>
      <c r="M56" s="1163">
        <f t="shared" si="45"/>
        <v>15</v>
      </c>
      <c r="N56" s="1166">
        <v>8</v>
      </c>
      <c r="O56" s="1166">
        <v>3</v>
      </c>
      <c r="P56" s="1166">
        <v>3</v>
      </c>
      <c r="Q56" s="1163">
        <f t="shared" si="41"/>
        <v>14</v>
      </c>
      <c r="R56" s="1163">
        <f t="shared" si="42"/>
        <v>13</v>
      </c>
      <c r="S56" s="1163">
        <f t="shared" si="43"/>
        <v>12</v>
      </c>
      <c r="T56" s="1163">
        <f t="shared" si="44"/>
        <v>4</v>
      </c>
      <c r="U56" s="1145">
        <f t="shared" si="44"/>
        <v>29</v>
      </c>
      <c r="V56" s="2"/>
      <c r="W56" s="2"/>
      <c r="X56" s="2"/>
      <c r="Y56" s="2"/>
      <c r="Z56" s="2"/>
      <c r="AA56" s="2"/>
      <c r="AB56" s="2"/>
      <c r="AC56" s="2"/>
      <c r="AD56" s="2"/>
      <c r="AE56" s="2"/>
    </row>
    <row r="57" spans="1:31" ht="15.75" customHeight="1">
      <c r="A57" s="1147" t="s">
        <v>1551</v>
      </c>
      <c r="B57" s="1166"/>
      <c r="C57" s="1166"/>
      <c r="D57" s="1166"/>
      <c r="E57" s="1170">
        <f t="shared" si="39"/>
        <v>0</v>
      </c>
      <c r="F57" s="1166"/>
      <c r="G57" s="1166"/>
      <c r="H57" s="1166"/>
      <c r="I57" s="1170">
        <f t="shared" si="40"/>
        <v>0</v>
      </c>
      <c r="J57" s="1166">
        <v>1</v>
      </c>
      <c r="K57" s="1166">
        <v>18</v>
      </c>
      <c r="L57" s="1166">
        <v>0</v>
      </c>
      <c r="M57" s="1163">
        <f t="shared" si="45"/>
        <v>19</v>
      </c>
      <c r="N57" s="1166">
        <v>1</v>
      </c>
      <c r="O57" s="1166">
        <v>1</v>
      </c>
      <c r="P57" s="1166">
        <v>0</v>
      </c>
      <c r="Q57" s="1163">
        <f t="shared" si="41"/>
        <v>2</v>
      </c>
      <c r="R57" s="1163">
        <f t="shared" si="42"/>
        <v>2</v>
      </c>
      <c r="S57" s="1163">
        <f t="shared" si="43"/>
        <v>19</v>
      </c>
      <c r="T57" s="1163">
        <f t="shared" si="44"/>
        <v>0</v>
      </c>
      <c r="U57" s="1145">
        <f t="shared" si="44"/>
        <v>21</v>
      </c>
      <c r="V57" s="2"/>
      <c r="W57" s="2"/>
      <c r="X57" s="2"/>
      <c r="Y57" s="2"/>
      <c r="Z57" s="2"/>
      <c r="AA57" s="2"/>
      <c r="AB57" s="2"/>
      <c r="AC57" s="2"/>
      <c r="AD57" s="2"/>
      <c r="AE57" s="2"/>
    </row>
    <row r="58" spans="1:31" ht="15.75" customHeight="1">
      <c r="A58" s="1147" t="s">
        <v>1552</v>
      </c>
      <c r="B58" s="1166"/>
      <c r="C58" s="1166"/>
      <c r="D58" s="1166"/>
      <c r="E58" s="1170">
        <f t="shared" si="39"/>
        <v>0</v>
      </c>
      <c r="F58" s="1166"/>
      <c r="G58" s="1166"/>
      <c r="H58" s="1166"/>
      <c r="I58" s="1170">
        <f t="shared" si="40"/>
        <v>0</v>
      </c>
      <c r="J58" s="1166">
        <v>5</v>
      </c>
      <c r="K58" s="1166">
        <v>5</v>
      </c>
      <c r="L58" s="1166">
        <v>4</v>
      </c>
      <c r="M58" s="1163">
        <f t="shared" si="45"/>
        <v>14</v>
      </c>
      <c r="N58" s="1166">
        <v>0</v>
      </c>
      <c r="O58" s="1166">
        <v>0</v>
      </c>
      <c r="P58" s="1166">
        <v>0</v>
      </c>
      <c r="Q58" s="1163">
        <f t="shared" si="41"/>
        <v>0</v>
      </c>
      <c r="R58" s="1163">
        <f t="shared" si="42"/>
        <v>5</v>
      </c>
      <c r="S58" s="1163">
        <f t="shared" si="43"/>
        <v>5</v>
      </c>
      <c r="T58" s="1163">
        <f t="shared" si="44"/>
        <v>4</v>
      </c>
      <c r="U58" s="1145">
        <f t="shared" si="44"/>
        <v>14</v>
      </c>
      <c r="V58" s="2"/>
      <c r="W58" s="2"/>
      <c r="X58" s="2"/>
      <c r="Y58" s="2"/>
      <c r="Z58" s="2"/>
      <c r="AA58" s="2"/>
      <c r="AB58" s="2"/>
      <c r="AC58" s="2"/>
      <c r="AD58" s="2"/>
      <c r="AE58" s="2"/>
    </row>
    <row r="59" spans="1:31" ht="15.75" customHeight="1">
      <c r="A59" s="1147" t="s">
        <v>1553</v>
      </c>
      <c r="B59" s="1166"/>
      <c r="C59" s="1166"/>
      <c r="D59" s="1166"/>
      <c r="E59" s="1170">
        <f t="shared" si="39"/>
        <v>0</v>
      </c>
      <c r="F59" s="1166"/>
      <c r="G59" s="1166"/>
      <c r="H59" s="1166"/>
      <c r="I59" s="1170">
        <f t="shared" si="40"/>
        <v>0</v>
      </c>
      <c r="J59" s="1166">
        <v>1</v>
      </c>
      <c r="K59" s="1166">
        <v>6</v>
      </c>
      <c r="L59" s="1166">
        <v>0</v>
      </c>
      <c r="M59" s="1163">
        <f t="shared" si="45"/>
        <v>7</v>
      </c>
      <c r="N59" s="1166">
        <v>0</v>
      </c>
      <c r="O59" s="1166">
        <v>0</v>
      </c>
      <c r="P59" s="1166">
        <v>0</v>
      </c>
      <c r="Q59" s="1163">
        <f t="shared" si="41"/>
        <v>0</v>
      </c>
      <c r="R59" s="1163">
        <f t="shared" si="42"/>
        <v>1</v>
      </c>
      <c r="S59" s="1163">
        <f t="shared" si="43"/>
        <v>6</v>
      </c>
      <c r="T59" s="1163">
        <f t="shared" si="44"/>
        <v>0</v>
      </c>
      <c r="U59" s="1145">
        <f t="shared" si="44"/>
        <v>7</v>
      </c>
      <c r="V59" s="2"/>
      <c r="W59" s="2"/>
      <c r="X59" s="2"/>
      <c r="Y59" s="2"/>
      <c r="Z59" s="2"/>
      <c r="AA59" s="2"/>
      <c r="AB59" s="2"/>
      <c r="AC59" s="2"/>
      <c r="AD59" s="2"/>
      <c r="AE59" s="2"/>
    </row>
    <row r="60" spans="1:31" ht="15.75" customHeight="1">
      <c r="A60" s="1147" t="s">
        <v>1554</v>
      </c>
      <c r="B60" s="1166"/>
      <c r="C60" s="1166"/>
      <c r="D60" s="1166"/>
      <c r="E60" s="1170">
        <f t="shared" si="39"/>
        <v>0</v>
      </c>
      <c r="F60" s="1166"/>
      <c r="G60" s="1166"/>
      <c r="H60" s="1166"/>
      <c r="I60" s="1170">
        <f t="shared" si="40"/>
        <v>0</v>
      </c>
      <c r="J60" s="1166">
        <v>0</v>
      </c>
      <c r="K60" s="1166">
        <v>7</v>
      </c>
      <c r="L60" s="1166">
        <v>0</v>
      </c>
      <c r="M60" s="1163">
        <f t="shared" si="45"/>
        <v>7</v>
      </c>
      <c r="N60" s="1166">
        <v>0</v>
      </c>
      <c r="O60" s="1166">
        <v>0</v>
      </c>
      <c r="P60" s="1166">
        <v>0</v>
      </c>
      <c r="Q60" s="1163">
        <f t="shared" si="41"/>
        <v>0</v>
      </c>
      <c r="R60" s="1163">
        <f t="shared" si="42"/>
        <v>0</v>
      </c>
      <c r="S60" s="1163">
        <f t="shared" si="43"/>
        <v>7</v>
      </c>
      <c r="T60" s="1163">
        <f t="shared" si="44"/>
        <v>0</v>
      </c>
      <c r="U60" s="1145">
        <f t="shared" si="44"/>
        <v>7</v>
      </c>
      <c r="V60" s="2"/>
      <c r="W60" s="2"/>
      <c r="X60" s="2"/>
      <c r="Y60" s="2"/>
      <c r="Z60" s="2"/>
      <c r="AA60" s="2"/>
      <c r="AB60" s="2"/>
      <c r="AC60" s="2"/>
      <c r="AD60" s="2"/>
      <c r="AE60" s="2"/>
    </row>
    <row r="61" spans="1:31" ht="15.75" customHeight="1">
      <c r="A61" s="1147" t="s">
        <v>1555</v>
      </c>
      <c r="B61" s="1166"/>
      <c r="C61" s="1166"/>
      <c r="D61" s="1166"/>
      <c r="E61" s="1170">
        <f t="shared" si="39"/>
        <v>0</v>
      </c>
      <c r="F61" s="1166"/>
      <c r="G61" s="1166"/>
      <c r="H61" s="1166"/>
      <c r="I61" s="1170">
        <f t="shared" si="40"/>
        <v>0</v>
      </c>
      <c r="J61" s="1166">
        <v>4</v>
      </c>
      <c r="K61" s="1166">
        <v>11</v>
      </c>
      <c r="L61" s="1166">
        <v>0</v>
      </c>
      <c r="M61" s="1163">
        <f t="shared" si="45"/>
        <v>15</v>
      </c>
      <c r="N61" s="1166">
        <v>0</v>
      </c>
      <c r="O61" s="1166">
        <v>0</v>
      </c>
      <c r="P61" s="1166">
        <v>0</v>
      </c>
      <c r="Q61" s="1163">
        <f>SUM(N61:P61)</f>
        <v>0</v>
      </c>
      <c r="R61" s="1163">
        <f>B61+J61+N61+F61</f>
        <v>4</v>
      </c>
      <c r="S61" s="1163">
        <f>C61+G61+O61+K61</f>
        <v>11</v>
      </c>
      <c r="T61" s="1163">
        <f>D61+H61+L61+P61</f>
        <v>0</v>
      </c>
      <c r="U61" s="1145">
        <f t="shared" si="44"/>
        <v>15</v>
      </c>
      <c r="V61" s="2"/>
      <c r="W61" s="2"/>
      <c r="X61" s="2"/>
      <c r="Y61" s="2"/>
      <c r="Z61" s="2"/>
      <c r="AA61" s="2"/>
      <c r="AB61" s="2"/>
      <c r="AC61" s="2"/>
      <c r="AD61" s="2"/>
      <c r="AE61" s="2"/>
    </row>
    <row r="62" spans="1:31" ht="15.75" customHeight="1">
      <c r="A62" s="1147" t="s">
        <v>7985</v>
      </c>
      <c r="B62" s="1166"/>
      <c r="C62" s="1166"/>
      <c r="D62" s="1166"/>
      <c r="E62" s="1170">
        <f t="shared" si="39"/>
        <v>0</v>
      </c>
      <c r="F62" s="1166"/>
      <c r="G62" s="1166"/>
      <c r="H62" s="1166"/>
      <c r="I62" s="1170">
        <f t="shared" si="40"/>
        <v>0</v>
      </c>
      <c r="J62" s="1166">
        <v>4</v>
      </c>
      <c r="K62" s="1166">
        <v>7</v>
      </c>
      <c r="L62" s="1166">
        <v>1</v>
      </c>
      <c r="M62" s="1163">
        <f t="shared" si="45"/>
        <v>12</v>
      </c>
      <c r="N62" s="1166">
        <v>0</v>
      </c>
      <c r="O62" s="1166">
        <v>0</v>
      </c>
      <c r="P62" s="1166">
        <v>0</v>
      </c>
      <c r="Q62" s="1163">
        <f t="shared" si="41"/>
        <v>0</v>
      </c>
      <c r="R62" s="1163">
        <f t="shared" si="42"/>
        <v>4</v>
      </c>
      <c r="S62" s="1163">
        <f t="shared" si="43"/>
        <v>7</v>
      </c>
      <c r="T62" s="1163">
        <f t="shared" si="44"/>
        <v>1</v>
      </c>
      <c r="U62" s="1145">
        <f t="shared" si="44"/>
        <v>12</v>
      </c>
      <c r="V62" s="2"/>
      <c r="W62" s="2"/>
      <c r="X62" s="2"/>
      <c r="Y62" s="2"/>
      <c r="Z62" s="2"/>
      <c r="AA62" s="2"/>
      <c r="AB62" s="2"/>
      <c r="AC62" s="2"/>
      <c r="AD62" s="2"/>
      <c r="AE62" s="2"/>
    </row>
    <row r="63" spans="1:31" ht="15.75" customHeight="1">
      <c r="A63" s="1167" t="s">
        <v>715</v>
      </c>
      <c r="B63" s="1168">
        <f>SUM(B50:B62)</f>
        <v>0</v>
      </c>
      <c r="C63" s="1168">
        <f>SUM(C50:C62)</f>
        <v>0</v>
      </c>
      <c r="D63" s="1168">
        <f>SUM(D50:D62)</f>
        <v>0</v>
      </c>
      <c r="E63" s="1170">
        <f t="shared" si="39"/>
        <v>0</v>
      </c>
      <c r="F63" s="1168">
        <f>SUM(F50:F62)</f>
        <v>0</v>
      </c>
      <c r="G63" s="1168">
        <f>SUM(G50:G62)</f>
        <v>0</v>
      </c>
      <c r="H63" s="1168">
        <f>SUM(H50:H62)</f>
        <v>0</v>
      </c>
      <c r="I63" s="1170">
        <f t="shared" si="40"/>
        <v>0</v>
      </c>
      <c r="J63" s="1168">
        <f>SUM(J50:J62)</f>
        <v>40</v>
      </c>
      <c r="K63" s="1168">
        <f>SUM(K50:K62)</f>
        <v>102</v>
      </c>
      <c r="L63" s="1168">
        <f>SUM(L50:L62)</f>
        <v>9</v>
      </c>
      <c r="M63" s="1163">
        <f>M50+M51+M52+M53+M54+M55+M56+M57+M58+M59+M60+M61+M62</f>
        <v>151</v>
      </c>
      <c r="N63" s="1168">
        <f>N50+N51+N52+N53+N54+N55+N56+N57+N58+N59+N60+N61+N62</f>
        <v>28</v>
      </c>
      <c r="O63" s="1168">
        <f>O50+O51+O52+O53+O54+O55+O56+O57+O58+O59+O60+O61+O62</f>
        <v>15</v>
      </c>
      <c r="P63" s="1168">
        <f>P50+P51+P52+P53+P54+P55+P56+P57+P58+P59+P60+P61+P62</f>
        <v>3</v>
      </c>
      <c r="Q63" s="1163">
        <f t="shared" si="41"/>
        <v>46</v>
      </c>
      <c r="R63" s="1163">
        <f t="shared" si="42"/>
        <v>68</v>
      </c>
      <c r="S63" s="1163">
        <f t="shared" si="43"/>
        <v>117</v>
      </c>
      <c r="T63" s="1163">
        <f t="shared" si="44"/>
        <v>12</v>
      </c>
      <c r="U63" s="1145">
        <f t="shared" si="44"/>
        <v>197</v>
      </c>
      <c r="V63" s="2"/>
      <c r="W63" s="2"/>
      <c r="X63" s="2"/>
      <c r="Y63" s="2"/>
      <c r="Z63" s="2"/>
      <c r="AA63" s="2"/>
      <c r="AB63" s="2"/>
      <c r="AC63" s="2"/>
      <c r="AD63" s="2"/>
      <c r="AE63" s="2"/>
    </row>
    <row r="64" spans="1:31"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row>
    <row r="66" spans="1:31"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row>
    <row r="67" spans="1:31"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1"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1"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1"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1"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1"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1"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1"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1"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1"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1"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1"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1"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1:31"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1:31"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1:31"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1:31"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1:31"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1:31"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1:31"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1:31"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1:31"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1:31"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1:31"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1:31"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1:31"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1:31"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1:31"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1:31"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1:31"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1:31"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1:31"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1:31"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1:31"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1:31"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1:31"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1:31"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1:31"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1:31"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1:31"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1:31"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1:31"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1:31"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1:31"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1:31"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1:31"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1:31"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1:31"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1:31"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1:31"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1:31"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1:31"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1:31"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1:31"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1:31"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1:31"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1:31"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1:31"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1:31"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1:31"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1:31"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1:31"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1:31"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1:31"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1:31"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1:31"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1:31"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1:31"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1:31"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1:31"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1:31"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1:31"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1:31"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1:31"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1:31"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1:31"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1:31"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1:31"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1:31"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1:31"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1:31"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1:31"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1:31"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1:31"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1:31"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1:31"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1:31"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1:31"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1:31"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1:31"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1:31"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1:31"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1:31"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1:31"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1:31"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1:31"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1:31"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1:31"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1:31"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1:31"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1:31"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1:31"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1:31"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1:31"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1:31"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1:31"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1:31"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1:31"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1:31"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1:31"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1:31"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1:31"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1:31"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1:31"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1:31"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1:31"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1:31"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1:31"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1:31"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1:31"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1:31"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1:31"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1:3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1:31"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1:31"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1:31"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1:31"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1:31"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1:31"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1:31"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1:31"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1:3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1:31"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1:31"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1:31"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1:31"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1:31"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1:31"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1:31"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1:31"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1:3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1:31"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1:31"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1:31"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1:31"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1:31" ht="15.75" customHeight="1"/>
    <row r="227" spans="1:31" ht="15.75" customHeight="1"/>
    <row r="228" spans="1:31" ht="15.75" customHeight="1"/>
    <row r="229" spans="1:31" ht="15.75" customHeight="1"/>
    <row r="230" spans="1:31" ht="15.75" customHeight="1"/>
    <row r="231" spans="1:31" ht="15.75" customHeight="1"/>
    <row r="232" spans="1:31" ht="15.75" customHeight="1"/>
    <row r="233" spans="1:31" ht="15.75" customHeight="1"/>
    <row r="234" spans="1:31" ht="15.75" customHeight="1"/>
    <row r="235" spans="1:31" ht="15.75" customHeight="1"/>
    <row r="236" spans="1:31" ht="15.75" customHeight="1"/>
    <row r="237" spans="1:31" ht="15.75" customHeight="1"/>
    <row r="238" spans="1:31" ht="15.75" customHeight="1"/>
    <row r="239" spans="1:31" ht="15.75" customHeight="1"/>
    <row r="240" spans="1:3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sheetData>
  <mergeCells count="29">
    <mergeCell ref="A14:U14"/>
    <mergeCell ref="F15:I15"/>
    <mergeCell ref="B15:E15"/>
    <mergeCell ref="A15:A16"/>
    <mergeCell ref="N15:Q15"/>
    <mergeCell ref="J15:M15"/>
    <mergeCell ref="R15:U15"/>
    <mergeCell ref="J3:M3"/>
    <mergeCell ref="A2:U2"/>
    <mergeCell ref="A1:U1"/>
    <mergeCell ref="N3:Q3"/>
    <mergeCell ref="R3:U3"/>
    <mergeCell ref="A3:A4"/>
    <mergeCell ref="B3:E3"/>
    <mergeCell ref="F3:I3"/>
    <mergeCell ref="A28:U28"/>
    <mergeCell ref="A29:A30"/>
    <mergeCell ref="B29:E29"/>
    <mergeCell ref="F29:I29"/>
    <mergeCell ref="J29:M29"/>
    <mergeCell ref="N29:Q29"/>
    <mergeCell ref="R29:U29"/>
    <mergeCell ref="A47:U47"/>
    <mergeCell ref="A48:A49"/>
    <mergeCell ref="B48:E48"/>
    <mergeCell ref="F48:I48"/>
    <mergeCell ref="J48:M48"/>
    <mergeCell ref="N48:Q48"/>
    <mergeCell ref="R48:U48"/>
  </mergeCells>
  <printOptions horizontalCentered="1" gridLines="1"/>
  <pageMargins left="0.7" right="0.7" top="0.75" bottom="0.75" header="0" footer="0"/>
  <pageSetup paperSize="9" fitToHeight="0" pageOrder="overThenDown" orientation="landscape" cellComments="atEnd"/>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35</vt:i4>
      </vt:variant>
      <vt:variant>
        <vt:lpstr>Adlandırılmış Aralıklar</vt:lpstr>
      </vt:variant>
      <vt:variant>
        <vt:i4>8</vt:i4>
      </vt:variant>
    </vt:vector>
  </HeadingPairs>
  <TitlesOfParts>
    <vt:vector size="43" baseType="lpstr">
      <vt:lpstr>Form Yanıtları 1</vt:lpstr>
      <vt:lpstr>F1</vt:lpstr>
      <vt:lpstr>F2</vt:lpstr>
      <vt:lpstr>F3-A</vt:lpstr>
      <vt:lpstr>F3-B</vt:lpstr>
      <vt:lpstr>F3-C</vt:lpstr>
      <vt:lpstr>F4-B</vt:lpstr>
      <vt:lpstr>F4-A</vt:lpstr>
      <vt:lpstr>F 5</vt:lpstr>
      <vt:lpstr>F6</vt:lpstr>
      <vt:lpstr>F 7</vt:lpstr>
      <vt:lpstr>F8</vt:lpstr>
      <vt:lpstr>F 9</vt:lpstr>
      <vt:lpstr>F11</vt:lpstr>
      <vt:lpstr>F 10</vt:lpstr>
      <vt:lpstr>F12</vt:lpstr>
      <vt:lpstr>F 13</vt:lpstr>
      <vt:lpstr>F 14</vt:lpstr>
      <vt:lpstr>F 15</vt:lpstr>
      <vt:lpstr>F16</vt:lpstr>
      <vt:lpstr>F17</vt:lpstr>
      <vt:lpstr>F18</vt:lpstr>
      <vt:lpstr>F19-A</vt:lpstr>
      <vt:lpstr>F19-B</vt:lpstr>
      <vt:lpstr>F20</vt:lpstr>
      <vt:lpstr>F21</vt:lpstr>
      <vt:lpstr>F22</vt:lpstr>
      <vt:lpstr>F23</vt:lpstr>
      <vt:lpstr>24</vt:lpstr>
      <vt:lpstr>25</vt:lpstr>
      <vt:lpstr>26</vt:lpstr>
      <vt:lpstr>F27</vt:lpstr>
      <vt:lpstr>F28</vt:lpstr>
      <vt:lpstr>F29</vt:lpstr>
      <vt:lpstr>F30</vt:lpstr>
      <vt:lpstr>'F18'!_GoBack</vt:lpstr>
      <vt:lpstr>AdlandırılmışAralık1</vt:lpstr>
      <vt:lpstr>'F 14'!Z_189F0B30_B600_4FFA_BABB_860DAF21D7D4_.wvu.PrintArea</vt:lpstr>
      <vt:lpstr>'F 15'!Z_189F0B30_B600_4FFA_BABB_860DAF21D7D4_.wvu.PrintArea</vt:lpstr>
      <vt:lpstr>'F3-A'!Z_189F0B30_B600_4FFA_BABB_860DAF21D7D4_.wvu.PrintArea</vt:lpstr>
      <vt:lpstr>'F 14'!Z_72368F7F_8F1D_42C3_9488_EEE61960E8B4_.wvu.PrintArea</vt:lpstr>
      <vt:lpstr>'F 15'!Z_72368F7F_8F1D_42C3_9488_EEE61960E8B4_.wvu.PrintArea</vt:lpstr>
      <vt:lpstr>'F3-A'!Z_72368F7F_8F1D_42C3_9488_EEE61960E8B4_.wvu.PrintArea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gsusr</dc:creator>
  <cp:lastModifiedBy>gsusr</cp:lastModifiedBy>
  <dcterms:created xsi:type="dcterms:W3CDTF">2018-10-16T07:52:17Z</dcterms:created>
  <dcterms:modified xsi:type="dcterms:W3CDTF">2018-11-08T08:24:28Z</dcterms:modified>
</cp:coreProperties>
</file>